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0006352\Documents\ETF相關\"/>
    </mc:Choice>
  </mc:AlternateContent>
  <bookViews>
    <workbookView xWindow="0" yWindow="0" windowWidth="28800" windowHeight="11265" activeTab="5"/>
  </bookViews>
  <sheets>
    <sheet name="價格" sheetId="6" r:id="rId1"/>
    <sheet name="cmoney" sheetId="1" r:id="rId2"/>
    <sheet name="工作表1" sheetId="7" r:id="rId3"/>
    <sheet name="月" sheetId="5" r:id="rId4"/>
    <sheet name="年" sheetId="2" r:id="rId5"/>
    <sheet name="折溢價統計" sheetId="3" r:id="rId6"/>
    <sheet name="費用總表" sheetId="4" r:id="rId7"/>
  </sheets>
  <externalReferences>
    <externalReference r:id="rId8"/>
    <externalReference r:id="rId9"/>
  </externalReferences>
  <definedNames>
    <definedName name="AUpdate">1</definedName>
    <definedName name="BUpdate">1</definedName>
    <definedName name="GUpdate">0</definedName>
    <definedName name="Port" localSheetId="3">#REF!</definedName>
    <definedName name="Port">#REF!</definedName>
    <definedName name="TUpdate">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A2412" i="1" l="1"/>
  <c r="HB2412" i="1"/>
  <c r="HA2413" i="1"/>
  <c r="HB2413" i="1"/>
  <c r="HA2414" i="1"/>
  <c r="HB2414" i="1"/>
  <c r="HA2415" i="1"/>
  <c r="HB2415" i="1"/>
  <c r="HA2416" i="1"/>
  <c r="HB2416" i="1"/>
  <c r="HA2417" i="1"/>
  <c r="HB2417" i="1"/>
  <c r="HA2418" i="1"/>
  <c r="HB2418" i="1"/>
  <c r="HA2419" i="1"/>
  <c r="HB2419" i="1"/>
  <c r="HA2420" i="1"/>
  <c r="HB2420" i="1"/>
  <c r="HA2421" i="1"/>
  <c r="HB2421" i="1"/>
  <c r="HA2422" i="1"/>
  <c r="HB2422" i="1"/>
  <c r="HA2423" i="1"/>
  <c r="HB2423" i="1"/>
  <c r="D1116" i="6" l="1"/>
  <c r="D1115" i="6"/>
  <c r="D1114" i="6"/>
  <c r="D1113" i="6"/>
  <c r="D1112" i="6"/>
  <c r="D1111" i="6"/>
  <c r="D1110" i="6"/>
  <c r="D1109" i="6"/>
  <c r="D1108" i="6"/>
  <c r="D1107" i="6"/>
  <c r="D1106" i="6"/>
  <c r="D1105" i="6"/>
  <c r="D1104" i="6"/>
  <c r="D1103" i="6"/>
  <c r="D1102" i="6"/>
  <c r="D1101" i="6"/>
  <c r="D1100" i="6"/>
  <c r="D1099" i="6"/>
  <c r="D1098" i="6"/>
  <c r="D1097" i="6"/>
  <c r="D1096" i="6"/>
  <c r="D1095" i="6"/>
  <c r="D1094" i="6"/>
  <c r="D1093" i="6"/>
  <c r="D1092" i="6"/>
  <c r="D1091" i="6"/>
  <c r="D1090" i="6"/>
  <c r="D1089" i="6"/>
  <c r="D1088" i="6"/>
  <c r="D1087" i="6"/>
  <c r="D1086" i="6"/>
  <c r="D1085" i="6"/>
  <c r="D1084" i="6"/>
  <c r="D1083" i="6"/>
  <c r="D1082" i="6"/>
  <c r="D1081" i="6"/>
  <c r="D1080" i="6"/>
  <c r="D1079" i="6"/>
  <c r="D1078" i="6"/>
  <c r="D1077" i="6"/>
  <c r="D1076" i="6"/>
  <c r="D1075" i="6"/>
  <c r="D1074" i="6"/>
  <c r="D1073" i="6"/>
  <c r="D1072" i="6"/>
  <c r="D1071" i="6"/>
  <c r="D1070" i="6"/>
  <c r="D1069" i="6"/>
  <c r="D1068" i="6"/>
  <c r="D1067" i="6"/>
  <c r="D1066" i="6"/>
  <c r="D1065" i="6"/>
  <c r="D1064" i="6"/>
  <c r="D1063" i="6"/>
  <c r="D1062" i="6"/>
  <c r="D1061" i="6"/>
  <c r="D1060" i="6"/>
  <c r="D1059" i="6"/>
  <c r="D1058" i="6"/>
  <c r="D1057" i="6"/>
  <c r="D1056" i="6"/>
  <c r="D1055" i="6"/>
  <c r="D1054" i="6"/>
  <c r="D1053" i="6"/>
  <c r="D1052" i="6"/>
  <c r="D1051" i="6"/>
  <c r="D1050" i="6"/>
  <c r="D1049" i="6"/>
  <c r="D1048" i="6"/>
  <c r="D1047" i="6"/>
  <c r="D1046" i="6"/>
  <c r="D1045" i="6"/>
  <c r="D1044" i="6"/>
  <c r="D1043" i="6"/>
  <c r="D1042" i="6"/>
  <c r="D1041" i="6"/>
  <c r="D1040" i="6"/>
  <c r="D1039" i="6"/>
  <c r="D1038" i="6"/>
  <c r="D1037" i="6"/>
  <c r="D1036" i="6"/>
  <c r="D1035" i="6"/>
  <c r="D1034" i="6"/>
  <c r="D1033" i="6"/>
  <c r="D1032" i="6"/>
  <c r="D1031" i="6"/>
  <c r="D1030" i="6"/>
  <c r="D1029" i="6"/>
  <c r="D1028" i="6"/>
  <c r="D1027" i="6"/>
  <c r="D1026" i="6"/>
  <c r="D1025" i="6"/>
  <c r="D1024" i="6"/>
  <c r="D1023" i="6"/>
  <c r="D1022" i="6"/>
  <c r="D1021" i="6"/>
  <c r="D1020" i="6"/>
  <c r="D1019" i="6"/>
  <c r="D1018" i="6"/>
  <c r="D1017" i="6"/>
  <c r="D1016" i="6"/>
  <c r="D1015" i="6"/>
  <c r="D1014" i="6"/>
  <c r="D1013" i="6"/>
  <c r="D1012" i="6"/>
  <c r="D1011" i="6"/>
  <c r="D1010" i="6"/>
  <c r="D1009" i="6"/>
  <c r="D1008" i="6"/>
  <c r="D1007" i="6"/>
  <c r="D1006" i="6"/>
  <c r="D1005" i="6"/>
  <c r="D1004" i="6"/>
  <c r="D1003" i="6"/>
  <c r="D1002" i="6"/>
  <c r="D1001" i="6"/>
  <c r="D1000" i="6"/>
  <c r="D999" i="6"/>
  <c r="D998" i="6"/>
  <c r="D997" i="6"/>
  <c r="D996" i="6"/>
  <c r="D995" i="6"/>
  <c r="D994" i="6"/>
  <c r="D993" i="6"/>
  <c r="D992" i="6"/>
  <c r="D991" i="6"/>
  <c r="D990" i="6"/>
  <c r="D989" i="6"/>
  <c r="D988" i="6"/>
  <c r="D987" i="6"/>
  <c r="D986" i="6"/>
  <c r="D985" i="6"/>
  <c r="D984" i="6"/>
  <c r="D983" i="6"/>
  <c r="D982" i="6"/>
  <c r="D981" i="6"/>
  <c r="D980" i="6"/>
  <c r="D979" i="6"/>
  <c r="D978" i="6"/>
  <c r="D977" i="6"/>
  <c r="D976" i="6"/>
  <c r="D975" i="6"/>
  <c r="D974" i="6"/>
  <c r="D973" i="6"/>
  <c r="D972" i="6"/>
  <c r="D971" i="6"/>
  <c r="D970" i="6"/>
  <c r="D969" i="6"/>
  <c r="D968" i="6"/>
  <c r="D967" i="6"/>
  <c r="D966" i="6"/>
  <c r="D965" i="6"/>
  <c r="D964" i="6"/>
  <c r="D963" i="6"/>
  <c r="D962" i="6"/>
  <c r="D961" i="6"/>
  <c r="D960" i="6"/>
  <c r="D959" i="6"/>
  <c r="D958" i="6"/>
  <c r="D957" i="6"/>
  <c r="D956" i="6"/>
  <c r="D955" i="6"/>
  <c r="D954" i="6"/>
  <c r="D953" i="6"/>
  <c r="D952" i="6"/>
  <c r="D951" i="6"/>
  <c r="D950" i="6"/>
  <c r="D949" i="6"/>
  <c r="D948" i="6"/>
  <c r="D947" i="6"/>
  <c r="D946" i="6"/>
  <c r="D945" i="6"/>
  <c r="D944" i="6"/>
  <c r="D943" i="6"/>
  <c r="D942" i="6"/>
  <c r="D941" i="6"/>
  <c r="D940" i="6"/>
  <c r="D939" i="6"/>
  <c r="D938" i="6"/>
  <c r="D937" i="6"/>
  <c r="D936" i="6"/>
  <c r="D935" i="6"/>
  <c r="D934" i="6"/>
  <c r="D933" i="6"/>
  <c r="D932" i="6"/>
  <c r="D931" i="6"/>
  <c r="D930" i="6"/>
  <c r="D929" i="6"/>
  <c r="D928" i="6"/>
  <c r="D927" i="6"/>
  <c r="D926" i="6"/>
  <c r="D925" i="6"/>
  <c r="D924" i="6"/>
  <c r="D923" i="6"/>
  <c r="D922" i="6"/>
  <c r="D921" i="6"/>
  <c r="D920" i="6"/>
  <c r="D919" i="6"/>
  <c r="D918" i="6"/>
  <c r="D917" i="6"/>
  <c r="D916" i="6"/>
  <c r="D915" i="6"/>
  <c r="D914" i="6"/>
  <c r="D913" i="6"/>
  <c r="D912" i="6"/>
  <c r="D911" i="6"/>
  <c r="D910" i="6"/>
  <c r="D909" i="6"/>
  <c r="D908" i="6"/>
  <c r="D907" i="6"/>
  <c r="D906" i="6"/>
  <c r="D905" i="6"/>
  <c r="D904" i="6"/>
  <c r="D903" i="6"/>
  <c r="D902" i="6"/>
  <c r="D901" i="6"/>
  <c r="D900" i="6"/>
  <c r="D899" i="6"/>
  <c r="D898" i="6"/>
  <c r="D897" i="6"/>
  <c r="D896" i="6"/>
  <c r="D895" i="6"/>
  <c r="D894" i="6"/>
  <c r="D893" i="6"/>
  <c r="D892" i="6"/>
  <c r="D891" i="6"/>
  <c r="D890" i="6"/>
  <c r="D889" i="6"/>
  <c r="D888" i="6"/>
  <c r="D887" i="6"/>
  <c r="D886" i="6"/>
  <c r="D885" i="6"/>
  <c r="D884" i="6"/>
  <c r="D883" i="6"/>
  <c r="D882" i="6"/>
  <c r="D881" i="6"/>
  <c r="D880" i="6"/>
  <c r="D879" i="6"/>
  <c r="D878" i="6"/>
  <c r="D877" i="6"/>
  <c r="D876" i="6"/>
  <c r="D875" i="6"/>
  <c r="D874" i="6"/>
  <c r="D873" i="6"/>
  <c r="D872" i="6"/>
  <c r="D871" i="6"/>
  <c r="D870" i="6"/>
  <c r="D869" i="6"/>
  <c r="D868" i="6"/>
  <c r="D867" i="6"/>
  <c r="D866" i="6"/>
  <c r="D865" i="6"/>
  <c r="D864" i="6"/>
  <c r="D863" i="6"/>
  <c r="D862" i="6"/>
  <c r="D861" i="6"/>
  <c r="D860" i="6"/>
  <c r="D859" i="6"/>
  <c r="D858" i="6"/>
  <c r="D857" i="6"/>
  <c r="D856" i="6"/>
  <c r="D855" i="6"/>
  <c r="D854" i="6"/>
  <c r="D853" i="6"/>
  <c r="D852" i="6"/>
  <c r="D851" i="6"/>
  <c r="D850" i="6"/>
  <c r="D849" i="6"/>
  <c r="D848" i="6"/>
  <c r="D847" i="6"/>
  <c r="D846" i="6"/>
  <c r="D845" i="6"/>
  <c r="D844" i="6"/>
  <c r="D843" i="6"/>
  <c r="D842" i="6"/>
  <c r="D841" i="6"/>
  <c r="D840" i="6"/>
  <c r="D839" i="6"/>
  <c r="D838" i="6"/>
  <c r="D837" i="6"/>
  <c r="D836" i="6"/>
  <c r="D835" i="6"/>
  <c r="D834" i="6"/>
  <c r="D833" i="6"/>
  <c r="D832" i="6"/>
  <c r="D831" i="6"/>
  <c r="D830" i="6"/>
  <c r="D829" i="6"/>
  <c r="D828" i="6"/>
  <c r="D827" i="6"/>
  <c r="D826" i="6"/>
  <c r="D825" i="6"/>
  <c r="D824" i="6"/>
  <c r="D823" i="6"/>
  <c r="D822" i="6"/>
  <c r="D821" i="6"/>
  <c r="D820" i="6"/>
  <c r="D819" i="6"/>
  <c r="D818" i="6"/>
  <c r="D817" i="6"/>
  <c r="D816" i="6"/>
  <c r="D815" i="6"/>
  <c r="D814" i="6"/>
  <c r="D813" i="6"/>
  <c r="D812" i="6"/>
  <c r="D811" i="6"/>
  <c r="D810" i="6"/>
  <c r="D809" i="6"/>
  <c r="D808" i="6"/>
  <c r="D807" i="6"/>
  <c r="D806" i="6"/>
  <c r="D805" i="6"/>
  <c r="D804" i="6"/>
  <c r="D803" i="6"/>
  <c r="D802" i="6"/>
  <c r="D801" i="6"/>
  <c r="D800" i="6"/>
  <c r="D799" i="6"/>
  <c r="D798" i="6"/>
  <c r="D797" i="6"/>
  <c r="D796" i="6"/>
  <c r="D795" i="6"/>
  <c r="D794" i="6"/>
  <c r="D793" i="6"/>
  <c r="D792" i="6"/>
  <c r="D791" i="6"/>
  <c r="D790" i="6"/>
  <c r="D789" i="6"/>
  <c r="D788" i="6"/>
  <c r="D787" i="6"/>
  <c r="D786" i="6"/>
  <c r="D785" i="6"/>
  <c r="D784" i="6"/>
  <c r="D783" i="6"/>
  <c r="D782" i="6"/>
  <c r="D781" i="6"/>
  <c r="D780" i="6"/>
  <c r="D779" i="6"/>
  <c r="D778" i="6"/>
  <c r="D777" i="6"/>
  <c r="D776" i="6"/>
  <c r="D775" i="6"/>
  <c r="D774" i="6"/>
  <c r="D773" i="6"/>
  <c r="D772" i="6"/>
  <c r="D771" i="6"/>
  <c r="D770" i="6"/>
  <c r="D769" i="6"/>
  <c r="D768" i="6"/>
  <c r="D767" i="6"/>
  <c r="D766" i="6"/>
  <c r="D765" i="6"/>
  <c r="D764" i="6"/>
  <c r="D763" i="6"/>
  <c r="D762" i="6"/>
  <c r="D761" i="6"/>
  <c r="D760" i="6"/>
  <c r="D759" i="6"/>
  <c r="D758" i="6"/>
  <c r="D757" i="6"/>
  <c r="D756" i="6"/>
  <c r="D755" i="6"/>
  <c r="D754" i="6"/>
  <c r="D753" i="6"/>
  <c r="D752" i="6"/>
  <c r="D751" i="6"/>
  <c r="D750" i="6"/>
  <c r="D749" i="6"/>
  <c r="D748" i="6"/>
  <c r="D747" i="6"/>
  <c r="D746" i="6"/>
  <c r="D745" i="6"/>
  <c r="D744" i="6"/>
  <c r="D743" i="6"/>
  <c r="D742" i="6"/>
  <c r="D741" i="6"/>
  <c r="D740" i="6"/>
  <c r="D739" i="6"/>
  <c r="D738" i="6"/>
  <c r="D737" i="6"/>
  <c r="D736" i="6"/>
  <c r="D735" i="6"/>
  <c r="D734" i="6"/>
  <c r="D733" i="6"/>
  <c r="D732" i="6"/>
  <c r="D731" i="6"/>
  <c r="D730" i="6"/>
  <c r="D729" i="6"/>
  <c r="D728" i="6"/>
  <c r="D727" i="6"/>
  <c r="D726" i="6"/>
  <c r="D725" i="6"/>
  <c r="D724" i="6"/>
  <c r="D723" i="6"/>
  <c r="D722" i="6"/>
  <c r="D721" i="6"/>
  <c r="D720" i="6"/>
  <c r="D719" i="6"/>
  <c r="D718" i="6"/>
  <c r="D717" i="6"/>
  <c r="D716" i="6"/>
  <c r="D715" i="6"/>
  <c r="D714" i="6"/>
  <c r="D713" i="6"/>
  <c r="D712" i="6"/>
  <c r="D711" i="6"/>
  <c r="D710" i="6"/>
  <c r="D709" i="6"/>
  <c r="D708" i="6"/>
  <c r="D707" i="6"/>
  <c r="D706" i="6"/>
  <c r="D705" i="6"/>
  <c r="D704" i="6"/>
  <c r="D703" i="6"/>
  <c r="D702" i="6"/>
  <c r="D701" i="6"/>
  <c r="D700" i="6"/>
  <c r="D699" i="6"/>
  <c r="D698" i="6"/>
  <c r="D697" i="6"/>
  <c r="D696" i="6"/>
  <c r="D695" i="6"/>
  <c r="D694" i="6"/>
  <c r="D693" i="6"/>
  <c r="D692" i="6"/>
  <c r="D691" i="6"/>
  <c r="D690" i="6"/>
  <c r="D689" i="6"/>
  <c r="D688" i="6"/>
  <c r="D687" i="6"/>
  <c r="D686" i="6"/>
  <c r="D685" i="6"/>
  <c r="D684" i="6"/>
  <c r="D683" i="6"/>
  <c r="D682" i="6"/>
  <c r="D681" i="6"/>
  <c r="D680" i="6"/>
  <c r="D679" i="6"/>
  <c r="D678" i="6"/>
  <c r="D677" i="6"/>
  <c r="D676" i="6"/>
  <c r="D675" i="6"/>
  <c r="D674" i="6"/>
  <c r="D673" i="6"/>
  <c r="D672" i="6"/>
  <c r="D671" i="6"/>
  <c r="D670" i="6"/>
  <c r="D669" i="6"/>
  <c r="D668" i="6"/>
  <c r="D667" i="6"/>
  <c r="D666" i="6"/>
  <c r="D665" i="6"/>
  <c r="D664" i="6"/>
  <c r="D663" i="6"/>
  <c r="D662" i="6"/>
  <c r="D661" i="6"/>
  <c r="D660" i="6"/>
  <c r="D659" i="6"/>
  <c r="D658" i="6"/>
  <c r="D657" i="6"/>
  <c r="D656" i="6"/>
  <c r="D655" i="6"/>
  <c r="D654" i="6"/>
  <c r="D653" i="6"/>
  <c r="D652" i="6"/>
  <c r="D651" i="6"/>
  <c r="D650" i="6"/>
  <c r="D649" i="6"/>
  <c r="D648" i="6"/>
  <c r="D647" i="6"/>
  <c r="D646" i="6"/>
  <c r="D645" i="6"/>
  <c r="D644" i="6"/>
  <c r="D643" i="6"/>
  <c r="D642" i="6"/>
  <c r="D641" i="6"/>
  <c r="D640" i="6"/>
  <c r="D639" i="6"/>
  <c r="D638" i="6"/>
  <c r="D637" i="6"/>
  <c r="D636" i="6"/>
  <c r="D635" i="6"/>
  <c r="D634" i="6"/>
  <c r="D633" i="6"/>
  <c r="D632" i="6"/>
  <c r="D631" i="6"/>
  <c r="D630" i="6"/>
  <c r="D629" i="6"/>
  <c r="D628" i="6"/>
  <c r="D627" i="6"/>
  <c r="D626" i="6"/>
  <c r="D625" i="6"/>
  <c r="D624" i="6"/>
  <c r="D623" i="6"/>
  <c r="D622" i="6"/>
  <c r="D621" i="6"/>
  <c r="D620" i="6"/>
  <c r="D619" i="6"/>
  <c r="D618" i="6"/>
  <c r="D617" i="6"/>
  <c r="D616" i="6"/>
  <c r="D615" i="6"/>
  <c r="D614" i="6"/>
  <c r="D613" i="6"/>
  <c r="D612" i="6"/>
  <c r="D611" i="6"/>
  <c r="D610" i="6"/>
  <c r="D609" i="6"/>
  <c r="D608" i="6"/>
  <c r="D607" i="6"/>
  <c r="D606" i="6"/>
  <c r="D605" i="6"/>
  <c r="D604" i="6"/>
  <c r="D603" i="6"/>
  <c r="D602" i="6"/>
  <c r="D601" i="6"/>
  <c r="D600" i="6"/>
  <c r="D599" i="6"/>
  <c r="D598" i="6"/>
  <c r="D597" i="6"/>
  <c r="D596" i="6"/>
  <c r="D595" i="6"/>
  <c r="D594" i="6"/>
  <c r="D593" i="6"/>
  <c r="D592" i="6"/>
  <c r="D591" i="6"/>
  <c r="D590" i="6"/>
  <c r="D589" i="6"/>
  <c r="D588" i="6"/>
  <c r="D587" i="6"/>
  <c r="D586" i="6"/>
  <c r="D585" i="6"/>
  <c r="D584" i="6"/>
  <c r="D583" i="6"/>
  <c r="D582" i="6"/>
  <c r="D581" i="6"/>
  <c r="D580" i="6"/>
  <c r="D579" i="6"/>
  <c r="D578" i="6"/>
  <c r="D577" i="6"/>
  <c r="D576" i="6"/>
  <c r="D575" i="6"/>
  <c r="D574" i="6"/>
  <c r="D573" i="6"/>
  <c r="D572" i="6"/>
  <c r="D571" i="6"/>
  <c r="D570" i="6"/>
  <c r="D569" i="6"/>
  <c r="D568" i="6"/>
  <c r="D567" i="6"/>
  <c r="D566" i="6"/>
  <c r="D565" i="6"/>
  <c r="D564" i="6"/>
  <c r="D563" i="6"/>
  <c r="D562" i="6"/>
  <c r="D561" i="6"/>
  <c r="D560" i="6"/>
  <c r="D559" i="6"/>
  <c r="D558" i="6"/>
  <c r="D557" i="6"/>
  <c r="D556" i="6"/>
  <c r="D555" i="6"/>
  <c r="D554" i="6"/>
  <c r="D553" i="6"/>
  <c r="D552" i="6"/>
  <c r="D551" i="6"/>
  <c r="D550" i="6"/>
  <c r="D549" i="6"/>
  <c r="D548" i="6"/>
  <c r="D547" i="6"/>
  <c r="D546" i="6"/>
  <c r="D545" i="6"/>
  <c r="D544" i="6"/>
  <c r="D543" i="6"/>
  <c r="D542" i="6"/>
  <c r="D541" i="6"/>
  <c r="D540" i="6"/>
  <c r="D539" i="6"/>
  <c r="D538" i="6"/>
  <c r="D537" i="6"/>
  <c r="D536" i="6"/>
  <c r="D535" i="6"/>
  <c r="D534" i="6"/>
  <c r="D533" i="6"/>
  <c r="D532" i="6"/>
  <c r="D531" i="6"/>
  <c r="D530" i="6"/>
  <c r="D529" i="6"/>
  <c r="D528" i="6"/>
  <c r="D527" i="6"/>
  <c r="D526" i="6"/>
  <c r="D525" i="6"/>
  <c r="D524" i="6"/>
  <c r="D523" i="6"/>
  <c r="D522" i="6"/>
  <c r="D521" i="6"/>
  <c r="D520" i="6"/>
  <c r="D519" i="6"/>
  <c r="D518" i="6"/>
  <c r="D517" i="6"/>
  <c r="D516" i="6"/>
  <c r="D515" i="6"/>
  <c r="D514" i="6"/>
  <c r="D513" i="6"/>
  <c r="D512" i="6"/>
  <c r="D511" i="6"/>
  <c r="D510" i="6"/>
  <c r="D509" i="6"/>
  <c r="D508" i="6"/>
  <c r="D507" i="6"/>
  <c r="D506" i="6"/>
  <c r="D505" i="6"/>
  <c r="D504" i="6"/>
  <c r="D503" i="6"/>
  <c r="D502" i="6"/>
  <c r="D501" i="6"/>
  <c r="D500" i="6"/>
  <c r="D499" i="6"/>
  <c r="D498" i="6"/>
  <c r="D497" i="6"/>
  <c r="D496" i="6"/>
  <c r="D495" i="6"/>
  <c r="D494" i="6"/>
  <c r="D493" i="6"/>
  <c r="D492" i="6"/>
  <c r="D491" i="6"/>
  <c r="D490" i="6"/>
  <c r="D489" i="6"/>
  <c r="D488" i="6"/>
  <c r="D487" i="6"/>
  <c r="D486" i="6"/>
  <c r="D485" i="6"/>
  <c r="D484" i="6"/>
  <c r="D483" i="6"/>
  <c r="D482" i="6"/>
  <c r="D481" i="6"/>
  <c r="D480" i="6"/>
  <c r="D479" i="6"/>
  <c r="D478" i="6"/>
  <c r="D477" i="6"/>
  <c r="D476" i="6"/>
  <c r="D475" i="6"/>
  <c r="D474" i="6"/>
  <c r="D473" i="6"/>
  <c r="D472" i="6"/>
  <c r="D471" i="6"/>
  <c r="D470" i="6"/>
  <c r="D469" i="6"/>
  <c r="D468" i="6"/>
  <c r="D467" i="6"/>
  <c r="D466" i="6"/>
  <c r="D465" i="6"/>
  <c r="D464" i="6"/>
  <c r="D463" i="6"/>
  <c r="D462" i="6"/>
  <c r="D461" i="6"/>
  <c r="D460" i="6"/>
  <c r="D459" i="6"/>
  <c r="D458" i="6"/>
  <c r="D457" i="6"/>
  <c r="D456" i="6"/>
  <c r="D455" i="6"/>
  <c r="D454" i="6"/>
  <c r="D453" i="6"/>
  <c r="D452" i="6"/>
  <c r="D451" i="6"/>
  <c r="D450" i="6"/>
  <c r="D449" i="6"/>
  <c r="D448" i="6"/>
  <c r="D447" i="6"/>
  <c r="D446" i="6"/>
  <c r="D445" i="6"/>
  <c r="D444" i="6"/>
  <c r="D443" i="6"/>
  <c r="D442" i="6"/>
  <c r="D441" i="6"/>
  <c r="D440" i="6"/>
  <c r="D439" i="6"/>
  <c r="D438" i="6"/>
  <c r="D437" i="6"/>
  <c r="D436" i="6"/>
  <c r="D435" i="6"/>
  <c r="D434" i="6"/>
  <c r="D433" i="6"/>
  <c r="D432" i="6"/>
  <c r="D431" i="6"/>
  <c r="D430" i="6"/>
  <c r="D429" i="6"/>
  <c r="D428" i="6"/>
  <c r="D427" i="6"/>
  <c r="D426" i="6"/>
  <c r="D425" i="6"/>
  <c r="D424" i="6"/>
  <c r="D423" i="6"/>
  <c r="D422" i="6"/>
  <c r="D421" i="6"/>
  <c r="D420" i="6"/>
  <c r="D419" i="6"/>
  <c r="D418" i="6"/>
  <c r="D417" i="6"/>
  <c r="D416" i="6"/>
  <c r="D415" i="6"/>
  <c r="D414" i="6"/>
  <c r="D413" i="6"/>
  <c r="D412" i="6"/>
  <c r="D411" i="6"/>
  <c r="D410" i="6"/>
  <c r="D409" i="6"/>
  <c r="D408" i="6"/>
  <c r="D407" i="6"/>
  <c r="D406" i="6"/>
  <c r="D405" i="6"/>
  <c r="D404" i="6"/>
  <c r="D403" i="6"/>
  <c r="D402" i="6"/>
  <c r="D401" i="6"/>
  <c r="D400" i="6"/>
  <c r="D399" i="6"/>
  <c r="D398" i="6"/>
  <c r="D397" i="6"/>
  <c r="D396" i="6"/>
  <c r="D395" i="6"/>
  <c r="D394" i="6"/>
  <c r="D393" i="6"/>
  <c r="D392" i="6"/>
  <c r="D391" i="6"/>
  <c r="D390" i="6"/>
  <c r="D389" i="6"/>
  <c r="D388" i="6"/>
  <c r="D387" i="6"/>
  <c r="D386" i="6"/>
  <c r="D385" i="6"/>
  <c r="D384" i="6"/>
  <c r="D383" i="6"/>
  <c r="D382" i="6"/>
  <c r="D381" i="6"/>
  <c r="D380" i="6"/>
  <c r="D379" i="6"/>
  <c r="D378" i="6"/>
  <c r="D377" i="6"/>
  <c r="D376" i="6"/>
  <c r="D375" i="6"/>
  <c r="D374" i="6"/>
  <c r="D373" i="6"/>
  <c r="D372" i="6"/>
  <c r="D371" i="6"/>
  <c r="D370" i="6"/>
  <c r="D369" i="6"/>
  <c r="D368" i="6"/>
  <c r="D367" i="6"/>
  <c r="D366" i="6"/>
  <c r="D365" i="6"/>
  <c r="D364" i="6"/>
  <c r="D363"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327" i="6"/>
  <c r="D326" i="6"/>
  <c r="D325" i="6"/>
  <c r="D324" i="6"/>
  <c r="D323" i="6"/>
  <c r="D322" i="6"/>
  <c r="D321" i="6"/>
  <c r="D320" i="6"/>
  <c r="D319" i="6"/>
  <c r="D318" i="6"/>
  <c r="D317" i="6"/>
  <c r="D316" i="6"/>
  <c r="D315" i="6"/>
  <c r="D314" i="6"/>
  <c r="D313" i="6"/>
  <c r="D312" i="6"/>
  <c r="D311" i="6"/>
  <c r="D310" i="6"/>
  <c r="D309" i="6"/>
  <c r="D308" i="6"/>
  <c r="D307" i="6"/>
  <c r="D306" i="6"/>
  <c r="D305" i="6"/>
  <c r="D304" i="6"/>
  <c r="D303" i="6"/>
  <c r="D302" i="6"/>
  <c r="D301" i="6"/>
  <c r="D300" i="6"/>
  <c r="D299" i="6"/>
  <c r="D298" i="6"/>
  <c r="D297" i="6"/>
  <c r="D296" i="6"/>
  <c r="D295" i="6"/>
  <c r="D294" i="6"/>
  <c r="D293" i="6"/>
  <c r="D292" i="6"/>
  <c r="D291" i="6"/>
  <c r="D290" i="6"/>
  <c r="D289" i="6"/>
  <c r="D288" i="6"/>
  <c r="D287" i="6"/>
  <c r="D286" i="6"/>
  <c r="D285" i="6"/>
  <c r="D284" i="6"/>
  <c r="D283" i="6"/>
  <c r="D282" i="6"/>
  <c r="D281" i="6"/>
  <c r="D280" i="6"/>
  <c r="D279" i="6"/>
  <c r="D278" i="6"/>
  <c r="D277" i="6"/>
  <c r="D276" i="6"/>
  <c r="D275" i="6"/>
  <c r="D274" i="6"/>
  <c r="D273" i="6"/>
  <c r="D272" i="6"/>
  <c r="D271" i="6"/>
  <c r="D270" i="6"/>
  <c r="D269" i="6"/>
  <c r="D268" i="6"/>
  <c r="D267" i="6"/>
  <c r="D266" i="6"/>
  <c r="D265" i="6"/>
  <c r="D264" i="6"/>
  <c r="D263" i="6"/>
  <c r="D262" i="6"/>
  <c r="D261" i="6"/>
  <c r="D260" i="6"/>
  <c r="D259" i="6"/>
  <c r="D258" i="6"/>
  <c r="D257" i="6"/>
  <c r="D256" i="6"/>
  <c r="D255" i="6"/>
  <c r="D254" i="6"/>
  <c r="D253" i="6"/>
  <c r="D252" i="6"/>
  <c r="D251" i="6"/>
  <c r="D250" i="6"/>
  <c r="D249" i="6"/>
  <c r="D248" i="6"/>
  <c r="D247" i="6"/>
  <c r="D246" i="6"/>
  <c r="D245" i="6"/>
  <c r="D244" i="6"/>
  <c r="D243" i="6"/>
  <c r="D242" i="6"/>
  <c r="D241" i="6"/>
  <c r="D240" i="6"/>
  <c r="D239" i="6"/>
  <c r="D238" i="6"/>
  <c r="D237" i="6"/>
  <c r="D236" i="6"/>
  <c r="D235" i="6"/>
  <c r="D234" i="6"/>
  <c r="D233" i="6"/>
  <c r="D232" i="6"/>
  <c r="D231" i="6"/>
  <c r="D230" i="6"/>
  <c r="D229" i="6"/>
  <c r="D228" i="6"/>
  <c r="D227" i="6"/>
  <c r="D226" i="6"/>
  <c r="D225" i="6"/>
  <c r="D224" i="6"/>
  <c r="D223" i="6"/>
  <c r="D222" i="6"/>
  <c r="D221" i="6"/>
  <c r="D220" i="6"/>
  <c r="D219" i="6"/>
  <c r="D218" i="6"/>
  <c r="D217" i="6"/>
  <c r="D216" i="6"/>
  <c r="D215" i="6"/>
  <c r="D214" i="6"/>
  <c r="D213" i="6"/>
  <c r="D212" i="6"/>
  <c r="D211" i="6"/>
  <c r="D210" i="6"/>
  <c r="D209" i="6"/>
  <c r="D208" i="6"/>
  <c r="D207" i="6"/>
  <c r="D206" i="6"/>
  <c r="D205" i="6"/>
  <c r="D204" i="6"/>
  <c r="D203" i="6"/>
  <c r="D202" i="6"/>
  <c r="D201" i="6"/>
  <c r="D200" i="6"/>
  <c r="D199" i="6"/>
  <c r="D198" i="6"/>
  <c r="D197" i="6"/>
  <c r="D196" i="6"/>
  <c r="D195" i="6"/>
  <c r="D194" i="6"/>
  <c r="D193" i="6"/>
  <c r="D192" i="6"/>
  <c r="D191" i="6"/>
  <c r="D190" i="6"/>
  <c r="D189" i="6"/>
  <c r="D188" i="6"/>
  <c r="D187" i="6"/>
  <c r="D186" i="6"/>
  <c r="D185" i="6"/>
  <c r="D184" i="6"/>
  <c r="D183" i="6"/>
  <c r="D182" i="6"/>
  <c r="D181" i="6"/>
  <c r="D180" i="6"/>
  <c r="D179" i="6"/>
  <c r="D178" i="6"/>
  <c r="D177" i="6"/>
  <c r="D176" i="6"/>
  <c r="D175" i="6"/>
  <c r="D174" i="6"/>
  <c r="D173" i="6"/>
  <c r="D172" i="6"/>
  <c r="D171" i="6"/>
  <c r="D170" i="6"/>
  <c r="D169" i="6"/>
  <c r="D168" i="6"/>
  <c r="D167" i="6"/>
  <c r="D166" i="6"/>
  <c r="D165" i="6"/>
  <c r="D164" i="6"/>
  <c r="D163" i="6"/>
  <c r="D162" i="6"/>
  <c r="D161" i="6"/>
  <c r="D160" i="6"/>
  <c r="D159" i="6"/>
  <c r="D158" i="6"/>
  <c r="D157" i="6"/>
  <c r="D156" i="6"/>
  <c r="D155" i="6"/>
  <c r="D154" i="6"/>
  <c r="D153" i="6"/>
  <c r="D152" i="6"/>
  <c r="D151" i="6"/>
  <c r="D150" i="6"/>
  <c r="D149" i="6"/>
  <c r="D148" i="6"/>
  <c r="D147" i="6"/>
  <c r="D146" i="6"/>
  <c r="D145" i="6"/>
  <c r="D144" i="6"/>
  <c r="D143" i="6"/>
  <c r="D142" i="6"/>
  <c r="D141" i="6"/>
  <c r="D140" i="6"/>
  <c r="D139" i="6"/>
  <c r="D138" i="6"/>
  <c r="D137" i="6"/>
  <c r="D136" i="6"/>
  <c r="D135" i="6"/>
  <c r="D134" i="6"/>
  <c r="D133" i="6"/>
  <c r="D132" i="6"/>
  <c r="D131" i="6"/>
  <c r="D130" i="6"/>
  <c r="D129" i="6"/>
  <c r="D128" i="6"/>
  <c r="D127" i="6"/>
  <c r="D126" i="6"/>
  <c r="D125" i="6"/>
  <c r="D124" i="6"/>
  <c r="D123" i="6"/>
  <c r="D122" i="6"/>
  <c r="D121" i="6"/>
  <c r="D120" i="6"/>
  <c r="D119" i="6"/>
  <c r="D118" i="6"/>
  <c r="D117" i="6"/>
  <c r="D116" i="6"/>
  <c r="D115" i="6"/>
  <c r="D114" i="6"/>
  <c r="D113" i="6"/>
  <c r="D112" i="6"/>
  <c r="D111" i="6"/>
  <c r="D110" i="6"/>
  <c r="D109" i="6"/>
  <c r="D108" i="6"/>
  <c r="D107" i="6"/>
  <c r="D106" i="6"/>
  <c r="D105" i="6"/>
  <c r="D104" i="6"/>
  <c r="D103" i="6"/>
  <c r="D102" i="6"/>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A5" i="3" l="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4" i="3"/>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 i="4"/>
  <c r="GU7" i="5"/>
  <c r="GT7" i="5"/>
  <c r="GS7" i="5"/>
  <c r="GR7" i="5"/>
  <c r="GQ7" i="5"/>
  <c r="GP7" i="5"/>
  <c r="GO7" i="5"/>
  <c r="GN7" i="5"/>
  <c r="GM7" i="5"/>
  <c r="GL7" i="5"/>
  <c r="GK7" i="5"/>
  <c r="GJ7" i="5"/>
  <c r="GI7" i="5"/>
  <c r="GH7" i="5"/>
  <c r="GG7" i="5"/>
  <c r="GF7" i="5"/>
  <c r="GE7" i="5"/>
  <c r="GD7" i="5"/>
  <c r="GC7" i="5"/>
  <c r="GB7" i="5"/>
  <c r="GA7" i="5"/>
  <c r="FZ7" i="5"/>
  <c r="FY7" i="5"/>
  <c r="FX7" i="5"/>
  <c r="FW7" i="5"/>
  <c r="FV7" i="5"/>
  <c r="FU7" i="5"/>
  <c r="FT7" i="5"/>
  <c r="FS7" i="5"/>
  <c r="FR7" i="5"/>
  <c r="FQ7" i="5"/>
  <c r="FP7" i="5"/>
  <c r="FO7" i="5"/>
  <c r="FN7" i="5"/>
  <c r="FM7" i="5"/>
  <c r="FL7" i="5"/>
  <c r="FK7" i="5"/>
  <c r="FJ7" i="5"/>
  <c r="FI7" i="5"/>
  <c r="FH7" i="5"/>
  <c r="FG7" i="5"/>
  <c r="FF7" i="5"/>
  <c r="FE7" i="5"/>
  <c r="FD7" i="5"/>
  <c r="FC7" i="5"/>
  <c r="FB7" i="5"/>
  <c r="FA7" i="5"/>
  <c r="EZ7" i="5"/>
  <c r="EY7" i="5"/>
  <c r="EX7" i="5"/>
  <c r="EW7" i="5"/>
  <c r="EV7" i="5"/>
  <c r="EU7" i="5"/>
  <c r="ET7" i="5"/>
  <c r="ES7" i="5"/>
  <c r="ER7" i="5"/>
  <c r="EQ7" i="5"/>
  <c r="EP7" i="5"/>
  <c r="EO7" i="5"/>
  <c r="EN7" i="5"/>
  <c r="EM7" i="5"/>
  <c r="EL7" i="5"/>
  <c r="EK7" i="5"/>
  <c r="EJ7" i="5"/>
  <c r="EI7" i="5"/>
  <c r="EH7" i="5"/>
  <c r="EG7" i="5"/>
  <c r="EF7" i="5"/>
  <c r="EE7" i="5"/>
  <c r="ED7" i="5"/>
  <c r="EC7" i="5"/>
  <c r="EB7" i="5"/>
  <c r="EA7" i="5"/>
  <c r="DZ7" i="5"/>
  <c r="DY7" i="5"/>
  <c r="DX7" i="5"/>
  <c r="DW7" i="5"/>
  <c r="DV7" i="5"/>
  <c r="DU7" i="5"/>
  <c r="DT7" i="5"/>
  <c r="DS7" i="5"/>
  <c r="DR7" i="5"/>
  <c r="DQ7" i="5"/>
  <c r="DP7" i="5"/>
  <c r="DO7" i="5"/>
  <c r="DN7" i="5"/>
  <c r="DM7" i="5"/>
  <c r="DL7" i="5"/>
  <c r="DK7" i="5"/>
  <c r="DJ7" i="5"/>
  <c r="DI7" i="5"/>
  <c r="DH7" i="5"/>
  <c r="DG7" i="5"/>
  <c r="DF7" i="5"/>
  <c r="DE7" i="5"/>
  <c r="DD7" i="5"/>
  <c r="DC7" i="5"/>
  <c r="DB7" i="5"/>
  <c r="DA7" i="5"/>
  <c r="CZ7" i="5"/>
  <c r="CY7" i="5"/>
  <c r="CX7" i="5"/>
  <c r="CW7" i="5"/>
  <c r="CV7" i="5"/>
  <c r="CU7" i="5"/>
  <c r="CT7" i="5"/>
  <c r="CS7" i="5"/>
  <c r="CR7" i="5"/>
  <c r="CQ7" i="5"/>
  <c r="CP7" i="5"/>
  <c r="CO7" i="5"/>
  <c r="CN7" i="5"/>
  <c r="CM7" i="5"/>
  <c r="CL7" i="5"/>
  <c r="CK7" i="5"/>
  <c r="CJ7" i="5"/>
  <c r="CI7" i="5"/>
  <c r="CH7" i="5"/>
  <c r="CG7" i="5"/>
  <c r="CF7" i="5"/>
  <c r="CE7" i="5"/>
  <c r="CD7" i="5"/>
  <c r="CC7" i="5"/>
  <c r="CB7" i="5"/>
  <c r="CA7" i="5"/>
  <c r="BZ7" i="5"/>
  <c r="BY7" i="5"/>
  <c r="BX7" i="5"/>
  <c r="BW7" i="5"/>
  <c r="BV7" i="5"/>
  <c r="BU7" i="5"/>
  <c r="BT7" i="5"/>
  <c r="BS7" i="5"/>
  <c r="BR7" i="5"/>
  <c r="BQ7" i="5"/>
  <c r="BP7" i="5"/>
  <c r="BO7" i="5"/>
  <c r="BN7" i="5"/>
  <c r="BM7" i="5"/>
  <c r="BL7" i="5"/>
  <c r="BK7" i="5"/>
  <c r="BJ7" i="5"/>
  <c r="BI7" i="5"/>
  <c r="BH7" i="5"/>
  <c r="BG7" i="5"/>
  <c r="BF7" i="5"/>
  <c r="BE7" i="5"/>
  <c r="BD7" i="5"/>
  <c r="BC7" i="5"/>
  <c r="BB7" i="5"/>
  <c r="BA7" i="5"/>
  <c r="AZ7" i="5"/>
  <c r="AY7" i="5"/>
  <c r="AX7" i="5"/>
  <c r="AW7" i="5"/>
  <c r="AV7" i="5"/>
  <c r="AU7" i="5"/>
  <c r="AT7" i="5"/>
  <c r="AS7" i="5"/>
  <c r="AR7" i="5"/>
  <c r="AQ7" i="5"/>
  <c r="AP7" i="5"/>
  <c r="AO7" i="5"/>
  <c r="AN7" i="5"/>
  <c r="AM7" i="5"/>
  <c r="AL7" i="5"/>
  <c r="AK7" i="5"/>
  <c r="AJ7" i="5"/>
  <c r="AI7" i="5"/>
  <c r="AH7" i="5"/>
  <c r="AG7" i="5"/>
  <c r="AF7" i="5"/>
  <c r="AE7" i="5"/>
  <c r="AD7" i="5"/>
  <c r="AC7" i="5"/>
  <c r="AB7" i="5"/>
  <c r="AA7" i="5"/>
  <c r="Z7" i="5"/>
  <c r="Y7" i="5"/>
  <c r="X7" i="5"/>
  <c r="W7" i="5"/>
  <c r="V7" i="5"/>
  <c r="U7" i="5"/>
  <c r="GU6" i="5"/>
  <c r="GT6" i="5"/>
  <c r="GS6" i="5"/>
  <c r="GR6" i="5"/>
  <c r="GQ6" i="5"/>
  <c r="GP6" i="5"/>
  <c r="GO6" i="5"/>
  <c r="GN6" i="5"/>
  <c r="GM6" i="5"/>
  <c r="GL6" i="5"/>
  <c r="GK6" i="5"/>
  <c r="GJ6" i="5"/>
  <c r="GI6" i="5"/>
  <c r="GH6" i="5"/>
  <c r="GG6" i="5"/>
  <c r="GF6" i="5"/>
  <c r="GE6" i="5"/>
  <c r="GD6" i="5"/>
  <c r="GC6" i="5"/>
  <c r="GB6" i="5"/>
  <c r="GA6" i="5"/>
  <c r="FZ6" i="5"/>
  <c r="FY6" i="5"/>
  <c r="FX6" i="5"/>
  <c r="FW6" i="5"/>
  <c r="FV6" i="5"/>
  <c r="FU6" i="5"/>
  <c r="FT6" i="5"/>
  <c r="FS6" i="5"/>
  <c r="FR6" i="5"/>
  <c r="FQ6" i="5"/>
  <c r="FP6" i="5"/>
  <c r="FO6" i="5"/>
  <c r="FN6" i="5"/>
  <c r="FM6" i="5"/>
  <c r="FL6" i="5"/>
  <c r="FK6" i="5"/>
  <c r="FJ6" i="5"/>
  <c r="FI6" i="5"/>
  <c r="FH6" i="5"/>
  <c r="FG6" i="5"/>
  <c r="FF6" i="5"/>
  <c r="FE6" i="5"/>
  <c r="FD6" i="5"/>
  <c r="FC6" i="5"/>
  <c r="FB6" i="5"/>
  <c r="FA6" i="5"/>
  <c r="EZ6" i="5"/>
  <c r="EY6" i="5"/>
  <c r="EX6" i="5"/>
  <c r="EW6" i="5"/>
  <c r="EV6" i="5"/>
  <c r="EU6" i="5"/>
  <c r="ET6" i="5"/>
  <c r="ES6" i="5"/>
  <c r="ER6" i="5"/>
  <c r="EQ6" i="5"/>
  <c r="EP6" i="5"/>
  <c r="EO6" i="5"/>
  <c r="EN6" i="5"/>
  <c r="EM6" i="5"/>
  <c r="EL6" i="5"/>
  <c r="EK6" i="5"/>
  <c r="EJ6" i="5"/>
  <c r="EI6" i="5"/>
  <c r="EH6" i="5"/>
  <c r="EG6" i="5"/>
  <c r="EF6" i="5"/>
  <c r="EE6" i="5"/>
  <c r="ED6" i="5"/>
  <c r="EC6" i="5"/>
  <c r="EB6" i="5"/>
  <c r="EA6" i="5"/>
  <c r="DZ6" i="5"/>
  <c r="DY6" i="5"/>
  <c r="DX6" i="5"/>
  <c r="DW6" i="5"/>
  <c r="DV6" i="5"/>
  <c r="DU6" i="5"/>
  <c r="DT6" i="5"/>
  <c r="DS6" i="5"/>
  <c r="DR6" i="5"/>
  <c r="DQ6" i="5"/>
  <c r="DP6" i="5"/>
  <c r="DO6" i="5"/>
  <c r="DN6" i="5"/>
  <c r="DM6" i="5"/>
  <c r="DL6" i="5"/>
  <c r="DK6" i="5"/>
  <c r="DJ6" i="5"/>
  <c r="DI6" i="5"/>
  <c r="DH6" i="5"/>
  <c r="DG6" i="5"/>
  <c r="DF6" i="5"/>
  <c r="DE6" i="5"/>
  <c r="DD6" i="5"/>
  <c r="DC6" i="5"/>
  <c r="DB6" i="5"/>
  <c r="DA6" i="5"/>
  <c r="CZ6" i="5"/>
  <c r="CY6" i="5"/>
  <c r="CX6" i="5"/>
  <c r="CW6" i="5"/>
  <c r="CV6" i="5"/>
  <c r="CU6" i="5"/>
  <c r="CT6" i="5"/>
  <c r="CS6" i="5"/>
  <c r="CR6" i="5"/>
  <c r="CQ6" i="5"/>
  <c r="CP6" i="5"/>
  <c r="CO6" i="5"/>
  <c r="CN6" i="5"/>
  <c r="CM6" i="5"/>
  <c r="CL6" i="5"/>
  <c r="CK6" i="5"/>
  <c r="CJ6" i="5"/>
  <c r="CI6" i="5"/>
  <c r="CH6" i="5"/>
  <c r="CG6" i="5"/>
  <c r="CF6" i="5"/>
  <c r="CE6" i="5"/>
  <c r="CD6" i="5"/>
  <c r="CC6" i="5"/>
  <c r="CB6" i="5"/>
  <c r="CA6" i="5"/>
  <c r="BZ6" i="5"/>
  <c r="BY6" i="5"/>
  <c r="BX6" i="5"/>
  <c r="BW6" i="5"/>
  <c r="BV6" i="5"/>
  <c r="BU6" i="5"/>
  <c r="BT6" i="5"/>
  <c r="BS6" i="5"/>
  <c r="BR6" i="5"/>
  <c r="BQ6" i="5"/>
  <c r="BP6" i="5"/>
  <c r="BO6" i="5"/>
  <c r="BN6" i="5"/>
  <c r="BM6" i="5"/>
  <c r="BL6" i="5"/>
  <c r="BK6" i="5"/>
  <c r="BJ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GU4" i="5"/>
  <c r="GU5" i="5" s="1"/>
  <c r="GU8" i="5" s="1"/>
  <c r="GT4" i="5"/>
  <c r="GT5" i="5" s="1"/>
  <c r="GT8" i="5" s="1"/>
  <c r="GS4" i="5"/>
  <c r="GS5" i="5" s="1"/>
  <c r="GS8" i="5" s="1"/>
  <c r="GR4" i="5"/>
  <c r="GR5" i="5" s="1"/>
  <c r="GR8" i="5" s="1"/>
  <c r="GQ4" i="5"/>
  <c r="GQ5" i="5" s="1"/>
  <c r="GQ8" i="5" s="1"/>
  <c r="GP4" i="5"/>
  <c r="GP5" i="5" s="1"/>
  <c r="GP8" i="5" s="1"/>
  <c r="GO4" i="5"/>
  <c r="GO5" i="5" s="1"/>
  <c r="GO8" i="5" s="1"/>
  <c r="GN4" i="5"/>
  <c r="GN5" i="5" s="1"/>
  <c r="GN8" i="5" s="1"/>
  <c r="GM4" i="5"/>
  <c r="GM5" i="5" s="1"/>
  <c r="GM8" i="5" s="1"/>
  <c r="GL4" i="5"/>
  <c r="GL5" i="5" s="1"/>
  <c r="GL8" i="5" s="1"/>
  <c r="GK4" i="5"/>
  <c r="GK5" i="5" s="1"/>
  <c r="GK8" i="5" s="1"/>
  <c r="GJ4" i="5"/>
  <c r="GJ5" i="5" s="1"/>
  <c r="GJ8" i="5" s="1"/>
  <c r="GI4" i="5"/>
  <c r="GI5" i="5" s="1"/>
  <c r="GI8" i="5" s="1"/>
  <c r="GH4" i="5"/>
  <c r="GH5" i="5" s="1"/>
  <c r="GH8" i="5" s="1"/>
  <c r="GG4" i="5"/>
  <c r="GG5" i="5" s="1"/>
  <c r="GG8" i="5" s="1"/>
  <c r="GF4" i="5"/>
  <c r="GF5" i="5" s="1"/>
  <c r="GF8" i="5" s="1"/>
  <c r="GE4" i="5"/>
  <c r="GE5" i="5" s="1"/>
  <c r="GE8" i="5" s="1"/>
  <c r="GD4" i="5"/>
  <c r="GD5" i="5" s="1"/>
  <c r="GD8" i="5" s="1"/>
  <c r="GC4" i="5"/>
  <c r="GC5" i="5" s="1"/>
  <c r="GC8" i="5" s="1"/>
  <c r="GB4" i="5"/>
  <c r="GB5" i="5" s="1"/>
  <c r="GB8" i="5" s="1"/>
  <c r="GA4" i="5"/>
  <c r="GA5" i="5" s="1"/>
  <c r="GA8" i="5" s="1"/>
  <c r="FZ4" i="5"/>
  <c r="FZ5" i="5" s="1"/>
  <c r="FZ8" i="5" s="1"/>
  <c r="FY4" i="5"/>
  <c r="FY5" i="5" s="1"/>
  <c r="FY8" i="5" s="1"/>
  <c r="FX4" i="5"/>
  <c r="FX5" i="5" s="1"/>
  <c r="FX8" i="5" s="1"/>
  <c r="FW4" i="5"/>
  <c r="FW5" i="5" s="1"/>
  <c r="FW8" i="5" s="1"/>
  <c r="FV4" i="5"/>
  <c r="FV5" i="5" s="1"/>
  <c r="FV8" i="5" s="1"/>
  <c r="FU4" i="5"/>
  <c r="FU5" i="5" s="1"/>
  <c r="FU8" i="5" s="1"/>
  <c r="FT4" i="5"/>
  <c r="FT5" i="5" s="1"/>
  <c r="FT8" i="5" s="1"/>
  <c r="FS4" i="5"/>
  <c r="FS5" i="5" s="1"/>
  <c r="FS8" i="5" s="1"/>
  <c r="FR4" i="5"/>
  <c r="FR5" i="5" s="1"/>
  <c r="FR8" i="5" s="1"/>
  <c r="FQ4" i="5"/>
  <c r="FQ5" i="5" s="1"/>
  <c r="FQ8" i="5" s="1"/>
  <c r="FP4" i="5"/>
  <c r="FP5" i="5" s="1"/>
  <c r="FP8" i="5" s="1"/>
  <c r="FO4" i="5"/>
  <c r="FO5" i="5" s="1"/>
  <c r="FO8" i="5" s="1"/>
  <c r="FN4" i="5"/>
  <c r="FN5" i="5" s="1"/>
  <c r="FN8" i="5" s="1"/>
  <c r="FM4" i="5"/>
  <c r="FM5" i="5" s="1"/>
  <c r="FM8" i="5" s="1"/>
  <c r="FL4" i="5"/>
  <c r="FL5" i="5" s="1"/>
  <c r="FL8" i="5" s="1"/>
  <c r="FK4" i="5"/>
  <c r="FK5" i="5" s="1"/>
  <c r="FK8" i="5" s="1"/>
  <c r="FJ4" i="5"/>
  <c r="FJ5" i="5" s="1"/>
  <c r="FJ8" i="5" s="1"/>
  <c r="FI4" i="5"/>
  <c r="FI5" i="5" s="1"/>
  <c r="FI8" i="5" s="1"/>
  <c r="FH4" i="5"/>
  <c r="FH5" i="5" s="1"/>
  <c r="FH8" i="5" s="1"/>
  <c r="FG4" i="5"/>
  <c r="FG5" i="5" s="1"/>
  <c r="FG8" i="5" s="1"/>
  <c r="FF4" i="5"/>
  <c r="FF5" i="5" s="1"/>
  <c r="FF8" i="5" s="1"/>
  <c r="FE4" i="5"/>
  <c r="FE5" i="5" s="1"/>
  <c r="FE8" i="5" s="1"/>
  <c r="FD4" i="5"/>
  <c r="FD5" i="5" s="1"/>
  <c r="FD8" i="5" s="1"/>
  <c r="FC4" i="5"/>
  <c r="FC5" i="5" s="1"/>
  <c r="FC8" i="5" s="1"/>
  <c r="FB4" i="5"/>
  <c r="FB5" i="5" s="1"/>
  <c r="FB8" i="5" s="1"/>
  <c r="FA4" i="5"/>
  <c r="FA5" i="5" s="1"/>
  <c r="FA8" i="5" s="1"/>
  <c r="EZ4" i="5"/>
  <c r="EZ5" i="5" s="1"/>
  <c r="EZ8" i="5" s="1"/>
  <c r="EY4" i="5"/>
  <c r="EY5" i="5" s="1"/>
  <c r="EY8" i="5" s="1"/>
  <c r="EX4" i="5"/>
  <c r="EX5" i="5" s="1"/>
  <c r="EX8" i="5" s="1"/>
  <c r="EW4" i="5"/>
  <c r="EW5" i="5" s="1"/>
  <c r="EW8" i="5" s="1"/>
  <c r="EV4" i="5"/>
  <c r="EV5" i="5" s="1"/>
  <c r="EV8" i="5" s="1"/>
  <c r="EU4" i="5"/>
  <c r="EU5" i="5" s="1"/>
  <c r="EU8" i="5" s="1"/>
  <c r="ET4" i="5"/>
  <c r="ET5" i="5" s="1"/>
  <c r="ET8" i="5" s="1"/>
  <c r="ES4" i="5"/>
  <c r="ES5" i="5" s="1"/>
  <c r="ES8" i="5" s="1"/>
  <c r="ER4" i="5"/>
  <c r="ER5" i="5" s="1"/>
  <c r="ER8" i="5" s="1"/>
  <c r="EQ4" i="5"/>
  <c r="EQ5" i="5" s="1"/>
  <c r="EQ8" i="5" s="1"/>
  <c r="EP4" i="5"/>
  <c r="EP5" i="5" s="1"/>
  <c r="EP8" i="5" s="1"/>
  <c r="EO4" i="5"/>
  <c r="EO5" i="5" s="1"/>
  <c r="EO8" i="5" s="1"/>
  <c r="EN4" i="5"/>
  <c r="EN5" i="5" s="1"/>
  <c r="EN8" i="5" s="1"/>
  <c r="EM4" i="5"/>
  <c r="EM5" i="5" s="1"/>
  <c r="EM8" i="5" s="1"/>
  <c r="EL4" i="5"/>
  <c r="EL5" i="5" s="1"/>
  <c r="EL8" i="5" s="1"/>
  <c r="EK4" i="5"/>
  <c r="EK5" i="5" s="1"/>
  <c r="EK8" i="5" s="1"/>
  <c r="EJ4" i="5"/>
  <c r="EJ5" i="5" s="1"/>
  <c r="EJ8" i="5" s="1"/>
  <c r="EI4" i="5"/>
  <c r="EI5" i="5" s="1"/>
  <c r="EI8" i="5" s="1"/>
  <c r="EH4" i="5"/>
  <c r="EH5" i="5" s="1"/>
  <c r="EH8" i="5" s="1"/>
  <c r="EG4" i="5"/>
  <c r="EG5" i="5" s="1"/>
  <c r="EG8" i="5" s="1"/>
  <c r="EF4" i="5"/>
  <c r="EF5" i="5" s="1"/>
  <c r="EF8" i="5" s="1"/>
  <c r="EE4" i="5"/>
  <c r="EE5" i="5" s="1"/>
  <c r="EE8" i="5" s="1"/>
  <c r="ED4" i="5"/>
  <c r="ED5" i="5" s="1"/>
  <c r="ED8" i="5" s="1"/>
  <c r="EC4" i="5"/>
  <c r="EC5" i="5" s="1"/>
  <c r="EC8" i="5" s="1"/>
  <c r="EB4" i="5"/>
  <c r="EB5" i="5" s="1"/>
  <c r="EB8" i="5" s="1"/>
  <c r="EA4" i="5"/>
  <c r="EA5" i="5" s="1"/>
  <c r="EA8" i="5" s="1"/>
  <c r="DZ4" i="5"/>
  <c r="DZ5" i="5" s="1"/>
  <c r="DZ8" i="5" s="1"/>
  <c r="DY4" i="5"/>
  <c r="DY5" i="5" s="1"/>
  <c r="DY8" i="5" s="1"/>
  <c r="DX4" i="5"/>
  <c r="DX5" i="5" s="1"/>
  <c r="DX8" i="5" s="1"/>
  <c r="DW4" i="5"/>
  <c r="DW5" i="5" s="1"/>
  <c r="DW8" i="5" s="1"/>
  <c r="DV4" i="5"/>
  <c r="DV5" i="5" s="1"/>
  <c r="DV8" i="5" s="1"/>
  <c r="DU4" i="5"/>
  <c r="DU5" i="5" s="1"/>
  <c r="DU8" i="5" s="1"/>
  <c r="DT4" i="5"/>
  <c r="DT5" i="5" s="1"/>
  <c r="DT8" i="5" s="1"/>
  <c r="DS4" i="5"/>
  <c r="DS5" i="5" s="1"/>
  <c r="DS8" i="5" s="1"/>
  <c r="DR4" i="5"/>
  <c r="DR5" i="5" s="1"/>
  <c r="DR8" i="5" s="1"/>
  <c r="DQ4" i="5"/>
  <c r="DQ5" i="5" s="1"/>
  <c r="DQ8" i="5" s="1"/>
  <c r="DP4" i="5"/>
  <c r="DP5" i="5" s="1"/>
  <c r="DP8" i="5" s="1"/>
  <c r="DO4" i="5"/>
  <c r="DO5" i="5" s="1"/>
  <c r="DO8" i="5" s="1"/>
  <c r="DN4" i="5"/>
  <c r="DN5" i="5" s="1"/>
  <c r="DN8" i="5" s="1"/>
  <c r="DM4" i="5"/>
  <c r="DM5" i="5" s="1"/>
  <c r="DM8" i="5" s="1"/>
  <c r="DL4" i="5"/>
  <c r="DL5" i="5" s="1"/>
  <c r="DL8" i="5" s="1"/>
  <c r="DK4" i="5"/>
  <c r="DK5" i="5" s="1"/>
  <c r="DK8" i="5" s="1"/>
  <c r="DJ4" i="5"/>
  <c r="DJ5" i="5" s="1"/>
  <c r="DJ8" i="5" s="1"/>
  <c r="DI4" i="5"/>
  <c r="DI5" i="5" s="1"/>
  <c r="DI8" i="5" s="1"/>
  <c r="DH4" i="5"/>
  <c r="DH5" i="5" s="1"/>
  <c r="DH8" i="5" s="1"/>
  <c r="DG4" i="5"/>
  <c r="DG5" i="5" s="1"/>
  <c r="DG8" i="5" s="1"/>
  <c r="DF4" i="5"/>
  <c r="DF5" i="5" s="1"/>
  <c r="DF8" i="5" s="1"/>
  <c r="DE4" i="5"/>
  <c r="DE5" i="5" s="1"/>
  <c r="DE8" i="5" s="1"/>
  <c r="DD4" i="5"/>
  <c r="DD5" i="5" s="1"/>
  <c r="DD8" i="5" s="1"/>
  <c r="DC4" i="5"/>
  <c r="DC5" i="5" s="1"/>
  <c r="DC8" i="5" s="1"/>
  <c r="DB4" i="5"/>
  <c r="DB5" i="5" s="1"/>
  <c r="DB8" i="5" s="1"/>
  <c r="DA4" i="5"/>
  <c r="DA5" i="5" s="1"/>
  <c r="DA8" i="5" s="1"/>
  <c r="CZ4" i="5"/>
  <c r="CZ5" i="5" s="1"/>
  <c r="CZ8" i="5" s="1"/>
  <c r="CY4" i="5"/>
  <c r="CY5" i="5" s="1"/>
  <c r="CY8" i="5" s="1"/>
  <c r="CX4" i="5"/>
  <c r="CX5" i="5" s="1"/>
  <c r="CX8" i="5" s="1"/>
  <c r="CW4" i="5"/>
  <c r="CW5" i="5" s="1"/>
  <c r="CW8" i="5" s="1"/>
  <c r="CV4" i="5"/>
  <c r="CV5" i="5" s="1"/>
  <c r="CV8" i="5" s="1"/>
  <c r="CU4" i="5"/>
  <c r="CU5" i="5" s="1"/>
  <c r="CU8" i="5" s="1"/>
  <c r="CT4" i="5"/>
  <c r="CT5" i="5" s="1"/>
  <c r="CT8" i="5" s="1"/>
  <c r="CS4" i="5"/>
  <c r="CS5" i="5" s="1"/>
  <c r="CS8" i="5" s="1"/>
  <c r="CR4" i="5"/>
  <c r="CR5" i="5" s="1"/>
  <c r="CR8" i="5" s="1"/>
  <c r="CQ4" i="5"/>
  <c r="CQ5" i="5" s="1"/>
  <c r="CQ8" i="5" s="1"/>
  <c r="CP4" i="5"/>
  <c r="CP5" i="5" s="1"/>
  <c r="CP8" i="5" s="1"/>
  <c r="CO4" i="5"/>
  <c r="CO5" i="5" s="1"/>
  <c r="CO8" i="5" s="1"/>
  <c r="CN4" i="5"/>
  <c r="CN5" i="5" s="1"/>
  <c r="CN8" i="5" s="1"/>
  <c r="CM4" i="5"/>
  <c r="CM5" i="5" s="1"/>
  <c r="CM8" i="5" s="1"/>
  <c r="CL4" i="5"/>
  <c r="CL5" i="5" s="1"/>
  <c r="CL8" i="5" s="1"/>
  <c r="CK4" i="5"/>
  <c r="CK5" i="5" s="1"/>
  <c r="CK8" i="5" s="1"/>
  <c r="CJ4" i="5"/>
  <c r="CJ5" i="5" s="1"/>
  <c r="CJ8" i="5" s="1"/>
  <c r="CI4" i="5"/>
  <c r="CI5" i="5" s="1"/>
  <c r="CI8" i="5" s="1"/>
  <c r="CH4" i="5"/>
  <c r="CH5" i="5" s="1"/>
  <c r="CH8" i="5" s="1"/>
  <c r="CG4" i="5"/>
  <c r="CG5" i="5" s="1"/>
  <c r="CG8" i="5" s="1"/>
  <c r="CF4" i="5"/>
  <c r="CF5" i="5" s="1"/>
  <c r="CF8" i="5" s="1"/>
  <c r="CE4" i="5"/>
  <c r="CE5" i="5" s="1"/>
  <c r="CE8" i="5" s="1"/>
  <c r="CD4" i="5"/>
  <c r="CD5" i="5" s="1"/>
  <c r="CD8" i="5" s="1"/>
  <c r="CC4" i="5"/>
  <c r="CC5" i="5" s="1"/>
  <c r="CC8" i="5" s="1"/>
  <c r="CB4" i="5"/>
  <c r="CB5" i="5" s="1"/>
  <c r="CB8" i="5" s="1"/>
  <c r="CA4" i="5"/>
  <c r="CA5" i="5" s="1"/>
  <c r="CA8" i="5" s="1"/>
  <c r="BZ4" i="5"/>
  <c r="BZ5" i="5" s="1"/>
  <c r="BZ8" i="5" s="1"/>
  <c r="BY4" i="5"/>
  <c r="BY5" i="5" s="1"/>
  <c r="BY8" i="5" s="1"/>
  <c r="BX4" i="5"/>
  <c r="BX5" i="5" s="1"/>
  <c r="BX8" i="5" s="1"/>
  <c r="BW4" i="5"/>
  <c r="BW5" i="5" s="1"/>
  <c r="BW8" i="5" s="1"/>
  <c r="BV4" i="5"/>
  <c r="BV5" i="5" s="1"/>
  <c r="BV8" i="5" s="1"/>
  <c r="BU4" i="5"/>
  <c r="BU5" i="5" s="1"/>
  <c r="BU8" i="5" s="1"/>
  <c r="BT4" i="5"/>
  <c r="BT5" i="5" s="1"/>
  <c r="BT8" i="5" s="1"/>
  <c r="BS4" i="5"/>
  <c r="BS5" i="5" s="1"/>
  <c r="BS8" i="5" s="1"/>
  <c r="BR4" i="5"/>
  <c r="BR5" i="5" s="1"/>
  <c r="BR8" i="5" s="1"/>
  <c r="BQ4" i="5"/>
  <c r="BQ5" i="5" s="1"/>
  <c r="BQ8" i="5" s="1"/>
  <c r="BP4" i="5"/>
  <c r="BP5" i="5" s="1"/>
  <c r="BP8" i="5" s="1"/>
  <c r="BO4" i="5"/>
  <c r="BO5" i="5" s="1"/>
  <c r="BO8" i="5" s="1"/>
  <c r="BN4" i="5"/>
  <c r="BN5" i="5" s="1"/>
  <c r="BN8" i="5" s="1"/>
  <c r="BM4" i="5"/>
  <c r="BM5" i="5" s="1"/>
  <c r="BM8" i="5" s="1"/>
  <c r="BL4" i="5"/>
  <c r="BL5" i="5" s="1"/>
  <c r="BL8" i="5" s="1"/>
  <c r="BK4" i="5"/>
  <c r="BK5" i="5" s="1"/>
  <c r="BK8" i="5" s="1"/>
  <c r="BJ4" i="5"/>
  <c r="BJ5" i="5" s="1"/>
  <c r="BJ8" i="5" s="1"/>
  <c r="BI4" i="5"/>
  <c r="BI5" i="5" s="1"/>
  <c r="BI8" i="5" s="1"/>
  <c r="BH4" i="5"/>
  <c r="BH5" i="5" s="1"/>
  <c r="BH8" i="5" s="1"/>
  <c r="BG4" i="5"/>
  <c r="BG5" i="5" s="1"/>
  <c r="BG8" i="5" s="1"/>
  <c r="BF4" i="5"/>
  <c r="BF5" i="5" s="1"/>
  <c r="BF8" i="5" s="1"/>
  <c r="BE4" i="5"/>
  <c r="BE5" i="5" s="1"/>
  <c r="BE8" i="5" s="1"/>
  <c r="BD4" i="5"/>
  <c r="BD5" i="5" s="1"/>
  <c r="BD8" i="5" s="1"/>
  <c r="BC4" i="5"/>
  <c r="BC5" i="5" s="1"/>
  <c r="BC8" i="5" s="1"/>
  <c r="BB4" i="5"/>
  <c r="BB5" i="5" s="1"/>
  <c r="BB8" i="5" s="1"/>
  <c r="BA4" i="5"/>
  <c r="BA5" i="5" s="1"/>
  <c r="BA8" i="5" s="1"/>
  <c r="AZ4" i="5"/>
  <c r="AZ5" i="5" s="1"/>
  <c r="AZ8" i="5" s="1"/>
  <c r="AY4" i="5"/>
  <c r="AY5" i="5" s="1"/>
  <c r="AY8" i="5" s="1"/>
  <c r="AX4" i="5"/>
  <c r="AX5" i="5" s="1"/>
  <c r="AX8" i="5" s="1"/>
  <c r="AW4" i="5"/>
  <c r="AW5" i="5" s="1"/>
  <c r="AW8" i="5" s="1"/>
  <c r="AV4" i="5"/>
  <c r="AV5" i="5" s="1"/>
  <c r="AV8" i="5" s="1"/>
  <c r="AU4" i="5"/>
  <c r="AU5" i="5" s="1"/>
  <c r="AU8" i="5" s="1"/>
  <c r="AT4" i="5"/>
  <c r="AT5" i="5" s="1"/>
  <c r="AT8" i="5" s="1"/>
  <c r="AS4" i="5"/>
  <c r="AS5" i="5" s="1"/>
  <c r="AS8" i="5" s="1"/>
  <c r="AR4" i="5"/>
  <c r="AR5" i="5" s="1"/>
  <c r="AR8" i="5" s="1"/>
  <c r="AQ4" i="5"/>
  <c r="AQ5" i="5" s="1"/>
  <c r="AQ8" i="5" s="1"/>
  <c r="AP4" i="5"/>
  <c r="AP5" i="5" s="1"/>
  <c r="AP8" i="5" s="1"/>
  <c r="AO4" i="5"/>
  <c r="AO5" i="5" s="1"/>
  <c r="AO8" i="5" s="1"/>
  <c r="AN4" i="5"/>
  <c r="AN5" i="5" s="1"/>
  <c r="AN8" i="5" s="1"/>
  <c r="AM4" i="5"/>
  <c r="AM5" i="5" s="1"/>
  <c r="AM8" i="5" s="1"/>
  <c r="AL4" i="5"/>
  <c r="AL5" i="5" s="1"/>
  <c r="AL8" i="5" s="1"/>
  <c r="AK4" i="5"/>
  <c r="AK5" i="5" s="1"/>
  <c r="AK8" i="5" s="1"/>
  <c r="AJ4" i="5"/>
  <c r="AJ5" i="5" s="1"/>
  <c r="AJ8" i="5" s="1"/>
  <c r="AI4" i="5"/>
  <c r="AI5" i="5" s="1"/>
  <c r="AI8" i="5" s="1"/>
  <c r="AH4" i="5"/>
  <c r="AH5" i="5" s="1"/>
  <c r="AH8" i="5" s="1"/>
  <c r="AG4" i="5"/>
  <c r="AG5" i="5" s="1"/>
  <c r="AG8" i="5" s="1"/>
  <c r="AF4" i="5"/>
  <c r="AF5" i="5" s="1"/>
  <c r="AF8" i="5" s="1"/>
  <c r="AE4" i="5"/>
  <c r="AE5" i="5" s="1"/>
  <c r="AE8" i="5" s="1"/>
  <c r="AD4" i="5"/>
  <c r="AD5" i="5" s="1"/>
  <c r="AD8" i="5" s="1"/>
  <c r="AC4" i="5"/>
  <c r="AC5" i="5" s="1"/>
  <c r="AC8" i="5" s="1"/>
  <c r="AB4" i="5"/>
  <c r="AB5" i="5" s="1"/>
  <c r="AB8" i="5" s="1"/>
  <c r="AA4" i="5"/>
  <c r="AA5" i="5" s="1"/>
  <c r="AA8" i="5" s="1"/>
  <c r="Z4" i="5"/>
  <c r="Z5" i="5" s="1"/>
  <c r="Z8" i="5" s="1"/>
  <c r="Y4" i="5"/>
  <c r="Y5" i="5" s="1"/>
  <c r="Y8" i="5" s="1"/>
  <c r="X4" i="5"/>
  <c r="X5" i="5" s="1"/>
  <c r="X8" i="5" s="1"/>
  <c r="W4" i="5"/>
  <c r="W5" i="5" s="1"/>
  <c r="W8" i="5" s="1"/>
  <c r="V4" i="5"/>
  <c r="V5" i="5" s="1"/>
  <c r="V8" i="5" s="1"/>
  <c r="U4" i="5"/>
  <c r="U5" i="5" s="1"/>
  <c r="U8" i="5" s="1"/>
  <c r="GU3" i="5"/>
  <c r="GT3" i="5"/>
  <c r="GS3" i="5"/>
  <c r="GR3" i="5"/>
  <c r="GQ3" i="5"/>
  <c r="GP3" i="5"/>
  <c r="GO3" i="5"/>
  <c r="GN3" i="5"/>
  <c r="GM3" i="5"/>
  <c r="GL3" i="5"/>
  <c r="GK3" i="5"/>
  <c r="GJ3" i="5"/>
  <c r="GI3" i="5"/>
  <c r="GH3" i="5"/>
  <c r="GG3" i="5"/>
  <c r="GF3" i="5"/>
  <c r="GE3" i="5"/>
  <c r="GD3" i="5"/>
  <c r="GC3" i="5"/>
  <c r="GB3" i="5"/>
  <c r="GA3" i="5"/>
  <c r="FZ3" i="5"/>
  <c r="FY3" i="5"/>
  <c r="FX3" i="5"/>
  <c r="FW3" i="5"/>
  <c r="FV3" i="5"/>
  <c r="FU3" i="5"/>
  <c r="FT3" i="5"/>
  <c r="FS3" i="5"/>
  <c r="FR3" i="5"/>
  <c r="FQ3" i="5"/>
  <c r="FP3" i="5"/>
  <c r="FO3" i="5"/>
  <c r="FN3" i="5"/>
  <c r="FM3" i="5"/>
  <c r="FL3" i="5"/>
  <c r="FK3" i="5"/>
  <c r="FJ3" i="5"/>
  <c r="FI3" i="5"/>
  <c r="FH3" i="5"/>
  <c r="FG3" i="5"/>
  <c r="FF3" i="5"/>
  <c r="FE3" i="5"/>
  <c r="FD3" i="5"/>
  <c r="FC3" i="5"/>
  <c r="FB3" i="5"/>
  <c r="FA3" i="5"/>
  <c r="EZ3" i="5"/>
  <c r="EY3" i="5"/>
  <c r="EX3" i="5"/>
  <c r="EW3" i="5"/>
  <c r="EV3" i="5"/>
  <c r="EU3" i="5"/>
  <c r="ET3" i="5"/>
  <c r="ES3" i="5"/>
  <c r="ER3" i="5"/>
  <c r="EQ3" i="5"/>
  <c r="EP3" i="5"/>
  <c r="EO3" i="5"/>
  <c r="EN3" i="5"/>
  <c r="EM3" i="5"/>
  <c r="EL3" i="5"/>
  <c r="EK3" i="5"/>
  <c r="EJ3" i="5"/>
  <c r="EI3" i="5"/>
  <c r="EH3" i="5"/>
  <c r="EG3" i="5"/>
  <c r="EF3" i="5"/>
  <c r="EE3" i="5"/>
  <c r="ED3" i="5"/>
  <c r="EC3" i="5"/>
  <c r="EB3" i="5"/>
  <c r="EA3" i="5"/>
  <c r="DZ3" i="5"/>
  <c r="DY3" i="5"/>
  <c r="DX3" i="5"/>
  <c r="DW3" i="5"/>
  <c r="DV3" i="5"/>
  <c r="DU3" i="5"/>
  <c r="DT3" i="5"/>
  <c r="DS3" i="5"/>
  <c r="DR3" i="5"/>
  <c r="DQ3" i="5"/>
  <c r="DP3" i="5"/>
  <c r="DO3" i="5"/>
  <c r="DN3" i="5"/>
  <c r="DM3" i="5"/>
  <c r="DL3" i="5"/>
  <c r="DK3" i="5"/>
  <c r="DJ3" i="5"/>
  <c r="DI3" i="5"/>
  <c r="DH3" i="5"/>
  <c r="DG3" i="5"/>
  <c r="DF3" i="5"/>
  <c r="DE3" i="5"/>
  <c r="DD3" i="5"/>
  <c r="DC3" i="5"/>
  <c r="DB3" i="5"/>
  <c r="DA3" i="5"/>
  <c r="CZ3" i="5"/>
  <c r="CY3" i="5"/>
  <c r="CX3" i="5"/>
  <c r="CW3" i="5"/>
  <c r="CV3" i="5"/>
  <c r="CU3" i="5"/>
  <c r="CT3"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W192" i="4"/>
  <c r="X192" i="4" s="1"/>
  <c r="U192" i="4"/>
  <c r="P192" i="4"/>
  <c r="L192" i="4"/>
  <c r="O192" i="4" s="1"/>
  <c r="F192" i="4"/>
  <c r="J192" i="4" s="1"/>
  <c r="C192" i="4"/>
  <c r="X191" i="4"/>
  <c r="U191" i="4"/>
  <c r="W191" i="4" s="1"/>
  <c r="P191" i="4"/>
  <c r="C191" i="4"/>
  <c r="U190" i="4"/>
  <c r="W190" i="4" s="1"/>
  <c r="X190" i="4" s="1"/>
  <c r="P190" i="4"/>
  <c r="L190" i="4"/>
  <c r="O190" i="4" s="1"/>
  <c r="F190" i="4"/>
  <c r="J190" i="4" s="1"/>
  <c r="C190" i="4"/>
  <c r="U183" i="4"/>
  <c r="W183" i="4" s="1"/>
  <c r="X183" i="4" s="1"/>
  <c r="P183" i="4"/>
  <c r="L183" i="4"/>
  <c r="O183" i="4" s="1"/>
  <c r="C183" i="4"/>
  <c r="F183" i="4" s="1"/>
  <c r="J183" i="4" s="1"/>
  <c r="W182" i="4"/>
  <c r="X182" i="4" s="1"/>
  <c r="U182" i="4"/>
  <c r="P182" i="4"/>
  <c r="L182" i="4"/>
  <c r="O182" i="4" s="1"/>
  <c r="C182" i="4"/>
  <c r="F182" i="4" s="1"/>
  <c r="J182" i="4" s="1"/>
  <c r="X176" i="4"/>
  <c r="U176" i="4"/>
  <c r="W176" i="4" s="1"/>
  <c r="P176" i="4"/>
  <c r="C176" i="4"/>
  <c r="U175" i="4"/>
  <c r="W175" i="4" s="1"/>
  <c r="X175" i="4" s="1"/>
  <c r="P175" i="4"/>
  <c r="L175" i="4"/>
  <c r="O175" i="4" s="1"/>
  <c r="F175" i="4"/>
  <c r="J175" i="4" s="1"/>
  <c r="C175" i="4"/>
  <c r="U169" i="4"/>
  <c r="W169" i="4" s="1"/>
  <c r="X169" i="4" s="1"/>
  <c r="P169" i="4"/>
  <c r="L169" i="4"/>
  <c r="C169" i="4"/>
  <c r="F169" i="4" s="1"/>
  <c r="J169" i="4" s="1"/>
  <c r="U168" i="4"/>
  <c r="W168" i="4" s="1"/>
  <c r="X168" i="4" s="1"/>
  <c r="P168" i="4"/>
  <c r="C168" i="4"/>
  <c r="U167" i="4"/>
  <c r="W167" i="4" s="1"/>
  <c r="X167" i="4" s="1"/>
  <c r="P167" i="4"/>
  <c r="L167" i="4"/>
  <c r="O167" i="4" s="1"/>
  <c r="F167" i="4"/>
  <c r="J167" i="4" s="1"/>
  <c r="C167" i="4"/>
  <c r="U166" i="4"/>
  <c r="W166" i="4" s="1"/>
  <c r="X166" i="4" s="1"/>
  <c r="P166" i="4"/>
  <c r="C166" i="4"/>
  <c r="U159" i="4"/>
  <c r="W159" i="4" s="1"/>
  <c r="X159" i="4" s="1"/>
  <c r="P159" i="4"/>
  <c r="L159" i="4"/>
  <c r="O159" i="4" s="1"/>
  <c r="F159" i="4"/>
  <c r="J159" i="4" s="1"/>
  <c r="C159" i="4"/>
  <c r="U158" i="4"/>
  <c r="W158" i="4" s="1"/>
  <c r="X158" i="4" s="1"/>
  <c r="P158" i="4"/>
  <c r="L158" i="4"/>
  <c r="O158" i="4" s="1"/>
  <c r="J158" i="4"/>
  <c r="C158" i="4"/>
  <c r="F158" i="4" s="1"/>
  <c r="W157" i="4"/>
  <c r="X157" i="4" s="1"/>
  <c r="U157" i="4"/>
  <c r="P157" i="4"/>
  <c r="L157" i="4"/>
  <c r="O157" i="4" s="1"/>
  <c r="C157" i="4"/>
  <c r="F157" i="4" s="1"/>
  <c r="J157" i="4" s="1"/>
  <c r="X156" i="4"/>
  <c r="U156" i="4"/>
  <c r="W156" i="4" s="1"/>
  <c r="P156" i="4"/>
  <c r="C156" i="4"/>
  <c r="U155" i="4"/>
  <c r="W155" i="4" s="1"/>
  <c r="X155" i="4" s="1"/>
  <c r="P155" i="4"/>
  <c r="L155" i="4"/>
  <c r="O155" i="4" s="1"/>
  <c r="F155" i="4"/>
  <c r="J155" i="4" s="1"/>
  <c r="C155" i="4"/>
  <c r="U154" i="4"/>
  <c r="W154" i="4" s="1"/>
  <c r="X154" i="4" s="1"/>
  <c r="P154" i="4"/>
  <c r="L154" i="4"/>
  <c r="O154" i="4" s="1"/>
  <c r="J154" i="4"/>
  <c r="C154" i="4"/>
  <c r="F154" i="4" s="1"/>
  <c r="W153" i="4"/>
  <c r="X153" i="4" s="1"/>
  <c r="U153" i="4"/>
  <c r="P153" i="4"/>
  <c r="C153" i="4"/>
  <c r="X152" i="4"/>
  <c r="U152" i="4"/>
  <c r="W152" i="4" s="1"/>
  <c r="P152" i="4"/>
  <c r="O152" i="4"/>
  <c r="F152" i="4"/>
  <c r="J152" i="4" s="1"/>
  <c r="C152" i="4"/>
  <c r="L152" i="4" s="1"/>
  <c r="U145" i="4"/>
  <c r="W145" i="4" s="1"/>
  <c r="X145" i="4" s="1"/>
  <c r="P145" i="4"/>
  <c r="J145" i="4"/>
  <c r="F145" i="4"/>
  <c r="E145" i="4"/>
  <c r="C145" i="4"/>
  <c r="L145" i="4" s="1"/>
  <c r="O145" i="4" s="1"/>
  <c r="B145" i="4"/>
  <c r="U144" i="4"/>
  <c r="W144" i="4" s="1"/>
  <c r="X144" i="4" s="1"/>
  <c r="P144" i="4"/>
  <c r="O144" i="4"/>
  <c r="C144" i="4"/>
  <c r="L144" i="4" s="1"/>
  <c r="B144" i="4"/>
  <c r="W143" i="4"/>
  <c r="X143" i="4" s="1"/>
  <c r="U143" i="4"/>
  <c r="P143" i="4"/>
  <c r="L143" i="4"/>
  <c r="O143" i="4" s="1"/>
  <c r="J143" i="4"/>
  <c r="C143" i="4"/>
  <c r="F143" i="4" s="1"/>
  <c r="B143" i="4"/>
  <c r="X142" i="4"/>
  <c r="U142" i="4"/>
  <c r="W142" i="4" s="1"/>
  <c r="P142" i="4"/>
  <c r="F142" i="4"/>
  <c r="J142" i="4" s="1"/>
  <c r="C142" i="4"/>
  <c r="L142" i="4" s="1"/>
  <c r="O142" i="4" s="1"/>
  <c r="B142" i="4"/>
  <c r="U141" i="4"/>
  <c r="W141" i="4" s="1"/>
  <c r="X141" i="4" s="1"/>
  <c r="P141" i="4"/>
  <c r="L141" i="4"/>
  <c r="O141" i="4" s="1"/>
  <c r="C141" i="4"/>
  <c r="F141" i="4" s="1"/>
  <c r="J141" i="4" s="1"/>
  <c r="B141" i="4"/>
  <c r="U140" i="4"/>
  <c r="W140" i="4" s="1"/>
  <c r="X140" i="4" s="1"/>
  <c r="P140" i="4"/>
  <c r="O140" i="4"/>
  <c r="C140" i="4"/>
  <c r="L140" i="4" s="1"/>
  <c r="B140" i="4"/>
  <c r="W139" i="4"/>
  <c r="X139" i="4" s="1"/>
  <c r="U139" i="4"/>
  <c r="P139" i="4"/>
  <c r="L139" i="4"/>
  <c r="O139" i="4" s="1"/>
  <c r="J139" i="4"/>
  <c r="C139" i="4"/>
  <c r="F139" i="4" s="1"/>
  <c r="B139" i="4"/>
  <c r="X138" i="4"/>
  <c r="U138" i="4"/>
  <c r="W138" i="4" s="1"/>
  <c r="P138" i="4"/>
  <c r="F138" i="4"/>
  <c r="J138" i="4" s="1"/>
  <c r="C138" i="4"/>
  <c r="L138" i="4" s="1"/>
  <c r="O138" i="4" s="1"/>
  <c r="U137" i="4"/>
  <c r="W137" i="4" s="1"/>
  <c r="X137" i="4" s="1"/>
  <c r="P137" i="4"/>
  <c r="L137" i="4"/>
  <c r="O137" i="4" s="1"/>
  <c r="J137" i="4"/>
  <c r="F137" i="4"/>
  <c r="C137" i="4"/>
  <c r="W136" i="4"/>
  <c r="X136" i="4" s="1"/>
  <c r="U136" i="4"/>
  <c r="P136" i="4"/>
  <c r="L136" i="4"/>
  <c r="O136" i="4" s="1"/>
  <c r="J136" i="4"/>
  <c r="C136" i="4"/>
  <c r="F136" i="4" s="1"/>
  <c r="W135" i="4"/>
  <c r="X135" i="4" s="1"/>
  <c r="U135" i="4"/>
  <c r="P135" i="4"/>
  <c r="C135" i="4"/>
  <c r="X134" i="4"/>
  <c r="U134" i="4"/>
  <c r="W134" i="4" s="1"/>
  <c r="P134" i="4"/>
  <c r="O134" i="4"/>
  <c r="F134" i="4"/>
  <c r="J134" i="4" s="1"/>
  <c r="C134" i="4"/>
  <c r="L134" i="4" s="1"/>
  <c r="U133" i="4"/>
  <c r="W133" i="4" s="1"/>
  <c r="X133" i="4" s="1"/>
  <c r="P133" i="4"/>
  <c r="L133" i="4"/>
  <c r="O133" i="4" s="1"/>
  <c r="F133" i="4"/>
  <c r="J133" i="4" s="1"/>
  <c r="C133" i="4"/>
  <c r="W132" i="4"/>
  <c r="X132" i="4" s="1"/>
  <c r="U132" i="4"/>
  <c r="P132" i="4"/>
  <c r="L132" i="4"/>
  <c r="O132" i="4" s="1"/>
  <c r="J132" i="4"/>
  <c r="C132" i="4"/>
  <c r="F132" i="4" s="1"/>
  <c r="W131" i="4"/>
  <c r="X131" i="4" s="1"/>
  <c r="U131" i="4"/>
  <c r="P131" i="4"/>
  <c r="L131" i="4"/>
  <c r="O131" i="4" s="1"/>
  <c r="C131" i="4"/>
  <c r="F131" i="4" s="1"/>
  <c r="J131" i="4" s="1"/>
  <c r="U122" i="4"/>
  <c r="W122" i="4" s="1"/>
  <c r="X122" i="4" s="1"/>
  <c r="P122" i="4"/>
  <c r="O122" i="4"/>
  <c r="C122" i="4"/>
  <c r="L122" i="4" s="1"/>
  <c r="B122" i="4"/>
  <c r="W121" i="4"/>
  <c r="X121" i="4" s="1"/>
  <c r="U121" i="4"/>
  <c r="P121" i="4"/>
  <c r="L121" i="4"/>
  <c r="O121" i="4" s="1"/>
  <c r="J121" i="4"/>
  <c r="C121" i="4"/>
  <c r="F121" i="4" s="1"/>
  <c r="B121" i="4"/>
  <c r="X120" i="4"/>
  <c r="U120" i="4"/>
  <c r="W120" i="4" s="1"/>
  <c r="P120" i="4"/>
  <c r="F120" i="4"/>
  <c r="J120" i="4" s="1"/>
  <c r="C120" i="4"/>
  <c r="L120" i="4" s="1"/>
  <c r="O120" i="4" s="1"/>
  <c r="B120" i="4"/>
  <c r="U119" i="4"/>
  <c r="W119" i="4" s="1"/>
  <c r="X119" i="4" s="1"/>
  <c r="P119" i="4"/>
  <c r="L119" i="4"/>
  <c r="O119" i="4" s="1"/>
  <c r="C119" i="4"/>
  <c r="F119" i="4" s="1"/>
  <c r="J119" i="4" s="1"/>
  <c r="B119" i="4"/>
  <c r="U118" i="4"/>
  <c r="W118" i="4" s="1"/>
  <c r="X118" i="4" s="1"/>
  <c r="P118" i="4"/>
  <c r="O118" i="4"/>
  <c r="C118" i="4"/>
  <c r="L118" i="4" s="1"/>
  <c r="B118" i="4"/>
  <c r="W117" i="4"/>
  <c r="X117" i="4" s="1"/>
  <c r="U117" i="4"/>
  <c r="P117" i="4"/>
  <c r="L117" i="4"/>
  <c r="O117" i="4" s="1"/>
  <c r="J117" i="4"/>
  <c r="C117" i="4"/>
  <c r="F117" i="4" s="1"/>
  <c r="B117" i="4"/>
  <c r="X116" i="4"/>
  <c r="U116" i="4"/>
  <c r="W116" i="4" s="1"/>
  <c r="P116" i="4"/>
  <c r="F116" i="4"/>
  <c r="J116" i="4" s="1"/>
  <c r="C116" i="4"/>
  <c r="L116" i="4" s="1"/>
  <c r="O116" i="4" s="1"/>
  <c r="B116" i="4"/>
  <c r="U115" i="4"/>
  <c r="W115" i="4" s="1"/>
  <c r="X115" i="4" s="1"/>
  <c r="P115" i="4"/>
  <c r="L115" i="4"/>
  <c r="O115" i="4" s="1"/>
  <c r="C115" i="4"/>
  <c r="F115" i="4" s="1"/>
  <c r="J115" i="4" s="1"/>
  <c r="B115" i="4"/>
  <c r="U114" i="4"/>
  <c r="W114" i="4" s="1"/>
  <c r="X114" i="4" s="1"/>
  <c r="P114" i="4"/>
  <c r="C114" i="4"/>
  <c r="B114" i="4"/>
  <c r="U113" i="4"/>
  <c r="W113" i="4" s="1"/>
  <c r="X113" i="4" s="1"/>
  <c r="P113" i="4"/>
  <c r="J113" i="4"/>
  <c r="C113" i="4"/>
  <c r="F113" i="4" s="1"/>
  <c r="B113" i="4"/>
  <c r="U112" i="4"/>
  <c r="W112" i="4" s="1"/>
  <c r="X112" i="4" s="1"/>
  <c r="P112" i="4"/>
  <c r="F112" i="4"/>
  <c r="J112" i="4" s="1"/>
  <c r="C112" i="4"/>
  <c r="L112" i="4" s="1"/>
  <c r="O112" i="4" s="1"/>
  <c r="B112" i="4"/>
  <c r="W111" i="4"/>
  <c r="X111" i="4" s="1"/>
  <c r="U111" i="4"/>
  <c r="P111" i="4"/>
  <c r="L111" i="4"/>
  <c r="O111" i="4" s="1"/>
  <c r="J111" i="4"/>
  <c r="C111" i="4"/>
  <c r="F111" i="4" s="1"/>
  <c r="W110" i="4"/>
  <c r="X110" i="4" s="1"/>
  <c r="U110" i="4"/>
  <c r="P110" i="4"/>
  <c r="L110" i="4"/>
  <c r="O110" i="4" s="1"/>
  <c r="F110" i="4"/>
  <c r="J110" i="4" s="1"/>
  <c r="C110" i="4"/>
  <c r="U109" i="4"/>
  <c r="W109" i="4" s="1"/>
  <c r="X109" i="4" s="1"/>
  <c r="P109" i="4"/>
  <c r="F109" i="4"/>
  <c r="J109" i="4" s="1"/>
  <c r="C109" i="4"/>
  <c r="L109" i="4" s="1"/>
  <c r="O109" i="4" s="1"/>
  <c r="U108" i="4"/>
  <c r="W108" i="4" s="1"/>
  <c r="X108" i="4" s="1"/>
  <c r="P108" i="4"/>
  <c r="L108" i="4"/>
  <c r="O108" i="4" s="1"/>
  <c r="F108" i="4"/>
  <c r="J108" i="4" s="1"/>
  <c r="C108" i="4"/>
  <c r="U107" i="4"/>
  <c r="W107" i="4" s="1"/>
  <c r="X107" i="4" s="1"/>
  <c r="P107" i="4"/>
  <c r="C107" i="4"/>
  <c r="X106" i="4"/>
  <c r="W106" i="4"/>
  <c r="U106" i="4"/>
  <c r="P106" i="4"/>
  <c r="C106" i="4"/>
  <c r="X105" i="4"/>
  <c r="U105" i="4"/>
  <c r="W105" i="4" s="1"/>
  <c r="P105" i="4"/>
  <c r="O105" i="4"/>
  <c r="C105" i="4"/>
  <c r="L105" i="4" s="1"/>
  <c r="W104" i="4"/>
  <c r="X104" i="4" s="1"/>
  <c r="U104" i="4"/>
  <c r="P104" i="4"/>
  <c r="L104" i="4"/>
  <c r="O104" i="4" s="1"/>
  <c r="J104" i="4"/>
  <c r="F104" i="4"/>
  <c r="C104" i="4"/>
  <c r="W103" i="4"/>
  <c r="X103" i="4" s="1"/>
  <c r="U103" i="4"/>
  <c r="P103" i="4"/>
  <c r="L103" i="4"/>
  <c r="O103" i="4" s="1"/>
  <c r="J103" i="4"/>
  <c r="C103" i="4"/>
  <c r="F103" i="4" s="1"/>
  <c r="W102" i="4"/>
  <c r="X102" i="4" s="1"/>
  <c r="U102" i="4"/>
  <c r="P102" i="4"/>
  <c r="L102" i="4"/>
  <c r="O102" i="4" s="1"/>
  <c r="F102" i="4"/>
  <c r="J102" i="4" s="1"/>
  <c r="C102" i="4"/>
  <c r="W101" i="4"/>
  <c r="X101" i="4" s="1"/>
  <c r="U101" i="4"/>
  <c r="P101" i="4"/>
  <c r="L101" i="4"/>
  <c r="O101" i="4" s="1"/>
  <c r="C101" i="4"/>
  <c r="F101" i="4" s="1"/>
  <c r="J101" i="4" s="1"/>
  <c r="X100" i="4"/>
  <c r="W100" i="4"/>
  <c r="U100" i="4"/>
  <c r="P100" i="4"/>
  <c r="C100" i="4"/>
  <c r="U99" i="4"/>
  <c r="W99" i="4" s="1"/>
  <c r="X99" i="4" s="1"/>
  <c r="P99" i="4"/>
  <c r="F99" i="4"/>
  <c r="J99" i="4" s="1"/>
  <c r="C99" i="4"/>
  <c r="L99" i="4" s="1"/>
  <c r="O99" i="4" s="1"/>
  <c r="U98" i="4"/>
  <c r="W98" i="4" s="1"/>
  <c r="X98" i="4" s="1"/>
  <c r="S98" i="4"/>
  <c r="P98" i="4"/>
  <c r="L98" i="4"/>
  <c r="O98" i="4" s="1"/>
  <c r="C98" i="4"/>
  <c r="F98" i="4" s="1"/>
  <c r="J98" i="4" s="1"/>
  <c r="S97" i="4"/>
  <c r="U97" i="4" s="1"/>
  <c r="W97" i="4" s="1"/>
  <c r="X97" i="4" s="1"/>
  <c r="P97" i="4"/>
  <c r="F97" i="4"/>
  <c r="J97" i="4" s="1"/>
  <c r="C97" i="4"/>
  <c r="L97" i="4" s="1"/>
  <c r="O97" i="4" s="1"/>
  <c r="U96" i="4"/>
  <c r="W96" i="4" s="1"/>
  <c r="X96" i="4" s="1"/>
  <c r="S96" i="4"/>
  <c r="P96" i="4"/>
  <c r="L96" i="4"/>
  <c r="O96" i="4" s="1"/>
  <c r="C96" i="4"/>
  <c r="F96" i="4" s="1"/>
  <c r="J96" i="4" s="1"/>
  <c r="X95" i="4"/>
  <c r="W95" i="4"/>
  <c r="U95" i="4"/>
  <c r="P95" i="4"/>
  <c r="C95" i="4"/>
  <c r="U94" i="4"/>
  <c r="W94" i="4" s="1"/>
  <c r="X94" i="4" s="1"/>
  <c r="P94" i="4"/>
  <c r="F94" i="4"/>
  <c r="J94" i="4" s="1"/>
  <c r="C94" i="4"/>
  <c r="L94" i="4" s="1"/>
  <c r="O94" i="4" s="1"/>
  <c r="U88" i="4"/>
  <c r="W88" i="4" s="1"/>
  <c r="X88" i="4" s="1"/>
  <c r="P88" i="4"/>
  <c r="L88" i="4"/>
  <c r="O88" i="4" s="1"/>
  <c r="J88" i="4"/>
  <c r="F88" i="4"/>
  <c r="C88" i="4"/>
  <c r="W87" i="4"/>
  <c r="X87" i="4" s="1"/>
  <c r="U87" i="4"/>
  <c r="P87" i="4"/>
  <c r="L87" i="4"/>
  <c r="O87" i="4" s="1"/>
  <c r="C87" i="4"/>
  <c r="F87" i="4" s="1"/>
  <c r="J87" i="4" s="1"/>
  <c r="X86" i="4"/>
  <c r="W86" i="4"/>
  <c r="U86" i="4"/>
  <c r="P86" i="4"/>
  <c r="C86" i="4"/>
  <c r="U85" i="4"/>
  <c r="W85" i="4" s="1"/>
  <c r="X85" i="4" s="1"/>
  <c r="P85" i="4"/>
  <c r="F85" i="4"/>
  <c r="J85" i="4" s="1"/>
  <c r="C85" i="4"/>
  <c r="L85" i="4" s="1"/>
  <c r="O85" i="4" s="1"/>
  <c r="U84" i="4"/>
  <c r="W84" i="4" s="1"/>
  <c r="X84" i="4" s="1"/>
  <c r="P84" i="4"/>
  <c r="L84" i="4"/>
  <c r="O84" i="4" s="1"/>
  <c r="J84" i="4"/>
  <c r="F84" i="4"/>
  <c r="C84" i="4"/>
  <c r="W83" i="4"/>
  <c r="X83" i="4" s="1"/>
  <c r="U83" i="4"/>
  <c r="P83" i="4"/>
  <c r="L83" i="4"/>
  <c r="O83" i="4" s="1"/>
  <c r="C83" i="4"/>
  <c r="F83" i="4" s="1"/>
  <c r="J83" i="4" s="1"/>
  <c r="X82" i="4"/>
  <c r="W82" i="4"/>
  <c r="U82" i="4"/>
  <c r="P82" i="4"/>
  <c r="C82" i="4"/>
  <c r="U81" i="4"/>
  <c r="W81" i="4" s="1"/>
  <c r="X81" i="4" s="1"/>
  <c r="P81" i="4"/>
  <c r="F81" i="4"/>
  <c r="J81" i="4" s="1"/>
  <c r="C81" i="4"/>
  <c r="L81" i="4" s="1"/>
  <c r="O81" i="4" s="1"/>
  <c r="U80" i="4"/>
  <c r="W80" i="4" s="1"/>
  <c r="X80" i="4" s="1"/>
  <c r="P80" i="4"/>
  <c r="L80" i="4"/>
  <c r="O80" i="4" s="1"/>
  <c r="J80" i="4"/>
  <c r="F80" i="4"/>
  <c r="C80" i="4"/>
  <c r="W79" i="4"/>
  <c r="X79" i="4" s="1"/>
  <c r="U79" i="4"/>
  <c r="P79" i="4"/>
  <c r="L79" i="4"/>
  <c r="O79" i="4" s="1"/>
  <c r="C79" i="4"/>
  <c r="F79" i="4" s="1"/>
  <c r="J79" i="4" s="1"/>
  <c r="X78" i="4"/>
  <c r="W78" i="4"/>
  <c r="U78" i="4"/>
  <c r="P78" i="4"/>
  <c r="C78" i="4"/>
  <c r="U77" i="4"/>
  <c r="W77" i="4" s="1"/>
  <c r="X77" i="4" s="1"/>
  <c r="P77" i="4"/>
  <c r="F77" i="4"/>
  <c r="J77" i="4" s="1"/>
  <c r="C77" i="4"/>
  <c r="L77" i="4" s="1"/>
  <c r="O77" i="4" s="1"/>
  <c r="U76" i="4"/>
  <c r="W76" i="4" s="1"/>
  <c r="X76" i="4" s="1"/>
  <c r="P76" i="4"/>
  <c r="L76" i="4"/>
  <c r="O76" i="4" s="1"/>
  <c r="J76" i="4"/>
  <c r="F76" i="4"/>
  <c r="C76" i="4"/>
  <c r="W75" i="4"/>
  <c r="X75" i="4" s="1"/>
  <c r="U75" i="4"/>
  <c r="P75" i="4"/>
  <c r="L75" i="4"/>
  <c r="J75" i="4"/>
  <c r="F75" i="4"/>
  <c r="U74" i="4"/>
  <c r="W74" i="4" s="1"/>
  <c r="X74" i="4" s="1"/>
  <c r="P74" i="4"/>
  <c r="L74" i="4"/>
  <c r="O74" i="4" s="1"/>
  <c r="J74" i="4"/>
  <c r="F74" i="4"/>
  <c r="C74" i="4"/>
  <c r="W73" i="4"/>
  <c r="X73" i="4" s="1"/>
  <c r="U73" i="4"/>
  <c r="P73" i="4"/>
  <c r="L73" i="4"/>
  <c r="O73" i="4" s="1"/>
  <c r="J73" i="4"/>
  <c r="F73" i="4"/>
  <c r="C73" i="4"/>
  <c r="X72" i="4"/>
  <c r="W72" i="4"/>
  <c r="U72" i="4"/>
  <c r="P72" i="4"/>
  <c r="C72" i="4"/>
  <c r="X71" i="4"/>
  <c r="W71" i="4"/>
  <c r="U71" i="4"/>
  <c r="P71" i="4"/>
  <c r="F71" i="4"/>
  <c r="J71" i="4" s="1"/>
  <c r="C71" i="4"/>
  <c r="L71" i="4" s="1"/>
  <c r="O71" i="4" s="1"/>
  <c r="U70" i="4"/>
  <c r="W70" i="4" s="1"/>
  <c r="X70" i="4" s="1"/>
  <c r="P70" i="4"/>
  <c r="F70" i="4"/>
  <c r="J70" i="4" s="1"/>
  <c r="C70" i="4"/>
  <c r="L70" i="4" s="1"/>
  <c r="O70" i="4" s="1"/>
  <c r="W69" i="4"/>
  <c r="X69" i="4" s="1"/>
  <c r="U69" i="4"/>
  <c r="P69" i="4"/>
  <c r="L69" i="4"/>
  <c r="O69" i="4" s="1"/>
  <c r="J69" i="4"/>
  <c r="F69" i="4"/>
  <c r="C69" i="4"/>
  <c r="X68" i="4"/>
  <c r="W68" i="4"/>
  <c r="U68" i="4"/>
  <c r="P68" i="4"/>
  <c r="O68" i="4"/>
  <c r="L68" i="4"/>
  <c r="C68" i="4"/>
  <c r="F68" i="4" s="1"/>
  <c r="J68" i="4" s="1"/>
  <c r="X67" i="4"/>
  <c r="W67" i="4"/>
  <c r="U67" i="4"/>
  <c r="P67" i="4"/>
  <c r="F67" i="4"/>
  <c r="J67" i="4" s="1"/>
  <c r="C67" i="4"/>
  <c r="L67" i="4" s="1"/>
  <c r="O67" i="4" s="1"/>
  <c r="U66" i="4"/>
  <c r="W66" i="4" s="1"/>
  <c r="X66" i="4" s="1"/>
  <c r="P66" i="4"/>
  <c r="J66" i="4"/>
  <c r="F66" i="4"/>
  <c r="C66" i="4"/>
  <c r="L66" i="4" s="1"/>
  <c r="O66" i="4" s="1"/>
  <c r="U65" i="4"/>
  <c r="W65" i="4" s="1"/>
  <c r="X65" i="4" s="1"/>
  <c r="P65" i="4"/>
  <c r="L65" i="4"/>
  <c r="O65" i="4" s="1"/>
  <c r="J65" i="4"/>
  <c r="F65" i="4"/>
  <c r="C65" i="4"/>
  <c r="W64" i="4"/>
  <c r="X64" i="4" s="1"/>
  <c r="U64" i="4"/>
  <c r="P64" i="4"/>
  <c r="C64" i="4"/>
  <c r="X63" i="4"/>
  <c r="W63" i="4"/>
  <c r="U63" i="4"/>
  <c r="P63" i="4"/>
  <c r="O63" i="4"/>
  <c r="C63" i="4"/>
  <c r="L63" i="4" s="1"/>
  <c r="U62" i="4"/>
  <c r="W62" i="4" s="1"/>
  <c r="X62" i="4" s="1"/>
  <c r="P62" i="4"/>
  <c r="F62" i="4"/>
  <c r="J62" i="4" s="1"/>
  <c r="C62" i="4"/>
  <c r="L62" i="4" s="1"/>
  <c r="O62" i="4" s="1"/>
  <c r="W61" i="4"/>
  <c r="X61" i="4" s="1"/>
  <c r="U61" i="4"/>
  <c r="P61" i="4"/>
  <c r="L61" i="4"/>
  <c r="O61" i="4" s="1"/>
  <c r="J61" i="4"/>
  <c r="F61" i="4"/>
  <c r="C61" i="4"/>
  <c r="W60" i="4"/>
  <c r="X60" i="4" s="1"/>
  <c r="U60" i="4"/>
  <c r="P60" i="4"/>
  <c r="L60" i="4"/>
  <c r="O60" i="4" s="1"/>
  <c r="C60" i="4"/>
  <c r="F60" i="4" s="1"/>
  <c r="J60" i="4" s="1"/>
  <c r="X59" i="4"/>
  <c r="W59" i="4"/>
  <c r="U59" i="4"/>
  <c r="P59" i="4"/>
  <c r="O59" i="4"/>
  <c r="L59" i="4"/>
  <c r="C59" i="4"/>
  <c r="F59" i="4" s="1"/>
  <c r="J59" i="4" s="1"/>
  <c r="X58" i="4"/>
  <c r="W58" i="4"/>
  <c r="U58" i="4"/>
  <c r="P58" i="4"/>
  <c r="O58" i="4"/>
  <c r="L58" i="4"/>
  <c r="C58" i="4"/>
  <c r="F58" i="4" s="1"/>
  <c r="J58" i="4" s="1"/>
  <c r="U57" i="4"/>
  <c r="W57" i="4" s="1"/>
  <c r="X57" i="4" s="1"/>
  <c r="P57" i="4"/>
  <c r="C57" i="4"/>
  <c r="L57" i="4" s="1"/>
  <c r="O57" i="4" s="1"/>
  <c r="U56" i="4"/>
  <c r="W56" i="4" s="1"/>
  <c r="X56" i="4" s="1"/>
  <c r="P56" i="4"/>
  <c r="L56" i="4"/>
  <c r="O56" i="4" s="1"/>
  <c r="J56" i="4"/>
  <c r="F56" i="4"/>
  <c r="C56" i="4"/>
  <c r="U55" i="4"/>
  <c r="W55" i="4" s="1"/>
  <c r="X55" i="4" s="1"/>
  <c r="P55" i="4"/>
  <c r="L55" i="4"/>
  <c r="O55" i="4" s="1"/>
  <c r="C55" i="4"/>
  <c r="F55" i="4" s="1"/>
  <c r="J55" i="4" s="1"/>
  <c r="X54" i="4"/>
  <c r="W54" i="4"/>
  <c r="U54" i="4"/>
  <c r="P54" i="4"/>
  <c r="C54" i="4"/>
  <c r="F54" i="4" s="1"/>
  <c r="J54" i="4" s="1"/>
  <c r="X53" i="4"/>
  <c r="U53" i="4"/>
  <c r="W53" i="4" s="1"/>
  <c r="P53" i="4"/>
  <c r="O53" i="4"/>
  <c r="F53" i="4"/>
  <c r="J53" i="4" s="1"/>
  <c r="C53" i="4"/>
  <c r="L53" i="4" s="1"/>
  <c r="U52" i="4"/>
  <c r="W52" i="4" s="1"/>
  <c r="X52" i="4" s="1"/>
  <c r="P52" i="4"/>
  <c r="L52" i="4"/>
  <c r="O52" i="4" s="1"/>
  <c r="J52" i="4"/>
  <c r="F52" i="4"/>
  <c r="C52" i="4"/>
  <c r="W47" i="4"/>
  <c r="X47" i="4" s="1"/>
  <c r="U47" i="4"/>
  <c r="P47" i="4"/>
  <c r="L47" i="4"/>
  <c r="O47" i="4" s="1"/>
  <c r="C47" i="4"/>
  <c r="F47" i="4" s="1"/>
  <c r="W46" i="4"/>
  <c r="X46" i="4" s="1"/>
  <c r="U46" i="4"/>
  <c r="P46" i="4"/>
  <c r="C46" i="4"/>
  <c r="F46" i="4" s="1"/>
  <c r="X45" i="4"/>
  <c r="U45" i="4"/>
  <c r="W45" i="4" s="1"/>
  <c r="P45" i="4"/>
  <c r="O45" i="4"/>
  <c r="F45" i="4"/>
  <c r="C45" i="4"/>
  <c r="L45" i="4" s="1"/>
  <c r="U44" i="4"/>
  <c r="W44" i="4" s="1"/>
  <c r="X44" i="4" s="1"/>
  <c r="P44" i="4"/>
  <c r="L44" i="4"/>
  <c r="O44" i="4" s="1"/>
  <c r="F44" i="4"/>
  <c r="C44" i="4"/>
  <c r="W43" i="4"/>
  <c r="X43" i="4" s="1"/>
  <c r="U43" i="4"/>
  <c r="P43" i="4"/>
  <c r="L43" i="4"/>
  <c r="O43" i="4" s="1"/>
  <c r="C43" i="4"/>
  <c r="F43" i="4" s="1"/>
  <c r="W42" i="4"/>
  <c r="X42" i="4" s="1"/>
  <c r="U42" i="4"/>
  <c r="P42" i="4"/>
  <c r="L42" i="4"/>
  <c r="O42" i="4" s="1"/>
  <c r="C42" i="4"/>
  <c r="F42" i="4" s="1"/>
  <c r="U41" i="4"/>
  <c r="W41" i="4" s="1"/>
  <c r="X41" i="4" s="1"/>
  <c r="P41" i="4"/>
  <c r="C41" i="4"/>
  <c r="L41" i="4" s="1"/>
  <c r="O41" i="4" s="1"/>
  <c r="U40" i="4"/>
  <c r="W40" i="4" s="1"/>
  <c r="X40" i="4" s="1"/>
  <c r="P40" i="4"/>
  <c r="L40" i="4"/>
  <c r="O40" i="4" s="1"/>
  <c r="F40" i="4"/>
  <c r="C40" i="4"/>
  <c r="U39" i="4"/>
  <c r="W39" i="4" s="1"/>
  <c r="X39" i="4" s="1"/>
  <c r="P39" i="4"/>
  <c r="L39" i="4"/>
  <c r="O39" i="4" s="1"/>
  <c r="C39" i="4"/>
  <c r="F39" i="4" s="1"/>
  <c r="X38" i="4"/>
  <c r="W38" i="4"/>
  <c r="U38" i="4"/>
  <c r="P38" i="4"/>
  <c r="O38" i="4"/>
  <c r="L38" i="4"/>
  <c r="C38" i="4"/>
  <c r="F38" i="4" s="1"/>
  <c r="U37" i="4"/>
  <c r="W37" i="4" s="1"/>
  <c r="X37" i="4" s="1"/>
  <c r="P37" i="4"/>
  <c r="C37" i="4"/>
  <c r="L37" i="4" s="1"/>
  <c r="O37" i="4" s="1"/>
  <c r="U36" i="4"/>
  <c r="W36" i="4" s="1"/>
  <c r="X36" i="4" s="1"/>
  <c r="P36" i="4"/>
  <c r="L36" i="4"/>
  <c r="O36" i="4" s="1"/>
  <c r="F36" i="4"/>
  <c r="C36" i="4"/>
  <c r="U35" i="4"/>
  <c r="W35" i="4" s="1"/>
  <c r="X35" i="4" s="1"/>
  <c r="P35" i="4"/>
  <c r="F35" i="4"/>
  <c r="C35" i="4"/>
  <c r="H35" i="4" s="1"/>
  <c r="U34" i="4"/>
  <c r="W34" i="4" s="1"/>
  <c r="X34" i="4" s="1"/>
  <c r="P34" i="4"/>
  <c r="L34" i="4"/>
  <c r="C34" i="4"/>
  <c r="U33" i="4"/>
  <c r="W33" i="4" s="1"/>
  <c r="X33" i="4" s="1"/>
  <c r="P33" i="4"/>
  <c r="H33" i="4"/>
  <c r="C33" i="4"/>
  <c r="N33" i="4" s="1"/>
  <c r="W32" i="4"/>
  <c r="X32" i="4" s="1"/>
  <c r="U32" i="4"/>
  <c r="P32" i="4"/>
  <c r="N32" i="4"/>
  <c r="H32" i="4"/>
  <c r="F32" i="4"/>
  <c r="C32" i="4"/>
  <c r="L32" i="4" s="1"/>
  <c r="O32" i="4" s="1"/>
  <c r="U31" i="4"/>
  <c r="W31" i="4" s="1"/>
  <c r="X31" i="4" s="1"/>
  <c r="P31" i="4"/>
  <c r="F31" i="4"/>
  <c r="C31" i="4"/>
  <c r="H31" i="4" s="1"/>
  <c r="U30" i="4"/>
  <c r="W30" i="4" s="1"/>
  <c r="X30" i="4" s="1"/>
  <c r="P30" i="4"/>
  <c r="L30" i="4"/>
  <c r="C30" i="4"/>
  <c r="U29" i="4"/>
  <c r="W29" i="4" s="1"/>
  <c r="X29" i="4" s="1"/>
  <c r="P29" i="4"/>
  <c r="H29" i="4"/>
  <c r="C29" i="4"/>
  <c r="N29" i="4" s="1"/>
  <c r="W28" i="4"/>
  <c r="X28" i="4" s="1"/>
  <c r="U28" i="4"/>
  <c r="P28" i="4"/>
  <c r="N28" i="4"/>
  <c r="H28" i="4"/>
  <c r="F28" i="4"/>
  <c r="C28" i="4"/>
  <c r="L28" i="4" s="1"/>
  <c r="O28" i="4" s="1"/>
  <c r="U27" i="4"/>
  <c r="W27" i="4" s="1"/>
  <c r="X27" i="4" s="1"/>
  <c r="P27" i="4"/>
  <c r="F27" i="4"/>
  <c r="C27" i="4"/>
  <c r="H27" i="4" s="1"/>
  <c r="U26" i="4"/>
  <c r="W26" i="4" s="1"/>
  <c r="X26" i="4" s="1"/>
  <c r="P26" i="4"/>
  <c r="L26" i="4"/>
  <c r="C26" i="4"/>
  <c r="U25" i="4"/>
  <c r="W25" i="4" s="1"/>
  <c r="X25" i="4" s="1"/>
  <c r="P25" i="4"/>
  <c r="H25" i="4"/>
  <c r="C25" i="4"/>
  <c r="N25" i="4" s="1"/>
  <c r="W24" i="4"/>
  <c r="X24" i="4" s="1"/>
  <c r="U24" i="4"/>
  <c r="P24" i="4"/>
  <c r="C24" i="4"/>
  <c r="F24" i="4" s="1"/>
  <c r="X23" i="4"/>
  <c r="U23" i="4"/>
  <c r="W23" i="4" s="1"/>
  <c r="P23" i="4"/>
  <c r="O23" i="4"/>
  <c r="F23" i="4"/>
  <c r="C23" i="4"/>
  <c r="L23" i="4" s="1"/>
  <c r="U22" i="4"/>
  <c r="W22" i="4" s="1"/>
  <c r="X22" i="4" s="1"/>
  <c r="P22" i="4"/>
  <c r="L22" i="4"/>
  <c r="O22" i="4" s="1"/>
  <c r="F22" i="4"/>
  <c r="C22" i="4"/>
  <c r="W21" i="4"/>
  <c r="X21" i="4" s="1"/>
  <c r="U21" i="4"/>
  <c r="P21" i="4"/>
  <c r="L21" i="4"/>
  <c r="O21" i="4" s="1"/>
  <c r="F21" i="4"/>
  <c r="C21" i="4"/>
  <c r="X20" i="4"/>
  <c r="W20" i="4"/>
  <c r="U20" i="4"/>
  <c r="P20" i="4"/>
  <c r="O20" i="4"/>
  <c r="L20" i="4"/>
  <c r="C20" i="4"/>
  <c r="F20" i="4" s="1"/>
  <c r="X19" i="4"/>
  <c r="W19" i="4"/>
  <c r="U19" i="4"/>
  <c r="P19" i="4"/>
  <c r="F19" i="4"/>
  <c r="C19" i="4"/>
  <c r="L19" i="4" s="1"/>
  <c r="O19" i="4" s="1"/>
  <c r="U18" i="4"/>
  <c r="W18" i="4" s="1"/>
  <c r="X18" i="4" s="1"/>
  <c r="P18" i="4"/>
  <c r="F18" i="4"/>
  <c r="C18" i="4"/>
  <c r="L18" i="4" s="1"/>
  <c r="O18" i="4" s="1"/>
  <c r="U17" i="4"/>
  <c r="W17" i="4" s="1"/>
  <c r="X17" i="4" s="1"/>
  <c r="P17" i="4"/>
  <c r="L17" i="4"/>
  <c r="O17" i="4" s="1"/>
  <c r="F17" i="4"/>
  <c r="C17" i="4"/>
  <c r="W16" i="4"/>
  <c r="X16" i="4" s="1"/>
  <c r="U16" i="4"/>
  <c r="P16" i="4"/>
  <c r="C16" i="4"/>
  <c r="F16" i="4" s="1"/>
  <c r="X15" i="4"/>
  <c r="W15" i="4"/>
  <c r="U15" i="4"/>
  <c r="P15" i="4"/>
  <c r="O15" i="4"/>
  <c r="C15" i="4"/>
  <c r="L15" i="4" s="1"/>
  <c r="U14" i="4"/>
  <c r="W14" i="4" s="1"/>
  <c r="X14" i="4" s="1"/>
  <c r="P14" i="4"/>
  <c r="F14" i="4"/>
  <c r="C14" i="4"/>
  <c r="L14" i="4" s="1"/>
  <c r="O14" i="4" s="1"/>
  <c r="W13" i="4"/>
  <c r="X13" i="4" s="1"/>
  <c r="U13" i="4"/>
  <c r="P13" i="4"/>
  <c r="L13" i="4"/>
  <c r="O13" i="4" s="1"/>
  <c r="F13" i="4"/>
  <c r="C13" i="4"/>
  <c r="X12" i="4"/>
  <c r="W12" i="4"/>
  <c r="U12" i="4"/>
  <c r="P12" i="4"/>
  <c r="O12" i="4"/>
  <c r="L12" i="4"/>
  <c r="C12" i="4"/>
  <c r="F12" i="4" s="1"/>
  <c r="X11" i="4"/>
  <c r="W11" i="4"/>
  <c r="U11" i="4"/>
  <c r="P11" i="4"/>
  <c r="F11" i="4"/>
  <c r="C11" i="4"/>
  <c r="L11" i="4" s="1"/>
  <c r="O11" i="4" s="1"/>
  <c r="U10" i="4"/>
  <c r="W10" i="4" s="1"/>
  <c r="X10" i="4" s="1"/>
  <c r="P10" i="4"/>
  <c r="F10" i="4"/>
  <c r="C10" i="4"/>
  <c r="L10" i="4" s="1"/>
  <c r="O10" i="4" s="1"/>
  <c r="U9" i="4"/>
  <c r="W9" i="4" s="1"/>
  <c r="X9" i="4" s="1"/>
  <c r="P9" i="4"/>
  <c r="L9" i="4"/>
  <c r="O9" i="4" s="1"/>
  <c r="F9" i="4"/>
  <c r="C9" i="4"/>
  <c r="W8" i="4"/>
  <c r="X8" i="4" s="1"/>
  <c r="U8" i="4"/>
  <c r="P8" i="4"/>
  <c r="C8" i="4"/>
  <c r="F8" i="4" s="1"/>
  <c r="X7" i="4"/>
  <c r="W7" i="4"/>
  <c r="U7" i="4"/>
  <c r="P7" i="4"/>
  <c r="O7" i="4"/>
  <c r="C7" i="4"/>
  <c r="L7" i="4" s="1"/>
  <c r="U6" i="4"/>
  <c r="W6" i="4" s="1"/>
  <c r="X6" i="4" s="1"/>
  <c r="P6" i="4"/>
  <c r="F6" i="4"/>
  <c r="C6" i="4"/>
  <c r="L6" i="4" s="1"/>
  <c r="O6" i="4" s="1"/>
  <c r="W5" i="4"/>
  <c r="X5" i="4" s="1"/>
  <c r="U5" i="4"/>
  <c r="P5" i="4"/>
  <c r="L5" i="4"/>
  <c r="O5" i="4" s="1"/>
  <c r="F5" i="4"/>
  <c r="C5" i="4"/>
  <c r="X4" i="4"/>
  <c r="W4" i="4"/>
  <c r="U4" i="4"/>
  <c r="P4" i="4"/>
  <c r="O4" i="4"/>
  <c r="L4" i="4"/>
  <c r="C4" i="4"/>
  <c r="F4" i="4" s="1"/>
  <c r="J202" i="4"/>
  <c r="J200" i="4"/>
  <c r="I202" i="4"/>
  <c r="I200" i="4"/>
  <c r="L202" i="4"/>
  <c r="K202" i="4"/>
  <c r="K200" i="4"/>
  <c r="C216" i="4"/>
  <c r="L200" i="4"/>
  <c r="C215" i="4"/>
  <c r="L8" i="4" l="1"/>
  <c r="O8" i="4" s="1"/>
  <c r="L16" i="4"/>
  <c r="O16" i="4" s="1"/>
  <c r="L24" i="4"/>
  <c r="O24" i="4" s="1"/>
  <c r="L27" i="4"/>
  <c r="L31" i="4"/>
  <c r="L35" i="4"/>
  <c r="F37" i="4"/>
  <c r="L46" i="4"/>
  <c r="O46" i="4" s="1"/>
  <c r="F57" i="4"/>
  <c r="J57" i="4" s="1"/>
  <c r="L72" i="4"/>
  <c r="O72" i="4" s="1"/>
  <c r="F72" i="4"/>
  <c r="J72" i="4" s="1"/>
  <c r="L82" i="4"/>
  <c r="O82" i="4" s="1"/>
  <c r="F82" i="4"/>
  <c r="J82" i="4" s="1"/>
  <c r="O34" i="4"/>
  <c r="F64" i="4"/>
  <c r="J64" i="4" s="1"/>
  <c r="L64" i="4"/>
  <c r="O64" i="4" s="1"/>
  <c r="F7" i="4"/>
  <c r="F15" i="4"/>
  <c r="H26" i="4"/>
  <c r="N26" i="4"/>
  <c r="O26" i="4" s="1"/>
  <c r="F26" i="4"/>
  <c r="N27" i="4"/>
  <c r="H30" i="4"/>
  <c r="N30" i="4"/>
  <c r="O30" i="4" s="1"/>
  <c r="F30" i="4"/>
  <c r="N31" i="4"/>
  <c r="H34" i="4"/>
  <c r="N34" i="4"/>
  <c r="F34" i="4"/>
  <c r="N35" i="4"/>
  <c r="F41" i="4"/>
  <c r="L54" i="4"/>
  <c r="O54" i="4" s="1"/>
  <c r="L86" i="4"/>
  <c r="O86" i="4" s="1"/>
  <c r="F86" i="4"/>
  <c r="J86" i="4" s="1"/>
  <c r="F135" i="4"/>
  <c r="J135" i="4" s="1"/>
  <c r="L135" i="4"/>
  <c r="O135" i="4" s="1"/>
  <c r="L25" i="4"/>
  <c r="O25" i="4" s="1"/>
  <c r="L29" i="4"/>
  <c r="O29" i="4" s="1"/>
  <c r="L33" i="4"/>
  <c r="O33" i="4" s="1"/>
  <c r="L95" i="4"/>
  <c r="O95" i="4" s="1"/>
  <c r="F95" i="4"/>
  <c r="J95" i="4" s="1"/>
  <c r="L106" i="4"/>
  <c r="O106" i="4" s="1"/>
  <c r="F106" i="4"/>
  <c r="J106" i="4" s="1"/>
  <c r="L114" i="4"/>
  <c r="O114" i="4" s="1"/>
  <c r="F114" i="4"/>
  <c r="J114" i="4" s="1"/>
  <c r="F153" i="4"/>
  <c r="J153" i="4" s="1"/>
  <c r="L153" i="4"/>
  <c r="O153" i="4" s="1"/>
  <c r="F25" i="4"/>
  <c r="F29" i="4"/>
  <c r="F33" i="4"/>
  <c r="F63" i="4"/>
  <c r="J63" i="4" s="1"/>
  <c r="L78" i="4"/>
  <c r="O78" i="4" s="1"/>
  <c r="F78" i="4"/>
  <c r="J78" i="4" s="1"/>
  <c r="L100" i="4"/>
  <c r="O100" i="4" s="1"/>
  <c r="F100" i="4"/>
  <c r="J100" i="4" s="1"/>
  <c r="F107" i="4"/>
  <c r="J107" i="4" s="1"/>
  <c r="L107" i="4"/>
  <c r="O107" i="4" s="1"/>
  <c r="H166" i="4"/>
  <c r="N166" i="4"/>
  <c r="F166" i="4"/>
  <c r="J166" i="4" s="1"/>
  <c r="L166" i="4"/>
  <c r="O166" i="4" s="1"/>
  <c r="L156" i="4"/>
  <c r="O156" i="4" s="1"/>
  <c r="F156" i="4"/>
  <c r="J156" i="4" s="1"/>
  <c r="L113" i="4"/>
  <c r="O113" i="4" s="1"/>
  <c r="L168" i="4"/>
  <c r="O168" i="4" s="1"/>
  <c r="F168" i="4"/>
  <c r="J168" i="4" s="1"/>
  <c r="F105" i="4"/>
  <c r="J105" i="4" s="1"/>
  <c r="F118" i="4"/>
  <c r="J118" i="4" s="1"/>
  <c r="F122" i="4"/>
  <c r="J122" i="4" s="1"/>
  <c r="F140" i="4"/>
  <c r="J140" i="4" s="1"/>
  <c r="F144" i="4"/>
  <c r="J144" i="4" s="1"/>
  <c r="O169" i="4"/>
  <c r="L176" i="4"/>
  <c r="O176" i="4" s="1"/>
  <c r="F176" i="4"/>
  <c r="J176" i="4" s="1"/>
  <c r="L191" i="4"/>
  <c r="O191" i="4" s="1"/>
  <c r="F191" i="4"/>
  <c r="J191" i="4" s="1"/>
  <c r="N169" i="4"/>
  <c r="O27" i="4" l="1"/>
  <c r="O35" i="4"/>
  <c r="O31" i="4"/>
  <c r="HB2411" i="1" l="1"/>
  <c r="HA2411" i="1"/>
  <c r="HB2410" i="1"/>
  <c r="HA2410" i="1"/>
  <c r="HB2409" i="1"/>
  <c r="HA2409" i="1"/>
  <c r="HB2408" i="1"/>
  <c r="HA2408" i="1"/>
  <c r="HB2407" i="1"/>
  <c r="HA2407" i="1"/>
  <c r="HB2406" i="1"/>
  <c r="HA2406" i="1"/>
  <c r="HB2405" i="1"/>
  <c r="HA2405" i="1"/>
  <c r="HB2404" i="1"/>
  <c r="HA2404" i="1"/>
  <c r="HB2403" i="1"/>
  <c r="HA2403" i="1"/>
  <c r="HB2402" i="1"/>
  <c r="HA2402" i="1"/>
  <c r="HB2401" i="1"/>
  <c r="HA2401" i="1"/>
  <c r="HB2400" i="1"/>
  <c r="HA2400" i="1"/>
  <c r="HB2399" i="1"/>
  <c r="HA2399" i="1"/>
  <c r="HB2398" i="1"/>
  <c r="HA2398" i="1"/>
  <c r="HB2397" i="1"/>
  <c r="HA2397" i="1"/>
  <c r="HB2396" i="1"/>
  <c r="HA2396" i="1"/>
  <c r="HB2395" i="1"/>
  <c r="HA2395" i="1"/>
  <c r="HB2394" i="1"/>
  <c r="HA2394" i="1"/>
  <c r="HB2393" i="1"/>
  <c r="HA2393" i="1"/>
  <c r="HB2392" i="1"/>
  <c r="HA2392" i="1"/>
  <c r="HB2391" i="1"/>
  <c r="HA2391" i="1"/>
  <c r="HB2390" i="1"/>
  <c r="HA2390" i="1"/>
  <c r="HB2389" i="1"/>
  <c r="HA2389" i="1"/>
  <c r="HB2388" i="1"/>
  <c r="HA2388" i="1"/>
  <c r="HB2387" i="1"/>
  <c r="HA2387" i="1"/>
  <c r="HB2386" i="1"/>
  <c r="HA2386" i="1"/>
  <c r="HB2385" i="1"/>
  <c r="HA2385" i="1"/>
  <c r="HB2384" i="1"/>
  <c r="HA2384" i="1"/>
  <c r="HB2383" i="1"/>
  <c r="HA2383" i="1"/>
  <c r="HB2382" i="1"/>
  <c r="HA2382" i="1"/>
  <c r="HB2381" i="1"/>
  <c r="HA2381" i="1"/>
  <c r="HB2380" i="1"/>
  <c r="HA2380" i="1"/>
  <c r="HB2379" i="1"/>
  <c r="HA2379" i="1"/>
  <c r="HB2378" i="1"/>
  <c r="HA2378" i="1"/>
  <c r="HB2377" i="1"/>
  <c r="HA2377" i="1"/>
  <c r="HB2376" i="1"/>
  <c r="HA2376" i="1"/>
  <c r="HB2375" i="1"/>
  <c r="HA2375" i="1"/>
  <c r="HB2374" i="1"/>
  <c r="HA2374" i="1"/>
  <c r="HB2373" i="1"/>
  <c r="HA2373" i="1"/>
  <c r="HB2372" i="1"/>
  <c r="HA2372" i="1"/>
  <c r="HB2371" i="1"/>
  <c r="HA2371" i="1"/>
  <c r="HB2370" i="1"/>
  <c r="HA2370" i="1"/>
  <c r="HB2369" i="1"/>
  <c r="HA2369" i="1"/>
  <c r="HB2368" i="1"/>
  <c r="HA2368" i="1"/>
  <c r="HB2367" i="1"/>
  <c r="HA2367" i="1"/>
  <c r="HB2366" i="1"/>
  <c r="HA2366" i="1"/>
  <c r="HB2365" i="1"/>
  <c r="HA2365" i="1"/>
  <c r="HB2364" i="1"/>
  <c r="HA2364" i="1"/>
  <c r="HB2363" i="1"/>
  <c r="HA2363" i="1"/>
  <c r="HB2362" i="1"/>
  <c r="HA2362" i="1"/>
  <c r="HB2361" i="1"/>
  <c r="HA2361" i="1"/>
  <c r="HB2360" i="1"/>
  <c r="HA2360" i="1"/>
  <c r="HB2359" i="1"/>
  <c r="HA2359" i="1"/>
  <c r="HB2358" i="1"/>
  <c r="HA2358" i="1"/>
  <c r="HB2357" i="1"/>
  <c r="HA2357" i="1"/>
  <c r="HB2356" i="1"/>
  <c r="HA2356" i="1"/>
  <c r="HB2355" i="1"/>
  <c r="HA2355" i="1"/>
  <c r="HB2354" i="1"/>
  <c r="HA2354" i="1"/>
  <c r="HB2353" i="1"/>
  <c r="HA2353" i="1"/>
  <c r="HB2352" i="1"/>
  <c r="HA2352" i="1"/>
  <c r="HB2351" i="1"/>
  <c r="HA2351" i="1"/>
  <c r="HB2350" i="1"/>
  <c r="HA2350" i="1"/>
  <c r="HB2349" i="1"/>
  <c r="HA2349" i="1"/>
  <c r="HB2348" i="1"/>
  <c r="HA2348" i="1"/>
  <c r="HB2347" i="1"/>
  <c r="HA2347" i="1"/>
  <c r="HB2346" i="1"/>
  <c r="HA2346" i="1"/>
  <c r="HB2345" i="1"/>
  <c r="HA2345" i="1"/>
  <c r="HB2344" i="1"/>
  <c r="HA2344" i="1"/>
  <c r="HB2343" i="1"/>
  <c r="HA2343" i="1"/>
  <c r="HB2342" i="1"/>
  <c r="HA2342" i="1"/>
  <c r="HB2341" i="1"/>
  <c r="HA2341" i="1"/>
  <c r="HB2340" i="1"/>
  <c r="HA2340" i="1"/>
  <c r="HB2339" i="1"/>
  <c r="HA2339" i="1"/>
  <c r="HB2338" i="1"/>
  <c r="HA2338" i="1"/>
  <c r="HB2337" i="1"/>
  <c r="HA2337" i="1"/>
  <c r="HB2336" i="1"/>
  <c r="HA2336" i="1"/>
  <c r="HB2335" i="1"/>
  <c r="HA2335" i="1"/>
  <c r="HB2334" i="1"/>
  <c r="HA2334" i="1"/>
  <c r="HB2333" i="1"/>
  <c r="HA2333" i="1"/>
  <c r="HB2332" i="1"/>
  <c r="HA2332" i="1"/>
  <c r="HB2331" i="1"/>
  <c r="HA2331" i="1"/>
  <c r="HB2330" i="1"/>
  <c r="HA2330" i="1"/>
  <c r="HB2329" i="1"/>
  <c r="HA2329" i="1"/>
  <c r="HB2328" i="1"/>
  <c r="HA2328" i="1"/>
  <c r="HB2327" i="1"/>
  <c r="HA2327" i="1"/>
  <c r="HB2326" i="1"/>
  <c r="HA2326" i="1"/>
  <c r="HB2325" i="1"/>
  <c r="HA2325" i="1"/>
  <c r="HB2324" i="1"/>
  <c r="HA2324" i="1"/>
  <c r="HB2323" i="1"/>
  <c r="HA2323" i="1"/>
  <c r="HB2322" i="1"/>
  <c r="HA2322" i="1"/>
  <c r="HB2321" i="1"/>
  <c r="HA2321" i="1"/>
  <c r="HB2320" i="1"/>
  <c r="HA2320" i="1"/>
  <c r="HB2319" i="1"/>
  <c r="HA2319" i="1"/>
  <c r="HB2318" i="1"/>
  <c r="HA2318" i="1"/>
  <c r="HB2317" i="1"/>
  <c r="HA2317" i="1"/>
  <c r="HB2316" i="1"/>
  <c r="HA2316" i="1"/>
  <c r="HB2315" i="1"/>
  <c r="HA2315" i="1"/>
  <c r="HB2314" i="1"/>
  <c r="HA2314" i="1"/>
  <c r="HB2313" i="1"/>
  <c r="HA2313" i="1"/>
  <c r="HB2312" i="1"/>
  <c r="HA2312" i="1"/>
  <c r="HB2311" i="1"/>
  <c r="HA2311" i="1"/>
  <c r="HB2310" i="1"/>
  <c r="HA2310" i="1"/>
  <c r="HB2309" i="1"/>
  <c r="HA2309" i="1"/>
  <c r="HB2308" i="1"/>
  <c r="HA2308" i="1"/>
  <c r="HB2307" i="1"/>
  <c r="HA2307" i="1"/>
  <c r="HB2306" i="1"/>
  <c r="HA2306" i="1"/>
  <c r="HB2305" i="1"/>
  <c r="HA2305" i="1"/>
  <c r="HB2304" i="1"/>
  <c r="HA2304" i="1"/>
  <c r="HB2303" i="1"/>
  <c r="HA2303" i="1"/>
  <c r="HB2302" i="1"/>
  <c r="HA2302" i="1"/>
  <c r="HB2301" i="1"/>
  <c r="HA2301" i="1"/>
  <c r="HB2300" i="1"/>
  <c r="HA2300" i="1"/>
  <c r="HB2299" i="1"/>
  <c r="HA2299" i="1"/>
  <c r="HB2298" i="1"/>
  <c r="HA2298" i="1"/>
  <c r="HB2297" i="1"/>
  <c r="HA2297" i="1"/>
  <c r="HB2296" i="1"/>
  <c r="HA2296" i="1"/>
  <c r="HB2295" i="1"/>
  <c r="HA2295" i="1"/>
  <c r="HB2294" i="1"/>
  <c r="HA2294" i="1"/>
  <c r="HB2293" i="1"/>
  <c r="HA2293" i="1"/>
  <c r="HB2292" i="1"/>
  <c r="HA2292" i="1"/>
  <c r="HB2291" i="1"/>
  <c r="HA2291" i="1"/>
  <c r="HB2290" i="1"/>
  <c r="HA2290" i="1"/>
  <c r="HB2289" i="1"/>
  <c r="HA2289" i="1"/>
  <c r="HB2288" i="1"/>
  <c r="HA2288" i="1"/>
  <c r="HB2287" i="1"/>
  <c r="HA2287" i="1"/>
  <c r="HB2286" i="1"/>
  <c r="HA2286" i="1"/>
  <c r="HB2285" i="1"/>
  <c r="HA2285" i="1"/>
  <c r="HB2284" i="1"/>
  <c r="HA2284" i="1"/>
  <c r="HB2283" i="1"/>
  <c r="HA2283" i="1"/>
  <c r="HB2282" i="1"/>
  <c r="HA2282" i="1"/>
  <c r="HB2281" i="1"/>
  <c r="HA2281" i="1"/>
  <c r="HB2280" i="1"/>
  <c r="HA2280" i="1"/>
  <c r="HB2279" i="1"/>
  <c r="HA2279" i="1"/>
  <c r="HB2278" i="1"/>
  <c r="HA2278" i="1"/>
  <c r="HB2277" i="1"/>
  <c r="HA2277" i="1"/>
  <c r="HB2276" i="1"/>
  <c r="HA2276" i="1"/>
  <c r="HB2275" i="1"/>
  <c r="HA2275" i="1"/>
  <c r="HB2274" i="1"/>
  <c r="HA2274" i="1"/>
  <c r="HB2273" i="1"/>
  <c r="HA2273" i="1"/>
  <c r="HB2272" i="1"/>
  <c r="HA2272" i="1"/>
  <c r="HB2271" i="1"/>
  <c r="HA2271" i="1"/>
  <c r="HB2270" i="1"/>
  <c r="HA2270" i="1"/>
  <c r="HB2269" i="1"/>
  <c r="HA2269" i="1"/>
  <c r="HB2268" i="1"/>
  <c r="HA2268" i="1"/>
  <c r="HB2267" i="1"/>
  <c r="HA2267" i="1"/>
  <c r="HB2266" i="1"/>
  <c r="HA2266" i="1"/>
  <c r="HB2265" i="1"/>
  <c r="HA2265" i="1"/>
  <c r="HB2264" i="1"/>
  <c r="HA2264" i="1"/>
  <c r="HB2263" i="1"/>
  <c r="HA2263" i="1"/>
  <c r="HB2262" i="1"/>
  <c r="HA2262" i="1"/>
  <c r="HB2261" i="1"/>
  <c r="HA2261" i="1"/>
  <c r="HB2260" i="1"/>
  <c r="HA2260" i="1"/>
  <c r="HB2259" i="1"/>
  <c r="HA2259" i="1"/>
  <c r="HB2258" i="1"/>
  <c r="HA2258" i="1"/>
  <c r="HB2257" i="1"/>
  <c r="HA2257" i="1"/>
  <c r="HB2256" i="1"/>
  <c r="HA2256" i="1"/>
  <c r="HB2255" i="1"/>
  <c r="HA2255" i="1"/>
  <c r="HB2254" i="1"/>
  <c r="HA2254" i="1"/>
  <c r="HB2253" i="1"/>
  <c r="HA2253" i="1"/>
  <c r="HB2252" i="1"/>
  <c r="HA2252" i="1"/>
  <c r="HB2251" i="1"/>
  <c r="HA2251" i="1"/>
  <c r="HB2250" i="1"/>
  <c r="HA2250" i="1"/>
  <c r="HB2249" i="1"/>
  <c r="HA2249" i="1"/>
  <c r="HB2248" i="1"/>
  <c r="HA2248" i="1"/>
  <c r="HB2247" i="1"/>
  <c r="HA2247" i="1"/>
  <c r="HB2246" i="1"/>
  <c r="HA2246" i="1"/>
  <c r="HB2245" i="1"/>
  <c r="HA2245" i="1"/>
  <c r="HB2244" i="1"/>
  <c r="HA2244" i="1"/>
  <c r="HB2243" i="1"/>
  <c r="HA2243" i="1"/>
  <c r="HB2242" i="1"/>
  <c r="HA2242" i="1"/>
  <c r="HB2241" i="1"/>
  <c r="HA2241" i="1"/>
  <c r="HB2240" i="1"/>
  <c r="HA2240" i="1"/>
  <c r="HB2239" i="1"/>
  <c r="HA2239" i="1"/>
  <c r="HB2238" i="1"/>
  <c r="HA2238" i="1"/>
  <c r="HB2237" i="1"/>
  <c r="HA2237" i="1"/>
  <c r="HB2236" i="1"/>
  <c r="HA2236" i="1"/>
  <c r="HB2235" i="1"/>
  <c r="HA2235" i="1"/>
  <c r="HB2234" i="1"/>
  <c r="HA2234" i="1"/>
  <c r="HB2233" i="1"/>
  <c r="HA2233" i="1"/>
  <c r="HB2232" i="1"/>
  <c r="HA2232" i="1"/>
  <c r="HB2231" i="1"/>
  <c r="HA2231" i="1"/>
  <c r="HB2230" i="1"/>
  <c r="HA2230" i="1"/>
  <c r="HB2229" i="1"/>
  <c r="HA2229" i="1"/>
  <c r="HB2228" i="1"/>
  <c r="HA2228" i="1"/>
  <c r="HB2227" i="1"/>
  <c r="HA2227" i="1"/>
  <c r="HB2226" i="1"/>
  <c r="HA2226" i="1"/>
  <c r="HB2225" i="1"/>
  <c r="HA2225" i="1"/>
  <c r="HB2224" i="1"/>
  <c r="HA2224" i="1"/>
  <c r="HB2223" i="1"/>
  <c r="HA2223" i="1"/>
  <c r="HB2222" i="1"/>
  <c r="HA2222" i="1"/>
  <c r="HB2221" i="1"/>
  <c r="HA2221" i="1"/>
  <c r="HB2220" i="1"/>
  <c r="HA2220" i="1"/>
  <c r="HB2219" i="1"/>
  <c r="HA2219" i="1"/>
  <c r="HB2218" i="1"/>
  <c r="HA2218" i="1"/>
  <c r="HB2217" i="1"/>
  <c r="HA2217" i="1"/>
  <c r="HB2216" i="1"/>
  <c r="HA2216" i="1"/>
  <c r="HB2215" i="1"/>
  <c r="HA2215" i="1"/>
  <c r="HB2214" i="1"/>
  <c r="HA2214" i="1"/>
  <c r="HB2213" i="1"/>
  <c r="HA2213" i="1"/>
  <c r="HB2212" i="1"/>
  <c r="HA2212" i="1"/>
  <c r="HB2211" i="1"/>
  <c r="HA2211" i="1"/>
  <c r="HB2210" i="1"/>
  <c r="HA2210" i="1"/>
  <c r="HB2209" i="1"/>
  <c r="HA2209" i="1"/>
  <c r="HB2208" i="1"/>
  <c r="HA2208" i="1"/>
  <c r="HB2207" i="1"/>
  <c r="HA2207" i="1"/>
  <c r="HB2206" i="1"/>
  <c r="HA2206" i="1"/>
  <c r="HB2205" i="1"/>
  <c r="HA2205" i="1"/>
  <c r="HB2204" i="1"/>
  <c r="HA2204" i="1"/>
  <c r="HB2203" i="1"/>
  <c r="HA2203" i="1"/>
  <c r="HB2202" i="1"/>
  <c r="HA2202" i="1"/>
  <c r="HB2201" i="1"/>
  <c r="HA2201" i="1"/>
  <c r="HB2200" i="1"/>
  <c r="HA2200" i="1"/>
  <c r="HB2199" i="1"/>
  <c r="HA2199" i="1"/>
  <c r="HB2198" i="1"/>
  <c r="HA2198" i="1"/>
  <c r="HB2197" i="1"/>
  <c r="HA2197" i="1"/>
  <c r="HB2196" i="1"/>
  <c r="HA2196" i="1"/>
  <c r="HB2195" i="1"/>
  <c r="HA2195" i="1"/>
  <c r="HB2194" i="1"/>
  <c r="HA2194" i="1"/>
  <c r="HB2193" i="1"/>
  <c r="HA2193" i="1"/>
  <c r="HB2192" i="1"/>
  <c r="HA2192" i="1"/>
  <c r="HB2191" i="1"/>
  <c r="HA2191" i="1"/>
  <c r="HB2190" i="1"/>
  <c r="HA2190" i="1"/>
  <c r="HB2189" i="1"/>
  <c r="HA2189" i="1"/>
  <c r="HB2188" i="1"/>
  <c r="HA2188" i="1"/>
  <c r="HB2187" i="1"/>
  <c r="HA2187" i="1"/>
  <c r="HB2186" i="1"/>
  <c r="HA2186" i="1"/>
  <c r="HB2185" i="1"/>
  <c r="HA2185" i="1"/>
  <c r="HB2184" i="1"/>
  <c r="HA2184" i="1"/>
  <c r="HB2183" i="1"/>
  <c r="HA2183" i="1"/>
  <c r="HB2182" i="1"/>
  <c r="HA2182" i="1"/>
  <c r="HB2181" i="1"/>
  <c r="HA2181" i="1"/>
  <c r="HB2180" i="1"/>
  <c r="HA2180" i="1"/>
  <c r="HB2179" i="1"/>
  <c r="HA2179" i="1"/>
  <c r="HB2178" i="1"/>
  <c r="HA2178" i="1"/>
  <c r="HB2177" i="1"/>
  <c r="HA2177" i="1"/>
  <c r="HB2176" i="1"/>
  <c r="HA2176" i="1"/>
  <c r="HB2175" i="1"/>
  <c r="HA2175" i="1"/>
  <c r="HB2174" i="1"/>
  <c r="HA2174" i="1"/>
  <c r="HB2173" i="1"/>
  <c r="HA2173" i="1"/>
  <c r="HB2172" i="1"/>
  <c r="HA2172" i="1"/>
  <c r="HB2171" i="1"/>
  <c r="HA2171" i="1"/>
  <c r="HB2170" i="1"/>
  <c r="HA2170" i="1"/>
  <c r="HB2169" i="1"/>
  <c r="HA2169" i="1"/>
  <c r="HB2168" i="1"/>
  <c r="HA2168" i="1"/>
  <c r="HB2167" i="1"/>
  <c r="HA2167" i="1"/>
  <c r="HB2166" i="1"/>
  <c r="HA2166" i="1"/>
  <c r="HB2165" i="1"/>
  <c r="HA2165" i="1"/>
  <c r="HB2164" i="1"/>
  <c r="HA2164" i="1"/>
  <c r="HB2163" i="1"/>
  <c r="HA2163" i="1"/>
  <c r="HB2162" i="1"/>
  <c r="HA2162" i="1"/>
  <c r="HB2161" i="1"/>
  <c r="HA2161" i="1"/>
  <c r="HB2160" i="1"/>
  <c r="HA2160" i="1"/>
  <c r="HB2159" i="1"/>
  <c r="HA2159" i="1"/>
  <c r="HB2158" i="1"/>
  <c r="HA2158" i="1"/>
  <c r="HB2157" i="1"/>
  <c r="HA2157" i="1"/>
  <c r="HB2156" i="1"/>
  <c r="HA2156" i="1"/>
  <c r="HB2155" i="1"/>
  <c r="HA2155" i="1"/>
  <c r="HB2154" i="1"/>
  <c r="HA2154" i="1"/>
  <c r="HB2153" i="1"/>
  <c r="HA2153" i="1"/>
  <c r="HB2152" i="1"/>
  <c r="HA2152" i="1"/>
  <c r="HB2151" i="1"/>
  <c r="HA2151" i="1"/>
  <c r="HB2150" i="1"/>
  <c r="HA2150" i="1"/>
  <c r="HB2149" i="1"/>
  <c r="HA2149" i="1"/>
  <c r="HB2148" i="1"/>
  <c r="HA2148" i="1"/>
  <c r="HB2147" i="1"/>
  <c r="HA2147" i="1"/>
  <c r="HB2146" i="1"/>
  <c r="HA2146" i="1"/>
  <c r="HB2145" i="1"/>
  <c r="HA2145" i="1"/>
  <c r="HB2144" i="1"/>
  <c r="HA2144" i="1"/>
  <c r="HB2143" i="1"/>
  <c r="HA2143" i="1"/>
  <c r="HB2142" i="1"/>
  <c r="HA2142" i="1"/>
  <c r="HB2141" i="1"/>
  <c r="HA2141" i="1"/>
  <c r="HB2140" i="1"/>
  <c r="HA2140" i="1"/>
  <c r="HB2139" i="1"/>
  <c r="HA2139" i="1"/>
  <c r="HB2138" i="1"/>
  <c r="HA2138" i="1"/>
  <c r="HB2137" i="1"/>
  <c r="HA2137" i="1"/>
  <c r="HB2136" i="1"/>
  <c r="HA2136" i="1"/>
  <c r="HB2135" i="1"/>
  <c r="HA2135" i="1"/>
  <c r="HB2134" i="1"/>
  <c r="HA2134" i="1"/>
  <c r="HB2133" i="1"/>
  <c r="HA2133" i="1"/>
  <c r="HB2132" i="1"/>
  <c r="HA2132" i="1"/>
  <c r="HB2131" i="1"/>
  <c r="HA2131" i="1"/>
  <c r="HB2130" i="1"/>
  <c r="HA2130" i="1"/>
  <c r="HB2129" i="1"/>
  <c r="HA2129" i="1"/>
  <c r="HB2128" i="1"/>
  <c r="HA2128" i="1"/>
  <c r="HB2127" i="1"/>
  <c r="HA2127" i="1"/>
  <c r="HB2126" i="1"/>
  <c r="HA2126" i="1"/>
  <c r="HB2125" i="1"/>
  <c r="HA2125" i="1"/>
  <c r="HB2124" i="1"/>
  <c r="HA2124" i="1"/>
  <c r="HB2123" i="1"/>
  <c r="HA2123" i="1"/>
  <c r="HB2122" i="1"/>
  <c r="HA2122" i="1"/>
  <c r="HB2121" i="1"/>
  <c r="HA2121" i="1"/>
  <c r="HB2120" i="1"/>
  <c r="HA2120" i="1"/>
  <c r="HB2119" i="1"/>
  <c r="HA2119" i="1"/>
  <c r="HB2118" i="1"/>
  <c r="HA2118" i="1"/>
  <c r="HB2117" i="1"/>
  <c r="HA2117" i="1"/>
  <c r="HB2116" i="1"/>
  <c r="HA2116" i="1"/>
  <c r="HB2115" i="1"/>
  <c r="HA2115" i="1"/>
  <c r="HB2114" i="1"/>
  <c r="HA2114" i="1"/>
  <c r="HB2113" i="1"/>
  <c r="HA2113" i="1"/>
  <c r="HB2112" i="1"/>
  <c r="HA2112" i="1"/>
  <c r="HB2111" i="1"/>
  <c r="HA2111" i="1"/>
  <c r="HB2110" i="1"/>
  <c r="HA2110" i="1"/>
  <c r="HB2109" i="1"/>
  <c r="HA2109" i="1"/>
  <c r="HB2108" i="1"/>
  <c r="HA2108" i="1"/>
  <c r="HB2107" i="1"/>
  <c r="HA2107" i="1"/>
  <c r="HB2106" i="1"/>
  <c r="HA2106" i="1"/>
  <c r="HB2105" i="1"/>
  <c r="HA2105" i="1"/>
  <c r="HB2104" i="1"/>
  <c r="HA2104" i="1"/>
  <c r="HB2103" i="1"/>
  <c r="HA2103" i="1"/>
  <c r="HB2102" i="1"/>
  <c r="HA2102" i="1"/>
  <c r="HB2101" i="1"/>
  <c r="HA2101" i="1"/>
  <c r="HB2100" i="1"/>
  <c r="HA2100" i="1"/>
  <c r="HB2099" i="1"/>
  <c r="HA2099" i="1"/>
  <c r="HB2098" i="1"/>
  <c r="HA2098" i="1"/>
  <c r="HB2097" i="1"/>
  <c r="HA2097" i="1"/>
  <c r="HB2096" i="1"/>
  <c r="HA2096" i="1"/>
  <c r="HB2095" i="1"/>
  <c r="HA2095" i="1"/>
  <c r="HB2094" i="1"/>
  <c r="HA2094" i="1"/>
  <c r="HB2093" i="1"/>
  <c r="HA2093" i="1"/>
  <c r="HB2092" i="1"/>
  <c r="HA2092" i="1"/>
  <c r="HB2091" i="1"/>
  <c r="HA2091" i="1"/>
  <c r="HB2090" i="1"/>
  <c r="HA2090" i="1"/>
  <c r="HB2089" i="1"/>
  <c r="HA2089" i="1"/>
  <c r="HB2088" i="1"/>
  <c r="HA2088" i="1"/>
  <c r="HB2087" i="1"/>
  <c r="HA2087" i="1"/>
  <c r="HB2086" i="1"/>
  <c r="HA2086" i="1"/>
  <c r="HB2085" i="1"/>
  <c r="HA2085" i="1"/>
  <c r="HB2084" i="1"/>
  <c r="HA2084" i="1"/>
  <c r="HB2083" i="1"/>
  <c r="HA2083" i="1"/>
  <c r="HB2082" i="1"/>
  <c r="HA2082" i="1"/>
  <c r="HB2081" i="1"/>
  <c r="HA2081" i="1"/>
  <c r="HB2080" i="1"/>
  <c r="HA2080" i="1"/>
  <c r="HB2079" i="1"/>
  <c r="HA2079" i="1"/>
  <c r="HB2078" i="1"/>
  <c r="HA2078" i="1"/>
  <c r="HB2077" i="1"/>
  <c r="HA2077" i="1"/>
  <c r="HB2076" i="1"/>
  <c r="HA2076" i="1"/>
  <c r="HB2075" i="1"/>
  <c r="HA2075" i="1"/>
  <c r="HB2074" i="1"/>
  <c r="HA2074" i="1"/>
  <c r="HB2073" i="1"/>
  <c r="HA2073" i="1"/>
  <c r="HB2072" i="1"/>
  <c r="HA2072" i="1"/>
  <c r="HB2071" i="1"/>
  <c r="HA2071" i="1"/>
  <c r="HB2070" i="1"/>
  <c r="HA2070" i="1"/>
  <c r="HB2069" i="1"/>
  <c r="HA2069" i="1"/>
  <c r="HB2068" i="1"/>
  <c r="HA2068" i="1"/>
  <c r="HB2067" i="1"/>
  <c r="HA2067" i="1"/>
  <c r="HB2066" i="1"/>
  <c r="HA2066" i="1"/>
  <c r="HB2065" i="1"/>
  <c r="HA2065" i="1"/>
  <c r="HB2064" i="1"/>
  <c r="HA2064" i="1"/>
  <c r="HB2063" i="1"/>
  <c r="HA2063" i="1"/>
  <c r="HB2062" i="1"/>
  <c r="HA2062" i="1"/>
  <c r="HB2061" i="1"/>
  <c r="HA2061" i="1"/>
  <c r="HB2060" i="1"/>
  <c r="HA2060" i="1"/>
  <c r="HB2059" i="1"/>
  <c r="HA2059" i="1"/>
  <c r="HB2058" i="1"/>
  <c r="HA2058" i="1"/>
  <c r="HB2057" i="1"/>
  <c r="HA2057" i="1"/>
  <c r="HB2056" i="1"/>
  <c r="HA2056" i="1"/>
  <c r="HB2055" i="1"/>
  <c r="HA2055" i="1"/>
  <c r="HB2054" i="1"/>
  <c r="HA2054" i="1"/>
  <c r="HB2053" i="1"/>
  <c r="HA2053" i="1"/>
  <c r="HB2052" i="1"/>
  <c r="HA2052" i="1"/>
  <c r="HB2051" i="1"/>
  <c r="HA2051" i="1"/>
  <c r="HB2050" i="1"/>
  <c r="HA2050" i="1"/>
  <c r="HB2049" i="1"/>
  <c r="HA2049" i="1"/>
  <c r="HB2048" i="1"/>
  <c r="HA2048" i="1"/>
  <c r="HB2047" i="1"/>
  <c r="HA2047" i="1"/>
  <c r="HB2046" i="1"/>
  <c r="HA2046" i="1"/>
  <c r="HB2045" i="1"/>
  <c r="HA2045" i="1"/>
  <c r="HB2044" i="1"/>
  <c r="HA2044" i="1"/>
  <c r="HB2043" i="1"/>
  <c r="HA2043" i="1"/>
  <c r="HB2042" i="1"/>
  <c r="HA2042" i="1"/>
  <c r="HB2041" i="1"/>
  <c r="HA2041" i="1"/>
  <c r="HB2040" i="1"/>
  <c r="HA2040" i="1"/>
  <c r="HB2039" i="1"/>
  <c r="HA2039" i="1"/>
  <c r="HB2038" i="1"/>
  <c r="HA2038" i="1"/>
  <c r="HB2037" i="1"/>
  <c r="HA2037" i="1"/>
  <c r="HB2036" i="1"/>
  <c r="HA2036" i="1"/>
  <c r="HB2035" i="1"/>
  <c r="HA2035" i="1"/>
  <c r="HB2034" i="1"/>
  <c r="HA2034" i="1"/>
  <c r="HB2033" i="1"/>
  <c r="HA2033" i="1"/>
  <c r="HB2032" i="1"/>
  <c r="HA2032" i="1"/>
  <c r="HB2031" i="1"/>
  <c r="HA2031" i="1"/>
  <c r="HB2030" i="1"/>
  <c r="HA2030" i="1"/>
  <c r="HB2029" i="1"/>
  <c r="HA2029" i="1"/>
  <c r="HB2028" i="1"/>
  <c r="HA2028" i="1"/>
  <c r="HB2027" i="1"/>
  <c r="HA2027" i="1"/>
  <c r="HB2026" i="1"/>
  <c r="HA2026" i="1"/>
  <c r="HB2025" i="1"/>
  <c r="HA2025" i="1"/>
  <c r="HB2024" i="1"/>
  <c r="HA2024" i="1"/>
  <c r="HB2023" i="1"/>
  <c r="HA2023" i="1"/>
  <c r="HB2022" i="1"/>
  <c r="HA2022" i="1"/>
  <c r="HB2021" i="1"/>
  <c r="HA2021" i="1"/>
  <c r="HB2020" i="1"/>
  <c r="HA2020" i="1"/>
  <c r="HB2019" i="1"/>
  <c r="HA2019" i="1"/>
  <c r="HB2018" i="1"/>
  <c r="HA2018" i="1"/>
  <c r="HB2017" i="1"/>
  <c r="HA2017" i="1"/>
  <c r="HB2016" i="1"/>
  <c r="HA2016" i="1"/>
  <c r="HB2015" i="1"/>
  <c r="HA2015" i="1"/>
  <c r="HB2014" i="1"/>
  <c r="HA2014" i="1"/>
  <c r="HB2013" i="1"/>
  <c r="HA2013" i="1"/>
  <c r="HB2012" i="1"/>
  <c r="HA2012" i="1"/>
  <c r="HB2011" i="1"/>
  <c r="HA2011" i="1"/>
  <c r="HB2010" i="1"/>
  <c r="HA2010" i="1"/>
  <c r="HB2009" i="1"/>
  <c r="HA2009" i="1"/>
  <c r="HB2008" i="1"/>
  <c r="HA2008" i="1"/>
  <c r="HB2007" i="1"/>
  <c r="HA2007" i="1"/>
  <c r="HB2006" i="1"/>
  <c r="HA2006" i="1"/>
  <c r="HB2005" i="1"/>
  <c r="HA2005" i="1"/>
  <c r="HB2004" i="1"/>
  <c r="HA2004" i="1"/>
  <c r="HB2003" i="1"/>
  <c r="HA2003" i="1"/>
  <c r="HB2002" i="1"/>
  <c r="HA2002" i="1"/>
  <c r="HB2001" i="1"/>
  <c r="HA2001" i="1"/>
  <c r="HB2000" i="1"/>
  <c r="HA2000" i="1"/>
  <c r="HB1999" i="1"/>
  <c r="HA1999" i="1"/>
  <c r="HB1998" i="1"/>
  <c r="HA1998" i="1"/>
  <c r="HB1997" i="1"/>
  <c r="HA1997" i="1"/>
  <c r="HB1996" i="1"/>
  <c r="HA1996" i="1"/>
  <c r="HB1995" i="1"/>
  <c r="HA1995" i="1"/>
  <c r="HB1994" i="1"/>
  <c r="HA1994" i="1"/>
  <c r="HB1993" i="1"/>
  <c r="HA1993" i="1"/>
  <c r="HB1992" i="1"/>
  <c r="HA1992" i="1"/>
  <c r="HB1991" i="1"/>
  <c r="HA1991" i="1"/>
  <c r="HB1990" i="1"/>
  <c r="HA1990" i="1"/>
  <c r="HB1989" i="1"/>
  <c r="HA1989" i="1"/>
  <c r="HB1988" i="1"/>
  <c r="HA1988" i="1"/>
  <c r="HB1987" i="1"/>
  <c r="HA1987" i="1"/>
  <c r="HB1986" i="1"/>
  <c r="HA1986" i="1"/>
  <c r="HB1985" i="1"/>
  <c r="HA1985" i="1"/>
  <c r="HB1984" i="1"/>
  <c r="HA1984" i="1"/>
  <c r="HB1983" i="1"/>
  <c r="HA1983" i="1"/>
  <c r="HB1982" i="1"/>
  <c r="HA1982" i="1"/>
  <c r="HB1981" i="1"/>
  <c r="HA1981" i="1"/>
  <c r="HB1980" i="1"/>
  <c r="HA1980" i="1"/>
  <c r="HB1979" i="1"/>
  <c r="HA1979" i="1"/>
  <c r="HB1978" i="1"/>
  <c r="HA1978" i="1"/>
  <c r="HB1977" i="1"/>
  <c r="HA1977" i="1"/>
  <c r="HB1976" i="1"/>
  <c r="HA1976" i="1"/>
  <c r="HB1975" i="1"/>
  <c r="HA1975" i="1"/>
  <c r="HB1974" i="1"/>
  <c r="HA1974" i="1"/>
  <c r="HB1973" i="1"/>
  <c r="HA1973" i="1"/>
  <c r="HB1972" i="1"/>
  <c r="HA1972" i="1"/>
  <c r="HB1971" i="1"/>
  <c r="HA1971" i="1"/>
  <c r="HB1970" i="1"/>
  <c r="HA1970" i="1"/>
  <c r="HB1969" i="1"/>
  <c r="HA1969" i="1"/>
  <c r="HB1968" i="1"/>
  <c r="HA1968" i="1"/>
  <c r="HB1967" i="1"/>
  <c r="HA1967" i="1"/>
  <c r="HB1966" i="1"/>
  <c r="HA1966" i="1"/>
  <c r="HB1965" i="1"/>
  <c r="HA1965" i="1"/>
  <c r="HB1964" i="1"/>
  <c r="HA1964" i="1"/>
  <c r="HB1963" i="1"/>
  <c r="HA1963" i="1"/>
  <c r="HB1962" i="1"/>
  <c r="HA1962" i="1"/>
  <c r="HB1961" i="1"/>
  <c r="HA1961" i="1"/>
  <c r="HB1960" i="1"/>
  <c r="HA1960" i="1"/>
  <c r="HB1959" i="1"/>
  <c r="HA1959" i="1"/>
  <c r="HB1958" i="1"/>
  <c r="HA1958" i="1"/>
  <c r="HB1957" i="1"/>
  <c r="HA1957" i="1"/>
  <c r="HB1956" i="1"/>
  <c r="HA1956" i="1"/>
  <c r="HB1955" i="1"/>
  <c r="HA1955" i="1"/>
  <c r="HB1954" i="1"/>
  <c r="HA1954" i="1"/>
  <c r="HB1953" i="1"/>
  <c r="HA1953" i="1"/>
  <c r="HB1952" i="1"/>
  <c r="HA1952" i="1"/>
  <c r="HB1951" i="1"/>
  <c r="HA1951" i="1"/>
  <c r="HB1950" i="1"/>
  <c r="HA1950" i="1"/>
  <c r="HB1949" i="1"/>
  <c r="HA1949" i="1"/>
  <c r="HB1948" i="1"/>
  <c r="HA1948" i="1"/>
  <c r="HB1947" i="1"/>
  <c r="HA1947" i="1"/>
  <c r="HB1946" i="1"/>
  <c r="HA1946" i="1"/>
  <c r="HB1945" i="1"/>
  <c r="HA1945" i="1"/>
  <c r="HB1944" i="1"/>
  <c r="HA1944" i="1"/>
  <c r="HB1943" i="1"/>
  <c r="HA1943" i="1"/>
  <c r="HB1942" i="1"/>
  <c r="HA1942" i="1"/>
  <c r="HB1941" i="1"/>
  <c r="HA1941" i="1"/>
  <c r="HB1940" i="1"/>
  <c r="HA1940" i="1"/>
  <c r="HB1939" i="1"/>
  <c r="HA1939" i="1"/>
  <c r="HB1938" i="1"/>
  <c r="HA1938" i="1"/>
  <c r="HB1937" i="1"/>
  <c r="HA1937" i="1"/>
  <c r="HB1936" i="1"/>
  <c r="HA1936" i="1"/>
  <c r="HB1935" i="1"/>
  <c r="HA1935" i="1"/>
  <c r="HB1934" i="1"/>
  <c r="HA1934" i="1"/>
  <c r="HB1933" i="1"/>
  <c r="HA1933" i="1"/>
  <c r="HB1932" i="1"/>
  <c r="HA1932" i="1"/>
  <c r="HB1931" i="1"/>
  <c r="HA1931" i="1"/>
  <c r="HB1930" i="1"/>
  <c r="HA1930" i="1"/>
  <c r="HB1929" i="1"/>
  <c r="HA1929" i="1"/>
  <c r="HB1928" i="1"/>
  <c r="HA1928" i="1"/>
  <c r="HB1927" i="1"/>
  <c r="HA1927" i="1"/>
  <c r="HB1926" i="1"/>
  <c r="HA1926" i="1"/>
  <c r="HB1925" i="1"/>
  <c r="HA1925" i="1"/>
  <c r="HB1924" i="1"/>
  <c r="HA1924" i="1"/>
  <c r="HB1923" i="1"/>
  <c r="HA1923" i="1"/>
  <c r="HB1922" i="1"/>
  <c r="HA1922" i="1"/>
  <c r="HB1921" i="1"/>
  <c r="HA1921" i="1"/>
  <c r="HB1920" i="1"/>
  <c r="HA1920" i="1"/>
  <c r="HB1919" i="1"/>
  <c r="HA1919" i="1"/>
  <c r="HB1918" i="1"/>
  <c r="HA1918" i="1"/>
  <c r="HB1917" i="1"/>
  <c r="HA1917" i="1"/>
  <c r="HB1916" i="1"/>
  <c r="HA1916" i="1"/>
  <c r="HB1915" i="1"/>
  <c r="HA1915" i="1"/>
  <c r="HB1914" i="1"/>
  <c r="HA1914" i="1"/>
  <c r="HB1913" i="1"/>
  <c r="HA1913" i="1"/>
  <c r="HB1912" i="1"/>
  <c r="HA1912" i="1"/>
  <c r="HB1911" i="1"/>
  <c r="HA1911" i="1"/>
  <c r="HB1910" i="1"/>
  <c r="HA1910" i="1"/>
  <c r="HB1909" i="1"/>
  <c r="HA1909" i="1"/>
  <c r="HB1908" i="1"/>
  <c r="HA1908" i="1"/>
  <c r="HB1907" i="1"/>
  <c r="HA1907" i="1"/>
  <c r="HB1906" i="1"/>
  <c r="HA1906" i="1"/>
  <c r="HB1905" i="1"/>
  <c r="HA1905" i="1"/>
  <c r="HB1904" i="1"/>
  <c r="HA1904" i="1"/>
  <c r="HB1903" i="1"/>
  <c r="HA1903" i="1"/>
  <c r="HB1902" i="1"/>
  <c r="HA1902" i="1"/>
  <c r="HB1901" i="1"/>
  <c r="HA1901" i="1"/>
  <c r="HB1900" i="1"/>
  <c r="HA1900" i="1"/>
  <c r="HB1899" i="1"/>
  <c r="HA1899" i="1"/>
  <c r="HB1898" i="1"/>
  <c r="HA1898" i="1"/>
  <c r="HB1897" i="1"/>
  <c r="HA1897" i="1"/>
  <c r="HB1896" i="1"/>
  <c r="HA1896" i="1"/>
  <c r="HB1895" i="1"/>
  <c r="HA1895" i="1"/>
  <c r="HB1894" i="1"/>
  <c r="HA1894" i="1"/>
  <c r="HB1893" i="1"/>
  <c r="HA1893" i="1"/>
  <c r="HB1892" i="1"/>
  <c r="HA1892" i="1"/>
  <c r="HB1891" i="1"/>
  <c r="HA1891" i="1"/>
  <c r="HB1890" i="1"/>
  <c r="HA1890" i="1"/>
  <c r="HB1889" i="1"/>
  <c r="HA1889" i="1"/>
  <c r="HB1888" i="1"/>
  <c r="HA1888" i="1"/>
  <c r="HB1887" i="1"/>
  <c r="HA1887" i="1"/>
  <c r="HB1886" i="1"/>
  <c r="HA1886" i="1"/>
  <c r="HB1885" i="1"/>
  <c r="HA1885" i="1"/>
  <c r="HB1884" i="1"/>
  <c r="HA1884" i="1"/>
  <c r="HB1883" i="1"/>
  <c r="HA1883" i="1"/>
  <c r="HB1882" i="1"/>
  <c r="HA1882" i="1"/>
  <c r="HB1881" i="1"/>
  <c r="HA1881" i="1"/>
  <c r="HB1880" i="1"/>
  <c r="HA1880" i="1"/>
  <c r="HB1879" i="1"/>
  <c r="HA1879" i="1"/>
  <c r="HB1878" i="1"/>
  <c r="HA1878" i="1"/>
  <c r="HB1877" i="1"/>
  <c r="HA1877" i="1"/>
  <c r="HB1876" i="1"/>
  <c r="HA1876" i="1"/>
  <c r="HB1875" i="1"/>
  <c r="HA1875" i="1"/>
  <c r="HB1874" i="1"/>
  <c r="HA1874" i="1"/>
  <c r="HB1873" i="1"/>
  <c r="HA1873" i="1"/>
  <c r="HB1872" i="1"/>
  <c r="HA1872" i="1"/>
  <c r="HB1871" i="1"/>
  <c r="HA1871" i="1"/>
  <c r="HB1870" i="1"/>
  <c r="HA1870" i="1"/>
  <c r="HB1869" i="1"/>
  <c r="HA1869" i="1"/>
  <c r="HB1868" i="1"/>
  <c r="HA1868" i="1"/>
  <c r="HB1867" i="1"/>
  <c r="HA1867" i="1"/>
  <c r="HB1866" i="1"/>
  <c r="HA1866" i="1"/>
  <c r="HB1865" i="1"/>
  <c r="HA1865" i="1"/>
  <c r="HB1864" i="1"/>
  <c r="HA1864" i="1"/>
  <c r="HB1863" i="1"/>
  <c r="HA1863" i="1"/>
  <c r="HB1862" i="1"/>
  <c r="HA1862" i="1"/>
  <c r="HB1861" i="1"/>
  <c r="HA1861" i="1"/>
  <c r="HB1860" i="1"/>
  <c r="HA1860" i="1"/>
  <c r="HB1859" i="1"/>
  <c r="HA1859" i="1"/>
  <c r="HB1858" i="1"/>
  <c r="HA1858" i="1"/>
  <c r="HB1857" i="1"/>
  <c r="HA1857" i="1"/>
  <c r="HB1856" i="1"/>
  <c r="HA1856" i="1"/>
  <c r="HB1855" i="1"/>
  <c r="HA1855" i="1"/>
  <c r="HB1854" i="1"/>
  <c r="HA1854" i="1"/>
  <c r="HB1853" i="1"/>
  <c r="HA1853" i="1"/>
  <c r="HB1852" i="1"/>
  <c r="HA1852" i="1"/>
  <c r="HB1851" i="1"/>
  <c r="HA1851" i="1"/>
  <c r="HB1850" i="1"/>
  <c r="HA1850" i="1"/>
  <c r="HB1849" i="1"/>
  <c r="HA1849" i="1"/>
  <c r="HB1848" i="1"/>
  <c r="HA1848" i="1"/>
  <c r="HB1847" i="1"/>
  <c r="HA1847" i="1"/>
  <c r="HB1846" i="1"/>
  <c r="HA1846" i="1"/>
  <c r="HB1845" i="1"/>
  <c r="HA1845" i="1"/>
  <c r="HB1844" i="1"/>
  <c r="HA1844" i="1"/>
  <c r="HB1843" i="1"/>
  <c r="HA1843" i="1"/>
  <c r="HB1842" i="1"/>
  <c r="HA1842" i="1"/>
  <c r="HB1841" i="1"/>
  <c r="HA1841" i="1"/>
  <c r="HB1840" i="1"/>
  <c r="HA1840" i="1"/>
  <c r="HB1839" i="1"/>
  <c r="HA1839" i="1"/>
  <c r="HB1838" i="1"/>
  <c r="HA1838" i="1"/>
  <c r="HB1837" i="1"/>
  <c r="HA1837" i="1"/>
  <c r="HB1836" i="1"/>
  <c r="HA1836" i="1"/>
  <c r="HB1835" i="1"/>
  <c r="HA1835" i="1"/>
  <c r="HB1834" i="1"/>
  <c r="HA1834" i="1"/>
  <c r="HB1833" i="1"/>
  <c r="HA1833" i="1"/>
  <c r="HB1832" i="1"/>
  <c r="HA1832" i="1"/>
  <c r="HB1831" i="1"/>
  <c r="HA1831" i="1"/>
  <c r="HB1830" i="1"/>
  <c r="HA1830" i="1"/>
  <c r="HB1829" i="1"/>
  <c r="HA1829" i="1"/>
  <c r="HB1828" i="1"/>
  <c r="HA1828" i="1"/>
  <c r="HB1827" i="1"/>
  <c r="HA1827" i="1"/>
  <c r="HB1826" i="1"/>
  <c r="HA1826" i="1"/>
  <c r="HB1825" i="1"/>
  <c r="HA1825" i="1"/>
  <c r="HB1824" i="1"/>
  <c r="HA1824" i="1"/>
  <c r="HB1823" i="1"/>
  <c r="HA1823" i="1"/>
  <c r="HB1822" i="1"/>
  <c r="HA1822" i="1"/>
  <c r="HB1821" i="1"/>
  <c r="HA1821" i="1"/>
  <c r="HB1820" i="1"/>
  <c r="HA1820" i="1"/>
  <c r="HB1819" i="1"/>
  <c r="HA1819" i="1"/>
  <c r="HB1818" i="1"/>
  <c r="HA1818" i="1"/>
  <c r="HB1817" i="1"/>
  <c r="HA1817" i="1"/>
  <c r="HB1816" i="1"/>
  <c r="HA1816" i="1"/>
  <c r="HB1815" i="1"/>
  <c r="HA1815" i="1"/>
  <c r="HB1814" i="1"/>
  <c r="HA1814" i="1"/>
  <c r="HB1813" i="1"/>
  <c r="HA1813" i="1"/>
  <c r="HB1812" i="1"/>
  <c r="HA1812" i="1"/>
  <c r="HB1811" i="1"/>
  <c r="HA1811" i="1"/>
  <c r="HB1810" i="1"/>
  <c r="HA1810" i="1"/>
  <c r="HB1809" i="1"/>
  <c r="HA1809" i="1"/>
  <c r="HB1808" i="1"/>
  <c r="HA1808" i="1"/>
  <c r="HB1807" i="1"/>
  <c r="HA1807" i="1"/>
  <c r="HB1806" i="1"/>
  <c r="HA1806" i="1"/>
  <c r="HB1805" i="1"/>
  <c r="HA1805" i="1"/>
  <c r="HB1804" i="1"/>
  <c r="HA1804" i="1"/>
  <c r="HB1803" i="1"/>
  <c r="HA1803" i="1"/>
  <c r="HB1802" i="1"/>
  <c r="HA1802" i="1"/>
  <c r="HB1801" i="1"/>
  <c r="HA1801" i="1"/>
  <c r="HB1800" i="1"/>
  <c r="HA1800" i="1"/>
  <c r="HB1799" i="1"/>
  <c r="HA1799" i="1"/>
  <c r="HB1798" i="1"/>
  <c r="HA1798" i="1"/>
  <c r="HB1797" i="1"/>
  <c r="HA1797" i="1"/>
  <c r="HB1796" i="1"/>
  <c r="HA1796" i="1"/>
  <c r="HB1795" i="1"/>
  <c r="HA1795" i="1"/>
  <c r="HB1794" i="1"/>
  <c r="HA1794" i="1"/>
  <c r="HB1793" i="1"/>
  <c r="HA1793" i="1"/>
  <c r="HB1792" i="1"/>
  <c r="HA1792" i="1"/>
  <c r="HB1791" i="1"/>
  <c r="HA1791" i="1"/>
  <c r="HB1790" i="1"/>
  <c r="HA1790" i="1"/>
  <c r="HB1789" i="1"/>
  <c r="HA1789" i="1"/>
  <c r="HB1788" i="1"/>
  <c r="HA1788" i="1"/>
  <c r="HB1787" i="1"/>
  <c r="HA1787" i="1"/>
  <c r="HB1786" i="1"/>
  <c r="HA1786" i="1"/>
  <c r="HB1785" i="1"/>
  <c r="HA1785" i="1"/>
  <c r="HB1784" i="1"/>
  <c r="HA1784" i="1"/>
  <c r="HB1783" i="1"/>
  <c r="HA1783" i="1"/>
  <c r="HB1782" i="1"/>
  <c r="HA1782" i="1"/>
  <c r="HB1781" i="1"/>
  <c r="HA1781" i="1"/>
  <c r="HB1780" i="1"/>
  <c r="HA1780" i="1"/>
  <c r="HB1779" i="1"/>
  <c r="HA1779" i="1"/>
  <c r="HB1778" i="1"/>
  <c r="HA1778" i="1"/>
  <c r="HB1777" i="1"/>
  <c r="HA1777" i="1"/>
  <c r="HB1776" i="1"/>
  <c r="HA1776" i="1"/>
  <c r="HB1775" i="1"/>
  <c r="HA1775" i="1"/>
  <c r="HB1774" i="1"/>
  <c r="HA1774" i="1"/>
  <c r="HB1773" i="1"/>
  <c r="HA1773" i="1"/>
  <c r="HB1772" i="1"/>
  <c r="HA1772" i="1"/>
  <c r="HB1771" i="1"/>
  <c r="HA1771" i="1"/>
  <c r="HB1770" i="1"/>
  <c r="HA1770" i="1"/>
  <c r="HB1769" i="1"/>
  <c r="HA1769" i="1"/>
  <c r="HB1768" i="1"/>
  <c r="HA1768" i="1"/>
  <c r="HB1767" i="1"/>
  <c r="HA1767" i="1"/>
  <c r="HB1766" i="1"/>
  <c r="HA1766" i="1"/>
  <c r="HB1765" i="1"/>
  <c r="HA1765" i="1"/>
  <c r="HB1764" i="1"/>
  <c r="HA1764" i="1"/>
  <c r="HB1763" i="1"/>
  <c r="HA1763" i="1"/>
  <c r="HB1762" i="1"/>
  <c r="HA1762" i="1"/>
  <c r="HB1761" i="1"/>
  <c r="HA1761" i="1"/>
  <c r="HB1760" i="1"/>
  <c r="HA1760" i="1"/>
  <c r="HB1759" i="1"/>
  <c r="HA1759" i="1"/>
  <c r="HB1758" i="1"/>
  <c r="HA1758" i="1"/>
  <c r="HB1757" i="1"/>
  <c r="HA1757" i="1"/>
  <c r="HB1756" i="1"/>
  <c r="HA1756" i="1"/>
  <c r="HB1755" i="1"/>
  <c r="HA1755" i="1"/>
  <c r="HB1754" i="1"/>
  <c r="HA1754" i="1"/>
  <c r="HB1753" i="1"/>
  <c r="HA1753" i="1"/>
  <c r="HB1752" i="1"/>
  <c r="HA1752" i="1"/>
  <c r="HB1751" i="1"/>
  <c r="HA1751" i="1"/>
  <c r="HB1750" i="1"/>
  <c r="HA1750" i="1"/>
  <c r="HB1749" i="1"/>
  <c r="HA1749" i="1"/>
  <c r="HB1748" i="1"/>
  <c r="HA1748" i="1"/>
  <c r="HB1747" i="1"/>
  <c r="HA1747" i="1"/>
  <c r="HB1746" i="1"/>
  <c r="HA1746" i="1"/>
  <c r="HB1745" i="1"/>
  <c r="HA1745" i="1"/>
  <c r="HB1744" i="1"/>
  <c r="HA1744" i="1"/>
  <c r="HB1743" i="1"/>
  <c r="HA1743" i="1"/>
  <c r="HB1742" i="1"/>
  <c r="HA1742" i="1"/>
  <c r="HB1741" i="1"/>
  <c r="HA1741" i="1"/>
  <c r="HB1740" i="1"/>
  <c r="HA1740" i="1"/>
  <c r="HB1739" i="1"/>
  <c r="HA1739" i="1"/>
  <c r="HB1738" i="1"/>
  <c r="HA1738" i="1"/>
  <c r="HB1737" i="1"/>
  <c r="HA1737" i="1"/>
  <c r="HB1736" i="1"/>
  <c r="HA1736" i="1"/>
  <c r="HB1735" i="1"/>
  <c r="HA1735" i="1"/>
  <c r="HB1734" i="1"/>
  <c r="HA1734" i="1"/>
  <c r="HB1733" i="1"/>
  <c r="HA1733" i="1"/>
  <c r="HB1732" i="1"/>
  <c r="HA1732" i="1"/>
  <c r="HB1731" i="1"/>
  <c r="HA1731" i="1"/>
  <c r="HB1730" i="1"/>
  <c r="HA1730" i="1"/>
  <c r="HB1729" i="1"/>
  <c r="HA1729" i="1"/>
  <c r="HB1728" i="1"/>
  <c r="HA1728" i="1"/>
  <c r="HB1727" i="1"/>
  <c r="HA1727" i="1"/>
  <c r="HB1726" i="1"/>
  <c r="HA1726" i="1"/>
  <c r="HB1725" i="1"/>
  <c r="HA1725" i="1"/>
  <c r="HB1724" i="1"/>
  <c r="HA1724" i="1"/>
  <c r="HB1723" i="1"/>
  <c r="HA1723" i="1"/>
  <c r="HB1722" i="1"/>
  <c r="HA1722" i="1"/>
  <c r="HB1721" i="1"/>
  <c r="HA1721" i="1"/>
  <c r="HB1720" i="1"/>
  <c r="HA1720" i="1"/>
  <c r="HB1719" i="1"/>
  <c r="HA1719" i="1"/>
  <c r="HB1718" i="1"/>
  <c r="HA1718" i="1"/>
  <c r="HB1717" i="1"/>
  <c r="HA1717" i="1"/>
  <c r="HB1716" i="1"/>
  <c r="HA1716" i="1"/>
  <c r="HB1715" i="1"/>
  <c r="HA1715" i="1"/>
  <c r="HB1714" i="1"/>
  <c r="HA1714" i="1"/>
  <c r="HB1713" i="1"/>
  <c r="HA1713" i="1"/>
  <c r="HB1712" i="1"/>
  <c r="HA1712" i="1"/>
  <c r="HB1711" i="1"/>
  <c r="HA1711" i="1"/>
  <c r="HB1710" i="1"/>
  <c r="HA1710" i="1"/>
  <c r="HB1709" i="1"/>
  <c r="HA1709" i="1"/>
  <c r="HB1708" i="1"/>
  <c r="HA1708" i="1"/>
  <c r="HB1707" i="1"/>
  <c r="HA1707" i="1"/>
  <c r="HB1706" i="1"/>
  <c r="HA1706" i="1"/>
  <c r="HB1705" i="1"/>
  <c r="HA1705" i="1"/>
  <c r="HB1704" i="1"/>
  <c r="HA1704" i="1"/>
  <c r="HB1703" i="1"/>
  <c r="HA1703" i="1"/>
  <c r="HB1702" i="1"/>
  <c r="HA1702" i="1"/>
  <c r="HB1701" i="1"/>
  <c r="HA1701" i="1"/>
  <c r="HB1700" i="1"/>
  <c r="HA1700" i="1"/>
  <c r="HB1699" i="1"/>
  <c r="HA1699" i="1"/>
  <c r="HB1698" i="1"/>
  <c r="HA1698" i="1"/>
  <c r="HB1697" i="1"/>
  <c r="HA1697" i="1"/>
  <c r="HB1696" i="1"/>
  <c r="HA1696" i="1"/>
  <c r="HB1695" i="1"/>
  <c r="HA1695" i="1"/>
  <c r="HB1694" i="1"/>
  <c r="HA1694" i="1"/>
  <c r="HB1693" i="1"/>
  <c r="HA1693" i="1"/>
  <c r="HB1692" i="1"/>
  <c r="HA1692" i="1"/>
  <c r="HB1691" i="1"/>
  <c r="HA1691" i="1"/>
  <c r="HB1690" i="1"/>
  <c r="HA1690" i="1"/>
  <c r="HB1689" i="1"/>
  <c r="HA1689" i="1"/>
  <c r="HB1688" i="1"/>
  <c r="HA1688" i="1"/>
  <c r="HB1687" i="1"/>
  <c r="HA1687" i="1"/>
  <c r="HB1686" i="1"/>
  <c r="HA1686" i="1"/>
  <c r="HB1685" i="1"/>
  <c r="HA1685" i="1"/>
  <c r="HB1684" i="1"/>
  <c r="HA1684" i="1"/>
  <c r="HB1683" i="1"/>
  <c r="HA1683" i="1"/>
  <c r="HB1682" i="1"/>
  <c r="HA1682" i="1"/>
  <c r="HB1681" i="1"/>
  <c r="HA1681" i="1"/>
  <c r="HB1680" i="1"/>
  <c r="HA1680" i="1"/>
  <c r="HB1679" i="1"/>
  <c r="HA1679" i="1"/>
  <c r="HB1678" i="1"/>
  <c r="HA1678" i="1"/>
  <c r="HB1677" i="1"/>
  <c r="HA1677" i="1"/>
  <c r="HB1676" i="1"/>
  <c r="HA1676" i="1"/>
  <c r="HB1675" i="1"/>
  <c r="HA1675" i="1"/>
  <c r="HB1674" i="1"/>
  <c r="HA1674" i="1"/>
  <c r="HB1673" i="1"/>
  <c r="HA1673" i="1"/>
  <c r="HB1672" i="1"/>
  <c r="HA1672" i="1"/>
  <c r="HB1671" i="1"/>
  <c r="HA1671" i="1"/>
  <c r="HB1670" i="1"/>
  <c r="HA1670" i="1"/>
  <c r="HB1669" i="1"/>
  <c r="HA1669" i="1"/>
  <c r="HB1668" i="1"/>
  <c r="HA1668" i="1"/>
  <c r="HB1667" i="1"/>
  <c r="HA1667" i="1"/>
  <c r="HB1666" i="1"/>
  <c r="HA1666" i="1"/>
  <c r="HB1665" i="1"/>
  <c r="HA1665" i="1"/>
  <c r="HB1664" i="1"/>
  <c r="HA1664" i="1"/>
  <c r="HB1663" i="1"/>
  <c r="HA1663" i="1"/>
  <c r="HB1662" i="1"/>
  <c r="HA1662" i="1"/>
  <c r="HB1661" i="1"/>
  <c r="HA1661" i="1"/>
  <c r="HB1660" i="1"/>
  <c r="HA1660" i="1"/>
  <c r="HB1659" i="1"/>
  <c r="HA1659" i="1"/>
  <c r="HB1658" i="1"/>
  <c r="HA1658" i="1"/>
  <c r="HB1657" i="1"/>
  <c r="HA1657" i="1"/>
  <c r="HB1656" i="1"/>
  <c r="HA1656" i="1"/>
  <c r="HB1655" i="1"/>
  <c r="HA1655" i="1"/>
  <c r="HB1654" i="1"/>
  <c r="HA1654" i="1"/>
  <c r="HB1653" i="1"/>
  <c r="HA1653" i="1"/>
  <c r="HB1652" i="1"/>
  <c r="HA1652" i="1"/>
  <c r="HB1651" i="1"/>
  <c r="HA1651" i="1"/>
  <c r="HB1650" i="1"/>
  <c r="HA1650" i="1"/>
  <c r="HB1649" i="1"/>
  <c r="HA1649" i="1"/>
  <c r="HB1648" i="1"/>
  <c r="HA1648" i="1"/>
  <c r="HB1647" i="1"/>
  <c r="HA1647" i="1"/>
  <c r="HB1646" i="1"/>
  <c r="HA1646" i="1"/>
  <c r="HB1645" i="1"/>
  <c r="HA1645" i="1"/>
  <c r="HB1644" i="1"/>
  <c r="HA1644" i="1"/>
  <c r="HB1643" i="1"/>
  <c r="HA1643" i="1"/>
  <c r="HB1642" i="1"/>
  <c r="HA1642" i="1"/>
  <c r="HB1641" i="1"/>
  <c r="HA1641" i="1"/>
  <c r="HB1640" i="1"/>
  <c r="HA1640" i="1"/>
  <c r="HB1639" i="1"/>
  <c r="HA1639" i="1"/>
  <c r="HB1638" i="1"/>
  <c r="HA1638" i="1"/>
  <c r="HB1637" i="1"/>
  <c r="HA1637" i="1"/>
  <c r="HB1636" i="1"/>
  <c r="HA1636" i="1"/>
  <c r="HB1635" i="1"/>
  <c r="HA1635" i="1"/>
  <c r="HB1634" i="1"/>
  <c r="HA1634" i="1"/>
  <c r="HB1633" i="1"/>
  <c r="HA1633" i="1"/>
  <c r="HB1632" i="1"/>
  <c r="HA1632" i="1"/>
  <c r="HB1631" i="1"/>
  <c r="HA1631" i="1"/>
  <c r="HB1630" i="1"/>
  <c r="HA1630" i="1"/>
  <c r="HB1629" i="1"/>
  <c r="HA1629" i="1"/>
  <c r="HB1628" i="1"/>
  <c r="HA1628" i="1"/>
  <c r="HB1627" i="1"/>
  <c r="HA1627" i="1"/>
  <c r="HB1626" i="1"/>
  <c r="HA1626" i="1"/>
  <c r="HB1625" i="1"/>
  <c r="HA1625" i="1"/>
  <c r="HB1624" i="1"/>
  <c r="HA1624" i="1"/>
  <c r="HB1623" i="1"/>
  <c r="HA1623" i="1"/>
  <c r="HB1622" i="1"/>
  <c r="HA1622" i="1"/>
  <c r="HB1621" i="1"/>
  <c r="HA1621" i="1"/>
  <c r="HB1620" i="1"/>
  <c r="HA1620" i="1"/>
  <c r="HB1619" i="1"/>
  <c r="HA1619" i="1"/>
  <c r="HB1618" i="1"/>
  <c r="HA1618" i="1"/>
  <c r="HB1617" i="1"/>
  <c r="HA1617" i="1"/>
  <c r="HB1616" i="1"/>
  <c r="HA1616" i="1"/>
  <c r="HB1615" i="1"/>
  <c r="HA1615" i="1"/>
  <c r="HB1614" i="1"/>
  <c r="HA1614" i="1"/>
  <c r="HB1613" i="1"/>
  <c r="HA1613" i="1"/>
  <c r="HB1612" i="1"/>
  <c r="HA1612" i="1"/>
  <c r="HB1611" i="1"/>
  <c r="HA1611" i="1"/>
  <c r="HB1610" i="1"/>
  <c r="HA1610" i="1"/>
  <c r="HB1609" i="1"/>
  <c r="HA1609" i="1"/>
  <c r="HB1608" i="1"/>
  <c r="HA1608" i="1"/>
  <c r="HB1607" i="1"/>
  <c r="HA1607" i="1"/>
  <c r="HB1606" i="1"/>
  <c r="HA1606" i="1"/>
  <c r="HB1605" i="1"/>
  <c r="HA1605" i="1"/>
  <c r="HB1604" i="1"/>
  <c r="HA1604" i="1"/>
  <c r="HB1603" i="1"/>
  <c r="HA1603" i="1"/>
  <c r="HB1602" i="1"/>
  <c r="HA1602" i="1"/>
  <c r="HB1601" i="1"/>
  <c r="HA1601" i="1"/>
  <c r="HB1600" i="1"/>
  <c r="HA1600" i="1"/>
  <c r="HB1599" i="1"/>
  <c r="HA1599" i="1"/>
  <c r="HB1598" i="1"/>
  <c r="HA1598" i="1"/>
  <c r="HB1597" i="1"/>
  <c r="HA1597" i="1"/>
  <c r="HB1596" i="1"/>
  <c r="HA1596" i="1"/>
  <c r="HB1595" i="1"/>
  <c r="HA1595" i="1"/>
  <c r="HB1594" i="1"/>
  <c r="HA1594" i="1"/>
  <c r="HB1593" i="1"/>
  <c r="HA1593" i="1"/>
  <c r="HB1592" i="1"/>
  <c r="HA1592" i="1"/>
  <c r="HB1591" i="1"/>
  <c r="HA1591" i="1"/>
  <c r="HB1590" i="1"/>
  <c r="HA1590" i="1"/>
  <c r="HB1589" i="1"/>
  <c r="HA1589" i="1"/>
  <c r="HB1588" i="1"/>
  <c r="HA1588" i="1"/>
  <c r="HB1587" i="1"/>
  <c r="HA1587" i="1"/>
  <c r="HB1586" i="1"/>
  <c r="HA1586" i="1"/>
  <c r="HB1585" i="1"/>
  <c r="HA1585" i="1"/>
  <c r="HB1584" i="1"/>
  <c r="HA1584" i="1"/>
  <c r="HB1583" i="1"/>
  <c r="HA1583" i="1"/>
  <c r="HB1582" i="1"/>
  <c r="HA1582" i="1"/>
  <c r="HB1581" i="1"/>
  <c r="HA1581" i="1"/>
  <c r="HB1580" i="1"/>
  <c r="HA1580" i="1"/>
  <c r="HB1579" i="1"/>
  <c r="HA1579" i="1"/>
  <c r="HB1578" i="1"/>
  <c r="HA1578" i="1"/>
  <c r="HB1577" i="1"/>
  <c r="HA1577" i="1"/>
  <c r="HB1576" i="1"/>
  <c r="HA1576" i="1"/>
  <c r="HB1575" i="1"/>
  <c r="HA1575" i="1"/>
  <c r="HB1574" i="1"/>
  <c r="HA1574" i="1"/>
  <c r="HB1573" i="1"/>
  <c r="HA1573" i="1"/>
  <c r="HB1572" i="1"/>
  <c r="HA1572" i="1"/>
  <c r="HB1571" i="1"/>
  <c r="HA1571" i="1"/>
  <c r="HB1570" i="1"/>
  <c r="HA1570" i="1"/>
  <c r="HB1569" i="1"/>
  <c r="HA1569" i="1"/>
  <c r="HB1568" i="1"/>
  <c r="HA1568" i="1"/>
  <c r="HB1567" i="1"/>
  <c r="HA1567" i="1"/>
  <c r="HB1566" i="1"/>
  <c r="HA1566" i="1"/>
  <c r="HB1565" i="1"/>
  <c r="HA1565" i="1"/>
  <c r="HB1564" i="1"/>
  <c r="HA1564" i="1"/>
  <c r="HB1563" i="1"/>
  <c r="HA1563" i="1"/>
  <c r="HB1562" i="1"/>
  <c r="HA1562" i="1"/>
  <c r="HB1561" i="1"/>
  <c r="HA1561" i="1"/>
  <c r="HB1560" i="1"/>
  <c r="HA1560" i="1"/>
  <c r="HB1559" i="1"/>
  <c r="HA1559" i="1"/>
  <c r="HB1558" i="1"/>
  <c r="HA1558" i="1"/>
  <c r="HB1557" i="1"/>
  <c r="HA1557" i="1"/>
  <c r="HB1556" i="1"/>
  <c r="HA1556" i="1"/>
  <c r="HB1555" i="1"/>
  <c r="HA1555" i="1"/>
  <c r="HB1554" i="1"/>
  <c r="HA1554" i="1"/>
  <c r="HB1553" i="1"/>
  <c r="HA1553" i="1"/>
  <c r="HB1552" i="1"/>
  <c r="HA1552" i="1"/>
  <c r="HB1551" i="1"/>
  <c r="HA1551" i="1"/>
  <c r="HB1550" i="1"/>
  <c r="HA1550" i="1"/>
  <c r="HB1549" i="1"/>
  <c r="HA1549" i="1"/>
  <c r="HB1548" i="1"/>
  <c r="HA1548" i="1"/>
  <c r="HB1547" i="1"/>
  <c r="HA1547" i="1"/>
  <c r="HB1546" i="1"/>
  <c r="HA1546" i="1"/>
  <c r="HB1545" i="1"/>
  <c r="HA1545" i="1"/>
  <c r="HB1544" i="1"/>
  <c r="HA1544" i="1"/>
  <c r="HB1543" i="1"/>
  <c r="HA1543" i="1"/>
  <c r="HB1542" i="1"/>
  <c r="HA1542" i="1"/>
  <c r="HB1541" i="1"/>
  <c r="HA1541" i="1"/>
  <c r="HB1540" i="1"/>
  <c r="HA1540" i="1"/>
  <c r="HB1539" i="1"/>
  <c r="HA1539" i="1"/>
  <c r="HB1538" i="1"/>
  <c r="HA1538" i="1"/>
  <c r="HB1537" i="1"/>
  <c r="HA1537" i="1"/>
  <c r="HB1536" i="1"/>
  <c r="HA1536" i="1"/>
  <c r="HB1535" i="1"/>
  <c r="HA1535" i="1"/>
  <c r="HB1534" i="1"/>
  <c r="HA1534" i="1"/>
  <c r="HB1533" i="1"/>
  <c r="HA1533" i="1"/>
  <c r="HB1532" i="1"/>
  <c r="HA1532" i="1"/>
  <c r="HB1531" i="1"/>
  <c r="HA1531" i="1"/>
  <c r="HB1530" i="1"/>
  <c r="HA1530" i="1"/>
  <c r="HB1529" i="1"/>
  <c r="HA1529" i="1"/>
  <c r="HB1528" i="1"/>
  <c r="HA1528" i="1"/>
  <c r="HB1527" i="1"/>
  <c r="HA1527" i="1"/>
  <c r="HB1526" i="1"/>
  <c r="HA1526" i="1"/>
  <c r="HB1525" i="1"/>
  <c r="HA1525" i="1"/>
  <c r="HB1524" i="1"/>
  <c r="HA1524" i="1"/>
  <c r="HB1523" i="1"/>
  <c r="HA1523" i="1"/>
  <c r="HB1522" i="1"/>
  <c r="HA1522" i="1"/>
  <c r="HB1521" i="1"/>
  <c r="HA1521" i="1"/>
  <c r="HB1520" i="1"/>
  <c r="HA1520" i="1"/>
  <c r="HB1519" i="1"/>
  <c r="HA1519" i="1"/>
  <c r="HB1518" i="1"/>
  <c r="HA1518" i="1"/>
  <c r="HB1517" i="1"/>
  <c r="HA1517" i="1"/>
  <c r="HB1516" i="1"/>
  <c r="HA1516" i="1"/>
  <c r="HB1515" i="1"/>
  <c r="HA1515" i="1"/>
  <c r="HB1514" i="1"/>
  <c r="HA1514" i="1"/>
  <c r="HB1513" i="1"/>
  <c r="HA1513" i="1"/>
  <c r="HB1512" i="1"/>
  <c r="HA1512" i="1"/>
  <c r="HB1511" i="1"/>
  <c r="HA1511" i="1"/>
  <c r="HB1510" i="1"/>
  <c r="HA1510" i="1"/>
  <c r="HB1509" i="1"/>
  <c r="HA1509" i="1"/>
  <c r="HB1508" i="1"/>
  <c r="HA1508" i="1"/>
  <c r="HB1507" i="1"/>
  <c r="HA1507" i="1"/>
  <c r="HB1506" i="1"/>
  <c r="HA1506" i="1"/>
  <c r="HB1505" i="1"/>
  <c r="HA1505" i="1"/>
  <c r="HB1504" i="1"/>
  <c r="HA1504" i="1"/>
  <c r="HB1503" i="1"/>
  <c r="HA1503" i="1"/>
  <c r="HB1502" i="1"/>
  <c r="HA1502" i="1"/>
  <c r="HB1501" i="1"/>
  <c r="HA1501" i="1"/>
  <c r="HB1500" i="1"/>
  <c r="HA1500" i="1"/>
  <c r="HB1499" i="1"/>
  <c r="HA1499" i="1"/>
  <c r="HB1498" i="1"/>
  <c r="HA1498" i="1"/>
  <c r="HB1497" i="1"/>
  <c r="HA1497" i="1"/>
  <c r="HB1496" i="1"/>
  <c r="HA1496" i="1"/>
  <c r="HB1495" i="1"/>
  <c r="HA1495" i="1"/>
  <c r="HB1494" i="1"/>
  <c r="HA1494" i="1"/>
  <c r="HB1493" i="1"/>
  <c r="HA1493" i="1"/>
  <c r="HB1492" i="1"/>
  <c r="HA1492" i="1"/>
  <c r="HB1491" i="1"/>
  <c r="HA1491" i="1"/>
  <c r="HB1490" i="1"/>
  <c r="HA1490" i="1"/>
  <c r="HB1489" i="1"/>
  <c r="HA1489" i="1"/>
  <c r="HB1488" i="1"/>
  <c r="HA1488" i="1"/>
  <c r="HB1487" i="1"/>
  <c r="HA1487" i="1"/>
  <c r="HB1486" i="1"/>
  <c r="HA1486" i="1"/>
  <c r="HB1485" i="1"/>
  <c r="HA1485" i="1"/>
  <c r="HB1484" i="1"/>
  <c r="HA1484" i="1"/>
  <c r="HB1483" i="1"/>
  <c r="HA1483" i="1"/>
  <c r="HB1482" i="1"/>
  <c r="HA1482" i="1"/>
  <c r="HB1481" i="1"/>
  <c r="HA1481" i="1"/>
  <c r="HB1480" i="1"/>
  <c r="HA1480" i="1"/>
  <c r="HB1479" i="1"/>
  <c r="HA1479" i="1"/>
  <c r="HB1478" i="1"/>
  <c r="HA1478" i="1"/>
  <c r="HB1477" i="1"/>
  <c r="HA1477" i="1"/>
  <c r="HB1476" i="1"/>
  <c r="HA1476" i="1"/>
  <c r="HB1475" i="1"/>
  <c r="HA1475" i="1"/>
  <c r="HB1474" i="1"/>
  <c r="HA1474" i="1"/>
  <c r="HB1473" i="1"/>
  <c r="HA1473" i="1"/>
  <c r="HB1472" i="1"/>
  <c r="HA1472" i="1"/>
  <c r="HB1471" i="1"/>
  <c r="HA1471" i="1"/>
  <c r="HB1470" i="1"/>
  <c r="HA1470" i="1"/>
  <c r="HB1469" i="1"/>
  <c r="HA1469" i="1"/>
  <c r="HB1468" i="1"/>
  <c r="HA1468" i="1"/>
  <c r="HB1467" i="1"/>
  <c r="HA1467" i="1"/>
  <c r="HB1466" i="1"/>
  <c r="HA1466" i="1"/>
  <c r="HB1465" i="1"/>
  <c r="HA1465" i="1"/>
  <c r="HB1464" i="1"/>
  <c r="HA1464" i="1"/>
  <c r="HB1463" i="1"/>
  <c r="HA1463" i="1"/>
  <c r="HB1462" i="1"/>
  <c r="HA1462" i="1"/>
  <c r="HB1461" i="1"/>
  <c r="HA1461" i="1"/>
  <c r="HB1460" i="1"/>
  <c r="HA1460" i="1"/>
  <c r="HB1459" i="1"/>
  <c r="HA1459" i="1"/>
  <c r="HB1458" i="1"/>
  <c r="HA1458" i="1"/>
  <c r="HB1457" i="1"/>
  <c r="HA1457" i="1"/>
  <c r="HB1456" i="1"/>
  <c r="HA1456" i="1"/>
  <c r="HB1455" i="1"/>
  <c r="HA1455" i="1"/>
  <c r="HB1454" i="1"/>
  <c r="HA1454" i="1"/>
  <c r="HB1453" i="1"/>
  <c r="HA1453" i="1"/>
  <c r="HB1452" i="1"/>
  <c r="HA1452" i="1"/>
  <c r="HB1451" i="1"/>
  <c r="HA1451" i="1"/>
  <c r="HB1450" i="1"/>
  <c r="HA1450" i="1"/>
  <c r="HB1449" i="1"/>
  <c r="HA1449" i="1"/>
  <c r="HB1448" i="1"/>
  <c r="HA1448" i="1"/>
  <c r="HB1447" i="1"/>
  <c r="HA1447" i="1"/>
  <c r="HB1446" i="1"/>
  <c r="HA1446" i="1"/>
  <c r="HB1445" i="1"/>
  <c r="HA1445" i="1"/>
  <c r="HB1444" i="1"/>
  <c r="HA1444" i="1"/>
  <c r="HB1443" i="1"/>
  <c r="HA1443" i="1"/>
  <c r="HB1442" i="1"/>
  <c r="HA1442" i="1"/>
  <c r="HB1441" i="1"/>
  <c r="HA1441" i="1"/>
  <c r="HB1440" i="1"/>
  <c r="HA1440" i="1"/>
  <c r="HB1439" i="1"/>
  <c r="HA1439" i="1"/>
  <c r="HB1438" i="1"/>
  <c r="HA1438" i="1"/>
  <c r="HB1437" i="1"/>
  <c r="HA1437" i="1"/>
  <c r="HB1436" i="1"/>
  <c r="HA1436" i="1"/>
  <c r="HB1435" i="1"/>
  <c r="HA1435" i="1"/>
  <c r="HB1434" i="1"/>
  <c r="HA1434" i="1"/>
  <c r="HB1433" i="1"/>
  <c r="HA1433" i="1"/>
  <c r="HB1432" i="1"/>
  <c r="HA1432" i="1"/>
  <c r="HB1431" i="1"/>
  <c r="HA1431" i="1"/>
  <c r="HB1430" i="1"/>
  <c r="HA1430" i="1"/>
  <c r="HB1429" i="1"/>
  <c r="HA1429" i="1"/>
  <c r="HB1428" i="1"/>
  <c r="HA1428" i="1"/>
  <c r="HB1427" i="1"/>
  <c r="HA1427" i="1"/>
  <c r="HB1426" i="1"/>
  <c r="HA1426" i="1"/>
  <c r="HB1425" i="1"/>
  <c r="HA1425" i="1"/>
  <c r="HB1424" i="1"/>
  <c r="HA1424" i="1"/>
  <c r="HB1423" i="1"/>
  <c r="HA1423" i="1"/>
  <c r="HB1422" i="1"/>
  <c r="HA1422" i="1"/>
  <c r="HB1421" i="1"/>
  <c r="HA1421" i="1"/>
  <c r="HB1420" i="1"/>
  <c r="HA1420" i="1"/>
  <c r="HB1419" i="1"/>
  <c r="HA1419" i="1"/>
  <c r="HB1418" i="1"/>
  <c r="HA1418" i="1"/>
  <c r="HB1417" i="1"/>
  <c r="HA1417" i="1"/>
  <c r="HB1416" i="1"/>
  <c r="HA1416" i="1"/>
  <c r="HB1415" i="1"/>
  <c r="HA1415" i="1"/>
  <c r="HB1414" i="1"/>
  <c r="HA1414" i="1"/>
  <c r="HB1413" i="1"/>
  <c r="HA1413" i="1"/>
  <c r="HB1412" i="1"/>
  <c r="HA1412" i="1"/>
  <c r="HB1411" i="1"/>
  <c r="HA1411" i="1"/>
  <c r="HB1410" i="1"/>
  <c r="HA1410" i="1"/>
  <c r="HB1409" i="1"/>
  <c r="HA1409" i="1"/>
  <c r="HB1408" i="1"/>
  <c r="HA1408" i="1"/>
  <c r="HB1407" i="1"/>
  <c r="HA1407" i="1"/>
  <c r="HB1406" i="1"/>
  <c r="HA1406" i="1"/>
  <c r="HB1405" i="1"/>
  <c r="HA1405" i="1"/>
  <c r="HB1404" i="1"/>
  <c r="HA1404" i="1"/>
  <c r="HB1403" i="1"/>
  <c r="HA1403" i="1"/>
  <c r="HB1402" i="1"/>
  <c r="HA1402" i="1"/>
  <c r="HB1401" i="1"/>
  <c r="HA1401" i="1"/>
  <c r="HB1400" i="1"/>
  <c r="HA1400" i="1"/>
  <c r="HB1399" i="1"/>
  <c r="HA1399" i="1"/>
  <c r="HB1398" i="1"/>
  <c r="HA1398" i="1"/>
  <c r="HB1397" i="1"/>
  <c r="HA1397" i="1"/>
  <c r="HB1396" i="1"/>
  <c r="HA1396" i="1"/>
  <c r="HB1395" i="1"/>
  <c r="HA1395" i="1"/>
  <c r="HB1394" i="1"/>
  <c r="HA1394" i="1"/>
  <c r="HB1393" i="1"/>
  <c r="HA1393" i="1"/>
  <c r="HB1392" i="1"/>
  <c r="HA1392" i="1"/>
  <c r="HB1391" i="1"/>
  <c r="HA1391" i="1"/>
  <c r="HB1390" i="1"/>
  <c r="HA1390" i="1"/>
  <c r="HB1389" i="1"/>
  <c r="HA1389" i="1"/>
  <c r="HB1388" i="1"/>
  <c r="HA1388" i="1"/>
  <c r="HB1387" i="1"/>
  <c r="HA1387" i="1"/>
  <c r="HB1386" i="1"/>
  <c r="HA1386" i="1"/>
  <c r="HB1385" i="1"/>
  <c r="HA1385" i="1"/>
  <c r="HB1384" i="1"/>
  <c r="HA1384" i="1"/>
  <c r="HB1383" i="1"/>
  <c r="HA1383" i="1"/>
  <c r="HB1382" i="1"/>
  <c r="HA1382" i="1"/>
  <c r="HB1381" i="1"/>
  <c r="HA1381" i="1"/>
  <c r="HB1380" i="1"/>
  <c r="HA1380" i="1"/>
  <c r="HB1379" i="1"/>
  <c r="HA1379" i="1"/>
  <c r="HB1378" i="1"/>
  <c r="HA1378" i="1"/>
  <c r="HB1377" i="1"/>
  <c r="HA1377" i="1"/>
  <c r="HB1376" i="1"/>
  <c r="HA1376" i="1"/>
  <c r="HB1375" i="1"/>
  <c r="HA1375" i="1"/>
  <c r="HB1374" i="1"/>
  <c r="HA1374" i="1"/>
  <c r="HB1373" i="1"/>
  <c r="HA1373" i="1"/>
  <c r="HB1372" i="1"/>
  <c r="HA1372" i="1"/>
  <c r="HB1371" i="1"/>
  <c r="HA1371" i="1"/>
  <c r="HB1370" i="1"/>
  <c r="HA1370" i="1"/>
  <c r="HB1369" i="1"/>
  <c r="HA1369" i="1"/>
  <c r="HB1368" i="1"/>
  <c r="HA1368" i="1"/>
  <c r="HB1367" i="1"/>
  <c r="HA1367" i="1"/>
  <c r="HB1366" i="1"/>
  <c r="HA1366" i="1"/>
  <c r="HB1365" i="1"/>
  <c r="HA1365" i="1"/>
  <c r="HB1364" i="1"/>
  <c r="HA1364" i="1"/>
  <c r="HB1363" i="1"/>
  <c r="HA1363" i="1"/>
  <c r="HB1362" i="1"/>
  <c r="HA1362" i="1"/>
  <c r="HB1361" i="1"/>
  <c r="HA1361" i="1"/>
  <c r="HB1360" i="1"/>
  <c r="HA1360" i="1"/>
  <c r="HB1359" i="1"/>
  <c r="HA1359" i="1"/>
  <c r="HB1358" i="1"/>
  <c r="HA1358" i="1"/>
  <c r="HB1357" i="1"/>
  <c r="HA1357" i="1"/>
  <c r="HB1356" i="1"/>
  <c r="HA1356" i="1"/>
  <c r="HB1355" i="1"/>
  <c r="HA1355" i="1"/>
  <c r="HB1354" i="1"/>
  <c r="HA1354" i="1"/>
  <c r="HB1353" i="1"/>
  <c r="HA1353" i="1"/>
  <c r="HB1352" i="1"/>
  <c r="HA1352" i="1"/>
  <c r="HB1351" i="1"/>
  <c r="HA1351" i="1"/>
  <c r="HB1350" i="1"/>
  <c r="HA1350" i="1"/>
  <c r="HB1349" i="1"/>
  <c r="HA1349" i="1"/>
  <c r="HB1348" i="1"/>
  <c r="HA1348" i="1"/>
  <c r="HB1347" i="1"/>
  <c r="HA1347" i="1"/>
  <c r="HB1346" i="1"/>
  <c r="HA1346" i="1"/>
  <c r="HB1345" i="1"/>
  <c r="HA1345" i="1"/>
  <c r="HB1344" i="1"/>
  <c r="HA1344" i="1"/>
  <c r="HB1343" i="1"/>
  <c r="HA1343" i="1"/>
  <c r="HB1342" i="1"/>
  <c r="HA1342" i="1"/>
  <c r="HB1341" i="1"/>
  <c r="HA1341" i="1"/>
  <c r="HB1340" i="1"/>
  <c r="HA1340" i="1"/>
  <c r="HB1339" i="1"/>
  <c r="HA1339" i="1"/>
  <c r="HB1338" i="1"/>
  <c r="HA1338" i="1"/>
  <c r="HB1337" i="1"/>
  <c r="HA1337" i="1"/>
  <c r="HB1336" i="1"/>
  <c r="HA1336" i="1"/>
  <c r="HB1335" i="1"/>
  <c r="HA1335" i="1"/>
  <c r="HB1334" i="1"/>
  <c r="HA1334" i="1"/>
  <c r="HB1333" i="1"/>
  <c r="HA1333" i="1"/>
  <c r="HB1332" i="1"/>
  <c r="HA1332" i="1"/>
  <c r="HB1331" i="1"/>
  <c r="HA1331" i="1"/>
  <c r="HB1330" i="1"/>
  <c r="HA1330" i="1"/>
  <c r="HB1329" i="1"/>
  <c r="HA1329" i="1"/>
  <c r="HB1328" i="1"/>
  <c r="HA1328" i="1"/>
  <c r="HB1327" i="1"/>
  <c r="HA1327" i="1"/>
  <c r="HB1326" i="1"/>
  <c r="HA1326" i="1"/>
  <c r="HB1325" i="1"/>
  <c r="HA1325" i="1"/>
  <c r="HB1324" i="1"/>
  <c r="HA1324" i="1"/>
  <c r="HB1323" i="1"/>
  <c r="HA1323" i="1"/>
  <c r="HB1322" i="1"/>
  <c r="HA1322" i="1"/>
  <c r="HB1321" i="1"/>
  <c r="HA1321" i="1"/>
  <c r="HB1320" i="1"/>
  <c r="HA1320" i="1"/>
  <c r="HB1319" i="1"/>
  <c r="HA1319" i="1"/>
  <c r="HB1318" i="1"/>
  <c r="HA1318" i="1"/>
  <c r="HB1317" i="1"/>
  <c r="HA1317" i="1"/>
  <c r="HB1316" i="1"/>
  <c r="HA1316" i="1"/>
  <c r="HB1315" i="1"/>
  <c r="HA1315" i="1"/>
  <c r="HB1314" i="1"/>
  <c r="HA1314" i="1"/>
  <c r="HB1313" i="1"/>
  <c r="HA1313" i="1"/>
  <c r="HB1312" i="1"/>
  <c r="HA1312" i="1"/>
  <c r="HB1311" i="1"/>
  <c r="HA1311" i="1"/>
  <c r="HB1310" i="1"/>
  <c r="HA1310" i="1"/>
  <c r="HB1309" i="1"/>
  <c r="HA1309" i="1"/>
  <c r="HB1308" i="1"/>
  <c r="HA1308" i="1"/>
  <c r="HB1307" i="1"/>
  <c r="HA1307" i="1"/>
  <c r="HB1306" i="1"/>
  <c r="HA1306" i="1"/>
  <c r="HB1305" i="1"/>
  <c r="HA1305" i="1"/>
  <c r="HB1304" i="1"/>
  <c r="HA1304" i="1"/>
  <c r="HB1303" i="1"/>
  <c r="HA1303" i="1"/>
  <c r="HB1302" i="1"/>
  <c r="HA1302" i="1"/>
  <c r="HB1301" i="1"/>
  <c r="HA1301" i="1"/>
  <c r="HB1300" i="1"/>
  <c r="HA1300" i="1"/>
  <c r="HB1299" i="1"/>
  <c r="HA1299" i="1"/>
  <c r="HB1298" i="1"/>
  <c r="HA1298" i="1"/>
  <c r="HB1297" i="1"/>
  <c r="HA1297" i="1"/>
  <c r="HB1296" i="1"/>
  <c r="HA1296" i="1"/>
  <c r="HB1295" i="1"/>
  <c r="HA1295" i="1"/>
  <c r="HB1294" i="1"/>
  <c r="HA1294" i="1"/>
  <c r="HB1293" i="1"/>
  <c r="HA1293" i="1"/>
  <c r="HB1292" i="1"/>
  <c r="HA1292" i="1"/>
  <c r="HB1291" i="1"/>
  <c r="HA1291" i="1"/>
  <c r="HB1290" i="1"/>
  <c r="HA1290" i="1"/>
  <c r="HB1289" i="1"/>
  <c r="HA1289" i="1"/>
  <c r="HB1288" i="1"/>
  <c r="HA1288" i="1"/>
  <c r="HB1287" i="1"/>
  <c r="HA1287" i="1"/>
  <c r="HB1286" i="1"/>
  <c r="HA1286" i="1"/>
  <c r="HB1285" i="1"/>
  <c r="HA1285" i="1"/>
  <c r="HB1284" i="1"/>
  <c r="HA1284" i="1"/>
  <c r="HB1283" i="1"/>
  <c r="HA1283" i="1"/>
  <c r="HB1282" i="1"/>
  <c r="HA1282" i="1"/>
  <c r="HB1281" i="1"/>
  <c r="HA1281" i="1"/>
  <c r="HB1280" i="1"/>
  <c r="HA1280" i="1"/>
  <c r="HB1279" i="1"/>
  <c r="HA1279" i="1"/>
  <c r="HB1278" i="1"/>
  <c r="HA1278" i="1"/>
  <c r="HB1277" i="1"/>
  <c r="HA1277" i="1"/>
  <c r="HB1276" i="1"/>
  <c r="HA1276" i="1"/>
  <c r="HB1275" i="1"/>
  <c r="HA1275" i="1"/>
  <c r="HB1274" i="1"/>
  <c r="HA1274" i="1"/>
  <c r="HB1273" i="1"/>
  <c r="HA1273" i="1"/>
  <c r="HB1272" i="1"/>
  <c r="HA1272" i="1"/>
  <c r="HB1271" i="1"/>
  <c r="HA1271" i="1"/>
  <c r="HB1270" i="1"/>
  <c r="HA1270" i="1"/>
  <c r="HB1269" i="1"/>
  <c r="HA1269" i="1"/>
  <c r="HB1268" i="1"/>
  <c r="HA1268" i="1"/>
  <c r="HB1267" i="1"/>
  <c r="HA1267" i="1"/>
  <c r="HB1266" i="1"/>
  <c r="HA1266" i="1"/>
  <c r="HB1265" i="1"/>
  <c r="HA1265" i="1"/>
  <c r="HB1264" i="1"/>
  <c r="HA1264" i="1"/>
  <c r="HB1263" i="1"/>
  <c r="HA1263" i="1"/>
  <c r="HB1262" i="1"/>
  <c r="HA1262" i="1"/>
  <c r="HB1261" i="1"/>
  <c r="HA1261" i="1"/>
  <c r="HB1260" i="1"/>
  <c r="HA1260" i="1"/>
  <c r="HB1259" i="1"/>
  <c r="HA1259" i="1"/>
  <c r="HB1258" i="1"/>
  <c r="HA1258" i="1"/>
  <c r="HB1257" i="1"/>
  <c r="HA1257" i="1"/>
  <c r="HB1256" i="1"/>
  <c r="HA1256" i="1"/>
  <c r="HB1255" i="1"/>
  <c r="HA1255" i="1"/>
  <c r="HB1254" i="1"/>
  <c r="HA1254" i="1"/>
  <c r="HB1253" i="1"/>
  <c r="HA1253" i="1"/>
  <c r="HB1252" i="1"/>
  <c r="HA1252" i="1"/>
  <c r="HB1251" i="1"/>
  <c r="HA1251" i="1"/>
  <c r="HB1250" i="1"/>
  <c r="HA1250" i="1"/>
  <c r="HB1249" i="1"/>
  <c r="HA1249" i="1"/>
  <c r="HB1248" i="1"/>
  <c r="HA1248" i="1"/>
  <c r="HB1247" i="1"/>
  <c r="HA1247" i="1"/>
  <c r="HB1246" i="1"/>
  <c r="HA1246" i="1"/>
  <c r="HB1245" i="1"/>
  <c r="HA1245" i="1"/>
  <c r="HB1244" i="1"/>
  <c r="HA1244" i="1"/>
  <c r="HB1243" i="1"/>
  <c r="HA1243" i="1"/>
  <c r="HB1242" i="1"/>
  <c r="HA1242" i="1"/>
  <c r="HB1241" i="1"/>
  <c r="HA1241" i="1"/>
  <c r="HB1240" i="1"/>
  <c r="HA1240" i="1"/>
  <c r="HB1239" i="1"/>
  <c r="HA1239" i="1"/>
  <c r="HB1238" i="1"/>
  <c r="HA1238" i="1"/>
  <c r="HB1237" i="1"/>
  <c r="HA1237" i="1"/>
  <c r="HB1236" i="1"/>
  <c r="HA1236" i="1"/>
  <c r="HB1235" i="1"/>
  <c r="HA1235" i="1"/>
  <c r="HB1234" i="1"/>
  <c r="HA1234" i="1"/>
  <c r="HB1233" i="1"/>
  <c r="HA1233" i="1"/>
  <c r="HB1232" i="1"/>
  <c r="HA1232" i="1"/>
  <c r="HB1231" i="1"/>
  <c r="HA1231" i="1"/>
  <c r="HB1230" i="1"/>
  <c r="HA1230" i="1"/>
  <c r="HB1229" i="1"/>
  <c r="HA1229" i="1"/>
  <c r="HB1228" i="1"/>
  <c r="HA1228" i="1"/>
  <c r="HB1227" i="1"/>
  <c r="HA1227" i="1"/>
  <c r="HB1226" i="1"/>
  <c r="HA1226" i="1"/>
  <c r="HB1225" i="1"/>
  <c r="HA1225" i="1"/>
  <c r="HB1224" i="1"/>
  <c r="HA1224" i="1"/>
  <c r="HB1223" i="1"/>
  <c r="HA1223" i="1"/>
  <c r="HB1222" i="1"/>
  <c r="HA1222" i="1"/>
  <c r="HB1221" i="1"/>
  <c r="HA1221" i="1"/>
  <c r="HB1220" i="1"/>
  <c r="HA1220" i="1"/>
  <c r="HB1219" i="1"/>
  <c r="HA1219" i="1"/>
  <c r="HB1218" i="1"/>
  <c r="HA1218" i="1"/>
  <c r="HB1217" i="1"/>
  <c r="HA1217" i="1"/>
  <c r="HB1216" i="1"/>
  <c r="HA1216" i="1"/>
  <c r="HB1215" i="1"/>
  <c r="HA1215" i="1"/>
  <c r="HB1214" i="1"/>
  <c r="HA1214" i="1"/>
  <c r="HB1213" i="1"/>
  <c r="HA1213" i="1"/>
  <c r="HB1212" i="1"/>
  <c r="HA1212" i="1"/>
  <c r="HB1211" i="1"/>
  <c r="HA1211" i="1"/>
  <c r="HB1210" i="1"/>
  <c r="HA1210" i="1"/>
  <c r="HB1209" i="1"/>
  <c r="HA1209" i="1"/>
  <c r="HB1208" i="1"/>
  <c r="HA1208" i="1"/>
  <c r="HB1207" i="1"/>
  <c r="HA1207" i="1"/>
  <c r="HB1206" i="1"/>
  <c r="HA1206" i="1"/>
  <c r="HB1205" i="1"/>
  <c r="HA1205" i="1"/>
  <c r="HB1204" i="1"/>
  <c r="HA1204" i="1"/>
  <c r="HB1203" i="1"/>
  <c r="HA1203" i="1"/>
  <c r="HB1202" i="1"/>
  <c r="HA1202" i="1"/>
  <c r="HB1201" i="1"/>
  <c r="HA1201" i="1"/>
  <c r="HB1200" i="1"/>
  <c r="HA1200" i="1"/>
  <c r="HB1199" i="1"/>
  <c r="HA1199" i="1"/>
  <c r="HB1198" i="1"/>
  <c r="HA1198" i="1"/>
  <c r="HB1197" i="1"/>
  <c r="HA1197" i="1"/>
  <c r="HB1196" i="1"/>
  <c r="HA1196" i="1"/>
  <c r="HB1195" i="1"/>
  <c r="HA1195" i="1"/>
  <c r="HB1194" i="1"/>
  <c r="HA1194" i="1"/>
  <c r="HB1193" i="1"/>
  <c r="HA1193" i="1"/>
  <c r="HB1192" i="1"/>
  <c r="HA1192" i="1"/>
  <c r="HB1191" i="1"/>
  <c r="HA1191" i="1"/>
  <c r="HB1190" i="1"/>
  <c r="HA1190" i="1"/>
  <c r="HB1189" i="1"/>
  <c r="HA1189" i="1"/>
  <c r="HB1188" i="1"/>
  <c r="HA1188" i="1"/>
  <c r="HB1187" i="1"/>
  <c r="HA1187" i="1"/>
  <c r="HB1186" i="1"/>
  <c r="HA1186" i="1"/>
  <c r="HB1185" i="1"/>
  <c r="HA1185" i="1"/>
  <c r="HB1184" i="1"/>
  <c r="HA1184" i="1"/>
  <c r="HB1183" i="1"/>
  <c r="HA1183" i="1"/>
  <c r="HB1182" i="1"/>
  <c r="HA1182" i="1"/>
  <c r="HB1181" i="1"/>
  <c r="HA1181" i="1"/>
  <c r="HB1180" i="1"/>
  <c r="HA1180" i="1"/>
  <c r="HB1179" i="1"/>
  <c r="HA1179" i="1"/>
  <c r="HB1178" i="1"/>
  <c r="HA1178" i="1"/>
  <c r="HB1177" i="1"/>
  <c r="HA1177" i="1"/>
  <c r="HB1176" i="1"/>
  <c r="HA1176" i="1"/>
  <c r="HB1175" i="1"/>
  <c r="HA1175" i="1"/>
  <c r="HB1174" i="1"/>
  <c r="HA1174" i="1"/>
  <c r="HB1173" i="1"/>
  <c r="HA1173" i="1"/>
  <c r="HB1172" i="1"/>
  <c r="HA1172" i="1"/>
  <c r="HB1171" i="1"/>
  <c r="HA1171" i="1"/>
  <c r="HB1170" i="1"/>
  <c r="HA1170" i="1"/>
  <c r="HB1169" i="1"/>
  <c r="HA1169" i="1"/>
  <c r="HB1168" i="1"/>
  <c r="HA1168" i="1"/>
  <c r="HB1167" i="1"/>
  <c r="HA1167" i="1"/>
  <c r="HB1166" i="1"/>
  <c r="HA1166" i="1"/>
  <c r="HB1165" i="1"/>
  <c r="HA1165" i="1"/>
  <c r="HB1164" i="1"/>
  <c r="HA1164" i="1"/>
  <c r="HB1163" i="1"/>
  <c r="HA1163" i="1"/>
  <c r="HB1162" i="1"/>
  <c r="HA1162" i="1"/>
  <c r="HB1161" i="1"/>
  <c r="HA1161" i="1"/>
  <c r="HB1160" i="1"/>
  <c r="HA1160" i="1"/>
  <c r="HB1159" i="1"/>
  <c r="HA1159" i="1"/>
  <c r="HB1158" i="1"/>
  <c r="HA1158" i="1"/>
  <c r="HB1157" i="1"/>
  <c r="HA1157" i="1"/>
  <c r="HB1156" i="1"/>
  <c r="HA1156" i="1"/>
  <c r="HB1155" i="1"/>
  <c r="HA1155" i="1"/>
  <c r="HB1154" i="1"/>
  <c r="HA1154" i="1"/>
  <c r="HB1153" i="1"/>
  <c r="HA1153" i="1"/>
  <c r="HB1152" i="1"/>
  <c r="HA1152" i="1"/>
  <c r="HB1151" i="1"/>
  <c r="HA1151" i="1"/>
  <c r="HB1150" i="1"/>
  <c r="HA1150" i="1"/>
  <c r="HB1149" i="1"/>
  <c r="HA1149" i="1"/>
  <c r="HB1148" i="1"/>
  <c r="HA1148" i="1"/>
  <c r="HB1147" i="1"/>
  <c r="HA1147" i="1"/>
  <c r="HB1146" i="1"/>
  <c r="HA1146" i="1"/>
  <c r="HB1145" i="1"/>
  <c r="HA1145" i="1"/>
  <c r="HB1144" i="1"/>
  <c r="HA1144" i="1"/>
  <c r="HB1143" i="1"/>
  <c r="HA1143" i="1"/>
  <c r="HB1142" i="1"/>
  <c r="HA1142" i="1"/>
  <c r="HB1141" i="1"/>
  <c r="HA1141" i="1"/>
  <c r="HB1140" i="1"/>
  <c r="HA1140" i="1"/>
  <c r="HB1139" i="1"/>
  <c r="HA1139" i="1"/>
  <c r="HB1138" i="1"/>
  <c r="HA1138" i="1"/>
  <c r="HB1137" i="1"/>
  <c r="HA1137" i="1"/>
  <c r="HB1136" i="1"/>
  <c r="HA1136" i="1"/>
  <c r="HB1135" i="1"/>
  <c r="HA1135" i="1"/>
  <c r="HB1134" i="1"/>
  <c r="HA1134" i="1"/>
  <c r="HB1133" i="1"/>
  <c r="HA1133" i="1"/>
  <c r="HB1132" i="1"/>
  <c r="HA1132" i="1"/>
  <c r="HB1131" i="1"/>
  <c r="HA1131" i="1"/>
  <c r="HB1130" i="1"/>
  <c r="HA1130" i="1"/>
  <c r="HB1129" i="1"/>
  <c r="HA1129" i="1"/>
  <c r="HB1128" i="1"/>
  <c r="HA1128" i="1"/>
  <c r="HB1127" i="1"/>
  <c r="HA1127" i="1"/>
  <c r="HB1126" i="1"/>
  <c r="HA1126" i="1"/>
  <c r="HB1125" i="1"/>
  <c r="HA1125" i="1"/>
  <c r="HB1124" i="1"/>
  <c r="HA1124" i="1"/>
  <c r="HB1123" i="1"/>
  <c r="HA1123" i="1"/>
  <c r="HB1122" i="1"/>
  <c r="HA1122" i="1"/>
  <c r="HB1121" i="1"/>
  <c r="HA1121" i="1"/>
  <c r="HB1120" i="1"/>
  <c r="HA1120" i="1"/>
  <c r="HB1119" i="1"/>
  <c r="HA1119" i="1"/>
  <c r="HB1118" i="1"/>
  <c r="HA1118" i="1"/>
  <c r="HB1117" i="1"/>
  <c r="HA1117" i="1"/>
  <c r="HB1116" i="1"/>
  <c r="HA1116" i="1"/>
  <c r="HB1115" i="1"/>
  <c r="HA1115" i="1"/>
  <c r="HB1114" i="1"/>
  <c r="HA1114" i="1"/>
  <c r="HB1113" i="1"/>
  <c r="HA1113" i="1"/>
  <c r="HB1112" i="1"/>
  <c r="HA1112" i="1"/>
  <c r="HB1111" i="1"/>
  <c r="HA1111" i="1"/>
  <c r="HB1110" i="1"/>
  <c r="HA1110" i="1"/>
  <c r="HB1109" i="1"/>
  <c r="HA1109" i="1"/>
  <c r="HB1108" i="1"/>
  <c r="HA1108" i="1"/>
  <c r="HB1107" i="1"/>
  <c r="HA1107" i="1"/>
  <c r="HB1106" i="1"/>
  <c r="HA1106" i="1"/>
  <c r="HB1105" i="1"/>
  <c r="HA1105" i="1"/>
  <c r="HB1104" i="1"/>
  <c r="HA1104" i="1"/>
  <c r="HB1103" i="1"/>
  <c r="HA1103" i="1"/>
  <c r="HB1102" i="1"/>
  <c r="HA1102" i="1"/>
  <c r="HB1101" i="1"/>
  <c r="HA1101" i="1"/>
  <c r="HB1100" i="1"/>
  <c r="HA1100" i="1"/>
  <c r="HB1099" i="1"/>
  <c r="HA1099" i="1"/>
  <c r="HB1098" i="1"/>
  <c r="HA1098" i="1"/>
  <c r="HB1097" i="1"/>
  <c r="HA1097" i="1"/>
  <c r="HB1096" i="1"/>
  <c r="HA1096" i="1"/>
  <c r="HB1095" i="1"/>
  <c r="HA1095" i="1"/>
  <c r="HB1094" i="1"/>
  <c r="HA1094" i="1"/>
  <c r="HB1093" i="1"/>
  <c r="HA1093" i="1"/>
  <c r="HB1092" i="1"/>
  <c r="HA1092" i="1"/>
  <c r="HB1091" i="1"/>
  <c r="HA1091" i="1"/>
  <c r="HB1090" i="1"/>
  <c r="HA1090" i="1"/>
  <c r="HB1089" i="1"/>
  <c r="HA1089" i="1"/>
  <c r="HB1088" i="1"/>
  <c r="HA1088" i="1"/>
  <c r="HB1087" i="1"/>
  <c r="HA1087" i="1"/>
  <c r="HB1086" i="1"/>
  <c r="HA1086" i="1"/>
  <c r="HB1085" i="1"/>
  <c r="HA1085" i="1"/>
  <c r="HB1084" i="1"/>
  <c r="HA1084" i="1"/>
  <c r="HB1083" i="1"/>
  <c r="HA1083" i="1"/>
  <c r="HB1082" i="1"/>
  <c r="HA1082" i="1"/>
  <c r="HB1081" i="1"/>
  <c r="HA1081" i="1"/>
  <c r="HB1080" i="1"/>
  <c r="HA1080" i="1"/>
  <c r="HB1079" i="1"/>
  <c r="HA1079" i="1"/>
  <c r="HB1078" i="1"/>
  <c r="HA1078" i="1"/>
  <c r="HB1077" i="1"/>
  <c r="HA1077" i="1"/>
  <c r="HB1076" i="1"/>
  <c r="HA1076" i="1"/>
  <c r="HB1075" i="1"/>
  <c r="HA1075" i="1"/>
  <c r="HB1074" i="1"/>
  <c r="HA1074" i="1"/>
  <c r="HB1073" i="1"/>
  <c r="HA1073" i="1"/>
  <c r="HB1072" i="1"/>
  <c r="HA1072" i="1"/>
  <c r="HB1071" i="1"/>
  <c r="HA1071" i="1"/>
  <c r="HB1070" i="1"/>
  <c r="HA1070" i="1"/>
  <c r="HB1069" i="1"/>
  <c r="HA1069" i="1"/>
  <c r="HB1068" i="1"/>
  <c r="HA1068" i="1"/>
  <c r="HB1067" i="1"/>
  <c r="HA1067" i="1"/>
  <c r="HB1066" i="1"/>
  <c r="HA1066" i="1"/>
  <c r="HB1065" i="1"/>
  <c r="HA1065" i="1"/>
  <c r="HB1064" i="1"/>
  <c r="HA1064" i="1"/>
  <c r="HB1063" i="1"/>
  <c r="HA1063" i="1"/>
  <c r="HB1062" i="1"/>
  <c r="HA1062" i="1"/>
  <c r="HB1061" i="1"/>
  <c r="HA1061" i="1"/>
  <c r="HB1060" i="1"/>
  <c r="HA1060" i="1"/>
  <c r="HB1059" i="1"/>
  <c r="HA1059" i="1"/>
  <c r="HB1058" i="1"/>
  <c r="HA1058" i="1"/>
  <c r="HB1057" i="1"/>
  <c r="HA1057" i="1"/>
  <c r="HB1056" i="1"/>
  <c r="HA1056" i="1"/>
  <c r="HB1055" i="1"/>
  <c r="HA1055" i="1"/>
  <c r="HB1054" i="1"/>
  <c r="HA1054" i="1"/>
  <c r="HB1053" i="1"/>
  <c r="HA1053" i="1"/>
  <c r="HB1052" i="1"/>
  <c r="HA1052" i="1"/>
  <c r="HB1051" i="1"/>
  <c r="HA1051" i="1"/>
  <c r="HB1050" i="1"/>
  <c r="HA1050" i="1"/>
  <c r="HB1049" i="1"/>
  <c r="HA1049" i="1"/>
  <c r="HB1048" i="1"/>
  <c r="HA1048" i="1"/>
  <c r="HB1047" i="1"/>
  <c r="HA1047" i="1"/>
  <c r="HB1046" i="1"/>
  <c r="HA1046" i="1"/>
  <c r="HB1045" i="1"/>
  <c r="HA1045" i="1"/>
  <c r="HB1044" i="1"/>
  <c r="HA1044" i="1"/>
  <c r="HB1043" i="1"/>
  <c r="HA1043" i="1"/>
  <c r="HB1042" i="1"/>
  <c r="HA1042" i="1"/>
  <c r="HB1041" i="1"/>
  <c r="HA1041" i="1"/>
  <c r="HB1040" i="1"/>
  <c r="HA1040" i="1"/>
  <c r="HB1039" i="1"/>
  <c r="HA1039" i="1"/>
  <c r="HB1038" i="1"/>
  <c r="HA1038" i="1"/>
  <c r="HB1037" i="1"/>
  <c r="HA1037" i="1"/>
  <c r="HB1036" i="1"/>
  <c r="HA1036" i="1"/>
  <c r="HB1035" i="1"/>
  <c r="HA1035" i="1"/>
  <c r="HB1034" i="1"/>
  <c r="HA1034" i="1"/>
  <c r="HB1033" i="1"/>
  <c r="HA1033" i="1"/>
  <c r="HB1032" i="1"/>
  <c r="HA1032" i="1"/>
  <c r="HB1031" i="1"/>
  <c r="HA1031" i="1"/>
  <c r="HB1030" i="1"/>
  <c r="HA1030" i="1"/>
  <c r="HB1029" i="1"/>
  <c r="HA1029" i="1"/>
  <c r="HB1028" i="1"/>
  <c r="HA1028" i="1"/>
  <c r="HB1027" i="1"/>
  <c r="HA1027" i="1"/>
  <c r="HB1026" i="1"/>
  <c r="HA1026" i="1"/>
  <c r="HB1025" i="1"/>
  <c r="HA1025" i="1"/>
  <c r="HB1024" i="1"/>
  <c r="HA1024" i="1"/>
  <c r="HB1023" i="1"/>
  <c r="HA1023" i="1"/>
  <c r="HB1022" i="1"/>
  <c r="HA1022" i="1"/>
  <c r="HB1021" i="1"/>
  <c r="HA1021" i="1"/>
  <c r="HB1020" i="1"/>
  <c r="HA1020" i="1"/>
  <c r="HB1019" i="1"/>
  <c r="HA1019" i="1"/>
  <c r="HB1018" i="1"/>
  <c r="HA1018" i="1"/>
  <c r="HB1017" i="1"/>
  <c r="HA1017" i="1"/>
  <c r="HB1016" i="1"/>
  <c r="HA1016" i="1"/>
  <c r="HB1015" i="1"/>
  <c r="HA1015" i="1"/>
  <c r="HB1014" i="1"/>
  <c r="HA1014" i="1"/>
  <c r="HB1013" i="1"/>
  <c r="HA1013" i="1"/>
  <c r="HB1012" i="1"/>
  <c r="HA1012" i="1"/>
  <c r="HB1011" i="1"/>
  <c r="HA1011" i="1"/>
  <c r="HB1010" i="1"/>
  <c r="HA1010" i="1"/>
  <c r="HB1009" i="1"/>
  <c r="HA1009" i="1"/>
  <c r="HB1008" i="1"/>
  <c r="HA1008" i="1"/>
  <c r="HB1007" i="1"/>
  <c r="HA1007" i="1"/>
  <c r="HB1006" i="1"/>
  <c r="HA1006" i="1"/>
  <c r="HB1005" i="1"/>
  <c r="HA1005" i="1"/>
  <c r="HB1004" i="1"/>
  <c r="HA1004" i="1"/>
  <c r="HB1003" i="1"/>
  <c r="HA1003" i="1"/>
  <c r="HB1002" i="1"/>
  <c r="HA1002" i="1"/>
  <c r="HB1001" i="1"/>
  <c r="HA1001" i="1"/>
  <c r="HB1000" i="1"/>
  <c r="HA1000" i="1"/>
  <c r="HB999" i="1"/>
  <c r="HA999" i="1"/>
  <c r="HB998" i="1"/>
  <c r="HA998" i="1"/>
  <c r="HB997" i="1"/>
  <c r="HA997" i="1"/>
  <c r="HB996" i="1"/>
  <c r="HA996" i="1"/>
  <c r="HB995" i="1"/>
  <c r="HA995" i="1"/>
  <c r="HB994" i="1"/>
  <c r="HA994" i="1"/>
  <c r="HB993" i="1"/>
  <c r="HA993" i="1"/>
  <c r="HB992" i="1"/>
  <c r="HA992" i="1"/>
  <c r="HB991" i="1"/>
  <c r="HA991" i="1"/>
  <c r="HB990" i="1"/>
  <c r="HA990" i="1"/>
  <c r="HB989" i="1"/>
  <c r="HA989" i="1"/>
  <c r="HB988" i="1"/>
  <c r="HA988" i="1"/>
  <c r="HB987" i="1"/>
  <c r="HA987" i="1"/>
  <c r="HB986" i="1"/>
  <c r="HA986" i="1"/>
  <c r="HB985" i="1"/>
  <c r="HA985" i="1"/>
  <c r="HB984" i="1"/>
  <c r="HA984" i="1"/>
  <c r="HB983" i="1"/>
  <c r="HA983" i="1"/>
  <c r="HB982" i="1"/>
  <c r="HA982" i="1"/>
  <c r="HB981" i="1"/>
  <c r="HA981" i="1"/>
  <c r="HB980" i="1"/>
  <c r="HA980" i="1"/>
  <c r="HB979" i="1"/>
  <c r="HA979" i="1"/>
  <c r="HB978" i="1"/>
  <c r="HA978" i="1"/>
  <c r="HB977" i="1"/>
  <c r="HA977" i="1"/>
  <c r="HB976" i="1"/>
  <c r="HA976" i="1"/>
  <c r="HB975" i="1"/>
  <c r="HA975" i="1"/>
  <c r="HB974" i="1"/>
  <c r="HA974" i="1"/>
  <c r="HB973" i="1"/>
  <c r="HA973" i="1"/>
  <c r="HB972" i="1"/>
  <c r="HA972" i="1"/>
  <c r="HB971" i="1"/>
  <c r="HA971" i="1"/>
  <c r="HB970" i="1"/>
  <c r="HA970" i="1"/>
  <c r="HB969" i="1"/>
  <c r="HA969" i="1"/>
  <c r="HB968" i="1"/>
  <c r="HA968" i="1"/>
  <c r="HB967" i="1"/>
  <c r="HA967" i="1"/>
  <c r="HB966" i="1"/>
  <c r="HA966" i="1"/>
  <c r="HB965" i="1"/>
  <c r="HA965" i="1"/>
  <c r="HB964" i="1"/>
  <c r="HA964" i="1"/>
  <c r="HB963" i="1"/>
  <c r="HA963" i="1"/>
  <c r="HB962" i="1"/>
  <c r="HA962" i="1"/>
  <c r="HB961" i="1"/>
  <c r="HA961" i="1"/>
  <c r="HB960" i="1"/>
  <c r="HA960" i="1"/>
  <c r="HB959" i="1"/>
  <c r="HA959" i="1"/>
  <c r="HB958" i="1"/>
  <c r="HA958" i="1"/>
  <c r="HB957" i="1"/>
  <c r="HA957" i="1"/>
  <c r="HB956" i="1"/>
  <c r="HA956" i="1"/>
  <c r="HB955" i="1"/>
  <c r="HA955" i="1"/>
  <c r="HB954" i="1"/>
  <c r="HA954" i="1"/>
  <c r="HB953" i="1"/>
  <c r="HA953" i="1"/>
  <c r="HB952" i="1"/>
  <c r="HA952" i="1"/>
  <c r="HB951" i="1"/>
  <c r="HA951" i="1"/>
  <c r="HB950" i="1"/>
  <c r="HA950" i="1"/>
  <c r="HB949" i="1"/>
  <c r="HA949" i="1"/>
  <c r="HB948" i="1"/>
  <c r="HA948" i="1"/>
  <c r="HB947" i="1"/>
  <c r="HA947" i="1"/>
  <c r="HB946" i="1"/>
  <c r="HA946" i="1"/>
  <c r="HB945" i="1"/>
  <c r="HA945" i="1"/>
  <c r="HB944" i="1"/>
  <c r="HA944" i="1"/>
  <c r="HB943" i="1"/>
  <c r="HA943" i="1"/>
  <c r="HB942" i="1"/>
  <c r="HA942" i="1"/>
  <c r="HB941" i="1"/>
  <c r="HA941" i="1"/>
  <c r="HB940" i="1"/>
  <c r="HA940" i="1"/>
  <c r="HB939" i="1"/>
  <c r="HA939" i="1"/>
  <c r="HB938" i="1"/>
  <c r="HA938" i="1"/>
  <c r="HB937" i="1"/>
  <c r="HA937" i="1"/>
  <c r="HB936" i="1"/>
  <c r="HA936" i="1"/>
  <c r="HB935" i="1"/>
  <c r="HA935" i="1"/>
  <c r="HB934" i="1"/>
  <c r="HA934" i="1"/>
  <c r="HB933" i="1"/>
  <c r="HA933" i="1"/>
  <c r="HB932" i="1"/>
  <c r="HA932" i="1"/>
  <c r="HB931" i="1"/>
  <c r="HA931" i="1"/>
  <c r="HB930" i="1"/>
  <c r="HA930" i="1"/>
  <c r="HB929" i="1"/>
  <c r="HA929" i="1"/>
  <c r="HB928" i="1"/>
  <c r="HA928" i="1"/>
  <c r="HB927" i="1"/>
  <c r="HA927" i="1"/>
  <c r="HB926" i="1"/>
  <c r="HA926" i="1"/>
  <c r="HB925" i="1"/>
  <c r="HA925" i="1"/>
  <c r="HB924" i="1"/>
  <c r="HA924" i="1"/>
  <c r="HB923" i="1"/>
  <c r="HA923" i="1"/>
  <c r="HB922" i="1"/>
  <c r="HA922" i="1"/>
  <c r="HB921" i="1"/>
  <c r="HA921" i="1"/>
  <c r="HB920" i="1"/>
  <c r="HA920" i="1"/>
  <c r="HB919" i="1"/>
  <c r="HA919" i="1"/>
  <c r="HB918" i="1"/>
  <c r="HA918" i="1"/>
  <c r="HB917" i="1"/>
  <c r="HA917" i="1"/>
  <c r="HB916" i="1"/>
  <c r="HA916" i="1"/>
  <c r="HB915" i="1"/>
  <c r="HA915" i="1"/>
  <c r="HB914" i="1"/>
  <c r="HA914" i="1"/>
  <c r="HB913" i="1"/>
  <c r="HA913" i="1"/>
  <c r="HB912" i="1"/>
  <c r="HA912" i="1"/>
  <c r="HB911" i="1"/>
  <c r="HA911" i="1"/>
  <c r="HB910" i="1"/>
  <c r="HA910" i="1"/>
  <c r="HB909" i="1"/>
  <c r="HA909" i="1"/>
  <c r="HB908" i="1"/>
  <c r="HA908" i="1"/>
  <c r="HB907" i="1"/>
  <c r="HA907" i="1"/>
  <c r="HB906" i="1"/>
  <c r="HA906" i="1"/>
  <c r="HB905" i="1"/>
  <c r="HA905" i="1"/>
  <c r="HB904" i="1"/>
  <c r="HA904" i="1"/>
  <c r="HB903" i="1"/>
  <c r="HA903" i="1"/>
  <c r="HB902" i="1"/>
  <c r="HA902" i="1"/>
  <c r="HB901" i="1"/>
  <c r="HA901" i="1"/>
  <c r="HB900" i="1"/>
  <c r="HA900" i="1"/>
  <c r="HB899" i="1"/>
  <c r="HA899" i="1"/>
  <c r="HB898" i="1"/>
  <c r="HA898" i="1"/>
  <c r="HB897" i="1"/>
  <c r="HA897" i="1"/>
  <c r="HB896" i="1"/>
  <c r="HA896" i="1"/>
  <c r="HB895" i="1"/>
  <c r="HA895" i="1"/>
  <c r="HB894" i="1"/>
  <c r="HA894" i="1"/>
  <c r="HB893" i="1"/>
  <c r="HA893" i="1"/>
  <c r="HB892" i="1"/>
  <c r="HA892" i="1"/>
  <c r="HB891" i="1"/>
  <c r="HA891" i="1"/>
  <c r="HB890" i="1"/>
  <c r="HA890" i="1"/>
  <c r="HB889" i="1"/>
  <c r="HA889" i="1"/>
  <c r="HB888" i="1"/>
  <c r="HA888" i="1"/>
  <c r="HB887" i="1"/>
  <c r="HA887" i="1"/>
  <c r="HB886" i="1"/>
  <c r="HA886" i="1"/>
  <c r="HB885" i="1"/>
  <c r="HA885" i="1"/>
  <c r="HB884" i="1"/>
  <c r="HA884" i="1"/>
  <c r="HB883" i="1"/>
  <c r="HA883" i="1"/>
  <c r="HB882" i="1"/>
  <c r="HA882" i="1"/>
  <c r="HB881" i="1"/>
  <c r="HA881" i="1"/>
  <c r="HB880" i="1"/>
  <c r="HA880" i="1"/>
  <c r="HB879" i="1"/>
  <c r="HA879" i="1"/>
  <c r="HB878" i="1"/>
  <c r="HA878" i="1"/>
  <c r="HB877" i="1"/>
  <c r="HA877" i="1"/>
  <c r="HB876" i="1"/>
  <c r="HA876" i="1"/>
  <c r="HB875" i="1"/>
  <c r="HA875" i="1"/>
  <c r="HB874" i="1"/>
  <c r="HA874" i="1"/>
  <c r="HB873" i="1"/>
  <c r="HA873" i="1"/>
  <c r="HB872" i="1"/>
  <c r="HA872" i="1"/>
  <c r="HB871" i="1"/>
  <c r="HA871" i="1"/>
  <c r="HB870" i="1"/>
  <c r="HA870" i="1"/>
  <c r="HB869" i="1"/>
  <c r="HA869" i="1"/>
  <c r="HB868" i="1"/>
  <c r="HA868" i="1"/>
  <c r="HB867" i="1"/>
  <c r="HA867" i="1"/>
  <c r="HB866" i="1"/>
  <c r="HA866" i="1"/>
  <c r="HB865" i="1"/>
  <c r="HA865" i="1"/>
  <c r="HB864" i="1"/>
  <c r="HA864" i="1"/>
  <c r="HB863" i="1"/>
  <c r="HA863" i="1"/>
  <c r="HB862" i="1"/>
  <c r="HA862" i="1"/>
  <c r="HB861" i="1"/>
  <c r="HA861" i="1"/>
  <c r="HB860" i="1"/>
  <c r="HA860" i="1"/>
  <c r="HB859" i="1"/>
  <c r="HA859" i="1"/>
  <c r="HB858" i="1"/>
  <c r="HA858" i="1"/>
  <c r="HB857" i="1"/>
  <c r="HA857" i="1"/>
  <c r="HB856" i="1"/>
  <c r="HA856" i="1"/>
  <c r="HB855" i="1"/>
  <c r="HA855" i="1"/>
  <c r="HB854" i="1"/>
  <c r="HA854" i="1"/>
  <c r="HB853" i="1"/>
  <c r="HA853" i="1"/>
  <c r="HB852" i="1"/>
  <c r="HA852" i="1"/>
  <c r="HB851" i="1"/>
  <c r="HA851" i="1"/>
  <c r="HB850" i="1"/>
  <c r="HA850" i="1"/>
  <c r="HB849" i="1"/>
  <c r="HA849" i="1"/>
  <c r="HB848" i="1"/>
  <c r="HA848" i="1"/>
  <c r="HB847" i="1"/>
  <c r="HA847" i="1"/>
  <c r="HB846" i="1"/>
  <c r="HA846" i="1"/>
  <c r="HB845" i="1"/>
  <c r="HA845" i="1"/>
  <c r="HB844" i="1"/>
  <c r="HA844" i="1"/>
  <c r="HB843" i="1"/>
  <c r="HA843" i="1"/>
  <c r="HB842" i="1"/>
  <c r="HA842" i="1"/>
  <c r="HB841" i="1"/>
  <c r="HA841" i="1"/>
  <c r="HB840" i="1"/>
  <c r="HA840" i="1"/>
  <c r="HB839" i="1"/>
  <c r="HA839" i="1"/>
  <c r="HB838" i="1"/>
  <c r="HA838" i="1"/>
  <c r="HB837" i="1"/>
  <c r="HA837" i="1"/>
  <c r="HB836" i="1"/>
  <c r="HA836" i="1"/>
  <c r="HB835" i="1"/>
  <c r="HA835" i="1"/>
  <c r="HB834" i="1"/>
  <c r="HA834" i="1"/>
  <c r="HB833" i="1"/>
  <c r="HA833" i="1"/>
  <c r="HB832" i="1"/>
  <c r="HA832" i="1"/>
  <c r="HB831" i="1"/>
  <c r="HA831" i="1"/>
  <c r="HB830" i="1"/>
  <c r="HA830" i="1"/>
  <c r="HB829" i="1"/>
  <c r="HA829" i="1"/>
  <c r="HB828" i="1"/>
  <c r="HA828" i="1"/>
  <c r="HB827" i="1"/>
  <c r="HA827" i="1"/>
  <c r="HB826" i="1"/>
  <c r="HA826" i="1"/>
  <c r="HB825" i="1"/>
  <c r="HA825" i="1"/>
  <c r="HB824" i="1"/>
  <c r="HA824" i="1"/>
  <c r="HB823" i="1"/>
  <c r="HA823" i="1"/>
  <c r="HB822" i="1"/>
  <c r="HA822" i="1"/>
  <c r="HB821" i="1"/>
  <c r="HA821" i="1"/>
  <c r="HB820" i="1"/>
  <c r="HA820" i="1"/>
  <c r="HB819" i="1"/>
  <c r="HA819" i="1"/>
  <c r="HB818" i="1"/>
  <c r="HA818" i="1"/>
  <c r="HB817" i="1"/>
  <c r="HA817" i="1"/>
  <c r="HB816" i="1"/>
  <c r="HA816" i="1"/>
  <c r="HB815" i="1"/>
  <c r="HA815" i="1"/>
  <c r="HB814" i="1"/>
  <c r="HA814" i="1"/>
  <c r="HB813" i="1"/>
  <c r="HA813" i="1"/>
  <c r="HB812" i="1"/>
  <c r="HA812" i="1"/>
  <c r="HB811" i="1"/>
  <c r="HA811" i="1"/>
  <c r="HB810" i="1"/>
  <c r="HA810" i="1"/>
  <c r="HB809" i="1"/>
  <c r="HA809" i="1"/>
  <c r="HB808" i="1"/>
  <c r="HA808" i="1"/>
  <c r="HB807" i="1"/>
  <c r="HA807" i="1"/>
  <c r="HB806" i="1"/>
  <c r="HA806" i="1"/>
  <c r="HB805" i="1"/>
  <c r="HA805" i="1"/>
  <c r="HB804" i="1"/>
  <c r="HA804" i="1"/>
  <c r="HB803" i="1"/>
  <c r="HA803" i="1"/>
  <c r="HB802" i="1"/>
  <c r="HA802" i="1"/>
  <c r="HB801" i="1"/>
  <c r="HA801" i="1"/>
  <c r="HB800" i="1"/>
  <c r="HA800" i="1"/>
  <c r="HB799" i="1"/>
  <c r="HA799" i="1"/>
  <c r="HB798" i="1"/>
  <c r="HA798" i="1"/>
  <c r="HB797" i="1"/>
  <c r="HA797" i="1"/>
  <c r="HB796" i="1"/>
  <c r="HA796" i="1"/>
  <c r="HB795" i="1"/>
  <c r="HA795" i="1"/>
  <c r="HB794" i="1"/>
  <c r="HA794" i="1"/>
  <c r="HB793" i="1"/>
  <c r="HA793" i="1"/>
  <c r="HB792" i="1"/>
  <c r="HA792" i="1"/>
  <c r="HB791" i="1"/>
  <c r="HA791" i="1"/>
  <c r="HB790" i="1"/>
  <c r="HA790" i="1"/>
  <c r="HB789" i="1"/>
  <c r="HA789" i="1"/>
  <c r="HB788" i="1"/>
  <c r="HA788" i="1"/>
  <c r="HB787" i="1"/>
  <c r="HA787" i="1"/>
  <c r="HB786" i="1"/>
  <c r="HA786" i="1"/>
  <c r="HB785" i="1"/>
  <c r="HA785" i="1"/>
  <c r="HB784" i="1"/>
  <c r="HA784" i="1"/>
  <c r="HB783" i="1"/>
  <c r="HA783" i="1"/>
  <c r="HB782" i="1"/>
  <c r="HA782" i="1"/>
  <c r="HB781" i="1"/>
  <c r="HA781" i="1"/>
  <c r="HB780" i="1"/>
  <c r="HA780" i="1"/>
  <c r="HB779" i="1"/>
  <c r="HA779" i="1"/>
  <c r="HB778" i="1"/>
  <c r="HA778" i="1"/>
  <c r="HB777" i="1"/>
  <c r="HA777" i="1"/>
  <c r="HB776" i="1"/>
  <c r="HA776" i="1"/>
  <c r="HB775" i="1"/>
  <c r="HA775" i="1"/>
  <c r="HB774" i="1"/>
  <c r="HA774" i="1"/>
  <c r="HB773" i="1"/>
  <c r="HA773" i="1"/>
  <c r="HB772" i="1"/>
  <c r="HA772" i="1"/>
  <c r="HB771" i="1"/>
  <c r="HA771" i="1"/>
  <c r="HB770" i="1"/>
  <c r="HA770" i="1"/>
  <c r="HB769" i="1"/>
  <c r="HA769" i="1"/>
  <c r="HB768" i="1"/>
  <c r="HA768" i="1"/>
  <c r="HB767" i="1"/>
  <c r="HA767" i="1"/>
  <c r="HB766" i="1"/>
  <c r="HA766" i="1"/>
  <c r="HB765" i="1"/>
  <c r="HA765" i="1"/>
  <c r="HB764" i="1"/>
  <c r="HA764" i="1"/>
  <c r="HB763" i="1"/>
  <c r="HA763" i="1"/>
  <c r="HB762" i="1"/>
  <c r="HA762" i="1"/>
  <c r="HB761" i="1"/>
  <c r="HA761" i="1"/>
  <c r="HB760" i="1"/>
  <c r="HA760" i="1"/>
  <c r="HB759" i="1"/>
  <c r="HA759" i="1"/>
  <c r="HB758" i="1"/>
  <c r="HA758" i="1"/>
  <c r="HB757" i="1"/>
  <c r="HA757" i="1"/>
  <c r="HB756" i="1"/>
  <c r="HA756" i="1"/>
  <c r="HB755" i="1"/>
  <c r="HA755" i="1"/>
  <c r="HB754" i="1"/>
  <c r="HA754" i="1"/>
  <c r="HB753" i="1"/>
  <c r="HA753" i="1"/>
  <c r="HB752" i="1"/>
  <c r="HA752" i="1"/>
  <c r="HB751" i="1"/>
  <c r="HA751" i="1"/>
  <c r="HB750" i="1"/>
  <c r="HA750" i="1"/>
  <c r="HB749" i="1"/>
  <c r="HA749" i="1"/>
  <c r="HB748" i="1"/>
  <c r="HA748" i="1"/>
  <c r="HB747" i="1"/>
  <c r="HA747" i="1"/>
  <c r="HB746" i="1"/>
  <c r="HA746" i="1"/>
  <c r="HB745" i="1"/>
  <c r="HA745" i="1"/>
  <c r="HB744" i="1"/>
  <c r="HA744" i="1"/>
  <c r="HB743" i="1"/>
  <c r="HA743" i="1"/>
  <c r="HB742" i="1"/>
  <c r="HA742" i="1"/>
  <c r="HB741" i="1"/>
  <c r="HA741" i="1"/>
  <c r="HB740" i="1"/>
  <c r="HA740" i="1"/>
  <c r="HB739" i="1"/>
  <c r="HA739" i="1"/>
  <c r="HB738" i="1"/>
  <c r="HA738" i="1"/>
  <c r="HB737" i="1"/>
  <c r="HA737" i="1"/>
  <c r="HB736" i="1"/>
  <c r="HA736" i="1"/>
  <c r="HB735" i="1"/>
  <c r="HA735" i="1"/>
  <c r="HB734" i="1"/>
  <c r="HA734" i="1"/>
  <c r="HB733" i="1"/>
  <c r="HA733" i="1"/>
  <c r="HB732" i="1"/>
  <c r="HA732" i="1"/>
  <c r="HB731" i="1"/>
  <c r="HA731" i="1"/>
  <c r="HB730" i="1"/>
  <c r="HA730" i="1"/>
  <c r="HB729" i="1"/>
  <c r="HA729" i="1"/>
  <c r="HB728" i="1"/>
  <c r="HA728" i="1"/>
  <c r="HB727" i="1"/>
  <c r="HA727" i="1"/>
  <c r="HB726" i="1"/>
  <c r="HA726" i="1"/>
  <c r="HB725" i="1"/>
  <c r="HA725" i="1"/>
  <c r="HB724" i="1"/>
  <c r="HA724" i="1"/>
  <c r="HB723" i="1"/>
  <c r="HA723" i="1"/>
  <c r="HB722" i="1"/>
  <c r="HA722" i="1"/>
  <c r="HB721" i="1"/>
  <c r="HA721" i="1"/>
  <c r="HB720" i="1"/>
  <c r="HA720" i="1"/>
  <c r="HB719" i="1"/>
  <c r="HA719" i="1"/>
  <c r="HB718" i="1"/>
  <c r="HA718" i="1"/>
  <c r="HB717" i="1"/>
  <c r="HA717" i="1"/>
  <c r="HB716" i="1"/>
  <c r="HA716" i="1"/>
  <c r="HB715" i="1"/>
  <c r="HA715" i="1"/>
  <c r="HB714" i="1"/>
  <c r="HA714" i="1"/>
  <c r="HB713" i="1"/>
  <c r="HA713" i="1"/>
  <c r="HB712" i="1"/>
  <c r="HA712" i="1"/>
  <c r="HB711" i="1"/>
  <c r="HA711" i="1"/>
  <c r="HB710" i="1"/>
  <c r="HA710" i="1"/>
  <c r="HB709" i="1"/>
  <c r="HA709" i="1"/>
  <c r="HB708" i="1"/>
  <c r="HA708" i="1"/>
  <c r="HB707" i="1"/>
  <c r="HA707" i="1"/>
  <c r="HB706" i="1"/>
  <c r="HA706" i="1"/>
  <c r="HB705" i="1"/>
  <c r="HA705" i="1"/>
  <c r="HB704" i="1"/>
  <c r="HA704" i="1"/>
  <c r="HB703" i="1"/>
  <c r="HA703" i="1"/>
  <c r="HB702" i="1"/>
  <c r="HA702" i="1"/>
  <c r="HB701" i="1"/>
  <c r="HA701" i="1"/>
  <c r="HB700" i="1"/>
  <c r="HA700" i="1"/>
  <c r="HB699" i="1"/>
  <c r="HA699" i="1"/>
  <c r="HB698" i="1"/>
  <c r="HA698" i="1"/>
  <c r="HB697" i="1"/>
  <c r="HA697" i="1"/>
  <c r="HB696" i="1"/>
  <c r="HA696" i="1"/>
  <c r="HB695" i="1"/>
  <c r="HA695" i="1"/>
  <c r="HB694" i="1"/>
  <c r="HA694" i="1"/>
  <c r="HB693" i="1"/>
  <c r="HA693" i="1"/>
  <c r="HB692" i="1"/>
  <c r="HA692" i="1"/>
  <c r="HB691" i="1"/>
  <c r="HA691" i="1"/>
  <c r="HB690" i="1"/>
  <c r="HA690" i="1"/>
  <c r="HB689" i="1"/>
  <c r="HA689" i="1"/>
  <c r="HB688" i="1"/>
  <c r="HA688" i="1"/>
  <c r="HB687" i="1"/>
  <c r="HA687" i="1"/>
  <c r="HB686" i="1"/>
  <c r="HA686" i="1"/>
  <c r="HB685" i="1"/>
  <c r="HA685" i="1"/>
  <c r="HB684" i="1"/>
  <c r="HA684" i="1"/>
  <c r="HB683" i="1"/>
  <c r="HA683" i="1"/>
  <c r="HB682" i="1"/>
  <c r="HA682" i="1"/>
  <c r="HB681" i="1"/>
  <c r="HA681" i="1"/>
  <c r="HB680" i="1"/>
  <c r="HA680" i="1"/>
  <c r="HB679" i="1"/>
  <c r="HA679" i="1"/>
  <c r="HB678" i="1"/>
  <c r="HA678" i="1"/>
  <c r="HB677" i="1"/>
  <c r="HA677" i="1"/>
  <c r="HB676" i="1"/>
  <c r="HA676" i="1"/>
  <c r="HB675" i="1"/>
  <c r="HA675" i="1"/>
  <c r="HB674" i="1"/>
  <c r="HA674" i="1"/>
  <c r="HB673" i="1"/>
  <c r="HA673" i="1"/>
  <c r="HB672" i="1"/>
  <c r="HA672" i="1"/>
  <c r="HB671" i="1"/>
  <c r="HA671" i="1"/>
  <c r="HB670" i="1"/>
  <c r="HA670" i="1"/>
  <c r="HB669" i="1"/>
  <c r="HA669" i="1"/>
  <c r="HB668" i="1"/>
  <c r="HA668" i="1"/>
  <c r="HB667" i="1"/>
  <c r="HA667" i="1"/>
  <c r="HB666" i="1"/>
  <c r="HA666" i="1"/>
  <c r="HB665" i="1"/>
  <c r="HA665" i="1"/>
  <c r="HB664" i="1"/>
  <c r="HA664" i="1"/>
  <c r="HB663" i="1"/>
  <c r="HA663" i="1"/>
  <c r="HB662" i="1"/>
  <c r="HA662" i="1"/>
  <c r="HB661" i="1"/>
  <c r="HA661" i="1"/>
  <c r="HB660" i="1"/>
  <c r="HA660" i="1"/>
  <c r="HB659" i="1"/>
  <c r="HA659" i="1"/>
  <c r="HB658" i="1"/>
  <c r="HA658" i="1"/>
  <c r="HB657" i="1"/>
  <c r="HA657" i="1"/>
  <c r="HB656" i="1"/>
  <c r="HA656" i="1"/>
  <c r="HB655" i="1"/>
  <c r="HA655" i="1"/>
  <c r="HB654" i="1"/>
  <c r="HA654" i="1"/>
  <c r="HB653" i="1"/>
  <c r="HA653" i="1"/>
  <c r="HB652" i="1"/>
  <c r="HA652" i="1"/>
  <c r="HB651" i="1"/>
  <c r="HA651" i="1"/>
  <c r="HB650" i="1"/>
  <c r="HA650" i="1"/>
  <c r="HB649" i="1"/>
  <c r="HA649" i="1"/>
  <c r="HB648" i="1"/>
  <c r="HA648" i="1"/>
  <c r="HB647" i="1"/>
  <c r="HA647" i="1"/>
  <c r="HB646" i="1"/>
  <c r="HA646" i="1"/>
  <c r="HB645" i="1"/>
  <c r="HA645" i="1"/>
  <c r="HB644" i="1"/>
  <c r="HA644" i="1"/>
  <c r="HB643" i="1"/>
  <c r="HA643" i="1"/>
  <c r="HB642" i="1"/>
  <c r="HA642" i="1"/>
  <c r="HB641" i="1"/>
  <c r="HA641" i="1"/>
  <c r="HB640" i="1"/>
  <c r="HA640" i="1"/>
  <c r="HB639" i="1"/>
  <c r="HA639" i="1"/>
  <c r="HB638" i="1"/>
  <c r="HA638" i="1"/>
  <c r="HB637" i="1"/>
  <c r="HA637" i="1"/>
  <c r="HB636" i="1"/>
  <c r="HA636" i="1"/>
  <c r="HB635" i="1"/>
  <c r="HA635" i="1"/>
  <c r="HB634" i="1"/>
  <c r="HA634" i="1"/>
  <c r="HB633" i="1"/>
  <c r="HA633" i="1"/>
  <c r="HB632" i="1"/>
  <c r="HA632" i="1"/>
  <c r="HB631" i="1"/>
  <c r="HA631" i="1"/>
  <c r="HB630" i="1"/>
  <c r="HA630" i="1"/>
  <c r="HB629" i="1"/>
  <c r="HA629" i="1"/>
  <c r="HB628" i="1"/>
  <c r="HA628" i="1"/>
  <c r="HB627" i="1"/>
  <c r="HA627" i="1"/>
  <c r="HB626" i="1"/>
  <c r="HA626" i="1"/>
  <c r="HB625" i="1"/>
  <c r="HA625" i="1"/>
  <c r="HB624" i="1"/>
  <c r="HA624" i="1"/>
  <c r="HB623" i="1"/>
  <c r="HA623" i="1"/>
  <c r="HB622" i="1"/>
  <c r="HA622" i="1"/>
  <c r="HB621" i="1"/>
  <c r="HA621" i="1"/>
  <c r="HB620" i="1"/>
  <c r="HA620" i="1"/>
  <c r="HB619" i="1"/>
  <c r="HA619" i="1"/>
  <c r="HB618" i="1"/>
  <c r="HA618" i="1"/>
  <c r="HB617" i="1"/>
  <c r="HA617" i="1"/>
  <c r="HB616" i="1"/>
  <c r="HA616" i="1"/>
  <c r="HB615" i="1"/>
  <c r="HA615" i="1"/>
  <c r="HB614" i="1"/>
  <c r="HA614" i="1"/>
  <c r="HB613" i="1"/>
  <c r="HA613" i="1"/>
  <c r="HB612" i="1"/>
  <c r="HA612" i="1"/>
  <c r="HB611" i="1"/>
  <c r="HA611" i="1"/>
  <c r="HB610" i="1"/>
  <c r="HA610" i="1"/>
  <c r="HB609" i="1"/>
  <c r="HA609" i="1"/>
  <c r="HB608" i="1"/>
  <c r="HA608" i="1"/>
  <c r="HB607" i="1"/>
  <c r="HA607" i="1"/>
  <c r="HB606" i="1"/>
  <c r="HA606" i="1"/>
  <c r="HB605" i="1"/>
  <c r="HA605" i="1"/>
  <c r="HB604" i="1"/>
  <c r="HA604" i="1"/>
  <c r="HB603" i="1"/>
  <c r="HA603" i="1"/>
  <c r="HB602" i="1"/>
  <c r="HA602" i="1"/>
  <c r="HB601" i="1"/>
  <c r="HA601" i="1"/>
  <c r="HB600" i="1"/>
  <c r="HA600" i="1"/>
  <c r="HB599" i="1"/>
  <c r="HA599" i="1"/>
  <c r="HB598" i="1"/>
  <c r="HA598" i="1"/>
  <c r="HB597" i="1"/>
  <c r="HA597" i="1"/>
  <c r="HB596" i="1"/>
  <c r="HA596" i="1"/>
  <c r="HB595" i="1"/>
  <c r="HA595" i="1"/>
  <c r="HB594" i="1"/>
  <c r="HA594" i="1"/>
  <c r="HB593" i="1"/>
  <c r="HA593" i="1"/>
  <c r="HB592" i="1"/>
  <c r="HA592" i="1"/>
  <c r="HB591" i="1"/>
  <c r="HA591" i="1"/>
  <c r="HB590" i="1"/>
  <c r="HA590" i="1"/>
  <c r="HB589" i="1"/>
  <c r="HA589" i="1"/>
  <c r="HB588" i="1"/>
  <c r="HA588" i="1"/>
  <c r="HB587" i="1"/>
  <c r="HA587" i="1"/>
  <c r="HB586" i="1"/>
  <c r="HA586" i="1"/>
  <c r="HB585" i="1"/>
  <c r="HA585" i="1"/>
  <c r="HB584" i="1"/>
  <c r="HA584" i="1"/>
  <c r="HB583" i="1"/>
  <c r="HA583" i="1"/>
  <c r="HB582" i="1"/>
  <c r="HA582" i="1"/>
  <c r="HB581" i="1"/>
  <c r="HA581" i="1"/>
  <c r="HB580" i="1"/>
  <c r="HA580" i="1"/>
  <c r="HB579" i="1"/>
  <c r="HA579" i="1"/>
  <c r="HB578" i="1"/>
  <c r="HA578" i="1"/>
  <c r="HB577" i="1"/>
  <c r="HA577" i="1"/>
  <c r="HB576" i="1"/>
  <c r="HA576" i="1"/>
  <c r="HB575" i="1"/>
  <c r="HA575" i="1"/>
  <c r="HB574" i="1"/>
  <c r="HA574" i="1"/>
  <c r="HB573" i="1"/>
  <c r="HA573" i="1"/>
  <c r="HB572" i="1"/>
  <c r="HA572" i="1"/>
  <c r="HB571" i="1"/>
  <c r="HA571" i="1"/>
  <c r="HB570" i="1"/>
  <c r="HA570" i="1"/>
  <c r="HB569" i="1"/>
  <c r="HA569" i="1"/>
  <c r="HB568" i="1"/>
  <c r="HA568" i="1"/>
  <c r="HB567" i="1"/>
  <c r="HA567" i="1"/>
  <c r="HB566" i="1"/>
  <c r="HA566" i="1"/>
  <c r="HB565" i="1"/>
  <c r="HA565" i="1"/>
  <c r="HB564" i="1"/>
  <c r="HA564" i="1"/>
  <c r="HB563" i="1"/>
  <c r="HA563" i="1"/>
  <c r="HB562" i="1"/>
  <c r="HA562" i="1"/>
  <c r="HB561" i="1"/>
  <c r="HA561" i="1"/>
  <c r="HB560" i="1"/>
  <c r="HA560" i="1"/>
  <c r="HB559" i="1"/>
  <c r="HA559" i="1"/>
  <c r="HB558" i="1"/>
  <c r="HA558" i="1"/>
  <c r="HB557" i="1"/>
  <c r="HA557" i="1"/>
  <c r="HB556" i="1"/>
  <c r="HA556" i="1"/>
  <c r="HB555" i="1"/>
  <c r="HA555" i="1"/>
  <c r="HB554" i="1"/>
  <c r="HA554" i="1"/>
  <c r="HB553" i="1"/>
  <c r="HA553" i="1"/>
  <c r="HB552" i="1"/>
  <c r="HA552" i="1"/>
  <c r="HB551" i="1"/>
  <c r="HA551" i="1"/>
  <c r="HB550" i="1"/>
  <c r="HA550" i="1"/>
  <c r="HB549" i="1"/>
  <c r="HA549" i="1"/>
  <c r="HB548" i="1"/>
  <c r="HA548" i="1"/>
  <c r="HB547" i="1"/>
  <c r="HA547" i="1"/>
  <c r="HB546" i="1"/>
  <c r="HA546" i="1"/>
  <c r="HB545" i="1"/>
  <c r="HA545" i="1"/>
  <c r="HB544" i="1"/>
  <c r="HA544" i="1"/>
  <c r="HB543" i="1"/>
  <c r="HA543" i="1"/>
  <c r="HB542" i="1"/>
  <c r="HA542" i="1"/>
  <c r="HB541" i="1"/>
  <c r="HA541" i="1"/>
  <c r="HB540" i="1"/>
  <c r="HA540" i="1"/>
  <c r="HB539" i="1"/>
  <c r="HA539" i="1"/>
  <c r="HB538" i="1"/>
  <c r="HA538" i="1"/>
  <c r="HB537" i="1"/>
  <c r="HA537" i="1"/>
  <c r="HB536" i="1"/>
  <c r="HA536" i="1"/>
  <c r="HB535" i="1"/>
  <c r="HA535" i="1"/>
  <c r="HB534" i="1"/>
  <c r="HA534" i="1"/>
  <c r="HB533" i="1"/>
  <c r="HA533" i="1"/>
  <c r="HB532" i="1"/>
  <c r="HA532" i="1"/>
  <c r="HB531" i="1"/>
  <c r="HA531" i="1"/>
  <c r="HB530" i="1"/>
  <c r="HA530" i="1"/>
  <c r="HB529" i="1"/>
  <c r="HA529" i="1"/>
  <c r="HB528" i="1"/>
  <c r="HA528" i="1"/>
  <c r="HB527" i="1"/>
  <c r="HA527" i="1"/>
  <c r="HB526" i="1"/>
  <c r="HA526" i="1"/>
  <c r="HB525" i="1"/>
  <c r="HA525" i="1"/>
  <c r="HB524" i="1"/>
  <c r="HA524" i="1"/>
  <c r="HB523" i="1"/>
  <c r="HA523" i="1"/>
  <c r="HB522" i="1"/>
  <c r="HA522" i="1"/>
  <c r="HB521" i="1"/>
  <c r="HA521" i="1"/>
  <c r="HB520" i="1"/>
  <c r="HA520" i="1"/>
  <c r="HB519" i="1"/>
  <c r="HA519" i="1"/>
  <c r="HB518" i="1"/>
  <c r="HA518" i="1"/>
  <c r="HB517" i="1"/>
  <c r="HA517" i="1"/>
  <c r="HB516" i="1"/>
  <c r="HA516" i="1"/>
  <c r="HB515" i="1"/>
  <c r="HA515" i="1"/>
  <c r="HB514" i="1"/>
  <c r="HA514" i="1"/>
  <c r="HB513" i="1"/>
  <c r="HA513" i="1"/>
  <c r="HB512" i="1"/>
  <c r="HA512" i="1"/>
  <c r="HB511" i="1"/>
  <c r="HA511" i="1"/>
  <c r="HB510" i="1"/>
  <c r="HA510" i="1"/>
  <c r="HB509" i="1"/>
  <c r="HA509" i="1"/>
  <c r="HB508" i="1"/>
  <c r="HA508" i="1"/>
  <c r="HB507" i="1"/>
  <c r="HA507" i="1"/>
  <c r="HB506" i="1"/>
  <c r="HA506" i="1"/>
  <c r="HB505" i="1"/>
  <c r="HA505" i="1"/>
  <c r="HB504" i="1"/>
  <c r="HA504" i="1"/>
  <c r="HB503" i="1"/>
  <c r="HA503" i="1"/>
  <c r="HB502" i="1"/>
  <c r="HA502" i="1"/>
  <c r="HB501" i="1"/>
  <c r="HA501" i="1"/>
  <c r="HB500" i="1"/>
  <c r="HA500" i="1"/>
  <c r="HB499" i="1"/>
  <c r="HA499" i="1"/>
  <c r="HB498" i="1"/>
  <c r="HA498" i="1"/>
  <c r="HB497" i="1"/>
  <c r="HA497" i="1"/>
  <c r="HB496" i="1"/>
  <c r="HA496" i="1"/>
  <c r="HB495" i="1"/>
  <c r="HA495" i="1"/>
  <c r="HB494" i="1"/>
  <c r="HA494" i="1"/>
  <c r="HB493" i="1"/>
  <c r="HA493" i="1"/>
  <c r="HB492" i="1"/>
  <c r="HA492" i="1"/>
  <c r="HB491" i="1"/>
  <c r="HA491" i="1"/>
  <c r="HB490" i="1"/>
  <c r="HA490" i="1"/>
  <c r="HB489" i="1"/>
  <c r="HA489" i="1"/>
  <c r="HB488" i="1"/>
  <c r="HA488" i="1"/>
  <c r="HB487" i="1"/>
  <c r="HA487" i="1"/>
  <c r="HB486" i="1"/>
  <c r="HA486" i="1"/>
  <c r="HB485" i="1"/>
  <c r="HA485" i="1"/>
  <c r="HB484" i="1"/>
  <c r="HA484" i="1"/>
  <c r="HB483" i="1"/>
  <c r="HA483" i="1"/>
  <c r="HB482" i="1"/>
  <c r="HA482" i="1"/>
  <c r="HB481" i="1"/>
  <c r="HA481" i="1"/>
  <c r="HB480" i="1"/>
  <c r="HA480" i="1"/>
  <c r="HB479" i="1"/>
  <c r="HA479" i="1"/>
  <c r="HB478" i="1"/>
  <c r="HA478" i="1"/>
  <c r="HB477" i="1"/>
  <c r="HA477" i="1"/>
  <c r="HB476" i="1"/>
  <c r="HA476" i="1"/>
  <c r="HB475" i="1"/>
  <c r="HA475" i="1"/>
  <c r="HB474" i="1"/>
  <c r="HA474" i="1"/>
  <c r="HB473" i="1"/>
  <c r="HA473" i="1"/>
  <c r="HB472" i="1"/>
  <c r="HA472" i="1"/>
  <c r="HB471" i="1"/>
  <c r="HA471" i="1"/>
  <c r="HB470" i="1"/>
  <c r="HA470" i="1"/>
  <c r="HB469" i="1"/>
  <c r="HA469" i="1"/>
  <c r="HB468" i="1"/>
  <c r="HA468" i="1"/>
  <c r="HB467" i="1"/>
  <c r="HA467" i="1"/>
  <c r="HB466" i="1"/>
  <c r="HA466" i="1"/>
  <c r="HB465" i="1"/>
  <c r="HA465" i="1"/>
  <c r="HB464" i="1"/>
  <c r="HA464" i="1"/>
  <c r="HB463" i="1"/>
  <c r="HA463" i="1"/>
  <c r="HB462" i="1"/>
  <c r="HA462" i="1"/>
  <c r="HB461" i="1"/>
  <c r="HA461" i="1"/>
  <c r="HB460" i="1"/>
  <c r="HA460" i="1"/>
  <c r="HB459" i="1"/>
  <c r="HA459" i="1"/>
  <c r="HB458" i="1"/>
  <c r="HA458" i="1"/>
  <c r="HB457" i="1"/>
  <c r="HA457" i="1"/>
  <c r="HB456" i="1"/>
  <c r="HA456" i="1"/>
  <c r="HB455" i="1"/>
  <c r="HA455" i="1"/>
  <c r="HB454" i="1"/>
  <c r="HA454" i="1"/>
  <c r="HB453" i="1"/>
  <c r="HA453" i="1"/>
  <c r="HB452" i="1"/>
  <c r="HA452" i="1"/>
  <c r="HB451" i="1"/>
  <c r="HA451" i="1"/>
  <c r="HB450" i="1"/>
  <c r="HA450" i="1"/>
  <c r="HB449" i="1"/>
  <c r="HA449" i="1"/>
  <c r="HB448" i="1"/>
  <c r="HA448" i="1"/>
  <c r="HB447" i="1"/>
  <c r="HA447" i="1"/>
  <c r="HB446" i="1"/>
  <c r="HA446" i="1"/>
  <c r="HB445" i="1"/>
  <c r="HA445" i="1"/>
  <c r="HB444" i="1"/>
  <c r="HA444" i="1"/>
  <c r="HB443" i="1"/>
  <c r="HA443" i="1"/>
  <c r="HB442" i="1"/>
  <c r="HA442" i="1"/>
  <c r="HB441" i="1"/>
  <c r="HA441" i="1"/>
  <c r="HB440" i="1"/>
  <c r="HA440" i="1"/>
  <c r="HB439" i="1"/>
  <c r="HA439" i="1"/>
  <c r="HB438" i="1"/>
  <c r="HA438" i="1"/>
  <c r="HB437" i="1"/>
  <c r="HA437" i="1"/>
  <c r="HB436" i="1"/>
  <c r="HA436" i="1"/>
  <c r="HB435" i="1"/>
  <c r="HA435" i="1"/>
  <c r="HB434" i="1"/>
  <c r="HA434" i="1"/>
  <c r="HB433" i="1"/>
  <c r="HA433" i="1"/>
  <c r="HB432" i="1"/>
  <c r="HA432" i="1"/>
  <c r="HB431" i="1"/>
  <c r="HA431" i="1"/>
  <c r="HB430" i="1"/>
  <c r="HA430" i="1"/>
  <c r="HB429" i="1"/>
  <c r="HA429" i="1"/>
  <c r="HB428" i="1"/>
  <c r="HA428" i="1"/>
  <c r="HB427" i="1"/>
  <c r="HA427" i="1"/>
  <c r="HB426" i="1"/>
  <c r="HA426" i="1"/>
  <c r="HB425" i="1"/>
  <c r="HA425" i="1"/>
  <c r="HB424" i="1"/>
  <c r="HA424" i="1"/>
  <c r="HB423" i="1"/>
  <c r="HA423" i="1"/>
  <c r="HB422" i="1"/>
  <c r="HA422" i="1"/>
  <c r="HB421" i="1"/>
  <c r="HA421" i="1"/>
  <c r="HB420" i="1"/>
  <c r="HA420" i="1"/>
  <c r="HB419" i="1"/>
  <c r="HA419" i="1"/>
  <c r="HB418" i="1"/>
  <c r="HA418" i="1"/>
  <c r="HB417" i="1"/>
  <c r="HA417" i="1"/>
  <c r="HB416" i="1"/>
  <c r="HA416" i="1"/>
  <c r="HB415" i="1"/>
  <c r="HA415" i="1"/>
  <c r="HB414" i="1"/>
  <c r="HA414" i="1"/>
  <c r="HB413" i="1"/>
  <c r="HA413" i="1"/>
  <c r="HB412" i="1"/>
  <c r="HA412" i="1"/>
  <c r="HB411" i="1"/>
  <c r="HA411" i="1"/>
  <c r="HB410" i="1"/>
  <c r="HA410" i="1"/>
  <c r="HB409" i="1"/>
  <c r="HA409" i="1"/>
  <c r="HB408" i="1"/>
  <c r="HA408" i="1"/>
  <c r="HB407" i="1"/>
  <c r="HA407" i="1"/>
  <c r="HB406" i="1"/>
  <c r="HA406" i="1"/>
  <c r="HB405" i="1"/>
  <c r="HA405" i="1"/>
  <c r="HB404" i="1"/>
  <c r="HA404" i="1"/>
  <c r="HB403" i="1"/>
  <c r="HA403" i="1"/>
  <c r="HB402" i="1"/>
  <c r="HA402" i="1"/>
  <c r="HB401" i="1"/>
  <c r="HA401" i="1"/>
  <c r="HB400" i="1"/>
  <c r="HA400" i="1"/>
  <c r="HB399" i="1"/>
  <c r="HA399" i="1"/>
  <c r="HB398" i="1"/>
  <c r="HA398" i="1"/>
  <c r="HB397" i="1"/>
  <c r="HA397" i="1"/>
  <c r="HB396" i="1"/>
  <c r="HA396" i="1"/>
  <c r="HB395" i="1"/>
  <c r="HA395" i="1"/>
  <c r="HB394" i="1"/>
  <c r="HA394" i="1"/>
  <c r="HB393" i="1"/>
  <c r="HA393" i="1"/>
  <c r="HB392" i="1"/>
  <c r="HA392" i="1"/>
  <c r="HB391" i="1"/>
  <c r="HA391" i="1"/>
  <c r="HB390" i="1"/>
  <c r="HA390" i="1"/>
  <c r="HB389" i="1"/>
  <c r="HA389" i="1"/>
  <c r="HB388" i="1"/>
  <c r="HA388" i="1"/>
  <c r="HB387" i="1"/>
  <c r="HA387" i="1"/>
  <c r="HB386" i="1"/>
  <c r="HA386" i="1"/>
  <c r="HB385" i="1"/>
  <c r="HA385" i="1"/>
  <c r="HB384" i="1"/>
  <c r="HA384" i="1"/>
  <c r="HB383" i="1"/>
  <c r="HA383" i="1"/>
  <c r="HB382" i="1"/>
  <c r="HA382" i="1"/>
  <c r="HB381" i="1"/>
  <c r="HA381" i="1"/>
  <c r="HB380" i="1"/>
  <c r="HA380" i="1"/>
  <c r="HB379" i="1"/>
  <c r="HA379" i="1"/>
  <c r="HB378" i="1"/>
  <c r="HA378" i="1"/>
  <c r="HB377" i="1"/>
  <c r="HA377" i="1"/>
  <c r="HB376" i="1"/>
  <c r="HA376" i="1"/>
  <c r="HB375" i="1"/>
  <c r="HA375" i="1"/>
  <c r="HB374" i="1"/>
  <c r="HA374" i="1"/>
  <c r="HB373" i="1"/>
  <c r="HA373" i="1"/>
  <c r="HB372" i="1"/>
  <c r="HA372" i="1"/>
  <c r="HB371" i="1"/>
  <c r="HA371" i="1"/>
  <c r="HB370" i="1"/>
  <c r="HA370" i="1"/>
  <c r="HB369" i="1"/>
  <c r="HA369" i="1"/>
  <c r="HB368" i="1"/>
  <c r="HA368" i="1"/>
  <c r="HB367" i="1"/>
  <c r="HA367" i="1"/>
  <c r="HB366" i="1"/>
  <c r="HA366" i="1"/>
  <c r="HB365" i="1"/>
  <c r="HA365" i="1"/>
  <c r="HB364" i="1"/>
  <c r="HA364" i="1"/>
  <c r="HB363" i="1"/>
  <c r="HA363" i="1"/>
  <c r="HB362" i="1"/>
  <c r="HA362" i="1"/>
  <c r="HB361" i="1"/>
  <c r="HA361" i="1"/>
  <c r="HB360" i="1"/>
  <c r="HA360" i="1"/>
  <c r="HB359" i="1"/>
  <c r="HA359" i="1"/>
  <c r="HB358" i="1"/>
  <c r="HA358" i="1"/>
  <c r="HB357" i="1"/>
  <c r="HA357" i="1"/>
  <c r="HB356" i="1"/>
  <c r="HA356" i="1"/>
  <c r="HB355" i="1"/>
  <c r="HA355" i="1"/>
  <c r="HB354" i="1"/>
  <c r="HA354" i="1"/>
  <c r="HB353" i="1"/>
  <c r="HA353" i="1"/>
  <c r="HB352" i="1"/>
  <c r="HA352" i="1"/>
  <c r="HB351" i="1"/>
  <c r="HA351" i="1"/>
  <c r="HB350" i="1"/>
  <c r="HA350" i="1"/>
  <c r="HB349" i="1"/>
  <c r="HA349" i="1"/>
  <c r="HB348" i="1"/>
  <c r="HA348" i="1"/>
  <c r="HB347" i="1"/>
  <c r="HA347" i="1"/>
  <c r="HB346" i="1"/>
  <c r="HA346" i="1"/>
  <c r="HB345" i="1"/>
  <c r="HA345" i="1"/>
  <c r="HB344" i="1"/>
  <c r="HA344" i="1"/>
  <c r="HB343" i="1"/>
  <c r="HA343" i="1"/>
  <c r="HB342" i="1"/>
  <c r="HA342" i="1"/>
  <c r="HB341" i="1"/>
  <c r="HA341" i="1"/>
  <c r="HB340" i="1"/>
  <c r="HA340" i="1"/>
  <c r="HB339" i="1"/>
  <c r="HA339" i="1"/>
  <c r="HB338" i="1"/>
  <c r="HA338" i="1"/>
  <c r="HB337" i="1"/>
  <c r="HA337" i="1"/>
  <c r="HB336" i="1"/>
  <c r="HA336" i="1"/>
  <c r="HB335" i="1"/>
  <c r="HA335" i="1"/>
  <c r="HB334" i="1"/>
  <c r="HA334" i="1"/>
  <c r="HB333" i="1"/>
  <c r="HA333" i="1"/>
  <c r="HB332" i="1"/>
  <c r="HA332" i="1"/>
  <c r="HB331" i="1"/>
  <c r="HA331" i="1"/>
  <c r="HB330" i="1"/>
  <c r="HA330" i="1"/>
  <c r="HB329" i="1"/>
  <c r="HA329" i="1"/>
  <c r="HB328" i="1"/>
  <c r="HA328" i="1"/>
  <c r="HB327" i="1"/>
  <c r="HA327" i="1"/>
  <c r="HB326" i="1"/>
  <c r="HA326" i="1"/>
  <c r="HB325" i="1"/>
  <c r="HA325" i="1"/>
  <c r="HB324" i="1"/>
  <c r="HA324" i="1"/>
  <c r="HB323" i="1"/>
  <c r="HA323" i="1"/>
  <c r="HB322" i="1"/>
  <c r="HA322" i="1"/>
  <c r="HB321" i="1"/>
  <c r="HA321" i="1"/>
  <c r="HB320" i="1"/>
  <c r="HA320" i="1"/>
  <c r="HB319" i="1"/>
  <c r="HA319" i="1"/>
  <c r="HB318" i="1"/>
  <c r="HA318" i="1"/>
  <c r="HB317" i="1"/>
  <c r="HA317" i="1"/>
  <c r="HB316" i="1"/>
  <c r="HA316" i="1"/>
  <c r="HB315" i="1"/>
  <c r="HA315" i="1"/>
  <c r="HB314" i="1"/>
  <c r="HA314" i="1"/>
  <c r="HB313" i="1"/>
  <c r="HA313" i="1"/>
  <c r="HB312" i="1"/>
  <c r="HA312" i="1"/>
  <c r="HB311" i="1"/>
  <c r="HA311" i="1"/>
  <c r="HB310" i="1"/>
  <c r="HA310" i="1"/>
  <c r="HB309" i="1"/>
  <c r="HA309" i="1"/>
  <c r="HB308" i="1"/>
  <c r="HA308" i="1"/>
  <c r="HB307" i="1"/>
  <c r="HA307" i="1"/>
  <c r="HB306" i="1"/>
  <c r="HA306" i="1"/>
  <c r="HB305" i="1"/>
  <c r="HA305" i="1"/>
  <c r="HB304" i="1"/>
  <c r="HA304" i="1"/>
  <c r="HB303" i="1"/>
  <c r="HA303" i="1"/>
  <c r="HB302" i="1"/>
  <c r="HA302" i="1"/>
  <c r="HB301" i="1"/>
  <c r="HA301" i="1"/>
  <c r="HB300" i="1"/>
  <c r="HA300" i="1"/>
  <c r="HB299" i="1"/>
  <c r="HA299" i="1"/>
  <c r="HB298" i="1"/>
  <c r="HA298" i="1"/>
  <c r="HB297" i="1"/>
  <c r="HA297" i="1"/>
  <c r="HB296" i="1"/>
  <c r="HA296" i="1"/>
  <c r="HB295" i="1"/>
  <c r="HA295" i="1"/>
  <c r="HB294" i="1"/>
  <c r="HA294" i="1"/>
  <c r="HB293" i="1"/>
  <c r="HA293" i="1"/>
  <c r="HB292" i="1"/>
  <c r="HA292" i="1"/>
  <c r="HB291" i="1"/>
  <c r="HA291" i="1"/>
  <c r="HB290" i="1"/>
  <c r="HA290" i="1"/>
  <c r="HB289" i="1"/>
  <c r="HA289" i="1"/>
  <c r="HB288" i="1"/>
  <c r="HA288" i="1"/>
  <c r="HB287" i="1"/>
  <c r="HA287" i="1"/>
  <c r="HB286" i="1"/>
  <c r="HA286" i="1"/>
  <c r="HB285" i="1"/>
  <c r="HA285" i="1"/>
  <c r="HB284" i="1"/>
  <c r="HA284" i="1"/>
  <c r="HB283" i="1"/>
  <c r="HA283" i="1"/>
  <c r="HB282" i="1"/>
  <c r="HA282" i="1"/>
  <c r="HB281" i="1"/>
  <c r="HA281" i="1"/>
  <c r="HB280" i="1"/>
  <c r="HA280" i="1"/>
  <c r="HB279" i="1"/>
  <c r="HA279" i="1"/>
  <c r="HB278" i="1"/>
  <c r="HA278" i="1"/>
  <c r="HB277" i="1"/>
  <c r="HA277" i="1"/>
  <c r="HB276" i="1"/>
  <c r="HA276" i="1"/>
  <c r="HB275" i="1"/>
  <c r="HA275" i="1"/>
  <c r="HB274" i="1"/>
  <c r="HA274" i="1"/>
  <c r="HB273" i="1"/>
  <c r="HA273" i="1"/>
  <c r="HB272" i="1"/>
  <c r="HA272" i="1"/>
  <c r="HB271" i="1"/>
  <c r="HA271" i="1"/>
  <c r="HB270" i="1"/>
  <c r="HA270" i="1"/>
  <c r="HB269" i="1"/>
  <c r="HA269" i="1"/>
  <c r="HB268" i="1"/>
  <c r="HA268" i="1"/>
  <c r="HB267" i="1"/>
  <c r="HA267" i="1"/>
  <c r="HB266" i="1"/>
  <c r="HA266" i="1"/>
  <c r="HB265" i="1"/>
  <c r="HA265" i="1"/>
  <c r="HB264" i="1"/>
  <c r="HA264" i="1"/>
  <c r="HB263" i="1"/>
  <c r="HA263" i="1"/>
  <c r="HB262" i="1"/>
  <c r="HA262" i="1"/>
  <c r="HB261" i="1"/>
  <c r="HA261" i="1"/>
  <c r="HB260" i="1"/>
  <c r="HA260" i="1"/>
  <c r="HB259" i="1"/>
  <c r="HA259" i="1"/>
  <c r="HB258" i="1"/>
  <c r="HA258" i="1"/>
  <c r="HB257" i="1"/>
  <c r="HA257" i="1"/>
  <c r="HB256" i="1"/>
  <c r="HA256" i="1"/>
  <c r="HB255" i="1"/>
  <c r="HA255" i="1"/>
  <c r="HB254" i="1"/>
  <c r="HA254" i="1"/>
  <c r="HB253" i="1"/>
  <c r="HA253" i="1"/>
  <c r="HB252" i="1"/>
  <c r="HA252" i="1"/>
  <c r="HB251" i="1"/>
  <c r="HA251" i="1"/>
  <c r="HB250" i="1"/>
  <c r="HA250" i="1"/>
  <c r="HB249" i="1"/>
  <c r="HA249" i="1"/>
  <c r="HB248" i="1"/>
  <c r="HA248" i="1"/>
  <c r="HB247" i="1"/>
  <c r="HA247" i="1"/>
  <c r="HB246" i="1"/>
  <c r="HA246" i="1"/>
  <c r="HB245" i="1"/>
  <c r="HA245" i="1"/>
  <c r="HB244" i="1"/>
  <c r="HA244" i="1"/>
  <c r="HB243" i="1"/>
  <c r="HA243" i="1"/>
  <c r="HB242" i="1"/>
  <c r="HA242" i="1"/>
  <c r="HB241" i="1"/>
  <c r="HA241" i="1"/>
  <c r="HB240" i="1"/>
  <c r="HA240" i="1"/>
  <c r="HB239" i="1"/>
  <c r="HA239" i="1"/>
  <c r="HB238" i="1"/>
  <c r="HA238" i="1"/>
  <c r="HB237" i="1"/>
  <c r="HA237" i="1"/>
  <c r="HB236" i="1"/>
  <c r="HA236" i="1"/>
  <c r="HB235" i="1"/>
  <c r="HA235" i="1"/>
  <c r="HB234" i="1"/>
  <c r="HA234" i="1"/>
  <c r="HB233" i="1"/>
  <c r="HA233" i="1"/>
  <c r="HB232" i="1"/>
  <c r="HA232" i="1"/>
  <c r="HB231" i="1"/>
  <c r="HA231" i="1"/>
  <c r="HB230" i="1"/>
  <c r="HA230" i="1"/>
  <c r="HB229" i="1"/>
  <c r="HA229" i="1"/>
  <c r="HB228" i="1"/>
  <c r="HA228" i="1"/>
  <c r="HB227" i="1"/>
  <c r="HA227" i="1"/>
  <c r="HB226" i="1"/>
  <c r="HA226" i="1"/>
  <c r="HB225" i="1"/>
  <c r="HA225" i="1"/>
  <c r="HB224" i="1"/>
  <c r="HA224" i="1"/>
  <c r="HB223" i="1"/>
  <c r="HA223" i="1"/>
  <c r="HB222" i="1"/>
  <c r="HA222" i="1"/>
  <c r="HB221" i="1"/>
  <c r="HA221" i="1"/>
  <c r="HB220" i="1"/>
  <c r="HA220" i="1"/>
  <c r="HB219" i="1"/>
  <c r="HA219" i="1"/>
  <c r="HB218" i="1"/>
  <c r="HA218" i="1"/>
  <c r="HB217" i="1"/>
  <c r="HA217" i="1"/>
  <c r="HB216" i="1"/>
  <c r="HA216" i="1"/>
  <c r="HB215" i="1"/>
  <c r="HA215" i="1"/>
  <c r="HB214" i="1"/>
  <c r="HA214" i="1"/>
  <c r="HB213" i="1"/>
  <c r="HA213" i="1"/>
  <c r="HB212" i="1"/>
  <c r="HA212" i="1"/>
  <c r="HB211" i="1"/>
  <c r="HA211" i="1"/>
  <c r="HB210" i="1"/>
  <c r="HA210" i="1"/>
  <c r="HB209" i="1"/>
  <c r="HA209" i="1"/>
  <c r="HB208" i="1"/>
  <c r="HA208" i="1"/>
  <c r="HB207" i="1"/>
  <c r="HA207" i="1"/>
  <c r="HB206" i="1"/>
  <c r="HA206" i="1"/>
  <c r="HB205" i="1"/>
  <c r="HA205" i="1"/>
  <c r="HB204" i="1"/>
  <c r="HA204" i="1"/>
  <c r="HB203" i="1"/>
  <c r="HA203" i="1"/>
  <c r="HB202" i="1"/>
  <c r="HA202" i="1"/>
  <c r="HB201" i="1"/>
  <c r="HA201" i="1"/>
  <c r="HB200" i="1"/>
  <c r="HA200" i="1"/>
  <c r="HB199" i="1"/>
  <c r="HA199" i="1"/>
  <c r="HB198" i="1"/>
  <c r="HA198" i="1"/>
  <c r="HB197" i="1"/>
  <c r="HA197" i="1"/>
  <c r="HB196" i="1"/>
  <c r="HA196" i="1"/>
  <c r="HB195" i="1"/>
  <c r="HA195" i="1"/>
  <c r="HB194" i="1"/>
  <c r="HA194" i="1"/>
  <c r="HB193" i="1"/>
  <c r="HA193" i="1"/>
  <c r="HB192" i="1"/>
  <c r="HA192" i="1"/>
  <c r="HB191" i="1"/>
  <c r="HA191" i="1"/>
  <c r="HB190" i="1"/>
  <c r="HA190" i="1"/>
  <c r="HB189" i="1"/>
  <c r="HA189" i="1"/>
  <c r="HB188" i="1"/>
  <c r="HA188" i="1"/>
  <c r="HB187" i="1"/>
  <c r="HA187" i="1"/>
  <c r="HB186" i="1"/>
  <c r="HA186" i="1"/>
  <c r="HB185" i="1"/>
  <c r="HA185" i="1"/>
  <c r="HB184" i="1"/>
  <c r="HA184" i="1"/>
  <c r="HB183" i="1"/>
  <c r="HA183" i="1"/>
  <c r="HB182" i="1"/>
  <c r="HA182" i="1"/>
  <c r="HB181" i="1"/>
  <c r="HA181" i="1"/>
  <c r="HB180" i="1"/>
  <c r="HA180" i="1"/>
  <c r="HB179" i="1"/>
  <c r="HA179" i="1"/>
  <c r="HB178" i="1"/>
  <c r="HA178" i="1"/>
  <c r="HB177" i="1"/>
  <c r="HA177" i="1"/>
  <c r="HB176" i="1"/>
  <c r="HA176" i="1"/>
  <c r="HB175" i="1"/>
  <c r="HA175" i="1"/>
  <c r="HB174" i="1"/>
  <c r="HA174" i="1"/>
  <c r="HB173" i="1"/>
  <c r="HA173" i="1"/>
  <c r="HB172" i="1"/>
  <c r="HA172" i="1"/>
  <c r="HB171" i="1"/>
  <c r="HA171" i="1"/>
  <c r="HB170" i="1"/>
  <c r="HA170" i="1"/>
  <c r="HB169" i="1"/>
  <c r="HA169" i="1"/>
  <c r="HB168" i="1"/>
  <c r="HA168" i="1"/>
  <c r="HB167" i="1"/>
  <c r="HA167" i="1"/>
  <c r="HB166" i="1"/>
  <c r="HA166" i="1"/>
  <c r="HB165" i="1"/>
  <c r="HA165" i="1"/>
  <c r="HB164" i="1"/>
  <c r="HA164" i="1"/>
  <c r="HB163" i="1"/>
  <c r="HA163" i="1"/>
  <c r="HB162" i="1"/>
  <c r="HA162" i="1"/>
  <c r="HB161" i="1"/>
  <c r="HA161" i="1"/>
  <c r="HB160" i="1"/>
  <c r="HA160" i="1"/>
  <c r="HB159" i="1"/>
  <c r="HA159" i="1"/>
  <c r="HB158" i="1"/>
  <c r="HA158" i="1"/>
  <c r="HB157" i="1"/>
  <c r="HA157" i="1"/>
  <c r="HB156" i="1"/>
  <c r="HA156" i="1"/>
  <c r="HB155" i="1"/>
  <c r="HA155" i="1"/>
  <c r="HB154" i="1"/>
  <c r="HA154" i="1"/>
  <c r="HB153" i="1"/>
  <c r="HA153" i="1"/>
  <c r="HB152" i="1"/>
  <c r="HA152" i="1"/>
  <c r="HB151" i="1"/>
  <c r="HA151" i="1"/>
  <c r="HB150" i="1"/>
  <c r="HA150" i="1"/>
  <c r="HB149" i="1"/>
  <c r="HA149" i="1"/>
  <c r="HB148" i="1"/>
  <c r="HA148" i="1"/>
  <c r="HB147" i="1"/>
  <c r="HA147" i="1"/>
  <c r="HB146" i="1"/>
  <c r="HA146" i="1"/>
  <c r="HB145" i="1"/>
  <c r="HA145" i="1"/>
  <c r="HB144" i="1"/>
  <c r="HA144" i="1"/>
  <c r="HB143" i="1"/>
  <c r="HA143" i="1"/>
  <c r="HB142" i="1"/>
  <c r="HA142" i="1"/>
  <c r="HB141" i="1"/>
  <c r="HA141" i="1"/>
  <c r="HB140" i="1"/>
  <c r="HA140" i="1"/>
  <c r="HB139" i="1"/>
  <c r="HA139" i="1"/>
  <c r="HB138" i="1"/>
  <c r="HA138" i="1"/>
  <c r="HB137" i="1"/>
  <c r="HA137" i="1"/>
  <c r="HB136" i="1"/>
  <c r="HA136" i="1"/>
  <c r="HB135" i="1"/>
  <c r="HA135" i="1"/>
  <c r="HB134" i="1"/>
  <c r="HA134" i="1"/>
  <c r="HB133" i="1"/>
  <c r="HA133" i="1"/>
  <c r="HB132" i="1"/>
  <c r="HA132" i="1"/>
  <c r="HB131" i="1"/>
  <c r="HA131" i="1"/>
  <c r="HB130" i="1"/>
  <c r="HA130" i="1"/>
  <c r="HB129" i="1"/>
  <c r="HA129" i="1"/>
  <c r="HB128" i="1"/>
  <c r="HA128" i="1"/>
  <c r="HB127" i="1"/>
  <c r="HA127" i="1"/>
  <c r="HB126" i="1"/>
  <c r="HA126" i="1"/>
  <c r="HB125" i="1"/>
  <c r="HA125" i="1"/>
  <c r="HB124" i="1"/>
  <c r="HA124" i="1"/>
  <c r="HB123" i="1"/>
  <c r="HA123" i="1"/>
  <c r="HB122" i="1"/>
  <c r="HA122" i="1"/>
  <c r="HB121" i="1"/>
  <c r="HA121" i="1"/>
  <c r="HB120" i="1"/>
  <c r="HA120" i="1"/>
  <c r="HB119" i="1"/>
  <c r="HA119" i="1"/>
  <c r="HB118" i="1"/>
  <c r="HA118" i="1"/>
  <c r="HB117" i="1"/>
  <c r="HA117" i="1"/>
  <c r="HB116" i="1"/>
  <c r="HA116" i="1"/>
  <c r="HB115" i="1"/>
  <c r="HA115" i="1"/>
  <c r="HB114" i="1"/>
  <c r="HA114" i="1"/>
  <c r="HB113" i="1"/>
  <c r="HA113" i="1"/>
  <c r="HB112" i="1"/>
  <c r="HA112" i="1"/>
  <c r="HB111" i="1"/>
  <c r="HA111" i="1"/>
  <c r="HB110" i="1"/>
  <c r="HA110" i="1"/>
  <c r="HB109" i="1"/>
  <c r="HA109" i="1"/>
  <c r="HB108" i="1"/>
  <c r="HA108" i="1"/>
  <c r="HB107" i="1"/>
  <c r="HA107" i="1"/>
  <c r="HB106" i="1"/>
  <c r="HA106" i="1"/>
  <c r="HB105" i="1"/>
  <c r="HA105" i="1"/>
  <c r="HB104" i="1"/>
  <c r="HA104" i="1"/>
  <c r="HB103" i="1"/>
  <c r="HA103" i="1"/>
  <c r="HB102" i="1"/>
  <c r="HA102" i="1"/>
  <c r="HB101" i="1"/>
  <c r="HA101" i="1"/>
  <c r="HB100" i="1"/>
  <c r="HA100" i="1"/>
  <c r="HB99" i="1"/>
  <c r="HA99" i="1"/>
  <c r="HB98" i="1"/>
  <c r="HA98" i="1"/>
  <c r="HB97" i="1"/>
  <c r="HA97" i="1"/>
  <c r="HB96" i="1"/>
  <c r="HA96" i="1"/>
  <c r="HB95" i="1"/>
  <c r="HA95" i="1"/>
  <c r="HB94" i="1"/>
  <c r="HA94" i="1"/>
  <c r="HB93" i="1"/>
  <c r="HA93" i="1"/>
  <c r="HB92" i="1"/>
  <c r="HA92" i="1"/>
  <c r="HB91" i="1"/>
  <c r="HA91" i="1"/>
  <c r="HB90" i="1"/>
  <c r="HA90" i="1"/>
  <c r="HB89" i="1"/>
  <c r="HA89" i="1"/>
  <c r="HB88" i="1"/>
  <c r="HA88" i="1"/>
  <c r="HB87" i="1"/>
  <c r="HA87" i="1"/>
  <c r="HB86" i="1"/>
  <c r="HA86" i="1"/>
  <c r="HB85" i="1"/>
  <c r="HA85" i="1"/>
  <c r="HB84" i="1"/>
  <c r="HA84" i="1"/>
  <c r="HB83" i="1"/>
  <c r="HA83" i="1"/>
  <c r="HB82" i="1"/>
  <c r="HA82" i="1"/>
  <c r="HB81" i="1"/>
  <c r="HA81" i="1"/>
  <c r="HB80" i="1"/>
  <c r="HA80" i="1"/>
  <c r="HB79" i="1"/>
  <c r="HA79" i="1"/>
  <c r="HB78" i="1"/>
  <c r="HA78" i="1"/>
  <c r="HB77" i="1"/>
  <c r="HA77" i="1"/>
  <c r="HB76" i="1"/>
  <c r="HA76" i="1"/>
  <c r="HB75" i="1"/>
  <c r="HA75" i="1"/>
  <c r="HB74" i="1"/>
  <c r="HA74" i="1"/>
  <c r="HB73" i="1"/>
  <c r="HA73" i="1"/>
  <c r="HB72" i="1"/>
  <c r="HA72" i="1"/>
  <c r="HB71" i="1"/>
  <c r="HA71" i="1"/>
  <c r="HB70" i="1"/>
  <c r="HA70" i="1"/>
  <c r="HB69" i="1"/>
  <c r="HA69" i="1"/>
  <c r="HB68" i="1"/>
  <c r="HA68" i="1"/>
  <c r="HB67" i="1"/>
  <c r="HA67" i="1"/>
  <c r="HB66" i="1"/>
  <c r="HA66" i="1"/>
  <c r="HB65" i="1"/>
  <c r="HA65" i="1"/>
  <c r="HB64" i="1"/>
  <c r="HA64" i="1"/>
  <c r="HB63" i="1"/>
  <c r="HA63" i="1"/>
  <c r="HB62" i="1"/>
  <c r="HA62" i="1"/>
  <c r="HB61" i="1"/>
  <c r="HA61" i="1"/>
  <c r="HB60" i="1"/>
  <c r="HA60" i="1"/>
  <c r="HB59" i="1"/>
  <c r="HA59" i="1"/>
  <c r="HB58" i="1"/>
  <c r="HA58" i="1"/>
  <c r="HB57" i="1"/>
  <c r="HA57" i="1"/>
  <c r="HB56" i="1"/>
  <c r="HA56" i="1"/>
  <c r="HB55" i="1"/>
  <c r="HA55" i="1"/>
  <c r="HB54" i="1"/>
  <c r="HA54" i="1"/>
  <c r="HB53" i="1"/>
  <c r="HA53" i="1"/>
  <c r="HB52" i="1"/>
  <c r="HA52" i="1"/>
  <c r="HB51" i="1"/>
  <c r="HA51" i="1"/>
  <c r="HB50" i="1"/>
  <c r="HA50" i="1"/>
  <c r="HB49" i="1"/>
  <c r="HA49" i="1"/>
  <c r="HB48" i="1"/>
  <c r="HA48" i="1"/>
  <c r="HB47" i="1"/>
  <c r="HA47" i="1"/>
  <c r="HB46" i="1"/>
  <c r="HA46" i="1"/>
  <c r="HB45" i="1"/>
  <c r="HA45" i="1"/>
  <c r="HB44" i="1"/>
  <c r="HA44" i="1"/>
  <c r="HB43" i="1"/>
  <c r="HA43" i="1"/>
  <c r="HB42" i="1"/>
  <c r="HA42" i="1"/>
  <c r="HB41" i="1"/>
  <c r="HA41" i="1"/>
  <c r="HB40" i="1"/>
  <c r="HA40" i="1"/>
  <c r="HB39" i="1"/>
  <c r="HA39" i="1"/>
  <c r="HB38" i="1"/>
  <c r="HA38" i="1"/>
  <c r="HB37" i="1"/>
  <c r="HA37" i="1"/>
  <c r="HB36" i="1"/>
  <c r="HA36" i="1"/>
  <c r="HB35" i="1"/>
  <c r="HA35" i="1"/>
  <c r="HB34" i="1"/>
  <c r="HA34" i="1"/>
  <c r="HB33" i="1"/>
  <c r="HA33" i="1"/>
  <c r="HB32" i="1"/>
  <c r="HA32" i="1"/>
  <c r="HB31" i="1"/>
  <c r="HA31" i="1"/>
  <c r="HB30" i="1"/>
  <c r="HA30" i="1"/>
  <c r="HB29" i="1"/>
  <c r="HA29" i="1"/>
  <c r="HB28" i="1"/>
  <c r="HA28" i="1"/>
  <c r="HB27" i="1"/>
  <c r="HA27" i="1"/>
  <c r="HB26" i="1"/>
  <c r="HA26" i="1"/>
  <c r="HB25" i="1"/>
  <c r="HA25" i="1"/>
  <c r="HB24" i="1"/>
  <c r="HA24" i="1"/>
  <c r="HB23" i="1"/>
  <c r="HA23" i="1"/>
  <c r="HB22" i="1"/>
  <c r="HA22" i="1"/>
  <c r="HB21" i="1"/>
  <c r="HA21" i="1"/>
  <c r="HB20" i="1"/>
  <c r="HA20" i="1"/>
  <c r="HB19" i="1"/>
  <c r="HA19" i="1"/>
  <c r="HB18" i="1"/>
  <c r="HA18" i="1"/>
  <c r="HB17" i="1"/>
  <c r="HA17" i="1"/>
  <c r="HB16" i="1"/>
  <c r="HA16" i="1"/>
  <c r="HB15" i="1"/>
  <c r="HA15" i="1"/>
  <c r="HB14" i="1"/>
  <c r="HA14" i="1"/>
  <c r="HB13" i="1"/>
  <c r="HA13" i="1"/>
  <c r="HB12" i="1"/>
  <c r="HA12" i="1"/>
  <c r="HB11" i="1"/>
  <c r="HA11" i="1"/>
  <c r="HB10" i="1"/>
  <c r="HA10" i="1"/>
  <c r="HB9" i="1"/>
  <c r="HA9" i="1"/>
  <c r="HB8" i="1"/>
  <c r="HA8" i="1"/>
  <c r="HB7" i="1"/>
  <c r="HA7" i="1"/>
  <c r="HB6" i="1"/>
  <c r="HA6" i="1"/>
  <c r="HB5" i="1"/>
  <c r="HA5" i="1"/>
  <c r="HB4" i="1"/>
  <c r="HA4" i="1"/>
  <c r="HB3" i="1"/>
  <c r="HA3" i="1"/>
  <c r="HB2" i="1"/>
  <c r="HA2" i="1"/>
  <c r="GU19" i="5"/>
  <c r="GT19" i="5"/>
  <c r="GS19" i="5"/>
  <c r="GR19" i="5"/>
  <c r="GQ19" i="5"/>
  <c r="GP19" i="5"/>
  <c r="GO19" i="5"/>
  <c r="GN19" i="5"/>
  <c r="GM19" i="5"/>
  <c r="GL19" i="5"/>
  <c r="GK19" i="5"/>
  <c r="GJ19" i="5"/>
  <c r="GI19" i="5"/>
  <c r="GH19" i="5"/>
  <c r="GG19" i="5"/>
  <c r="GF19" i="5"/>
  <c r="GE19" i="5"/>
  <c r="GD19" i="5"/>
  <c r="GC19" i="5"/>
  <c r="GB19" i="5"/>
  <c r="GA19" i="5"/>
  <c r="FZ19" i="5"/>
  <c r="FY19"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GU18" i="5"/>
  <c r="GT18" i="5"/>
  <c r="GS18" i="5"/>
  <c r="GR18" i="5"/>
  <c r="GQ18" i="5"/>
  <c r="GP18" i="5"/>
  <c r="GO18" i="5"/>
  <c r="GN18" i="5"/>
  <c r="GM18" i="5"/>
  <c r="GL18" i="5"/>
  <c r="GK18" i="5"/>
  <c r="GJ18" i="5"/>
  <c r="GI18" i="5"/>
  <c r="GH18" i="5"/>
  <c r="GG18" i="5"/>
  <c r="GF18" i="5"/>
  <c r="GE18" i="5"/>
  <c r="GD18" i="5"/>
  <c r="GC18" i="5"/>
  <c r="GB18" i="5"/>
  <c r="GA18" i="5"/>
  <c r="FZ18" i="5"/>
  <c r="FY18" i="5"/>
  <c r="FX18" i="5"/>
  <c r="FW18" i="5"/>
  <c r="FV18" i="5"/>
  <c r="FU18" i="5"/>
  <c r="FT18" i="5"/>
  <c r="FS18" i="5"/>
  <c r="FR18" i="5"/>
  <c r="FQ18" i="5"/>
  <c r="FP18" i="5"/>
  <c r="FO18" i="5"/>
  <c r="FN18" i="5"/>
  <c r="FM18" i="5"/>
  <c r="FL18" i="5"/>
  <c r="FK18" i="5"/>
  <c r="FJ18" i="5"/>
  <c r="FI18" i="5"/>
  <c r="FH18" i="5"/>
  <c r="FG18" i="5"/>
  <c r="FF18" i="5"/>
  <c r="FE18" i="5"/>
  <c r="FD18" i="5"/>
  <c r="FC18" i="5"/>
  <c r="FB18" i="5"/>
  <c r="FA18" i="5"/>
  <c r="EZ18" i="5"/>
  <c r="EY18" i="5"/>
  <c r="EX18" i="5"/>
  <c r="EW18" i="5"/>
  <c r="EV18" i="5"/>
  <c r="EU18" i="5"/>
  <c r="ET18" i="5"/>
  <c r="ES18" i="5"/>
  <c r="ER18" i="5"/>
  <c r="EQ18" i="5"/>
  <c r="EP18" i="5"/>
  <c r="EO18" i="5"/>
  <c r="EN18" i="5"/>
  <c r="EM18" i="5"/>
  <c r="EL18" i="5"/>
  <c r="EK18" i="5"/>
  <c r="EJ18" i="5"/>
  <c r="EI18" i="5"/>
  <c r="EH18" i="5"/>
  <c r="EG18" i="5"/>
  <c r="EF18" i="5"/>
  <c r="EE18" i="5"/>
  <c r="ED18" i="5"/>
  <c r="EC18" i="5"/>
  <c r="EB18" i="5"/>
  <c r="EA18" i="5"/>
  <c r="DZ18" i="5"/>
  <c r="DY18" i="5"/>
  <c r="DX18" i="5"/>
  <c r="DW18" i="5"/>
  <c r="DV18" i="5"/>
  <c r="DU18" i="5"/>
  <c r="DT18" i="5"/>
  <c r="DS18" i="5"/>
  <c r="DR18" i="5"/>
  <c r="DQ18" i="5"/>
  <c r="DP18" i="5"/>
  <c r="DO18" i="5"/>
  <c r="DN18" i="5"/>
  <c r="DM18" i="5"/>
  <c r="DL18" i="5"/>
  <c r="DK18" i="5"/>
  <c r="DJ18" i="5"/>
  <c r="DI18" i="5"/>
  <c r="DH18" i="5"/>
  <c r="DG18" i="5"/>
  <c r="DF18" i="5"/>
  <c r="DE18" i="5"/>
  <c r="DD18"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GU16" i="5"/>
  <c r="GU17" i="5" s="1"/>
  <c r="GU20" i="5" s="1"/>
  <c r="GT16" i="5"/>
  <c r="GS16" i="5"/>
  <c r="GS17" i="5" s="1"/>
  <c r="GS20" i="5" s="1"/>
  <c r="GR16" i="5"/>
  <c r="GQ16" i="5"/>
  <c r="GQ17" i="5" s="1"/>
  <c r="GQ20" i="5" s="1"/>
  <c r="GP16" i="5"/>
  <c r="GO16" i="5"/>
  <c r="GO17" i="5" s="1"/>
  <c r="GO20" i="5" s="1"/>
  <c r="GN16" i="5"/>
  <c r="GM16" i="5"/>
  <c r="GM17" i="5" s="1"/>
  <c r="GM20" i="5" s="1"/>
  <c r="GL16" i="5"/>
  <c r="GK16" i="5"/>
  <c r="GK17" i="5" s="1"/>
  <c r="GK20" i="5" s="1"/>
  <c r="GJ16" i="5"/>
  <c r="GJ17" i="5" s="1"/>
  <c r="GJ20" i="5" s="1"/>
  <c r="GI16" i="5"/>
  <c r="GI17" i="5" s="1"/>
  <c r="GI20" i="5" s="1"/>
  <c r="GH16" i="5"/>
  <c r="GG16" i="5"/>
  <c r="GG17" i="5" s="1"/>
  <c r="GG20" i="5" s="1"/>
  <c r="GF16" i="5"/>
  <c r="GE16" i="5"/>
  <c r="GE17" i="5" s="1"/>
  <c r="GE20" i="5" s="1"/>
  <c r="GD16" i="5"/>
  <c r="GC16" i="5"/>
  <c r="GC17" i="5" s="1"/>
  <c r="GC20" i="5" s="1"/>
  <c r="GB16" i="5"/>
  <c r="GA16" i="5"/>
  <c r="GA17" i="5" s="1"/>
  <c r="GA20" i="5" s="1"/>
  <c r="FZ16" i="5"/>
  <c r="FY16" i="5"/>
  <c r="FY17" i="5" s="1"/>
  <c r="FY20" i="5" s="1"/>
  <c r="FX16" i="5"/>
  <c r="FW16" i="5"/>
  <c r="FW17" i="5" s="1"/>
  <c r="FW20" i="5" s="1"/>
  <c r="FV16" i="5"/>
  <c r="FU16" i="5"/>
  <c r="FU17" i="5" s="1"/>
  <c r="FU20" i="5" s="1"/>
  <c r="FT16" i="5"/>
  <c r="FS16" i="5"/>
  <c r="FS17" i="5" s="1"/>
  <c r="FS20" i="5" s="1"/>
  <c r="FR16" i="5"/>
  <c r="FQ16" i="5"/>
  <c r="FQ17" i="5" s="1"/>
  <c r="FQ20" i="5" s="1"/>
  <c r="FP16" i="5"/>
  <c r="FO16" i="5"/>
  <c r="FO17" i="5" s="1"/>
  <c r="FO20" i="5" s="1"/>
  <c r="FN16" i="5"/>
  <c r="FM16" i="5"/>
  <c r="FM17" i="5" s="1"/>
  <c r="FM20" i="5" s="1"/>
  <c r="FL16" i="5"/>
  <c r="FL17" i="5" s="1"/>
  <c r="FL20" i="5" s="1"/>
  <c r="FK16" i="5"/>
  <c r="FK17" i="5" s="1"/>
  <c r="FK20" i="5" s="1"/>
  <c r="FJ16" i="5"/>
  <c r="FI16" i="5"/>
  <c r="FI17" i="5" s="1"/>
  <c r="FI20" i="5" s="1"/>
  <c r="FH16" i="5"/>
  <c r="FG16" i="5"/>
  <c r="FG17" i="5" s="1"/>
  <c r="FG20" i="5" s="1"/>
  <c r="FF16" i="5"/>
  <c r="FE16" i="5"/>
  <c r="FE17" i="5" s="1"/>
  <c r="FE20" i="5" s="1"/>
  <c r="FD16" i="5"/>
  <c r="FD17" i="5" s="1"/>
  <c r="FD20" i="5" s="1"/>
  <c r="FC16" i="5"/>
  <c r="FC17" i="5" s="1"/>
  <c r="FC20" i="5" s="1"/>
  <c r="FB16" i="5"/>
  <c r="FA16" i="5"/>
  <c r="FA17" i="5" s="1"/>
  <c r="FA20" i="5" s="1"/>
  <c r="EZ16" i="5"/>
  <c r="EY16" i="5"/>
  <c r="EY17" i="5" s="1"/>
  <c r="EY20" i="5" s="1"/>
  <c r="EX16" i="5"/>
  <c r="EW16" i="5"/>
  <c r="EW17" i="5" s="1"/>
  <c r="EW20" i="5" s="1"/>
  <c r="EV16" i="5"/>
  <c r="EU16" i="5"/>
  <c r="EU17" i="5" s="1"/>
  <c r="EU20" i="5" s="1"/>
  <c r="ET16" i="5"/>
  <c r="ES16" i="5"/>
  <c r="ES17" i="5" s="1"/>
  <c r="ES20" i="5" s="1"/>
  <c r="ER16" i="5"/>
  <c r="EQ16" i="5"/>
  <c r="EQ17" i="5" s="1"/>
  <c r="EQ20" i="5" s="1"/>
  <c r="EP16" i="5"/>
  <c r="EO16" i="5"/>
  <c r="EO17" i="5" s="1"/>
  <c r="EO20" i="5" s="1"/>
  <c r="EN16" i="5"/>
  <c r="EM16" i="5"/>
  <c r="EM17" i="5" s="1"/>
  <c r="EM20" i="5" s="1"/>
  <c r="EL16" i="5"/>
  <c r="EK16" i="5"/>
  <c r="EK17" i="5" s="1"/>
  <c r="EK20" i="5" s="1"/>
  <c r="EJ16" i="5"/>
  <c r="EI16" i="5"/>
  <c r="EI17" i="5" s="1"/>
  <c r="EI20" i="5" s="1"/>
  <c r="EH16" i="5"/>
  <c r="EG16" i="5"/>
  <c r="EG17" i="5" s="1"/>
  <c r="EG20" i="5" s="1"/>
  <c r="EF16" i="5"/>
  <c r="EE16" i="5"/>
  <c r="EE17" i="5" s="1"/>
  <c r="EE20" i="5" s="1"/>
  <c r="ED16" i="5"/>
  <c r="EC16" i="5"/>
  <c r="EC17" i="5" s="1"/>
  <c r="EC20" i="5" s="1"/>
  <c r="EB16" i="5"/>
  <c r="EA16" i="5"/>
  <c r="EA17" i="5" s="1"/>
  <c r="EA20" i="5" s="1"/>
  <c r="DZ16" i="5"/>
  <c r="DY16" i="5"/>
  <c r="DY17" i="5" s="1"/>
  <c r="DY20" i="5" s="1"/>
  <c r="DX16" i="5"/>
  <c r="DW16" i="5"/>
  <c r="DW17" i="5" s="1"/>
  <c r="DW20" i="5" s="1"/>
  <c r="DV16" i="5"/>
  <c r="DU16" i="5"/>
  <c r="DU17" i="5" s="1"/>
  <c r="DU20" i="5" s="1"/>
  <c r="DT16" i="5"/>
  <c r="DS16" i="5"/>
  <c r="DS17" i="5" s="1"/>
  <c r="DS20" i="5" s="1"/>
  <c r="DR16" i="5"/>
  <c r="DQ16" i="5"/>
  <c r="DQ17" i="5" s="1"/>
  <c r="DQ20" i="5" s="1"/>
  <c r="DP16" i="5"/>
  <c r="DP17" i="5" s="1"/>
  <c r="DP20" i="5" s="1"/>
  <c r="DO16" i="5"/>
  <c r="DO17" i="5" s="1"/>
  <c r="DO20" i="5" s="1"/>
  <c r="DN16" i="5"/>
  <c r="DM16" i="5"/>
  <c r="DM17" i="5" s="1"/>
  <c r="DM20" i="5" s="1"/>
  <c r="DL16" i="5"/>
  <c r="DK16" i="5"/>
  <c r="DK17" i="5" s="1"/>
  <c r="DK20" i="5" s="1"/>
  <c r="DJ16" i="5"/>
  <c r="DI16" i="5"/>
  <c r="DI17" i="5" s="1"/>
  <c r="DI20" i="5" s="1"/>
  <c r="DH16" i="5"/>
  <c r="DG16" i="5"/>
  <c r="DG17" i="5" s="1"/>
  <c r="DG20" i="5" s="1"/>
  <c r="DF16" i="5"/>
  <c r="DE16" i="5"/>
  <c r="DE17" i="5" s="1"/>
  <c r="DE20" i="5" s="1"/>
  <c r="DD16" i="5"/>
  <c r="DC16" i="5"/>
  <c r="DC17" i="5" s="1"/>
  <c r="DC20" i="5" s="1"/>
  <c r="DB16" i="5"/>
  <c r="DA16" i="5"/>
  <c r="DA17" i="5" s="1"/>
  <c r="DA20" i="5" s="1"/>
  <c r="CZ16" i="5"/>
  <c r="CY16" i="5"/>
  <c r="CY17" i="5" s="1"/>
  <c r="CY20" i="5" s="1"/>
  <c r="CX16" i="5"/>
  <c r="CW16" i="5"/>
  <c r="CW17" i="5" s="1"/>
  <c r="CW20" i="5" s="1"/>
  <c r="CV16" i="5"/>
  <c r="CU16" i="5"/>
  <c r="CU17" i="5" s="1"/>
  <c r="CU20" i="5" s="1"/>
  <c r="CT16" i="5"/>
  <c r="CS16" i="5"/>
  <c r="CS17" i="5" s="1"/>
  <c r="CS20" i="5" s="1"/>
  <c r="CR16" i="5"/>
  <c r="CQ16" i="5"/>
  <c r="CQ17" i="5" s="1"/>
  <c r="CQ20" i="5" s="1"/>
  <c r="CP16" i="5"/>
  <c r="CO16" i="5"/>
  <c r="CO17" i="5" s="1"/>
  <c r="CO20" i="5" s="1"/>
  <c r="CN16" i="5"/>
  <c r="CM16" i="5"/>
  <c r="CM17" i="5" s="1"/>
  <c r="CM20" i="5" s="1"/>
  <c r="CL16" i="5"/>
  <c r="CK16" i="5"/>
  <c r="CK17" i="5" s="1"/>
  <c r="CK20" i="5" s="1"/>
  <c r="CJ16" i="5"/>
  <c r="CI16" i="5"/>
  <c r="CI17" i="5" s="1"/>
  <c r="CI20" i="5" s="1"/>
  <c r="CH16" i="5"/>
  <c r="CG16" i="5"/>
  <c r="CG17" i="5" s="1"/>
  <c r="CG20" i="5" s="1"/>
  <c r="CF16" i="5"/>
  <c r="CE16" i="5"/>
  <c r="CE17" i="5" s="1"/>
  <c r="CE20" i="5" s="1"/>
  <c r="CD16" i="5"/>
  <c r="CC16" i="5"/>
  <c r="CC17" i="5" s="1"/>
  <c r="CC20" i="5" s="1"/>
  <c r="CB16" i="5"/>
  <c r="CA16" i="5"/>
  <c r="CA17" i="5" s="1"/>
  <c r="CA20" i="5" s="1"/>
  <c r="BZ16" i="5"/>
  <c r="BY16" i="5"/>
  <c r="BY17" i="5" s="1"/>
  <c r="BY20" i="5" s="1"/>
  <c r="BX16" i="5"/>
  <c r="BW16" i="5"/>
  <c r="BW17" i="5" s="1"/>
  <c r="BW20" i="5" s="1"/>
  <c r="BV16" i="5"/>
  <c r="BU16" i="5"/>
  <c r="BU17" i="5" s="1"/>
  <c r="BU20" i="5" s="1"/>
  <c r="BT16" i="5"/>
  <c r="BS16" i="5"/>
  <c r="BS17" i="5" s="1"/>
  <c r="BS20" i="5" s="1"/>
  <c r="BR16" i="5"/>
  <c r="BQ16" i="5"/>
  <c r="BQ17" i="5" s="1"/>
  <c r="BQ20" i="5" s="1"/>
  <c r="BP16" i="5"/>
  <c r="BO16" i="5"/>
  <c r="BO17" i="5" s="1"/>
  <c r="BO20" i="5" s="1"/>
  <c r="BN16" i="5"/>
  <c r="BM16" i="5"/>
  <c r="BM17" i="5" s="1"/>
  <c r="BM20" i="5" s="1"/>
  <c r="BL16" i="5"/>
  <c r="BK16" i="5"/>
  <c r="BK17" i="5" s="1"/>
  <c r="BK20" i="5" s="1"/>
  <c r="BJ16" i="5"/>
  <c r="BI16" i="5"/>
  <c r="BI17" i="5" s="1"/>
  <c r="BI20" i="5" s="1"/>
  <c r="BH16" i="5"/>
  <c r="BG16" i="5"/>
  <c r="BG17" i="5" s="1"/>
  <c r="BG20" i="5" s="1"/>
  <c r="BF16" i="5"/>
  <c r="BE16" i="5"/>
  <c r="BE17" i="5" s="1"/>
  <c r="BE20" i="5" s="1"/>
  <c r="BD16" i="5"/>
  <c r="BC16" i="5"/>
  <c r="BC17" i="5" s="1"/>
  <c r="BC20" i="5" s="1"/>
  <c r="BB16" i="5"/>
  <c r="BA16" i="5"/>
  <c r="BA17" i="5" s="1"/>
  <c r="BA20" i="5" s="1"/>
  <c r="AZ16" i="5"/>
  <c r="AY16" i="5"/>
  <c r="AY17" i="5" s="1"/>
  <c r="AY20" i="5" s="1"/>
  <c r="AX16" i="5"/>
  <c r="AW16" i="5"/>
  <c r="AW17" i="5" s="1"/>
  <c r="AW20" i="5" s="1"/>
  <c r="AV16" i="5"/>
  <c r="AU16" i="5"/>
  <c r="AU17" i="5" s="1"/>
  <c r="AU20" i="5" s="1"/>
  <c r="AT16" i="5"/>
  <c r="AS16" i="5"/>
  <c r="AS17" i="5" s="1"/>
  <c r="AS20" i="5" s="1"/>
  <c r="AR16" i="5"/>
  <c r="AQ16" i="5"/>
  <c r="AQ17" i="5" s="1"/>
  <c r="AQ20" i="5" s="1"/>
  <c r="AP16" i="5"/>
  <c r="AO16" i="5"/>
  <c r="AO17" i="5" s="1"/>
  <c r="AO20" i="5" s="1"/>
  <c r="AN16" i="5"/>
  <c r="AM16" i="5"/>
  <c r="AM17" i="5" s="1"/>
  <c r="AM20" i="5" s="1"/>
  <c r="AL16" i="5"/>
  <c r="AK16" i="5"/>
  <c r="AK17" i="5" s="1"/>
  <c r="AK20" i="5" s="1"/>
  <c r="AJ16" i="5"/>
  <c r="AI16" i="5"/>
  <c r="AI17" i="5" s="1"/>
  <c r="AI20" i="5" s="1"/>
  <c r="AH16" i="5"/>
  <c r="AG16" i="5"/>
  <c r="AG17" i="5" s="1"/>
  <c r="AG20" i="5" s="1"/>
  <c r="AF16" i="5"/>
  <c r="AE16" i="5"/>
  <c r="AE17" i="5" s="1"/>
  <c r="AE20" i="5" s="1"/>
  <c r="AD16" i="5"/>
  <c r="AC16" i="5"/>
  <c r="AC17" i="5" s="1"/>
  <c r="AC20" i="5" s="1"/>
  <c r="AB16" i="5"/>
  <c r="AA16" i="5"/>
  <c r="AA17" i="5" s="1"/>
  <c r="AA20" i="5" s="1"/>
  <c r="Z16" i="5"/>
  <c r="Y16" i="5"/>
  <c r="Y17" i="5" s="1"/>
  <c r="Y20" i="5" s="1"/>
  <c r="X16" i="5"/>
  <c r="W16" i="5"/>
  <c r="W17" i="5" s="1"/>
  <c r="W20" i="5" s="1"/>
  <c r="V16" i="5"/>
  <c r="U16" i="5"/>
  <c r="U17" i="5" s="1"/>
  <c r="U20" i="5" s="1"/>
  <c r="T16" i="5"/>
  <c r="S16" i="5"/>
  <c r="S17" i="5" s="1"/>
  <c r="S20" i="5" s="1"/>
  <c r="R16" i="5"/>
  <c r="Q16" i="5"/>
  <c r="Q17" i="5" s="1"/>
  <c r="Q20" i="5" s="1"/>
  <c r="P16" i="5"/>
  <c r="O16" i="5"/>
  <c r="O17" i="5" s="1"/>
  <c r="O20" i="5" s="1"/>
  <c r="N16" i="5"/>
  <c r="M16" i="5"/>
  <c r="M17" i="5" s="1"/>
  <c r="M20" i="5" s="1"/>
  <c r="L16" i="5"/>
  <c r="K16" i="5"/>
  <c r="K17" i="5" s="1"/>
  <c r="K20" i="5" s="1"/>
  <c r="J16" i="5"/>
  <c r="I16" i="5"/>
  <c r="I17" i="5" s="1"/>
  <c r="I20" i="5" s="1"/>
  <c r="H16" i="5"/>
  <c r="G16" i="5"/>
  <c r="G17" i="5" s="1"/>
  <c r="G20" i="5" s="1"/>
  <c r="F16" i="5"/>
  <c r="E16" i="5"/>
  <c r="E17" i="5" s="1"/>
  <c r="E20" i="5" s="1"/>
  <c r="GU15" i="5"/>
  <c r="GT15" i="5"/>
  <c r="GS15" i="5"/>
  <c r="GR15" i="5"/>
  <c r="GQ15" i="5"/>
  <c r="GP15" i="5"/>
  <c r="GO15" i="5"/>
  <c r="GN15" i="5"/>
  <c r="GM15" i="5"/>
  <c r="GL15" i="5"/>
  <c r="GK15" i="5"/>
  <c r="GJ15" i="5"/>
  <c r="GI15" i="5"/>
  <c r="GH15" i="5"/>
  <c r="GG15" i="5"/>
  <c r="GF15" i="5"/>
  <c r="GE15" i="5"/>
  <c r="GD15" i="5"/>
  <c r="GC15" i="5"/>
  <c r="GB15" i="5"/>
  <c r="GA15" i="5"/>
  <c r="FZ15" i="5"/>
  <c r="FY15" i="5"/>
  <c r="FX15" i="5"/>
  <c r="FW15" i="5"/>
  <c r="FV15" i="5"/>
  <c r="FU15" i="5"/>
  <c r="FT15" i="5"/>
  <c r="FS15" i="5"/>
  <c r="FR15" i="5"/>
  <c r="FQ15" i="5"/>
  <c r="FP15" i="5"/>
  <c r="FO15" i="5"/>
  <c r="FN15" i="5"/>
  <c r="FM15" i="5"/>
  <c r="FL15" i="5"/>
  <c r="FK15" i="5"/>
  <c r="FJ15" i="5"/>
  <c r="FI15" i="5"/>
  <c r="FH15" i="5"/>
  <c r="FG15" i="5"/>
  <c r="FF15" i="5"/>
  <c r="FE15" i="5"/>
  <c r="FD15" i="5"/>
  <c r="FC15" i="5"/>
  <c r="FB15" i="5"/>
  <c r="FA15" i="5"/>
  <c r="EZ15" i="5"/>
  <c r="EY15" i="5"/>
  <c r="EX15" i="5"/>
  <c r="EW15" i="5"/>
  <c r="EV15" i="5"/>
  <c r="EU15" i="5"/>
  <c r="ET15" i="5"/>
  <c r="ES15" i="5"/>
  <c r="ER15" i="5"/>
  <c r="EQ15" i="5"/>
  <c r="EP15" i="5"/>
  <c r="EO15" i="5"/>
  <c r="EN15" i="5"/>
  <c r="EM15" i="5"/>
  <c r="EL15" i="5"/>
  <c r="EK15" i="5"/>
  <c r="EJ15" i="5"/>
  <c r="EI15" i="5"/>
  <c r="EH15" i="5"/>
  <c r="EG15" i="5"/>
  <c r="EF15" i="5"/>
  <c r="EE15" i="5"/>
  <c r="ED15" i="5"/>
  <c r="EC15" i="5"/>
  <c r="EB15" i="5"/>
  <c r="EA15" i="5"/>
  <c r="DZ15" i="5"/>
  <c r="DY15" i="5"/>
  <c r="DX15" i="5"/>
  <c r="DW15" i="5"/>
  <c r="DV15" i="5"/>
  <c r="DU15" i="5"/>
  <c r="DT15" i="5"/>
  <c r="DS15" i="5"/>
  <c r="DR15" i="5"/>
  <c r="DQ15" i="5"/>
  <c r="DP15" i="5"/>
  <c r="DO15" i="5"/>
  <c r="DN15" i="5"/>
  <c r="DM15" i="5"/>
  <c r="DL15" i="5"/>
  <c r="DK15" i="5"/>
  <c r="DJ15" i="5"/>
  <c r="DI15" i="5"/>
  <c r="DH15"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GU55" i="5"/>
  <c r="GT55" i="5"/>
  <c r="GS55" i="5"/>
  <c r="GR55" i="5"/>
  <c r="GQ55" i="5"/>
  <c r="GP55" i="5"/>
  <c r="GO55" i="5"/>
  <c r="GN55" i="5"/>
  <c r="GM55" i="5"/>
  <c r="GL55" i="5"/>
  <c r="GK55" i="5"/>
  <c r="GJ55" i="5"/>
  <c r="GI55" i="5"/>
  <c r="GH55" i="5"/>
  <c r="GG55" i="5"/>
  <c r="GF55" i="5"/>
  <c r="GE55" i="5"/>
  <c r="GD55" i="5"/>
  <c r="GC55" i="5"/>
  <c r="GB55" i="5"/>
  <c r="GA55" i="5"/>
  <c r="FZ55" i="5"/>
  <c r="FY55" i="5"/>
  <c r="FX55" i="5"/>
  <c r="FW55" i="5"/>
  <c r="FV55" i="5"/>
  <c r="FU55" i="5"/>
  <c r="FT55" i="5"/>
  <c r="FS55" i="5"/>
  <c r="FR55" i="5"/>
  <c r="FQ55" i="5"/>
  <c r="FP55" i="5"/>
  <c r="FO55" i="5"/>
  <c r="FN55" i="5"/>
  <c r="FM55" i="5"/>
  <c r="FL55" i="5"/>
  <c r="FK55" i="5"/>
  <c r="FJ55" i="5"/>
  <c r="FI55" i="5"/>
  <c r="FH55" i="5"/>
  <c r="FG55" i="5"/>
  <c r="FF55" i="5"/>
  <c r="FE55" i="5"/>
  <c r="FD55" i="5"/>
  <c r="FC55" i="5"/>
  <c r="FB55" i="5"/>
  <c r="FA55" i="5"/>
  <c r="EZ55" i="5"/>
  <c r="EY55" i="5"/>
  <c r="EX55" i="5"/>
  <c r="EW55" i="5"/>
  <c r="EV55" i="5"/>
  <c r="EU55" i="5"/>
  <c r="ET55" i="5"/>
  <c r="ES55" i="5"/>
  <c r="ER55" i="5"/>
  <c r="EQ55" i="5"/>
  <c r="EP55" i="5"/>
  <c r="EO55" i="5"/>
  <c r="EN55" i="5"/>
  <c r="EM55" i="5"/>
  <c r="EL55" i="5"/>
  <c r="EK55" i="5"/>
  <c r="EJ55" i="5"/>
  <c r="EI55" i="5"/>
  <c r="EH55" i="5"/>
  <c r="EG55" i="5"/>
  <c r="EF55" i="5"/>
  <c r="EE55" i="5"/>
  <c r="ED55" i="5"/>
  <c r="EC55" i="5"/>
  <c r="EB55" i="5"/>
  <c r="EA55" i="5"/>
  <c r="DZ55" i="5"/>
  <c r="DY55" i="5"/>
  <c r="DX55" i="5"/>
  <c r="DW55" i="5"/>
  <c r="DV55" i="5"/>
  <c r="DU55" i="5"/>
  <c r="DT55" i="5"/>
  <c r="DS55" i="5"/>
  <c r="DR55" i="5"/>
  <c r="DQ55" i="5"/>
  <c r="DP55" i="5"/>
  <c r="DO55" i="5"/>
  <c r="DN55" i="5"/>
  <c r="DM55" i="5"/>
  <c r="DL55" i="5"/>
  <c r="DK55" i="5"/>
  <c r="DJ55" i="5"/>
  <c r="DI55" i="5"/>
  <c r="DH55" i="5"/>
  <c r="DG55" i="5"/>
  <c r="DF55" i="5"/>
  <c r="DE55" i="5"/>
  <c r="DD55" i="5"/>
  <c r="DC55" i="5"/>
  <c r="DB55" i="5"/>
  <c r="DA55" i="5"/>
  <c r="CZ55" i="5"/>
  <c r="CY55" i="5"/>
  <c r="CX55" i="5"/>
  <c r="CW55" i="5"/>
  <c r="CV55" i="5"/>
  <c r="CU55" i="5"/>
  <c r="CT55" i="5"/>
  <c r="CS55" i="5"/>
  <c r="CR55" i="5"/>
  <c r="CQ55" i="5"/>
  <c r="CP55" i="5"/>
  <c r="CO55" i="5"/>
  <c r="CN55" i="5"/>
  <c r="CM55" i="5"/>
  <c r="CL55" i="5"/>
  <c r="CK55" i="5"/>
  <c r="CJ55" i="5"/>
  <c r="CI55" i="5"/>
  <c r="CH55" i="5"/>
  <c r="CG55" i="5"/>
  <c r="CF55" i="5"/>
  <c r="CE55" i="5"/>
  <c r="CD55" i="5"/>
  <c r="CC55" i="5"/>
  <c r="CB55" i="5"/>
  <c r="CA55" i="5"/>
  <c r="BZ55" i="5"/>
  <c r="BY55" i="5"/>
  <c r="BX55" i="5"/>
  <c r="BW55" i="5"/>
  <c r="BV55" i="5"/>
  <c r="BU55" i="5"/>
  <c r="BT55" i="5"/>
  <c r="BS55" i="5"/>
  <c r="BR55" i="5"/>
  <c r="BQ55" i="5"/>
  <c r="BP55" i="5"/>
  <c r="BO55" i="5"/>
  <c r="BN55" i="5"/>
  <c r="BM55" i="5"/>
  <c r="BL55" i="5"/>
  <c r="BK55" i="5"/>
  <c r="BJ55" i="5"/>
  <c r="BI55" i="5"/>
  <c r="BH55" i="5"/>
  <c r="BG55" i="5"/>
  <c r="BF55" i="5"/>
  <c r="BE55" i="5"/>
  <c r="BD55" i="5"/>
  <c r="BC55" i="5"/>
  <c r="BB55" i="5"/>
  <c r="BA55" i="5"/>
  <c r="AZ55" i="5"/>
  <c r="AY55" i="5"/>
  <c r="AX55" i="5"/>
  <c r="AW55" i="5"/>
  <c r="AV55" i="5"/>
  <c r="AU55" i="5"/>
  <c r="AT55" i="5"/>
  <c r="AS55"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GU54" i="5"/>
  <c r="GT54" i="5"/>
  <c r="GS54" i="5"/>
  <c r="GR54" i="5"/>
  <c r="GQ54" i="5"/>
  <c r="GP54" i="5"/>
  <c r="GO54" i="5"/>
  <c r="GN54" i="5"/>
  <c r="GM54" i="5"/>
  <c r="GL54" i="5"/>
  <c r="GK54" i="5"/>
  <c r="GJ54" i="5"/>
  <c r="GI54" i="5"/>
  <c r="GH54" i="5"/>
  <c r="GG54" i="5"/>
  <c r="GF54" i="5"/>
  <c r="GE54" i="5"/>
  <c r="GD54" i="5"/>
  <c r="GC54" i="5"/>
  <c r="GB54" i="5"/>
  <c r="GA54" i="5"/>
  <c r="FZ54" i="5"/>
  <c r="FY54" i="5"/>
  <c r="FX54" i="5"/>
  <c r="FW54" i="5"/>
  <c r="FV54" i="5"/>
  <c r="FU54" i="5"/>
  <c r="FT54" i="5"/>
  <c r="FS54" i="5"/>
  <c r="FR54" i="5"/>
  <c r="FQ54" i="5"/>
  <c r="FP54" i="5"/>
  <c r="FO54" i="5"/>
  <c r="FN54" i="5"/>
  <c r="FM54" i="5"/>
  <c r="FL54" i="5"/>
  <c r="FK54" i="5"/>
  <c r="FJ54" i="5"/>
  <c r="FI54" i="5"/>
  <c r="FH54" i="5"/>
  <c r="FG54" i="5"/>
  <c r="FF54" i="5"/>
  <c r="FE54" i="5"/>
  <c r="FD54" i="5"/>
  <c r="FC54" i="5"/>
  <c r="FB54" i="5"/>
  <c r="FA54" i="5"/>
  <c r="EZ54" i="5"/>
  <c r="EY54" i="5"/>
  <c r="EX54" i="5"/>
  <c r="EW54" i="5"/>
  <c r="EV54" i="5"/>
  <c r="EU54" i="5"/>
  <c r="ET54" i="5"/>
  <c r="ES54" i="5"/>
  <c r="ER54" i="5"/>
  <c r="EQ54" i="5"/>
  <c r="EP54" i="5"/>
  <c r="EO54" i="5"/>
  <c r="EN54" i="5"/>
  <c r="EM54" i="5"/>
  <c r="EL54" i="5"/>
  <c r="EK54" i="5"/>
  <c r="EJ54" i="5"/>
  <c r="EI54" i="5"/>
  <c r="EH54" i="5"/>
  <c r="EG54" i="5"/>
  <c r="EF54" i="5"/>
  <c r="EE54" i="5"/>
  <c r="ED54" i="5"/>
  <c r="EC54" i="5"/>
  <c r="EB54" i="5"/>
  <c r="EA54" i="5"/>
  <c r="DZ54" i="5"/>
  <c r="DY54" i="5"/>
  <c r="DX54" i="5"/>
  <c r="DW54" i="5"/>
  <c r="DV54" i="5"/>
  <c r="DU54" i="5"/>
  <c r="DT54" i="5"/>
  <c r="DS54" i="5"/>
  <c r="DR54" i="5"/>
  <c r="DQ54" i="5"/>
  <c r="DP54" i="5"/>
  <c r="DO54" i="5"/>
  <c r="DN54" i="5"/>
  <c r="DM54" i="5"/>
  <c r="DL54" i="5"/>
  <c r="DK54" i="5"/>
  <c r="DJ54" i="5"/>
  <c r="DI54" i="5"/>
  <c r="DH54" i="5"/>
  <c r="DG54" i="5"/>
  <c r="DF54" i="5"/>
  <c r="DE54" i="5"/>
  <c r="DD54" i="5"/>
  <c r="DC54" i="5"/>
  <c r="DB54" i="5"/>
  <c r="DA54" i="5"/>
  <c r="CZ54" i="5"/>
  <c r="CY54" i="5"/>
  <c r="CX54" i="5"/>
  <c r="CW54" i="5"/>
  <c r="CV54" i="5"/>
  <c r="CU54" i="5"/>
  <c r="CT54" i="5"/>
  <c r="CS54" i="5"/>
  <c r="CR54" i="5"/>
  <c r="CQ54" i="5"/>
  <c r="CP54" i="5"/>
  <c r="CO54" i="5"/>
  <c r="CN54" i="5"/>
  <c r="CM54" i="5"/>
  <c r="CL54" i="5"/>
  <c r="CK54" i="5"/>
  <c r="CJ54" i="5"/>
  <c r="CI54" i="5"/>
  <c r="CH54" i="5"/>
  <c r="CG54" i="5"/>
  <c r="CF54" i="5"/>
  <c r="CE54" i="5"/>
  <c r="CD54" i="5"/>
  <c r="CC54" i="5"/>
  <c r="CB54" i="5"/>
  <c r="CA54" i="5"/>
  <c r="BZ54" i="5"/>
  <c r="BY54" i="5"/>
  <c r="BX54" i="5"/>
  <c r="BW54" i="5"/>
  <c r="BV54" i="5"/>
  <c r="BU54" i="5"/>
  <c r="BT54" i="5"/>
  <c r="BS54" i="5"/>
  <c r="BR54" i="5"/>
  <c r="BQ54" i="5"/>
  <c r="BP54" i="5"/>
  <c r="BO54" i="5"/>
  <c r="BN54" i="5"/>
  <c r="BM54" i="5"/>
  <c r="BL54" i="5"/>
  <c r="BK54" i="5"/>
  <c r="BJ54" i="5"/>
  <c r="BI54" i="5"/>
  <c r="BH54" i="5"/>
  <c r="BG54" i="5"/>
  <c r="BF54" i="5"/>
  <c r="BE54" i="5"/>
  <c r="BD54" i="5"/>
  <c r="BC54" i="5"/>
  <c r="BB54" i="5"/>
  <c r="BA54" i="5"/>
  <c r="AZ54" i="5"/>
  <c r="AY54" i="5"/>
  <c r="AX54" i="5"/>
  <c r="AW54" i="5"/>
  <c r="AV54" i="5"/>
  <c r="AU54" i="5"/>
  <c r="AT54" i="5"/>
  <c r="AS54" i="5"/>
  <c r="AR54" i="5"/>
  <c r="AQ54" i="5"/>
  <c r="AP54" i="5"/>
  <c r="AO54" i="5"/>
  <c r="AN54" i="5"/>
  <c r="AM54" i="5"/>
  <c r="AL54" i="5"/>
  <c r="AK54" i="5"/>
  <c r="AJ54" i="5"/>
  <c r="AI54" i="5"/>
  <c r="AH54" i="5"/>
  <c r="AG54" i="5"/>
  <c r="AF54" i="5"/>
  <c r="AE54" i="5"/>
  <c r="AD54" i="5"/>
  <c r="AC54" i="5"/>
  <c r="AB54" i="5"/>
  <c r="AA54" i="5"/>
  <c r="Z54" i="5"/>
  <c r="Y54" i="5"/>
  <c r="X54" i="5"/>
  <c r="W54" i="5"/>
  <c r="V54" i="5"/>
  <c r="U54" i="5"/>
  <c r="T54" i="5"/>
  <c r="S54" i="5"/>
  <c r="R54" i="5"/>
  <c r="Q54" i="5"/>
  <c r="P54" i="5"/>
  <c r="O54" i="5"/>
  <c r="N54" i="5"/>
  <c r="M54" i="5"/>
  <c r="L54" i="5"/>
  <c r="K54" i="5"/>
  <c r="J54" i="5"/>
  <c r="I54" i="5"/>
  <c r="H54" i="5"/>
  <c r="G54" i="5"/>
  <c r="F54" i="5"/>
  <c r="E54" i="5"/>
  <c r="GU52" i="5"/>
  <c r="GU53" i="5" s="1"/>
  <c r="GU56" i="5" s="1"/>
  <c r="GT52" i="5"/>
  <c r="GT53" i="5" s="1"/>
  <c r="GT56" i="5" s="1"/>
  <c r="GS52" i="5"/>
  <c r="GR52" i="5"/>
  <c r="GQ52" i="5"/>
  <c r="GQ53" i="5" s="1"/>
  <c r="GQ56" i="5" s="1"/>
  <c r="GP52" i="5"/>
  <c r="GP53" i="5" s="1"/>
  <c r="GP56" i="5" s="1"/>
  <c r="GO52" i="5"/>
  <c r="GN52" i="5"/>
  <c r="GM52" i="5"/>
  <c r="GM53" i="5" s="1"/>
  <c r="GM56" i="5" s="1"/>
  <c r="GL52" i="5"/>
  <c r="GL53" i="5" s="1"/>
  <c r="GL56" i="5" s="1"/>
  <c r="GK52" i="5"/>
  <c r="GJ52" i="5"/>
  <c r="GI52" i="5"/>
  <c r="GI53" i="5" s="1"/>
  <c r="GI56" i="5" s="1"/>
  <c r="GH52" i="5"/>
  <c r="GH53" i="5" s="1"/>
  <c r="GH56" i="5" s="1"/>
  <c r="GG52" i="5"/>
  <c r="GF52" i="5"/>
  <c r="GE52" i="5"/>
  <c r="GE53" i="5" s="1"/>
  <c r="GE56" i="5" s="1"/>
  <c r="GD52" i="5"/>
  <c r="GD53" i="5" s="1"/>
  <c r="GD56" i="5" s="1"/>
  <c r="GC52" i="5"/>
  <c r="GB52" i="5"/>
  <c r="GA52" i="5"/>
  <c r="GA53" i="5" s="1"/>
  <c r="GA56" i="5" s="1"/>
  <c r="FZ52" i="5"/>
  <c r="FZ53" i="5" s="1"/>
  <c r="FZ56" i="5" s="1"/>
  <c r="FY52" i="5"/>
  <c r="FX52" i="5"/>
  <c r="FW52" i="5"/>
  <c r="FW53" i="5" s="1"/>
  <c r="FW56" i="5" s="1"/>
  <c r="FV52" i="5"/>
  <c r="FV53" i="5" s="1"/>
  <c r="FV56" i="5" s="1"/>
  <c r="FU52" i="5"/>
  <c r="FT52" i="5"/>
  <c r="FS52" i="5"/>
  <c r="FS53" i="5" s="1"/>
  <c r="FS56" i="5" s="1"/>
  <c r="FR52" i="5"/>
  <c r="FR53" i="5" s="1"/>
  <c r="FR56" i="5" s="1"/>
  <c r="FQ52" i="5"/>
  <c r="FP52" i="5"/>
  <c r="FO52" i="5"/>
  <c r="FO53" i="5" s="1"/>
  <c r="FO56" i="5" s="1"/>
  <c r="FN52" i="5"/>
  <c r="FN53" i="5" s="1"/>
  <c r="FN56" i="5" s="1"/>
  <c r="FM52" i="5"/>
  <c r="FL52" i="5"/>
  <c r="FK52" i="5"/>
  <c r="FK53" i="5" s="1"/>
  <c r="FK56" i="5" s="1"/>
  <c r="FJ52" i="5"/>
  <c r="FJ53" i="5" s="1"/>
  <c r="FJ56" i="5" s="1"/>
  <c r="FI52" i="5"/>
  <c r="FH52" i="5"/>
  <c r="FG52" i="5"/>
  <c r="FG53" i="5" s="1"/>
  <c r="FG56" i="5" s="1"/>
  <c r="FF52" i="5"/>
  <c r="FF53" i="5" s="1"/>
  <c r="FF56" i="5" s="1"/>
  <c r="FE52" i="5"/>
  <c r="FD52" i="5"/>
  <c r="FC52" i="5"/>
  <c r="FC53" i="5" s="1"/>
  <c r="FC56" i="5" s="1"/>
  <c r="FB52" i="5"/>
  <c r="FB53" i="5" s="1"/>
  <c r="FB56" i="5" s="1"/>
  <c r="FA52" i="5"/>
  <c r="EZ52" i="5"/>
  <c r="EY52" i="5"/>
  <c r="EY53" i="5" s="1"/>
  <c r="EY56" i="5" s="1"/>
  <c r="EX52" i="5"/>
  <c r="EX53" i="5" s="1"/>
  <c r="EX56" i="5" s="1"/>
  <c r="EW52" i="5"/>
  <c r="EV52" i="5"/>
  <c r="EU52" i="5"/>
  <c r="EU53" i="5" s="1"/>
  <c r="EU56" i="5" s="1"/>
  <c r="ET52" i="5"/>
  <c r="ET53" i="5" s="1"/>
  <c r="ET56" i="5" s="1"/>
  <c r="ES52" i="5"/>
  <c r="ER52" i="5"/>
  <c r="EQ52" i="5"/>
  <c r="EQ53" i="5" s="1"/>
  <c r="EQ56" i="5" s="1"/>
  <c r="EP52" i="5"/>
  <c r="EP53" i="5" s="1"/>
  <c r="EP56" i="5" s="1"/>
  <c r="EO52" i="5"/>
  <c r="EN52" i="5"/>
  <c r="EM52" i="5"/>
  <c r="EM53" i="5" s="1"/>
  <c r="EM56" i="5" s="1"/>
  <c r="EL52" i="5"/>
  <c r="EL53" i="5" s="1"/>
  <c r="EL56" i="5" s="1"/>
  <c r="EK52" i="5"/>
  <c r="EJ52" i="5"/>
  <c r="EI52" i="5"/>
  <c r="EI53" i="5" s="1"/>
  <c r="EI56" i="5" s="1"/>
  <c r="EH52" i="5"/>
  <c r="EH53" i="5" s="1"/>
  <c r="EH56" i="5" s="1"/>
  <c r="EG52" i="5"/>
  <c r="EF52" i="5"/>
  <c r="EE52" i="5"/>
  <c r="EE53" i="5" s="1"/>
  <c r="EE56" i="5" s="1"/>
  <c r="ED52" i="5"/>
  <c r="ED53" i="5" s="1"/>
  <c r="ED56" i="5" s="1"/>
  <c r="EC52" i="5"/>
  <c r="EB52" i="5"/>
  <c r="EA52" i="5"/>
  <c r="EA53" i="5" s="1"/>
  <c r="EA56" i="5" s="1"/>
  <c r="DZ52" i="5"/>
  <c r="DZ53" i="5" s="1"/>
  <c r="DZ56" i="5" s="1"/>
  <c r="DY52" i="5"/>
  <c r="DX52" i="5"/>
  <c r="DW52" i="5"/>
  <c r="DW53" i="5" s="1"/>
  <c r="DW56" i="5" s="1"/>
  <c r="DV52" i="5"/>
  <c r="DV53" i="5" s="1"/>
  <c r="DV56" i="5" s="1"/>
  <c r="DU52" i="5"/>
  <c r="DT52" i="5"/>
  <c r="DS52" i="5"/>
  <c r="DS53" i="5" s="1"/>
  <c r="DS56" i="5" s="1"/>
  <c r="DR52" i="5"/>
  <c r="DR53" i="5" s="1"/>
  <c r="DR56" i="5" s="1"/>
  <c r="DQ52" i="5"/>
  <c r="DP52" i="5"/>
  <c r="DO52" i="5"/>
  <c r="DO53" i="5" s="1"/>
  <c r="DO56" i="5" s="1"/>
  <c r="DN52" i="5"/>
  <c r="DN53" i="5" s="1"/>
  <c r="DN56" i="5" s="1"/>
  <c r="DM52" i="5"/>
  <c r="DL52" i="5"/>
  <c r="DK52" i="5"/>
  <c r="DK53" i="5" s="1"/>
  <c r="DK56" i="5" s="1"/>
  <c r="DJ52" i="5"/>
  <c r="DJ53" i="5" s="1"/>
  <c r="DJ56" i="5" s="1"/>
  <c r="DI52" i="5"/>
  <c r="DH52" i="5"/>
  <c r="DG52" i="5"/>
  <c r="DG53" i="5" s="1"/>
  <c r="DG56" i="5" s="1"/>
  <c r="DF52" i="5"/>
  <c r="DF53" i="5" s="1"/>
  <c r="DF56" i="5" s="1"/>
  <c r="DE52" i="5"/>
  <c r="DD52" i="5"/>
  <c r="DC52" i="5"/>
  <c r="DC53" i="5" s="1"/>
  <c r="DC56" i="5" s="1"/>
  <c r="DB52" i="5"/>
  <c r="DB53" i="5" s="1"/>
  <c r="DB56" i="5" s="1"/>
  <c r="DA52" i="5"/>
  <c r="CZ52" i="5"/>
  <c r="CY52" i="5"/>
  <c r="CY53" i="5" s="1"/>
  <c r="CY56" i="5" s="1"/>
  <c r="CX52" i="5"/>
  <c r="CX53" i="5" s="1"/>
  <c r="CX56" i="5" s="1"/>
  <c r="CW52" i="5"/>
  <c r="CV52" i="5"/>
  <c r="CU52" i="5"/>
  <c r="CU53" i="5" s="1"/>
  <c r="CU56" i="5" s="1"/>
  <c r="CT52" i="5"/>
  <c r="CT53" i="5" s="1"/>
  <c r="CT56" i="5" s="1"/>
  <c r="CS52" i="5"/>
  <c r="CR52" i="5"/>
  <c r="CQ52" i="5"/>
  <c r="CQ53" i="5" s="1"/>
  <c r="CQ56" i="5" s="1"/>
  <c r="CP52" i="5"/>
  <c r="CP53" i="5" s="1"/>
  <c r="CP56" i="5" s="1"/>
  <c r="CO52" i="5"/>
  <c r="CN52" i="5"/>
  <c r="CM52" i="5"/>
  <c r="CM53" i="5" s="1"/>
  <c r="CM56" i="5" s="1"/>
  <c r="CL52" i="5"/>
  <c r="CL53" i="5" s="1"/>
  <c r="CL56" i="5" s="1"/>
  <c r="CK52" i="5"/>
  <c r="CJ52" i="5"/>
  <c r="CI52" i="5"/>
  <c r="CI53" i="5" s="1"/>
  <c r="CI56" i="5" s="1"/>
  <c r="CH52" i="5"/>
  <c r="CH53" i="5" s="1"/>
  <c r="CH56" i="5" s="1"/>
  <c r="CG52" i="5"/>
  <c r="CF52" i="5"/>
  <c r="CE52" i="5"/>
  <c r="CE53" i="5" s="1"/>
  <c r="CE56" i="5" s="1"/>
  <c r="CD52" i="5"/>
  <c r="CD53" i="5" s="1"/>
  <c r="CD56" i="5" s="1"/>
  <c r="CC52" i="5"/>
  <c r="CB52" i="5"/>
  <c r="CA52" i="5"/>
  <c r="CA53" i="5" s="1"/>
  <c r="CA56" i="5" s="1"/>
  <c r="BZ52" i="5"/>
  <c r="BZ53" i="5" s="1"/>
  <c r="BZ56" i="5" s="1"/>
  <c r="BY52" i="5"/>
  <c r="BX52" i="5"/>
  <c r="BW52" i="5"/>
  <c r="BW53" i="5" s="1"/>
  <c r="BW56" i="5" s="1"/>
  <c r="BV52" i="5"/>
  <c r="BV53" i="5" s="1"/>
  <c r="BV56" i="5" s="1"/>
  <c r="BU52" i="5"/>
  <c r="BT52" i="5"/>
  <c r="BS52" i="5"/>
  <c r="BS53" i="5" s="1"/>
  <c r="BS56" i="5" s="1"/>
  <c r="BR52" i="5"/>
  <c r="BR53" i="5" s="1"/>
  <c r="BR56" i="5" s="1"/>
  <c r="BQ52" i="5"/>
  <c r="BP52" i="5"/>
  <c r="BO52" i="5"/>
  <c r="BO53" i="5" s="1"/>
  <c r="BO56" i="5" s="1"/>
  <c r="BN52" i="5"/>
  <c r="BN53" i="5" s="1"/>
  <c r="BN56" i="5" s="1"/>
  <c r="BM52" i="5"/>
  <c r="BL52" i="5"/>
  <c r="BK52" i="5"/>
  <c r="BK53" i="5" s="1"/>
  <c r="BK56" i="5" s="1"/>
  <c r="BJ52" i="5"/>
  <c r="BJ53" i="5" s="1"/>
  <c r="BJ56" i="5" s="1"/>
  <c r="BI52" i="5"/>
  <c r="BH52" i="5"/>
  <c r="BG52" i="5"/>
  <c r="BG53" i="5" s="1"/>
  <c r="BG56" i="5" s="1"/>
  <c r="BF52" i="5"/>
  <c r="BF53" i="5" s="1"/>
  <c r="BF56" i="5" s="1"/>
  <c r="BE52" i="5"/>
  <c r="BD52" i="5"/>
  <c r="BC52" i="5"/>
  <c r="BC53" i="5" s="1"/>
  <c r="BC56" i="5" s="1"/>
  <c r="BB52" i="5"/>
  <c r="BB53" i="5" s="1"/>
  <c r="BB56" i="5" s="1"/>
  <c r="BA52" i="5"/>
  <c r="AZ52" i="5"/>
  <c r="AY52" i="5"/>
  <c r="AY53" i="5" s="1"/>
  <c r="AY56" i="5" s="1"/>
  <c r="AX52" i="5"/>
  <c r="AX53" i="5" s="1"/>
  <c r="AX56" i="5" s="1"/>
  <c r="AW52" i="5"/>
  <c r="AV52" i="5"/>
  <c r="AU52" i="5"/>
  <c r="AU53" i="5" s="1"/>
  <c r="AU56" i="5" s="1"/>
  <c r="AT52" i="5"/>
  <c r="AT53" i="5" s="1"/>
  <c r="AT56" i="5" s="1"/>
  <c r="AS52" i="5"/>
  <c r="AR52" i="5"/>
  <c r="AQ52" i="5"/>
  <c r="AQ53" i="5" s="1"/>
  <c r="AQ56" i="5" s="1"/>
  <c r="AP52" i="5"/>
  <c r="AP53" i="5" s="1"/>
  <c r="AP56" i="5" s="1"/>
  <c r="AO52" i="5"/>
  <c r="AN52" i="5"/>
  <c r="AM52" i="5"/>
  <c r="AM53" i="5" s="1"/>
  <c r="AM56" i="5" s="1"/>
  <c r="AL52" i="5"/>
  <c r="AL53" i="5" s="1"/>
  <c r="AL56" i="5" s="1"/>
  <c r="AK52" i="5"/>
  <c r="AJ52" i="5"/>
  <c r="AI52" i="5"/>
  <c r="AI53" i="5" s="1"/>
  <c r="AI56" i="5" s="1"/>
  <c r="AH52" i="5"/>
  <c r="AH53" i="5" s="1"/>
  <c r="AH56" i="5" s="1"/>
  <c r="AG52" i="5"/>
  <c r="AF52" i="5"/>
  <c r="AE52" i="5"/>
  <c r="AE53" i="5" s="1"/>
  <c r="AE56" i="5" s="1"/>
  <c r="AD52" i="5"/>
  <c r="AD53" i="5" s="1"/>
  <c r="AD56" i="5" s="1"/>
  <c r="AC52" i="5"/>
  <c r="AB52" i="5"/>
  <c r="AA52" i="5"/>
  <c r="AA53" i="5" s="1"/>
  <c r="AA56" i="5" s="1"/>
  <c r="Z52" i="5"/>
  <c r="Z53" i="5" s="1"/>
  <c r="Z56" i="5" s="1"/>
  <c r="Y52" i="5"/>
  <c r="X52" i="5"/>
  <c r="W52" i="5"/>
  <c r="W53" i="5" s="1"/>
  <c r="W56" i="5" s="1"/>
  <c r="V52" i="5"/>
  <c r="V53" i="5" s="1"/>
  <c r="V56" i="5" s="1"/>
  <c r="U52" i="5"/>
  <c r="T52" i="5"/>
  <c r="S52" i="5"/>
  <c r="S53" i="5" s="1"/>
  <c r="S56" i="5" s="1"/>
  <c r="R52" i="5"/>
  <c r="R53" i="5" s="1"/>
  <c r="R56" i="5" s="1"/>
  <c r="Q52" i="5"/>
  <c r="P52" i="5"/>
  <c r="O52" i="5"/>
  <c r="O53" i="5" s="1"/>
  <c r="O56" i="5" s="1"/>
  <c r="N52" i="5"/>
  <c r="N53" i="5" s="1"/>
  <c r="N56" i="5" s="1"/>
  <c r="M52" i="5"/>
  <c r="L52" i="5"/>
  <c r="K52" i="5"/>
  <c r="K53" i="5" s="1"/>
  <c r="K56" i="5" s="1"/>
  <c r="J52" i="5"/>
  <c r="J53" i="5" s="1"/>
  <c r="J56" i="5" s="1"/>
  <c r="I52" i="5"/>
  <c r="H52" i="5"/>
  <c r="G52" i="5"/>
  <c r="G53" i="5" s="1"/>
  <c r="G56" i="5" s="1"/>
  <c r="F52" i="5"/>
  <c r="F53" i="5" s="1"/>
  <c r="F56" i="5" s="1"/>
  <c r="E52" i="5"/>
  <c r="GU51" i="5"/>
  <c r="GT51" i="5"/>
  <c r="GS51" i="5"/>
  <c r="GR51" i="5"/>
  <c r="GQ51" i="5"/>
  <c r="GP51" i="5"/>
  <c r="GO51" i="5"/>
  <c r="GN51" i="5"/>
  <c r="GM51" i="5"/>
  <c r="GL51" i="5"/>
  <c r="GK51" i="5"/>
  <c r="GJ51" i="5"/>
  <c r="GI51" i="5"/>
  <c r="GH51" i="5"/>
  <c r="GG51" i="5"/>
  <c r="GF51" i="5"/>
  <c r="GE51" i="5"/>
  <c r="GD51" i="5"/>
  <c r="GC51" i="5"/>
  <c r="GB51" i="5"/>
  <c r="GA51" i="5"/>
  <c r="FZ51" i="5"/>
  <c r="FY51" i="5"/>
  <c r="FX51" i="5"/>
  <c r="FW51" i="5"/>
  <c r="FV51" i="5"/>
  <c r="FU51" i="5"/>
  <c r="FT51" i="5"/>
  <c r="FS51" i="5"/>
  <c r="FR51" i="5"/>
  <c r="FQ51" i="5"/>
  <c r="FP51" i="5"/>
  <c r="FO51" i="5"/>
  <c r="FN51" i="5"/>
  <c r="FM51" i="5"/>
  <c r="FL51" i="5"/>
  <c r="FK51" i="5"/>
  <c r="FJ51" i="5"/>
  <c r="FI51" i="5"/>
  <c r="FH51" i="5"/>
  <c r="FG51" i="5"/>
  <c r="FF51" i="5"/>
  <c r="FE51" i="5"/>
  <c r="FD51" i="5"/>
  <c r="FC51" i="5"/>
  <c r="FB51" i="5"/>
  <c r="FA51" i="5"/>
  <c r="EZ51" i="5"/>
  <c r="EY51" i="5"/>
  <c r="EX51" i="5"/>
  <c r="EW51" i="5"/>
  <c r="EV51" i="5"/>
  <c r="EU51" i="5"/>
  <c r="ET51" i="5"/>
  <c r="ES51" i="5"/>
  <c r="ER51" i="5"/>
  <c r="EQ51" i="5"/>
  <c r="EP51" i="5"/>
  <c r="EO51" i="5"/>
  <c r="EN51" i="5"/>
  <c r="EM51" i="5"/>
  <c r="EL51" i="5"/>
  <c r="EK51" i="5"/>
  <c r="EJ51" i="5"/>
  <c r="EI51" i="5"/>
  <c r="EH51" i="5"/>
  <c r="EG51" i="5"/>
  <c r="EF51" i="5"/>
  <c r="EE51" i="5"/>
  <c r="ED51" i="5"/>
  <c r="EC51" i="5"/>
  <c r="EB51" i="5"/>
  <c r="EA51" i="5"/>
  <c r="DZ51" i="5"/>
  <c r="DY51" i="5"/>
  <c r="DX51" i="5"/>
  <c r="DW51" i="5"/>
  <c r="DV51" i="5"/>
  <c r="DU51" i="5"/>
  <c r="DT51" i="5"/>
  <c r="DS51" i="5"/>
  <c r="DR51" i="5"/>
  <c r="DQ51" i="5"/>
  <c r="DP51" i="5"/>
  <c r="DO51" i="5"/>
  <c r="DN51" i="5"/>
  <c r="DM51" i="5"/>
  <c r="DL51" i="5"/>
  <c r="DK51" i="5"/>
  <c r="DJ51" i="5"/>
  <c r="DI51" i="5"/>
  <c r="DH51" i="5"/>
  <c r="DG51" i="5"/>
  <c r="DF51" i="5"/>
  <c r="DE51" i="5"/>
  <c r="DD51" i="5"/>
  <c r="DC51" i="5"/>
  <c r="DB51" i="5"/>
  <c r="DA51" i="5"/>
  <c r="CZ51" i="5"/>
  <c r="CY51" i="5"/>
  <c r="CX51" i="5"/>
  <c r="CW51" i="5"/>
  <c r="CV51" i="5"/>
  <c r="CU51" i="5"/>
  <c r="CT51" i="5"/>
  <c r="CS51" i="5"/>
  <c r="CR51" i="5"/>
  <c r="CQ51" i="5"/>
  <c r="CP51" i="5"/>
  <c r="CO51" i="5"/>
  <c r="CN51" i="5"/>
  <c r="CM51" i="5"/>
  <c r="CL51" i="5"/>
  <c r="CK51" i="5"/>
  <c r="CJ51" i="5"/>
  <c r="CI51" i="5"/>
  <c r="CH51" i="5"/>
  <c r="CG51" i="5"/>
  <c r="CF51" i="5"/>
  <c r="CE51" i="5"/>
  <c r="CD51" i="5"/>
  <c r="CC51" i="5"/>
  <c r="CB51" i="5"/>
  <c r="CA51" i="5"/>
  <c r="BZ51" i="5"/>
  <c r="BY51" i="5"/>
  <c r="BX51" i="5"/>
  <c r="BW51" i="5"/>
  <c r="BV51" i="5"/>
  <c r="BU51" i="5"/>
  <c r="BT51" i="5"/>
  <c r="BS51" i="5"/>
  <c r="BR51" i="5"/>
  <c r="BQ51" i="5"/>
  <c r="BP51" i="5"/>
  <c r="BO51" i="5"/>
  <c r="BN51" i="5"/>
  <c r="BM51" i="5"/>
  <c r="BL51" i="5"/>
  <c r="BK51" i="5"/>
  <c r="BJ51" i="5"/>
  <c r="BI51" i="5"/>
  <c r="BH51" i="5"/>
  <c r="BG51" i="5"/>
  <c r="BF51" i="5"/>
  <c r="BE51" i="5"/>
  <c r="BD51" i="5"/>
  <c r="BC51" i="5"/>
  <c r="BB51" i="5"/>
  <c r="BA51" i="5"/>
  <c r="AZ51" i="5"/>
  <c r="AY51" i="5"/>
  <c r="AX51" i="5"/>
  <c r="AW51" i="5"/>
  <c r="AV51" i="5"/>
  <c r="AU51" i="5"/>
  <c r="AT51" i="5"/>
  <c r="AS51" i="5"/>
  <c r="AR51" i="5"/>
  <c r="AQ51" i="5"/>
  <c r="AP51" i="5"/>
  <c r="AO51" i="5"/>
  <c r="AN51" i="5"/>
  <c r="AM51" i="5"/>
  <c r="AL51" i="5"/>
  <c r="AK51" i="5"/>
  <c r="AJ51" i="5"/>
  <c r="AI51" i="5"/>
  <c r="AH51" i="5"/>
  <c r="AG51" i="5"/>
  <c r="AF51" i="5"/>
  <c r="AE51" i="5"/>
  <c r="AD51" i="5"/>
  <c r="AC51" i="5"/>
  <c r="AB51" i="5"/>
  <c r="AA51" i="5"/>
  <c r="Z51" i="5"/>
  <c r="Y51" i="5"/>
  <c r="X51" i="5"/>
  <c r="W51" i="5"/>
  <c r="V51" i="5"/>
  <c r="U51" i="5"/>
  <c r="T51" i="5"/>
  <c r="S51" i="5"/>
  <c r="R51" i="5"/>
  <c r="Q51" i="5"/>
  <c r="P51" i="5"/>
  <c r="O51" i="5"/>
  <c r="N51" i="5"/>
  <c r="M51" i="5"/>
  <c r="L51" i="5"/>
  <c r="K51" i="5"/>
  <c r="J51" i="5"/>
  <c r="I51" i="5"/>
  <c r="H51" i="5"/>
  <c r="G51" i="5"/>
  <c r="F51" i="5"/>
  <c r="E51" i="5"/>
  <c r="GU49" i="5"/>
  <c r="GT49" i="5"/>
  <c r="GS49" i="5"/>
  <c r="GR49" i="5"/>
  <c r="GQ49" i="5"/>
  <c r="GP49" i="5"/>
  <c r="GO49" i="5"/>
  <c r="GN49" i="5"/>
  <c r="GM49" i="5"/>
  <c r="GL49" i="5"/>
  <c r="GK49" i="5"/>
  <c r="GJ49" i="5"/>
  <c r="GI49" i="5"/>
  <c r="GH49" i="5"/>
  <c r="GG49" i="5"/>
  <c r="GF49" i="5"/>
  <c r="GE49" i="5"/>
  <c r="GD49" i="5"/>
  <c r="GC49" i="5"/>
  <c r="GB49" i="5"/>
  <c r="GA49" i="5"/>
  <c r="FZ49" i="5"/>
  <c r="FY49" i="5"/>
  <c r="FX49" i="5"/>
  <c r="FW49" i="5"/>
  <c r="FV49" i="5"/>
  <c r="FU49" i="5"/>
  <c r="FT49" i="5"/>
  <c r="FS49" i="5"/>
  <c r="FR49" i="5"/>
  <c r="FQ49" i="5"/>
  <c r="FP49" i="5"/>
  <c r="FO49" i="5"/>
  <c r="FN49" i="5"/>
  <c r="FM49" i="5"/>
  <c r="FL49" i="5"/>
  <c r="FK49" i="5"/>
  <c r="FJ49" i="5"/>
  <c r="FI49" i="5"/>
  <c r="FH49" i="5"/>
  <c r="FG49" i="5"/>
  <c r="FF49" i="5"/>
  <c r="FE49" i="5"/>
  <c r="FD49" i="5"/>
  <c r="FC49" i="5"/>
  <c r="FB49" i="5"/>
  <c r="FA49" i="5"/>
  <c r="EZ49" i="5"/>
  <c r="EY49" i="5"/>
  <c r="EX49" i="5"/>
  <c r="EW49" i="5"/>
  <c r="EV49" i="5"/>
  <c r="EU49" i="5"/>
  <c r="ET49" i="5"/>
  <c r="ES49" i="5"/>
  <c r="ER49" i="5"/>
  <c r="EQ49" i="5"/>
  <c r="EP49" i="5"/>
  <c r="EO49" i="5"/>
  <c r="EN49" i="5"/>
  <c r="EM49" i="5"/>
  <c r="EL49" i="5"/>
  <c r="EK49" i="5"/>
  <c r="EJ49" i="5"/>
  <c r="EI49" i="5"/>
  <c r="EH49" i="5"/>
  <c r="EG49" i="5"/>
  <c r="EF49" i="5"/>
  <c r="EE49" i="5"/>
  <c r="ED49" i="5"/>
  <c r="EC49" i="5"/>
  <c r="EB49" i="5"/>
  <c r="EA49" i="5"/>
  <c r="DZ49" i="5"/>
  <c r="DY49" i="5"/>
  <c r="DX49" i="5"/>
  <c r="DW49" i="5"/>
  <c r="DV49" i="5"/>
  <c r="DU49" i="5"/>
  <c r="DT49" i="5"/>
  <c r="DS49" i="5"/>
  <c r="DR49" i="5"/>
  <c r="DQ49" i="5"/>
  <c r="DP49" i="5"/>
  <c r="DO49" i="5"/>
  <c r="DN49" i="5"/>
  <c r="DM49" i="5"/>
  <c r="DL49" i="5"/>
  <c r="DK49" i="5"/>
  <c r="DJ49" i="5"/>
  <c r="DI49" i="5"/>
  <c r="DH49" i="5"/>
  <c r="DG49" i="5"/>
  <c r="DF49" i="5"/>
  <c r="DE49" i="5"/>
  <c r="DD49" i="5"/>
  <c r="DC49" i="5"/>
  <c r="DB49" i="5"/>
  <c r="DA49" i="5"/>
  <c r="CZ49" i="5"/>
  <c r="CY49" i="5"/>
  <c r="CX49" i="5"/>
  <c r="CW49" i="5"/>
  <c r="CV49" i="5"/>
  <c r="CU49" i="5"/>
  <c r="CT49" i="5"/>
  <c r="CS49" i="5"/>
  <c r="CR49" i="5"/>
  <c r="CQ49" i="5"/>
  <c r="CP49" i="5"/>
  <c r="CO49" i="5"/>
  <c r="CN49" i="5"/>
  <c r="CM49" i="5"/>
  <c r="CL49" i="5"/>
  <c r="CK49" i="5"/>
  <c r="CJ49" i="5"/>
  <c r="CI49" i="5"/>
  <c r="CH49" i="5"/>
  <c r="CG49" i="5"/>
  <c r="CF49" i="5"/>
  <c r="CE49" i="5"/>
  <c r="CD49" i="5"/>
  <c r="CC49" i="5"/>
  <c r="CB49" i="5"/>
  <c r="CA49" i="5"/>
  <c r="BZ49" i="5"/>
  <c r="BY49" i="5"/>
  <c r="BX49" i="5"/>
  <c r="BW49" i="5"/>
  <c r="BV49" i="5"/>
  <c r="BU49" i="5"/>
  <c r="BT49" i="5"/>
  <c r="BS49" i="5"/>
  <c r="BR49" i="5"/>
  <c r="BQ49" i="5"/>
  <c r="BP49" i="5"/>
  <c r="BO49" i="5"/>
  <c r="BN49" i="5"/>
  <c r="BM49" i="5"/>
  <c r="BL49" i="5"/>
  <c r="BK49" i="5"/>
  <c r="BJ49" i="5"/>
  <c r="BI49" i="5"/>
  <c r="BH49" i="5"/>
  <c r="BG49" i="5"/>
  <c r="BF49" i="5"/>
  <c r="BE49" i="5"/>
  <c r="BD49" i="5"/>
  <c r="BC49" i="5"/>
  <c r="BB49" i="5"/>
  <c r="BA49" i="5"/>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GU48" i="5"/>
  <c r="GT48" i="5"/>
  <c r="GS48" i="5"/>
  <c r="GR48" i="5"/>
  <c r="GQ48" i="5"/>
  <c r="GP48" i="5"/>
  <c r="GO48" i="5"/>
  <c r="GN48" i="5"/>
  <c r="GM48" i="5"/>
  <c r="GL48" i="5"/>
  <c r="GK48" i="5"/>
  <c r="GJ48" i="5"/>
  <c r="GI48" i="5"/>
  <c r="GH48" i="5"/>
  <c r="GG48" i="5"/>
  <c r="GF48" i="5"/>
  <c r="GE48" i="5"/>
  <c r="GD48" i="5"/>
  <c r="GC48" i="5"/>
  <c r="GB48" i="5"/>
  <c r="GA48" i="5"/>
  <c r="FZ48" i="5"/>
  <c r="FY48" i="5"/>
  <c r="FX48" i="5"/>
  <c r="FW48" i="5"/>
  <c r="FV48" i="5"/>
  <c r="FU48" i="5"/>
  <c r="FT48" i="5"/>
  <c r="FS48" i="5"/>
  <c r="FR48" i="5"/>
  <c r="FQ48" i="5"/>
  <c r="FP48" i="5"/>
  <c r="FO48" i="5"/>
  <c r="FN48" i="5"/>
  <c r="FM48" i="5"/>
  <c r="FL48" i="5"/>
  <c r="FK48" i="5"/>
  <c r="FJ48" i="5"/>
  <c r="FI48" i="5"/>
  <c r="FH48" i="5"/>
  <c r="FG48" i="5"/>
  <c r="FF48" i="5"/>
  <c r="FE48" i="5"/>
  <c r="FD48" i="5"/>
  <c r="FC48" i="5"/>
  <c r="FB48" i="5"/>
  <c r="FA48" i="5"/>
  <c r="EZ48" i="5"/>
  <c r="EY48" i="5"/>
  <c r="EX48" i="5"/>
  <c r="EW48" i="5"/>
  <c r="EV48" i="5"/>
  <c r="EU48" i="5"/>
  <c r="ET48" i="5"/>
  <c r="ES48" i="5"/>
  <c r="ER48" i="5"/>
  <c r="EQ48" i="5"/>
  <c r="EP48" i="5"/>
  <c r="EO48" i="5"/>
  <c r="EN48" i="5"/>
  <c r="EM48" i="5"/>
  <c r="EL48" i="5"/>
  <c r="EK48" i="5"/>
  <c r="EJ48" i="5"/>
  <c r="EI48" i="5"/>
  <c r="EH48" i="5"/>
  <c r="EG48" i="5"/>
  <c r="EF48" i="5"/>
  <c r="EE48" i="5"/>
  <c r="ED48" i="5"/>
  <c r="EC48" i="5"/>
  <c r="EB48" i="5"/>
  <c r="EA48" i="5"/>
  <c r="DZ48" i="5"/>
  <c r="DY48" i="5"/>
  <c r="DX48" i="5"/>
  <c r="DW48" i="5"/>
  <c r="DV48" i="5"/>
  <c r="DU48" i="5"/>
  <c r="DT48" i="5"/>
  <c r="DS48" i="5"/>
  <c r="DR48" i="5"/>
  <c r="DQ48" i="5"/>
  <c r="DP48" i="5"/>
  <c r="DO48" i="5"/>
  <c r="DN48" i="5"/>
  <c r="DM48" i="5"/>
  <c r="DL48" i="5"/>
  <c r="DK48" i="5"/>
  <c r="DJ48" i="5"/>
  <c r="DI48" i="5"/>
  <c r="DH48" i="5"/>
  <c r="DG48" i="5"/>
  <c r="DF48" i="5"/>
  <c r="DE48" i="5"/>
  <c r="DD48" i="5"/>
  <c r="DC48" i="5"/>
  <c r="DB48" i="5"/>
  <c r="DA48" i="5"/>
  <c r="CZ48" i="5"/>
  <c r="CY48" i="5"/>
  <c r="CX48" i="5"/>
  <c r="CW48" i="5"/>
  <c r="CV48" i="5"/>
  <c r="CU48" i="5"/>
  <c r="CT48" i="5"/>
  <c r="CS48" i="5"/>
  <c r="CR48" i="5"/>
  <c r="CQ48" i="5"/>
  <c r="CP48" i="5"/>
  <c r="CO48" i="5"/>
  <c r="CN48" i="5"/>
  <c r="CM48" i="5"/>
  <c r="CL48" i="5"/>
  <c r="CK48" i="5"/>
  <c r="CJ48" i="5"/>
  <c r="CI48" i="5"/>
  <c r="CH48" i="5"/>
  <c r="CG48" i="5"/>
  <c r="CF48" i="5"/>
  <c r="CE48" i="5"/>
  <c r="CD48" i="5"/>
  <c r="CC48" i="5"/>
  <c r="CB48" i="5"/>
  <c r="CA48" i="5"/>
  <c r="BZ48" i="5"/>
  <c r="BY48" i="5"/>
  <c r="BX48" i="5"/>
  <c r="BW48" i="5"/>
  <c r="BV48" i="5"/>
  <c r="BU48" i="5"/>
  <c r="BT48" i="5"/>
  <c r="BS48" i="5"/>
  <c r="BR48" i="5"/>
  <c r="BQ48" i="5"/>
  <c r="BP48" i="5"/>
  <c r="BO48" i="5"/>
  <c r="BN48" i="5"/>
  <c r="BM48" i="5"/>
  <c r="BL48" i="5"/>
  <c r="BK48" i="5"/>
  <c r="BJ48" i="5"/>
  <c r="BI48" i="5"/>
  <c r="BH48" i="5"/>
  <c r="BG48" i="5"/>
  <c r="BF48" i="5"/>
  <c r="BE48" i="5"/>
  <c r="BD48" i="5"/>
  <c r="BC48" i="5"/>
  <c r="BB48" i="5"/>
  <c r="BA48" i="5"/>
  <c r="AZ48" i="5"/>
  <c r="AY48" i="5"/>
  <c r="AX48" i="5"/>
  <c r="AW48" i="5"/>
  <c r="AV48" i="5"/>
  <c r="AU48" i="5"/>
  <c r="AT48" i="5"/>
  <c r="AS48" i="5"/>
  <c r="AR48" i="5"/>
  <c r="AQ48" i="5"/>
  <c r="AP48" i="5"/>
  <c r="AO48" i="5"/>
  <c r="AN48" i="5"/>
  <c r="AM48" i="5"/>
  <c r="AL48" i="5"/>
  <c r="AK48" i="5"/>
  <c r="AJ48" i="5"/>
  <c r="AI48" i="5"/>
  <c r="AH48" i="5"/>
  <c r="AG48" i="5"/>
  <c r="AF48" i="5"/>
  <c r="AE48" i="5"/>
  <c r="AD48" i="5"/>
  <c r="AC48" i="5"/>
  <c r="AB48" i="5"/>
  <c r="AA48" i="5"/>
  <c r="Z48" i="5"/>
  <c r="Y48" i="5"/>
  <c r="X48" i="5"/>
  <c r="W48" i="5"/>
  <c r="V48" i="5"/>
  <c r="U48" i="5"/>
  <c r="T48" i="5"/>
  <c r="S48" i="5"/>
  <c r="R48" i="5"/>
  <c r="Q48" i="5"/>
  <c r="P48" i="5"/>
  <c r="O48" i="5"/>
  <c r="N48" i="5"/>
  <c r="M48" i="5"/>
  <c r="L48" i="5"/>
  <c r="K48" i="5"/>
  <c r="J48" i="5"/>
  <c r="I48" i="5"/>
  <c r="H48" i="5"/>
  <c r="G48" i="5"/>
  <c r="F48" i="5"/>
  <c r="E48" i="5"/>
  <c r="GU46" i="5"/>
  <c r="GU47" i="5" s="1"/>
  <c r="GU50" i="5" s="1"/>
  <c r="GT46" i="5"/>
  <c r="GT47" i="5" s="1"/>
  <c r="GT50" i="5" s="1"/>
  <c r="GS46" i="5"/>
  <c r="GR46" i="5"/>
  <c r="GR47" i="5" s="1"/>
  <c r="GR50" i="5" s="1"/>
  <c r="GQ46" i="5"/>
  <c r="GQ47" i="5" s="1"/>
  <c r="GQ50" i="5" s="1"/>
  <c r="GP46" i="5"/>
  <c r="GP47" i="5" s="1"/>
  <c r="GP50" i="5" s="1"/>
  <c r="GO46" i="5"/>
  <c r="GN46" i="5"/>
  <c r="GN47" i="5" s="1"/>
  <c r="GN50" i="5" s="1"/>
  <c r="GM46" i="5"/>
  <c r="GM47" i="5" s="1"/>
  <c r="GM50" i="5" s="1"/>
  <c r="GL46" i="5"/>
  <c r="GL47" i="5" s="1"/>
  <c r="GL50" i="5" s="1"/>
  <c r="GK46" i="5"/>
  <c r="GJ46" i="5"/>
  <c r="GJ47" i="5" s="1"/>
  <c r="GJ50" i="5" s="1"/>
  <c r="GI46" i="5"/>
  <c r="GI47" i="5" s="1"/>
  <c r="GI50" i="5" s="1"/>
  <c r="GH46" i="5"/>
  <c r="GH47" i="5" s="1"/>
  <c r="GH50" i="5" s="1"/>
  <c r="GG46" i="5"/>
  <c r="GF46" i="5"/>
  <c r="GF47" i="5" s="1"/>
  <c r="GF50" i="5" s="1"/>
  <c r="GE46" i="5"/>
  <c r="GE47" i="5" s="1"/>
  <c r="GE50" i="5" s="1"/>
  <c r="GD46" i="5"/>
  <c r="GD47" i="5" s="1"/>
  <c r="GD50" i="5" s="1"/>
  <c r="GC46" i="5"/>
  <c r="GB46" i="5"/>
  <c r="GB47" i="5" s="1"/>
  <c r="GB50" i="5" s="1"/>
  <c r="GA46" i="5"/>
  <c r="GA47" i="5" s="1"/>
  <c r="GA50" i="5" s="1"/>
  <c r="FZ46" i="5"/>
  <c r="FZ47" i="5" s="1"/>
  <c r="FZ50" i="5" s="1"/>
  <c r="FY46" i="5"/>
  <c r="FX46" i="5"/>
  <c r="FX47" i="5" s="1"/>
  <c r="FX50" i="5" s="1"/>
  <c r="FW46" i="5"/>
  <c r="FW47" i="5" s="1"/>
  <c r="FW50" i="5" s="1"/>
  <c r="FV46" i="5"/>
  <c r="FV47" i="5" s="1"/>
  <c r="FV50" i="5" s="1"/>
  <c r="FU46" i="5"/>
  <c r="FT46" i="5"/>
  <c r="FT47" i="5" s="1"/>
  <c r="FT50" i="5" s="1"/>
  <c r="FS46" i="5"/>
  <c r="FS47" i="5" s="1"/>
  <c r="FS50" i="5" s="1"/>
  <c r="FR46" i="5"/>
  <c r="FR47" i="5" s="1"/>
  <c r="FR50" i="5" s="1"/>
  <c r="FQ46" i="5"/>
  <c r="FP46" i="5"/>
  <c r="FP47" i="5" s="1"/>
  <c r="FP50" i="5" s="1"/>
  <c r="FO46" i="5"/>
  <c r="FO47" i="5" s="1"/>
  <c r="FO50" i="5" s="1"/>
  <c r="FN46" i="5"/>
  <c r="FN47" i="5" s="1"/>
  <c r="FN50" i="5" s="1"/>
  <c r="FM46" i="5"/>
  <c r="FL46" i="5"/>
  <c r="FL47" i="5" s="1"/>
  <c r="FL50" i="5" s="1"/>
  <c r="FK46" i="5"/>
  <c r="FK47" i="5" s="1"/>
  <c r="FK50" i="5" s="1"/>
  <c r="FJ46" i="5"/>
  <c r="FJ47" i="5" s="1"/>
  <c r="FJ50" i="5" s="1"/>
  <c r="FI46" i="5"/>
  <c r="FH46" i="5"/>
  <c r="FH47" i="5" s="1"/>
  <c r="FH50" i="5" s="1"/>
  <c r="FG46" i="5"/>
  <c r="FG47" i="5" s="1"/>
  <c r="FG50" i="5" s="1"/>
  <c r="FF46" i="5"/>
  <c r="FF47" i="5" s="1"/>
  <c r="FF50" i="5" s="1"/>
  <c r="FE46" i="5"/>
  <c r="FD46" i="5"/>
  <c r="FD47" i="5" s="1"/>
  <c r="FD50" i="5" s="1"/>
  <c r="FC46" i="5"/>
  <c r="FC47" i="5" s="1"/>
  <c r="FC50" i="5" s="1"/>
  <c r="FB46" i="5"/>
  <c r="FB47" i="5" s="1"/>
  <c r="FB50" i="5" s="1"/>
  <c r="FA46" i="5"/>
  <c r="EZ46" i="5"/>
  <c r="EZ47" i="5" s="1"/>
  <c r="EZ50" i="5" s="1"/>
  <c r="EY46" i="5"/>
  <c r="EY47" i="5" s="1"/>
  <c r="EY50" i="5" s="1"/>
  <c r="EX46" i="5"/>
  <c r="EX47" i="5" s="1"/>
  <c r="EX50" i="5" s="1"/>
  <c r="EW46" i="5"/>
  <c r="EV46" i="5"/>
  <c r="EV47" i="5" s="1"/>
  <c r="EV50" i="5" s="1"/>
  <c r="EU46" i="5"/>
  <c r="EU47" i="5" s="1"/>
  <c r="EU50" i="5" s="1"/>
  <c r="ET46" i="5"/>
  <c r="ET47" i="5" s="1"/>
  <c r="ET50" i="5" s="1"/>
  <c r="ES46" i="5"/>
  <c r="ER46" i="5"/>
  <c r="ER47" i="5" s="1"/>
  <c r="ER50" i="5" s="1"/>
  <c r="EQ46" i="5"/>
  <c r="EQ47" i="5" s="1"/>
  <c r="EQ50" i="5" s="1"/>
  <c r="EP46" i="5"/>
  <c r="EP47" i="5" s="1"/>
  <c r="EP50" i="5" s="1"/>
  <c r="EO46" i="5"/>
  <c r="EN46" i="5"/>
  <c r="EN47" i="5" s="1"/>
  <c r="EN50" i="5" s="1"/>
  <c r="EM46" i="5"/>
  <c r="EM47" i="5" s="1"/>
  <c r="EM50" i="5" s="1"/>
  <c r="EL46" i="5"/>
  <c r="EL47" i="5" s="1"/>
  <c r="EL50" i="5" s="1"/>
  <c r="EK46" i="5"/>
  <c r="EJ46" i="5"/>
  <c r="EJ47" i="5" s="1"/>
  <c r="EJ50" i="5" s="1"/>
  <c r="EI46" i="5"/>
  <c r="EI47" i="5" s="1"/>
  <c r="EI50" i="5" s="1"/>
  <c r="EH46" i="5"/>
  <c r="EH47" i="5" s="1"/>
  <c r="EH50" i="5" s="1"/>
  <c r="EG46" i="5"/>
  <c r="EF46" i="5"/>
  <c r="EF47" i="5" s="1"/>
  <c r="EF50" i="5" s="1"/>
  <c r="EE46" i="5"/>
  <c r="EE47" i="5" s="1"/>
  <c r="EE50" i="5" s="1"/>
  <c r="ED46" i="5"/>
  <c r="ED47" i="5" s="1"/>
  <c r="ED50" i="5" s="1"/>
  <c r="EC46" i="5"/>
  <c r="EB46" i="5"/>
  <c r="EB47" i="5" s="1"/>
  <c r="EB50" i="5" s="1"/>
  <c r="EA46" i="5"/>
  <c r="EA47" i="5" s="1"/>
  <c r="EA50" i="5" s="1"/>
  <c r="DZ46" i="5"/>
  <c r="DZ47" i="5" s="1"/>
  <c r="DZ50" i="5" s="1"/>
  <c r="DY46" i="5"/>
  <c r="DX46" i="5"/>
  <c r="DX47" i="5" s="1"/>
  <c r="DX50" i="5" s="1"/>
  <c r="DW46" i="5"/>
  <c r="DW47" i="5" s="1"/>
  <c r="DW50" i="5" s="1"/>
  <c r="DV46" i="5"/>
  <c r="DV47" i="5" s="1"/>
  <c r="DV50" i="5" s="1"/>
  <c r="DU46" i="5"/>
  <c r="DT46" i="5"/>
  <c r="DT47" i="5" s="1"/>
  <c r="DT50" i="5" s="1"/>
  <c r="DS46" i="5"/>
  <c r="DS47" i="5" s="1"/>
  <c r="DS50" i="5" s="1"/>
  <c r="DR46" i="5"/>
  <c r="DR47" i="5" s="1"/>
  <c r="DR50" i="5" s="1"/>
  <c r="DQ46" i="5"/>
  <c r="DP46" i="5"/>
  <c r="DP47" i="5" s="1"/>
  <c r="DP50" i="5" s="1"/>
  <c r="DO46" i="5"/>
  <c r="DO47" i="5" s="1"/>
  <c r="DO50" i="5" s="1"/>
  <c r="DN46" i="5"/>
  <c r="DN47" i="5" s="1"/>
  <c r="DN50" i="5" s="1"/>
  <c r="DM46" i="5"/>
  <c r="DL46" i="5"/>
  <c r="DL47" i="5" s="1"/>
  <c r="DL50" i="5" s="1"/>
  <c r="DK46" i="5"/>
  <c r="DK47" i="5" s="1"/>
  <c r="DK50" i="5" s="1"/>
  <c r="DJ46" i="5"/>
  <c r="DJ47" i="5" s="1"/>
  <c r="DJ50" i="5" s="1"/>
  <c r="DI46" i="5"/>
  <c r="DH46" i="5"/>
  <c r="DH47" i="5" s="1"/>
  <c r="DH50" i="5" s="1"/>
  <c r="DG46" i="5"/>
  <c r="DG47" i="5" s="1"/>
  <c r="DG50" i="5" s="1"/>
  <c r="DF46" i="5"/>
  <c r="DF47" i="5" s="1"/>
  <c r="DF50" i="5" s="1"/>
  <c r="DE46" i="5"/>
  <c r="DD46" i="5"/>
  <c r="DD47" i="5" s="1"/>
  <c r="DD50" i="5" s="1"/>
  <c r="DC46" i="5"/>
  <c r="DC47" i="5" s="1"/>
  <c r="DC50" i="5" s="1"/>
  <c r="DB46" i="5"/>
  <c r="DB47" i="5" s="1"/>
  <c r="DB50" i="5" s="1"/>
  <c r="DA46" i="5"/>
  <c r="CZ46" i="5"/>
  <c r="CZ47" i="5" s="1"/>
  <c r="CZ50" i="5" s="1"/>
  <c r="CY46" i="5"/>
  <c r="CY47" i="5" s="1"/>
  <c r="CY50" i="5" s="1"/>
  <c r="CX46" i="5"/>
  <c r="CX47" i="5" s="1"/>
  <c r="CX50" i="5" s="1"/>
  <c r="CW46" i="5"/>
  <c r="CV46" i="5"/>
  <c r="CV47" i="5" s="1"/>
  <c r="CV50" i="5" s="1"/>
  <c r="CU46" i="5"/>
  <c r="CU47" i="5" s="1"/>
  <c r="CU50" i="5" s="1"/>
  <c r="CT46" i="5"/>
  <c r="CT47" i="5" s="1"/>
  <c r="CT50" i="5" s="1"/>
  <c r="CS46" i="5"/>
  <c r="CR46" i="5"/>
  <c r="CR47" i="5" s="1"/>
  <c r="CR50" i="5" s="1"/>
  <c r="CQ46" i="5"/>
  <c r="CQ47" i="5" s="1"/>
  <c r="CQ50" i="5" s="1"/>
  <c r="CP46" i="5"/>
  <c r="CP47" i="5" s="1"/>
  <c r="CP50" i="5" s="1"/>
  <c r="CO46" i="5"/>
  <c r="CN46" i="5"/>
  <c r="CN47" i="5" s="1"/>
  <c r="CN50" i="5" s="1"/>
  <c r="CM46" i="5"/>
  <c r="CM47" i="5" s="1"/>
  <c r="CM50" i="5" s="1"/>
  <c r="CL46" i="5"/>
  <c r="CL47" i="5" s="1"/>
  <c r="CL50" i="5" s="1"/>
  <c r="CK46" i="5"/>
  <c r="CJ46" i="5"/>
  <c r="CJ47" i="5" s="1"/>
  <c r="CJ50" i="5" s="1"/>
  <c r="CI46" i="5"/>
  <c r="CI47" i="5" s="1"/>
  <c r="CI50" i="5" s="1"/>
  <c r="CH46" i="5"/>
  <c r="CH47" i="5" s="1"/>
  <c r="CH50" i="5" s="1"/>
  <c r="CG46" i="5"/>
  <c r="CF46" i="5"/>
  <c r="CF47" i="5" s="1"/>
  <c r="CF50" i="5" s="1"/>
  <c r="CE46" i="5"/>
  <c r="CE47" i="5" s="1"/>
  <c r="CE50" i="5" s="1"/>
  <c r="CD46" i="5"/>
  <c r="CD47" i="5" s="1"/>
  <c r="CD50" i="5" s="1"/>
  <c r="CC46" i="5"/>
  <c r="CB46" i="5"/>
  <c r="CB47" i="5" s="1"/>
  <c r="CB50" i="5" s="1"/>
  <c r="CA46" i="5"/>
  <c r="CA47" i="5" s="1"/>
  <c r="CA50" i="5" s="1"/>
  <c r="BZ46" i="5"/>
  <c r="BZ47" i="5" s="1"/>
  <c r="BZ50" i="5" s="1"/>
  <c r="BY46" i="5"/>
  <c r="BX46" i="5"/>
  <c r="BX47" i="5" s="1"/>
  <c r="BX50" i="5" s="1"/>
  <c r="BW46" i="5"/>
  <c r="BW47" i="5" s="1"/>
  <c r="BW50" i="5" s="1"/>
  <c r="BV46" i="5"/>
  <c r="BV47" i="5" s="1"/>
  <c r="BV50" i="5" s="1"/>
  <c r="BU46" i="5"/>
  <c r="BT46" i="5"/>
  <c r="BT47" i="5" s="1"/>
  <c r="BT50" i="5" s="1"/>
  <c r="BS46" i="5"/>
  <c r="BS47" i="5" s="1"/>
  <c r="BS50" i="5" s="1"/>
  <c r="BR46" i="5"/>
  <c r="BR47" i="5" s="1"/>
  <c r="BR50" i="5" s="1"/>
  <c r="BQ46" i="5"/>
  <c r="BP46" i="5"/>
  <c r="BP47" i="5" s="1"/>
  <c r="BP50" i="5" s="1"/>
  <c r="BO46" i="5"/>
  <c r="BO47" i="5" s="1"/>
  <c r="BO50" i="5" s="1"/>
  <c r="BN46" i="5"/>
  <c r="BN47" i="5" s="1"/>
  <c r="BN50" i="5" s="1"/>
  <c r="BM46" i="5"/>
  <c r="BL46" i="5"/>
  <c r="BL47" i="5" s="1"/>
  <c r="BL50" i="5" s="1"/>
  <c r="BK46" i="5"/>
  <c r="BK47" i="5" s="1"/>
  <c r="BK50" i="5" s="1"/>
  <c r="BJ46" i="5"/>
  <c r="BJ47" i="5" s="1"/>
  <c r="BJ50" i="5" s="1"/>
  <c r="BI46" i="5"/>
  <c r="BH46" i="5"/>
  <c r="BH47" i="5" s="1"/>
  <c r="BH50" i="5" s="1"/>
  <c r="BG46" i="5"/>
  <c r="BG47" i="5" s="1"/>
  <c r="BG50" i="5" s="1"/>
  <c r="BF46" i="5"/>
  <c r="BF47" i="5" s="1"/>
  <c r="BF50" i="5" s="1"/>
  <c r="BE46" i="5"/>
  <c r="BD46" i="5"/>
  <c r="BD47" i="5" s="1"/>
  <c r="BD50" i="5" s="1"/>
  <c r="BC46" i="5"/>
  <c r="BC47" i="5" s="1"/>
  <c r="BC50" i="5" s="1"/>
  <c r="BB46" i="5"/>
  <c r="BB47" i="5" s="1"/>
  <c r="BB50" i="5" s="1"/>
  <c r="BA46" i="5"/>
  <c r="AZ46" i="5"/>
  <c r="AZ47" i="5" s="1"/>
  <c r="AZ50" i="5" s="1"/>
  <c r="AY46" i="5"/>
  <c r="AY47" i="5" s="1"/>
  <c r="AY50" i="5" s="1"/>
  <c r="AX46" i="5"/>
  <c r="AX47" i="5" s="1"/>
  <c r="AX50" i="5" s="1"/>
  <c r="AW46" i="5"/>
  <c r="AV46" i="5"/>
  <c r="AV47" i="5" s="1"/>
  <c r="AV50" i="5" s="1"/>
  <c r="AU46" i="5"/>
  <c r="AU47" i="5" s="1"/>
  <c r="AU50" i="5" s="1"/>
  <c r="AT46" i="5"/>
  <c r="AT47" i="5" s="1"/>
  <c r="AT50" i="5" s="1"/>
  <c r="AS46" i="5"/>
  <c r="AR46" i="5"/>
  <c r="AR47" i="5" s="1"/>
  <c r="AR50" i="5" s="1"/>
  <c r="AQ46" i="5"/>
  <c r="AQ47" i="5" s="1"/>
  <c r="AQ50" i="5" s="1"/>
  <c r="AP46" i="5"/>
  <c r="AP47" i="5" s="1"/>
  <c r="AP50" i="5" s="1"/>
  <c r="AO46" i="5"/>
  <c r="AN46" i="5"/>
  <c r="AN47" i="5" s="1"/>
  <c r="AN50" i="5" s="1"/>
  <c r="AM46" i="5"/>
  <c r="AM47" i="5" s="1"/>
  <c r="AM50" i="5" s="1"/>
  <c r="AL46" i="5"/>
  <c r="AL47" i="5" s="1"/>
  <c r="AL50" i="5" s="1"/>
  <c r="AK46" i="5"/>
  <c r="AJ46" i="5"/>
  <c r="AJ47" i="5" s="1"/>
  <c r="AJ50" i="5" s="1"/>
  <c r="AI46" i="5"/>
  <c r="AI47" i="5" s="1"/>
  <c r="AI50" i="5" s="1"/>
  <c r="AH46" i="5"/>
  <c r="AH47" i="5" s="1"/>
  <c r="AH50" i="5" s="1"/>
  <c r="AG46" i="5"/>
  <c r="AF46" i="5"/>
  <c r="AF47" i="5" s="1"/>
  <c r="AF50" i="5" s="1"/>
  <c r="AE46" i="5"/>
  <c r="AE47" i="5" s="1"/>
  <c r="AE50" i="5" s="1"/>
  <c r="AD46" i="5"/>
  <c r="AD47" i="5" s="1"/>
  <c r="AD50" i="5" s="1"/>
  <c r="AC46" i="5"/>
  <c r="AB46" i="5"/>
  <c r="AB47" i="5" s="1"/>
  <c r="AB50" i="5" s="1"/>
  <c r="AA46" i="5"/>
  <c r="AA47" i="5" s="1"/>
  <c r="AA50" i="5" s="1"/>
  <c r="Z46" i="5"/>
  <c r="Z47" i="5" s="1"/>
  <c r="Z50" i="5" s="1"/>
  <c r="Y46" i="5"/>
  <c r="X46" i="5"/>
  <c r="X47" i="5" s="1"/>
  <c r="X50" i="5" s="1"/>
  <c r="W46" i="5"/>
  <c r="W47" i="5" s="1"/>
  <c r="W50" i="5" s="1"/>
  <c r="V46" i="5"/>
  <c r="V47" i="5" s="1"/>
  <c r="V50" i="5" s="1"/>
  <c r="U46" i="5"/>
  <c r="T46" i="5"/>
  <c r="T47" i="5" s="1"/>
  <c r="T50" i="5" s="1"/>
  <c r="S46" i="5"/>
  <c r="S47" i="5" s="1"/>
  <c r="S50" i="5" s="1"/>
  <c r="R46" i="5"/>
  <c r="R47" i="5" s="1"/>
  <c r="R50" i="5" s="1"/>
  <c r="Q46" i="5"/>
  <c r="P46" i="5"/>
  <c r="P47" i="5" s="1"/>
  <c r="P50" i="5" s="1"/>
  <c r="O46" i="5"/>
  <c r="O47" i="5" s="1"/>
  <c r="O50" i="5" s="1"/>
  <c r="N46" i="5"/>
  <c r="N47" i="5" s="1"/>
  <c r="N50" i="5" s="1"/>
  <c r="M46" i="5"/>
  <c r="L46" i="5"/>
  <c r="L47" i="5" s="1"/>
  <c r="L50" i="5" s="1"/>
  <c r="K46" i="5"/>
  <c r="K47" i="5" s="1"/>
  <c r="K50" i="5" s="1"/>
  <c r="J46" i="5"/>
  <c r="J47" i="5" s="1"/>
  <c r="J50" i="5" s="1"/>
  <c r="I46" i="5"/>
  <c r="H46" i="5"/>
  <c r="H47" i="5" s="1"/>
  <c r="H50" i="5" s="1"/>
  <c r="G46" i="5"/>
  <c r="G47" i="5" s="1"/>
  <c r="G50" i="5" s="1"/>
  <c r="F46" i="5"/>
  <c r="F47" i="5" s="1"/>
  <c r="F50" i="5" s="1"/>
  <c r="E46" i="5"/>
  <c r="GU45" i="5"/>
  <c r="GT45" i="5"/>
  <c r="GS45" i="5"/>
  <c r="GR45" i="5"/>
  <c r="GQ45" i="5"/>
  <c r="GP45" i="5"/>
  <c r="GO45" i="5"/>
  <c r="GN45" i="5"/>
  <c r="GM45" i="5"/>
  <c r="GL45" i="5"/>
  <c r="GK45" i="5"/>
  <c r="GJ45" i="5"/>
  <c r="GI45" i="5"/>
  <c r="GH45" i="5"/>
  <c r="GG45" i="5"/>
  <c r="GF45" i="5"/>
  <c r="GE45" i="5"/>
  <c r="GD45" i="5"/>
  <c r="GC45" i="5"/>
  <c r="GB45" i="5"/>
  <c r="GA45" i="5"/>
  <c r="FZ45" i="5"/>
  <c r="FY45" i="5"/>
  <c r="FX45" i="5"/>
  <c r="FW45" i="5"/>
  <c r="FV45" i="5"/>
  <c r="FU45" i="5"/>
  <c r="FT45" i="5"/>
  <c r="FS45" i="5"/>
  <c r="FR45" i="5"/>
  <c r="FQ45" i="5"/>
  <c r="FP45" i="5"/>
  <c r="FO45" i="5"/>
  <c r="FN45" i="5"/>
  <c r="FM45" i="5"/>
  <c r="FL45" i="5"/>
  <c r="FK45" i="5"/>
  <c r="FJ45" i="5"/>
  <c r="FI45" i="5"/>
  <c r="FH45" i="5"/>
  <c r="FG45" i="5"/>
  <c r="FF45" i="5"/>
  <c r="FE45" i="5"/>
  <c r="FD45" i="5"/>
  <c r="FC45" i="5"/>
  <c r="FB45" i="5"/>
  <c r="FA45" i="5"/>
  <c r="EZ45" i="5"/>
  <c r="EY45" i="5"/>
  <c r="EX45" i="5"/>
  <c r="EW45" i="5"/>
  <c r="EV45" i="5"/>
  <c r="EU45" i="5"/>
  <c r="ET45" i="5"/>
  <c r="ES45" i="5"/>
  <c r="ER45" i="5"/>
  <c r="EQ45" i="5"/>
  <c r="EP45" i="5"/>
  <c r="EO45" i="5"/>
  <c r="EN45" i="5"/>
  <c r="EM45" i="5"/>
  <c r="EL45" i="5"/>
  <c r="EK45" i="5"/>
  <c r="EJ45" i="5"/>
  <c r="EI45" i="5"/>
  <c r="EH45" i="5"/>
  <c r="EG45" i="5"/>
  <c r="EF45" i="5"/>
  <c r="EE45" i="5"/>
  <c r="ED45" i="5"/>
  <c r="EC45" i="5"/>
  <c r="EB45" i="5"/>
  <c r="EA45" i="5"/>
  <c r="DZ45" i="5"/>
  <c r="DY45" i="5"/>
  <c r="DX45" i="5"/>
  <c r="DW45" i="5"/>
  <c r="DV45" i="5"/>
  <c r="DU45" i="5"/>
  <c r="DT45" i="5"/>
  <c r="DS45" i="5"/>
  <c r="DR45" i="5"/>
  <c r="DQ45" i="5"/>
  <c r="DP45" i="5"/>
  <c r="DO45" i="5"/>
  <c r="DN45" i="5"/>
  <c r="DM45" i="5"/>
  <c r="DL45" i="5"/>
  <c r="DK45" i="5"/>
  <c r="DJ45" i="5"/>
  <c r="DI45" i="5"/>
  <c r="DH45" i="5"/>
  <c r="DG45" i="5"/>
  <c r="DF45" i="5"/>
  <c r="DE45" i="5"/>
  <c r="DD45" i="5"/>
  <c r="DC45" i="5"/>
  <c r="DB45" i="5"/>
  <c r="DA45" i="5"/>
  <c r="CZ45" i="5"/>
  <c r="CY45" i="5"/>
  <c r="CX45" i="5"/>
  <c r="CW45" i="5"/>
  <c r="CV45" i="5"/>
  <c r="CU45" i="5"/>
  <c r="CT45" i="5"/>
  <c r="CS45" i="5"/>
  <c r="CR45" i="5"/>
  <c r="CQ45" i="5"/>
  <c r="CP45" i="5"/>
  <c r="CO45" i="5"/>
  <c r="CN45" i="5"/>
  <c r="CM45" i="5"/>
  <c r="CL45" i="5"/>
  <c r="CK45" i="5"/>
  <c r="CJ45" i="5"/>
  <c r="CI45" i="5"/>
  <c r="CH45" i="5"/>
  <c r="CG45" i="5"/>
  <c r="CF45" i="5"/>
  <c r="CE45" i="5"/>
  <c r="CD45" i="5"/>
  <c r="CC45" i="5"/>
  <c r="CB45" i="5"/>
  <c r="CA45" i="5"/>
  <c r="BZ45" i="5"/>
  <c r="BY45" i="5"/>
  <c r="BX45" i="5"/>
  <c r="BW45" i="5"/>
  <c r="BV45" i="5"/>
  <c r="BU45" i="5"/>
  <c r="BT45" i="5"/>
  <c r="BS45" i="5"/>
  <c r="BR45" i="5"/>
  <c r="BQ45" i="5"/>
  <c r="BP45" i="5"/>
  <c r="BO45" i="5"/>
  <c r="BN45" i="5"/>
  <c r="BM45" i="5"/>
  <c r="BL45" i="5"/>
  <c r="BK45" i="5"/>
  <c r="BJ45" i="5"/>
  <c r="BI45" i="5"/>
  <c r="BH45" i="5"/>
  <c r="BG45" i="5"/>
  <c r="BF45" i="5"/>
  <c r="BE45" i="5"/>
  <c r="BD45" i="5"/>
  <c r="BC45" i="5"/>
  <c r="BB45" i="5"/>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GU43" i="5"/>
  <c r="GT43" i="5"/>
  <c r="GS43" i="5"/>
  <c r="GR43" i="5"/>
  <c r="GQ43" i="5"/>
  <c r="GP43" i="5"/>
  <c r="GO43" i="5"/>
  <c r="GN43" i="5"/>
  <c r="GM43" i="5"/>
  <c r="GL43" i="5"/>
  <c r="GK43" i="5"/>
  <c r="GJ43" i="5"/>
  <c r="GI43" i="5"/>
  <c r="GH43" i="5"/>
  <c r="GG43" i="5"/>
  <c r="GF43" i="5"/>
  <c r="GE43" i="5"/>
  <c r="GD43" i="5"/>
  <c r="GC43" i="5"/>
  <c r="GB43" i="5"/>
  <c r="GA43" i="5"/>
  <c r="FZ43" i="5"/>
  <c r="FY43" i="5"/>
  <c r="FX43" i="5"/>
  <c r="FW43" i="5"/>
  <c r="FV43" i="5"/>
  <c r="FU43" i="5"/>
  <c r="FT43" i="5"/>
  <c r="FS43" i="5"/>
  <c r="FR43" i="5"/>
  <c r="FQ43" i="5"/>
  <c r="FP43" i="5"/>
  <c r="FO43" i="5"/>
  <c r="FN43" i="5"/>
  <c r="FM43" i="5"/>
  <c r="FL43" i="5"/>
  <c r="FK43" i="5"/>
  <c r="FJ43" i="5"/>
  <c r="FI43" i="5"/>
  <c r="FH43" i="5"/>
  <c r="FG43" i="5"/>
  <c r="FF43" i="5"/>
  <c r="FE43" i="5"/>
  <c r="FD43" i="5"/>
  <c r="FC43" i="5"/>
  <c r="FB43" i="5"/>
  <c r="FA43" i="5"/>
  <c r="EZ43" i="5"/>
  <c r="EY43" i="5"/>
  <c r="EX43" i="5"/>
  <c r="EW43" i="5"/>
  <c r="EV43" i="5"/>
  <c r="EU43" i="5"/>
  <c r="ET43" i="5"/>
  <c r="ES43" i="5"/>
  <c r="ER43" i="5"/>
  <c r="EQ43" i="5"/>
  <c r="EP43" i="5"/>
  <c r="EO43" i="5"/>
  <c r="EN43" i="5"/>
  <c r="EM43" i="5"/>
  <c r="EL43" i="5"/>
  <c r="EK43" i="5"/>
  <c r="EJ43" i="5"/>
  <c r="EI43" i="5"/>
  <c r="EH43" i="5"/>
  <c r="EG43" i="5"/>
  <c r="EF43" i="5"/>
  <c r="EE43" i="5"/>
  <c r="ED43" i="5"/>
  <c r="EC43" i="5"/>
  <c r="EB43" i="5"/>
  <c r="EA43" i="5"/>
  <c r="DZ43" i="5"/>
  <c r="DY43" i="5"/>
  <c r="DX43" i="5"/>
  <c r="DW43" i="5"/>
  <c r="DV43" i="5"/>
  <c r="DU43" i="5"/>
  <c r="DT43" i="5"/>
  <c r="DS43" i="5"/>
  <c r="DR43" i="5"/>
  <c r="DQ43" i="5"/>
  <c r="DP43" i="5"/>
  <c r="DO43" i="5"/>
  <c r="DN43" i="5"/>
  <c r="DM43" i="5"/>
  <c r="DL43" i="5"/>
  <c r="DK43" i="5"/>
  <c r="DJ43" i="5"/>
  <c r="DI43" i="5"/>
  <c r="DH43" i="5"/>
  <c r="DG43" i="5"/>
  <c r="DF43" i="5"/>
  <c r="DE43" i="5"/>
  <c r="DD43" i="5"/>
  <c r="DC43" i="5"/>
  <c r="DB43" i="5"/>
  <c r="DA43" i="5"/>
  <c r="CZ43" i="5"/>
  <c r="CY43" i="5"/>
  <c r="CX43" i="5"/>
  <c r="CW43" i="5"/>
  <c r="CV43" i="5"/>
  <c r="CU43" i="5"/>
  <c r="CT43" i="5"/>
  <c r="CS43" i="5"/>
  <c r="CR43" i="5"/>
  <c r="CQ43" i="5"/>
  <c r="CP43" i="5"/>
  <c r="CO43" i="5"/>
  <c r="CN43" i="5"/>
  <c r="CM43" i="5"/>
  <c r="CL43" i="5"/>
  <c r="CK43" i="5"/>
  <c r="CJ43" i="5"/>
  <c r="CI43" i="5"/>
  <c r="CH43" i="5"/>
  <c r="CG43" i="5"/>
  <c r="CF43" i="5"/>
  <c r="CE43" i="5"/>
  <c r="CD43" i="5"/>
  <c r="CC43" i="5"/>
  <c r="CB43" i="5"/>
  <c r="CA43" i="5"/>
  <c r="BZ43" i="5"/>
  <c r="BY43" i="5"/>
  <c r="BX43" i="5"/>
  <c r="BW43" i="5"/>
  <c r="BV43" i="5"/>
  <c r="BU43" i="5"/>
  <c r="BT43" i="5"/>
  <c r="BS43" i="5"/>
  <c r="BR43" i="5"/>
  <c r="BQ43" i="5"/>
  <c r="BP43" i="5"/>
  <c r="BO43" i="5"/>
  <c r="BN43" i="5"/>
  <c r="BM43" i="5"/>
  <c r="BL43" i="5"/>
  <c r="BK43" i="5"/>
  <c r="BJ43" i="5"/>
  <c r="BI43" i="5"/>
  <c r="BH43" i="5"/>
  <c r="BG43" i="5"/>
  <c r="BF43" i="5"/>
  <c r="BE43" i="5"/>
  <c r="BD43" i="5"/>
  <c r="BC43" i="5"/>
  <c r="BB43" i="5"/>
  <c r="BA43" i="5"/>
  <c r="AZ43" i="5"/>
  <c r="AY43" i="5"/>
  <c r="AX43" i="5"/>
  <c r="AW43" i="5"/>
  <c r="AV43" i="5"/>
  <c r="AU43" i="5"/>
  <c r="AT43" i="5"/>
  <c r="AS43" i="5"/>
  <c r="AR43" i="5"/>
  <c r="AQ43" i="5"/>
  <c r="AP43" i="5"/>
  <c r="AO43" i="5"/>
  <c r="AN43" i="5"/>
  <c r="AM43" i="5"/>
  <c r="AL43" i="5"/>
  <c r="AK43" i="5"/>
  <c r="AJ43" i="5"/>
  <c r="AI43" i="5"/>
  <c r="AH43" i="5"/>
  <c r="AG43" i="5"/>
  <c r="AF43" i="5"/>
  <c r="AE43" i="5"/>
  <c r="AD43" i="5"/>
  <c r="AC43" i="5"/>
  <c r="AB43" i="5"/>
  <c r="AA43" i="5"/>
  <c r="Z43" i="5"/>
  <c r="Y43" i="5"/>
  <c r="X43" i="5"/>
  <c r="W43" i="5"/>
  <c r="V43" i="5"/>
  <c r="U43" i="5"/>
  <c r="T43" i="5"/>
  <c r="S43" i="5"/>
  <c r="R43" i="5"/>
  <c r="Q43" i="5"/>
  <c r="P43" i="5"/>
  <c r="O43" i="5"/>
  <c r="N43" i="5"/>
  <c r="M43" i="5"/>
  <c r="L43" i="5"/>
  <c r="K43" i="5"/>
  <c r="J43" i="5"/>
  <c r="I43" i="5"/>
  <c r="H43" i="5"/>
  <c r="G43" i="5"/>
  <c r="F43" i="5"/>
  <c r="E43" i="5"/>
  <c r="GU42" i="5"/>
  <c r="GT42" i="5"/>
  <c r="GS42" i="5"/>
  <c r="GR42" i="5"/>
  <c r="GQ42" i="5"/>
  <c r="GP42" i="5"/>
  <c r="GO42" i="5"/>
  <c r="GN42" i="5"/>
  <c r="GM42" i="5"/>
  <c r="GL42" i="5"/>
  <c r="GK42" i="5"/>
  <c r="GJ42" i="5"/>
  <c r="GI42" i="5"/>
  <c r="GH42" i="5"/>
  <c r="GG42" i="5"/>
  <c r="GF42" i="5"/>
  <c r="GE42" i="5"/>
  <c r="GD42" i="5"/>
  <c r="GC42" i="5"/>
  <c r="GB42" i="5"/>
  <c r="GA42" i="5"/>
  <c r="FZ42" i="5"/>
  <c r="FY42" i="5"/>
  <c r="FX42" i="5"/>
  <c r="FW42" i="5"/>
  <c r="FV42" i="5"/>
  <c r="FU42" i="5"/>
  <c r="FT42" i="5"/>
  <c r="FS42" i="5"/>
  <c r="FR42" i="5"/>
  <c r="FQ42" i="5"/>
  <c r="FP42" i="5"/>
  <c r="FO42" i="5"/>
  <c r="FN42" i="5"/>
  <c r="FM42" i="5"/>
  <c r="FL42" i="5"/>
  <c r="FK42" i="5"/>
  <c r="FJ42" i="5"/>
  <c r="FI42" i="5"/>
  <c r="FH42" i="5"/>
  <c r="FG42" i="5"/>
  <c r="FF42" i="5"/>
  <c r="FE42" i="5"/>
  <c r="FD42" i="5"/>
  <c r="FC42" i="5"/>
  <c r="FB42" i="5"/>
  <c r="FA42" i="5"/>
  <c r="EZ42" i="5"/>
  <c r="EY42" i="5"/>
  <c r="EX42" i="5"/>
  <c r="EW42" i="5"/>
  <c r="EV42" i="5"/>
  <c r="EU42" i="5"/>
  <c r="ET42" i="5"/>
  <c r="ES42" i="5"/>
  <c r="ER42" i="5"/>
  <c r="EQ42" i="5"/>
  <c r="EP42" i="5"/>
  <c r="EO42" i="5"/>
  <c r="EN42" i="5"/>
  <c r="EM42" i="5"/>
  <c r="EL42" i="5"/>
  <c r="EK42" i="5"/>
  <c r="EJ42" i="5"/>
  <c r="EI42" i="5"/>
  <c r="EH42" i="5"/>
  <c r="EG42" i="5"/>
  <c r="EF42" i="5"/>
  <c r="EE42" i="5"/>
  <c r="ED42" i="5"/>
  <c r="EC42" i="5"/>
  <c r="EB42" i="5"/>
  <c r="EA42" i="5"/>
  <c r="DZ42" i="5"/>
  <c r="DY42" i="5"/>
  <c r="DX42" i="5"/>
  <c r="DW42" i="5"/>
  <c r="DV42" i="5"/>
  <c r="DU42" i="5"/>
  <c r="DT42" i="5"/>
  <c r="DS42" i="5"/>
  <c r="DR42" i="5"/>
  <c r="DQ42" i="5"/>
  <c r="DP42" i="5"/>
  <c r="DO42" i="5"/>
  <c r="DN42" i="5"/>
  <c r="DM42" i="5"/>
  <c r="DL42" i="5"/>
  <c r="DK42" i="5"/>
  <c r="DJ42" i="5"/>
  <c r="DI42" i="5"/>
  <c r="DH42" i="5"/>
  <c r="DG42" i="5"/>
  <c r="DF42" i="5"/>
  <c r="DE42" i="5"/>
  <c r="DD42" i="5"/>
  <c r="DC42" i="5"/>
  <c r="DB42" i="5"/>
  <c r="DA42" i="5"/>
  <c r="CZ42" i="5"/>
  <c r="CY42" i="5"/>
  <c r="CX42" i="5"/>
  <c r="CW42" i="5"/>
  <c r="CV42" i="5"/>
  <c r="CU42" i="5"/>
  <c r="CT42" i="5"/>
  <c r="CS42" i="5"/>
  <c r="CR42" i="5"/>
  <c r="CQ42" i="5"/>
  <c r="CP42" i="5"/>
  <c r="CO42" i="5"/>
  <c r="CN42" i="5"/>
  <c r="CM42" i="5"/>
  <c r="CL42" i="5"/>
  <c r="CK42" i="5"/>
  <c r="CJ42" i="5"/>
  <c r="CI42" i="5"/>
  <c r="CH42" i="5"/>
  <c r="CG42" i="5"/>
  <c r="CF42" i="5"/>
  <c r="CE42" i="5"/>
  <c r="CD42" i="5"/>
  <c r="CC42" i="5"/>
  <c r="CB42" i="5"/>
  <c r="CA42" i="5"/>
  <c r="BZ42" i="5"/>
  <c r="BY42" i="5"/>
  <c r="BX42" i="5"/>
  <c r="BW42" i="5"/>
  <c r="BV42" i="5"/>
  <c r="BU42" i="5"/>
  <c r="BT42" i="5"/>
  <c r="BS42" i="5"/>
  <c r="BR42" i="5"/>
  <c r="BQ42" i="5"/>
  <c r="BP42" i="5"/>
  <c r="BO42" i="5"/>
  <c r="BN42" i="5"/>
  <c r="BM42" i="5"/>
  <c r="BL42" i="5"/>
  <c r="BK42" i="5"/>
  <c r="BJ42" i="5"/>
  <c r="BI42" i="5"/>
  <c r="BH42" i="5"/>
  <c r="BG42" i="5"/>
  <c r="BF42" i="5"/>
  <c r="BE42" i="5"/>
  <c r="BD42" i="5"/>
  <c r="BC42" i="5"/>
  <c r="BB42" i="5"/>
  <c r="BA42" i="5"/>
  <c r="AZ42" i="5"/>
  <c r="AY42" i="5"/>
  <c r="AX42" i="5"/>
  <c r="AW42" i="5"/>
  <c r="AV42" i="5"/>
  <c r="AU42" i="5"/>
  <c r="AT42" i="5"/>
  <c r="AS42" i="5"/>
  <c r="AR42" i="5"/>
  <c r="AQ42" i="5"/>
  <c r="AP42" i="5"/>
  <c r="AO42" i="5"/>
  <c r="AN42" i="5"/>
  <c r="AM42" i="5"/>
  <c r="AL42" i="5"/>
  <c r="AK42" i="5"/>
  <c r="AJ42" i="5"/>
  <c r="AI42" i="5"/>
  <c r="AH42" i="5"/>
  <c r="AG42" i="5"/>
  <c r="AF42" i="5"/>
  <c r="AE42" i="5"/>
  <c r="AD42" i="5"/>
  <c r="AC42" i="5"/>
  <c r="AB42" i="5"/>
  <c r="AA42" i="5"/>
  <c r="Z42" i="5"/>
  <c r="Y42" i="5"/>
  <c r="X42" i="5"/>
  <c r="W42" i="5"/>
  <c r="V42" i="5"/>
  <c r="U42" i="5"/>
  <c r="T42" i="5"/>
  <c r="S42" i="5"/>
  <c r="R42" i="5"/>
  <c r="Q42" i="5"/>
  <c r="P42" i="5"/>
  <c r="O42" i="5"/>
  <c r="N42" i="5"/>
  <c r="M42" i="5"/>
  <c r="L42" i="5"/>
  <c r="K42" i="5"/>
  <c r="J42" i="5"/>
  <c r="I42" i="5"/>
  <c r="H42" i="5"/>
  <c r="G42" i="5"/>
  <c r="F42" i="5"/>
  <c r="E42" i="5"/>
  <c r="GU40" i="5"/>
  <c r="GT40" i="5"/>
  <c r="GS40" i="5"/>
  <c r="GR40" i="5"/>
  <c r="GR41" i="5" s="1"/>
  <c r="GR44" i="5" s="1"/>
  <c r="GQ40" i="5"/>
  <c r="GP40" i="5"/>
  <c r="GO40" i="5"/>
  <c r="GN40" i="5"/>
  <c r="GN41" i="5" s="1"/>
  <c r="GN44" i="5" s="1"/>
  <c r="GM40" i="5"/>
  <c r="GL40" i="5"/>
  <c r="GK40" i="5"/>
  <c r="GJ40" i="5"/>
  <c r="GJ41" i="5" s="1"/>
  <c r="GJ44" i="5" s="1"/>
  <c r="GI40" i="5"/>
  <c r="GH40" i="5"/>
  <c r="GG40" i="5"/>
  <c r="GF40" i="5"/>
  <c r="GF41" i="5" s="1"/>
  <c r="GF44" i="5" s="1"/>
  <c r="GE40" i="5"/>
  <c r="GD40" i="5"/>
  <c r="GC40" i="5"/>
  <c r="GB40" i="5"/>
  <c r="GB41" i="5" s="1"/>
  <c r="GB44" i="5" s="1"/>
  <c r="GA40" i="5"/>
  <c r="FZ40" i="5"/>
  <c r="FY40" i="5"/>
  <c r="FX40" i="5"/>
  <c r="FX41" i="5" s="1"/>
  <c r="FX44" i="5" s="1"/>
  <c r="FW40" i="5"/>
  <c r="FV40" i="5"/>
  <c r="FU40" i="5"/>
  <c r="FT40" i="5"/>
  <c r="FT41" i="5" s="1"/>
  <c r="FT44" i="5" s="1"/>
  <c r="FS40" i="5"/>
  <c r="FR40" i="5"/>
  <c r="FQ40" i="5"/>
  <c r="FP40" i="5"/>
  <c r="FP41" i="5" s="1"/>
  <c r="FP44" i="5" s="1"/>
  <c r="FO40" i="5"/>
  <c r="FN40" i="5"/>
  <c r="FM40" i="5"/>
  <c r="FL40" i="5"/>
  <c r="FL41" i="5" s="1"/>
  <c r="FL44" i="5" s="1"/>
  <c r="FK40" i="5"/>
  <c r="FJ40" i="5"/>
  <c r="FI40" i="5"/>
  <c r="FH40" i="5"/>
  <c r="FH41" i="5" s="1"/>
  <c r="FH44" i="5" s="1"/>
  <c r="FG40" i="5"/>
  <c r="FF40" i="5"/>
  <c r="FE40" i="5"/>
  <c r="FD40" i="5"/>
  <c r="FD41" i="5" s="1"/>
  <c r="FD44" i="5" s="1"/>
  <c r="FC40" i="5"/>
  <c r="FB40" i="5"/>
  <c r="FA40" i="5"/>
  <c r="EZ40" i="5"/>
  <c r="EZ41" i="5" s="1"/>
  <c r="EZ44" i="5" s="1"/>
  <c r="EY40" i="5"/>
  <c r="EX40" i="5"/>
  <c r="EW40" i="5"/>
  <c r="EV40" i="5"/>
  <c r="EV41" i="5" s="1"/>
  <c r="EV44" i="5" s="1"/>
  <c r="EU40" i="5"/>
  <c r="ET40" i="5"/>
  <c r="ES40" i="5"/>
  <c r="ER40" i="5"/>
  <c r="ER41" i="5" s="1"/>
  <c r="ER44" i="5" s="1"/>
  <c r="EQ40" i="5"/>
  <c r="EP40" i="5"/>
  <c r="EO40" i="5"/>
  <c r="EN40" i="5"/>
  <c r="EN41" i="5" s="1"/>
  <c r="EN44" i="5" s="1"/>
  <c r="EM40" i="5"/>
  <c r="EL40" i="5"/>
  <c r="EK40" i="5"/>
  <c r="EJ40" i="5"/>
  <c r="EJ41" i="5" s="1"/>
  <c r="EJ44" i="5" s="1"/>
  <c r="EI40" i="5"/>
  <c r="EH40" i="5"/>
  <c r="EG40" i="5"/>
  <c r="EF40" i="5"/>
  <c r="EF41" i="5" s="1"/>
  <c r="EF44" i="5" s="1"/>
  <c r="EE40" i="5"/>
  <c r="ED40" i="5"/>
  <c r="EC40" i="5"/>
  <c r="EB40" i="5"/>
  <c r="EB41" i="5" s="1"/>
  <c r="EB44" i="5" s="1"/>
  <c r="EA40" i="5"/>
  <c r="DZ40" i="5"/>
  <c r="DY40" i="5"/>
  <c r="DX40" i="5"/>
  <c r="DX41" i="5" s="1"/>
  <c r="DX44" i="5" s="1"/>
  <c r="DW40" i="5"/>
  <c r="DV40" i="5"/>
  <c r="DU40" i="5"/>
  <c r="DT40" i="5"/>
  <c r="DT41" i="5" s="1"/>
  <c r="DT44" i="5" s="1"/>
  <c r="DS40" i="5"/>
  <c r="DR40" i="5"/>
  <c r="DQ40" i="5"/>
  <c r="DP40" i="5"/>
  <c r="DP41" i="5" s="1"/>
  <c r="DP44" i="5" s="1"/>
  <c r="DO40" i="5"/>
  <c r="DN40" i="5"/>
  <c r="DM40" i="5"/>
  <c r="DL40" i="5"/>
  <c r="DL41" i="5" s="1"/>
  <c r="DL44" i="5" s="1"/>
  <c r="DK40" i="5"/>
  <c r="DJ40" i="5"/>
  <c r="DI40" i="5"/>
  <c r="DH40" i="5"/>
  <c r="DH41" i="5" s="1"/>
  <c r="DH44" i="5" s="1"/>
  <c r="DG40" i="5"/>
  <c r="DF40" i="5"/>
  <c r="DE40" i="5"/>
  <c r="DD40" i="5"/>
  <c r="DD41" i="5" s="1"/>
  <c r="DD44" i="5" s="1"/>
  <c r="DC40" i="5"/>
  <c r="DB40" i="5"/>
  <c r="DA40" i="5"/>
  <c r="CZ40" i="5"/>
  <c r="CZ41" i="5" s="1"/>
  <c r="CZ44" i="5" s="1"/>
  <c r="CY40" i="5"/>
  <c r="CX40" i="5"/>
  <c r="CW40" i="5"/>
  <c r="CV40" i="5"/>
  <c r="CV41" i="5" s="1"/>
  <c r="CV44" i="5" s="1"/>
  <c r="CU40" i="5"/>
  <c r="CT40" i="5"/>
  <c r="CS40" i="5"/>
  <c r="CR40" i="5"/>
  <c r="CR41" i="5" s="1"/>
  <c r="CR44" i="5" s="1"/>
  <c r="CQ40" i="5"/>
  <c r="CP40" i="5"/>
  <c r="CO40" i="5"/>
  <c r="CN40" i="5"/>
  <c r="CN41" i="5" s="1"/>
  <c r="CN44" i="5" s="1"/>
  <c r="CM40" i="5"/>
  <c r="CL40" i="5"/>
  <c r="CK40" i="5"/>
  <c r="CJ40" i="5"/>
  <c r="CJ41" i="5" s="1"/>
  <c r="CJ44" i="5" s="1"/>
  <c r="CI40" i="5"/>
  <c r="CH40" i="5"/>
  <c r="CG40" i="5"/>
  <c r="CF40" i="5"/>
  <c r="CF41" i="5" s="1"/>
  <c r="CF44" i="5" s="1"/>
  <c r="CE40" i="5"/>
  <c r="CD40" i="5"/>
  <c r="CC40" i="5"/>
  <c r="CB40" i="5"/>
  <c r="CB41" i="5" s="1"/>
  <c r="CB44" i="5" s="1"/>
  <c r="CA40" i="5"/>
  <c r="BZ40" i="5"/>
  <c r="BY40" i="5"/>
  <c r="BX40" i="5"/>
  <c r="BX41" i="5" s="1"/>
  <c r="BX44" i="5" s="1"/>
  <c r="BW40" i="5"/>
  <c r="BV40" i="5"/>
  <c r="BU40" i="5"/>
  <c r="BT40" i="5"/>
  <c r="BT41" i="5" s="1"/>
  <c r="BT44" i="5" s="1"/>
  <c r="BS40" i="5"/>
  <c r="BR40" i="5"/>
  <c r="BQ40" i="5"/>
  <c r="BP40" i="5"/>
  <c r="BP41" i="5" s="1"/>
  <c r="BP44" i="5" s="1"/>
  <c r="BO40" i="5"/>
  <c r="BN40" i="5"/>
  <c r="BM40" i="5"/>
  <c r="BL40" i="5"/>
  <c r="BL41" i="5" s="1"/>
  <c r="BL44" i="5" s="1"/>
  <c r="BK40" i="5"/>
  <c r="BJ40" i="5"/>
  <c r="BI40" i="5"/>
  <c r="BH40" i="5"/>
  <c r="BH41" i="5" s="1"/>
  <c r="BH44" i="5" s="1"/>
  <c r="BG40" i="5"/>
  <c r="BF40" i="5"/>
  <c r="BE40" i="5"/>
  <c r="BD40" i="5"/>
  <c r="BD41" i="5" s="1"/>
  <c r="BD44" i="5" s="1"/>
  <c r="BC40" i="5"/>
  <c r="BB40" i="5"/>
  <c r="BA40" i="5"/>
  <c r="AZ40" i="5"/>
  <c r="AZ41" i="5" s="1"/>
  <c r="AZ44" i="5" s="1"/>
  <c r="AY40" i="5"/>
  <c r="AX40" i="5"/>
  <c r="AW40" i="5"/>
  <c r="AV40" i="5"/>
  <c r="AV41" i="5" s="1"/>
  <c r="AV44" i="5" s="1"/>
  <c r="AU40" i="5"/>
  <c r="AT40" i="5"/>
  <c r="AS40" i="5"/>
  <c r="AR40" i="5"/>
  <c r="AR41" i="5" s="1"/>
  <c r="AR44" i="5" s="1"/>
  <c r="AQ40" i="5"/>
  <c r="AP40" i="5"/>
  <c r="AO40" i="5"/>
  <c r="AN40" i="5"/>
  <c r="AN41" i="5" s="1"/>
  <c r="AN44" i="5" s="1"/>
  <c r="AM40" i="5"/>
  <c r="AL40" i="5"/>
  <c r="AK40" i="5"/>
  <c r="AJ40" i="5"/>
  <c r="AJ41" i="5" s="1"/>
  <c r="AJ44" i="5" s="1"/>
  <c r="AI40" i="5"/>
  <c r="AH40" i="5"/>
  <c r="AG40" i="5"/>
  <c r="AF40" i="5"/>
  <c r="AF41" i="5" s="1"/>
  <c r="AF44" i="5" s="1"/>
  <c r="AE40" i="5"/>
  <c r="AD40" i="5"/>
  <c r="AC40" i="5"/>
  <c r="AB40" i="5"/>
  <c r="AB41" i="5" s="1"/>
  <c r="AB44" i="5" s="1"/>
  <c r="AA40" i="5"/>
  <c r="Z40" i="5"/>
  <c r="Y40" i="5"/>
  <c r="X40" i="5"/>
  <c r="X41" i="5" s="1"/>
  <c r="X44" i="5" s="1"/>
  <c r="W40" i="5"/>
  <c r="V40" i="5"/>
  <c r="U40" i="5"/>
  <c r="T40" i="5"/>
  <c r="T41" i="5" s="1"/>
  <c r="T44" i="5" s="1"/>
  <c r="S40" i="5"/>
  <c r="R40" i="5"/>
  <c r="Q40" i="5"/>
  <c r="P40" i="5"/>
  <c r="P41" i="5" s="1"/>
  <c r="P44" i="5" s="1"/>
  <c r="O40" i="5"/>
  <c r="N40" i="5"/>
  <c r="M40" i="5"/>
  <c r="L40" i="5"/>
  <c r="L41" i="5" s="1"/>
  <c r="L44" i="5" s="1"/>
  <c r="K40" i="5"/>
  <c r="J40" i="5"/>
  <c r="I40" i="5"/>
  <c r="H40" i="5"/>
  <c r="H41" i="5" s="1"/>
  <c r="H44" i="5" s="1"/>
  <c r="G40" i="5"/>
  <c r="F40" i="5"/>
  <c r="E40" i="5"/>
  <c r="GU39" i="5"/>
  <c r="GT39" i="5"/>
  <c r="GS39" i="5"/>
  <c r="GR39" i="5"/>
  <c r="GQ39" i="5"/>
  <c r="GP39" i="5"/>
  <c r="GO39" i="5"/>
  <c r="GN39" i="5"/>
  <c r="GM39" i="5"/>
  <c r="GL39" i="5"/>
  <c r="GK39" i="5"/>
  <c r="GJ39" i="5"/>
  <c r="GI39" i="5"/>
  <c r="GH39" i="5"/>
  <c r="GG39" i="5"/>
  <c r="GF39" i="5"/>
  <c r="GE39" i="5"/>
  <c r="GD39" i="5"/>
  <c r="GC39" i="5"/>
  <c r="GB39" i="5"/>
  <c r="GA39" i="5"/>
  <c r="FZ39" i="5"/>
  <c r="FY39" i="5"/>
  <c r="FX39" i="5"/>
  <c r="FW39" i="5"/>
  <c r="FV39" i="5"/>
  <c r="FU39" i="5"/>
  <c r="FT39" i="5"/>
  <c r="FS39" i="5"/>
  <c r="FR39" i="5"/>
  <c r="FQ39" i="5"/>
  <c r="FP39" i="5"/>
  <c r="FO39" i="5"/>
  <c r="FN39" i="5"/>
  <c r="FM39" i="5"/>
  <c r="FL39" i="5"/>
  <c r="FK39" i="5"/>
  <c r="FJ39" i="5"/>
  <c r="FI39" i="5"/>
  <c r="FH39" i="5"/>
  <c r="FG39" i="5"/>
  <c r="FF39" i="5"/>
  <c r="FE39" i="5"/>
  <c r="FD39" i="5"/>
  <c r="FC39" i="5"/>
  <c r="FB39" i="5"/>
  <c r="FA39" i="5"/>
  <c r="EZ39" i="5"/>
  <c r="EY39" i="5"/>
  <c r="EX39" i="5"/>
  <c r="EW39" i="5"/>
  <c r="EV39" i="5"/>
  <c r="EU39" i="5"/>
  <c r="ET39" i="5"/>
  <c r="ES39" i="5"/>
  <c r="ER39" i="5"/>
  <c r="EQ39" i="5"/>
  <c r="EP39" i="5"/>
  <c r="EO39" i="5"/>
  <c r="EN39" i="5"/>
  <c r="EM39" i="5"/>
  <c r="EL39" i="5"/>
  <c r="EK39" i="5"/>
  <c r="EJ39" i="5"/>
  <c r="EI39" i="5"/>
  <c r="EH39" i="5"/>
  <c r="EG39" i="5"/>
  <c r="EF39" i="5"/>
  <c r="EE39" i="5"/>
  <c r="ED39" i="5"/>
  <c r="EC39" i="5"/>
  <c r="EB39" i="5"/>
  <c r="EA39" i="5"/>
  <c r="DZ39" i="5"/>
  <c r="DY39" i="5"/>
  <c r="DX39" i="5"/>
  <c r="DW39" i="5"/>
  <c r="DV39" i="5"/>
  <c r="DU39" i="5"/>
  <c r="DT39" i="5"/>
  <c r="DS39" i="5"/>
  <c r="DR39" i="5"/>
  <c r="DQ39" i="5"/>
  <c r="DP39" i="5"/>
  <c r="DO39" i="5"/>
  <c r="DN39" i="5"/>
  <c r="DM39" i="5"/>
  <c r="DL39" i="5"/>
  <c r="DK39" i="5"/>
  <c r="DJ39" i="5"/>
  <c r="DI39" i="5"/>
  <c r="DH39" i="5"/>
  <c r="DG39" i="5"/>
  <c r="DF39" i="5"/>
  <c r="DE39" i="5"/>
  <c r="DD39" i="5"/>
  <c r="DC39" i="5"/>
  <c r="DB39" i="5"/>
  <c r="DA39" i="5"/>
  <c r="CZ39" i="5"/>
  <c r="CY39" i="5"/>
  <c r="CX39" i="5"/>
  <c r="CW39" i="5"/>
  <c r="CV39" i="5"/>
  <c r="CU39" i="5"/>
  <c r="CT39" i="5"/>
  <c r="CS39" i="5"/>
  <c r="CR39" i="5"/>
  <c r="CQ39" i="5"/>
  <c r="CP39" i="5"/>
  <c r="CO39" i="5"/>
  <c r="CN39" i="5"/>
  <c r="CM39" i="5"/>
  <c r="CL39" i="5"/>
  <c r="CK39" i="5"/>
  <c r="CJ39" i="5"/>
  <c r="CI39" i="5"/>
  <c r="CH39" i="5"/>
  <c r="CG39" i="5"/>
  <c r="CF39" i="5"/>
  <c r="CE39" i="5"/>
  <c r="CD39" i="5"/>
  <c r="CC39" i="5"/>
  <c r="CB39" i="5"/>
  <c r="CA39" i="5"/>
  <c r="BZ39" i="5"/>
  <c r="BY39" i="5"/>
  <c r="BX39" i="5"/>
  <c r="BW39" i="5"/>
  <c r="BV39" i="5"/>
  <c r="BU39" i="5"/>
  <c r="BT39" i="5"/>
  <c r="BS39" i="5"/>
  <c r="BR39" i="5"/>
  <c r="BQ39" i="5"/>
  <c r="BP39" i="5"/>
  <c r="BO39" i="5"/>
  <c r="BN39" i="5"/>
  <c r="BM39" i="5"/>
  <c r="BL39" i="5"/>
  <c r="BK39" i="5"/>
  <c r="BJ39" i="5"/>
  <c r="BI39" i="5"/>
  <c r="BH39" i="5"/>
  <c r="BG39" i="5"/>
  <c r="BF39" i="5"/>
  <c r="BE39" i="5"/>
  <c r="BD39" i="5"/>
  <c r="BC39" i="5"/>
  <c r="BB39" i="5"/>
  <c r="BA39" i="5"/>
  <c r="AZ39" i="5"/>
  <c r="AY39" i="5"/>
  <c r="AX39" i="5"/>
  <c r="AW39" i="5"/>
  <c r="AV39" i="5"/>
  <c r="AU39" i="5"/>
  <c r="AT39" i="5"/>
  <c r="AS39" i="5"/>
  <c r="AR39" i="5"/>
  <c r="AQ39" i="5"/>
  <c r="AP39" i="5"/>
  <c r="AO39" i="5"/>
  <c r="AN39" i="5"/>
  <c r="AM39" i="5"/>
  <c r="AL39" i="5"/>
  <c r="AK39" i="5"/>
  <c r="AJ39" i="5"/>
  <c r="AI39" i="5"/>
  <c r="AH39" i="5"/>
  <c r="AG39" i="5"/>
  <c r="AF39" i="5"/>
  <c r="AE39" i="5"/>
  <c r="AD39" i="5"/>
  <c r="AC39" i="5"/>
  <c r="AB39" i="5"/>
  <c r="AA39" i="5"/>
  <c r="Z39" i="5"/>
  <c r="Y39" i="5"/>
  <c r="X39" i="5"/>
  <c r="W39" i="5"/>
  <c r="V39" i="5"/>
  <c r="U39" i="5"/>
  <c r="T39" i="5"/>
  <c r="S39" i="5"/>
  <c r="R39" i="5"/>
  <c r="Q39" i="5"/>
  <c r="P39" i="5"/>
  <c r="O39" i="5"/>
  <c r="N39" i="5"/>
  <c r="M39" i="5"/>
  <c r="L39" i="5"/>
  <c r="K39" i="5"/>
  <c r="J39" i="5"/>
  <c r="I39" i="5"/>
  <c r="H39" i="5"/>
  <c r="G39" i="5"/>
  <c r="F39" i="5"/>
  <c r="E39" i="5"/>
  <c r="GU37" i="5"/>
  <c r="GT37" i="5"/>
  <c r="GS37" i="5"/>
  <c r="GR37" i="5"/>
  <c r="GQ37" i="5"/>
  <c r="GP37" i="5"/>
  <c r="GO37" i="5"/>
  <c r="GN37" i="5"/>
  <c r="GM37" i="5"/>
  <c r="GL37" i="5"/>
  <c r="GK37" i="5"/>
  <c r="GJ37" i="5"/>
  <c r="GI37" i="5"/>
  <c r="GH37" i="5"/>
  <c r="GG37" i="5"/>
  <c r="GF37" i="5"/>
  <c r="GE37" i="5"/>
  <c r="GD37" i="5"/>
  <c r="GC37" i="5"/>
  <c r="GB37" i="5"/>
  <c r="GA37" i="5"/>
  <c r="FZ37" i="5"/>
  <c r="FY37" i="5"/>
  <c r="FX37" i="5"/>
  <c r="FW37" i="5"/>
  <c r="FV37" i="5"/>
  <c r="FU37" i="5"/>
  <c r="FT37" i="5"/>
  <c r="FS37" i="5"/>
  <c r="FR37" i="5"/>
  <c r="FQ37" i="5"/>
  <c r="FP37" i="5"/>
  <c r="FO37" i="5"/>
  <c r="FN37" i="5"/>
  <c r="FM37" i="5"/>
  <c r="FL37" i="5"/>
  <c r="FK37" i="5"/>
  <c r="FJ37" i="5"/>
  <c r="FI37" i="5"/>
  <c r="FH37" i="5"/>
  <c r="FG37" i="5"/>
  <c r="FF37" i="5"/>
  <c r="FE37" i="5"/>
  <c r="FD37" i="5"/>
  <c r="FC37" i="5"/>
  <c r="FB37" i="5"/>
  <c r="FA37" i="5"/>
  <c r="EZ37" i="5"/>
  <c r="EY37" i="5"/>
  <c r="EX37" i="5"/>
  <c r="EW37" i="5"/>
  <c r="EV37" i="5"/>
  <c r="EU37" i="5"/>
  <c r="ET37" i="5"/>
  <c r="ES37" i="5"/>
  <c r="ER37" i="5"/>
  <c r="EQ37" i="5"/>
  <c r="EP37" i="5"/>
  <c r="EO37" i="5"/>
  <c r="EN37" i="5"/>
  <c r="EM37" i="5"/>
  <c r="EL37" i="5"/>
  <c r="EK37" i="5"/>
  <c r="EJ37" i="5"/>
  <c r="EI37" i="5"/>
  <c r="EH37" i="5"/>
  <c r="EG37" i="5"/>
  <c r="EF37" i="5"/>
  <c r="EE37" i="5"/>
  <c r="ED37" i="5"/>
  <c r="EC37" i="5"/>
  <c r="EB37" i="5"/>
  <c r="EA37" i="5"/>
  <c r="DZ37" i="5"/>
  <c r="DY37" i="5"/>
  <c r="DX37" i="5"/>
  <c r="DW37" i="5"/>
  <c r="DV37" i="5"/>
  <c r="DU37" i="5"/>
  <c r="DT37" i="5"/>
  <c r="DS37" i="5"/>
  <c r="DR37" i="5"/>
  <c r="DQ37" i="5"/>
  <c r="DP37" i="5"/>
  <c r="DO37" i="5"/>
  <c r="DN37" i="5"/>
  <c r="DM37" i="5"/>
  <c r="DL37" i="5"/>
  <c r="DK37" i="5"/>
  <c r="DJ37" i="5"/>
  <c r="DI37" i="5"/>
  <c r="DH37" i="5"/>
  <c r="DG37" i="5"/>
  <c r="DF37" i="5"/>
  <c r="DE37" i="5"/>
  <c r="DD37" i="5"/>
  <c r="DC37" i="5"/>
  <c r="DB37" i="5"/>
  <c r="DA37" i="5"/>
  <c r="CZ37" i="5"/>
  <c r="CY37" i="5"/>
  <c r="CX37" i="5"/>
  <c r="CW37" i="5"/>
  <c r="CV37" i="5"/>
  <c r="CU37" i="5"/>
  <c r="CT37" i="5"/>
  <c r="CS37" i="5"/>
  <c r="CR37" i="5"/>
  <c r="CQ37" i="5"/>
  <c r="CP37" i="5"/>
  <c r="CO37" i="5"/>
  <c r="CN37" i="5"/>
  <c r="CM37" i="5"/>
  <c r="CL37" i="5"/>
  <c r="CK37" i="5"/>
  <c r="CJ37" i="5"/>
  <c r="CI37" i="5"/>
  <c r="CH37" i="5"/>
  <c r="CG37" i="5"/>
  <c r="CF37" i="5"/>
  <c r="CE37" i="5"/>
  <c r="CD37" i="5"/>
  <c r="CC37" i="5"/>
  <c r="CB37" i="5"/>
  <c r="CA37" i="5"/>
  <c r="BZ37" i="5"/>
  <c r="BY37" i="5"/>
  <c r="BX37" i="5"/>
  <c r="BW37" i="5"/>
  <c r="BV37" i="5"/>
  <c r="BU37" i="5"/>
  <c r="BT37" i="5"/>
  <c r="BS37" i="5"/>
  <c r="BR37" i="5"/>
  <c r="BQ37" i="5"/>
  <c r="BP37" i="5"/>
  <c r="BO37" i="5"/>
  <c r="BN37" i="5"/>
  <c r="BM37" i="5"/>
  <c r="BL37" i="5"/>
  <c r="BK37" i="5"/>
  <c r="BJ37" i="5"/>
  <c r="BI37" i="5"/>
  <c r="BH37" i="5"/>
  <c r="BG37" i="5"/>
  <c r="BF37" i="5"/>
  <c r="BE37" i="5"/>
  <c r="BD37" i="5"/>
  <c r="BC37" i="5"/>
  <c r="BB37" i="5"/>
  <c r="BA37" i="5"/>
  <c r="AZ37" i="5"/>
  <c r="AY37" i="5"/>
  <c r="AX37" i="5"/>
  <c r="AW37" i="5"/>
  <c r="AV37" i="5"/>
  <c r="AU37" i="5"/>
  <c r="AT37" i="5"/>
  <c r="AS37" i="5"/>
  <c r="AR37" i="5"/>
  <c r="AQ37" i="5"/>
  <c r="AP37" i="5"/>
  <c r="AO37" i="5"/>
  <c r="AN37" i="5"/>
  <c r="AM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GU36" i="5"/>
  <c r="GT36" i="5"/>
  <c r="GS36" i="5"/>
  <c r="GR36" i="5"/>
  <c r="GQ36" i="5"/>
  <c r="GP36" i="5"/>
  <c r="GO36" i="5"/>
  <c r="GN36" i="5"/>
  <c r="GM36" i="5"/>
  <c r="GL36" i="5"/>
  <c r="GK36" i="5"/>
  <c r="GJ36" i="5"/>
  <c r="GI36" i="5"/>
  <c r="GH36" i="5"/>
  <c r="GG36" i="5"/>
  <c r="GF36" i="5"/>
  <c r="GE36" i="5"/>
  <c r="GD36" i="5"/>
  <c r="GC36" i="5"/>
  <c r="GB36" i="5"/>
  <c r="GA36" i="5"/>
  <c r="FZ36" i="5"/>
  <c r="FY36" i="5"/>
  <c r="FX36" i="5"/>
  <c r="FW36" i="5"/>
  <c r="FV36" i="5"/>
  <c r="FU36" i="5"/>
  <c r="FT36" i="5"/>
  <c r="FS36" i="5"/>
  <c r="FR36" i="5"/>
  <c r="FQ36" i="5"/>
  <c r="FP36" i="5"/>
  <c r="FO36" i="5"/>
  <c r="FN36" i="5"/>
  <c r="FM36" i="5"/>
  <c r="FL36" i="5"/>
  <c r="FK36" i="5"/>
  <c r="FJ36" i="5"/>
  <c r="FI36" i="5"/>
  <c r="FH36" i="5"/>
  <c r="FG36" i="5"/>
  <c r="FF36" i="5"/>
  <c r="FE36" i="5"/>
  <c r="FD36" i="5"/>
  <c r="FC36" i="5"/>
  <c r="FB36" i="5"/>
  <c r="FA36" i="5"/>
  <c r="EZ36" i="5"/>
  <c r="EY36" i="5"/>
  <c r="EX36" i="5"/>
  <c r="EW36" i="5"/>
  <c r="EV36" i="5"/>
  <c r="EU36" i="5"/>
  <c r="ET36" i="5"/>
  <c r="ES36" i="5"/>
  <c r="ER36" i="5"/>
  <c r="EQ36" i="5"/>
  <c r="EP36" i="5"/>
  <c r="EO36" i="5"/>
  <c r="EN36" i="5"/>
  <c r="EM36" i="5"/>
  <c r="EL36" i="5"/>
  <c r="EK36" i="5"/>
  <c r="EJ36" i="5"/>
  <c r="EI36" i="5"/>
  <c r="EH36" i="5"/>
  <c r="EG36" i="5"/>
  <c r="EF36" i="5"/>
  <c r="EE36" i="5"/>
  <c r="ED36" i="5"/>
  <c r="EC36" i="5"/>
  <c r="EB36" i="5"/>
  <c r="EA36" i="5"/>
  <c r="DZ36" i="5"/>
  <c r="DY36" i="5"/>
  <c r="DX36" i="5"/>
  <c r="DW36" i="5"/>
  <c r="DV36" i="5"/>
  <c r="DU36" i="5"/>
  <c r="DT36" i="5"/>
  <c r="DS36" i="5"/>
  <c r="DR36" i="5"/>
  <c r="DQ36" i="5"/>
  <c r="DP36" i="5"/>
  <c r="DO36" i="5"/>
  <c r="DN36" i="5"/>
  <c r="DM36" i="5"/>
  <c r="DL36" i="5"/>
  <c r="DK36" i="5"/>
  <c r="DJ36" i="5"/>
  <c r="DI36" i="5"/>
  <c r="DH36" i="5"/>
  <c r="DG36" i="5"/>
  <c r="DF36" i="5"/>
  <c r="DE36" i="5"/>
  <c r="DD36" i="5"/>
  <c r="DC36" i="5"/>
  <c r="DB36" i="5"/>
  <c r="DA36" i="5"/>
  <c r="CZ36" i="5"/>
  <c r="CY36" i="5"/>
  <c r="CX36" i="5"/>
  <c r="CW36" i="5"/>
  <c r="CV36" i="5"/>
  <c r="CU36" i="5"/>
  <c r="CT36" i="5"/>
  <c r="CS36" i="5"/>
  <c r="CR36" i="5"/>
  <c r="CQ36" i="5"/>
  <c r="CP36" i="5"/>
  <c r="CO36" i="5"/>
  <c r="CN36" i="5"/>
  <c r="CM36" i="5"/>
  <c r="CL36" i="5"/>
  <c r="CK36" i="5"/>
  <c r="CJ36" i="5"/>
  <c r="CI36" i="5"/>
  <c r="CH36" i="5"/>
  <c r="CG36" i="5"/>
  <c r="CF36" i="5"/>
  <c r="CE36" i="5"/>
  <c r="CD36" i="5"/>
  <c r="CC36" i="5"/>
  <c r="CB36" i="5"/>
  <c r="CA36" i="5"/>
  <c r="BZ36" i="5"/>
  <c r="BY36" i="5"/>
  <c r="BX36" i="5"/>
  <c r="BW36" i="5"/>
  <c r="BV36" i="5"/>
  <c r="BU36" i="5"/>
  <c r="BT36" i="5"/>
  <c r="BS36" i="5"/>
  <c r="BR36" i="5"/>
  <c r="BQ36" i="5"/>
  <c r="BP36" i="5"/>
  <c r="BO36" i="5"/>
  <c r="BN36" i="5"/>
  <c r="BM36" i="5"/>
  <c r="BL36" i="5"/>
  <c r="BK36" i="5"/>
  <c r="BJ36" i="5"/>
  <c r="BI36" i="5"/>
  <c r="BH36" i="5"/>
  <c r="BG36" i="5"/>
  <c r="BF36" i="5"/>
  <c r="BE36" i="5"/>
  <c r="BD36" i="5"/>
  <c r="BC36" i="5"/>
  <c r="BB36" i="5"/>
  <c r="BA36" i="5"/>
  <c r="AZ36" i="5"/>
  <c r="AY36" i="5"/>
  <c r="AX36" i="5"/>
  <c r="AW36" i="5"/>
  <c r="AV36" i="5"/>
  <c r="AU36" i="5"/>
  <c r="AT36" i="5"/>
  <c r="AS36" i="5"/>
  <c r="AR36" i="5"/>
  <c r="AQ36" i="5"/>
  <c r="AP36" i="5"/>
  <c r="AO36" i="5"/>
  <c r="AN36" i="5"/>
  <c r="AM36" i="5"/>
  <c r="AL36" i="5"/>
  <c r="AK36" i="5"/>
  <c r="AJ36"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GU34" i="5"/>
  <c r="GT34" i="5"/>
  <c r="GT35" i="5" s="1"/>
  <c r="GS34" i="5"/>
  <c r="GS35" i="5" s="1"/>
  <c r="GR34" i="5"/>
  <c r="GQ34" i="5"/>
  <c r="GP34" i="5"/>
  <c r="GP35" i="5" s="1"/>
  <c r="GP38" i="5" s="1"/>
  <c r="GO34" i="5"/>
  <c r="GO35" i="5" s="1"/>
  <c r="GO38" i="5" s="1"/>
  <c r="GN34" i="5"/>
  <c r="GM34" i="5"/>
  <c r="GL34" i="5"/>
  <c r="GL35" i="5" s="1"/>
  <c r="GL38" i="5" s="1"/>
  <c r="GK34" i="5"/>
  <c r="GK35" i="5" s="1"/>
  <c r="GK38" i="5" s="1"/>
  <c r="GJ34" i="5"/>
  <c r="GI34" i="5"/>
  <c r="GH34" i="5"/>
  <c r="GH35" i="5" s="1"/>
  <c r="GH38" i="5" s="1"/>
  <c r="GG34" i="5"/>
  <c r="GG35" i="5" s="1"/>
  <c r="GG38" i="5" s="1"/>
  <c r="GF34" i="5"/>
  <c r="GE34" i="5"/>
  <c r="GD34" i="5"/>
  <c r="GD35" i="5" s="1"/>
  <c r="GD38" i="5" s="1"/>
  <c r="GC34" i="5"/>
  <c r="GC35" i="5" s="1"/>
  <c r="GC38" i="5" s="1"/>
  <c r="GB34" i="5"/>
  <c r="GA34" i="5"/>
  <c r="FZ34" i="5"/>
  <c r="FZ35" i="5" s="1"/>
  <c r="FZ38" i="5" s="1"/>
  <c r="FY34" i="5"/>
  <c r="FY35" i="5" s="1"/>
  <c r="FY38" i="5" s="1"/>
  <c r="FX34" i="5"/>
  <c r="FW34" i="5"/>
  <c r="FV34" i="5"/>
  <c r="FV35" i="5" s="1"/>
  <c r="FV38" i="5" s="1"/>
  <c r="FU34" i="5"/>
  <c r="FU35" i="5" s="1"/>
  <c r="FU38" i="5" s="1"/>
  <c r="FT34" i="5"/>
  <c r="FS34" i="5"/>
  <c r="FR34" i="5"/>
  <c r="FR35" i="5" s="1"/>
  <c r="FR38" i="5" s="1"/>
  <c r="FQ34" i="5"/>
  <c r="FQ35" i="5" s="1"/>
  <c r="FQ38" i="5" s="1"/>
  <c r="FP34" i="5"/>
  <c r="FO34" i="5"/>
  <c r="FN34" i="5"/>
  <c r="FN35" i="5" s="1"/>
  <c r="FN38" i="5" s="1"/>
  <c r="FM34" i="5"/>
  <c r="FM35" i="5" s="1"/>
  <c r="FM38" i="5" s="1"/>
  <c r="FL34" i="5"/>
  <c r="FK34" i="5"/>
  <c r="FJ34" i="5"/>
  <c r="FJ35" i="5" s="1"/>
  <c r="FJ38" i="5" s="1"/>
  <c r="FI34" i="5"/>
  <c r="FI35" i="5" s="1"/>
  <c r="FI38" i="5" s="1"/>
  <c r="FH34" i="5"/>
  <c r="FG34" i="5"/>
  <c r="FF34" i="5"/>
  <c r="FF35" i="5" s="1"/>
  <c r="FF38" i="5" s="1"/>
  <c r="FE34" i="5"/>
  <c r="FE35" i="5" s="1"/>
  <c r="FE38" i="5" s="1"/>
  <c r="FD34" i="5"/>
  <c r="FC34" i="5"/>
  <c r="FB34" i="5"/>
  <c r="FB35" i="5" s="1"/>
  <c r="FB38" i="5" s="1"/>
  <c r="FA34" i="5"/>
  <c r="FA35" i="5" s="1"/>
  <c r="FA38" i="5" s="1"/>
  <c r="EZ34" i="5"/>
  <c r="EY34" i="5"/>
  <c r="EX34" i="5"/>
  <c r="EX35" i="5" s="1"/>
  <c r="EX38" i="5" s="1"/>
  <c r="EW34" i="5"/>
  <c r="EW35" i="5" s="1"/>
  <c r="EW38" i="5" s="1"/>
  <c r="EV34" i="5"/>
  <c r="EU34" i="5"/>
  <c r="ET34" i="5"/>
  <c r="ET35" i="5" s="1"/>
  <c r="ET38" i="5" s="1"/>
  <c r="ES34" i="5"/>
  <c r="ES35" i="5" s="1"/>
  <c r="ES38" i="5" s="1"/>
  <c r="ER34" i="5"/>
  <c r="EQ34" i="5"/>
  <c r="EP34" i="5"/>
  <c r="EP35" i="5" s="1"/>
  <c r="EP38" i="5" s="1"/>
  <c r="EO34" i="5"/>
  <c r="EO35" i="5" s="1"/>
  <c r="EO38" i="5" s="1"/>
  <c r="EN34" i="5"/>
  <c r="EM34" i="5"/>
  <c r="EL34" i="5"/>
  <c r="EL35" i="5" s="1"/>
  <c r="EL38" i="5" s="1"/>
  <c r="EK34" i="5"/>
  <c r="EK35" i="5" s="1"/>
  <c r="EK38" i="5" s="1"/>
  <c r="EJ34" i="5"/>
  <c r="EI34" i="5"/>
  <c r="EH34" i="5"/>
  <c r="EH35" i="5" s="1"/>
  <c r="EH38" i="5" s="1"/>
  <c r="EG34" i="5"/>
  <c r="EG35" i="5" s="1"/>
  <c r="EG38" i="5" s="1"/>
  <c r="EF34" i="5"/>
  <c r="EE34" i="5"/>
  <c r="ED34" i="5"/>
  <c r="ED35" i="5" s="1"/>
  <c r="ED38" i="5" s="1"/>
  <c r="EC34" i="5"/>
  <c r="EC35" i="5" s="1"/>
  <c r="EC38" i="5" s="1"/>
  <c r="EB34" i="5"/>
  <c r="EA34" i="5"/>
  <c r="DZ34" i="5"/>
  <c r="DZ35" i="5" s="1"/>
  <c r="DZ38" i="5" s="1"/>
  <c r="DY34" i="5"/>
  <c r="DY35" i="5" s="1"/>
  <c r="DY38" i="5" s="1"/>
  <c r="DX34" i="5"/>
  <c r="DW34" i="5"/>
  <c r="DV34" i="5"/>
  <c r="DV35" i="5" s="1"/>
  <c r="DV38" i="5" s="1"/>
  <c r="DU34" i="5"/>
  <c r="DU35" i="5" s="1"/>
  <c r="DU38" i="5" s="1"/>
  <c r="DT34" i="5"/>
  <c r="DS34" i="5"/>
  <c r="DR34" i="5"/>
  <c r="DR35" i="5" s="1"/>
  <c r="DR38" i="5" s="1"/>
  <c r="DQ34" i="5"/>
  <c r="DQ35" i="5" s="1"/>
  <c r="DQ38" i="5" s="1"/>
  <c r="DP34" i="5"/>
  <c r="DO34" i="5"/>
  <c r="DN34" i="5"/>
  <c r="DN35" i="5" s="1"/>
  <c r="DN38" i="5" s="1"/>
  <c r="DM34" i="5"/>
  <c r="DM35" i="5" s="1"/>
  <c r="DM38" i="5" s="1"/>
  <c r="DL34" i="5"/>
  <c r="DK34" i="5"/>
  <c r="DJ34" i="5"/>
  <c r="DJ35" i="5" s="1"/>
  <c r="DJ38" i="5" s="1"/>
  <c r="DI34" i="5"/>
  <c r="DI35" i="5" s="1"/>
  <c r="DI38" i="5" s="1"/>
  <c r="DH34" i="5"/>
  <c r="DG34" i="5"/>
  <c r="DF34" i="5"/>
  <c r="DF35" i="5" s="1"/>
  <c r="DF38" i="5" s="1"/>
  <c r="DE34" i="5"/>
  <c r="DE35" i="5" s="1"/>
  <c r="DE38" i="5" s="1"/>
  <c r="DD34" i="5"/>
  <c r="DC34" i="5"/>
  <c r="DB34" i="5"/>
  <c r="DB35" i="5" s="1"/>
  <c r="DB38" i="5" s="1"/>
  <c r="DA34" i="5"/>
  <c r="DA35" i="5" s="1"/>
  <c r="DA38" i="5" s="1"/>
  <c r="CZ34" i="5"/>
  <c r="CY34" i="5"/>
  <c r="CX34" i="5"/>
  <c r="CX35" i="5" s="1"/>
  <c r="CX38" i="5" s="1"/>
  <c r="CW34" i="5"/>
  <c r="CW35" i="5" s="1"/>
  <c r="CW38" i="5" s="1"/>
  <c r="CV34" i="5"/>
  <c r="CU34" i="5"/>
  <c r="CT34" i="5"/>
  <c r="CT35" i="5" s="1"/>
  <c r="CT38" i="5" s="1"/>
  <c r="CS34" i="5"/>
  <c r="CS35" i="5" s="1"/>
  <c r="CS38" i="5" s="1"/>
  <c r="CR34" i="5"/>
  <c r="CQ34" i="5"/>
  <c r="CP34" i="5"/>
  <c r="CP35" i="5" s="1"/>
  <c r="CP38" i="5" s="1"/>
  <c r="CO34" i="5"/>
  <c r="CO35" i="5" s="1"/>
  <c r="CO38" i="5" s="1"/>
  <c r="CN34" i="5"/>
  <c r="CM34" i="5"/>
  <c r="CL34" i="5"/>
  <c r="CL35" i="5" s="1"/>
  <c r="CL38" i="5" s="1"/>
  <c r="CK34" i="5"/>
  <c r="CK35" i="5" s="1"/>
  <c r="CK38" i="5" s="1"/>
  <c r="CJ34" i="5"/>
  <c r="CI34" i="5"/>
  <c r="CH34" i="5"/>
  <c r="CH35" i="5" s="1"/>
  <c r="CH38" i="5" s="1"/>
  <c r="CG34" i="5"/>
  <c r="CG35" i="5" s="1"/>
  <c r="CG38" i="5" s="1"/>
  <c r="CF34" i="5"/>
  <c r="CE34" i="5"/>
  <c r="CD34" i="5"/>
  <c r="CD35" i="5" s="1"/>
  <c r="CD38" i="5" s="1"/>
  <c r="CC34" i="5"/>
  <c r="CC35" i="5" s="1"/>
  <c r="CC38" i="5" s="1"/>
  <c r="CB34" i="5"/>
  <c r="CA34" i="5"/>
  <c r="BZ34" i="5"/>
  <c r="BZ35" i="5" s="1"/>
  <c r="BZ38" i="5" s="1"/>
  <c r="BY34" i="5"/>
  <c r="BY35" i="5" s="1"/>
  <c r="BY38" i="5" s="1"/>
  <c r="BX34" i="5"/>
  <c r="BW34" i="5"/>
  <c r="BV34" i="5"/>
  <c r="BV35" i="5" s="1"/>
  <c r="BV38" i="5" s="1"/>
  <c r="BU34" i="5"/>
  <c r="BU35" i="5" s="1"/>
  <c r="BU38" i="5" s="1"/>
  <c r="BT34" i="5"/>
  <c r="BS34" i="5"/>
  <c r="BR34" i="5"/>
  <c r="BR35" i="5" s="1"/>
  <c r="BR38" i="5" s="1"/>
  <c r="BQ34" i="5"/>
  <c r="BQ35" i="5" s="1"/>
  <c r="BQ38" i="5" s="1"/>
  <c r="BP34" i="5"/>
  <c r="BO34" i="5"/>
  <c r="BN34" i="5"/>
  <c r="BN35" i="5" s="1"/>
  <c r="BN38" i="5" s="1"/>
  <c r="BM34" i="5"/>
  <c r="BM35" i="5" s="1"/>
  <c r="BM38" i="5" s="1"/>
  <c r="BL34" i="5"/>
  <c r="BK34" i="5"/>
  <c r="BJ34" i="5"/>
  <c r="BJ35" i="5" s="1"/>
  <c r="BJ38" i="5" s="1"/>
  <c r="BI34" i="5"/>
  <c r="BI35" i="5" s="1"/>
  <c r="BI38" i="5" s="1"/>
  <c r="BH34" i="5"/>
  <c r="BG34" i="5"/>
  <c r="BF34" i="5"/>
  <c r="BF35" i="5" s="1"/>
  <c r="BF38" i="5" s="1"/>
  <c r="BE34" i="5"/>
  <c r="BE35" i="5" s="1"/>
  <c r="BE38" i="5" s="1"/>
  <c r="BD34" i="5"/>
  <c r="BC34" i="5"/>
  <c r="BB34" i="5"/>
  <c r="BB35" i="5" s="1"/>
  <c r="BB38" i="5" s="1"/>
  <c r="BA34" i="5"/>
  <c r="BA35" i="5" s="1"/>
  <c r="BA38" i="5" s="1"/>
  <c r="AZ34" i="5"/>
  <c r="AY34" i="5"/>
  <c r="AX34" i="5"/>
  <c r="AX35" i="5" s="1"/>
  <c r="AX38" i="5" s="1"/>
  <c r="AW34" i="5"/>
  <c r="AW35" i="5" s="1"/>
  <c r="AW38" i="5" s="1"/>
  <c r="AV34" i="5"/>
  <c r="AU34" i="5"/>
  <c r="AT34" i="5"/>
  <c r="AT35" i="5" s="1"/>
  <c r="AT38" i="5" s="1"/>
  <c r="AS34" i="5"/>
  <c r="AS35" i="5" s="1"/>
  <c r="AS38" i="5" s="1"/>
  <c r="AR34" i="5"/>
  <c r="AQ34" i="5"/>
  <c r="AP34" i="5"/>
  <c r="AP35" i="5" s="1"/>
  <c r="AP38" i="5" s="1"/>
  <c r="AO34" i="5"/>
  <c r="AO35" i="5" s="1"/>
  <c r="AO38" i="5" s="1"/>
  <c r="AN34" i="5"/>
  <c r="AM34" i="5"/>
  <c r="AL34" i="5"/>
  <c r="AL35" i="5" s="1"/>
  <c r="AL38" i="5" s="1"/>
  <c r="AK34" i="5"/>
  <c r="AK35" i="5" s="1"/>
  <c r="AK38" i="5" s="1"/>
  <c r="AJ34" i="5"/>
  <c r="AI34" i="5"/>
  <c r="AH34" i="5"/>
  <c r="AH35" i="5" s="1"/>
  <c r="AH38" i="5" s="1"/>
  <c r="AG34" i="5"/>
  <c r="AG35" i="5" s="1"/>
  <c r="AG38" i="5" s="1"/>
  <c r="AF34" i="5"/>
  <c r="AE34" i="5"/>
  <c r="AD34" i="5"/>
  <c r="AD35" i="5" s="1"/>
  <c r="AD38" i="5" s="1"/>
  <c r="AC34" i="5"/>
  <c r="AC35" i="5" s="1"/>
  <c r="AC38" i="5" s="1"/>
  <c r="AB34" i="5"/>
  <c r="AA34" i="5"/>
  <c r="Z34" i="5"/>
  <c r="Z35" i="5" s="1"/>
  <c r="Z38" i="5" s="1"/>
  <c r="Y34" i="5"/>
  <c r="Y35" i="5" s="1"/>
  <c r="Y38" i="5" s="1"/>
  <c r="X34" i="5"/>
  <c r="W34" i="5"/>
  <c r="V34" i="5"/>
  <c r="V35" i="5" s="1"/>
  <c r="V38" i="5" s="1"/>
  <c r="U34" i="5"/>
  <c r="U35" i="5" s="1"/>
  <c r="U38" i="5" s="1"/>
  <c r="T34" i="5"/>
  <c r="S34" i="5"/>
  <c r="R34" i="5"/>
  <c r="R35" i="5" s="1"/>
  <c r="R38" i="5" s="1"/>
  <c r="Q34" i="5"/>
  <c r="Q35" i="5" s="1"/>
  <c r="Q38" i="5" s="1"/>
  <c r="P34" i="5"/>
  <c r="O34" i="5"/>
  <c r="N34" i="5"/>
  <c r="N35" i="5" s="1"/>
  <c r="N38" i="5" s="1"/>
  <c r="M34" i="5"/>
  <c r="M35" i="5" s="1"/>
  <c r="M38" i="5" s="1"/>
  <c r="L34" i="5"/>
  <c r="K34" i="5"/>
  <c r="J34" i="5"/>
  <c r="J35" i="5" s="1"/>
  <c r="J38" i="5" s="1"/>
  <c r="I34" i="5"/>
  <c r="I35" i="5" s="1"/>
  <c r="I38" i="5" s="1"/>
  <c r="H34" i="5"/>
  <c r="G34" i="5"/>
  <c r="F34" i="5"/>
  <c r="F35" i="5" s="1"/>
  <c r="F38" i="5" s="1"/>
  <c r="E34" i="5"/>
  <c r="E35" i="5" s="1"/>
  <c r="E38" i="5" s="1"/>
  <c r="GU33" i="5"/>
  <c r="GT33" i="5"/>
  <c r="GS33" i="5"/>
  <c r="GR33" i="5"/>
  <c r="GQ33" i="5"/>
  <c r="GP33" i="5"/>
  <c r="GO33" i="5"/>
  <c r="GN33" i="5"/>
  <c r="GM33" i="5"/>
  <c r="GL33" i="5"/>
  <c r="GK33" i="5"/>
  <c r="GJ33" i="5"/>
  <c r="GI33" i="5"/>
  <c r="GH33" i="5"/>
  <c r="GG33" i="5"/>
  <c r="GF33" i="5"/>
  <c r="GE33" i="5"/>
  <c r="GD33" i="5"/>
  <c r="GC33" i="5"/>
  <c r="GB33" i="5"/>
  <c r="GA33" i="5"/>
  <c r="FZ33" i="5"/>
  <c r="FY33" i="5"/>
  <c r="FX33" i="5"/>
  <c r="FW33" i="5"/>
  <c r="FV33" i="5"/>
  <c r="FU33" i="5"/>
  <c r="FT33" i="5"/>
  <c r="FS33" i="5"/>
  <c r="FR33" i="5"/>
  <c r="FQ33" i="5"/>
  <c r="FP33" i="5"/>
  <c r="FO33" i="5"/>
  <c r="FN33" i="5"/>
  <c r="FM33" i="5"/>
  <c r="FL33" i="5"/>
  <c r="FK33" i="5"/>
  <c r="FJ33" i="5"/>
  <c r="FI33" i="5"/>
  <c r="FH33" i="5"/>
  <c r="FG33" i="5"/>
  <c r="FF33" i="5"/>
  <c r="FE33" i="5"/>
  <c r="FD33" i="5"/>
  <c r="FC33" i="5"/>
  <c r="FB33" i="5"/>
  <c r="FA33" i="5"/>
  <c r="EZ33" i="5"/>
  <c r="EY33" i="5"/>
  <c r="EX33" i="5"/>
  <c r="EW33" i="5"/>
  <c r="EV33" i="5"/>
  <c r="EU33" i="5"/>
  <c r="ET33" i="5"/>
  <c r="ES33" i="5"/>
  <c r="ER33" i="5"/>
  <c r="EQ33" i="5"/>
  <c r="EP33" i="5"/>
  <c r="EO33" i="5"/>
  <c r="EN33" i="5"/>
  <c r="EM33" i="5"/>
  <c r="EL33" i="5"/>
  <c r="EK33" i="5"/>
  <c r="EJ33" i="5"/>
  <c r="EI33" i="5"/>
  <c r="EH33" i="5"/>
  <c r="EG33" i="5"/>
  <c r="EF33" i="5"/>
  <c r="EE33" i="5"/>
  <c r="ED33" i="5"/>
  <c r="EC33" i="5"/>
  <c r="EB33" i="5"/>
  <c r="EA33" i="5"/>
  <c r="DZ33" i="5"/>
  <c r="DY33" i="5"/>
  <c r="DX33" i="5"/>
  <c r="DW33" i="5"/>
  <c r="DV33" i="5"/>
  <c r="DU33" i="5"/>
  <c r="DT33" i="5"/>
  <c r="DS33" i="5"/>
  <c r="DR33" i="5"/>
  <c r="DQ33" i="5"/>
  <c r="DP33" i="5"/>
  <c r="DO33" i="5"/>
  <c r="DN33" i="5"/>
  <c r="DM33" i="5"/>
  <c r="DL33" i="5"/>
  <c r="DK33" i="5"/>
  <c r="DJ33" i="5"/>
  <c r="DI33" i="5"/>
  <c r="DH33" i="5"/>
  <c r="DG33" i="5"/>
  <c r="DF33" i="5"/>
  <c r="DE33" i="5"/>
  <c r="DD33" i="5"/>
  <c r="DC33" i="5"/>
  <c r="DB33" i="5"/>
  <c r="DA33" i="5"/>
  <c r="CZ33" i="5"/>
  <c r="CY33" i="5"/>
  <c r="CX33" i="5"/>
  <c r="CW33" i="5"/>
  <c r="CV33" i="5"/>
  <c r="CU33" i="5"/>
  <c r="CT33" i="5"/>
  <c r="CS33" i="5"/>
  <c r="CR33" i="5"/>
  <c r="CQ33" i="5"/>
  <c r="CP33" i="5"/>
  <c r="CO33" i="5"/>
  <c r="CN33" i="5"/>
  <c r="CM33" i="5"/>
  <c r="CL33" i="5"/>
  <c r="CK33" i="5"/>
  <c r="CJ33" i="5"/>
  <c r="CI33" i="5"/>
  <c r="CH33" i="5"/>
  <c r="CG33" i="5"/>
  <c r="CF33" i="5"/>
  <c r="CE33" i="5"/>
  <c r="CD33" i="5"/>
  <c r="CC33" i="5"/>
  <c r="CB33" i="5"/>
  <c r="CA33" i="5"/>
  <c r="BZ33" i="5"/>
  <c r="BY33" i="5"/>
  <c r="BX33" i="5"/>
  <c r="BW33" i="5"/>
  <c r="BV33" i="5"/>
  <c r="BU33" i="5"/>
  <c r="BT33" i="5"/>
  <c r="BS33" i="5"/>
  <c r="BR33" i="5"/>
  <c r="BQ33" i="5"/>
  <c r="BP33" i="5"/>
  <c r="BO33" i="5"/>
  <c r="BN33" i="5"/>
  <c r="BM33" i="5"/>
  <c r="BL33" i="5"/>
  <c r="BK33" i="5"/>
  <c r="BJ33" i="5"/>
  <c r="BI33" i="5"/>
  <c r="BH33" i="5"/>
  <c r="BG33" i="5"/>
  <c r="BF33" i="5"/>
  <c r="BE33" i="5"/>
  <c r="BD33" i="5"/>
  <c r="BC33" i="5"/>
  <c r="BB33" i="5"/>
  <c r="BA33" i="5"/>
  <c r="AZ33" i="5"/>
  <c r="AY33" i="5"/>
  <c r="AX33" i="5"/>
  <c r="AW33" i="5"/>
  <c r="AV33" i="5"/>
  <c r="AU33" i="5"/>
  <c r="AT33" i="5"/>
  <c r="AS33" i="5"/>
  <c r="AR33" i="5"/>
  <c r="AQ33" i="5"/>
  <c r="AP33" i="5"/>
  <c r="AO33" i="5"/>
  <c r="AN33" i="5"/>
  <c r="AM33" i="5"/>
  <c r="AL33" i="5"/>
  <c r="AK33" i="5"/>
  <c r="AJ33"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GU31" i="5"/>
  <c r="GT31" i="5"/>
  <c r="GS31" i="5"/>
  <c r="GR31" i="5"/>
  <c r="GQ31" i="5"/>
  <c r="GP31" i="5"/>
  <c r="GO31" i="5"/>
  <c r="GN31" i="5"/>
  <c r="GM31" i="5"/>
  <c r="GL31" i="5"/>
  <c r="GK31" i="5"/>
  <c r="GJ31" i="5"/>
  <c r="GI31" i="5"/>
  <c r="GH31" i="5"/>
  <c r="GG31" i="5"/>
  <c r="GF31" i="5"/>
  <c r="GE31" i="5"/>
  <c r="GD31" i="5"/>
  <c r="GC31" i="5"/>
  <c r="GB31" i="5"/>
  <c r="GA31" i="5"/>
  <c r="FZ31" i="5"/>
  <c r="FY31" i="5"/>
  <c r="FX31" i="5"/>
  <c r="FW31" i="5"/>
  <c r="FV31" i="5"/>
  <c r="FU31" i="5"/>
  <c r="FT31" i="5"/>
  <c r="FS31" i="5"/>
  <c r="FR31" i="5"/>
  <c r="FQ31" i="5"/>
  <c r="FP31" i="5"/>
  <c r="FO31" i="5"/>
  <c r="FN31" i="5"/>
  <c r="FM31" i="5"/>
  <c r="FL31" i="5"/>
  <c r="FK31" i="5"/>
  <c r="FJ31" i="5"/>
  <c r="FI31" i="5"/>
  <c r="FH31" i="5"/>
  <c r="FG31" i="5"/>
  <c r="FF31" i="5"/>
  <c r="FE31" i="5"/>
  <c r="FD31" i="5"/>
  <c r="FC31" i="5"/>
  <c r="FB31" i="5"/>
  <c r="FA31" i="5"/>
  <c r="EZ31" i="5"/>
  <c r="EY31" i="5"/>
  <c r="EX31" i="5"/>
  <c r="EW31" i="5"/>
  <c r="EV31" i="5"/>
  <c r="EU31" i="5"/>
  <c r="ET31" i="5"/>
  <c r="ES31" i="5"/>
  <c r="ER31" i="5"/>
  <c r="EQ31" i="5"/>
  <c r="EP31" i="5"/>
  <c r="EO31" i="5"/>
  <c r="EN31" i="5"/>
  <c r="EM31" i="5"/>
  <c r="EL31" i="5"/>
  <c r="EK31" i="5"/>
  <c r="EJ31" i="5"/>
  <c r="EI31" i="5"/>
  <c r="EH31" i="5"/>
  <c r="EG31" i="5"/>
  <c r="EF31" i="5"/>
  <c r="EE31" i="5"/>
  <c r="ED31" i="5"/>
  <c r="EC31" i="5"/>
  <c r="EB31" i="5"/>
  <c r="EA31" i="5"/>
  <c r="DZ31" i="5"/>
  <c r="DY31" i="5"/>
  <c r="DX31" i="5"/>
  <c r="DW31" i="5"/>
  <c r="DV31" i="5"/>
  <c r="DU31" i="5"/>
  <c r="DT31" i="5"/>
  <c r="DS31" i="5"/>
  <c r="DR31" i="5"/>
  <c r="DQ31" i="5"/>
  <c r="DP31" i="5"/>
  <c r="DO31" i="5"/>
  <c r="DN31" i="5"/>
  <c r="DM31" i="5"/>
  <c r="DL31" i="5"/>
  <c r="DK31" i="5"/>
  <c r="DJ31" i="5"/>
  <c r="DI31" i="5"/>
  <c r="DH31" i="5"/>
  <c r="DG31" i="5"/>
  <c r="DF31" i="5"/>
  <c r="DE31" i="5"/>
  <c r="DD31" i="5"/>
  <c r="DC31" i="5"/>
  <c r="DB31" i="5"/>
  <c r="DA31" i="5"/>
  <c r="CZ31" i="5"/>
  <c r="CY31" i="5"/>
  <c r="CX31" i="5"/>
  <c r="CW31" i="5"/>
  <c r="CV31" i="5"/>
  <c r="CU31" i="5"/>
  <c r="CT31" i="5"/>
  <c r="CS31" i="5"/>
  <c r="CR31" i="5"/>
  <c r="CQ31" i="5"/>
  <c r="CP31" i="5"/>
  <c r="CO31" i="5"/>
  <c r="CN31" i="5"/>
  <c r="CM31" i="5"/>
  <c r="CL31" i="5"/>
  <c r="CK31" i="5"/>
  <c r="CJ31" i="5"/>
  <c r="CI31" i="5"/>
  <c r="CH31" i="5"/>
  <c r="CG31" i="5"/>
  <c r="CF31" i="5"/>
  <c r="CE31" i="5"/>
  <c r="CD31" i="5"/>
  <c r="CC31" i="5"/>
  <c r="CB31" i="5"/>
  <c r="CA31" i="5"/>
  <c r="BZ31" i="5"/>
  <c r="BY31" i="5"/>
  <c r="BX31" i="5"/>
  <c r="BW31" i="5"/>
  <c r="BV31" i="5"/>
  <c r="BU31" i="5"/>
  <c r="BT31" i="5"/>
  <c r="BS31" i="5"/>
  <c r="BR31" i="5"/>
  <c r="BQ31" i="5"/>
  <c r="BP31" i="5"/>
  <c r="BO31" i="5"/>
  <c r="BN31" i="5"/>
  <c r="BM31" i="5"/>
  <c r="BL31" i="5"/>
  <c r="BK31" i="5"/>
  <c r="BJ31" i="5"/>
  <c r="BI31" i="5"/>
  <c r="BH31" i="5"/>
  <c r="BG31" i="5"/>
  <c r="BF31" i="5"/>
  <c r="BE31" i="5"/>
  <c r="BD31" i="5"/>
  <c r="BC31" i="5"/>
  <c r="BB31" i="5"/>
  <c r="BA31" i="5"/>
  <c r="AZ31" i="5"/>
  <c r="AY31" i="5"/>
  <c r="AX31" i="5"/>
  <c r="AW31" i="5"/>
  <c r="AV31" i="5"/>
  <c r="AU31" i="5"/>
  <c r="AT31" i="5"/>
  <c r="AS31" i="5"/>
  <c r="AR31" i="5"/>
  <c r="AQ31" i="5"/>
  <c r="AP31" i="5"/>
  <c r="AO31" i="5"/>
  <c r="AN31" i="5"/>
  <c r="AM31" i="5"/>
  <c r="AL31" i="5"/>
  <c r="AK31" i="5"/>
  <c r="AJ31" i="5"/>
  <c r="AI31"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GU30" i="5"/>
  <c r="GT30" i="5"/>
  <c r="GS30" i="5"/>
  <c r="GR30" i="5"/>
  <c r="GQ30" i="5"/>
  <c r="GP30" i="5"/>
  <c r="GO30" i="5"/>
  <c r="GN30" i="5"/>
  <c r="GM30" i="5"/>
  <c r="GL30" i="5"/>
  <c r="GK30" i="5"/>
  <c r="GJ30" i="5"/>
  <c r="GI30" i="5"/>
  <c r="GH30" i="5"/>
  <c r="GG30" i="5"/>
  <c r="GF30" i="5"/>
  <c r="GE30" i="5"/>
  <c r="GD30" i="5"/>
  <c r="GC30" i="5"/>
  <c r="GB30" i="5"/>
  <c r="GA30" i="5"/>
  <c r="FZ30" i="5"/>
  <c r="FY30" i="5"/>
  <c r="FX30" i="5"/>
  <c r="FW30" i="5"/>
  <c r="FV30" i="5"/>
  <c r="FU30" i="5"/>
  <c r="FT30" i="5"/>
  <c r="FS30" i="5"/>
  <c r="FR30" i="5"/>
  <c r="FQ30" i="5"/>
  <c r="FP30" i="5"/>
  <c r="FO30" i="5"/>
  <c r="FN30" i="5"/>
  <c r="FM30" i="5"/>
  <c r="FL30" i="5"/>
  <c r="FK30" i="5"/>
  <c r="FJ30" i="5"/>
  <c r="FI30" i="5"/>
  <c r="FH30" i="5"/>
  <c r="FG30" i="5"/>
  <c r="FF30" i="5"/>
  <c r="FE30" i="5"/>
  <c r="FD30" i="5"/>
  <c r="FC30" i="5"/>
  <c r="FB30" i="5"/>
  <c r="FA30" i="5"/>
  <c r="EZ30" i="5"/>
  <c r="EY30" i="5"/>
  <c r="EX30" i="5"/>
  <c r="EW30" i="5"/>
  <c r="EV30" i="5"/>
  <c r="EU30" i="5"/>
  <c r="ET30" i="5"/>
  <c r="ES30" i="5"/>
  <c r="ER30" i="5"/>
  <c r="EQ30" i="5"/>
  <c r="EP30" i="5"/>
  <c r="EO30" i="5"/>
  <c r="EN30" i="5"/>
  <c r="EM30" i="5"/>
  <c r="EL30" i="5"/>
  <c r="EK30" i="5"/>
  <c r="EJ30" i="5"/>
  <c r="EI30" i="5"/>
  <c r="EH30" i="5"/>
  <c r="EG30" i="5"/>
  <c r="EF30" i="5"/>
  <c r="EE30" i="5"/>
  <c r="ED30" i="5"/>
  <c r="EC30" i="5"/>
  <c r="EB30" i="5"/>
  <c r="EA30" i="5"/>
  <c r="DZ30" i="5"/>
  <c r="DY30" i="5"/>
  <c r="DX30" i="5"/>
  <c r="DW30" i="5"/>
  <c r="DV30" i="5"/>
  <c r="DU30" i="5"/>
  <c r="DT30" i="5"/>
  <c r="DS30" i="5"/>
  <c r="DR30" i="5"/>
  <c r="DQ30" i="5"/>
  <c r="DP30" i="5"/>
  <c r="DO30" i="5"/>
  <c r="DN30" i="5"/>
  <c r="DM30" i="5"/>
  <c r="DL30" i="5"/>
  <c r="DK30" i="5"/>
  <c r="DJ30" i="5"/>
  <c r="DI30" i="5"/>
  <c r="DH30" i="5"/>
  <c r="DG30" i="5"/>
  <c r="DF30" i="5"/>
  <c r="DE30" i="5"/>
  <c r="DD30" i="5"/>
  <c r="DC30" i="5"/>
  <c r="DB30" i="5"/>
  <c r="DA30" i="5"/>
  <c r="CZ30" i="5"/>
  <c r="CY30" i="5"/>
  <c r="CX30" i="5"/>
  <c r="CW30" i="5"/>
  <c r="CV30" i="5"/>
  <c r="CU30" i="5"/>
  <c r="CT30" i="5"/>
  <c r="CS30" i="5"/>
  <c r="CR30" i="5"/>
  <c r="CQ30" i="5"/>
  <c r="CP30" i="5"/>
  <c r="CO30" i="5"/>
  <c r="CN30" i="5"/>
  <c r="CM30" i="5"/>
  <c r="CL30" i="5"/>
  <c r="CK30" i="5"/>
  <c r="CJ30" i="5"/>
  <c r="CI30" i="5"/>
  <c r="CH30" i="5"/>
  <c r="CG30" i="5"/>
  <c r="CF30" i="5"/>
  <c r="CE30" i="5"/>
  <c r="CD30" i="5"/>
  <c r="CC30" i="5"/>
  <c r="CB30" i="5"/>
  <c r="CA30" i="5"/>
  <c r="BZ30" i="5"/>
  <c r="BY30" i="5"/>
  <c r="BX30" i="5"/>
  <c r="BW30" i="5"/>
  <c r="BV30" i="5"/>
  <c r="BU30" i="5"/>
  <c r="BT30" i="5"/>
  <c r="BS30" i="5"/>
  <c r="BR30" i="5"/>
  <c r="BQ30" i="5"/>
  <c r="BP30" i="5"/>
  <c r="BO30" i="5"/>
  <c r="BN30" i="5"/>
  <c r="BM30" i="5"/>
  <c r="BL30" i="5"/>
  <c r="BK30" i="5"/>
  <c r="BJ30" i="5"/>
  <c r="BI30" i="5"/>
  <c r="BH30" i="5"/>
  <c r="BG30" i="5"/>
  <c r="BF30" i="5"/>
  <c r="BE30" i="5"/>
  <c r="BD30" i="5"/>
  <c r="BC30" i="5"/>
  <c r="BB30" i="5"/>
  <c r="BA30" i="5"/>
  <c r="AZ30" i="5"/>
  <c r="AY30" i="5"/>
  <c r="AX30" i="5"/>
  <c r="AW30" i="5"/>
  <c r="AV30" i="5"/>
  <c r="AU30" i="5"/>
  <c r="AT30" i="5"/>
  <c r="AS30" i="5"/>
  <c r="AR30" i="5"/>
  <c r="AQ30" i="5"/>
  <c r="AP30" i="5"/>
  <c r="AO30" i="5"/>
  <c r="AN30" i="5"/>
  <c r="AM30" i="5"/>
  <c r="AL30" i="5"/>
  <c r="AK30" i="5"/>
  <c r="AJ30" i="5"/>
  <c r="AI30"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GU28" i="5"/>
  <c r="GU29" i="5" s="1"/>
  <c r="GU32" i="5" s="1"/>
  <c r="GT28" i="5"/>
  <c r="GS28" i="5"/>
  <c r="GR28" i="5"/>
  <c r="GQ28" i="5"/>
  <c r="GQ29" i="5" s="1"/>
  <c r="GQ32" i="5" s="1"/>
  <c r="GP28" i="5"/>
  <c r="GO28" i="5"/>
  <c r="GN28" i="5"/>
  <c r="GM28" i="5"/>
  <c r="GM29" i="5" s="1"/>
  <c r="GM32" i="5" s="1"/>
  <c r="GL28" i="5"/>
  <c r="GK28" i="5"/>
  <c r="GJ28" i="5"/>
  <c r="GI28" i="5"/>
  <c r="GI29" i="5" s="1"/>
  <c r="GI32" i="5" s="1"/>
  <c r="GH28" i="5"/>
  <c r="GG28" i="5"/>
  <c r="GF28" i="5"/>
  <c r="GE28" i="5"/>
  <c r="GE29" i="5" s="1"/>
  <c r="GE32" i="5" s="1"/>
  <c r="GD28" i="5"/>
  <c r="GC28" i="5"/>
  <c r="GB28" i="5"/>
  <c r="GA28" i="5"/>
  <c r="GA29" i="5" s="1"/>
  <c r="GA32" i="5" s="1"/>
  <c r="FZ28" i="5"/>
  <c r="FY28" i="5"/>
  <c r="FX28" i="5"/>
  <c r="FW28" i="5"/>
  <c r="FW29" i="5" s="1"/>
  <c r="FW32" i="5" s="1"/>
  <c r="FV28" i="5"/>
  <c r="FU28" i="5"/>
  <c r="FT28" i="5"/>
  <c r="FS28" i="5"/>
  <c r="FS29" i="5" s="1"/>
  <c r="FS32" i="5" s="1"/>
  <c r="FR28" i="5"/>
  <c r="FQ28" i="5"/>
  <c r="FP28" i="5"/>
  <c r="FP29" i="5" s="1"/>
  <c r="FP32" i="5" s="1"/>
  <c r="FO28" i="5"/>
  <c r="FO29" i="5" s="1"/>
  <c r="FO32" i="5" s="1"/>
  <c r="FN28" i="5"/>
  <c r="FM28" i="5"/>
  <c r="FL28" i="5"/>
  <c r="FK28" i="5"/>
  <c r="FK29" i="5" s="1"/>
  <c r="FK32" i="5" s="1"/>
  <c r="FJ28" i="5"/>
  <c r="FI28" i="5"/>
  <c r="FH28" i="5"/>
  <c r="FG28" i="5"/>
  <c r="FG29" i="5" s="1"/>
  <c r="FG32" i="5" s="1"/>
  <c r="FF28" i="5"/>
  <c r="FE28" i="5"/>
  <c r="FD28" i="5"/>
  <c r="FC28" i="5"/>
  <c r="FC29" i="5" s="1"/>
  <c r="FC32" i="5" s="1"/>
  <c r="FB28" i="5"/>
  <c r="FA28" i="5"/>
  <c r="EZ28" i="5"/>
  <c r="EY28" i="5"/>
  <c r="EY29" i="5" s="1"/>
  <c r="EY32" i="5" s="1"/>
  <c r="EX28" i="5"/>
  <c r="EW28" i="5"/>
  <c r="EV28" i="5"/>
  <c r="EU28" i="5"/>
  <c r="EU29" i="5" s="1"/>
  <c r="EU32" i="5" s="1"/>
  <c r="ET28" i="5"/>
  <c r="ES28" i="5"/>
  <c r="ER28" i="5"/>
  <c r="EQ28" i="5"/>
  <c r="EQ29" i="5" s="1"/>
  <c r="EQ32" i="5" s="1"/>
  <c r="EP28" i="5"/>
  <c r="EO28" i="5"/>
  <c r="EN28" i="5"/>
  <c r="EM28" i="5"/>
  <c r="EM29" i="5" s="1"/>
  <c r="EM32" i="5" s="1"/>
  <c r="EL28" i="5"/>
  <c r="EK28" i="5"/>
  <c r="EJ28" i="5"/>
  <c r="EJ29" i="5" s="1"/>
  <c r="EJ32" i="5" s="1"/>
  <c r="EI28" i="5"/>
  <c r="EI29" i="5" s="1"/>
  <c r="EI32" i="5" s="1"/>
  <c r="EH28" i="5"/>
  <c r="EG28" i="5"/>
  <c r="EF28" i="5"/>
  <c r="EE28" i="5"/>
  <c r="EE29" i="5" s="1"/>
  <c r="EE32" i="5" s="1"/>
  <c r="ED28" i="5"/>
  <c r="EC28" i="5"/>
  <c r="EB28" i="5"/>
  <c r="EA28" i="5"/>
  <c r="EA29" i="5" s="1"/>
  <c r="EA32" i="5" s="1"/>
  <c r="DZ28" i="5"/>
  <c r="DY28" i="5"/>
  <c r="DX28" i="5"/>
  <c r="DW28" i="5"/>
  <c r="DW29" i="5" s="1"/>
  <c r="DW32" i="5" s="1"/>
  <c r="DV28" i="5"/>
  <c r="DU28" i="5"/>
  <c r="DT28" i="5"/>
  <c r="DS28" i="5"/>
  <c r="DS29" i="5" s="1"/>
  <c r="DS32" i="5" s="1"/>
  <c r="DR28" i="5"/>
  <c r="DQ28" i="5"/>
  <c r="DP28" i="5"/>
  <c r="DO28" i="5"/>
  <c r="DO29" i="5" s="1"/>
  <c r="DO32" i="5" s="1"/>
  <c r="DN28" i="5"/>
  <c r="DM28" i="5"/>
  <c r="DL28" i="5"/>
  <c r="DK28" i="5"/>
  <c r="DK29" i="5" s="1"/>
  <c r="DK32" i="5" s="1"/>
  <c r="DJ28" i="5"/>
  <c r="DI28" i="5"/>
  <c r="DH28" i="5"/>
  <c r="DG28" i="5"/>
  <c r="DG29" i="5" s="1"/>
  <c r="DG32" i="5" s="1"/>
  <c r="DF28" i="5"/>
  <c r="DE28" i="5"/>
  <c r="DD28" i="5"/>
  <c r="DC28" i="5"/>
  <c r="DC29" i="5" s="1"/>
  <c r="DC32" i="5" s="1"/>
  <c r="DB28" i="5"/>
  <c r="DA28" i="5"/>
  <c r="CZ28" i="5"/>
  <c r="CY28" i="5"/>
  <c r="CY29" i="5" s="1"/>
  <c r="CY32" i="5" s="1"/>
  <c r="CX28" i="5"/>
  <c r="CW28" i="5"/>
  <c r="CV28" i="5"/>
  <c r="CU28" i="5"/>
  <c r="CU29" i="5" s="1"/>
  <c r="CU32" i="5" s="1"/>
  <c r="CT28" i="5"/>
  <c r="CS28" i="5"/>
  <c r="CR28" i="5"/>
  <c r="CR29" i="5" s="1"/>
  <c r="CR32" i="5" s="1"/>
  <c r="CQ28" i="5"/>
  <c r="CQ29" i="5" s="1"/>
  <c r="CQ32" i="5" s="1"/>
  <c r="CP28" i="5"/>
  <c r="CO28" i="5"/>
  <c r="CN28" i="5"/>
  <c r="CM28" i="5"/>
  <c r="CM29" i="5" s="1"/>
  <c r="CM32" i="5" s="1"/>
  <c r="CL28" i="5"/>
  <c r="CK28" i="5"/>
  <c r="CJ28" i="5"/>
  <c r="CI28" i="5"/>
  <c r="CI29" i="5" s="1"/>
  <c r="CI32" i="5" s="1"/>
  <c r="CH28" i="5"/>
  <c r="CG28" i="5"/>
  <c r="CF28" i="5"/>
  <c r="CE28" i="5"/>
  <c r="CE29" i="5" s="1"/>
  <c r="CE32" i="5" s="1"/>
  <c r="CD28" i="5"/>
  <c r="CC28" i="5"/>
  <c r="CB28" i="5"/>
  <c r="CA28" i="5"/>
  <c r="CA29" i="5" s="1"/>
  <c r="CA32" i="5" s="1"/>
  <c r="BZ28" i="5"/>
  <c r="BY28" i="5"/>
  <c r="BX28" i="5"/>
  <c r="BW28" i="5"/>
  <c r="BW29" i="5" s="1"/>
  <c r="BW32" i="5" s="1"/>
  <c r="BV28" i="5"/>
  <c r="BU28" i="5"/>
  <c r="BT28" i="5"/>
  <c r="BS28" i="5"/>
  <c r="BS29" i="5" s="1"/>
  <c r="BS32" i="5" s="1"/>
  <c r="BR28" i="5"/>
  <c r="BQ28" i="5"/>
  <c r="BP28" i="5"/>
  <c r="BO28" i="5"/>
  <c r="BO29" i="5" s="1"/>
  <c r="BO32" i="5" s="1"/>
  <c r="BN28" i="5"/>
  <c r="BM28" i="5"/>
  <c r="BL28" i="5"/>
  <c r="BK28" i="5"/>
  <c r="BK29" i="5" s="1"/>
  <c r="BK32" i="5" s="1"/>
  <c r="BJ28" i="5"/>
  <c r="BI28" i="5"/>
  <c r="BH28" i="5"/>
  <c r="BG28" i="5"/>
  <c r="BG29" i="5" s="1"/>
  <c r="BG32" i="5" s="1"/>
  <c r="BF28" i="5"/>
  <c r="BE28" i="5"/>
  <c r="BD28" i="5"/>
  <c r="BC28" i="5"/>
  <c r="BC29" i="5" s="1"/>
  <c r="BC32" i="5" s="1"/>
  <c r="BB28" i="5"/>
  <c r="BA28" i="5"/>
  <c r="AZ28" i="5"/>
  <c r="AY28" i="5"/>
  <c r="AY29" i="5" s="1"/>
  <c r="AY32" i="5" s="1"/>
  <c r="AX28" i="5"/>
  <c r="AW28" i="5"/>
  <c r="AV28" i="5"/>
  <c r="AU28" i="5"/>
  <c r="AU29" i="5" s="1"/>
  <c r="AU32" i="5" s="1"/>
  <c r="AT28" i="5"/>
  <c r="AS28" i="5"/>
  <c r="AR28" i="5"/>
  <c r="AQ28" i="5"/>
  <c r="AQ29" i="5" s="1"/>
  <c r="AQ32" i="5" s="1"/>
  <c r="AP28" i="5"/>
  <c r="AO28" i="5"/>
  <c r="AO29" i="5" s="1"/>
  <c r="AO32" i="5" s="1"/>
  <c r="AN28" i="5"/>
  <c r="AM28" i="5"/>
  <c r="AM29" i="5" s="1"/>
  <c r="AM32" i="5" s="1"/>
  <c r="AL28" i="5"/>
  <c r="AK28" i="5"/>
  <c r="AK29" i="5" s="1"/>
  <c r="AK32" i="5" s="1"/>
  <c r="AJ28" i="5"/>
  <c r="AI28" i="5"/>
  <c r="AI29" i="5" s="1"/>
  <c r="AI32" i="5" s="1"/>
  <c r="AH28" i="5"/>
  <c r="AG28" i="5"/>
  <c r="AG29" i="5" s="1"/>
  <c r="AG32" i="5" s="1"/>
  <c r="AF28" i="5"/>
  <c r="AF29" i="5" s="1"/>
  <c r="AF32" i="5" s="1"/>
  <c r="AE28" i="5"/>
  <c r="AE29" i="5" s="1"/>
  <c r="AE32" i="5" s="1"/>
  <c r="AD28" i="5"/>
  <c r="AC28" i="5"/>
  <c r="AC29" i="5" s="1"/>
  <c r="AC32" i="5" s="1"/>
  <c r="AB28" i="5"/>
  <c r="AA28" i="5"/>
  <c r="AA29" i="5" s="1"/>
  <c r="AA32" i="5" s="1"/>
  <c r="Z28" i="5"/>
  <c r="Y28" i="5"/>
  <c r="Y29" i="5" s="1"/>
  <c r="Y32" i="5" s="1"/>
  <c r="X28" i="5"/>
  <c r="W28" i="5"/>
  <c r="W29" i="5" s="1"/>
  <c r="W32" i="5" s="1"/>
  <c r="V28" i="5"/>
  <c r="U28" i="5"/>
  <c r="U29" i="5" s="1"/>
  <c r="U32" i="5" s="1"/>
  <c r="T28" i="5"/>
  <c r="S28" i="5"/>
  <c r="S29" i="5" s="1"/>
  <c r="S32" i="5" s="1"/>
  <c r="R28" i="5"/>
  <c r="Q28" i="5"/>
  <c r="Q29" i="5" s="1"/>
  <c r="Q32" i="5" s="1"/>
  <c r="P28" i="5"/>
  <c r="O28" i="5"/>
  <c r="O29" i="5" s="1"/>
  <c r="O32" i="5" s="1"/>
  <c r="N28" i="5"/>
  <c r="M28" i="5"/>
  <c r="M29" i="5" s="1"/>
  <c r="M32" i="5" s="1"/>
  <c r="L28" i="5"/>
  <c r="K28" i="5"/>
  <c r="K29" i="5" s="1"/>
  <c r="K32" i="5" s="1"/>
  <c r="J28" i="5"/>
  <c r="I28" i="5"/>
  <c r="I29" i="5" s="1"/>
  <c r="I32" i="5" s="1"/>
  <c r="H28" i="5"/>
  <c r="G28" i="5"/>
  <c r="G29" i="5" s="1"/>
  <c r="G32" i="5" s="1"/>
  <c r="F28" i="5"/>
  <c r="E28" i="5"/>
  <c r="E29" i="5" s="1"/>
  <c r="E32" i="5" s="1"/>
  <c r="GU27" i="5"/>
  <c r="GT27" i="5"/>
  <c r="GS27" i="5"/>
  <c r="GR27" i="5"/>
  <c r="GQ27" i="5"/>
  <c r="GP27" i="5"/>
  <c r="GO27" i="5"/>
  <c r="GN27" i="5"/>
  <c r="GM27" i="5"/>
  <c r="GL27" i="5"/>
  <c r="GK27" i="5"/>
  <c r="GJ27" i="5"/>
  <c r="GI27" i="5"/>
  <c r="GH27" i="5"/>
  <c r="GG27" i="5"/>
  <c r="GF27" i="5"/>
  <c r="GE27" i="5"/>
  <c r="GD27" i="5"/>
  <c r="GC27" i="5"/>
  <c r="GB27" i="5"/>
  <c r="GA27" i="5"/>
  <c r="FZ27" i="5"/>
  <c r="FY27" i="5"/>
  <c r="FX27" i="5"/>
  <c r="FW27" i="5"/>
  <c r="FV27" i="5"/>
  <c r="FU27" i="5"/>
  <c r="FT27" i="5"/>
  <c r="FS27" i="5"/>
  <c r="FR27" i="5"/>
  <c r="FQ27" i="5"/>
  <c r="FP27" i="5"/>
  <c r="FO27" i="5"/>
  <c r="FN27" i="5"/>
  <c r="FM27" i="5"/>
  <c r="FL27" i="5"/>
  <c r="FK27" i="5"/>
  <c r="FJ27" i="5"/>
  <c r="FI27" i="5"/>
  <c r="FH27" i="5"/>
  <c r="FG27" i="5"/>
  <c r="FF27" i="5"/>
  <c r="FE27" i="5"/>
  <c r="FD27" i="5"/>
  <c r="FC27" i="5"/>
  <c r="FB27" i="5"/>
  <c r="FA27" i="5"/>
  <c r="EZ27" i="5"/>
  <c r="EY27" i="5"/>
  <c r="EX27" i="5"/>
  <c r="EW27" i="5"/>
  <c r="EV27" i="5"/>
  <c r="EU27" i="5"/>
  <c r="ET27" i="5"/>
  <c r="ES27" i="5"/>
  <c r="ER27" i="5"/>
  <c r="EQ27" i="5"/>
  <c r="EP27" i="5"/>
  <c r="EO27" i="5"/>
  <c r="EN27" i="5"/>
  <c r="EM27" i="5"/>
  <c r="EL27" i="5"/>
  <c r="EK27" i="5"/>
  <c r="EJ27" i="5"/>
  <c r="EI27" i="5"/>
  <c r="EH27" i="5"/>
  <c r="EG27" i="5"/>
  <c r="EF27" i="5"/>
  <c r="EE27" i="5"/>
  <c r="ED27" i="5"/>
  <c r="EC27" i="5"/>
  <c r="EB27" i="5"/>
  <c r="EA27" i="5"/>
  <c r="DZ27" i="5"/>
  <c r="DY27" i="5"/>
  <c r="DX27" i="5"/>
  <c r="DW27" i="5"/>
  <c r="DV27" i="5"/>
  <c r="DU27" i="5"/>
  <c r="DT27" i="5"/>
  <c r="DS27"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GR17" i="5" l="1"/>
  <c r="GR20" i="5" s="1"/>
  <c r="P4" i="5"/>
  <c r="GL61" i="2"/>
  <c r="FZ61" i="2"/>
  <c r="FV61" i="2"/>
  <c r="FR61" i="2"/>
  <c r="FN61" i="2"/>
  <c r="EP61" i="2"/>
  <c r="EL61" i="2"/>
  <c r="EH61" i="2"/>
  <c r="BV61" i="2"/>
  <c r="BJ61" i="2"/>
  <c r="BB61" i="2"/>
  <c r="AD61" i="2"/>
  <c r="GG60" i="2"/>
  <c r="FY60" i="2"/>
  <c r="FI60" i="2"/>
  <c r="FE60" i="2"/>
  <c r="FA60" i="2"/>
  <c r="P6" i="5"/>
  <c r="P7" i="5"/>
  <c r="P3" i="5"/>
  <c r="GQ61" i="2"/>
  <c r="FK61" i="2"/>
  <c r="FE61" i="2"/>
  <c r="CN61" i="2"/>
  <c r="CI61" i="2"/>
  <c r="AM61" i="2"/>
  <c r="GR60" i="2"/>
  <c r="GM60" i="2"/>
  <c r="GB60" i="2"/>
  <c r="FW60" i="2"/>
  <c r="FR60" i="2"/>
  <c r="EW60" i="2"/>
  <c r="DU60" i="2"/>
  <c r="DQ60" i="2"/>
  <c r="DM60" i="2"/>
  <c r="CW60" i="2"/>
  <c r="BU60" i="2"/>
  <c r="BI60" i="2"/>
  <c r="Y60" i="2"/>
  <c r="GJ61" i="2"/>
  <c r="FY61" i="2"/>
  <c r="FT61" i="2"/>
  <c r="FI61" i="2"/>
  <c r="FD61" i="2"/>
  <c r="EY61" i="2"/>
  <c r="EN61" i="2"/>
  <c r="EI61" i="2"/>
  <c r="DM61" i="2"/>
  <c r="DH61" i="2"/>
  <c r="CW61" i="2"/>
  <c r="CM61" i="2"/>
  <c r="BL61" i="2"/>
  <c r="BG61" i="2"/>
  <c r="AV61" i="2"/>
  <c r="GQ60" i="2"/>
  <c r="GL60" i="2"/>
  <c r="FV60" i="2"/>
  <c r="GI61" i="2"/>
  <c r="EW61" i="2"/>
  <c r="ER61" i="2"/>
  <c r="EB61" i="2"/>
  <c r="DQ61" i="2"/>
  <c r="CQ61" i="2"/>
  <c r="CA61" i="2"/>
  <c r="BU61" i="2"/>
  <c r="BP61" i="2"/>
  <c r="Y61" i="2"/>
  <c r="GJ60" i="2"/>
  <c r="FZ60" i="2"/>
  <c r="FT60" i="2"/>
  <c r="FD60" i="2"/>
  <c r="EY60" i="2"/>
  <c r="EQ60" i="2"/>
  <c r="EI60" i="2"/>
  <c r="CU60" i="2"/>
  <c r="CQ60" i="2"/>
  <c r="CM60" i="2"/>
  <c r="CI60" i="2"/>
  <c r="CA60" i="2"/>
  <c r="BG60" i="2"/>
  <c r="AY60" i="2"/>
  <c r="AM60" i="2"/>
  <c r="GG61" i="2"/>
  <c r="EQ61" i="2"/>
  <c r="DU61" i="2"/>
  <c r="BI61" i="2"/>
  <c r="AN61" i="2"/>
  <c r="EP60" i="2"/>
  <c r="EH60" i="2"/>
  <c r="BV60" i="2"/>
  <c r="CB58" i="2"/>
  <c r="BT58" i="2"/>
  <c r="GB61" i="2"/>
  <c r="CU61" i="2"/>
  <c r="BD61" i="2"/>
  <c r="M61" i="2"/>
  <c r="GI60" i="2"/>
  <c r="EV60" i="2"/>
  <c r="EN60" i="2"/>
  <c r="EF60" i="2"/>
  <c r="DH60" i="2"/>
  <c r="CJ60" i="2"/>
  <c r="BL60" i="2"/>
  <c r="BD60" i="2"/>
  <c r="AV60" i="2"/>
  <c r="AN60" i="2"/>
  <c r="X60" i="2"/>
  <c r="GA58" i="2"/>
  <c r="DG58" i="2"/>
  <c r="CE58" i="2"/>
  <c r="BK58" i="2"/>
  <c r="AE58" i="2"/>
  <c r="AA58" i="2"/>
  <c r="O58" i="2"/>
  <c r="GR61" i="2"/>
  <c r="FW61" i="2"/>
  <c r="FA61" i="2"/>
  <c r="EF61" i="2"/>
  <c r="AY61" i="2"/>
  <c r="FN60" i="2"/>
  <c r="EL60" i="2"/>
  <c r="BJ60" i="2"/>
  <c r="BB60" i="2"/>
  <c r="AD60" i="2"/>
  <c r="EX58" i="2"/>
  <c r="DN58" i="2"/>
  <c r="CT58" i="2"/>
  <c r="EV61" i="2"/>
  <c r="M60" i="2"/>
  <c r="AO58" i="2"/>
  <c r="DG57" i="2"/>
  <c r="CE57" i="2"/>
  <c r="BK57" i="2"/>
  <c r="AE57" i="2"/>
  <c r="AA57" i="2"/>
  <c r="O57" i="2"/>
  <c r="GL55" i="2"/>
  <c r="FZ55" i="2"/>
  <c r="FV55" i="2"/>
  <c r="FR55" i="2"/>
  <c r="FN55" i="2"/>
  <c r="EP55" i="2"/>
  <c r="EL55" i="2"/>
  <c r="EH55" i="2"/>
  <c r="BV55" i="2"/>
  <c r="BJ55" i="2"/>
  <c r="BB55" i="2"/>
  <c r="AD55" i="2"/>
  <c r="GG54" i="2"/>
  <c r="FY54" i="2"/>
  <c r="FI54" i="2"/>
  <c r="FE54" i="2"/>
  <c r="FA54" i="2"/>
  <c r="EW54" i="2"/>
  <c r="DU54" i="2"/>
  <c r="DQ54" i="2"/>
  <c r="DM54" i="2"/>
  <c r="CW54" i="2"/>
  <c r="BU54" i="2"/>
  <c r="BI54" i="2"/>
  <c r="Y54" i="2"/>
  <c r="M54" i="2"/>
  <c r="FK60" i="2"/>
  <c r="EB60" i="2"/>
  <c r="BP60" i="2"/>
  <c r="EX57" i="2"/>
  <c r="DN57" i="2"/>
  <c r="CT57" i="2"/>
  <c r="GG55" i="2"/>
  <c r="FY55" i="2"/>
  <c r="FI55" i="2"/>
  <c r="FE55" i="2"/>
  <c r="FA55" i="2"/>
  <c r="EW55" i="2"/>
  <c r="DU55" i="2"/>
  <c r="DQ55" i="2"/>
  <c r="DM55" i="2"/>
  <c r="CW55" i="2"/>
  <c r="BU55" i="2"/>
  <c r="BI55" i="2"/>
  <c r="Y55" i="2"/>
  <c r="M55" i="2"/>
  <c r="GR54" i="2"/>
  <c r="GJ54" i="2"/>
  <c r="GB54" i="2"/>
  <c r="FT54" i="2"/>
  <c r="FD54" i="2"/>
  <c r="EV54" i="2"/>
  <c r="ER54" i="2"/>
  <c r="EN54" i="2"/>
  <c r="EF54" i="2"/>
  <c r="EB54" i="2"/>
  <c r="GM61" i="2"/>
  <c r="X61" i="2"/>
  <c r="CN60" i="2"/>
  <c r="AW58" i="2"/>
  <c r="AW57" i="2"/>
  <c r="AO57" i="2"/>
  <c r="GR55" i="2"/>
  <c r="GJ55" i="2"/>
  <c r="GB55" i="2"/>
  <c r="FT55" i="2"/>
  <c r="FD55" i="2"/>
  <c r="EV55" i="2"/>
  <c r="ER55" i="2"/>
  <c r="EN55" i="2"/>
  <c r="EF55" i="2"/>
  <c r="EB55" i="2"/>
  <c r="DH55" i="2"/>
  <c r="CN55" i="2"/>
  <c r="CJ55" i="2"/>
  <c r="BP55" i="2"/>
  <c r="BL55" i="2"/>
  <c r="BD55" i="2"/>
  <c r="AV55" i="2"/>
  <c r="AN55" i="2"/>
  <c r="X55" i="2"/>
  <c r="GQ54" i="2"/>
  <c r="GM54" i="2"/>
  <c r="GI54" i="2"/>
  <c r="FW54" i="2"/>
  <c r="FK54" i="2"/>
  <c r="EY54" i="2"/>
  <c r="EQ54" i="2"/>
  <c r="EI54" i="2"/>
  <c r="BT57" i="2"/>
  <c r="GI55" i="2"/>
  <c r="CQ55" i="2"/>
  <c r="CA55" i="2"/>
  <c r="FZ54" i="2"/>
  <c r="CQ54" i="2"/>
  <c r="CA54" i="2"/>
  <c r="BV54" i="2"/>
  <c r="BP54" i="2"/>
  <c r="AW52" i="2"/>
  <c r="AO52" i="2"/>
  <c r="CB51" i="2"/>
  <c r="BT51" i="2"/>
  <c r="ER60" i="2"/>
  <c r="EY55" i="2"/>
  <c r="EI55" i="2"/>
  <c r="CM55" i="2"/>
  <c r="BG55" i="2"/>
  <c r="GL54" i="2"/>
  <c r="FV54" i="2"/>
  <c r="EP54" i="2"/>
  <c r="CU54" i="2"/>
  <c r="CJ54" i="2"/>
  <c r="BJ54" i="2"/>
  <c r="BD54" i="2"/>
  <c r="AY54" i="2"/>
  <c r="AN54" i="2"/>
  <c r="AD54" i="2"/>
  <c r="X54" i="2"/>
  <c r="CB52" i="2"/>
  <c r="BT52" i="2"/>
  <c r="GA51" i="2"/>
  <c r="DG51" i="2"/>
  <c r="CE51" i="2"/>
  <c r="BK51" i="2"/>
  <c r="GA57" i="2"/>
  <c r="CB57" i="2"/>
  <c r="GQ55" i="2"/>
  <c r="FK55" i="2"/>
  <c r="CI55" i="2"/>
  <c r="AM55" i="2"/>
  <c r="FR54" i="2"/>
  <c r="EL54" i="2"/>
  <c r="CN54" i="2"/>
  <c r="CI54" i="2"/>
  <c r="AM54" i="2"/>
  <c r="GA52" i="2"/>
  <c r="DG52" i="2"/>
  <c r="CE52" i="2"/>
  <c r="BK52" i="2"/>
  <c r="AE52" i="2"/>
  <c r="AA52" i="2"/>
  <c r="O52" i="2"/>
  <c r="EX51" i="2"/>
  <c r="DN51" i="2"/>
  <c r="CT51" i="2"/>
  <c r="GG49" i="2"/>
  <c r="FY49" i="2"/>
  <c r="FW55" i="2"/>
  <c r="AY55" i="2"/>
  <c r="BB54" i="2"/>
  <c r="EX52" i="2"/>
  <c r="AW51" i="2"/>
  <c r="GR49" i="2"/>
  <c r="GM49" i="2"/>
  <c r="GB49" i="2"/>
  <c r="FW49" i="2"/>
  <c r="FR49" i="2"/>
  <c r="FI49" i="2"/>
  <c r="FE49" i="2"/>
  <c r="FA49" i="2"/>
  <c r="EW49" i="2"/>
  <c r="DU49" i="2"/>
  <c r="DQ49" i="2"/>
  <c r="DM49" i="2"/>
  <c r="CW49" i="2"/>
  <c r="BU49" i="2"/>
  <c r="BI49" i="2"/>
  <c r="Y49" i="2"/>
  <c r="M49" i="2"/>
  <c r="GR48" i="2"/>
  <c r="GJ48" i="2"/>
  <c r="GB48" i="2"/>
  <c r="FT48" i="2"/>
  <c r="FD48" i="2"/>
  <c r="EV48" i="2"/>
  <c r="ER48" i="2"/>
  <c r="EN48" i="2"/>
  <c r="EF48" i="2"/>
  <c r="EB48" i="2"/>
  <c r="DH48" i="2"/>
  <c r="CN48" i="2"/>
  <c r="CJ48" i="2"/>
  <c r="BP48" i="2"/>
  <c r="BL48" i="2"/>
  <c r="BD48" i="2"/>
  <c r="AV48" i="2"/>
  <c r="AN48" i="2"/>
  <c r="X48" i="2"/>
  <c r="GA46" i="2"/>
  <c r="DG46" i="2"/>
  <c r="CE46" i="2"/>
  <c r="CU55" i="2"/>
  <c r="FN54" i="2"/>
  <c r="DH54" i="2"/>
  <c r="CM54" i="2"/>
  <c r="AV54" i="2"/>
  <c r="DN52" i="2"/>
  <c r="AA51" i="2"/>
  <c r="GQ49" i="2"/>
  <c r="GL49" i="2"/>
  <c r="FV49" i="2"/>
  <c r="FD49" i="2"/>
  <c r="EV49" i="2"/>
  <c r="ER49" i="2"/>
  <c r="EN49" i="2"/>
  <c r="EF49" i="2"/>
  <c r="EB49" i="2"/>
  <c r="DH49" i="2"/>
  <c r="CN49" i="2"/>
  <c r="CJ49" i="2"/>
  <c r="BP49" i="2"/>
  <c r="BL49" i="2"/>
  <c r="BD49" i="2"/>
  <c r="AV49" i="2"/>
  <c r="AN49" i="2"/>
  <c r="X49" i="2"/>
  <c r="GQ48" i="2"/>
  <c r="GM48" i="2"/>
  <c r="GI48" i="2"/>
  <c r="FW48" i="2"/>
  <c r="FK48" i="2"/>
  <c r="EY48" i="2"/>
  <c r="EQ48" i="2"/>
  <c r="EI48" i="2"/>
  <c r="CU48" i="2"/>
  <c r="CQ48" i="2"/>
  <c r="CM48" i="2"/>
  <c r="CI48" i="2"/>
  <c r="CA48" i="2"/>
  <c r="BG48" i="2"/>
  <c r="AY48" i="2"/>
  <c r="AM48" i="2"/>
  <c r="EX46" i="2"/>
  <c r="DN46" i="2"/>
  <c r="CJ61" i="2"/>
  <c r="EQ55" i="2"/>
  <c r="BL54" i="2"/>
  <c r="CT52" i="2"/>
  <c r="AE51" i="2"/>
  <c r="O51" i="2"/>
  <c r="GJ49" i="2"/>
  <c r="FZ49" i="2"/>
  <c r="FT49" i="2"/>
  <c r="FK49" i="2"/>
  <c r="EY49" i="2"/>
  <c r="EQ49" i="2"/>
  <c r="EI49" i="2"/>
  <c r="CU49" i="2"/>
  <c r="CQ49" i="2"/>
  <c r="CM49" i="2"/>
  <c r="CI49" i="2"/>
  <c r="CA49" i="2"/>
  <c r="BG49" i="2"/>
  <c r="AY49" i="2"/>
  <c r="AM49" i="2"/>
  <c r="GL48" i="2"/>
  <c r="FZ48" i="2"/>
  <c r="FV48" i="2"/>
  <c r="FR48" i="2"/>
  <c r="FN48" i="2"/>
  <c r="EP48" i="2"/>
  <c r="EL48" i="2"/>
  <c r="EH48" i="2"/>
  <c r="BV48" i="2"/>
  <c r="BJ48" i="2"/>
  <c r="BB48" i="2"/>
  <c r="AD48" i="2"/>
  <c r="AO51" i="2"/>
  <c r="EL49" i="2"/>
  <c r="BJ49" i="2"/>
  <c r="AD49" i="2"/>
  <c r="FY48" i="2"/>
  <c r="FI48" i="2"/>
  <c r="DM48" i="2"/>
  <c r="CW48" i="2"/>
  <c r="CB46" i="2"/>
  <c r="BT46" i="2"/>
  <c r="GA45" i="2"/>
  <c r="DG45" i="2"/>
  <c r="CE45" i="2"/>
  <c r="BK45" i="2"/>
  <c r="AE45" i="2"/>
  <c r="AA45" i="2"/>
  <c r="O45" i="2"/>
  <c r="GL43" i="2"/>
  <c r="FZ43" i="2"/>
  <c r="FV43" i="2"/>
  <c r="FR43" i="2"/>
  <c r="FN43" i="2"/>
  <c r="EP43" i="2"/>
  <c r="EL43" i="2"/>
  <c r="EH43" i="2"/>
  <c r="BV43" i="2"/>
  <c r="BJ43" i="2"/>
  <c r="BB43" i="2"/>
  <c r="AD43" i="2"/>
  <c r="GG42" i="2"/>
  <c r="FY42" i="2"/>
  <c r="FI42" i="2"/>
  <c r="FE42" i="2"/>
  <c r="FA42" i="2"/>
  <c r="EW42" i="2"/>
  <c r="DU42" i="2"/>
  <c r="DQ42" i="2"/>
  <c r="DM42" i="2"/>
  <c r="CW42" i="2"/>
  <c r="BU42" i="2"/>
  <c r="BI42" i="2"/>
  <c r="Y42" i="2"/>
  <c r="M42" i="2"/>
  <c r="EX40" i="2"/>
  <c r="DN40" i="2"/>
  <c r="CT40" i="2"/>
  <c r="AW39" i="2"/>
  <c r="AO39" i="2"/>
  <c r="GR37" i="2"/>
  <c r="GJ37" i="2"/>
  <c r="GB37" i="2"/>
  <c r="FT37" i="2"/>
  <c r="FD37" i="2"/>
  <c r="EV37" i="2"/>
  <c r="ER37" i="2"/>
  <c r="EN37" i="2"/>
  <c r="EF37" i="2"/>
  <c r="EB37" i="2"/>
  <c r="DH37" i="2"/>
  <c r="BG54" i="2"/>
  <c r="GI49" i="2"/>
  <c r="FN49" i="2"/>
  <c r="EH49" i="2"/>
  <c r="BV49" i="2"/>
  <c r="FE48" i="2"/>
  <c r="BK46" i="2"/>
  <c r="AE46" i="2"/>
  <c r="AA46" i="2"/>
  <c r="O46" i="2"/>
  <c r="EX45" i="2"/>
  <c r="DN45" i="2"/>
  <c r="CT45" i="2"/>
  <c r="GG43" i="2"/>
  <c r="FY43" i="2"/>
  <c r="FI43" i="2"/>
  <c r="FE43" i="2"/>
  <c r="FA43" i="2"/>
  <c r="EW43" i="2"/>
  <c r="DU43" i="2"/>
  <c r="DQ43" i="2"/>
  <c r="DM43" i="2"/>
  <c r="CW43" i="2"/>
  <c r="BU43" i="2"/>
  <c r="BI43" i="2"/>
  <c r="Y43" i="2"/>
  <c r="M43" i="2"/>
  <c r="GR42" i="2"/>
  <c r="GJ42" i="2"/>
  <c r="GB42" i="2"/>
  <c r="FT42" i="2"/>
  <c r="FD42" i="2"/>
  <c r="EV42" i="2"/>
  <c r="ER42" i="2"/>
  <c r="EN42" i="2"/>
  <c r="EF42" i="2"/>
  <c r="EB42" i="2"/>
  <c r="DH42" i="2"/>
  <c r="CN42" i="2"/>
  <c r="CJ42" i="2"/>
  <c r="BP42" i="2"/>
  <c r="BL42" i="2"/>
  <c r="BD42" i="2"/>
  <c r="AV42" i="2"/>
  <c r="AN42" i="2"/>
  <c r="X42" i="2"/>
  <c r="AW40" i="2"/>
  <c r="AO40" i="2"/>
  <c r="CB39" i="2"/>
  <c r="BT39" i="2"/>
  <c r="GQ37" i="2"/>
  <c r="GM55" i="2"/>
  <c r="EH54" i="2"/>
  <c r="BB49" i="2"/>
  <c r="GG48" i="2"/>
  <c r="FA48" i="2"/>
  <c r="DU48" i="2"/>
  <c r="BI48" i="2"/>
  <c r="M48" i="2"/>
  <c r="AW45" i="2"/>
  <c r="AO45" i="2"/>
  <c r="GR43" i="2"/>
  <c r="GJ43" i="2"/>
  <c r="GB43" i="2"/>
  <c r="FT43" i="2"/>
  <c r="FD43" i="2"/>
  <c r="EV43" i="2"/>
  <c r="ER43" i="2"/>
  <c r="EN43" i="2"/>
  <c r="EF43" i="2"/>
  <c r="EB43" i="2"/>
  <c r="DH43" i="2"/>
  <c r="CN43" i="2"/>
  <c r="CJ43" i="2"/>
  <c r="BP43" i="2"/>
  <c r="BL43" i="2"/>
  <c r="BD43" i="2"/>
  <c r="AV43" i="2"/>
  <c r="AN43" i="2"/>
  <c r="X43" i="2"/>
  <c r="GQ42" i="2"/>
  <c r="GM42" i="2"/>
  <c r="GI42" i="2"/>
  <c r="FW42" i="2"/>
  <c r="FK42" i="2"/>
  <c r="EY42" i="2"/>
  <c r="EQ42" i="2"/>
  <c r="EI42" i="2"/>
  <c r="CU42" i="2"/>
  <c r="CQ42" i="2"/>
  <c r="CM42" i="2"/>
  <c r="CI42" i="2"/>
  <c r="CA42" i="2"/>
  <c r="BG42" i="2"/>
  <c r="AY42" i="2"/>
  <c r="AM42" i="2"/>
  <c r="CB40" i="2"/>
  <c r="BT40" i="2"/>
  <c r="GA39" i="2"/>
  <c r="DG39" i="2"/>
  <c r="CE39" i="2"/>
  <c r="BK39" i="2"/>
  <c r="EP49" i="2"/>
  <c r="EW48" i="2"/>
  <c r="Y48" i="2"/>
  <c r="AW46" i="2"/>
  <c r="BT45" i="2"/>
  <c r="GI43" i="2"/>
  <c r="CQ43" i="2"/>
  <c r="CA43" i="2"/>
  <c r="FZ42" i="2"/>
  <c r="BB42" i="2"/>
  <c r="AA40" i="2"/>
  <c r="CT39" i="2"/>
  <c r="AE39" i="2"/>
  <c r="O39" i="2"/>
  <c r="FZ37" i="2"/>
  <c r="FE37" i="2"/>
  <c r="EY37" i="2"/>
  <c r="EI37" i="2"/>
  <c r="CN37" i="2"/>
  <c r="CJ37" i="2"/>
  <c r="BP37" i="2"/>
  <c r="BL37" i="2"/>
  <c r="BD37" i="2"/>
  <c r="AV37" i="2"/>
  <c r="AN37" i="2"/>
  <c r="X37" i="2"/>
  <c r="GQ36" i="2"/>
  <c r="GM36" i="2"/>
  <c r="GI36" i="2"/>
  <c r="FW36" i="2"/>
  <c r="FK36" i="2"/>
  <c r="EY36" i="2"/>
  <c r="EQ36" i="2"/>
  <c r="EI36" i="2"/>
  <c r="CU36" i="2"/>
  <c r="CQ36" i="2"/>
  <c r="CM36" i="2"/>
  <c r="CI36" i="2"/>
  <c r="CA36" i="2"/>
  <c r="BG36" i="2"/>
  <c r="AY36" i="2"/>
  <c r="AM36" i="2"/>
  <c r="EX34" i="2"/>
  <c r="DN34" i="2"/>
  <c r="CT34" i="2"/>
  <c r="AW33" i="2"/>
  <c r="AO33" i="2"/>
  <c r="GR31" i="2"/>
  <c r="GJ31" i="2"/>
  <c r="GB31" i="2"/>
  <c r="FT31" i="2"/>
  <c r="FD31" i="2"/>
  <c r="EV31" i="2"/>
  <c r="ER31" i="2"/>
  <c r="EN31" i="2"/>
  <c r="EF31" i="2"/>
  <c r="EB31" i="2"/>
  <c r="DH31" i="2"/>
  <c r="CN31" i="2"/>
  <c r="CJ31" i="2"/>
  <c r="BP31" i="2"/>
  <c r="BL31" i="2"/>
  <c r="BD31" i="2"/>
  <c r="AV31" i="2"/>
  <c r="AN31" i="2"/>
  <c r="X31" i="2"/>
  <c r="GQ30" i="2"/>
  <c r="GM30" i="2"/>
  <c r="GI30" i="2"/>
  <c r="FW30" i="2"/>
  <c r="FK30" i="2"/>
  <c r="EY30" i="2"/>
  <c r="EQ30" i="2"/>
  <c r="EI30" i="2"/>
  <c r="BU48" i="2"/>
  <c r="CT46" i="2"/>
  <c r="EY43" i="2"/>
  <c r="EI43" i="2"/>
  <c r="CM43" i="2"/>
  <c r="BG43" i="2"/>
  <c r="GL42" i="2"/>
  <c r="FV42" i="2"/>
  <c r="EP42" i="2"/>
  <c r="GA40" i="2"/>
  <c r="GI37" i="2"/>
  <c r="FY37" i="2"/>
  <c r="FN37" i="2"/>
  <c r="FI37" i="2"/>
  <c r="EH37" i="2"/>
  <c r="DM37" i="2"/>
  <c r="CU37" i="2"/>
  <c r="CQ37" i="2"/>
  <c r="CM37" i="2"/>
  <c r="CI37" i="2"/>
  <c r="CA37" i="2"/>
  <c r="BG37" i="2"/>
  <c r="AY37" i="2"/>
  <c r="AM37" i="2"/>
  <c r="GL36" i="2"/>
  <c r="FZ36" i="2"/>
  <c r="FV36" i="2"/>
  <c r="FR36" i="2"/>
  <c r="FN36" i="2"/>
  <c r="EP36" i="2"/>
  <c r="EL36" i="2"/>
  <c r="EH36" i="2"/>
  <c r="BV36" i="2"/>
  <c r="BJ36" i="2"/>
  <c r="BB36" i="2"/>
  <c r="AD36" i="2"/>
  <c r="AW34" i="2"/>
  <c r="AO34" i="2"/>
  <c r="CB33" i="2"/>
  <c r="BT33" i="2"/>
  <c r="GQ31" i="2"/>
  <c r="GM31" i="2"/>
  <c r="GI31" i="2"/>
  <c r="FW31" i="2"/>
  <c r="FK31" i="2"/>
  <c r="EY31" i="2"/>
  <c r="EQ31" i="2"/>
  <c r="EI31" i="2"/>
  <c r="CU31" i="2"/>
  <c r="CQ31" i="2"/>
  <c r="CM31" i="2"/>
  <c r="CI31" i="2"/>
  <c r="CA31" i="2"/>
  <c r="BG31" i="2"/>
  <c r="AY31" i="2"/>
  <c r="AM31" i="2"/>
  <c r="DQ48" i="2"/>
  <c r="AO46" i="2"/>
  <c r="CB45" i="2"/>
  <c r="GQ43" i="2"/>
  <c r="FK43" i="2"/>
  <c r="CI43" i="2"/>
  <c r="AM43" i="2"/>
  <c r="FR42" i="2"/>
  <c r="EL42" i="2"/>
  <c r="BJ42" i="2"/>
  <c r="AD42" i="2"/>
  <c r="CE40" i="2"/>
  <c r="EX39" i="2"/>
  <c r="AA39" i="2"/>
  <c r="GM37" i="2"/>
  <c r="FW37" i="2"/>
  <c r="FR37" i="2"/>
  <c r="EW37" i="2"/>
  <c r="EQ37" i="2"/>
  <c r="EL37" i="2"/>
  <c r="DQ37" i="2"/>
  <c r="BV37" i="2"/>
  <c r="BJ37" i="2"/>
  <c r="BB37" i="2"/>
  <c r="AD37" i="2"/>
  <c r="GG36" i="2"/>
  <c r="FY36" i="2"/>
  <c r="FI36" i="2"/>
  <c r="FE36" i="2"/>
  <c r="FA36" i="2"/>
  <c r="EW36" i="2"/>
  <c r="DU36" i="2"/>
  <c r="DQ36" i="2"/>
  <c r="DM36" i="2"/>
  <c r="CW36" i="2"/>
  <c r="BU36" i="2"/>
  <c r="BI36" i="2"/>
  <c r="Y36" i="2"/>
  <c r="M36" i="2"/>
  <c r="CB34" i="2"/>
  <c r="BT34" i="2"/>
  <c r="GA33" i="2"/>
  <c r="DG33" i="2"/>
  <c r="CE33" i="2"/>
  <c r="BK33" i="2"/>
  <c r="AE33" i="2"/>
  <c r="AA33" i="2"/>
  <c r="O33" i="2"/>
  <c r="GL31" i="2"/>
  <c r="FZ31" i="2"/>
  <c r="FV31" i="2"/>
  <c r="FR31" i="2"/>
  <c r="FN31" i="2"/>
  <c r="EP31" i="2"/>
  <c r="EL31" i="2"/>
  <c r="EH31" i="2"/>
  <c r="BV31" i="2"/>
  <c r="BJ31" i="2"/>
  <c r="BB31" i="2"/>
  <c r="AD31" i="2"/>
  <c r="GG30" i="2"/>
  <c r="FY30" i="2"/>
  <c r="FI30" i="2"/>
  <c r="FE30" i="2"/>
  <c r="FA30" i="2"/>
  <c r="EW30" i="2"/>
  <c r="FW43" i="2"/>
  <c r="AY43" i="2"/>
  <c r="O40" i="2"/>
  <c r="FV37" i="2"/>
  <c r="FA37" i="2"/>
  <c r="GR36" i="2"/>
  <c r="GB36" i="2"/>
  <c r="EV36" i="2"/>
  <c r="EF36" i="2"/>
  <c r="CJ36" i="2"/>
  <c r="BD36" i="2"/>
  <c r="AN36" i="2"/>
  <c r="X36" i="2"/>
  <c r="DG34" i="2"/>
  <c r="BK34" i="2"/>
  <c r="AE34" i="2"/>
  <c r="O34" i="2"/>
  <c r="DN33" i="2"/>
  <c r="GG31" i="2"/>
  <c r="FA31" i="2"/>
  <c r="DU31" i="2"/>
  <c r="BI31" i="2"/>
  <c r="GL30" i="2"/>
  <c r="FV30" i="2"/>
  <c r="FN30" i="2"/>
  <c r="EP30" i="2"/>
  <c r="EH30" i="2"/>
  <c r="DH30" i="2"/>
  <c r="CN30" i="2"/>
  <c r="CJ30" i="2"/>
  <c r="BP30" i="2"/>
  <c r="BL30" i="2"/>
  <c r="BD30" i="2"/>
  <c r="AV30" i="2"/>
  <c r="AN30" i="2"/>
  <c r="X30" i="2"/>
  <c r="CB28" i="2"/>
  <c r="BT28" i="2"/>
  <c r="GA27" i="2"/>
  <c r="DG27" i="2"/>
  <c r="CE27" i="2"/>
  <c r="BK27" i="2"/>
  <c r="AE27" i="2"/>
  <c r="AA27" i="2"/>
  <c r="O27" i="2"/>
  <c r="GL25" i="2"/>
  <c r="FZ25" i="2"/>
  <c r="FV25" i="2"/>
  <c r="FR25" i="2"/>
  <c r="FN25" i="2"/>
  <c r="EP25" i="2"/>
  <c r="EL25" i="2"/>
  <c r="EH25" i="2"/>
  <c r="BV25" i="2"/>
  <c r="BJ25" i="2"/>
  <c r="BB25" i="2"/>
  <c r="AD25" i="2"/>
  <c r="GG24" i="2"/>
  <c r="FY24" i="2"/>
  <c r="FI24" i="2"/>
  <c r="FE24" i="2"/>
  <c r="FA24" i="2"/>
  <c r="EW24" i="2"/>
  <c r="DU24" i="2"/>
  <c r="DQ24" i="2"/>
  <c r="DM24" i="2"/>
  <c r="CW24" i="2"/>
  <c r="BU24" i="2"/>
  <c r="BI24" i="2"/>
  <c r="Y24" i="2"/>
  <c r="M24" i="2"/>
  <c r="CU43" i="2"/>
  <c r="FN42" i="2"/>
  <c r="BK40" i="2"/>
  <c r="GL37" i="2"/>
  <c r="BI37" i="2"/>
  <c r="M37" i="2"/>
  <c r="ER36" i="2"/>
  <c r="EB36" i="2"/>
  <c r="BP36" i="2"/>
  <c r="AA34" i="2"/>
  <c r="CT33" i="2"/>
  <c r="EW31" i="2"/>
  <c r="DQ31" i="2"/>
  <c r="BU31" i="2"/>
  <c r="Y31" i="2"/>
  <c r="GR30" i="2"/>
  <c r="GJ30" i="2"/>
  <c r="GB30" i="2"/>
  <c r="FT30" i="2"/>
  <c r="FD30" i="2"/>
  <c r="EV30" i="2"/>
  <c r="EN30" i="2"/>
  <c r="EB30" i="2"/>
  <c r="CU30" i="2"/>
  <c r="CQ30" i="2"/>
  <c r="CM30" i="2"/>
  <c r="CI30" i="2"/>
  <c r="CA30" i="2"/>
  <c r="BG30" i="2"/>
  <c r="AY30" i="2"/>
  <c r="AM30" i="2"/>
  <c r="GA28" i="2"/>
  <c r="DG28" i="2"/>
  <c r="CE28" i="2"/>
  <c r="BK28" i="2"/>
  <c r="AE28" i="2"/>
  <c r="AA28" i="2"/>
  <c r="O28" i="2"/>
  <c r="EX27" i="2"/>
  <c r="DN27" i="2"/>
  <c r="CT27" i="2"/>
  <c r="GG25" i="2"/>
  <c r="FY25" i="2"/>
  <c r="FI25" i="2"/>
  <c r="FE25" i="2"/>
  <c r="FA25" i="2"/>
  <c r="EW25" i="2"/>
  <c r="DU25" i="2"/>
  <c r="DQ25" i="2"/>
  <c r="DM25" i="2"/>
  <c r="CW25" i="2"/>
  <c r="BU25" i="2"/>
  <c r="BI25" i="2"/>
  <c r="Y25" i="2"/>
  <c r="M25" i="2"/>
  <c r="GR24" i="2"/>
  <c r="GJ24" i="2"/>
  <c r="GB24" i="2"/>
  <c r="FT24" i="2"/>
  <c r="FD24" i="2"/>
  <c r="EV24" i="2"/>
  <c r="ER24" i="2"/>
  <c r="EN24" i="2"/>
  <c r="EF24" i="2"/>
  <c r="EB24" i="2"/>
  <c r="DH24" i="2"/>
  <c r="CN24" i="2"/>
  <c r="CJ24" i="2"/>
  <c r="BP24" i="2"/>
  <c r="BL24" i="2"/>
  <c r="BD24" i="2"/>
  <c r="AV24" i="2"/>
  <c r="AN24" i="2"/>
  <c r="X24" i="2"/>
  <c r="EQ43" i="2"/>
  <c r="DG40" i="2"/>
  <c r="DN39" i="2"/>
  <c r="GG37" i="2"/>
  <c r="FK37" i="2"/>
  <c r="EP37" i="2"/>
  <c r="DU37" i="2"/>
  <c r="BU37" i="2"/>
  <c r="Y37" i="2"/>
  <c r="GJ36" i="2"/>
  <c r="FT36" i="2"/>
  <c r="FD36" i="2"/>
  <c r="EN36" i="2"/>
  <c r="DH36" i="2"/>
  <c r="BL36" i="2"/>
  <c r="AV36" i="2"/>
  <c r="GA34" i="2"/>
  <c r="FY31" i="2"/>
  <c r="FI31" i="2"/>
  <c r="DM31" i="2"/>
  <c r="CW31" i="2"/>
  <c r="FZ30" i="2"/>
  <c r="FR30" i="2"/>
  <c r="EL30" i="2"/>
  <c r="EF30" i="2"/>
  <c r="BV30" i="2"/>
  <c r="BJ30" i="2"/>
  <c r="BB30" i="2"/>
  <c r="AD30" i="2"/>
  <c r="EX28" i="2"/>
  <c r="DN28" i="2"/>
  <c r="CT28" i="2"/>
  <c r="AW27" i="2"/>
  <c r="AO27" i="2"/>
  <c r="GR25" i="2"/>
  <c r="GJ25" i="2"/>
  <c r="GB25" i="2"/>
  <c r="FT25" i="2"/>
  <c r="FD25" i="2"/>
  <c r="EV25" i="2"/>
  <c r="ER25" i="2"/>
  <c r="EN25" i="2"/>
  <c r="EF25" i="2"/>
  <c r="EB25" i="2"/>
  <c r="DH25" i="2"/>
  <c r="CN25" i="2"/>
  <c r="CJ25" i="2"/>
  <c r="BP25" i="2"/>
  <c r="BL25" i="2"/>
  <c r="BD25" i="2"/>
  <c r="AV25" i="2"/>
  <c r="AN25" i="2"/>
  <c r="X25" i="2"/>
  <c r="GQ24" i="2"/>
  <c r="GM24" i="2"/>
  <c r="GI24" i="2"/>
  <c r="FW24" i="2"/>
  <c r="FK24" i="2"/>
  <c r="EY24" i="2"/>
  <c r="EQ24" i="2"/>
  <c r="EI24" i="2"/>
  <c r="GM43" i="2"/>
  <c r="EH42" i="2"/>
  <c r="BV42" i="2"/>
  <c r="AE40" i="2"/>
  <c r="CW37" i="2"/>
  <c r="CN36" i="2"/>
  <c r="CE34" i="2"/>
  <c r="EX33" i="2"/>
  <c r="FE31" i="2"/>
  <c r="DM30" i="2"/>
  <c r="CW30" i="2"/>
  <c r="EY25" i="2"/>
  <c r="EI25" i="2"/>
  <c r="CM25" i="2"/>
  <c r="BG25" i="2"/>
  <c r="GL24" i="2"/>
  <c r="FV24" i="2"/>
  <c r="EP24" i="2"/>
  <c r="BJ24" i="2"/>
  <c r="BB24" i="2"/>
  <c r="AD24" i="2"/>
  <c r="AO28" i="2"/>
  <c r="CB27" i="2"/>
  <c r="GQ25" i="2"/>
  <c r="FK25" i="2"/>
  <c r="CI25" i="2"/>
  <c r="AM25" i="2"/>
  <c r="FR24" i="2"/>
  <c r="EL24" i="2"/>
  <c r="CU24" i="2"/>
  <c r="CM24" i="2"/>
  <c r="BG24" i="2"/>
  <c r="AY24" i="2"/>
  <c r="GA22" i="2"/>
  <c r="M31" i="2"/>
  <c r="ER30" i="2"/>
  <c r="DU30" i="2"/>
  <c r="BI30" i="2"/>
  <c r="M30" i="2"/>
  <c r="GM25" i="2"/>
  <c r="FW25" i="2"/>
  <c r="EQ25" i="2"/>
  <c r="CU25" i="2"/>
  <c r="AY25" i="2"/>
  <c r="DQ30" i="2"/>
  <c r="BU30" i="2"/>
  <c r="Y30" i="2"/>
  <c r="AW28" i="2"/>
  <c r="BT27" i="2"/>
  <c r="GI25" i="2"/>
  <c r="CQ25" i="2"/>
  <c r="CA25" i="2"/>
  <c r="FZ24" i="2"/>
  <c r="CQ24" i="2"/>
  <c r="CI24" i="2"/>
  <c r="CA24" i="2"/>
  <c r="AM24" i="2"/>
  <c r="EX22" i="2"/>
  <c r="EH24" i="2"/>
  <c r="AW22" i="2"/>
  <c r="AO22" i="2"/>
  <c r="CB21" i="2"/>
  <c r="BT21" i="2"/>
  <c r="GQ19" i="2"/>
  <c r="GM19" i="2"/>
  <c r="GI19" i="2"/>
  <c r="FW19" i="2"/>
  <c r="FK19" i="2"/>
  <c r="EY19" i="2"/>
  <c r="EQ19" i="2"/>
  <c r="EI19" i="2"/>
  <c r="CU19" i="2"/>
  <c r="CQ19" i="2"/>
  <c r="CM19" i="2"/>
  <c r="CI19" i="2"/>
  <c r="CA19" i="2"/>
  <c r="BG19" i="2"/>
  <c r="AY19" i="2"/>
  <c r="AM19" i="2"/>
  <c r="GL18" i="2"/>
  <c r="FZ18" i="2"/>
  <c r="FV18" i="2"/>
  <c r="FR18" i="2"/>
  <c r="FN18" i="2"/>
  <c r="EP18" i="2"/>
  <c r="EL18" i="2"/>
  <c r="EH18" i="2"/>
  <c r="DN22" i="2"/>
  <c r="CB22" i="2"/>
  <c r="BT22" i="2"/>
  <c r="GA21" i="2"/>
  <c r="DG21" i="2"/>
  <c r="CE21" i="2"/>
  <c r="BK21" i="2"/>
  <c r="AE21" i="2"/>
  <c r="AA21" i="2"/>
  <c r="O21" i="2"/>
  <c r="GL19" i="2"/>
  <c r="FZ19" i="2"/>
  <c r="FV19" i="2"/>
  <c r="FR19" i="2"/>
  <c r="FN19" i="2"/>
  <c r="EP19" i="2"/>
  <c r="EL19" i="2"/>
  <c r="EH19" i="2"/>
  <c r="BV19" i="2"/>
  <c r="BJ19" i="2"/>
  <c r="BB19" i="2"/>
  <c r="AD19" i="2"/>
  <c r="GG18" i="2"/>
  <c r="FY18" i="2"/>
  <c r="FI18" i="2"/>
  <c r="FE18" i="2"/>
  <c r="FA18" i="2"/>
  <c r="EW18" i="2"/>
  <c r="DU18" i="2"/>
  <c r="DQ18" i="2"/>
  <c r="DM18" i="2"/>
  <c r="CW18" i="2"/>
  <c r="BU18" i="2"/>
  <c r="FN24" i="2"/>
  <c r="DG22" i="2"/>
  <c r="CE22" i="2"/>
  <c r="BK22" i="2"/>
  <c r="AE22" i="2"/>
  <c r="AA22" i="2"/>
  <c r="O22" i="2"/>
  <c r="EX21" i="2"/>
  <c r="DN21" i="2"/>
  <c r="CT21" i="2"/>
  <c r="GG19" i="2"/>
  <c r="FY19" i="2"/>
  <c r="FI19" i="2"/>
  <c r="FE19" i="2"/>
  <c r="FA19" i="2"/>
  <c r="EW19" i="2"/>
  <c r="DU19" i="2"/>
  <c r="DQ19" i="2"/>
  <c r="DM19" i="2"/>
  <c r="CW19" i="2"/>
  <c r="BU19" i="2"/>
  <c r="BI19" i="2"/>
  <c r="Y19" i="2"/>
  <c r="M19" i="2"/>
  <c r="GR18" i="2"/>
  <c r="GJ18" i="2"/>
  <c r="GB18" i="2"/>
  <c r="FT18" i="2"/>
  <c r="FD18" i="2"/>
  <c r="EV18" i="2"/>
  <c r="ER18" i="2"/>
  <c r="EN18" i="2"/>
  <c r="EF18" i="2"/>
  <c r="EB18" i="2"/>
  <c r="DH18" i="2"/>
  <c r="CN18" i="2"/>
  <c r="CJ18" i="2"/>
  <c r="BP18" i="2"/>
  <c r="BL18" i="2"/>
  <c r="BD18" i="2"/>
  <c r="AV18" i="2"/>
  <c r="AN18" i="2"/>
  <c r="BV24" i="2"/>
  <c r="CT22" i="2"/>
  <c r="AW21" i="2"/>
  <c r="AO21" i="2"/>
  <c r="GR19" i="2"/>
  <c r="GJ19" i="2"/>
  <c r="GB19" i="2"/>
  <c r="FT19" i="2"/>
  <c r="FD19" i="2"/>
  <c r="EV19" i="2"/>
  <c r="ER19" i="2"/>
  <c r="EN19" i="2"/>
  <c r="EF19" i="2"/>
  <c r="EB19" i="2"/>
  <c r="DH19" i="2"/>
  <c r="CN19" i="2"/>
  <c r="CJ19" i="2"/>
  <c r="BP19" i="2"/>
  <c r="BL19" i="2"/>
  <c r="BD19" i="2"/>
  <c r="AV19" i="2"/>
  <c r="AN19" i="2"/>
  <c r="X19" i="2"/>
  <c r="GQ18" i="2"/>
  <c r="GM18" i="2"/>
  <c r="GI18" i="2"/>
  <c r="FW18" i="2"/>
  <c r="FK18" i="2"/>
  <c r="EY18" i="2"/>
  <c r="EQ18" i="2"/>
  <c r="EI18" i="2"/>
  <c r="CU18" i="2"/>
  <c r="CQ18" i="2"/>
  <c r="CM18" i="2"/>
  <c r="CI18" i="2"/>
  <c r="BJ18" i="2"/>
  <c r="AY18" i="2"/>
  <c r="GA16" i="2"/>
  <c r="DG16" i="2"/>
  <c r="CE16" i="2"/>
  <c r="BK16" i="2"/>
  <c r="AE16" i="2"/>
  <c r="AA16" i="2"/>
  <c r="O16" i="2"/>
  <c r="EX15" i="2"/>
  <c r="DN15" i="2"/>
  <c r="CT15" i="2"/>
  <c r="GG13" i="2"/>
  <c r="FY13" i="2"/>
  <c r="FI13" i="2"/>
  <c r="FE13" i="2"/>
  <c r="FA13" i="2"/>
  <c r="EW13" i="2"/>
  <c r="DU13" i="2"/>
  <c r="DQ13" i="2"/>
  <c r="DM13" i="2"/>
  <c r="CW13" i="2"/>
  <c r="BU13" i="2"/>
  <c r="BI13" i="2"/>
  <c r="Y13" i="2"/>
  <c r="M13" i="2"/>
  <c r="GR12" i="2"/>
  <c r="GJ12" i="2"/>
  <c r="GB12" i="2"/>
  <c r="FT12" i="2"/>
  <c r="FD12" i="2"/>
  <c r="EV12" i="2"/>
  <c r="ER12" i="2"/>
  <c r="EN12" i="2"/>
  <c r="EF12" i="2"/>
  <c r="EB12" i="2"/>
  <c r="DH12" i="2"/>
  <c r="CN12" i="2"/>
  <c r="CJ12" i="2"/>
  <c r="BP12" i="2"/>
  <c r="BL12" i="2"/>
  <c r="BD12" i="2"/>
  <c r="AV12" i="2"/>
  <c r="AN12" i="2"/>
  <c r="X12" i="2"/>
  <c r="AW10" i="2"/>
  <c r="AO10" i="2"/>
  <c r="CB9" i="2"/>
  <c r="BT9" i="2"/>
  <c r="GQ7" i="2"/>
  <c r="BV18" i="2"/>
  <c r="BI18" i="2"/>
  <c r="AM18" i="2"/>
  <c r="AD18" i="2"/>
  <c r="EX16" i="2"/>
  <c r="DN16" i="2"/>
  <c r="CT16" i="2"/>
  <c r="AW15" i="2"/>
  <c r="AO15" i="2"/>
  <c r="GR13" i="2"/>
  <c r="GJ13" i="2"/>
  <c r="GB13" i="2"/>
  <c r="FT13" i="2"/>
  <c r="FD13" i="2"/>
  <c r="EV13" i="2"/>
  <c r="ER13" i="2"/>
  <c r="EN13" i="2"/>
  <c r="EF13" i="2"/>
  <c r="EB13" i="2"/>
  <c r="DH13" i="2"/>
  <c r="CN13" i="2"/>
  <c r="CJ13" i="2"/>
  <c r="BP13" i="2"/>
  <c r="BL13" i="2"/>
  <c r="BD13" i="2"/>
  <c r="AV13" i="2"/>
  <c r="AN13" i="2"/>
  <c r="X13" i="2"/>
  <c r="GQ12" i="2"/>
  <c r="GM12" i="2"/>
  <c r="GI12" i="2"/>
  <c r="FW12" i="2"/>
  <c r="FK12" i="2"/>
  <c r="EY12" i="2"/>
  <c r="EQ12" i="2"/>
  <c r="EI12" i="2"/>
  <c r="CU12" i="2"/>
  <c r="CQ12" i="2"/>
  <c r="CM12" i="2"/>
  <c r="CI12" i="2"/>
  <c r="CA12" i="2"/>
  <c r="BG12" i="2"/>
  <c r="AY12" i="2"/>
  <c r="AM12" i="2"/>
  <c r="CB10" i="2"/>
  <c r="BT10" i="2"/>
  <c r="GA9" i="2"/>
  <c r="DG9" i="2"/>
  <c r="CE9" i="2"/>
  <c r="BK9" i="2"/>
  <c r="CA18" i="2"/>
  <c r="BG18" i="2"/>
  <c r="BB18" i="2"/>
  <c r="Y18" i="2"/>
  <c r="M18" i="2"/>
  <c r="AW16" i="2"/>
  <c r="AO16" i="2"/>
  <c r="CB15" i="2"/>
  <c r="BT15" i="2"/>
  <c r="GQ13" i="2"/>
  <c r="GM13" i="2"/>
  <c r="GI13" i="2"/>
  <c r="FW13" i="2"/>
  <c r="FK13" i="2"/>
  <c r="EY13" i="2"/>
  <c r="EQ13" i="2"/>
  <c r="EI13" i="2"/>
  <c r="CU13" i="2"/>
  <c r="CQ13" i="2"/>
  <c r="CM13" i="2"/>
  <c r="CI13" i="2"/>
  <c r="CA13" i="2"/>
  <c r="BG13" i="2"/>
  <c r="AY13" i="2"/>
  <c r="AM13" i="2"/>
  <c r="GL12" i="2"/>
  <c r="FZ12" i="2"/>
  <c r="FV12" i="2"/>
  <c r="FR12" i="2"/>
  <c r="FN12" i="2"/>
  <c r="EP12" i="2"/>
  <c r="EL12" i="2"/>
  <c r="EH12" i="2"/>
  <c r="BV12" i="2"/>
  <c r="BJ12" i="2"/>
  <c r="BB12" i="2"/>
  <c r="AD12" i="2"/>
  <c r="GA10" i="2"/>
  <c r="DG10" i="2"/>
  <c r="CE10" i="2"/>
  <c r="BK10" i="2"/>
  <c r="AE10" i="2"/>
  <c r="AA10" i="2"/>
  <c r="O10" i="2"/>
  <c r="EX9" i="2"/>
  <c r="DN9" i="2"/>
  <c r="CT9" i="2"/>
  <c r="X18" i="2"/>
  <c r="CB16" i="2"/>
  <c r="BT16" i="2"/>
  <c r="GA15" i="2"/>
  <c r="DG15" i="2"/>
  <c r="CE15" i="2"/>
  <c r="BK15" i="2"/>
  <c r="AE15" i="2"/>
  <c r="AA15" i="2"/>
  <c r="O15" i="2"/>
  <c r="GL13" i="2"/>
  <c r="FZ13" i="2"/>
  <c r="FV13" i="2"/>
  <c r="FR13" i="2"/>
  <c r="FN13" i="2"/>
  <c r="EP13" i="2"/>
  <c r="EL13" i="2"/>
  <c r="EH13" i="2"/>
  <c r="BV13" i="2"/>
  <c r="BJ13" i="2"/>
  <c r="BB13" i="2"/>
  <c r="AD13" i="2"/>
  <c r="GG12" i="2"/>
  <c r="FY12" i="2"/>
  <c r="FI12" i="2"/>
  <c r="FE12" i="2"/>
  <c r="FA12" i="2"/>
  <c r="EW12" i="2"/>
  <c r="DU12" i="2"/>
  <c r="DQ12" i="2"/>
  <c r="DM12" i="2"/>
  <c r="CW12" i="2"/>
  <c r="BU12" i="2"/>
  <c r="BI12" i="2"/>
  <c r="Y12" i="2"/>
  <c r="M12" i="2"/>
  <c r="EX10" i="2"/>
  <c r="DN10" i="2"/>
  <c r="CT10" i="2"/>
  <c r="AW9" i="2"/>
  <c r="AO9" i="2"/>
  <c r="GR7" i="2"/>
  <c r="GJ7" i="2"/>
  <c r="GB7" i="2"/>
  <c r="FT7" i="2"/>
  <c r="AE9" i="2"/>
  <c r="O9" i="2"/>
  <c r="GI7" i="2"/>
  <c r="FY7" i="2"/>
  <c r="FK7" i="2"/>
  <c r="EY7" i="2"/>
  <c r="EQ7" i="2"/>
  <c r="EI7" i="2"/>
  <c r="CU7" i="2"/>
  <c r="CQ7" i="2"/>
  <c r="CM7" i="2"/>
  <c r="CI7" i="2"/>
  <c r="CA7" i="2"/>
  <c r="BG7" i="2"/>
  <c r="AY7" i="2"/>
  <c r="AM7" i="2"/>
  <c r="GG6" i="2"/>
  <c r="FY6" i="2"/>
  <c r="FI6" i="2"/>
  <c r="FE6" i="2"/>
  <c r="FA6" i="2"/>
  <c r="EW6" i="2"/>
  <c r="DU6" i="2"/>
  <c r="DQ6" i="2"/>
  <c r="DM6" i="2"/>
  <c r="CW6" i="2"/>
  <c r="BU6" i="2"/>
  <c r="BI6" i="2"/>
  <c r="Y6" i="2"/>
  <c r="M6" i="2"/>
  <c r="GA4" i="2"/>
  <c r="DG4" i="2"/>
  <c r="CE4" i="2"/>
  <c r="BK4" i="2"/>
  <c r="AE4" i="2"/>
  <c r="AA4" i="2"/>
  <c r="O4" i="2"/>
  <c r="AW3" i="2"/>
  <c r="AO3" i="2"/>
  <c r="AA9" i="2"/>
  <c r="GM7" i="2"/>
  <c r="FW7" i="2"/>
  <c r="FR7" i="2"/>
  <c r="FN7" i="2"/>
  <c r="EP7" i="2"/>
  <c r="EL7" i="2"/>
  <c r="EH7" i="2"/>
  <c r="BV7" i="2"/>
  <c r="BJ7" i="2"/>
  <c r="BB7" i="2"/>
  <c r="AD7" i="2"/>
  <c r="GR6" i="2"/>
  <c r="GJ6" i="2"/>
  <c r="GB6" i="2"/>
  <c r="FT6" i="2"/>
  <c r="FD6" i="2"/>
  <c r="EV6" i="2"/>
  <c r="ER6" i="2"/>
  <c r="EN6" i="2"/>
  <c r="EF6" i="2"/>
  <c r="EB6" i="2"/>
  <c r="DH6" i="2"/>
  <c r="CN6" i="2"/>
  <c r="CJ6" i="2"/>
  <c r="BP6" i="2"/>
  <c r="BL6" i="2"/>
  <c r="BD6" i="2"/>
  <c r="AV6" i="2"/>
  <c r="AN6" i="2"/>
  <c r="X6" i="2"/>
  <c r="EX4" i="2"/>
  <c r="DN4" i="2"/>
  <c r="CT4" i="2"/>
  <c r="CB3" i="2"/>
  <c r="BT3" i="2"/>
  <c r="GL7" i="2"/>
  <c r="GG7" i="2"/>
  <c r="FV7" i="2"/>
  <c r="FI7" i="2"/>
  <c r="FE7" i="2"/>
  <c r="FA7" i="2"/>
  <c r="EW7" i="2"/>
  <c r="DU7" i="2"/>
  <c r="DQ7" i="2"/>
  <c r="DM7" i="2"/>
  <c r="CW7" i="2"/>
  <c r="BU7" i="2"/>
  <c r="BI7" i="2"/>
  <c r="Y7" i="2"/>
  <c r="M7" i="2"/>
  <c r="GQ6" i="2"/>
  <c r="GM6" i="2"/>
  <c r="GI6" i="2"/>
  <c r="FW6" i="2"/>
  <c r="FK6" i="2"/>
  <c r="EY6" i="2"/>
  <c r="EQ6" i="2"/>
  <c r="EI6" i="2"/>
  <c r="CU6" i="2"/>
  <c r="CQ6" i="2"/>
  <c r="CM6" i="2"/>
  <c r="CI6" i="2"/>
  <c r="CA6" i="2"/>
  <c r="BG6" i="2"/>
  <c r="AY6" i="2"/>
  <c r="AM6" i="2"/>
  <c r="AW4" i="2"/>
  <c r="AO4" i="2"/>
  <c r="GA3" i="2"/>
  <c r="DG3" i="2"/>
  <c r="CE3" i="2"/>
  <c r="BK3" i="2"/>
  <c r="AE3" i="2"/>
  <c r="AA3" i="2"/>
  <c r="O3" i="2"/>
  <c r="FZ7" i="2"/>
  <c r="FD7" i="2"/>
  <c r="EV7" i="2"/>
  <c r="ER7" i="2"/>
  <c r="EN7" i="2"/>
  <c r="EF7" i="2"/>
  <c r="EB7" i="2"/>
  <c r="DH7" i="2"/>
  <c r="CN7" i="2"/>
  <c r="CJ7" i="2"/>
  <c r="BP7" i="2"/>
  <c r="BL7" i="2"/>
  <c r="BD7" i="2"/>
  <c r="AV7" i="2"/>
  <c r="AN7" i="2"/>
  <c r="X7" i="2"/>
  <c r="GL6" i="2"/>
  <c r="FZ6" i="2"/>
  <c r="FV6" i="2"/>
  <c r="FR6" i="2"/>
  <c r="FN6" i="2"/>
  <c r="EP6" i="2"/>
  <c r="EL6" i="2"/>
  <c r="EH6" i="2"/>
  <c r="BV6" i="2"/>
  <c r="BJ6" i="2"/>
  <c r="BB6" i="2"/>
  <c r="AD6" i="2"/>
  <c r="CB4" i="2"/>
  <c r="BT4" i="2"/>
  <c r="EX3" i="2"/>
  <c r="DN3" i="2"/>
  <c r="CT3" i="2"/>
  <c r="GP61" i="2"/>
  <c r="DB61" i="2"/>
  <c r="Q61" i="2"/>
  <c r="EG60" i="2"/>
  <c r="CO60" i="2"/>
  <c r="U60" i="2"/>
  <c r="Q60" i="2"/>
  <c r="U61" i="2"/>
  <c r="FH61" i="2"/>
  <c r="EG61" i="2"/>
  <c r="GP60" i="2"/>
  <c r="FH60" i="2"/>
  <c r="DB60" i="2"/>
  <c r="GF58" i="2"/>
  <c r="CZ58" i="2"/>
  <c r="FO58" i="2"/>
  <c r="GT57" i="2"/>
  <c r="CO61" i="2"/>
  <c r="GT58" i="2"/>
  <c r="GH58" i="2"/>
  <c r="EP58" i="2"/>
  <c r="EP59" i="2" s="1"/>
  <c r="EP62" i="2" s="1"/>
  <c r="DV58" i="2"/>
  <c r="CX58" i="2"/>
  <c r="CD58" i="2"/>
  <c r="BZ58" i="2"/>
  <c r="BJ58" i="2"/>
  <c r="BJ59" i="2" s="1"/>
  <c r="BJ62" i="2" s="1"/>
  <c r="AX58" i="2"/>
  <c r="Z58" i="2"/>
  <c r="GO57" i="2"/>
  <c r="GK57" i="2"/>
  <c r="FU57" i="2"/>
  <c r="FO57" i="2"/>
  <c r="GP55" i="2"/>
  <c r="DB55" i="2"/>
  <c r="EG54" i="2"/>
  <c r="CO54" i="2"/>
  <c r="U54" i="2"/>
  <c r="Q54" i="2"/>
  <c r="GO58" i="2"/>
  <c r="CG58" i="2"/>
  <c r="EP57" i="2"/>
  <c r="DV57" i="2"/>
  <c r="CX57" i="2"/>
  <c r="CD57" i="2"/>
  <c r="BZ57" i="2"/>
  <c r="BJ57" i="2"/>
  <c r="AX57" i="2"/>
  <c r="Z57" i="2"/>
  <c r="EG55" i="2"/>
  <c r="CO55" i="2"/>
  <c r="U55" i="2"/>
  <c r="Q55" i="2"/>
  <c r="FH54" i="2"/>
  <c r="GK58" i="2"/>
  <c r="FU58" i="2"/>
  <c r="CC58" i="2"/>
  <c r="GH57" i="2"/>
  <c r="CG57" i="2"/>
  <c r="CC57" i="2"/>
  <c r="FH55" i="2"/>
  <c r="CZ57" i="2"/>
  <c r="GP54" i="2"/>
  <c r="DB54" i="2"/>
  <c r="GO52" i="2"/>
  <c r="GK52" i="2"/>
  <c r="FU52" i="2"/>
  <c r="CG52" i="2"/>
  <c r="CC52" i="2"/>
  <c r="GF51" i="2"/>
  <c r="CZ51" i="2"/>
  <c r="GF57" i="2"/>
  <c r="GF52" i="2"/>
  <c r="CZ52" i="2"/>
  <c r="FO51" i="2"/>
  <c r="FO52" i="2"/>
  <c r="GT51" i="2"/>
  <c r="GH51" i="2"/>
  <c r="EP51" i="2"/>
  <c r="DV51" i="2"/>
  <c r="CX51" i="2"/>
  <c r="CD51" i="2"/>
  <c r="BZ51" i="2"/>
  <c r="BJ51" i="2"/>
  <c r="AX51" i="2"/>
  <c r="Z51" i="2"/>
  <c r="GT52" i="2"/>
  <c r="Z52" i="2"/>
  <c r="GK51" i="2"/>
  <c r="FU51" i="2"/>
  <c r="CC51" i="2"/>
  <c r="EG49" i="2"/>
  <c r="CO49" i="2"/>
  <c r="U49" i="2"/>
  <c r="Q49" i="2"/>
  <c r="FH48" i="2"/>
  <c r="FO46" i="2"/>
  <c r="CX52" i="2"/>
  <c r="FH49" i="2"/>
  <c r="GT46" i="2"/>
  <c r="GH46" i="2"/>
  <c r="EP46" i="2"/>
  <c r="EP47" i="2" s="1"/>
  <c r="EP50" i="2" s="1"/>
  <c r="DV46" i="2"/>
  <c r="EP52" i="2"/>
  <c r="EP53" i="2" s="1"/>
  <c r="EP56" i="2" s="1"/>
  <c r="CD52" i="2"/>
  <c r="AX52" i="2"/>
  <c r="GP49" i="2"/>
  <c r="GP48" i="2"/>
  <c r="DB48" i="2"/>
  <c r="GO46" i="2"/>
  <c r="GK46" i="2"/>
  <c r="FU46" i="2"/>
  <c r="U48" i="2"/>
  <c r="CZ46" i="2"/>
  <c r="CG46" i="2"/>
  <c r="FO45" i="2"/>
  <c r="GP43" i="2"/>
  <c r="DB43" i="2"/>
  <c r="EG42" i="2"/>
  <c r="CO42" i="2"/>
  <c r="U42" i="2"/>
  <c r="Q42" i="2"/>
  <c r="GT40" i="2"/>
  <c r="GH40" i="2"/>
  <c r="EP40" i="2"/>
  <c r="EP41" i="2" s="1"/>
  <c r="EP44" i="2" s="1"/>
  <c r="DV40" i="2"/>
  <c r="CX40" i="2"/>
  <c r="CD40" i="2"/>
  <c r="BZ40" i="2"/>
  <c r="BJ40" i="2"/>
  <c r="BJ41" i="2" s="1"/>
  <c r="BJ44" i="2" s="1"/>
  <c r="AX40" i="2"/>
  <c r="Z40" i="2"/>
  <c r="GO39" i="2"/>
  <c r="GK39" i="2"/>
  <c r="FU39" i="2"/>
  <c r="CG39" i="2"/>
  <c r="CC39" i="2"/>
  <c r="FH37" i="2"/>
  <c r="BZ52" i="2"/>
  <c r="CG51" i="2"/>
  <c r="DB49" i="2"/>
  <c r="Q48" i="2"/>
  <c r="CX46" i="2"/>
  <c r="GT45" i="2"/>
  <c r="GH45" i="2"/>
  <c r="EP45" i="2"/>
  <c r="DV45" i="2"/>
  <c r="CX45" i="2"/>
  <c r="CD45" i="2"/>
  <c r="BZ45" i="2"/>
  <c r="BJ45" i="2"/>
  <c r="AX45" i="2"/>
  <c r="Z45" i="2"/>
  <c r="EG43" i="2"/>
  <c r="CO43" i="2"/>
  <c r="U43" i="2"/>
  <c r="Q43" i="2"/>
  <c r="FH42" i="2"/>
  <c r="GO40" i="2"/>
  <c r="GK40" i="2"/>
  <c r="FU40" i="2"/>
  <c r="CG40" i="2"/>
  <c r="CC40" i="2"/>
  <c r="GF39" i="2"/>
  <c r="CZ39" i="2"/>
  <c r="GH52" i="2"/>
  <c r="DV52" i="2"/>
  <c r="BJ52" i="2"/>
  <c r="BJ53" i="2" s="1"/>
  <c r="BJ56" i="2" s="1"/>
  <c r="GO51" i="2"/>
  <c r="CO48" i="2"/>
  <c r="CD46" i="2"/>
  <c r="BZ46" i="2"/>
  <c r="BJ46" i="2"/>
  <c r="BJ47" i="2" s="1"/>
  <c r="BJ50" i="2" s="1"/>
  <c r="AX46" i="2"/>
  <c r="Z46" i="2"/>
  <c r="GO45" i="2"/>
  <c r="GK45" i="2"/>
  <c r="FU45" i="2"/>
  <c r="CG45" i="2"/>
  <c r="CC45" i="2"/>
  <c r="FH43" i="2"/>
  <c r="GF40" i="2"/>
  <c r="CZ40" i="2"/>
  <c r="FO39" i="2"/>
  <c r="CC46" i="2"/>
  <c r="CZ45" i="2"/>
  <c r="GP42" i="2"/>
  <c r="FO40" i="2"/>
  <c r="EP39" i="2"/>
  <c r="CD39" i="2"/>
  <c r="AX39" i="2"/>
  <c r="GP37" i="2"/>
  <c r="GT34" i="2"/>
  <c r="GH34" i="2"/>
  <c r="EP34" i="2"/>
  <c r="EP35" i="2" s="1"/>
  <c r="EP38" i="2" s="1"/>
  <c r="DV34" i="2"/>
  <c r="CX34" i="2"/>
  <c r="CD34" i="2"/>
  <c r="BZ34" i="2"/>
  <c r="BJ34" i="2"/>
  <c r="BJ35" i="2" s="1"/>
  <c r="BJ38" i="2" s="1"/>
  <c r="AX34" i="2"/>
  <c r="Z34" i="2"/>
  <c r="GO33" i="2"/>
  <c r="GK33" i="2"/>
  <c r="FU33" i="2"/>
  <c r="CG33" i="2"/>
  <c r="CC33" i="2"/>
  <c r="FH31" i="2"/>
  <c r="EG48" i="2"/>
  <c r="GH39" i="2"/>
  <c r="DV39" i="2"/>
  <c r="BZ39" i="2"/>
  <c r="BJ39" i="2"/>
  <c r="GP36" i="2"/>
  <c r="DB36" i="2"/>
  <c r="GO34" i="2"/>
  <c r="GK34" i="2"/>
  <c r="FU34" i="2"/>
  <c r="CG34" i="2"/>
  <c r="CC34" i="2"/>
  <c r="GF33" i="2"/>
  <c r="CZ33" i="2"/>
  <c r="GT39" i="2"/>
  <c r="EG37" i="2"/>
  <c r="DB37" i="2"/>
  <c r="EG36" i="2"/>
  <c r="CO36" i="2"/>
  <c r="U36" i="2"/>
  <c r="Q36" i="2"/>
  <c r="GF34" i="2"/>
  <c r="CZ34" i="2"/>
  <c r="FO33" i="2"/>
  <c r="GP31" i="2"/>
  <c r="DB31" i="2"/>
  <c r="Q37" i="2"/>
  <c r="CX33" i="2"/>
  <c r="CO31" i="2"/>
  <c r="GF28" i="2"/>
  <c r="CZ28" i="2"/>
  <c r="FO27" i="2"/>
  <c r="GP25" i="2"/>
  <c r="DB25" i="2"/>
  <c r="EG24" i="2"/>
  <c r="CO24" i="2"/>
  <c r="U24" i="2"/>
  <c r="Q24" i="2"/>
  <c r="DB42" i="2"/>
  <c r="Z39" i="2"/>
  <c r="CO37" i="2"/>
  <c r="FH36" i="2"/>
  <c r="FO34" i="2"/>
  <c r="EP33" i="2"/>
  <c r="CD33" i="2"/>
  <c r="AX33" i="2"/>
  <c r="EG31" i="2"/>
  <c r="Q31" i="2"/>
  <c r="EG30" i="2"/>
  <c r="FO28" i="2"/>
  <c r="GT27" i="2"/>
  <c r="GH27" i="2"/>
  <c r="EP27" i="2"/>
  <c r="DV27" i="2"/>
  <c r="CX27" i="2"/>
  <c r="CD27" i="2"/>
  <c r="BZ27" i="2"/>
  <c r="BJ27" i="2"/>
  <c r="AX27" i="2"/>
  <c r="Z27" i="2"/>
  <c r="EG25" i="2"/>
  <c r="CO25" i="2"/>
  <c r="U25" i="2"/>
  <c r="Q25" i="2"/>
  <c r="FH24" i="2"/>
  <c r="GF22" i="2"/>
  <c r="GH33" i="2"/>
  <c r="DV33" i="2"/>
  <c r="BZ33" i="2"/>
  <c r="BJ33" i="2"/>
  <c r="GP30" i="2"/>
  <c r="DB30" i="2"/>
  <c r="GT28" i="2"/>
  <c r="GH28" i="2"/>
  <c r="EP28" i="2"/>
  <c r="EP29" i="2" s="1"/>
  <c r="EP32" i="2" s="1"/>
  <c r="DV28" i="2"/>
  <c r="CX28" i="2"/>
  <c r="CD28" i="2"/>
  <c r="BZ28" i="2"/>
  <c r="BJ28" i="2"/>
  <c r="BJ29" i="2" s="1"/>
  <c r="BJ32" i="2" s="1"/>
  <c r="AX28" i="2"/>
  <c r="Z28" i="2"/>
  <c r="GO27" i="2"/>
  <c r="GK27" i="2"/>
  <c r="FU27" i="2"/>
  <c r="CG27" i="2"/>
  <c r="CC27" i="2"/>
  <c r="FH25" i="2"/>
  <c r="GF46" i="2"/>
  <c r="GF45" i="2"/>
  <c r="CX39" i="2"/>
  <c r="U37" i="2"/>
  <c r="GT33" i="2"/>
  <c r="Z33" i="2"/>
  <c r="FH30" i="2"/>
  <c r="U30" i="2"/>
  <c r="GH22" i="2"/>
  <c r="U31" i="2"/>
  <c r="Q30" i="2"/>
  <c r="CO30" i="2"/>
  <c r="GO28" i="2"/>
  <c r="CG28" i="2"/>
  <c r="GF27" i="2"/>
  <c r="GK28" i="2"/>
  <c r="FU28" i="2"/>
  <c r="CC28" i="2"/>
  <c r="CZ27" i="2"/>
  <c r="GP24" i="2"/>
  <c r="GT22" i="2"/>
  <c r="GO22" i="2"/>
  <c r="DV22" i="2"/>
  <c r="CG22" i="2"/>
  <c r="CC22" i="2"/>
  <c r="GF21" i="2"/>
  <c r="CZ21" i="2"/>
  <c r="GP18" i="2"/>
  <c r="CZ22" i="2"/>
  <c r="FO21" i="2"/>
  <c r="GP19" i="2"/>
  <c r="DB19" i="2"/>
  <c r="EG18" i="2"/>
  <c r="CO18" i="2"/>
  <c r="FU22" i="2"/>
  <c r="EP22" i="2"/>
  <c r="EP23" i="2" s="1"/>
  <c r="EP26" i="2" s="1"/>
  <c r="GT21" i="2"/>
  <c r="GH21" i="2"/>
  <c r="EP21" i="2"/>
  <c r="DV21" i="2"/>
  <c r="CX21" i="2"/>
  <c r="CD21" i="2"/>
  <c r="BZ21" i="2"/>
  <c r="BJ21" i="2"/>
  <c r="AX21" i="2"/>
  <c r="Z21" i="2"/>
  <c r="EG19" i="2"/>
  <c r="CO19" i="2"/>
  <c r="U19" i="2"/>
  <c r="Q19" i="2"/>
  <c r="FH18" i="2"/>
  <c r="DB24" i="2"/>
  <c r="GK22" i="2"/>
  <c r="FO22" i="2"/>
  <c r="CX22" i="2"/>
  <c r="CD22" i="2"/>
  <c r="BZ22" i="2"/>
  <c r="BJ22" i="2"/>
  <c r="BJ23" i="2" s="1"/>
  <c r="BJ26" i="2" s="1"/>
  <c r="AX22" i="2"/>
  <c r="Z22" i="2"/>
  <c r="GO21" i="2"/>
  <c r="GK21" i="2"/>
  <c r="FU21" i="2"/>
  <c r="CG21" i="2"/>
  <c r="CC21" i="2"/>
  <c r="FH19" i="2"/>
  <c r="FO16" i="2"/>
  <c r="GT15" i="2"/>
  <c r="GH15" i="2"/>
  <c r="EP15" i="2"/>
  <c r="DV15" i="2"/>
  <c r="CX15" i="2"/>
  <c r="CD15" i="2"/>
  <c r="BZ15" i="2"/>
  <c r="BJ15" i="2"/>
  <c r="AX15" i="2"/>
  <c r="Z15" i="2"/>
  <c r="EG13" i="2"/>
  <c r="CO13" i="2"/>
  <c r="U13" i="2"/>
  <c r="Q13" i="2"/>
  <c r="FH12" i="2"/>
  <c r="GO10" i="2"/>
  <c r="GK10" i="2"/>
  <c r="FU10" i="2"/>
  <c r="CG10" i="2"/>
  <c r="CC10" i="2"/>
  <c r="GF9" i="2"/>
  <c r="CZ9" i="2"/>
  <c r="GT16" i="2"/>
  <c r="GH16" i="2"/>
  <c r="EP16" i="2"/>
  <c r="EP17" i="2" s="1"/>
  <c r="EP20" i="2" s="1"/>
  <c r="DV16" i="2"/>
  <c r="CX16" i="2"/>
  <c r="CD16" i="2"/>
  <c r="BZ16" i="2"/>
  <c r="BJ16" i="2"/>
  <c r="BJ17" i="2" s="1"/>
  <c r="BJ20" i="2" s="1"/>
  <c r="AX16" i="2"/>
  <c r="Z16" i="2"/>
  <c r="GO15" i="2"/>
  <c r="GK15" i="2"/>
  <c r="FU15" i="2"/>
  <c r="CG15" i="2"/>
  <c r="CC15" i="2"/>
  <c r="FH13" i="2"/>
  <c r="GF10" i="2"/>
  <c r="CZ10" i="2"/>
  <c r="FO9" i="2"/>
  <c r="U18" i="2"/>
  <c r="Q18" i="2"/>
  <c r="GO16" i="2"/>
  <c r="GK16" i="2"/>
  <c r="FU16" i="2"/>
  <c r="CG16" i="2"/>
  <c r="CC16" i="2"/>
  <c r="GF15" i="2"/>
  <c r="CZ15" i="2"/>
  <c r="GP12" i="2"/>
  <c r="DB12" i="2"/>
  <c r="FO10" i="2"/>
  <c r="GT9" i="2"/>
  <c r="GH9" i="2"/>
  <c r="EP9" i="2"/>
  <c r="DV9" i="2"/>
  <c r="CX9" i="2"/>
  <c r="CD9" i="2"/>
  <c r="BZ9" i="2"/>
  <c r="BJ9" i="2"/>
  <c r="AX9" i="2"/>
  <c r="Z9" i="2"/>
  <c r="DB18" i="2"/>
  <c r="GF16" i="2"/>
  <c r="CZ16" i="2"/>
  <c r="FO15" i="2"/>
  <c r="GP13" i="2"/>
  <c r="DB13" i="2"/>
  <c r="EG12" i="2"/>
  <c r="CO12" i="2"/>
  <c r="U12" i="2"/>
  <c r="Q12" i="2"/>
  <c r="GT10" i="2"/>
  <c r="GH10" i="2"/>
  <c r="EP10" i="2"/>
  <c r="DV10" i="2"/>
  <c r="CX10" i="2"/>
  <c r="CD10" i="2"/>
  <c r="BZ10" i="2"/>
  <c r="BJ10" i="2"/>
  <c r="BJ11" i="2" s="1"/>
  <c r="BJ14" i="2" s="1"/>
  <c r="AX10" i="2"/>
  <c r="Z10" i="2"/>
  <c r="GO9" i="2"/>
  <c r="GK9" i="2"/>
  <c r="FU9" i="2"/>
  <c r="CG9" i="2"/>
  <c r="CC9" i="2"/>
  <c r="EG6" i="2"/>
  <c r="CO6" i="2"/>
  <c r="U6" i="2"/>
  <c r="Q6" i="2"/>
  <c r="FO4" i="2"/>
  <c r="GO3" i="2"/>
  <c r="GK3" i="2"/>
  <c r="FU3" i="2"/>
  <c r="CG3" i="2"/>
  <c r="CC3" i="2"/>
  <c r="DB7" i="2"/>
  <c r="FH6" i="2"/>
  <c r="GT4" i="2"/>
  <c r="GH4" i="2"/>
  <c r="EP4" i="2"/>
  <c r="EP5" i="2" s="1"/>
  <c r="EP8" i="2" s="1"/>
  <c r="DV4" i="2"/>
  <c r="CX4" i="2"/>
  <c r="CD4" i="2"/>
  <c r="BZ4" i="2"/>
  <c r="BJ4" i="2"/>
  <c r="BJ5" i="2" s="1"/>
  <c r="BJ8" i="2" s="1"/>
  <c r="AX4" i="2"/>
  <c r="Z4" i="2"/>
  <c r="GF3" i="2"/>
  <c r="CZ3" i="2"/>
  <c r="EG7" i="2"/>
  <c r="CO7" i="2"/>
  <c r="U7" i="2"/>
  <c r="Q7" i="2"/>
  <c r="GO4" i="2"/>
  <c r="GK4" i="2"/>
  <c r="FU4" i="2"/>
  <c r="CG4" i="2"/>
  <c r="CC4" i="2"/>
  <c r="FO3" i="2"/>
  <c r="GP7" i="2"/>
  <c r="FH7" i="2"/>
  <c r="GP6" i="2"/>
  <c r="DB6" i="2"/>
  <c r="GF4" i="2"/>
  <c r="CZ4" i="2"/>
  <c r="GT3" i="2"/>
  <c r="GH3" i="2"/>
  <c r="EP3" i="2"/>
  <c r="DV3" i="2"/>
  <c r="CX3" i="2"/>
  <c r="CD3" i="2"/>
  <c r="BZ3" i="2"/>
  <c r="BJ3" i="2"/>
  <c r="AX3" i="2"/>
  <c r="Z3" i="2"/>
  <c r="FG60" i="2"/>
  <c r="FX61" i="2"/>
  <c r="AJ61" i="2"/>
  <c r="FG61" i="2"/>
  <c r="AL58" i="2"/>
  <c r="GS57" i="2"/>
  <c r="FX60" i="2"/>
  <c r="GS58" i="2"/>
  <c r="BE58" i="2"/>
  <c r="AJ60" i="2"/>
  <c r="AK58" i="2"/>
  <c r="AL57" i="2"/>
  <c r="FX54" i="2"/>
  <c r="BE57" i="2"/>
  <c r="AK57" i="2"/>
  <c r="FX55" i="2"/>
  <c r="AJ55" i="2"/>
  <c r="FG54" i="2"/>
  <c r="AJ54" i="2"/>
  <c r="GS52" i="2"/>
  <c r="BE52" i="2"/>
  <c r="AK52" i="2"/>
  <c r="AL51" i="2"/>
  <c r="FX48" i="2"/>
  <c r="AJ48" i="2"/>
  <c r="FG55" i="2"/>
  <c r="AL52" i="2"/>
  <c r="AK51" i="2"/>
  <c r="AJ49" i="2"/>
  <c r="FG48" i="2"/>
  <c r="GS51" i="2"/>
  <c r="BE51" i="2"/>
  <c r="FG49" i="2"/>
  <c r="GS46" i="2"/>
  <c r="AL40" i="2"/>
  <c r="GS39" i="2"/>
  <c r="BE39" i="2"/>
  <c r="AK39" i="2"/>
  <c r="FX37" i="2"/>
  <c r="AL45" i="2"/>
  <c r="FX42" i="2"/>
  <c r="AJ42" i="2"/>
  <c r="GS40" i="2"/>
  <c r="BE40" i="2"/>
  <c r="AK40" i="2"/>
  <c r="AL46" i="2"/>
  <c r="GS45" i="2"/>
  <c r="BE45" i="2"/>
  <c r="AK45" i="2"/>
  <c r="FX43" i="2"/>
  <c r="AJ43" i="2"/>
  <c r="FG42" i="2"/>
  <c r="AJ37" i="2"/>
  <c r="FG36" i="2"/>
  <c r="AL34" i="2"/>
  <c r="GS33" i="2"/>
  <c r="BE33" i="2"/>
  <c r="AK33" i="2"/>
  <c r="FX31" i="2"/>
  <c r="AJ31" i="2"/>
  <c r="FG30" i="2"/>
  <c r="AL39" i="2"/>
  <c r="GS34" i="2"/>
  <c r="BE34" i="2"/>
  <c r="AK34" i="2"/>
  <c r="FG31" i="2"/>
  <c r="FX49" i="2"/>
  <c r="BE46" i="2"/>
  <c r="FG37" i="2"/>
  <c r="AK46" i="2"/>
  <c r="AL33" i="2"/>
  <c r="AJ30" i="2"/>
  <c r="FG43" i="2"/>
  <c r="FX36" i="2"/>
  <c r="AJ36" i="2"/>
  <c r="AL27" i="2"/>
  <c r="FX24" i="2"/>
  <c r="AJ24" i="2"/>
  <c r="AL28" i="2"/>
  <c r="GS27" i="2"/>
  <c r="BE27" i="2"/>
  <c r="AK27" i="2"/>
  <c r="FX25" i="2"/>
  <c r="AJ25" i="2"/>
  <c r="FG24" i="2"/>
  <c r="GS22" i="2"/>
  <c r="GS28" i="2"/>
  <c r="BE28" i="2"/>
  <c r="FX30" i="2"/>
  <c r="AK28" i="2"/>
  <c r="FG25" i="2"/>
  <c r="BE22" i="2"/>
  <c r="AK22" i="2"/>
  <c r="FG19" i="2"/>
  <c r="AL21" i="2"/>
  <c r="FX18" i="2"/>
  <c r="AJ18" i="2"/>
  <c r="AL22" i="2"/>
  <c r="GS21" i="2"/>
  <c r="BE21" i="2"/>
  <c r="AK21" i="2"/>
  <c r="FX19" i="2"/>
  <c r="AJ19" i="2"/>
  <c r="FG18" i="2"/>
  <c r="AL15" i="2"/>
  <c r="FX12" i="2"/>
  <c r="AJ12" i="2"/>
  <c r="GS10" i="2"/>
  <c r="BE10" i="2"/>
  <c r="AK10" i="2"/>
  <c r="AL16" i="2"/>
  <c r="GS15" i="2"/>
  <c r="BE15" i="2"/>
  <c r="AK15" i="2"/>
  <c r="FX13" i="2"/>
  <c r="AJ13" i="2"/>
  <c r="FG12" i="2"/>
  <c r="GS16" i="2"/>
  <c r="BE16" i="2"/>
  <c r="AK16" i="2"/>
  <c r="FG13" i="2"/>
  <c r="AL9" i="2"/>
  <c r="AL10" i="2"/>
  <c r="GS9" i="2"/>
  <c r="BE9" i="2"/>
  <c r="AK9" i="2"/>
  <c r="FX7" i="2"/>
  <c r="FG7" i="2"/>
  <c r="GS3" i="2"/>
  <c r="BE3" i="2"/>
  <c r="AK3" i="2"/>
  <c r="FX6" i="2"/>
  <c r="AJ6" i="2"/>
  <c r="AL4" i="2"/>
  <c r="FG6" i="2"/>
  <c r="GS4" i="2"/>
  <c r="BE4" i="2"/>
  <c r="AK4" i="2"/>
  <c r="AJ7" i="2"/>
  <c r="AL3" i="2"/>
  <c r="FQ57" i="2"/>
  <c r="FQ58" i="2"/>
  <c r="FQ52" i="2"/>
  <c r="FQ51" i="2"/>
  <c r="FQ46" i="2"/>
  <c r="FQ39" i="2"/>
  <c r="FQ40" i="2"/>
  <c r="FQ45" i="2"/>
  <c r="FQ33" i="2"/>
  <c r="FQ34" i="2"/>
  <c r="FQ27" i="2"/>
  <c r="FQ28" i="2"/>
  <c r="FQ22" i="2"/>
  <c r="FQ21" i="2"/>
  <c r="FQ10" i="2"/>
  <c r="FQ15" i="2"/>
  <c r="FQ16" i="2"/>
  <c r="FQ9" i="2"/>
  <c r="FQ3" i="2"/>
  <c r="FQ4" i="2"/>
  <c r="AS60" i="2"/>
  <c r="AS54" i="2"/>
  <c r="AS61" i="2"/>
  <c r="AS55" i="2"/>
  <c r="AS49" i="2"/>
  <c r="AS42" i="2"/>
  <c r="AS43" i="2"/>
  <c r="AS48" i="2"/>
  <c r="AS36" i="2"/>
  <c r="AS31" i="2"/>
  <c r="AS24" i="2"/>
  <c r="AS37" i="2"/>
  <c r="AS25" i="2"/>
  <c r="AS30" i="2"/>
  <c r="AS19" i="2"/>
  <c r="AS13" i="2"/>
  <c r="AS18" i="2"/>
  <c r="AS12" i="2"/>
  <c r="AS6" i="2"/>
  <c r="AS7" i="2"/>
  <c r="CN58" i="2"/>
  <c r="CN59" i="2" s="1"/>
  <c r="CN62" i="2" s="1"/>
  <c r="FM57" i="2"/>
  <c r="FM58" i="2"/>
  <c r="AC57" i="2"/>
  <c r="FM52" i="2"/>
  <c r="AC52" i="2"/>
  <c r="CN51" i="2"/>
  <c r="AC58" i="2"/>
  <c r="CN52" i="2"/>
  <c r="CN53" i="2" s="1"/>
  <c r="CN56" i="2" s="1"/>
  <c r="CN57" i="2"/>
  <c r="FM51" i="2"/>
  <c r="FM46" i="2"/>
  <c r="FM39" i="2"/>
  <c r="AC39" i="2"/>
  <c r="FM40" i="2"/>
  <c r="AC40" i="2"/>
  <c r="CN39" i="2"/>
  <c r="AC51" i="2"/>
  <c r="FM45" i="2"/>
  <c r="AC45" i="2"/>
  <c r="CN40" i="2"/>
  <c r="CN41" i="2" s="1"/>
  <c r="CN44" i="2" s="1"/>
  <c r="FM33" i="2"/>
  <c r="AC33" i="2"/>
  <c r="AC46" i="2"/>
  <c r="FM34" i="2"/>
  <c r="AC34" i="2"/>
  <c r="CN33" i="2"/>
  <c r="CN46" i="2"/>
  <c r="CN47" i="2" s="1"/>
  <c r="CN50" i="2" s="1"/>
  <c r="CN34" i="2"/>
  <c r="CN35" i="2" s="1"/>
  <c r="CN38" i="2" s="1"/>
  <c r="CN28" i="2"/>
  <c r="CN29" i="2" s="1"/>
  <c r="CN32" i="2" s="1"/>
  <c r="CN45" i="2"/>
  <c r="FM27" i="2"/>
  <c r="AC27" i="2"/>
  <c r="AC28" i="2"/>
  <c r="FM22" i="2"/>
  <c r="FM28" i="2"/>
  <c r="CN27" i="2"/>
  <c r="AC22" i="2"/>
  <c r="CN21" i="2"/>
  <c r="CN22" i="2"/>
  <c r="CN23" i="2" s="1"/>
  <c r="CN26" i="2" s="1"/>
  <c r="FM21" i="2"/>
  <c r="AC21" i="2"/>
  <c r="FM10" i="2"/>
  <c r="AC10" i="2"/>
  <c r="CN9" i="2"/>
  <c r="FM15" i="2"/>
  <c r="AC15" i="2"/>
  <c r="CN10" i="2"/>
  <c r="CN11" i="2" s="1"/>
  <c r="CN14" i="2" s="1"/>
  <c r="FM16" i="2"/>
  <c r="AC16" i="2"/>
  <c r="CN15" i="2"/>
  <c r="CN16" i="2"/>
  <c r="CN17" i="2" s="1"/>
  <c r="CN20" i="2" s="1"/>
  <c r="FM9" i="2"/>
  <c r="AC9" i="2"/>
  <c r="FM3" i="2"/>
  <c r="AC3" i="2"/>
  <c r="CN3" i="2"/>
  <c r="FM4" i="2"/>
  <c r="AC4" i="2"/>
  <c r="CN4" i="2"/>
  <c r="CN5" i="2" s="1"/>
  <c r="CN8" i="2" s="1"/>
  <c r="DP61" i="2"/>
  <c r="DP60" i="2"/>
  <c r="DP54" i="2"/>
  <c r="DP55" i="2"/>
  <c r="DP48" i="2"/>
  <c r="DP49" i="2"/>
  <c r="DP37" i="2"/>
  <c r="DP42" i="2"/>
  <c r="DP43" i="2"/>
  <c r="DP31" i="2"/>
  <c r="DP36" i="2"/>
  <c r="DP30" i="2"/>
  <c r="DP24" i="2"/>
  <c r="DP25" i="2"/>
  <c r="DP18" i="2"/>
  <c r="DP19" i="2"/>
  <c r="DP12" i="2"/>
  <c r="DP13" i="2"/>
  <c r="DP6" i="2"/>
  <c r="DP7" i="2"/>
  <c r="DD61" i="2"/>
  <c r="DC61" i="2"/>
  <c r="DC60" i="2"/>
  <c r="DD60" i="2"/>
  <c r="DD55" i="2"/>
  <c r="DC55" i="2"/>
  <c r="DD54" i="2"/>
  <c r="DD48" i="2"/>
  <c r="DD49" i="2"/>
  <c r="DC48" i="2"/>
  <c r="DC54" i="2"/>
  <c r="DC49" i="2"/>
  <c r="DD42" i="2"/>
  <c r="DD43" i="2"/>
  <c r="DC42" i="2"/>
  <c r="DD37" i="2"/>
  <c r="DC36" i="2"/>
  <c r="DD31" i="2"/>
  <c r="DC43" i="2"/>
  <c r="DC37" i="2"/>
  <c r="DC31" i="2"/>
  <c r="DD30" i="2"/>
  <c r="DC30" i="2"/>
  <c r="DD24" i="2"/>
  <c r="DD25" i="2"/>
  <c r="DD36" i="2"/>
  <c r="DC25" i="2"/>
  <c r="DC24" i="2"/>
  <c r="DC19" i="2"/>
  <c r="DD18" i="2"/>
  <c r="DD19" i="2"/>
  <c r="DC18" i="2"/>
  <c r="DD12" i="2"/>
  <c r="DD13" i="2"/>
  <c r="DC12" i="2"/>
  <c r="DC13" i="2"/>
  <c r="DC7" i="2"/>
  <c r="DD6" i="2"/>
  <c r="DC6" i="2"/>
  <c r="DD7" i="2"/>
  <c r="O3" i="5"/>
  <c r="O4" i="5"/>
  <c r="O5" i="5" s="1"/>
  <c r="O8" i="5" s="1"/>
  <c r="O6" i="5"/>
  <c r="O7" i="5"/>
  <c r="DX58" i="2"/>
  <c r="AB58" i="2"/>
  <c r="ED58" i="2"/>
  <c r="AP58" i="2"/>
  <c r="N58" i="2"/>
  <c r="ED57" i="2"/>
  <c r="AP57" i="2"/>
  <c r="N57" i="2"/>
  <c r="DX51" i="2"/>
  <c r="DX52" i="2"/>
  <c r="AB52" i="2"/>
  <c r="DX57" i="2"/>
  <c r="ED51" i="2"/>
  <c r="AP51" i="2"/>
  <c r="N51" i="2"/>
  <c r="AP52" i="2"/>
  <c r="AB51" i="2"/>
  <c r="AB57" i="2"/>
  <c r="ED52" i="2"/>
  <c r="ED46" i="2"/>
  <c r="AB46" i="2"/>
  <c r="ED40" i="2"/>
  <c r="AP40" i="2"/>
  <c r="N40" i="2"/>
  <c r="N52" i="2"/>
  <c r="ED45" i="2"/>
  <c r="AP45" i="2"/>
  <c r="N45" i="2"/>
  <c r="DX39" i="2"/>
  <c r="AB39" i="2"/>
  <c r="DX46" i="2"/>
  <c r="AP46" i="2"/>
  <c r="N46" i="2"/>
  <c r="DX40" i="2"/>
  <c r="AB40" i="2"/>
  <c r="ED34" i="2"/>
  <c r="AP34" i="2"/>
  <c r="N34" i="2"/>
  <c r="N39" i="2"/>
  <c r="DX33" i="2"/>
  <c r="AB33" i="2"/>
  <c r="DX45" i="2"/>
  <c r="DX34" i="2"/>
  <c r="AB34" i="2"/>
  <c r="ED33" i="2"/>
  <c r="DX28" i="2"/>
  <c r="AB28" i="2"/>
  <c r="AB45" i="2"/>
  <c r="ED39" i="2"/>
  <c r="ED27" i="2"/>
  <c r="AP27" i="2"/>
  <c r="N27" i="2"/>
  <c r="N33" i="2"/>
  <c r="ED28" i="2"/>
  <c r="AP28" i="2"/>
  <c r="N28" i="2"/>
  <c r="AP39" i="2"/>
  <c r="DX27" i="2"/>
  <c r="DX22" i="2"/>
  <c r="AB27" i="2"/>
  <c r="AP33" i="2"/>
  <c r="ED22" i="2"/>
  <c r="DX21" i="2"/>
  <c r="AB21" i="2"/>
  <c r="AB22" i="2"/>
  <c r="ED21" i="2"/>
  <c r="AP21" i="2"/>
  <c r="N21" i="2"/>
  <c r="AP22" i="2"/>
  <c r="N22" i="2"/>
  <c r="ED15" i="2"/>
  <c r="AP15" i="2"/>
  <c r="N15" i="2"/>
  <c r="DX9" i="2"/>
  <c r="AB9" i="2"/>
  <c r="ED16" i="2"/>
  <c r="AP16" i="2"/>
  <c r="N16" i="2"/>
  <c r="DX10" i="2"/>
  <c r="AB10" i="2"/>
  <c r="DX15" i="2"/>
  <c r="AB15" i="2"/>
  <c r="ED9" i="2"/>
  <c r="AP9" i="2"/>
  <c r="N9" i="2"/>
  <c r="DX16" i="2"/>
  <c r="AB16" i="2"/>
  <c r="ED10" i="2"/>
  <c r="AP10" i="2"/>
  <c r="N10" i="2"/>
  <c r="ED4" i="2"/>
  <c r="AP4" i="2"/>
  <c r="N4" i="2"/>
  <c r="DX3" i="2"/>
  <c r="AB3" i="2"/>
  <c r="DX4" i="2"/>
  <c r="AB4" i="2"/>
  <c r="ED3" i="2"/>
  <c r="AP3" i="2"/>
  <c r="N3" i="2"/>
  <c r="AU58" i="2"/>
  <c r="AU57" i="2"/>
  <c r="AU51" i="2"/>
  <c r="AU52" i="2"/>
  <c r="AU45" i="2"/>
  <c r="AU46" i="2"/>
  <c r="AU39" i="2"/>
  <c r="AU33" i="2"/>
  <c r="AU34" i="2"/>
  <c r="AU27" i="2"/>
  <c r="AU28" i="2"/>
  <c r="AU40" i="2"/>
  <c r="AU21" i="2"/>
  <c r="AU22" i="2"/>
  <c r="AU16" i="2"/>
  <c r="AU10" i="2"/>
  <c r="AU15" i="2"/>
  <c r="AU9" i="2"/>
  <c r="AU4" i="2"/>
  <c r="AU3" i="2"/>
  <c r="F61" i="2"/>
  <c r="F60" i="2"/>
  <c r="F55" i="2"/>
  <c r="BY57" i="2"/>
  <c r="BY52" i="2"/>
  <c r="BY58" i="2"/>
  <c r="F54" i="2"/>
  <c r="BY51" i="2"/>
  <c r="F48" i="2"/>
  <c r="F43" i="2"/>
  <c r="BY39" i="2"/>
  <c r="BY40" i="2"/>
  <c r="F49" i="2"/>
  <c r="BY45" i="2"/>
  <c r="F42" i="2"/>
  <c r="BY33" i="2"/>
  <c r="BY46" i="2"/>
  <c r="F36" i="2"/>
  <c r="BY34" i="2"/>
  <c r="F37" i="2"/>
  <c r="F31" i="2"/>
  <c r="F25" i="2"/>
  <c r="F30" i="2"/>
  <c r="BY27" i="2"/>
  <c r="BY28" i="2"/>
  <c r="F24" i="2"/>
  <c r="BY22" i="2"/>
  <c r="F19" i="2"/>
  <c r="BY21" i="2"/>
  <c r="BY10" i="2"/>
  <c r="F18" i="2"/>
  <c r="BY15" i="2"/>
  <c r="BY16" i="2"/>
  <c r="F12" i="2"/>
  <c r="F13" i="2"/>
  <c r="BY9" i="2"/>
  <c r="F7" i="2"/>
  <c r="BY3" i="2"/>
  <c r="F6" i="2"/>
  <c r="BY4" i="2"/>
  <c r="J7" i="5"/>
  <c r="J3" i="5"/>
  <c r="J4" i="5"/>
  <c r="J6" i="5"/>
  <c r="I58" i="2"/>
  <c r="I57" i="2"/>
  <c r="I52" i="2"/>
  <c r="I51" i="2"/>
  <c r="I39" i="2"/>
  <c r="I40" i="2"/>
  <c r="I45" i="2"/>
  <c r="I33" i="2"/>
  <c r="I34" i="2"/>
  <c r="I46" i="2"/>
  <c r="I27" i="2"/>
  <c r="I28" i="2"/>
  <c r="I22" i="2"/>
  <c r="I21" i="2"/>
  <c r="I10" i="2"/>
  <c r="I15" i="2"/>
  <c r="I16" i="2"/>
  <c r="I9" i="2"/>
  <c r="I3" i="2"/>
  <c r="I4" i="2"/>
  <c r="BS61" i="2"/>
  <c r="BS60" i="2"/>
  <c r="BS55" i="2"/>
  <c r="BS54" i="2"/>
  <c r="BS48" i="2"/>
  <c r="BS49" i="2"/>
  <c r="BS42" i="2"/>
  <c r="BS36" i="2"/>
  <c r="BS37" i="2"/>
  <c r="BS31" i="2"/>
  <c r="BS43" i="2"/>
  <c r="BS30" i="2"/>
  <c r="BS25" i="2"/>
  <c r="BS24" i="2"/>
  <c r="BS19" i="2"/>
  <c r="BS12" i="2"/>
  <c r="BS18" i="2"/>
  <c r="BS13" i="2"/>
  <c r="BS7" i="2"/>
  <c r="BS6" i="2"/>
  <c r="S3" i="5"/>
  <c r="S4" i="5"/>
  <c r="S6" i="5"/>
  <c r="S7" i="5"/>
  <c r="R58" i="2"/>
  <c r="R57" i="2"/>
  <c r="R51" i="2"/>
  <c r="R52" i="2"/>
  <c r="R40" i="2"/>
  <c r="R45" i="2"/>
  <c r="R46" i="2"/>
  <c r="R34" i="2"/>
  <c r="R33" i="2"/>
  <c r="R27" i="2"/>
  <c r="R39" i="2"/>
  <c r="R28" i="2"/>
  <c r="R21" i="2"/>
  <c r="R22" i="2"/>
  <c r="R15" i="2"/>
  <c r="R16" i="2"/>
  <c r="R9" i="2"/>
  <c r="R10" i="2"/>
  <c r="R4" i="2"/>
  <c r="R3" i="2"/>
  <c r="CR58" i="2"/>
  <c r="CR51" i="2"/>
  <c r="CR52" i="2"/>
  <c r="CR57" i="2"/>
  <c r="CR46" i="2"/>
  <c r="CR39" i="2"/>
  <c r="CR40" i="2"/>
  <c r="CR33" i="2"/>
  <c r="CR45" i="2"/>
  <c r="CR34" i="2"/>
  <c r="CR28" i="2"/>
  <c r="CR27" i="2"/>
  <c r="CR21" i="2"/>
  <c r="CR22" i="2"/>
  <c r="CR9" i="2"/>
  <c r="CR10" i="2"/>
  <c r="CR15" i="2"/>
  <c r="CR16" i="2"/>
  <c r="CR3" i="2"/>
  <c r="CR4" i="2"/>
  <c r="M6" i="5"/>
  <c r="L4" i="5"/>
  <c r="M7" i="5"/>
  <c r="L6" i="5"/>
  <c r="L7" i="5"/>
  <c r="M3" i="5"/>
  <c r="M4" i="5"/>
  <c r="M5" i="5" s="1"/>
  <c r="M8" i="5" s="1"/>
  <c r="L3" i="5"/>
  <c r="L58" i="2"/>
  <c r="K58" i="2"/>
  <c r="K57" i="2"/>
  <c r="L52" i="2"/>
  <c r="K52" i="2"/>
  <c r="L51" i="2"/>
  <c r="K51" i="2"/>
  <c r="L57" i="2"/>
  <c r="L46" i="2"/>
  <c r="K45" i="2"/>
  <c r="K46" i="2"/>
  <c r="L39" i="2"/>
  <c r="L40" i="2"/>
  <c r="K40" i="2"/>
  <c r="L33" i="2"/>
  <c r="K39" i="2"/>
  <c r="L34" i="2"/>
  <c r="K33" i="2"/>
  <c r="L28" i="2"/>
  <c r="K27" i="2"/>
  <c r="K34" i="2"/>
  <c r="K28" i="2"/>
  <c r="L45" i="2"/>
  <c r="L27" i="2"/>
  <c r="L21" i="2"/>
  <c r="L22" i="2"/>
  <c r="K21" i="2"/>
  <c r="K22" i="2"/>
  <c r="K16" i="2"/>
  <c r="L9" i="2"/>
  <c r="L10" i="2"/>
  <c r="L15" i="2"/>
  <c r="K10" i="2"/>
  <c r="L16" i="2"/>
  <c r="K15" i="2"/>
  <c r="K4" i="2"/>
  <c r="L3" i="2"/>
  <c r="K9" i="2"/>
  <c r="K3" i="2"/>
  <c r="L4" i="2"/>
  <c r="BR58" i="2"/>
  <c r="BR59" i="2" s="1"/>
  <c r="BR62" i="2" s="1"/>
  <c r="BR57" i="2"/>
  <c r="BR51" i="2"/>
  <c r="BR52" i="2"/>
  <c r="BR40" i="2"/>
  <c r="BR45" i="2"/>
  <c r="BR46" i="2"/>
  <c r="BR34" i="2"/>
  <c r="BR33" i="2"/>
  <c r="BR39" i="2"/>
  <c r="BR27" i="2"/>
  <c r="BR28" i="2"/>
  <c r="BR21" i="2"/>
  <c r="BR22" i="2"/>
  <c r="BR15" i="2"/>
  <c r="BR16" i="2"/>
  <c r="BR9" i="2"/>
  <c r="BR10" i="2"/>
  <c r="BR4" i="2"/>
  <c r="BR3" i="2"/>
  <c r="I6" i="5"/>
  <c r="I7" i="5"/>
  <c r="I3" i="5"/>
  <c r="I4" i="5"/>
  <c r="H58" i="2"/>
  <c r="H57" i="2"/>
  <c r="H52" i="2"/>
  <c r="H46" i="2"/>
  <c r="H39" i="2"/>
  <c r="H51" i="2"/>
  <c r="H40" i="2"/>
  <c r="H45" i="2"/>
  <c r="H33" i="2"/>
  <c r="H34" i="2"/>
  <c r="H28" i="2"/>
  <c r="H27" i="2"/>
  <c r="H21" i="2"/>
  <c r="H22" i="2"/>
  <c r="H9" i="2"/>
  <c r="H10" i="2"/>
  <c r="H15" i="2"/>
  <c r="H16" i="2"/>
  <c r="H3" i="2"/>
  <c r="CS58" i="2"/>
  <c r="CS57" i="2"/>
  <c r="CS52" i="2"/>
  <c r="CS51" i="2"/>
  <c r="CS46" i="2"/>
  <c r="CS39" i="2"/>
  <c r="CS40" i="2"/>
  <c r="CS45" i="2"/>
  <c r="CS33" i="2"/>
  <c r="CS34" i="2"/>
  <c r="CS27" i="2"/>
  <c r="CS28" i="2"/>
  <c r="CS22" i="2"/>
  <c r="CS21" i="2"/>
  <c r="CS10" i="2"/>
  <c r="CS15" i="2"/>
  <c r="CS16" i="2"/>
  <c r="CS9" i="2"/>
  <c r="CS3" i="2"/>
  <c r="CS4" i="2"/>
  <c r="BQ58" i="2"/>
  <c r="BQ57" i="2"/>
  <c r="BQ52" i="2"/>
  <c r="BQ39" i="2"/>
  <c r="BQ40" i="2"/>
  <c r="BQ51" i="2"/>
  <c r="BQ45" i="2"/>
  <c r="BQ33" i="2"/>
  <c r="BQ34" i="2"/>
  <c r="BQ46" i="2"/>
  <c r="BQ27" i="2"/>
  <c r="BQ28" i="2"/>
  <c r="BQ22" i="2"/>
  <c r="BQ21" i="2"/>
  <c r="BQ10" i="2"/>
  <c r="BQ15" i="2"/>
  <c r="BQ16" i="2"/>
  <c r="BQ9" i="2"/>
  <c r="BQ3" i="2"/>
  <c r="BQ4" i="2"/>
  <c r="F7" i="5"/>
  <c r="F3" i="5"/>
  <c r="F4" i="5"/>
  <c r="F6" i="5"/>
  <c r="E58" i="2"/>
  <c r="E57" i="2"/>
  <c r="E52" i="2"/>
  <c r="E51" i="2"/>
  <c r="E39" i="2"/>
  <c r="E40" i="2"/>
  <c r="E45" i="2"/>
  <c r="E33" i="2"/>
  <c r="E34" i="2"/>
  <c r="E46" i="2"/>
  <c r="E27" i="2"/>
  <c r="E28" i="2"/>
  <c r="E22" i="2"/>
  <c r="E21" i="2"/>
  <c r="E10" i="2"/>
  <c r="E15" i="2"/>
  <c r="E16" i="2"/>
  <c r="E9" i="2"/>
  <c r="E4" i="2"/>
  <c r="E3" i="2"/>
  <c r="R7" i="5"/>
  <c r="N7" i="5"/>
  <c r="Q6" i="5"/>
  <c r="G3" i="5"/>
  <c r="GT61" i="2"/>
  <c r="GH61" i="2"/>
  <c r="EX61" i="2"/>
  <c r="ED61" i="2"/>
  <c r="DV61" i="2"/>
  <c r="DR61" i="2"/>
  <c r="DN61" i="2"/>
  <c r="CX61" i="2"/>
  <c r="CT61" i="2"/>
  <c r="CH61" i="2"/>
  <c r="CD61" i="2"/>
  <c r="BZ61" i="2"/>
  <c r="BR61" i="2"/>
  <c r="BN61" i="2"/>
  <c r="AX61" i="2"/>
  <c r="AP61" i="2"/>
  <c r="AL61" i="2"/>
  <c r="AH61" i="2"/>
  <c r="Z61" i="2"/>
  <c r="R61" i="2"/>
  <c r="N61" i="2"/>
  <c r="J61" i="2"/>
  <c r="GS60" i="2"/>
  <c r="GO60" i="2"/>
  <c r="GK60" i="2"/>
  <c r="FU60" i="2"/>
  <c r="FQ60" i="2"/>
  <c r="FM60" i="2"/>
  <c r="Q7" i="5"/>
  <c r="G4" i="5"/>
  <c r="G5" i="5" s="1"/>
  <c r="G8" i="5" s="1"/>
  <c r="R3" i="5"/>
  <c r="N3" i="5"/>
  <c r="G6" i="5"/>
  <c r="R4" i="5"/>
  <c r="R5" i="5" s="1"/>
  <c r="R8" i="5" s="1"/>
  <c r="N4" i="5"/>
  <c r="Q3" i="5"/>
  <c r="G7" i="5"/>
  <c r="R6" i="5"/>
  <c r="N6" i="5"/>
  <c r="Q4" i="5"/>
  <c r="GK61" i="2"/>
  <c r="GF61" i="2"/>
  <c r="GA61" i="2"/>
  <c r="FU61" i="2"/>
  <c r="FP61" i="2"/>
  <c r="EU61" i="2"/>
  <c r="CY61" i="2"/>
  <c r="CS61" i="2"/>
  <c r="CC61" i="2"/>
  <c r="BX61" i="2"/>
  <c r="BM61" i="2"/>
  <c r="BH61" i="2"/>
  <c r="BC61" i="2"/>
  <c r="AW61" i="2"/>
  <c r="AR61" i="2"/>
  <c r="AG61" i="2"/>
  <c r="AB61" i="2"/>
  <c r="L61" i="2"/>
  <c r="G61" i="2"/>
  <c r="GH60" i="2"/>
  <c r="ES60" i="2"/>
  <c r="DA60" i="2"/>
  <c r="CS60" i="2"/>
  <c r="CK60" i="2"/>
  <c r="CG60" i="2"/>
  <c r="CC60" i="2"/>
  <c r="BY60" i="2"/>
  <c r="BQ60" i="2"/>
  <c r="BM60" i="2"/>
  <c r="BE60" i="2"/>
  <c r="BA60" i="2"/>
  <c r="AW60" i="2"/>
  <c r="AO60" i="2"/>
  <c r="AK60" i="2"/>
  <c r="AG60" i="2"/>
  <c r="AC60" i="2"/>
  <c r="GO61" i="2"/>
  <c r="GE61" i="2"/>
  <c r="FO61" i="2"/>
  <c r="ES61" i="2"/>
  <c r="DX61" i="2"/>
  <c r="CR61" i="2"/>
  <c r="CG61" i="2"/>
  <c r="BW61" i="2"/>
  <c r="BQ61" i="2"/>
  <c r="BA61" i="2"/>
  <c r="AQ61" i="2"/>
  <c r="AK61" i="2"/>
  <c r="AF61" i="2"/>
  <c r="AA61" i="2"/>
  <c r="K61" i="2"/>
  <c r="E61" i="2"/>
  <c r="GF60" i="2"/>
  <c r="GA60" i="2"/>
  <c r="GS61" i="2"/>
  <c r="GN61" i="2"/>
  <c r="FS61" i="2"/>
  <c r="FM61" i="2"/>
  <c r="DW61" i="2"/>
  <c r="DG61" i="2"/>
  <c r="DA61" i="2"/>
  <c r="CK61" i="2"/>
  <c r="CF61" i="2"/>
  <c r="BK61" i="2"/>
  <c r="BE61" i="2"/>
  <c r="AZ61" i="2"/>
  <c r="AU61" i="2"/>
  <c r="AO61" i="2"/>
  <c r="AE61" i="2"/>
  <c r="T61" i="2"/>
  <c r="O61" i="2"/>
  <c r="I61" i="2"/>
  <c r="D61" i="2"/>
  <c r="GE60" i="2"/>
  <c r="FO60" i="2"/>
  <c r="EU60" i="2"/>
  <c r="EA60" i="2"/>
  <c r="DW60" i="2"/>
  <c r="DG60" i="2"/>
  <c r="CY60" i="2"/>
  <c r="CE60" i="2"/>
  <c r="BW60" i="2"/>
  <c r="BK60" i="2"/>
  <c r="BC60" i="2"/>
  <c r="AU60" i="2"/>
  <c r="AQ60" i="2"/>
  <c r="AI60" i="2"/>
  <c r="AE60" i="2"/>
  <c r="AA60" i="2"/>
  <c r="S60" i="2"/>
  <c r="O60" i="2"/>
  <c r="K60" i="2"/>
  <c r="G60" i="2"/>
  <c r="CZ61" i="2"/>
  <c r="CE61" i="2"/>
  <c r="S61" i="2"/>
  <c r="GN60" i="2"/>
  <c r="FS60" i="2"/>
  <c r="EX60" i="2"/>
  <c r="DR60" i="2"/>
  <c r="CT60" i="2"/>
  <c r="CD60" i="2"/>
  <c r="BN60" i="2"/>
  <c r="AX60" i="2"/>
  <c r="AP60" i="2"/>
  <c r="AH60" i="2"/>
  <c r="Z60" i="2"/>
  <c r="R60" i="2"/>
  <c r="L60" i="2"/>
  <c r="GR58" i="2"/>
  <c r="GR59" i="2" s="1"/>
  <c r="GR62" i="2" s="1"/>
  <c r="GJ58" i="2"/>
  <c r="GJ59" i="2" s="1"/>
  <c r="GJ62" i="2" s="1"/>
  <c r="GB58" i="2"/>
  <c r="GB59" i="2" s="1"/>
  <c r="GB62" i="2" s="1"/>
  <c r="FX58" i="2"/>
  <c r="FX59" i="2" s="1"/>
  <c r="FX62" i="2" s="1"/>
  <c r="FT58" i="2"/>
  <c r="FT59" i="2" s="1"/>
  <c r="FT62" i="2" s="1"/>
  <c r="FL58" i="2"/>
  <c r="FH58" i="2"/>
  <c r="FH59" i="2" s="1"/>
  <c r="FH62" i="2" s="1"/>
  <c r="FD58" i="2"/>
  <c r="FD59" i="2" s="1"/>
  <c r="FD62" i="2" s="1"/>
  <c r="EZ58" i="2"/>
  <c r="EV58" i="2"/>
  <c r="EV59" i="2" s="1"/>
  <c r="EV62" i="2" s="1"/>
  <c r="ER58" i="2"/>
  <c r="ER59" i="2" s="1"/>
  <c r="ER62" i="2" s="1"/>
  <c r="EN58" i="2"/>
  <c r="EN59" i="2" s="1"/>
  <c r="EN62" i="2" s="1"/>
  <c r="EJ58" i="2"/>
  <c r="EF58" i="2"/>
  <c r="EF59" i="2" s="1"/>
  <c r="EF62" i="2" s="1"/>
  <c r="EB58" i="2"/>
  <c r="EB59" i="2" s="1"/>
  <c r="EB62" i="2" s="1"/>
  <c r="DT58" i="2"/>
  <c r="DP58" i="2"/>
  <c r="DP59" i="2" s="1"/>
  <c r="DP62" i="2" s="1"/>
  <c r="DL58" i="2"/>
  <c r="DH58" i="2"/>
  <c r="DH59" i="2" s="1"/>
  <c r="DH62" i="2" s="1"/>
  <c r="DD58" i="2"/>
  <c r="DD59" i="2" s="1"/>
  <c r="DD62" i="2" s="1"/>
  <c r="CV58" i="2"/>
  <c r="CJ58" i="2"/>
  <c r="CJ59" i="2" s="1"/>
  <c r="CJ62" i="2" s="1"/>
  <c r="BP58" i="2"/>
  <c r="BP59" i="2" s="1"/>
  <c r="BP62" i="2" s="1"/>
  <c r="BL58" i="2"/>
  <c r="BL59" i="2" s="1"/>
  <c r="BL62" i="2" s="1"/>
  <c r="BD58" i="2"/>
  <c r="BD59" i="2" s="1"/>
  <c r="BD62" i="2" s="1"/>
  <c r="AV58" i="2"/>
  <c r="AV59" i="2" s="1"/>
  <c r="AV62" i="2" s="1"/>
  <c r="AN58" i="2"/>
  <c r="AN59" i="2" s="1"/>
  <c r="AN62" i="2" s="1"/>
  <c r="AJ58" i="2"/>
  <c r="AJ59" i="2" s="1"/>
  <c r="AJ62" i="2" s="1"/>
  <c r="P58" i="2"/>
  <c r="BY61" i="2"/>
  <c r="AI61" i="2"/>
  <c r="FP60" i="2"/>
  <c r="DX60" i="2"/>
  <c r="CZ60" i="2"/>
  <c r="CR60" i="2"/>
  <c r="BT60" i="2"/>
  <c r="AF60" i="2"/>
  <c r="J60" i="2"/>
  <c r="E60" i="2"/>
  <c r="GQ58" i="2"/>
  <c r="GQ59" i="2" s="1"/>
  <c r="GQ62" i="2" s="1"/>
  <c r="GM58" i="2"/>
  <c r="GM59" i="2" s="1"/>
  <c r="GM62" i="2" s="1"/>
  <c r="GI58" i="2"/>
  <c r="GI59" i="2" s="1"/>
  <c r="GI62" i="2" s="1"/>
  <c r="FW58" i="2"/>
  <c r="FW59" i="2" s="1"/>
  <c r="FW62" i="2" s="1"/>
  <c r="FK58" i="2"/>
  <c r="FK59" i="2" s="1"/>
  <c r="FK62" i="2" s="1"/>
  <c r="FG58" i="2"/>
  <c r="FG59" i="2" s="1"/>
  <c r="FG62" i="2" s="1"/>
  <c r="FC58" i="2"/>
  <c r="EY58" i="2"/>
  <c r="EY59" i="2" s="1"/>
  <c r="EY62" i="2" s="1"/>
  <c r="EQ58" i="2"/>
  <c r="EQ59" i="2" s="1"/>
  <c r="EQ62" i="2" s="1"/>
  <c r="EM58" i="2"/>
  <c r="EI58" i="2"/>
  <c r="EI59" i="2" s="1"/>
  <c r="EI62" i="2" s="1"/>
  <c r="EE58" i="2"/>
  <c r="DS58" i="2"/>
  <c r="DO58" i="2"/>
  <c r="DK58" i="2"/>
  <c r="DC58" i="2"/>
  <c r="DC59" i="2" s="1"/>
  <c r="DC62" i="2" s="1"/>
  <c r="CU58" i="2"/>
  <c r="CU59" i="2" s="1"/>
  <c r="CU62" i="2" s="1"/>
  <c r="CQ58" i="2"/>
  <c r="CQ59" i="2" s="1"/>
  <c r="CQ62" i="2" s="1"/>
  <c r="CM58" i="2"/>
  <c r="CM59" i="2" s="1"/>
  <c r="CM62" i="2" s="1"/>
  <c r="CI58" i="2"/>
  <c r="CI59" i="2" s="1"/>
  <c r="CI62" i="2" s="1"/>
  <c r="CA58" i="2"/>
  <c r="CA59" i="2" s="1"/>
  <c r="CA62" i="2" s="1"/>
  <c r="BS58" i="2"/>
  <c r="BS59" i="2" s="1"/>
  <c r="BS62" i="2" s="1"/>
  <c r="BO58" i="2"/>
  <c r="BG58" i="2"/>
  <c r="BG59" i="2" s="1"/>
  <c r="BG62" i="2" s="1"/>
  <c r="AY58" i="2"/>
  <c r="AY59" i="2" s="1"/>
  <c r="AY62" i="2" s="1"/>
  <c r="AM58" i="2"/>
  <c r="AM59" i="2" s="1"/>
  <c r="AM62" i="2" s="1"/>
  <c r="W58" i="2"/>
  <c r="GP57" i="2"/>
  <c r="BT61" i="2"/>
  <c r="AC61" i="2"/>
  <c r="H61" i="2"/>
  <c r="ED60" i="2"/>
  <c r="DV60" i="2"/>
  <c r="DN60" i="2"/>
  <c r="CX60" i="2"/>
  <c r="CH60" i="2"/>
  <c r="BZ60" i="2"/>
  <c r="BR60" i="2"/>
  <c r="AL60" i="2"/>
  <c r="N60" i="2"/>
  <c r="I60" i="2"/>
  <c r="D60" i="2"/>
  <c r="GP58" i="2"/>
  <c r="GP59" i="2" s="1"/>
  <c r="GP62" i="2" s="1"/>
  <c r="GL58" i="2"/>
  <c r="GL59" i="2" s="1"/>
  <c r="GL62" i="2" s="1"/>
  <c r="GD58" i="2"/>
  <c r="FZ58" i="2"/>
  <c r="FZ59" i="2" s="1"/>
  <c r="FZ62" i="2" s="1"/>
  <c r="FV58" i="2"/>
  <c r="FV59" i="2" s="1"/>
  <c r="FV62" i="2" s="1"/>
  <c r="FR58" i="2"/>
  <c r="FR59" i="2" s="1"/>
  <c r="FR62" i="2" s="1"/>
  <c r="FN58" i="2"/>
  <c r="FN59" i="2" s="1"/>
  <c r="FN62" i="2" s="1"/>
  <c r="FJ58" i="2"/>
  <c r="FF58" i="2"/>
  <c r="FB58" i="2"/>
  <c r="ET58" i="2"/>
  <c r="EL58" i="2"/>
  <c r="EL59" i="2" s="1"/>
  <c r="EL62" i="2" s="1"/>
  <c r="EH58" i="2"/>
  <c r="EH59" i="2" s="1"/>
  <c r="EH62" i="2" s="1"/>
  <c r="DZ58" i="2"/>
  <c r="DJ58" i="2"/>
  <c r="DF58" i="2"/>
  <c r="DB58" i="2"/>
  <c r="DB59" i="2" s="1"/>
  <c r="DB62" i="2" s="1"/>
  <c r="CP58" i="2"/>
  <c r="CL58" i="2"/>
  <c r="BV58" i="2"/>
  <c r="BV59" i="2" s="1"/>
  <c r="BV62" i="2" s="1"/>
  <c r="BB58" i="2"/>
  <c r="BB59" i="2" s="1"/>
  <c r="BB62" i="2" s="1"/>
  <c r="AT58" i="2"/>
  <c r="AD58" i="2"/>
  <c r="AD59" i="2" s="1"/>
  <c r="AD62" i="2" s="1"/>
  <c r="V58" i="2"/>
  <c r="F58" i="2"/>
  <c r="F59" i="2" s="1"/>
  <c r="F62" i="2" s="1"/>
  <c r="GG57" i="2"/>
  <c r="GC57" i="2"/>
  <c r="FY57" i="2"/>
  <c r="FI57" i="2"/>
  <c r="FE57" i="2"/>
  <c r="FA57" i="2"/>
  <c r="BX60" i="2"/>
  <c r="AR60" i="2"/>
  <c r="GC58" i="2"/>
  <c r="EW58" i="2"/>
  <c r="EW59" i="2" s="1"/>
  <c r="EW62" i="2" s="1"/>
  <c r="EG58" i="2"/>
  <c r="EG59" i="2" s="1"/>
  <c r="EG62" i="2" s="1"/>
  <c r="DQ58" i="2"/>
  <c r="DQ59" i="2" s="1"/>
  <c r="DQ62" i="2" s="1"/>
  <c r="BU58" i="2"/>
  <c r="BU59" i="2" s="1"/>
  <c r="BU62" i="2" s="1"/>
  <c r="Y58" i="2"/>
  <c r="Y59" i="2" s="1"/>
  <c r="Y62" i="2" s="1"/>
  <c r="GQ57" i="2"/>
  <c r="GJ57" i="2"/>
  <c r="FZ57" i="2"/>
  <c r="FT57" i="2"/>
  <c r="FJ57" i="2"/>
  <c r="FD57" i="2"/>
  <c r="EY57" i="2"/>
  <c r="EQ57" i="2"/>
  <c r="EM57" i="2"/>
  <c r="EI57" i="2"/>
  <c r="EE57" i="2"/>
  <c r="DS57" i="2"/>
  <c r="DO57" i="2"/>
  <c r="DK57" i="2"/>
  <c r="DC57" i="2"/>
  <c r="CU57" i="2"/>
  <c r="CQ57" i="2"/>
  <c r="CM57" i="2"/>
  <c r="CI57" i="2"/>
  <c r="CA57" i="2"/>
  <c r="BS57" i="2"/>
  <c r="BO57" i="2"/>
  <c r="BG57" i="2"/>
  <c r="AY57" i="2"/>
  <c r="AM57" i="2"/>
  <c r="W57" i="2"/>
  <c r="GT55" i="2"/>
  <c r="GH55" i="2"/>
  <c r="EX55" i="2"/>
  <c r="ED55" i="2"/>
  <c r="DV55" i="2"/>
  <c r="DR55" i="2"/>
  <c r="DN55" i="2"/>
  <c r="CX55" i="2"/>
  <c r="CT55" i="2"/>
  <c r="CH55" i="2"/>
  <c r="CD55" i="2"/>
  <c r="BZ55" i="2"/>
  <c r="BR55" i="2"/>
  <c r="BN55" i="2"/>
  <c r="AX55" i="2"/>
  <c r="AP55" i="2"/>
  <c r="AL55" i="2"/>
  <c r="AH55" i="2"/>
  <c r="Z55" i="2"/>
  <c r="R55" i="2"/>
  <c r="N55" i="2"/>
  <c r="J55" i="2"/>
  <c r="GS54" i="2"/>
  <c r="GO54" i="2"/>
  <c r="GK54" i="2"/>
  <c r="FU54" i="2"/>
  <c r="FQ54" i="2"/>
  <c r="FM54" i="2"/>
  <c r="ES54" i="2"/>
  <c r="DA54" i="2"/>
  <c r="CS54" i="2"/>
  <c r="CK54" i="2"/>
  <c r="CG54" i="2"/>
  <c r="CC54" i="2"/>
  <c r="BY54" i="2"/>
  <c r="BQ54" i="2"/>
  <c r="BM54" i="2"/>
  <c r="BE54" i="2"/>
  <c r="BA54" i="2"/>
  <c r="AW54" i="2"/>
  <c r="AO54" i="2"/>
  <c r="AK54" i="2"/>
  <c r="AG54" i="2"/>
  <c r="AC54" i="2"/>
  <c r="I54" i="2"/>
  <c r="E54" i="2"/>
  <c r="EA61" i="2"/>
  <c r="H60" i="2"/>
  <c r="FY58" i="2"/>
  <c r="FY59" i="2" s="1"/>
  <c r="FY62" i="2" s="1"/>
  <c r="FI58" i="2"/>
  <c r="FI59" i="2" s="1"/>
  <c r="FI62" i="2" s="1"/>
  <c r="EC58" i="2"/>
  <c r="DM58" i="2"/>
  <c r="DM59" i="2" s="1"/>
  <c r="DM62" i="2" s="1"/>
  <c r="CW58" i="2"/>
  <c r="CW59" i="2" s="1"/>
  <c r="CW62" i="2" s="1"/>
  <c r="U58" i="2"/>
  <c r="U59" i="2" s="1"/>
  <c r="U62" i="2" s="1"/>
  <c r="GI57" i="2"/>
  <c r="GD57" i="2"/>
  <c r="FX57" i="2"/>
  <c r="FN57" i="2"/>
  <c r="FH57" i="2"/>
  <c r="FC57" i="2"/>
  <c r="ET57" i="2"/>
  <c r="EL57" i="2"/>
  <c r="EH57" i="2"/>
  <c r="DZ57" i="2"/>
  <c r="DJ57" i="2"/>
  <c r="DF57" i="2"/>
  <c r="DB57" i="2"/>
  <c r="CP57" i="2"/>
  <c r="CL57" i="2"/>
  <c r="BV57" i="2"/>
  <c r="BB57" i="2"/>
  <c r="AT57" i="2"/>
  <c r="AD57" i="2"/>
  <c r="V57" i="2"/>
  <c r="F57" i="2"/>
  <c r="GS55" i="2"/>
  <c r="GO55" i="2"/>
  <c r="GK55" i="2"/>
  <c r="FU55" i="2"/>
  <c r="FQ55" i="2"/>
  <c r="FM55" i="2"/>
  <c r="ES55" i="2"/>
  <c r="DA55" i="2"/>
  <c r="CS55" i="2"/>
  <c r="CK55" i="2"/>
  <c r="CG55" i="2"/>
  <c r="CC55" i="2"/>
  <c r="BY55" i="2"/>
  <c r="BQ55" i="2"/>
  <c r="BM55" i="2"/>
  <c r="BE55" i="2"/>
  <c r="BA55" i="2"/>
  <c r="AW55" i="2"/>
  <c r="AO55" i="2"/>
  <c r="AK55" i="2"/>
  <c r="AG55" i="2"/>
  <c r="AC55" i="2"/>
  <c r="I55" i="2"/>
  <c r="E55" i="2"/>
  <c r="GN54" i="2"/>
  <c r="GF54" i="2"/>
  <c r="FP54" i="2"/>
  <c r="DX54" i="2"/>
  <c r="BH60" i="2"/>
  <c r="AB60" i="2"/>
  <c r="FE58" i="2"/>
  <c r="FE59" i="2" s="1"/>
  <c r="FE62" i="2" s="1"/>
  <c r="EO58" i="2"/>
  <c r="DY58" i="2"/>
  <c r="DI58" i="2"/>
  <c r="Q58" i="2"/>
  <c r="Q59" i="2" s="1"/>
  <c r="Q62" i="2" s="1"/>
  <c r="GM57" i="2"/>
  <c r="GB57" i="2"/>
  <c r="FW57" i="2"/>
  <c r="FR57" i="2"/>
  <c r="FL57" i="2"/>
  <c r="FG57" i="2"/>
  <c r="FB57" i="2"/>
  <c r="EW57" i="2"/>
  <c r="EO57" i="2"/>
  <c r="EK57" i="2"/>
  <c r="EG57" i="2"/>
  <c r="EC57" i="2"/>
  <c r="DY57" i="2"/>
  <c r="DU57" i="2"/>
  <c r="DQ57" i="2"/>
  <c r="DM57" i="2"/>
  <c r="DI57" i="2"/>
  <c r="DE57" i="2"/>
  <c r="CW57" i="2"/>
  <c r="CO57" i="2"/>
  <c r="BU57" i="2"/>
  <c r="BI57" i="2"/>
  <c r="AS57" i="2"/>
  <c r="Y57" i="2"/>
  <c r="U57" i="2"/>
  <c r="Q57" i="2"/>
  <c r="M57" i="2"/>
  <c r="GN55" i="2"/>
  <c r="GF55" i="2"/>
  <c r="FP55" i="2"/>
  <c r="DX55" i="2"/>
  <c r="CZ55" i="2"/>
  <c r="CR55" i="2"/>
  <c r="CF55" i="2"/>
  <c r="BX55" i="2"/>
  <c r="BT55" i="2"/>
  <c r="BH55" i="2"/>
  <c r="AZ55" i="2"/>
  <c r="AR55" i="2"/>
  <c r="AF55" i="2"/>
  <c r="AB55" i="2"/>
  <c r="T55" i="2"/>
  <c r="L55" i="2"/>
  <c r="H55" i="2"/>
  <c r="D55" i="2"/>
  <c r="GE54" i="2"/>
  <c r="GA54" i="2"/>
  <c r="FS54" i="2"/>
  <c r="FO54" i="2"/>
  <c r="EU54" i="2"/>
  <c r="EA54" i="2"/>
  <c r="DW54" i="2"/>
  <c r="GT60" i="2"/>
  <c r="AZ60" i="2"/>
  <c r="DE58" i="2"/>
  <c r="AS58" i="2"/>
  <c r="AS59" i="2" s="1"/>
  <c r="AS62" i="2" s="1"/>
  <c r="GL57" i="2"/>
  <c r="EV57" i="2"/>
  <c r="EF57" i="2"/>
  <c r="DP57" i="2"/>
  <c r="CJ57" i="2"/>
  <c r="BD57" i="2"/>
  <c r="AN57" i="2"/>
  <c r="FS55" i="2"/>
  <c r="DW55" i="2"/>
  <c r="DG55" i="2"/>
  <c r="BK55" i="2"/>
  <c r="AU55" i="2"/>
  <c r="AE55" i="2"/>
  <c r="O55" i="2"/>
  <c r="ED54" i="2"/>
  <c r="DN54" i="2"/>
  <c r="DG54" i="2"/>
  <c r="CF54" i="2"/>
  <c r="BK54" i="2"/>
  <c r="AZ54" i="2"/>
  <c r="AU54" i="2"/>
  <c r="AP54" i="2"/>
  <c r="AE54" i="2"/>
  <c r="Z54" i="2"/>
  <c r="T54" i="2"/>
  <c r="O54" i="2"/>
  <c r="J54" i="2"/>
  <c r="D54" i="2"/>
  <c r="GG52" i="2"/>
  <c r="GG53" i="2" s="1"/>
  <c r="GG56" i="2" s="1"/>
  <c r="GC52" i="2"/>
  <c r="FY52" i="2"/>
  <c r="FY53" i="2" s="1"/>
  <c r="FY56" i="2" s="1"/>
  <c r="FI52" i="2"/>
  <c r="FI53" i="2" s="1"/>
  <c r="FI56" i="2" s="1"/>
  <c r="FE52" i="2"/>
  <c r="FE53" i="2" s="1"/>
  <c r="FE56" i="2" s="1"/>
  <c r="FA52" i="2"/>
  <c r="FA53" i="2" s="1"/>
  <c r="FA56" i="2" s="1"/>
  <c r="EW52" i="2"/>
  <c r="EW53" i="2" s="1"/>
  <c r="EW56" i="2" s="1"/>
  <c r="EO52" i="2"/>
  <c r="EK52" i="2"/>
  <c r="EG52" i="2"/>
  <c r="EG53" i="2" s="1"/>
  <c r="EG56" i="2" s="1"/>
  <c r="EC52" i="2"/>
  <c r="DY52" i="2"/>
  <c r="DU52" i="2"/>
  <c r="DU53" i="2" s="1"/>
  <c r="DU56" i="2" s="1"/>
  <c r="DQ52" i="2"/>
  <c r="DQ53" i="2" s="1"/>
  <c r="DQ56" i="2" s="1"/>
  <c r="DM52" i="2"/>
  <c r="DM53" i="2" s="1"/>
  <c r="DM56" i="2" s="1"/>
  <c r="DI52" i="2"/>
  <c r="DE52" i="2"/>
  <c r="CW52" i="2"/>
  <c r="CW53" i="2" s="1"/>
  <c r="CW56" i="2" s="1"/>
  <c r="CO52" i="2"/>
  <c r="CO53" i="2" s="1"/>
  <c r="CO56" i="2" s="1"/>
  <c r="BU52" i="2"/>
  <c r="BU53" i="2" s="1"/>
  <c r="BU56" i="2" s="1"/>
  <c r="BI52" i="2"/>
  <c r="BI53" i="2" s="1"/>
  <c r="BI56" i="2" s="1"/>
  <c r="AS52" i="2"/>
  <c r="AS53" i="2" s="1"/>
  <c r="AS56" i="2" s="1"/>
  <c r="Y52" i="2"/>
  <c r="Y53" i="2" s="1"/>
  <c r="Y56" i="2" s="1"/>
  <c r="U52" i="2"/>
  <c r="U53" i="2" s="1"/>
  <c r="U56" i="2" s="1"/>
  <c r="Q52" i="2"/>
  <c r="Q53" i="2" s="1"/>
  <c r="Q56" i="2" s="1"/>
  <c r="M52" i="2"/>
  <c r="M53" i="2" s="1"/>
  <c r="M56" i="2" s="1"/>
  <c r="GR51" i="2"/>
  <c r="GJ51" i="2"/>
  <c r="GB51" i="2"/>
  <c r="FX51" i="2"/>
  <c r="FT51" i="2"/>
  <c r="FL51" i="2"/>
  <c r="FH51" i="2"/>
  <c r="FD51" i="2"/>
  <c r="EZ51" i="2"/>
  <c r="EV51" i="2"/>
  <c r="ER51" i="2"/>
  <c r="EN51" i="2"/>
  <c r="EJ51" i="2"/>
  <c r="EF51" i="2"/>
  <c r="EB51" i="2"/>
  <c r="DT51" i="2"/>
  <c r="DP51" i="2"/>
  <c r="DL51" i="2"/>
  <c r="DH51" i="2"/>
  <c r="DD51" i="2"/>
  <c r="CV51" i="2"/>
  <c r="CJ51" i="2"/>
  <c r="BP51" i="2"/>
  <c r="BL51" i="2"/>
  <c r="BD51" i="2"/>
  <c r="AV51" i="2"/>
  <c r="AN51" i="2"/>
  <c r="T60" i="2"/>
  <c r="FA58" i="2"/>
  <c r="FA59" i="2" s="1"/>
  <c r="FA62" i="2" s="1"/>
  <c r="CO58" i="2"/>
  <c r="CO59" i="2" s="1"/>
  <c r="CO62" i="2" s="1"/>
  <c r="FK57" i="2"/>
  <c r="ER57" i="2"/>
  <c r="EB57" i="2"/>
  <c r="DL57" i="2"/>
  <c r="CV57" i="2"/>
  <c r="BP57" i="2"/>
  <c r="AJ57" i="2"/>
  <c r="GE55" i="2"/>
  <c r="FO55" i="2"/>
  <c r="BW55" i="2"/>
  <c r="AQ55" i="2"/>
  <c r="AA55" i="2"/>
  <c r="K55" i="2"/>
  <c r="CZ54" i="2"/>
  <c r="CE54" i="2"/>
  <c r="BZ54" i="2"/>
  <c r="BT54" i="2"/>
  <c r="AI54" i="2"/>
  <c r="S54" i="2"/>
  <c r="N54" i="2"/>
  <c r="H54" i="2"/>
  <c r="GR52" i="2"/>
  <c r="GR53" i="2" s="1"/>
  <c r="GR56" i="2" s="1"/>
  <c r="GJ52" i="2"/>
  <c r="GJ53" i="2" s="1"/>
  <c r="GJ56" i="2" s="1"/>
  <c r="GB52" i="2"/>
  <c r="GB53" i="2" s="1"/>
  <c r="GB56" i="2" s="1"/>
  <c r="FX52" i="2"/>
  <c r="FX53" i="2" s="1"/>
  <c r="FX56" i="2" s="1"/>
  <c r="FT52" i="2"/>
  <c r="FT53" i="2" s="1"/>
  <c r="FT56" i="2" s="1"/>
  <c r="FL52" i="2"/>
  <c r="FH52" i="2"/>
  <c r="FH53" i="2" s="1"/>
  <c r="FH56" i="2" s="1"/>
  <c r="FD52" i="2"/>
  <c r="FD53" i="2" s="1"/>
  <c r="FD56" i="2" s="1"/>
  <c r="EZ52" i="2"/>
  <c r="EV52" i="2"/>
  <c r="EV53" i="2" s="1"/>
  <c r="EV56" i="2" s="1"/>
  <c r="ER52" i="2"/>
  <c r="ER53" i="2" s="1"/>
  <c r="ER56" i="2" s="1"/>
  <c r="EN52" i="2"/>
  <c r="EN53" i="2" s="1"/>
  <c r="EN56" i="2" s="1"/>
  <c r="EJ52" i="2"/>
  <c r="EF52" i="2"/>
  <c r="EF53" i="2" s="1"/>
  <c r="EF56" i="2" s="1"/>
  <c r="EB52" i="2"/>
  <c r="EB53" i="2" s="1"/>
  <c r="EB56" i="2" s="1"/>
  <c r="DT52" i="2"/>
  <c r="DP52" i="2"/>
  <c r="DP53" i="2" s="1"/>
  <c r="DP56" i="2" s="1"/>
  <c r="DL52" i="2"/>
  <c r="DH52" i="2"/>
  <c r="DH53" i="2" s="1"/>
  <c r="DH56" i="2" s="1"/>
  <c r="DD52" i="2"/>
  <c r="DD53" i="2" s="1"/>
  <c r="DD56" i="2" s="1"/>
  <c r="CV52" i="2"/>
  <c r="CJ52" i="2"/>
  <c r="CJ53" i="2" s="1"/>
  <c r="CJ56" i="2" s="1"/>
  <c r="BP52" i="2"/>
  <c r="BP53" i="2" s="1"/>
  <c r="BP56" i="2" s="1"/>
  <c r="BL52" i="2"/>
  <c r="BL53" i="2" s="1"/>
  <c r="BL56" i="2" s="1"/>
  <c r="BD52" i="2"/>
  <c r="BD53" i="2" s="1"/>
  <c r="BD56" i="2" s="1"/>
  <c r="AV52" i="2"/>
  <c r="AV53" i="2" s="1"/>
  <c r="AV56" i="2" s="1"/>
  <c r="AN52" i="2"/>
  <c r="AN53" i="2" s="1"/>
  <c r="AN56" i="2" s="1"/>
  <c r="AJ52" i="2"/>
  <c r="AJ53" i="2" s="1"/>
  <c r="AJ56" i="2" s="1"/>
  <c r="P52" i="2"/>
  <c r="GQ51" i="2"/>
  <c r="GM51" i="2"/>
  <c r="GI51" i="2"/>
  <c r="FW51" i="2"/>
  <c r="FK51" i="2"/>
  <c r="FG51" i="2"/>
  <c r="FC51" i="2"/>
  <c r="EY51" i="2"/>
  <c r="EQ51" i="2"/>
  <c r="EM51" i="2"/>
  <c r="EI51" i="2"/>
  <c r="EE51" i="2"/>
  <c r="DS51" i="2"/>
  <c r="DO51" i="2"/>
  <c r="DK51" i="2"/>
  <c r="DC51" i="2"/>
  <c r="CU51" i="2"/>
  <c r="CQ51" i="2"/>
  <c r="CM51" i="2"/>
  <c r="CI51" i="2"/>
  <c r="CA51" i="2"/>
  <c r="BS51" i="2"/>
  <c r="BO51" i="2"/>
  <c r="BG51" i="2"/>
  <c r="AY51" i="2"/>
  <c r="FQ61" i="2"/>
  <c r="EK58" i="2"/>
  <c r="M58" i="2"/>
  <c r="M59" i="2" s="1"/>
  <c r="M62" i="2" s="1"/>
  <c r="FF57" i="2"/>
  <c r="EN57" i="2"/>
  <c r="DH57" i="2"/>
  <c r="BL57" i="2"/>
  <c r="AV57" i="2"/>
  <c r="P57" i="2"/>
  <c r="GA55" i="2"/>
  <c r="EU55" i="2"/>
  <c r="CY55" i="2"/>
  <c r="BC55" i="2"/>
  <c r="G55" i="2"/>
  <c r="GH54" i="2"/>
  <c r="DV54" i="2"/>
  <c r="CY54" i="2"/>
  <c r="CT54" i="2"/>
  <c r="CD54" i="2"/>
  <c r="BX54" i="2"/>
  <c r="BN54" i="2"/>
  <c r="BH54" i="2"/>
  <c r="BC54" i="2"/>
  <c r="AX54" i="2"/>
  <c r="AR54" i="2"/>
  <c r="AH54" i="2"/>
  <c r="AB54" i="2"/>
  <c r="R54" i="2"/>
  <c r="L54" i="2"/>
  <c r="G54" i="2"/>
  <c r="GQ52" i="2"/>
  <c r="GQ53" i="2" s="1"/>
  <c r="GQ56" i="2" s="1"/>
  <c r="GM52" i="2"/>
  <c r="GM53" i="2" s="1"/>
  <c r="GM56" i="2" s="1"/>
  <c r="GI52" i="2"/>
  <c r="GI53" i="2" s="1"/>
  <c r="GI56" i="2" s="1"/>
  <c r="FW52" i="2"/>
  <c r="FW53" i="2" s="1"/>
  <c r="FW56" i="2" s="1"/>
  <c r="FK52" i="2"/>
  <c r="FK53" i="2" s="1"/>
  <c r="FK56" i="2" s="1"/>
  <c r="FG52" i="2"/>
  <c r="FG53" i="2" s="1"/>
  <c r="FG56" i="2" s="1"/>
  <c r="FC52" i="2"/>
  <c r="EY52" i="2"/>
  <c r="EY53" i="2" s="1"/>
  <c r="EY56" i="2" s="1"/>
  <c r="EQ52" i="2"/>
  <c r="EQ53" i="2" s="1"/>
  <c r="EQ56" i="2" s="1"/>
  <c r="EM52" i="2"/>
  <c r="EI52" i="2"/>
  <c r="EI53" i="2" s="1"/>
  <c r="EI56" i="2" s="1"/>
  <c r="EE52" i="2"/>
  <c r="DS52" i="2"/>
  <c r="DO52" i="2"/>
  <c r="DK52" i="2"/>
  <c r="DC52" i="2"/>
  <c r="DC53" i="2" s="1"/>
  <c r="DC56" i="2" s="1"/>
  <c r="CU52" i="2"/>
  <c r="CU53" i="2" s="1"/>
  <c r="CU56" i="2" s="1"/>
  <c r="CQ52" i="2"/>
  <c r="CQ53" i="2" s="1"/>
  <c r="CQ56" i="2" s="1"/>
  <c r="CM52" i="2"/>
  <c r="CM53" i="2" s="1"/>
  <c r="CM56" i="2" s="1"/>
  <c r="CI52" i="2"/>
  <c r="CI53" i="2" s="1"/>
  <c r="CI56" i="2" s="1"/>
  <c r="CA52" i="2"/>
  <c r="CA53" i="2" s="1"/>
  <c r="CA56" i="2" s="1"/>
  <c r="BS52" i="2"/>
  <c r="BS53" i="2" s="1"/>
  <c r="BS56" i="2" s="1"/>
  <c r="BO52" i="2"/>
  <c r="BG52" i="2"/>
  <c r="BG53" i="2" s="1"/>
  <c r="BG56" i="2" s="1"/>
  <c r="AY52" i="2"/>
  <c r="AY53" i="2" s="1"/>
  <c r="AY56" i="2" s="1"/>
  <c r="AM52" i="2"/>
  <c r="AM53" i="2" s="1"/>
  <c r="AM56" i="2" s="1"/>
  <c r="W52" i="2"/>
  <c r="GP51" i="2"/>
  <c r="GL51" i="2"/>
  <c r="GD51" i="2"/>
  <c r="FZ51" i="2"/>
  <c r="FV51" i="2"/>
  <c r="FR51" i="2"/>
  <c r="FN51" i="2"/>
  <c r="FJ51" i="2"/>
  <c r="FF51" i="2"/>
  <c r="FB51" i="2"/>
  <c r="ET51" i="2"/>
  <c r="EL51" i="2"/>
  <c r="EH51" i="2"/>
  <c r="DZ51" i="2"/>
  <c r="DJ51" i="2"/>
  <c r="DF51" i="2"/>
  <c r="DB51" i="2"/>
  <c r="CP51" i="2"/>
  <c r="CL51" i="2"/>
  <c r="BV51" i="2"/>
  <c r="BB51" i="2"/>
  <c r="AT51" i="2"/>
  <c r="AD51" i="2"/>
  <c r="V51" i="2"/>
  <c r="F51" i="2"/>
  <c r="GS49" i="2"/>
  <c r="GO49" i="2"/>
  <c r="GK49" i="2"/>
  <c r="FU49" i="2"/>
  <c r="FQ49" i="2"/>
  <c r="GG58" i="2"/>
  <c r="GG59" i="2" s="1"/>
  <c r="GG62" i="2" s="1"/>
  <c r="FV57" i="2"/>
  <c r="DD57" i="2"/>
  <c r="DR54" i="2"/>
  <c r="CR54" i="2"/>
  <c r="BW54" i="2"/>
  <c r="AF54" i="2"/>
  <c r="K54" i="2"/>
  <c r="GD52" i="2"/>
  <c r="FN52" i="2"/>
  <c r="FN53" i="2" s="1"/>
  <c r="FN56" i="2" s="1"/>
  <c r="EH52" i="2"/>
  <c r="EH53" i="2" s="1"/>
  <c r="EH56" i="2" s="1"/>
  <c r="DB52" i="2"/>
  <c r="DB53" i="2" s="1"/>
  <c r="DB56" i="2" s="1"/>
  <c r="CL52" i="2"/>
  <c r="BV52" i="2"/>
  <c r="BV53" i="2" s="1"/>
  <c r="BV56" i="2" s="1"/>
  <c r="FE51" i="2"/>
  <c r="EO51" i="2"/>
  <c r="DY51" i="2"/>
  <c r="DI51" i="2"/>
  <c r="AM51" i="2"/>
  <c r="W51" i="2"/>
  <c r="Q51" i="2"/>
  <c r="GH49" i="2"/>
  <c r="FM49" i="2"/>
  <c r="ES49" i="2"/>
  <c r="DA49" i="2"/>
  <c r="CS49" i="2"/>
  <c r="CK49" i="2"/>
  <c r="CG49" i="2"/>
  <c r="CC49" i="2"/>
  <c r="BY49" i="2"/>
  <c r="BQ49" i="2"/>
  <c r="BM49" i="2"/>
  <c r="BE49" i="2"/>
  <c r="BA49" i="2"/>
  <c r="AW49" i="2"/>
  <c r="AO49" i="2"/>
  <c r="AK49" i="2"/>
  <c r="AG49" i="2"/>
  <c r="AC49" i="2"/>
  <c r="I49" i="2"/>
  <c r="E49" i="2"/>
  <c r="GN48" i="2"/>
  <c r="GF48" i="2"/>
  <c r="FP48" i="2"/>
  <c r="DX48" i="2"/>
  <c r="CZ48" i="2"/>
  <c r="CR48" i="2"/>
  <c r="CF48" i="2"/>
  <c r="BX48" i="2"/>
  <c r="BT48" i="2"/>
  <c r="BH48" i="2"/>
  <c r="AZ48" i="2"/>
  <c r="AR48" i="2"/>
  <c r="AF48" i="2"/>
  <c r="AB48" i="2"/>
  <c r="T48" i="2"/>
  <c r="L48" i="2"/>
  <c r="H48" i="2"/>
  <c r="D48" i="2"/>
  <c r="GQ46" i="2"/>
  <c r="GQ47" i="2" s="1"/>
  <c r="GQ50" i="2" s="1"/>
  <c r="GM46" i="2"/>
  <c r="GM47" i="2" s="1"/>
  <c r="GM50" i="2" s="1"/>
  <c r="GI46" i="2"/>
  <c r="FW46" i="2"/>
  <c r="FW47" i="2" s="1"/>
  <c r="FW50" i="2" s="1"/>
  <c r="FK46" i="2"/>
  <c r="FK47" i="2" s="1"/>
  <c r="FK50" i="2" s="1"/>
  <c r="FG46" i="2"/>
  <c r="FG47" i="2" s="1"/>
  <c r="FG50" i="2" s="1"/>
  <c r="FC46" i="2"/>
  <c r="EY46" i="2"/>
  <c r="EQ46" i="2"/>
  <c r="EQ47" i="2" s="1"/>
  <c r="EQ50" i="2" s="1"/>
  <c r="EM46" i="2"/>
  <c r="EI46" i="2"/>
  <c r="EE46" i="2"/>
  <c r="DS46" i="2"/>
  <c r="DO46" i="2"/>
  <c r="DK46" i="2"/>
  <c r="DC46" i="2"/>
  <c r="CU46" i="2"/>
  <c r="CU47" i="2" s="1"/>
  <c r="CU50" i="2" s="1"/>
  <c r="CQ46" i="2"/>
  <c r="CM46" i="2"/>
  <c r="CI46" i="2"/>
  <c r="CI47" i="2" s="1"/>
  <c r="CI50" i="2" s="1"/>
  <c r="DU58" i="2"/>
  <c r="DU59" i="2" s="1"/>
  <c r="DU62" i="2" s="1"/>
  <c r="EZ57" i="2"/>
  <c r="AI55" i="2"/>
  <c r="BR54" i="2"/>
  <c r="AA54" i="2"/>
  <c r="GP52" i="2"/>
  <c r="GP53" i="2" s="1"/>
  <c r="GP56" i="2" s="1"/>
  <c r="FZ52" i="2"/>
  <c r="FZ53" i="2" s="1"/>
  <c r="FZ56" i="2" s="1"/>
  <c r="FJ52" i="2"/>
  <c r="ET52" i="2"/>
  <c r="BB52" i="2"/>
  <c r="BB53" i="2" s="1"/>
  <c r="BB56" i="2" s="1"/>
  <c r="V52" i="2"/>
  <c r="F52" i="2"/>
  <c r="F53" i="2" s="1"/>
  <c r="F56" i="2" s="1"/>
  <c r="GG51" i="2"/>
  <c r="FA51" i="2"/>
  <c r="EK51" i="2"/>
  <c r="DU51" i="2"/>
  <c r="DE51" i="2"/>
  <c r="CO51" i="2"/>
  <c r="BI51" i="2"/>
  <c r="AS51" i="2"/>
  <c r="U51" i="2"/>
  <c r="P51" i="2"/>
  <c r="GF49" i="2"/>
  <c r="GA49" i="2"/>
  <c r="FP49" i="2"/>
  <c r="DX49" i="2"/>
  <c r="CZ49" i="2"/>
  <c r="CR49" i="2"/>
  <c r="CF49" i="2"/>
  <c r="BX49" i="2"/>
  <c r="BT49" i="2"/>
  <c r="BH49" i="2"/>
  <c r="AZ49" i="2"/>
  <c r="AR49" i="2"/>
  <c r="AF49" i="2"/>
  <c r="AB49" i="2"/>
  <c r="T49" i="2"/>
  <c r="L49" i="2"/>
  <c r="H49" i="2"/>
  <c r="D49" i="2"/>
  <c r="GE48" i="2"/>
  <c r="GA48" i="2"/>
  <c r="FS48" i="2"/>
  <c r="FO48" i="2"/>
  <c r="EU48" i="2"/>
  <c r="EA48" i="2"/>
  <c r="DW48" i="2"/>
  <c r="DG48" i="2"/>
  <c r="CY48" i="2"/>
  <c r="CE48" i="2"/>
  <c r="BW48" i="2"/>
  <c r="BK48" i="2"/>
  <c r="BC48" i="2"/>
  <c r="AU48" i="2"/>
  <c r="AQ48" i="2"/>
  <c r="AI48" i="2"/>
  <c r="AE48" i="2"/>
  <c r="AA48" i="2"/>
  <c r="S48" i="2"/>
  <c r="O48" i="2"/>
  <c r="K48" i="2"/>
  <c r="G48" i="2"/>
  <c r="GP46" i="2"/>
  <c r="GP47" i="2" s="1"/>
  <c r="GP50" i="2" s="1"/>
  <c r="GL46" i="2"/>
  <c r="GL47" i="2" s="1"/>
  <c r="GL50" i="2" s="1"/>
  <c r="GD46" i="2"/>
  <c r="FZ46" i="2"/>
  <c r="FZ47" i="2" s="1"/>
  <c r="FZ50" i="2" s="1"/>
  <c r="FV46" i="2"/>
  <c r="FV47" i="2" s="1"/>
  <c r="FV50" i="2" s="1"/>
  <c r="FR46" i="2"/>
  <c r="FR47" i="2" s="1"/>
  <c r="FR50" i="2" s="1"/>
  <c r="FN46" i="2"/>
  <c r="FN47" i="2" s="1"/>
  <c r="FN50" i="2" s="1"/>
  <c r="FJ46" i="2"/>
  <c r="FF46" i="2"/>
  <c r="FB46" i="2"/>
  <c r="ET46" i="2"/>
  <c r="EL46" i="2"/>
  <c r="EL47" i="2" s="1"/>
  <c r="EL50" i="2" s="1"/>
  <c r="EH46" i="2"/>
  <c r="EH47" i="2" s="1"/>
  <c r="EH50" i="2" s="1"/>
  <c r="DZ46" i="2"/>
  <c r="DJ46" i="2"/>
  <c r="DF46" i="2"/>
  <c r="DB46" i="2"/>
  <c r="DB47" i="2" s="1"/>
  <c r="DB50" i="2" s="1"/>
  <c r="BI58" i="2"/>
  <c r="BI59" i="2" s="1"/>
  <c r="BI62" i="2" s="1"/>
  <c r="EJ57" i="2"/>
  <c r="CE55" i="2"/>
  <c r="S55" i="2"/>
  <c r="EX54" i="2"/>
  <c r="CH54" i="2"/>
  <c r="AQ54" i="2"/>
  <c r="GL52" i="2"/>
  <c r="GL53" i="2" s="1"/>
  <c r="GL56" i="2" s="1"/>
  <c r="FV52" i="2"/>
  <c r="FV53" i="2" s="1"/>
  <c r="FV56" i="2" s="1"/>
  <c r="FF52" i="2"/>
  <c r="DZ52" i="2"/>
  <c r="DJ52" i="2"/>
  <c r="GC51" i="2"/>
  <c r="EW51" i="2"/>
  <c r="EG51" i="2"/>
  <c r="DQ51" i="2"/>
  <c r="BU51" i="2"/>
  <c r="AJ51" i="2"/>
  <c r="Y51" i="2"/>
  <c r="GE49" i="2"/>
  <c r="FO49" i="2"/>
  <c r="FO47" i="2" s="1"/>
  <c r="FO50" i="2" s="1"/>
  <c r="EU49" i="2"/>
  <c r="EA49" i="2"/>
  <c r="DW49" i="2"/>
  <c r="DG49" i="2"/>
  <c r="DG47" i="2" s="1"/>
  <c r="DG50" i="2" s="1"/>
  <c r="CY49" i="2"/>
  <c r="CE49" i="2"/>
  <c r="BW49" i="2"/>
  <c r="BK49" i="2"/>
  <c r="BK47" i="2" s="1"/>
  <c r="BK50" i="2" s="1"/>
  <c r="BC49" i="2"/>
  <c r="AU49" i="2"/>
  <c r="AU47" i="2" s="1"/>
  <c r="AU50" i="2" s="1"/>
  <c r="AQ49" i="2"/>
  <c r="AI49" i="2"/>
  <c r="AE49" i="2"/>
  <c r="AE47" i="2" s="1"/>
  <c r="AE50" i="2" s="1"/>
  <c r="AA49" i="2"/>
  <c r="AA47" i="2" s="1"/>
  <c r="AA50" i="2" s="1"/>
  <c r="S49" i="2"/>
  <c r="O49" i="2"/>
  <c r="K49" i="2"/>
  <c r="G49" i="2"/>
  <c r="GT48" i="2"/>
  <c r="GH48" i="2"/>
  <c r="EX48" i="2"/>
  <c r="ED48" i="2"/>
  <c r="DV48" i="2"/>
  <c r="DR48" i="2"/>
  <c r="DN48" i="2"/>
  <c r="CX48" i="2"/>
  <c r="CT48" i="2"/>
  <c r="CH48" i="2"/>
  <c r="CD48" i="2"/>
  <c r="BZ48" i="2"/>
  <c r="BR48" i="2"/>
  <c r="BN48" i="2"/>
  <c r="AX48" i="2"/>
  <c r="AP48" i="2"/>
  <c r="AL48" i="2"/>
  <c r="AH48" i="2"/>
  <c r="Z48" i="2"/>
  <c r="R48" i="2"/>
  <c r="N48" i="2"/>
  <c r="J48" i="2"/>
  <c r="GG46" i="2"/>
  <c r="GG47" i="2" s="1"/>
  <c r="GG50" i="2" s="1"/>
  <c r="GC46" i="2"/>
  <c r="FY46" i="2"/>
  <c r="FY47" i="2" s="1"/>
  <c r="FY50" i="2" s="1"/>
  <c r="FI46" i="2"/>
  <c r="FI47" i="2" s="1"/>
  <c r="FI50" i="2" s="1"/>
  <c r="FE46" i="2"/>
  <c r="FE47" i="2" s="1"/>
  <c r="FE50" i="2" s="1"/>
  <c r="FA46" i="2"/>
  <c r="FA47" i="2" s="1"/>
  <c r="FA50" i="2" s="1"/>
  <c r="EW46" i="2"/>
  <c r="EW47" i="2" s="1"/>
  <c r="EW50" i="2" s="1"/>
  <c r="EO46" i="2"/>
  <c r="EK46" i="2"/>
  <c r="EG46" i="2"/>
  <c r="EG47" i="2" s="1"/>
  <c r="EG50" i="2" s="1"/>
  <c r="EC46" i="2"/>
  <c r="DY46" i="2"/>
  <c r="DU46" i="2"/>
  <c r="DU47" i="2" s="1"/>
  <c r="DU50" i="2" s="1"/>
  <c r="DQ46" i="2"/>
  <c r="DQ47" i="2" s="1"/>
  <c r="DQ50" i="2" s="1"/>
  <c r="DM46" i="2"/>
  <c r="DM47" i="2" s="1"/>
  <c r="DM50" i="2" s="1"/>
  <c r="DI46" i="2"/>
  <c r="DE46" i="2"/>
  <c r="CW46" i="2"/>
  <c r="CW47" i="2" s="1"/>
  <c r="CW50" i="2" s="1"/>
  <c r="DT57" i="2"/>
  <c r="FB52" i="2"/>
  <c r="CP52" i="2"/>
  <c r="AD52" i="2"/>
  <c r="AD53" i="2" s="1"/>
  <c r="AD56" i="2" s="1"/>
  <c r="FI51" i="2"/>
  <c r="CW51" i="2"/>
  <c r="GN49" i="2"/>
  <c r="FS49" i="2"/>
  <c r="DV49" i="2"/>
  <c r="BZ49" i="2"/>
  <c r="N49" i="2"/>
  <c r="GO48" i="2"/>
  <c r="ES48" i="2"/>
  <c r="CG48" i="2"/>
  <c r="BQ48" i="2"/>
  <c r="BA48" i="2"/>
  <c r="AK48" i="2"/>
  <c r="E48" i="2"/>
  <c r="GR46" i="2"/>
  <c r="GR47" i="2" s="1"/>
  <c r="GR50" i="2" s="1"/>
  <c r="GB46" i="2"/>
  <c r="GB47" i="2" s="1"/>
  <c r="GB50" i="2" s="1"/>
  <c r="FL46" i="2"/>
  <c r="EV46" i="2"/>
  <c r="EV47" i="2" s="1"/>
  <c r="EV50" i="2" s="1"/>
  <c r="EF46" i="2"/>
  <c r="EF47" i="2" s="1"/>
  <c r="EF50" i="2" s="1"/>
  <c r="DP46" i="2"/>
  <c r="DP47" i="2" s="1"/>
  <c r="DP50" i="2" s="1"/>
  <c r="CL46" i="2"/>
  <c r="BP46" i="2"/>
  <c r="BP47" i="2" s="1"/>
  <c r="BP50" i="2" s="1"/>
  <c r="BL46" i="2"/>
  <c r="BL47" i="2" s="1"/>
  <c r="BL50" i="2" s="1"/>
  <c r="BD46" i="2"/>
  <c r="BD47" i="2" s="1"/>
  <c r="BD50" i="2" s="1"/>
  <c r="AV46" i="2"/>
  <c r="AV47" i="2" s="1"/>
  <c r="AV50" i="2" s="1"/>
  <c r="AN46" i="2"/>
  <c r="AN47" i="2" s="1"/>
  <c r="AN50" i="2" s="1"/>
  <c r="AJ46" i="2"/>
  <c r="AJ47" i="2" s="1"/>
  <c r="AJ50" i="2" s="1"/>
  <c r="P46" i="2"/>
  <c r="GQ45" i="2"/>
  <c r="GM45" i="2"/>
  <c r="GI45" i="2"/>
  <c r="FW45" i="2"/>
  <c r="FK45" i="2"/>
  <c r="FG45" i="2"/>
  <c r="FC45" i="2"/>
  <c r="EY45" i="2"/>
  <c r="EQ45" i="2"/>
  <c r="EM45" i="2"/>
  <c r="EI45" i="2"/>
  <c r="EE45" i="2"/>
  <c r="DS45" i="2"/>
  <c r="DO45" i="2"/>
  <c r="DK45" i="2"/>
  <c r="DC45" i="2"/>
  <c r="CU45" i="2"/>
  <c r="CQ45" i="2"/>
  <c r="CM45" i="2"/>
  <c r="CI45" i="2"/>
  <c r="CA45" i="2"/>
  <c r="BS45" i="2"/>
  <c r="BO45" i="2"/>
  <c r="BG45" i="2"/>
  <c r="AY45" i="2"/>
  <c r="AM45" i="2"/>
  <c r="W45" i="2"/>
  <c r="GT43" i="2"/>
  <c r="GH43" i="2"/>
  <c r="EX43" i="2"/>
  <c r="ED43" i="2"/>
  <c r="DV43" i="2"/>
  <c r="DR43" i="2"/>
  <c r="DN43" i="2"/>
  <c r="CX43" i="2"/>
  <c r="CT43" i="2"/>
  <c r="CH43" i="2"/>
  <c r="CD43" i="2"/>
  <c r="BZ43" i="2"/>
  <c r="BR43" i="2"/>
  <c r="BN43" i="2"/>
  <c r="AX43" i="2"/>
  <c r="AP43" i="2"/>
  <c r="AL43" i="2"/>
  <c r="AH43" i="2"/>
  <c r="Z43" i="2"/>
  <c r="R43" i="2"/>
  <c r="N43" i="2"/>
  <c r="J43" i="2"/>
  <c r="GS42" i="2"/>
  <c r="GO42" i="2"/>
  <c r="GK42" i="2"/>
  <c r="FU42" i="2"/>
  <c r="FQ42" i="2"/>
  <c r="FM42" i="2"/>
  <c r="ES42" i="2"/>
  <c r="DA42" i="2"/>
  <c r="CS42" i="2"/>
  <c r="CK42" i="2"/>
  <c r="CG42" i="2"/>
  <c r="CC42" i="2"/>
  <c r="BY42" i="2"/>
  <c r="BQ42" i="2"/>
  <c r="BM42" i="2"/>
  <c r="BE42" i="2"/>
  <c r="BA42" i="2"/>
  <c r="AW42" i="2"/>
  <c r="AO42" i="2"/>
  <c r="AK42" i="2"/>
  <c r="AG42" i="2"/>
  <c r="AC42" i="2"/>
  <c r="I42" i="2"/>
  <c r="E42" i="2"/>
  <c r="GP40" i="2"/>
  <c r="GP41" i="2" s="1"/>
  <c r="GP44" i="2" s="1"/>
  <c r="GL40" i="2"/>
  <c r="GL41" i="2" s="1"/>
  <c r="GL44" i="2" s="1"/>
  <c r="GD40" i="2"/>
  <c r="FZ40" i="2"/>
  <c r="FZ41" i="2" s="1"/>
  <c r="FZ44" i="2" s="1"/>
  <c r="FV40" i="2"/>
  <c r="FV41" i="2" s="1"/>
  <c r="FV44" i="2" s="1"/>
  <c r="FR40" i="2"/>
  <c r="FR41" i="2" s="1"/>
  <c r="FR44" i="2" s="1"/>
  <c r="FN40" i="2"/>
  <c r="FN41" i="2" s="1"/>
  <c r="FN44" i="2" s="1"/>
  <c r="FJ40" i="2"/>
  <c r="FF40" i="2"/>
  <c r="FB40" i="2"/>
  <c r="ET40" i="2"/>
  <c r="EL40" i="2"/>
  <c r="EL41" i="2" s="1"/>
  <c r="EL44" i="2" s="1"/>
  <c r="EH40" i="2"/>
  <c r="EH41" i="2" s="1"/>
  <c r="EH44" i="2" s="1"/>
  <c r="DZ40" i="2"/>
  <c r="DJ40" i="2"/>
  <c r="DF40" i="2"/>
  <c r="DB40" i="2"/>
  <c r="DB41" i="2" s="1"/>
  <c r="DB44" i="2" s="1"/>
  <c r="CP40" i="2"/>
  <c r="CL40" i="2"/>
  <c r="BV40" i="2"/>
  <c r="BV41" i="2" s="1"/>
  <c r="BV44" i="2" s="1"/>
  <c r="BB40" i="2"/>
  <c r="BB41" i="2" s="1"/>
  <c r="BB44" i="2" s="1"/>
  <c r="AT40" i="2"/>
  <c r="AD40" i="2"/>
  <c r="AD41" i="2" s="1"/>
  <c r="AD44" i="2" s="1"/>
  <c r="V40" i="2"/>
  <c r="F40" i="2"/>
  <c r="F41" i="2" s="1"/>
  <c r="F44" i="2" s="1"/>
  <c r="GG39" i="2"/>
  <c r="GC39" i="2"/>
  <c r="FY39" i="2"/>
  <c r="FI39" i="2"/>
  <c r="FE39" i="2"/>
  <c r="FA39" i="2"/>
  <c r="EW39" i="2"/>
  <c r="EO39" i="2"/>
  <c r="EK39" i="2"/>
  <c r="EG39" i="2"/>
  <c r="EC39" i="2"/>
  <c r="DY39" i="2"/>
  <c r="DU39" i="2"/>
  <c r="DQ39" i="2"/>
  <c r="DM39" i="2"/>
  <c r="DI39" i="2"/>
  <c r="DE39" i="2"/>
  <c r="CW39" i="2"/>
  <c r="CO39" i="2"/>
  <c r="BU39" i="2"/>
  <c r="BI39" i="2"/>
  <c r="AS39" i="2"/>
  <c r="Y39" i="2"/>
  <c r="U39" i="2"/>
  <c r="Q39" i="2"/>
  <c r="M39" i="2"/>
  <c r="GN37" i="2"/>
  <c r="GF37" i="2"/>
  <c r="FP37" i="2"/>
  <c r="DX37" i="2"/>
  <c r="GT54" i="2"/>
  <c r="EL52" i="2"/>
  <c r="EL53" i="2" s="1"/>
  <c r="EL56" i="2" s="1"/>
  <c r="M51" i="2"/>
  <c r="EX49" i="2"/>
  <c r="DR49" i="2"/>
  <c r="AP49" i="2"/>
  <c r="Z49" i="2"/>
  <c r="J49" i="2"/>
  <c r="GK48" i="2"/>
  <c r="FU48" i="2"/>
  <c r="CS48" i="2"/>
  <c r="CC48" i="2"/>
  <c r="BM48" i="2"/>
  <c r="AW48" i="2"/>
  <c r="AG48" i="2"/>
  <c r="FX46" i="2"/>
  <c r="FX47" i="2" s="1"/>
  <c r="FX50" i="2" s="1"/>
  <c r="FH46" i="2"/>
  <c r="FH47" i="2" s="1"/>
  <c r="FH50" i="2" s="1"/>
  <c r="ER46" i="2"/>
  <c r="ER47" i="2" s="1"/>
  <c r="ER50" i="2" s="1"/>
  <c r="EB46" i="2"/>
  <c r="EB47" i="2" s="1"/>
  <c r="EB50" i="2" s="1"/>
  <c r="DL46" i="2"/>
  <c r="CP46" i="2"/>
  <c r="CA46" i="2"/>
  <c r="BS46" i="2"/>
  <c r="BS47" i="2" s="1"/>
  <c r="BS50" i="2" s="1"/>
  <c r="BO46" i="2"/>
  <c r="BG46" i="2"/>
  <c r="AY46" i="2"/>
  <c r="AY47" i="2" s="1"/>
  <c r="AY50" i="2" s="1"/>
  <c r="AM46" i="2"/>
  <c r="AM47" i="2" s="1"/>
  <c r="AM50" i="2" s="1"/>
  <c r="W46" i="2"/>
  <c r="GP45" i="2"/>
  <c r="GL45" i="2"/>
  <c r="GD45" i="2"/>
  <c r="FZ45" i="2"/>
  <c r="FV45" i="2"/>
  <c r="FR45" i="2"/>
  <c r="FN45" i="2"/>
  <c r="FJ45" i="2"/>
  <c r="FF45" i="2"/>
  <c r="FB45" i="2"/>
  <c r="ET45" i="2"/>
  <c r="EL45" i="2"/>
  <c r="EH45" i="2"/>
  <c r="DZ45" i="2"/>
  <c r="DJ45" i="2"/>
  <c r="DF45" i="2"/>
  <c r="DB45" i="2"/>
  <c r="CP45" i="2"/>
  <c r="CL45" i="2"/>
  <c r="BV45" i="2"/>
  <c r="BB45" i="2"/>
  <c r="AT45" i="2"/>
  <c r="AD45" i="2"/>
  <c r="V45" i="2"/>
  <c r="F45" i="2"/>
  <c r="GS43" i="2"/>
  <c r="GO43" i="2"/>
  <c r="GK43" i="2"/>
  <c r="FU43" i="2"/>
  <c r="FQ43" i="2"/>
  <c r="FM43" i="2"/>
  <c r="ES43" i="2"/>
  <c r="DA43" i="2"/>
  <c r="CS43" i="2"/>
  <c r="CK43" i="2"/>
  <c r="CG43" i="2"/>
  <c r="CC43" i="2"/>
  <c r="BY43" i="2"/>
  <c r="BQ43" i="2"/>
  <c r="BM43" i="2"/>
  <c r="BE43" i="2"/>
  <c r="BA43" i="2"/>
  <c r="AW43" i="2"/>
  <c r="AO43" i="2"/>
  <c r="AK43" i="2"/>
  <c r="AG43" i="2"/>
  <c r="AC43" i="2"/>
  <c r="I43" i="2"/>
  <c r="E43" i="2"/>
  <c r="GN42" i="2"/>
  <c r="GF42" i="2"/>
  <c r="FP42" i="2"/>
  <c r="DX42" i="2"/>
  <c r="CZ42" i="2"/>
  <c r="CR42" i="2"/>
  <c r="CF42" i="2"/>
  <c r="BX42" i="2"/>
  <c r="BT42" i="2"/>
  <c r="BH42" i="2"/>
  <c r="AZ42" i="2"/>
  <c r="AR42" i="2"/>
  <c r="AF42" i="2"/>
  <c r="AB42" i="2"/>
  <c r="T42" i="2"/>
  <c r="L42" i="2"/>
  <c r="H42" i="2"/>
  <c r="D42" i="2"/>
  <c r="GG40" i="2"/>
  <c r="GG41" i="2" s="1"/>
  <c r="GG44" i="2" s="1"/>
  <c r="GC40" i="2"/>
  <c r="FY40" i="2"/>
  <c r="FY41" i="2" s="1"/>
  <c r="FY44" i="2" s="1"/>
  <c r="FI40" i="2"/>
  <c r="FI41" i="2" s="1"/>
  <c r="FI44" i="2" s="1"/>
  <c r="FE40" i="2"/>
  <c r="FE41" i="2" s="1"/>
  <c r="FE44" i="2" s="1"/>
  <c r="FA40" i="2"/>
  <c r="FA41" i="2" s="1"/>
  <c r="FA44" i="2" s="1"/>
  <c r="EW40" i="2"/>
  <c r="EW41" i="2" s="1"/>
  <c r="EW44" i="2" s="1"/>
  <c r="EO40" i="2"/>
  <c r="EK40" i="2"/>
  <c r="EG40" i="2"/>
  <c r="EG41" i="2" s="1"/>
  <c r="EG44" i="2" s="1"/>
  <c r="EC40" i="2"/>
  <c r="DY40" i="2"/>
  <c r="DU40" i="2"/>
  <c r="DU41" i="2" s="1"/>
  <c r="DU44" i="2" s="1"/>
  <c r="DQ40" i="2"/>
  <c r="DQ41" i="2" s="1"/>
  <c r="DQ44" i="2" s="1"/>
  <c r="DM40" i="2"/>
  <c r="DM41" i="2" s="1"/>
  <c r="DM44" i="2" s="1"/>
  <c r="DI40" i="2"/>
  <c r="DE40" i="2"/>
  <c r="CW40" i="2"/>
  <c r="CW41" i="2" s="1"/>
  <c r="CW44" i="2" s="1"/>
  <c r="CO40" i="2"/>
  <c r="CO41" i="2" s="1"/>
  <c r="CO44" i="2" s="1"/>
  <c r="BU40" i="2"/>
  <c r="BU41" i="2" s="1"/>
  <c r="BU44" i="2" s="1"/>
  <c r="BI40" i="2"/>
  <c r="BI41" i="2" s="1"/>
  <c r="BI44" i="2" s="1"/>
  <c r="AS40" i="2"/>
  <c r="AS41" i="2" s="1"/>
  <c r="AS44" i="2" s="1"/>
  <c r="Y40" i="2"/>
  <c r="Y41" i="2" s="1"/>
  <c r="Y44" i="2" s="1"/>
  <c r="U40" i="2"/>
  <c r="U41" i="2" s="1"/>
  <c r="U44" i="2" s="1"/>
  <c r="Q40" i="2"/>
  <c r="Q41" i="2" s="1"/>
  <c r="Q44" i="2" s="1"/>
  <c r="M40" i="2"/>
  <c r="M41" i="2" s="1"/>
  <c r="M44" i="2" s="1"/>
  <c r="GR39" i="2"/>
  <c r="GJ39" i="2"/>
  <c r="GB39" i="2"/>
  <c r="FX39" i="2"/>
  <c r="FT39" i="2"/>
  <c r="FL39" i="2"/>
  <c r="FH39" i="2"/>
  <c r="FD39" i="2"/>
  <c r="EZ39" i="2"/>
  <c r="EV39" i="2"/>
  <c r="ER39" i="2"/>
  <c r="EN39" i="2"/>
  <c r="EJ39" i="2"/>
  <c r="EF39" i="2"/>
  <c r="EB39" i="2"/>
  <c r="DT39" i="2"/>
  <c r="DP39" i="2"/>
  <c r="DL39" i="2"/>
  <c r="DH39" i="2"/>
  <c r="DD39" i="2"/>
  <c r="CV39" i="2"/>
  <c r="CJ39" i="2"/>
  <c r="BP39" i="2"/>
  <c r="BL39" i="2"/>
  <c r="BD39" i="2"/>
  <c r="AV39" i="2"/>
  <c r="AN39" i="2"/>
  <c r="AJ39" i="2"/>
  <c r="P39" i="2"/>
  <c r="CF60" i="2"/>
  <c r="AL54" i="2"/>
  <c r="EC51" i="2"/>
  <c r="ED49" i="2"/>
  <c r="DN49" i="2"/>
  <c r="CX49" i="2"/>
  <c r="CH49" i="2"/>
  <c r="BR49" i="2"/>
  <c r="AL49" i="2"/>
  <c r="FQ48" i="2"/>
  <c r="BY48" i="2"/>
  <c r="AC48" i="2"/>
  <c r="GJ46" i="2"/>
  <c r="GJ47" i="2" s="1"/>
  <c r="GJ50" i="2" s="1"/>
  <c r="FT46" i="2"/>
  <c r="FT47" i="2" s="1"/>
  <c r="FT50" i="2" s="1"/>
  <c r="FD46" i="2"/>
  <c r="FD47" i="2" s="1"/>
  <c r="FD50" i="2" s="1"/>
  <c r="EN46" i="2"/>
  <c r="EN47" i="2" s="1"/>
  <c r="EN50" i="2" s="1"/>
  <c r="DH46" i="2"/>
  <c r="DH47" i="2" s="1"/>
  <c r="DH50" i="2" s="1"/>
  <c r="CV46" i="2"/>
  <c r="CO46" i="2"/>
  <c r="CO47" i="2" s="1"/>
  <c r="CO50" i="2" s="1"/>
  <c r="CJ46" i="2"/>
  <c r="CJ47" i="2" s="1"/>
  <c r="CJ50" i="2" s="1"/>
  <c r="BV46" i="2"/>
  <c r="BV47" i="2" s="1"/>
  <c r="BV50" i="2" s="1"/>
  <c r="BB46" i="2"/>
  <c r="BB47" i="2" s="1"/>
  <c r="BB50" i="2" s="1"/>
  <c r="AT46" i="2"/>
  <c r="AD46" i="2"/>
  <c r="AD47" i="2" s="1"/>
  <c r="AD50" i="2" s="1"/>
  <c r="V46" i="2"/>
  <c r="F46" i="2"/>
  <c r="F47" i="2" s="1"/>
  <c r="F50" i="2" s="1"/>
  <c r="GG45" i="2"/>
  <c r="GC45" i="2"/>
  <c r="FY45" i="2"/>
  <c r="FI45" i="2"/>
  <c r="FE45" i="2"/>
  <c r="FA45" i="2"/>
  <c r="EW45" i="2"/>
  <c r="EO45" i="2"/>
  <c r="EK45" i="2"/>
  <c r="EG45" i="2"/>
  <c r="EC45" i="2"/>
  <c r="DY45" i="2"/>
  <c r="DU45" i="2"/>
  <c r="DQ45" i="2"/>
  <c r="DM45" i="2"/>
  <c r="DI45" i="2"/>
  <c r="DE45" i="2"/>
  <c r="CW45" i="2"/>
  <c r="CO45" i="2"/>
  <c r="BU45" i="2"/>
  <c r="BI45" i="2"/>
  <c r="AS45" i="2"/>
  <c r="Y45" i="2"/>
  <c r="U45" i="2"/>
  <c r="Q45" i="2"/>
  <c r="M45" i="2"/>
  <c r="GN43" i="2"/>
  <c r="GF43" i="2"/>
  <c r="FP43" i="2"/>
  <c r="DX43" i="2"/>
  <c r="CZ43" i="2"/>
  <c r="CR43" i="2"/>
  <c r="CF43" i="2"/>
  <c r="BX43" i="2"/>
  <c r="BT43" i="2"/>
  <c r="BH43" i="2"/>
  <c r="AZ43" i="2"/>
  <c r="AR43" i="2"/>
  <c r="AF43" i="2"/>
  <c r="AB43" i="2"/>
  <c r="T43" i="2"/>
  <c r="L43" i="2"/>
  <c r="H43" i="2"/>
  <c r="D43" i="2"/>
  <c r="GE42" i="2"/>
  <c r="GA42" i="2"/>
  <c r="FS42" i="2"/>
  <c r="FO42" i="2"/>
  <c r="EU42" i="2"/>
  <c r="EA42" i="2"/>
  <c r="DW42" i="2"/>
  <c r="DG42" i="2"/>
  <c r="CY42" i="2"/>
  <c r="CE42" i="2"/>
  <c r="BW42" i="2"/>
  <c r="BK42" i="2"/>
  <c r="BC42" i="2"/>
  <c r="AU42" i="2"/>
  <c r="AQ42" i="2"/>
  <c r="AI42" i="2"/>
  <c r="AE42" i="2"/>
  <c r="AA42" i="2"/>
  <c r="S42" i="2"/>
  <c r="O42" i="2"/>
  <c r="K42" i="2"/>
  <c r="G42" i="2"/>
  <c r="GR40" i="2"/>
  <c r="GR41" i="2" s="1"/>
  <c r="GR44" i="2" s="1"/>
  <c r="GJ40" i="2"/>
  <c r="GJ41" i="2" s="1"/>
  <c r="GJ44" i="2" s="1"/>
  <c r="GB40" i="2"/>
  <c r="GB41" i="2" s="1"/>
  <c r="GB44" i="2" s="1"/>
  <c r="FX40" i="2"/>
  <c r="FX41" i="2" s="1"/>
  <c r="FX44" i="2" s="1"/>
  <c r="FT40" i="2"/>
  <c r="FT41" i="2" s="1"/>
  <c r="FT44" i="2" s="1"/>
  <c r="FL40" i="2"/>
  <c r="FH40" i="2"/>
  <c r="FH41" i="2" s="1"/>
  <c r="FH44" i="2" s="1"/>
  <c r="FD40" i="2"/>
  <c r="FD41" i="2" s="1"/>
  <c r="FD44" i="2" s="1"/>
  <c r="EZ40" i="2"/>
  <c r="EV40" i="2"/>
  <c r="EV41" i="2" s="1"/>
  <c r="EV44" i="2" s="1"/>
  <c r="ER40" i="2"/>
  <c r="ER41" i="2" s="1"/>
  <c r="ER44" i="2" s="1"/>
  <c r="EN40" i="2"/>
  <c r="EN41" i="2" s="1"/>
  <c r="EN44" i="2" s="1"/>
  <c r="EJ40" i="2"/>
  <c r="EF40" i="2"/>
  <c r="EF41" i="2" s="1"/>
  <c r="EF44" i="2" s="1"/>
  <c r="EB40" i="2"/>
  <c r="EB41" i="2" s="1"/>
  <c r="EB44" i="2" s="1"/>
  <c r="DT40" i="2"/>
  <c r="DP40" i="2"/>
  <c r="DP41" i="2" s="1"/>
  <c r="DP44" i="2" s="1"/>
  <c r="DL40" i="2"/>
  <c r="DH40" i="2"/>
  <c r="DH41" i="2" s="1"/>
  <c r="DH44" i="2" s="1"/>
  <c r="DD40" i="2"/>
  <c r="DD41" i="2" s="1"/>
  <c r="DD44" i="2" s="1"/>
  <c r="CV40" i="2"/>
  <c r="CJ40" i="2"/>
  <c r="CJ41" i="2" s="1"/>
  <c r="CJ44" i="2" s="1"/>
  <c r="BP40" i="2"/>
  <c r="BP41" i="2" s="1"/>
  <c r="BP44" i="2" s="1"/>
  <c r="BL40" i="2"/>
  <c r="BL41" i="2" s="1"/>
  <c r="BL44" i="2" s="1"/>
  <c r="BD40" i="2"/>
  <c r="BD41" i="2" s="1"/>
  <c r="BD44" i="2" s="1"/>
  <c r="AV40" i="2"/>
  <c r="AV41" i="2" s="1"/>
  <c r="AV44" i="2" s="1"/>
  <c r="AN40" i="2"/>
  <c r="AN41" i="2" s="1"/>
  <c r="AN44" i="2" s="1"/>
  <c r="AJ40" i="2"/>
  <c r="AJ41" i="2" s="1"/>
  <c r="AJ44" i="2" s="1"/>
  <c r="P40" i="2"/>
  <c r="GQ39" i="2"/>
  <c r="GM39" i="2"/>
  <c r="GI39" i="2"/>
  <c r="FW39" i="2"/>
  <c r="FK39" i="2"/>
  <c r="FG39" i="2"/>
  <c r="FC39" i="2"/>
  <c r="EY39" i="2"/>
  <c r="EQ39" i="2"/>
  <c r="EM39" i="2"/>
  <c r="EI39" i="2"/>
  <c r="EE39" i="2"/>
  <c r="DS39" i="2"/>
  <c r="DO39" i="2"/>
  <c r="DK39" i="2"/>
  <c r="DC39" i="2"/>
  <c r="CU39" i="2"/>
  <c r="CQ39" i="2"/>
  <c r="CM39" i="2"/>
  <c r="CI39" i="2"/>
  <c r="CA39" i="2"/>
  <c r="BS39" i="2"/>
  <c r="BO39" i="2"/>
  <c r="BG39" i="2"/>
  <c r="AY39" i="2"/>
  <c r="CX54" i="2"/>
  <c r="AT52" i="2"/>
  <c r="CD49" i="2"/>
  <c r="R49" i="2"/>
  <c r="CK48" i="2"/>
  <c r="DD46" i="2"/>
  <c r="DD47" i="2" s="1"/>
  <c r="DD50" i="2" s="1"/>
  <c r="Q46" i="2"/>
  <c r="Q47" i="2" s="1"/>
  <c r="Q50" i="2" s="1"/>
  <c r="GR45" i="2"/>
  <c r="GB45" i="2"/>
  <c r="FL45" i="2"/>
  <c r="EV45" i="2"/>
  <c r="EF45" i="2"/>
  <c r="DP45" i="2"/>
  <c r="CJ45" i="2"/>
  <c r="BD45" i="2"/>
  <c r="AN45" i="2"/>
  <c r="FS43" i="2"/>
  <c r="DW43" i="2"/>
  <c r="DG43" i="2"/>
  <c r="BK43" i="2"/>
  <c r="AU43" i="2"/>
  <c r="AE43" i="2"/>
  <c r="O43" i="2"/>
  <c r="ED42" i="2"/>
  <c r="DN42" i="2"/>
  <c r="CX42" i="2"/>
  <c r="CH42" i="2"/>
  <c r="BR42" i="2"/>
  <c r="AL42" i="2"/>
  <c r="EY40" i="2"/>
  <c r="EY41" i="2" s="1"/>
  <c r="EY44" i="2" s="1"/>
  <c r="EI40" i="2"/>
  <c r="EI41" i="2" s="1"/>
  <c r="EI44" i="2" s="1"/>
  <c r="DS40" i="2"/>
  <c r="DC40" i="2"/>
  <c r="DC41" i="2" s="1"/>
  <c r="DC44" i="2" s="1"/>
  <c r="CM40" i="2"/>
  <c r="CM41" i="2" s="1"/>
  <c r="CM44" i="2" s="1"/>
  <c r="BG40" i="2"/>
  <c r="BG41" i="2" s="1"/>
  <c r="BG44" i="2" s="1"/>
  <c r="GL39" i="2"/>
  <c r="FV39" i="2"/>
  <c r="FF39" i="2"/>
  <c r="DZ39" i="2"/>
  <c r="DJ39" i="2"/>
  <c r="AM39" i="2"/>
  <c r="W39" i="2"/>
  <c r="GK37" i="2"/>
  <c r="GE37" i="2"/>
  <c r="FU37" i="2"/>
  <c r="FO37" i="2"/>
  <c r="ED37" i="2"/>
  <c r="DN37" i="2"/>
  <c r="CZ37" i="2"/>
  <c r="CR37" i="2"/>
  <c r="CF37" i="2"/>
  <c r="BX37" i="2"/>
  <c r="BT37" i="2"/>
  <c r="BH37" i="2"/>
  <c r="AZ37" i="2"/>
  <c r="AR37" i="2"/>
  <c r="AF37" i="2"/>
  <c r="AB37" i="2"/>
  <c r="T37" i="2"/>
  <c r="L37" i="2"/>
  <c r="H37" i="2"/>
  <c r="D37" i="2"/>
  <c r="GE36" i="2"/>
  <c r="GA36" i="2"/>
  <c r="FS36" i="2"/>
  <c r="FO36" i="2"/>
  <c r="EU36" i="2"/>
  <c r="EA36" i="2"/>
  <c r="DW36" i="2"/>
  <c r="DG36" i="2"/>
  <c r="CY36" i="2"/>
  <c r="CE36" i="2"/>
  <c r="BW36" i="2"/>
  <c r="BK36" i="2"/>
  <c r="BC36" i="2"/>
  <c r="AU36" i="2"/>
  <c r="AQ36" i="2"/>
  <c r="AI36" i="2"/>
  <c r="AE36" i="2"/>
  <c r="AA36" i="2"/>
  <c r="S36" i="2"/>
  <c r="O36" i="2"/>
  <c r="K36" i="2"/>
  <c r="G36" i="2"/>
  <c r="GP34" i="2"/>
  <c r="GP35" i="2" s="1"/>
  <c r="GP38" i="2" s="1"/>
  <c r="GL34" i="2"/>
  <c r="GL35" i="2" s="1"/>
  <c r="GL38" i="2" s="1"/>
  <c r="GD34" i="2"/>
  <c r="FZ34" i="2"/>
  <c r="FZ35" i="2" s="1"/>
  <c r="FZ38" i="2" s="1"/>
  <c r="FV34" i="2"/>
  <c r="FV35" i="2" s="1"/>
  <c r="FV38" i="2" s="1"/>
  <c r="FR34" i="2"/>
  <c r="FR35" i="2" s="1"/>
  <c r="FR38" i="2" s="1"/>
  <c r="FN34" i="2"/>
  <c r="FN35" i="2" s="1"/>
  <c r="FN38" i="2" s="1"/>
  <c r="FJ34" i="2"/>
  <c r="FF34" i="2"/>
  <c r="FB34" i="2"/>
  <c r="ET34" i="2"/>
  <c r="EL34" i="2"/>
  <c r="EL35" i="2" s="1"/>
  <c r="EL38" i="2" s="1"/>
  <c r="EH34" i="2"/>
  <c r="EH35" i="2" s="1"/>
  <c r="EH38" i="2" s="1"/>
  <c r="DZ34" i="2"/>
  <c r="DJ34" i="2"/>
  <c r="DF34" i="2"/>
  <c r="DB34" i="2"/>
  <c r="DB35" i="2" s="1"/>
  <c r="DB38" i="2" s="1"/>
  <c r="CP34" i="2"/>
  <c r="CL34" i="2"/>
  <c r="BV34" i="2"/>
  <c r="BV35" i="2" s="1"/>
  <c r="BV38" i="2" s="1"/>
  <c r="BB34" i="2"/>
  <c r="BB35" i="2" s="1"/>
  <c r="BB38" i="2" s="1"/>
  <c r="AT34" i="2"/>
  <c r="AD34" i="2"/>
  <c r="AD35" i="2" s="1"/>
  <c r="AD38" i="2" s="1"/>
  <c r="V34" i="2"/>
  <c r="F34" i="2"/>
  <c r="F35" i="2" s="1"/>
  <c r="F38" i="2" s="1"/>
  <c r="GG33" i="2"/>
  <c r="GC33" i="2"/>
  <c r="FY33" i="2"/>
  <c r="FI33" i="2"/>
  <c r="FE33" i="2"/>
  <c r="FA33" i="2"/>
  <c r="EW33" i="2"/>
  <c r="EO33" i="2"/>
  <c r="EK33" i="2"/>
  <c r="EG33" i="2"/>
  <c r="EC33" i="2"/>
  <c r="DY33" i="2"/>
  <c r="DU33" i="2"/>
  <c r="DQ33" i="2"/>
  <c r="DM33" i="2"/>
  <c r="DI33" i="2"/>
  <c r="DE33" i="2"/>
  <c r="CW33" i="2"/>
  <c r="CO33" i="2"/>
  <c r="BU33" i="2"/>
  <c r="BI33" i="2"/>
  <c r="AS33" i="2"/>
  <c r="Y33" i="2"/>
  <c r="U33" i="2"/>
  <c r="Q33" i="2"/>
  <c r="M33" i="2"/>
  <c r="GN31" i="2"/>
  <c r="GF31" i="2"/>
  <c r="FP31" i="2"/>
  <c r="DX31" i="2"/>
  <c r="CZ31" i="2"/>
  <c r="CR31" i="2"/>
  <c r="CF31" i="2"/>
  <c r="BX31" i="2"/>
  <c r="BT31" i="2"/>
  <c r="BH31" i="2"/>
  <c r="AZ31" i="2"/>
  <c r="AR31" i="2"/>
  <c r="AF31" i="2"/>
  <c r="AB31" i="2"/>
  <c r="T31" i="2"/>
  <c r="L31" i="2"/>
  <c r="H31" i="2"/>
  <c r="D31" i="2"/>
  <c r="GE30" i="2"/>
  <c r="GA30" i="2"/>
  <c r="FS30" i="2"/>
  <c r="FO30" i="2"/>
  <c r="EU30" i="2"/>
  <c r="EA30" i="2"/>
  <c r="FY51" i="2"/>
  <c r="GT49" i="2"/>
  <c r="BN49" i="2"/>
  <c r="GS48" i="2"/>
  <c r="I48" i="2"/>
  <c r="EZ46" i="2"/>
  <c r="BI46" i="2"/>
  <c r="BI47" i="2" s="1"/>
  <c r="BI50" i="2" s="1"/>
  <c r="AS46" i="2"/>
  <c r="AS47" i="2" s="1"/>
  <c r="AS50" i="2" s="1"/>
  <c r="M46" i="2"/>
  <c r="M47" i="2" s="1"/>
  <c r="M50" i="2" s="1"/>
  <c r="FX45" i="2"/>
  <c r="FH45" i="2"/>
  <c r="ER45" i="2"/>
  <c r="EB45" i="2"/>
  <c r="DL45" i="2"/>
  <c r="CV45" i="2"/>
  <c r="BP45" i="2"/>
  <c r="AJ45" i="2"/>
  <c r="GE43" i="2"/>
  <c r="FO43" i="2"/>
  <c r="BW43" i="2"/>
  <c r="AQ43" i="2"/>
  <c r="AA43" i="2"/>
  <c r="K43" i="2"/>
  <c r="CT42" i="2"/>
  <c r="CD42" i="2"/>
  <c r="BN42" i="2"/>
  <c r="AX42" i="2"/>
  <c r="AH42" i="2"/>
  <c r="R42" i="2"/>
  <c r="GQ40" i="2"/>
  <c r="GQ41" i="2" s="1"/>
  <c r="GQ44" i="2" s="1"/>
  <c r="FK40" i="2"/>
  <c r="FK41" i="2" s="1"/>
  <c r="FK44" i="2" s="1"/>
  <c r="EE40" i="2"/>
  <c r="DO40" i="2"/>
  <c r="CI40" i="2"/>
  <c r="CI41" i="2" s="1"/>
  <c r="CI44" i="2" s="1"/>
  <c r="BS40" i="2"/>
  <c r="BS41" i="2" s="1"/>
  <c r="BS44" i="2" s="1"/>
  <c r="AM40" i="2"/>
  <c r="AM41" i="2" s="1"/>
  <c r="AM44" i="2" s="1"/>
  <c r="W40" i="2"/>
  <c r="FR39" i="2"/>
  <c r="FB39" i="2"/>
  <c r="EL39" i="2"/>
  <c r="DF39" i="2"/>
  <c r="CP39" i="2"/>
  <c r="AT39" i="2"/>
  <c r="AD39" i="2"/>
  <c r="V39" i="2"/>
  <c r="F39" i="2"/>
  <c r="GO37" i="2"/>
  <c r="FS37" i="2"/>
  <c r="EX37" i="2"/>
  <c r="ES37" i="2"/>
  <c r="DW37" i="2"/>
  <c r="DR37" i="2"/>
  <c r="DG37" i="2"/>
  <c r="CY37" i="2"/>
  <c r="CE37" i="2"/>
  <c r="BW37" i="2"/>
  <c r="BK37" i="2"/>
  <c r="BC37" i="2"/>
  <c r="AU37" i="2"/>
  <c r="AQ37" i="2"/>
  <c r="AI37" i="2"/>
  <c r="AE37" i="2"/>
  <c r="AA37" i="2"/>
  <c r="S37" i="2"/>
  <c r="O37" i="2"/>
  <c r="K37" i="2"/>
  <c r="G37" i="2"/>
  <c r="GT36" i="2"/>
  <c r="GH36" i="2"/>
  <c r="EX36" i="2"/>
  <c r="ED36" i="2"/>
  <c r="DV36" i="2"/>
  <c r="DR36" i="2"/>
  <c r="DN36" i="2"/>
  <c r="CX36" i="2"/>
  <c r="CT36" i="2"/>
  <c r="CH36" i="2"/>
  <c r="CD36" i="2"/>
  <c r="BZ36" i="2"/>
  <c r="BR36" i="2"/>
  <c r="BN36" i="2"/>
  <c r="AX36" i="2"/>
  <c r="AP36" i="2"/>
  <c r="AL36" i="2"/>
  <c r="AH36" i="2"/>
  <c r="Z36" i="2"/>
  <c r="R36" i="2"/>
  <c r="N36" i="2"/>
  <c r="J36" i="2"/>
  <c r="GG34" i="2"/>
  <c r="GG35" i="2" s="1"/>
  <c r="GG38" i="2" s="1"/>
  <c r="GC34" i="2"/>
  <c r="FY34" i="2"/>
  <c r="FY35" i="2" s="1"/>
  <c r="FY38" i="2" s="1"/>
  <c r="FI34" i="2"/>
  <c r="FI35" i="2" s="1"/>
  <c r="FI38" i="2" s="1"/>
  <c r="FE34" i="2"/>
  <c r="FE35" i="2" s="1"/>
  <c r="FE38" i="2" s="1"/>
  <c r="FA34" i="2"/>
  <c r="FA35" i="2" s="1"/>
  <c r="FA38" i="2" s="1"/>
  <c r="EW34" i="2"/>
  <c r="EW35" i="2" s="1"/>
  <c r="EW38" i="2" s="1"/>
  <c r="EO34" i="2"/>
  <c r="EK34" i="2"/>
  <c r="EG34" i="2"/>
  <c r="EG35" i="2" s="1"/>
  <c r="EG38" i="2" s="1"/>
  <c r="EC34" i="2"/>
  <c r="DY34" i="2"/>
  <c r="DU34" i="2"/>
  <c r="DU35" i="2" s="1"/>
  <c r="DU38" i="2" s="1"/>
  <c r="DQ34" i="2"/>
  <c r="DQ35" i="2" s="1"/>
  <c r="DQ38" i="2" s="1"/>
  <c r="DM34" i="2"/>
  <c r="DM35" i="2" s="1"/>
  <c r="DM38" i="2" s="1"/>
  <c r="DI34" i="2"/>
  <c r="DE34" i="2"/>
  <c r="CW34" i="2"/>
  <c r="CW35" i="2" s="1"/>
  <c r="CW38" i="2" s="1"/>
  <c r="CO34" i="2"/>
  <c r="CO35" i="2" s="1"/>
  <c r="CO38" i="2" s="1"/>
  <c r="BU34" i="2"/>
  <c r="BU35" i="2" s="1"/>
  <c r="BU38" i="2" s="1"/>
  <c r="BI34" i="2"/>
  <c r="BI35" i="2" s="1"/>
  <c r="BI38" i="2" s="1"/>
  <c r="AS34" i="2"/>
  <c r="AS35" i="2" s="1"/>
  <c r="AS38" i="2" s="1"/>
  <c r="Y34" i="2"/>
  <c r="Y35" i="2" s="1"/>
  <c r="Y38" i="2" s="1"/>
  <c r="U34" i="2"/>
  <c r="U35" i="2" s="1"/>
  <c r="U38" i="2" s="1"/>
  <c r="Q34" i="2"/>
  <c r="Q35" i="2" s="1"/>
  <c r="Q38" i="2" s="1"/>
  <c r="M34" i="2"/>
  <c r="M35" i="2" s="1"/>
  <c r="M38" i="2" s="1"/>
  <c r="GR33" i="2"/>
  <c r="GJ33" i="2"/>
  <c r="GB33" i="2"/>
  <c r="FX33" i="2"/>
  <c r="FT33" i="2"/>
  <c r="FL33" i="2"/>
  <c r="FH33" i="2"/>
  <c r="FD33" i="2"/>
  <c r="EZ33" i="2"/>
  <c r="EV33" i="2"/>
  <c r="ER33" i="2"/>
  <c r="EN33" i="2"/>
  <c r="EJ33" i="2"/>
  <c r="EF33" i="2"/>
  <c r="EB33" i="2"/>
  <c r="DT33" i="2"/>
  <c r="DP33" i="2"/>
  <c r="DL33" i="2"/>
  <c r="DH33" i="2"/>
  <c r="DD33" i="2"/>
  <c r="CV33" i="2"/>
  <c r="CJ33" i="2"/>
  <c r="BP33" i="2"/>
  <c r="BL33" i="2"/>
  <c r="BD33" i="2"/>
  <c r="AV33" i="2"/>
  <c r="AN33" i="2"/>
  <c r="AJ33" i="2"/>
  <c r="P33" i="2"/>
  <c r="GE31" i="2"/>
  <c r="GA31" i="2"/>
  <c r="FS31" i="2"/>
  <c r="FO31" i="2"/>
  <c r="EU31" i="2"/>
  <c r="EA31" i="2"/>
  <c r="DW31" i="2"/>
  <c r="DG31" i="2"/>
  <c r="CY31" i="2"/>
  <c r="CE31" i="2"/>
  <c r="BW31" i="2"/>
  <c r="BK31" i="2"/>
  <c r="BC31" i="2"/>
  <c r="AU31" i="2"/>
  <c r="AQ31" i="2"/>
  <c r="AI31" i="2"/>
  <c r="AE31" i="2"/>
  <c r="AA31" i="2"/>
  <c r="GR57" i="2"/>
  <c r="FR52" i="2"/>
  <c r="FR53" i="2" s="1"/>
  <c r="FR56" i="2" s="1"/>
  <c r="DM51" i="2"/>
  <c r="AX49" i="2"/>
  <c r="BE48" i="2"/>
  <c r="EJ46" i="2"/>
  <c r="BU46" i="2"/>
  <c r="BU47" i="2" s="1"/>
  <c r="BU50" i="2" s="1"/>
  <c r="Y46" i="2"/>
  <c r="Y47" i="2" s="1"/>
  <c r="Y50" i="2" s="1"/>
  <c r="GJ45" i="2"/>
  <c r="FT45" i="2"/>
  <c r="FD45" i="2"/>
  <c r="EN45" i="2"/>
  <c r="DH45" i="2"/>
  <c r="BL45" i="2"/>
  <c r="AV45" i="2"/>
  <c r="P45" i="2"/>
  <c r="GA43" i="2"/>
  <c r="EU43" i="2"/>
  <c r="CY43" i="2"/>
  <c r="BC43" i="2"/>
  <c r="G43" i="2"/>
  <c r="GH42" i="2"/>
  <c r="DV42" i="2"/>
  <c r="BZ42" i="2"/>
  <c r="N42" i="2"/>
  <c r="GM40" i="2"/>
  <c r="GM41" i="2" s="1"/>
  <c r="GM44" i="2" s="1"/>
  <c r="FW40" i="2"/>
  <c r="FW41" i="2" s="1"/>
  <c r="FW44" i="2" s="1"/>
  <c r="FG40" i="2"/>
  <c r="FG41" i="2" s="1"/>
  <c r="FG44" i="2" s="1"/>
  <c r="EQ40" i="2"/>
  <c r="EQ41" i="2" s="1"/>
  <c r="EQ44" i="2" s="1"/>
  <c r="DK40" i="2"/>
  <c r="CU40" i="2"/>
  <c r="CU41" i="2" s="1"/>
  <c r="CU44" i="2" s="1"/>
  <c r="BO40" i="2"/>
  <c r="AY40" i="2"/>
  <c r="AY41" i="2" s="1"/>
  <c r="AY44" i="2" s="1"/>
  <c r="GD39" i="2"/>
  <c r="FN39" i="2"/>
  <c r="EH39" i="2"/>
  <c r="DB39" i="2"/>
  <c r="CL39" i="2"/>
  <c r="BV39" i="2"/>
  <c r="GT37" i="2"/>
  <c r="GH37" i="2"/>
  <c r="FM37" i="2"/>
  <c r="EA37" i="2"/>
  <c r="DV37" i="2"/>
  <c r="CX37" i="2"/>
  <c r="CT37" i="2"/>
  <c r="CH37" i="2"/>
  <c r="CD37" i="2"/>
  <c r="BZ37" i="2"/>
  <c r="BR37" i="2"/>
  <c r="BN37" i="2"/>
  <c r="AX37" i="2"/>
  <c r="AP37" i="2"/>
  <c r="AL37" i="2"/>
  <c r="AH37" i="2"/>
  <c r="Z37" i="2"/>
  <c r="R37" i="2"/>
  <c r="N37" i="2"/>
  <c r="J37" i="2"/>
  <c r="GS36" i="2"/>
  <c r="GO36" i="2"/>
  <c r="GK36" i="2"/>
  <c r="FU36" i="2"/>
  <c r="FQ36" i="2"/>
  <c r="FM36" i="2"/>
  <c r="ES36" i="2"/>
  <c r="DA36" i="2"/>
  <c r="CS36" i="2"/>
  <c r="CK36" i="2"/>
  <c r="CG36" i="2"/>
  <c r="CC36" i="2"/>
  <c r="BY36" i="2"/>
  <c r="BQ36" i="2"/>
  <c r="BM36" i="2"/>
  <c r="BE36" i="2"/>
  <c r="BA36" i="2"/>
  <c r="AW36" i="2"/>
  <c r="AO36" i="2"/>
  <c r="AK36" i="2"/>
  <c r="AG36" i="2"/>
  <c r="AC36" i="2"/>
  <c r="I36" i="2"/>
  <c r="E36" i="2"/>
  <c r="GR34" i="2"/>
  <c r="GR35" i="2" s="1"/>
  <c r="GR38" i="2" s="1"/>
  <c r="GJ34" i="2"/>
  <c r="GJ35" i="2" s="1"/>
  <c r="GJ38" i="2" s="1"/>
  <c r="GB34" i="2"/>
  <c r="GB35" i="2" s="1"/>
  <c r="GB38" i="2" s="1"/>
  <c r="FX34" i="2"/>
  <c r="FX35" i="2" s="1"/>
  <c r="FX38" i="2" s="1"/>
  <c r="FT34" i="2"/>
  <c r="FT35" i="2" s="1"/>
  <c r="FT38" i="2" s="1"/>
  <c r="FL34" i="2"/>
  <c r="FH34" i="2"/>
  <c r="FH35" i="2" s="1"/>
  <c r="FH38" i="2" s="1"/>
  <c r="FD34" i="2"/>
  <c r="FD35" i="2" s="1"/>
  <c r="FD38" i="2" s="1"/>
  <c r="EZ34" i="2"/>
  <c r="EV34" i="2"/>
  <c r="EV35" i="2" s="1"/>
  <c r="EV38" i="2" s="1"/>
  <c r="ER34" i="2"/>
  <c r="ER35" i="2" s="1"/>
  <c r="ER38" i="2" s="1"/>
  <c r="EN34" i="2"/>
  <c r="EN35" i="2" s="1"/>
  <c r="EN38" i="2" s="1"/>
  <c r="EJ34" i="2"/>
  <c r="EF34" i="2"/>
  <c r="EF35" i="2" s="1"/>
  <c r="EF38" i="2" s="1"/>
  <c r="EB34" i="2"/>
  <c r="EB35" i="2" s="1"/>
  <c r="EB38" i="2" s="1"/>
  <c r="DT34" i="2"/>
  <c r="DP34" i="2"/>
  <c r="DP35" i="2" s="1"/>
  <c r="DP38" i="2" s="1"/>
  <c r="DL34" i="2"/>
  <c r="DH34" i="2"/>
  <c r="DH35" i="2" s="1"/>
  <c r="DH38" i="2" s="1"/>
  <c r="DD34" i="2"/>
  <c r="DD35" i="2" s="1"/>
  <c r="DD38" i="2" s="1"/>
  <c r="CV34" i="2"/>
  <c r="CJ34" i="2"/>
  <c r="CJ35" i="2" s="1"/>
  <c r="CJ38" i="2" s="1"/>
  <c r="BP34" i="2"/>
  <c r="BP35" i="2" s="1"/>
  <c r="BP38" i="2" s="1"/>
  <c r="BL34" i="2"/>
  <c r="BL35" i="2" s="1"/>
  <c r="BL38" i="2" s="1"/>
  <c r="BD34" i="2"/>
  <c r="BD35" i="2" s="1"/>
  <c r="BD38" i="2" s="1"/>
  <c r="AV34" i="2"/>
  <c r="AV35" i="2" s="1"/>
  <c r="AV38" i="2" s="1"/>
  <c r="AN34" i="2"/>
  <c r="AN35" i="2" s="1"/>
  <c r="AN38" i="2" s="1"/>
  <c r="AJ34" i="2"/>
  <c r="AJ35" i="2" s="1"/>
  <c r="AJ38" i="2" s="1"/>
  <c r="P34" i="2"/>
  <c r="GQ33" i="2"/>
  <c r="GM33" i="2"/>
  <c r="GI33" i="2"/>
  <c r="FW33" i="2"/>
  <c r="FK33" i="2"/>
  <c r="FG33" i="2"/>
  <c r="FC33" i="2"/>
  <c r="EY33" i="2"/>
  <c r="EQ33" i="2"/>
  <c r="EM33" i="2"/>
  <c r="EI33" i="2"/>
  <c r="EE33" i="2"/>
  <c r="DS33" i="2"/>
  <c r="DO33" i="2"/>
  <c r="DK33" i="2"/>
  <c r="DC33" i="2"/>
  <c r="CU33" i="2"/>
  <c r="CQ33" i="2"/>
  <c r="CM33" i="2"/>
  <c r="CI33" i="2"/>
  <c r="CA33" i="2"/>
  <c r="BS33" i="2"/>
  <c r="BO33" i="2"/>
  <c r="BG33" i="2"/>
  <c r="AY33" i="2"/>
  <c r="AM33" i="2"/>
  <c r="W33" i="2"/>
  <c r="GT31" i="2"/>
  <c r="GH31" i="2"/>
  <c r="EX31" i="2"/>
  <c r="ED31" i="2"/>
  <c r="DV31" i="2"/>
  <c r="DR31" i="2"/>
  <c r="DN31" i="2"/>
  <c r="CX31" i="2"/>
  <c r="CT31" i="2"/>
  <c r="CH31" i="2"/>
  <c r="CD31" i="2"/>
  <c r="BZ31" i="2"/>
  <c r="BR31" i="2"/>
  <c r="BN31" i="2"/>
  <c r="AX31" i="2"/>
  <c r="AP31" i="2"/>
  <c r="AL31" i="2"/>
  <c r="AH31" i="2"/>
  <c r="Z31" i="2"/>
  <c r="R31" i="2"/>
  <c r="N31" i="2"/>
  <c r="J31" i="2"/>
  <c r="GS30" i="2"/>
  <c r="GO30" i="2"/>
  <c r="GK30" i="2"/>
  <c r="FU30" i="2"/>
  <c r="FQ30" i="2"/>
  <c r="FM30" i="2"/>
  <c r="ES30" i="2"/>
  <c r="FM48" i="2"/>
  <c r="DT46" i="2"/>
  <c r="DD45" i="2"/>
  <c r="DR42" i="2"/>
  <c r="EM40" i="2"/>
  <c r="CA40" i="2"/>
  <c r="CA41" i="2" s="1"/>
  <c r="CA44" i="2" s="1"/>
  <c r="ET39" i="2"/>
  <c r="GS37" i="2"/>
  <c r="CS37" i="2"/>
  <c r="CC37" i="2"/>
  <c r="BM37" i="2"/>
  <c r="AW37" i="2"/>
  <c r="AG37" i="2"/>
  <c r="CZ36" i="2"/>
  <c r="BT36" i="2"/>
  <c r="H36" i="2"/>
  <c r="GI34" i="2"/>
  <c r="GI35" i="2" s="1"/>
  <c r="GI38" i="2" s="1"/>
  <c r="FC34" i="2"/>
  <c r="EM34" i="2"/>
  <c r="CQ34" i="2"/>
  <c r="CQ35" i="2" s="1"/>
  <c r="CQ38" i="2" s="1"/>
  <c r="CA34" i="2"/>
  <c r="CA35" i="2" s="1"/>
  <c r="CA38" i="2" s="1"/>
  <c r="GP33" i="2"/>
  <c r="FZ33" i="2"/>
  <c r="FJ33" i="2"/>
  <c r="ET33" i="2"/>
  <c r="BB33" i="2"/>
  <c r="V33" i="2"/>
  <c r="F33" i="2"/>
  <c r="FQ31" i="2"/>
  <c r="BY31" i="2"/>
  <c r="AC31" i="2"/>
  <c r="S31" i="2"/>
  <c r="K31" i="2"/>
  <c r="GT30" i="2"/>
  <c r="EX30" i="2"/>
  <c r="DX30" i="2"/>
  <c r="CZ30" i="2"/>
  <c r="CR30" i="2"/>
  <c r="CF30" i="2"/>
  <c r="BX30" i="2"/>
  <c r="BT30" i="2"/>
  <c r="BH30" i="2"/>
  <c r="AZ30" i="2"/>
  <c r="AR30" i="2"/>
  <c r="AF30" i="2"/>
  <c r="AB30" i="2"/>
  <c r="T30" i="2"/>
  <c r="L30" i="2"/>
  <c r="H30" i="2"/>
  <c r="D30" i="2"/>
  <c r="GR28" i="2"/>
  <c r="GR29" i="2" s="1"/>
  <c r="GR32" i="2" s="1"/>
  <c r="GJ28" i="2"/>
  <c r="GJ29" i="2" s="1"/>
  <c r="GJ32" i="2" s="1"/>
  <c r="GB28" i="2"/>
  <c r="GB29" i="2" s="1"/>
  <c r="GB32" i="2" s="1"/>
  <c r="FX28" i="2"/>
  <c r="FX29" i="2" s="1"/>
  <c r="FX32" i="2" s="1"/>
  <c r="FT28" i="2"/>
  <c r="FT29" i="2" s="1"/>
  <c r="FT32" i="2" s="1"/>
  <c r="FL28" i="2"/>
  <c r="FH28" i="2"/>
  <c r="FH29" i="2" s="1"/>
  <c r="FH32" i="2" s="1"/>
  <c r="FD28" i="2"/>
  <c r="FD29" i="2" s="1"/>
  <c r="FD32" i="2" s="1"/>
  <c r="EZ28" i="2"/>
  <c r="EV28" i="2"/>
  <c r="EV29" i="2" s="1"/>
  <c r="EV32" i="2" s="1"/>
  <c r="ER28" i="2"/>
  <c r="ER29" i="2" s="1"/>
  <c r="ER32" i="2" s="1"/>
  <c r="EN28" i="2"/>
  <c r="EN29" i="2" s="1"/>
  <c r="EN32" i="2" s="1"/>
  <c r="EJ28" i="2"/>
  <c r="EF28" i="2"/>
  <c r="EF29" i="2" s="1"/>
  <c r="EF32" i="2" s="1"/>
  <c r="EB28" i="2"/>
  <c r="EB29" i="2" s="1"/>
  <c r="EB32" i="2" s="1"/>
  <c r="DT28" i="2"/>
  <c r="DP28" i="2"/>
  <c r="DP29" i="2" s="1"/>
  <c r="DP32" i="2" s="1"/>
  <c r="DL28" i="2"/>
  <c r="DH28" i="2"/>
  <c r="DH29" i="2" s="1"/>
  <c r="DH32" i="2" s="1"/>
  <c r="DD28" i="2"/>
  <c r="DD29" i="2" s="1"/>
  <c r="DD32" i="2" s="1"/>
  <c r="CV28" i="2"/>
  <c r="CJ28" i="2"/>
  <c r="CJ29" i="2" s="1"/>
  <c r="CJ32" i="2" s="1"/>
  <c r="BP28" i="2"/>
  <c r="BP29" i="2" s="1"/>
  <c r="BP32" i="2" s="1"/>
  <c r="BL28" i="2"/>
  <c r="BL29" i="2" s="1"/>
  <c r="BL32" i="2" s="1"/>
  <c r="BD28" i="2"/>
  <c r="BD29" i="2" s="1"/>
  <c r="BD32" i="2" s="1"/>
  <c r="AV28" i="2"/>
  <c r="AV29" i="2" s="1"/>
  <c r="AV32" i="2" s="1"/>
  <c r="AN28" i="2"/>
  <c r="AN29" i="2" s="1"/>
  <c r="AN32" i="2" s="1"/>
  <c r="AJ28" i="2"/>
  <c r="AJ29" i="2" s="1"/>
  <c r="AJ32" i="2" s="1"/>
  <c r="P28" i="2"/>
  <c r="GQ27" i="2"/>
  <c r="GM27" i="2"/>
  <c r="GI27" i="2"/>
  <c r="FW27" i="2"/>
  <c r="FK27" i="2"/>
  <c r="FG27" i="2"/>
  <c r="FC27" i="2"/>
  <c r="EY27" i="2"/>
  <c r="EQ27" i="2"/>
  <c r="EM27" i="2"/>
  <c r="EI27" i="2"/>
  <c r="EE27" i="2"/>
  <c r="DS27" i="2"/>
  <c r="DO27" i="2"/>
  <c r="DK27" i="2"/>
  <c r="DC27" i="2"/>
  <c r="CU27" i="2"/>
  <c r="CQ27" i="2"/>
  <c r="CM27" i="2"/>
  <c r="CI27" i="2"/>
  <c r="CA27" i="2"/>
  <c r="BS27" i="2"/>
  <c r="BO27" i="2"/>
  <c r="BG27" i="2"/>
  <c r="AY27" i="2"/>
  <c r="AM27" i="2"/>
  <c r="W27" i="2"/>
  <c r="GT25" i="2"/>
  <c r="GH25" i="2"/>
  <c r="EX25" i="2"/>
  <c r="ED25" i="2"/>
  <c r="DV25" i="2"/>
  <c r="DR25" i="2"/>
  <c r="DN25" i="2"/>
  <c r="CX25" i="2"/>
  <c r="CT25" i="2"/>
  <c r="CH25" i="2"/>
  <c r="CD25" i="2"/>
  <c r="BZ25" i="2"/>
  <c r="BR25" i="2"/>
  <c r="BN25" i="2"/>
  <c r="AX25" i="2"/>
  <c r="AP25" i="2"/>
  <c r="AL25" i="2"/>
  <c r="AH25" i="2"/>
  <c r="Z25" i="2"/>
  <c r="R25" i="2"/>
  <c r="N25" i="2"/>
  <c r="J25" i="2"/>
  <c r="GS24" i="2"/>
  <c r="GO24" i="2"/>
  <c r="GK24" i="2"/>
  <c r="FU24" i="2"/>
  <c r="FQ24" i="2"/>
  <c r="FM24" i="2"/>
  <c r="ES24" i="2"/>
  <c r="DA24" i="2"/>
  <c r="CS24" i="2"/>
  <c r="CK24" i="2"/>
  <c r="CG24" i="2"/>
  <c r="CC24" i="2"/>
  <c r="BY24" i="2"/>
  <c r="BQ24" i="2"/>
  <c r="BM24" i="2"/>
  <c r="BE24" i="2"/>
  <c r="BA24" i="2"/>
  <c r="AW24" i="2"/>
  <c r="AO24" i="2"/>
  <c r="AK24" i="2"/>
  <c r="AG24" i="2"/>
  <c r="AC24" i="2"/>
  <c r="I24" i="2"/>
  <c r="E24" i="2"/>
  <c r="DA48" i="2"/>
  <c r="U46" i="2"/>
  <c r="U47" i="2" s="1"/>
  <c r="U50" i="2" s="1"/>
  <c r="EZ45" i="2"/>
  <c r="AI43" i="2"/>
  <c r="AP42" i="2"/>
  <c r="GI40" i="2"/>
  <c r="GI41" i="2" s="1"/>
  <c r="GI44" i="2" s="1"/>
  <c r="GP39" i="2"/>
  <c r="FQ37" i="2"/>
  <c r="EU37" i="2"/>
  <c r="BY37" i="2"/>
  <c r="AC37" i="2"/>
  <c r="GN36" i="2"/>
  <c r="CF36" i="2"/>
  <c r="AZ36" i="2"/>
  <c r="T36" i="2"/>
  <c r="D36" i="2"/>
  <c r="EY34" i="2"/>
  <c r="EY35" i="2" s="1"/>
  <c r="EY38" i="2" s="1"/>
  <c r="EI34" i="2"/>
  <c r="EI35" i="2" s="1"/>
  <c r="EI38" i="2" s="1"/>
  <c r="DS34" i="2"/>
  <c r="DC34" i="2"/>
  <c r="DC35" i="2" s="1"/>
  <c r="DC38" i="2" s="1"/>
  <c r="CM34" i="2"/>
  <c r="CM35" i="2" s="1"/>
  <c r="CM38" i="2" s="1"/>
  <c r="BG34" i="2"/>
  <c r="BG35" i="2" s="1"/>
  <c r="BG38" i="2" s="1"/>
  <c r="GL33" i="2"/>
  <c r="FV33" i="2"/>
  <c r="FF33" i="2"/>
  <c r="DZ33" i="2"/>
  <c r="DJ33" i="2"/>
  <c r="GS31" i="2"/>
  <c r="FM31" i="2"/>
  <c r="DA31" i="2"/>
  <c r="CK31" i="2"/>
  <c r="BE31" i="2"/>
  <c r="AO31" i="2"/>
  <c r="I31" i="2"/>
  <c r="DW30" i="2"/>
  <c r="DG30" i="2"/>
  <c r="CY30" i="2"/>
  <c r="CE30" i="2"/>
  <c r="BW30" i="2"/>
  <c r="BK30" i="2"/>
  <c r="BC30" i="2"/>
  <c r="AU30" i="2"/>
  <c r="AQ30" i="2"/>
  <c r="AI30" i="2"/>
  <c r="AE30" i="2"/>
  <c r="AA30" i="2"/>
  <c r="S30" i="2"/>
  <c r="O30" i="2"/>
  <c r="K30" i="2"/>
  <c r="G30" i="2"/>
  <c r="GQ28" i="2"/>
  <c r="GQ29" i="2" s="1"/>
  <c r="GQ32" i="2" s="1"/>
  <c r="GM28" i="2"/>
  <c r="GM29" i="2" s="1"/>
  <c r="GM32" i="2" s="1"/>
  <c r="GI28" i="2"/>
  <c r="GI29" i="2" s="1"/>
  <c r="GI32" i="2" s="1"/>
  <c r="FW28" i="2"/>
  <c r="FW29" i="2" s="1"/>
  <c r="FW32" i="2" s="1"/>
  <c r="FK28" i="2"/>
  <c r="FK29" i="2" s="1"/>
  <c r="FK32" i="2" s="1"/>
  <c r="FG28" i="2"/>
  <c r="FG29" i="2" s="1"/>
  <c r="FG32" i="2" s="1"/>
  <c r="FC28" i="2"/>
  <c r="EY28" i="2"/>
  <c r="EY29" i="2" s="1"/>
  <c r="EY32" i="2" s="1"/>
  <c r="EQ28" i="2"/>
  <c r="EQ29" i="2" s="1"/>
  <c r="EQ32" i="2" s="1"/>
  <c r="EM28" i="2"/>
  <c r="EI28" i="2"/>
  <c r="EI29" i="2" s="1"/>
  <c r="EI32" i="2" s="1"/>
  <c r="EE28" i="2"/>
  <c r="DS28" i="2"/>
  <c r="DO28" i="2"/>
  <c r="DK28" i="2"/>
  <c r="DC28" i="2"/>
  <c r="DC29" i="2" s="1"/>
  <c r="DC32" i="2" s="1"/>
  <c r="CU28" i="2"/>
  <c r="CU29" i="2" s="1"/>
  <c r="CU32" i="2" s="1"/>
  <c r="CQ28" i="2"/>
  <c r="CQ29" i="2" s="1"/>
  <c r="CQ32" i="2" s="1"/>
  <c r="CM28" i="2"/>
  <c r="CM29" i="2" s="1"/>
  <c r="CM32" i="2" s="1"/>
  <c r="CI28" i="2"/>
  <c r="CI29" i="2" s="1"/>
  <c r="CI32" i="2" s="1"/>
  <c r="CA28" i="2"/>
  <c r="CA29" i="2" s="1"/>
  <c r="CA32" i="2" s="1"/>
  <c r="BS28" i="2"/>
  <c r="BS29" i="2" s="1"/>
  <c r="BS32" i="2" s="1"/>
  <c r="BO28" i="2"/>
  <c r="BG28" i="2"/>
  <c r="BG29" i="2" s="1"/>
  <c r="BG32" i="2" s="1"/>
  <c r="AY28" i="2"/>
  <c r="AY29" i="2" s="1"/>
  <c r="AY32" i="2" s="1"/>
  <c r="AM28" i="2"/>
  <c r="AM29" i="2" s="1"/>
  <c r="AM32" i="2" s="1"/>
  <c r="W28" i="2"/>
  <c r="GP27" i="2"/>
  <c r="GL27" i="2"/>
  <c r="GD27" i="2"/>
  <c r="FZ27" i="2"/>
  <c r="FV27" i="2"/>
  <c r="FR27" i="2"/>
  <c r="FN27" i="2"/>
  <c r="FJ27" i="2"/>
  <c r="FF27" i="2"/>
  <c r="FB27" i="2"/>
  <c r="ET27" i="2"/>
  <c r="EL27" i="2"/>
  <c r="EH27" i="2"/>
  <c r="DZ27" i="2"/>
  <c r="DJ27" i="2"/>
  <c r="DF27" i="2"/>
  <c r="DB27" i="2"/>
  <c r="CP27" i="2"/>
  <c r="CL27" i="2"/>
  <c r="BV27" i="2"/>
  <c r="BB27" i="2"/>
  <c r="AT27" i="2"/>
  <c r="AD27" i="2"/>
  <c r="V27" i="2"/>
  <c r="F27" i="2"/>
  <c r="GS25" i="2"/>
  <c r="GO25" i="2"/>
  <c r="GK25" i="2"/>
  <c r="FU25" i="2"/>
  <c r="FQ25" i="2"/>
  <c r="FM25" i="2"/>
  <c r="ES25" i="2"/>
  <c r="DA25" i="2"/>
  <c r="CS25" i="2"/>
  <c r="CK25" i="2"/>
  <c r="CG25" i="2"/>
  <c r="CC25" i="2"/>
  <c r="BY25" i="2"/>
  <c r="BQ25" i="2"/>
  <c r="BM25" i="2"/>
  <c r="BE25" i="2"/>
  <c r="BA25" i="2"/>
  <c r="AW25" i="2"/>
  <c r="AO25" i="2"/>
  <c r="AK25" i="2"/>
  <c r="AG25" i="2"/>
  <c r="AC25" i="2"/>
  <c r="I25" i="2"/>
  <c r="E25" i="2"/>
  <c r="GN24" i="2"/>
  <c r="GF24" i="2"/>
  <c r="FP24" i="2"/>
  <c r="DX24" i="2"/>
  <c r="CZ24" i="2"/>
  <c r="CR24" i="2"/>
  <c r="CF24" i="2"/>
  <c r="BX24" i="2"/>
  <c r="BT24" i="2"/>
  <c r="BH24" i="2"/>
  <c r="AZ24" i="2"/>
  <c r="AR24" i="2"/>
  <c r="AF24" i="2"/>
  <c r="AB24" i="2"/>
  <c r="T24" i="2"/>
  <c r="L24" i="2"/>
  <c r="H24" i="2"/>
  <c r="D24" i="2"/>
  <c r="GR22" i="2"/>
  <c r="GR23" i="2" s="1"/>
  <c r="GR26" i="2" s="1"/>
  <c r="GJ22" i="2"/>
  <c r="GJ23" i="2" s="1"/>
  <c r="GJ26" i="2" s="1"/>
  <c r="GB22" i="2"/>
  <c r="GB23" i="2" s="1"/>
  <c r="GB26" i="2" s="1"/>
  <c r="FX22" i="2"/>
  <c r="FX23" i="2" s="1"/>
  <c r="FX26" i="2" s="1"/>
  <c r="FT22" i="2"/>
  <c r="FT23" i="2" s="1"/>
  <c r="FT26" i="2" s="1"/>
  <c r="FL22" i="2"/>
  <c r="FH22" i="2"/>
  <c r="FH23" i="2" s="1"/>
  <c r="FH26" i="2" s="1"/>
  <c r="FD22" i="2"/>
  <c r="FD23" i="2" s="1"/>
  <c r="FD26" i="2" s="1"/>
  <c r="EZ22" i="2"/>
  <c r="EA55" i="2"/>
  <c r="CT49" i="2"/>
  <c r="AO48" i="2"/>
  <c r="EJ45" i="2"/>
  <c r="CE43" i="2"/>
  <c r="S43" i="2"/>
  <c r="EX42" i="2"/>
  <c r="Z42" i="2"/>
  <c r="FZ39" i="2"/>
  <c r="BB39" i="2"/>
  <c r="DA37" i="2"/>
  <c r="CK37" i="2"/>
  <c r="BE37" i="2"/>
  <c r="AO37" i="2"/>
  <c r="I37" i="2"/>
  <c r="DX36" i="2"/>
  <c r="CR36" i="2"/>
  <c r="AF36" i="2"/>
  <c r="GQ34" i="2"/>
  <c r="GQ35" i="2" s="1"/>
  <c r="GQ38" i="2" s="1"/>
  <c r="FK34" i="2"/>
  <c r="FK35" i="2" s="1"/>
  <c r="FK38" i="2" s="1"/>
  <c r="EE34" i="2"/>
  <c r="DO34" i="2"/>
  <c r="CI34" i="2"/>
  <c r="CI35" i="2" s="1"/>
  <c r="CI38" i="2" s="1"/>
  <c r="BS34" i="2"/>
  <c r="BS35" i="2" s="1"/>
  <c r="BS38" i="2" s="1"/>
  <c r="AM34" i="2"/>
  <c r="AM35" i="2" s="1"/>
  <c r="AM38" i="2" s="1"/>
  <c r="W34" i="2"/>
  <c r="FR33" i="2"/>
  <c r="FB33" i="2"/>
  <c r="EL33" i="2"/>
  <c r="DF33" i="2"/>
  <c r="CP33" i="2"/>
  <c r="AT33" i="2"/>
  <c r="AD33" i="2"/>
  <c r="GO31" i="2"/>
  <c r="ES31" i="2"/>
  <c r="CG31" i="2"/>
  <c r="BQ31" i="2"/>
  <c r="BA31" i="2"/>
  <c r="AK31" i="2"/>
  <c r="O31" i="2"/>
  <c r="G31" i="2"/>
  <c r="GH30" i="2"/>
  <c r="DV30" i="2"/>
  <c r="DR30" i="2"/>
  <c r="DN30" i="2"/>
  <c r="CX30" i="2"/>
  <c r="CT30" i="2"/>
  <c r="CH30" i="2"/>
  <c r="CD30" i="2"/>
  <c r="BZ30" i="2"/>
  <c r="BR30" i="2"/>
  <c r="BN30" i="2"/>
  <c r="AX30" i="2"/>
  <c r="AP30" i="2"/>
  <c r="AL30" i="2"/>
  <c r="AH30" i="2"/>
  <c r="Z30" i="2"/>
  <c r="R30" i="2"/>
  <c r="N30" i="2"/>
  <c r="J30" i="2"/>
  <c r="GP28" i="2"/>
  <c r="GP29" i="2" s="1"/>
  <c r="GP32" i="2" s="1"/>
  <c r="GL28" i="2"/>
  <c r="GL29" i="2" s="1"/>
  <c r="GL32" i="2" s="1"/>
  <c r="GD28" i="2"/>
  <c r="FZ28" i="2"/>
  <c r="FZ29" i="2" s="1"/>
  <c r="FZ32" i="2" s="1"/>
  <c r="FV28" i="2"/>
  <c r="FV29" i="2" s="1"/>
  <c r="FV32" i="2" s="1"/>
  <c r="FR28" i="2"/>
  <c r="FR29" i="2" s="1"/>
  <c r="FR32" i="2" s="1"/>
  <c r="FN28" i="2"/>
  <c r="FN29" i="2" s="1"/>
  <c r="FN32" i="2" s="1"/>
  <c r="FJ28" i="2"/>
  <c r="FF28" i="2"/>
  <c r="FB28" i="2"/>
  <c r="ET28" i="2"/>
  <c r="EL28" i="2"/>
  <c r="EL29" i="2" s="1"/>
  <c r="EL32" i="2" s="1"/>
  <c r="EH28" i="2"/>
  <c r="EH29" i="2" s="1"/>
  <c r="EH32" i="2" s="1"/>
  <c r="DZ28" i="2"/>
  <c r="DJ28" i="2"/>
  <c r="DF28" i="2"/>
  <c r="DB28" i="2"/>
  <c r="DB29" i="2" s="1"/>
  <c r="DB32" i="2" s="1"/>
  <c r="CP28" i="2"/>
  <c r="CL28" i="2"/>
  <c r="BV28" i="2"/>
  <c r="BV29" i="2" s="1"/>
  <c r="BV32" i="2" s="1"/>
  <c r="BB28" i="2"/>
  <c r="BB29" i="2" s="1"/>
  <c r="BB32" i="2" s="1"/>
  <c r="AT28" i="2"/>
  <c r="AD28" i="2"/>
  <c r="AD29" i="2" s="1"/>
  <c r="AD32" i="2" s="1"/>
  <c r="V28" i="2"/>
  <c r="F28" i="2"/>
  <c r="F29" i="2" s="1"/>
  <c r="F32" i="2" s="1"/>
  <c r="GG27" i="2"/>
  <c r="GC27" i="2"/>
  <c r="FY27" i="2"/>
  <c r="FI27" i="2"/>
  <c r="FE27" i="2"/>
  <c r="FA27" i="2"/>
  <c r="EW27" i="2"/>
  <c r="EO27" i="2"/>
  <c r="EK27" i="2"/>
  <c r="EG27" i="2"/>
  <c r="EC27" i="2"/>
  <c r="DY27" i="2"/>
  <c r="DU27" i="2"/>
  <c r="DQ27" i="2"/>
  <c r="DM27" i="2"/>
  <c r="DI27" i="2"/>
  <c r="DE27" i="2"/>
  <c r="CW27" i="2"/>
  <c r="CO27" i="2"/>
  <c r="BU27" i="2"/>
  <c r="BI27" i="2"/>
  <c r="AS27" i="2"/>
  <c r="Y27" i="2"/>
  <c r="U27" i="2"/>
  <c r="Q27" i="2"/>
  <c r="M27" i="2"/>
  <c r="GN25" i="2"/>
  <c r="GF25" i="2"/>
  <c r="FP25" i="2"/>
  <c r="DX25" i="2"/>
  <c r="CZ25" i="2"/>
  <c r="CR25" i="2"/>
  <c r="CF25" i="2"/>
  <c r="BX25" i="2"/>
  <c r="BT25" i="2"/>
  <c r="BH25" i="2"/>
  <c r="AZ25" i="2"/>
  <c r="AR25" i="2"/>
  <c r="AF25" i="2"/>
  <c r="AB25" i="2"/>
  <c r="T25" i="2"/>
  <c r="L25" i="2"/>
  <c r="H25" i="2"/>
  <c r="D25" i="2"/>
  <c r="GE24" i="2"/>
  <c r="GA24" i="2"/>
  <c r="FS24" i="2"/>
  <c r="FO24" i="2"/>
  <c r="EU24" i="2"/>
  <c r="EA24" i="2"/>
  <c r="DW24" i="2"/>
  <c r="DF52" i="2"/>
  <c r="AH49" i="2"/>
  <c r="DT45" i="2"/>
  <c r="EA43" i="2"/>
  <c r="GT42" i="2"/>
  <c r="J42" i="2"/>
  <c r="FC40" i="2"/>
  <c r="CQ40" i="2"/>
  <c r="CQ41" i="2" s="1"/>
  <c r="CQ44" i="2" s="1"/>
  <c r="FJ39" i="2"/>
  <c r="GA37" i="2"/>
  <c r="CG37" i="2"/>
  <c r="BQ37" i="2"/>
  <c r="BA37" i="2"/>
  <c r="AK37" i="2"/>
  <c r="E37" i="2"/>
  <c r="GF36" i="2"/>
  <c r="FP36" i="2"/>
  <c r="BX36" i="2"/>
  <c r="BH36" i="2"/>
  <c r="AR36" i="2"/>
  <c r="AB36" i="2"/>
  <c r="L36" i="2"/>
  <c r="GM34" i="2"/>
  <c r="GM35" i="2" s="1"/>
  <c r="GM38" i="2" s="1"/>
  <c r="FW34" i="2"/>
  <c r="FW35" i="2" s="1"/>
  <c r="FW38" i="2" s="1"/>
  <c r="FG34" i="2"/>
  <c r="FG35" i="2" s="1"/>
  <c r="FG38" i="2" s="1"/>
  <c r="EQ34" i="2"/>
  <c r="EQ35" i="2" s="1"/>
  <c r="EQ38" i="2" s="1"/>
  <c r="DK34" i="2"/>
  <c r="CU34" i="2"/>
  <c r="CU35" i="2" s="1"/>
  <c r="CU38" i="2" s="1"/>
  <c r="BO34" i="2"/>
  <c r="AY34" i="2"/>
  <c r="AY35" i="2" s="1"/>
  <c r="AY38" i="2" s="1"/>
  <c r="GD33" i="2"/>
  <c r="FN33" i="2"/>
  <c r="EH33" i="2"/>
  <c r="CL33" i="2"/>
  <c r="CS31" i="2"/>
  <c r="AG31" i="2"/>
  <c r="GN30" i="2"/>
  <c r="ED30" i="2"/>
  <c r="CG30" i="2"/>
  <c r="BQ30" i="2"/>
  <c r="BA30" i="2"/>
  <c r="AK30" i="2"/>
  <c r="E30" i="2"/>
  <c r="GG28" i="2"/>
  <c r="GG29" i="2" s="1"/>
  <c r="GG32" i="2" s="1"/>
  <c r="FA28" i="2"/>
  <c r="FA29" i="2" s="1"/>
  <c r="FA32" i="2" s="1"/>
  <c r="EK28" i="2"/>
  <c r="DU28" i="2"/>
  <c r="DU29" i="2" s="1"/>
  <c r="DU32" i="2" s="1"/>
  <c r="DE28" i="2"/>
  <c r="CO28" i="2"/>
  <c r="CO29" i="2" s="1"/>
  <c r="CO32" i="2" s="1"/>
  <c r="BI28" i="2"/>
  <c r="BI29" i="2" s="1"/>
  <c r="BI32" i="2" s="1"/>
  <c r="AS28" i="2"/>
  <c r="AS29" i="2" s="1"/>
  <c r="AS32" i="2" s="1"/>
  <c r="M28" i="2"/>
  <c r="M29" i="2" s="1"/>
  <c r="M32" i="2" s="1"/>
  <c r="FX27" i="2"/>
  <c r="FH27" i="2"/>
  <c r="ER27" i="2"/>
  <c r="EB27" i="2"/>
  <c r="DL27" i="2"/>
  <c r="CV27" i="2"/>
  <c r="BP27" i="2"/>
  <c r="AJ27" i="2"/>
  <c r="GE25" i="2"/>
  <c r="FO25" i="2"/>
  <c r="BW25" i="2"/>
  <c r="AQ25" i="2"/>
  <c r="AA25" i="2"/>
  <c r="K25" i="2"/>
  <c r="DN24" i="2"/>
  <c r="CX24" i="2"/>
  <c r="CH24" i="2"/>
  <c r="BZ24" i="2"/>
  <c r="BR24" i="2"/>
  <c r="AL24" i="2"/>
  <c r="N24" i="2"/>
  <c r="GM22" i="2"/>
  <c r="GM23" i="2" s="1"/>
  <c r="GM26" i="2" s="1"/>
  <c r="GC22" i="2"/>
  <c r="FW22" i="2"/>
  <c r="FW23" i="2" s="1"/>
  <c r="FW26" i="2" s="1"/>
  <c r="FR22" i="2"/>
  <c r="FR23" i="2" s="1"/>
  <c r="FR26" i="2" s="1"/>
  <c r="FG22" i="2"/>
  <c r="FG23" i="2" s="1"/>
  <c r="FG26" i="2" s="1"/>
  <c r="FB22" i="2"/>
  <c r="EW22" i="2"/>
  <c r="EW23" i="2" s="1"/>
  <c r="EW26" i="2" s="1"/>
  <c r="EO22" i="2"/>
  <c r="EK22" i="2"/>
  <c r="EG22" i="2"/>
  <c r="EG23" i="2" s="1"/>
  <c r="EG26" i="2" s="1"/>
  <c r="EC22" i="2"/>
  <c r="DY22" i="2"/>
  <c r="DU22" i="2"/>
  <c r="DU23" i="2" s="1"/>
  <c r="DU26" i="2" s="1"/>
  <c r="DQ22" i="2"/>
  <c r="DQ23" i="2" s="1"/>
  <c r="DQ26" i="2" s="1"/>
  <c r="DM22" i="2"/>
  <c r="DM23" i="2" s="1"/>
  <c r="DM26" i="2" s="1"/>
  <c r="DI22" i="2"/>
  <c r="BV33" i="2"/>
  <c r="CC31" i="2"/>
  <c r="GF30" i="2"/>
  <c r="CS30" i="2"/>
  <c r="CC30" i="2"/>
  <c r="BM30" i="2"/>
  <c r="AW30" i="2"/>
  <c r="AG30" i="2"/>
  <c r="GC28" i="2"/>
  <c r="EW28" i="2"/>
  <c r="EW29" i="2" s="1"/>
  <c r="EW32" i="2" s="1"/>
  <c r="EG28" i="2"/>
  <c r="EG29" i="2" s="1"/>
  <c r="EG32" i="2" s="1"/>
  <c r="DQ28" i="2"/>
  <c r="DQ29" i="2" s="1"/>
  <c r="DQ32" i="2" s="1"/>
  <c r="BU28" i="2"/>
  <c r="BU29" i="2" s="1"/>
  <c r="BU32" i="2" s="1"/>
  <c r="Y28" i="2"/>
  <c r="Y29" i="2" s="1"/>
  <c r="Y32" i="2" s="1"/>
  <c r="GJ27" i="2"/>
  <c r="FT27" i="2"/>
  <c r="FD27" i="2"/>
  <c r="EN27" i="2"/>
  <c r="DH27" i="2"/>
  <c r="BL27" i="2"/>
  <c r="AV27" i="2"/>
  <c r="P27" i="2"/>
  <c r="GA25" i="2"/>
  <c r="EU25" i="2"/>
  <c r="CY25" i="2"/>
  <c r="BC25" i="2"/>
  <c r="G25" i="2"/>
  <c r="GH24" i="2"/>
  <c r="DV24" i="2"/>
  <c r="CE24" i="2"/>
  <c r="BW24" i="2"/>
  <c r="AQ24" i="2"/>
  <c r="AI24" i="2"/>
  <c r="AA24" i="2"/>
  <c r="S24" i="2"/>
  <c r="K24" i="2"/>
  <c r="GQ22" i="2"/>
  <c r="GQ23" i="2" s="1"/>
  <c r="GQ26" i="2" s="1"/>
  <c r="GL22" i="2"/>
  <c r="GL23" i="2" s="1"/>
  <c r="GL26" i="2" s="1"/>
  <c r="GG22" i="2"/>
  <c r="GG23" i="2" s="1"/>
  <c r="GG26" i="2" s="1"/>
  <c r="FV22" i="2"/>
  <c r="FV23" i="2" s="1"/>
  <c r="FV26" i="2" s="1"/>
  <c r="FK22" i="2"/>
  <c r="FK23" i="2" s="1"/>
  <c r="FK26" i="2" s="1"/>
  <c r="FF22" i="2"/>
  <c r="FA22" i="2"/>
  <c r="FA23" i="2" s="1"/>
  <c r="FA26" i="2" s="1"/>
  <c r="EV22" i="2"/>
  <c r="EV23" i="2" s="1"/>
  <c r="EV26" i="2" s="1"/>
  <c r="ER22" i="2"/>
  <c r="ER23" i="2" s="1"/>
  <c r="ER26" i="2" s="1"/>
  <c r="EN22" i="2"/>
  <c r="EN23" i="2" s="1"/>
  <c r="EN26" i="2" s="1"/>
  <c r="EJ22" i="2"/>
  <c r="EF22" i="2"/>
  <c r="EF23" i="2" s="1"/>
  <c r="EF26" i="2" s="1"/>
  <c r="EB22" i="2"/>
  <c r="EB23" i="2" s="1"/>
  <c r="EB26" i="2" s="1"/>
  <c r="DT22" i="2"/>
  <c r="GK31" i="2"/>
  <c r="BM31" i="2"/>
  <c r="BY30" i="2"/>
  <c r="AC30" i="2"/>
  <c r="FY28" i="2"/>
  <c r="FY29" i="2" s="1"/>
  <c r="FY32" i="2" s="1"/>
  <c r="FI28" i="2"/>
  <c r="FI29" i="2" s="1"/>
  <c r="FI32" i="2" s="1"/>
  <c r="EC28" i="2"/>
  <c r="DM28" i="2"/>
  <c r="DM29" i="2" s="1"/>
  <c r="DM32" i="2" s="1"/>
  <c r="CW28" i="2"/>
  <c r="CW29" i="2" s="1"/>
  <c r="CW32" i="2" s="1"/>
  <c r="U28" i="2"/>
  <c r="U29" i="2" s="1"/>
  <c r="U32" i="2" s="1"/>
  <c r="EZ27" i="2"/>
  <c r="EJ27" i="2"/>
  <c r="DT27" i="2"/>
  <c r="DD27" i="2"/>
  <c r="EA25" i="2"/>
  <c r="CE25" i="2"/>
  <c r="AI25" i="2"/>
  <c r="S25" i="2"/>
  <c r="GT24" i="2"/>
  <c r="DB33" i="2"/>
  <c r="FU31" i="2"/>
  <c r="AW31" i="2"/>
  <c r="E31" i="2"/>
  <c r="FP30" i="2"/>
  <c r="DA30" i="2"/>
  <c r="CK30" i="2"/>
  <c r="BE30" i="2"/>
  <c r="AO30" i="2"/>
  <c r="I30" i="2"/>
  <c r="FE28" i="2"/>
  <c r="FE29" i="2" s="1"/>
  <c r="FE32" i="2" s="1"/>
  <c r="EO28" i="2"/>
  <c r="DY28" i="2"/>
  <c r="DI28" i="2"/>
  <c r="Q28" i="2"/>
  <c r="Q29" i="2" s="1"/>
  <c r="Q32" i="2" s="1"/>
  <c r="GR27" i="2"/>
  <c r="GB27" i="2"/>
  <c r="FL27" i="2"/>
  <c r="EV27" i="2"/>
  <c r="EF27" i="2"/>
  <c r="DP27" i="2"/>
  <c r="CJ27" i="2"/>
  <c r="BD27" i="2"/>
  <c r="AN27" i="2"/>
  <c r="FS25" i="2"/>
  <c r="DW25" i="2"/>
  <c r="DG25" i="2"/>
  <c r="BK25" i="2"/>
  <c r="AU25" i="2"/>
  <c r="AE25" i="2"/>
  <c r="O25" i="2"/>
  <c r="ED24" i="2"/>
  <c r="DG24" i="2"/>
  <c r="CY24" i="2"/>
  <c r="BK24" i="2"/>
  <c r="BC24" i="2"/>
  <c r="AU24" i="2"/>
  <c r="AE24" i="2"/>
  <c r="O24" i="2"/>
  <c r="G24" i="2"/>
  <c r="GI22" i="2"/>
  <c r="GI23" i="2" s="1"/>
  <c r="GI26" i="2" s="1"/>
  <c r="GD22" i="2"/>
  <c r="FY22" i="2"/>
  <c r="FY23" i="2" s="1"/>
  <c r="FY26" i="2" s="1"/>
  <c r="FN22" i="2"/>
  <c r="FN23" i="2" s="1"/>
  <c r="FN26" i="2" s="1"/>
  <c r="FI22" i="2"/>
  <c r="FI23" i="2" s="1"/>
  <c r="FI26" i="2" s="1"/>
  <c r="FC22" i="2"/>
  <c r="CT24" i="2"/>
  <c r="BN24" i="2"/>
  <c r="AH24" i="2"/>
  <c r="FJ22" i="2"/>
  <c r="ET22" i="2"/>
  <c r="EL22" i="2"/>
  <c r="EL23" i="2" s="1"/>
  <c r="EL26" i="2" s="1"/>
  <c r="DO22" i="2"/>
  <c r="DJ22" i="2"/>
  <c r="DE22" i="2"/>
  <c r="CW22" i="2"/>
  <c r="CW23" i="2" s="1"/>
  <c r="CW26" i="2" s="1"/>
  <c r="CO22" i="2"/>
  <c r="CO23" i="2" s="1"/>
  <c r="CO26" i="2" s="1"/>
  <c r="BU22" i="2"/>
  <c r="BU23" i="2" s="1"/>
  <c r="BU26" i="2" s="1"/>
  <c r="BI22" i="2"/>
  <c r="BI23" i="2" s="1"/>
  <c r="BI26" i="2" s="1"/>
  <c r="AS22" i="2"/>
  <c r="AS23" i="2" s="1"/>
  <c r="AS26" i="2" s="1"/>
  <c r="Y22" i="2"/>
  <c r="Y23" i="2" s="1"/>
  <c r="Y26" i="2" s="1"/>
  <c r="U22" i="2"/>
  <c r="U23" i="2" s="1"/>
  <c r="U26" i="2" s="1"/>
  <c r="Q22" i="2"/>
  <c r="Q23" i="2" s="1"/>
  <c r="Q26" i="2" s="1"/>
  <c r="M22" i="2"/>
  <c r="M23" i="2" s="1"/>
  <c r="M26" i="2" s="1"/>
  <c r="GR21" i="2"/>
  <c r="GJ21" i="2"/>
  <c r="GB21" i="2"/>
  <c r="FX21" i="2"/>
  <c r="FT21" i="2"/>
  <c r="FL21" i="2"/>
  <c r="FH21" i="2"/>
  <c r="FD21" i="2"/>
  <c r="EZ21" i="2"/>
  <c r="EV21" i="2"/>
  <c r="ER21" i="2"/>
  <c r="EN21" i="2"/>
  <c r="EJ21" i="2"/>
  <c r="EF21" i="2"/>
  <c r="EB21" i="2"/>
  <c r="DT21" i="2"/>
  <c r="DP21" i="2"/>
  <c r="DL21" i="2"/>
  <c r="DH21" i="2"/>
  <c r="DD21" i="2"/>
  <c r="CV21" i="2"/>
  <c r="CJ21" i="2"/>
  <c r="BP21" i="2"/>
  <c r="BL21" i="2"/>
  <c r="BD21" i="2"/>
  <c r="AV21" i="2"/>
  <c r="AN21" i="2"/>
  <c r="AJ21" i="2"/>
  <c r="P21" i="2"/>
  <c r="GE19" i="2"/>
  <c r="GA19" i="2"/>
  <c r="FS19" i="2"/>
  <c r="FO19" i="2"/>
  <c r="EU19" i="2"/>
  <c r="EA19" i="2"/>
  <c r="DW19" i="2"/>
  <c r="DG19" i="2"/>
  <c r="CY19" i="2"/>
  <c r="CE19" i="2"/>
  <c r="BW19" i="2"/>
  <c r="BK19" i="2"/>
  <c r="BC19" i="2"/>
  <c r="AU19" i="2"/>
  <c r="AQ19" i="2"/>
  <c r="AI19" i="2"/>
  <c r="AE19" i="2"/>
  <c r="AA19" i="2"/>
  <c r="S19" i="2"/>
  <c r="O19" i="2"/>
  <c r="K19" i="2"/>
  <c r="G19" i="2"/>
  <c r="GT18" i="2"/>
  <c r="GH18" i="2"/>
  <c r="EX18" i="2"/>
  <c r="ED18" i="2"/>
  <c r="DR24" i="2"/>
  <c r="Z24" i="2"/>
  <c r="FZ22" i="2"/>
  <c r="FZ23" i="2" s="1"/>
  <c r="FZ26" i="2" s="1"/>
  <c r="FE22" i="2"/>
  <c r="FE23" i="2" s="1"/>
  <c r="FE26" i="2" s="1"/>
  <c r="EQ22" i="2"/>
  <c r="EQ23" i="2" s="1"/>
  <c r="EQ26" i="2" s="1"/>
  <c r="EI22" i="2"/>
  <c r="EI23" i="2" s="1"/>
  <c r="EI26" i="2" s="1"/>
  <c r="DS22" i="2"/>
  <c r="DH22" i="2"/>
  <c r="DH23" i="2" s="1"/>
  <c r="DH26" i="2" s="1"/>
  <c r="DD22" i="2"/>
  <c r="DD23" i="2" s="1"/>
  <c r="DD26" i="2" s="1"/>
  <c r="CV22" i="2"/>
  <c r="CJ22" i="2"/>
  <c r="CJ23" i="2" s="1"/>
  <c r="CJ26" i="2" s="1"/>
  <c r="BP22" i="2"/>
  <c r="BP23" i="2" s="1"/>
  <c r="BP26" i="2" s="1"/>
  <c r="BL22" i="2"/>
  <c r="BL23" i="2" s="1"/>
  <c r="BL26" i="2" s="1"/>
  <c r="BD22" i="2"/>
  <c r="BD23" i="2" s="1"/>
  <c r="BD26" i="2" s="1"/>
  <c r="AV22" i="2"/>
  <c r="AV23" i="2" s="1"/>
  <c r="AV26" i="2" s="1"/>
  <c r="AN22" i="2"/>
  <c r="AN23" i="2" s="1"/>
  <c r="AN26" i="2" s="1"/>
  <c r="AJ22" i="2"/>
  <c r="AJ23" i="2" s="1"/>
  <c r="AJ26" i="2" s="1"/>
  <c r="P22" i="2"/>
  <c r="GQ21" i="2"/>
  <c r="GM21" i="2"/>
  <c r="GI21" i="2"/>
  <c r="FW21" i="2"/>
  <c r="FK21" i="2"/>
  <c r="FG21" i="2"/>
  <c r="FC21" i="2"/>
  <c r="EY21" i="2"/>
  <c r="EQ21" i="2"/>
  <c r="EM21" i="2"/>
  <c r="EI21" i="2"/>
  <c r="EE21" i="2"/>
  <c r="DS21" i="2"/>
  <c r="DO21" i="2"/>
  <c r="DK21" i="2"/>
  <c r="DC21" i="2"/>
  <c r="CU21" i="2"/>
  <c r="CQ21" i="2"/>
  <c r="CM21" i="2"/>
  <c r="CI21" i="2"/>
  <c r="CA21" i="2"/>
  <c r="BS21" i="2"/>
  <c r="BO21" i="2"/>
  <c r="BG21" i="2"/>
  <c r="AY21" i="2"/>
  <c r="AM21" i="2"/>
  <c r="W21" i="2"/>
  <c r="GT19" i="2"/>
  <c r="GH19" i="2"/>
  <c r="EX19" i="2"/>
  <c r="ED19" i="2"/>
  <c r="DV19" i="2"/>
  <c r="DR19" i="2"/>
  <c r="DN19" i="2"/>
  <c r="CX19" i="2"/>
  <c r="CT19" i="2"/>
  <c r="CH19" i="2"/>
  <c r="CD19" i="2"/>
  <c r="BZ19" i="2"/>
  <c r="BR19" i="2"/>
  <c r="BN19" i="2"/>
  <c r="AX19" i="2"/>
  <c r="AP19" i="2"/>
  <c r="AL19" i="2"/>
  <c r="AH19" i="2"/>
  <c r="Z19" i="2"/>
  <c r="R19" i="2"/>
  <c r="N19" i="2"/>
  <c r="J19" i="2"/>
  <c r="GS18" i="2"/>
  <c r="GO18" i="2"/>
  <c r="GK18" i="2"/>
  <c r="FU18" i="2"/>
  <c r="FQ18" i="2"/>
  <c r="FM18" i="2"/>
  <c r="ES18" i="2"/>
  <c r="DA18" i="2"/>
  <c r="CS18" i="2"/>
  <c r="CK18" i="2"/>
  <c r="CG18" i="2"/>
  <c r="CC18" i="2"/>
  <c r="BY18" i="2"/>
  <c r="BQ18" i="2"/>
  <c r="CD24" i="2"/>
  <c r="AX24" i="2"/>
  <c r="R24" i="2"/>
  <c r="GP22" i="2"/>
  <c r="GP23" i="2" s="1"/>
  <c r="GP26" i="2" s="1"/>
  <c r="EY22" i="2"/>
  <c r="EY23" i="2" s="1"/>
  <c r="EY26" i="2" s="1"/>
  <c r="EH22" i="2"/>
  <c r="EH23" i="2" s="1"/>
  <c r="EH26" i="2" s="1"/>
  <c r="DZ22" i="2"/>
  <c r="DL22" i="2"/>
  <c r="DC22" i="2"/>
  <c r="DC23" i="2" s="1"/>
  <c r="DC26" i="2" s="1"/>
  <c r="CU22" i="2"/>
  <c r="CU23" i="2" s="1"/>
  <c r="CU26" i="2" s="1"/>
  <c r="CQ22" i="2"/>
  <c r="CQ23" i="2" s="1"/>
  <c r="CQ26" i="2" s="1"/>
  <c r="CM22" i="2"/>
  <c r="CM23" i="2" s="1"/>
  <c r="CM26" i="2" s="1"/>
  <c r="CI22" i="2"/>
  <c r="CI23" i="2" s="1"/>
  <c r="CI26" i="2" s="1"/>
  <c r="CA22" i="2"/>
  <c r="CA23" i="2" s="1"/>
  <c r="CA26" i="2" s="1"/>
  <c r="BS22" i="2"/>
  <c r="BS23" i="2" s="1"/>
  <c r="BS26" i="2" s="1"/>
  <c r="BO22" i="2"/>
  <c r="BG22" i="2"/>
  <c r="BG23" i="2" s="1"/>
  <c r="BG26" i="2" s="1"/>
  <c r="AY22" i="2"/>
  <c r="AY23" i="2" s="1"/>
  <c r="AY26" i="2" s="1"/>
  <c r="AM22" i="2"/>
  <c r="AM23" i="2" s="1"/>
  <c r="AM26" i="2" s="1"/>
  <c r="W22" i="2"/>
  <c r="GP21" i="2"/>
  <c r="GL21" i="2"/>
  <c r="GD21" i="2"/>
  <c r="FZ21" i="2"/>
  <c r="FV21" i="2"/>
  <c r="FR21" i="2"/>
  <c r="FN21" i="2"/>
  <c r="FJ21" i="2"/>
  <c r="FF21" i="2"/>
  <c r="FB21" i="2"/>
  <c r="ET21" i="2"/>
  <c r="EL21" i="2"/>
  <c r="EH21" i="2"/>
  <c r="DZ21" i="2"/>
  <c r="DJ21" i="2"/>
  <c r="DF21" i="2"/>
  <c r="DB21" i="2"/>
  <c r="CP21" i="2"/>
  <c r="CL21" i="2"/>
  <c r="BV21" i="2"/>
  <c r="BB21" i="2"/>
  <c r="AT21" i="2"/>
  <c r="AD21" i="2"/>
  <c r="V21" i="2"/>
  <c r="F21" i="2"/>
  <c r="GS19" i="2"/>
  <c r="GO19" i="2"/>
  <c r="GK19" i="2"/>
  <c r="FU19" i="2"/>
  <c r="FQ19" i="2"/>
  <c r="FM19" i="2"/>
  <c r="ES19" i="2"/>
  <c r="DA19" i="2"/>
  <c r="CS19" i="2"/>
  <c r="CK19" i="2"/>
  <c r="CG19" i="2"/>
  <c r="CC19" i="2"/>
  <c r="BY19" i="2"/>
  <c r="BQ19" i="2"/>
  <c r="BM19" i="2"/>
  <c r="BE19" i="2"/>
  <c r="BA19" i="2"/>
  <c r="AW19" i="2"/>
  <c r="AO19" i="2"/>
  <c r="AK19" i="2"/>
  <c r="AG19" i="2"/>
  <c r="AC19" i="2"/>
  <c r="I19" i="2"/>
  <c r="E19" i="2"/>
  <c r="GN18" i="2"/>
  <c r="GF18" i="2"/>
  <c r="FP18" i="2"/>
  <c r="DX18" i="2"/>
  <c r="CZ18" i="2"/>
  <c r="CR18" i="2"/>
  <c r="CF18" i="2"/>
  <c r="BX18" i="2"/>
  <c r="BT18" i="2"/>
  <c r="BH18" i="2"/>
  <c r="AZ18" i="2"/>
  <c r="AR18" i="2"/>
  <c r="EX24" i="2"/>
  <c r="AP24" i="2"/>
  <c r="J24" i="2"/>
  <c r="EM22" i="2"/>
  <c r="EE22" i="2"/>
  <c r="DP22" i="2"/>
  <c r="DP23" i="2" s="1"/>
  <c r="DP26" i="2" s="1"/>
  <c r="DK22" i="2"/>
  <c r="DF22" i="2"/>
  <c r="DB22" i="2"/>
  <c r="DB23" i="2" s="1"/>
  <c r="DB26" i="2" s="1"/>
  <c r="CP22" i="2"/>
  <c r="CL22" i="2"/>
  <c r="BV22" i="2"/>
  <c r="BV23" i="2" s="1"/>
  <c r="BV26" i="2" s="1"/>
  <c r="BB22" i="2"/>
  <c r="BB23" i="2" s="1"/>
  <c r="BB26" i="2" s="1"/>
  <c r="AT22" i="2"/>
  <c r="AD22" i="2"/>
  <c r="AD23" i="2" s="1"/>
  <c r="AD26" i="2" s="1"/>
  <c r="V22" i="2"/>
  <c r="F22" i="2"/>
  <c r="F23" i="2" s="1"/>
  <c r="F26" i="2" s="1"/>
  <c r="GG21" i="2"/>
  <c r="GC21" i="2"/>
  <c r="FY21" i="2"/>
  <c r="FI21" i="2"/>
  <c r="FE21" i="2"/>
  <c r="FA21" i="2"/>
  <c r="EW21" i="2"/>
  <c r="EO21" i="2"/>
  <c r="EK21" i="2"/>
  <c r="EG21" i="2"/>
  <c r="EC21" i="2"/>
  <c r="DY21" i="2"/>
  <c r="DU21" i="2"/>
  <c r="DQ21" i="2"/>
  <c r="DM21" i="2"/>
  <c r="DI21" i="2"/>
  <c r="DE21" i="2"/>
  <c r="CW21" i="2"/>
  <c r="CO21" i="2"/>
  <c r="BU21" i="2"/>
  <c r="BI21" i="2"/>
  <c r="AS21" i="2"/>
  <c r="Y21" i="2"/>
  <c r="U21" i="2"/>
  <c r="Q21" i="2"/>
  <c r="M21" i="2"/>
  <c r="GN19" i="2"/>
  <c r="GF19" i="2"/>
  <c r="FP19" i="2"/>
  <c r="DX19" i="2"/>
  <c r="CZ19" i="2"/>
  <c r="CR19" i="2"/>
  <c r="CF19" i="2"/>
  <c r="BX19" i="2"/>
  <c r="BT19" i="2"/>
  <c r="BH19" i="2"/>
  <c r="AZ19" i="2"/>
  <c r="AR19" i="2"/>
  <c r="AF19" i="2"/>
  <c r="AB19" i="2"/>
  <c r="T19" i="2"/>
  <c r="L19" i="2"/>
  <c r="H19" i="2"/>
  <c r="D19" i="2"/>
  <c r="GE18" i="2"/>
  <c r="GA18" i="2"/>
  <c r="FS18" i="2"/>
  <c r="FO18" i="2"/>
  <c r="EU18" i="2"/>
  <c r="EA18" i="2"/>
  <c r="DW18" i="2"/>
  <c r="DG18" i="2"/>
  <c r="CY18" i="2"/>
  <c r="CE18" i="2"/>
  <c r="DN18" i="2"/>
  <c r="CX18" i="2"/>
  <c r="CH18" i="2"/>
  <c r="BW18" i="2"/>
  <c r="BE18" i="2"/>
  <c r="AO18" i="2"/>
  <c r="AI18" i="2"/>
  <c r="AE18" i="2"/>
  <c r="AA18" i="2"/>
  <c r="S18" i="2"/>
  <c r="O18" i="2"/>
  <c r="K18" i="2"/>
  <c r="G18" i="2"/>
  <c r="GQ16" i="2"/>
  <c r="GQ17" i="2" s="1"/>
  <c r="GQ20" i="2" s="1"/>
  <c r="GM16" i="2"/>
  <c r="GM17" i="2" s="1"/>
  <c r="GM20" i="2" s="1"/>
  <c r="GI16" i="2"/>
  <c r="GI17" i="2" s="1"/>
  <c r="GI20" i="2" s="1"/>
  <c r="FW16" i="2"/>
  <c r="FW17" i="2" s="1"/>
  <c r="FW20" i="2" s="1"/>
  <c r="FK16" i="2"/>
  <c r="FK17" i="2" s="1"/>
  <c r="FK20" i="2" s="1"/>
  <c r="FG16" i="2"/>
  <c r="FG17" i="2" s="1"/>
  <c r="FG20" i="2" s="1"/>
  <c r="FC16" i="2"/>
  <c r="EY16" i="2"/>
  <c r="EY17" i="2" s="1"/>
  <c r="EY20" i="2" s="1"/>
  <c r="EQ16" i="2"/>
  <c r="EQ17" i="2" s="1"/>
  <c r="EQ20" i="2" s="1"/>
  <c r="EM16" i="2"/>
  <c r="EI16" i="2"/>
  <c r="EI17" i="2" s="1"/>
  <c r="EI20" i="2" s="1"/>
  <c r="EE16" i="2"/>
  <c r="DS16" i="2"/>
  <c r="DO16" i="2"/>
  <c r="DK16" i="2"/>
  <c r="DC16" i="2"/>
  <c r="DC17" i="2" s="1"/>
  <c r="DC20" i="2" s="1"/>
  <c r="CU16" i="2"/>
  <c r="CU17" i="2" s="1"/>
  <c r="CU20" i="2" s="1"/>
  <c r="CQ16" i="2"/>
  <c r="CQ17" i="2" s="1"/>
  <c r="CQ20" i="2" s="1"/>
  <c r="CM16" i="2"/>
  <c r="CM17" i="2" s="1"/>
  <c r="CM20" i="2" s="1"/>
  <c r="CI16" i="2"/>
  <c r="CI17" i="2" s="1"/>
  <c r="CI20" i="2" s="1"/>
  <c r="CA16" i="2"/>
  <c r="CA17" i="2" s="1"/>
  <c r="CA20" i="2" s="1"/>
  <c r="BS16" i="2"/>
  <c r="BS17" i="2" s="1"/>
  <c r="BS20" i="2" s="1"/>
  <c r="BO16" i="2"/>
  <c r="BG16" i="2"/>
  <c r="BG17" i="2" s="1"/>
  <c r="BG20" i="2" s="1"/>
  <c r="AY16" i="2"/>
  <c r="AY17" i="2" s="1"/>
  <c r="AY20" i="2" s="1"/>
  <c r="AM16" i="2"/>
  <c r="AM17" i="2" s="1"/>
  <c r="AM20" i="2" s="1"/>
  <c r="W16" i="2"/>
  <c r="GP15" i="2"/>
  <c r="GL15" i="2"/>
  <c r="GD15" i="2"/>
  <c r="FZ15" i="2"/>
  <c r="FV15" i="2"/>
  <c r="FR15" i="2"/>
  <c r="FN15" i="2"/>
  <c r="FJ15" i="2"/>
  <c r="FF15" i="2"/>
  <c r="FB15" i="2"/>
  <c r="ET15" i="2"/>
  <c r="EL15" i="2"/>
  <c r="EH15" i="2"/>
  <c r="DZ15" i="2"/>
  <c r="DJ15" i="2"/>
  <c r="DF15" i="2"/>
  <c r="DB15" i="2"/>
  <c r="CP15" i="2"/>
  <c r="CL15" i="2"/>
  <c r="BV15" i="2"/>
  <c r="BB15" i="2"/>
  <c r="AT15" i="2"/>
  <c r="AD15" i="2"/>
  <c r="V15" i="2"/>
  <c r="F15" i="2"/>
  <c r="GS13" i="2"/>
  <c r="GO13" i="2"/>
  <c r="GK13" i="2"/>
  <c r="FU13" i="2"/>
  <c r="FQ13" i="2"/>
  <c r="FM13" i="2"/>
  <c r="ES13" i="2"/>
  <c r="DA13" i="2"/>
  <c r="CS13" i="2"/>
  <c r="CK13" i="2"/>
  <c r="CG13" i="2"/>
  <c r="CC13" i="2"/>
  <c r="BY13" i="2"/>
  <c r="BQ13" i="2"/>
  <c r="BM13" i="2"/>
  <c r="BE13" i="2"/>
  <c r="BA13" i="2"/>
  <c r="AW13" i="2"/>
  <c r="AO13" i="2"/>
  <c r="AK13" i="2"/>
  <c r="AG13" i="2"/>
  <c r="AC13" i="2"/>
  <c r="I13" i="2"/>
  <c r="E13" i="2"/>
  <c r="GN12" i="2"/>
  <c r="GF12" i="2"/>
  <c r="FP12" i="2"/>
  <c r="DX12" i="2"/>
  <c r="CZ12" i="2"/>
  <c r="CR12" i="2"/>
  <c r="CF12" i="2"/>
  <c r="BX12" i="2"/>
  <c r="BT12" i="2"/>
  <c r="BH12" i="2"/>
  <c r="AZ12" i="2"/>
  <c r="AR12" i="2"/>
  <c r="AF12" i="2"/>
  <c r="AB12" i="2"/>
  <c r="T12" i="2"/>
  <c r="L12" i="2"/>
  <c r="H12" i="2"/>
  <c r="D12" i="2"/>
  <c r="GG10" i="2"/>
  <c r="GG11" i="2" s="1"/>
  <c r="GG14" i="2" s="1"/>
  <c r="GC10" i="2"/>
  <c r="FY10" i="2"/>
  <c r="FY11" i="2" s="1"/>
  <c r="FY14" i="2" s="1"/>
  <c r="FI10" i="2"/>
  <c r="FI11" i="2" s="1"/>
  <c r="FI14" i="2" s="1"/>
  <c r="FE10" i="2"/>
  <c r="FE11" i="2" s="1"/>
  <c r="FE14" i="2" s="1"/>
  <c r="FA10" i="2"/>
  <c r="FA11" i="2" s="1"/>
  <c r="FA14" i="2" s="1"/>
  <c r="EW10" i="2"/>
  <c r="EW11" i="2" s="1"/>
  <c r="EW14" i="2" s="1"/>
  <c r="EO10" i="2"/>
  <c r="EK10" i="2"/>
  <c r="EG10" i="2"/>
  <c r="EG11" i="2" s="1"/>
  <c r="EG14" i="2" s="1"/>
  <c r="EC10" i="2"/>
  <c r="DY10" i="2"/>
  <c r="DU10" i="2"/>
  <c r="DU11" i="2" s="1"/>
  <c r="DU14" i="2" s="1"/>
  <c r="DQ10" i="2"/>
  <c r="DQ11" i="2" s="1"/>
  <c r="DQ14" i="2" s="1"/>
  <c r="DM10" i="2"/>
  <c r="DM11" i="2" s="1"/>
  <c r="DM14" i="2" s="1"/>
  <c r="DI10" i="2"/>
  <c r="DE10" i="2"/>
  <c r="CW10" i="2"/>
  <c r="CW11" i="2" s="1"/>
  <c r="CW14" i="2" s="1"/>
  <c r="CO10" i="2"/>
  <c r="CO11" i="2" s="1"/>
  <c r="CO14" i="2" s="1"/>
  <c r="BU10" i="2"/>
  <c r="BU11" i="2" s="1"/>
  <c r="BU14" i="2" s="1"/>
  <c r="BI10" i="2"/>
  <c r="BI11" i="2" s="1"/>
  <c r="BI14" i="2" s="1"/>
  <c r="AS10" i="2"/>
  <c r="AS11" i="2" s="1"/>
  <c r="AS14" i="2" s="1"/>
  <c r="Y10" i="2"/>
  <c r="Y11" i="2" s="1"/>
  <c r="Y14" i="2" s="1"/>
  <c r="U10" i="2"/>
  <c r="U11" i="2" s="1"/>
  <c r="U14" i="2" s="1"/>
  <c r="Q10" i="2"/>
  <c r="Q11" i="2" s="1"/>
  <c r="Q14" i="2" s="1"/>
  <c r="M10" i="2"/>
  <c r="M11" i="2" s="1"/>
  <c r="M14" i="2" s="1"/>
  <c r="GR9" i="2"/>
  <c r="GJ9" i="2"/>
  <c r="GB9" i="2"/>
  <c r="FX9" i="2"/>
  <c r="FT9" i="2"/>
  <c r="FL9" i="2"/>
  <c r="FH9" i="2"/>
  <c r="FD9" i="2"/>
  <c r="EZ9" i="2"/>
  <c r="EV9" i="2"/>
  <c r="ER9" i="2"/>
  <c r="EN9" i="2"/>
  <c r="EJ9" i="2"/>
  <c r="EF9" i="2"/>
  <c r="EB9" i="2"/>
  <c r="DT9" i="2"/>
  <c r="DP9" i="2"/>
  <c r="DL9" i="2"/>
  <c r="DH9" i="2"/>
  <c r="DD9" i="2"/>
  <c r="CV9" i="2"/>
  <c r="CJ9" i="2"/>
  <c r="BP9" i="2"/>
  <c r="BL9" i="2"/>
  <c r="BD9" i="2"/>
  <c r="AV9" i="2"/>
  <c r="AN9" i="2"/>
  <c r="AJ9" i="2"/>
  <c r="P9" i="2"/>
  <c r="CT18" i="2"/>
  <c r="CD18" i="2"/>
  <c r="BN18" i="2"/>
  <c r="BC18" i="2"/>
  <c r="AX18" i="2"/>
  <c r="AH18" i="2"/>
  <c r="Z18" i="2"/>
  <c r="R18" i="2"/>
  <c r="N18" i="2"/>
  <c r="J18" i="2"/>
  <c r="GP16" i="2"/>
  <c r="GP17" i="2" s="1"/>
  <c r="GP20" i="2" s="1"/>
  <c r="GL16" i="2"/>
  <c r="GL17" i="2" s="1"/>
  <c r="GL20" i="2" s="1"/>
  <c r="GD16" i="2"/>
  <c r="FZ16" i="2"/>
  <c r="FZ17" i="2" s="1"/>
  <c r="FZ20" i="2" s="1"/>
  <c r="FV16" i="2"/>
  <c r="FV17" i="2" s="1"/>
  <c r="FV20" i="2" s="1"/>
  <c r="FR16" i="2"/>
  <c r="FR17" i="2" s="1"/>
  <c r="FR20" i="2" s="1"/>
  <c r="FN16" i="2"/>
  <c r="FN17" i="2" s="1"/>
  <c r="FN20" i="2" s="1"/>
  <c r="FJ16" i="2"/>
  <c r="FF16" i="2"/>
  <c r="FB16" i="2"/>
  <c r="ET16" i="2"/>
  <c r="EL16" i="2"/>
  <c r="EL17" i="2" s="1"/>
  <c r="EL20" i="2" s="1"/>
  <c r="EH16" i="2"/>
  <c r="EH17" i="2" s="1"/>
  <c r="EH20" i="2" s="1"/>
  <c r="DZ16" i="2"/>
  <c r="DJ16" i="2"/>
  <c r="DF16" i="2"/>
  <c r="DB16" i="2"/>
  <c r="DB17" i="2" s="1"/>
  <c r="DB20" i="2" s="1"/>
  <c r="CP16" i="2"/>
  <c r="CL16" i="2"/>
  <c r="BV16" i="2"/>
  <c r="BV17" i="2" s="1"/>
  <c r="BV20" i="2" s="1"/>
  <c r="BB16" i="2"/>
  <c r="BB17" i="2" s="1"/>
  <c r="BB20" i="2" s="1"/>
  <c r="AT16" i="2"/>
  <c r="AD16" i="2"/>
  <c r="AD17" i="2" s="1"/>
  <c r="AD20" i="2" s="1"/>
  <c r="V16" i="2"/>
  <c r="F16" i="2"/>
  <c r="F17" i="2" s="1"/>
  <c r="F20" i="2" s="1"/>
  <c r="GG15" i="2"/>
  <c r="GC15" i="2"/>
  <c r="FY15" i="2"/>
  <c r="FI15" i="2"/>
  <c r="FE15" i="2"/>
  <c r="FA15" i="2"/>
  <c r="EW15" i="2"/>
  <c r="EO15" i="2"/>
  <c r="EK15" i="2"/>
  <c r="EG15" i="2"/>
  <c r="EC15" i="2"/>
  <c r="DY15" i="2"/>
  <c r="DU15" i="2"/>
  <c r="DQ15" i="2"/>
  <c r="DM15" i="2"/>
  <c r="DI15" i="2"/>
  <c r="DE15" i="2"/>
  <c r="CW15" i="2"/>
  <c r="CO15" i="2"/>
  <c r="BU15" i="2"/>
  <c r="BI15" i="2"/>
  <c r="AS15" i="2"/>
  <c r="Y15" i="2"/>
  <c r="U15" i="2"/>
  <c r="Q15" i="2"/>
  <c r="M15" i="2"/>
  <c r="GN13" i="2"/>
  <c r="GF13" i="2"/>
  <c r="FP13" i="2"/>
  <c r="DX13" i="2"/>
  <c r="CZ13" i="2"/>
  <c r="CR13" i="2"/>
  <c r="CF13" i="2"/>
  <c r="BX13" i="2"/>
  <c r="BT13" i="2"/>
  <c r="BH13" i="2"/>
  <c r="AZ13" i="2"/>
  <c r="AR13" i="2"/>
  <c r="AF13" i="2"/>
  <c r="AB13" i="2"/>
  <c r="T13" i="2"/>
  <c r="L13" i="2"/>
  <c r="H13" i="2"/>
  <c r="D13" i="2"/>
  <c r="GE12" i="2"/>
  <c r="GA12" i="2"/>
  <c r="FS12" i="2"/>
  <c r="FO12" i="2"/>
  <c r="EU12" i="2"/>
  <c r="EA12" i="2"/>
  <c r="DW12" i="2"/>
  <c r="DG12" i="2"/>
  <c r="CY12" i="2"/>
  <c r="CE12" i="2"/>
  <c r="BW12" i="2"/>
  <c r="BK12" i="2"/>
  <c r="BC12" i="2"/>
  <c r="AU12" i="2"/>
  <c r="AQ12" i="2"/>
  <c r="AI12" i="2"/>
  <c r="AE12" i="2"/>
  <c r="AA12" i="2"/>
  <c r="S12" i="2"/>
  <c r="O12" i="2"/>
  <c r="K12" i="2"/>
  <c r="G12" i="2"/>
  <c r="GR10" i="2"/>
  <c r="GR11" i="2" s="1"/>
  <c r="GR14" i="2" s="1"/>
  <c r="GJ10" i="2"/>
  <c r="GJ11" i="2" s="1"/>
  <c r="GJ14" i="2" s="1"/>
  <c r="GB10" i="2"/>
  <c r="GB11" i="2" s="1"/>
  <c r="GB14" i="2" s="1"/>
  <c r="FX10" i="2"/>
  <c r="FX11" i="2" s="1"/>
  <c r="FX14" i="2" s="1"/>
  <c r="FT10" i="2"/>
  <c r="FT11" i="2" s="1"/>
  <c r="FT14" i="2" s="1"/>
  <c r="FL10" i="2"/>
  <c r="FH10" i="2"/>
  <c r="FH11" i="2" s="1"/>
  <c r="FH14" i="2" s="1"/>
  <c r="FD10" i="2"/>
  <c r="FD11" i="2" s="1"/>
  <c r="FD14" i="2" s="1"/>
  <c r="EZ10" i="2"/>
  <c r="EV10" i="2"/>
  <c r="EV11" i="2" s="1"/>
  <c r="EV14" i="2" s="1"/>
  <c r="ER10" i="2"/>
  <c r="ER11" i="2" s="1"/>
  <c r="ER14" i="2" s="1"/>
  <c r="EN10" i="2"/>
  <c r="EN11" i="2" s="1"/>
  <c r="EN14" i="2" s="1"/>
  <c r="EJ10" i="2"/>
  <c r="EF10" i="2"/>
  <c r="EF11" i="2" s="1"/>
  <c r="EF14" i="2" s="1"/>
  <c r="EB10" i="2"/>
  <c r="EB11" i="2" s="1"/>
  <c r="EB14" i="2" s="1"/>
  <c r="DT10" i="2"/>
  <c r="DP10" i="2"/>
  <c r="DP11" i="2" s="1"/>
  <c r="DP14" i="2" s="1"/>
  <c r="DL10" i="2"/>
  <c r="DH10" i="2"/>
  <c r="DH11" i="2" s="1"/>
  <c r="DH14" i="2" s="1"/>
  <c r="DD10" i="2"/>
  <c r="DD11" i="2" s="1"/>
  <c r="DD14" i="2" s="1"/>
  <c r="CV10" i="2"/>
  <c r="CJ10" i="2"/>
  <c r="CJ11" i="2" s="1"/>
  <c r="CJ14" i="2" s="1"/>
  <c r="BP10" i="2"/>
  <c r="BP11" i="2" s="1"/>
  <c r="BP14" i="2" s="1"/>
  <c r="BL10" i="2"/>
  <c r="BL11" i="2" s="1"/>
  <c r="BL14" i="2" s="1"/>
  <c r="BD10" i="2"/>
  <c r="BD11" i="2" s="1"/>
  <c r="BD14" i="2" s="1"/>
  <c r="AV10" i="2"/>
  <c r="AV11" i="2" s="1"/>
  <c r="AV14" i="2" s="1"/>
  <c r="AN10" i="2"/>
  <c r="AN11" i="2" s="1"/>
  <c r="AN14" i="2" s="1"/>
  <c r="AJ10" i="2"/>
  <c r="AJ11" i="2" s="1"/>
  <c r="AJ14" i="2" s="1"/>
  <c r="P10" i="2"/>
  <c r="GQ9" i="2"/>
  <c r="GM9" i="2"/>
  <c r="GI9" i="2"/>
  <c r="FW9" i="2"/>
  <c r="FK9" i="2"/>
  <c r="FG9" i="2"/>
  <c r="FC9" i="2"/>
  <c r="EY9" i="2"/>
  <c r="EQ9" i="2"/>
  <c r="EM9" i="2"/>
  <c r="EI9" i="2"/>
  <c r="EE9" i="2"/>
  <c r="DS9" i="2"/>
  <c r="DO9" i="2"/>
  <c r="DK9" i="2"/>
  <c r="DC9" i="2"/>
  <c r="CU9" i="2"/>
  <c r="CQ9" i="2"/>
  <c r="CM9" i="2"/>
  <c r="CI9" i="2"/>
  <c r="CA9" i="2"/>
  <c r="BS9" i="2"/>
  <c r="BO9" i="2"/>
  <c r="BG9" i="2"/>
  <c r="DV18" i="2"/>
  <c r="BM18" i="2"/>
  <c r="AW18" i="2"/>
  <c r="AQ18" i="2"/>
  <c r="AL18" i="2"/>
  <c r="AG18" i="2"/>
  <c r="AC18" i="2"/>
  <c r="I18" i="2"/>
  <c r="E18" i="2"/>
  <c r="GG16" i="2"/>
  <c r="GG17" i="2" s="1"/>
  <c r="GG20" i="2" s="1"/>
  <c r="GC16" i="2"/>
  <c r="FY16" i="2"/>
  <c r="FY17" i="2" s="1"/>
  <c r="FY20" i="2" s="1"/>
  <c r="FI16" i="2"/>
  <c r="FI17" i="2" s="1"/>
  <c r="FI20" i="2" s="1"/>
  <c r="FE16" i="2"/>
  <c r="FE17" i="2" s="1"/>
  <c r="FE20" i="2" s="1"/>
  <c r="FA16" i="2"/>
  <c r="FA17" i="2" s="1"/>
  <c r="FA20" i="2" s="1"/>
  <c r="EW16" i="2"/>
  <c r="EW17" i="2" s="1"/>
  <c r="EW20" i="2" s="1"/>
  <c r="EO16" i="2"/>
  <c r="EK16" i="2"/>
  <c r="EG16" i="2"/>
  <c r="EG17" i="2" s="1"/>
  <c r="EG20" i="2" s="1"/>
  <c r="EC16" i="2"/>
  <c r="DY16" i="2"/>
  <c r="DU16" i="2"/>
  <c r="DU17" i="2" s="1"/>
  <c r="DU20" i="2" s="1"/>
  <c r="DQ16" i="2"/>
  <c r="DQ17" i="2" s="1"/>
  <c r="DQ20" i="2" s="1"/>
  <c r="DM16" i="2"/>
  <c r="DM17" i="2" s="1"/>
  <c r="DM20" i="2" s="1"/>
  <c r="DI16" i="2"/>
  <c r="DE16" i="2"/>
  <c r="CW16" i="2"/>
  <c r="CW17" i="2" s="1"/>
  <c r="CW20" i="2" s="1"/>
  <c r="CO16" i="2"/>
  <c r="CO17" i="2" s="1"/>
  <c r="CO20" i="2" s="1"/>
  <c r="BU16" i="2"/>
  <c r="BU17" i="2" s="1"/>
  <c r="BU20" i="2" s="1"/>
  <c r="BI16" i="2"/>
  <c r="BI17" i="2" s="1"/>
  <c r="BI20" i="2" s="1"/>
  <c r="AS16" i="2"/>
  <c r="AS17" i="2" s="1"/>
  <c r="AS20" i="2" s="1"/>
  <c r="Y16" i="2"/>
  <c r="Y17" i="2" s="1"/>
  <c r="Y20" i="2" s="1"/>
  <c r="U16" i="2"/>
  <c r="U17" i="2" s="1"/>
  <c r="U20" i="2" s="1"/>
  <c r="Q16" i="2"/>
  <c r="Q17" i="2" s="1"/>
  <c r="Q20" i="2" s="1"/>
  <c r="M16" i="2"/>
  <c r="M17" i="2" s="1"/>
  <c r="M20" i="2" s="1"/>
  <c r="GR15" i="2"/>
  <c r="GJ15" i="2"/>
  <c r="GB15" i="2"/>
  <c r="FX15" i="2"/>
  <c r="FT15" i="2"/>
  <c r="FL15" i="2"/>
  <c r="FH15" i="2"/>
  <c r="FD15" i="2"/>
  <c r="EZ15" i="2"/>
  <c r="EV15" i="2"/>
  <c r="ER15" i="2"/>
  <c r="EN15" i="2"/>
  <c r="EJ15" i="2"/>
  <c r="EF15" i="2"/>
  <c r="EB15" i="2"/>
  <c r="DT15" i="2"/>
  <c r="DP15" i="2"/>
  <c r="DL15" i="2"/>
  <c r="DH15" i="2"/>
  <c r="DD15" i="2"/>
  <c r="CV15" i="2"/>
  <c r="CJ15" i="2"/>
  <c r="BP15" i="2"/>
  <c r="BL15" i="2"/>
  <c r="BD15" i="2"/>
  <c r="AV15" i="2"/>
  <c r="AN15" i="2"/>
  <c r="AJ15" i="2"/>
  <c r="P15" i="2"/>
  <c r="GE13" i="2"/>
  <c r="GA13" i="2"/>
  <c r="FS13" i="2"/>
  <c r="FO13" i="2"/>
  <c r="EU13" i="2"/>
  <c r="EA13" i="2"/>
  <c r="DW13" i="2"/>
  <c r="DG13" i="2"/>
  <c r="CY13" i="2"/>
  <c r="CE13" i="2"/>
  <c r="BW13" i="2"/>
  <c r="BK13" i="2"/>
  <c r="BC13" i="2"/>
  <c r="AU13" i="2"/>
  <c r="AQ13" i="2"/>
  <c r="AI13" i="2"/>
  <c r="AE13" i="2"/>
  <c r="AA13" i="2"/>
  <c r="S13" i="2"/>
  <c r="O13" i="2"/>
  <c r="K13" i="2"/>
  <c r="G13" i="2"/>
  <c r="GT12" i="2"/>
  <c r="GH12" i="2"/>
  <c r="EX12" i="2"/>
  <c r="ED12" i="2"/>
  <c r="DV12" i="2"/>
  <c r="DR12" i="2"/>
  <c r="DN12" i="2"/>
  <c r="CX12" i="2"/>
  <c r="CT12" i="2"/>
  <c r="CH12" i="2"/>
  <c r="CD12" i="2"/>
  <c r="BZ12" i="2"/>
  <c r="BR12" i="2"/>
  <c r="BN12" i="2"/>
  <c r="AX12" i="2"/>
  <c r="AP12" i="2"/>
  <c r="AL12" i="2"/>
  <c r="AH12" i="2"/>
  <c r="Z12" i="2"/>
  <c r="R12" i="2"/>
  <c r="N12" i="2"/>
  <c r="J12" i="2"/>
  <c r="GQ10" i="2"/>
  <c r="GQ11" i="2" s="1"/>
  <c r="GQ14" i="2" s="1"/>
  <c r="GM10" i="2"/>
  <c r="GM11" i="2" s="1"/>
  <c r="GM14" i="2" s="1"/>
  <c r="GI10" i="2"/>
  <c r="GI11" i="2" s="1"/>
  <c r="GI14" i="2" s="1"/>
  <c r="FW10" i="2"/>
  <c r="FW11" i="2" s="1"/>
  <c r="FW14" i="2" s="1"/>
  <c r="FK10" i="2"/>
  <c r="FK11" i="2" s="1"/>
  <c r="FK14" i="2" s="1"/>
  <c r="FG10" i="2"/>
  <c r="FG11" i="2" s="1"/>
  <c r="FG14" i="2" s="1"/>
  <c r="FC10" i="2"/>
  <c r="EY10" i="2"/>
  <c r="EY11" i="2" s="1"/>
  <c r="EY14" i="2" s="1"/>
  <c r="EQ10" i="2"/>
  <c r="EQ11" i="2" s="1"/>
  <c r="EQ14" i="2" s="1"/>
  <c r="EM10" i="2"/>
  <c r="EI10" i="2"/>
  <c r="EI11" i="2" s="1"/>
  <c r="EI14" i="2" s="1"/>
  <c r="EE10" i="2"/>
  <c r="DS10" i="2"/>
  <c r="DO10" i="2"/>
  <c r="DK10" i="2"/>
  <c r="DC10" i="2"/>
  <c r="DC11" i="2" s="1"/>
  <c r="DC14" i="2" s="1"/>
  <c r="CU10" i="2"/>
  <c r="CU11" i="2" s="1"/>
  <c r="CU14" i="2" s="1"/>
  <c r="CQ10" i="2"/>
  <c r="CQ11" i="2" s="1"/>
  <c r="CQ14" i="2" s="1"/>
  <c r="CM10" i="2"/>
  <c r="CM11" i="2" s="1"/>
  <c r="CM14" i="2" s="1"/>
  <c r="CI10" i="2"/>
  <c r="CI11" i="2" s="1"/>
  <c r="CI14" i="2" s="1"/>
  <c r="CA10" i="2"/>
  <c r="CA11" i="2" s="1"/>
  <c r="CA14" i="2" s="1"/>
  <c r="BS10" i="2"/>
  <c r="BS11" i="2" s="1"/>
  <c r="BS14" i="2" s="1"/>
  <c r="BO10" i="2"/>
  <c r="BG10" i="2"/>
  <c r="BG11" i="2" s="1"/>
  <c r="BG14" i="2" s="1"/>
  <c r="AY10" i="2"/>
  <c r="AY11" i="2" s="1"/>
  <c r="AY14" i="2" s="1"/>
  <c r="AM10" i="2"/>
  <c r="AM11" i="2" s="1"/>
  <c r="AM14" i="2" s="1"/>
  <c r="W10" i="2"/>
  <c r="GP9" i="2"/>
  <c r="GL9" i="2"/>
  <c r="GD9" i="2"/>
  <c r="FZ9" i="2"/>
  <c r="FV9" i="2"/>
  <c r="FR9" i="2"/>
  <c r="FN9" i="2"/>
  <c r="FJ9" i="2"/>
  <c r="FF9" i="2"/>
  <c r="FB9" i="2"/>
  <c r="ET9" i="2"/>
  <c r="EL9" i="2"/>
  <c r="EH9" i="2"/>
  <c r="DZ9" i="2"/>
  <c r="DJ9" i="2"/>
  <c r="DF9" i="2"/>
  <c r="DB9" i="2"/>
  <c r="CP9" i="2"/>
  <c r="CL9" i="2"/>
  <c r="BV9" i="2"/>
  <c r="BB9" i="2"/>
  <c r="AT9" i="2"/>
  <c r="AD9" i="2"/>
  <c r="V9" i="2"/>
  <c r="DR18" i="2"/>
  <c r="BZ18" i="2"/>
  <c r="BR18" i="2"/>
  <c r="BK18" i="2"/>
  <c r="BA18" i="2"/>
  <c r="AU18" i="2"/>
  <c r="AP18" i="2"/>
  <c r="AK18" i="2"/>
  <c r="AF18" i="2"/>
  <c r="AB18" i="2"/>
  <c r="T18" i="2"/>
  <c r="L18" i="2"/>
  <c r="H18" i="2"/>
  <c r="D18" i="2"/>
  <c r="GR16" i="2"/>
  <c r="GR17" i="2" s="1"/>
  <c r="GR20" i="2" s="1"/>
  <c r="GJ16" i="2"/>
  <c r="GJ17" i="2" s="1"/>
  <c r="GJ20" i="2" s="1"/>
  <c r="GB16" i="2"/>
  <c r="GB17" i="2" s="1"/>
  <c r="GB20" i="2" s="1"/>
  <c r="FX16" i="2"/>
  <c r="FX17" i="2" s="1"/>
  <c r="FX20" i="2" s="1"/>
  <c r="FT16" i="2"/>
  <c r="FT17" i="2" s="1"/>
  <c r="FT20" i="2" s="1"/>
  <c r="FL16" i="2"/>
  <c r="FH16" i="2"/>
  <c r="FH17" i="2" s="1"/>
  <c r="FH20" i="2" s="1"/>
  <c r="FD16" i="2"/>
  <c r="FD17" i="2" s="1"/>
  <c r="FD20" i="2" s="1"/>
  <c r="EZ16" i="2"/>
  <c r="EV16" i="2"/>
  <c r="EV17" i="2" s="1"/>
  <c r="EV20" i="2" s="1"/>
  <c r="ER16" i="2"/>
  <c r="ER17" i="2" s="1"/>
  <c r="ER20" i="2" s="1"/>
  <c r="EN16" i="2"/>
  <c r="EN17" i="2" s="1"/>
  <c r="EN20" i="2" s="1"/>
  <c r="EJ16" i="2"/>
  <c r="EF16" i="2"/>
  <c r="EF17" i="2" s="1"/>
  <c r="EF20" i="2" s="1"/>
  <c r="EB16" i="2"/>
  <c r="EB17" i="2" s="1"/>
  <c r="EB20" i="2" s="1"/>
  <c r="DT16" i="2"/>
  <c r="DP16" i="2"/>
  <c r="DP17" i="2" s="1"/>
  <c r="DP20" i="2" s="1"/>
  <c r="DL16" i="2"/>
  <c r="DH16" i="2"/>
  <c r="DH17" i="2" s="1"/>
  <c r="DH20" i="2" s="1"/>
  <c r="DD16" i="2"/>
  <c r="DD17" i="2" s="1"/>
  <c r="DD20" i="2" s="1"/>
  <c r="CV16" i="2"/>
  <c r="CJ16" i="2"/>
  <c r="CJ17" i="2" s="1"/>
  <c r="CJ20" i="2" s="1"/>
  <c r="BP16" i="2"/>
  <c r="BP17" i="2" s="1"/>
  <c r="BP20" i="2" s="1"/>
  <c r="BL16" i="2"/>
  <c r="BL17" i="2" s="1"/>
  <c r="BL20" i="2" s="1"/>
  <c r="BD16" i="2"/>
  <c r="BD17" i="2" s="1"/>
  <c r="BD20" i="2" s="1"/>
  <c r="AV16" i="2"/>
  <c r="AV17" i="2" s="1"/>
  <c r="AV20" i="2" s="1"/>
  <c r="AN16" i="2"/>
  <c r="AN17" i="2" s="1"/>
  <c r="AN20" i="2" s="1"/>
  <c r="AJ16" i="2"/>
  <c r="AJ17" i="2" s="1"/>
  <c r="AJ20" i="2" s="1"/>
  <c r="P16" i="2"/>
  <c r="GQ15" i="2"/>
  <c r="GM15" i="2"/>
  <c r="GI15" i="2"/>
  <c r="FW15" i="2"/>
  <c r="FK15" i="2"/>
  <c r="FG15" i="2"/>
  <c r="FC15" i="2"/>
  <c r="EY15" i="2"/>
  <c r="EQ15" i="2"/>
  <c r="EM15" i="2"/>
  <c r="EI15" i="2"/>
  <c r="EE15" i="2"/>
  <c r="DS15" i="2"/>
  <c r="DO15" i="2"/>
  <c r="DK15" i="2"/>
  <c r="DC15" i="2"/>
  <c r="CU15" i="2"/>
  <c r="CQ15" i="2"/>
  <c r="CM15" i="2"/>
  <c r="CI15" i="2"/>
  <c r="CA15" i="2"/>
  <c r="BS15" i="2"/>
  <c r="BO15" i="2"/>
  <c r="BG15" i="2"/>
  <c r="AY15" i="2"/>
  <c r="AM15" i="2"/>
  <c r="W15" i="2"/>
  <c r="GT13" i="2"/>
  <c r="GT11" i="2" s="1"/>
  <c r="GT14" i="2" s="1"/>
  <c r="GH13" i="2"/>
  <c r="EX13" i="2"/>
  <c r="EX11" i="2" s="1"/>
  <c r="EX14" i="2" s="1"/>
  <c r="ED13" i="2"/>
  <c r="ED11" i="2" s="1"/>
  <c r="ED14" i="2" s="1"/>
  <c r="DV13" i="2"/>
  <c r="DR13" i="2"/>
  <c r="DN13" i="2"/>
  <c r="CX13" i="2"/>
  <c r="CT13" i="2"/>
  <c r="CH13" i="2"/>
  <c r="CD13" i="2"/>
  <c r="BZ13" i="2"/>
  <c r="BR13" i="2"/>
  <c r="BN13" i="2"/>
  <c r="AX13" i="2"/>
  <c r="AP13" i="2"/>
  <c r="AL13" i="2"/>
  <c r="AH13" i="2"/>
  <c r="Z13" i="2"/>
  <c r="R13" i="2"/>
  <c r="N13" i="2"/>
  <c r="J13" i="2"/>
  <c r="GS12" i="2"/>
  <c r="GO12" i="2"/>
  <c r="GK12" i="2"/>
  <c r="FU12" i="2"/>
  <c r="FQ12" i="2"/>
  <c r="FM12" i="2"/>
  <c r="ES12" i="2"/>
  <c r="DA12" i="2"/>
  <c r="CS12" i="2"/>
  <c r="CK12" i="2"/>
  <c r="CG12" i="2"/>
  <c r="CC12" i="2"/>
  <c r="BY12" i="2"/>
  <c r="BQ12" i="2"/>
  <c r="BM12" i="2"/>
  <c r="BE12" i="2"/>
  <c r="BA12" i="2"/>
  <c r="AW12" i="2"/>
  <c r="AO12" i="2"/>
  <c r="AK12" i="2"/>
  <c r="AG12" i="2"/>
  <c r="AC12" i="2"/>
  <c r="I12" i="2"/>
  <c r="E12" i="2"/>
  <c r="GP10" i="2"/>
  <c r="GL10" i="2"/>
  <c r="GL11" i="2" s="1"/>
  <c r="GL14" i="2" s="1"/>
  <c r="GD10" i="2"/>
  <c r="FZ10" i="2"/>
  <c r="FZ11" i="2" s="1"/>
  <c r="FZ14" i="2" s="1"/>
  <c r="FV10" i="2"/>
  <c r="FR10" i="2"/>
  <c r="FR11" i="2" s="1"/>
  <c r="FR14" i="2" s="1"/>
  <c r="FN10" i="2"/>
  <c r="FJ10" i="2"/>
  <c r="FF10" i="2"/>
  <c r="FB10" i="2"/>
  <c r="ET10" i="2"/>
  <c r="EL10" i="2"/>
  <c r="EL11" i="2" s="1"/>
  <c r="EL14" i="2" s="1"/>
  <c r="EH10" i="2"/>
  <c r="DZ10" i="2"/>
  <c r="DJ10" i="2"/>
  <c r="DF10" i="2"/>
  <c r="DB10" i="2"/>
  <c r="DB11" i="2" s="1"/>
  <c r="DB14" i="2" s="1"/>
  <c r="CP10" i="2"/>
  <c r="CL10" i="2"/>
  <c r="BV10" i="2"/>
  <c r="BV11" i="2" s="1"/>
  <c r="BV14" i="2" s="1"/>
  <c r="BB10" i="2"/>
  <c r="BB11" i="2" s="1"/>
  <c r="BB14" i="2" s="1"/>
  <c r="AT10" i="2"/>
  <c r="AD10" i="2"/>
  <c r="AD11" i="2" s="1"/>
  <c r="AD14" i="2" s="1"/>
  <c r="V10" i="2"/>
  <c r="F10" i="2"/>
  <c r="F11" i="2" s="1"/>
  <c r="F14" i="2" s="1"/>
  <c r="GG9" i="2"/>
  <c r="GC9" i="2"/>
  <c r="FY9" i="2"/>
  <c r="FI9" i="2"/>
  <c r="FE9" i="2"/>
  <c r="FA9" i="2"/>
  <c r="EW9" i="2"/>
  <c r="EO9" i="2"/>
  <c r="EK9" i="2"/>
  <c r="EG9" i="2"/>
  <c r="EC9" i="2"/>
  <c r="DY9" i="2"/>
  <c r="DU9" i="2"/>
  <c r="DQ9" i="2"/>
  <c r="DM9" i="2"/>
  <c r="DI9" i="2"/>
  <c r="DE9" i="2"/>
  <c r="CW9" i="2"/>
  <c r="CO9" i="2"/>
  <c r="BU9" i="2"/>
  <c r="BI9" i="2"/>
  <c r="AS9" i="2"/>
  <c r="Y9" i="2"/>
  <c r="U9" i="2"/>
  <c r="Q9" i="2"/>
  <c r="M9" i="2"/>
  <c r="GN7" i="2"/>
  <c r="GF7" i="2"/>
  <c r="F9" i="2"/>
  <c r="GO7" i="2"/>
  <c r="FS7" i="2"/>
  <c r="FO7" i="2"/>
  <c r="EU7" i="2"/>
  <c r="EA7" i="2"/>
  <c r="DW7" i="2"/>
  <c r="DG7" i="2"/>
  <c r="CY7" i="2"/>
  <c r="CE7" i="2"/>
  <c r="BW7" i="2"/>
  <c r="BK7" i="2"/>
  <c r="BC7" i="2"/>
  <c r="AU7" i="2"/>
  <c r="AQ7" i="2"/>
  <c r="AI7" i="2"/>
  <c r="AE7" i="2"/>
  <c r="AA7" i="2"/>
  <c r="S7" i="2"/>
  <c r="O7" i="2"/>
  <c r="K7" i="2"/>
  <c r="GS6" i="2"/>
  <c r="GO6" i="2"/>
  <c r="GK6" i="2"/>
  <c r="FU6" i="2"/>
  <c r="FQ6" i="2"/>
  <c r="FM6" i="2"/>
  <c r="ES6" i="2"/>
  <c r="DA6" i="2"/>
  <c r="CS6" i="2"/>
  <c r="CK6" i="2"/>
  <c r="CG6" i="2"/>
  <c r="CC6" i="2"/>
  <c r="BY6" i="2"/>
  <c r="BQ6" i="2"/>
  <c r="BM6" i="2"/>
  <c r="BE6" i="2"/>
  <c r="BA6" i="2"/>
  <c r="AW6" i="2"/>
  <c r="AO6" i="2"/>
  <c r="AK6" i="2"/>
  <c r="AG6" i="2"/>
  <c r="AC6" i="2"/>
  <c r="I6" i="2"/>
  <c r="D6" i="2"/>
  <c r="GQ4" i="2"/>
  <c r="GQ5" i="2" s="1"/>
  <c r="GQ8" i="2" s="1"/>
  <c r="GM4" i="2"/>
  <c r="GM5" i="2" s="1"/>
  <c r="GM8" i="2" s="1"/>
  <c r="GI4" i="2"/>
  <c r="GI5" i="2" s="1"/>
  <c r="GI8" i="2" s="1"/>
  <c r="FW4" i="2"/>
  <c r="FW5" i="2" s="1"/>
  <c r="FW8" i="2" s="1"/>
  <c r="FK4" i="2"/>
  <c r="FK5" i="2" s="1"/>
  <c r="FK8" i="2" s="1"/>
  <c r="FG4" i="2"/>
  <c r="FG5" i="2" s="1"/>
  <c r="FG8" i="2" s="1"/>
  <c r="FC4" i="2"/>
  <c r="EY4" i="2"/>
  <c r="EY5" i="2" s="1"/>
  <c r="EY8" i="2" s="1"/>
  <c r="EQ4" i="2"/>
  <c r="EQ5" i="2" s="1"/>
  <c r="EQ8" i="2" s="1"/>
  <c r="EM4" i="2"/>
  <c r="EI4" i="2"/>
  <c r="EI5" i="2" s="1"/>
  <c r="EI8" i="2" s="1"/>
  <c r="EE4" i="2"/>
  <c r="DS4" i="2"/>
  <c r="DO4" i="2"/>
  <c r="DK4" i="2"/>
  <c r="DC4" i="2"/>
  <c r="DC5" i="2" s="1"/>
  <c r="DC8" i="2" s="1"/>
  <c r="CU4" i="2"/>
  <c r="CU5" i="2" s="1"/>
  <c r="CU8" i="2" s="1"/>
  <c r="CQ4" i="2"/>
  <c r="CQ5" i="2" s="1"/>
  <c r="CQ8" i="2" s="1"/>
  <c r="CM4" i="2"/>
  <c r="CM5" i="2" s="1"/>
  <c r="CM8" i="2" s="1"/>
  <c r="CI4" i="2"/>
  <c r="CI5" i="2" s="1"/>
  <c r="CI8" i="2" s="1"/>
  <c r="CA4" i="2"/>
  <c r="CA5" i="2" s="1"/>
  <c r="CA8" i="2" s="1"/>
  <c r="BS4" i="2"/>
  <c r="BS5" i="2" s="1"/>
  <c r="BS8" i="2" s="1"/>
  <c r="BO4" i="2"/>
  <c r="BG4" i="2"/>
  <c r="BG5" i="2" s="1"/>
  <c r="BG8" i="2" s="1"/>
  <c r="AY4" i="2"/>
  <c r="AY5" i="2" s="1"/>
  <c r="AY8" i="2" s="1"/>
  <c r="AM4" i="2"/>
  <c r="AM5" i="2" s="1"/>
  <c r="AM8" i="2" s="1"/>
  <c r="W4" i="2"/>
  <c r="F4" i="2"/>
  <c r="F5" i="2" s="1"/>
  <c r="F8" i="2" s="1"/>
  <c r="GG3" i="2"/>
  <c r="GC3" i="2"/>
  <c r="FY3" i="2"/>
  <c r="FI3" i="2"/>
  <c r="FE3" i="2"/>
  <c r="FA3" i="2"/>
  <c r="EW3" i="2"/>
  <c r="EO3" i="2"/>
  <c r="EK3" i="2"/>
  <c r="EG3" i="2"/>
  <c r="EC3" i="2"/>
  <c r="DY3" i="2"/>
  <c r="DU3" i="2"/>
  <c r="DQ3" i="2"/>
  <c r="DM3" i="2"/>
  <c r="DI3" i="2"/>
  <c r="DE3" i="2"/>
  <c r="CW3" i="2"/>
  <c r="CO3" i="2"/>
  <c r="BU3" i="2"/>
  <c r="BI3" i="2"/>
  <c r="AS3" i="2"/>
  <c r="Y3" i="2"/>
  <c r="U3" i="2"/>
  <c r="Q3" i="2"/>
  <c r="M3" i="2"/>
  <c r="H6" i="2"/>
  <c r="GT7" i="2"/>
  <c r="GH7" i="2"/>
  <c r="EX7" i="2"/>
  <c r="ED7" i="2"/>
  <c r="DV7" i="2"/>
  <c r="DR7" i="2"/>
  <c r="DN7" i="2"/>
  <c r="CX7" i="2"/>
  <c r="CT7" i="2"/>
  <c r="CH7" i="2"/>
  <c r="CD7" i="2"/>
  <c r="BZ7" i="2"/>
  <c r="BR7" i="2"/>
  <c r="BN7" i="2"/>
  <c r="AX7" i="2"/>
  <c r="AP7" i="2"/>
  <c r="AL7" i="2"/>
  <c r="AH7" i="2"/>
  <c r="Z7" i="2"/>
  <c r="R7" i="2"/>
  <c r="N7" i="2"/>
  <c r="J7" i="2"/>
  <c r="E7" i="2"/>
  <c r="GN6" i="2"/>
  <c r="GF6" i="2"/>
  <c r="FP6" i="2"/>
  <c r="DX6" i="2"/>
  <c r="CZ6" i="2"/>
  <c r="CR6" i="2"/>
  <c r="CF6" i="2"/>
  <c r="BX6" i="2"/>
  <c r="BT6" i="2"/>
  <c r="BH6" i="2"/>
  <c r="AZ6" i="2"/>
  <c r="AR6" i="2"/>
  <c r="AF6" i="2"/>
  <c r="AB6" i="2"/>
  <c r="T6" i="2"/>
  <c r="L6" i="2"/>
  <c r="G6" i="2"/>
  <c r="GP4" i="2"/>
  <c r="GP5" i="2" s="1"/>
  <c r="GP8" i="2" s="1"/>
  <c r="GL4" i="2"/>
  <c r="GL5" i="2" s="1"/>
  <c r="GL8" i="2" s="1"/>
  <c r="GD4" i="2"/>
  <c r="FZ4" i="2"/>
  <c r="FZ5" i="2" s="1"/>
  <c r="FZ8" i="2" s="1"/>
  <c r="FV4" i="2"/>
  <c r="FV5" i="2" s="1"/>
  <c r="FV8" i="2" s="1"/>
  <c r="FR4" i="2"/>
  <c r="FR5" i="2" s="1"/>
  <c r="FR8" i="2" s="1"/>
  <c r="FN4" i="2"/>
  <c r="FN5" i="2" s="1"/>
  <c r="FN8" i="2" s="1"/>
  <c r="FJ4" i="2"/>
  <c r="FF4" i="2"/>
  <c r="FB4" i="2"/>
  <c r="ET4" i="2"/>
  <c r="EL4" i="2"/>
  <c r="EL5" i="2" s="1"/>
  <c r="EL8" i="2" s="1"/>
  <c r="EH4" i="2"/>
  <c r="EH5" i="2" s="1"/>
  <c r="EH8" i="2" s="1"/>
  <c r="DZ4" i="2"/>
  <c r="DJ4" i="2"/>
  <c r="DF4" i="2"/>
  <c r="DB4" i="2"/>
  <c r="DB5" i="2" s="1"/>
  <c r="DB8" i="2" s="1"/>
  <c r="CP4" i="2"/>
  <c r="CL4" i="2"/>
  <c r="BV4" i="2"/>
  <c r="BV5" i="2" s="1"/>
  <c r="BV8" i="2" s="1"/>
  <c r="BB4" i="2"/>
  <c r="BB5" i="2" s="1"/>
  <c r="BB8" i="2" s="1"/>
  <c r="AT4" i="2"/>
  <c r="AD4" i="2"/>
  <c r="AD5" i="2" s="1"/>
  <c r="AD8" i="2" s="1"/>
  <c r="V4" i="2"/>
  <c r="GR3" i="2"/>
  <c r="GJ3" i="2"/>
  <c r="GB3" i="2"/>
  <c r="FX3" i="2"/>
  <c r="FT3" i="2"/>
  <c r="FL3" i="2"/>
  <c r="FH3" i="2"/>
  <c r="FD3" i="2"/>
  <c r="EZ3" i="2"/>
  <c r="EV3" i="2"/>
  <c r="ER3" i="2"/>
  <c r="EN3" i="2"/>
  <c r="EJ3" i="2"/>
  <c r="EF3" i="2"/>
  <c r="EB3" i="2"/>
  <c r="DT3" i="2"/>
  <c r="DP3" i="2"/>
  <c r="DL3" i="2"/>
  <c r="DH3" i="2"/>
  <c r="DD3" i="2"/>
  <c r="CV3" i="2"/>
  <c r="CJ3" i="2"/>
  <c r="BP3" i="2"/>
  <c r="BL3" i="2"/>
  <c r="BD3" i="2"/>
  <c r="AV3" i="2"/>
  <c r="AN3" i="2"/>
  <c r="AJ3" i="2"/>
  <c r="P3" i="2"/>
  <c r="AM9" i="2"/>
  <c r="W9" i="2"/>
  <c r="GS7" i="2"/>
  <c r="GA7" i="2"/>
  <c r="FQ7" i="2"/>
  <c r="FM7" i="2"/>
  <c r="ES7" i="2"/>
  <c r="DA7" i="2"/>
  <c r="CS7" i="2"/>
  <c r="CK7" i="2"/>
  <c r="CG7" i="2"/>
  <c r="CC7" i="2"/>
  <c r="BY7" i="2"/>
  <c r="BQ7" i="2"/>
  <c r="BM7" i="2"/>
  <c r="BE7" i="2"/>
  <c r="BA7" i="2"/>
  <c r="AW7" i="2"/>
  <c r="AO7" i="2"/>
  <c r="AK7" i="2"/>
  <c r="AG7" i="2"/>
  <c r="AC7" i="2"/>
  <c r="I7" i="2"/>
  <c r="D7" i="2"/>
  <c r="GE6" i="2"/>
  <c r="GA6" i="2"/>
  <c r="FS6" i="2"/>
  <c r="FO6" i="2"/>
  <c r="EU6" i="2"/>
  <c r="EA6" i="2"/>
  <c r="DW6" i="2"/>
  <c r="DG6" i="2"/>
  <c r="CY6" i="2"/>
  <c r="CE6" i="2"/>
  <c r="BW6" i="2"/>
  <c r="BK6" i="2"/>
  <c r="BC6" i="2"/>
  <c r="AU6" i="2"/>
  <c r="AQ6" i="2"/>
  <c r="AI6" i="2"/>
  <c r="AE6" i="2"/>
  <c r="AA6" i="2"/>
  <c r="S6" i="2"/>
  <c r="O6" i="2"/>
  <c r="K6" i="2"/>
  <c r="GG4" i="2"/>
  <c r="GG5" i="2" s="1"/>
  <c r="GG8" i="2" s="1"/>
  <c r="GC4" i="2"/>
  <c r="FY4" i="2"/>
  <c r="FY5" i="2" s="1"/>
  <c r="FY8" i="2" s="1"/>
  <c r="FI4" i="2"/>
  <c r="FI5" i="2" s="1"/>
  <c r="FI8" i="2" s="1"/>
  <c r="FE4" i="2"/>
  <c r="FE5" i="2" s="1"/>
  <c r="FE8" i="2" s="1"/>
  <c r="FA4" i="2"/>
  <c r="FA5" i="2" s="1"/>
  <c r="FA8" i="2" s="1"/>
  <c r="EW4" i="2"/>
  <c r="EW5" i="2" s="1"/>
  <c r="EW8" i="2" s="1"/>
  <c r="EO4" i="2"/>
  <c r="EK4" i="2"/>
  <c r="EG4" i="2"/>
  <c r="EG5" i="2" s="1"/>
  <c r="EG8" i="2" s="1"/>
  <c r="EC4" i="2"/>
  <c r="DY4" i="2"/>
  <c r="DU4" i="2"/>
  <c r="DU5" i="2" s="1"/>
  <c r="DU8" i="2" s="1"/>
  <c r="DQ4" i="2"/>
  <c r="DQ5" i="2" s="1"/>
  <c r="DQ8" i="2" s="1"/>
  <c r="DM4" i="2"/>
  <c r="DM5" i="2" s="1"/>
  <c r="DM8" i="2" s="1"/>
  <c r="DI4" i="2"/>
  <c r="DE4" i="2"/>
  <c r="CW4" i="2"/>
  <c r="CW5" i="2" s="1"/>
  <c r="CW8" i="2" s="1"/>
  <c r="CO4" i="2"/>
  <c r="CO5" i="2" s="1"/>
  <c r="CO8" i="2" s="1"/>
  <c r="BU4" i="2"/>
  <c r="BU5" i="2" s="1"/>
  <c r="BU8" i="2" s="1"/>
  <c r="BI4" i="2"/>
  <c r="BI5" i="2" s="1"/>
  <c r="BI8" i="2" s="1"/>
  <c r="AS4" i="2"/>
  <c r="AS5" i="2" s="1"/>
  <c r="AS8" i="2" s="1"/>
  <c r="Y4" i="2"/>
  <c r="Y5" i="2" s="1"/>
  <c r="Y8" i="2" s="1"/>
  <c r="U4" i="2"/>
  <c r="U5" i="2" s="1"/>
  <c r="U8" i="2" s="1"/>
  <c r="Q4" i="2"/>
  <c r="Q5" i="2" s="1"/>
  <c r="Q8" i="2" s="1"/>
  <c r="M4" i="2"/>
  <c r="M5" i="2" s="1"/>
  <c r="M8" i="2" s="1"/>
  <c r="GQ3" i="2"/>
  <c r="GM3" i="2"/>
  <c r="GI3" i="2"/>
  <c r="FW3" i="2"/>
  <c r="FK3" i="2"/>
  <c r="FG3" i="2"/>
  <c r="FC3" i="2"/>
  <c r="EY3" i="2"/>
  <c r="EQ3" i="2"/>
  <c r="EM3" i="2"/>
  <c r="EI3" i="2"/>
  <c r="EE3" i="2"/>
  <c r="DS3" i="2"/>
  <c r="DO3" i="2"/>
  <c r="DK3" i="2"/>
  <c r="DC3" i="2"/>
  <c r="CU3" i="2"/>
  <c r="CQ3" i="2"/>
  <c r="CM3" i="2"/>
  <c r="CI3" i="2"/>
  <c r="CA3" i="2"/>
  <c r="BS3" i="2"/>
  <c r="BO3" i="2"/>
  <c r="BG3" i="2"/>
  <c r="AY3" i="2"/>
  <c r="AM3" i="2"/>
  <c r="W3" i="2"/>
  <c r="F3" i="2"/>
  <c r="AY9" i="2"/>
  <c r="GK7" i="2"/>
  <c r="GE7" i="2"/>
  <c r="FU7" i="2"/>
  <c r="FP7" i="2"/>
  <c r="DX7" i="2"/>
  <c r="CZ7" i="2"/>
  <c r="CR7" i="2"/>
  <c r="CF7" i="2"/>
  <c r="BX7" i="2"/>
  <c r="BT7" i="2"/>
  <c r="BH7" i="2"/>
  <c r="AZ7" i="2"/>
  <c r="AR7" i="2"/>
  <c r="AF7" i="2"/>
  <c r="AB7" i="2"/>
  <c r="T7" i="2"/>
  <c r="L7" i="2"/>
  <c r="G7" i="2"/>
  <c r="GT6" i="2"/>
  <c r="GH6" i="2"/>
  <c r="EX6" i="2"/>
  <c r="ED6" i="2"/>
  <c r="DV6" i="2"/>
  <c r="DR6" i="2"/>
  <c r="DN6" i="2"/>
  <c r="CX6" i="2"/>
  <c r="CT6" i="2"/>
  <c r="CH6" i="2"/>
  <c r="CD6" i="2"/>
  <c r="BZ6" i="2"/>
  <c r="BR6" i="2"/>
  <c r="BN6" i="2"/>
  <c r="AX6" i="2"/>
  <c r="AP6" i="2"/>
  <c r="AL6" i="2"/>
  <c r="AH6" i="2"/>
  <c r="Z6" i="2"/>
  <c r="R6" i="2"/>
  <c r="N6" i="2"/>
  <c r="J6" i="2"/>
  <c r="E6" i="2"/>
  <c r="GR4" i="2"/>
  <c r="GR5" i="2" s="1"/>
  <c r="GR8" i="2" s="1"/>
  <c r="GJ4" i="2"/>
  <c r="GJ5" i="2" s="1"/>
  <c r="GJ8" i="2" s="1"/>
  <c r="GB4" i="2"/>
  <c r="GB5" i="2" s="1"/>
  <c r="GB8" i="2" s="1"/>
  <c r="FX4" i="2"/>
  <c r="FX5" i="2" s="1"/>
  <c r="FX8" i="2" s="1"/>
  <c r="FT4" i="2"/>
  <c r="FT5" i="2" s="1"/>
  <c r="FT8" i="2" s="1"/>
  <c r="FL4" i="2"/>
  <c r="FH4" i="2"/>
  <c r="FH5" i="2" s="1"/>
  <c r="FH8" i="2" s="1"/>
  <c r="FD4" i="2"/>
  <c r="FD5" i="2" s="1"/>
  <c r="FD8" i="2" s="1"/>
  <c r="EZ4" i="2"/>
  <c r="EV4" i="2"/>
  <c r="EV5" i="2" s="1"/>
  <c r="EV8" i="2" s="1"/>
  <c r="ER4" i="2"/>
  <c r="ER5" i="2" s="1"/>
  <c r="ER8" i="2" s="1"/>
  <c r="EN4" i="2"/>
  <c r="EN5" i="2" s="1"/>
  <c r="EN8" i="2" s="1"/>
  <c r="EJ4" i="2"/>
  <c r="EF4" i="2"/>
  <c r="EF5" i="2" s="1"/>
  <c r="EF8" i="2" s="1"/>
  <c r="EB4" i="2"/>
  <c r="EB5" i="2" s="1"/>
  <c r="EB8" i="2" s="1"/>
  <c r="DT4" i="2"/>
  <c r="DP4" i="2"/>
  <c r="DP5" i="2" s="1"/>
  <c r="DP8" i="2" s="1"/>
  <c r="DL4" i="2"/>
  <c r="DH4" i="2"/>
  <c r="DH5" i="2" s="1"/>
  <c r="DH8" i="2" s="1"/>
  <c r="DD4" i="2"/>
  <c r="DD5" i="2" s="1"/>
  <c r="DD8" i="2" s="1"/>
  <c r="CV4" i="2"/>
  <c r="CJ4" i="2"/>
  <c r="CJ5" i="2" s="1"/>
  <c r="CJ8" i="2" s="1"/>
  <c r="BP4" i="2"/>
  <c r="BP5" i="2" s="1"/>
  <c r="BP8" i="2" s="1"/>
  <c r="BL4" i="2"/>
  <c r="BL5" i="2" s="1"/>
  <c r="BL8" i="2" s="1"/>
  <c r="BD4" i="2"/>
  <c r="BD5" i="2" s="1"/>
  <c r="BD8" i="2" s="1"/>
  <c r="AV4" i="2"/>
  <c r="AV5" i="2" s="1"/>
  <c r="AV8" i="2" s="1"/>
  <c r="AN4" i="2"/>
  <c r="AN5" i="2" s="1"/>
  <c r="AN8" i="2" s="1"/>
  <c r="AJ4" i="2"/>
  <c r="AJ5" i="2" s="1"/>
  <c r="AJ8" i="2" s="1"/>
  <c r="P4" i="2"/>
  <c r="GP3" i="2"/>
  <c r="GL3" i="2"/>
  <c r="GD3" i="2"/>
  <c r="FZ3" i="2"/>
  <c r="FV3" i="2"/>
  <c r="FR3" i="2"/>
  <c r="FN3" i="2"/>
  <c r="FJ3" i="2"/>
  <c r="FF3" i="2"/>
  <c r="FB3" i="2"/>
  <c r="ET3" i="2"/>
  <c r="EL3" i="2"/>
  <c r="EH3" i="2"/>
  <c r="DZ3" i="2"/>
  <c r="DJ3" i="2"/>
  <c r="DF3" i="2"/>
  <c r="DB3" i="2"/>
  <c r="CP3" i="2"/>
  <c r="CL3" i="2"/>
  <c r="BV3" i="2"/>
  <c r="BB3" i="2"/>
  <c r="AT3" i="2"/>
  <c r="AD3" i="2"/>
  <c r="V3" i="2"/>
  <c r="DF61" i="2"/>
  <c r="AT61" i="2"/>
  <c r="V61" i="2"/>
  <c r="EZ61" i="2"/>
  <c r="DT61" i="2"/>
  <c r="W61" i="2"/>
  <c r="CB61" i="2"/>
  <c r="FC61" i="2"/>
  <c r="BO60" i="2"/>
  <c r="W60" i="2"/>
  <c r="GN58" i="2"/>
  <c r="GN59" i="2" s="1"/>
  <c r="GN62" i="2" s="1"/>
  <c r="AZ58" i="2"/>
  <c r="AZ59" i="2" s="1"/>
  <c r="AZ62" i="2" s="1"/>
  <c r="CB60" i="2"/>
  <c r="DW58" i="2"/>
  <c r="DW59" i="2" s="1"/>
  <c r="DW62" i="2" s="1"/>
  <c r="AI58" i="2"/>
  <c r="AI59" i="2" s="1"/>
  <c r="AI62" i="2" s="1"/>
  <c r="FC60" i="2"/>
  <c r="DF60" i="2"/>
  <c r="AT60" i="2"/>
  <c r="V60" i="2"/>
  <c r="BN58" i="2"/>
  <c r="BN59" i="2" s="1"/>
  <c r="BN62" i="2" s="1"/>
  <c r="BF58" i="2"/>
  <c r="BO61" i="2"/>
  <c r="CK58" i="2"/>
  <c r="CK59" i="2" s="1"/>
  <c r="CK62" i="2" s="1"/>
  <c r="DW57" i="2"/>
  <c r="AI57" i="2"/>
  <c r="DF55" i="2"/>
  <c r="AT55" i="2"/>
  <c r="V55" i="2"/>
  <c r="ES58" i="2"/>
  <c r="ES59" i="2" s="1"/>
  <c r="ES62" i="2" s="1"/>
  <c r="GN57" i="2"/>
  <c r="BN57" i="2"/>
  <c r="BF57" i="2"/>
  <c r="EZ54" i="2"/>
  <c r="DT54" i="2"/>
  <c r="EZ60" i="2"/>
  <c r="DT60" i="2"/>
  <c r="ES57" i="2"/>
  <c r="CK57" i="2"/>
  <c r="EZ55" i="2"/>
  <c r="DT55" i="2"/>
  <c r="CB55" i="2"/>
  <c r="FC54" i="2"/>
  <c r="FC55" i="2"/>
  <c r="ES52" i="2"/>
  <c r="ES53" i="2" s="1"/>
  <c r="ES56" i="2" s="1"/>
  <c r="CK52" i="2"/>
  <c r="CK53" i="2" s="1"/>
  <c r="CK56" i="2" s="1"/>
  <c r="GN51" i="2"/>
  <c r="AZ51" i="2"/>
  <c r="AZ57" i="2"/>
  <c r="DF54" i="2"/>
  <c r="BO54" i="2"/>
  <c r="AT54" i="2"/>
  <c r="GN52" i="2"/>
  <c r="GN53" i="2" s="1"/>
  <c r="GN56" i="2" s="1"/>
  <c r="AZ52" i="2"/>
  <c r="AZ53" i="2" s="1"/>
  <c r="AZ56" i="2" s="1"/>
  <c r="DW51" i="2"/>
  <c r="W55" i="2"/>
  <c r="W54" i="2"/>
  <c r="DW52" i="2"/>
  <c r="DW53" i="2" s="1"/>
  <c r="DW56" i="2" s="1"/>
  <c r="AI52" i="2"/>
  <c r="AI53" i="2" s="1"/>
  <c r="AI56" i="2" s="1"/>
  <c r="BN51" i="2"/>
  <c r="BF51" i="2"/>
  <c r="BF52" i="2"/>
  <c r="EZ48" i="2"/>
  <c r="DT48" i="2"/>
  <c r="CB48" i="2"/>
  <c r="DW46" i="2"/>
  <c r="EZ49" i="2"/>
  <c r="DT49" i="2"/>
  <c r="CB49" i="2"/>
  <c r="FC48" i="2"/>
  <c r="BO48" i="2"/>
  <c r="W48" i="2"/>
  <c r="V54" i="2"/>
  <c r="BN52" i="2"/>
  <c r="BN53" i="2" s="1"/>
  <c r="BN56" i="2" s="1"/>
  <c r="CK51" i="2"/>
  <c r="FC49" i="2"/>
  <c r="FC47" i="2" s="1"/>
  <c r="FC50" i="2" s="1"/>
  <c r="BO49" i="2"/>
  <c r="W49" i="2"/>
  <c r="DF48" i="2"/>
  <c r="AT48" i="2"/>
  <c r="V48" i="2"/>
  <c r="ES46" i="2"/>
  <c r="ES47" i="2" s="1"/>
  <c r="ES50" i="2" s="1"/>
  <c r="BO55" i="2"/>
  <c r="CB54" i="2"/>
  <c r="DF49" i="2"/>
  <c r="AT49" i="2"/>
  <c r="AZ46" i="2"/>
  <c r="AZ47" i="2" s="1"/>
  <c r="AZ50" i="2" s="1"/>
  <c r="DW45" i="2"/>
  <c r="AI45" i="2"/>
  <c r="DF43" i="2"/>
  <c r="AT43" i="2"/>
  <c r="V43" i="2"/>
  <c r="BN40" i="2"/>
  <c r="BN41" i="2" s="1"/>
  <c r="BN44" i="2" s="1"/>
  <c r="BF40" i="2"/>
  <c r="ES39" i="2"/>
  <c r="CK39" i="2"/>
  <c r="EZ37" i="2"/>
  <c r="DT37" i="2"/>
  <c r="ES51" i="2"/>
  <c r="AI51" i="2"/>
  <c r="GN46" i="2"/>
  <c r="GN47" i="2" s="1"/>
  <c r="GN50" i="2" s="1"/>
  <c r="CK46" i="2"/>
  <c r="CK47" i="2" s="1"/>
  <c r="CK50" i="2" s="1"/>
  <c r="AI46" i="2"/>
  <c r="AI47" i="2" s="1"/>
  <c r="AI50" i="2" s="1"/>
  <c r="BN45" i="2"/>
  <c r="BF45" i="2"/>
  <c r="EZ42" i="2"/>
  <c r="DT42" i="2"/>
  <c r="CB42" i="2"/>
  <c r="ES40" i="2"/>
  <c r="ES41" i="2" s="1"/>
  <c r="ES44" i="2" s="1"/>
  <c r="CK40" i="2"/>
  <c r="CK41" i="2" s="1"/>
  <c r="CK44" i="2" s="1"/>
  <c r="GN39" i="2"/>
  <c r="AZ39" i="2"/>
  <c r="V49" i="2"/>
  <c r="BN46" i="2"/>
  <c r="BN47" i="2" s="1"/>
  <c r="BN50" i="2" s="1"/>
  <c r="BF46" i="2"/>
  <c r="ES45" i="2"/>
  <c r="CK45" i="2"/>
  <c r="EZ43" i="2"/>
  <c r="DT43" i="2"/>
  <c r="CB43" i="2"/>
  <c r="FC42" i="2"/>
  <c r="BO42" i="2"/>
  <c r="W42" i="2"/>
  <c r="GN40" i="2"/>
  <c r="GN41" i="2" s="1"/>
  <c r="GN44" i="2" s="1"/>
  <c r="AZ40" i="2"/>
  <c r="AZ41" i="2" s="1"/>
  <c r="AZ44" i="2" s="1"/>
  <c r="DW39" i="2"/>
  <c r="FC43" i="2"/>
  <c r="V42" i="2"/>
  <c r="BN39" i="2"/>
  <c r="CB37" i="2"/>
  <c r="FC36" i="2"/>
  <c r="BO36" i="2"/>
  <c r="W36" i="2"/>
  <c r="BN34" i="2"/>
  <c r="BN35" i="2" s="1"/>
  <c r="BN38" i="2" s="1"/>
  <c r="BF34" i="2"/>
  <c r="ES33" i="2"/>
  <c r="CK33" i="2"/>
  <c r="EZ31" i="2"/>
  <c r="DT31" i="2"/>
  <c r="CB31" i="2"/>
  <c r="FC30" i="2"/>
  <c r="GN45" i="2"/>
  <c r="AZ45" i="2"/>
  <c r="FC37" i="2"/>
  <c r="BO37" i="2"/>
  <c r="W37" i="2"/>
  <c r="DF36" i="2"/>
  <c r="AT36" i="2"/>
  <c r="V36" i="2"/>
  <c r="ES34" i="2"/>
  <c r="ES35" i="2" s="1"/>
  <c r="ES38" i="2" s="1"/>
  <c r="CK34" i="2"/>
  <c r="CK35" i="2" s="1"/>
  <c r="CK38" i="2" s="1"/>
  <c r="GN33" i="2"/>
  <c r="AZ33" i="2"/>
  <c r="FC31" i="2"/>
  <c r="BO31" i="2"/>
  <c r="W43" i="2"/>
  <c r="DF42" i="2"/>
  <c r="AT42" i="2"/>
  <c r="AI40" i="2"/>
  <c r="AI41" i="2" s="1"/>
  <c r="AI44" i="2" s="1"/>
  <c r="BF39" i="2"/>
  <c r="AI39" i="2"/>
  <c r="DF37" i="2"/>
  <c r="AT37" i="2"/>
  <c r="V37" i="2"/>
  <c r="GN34" i="2"/>
  <c r="GN35" i="2" s="1"/>
  <c r="GN38" i="2" s="1"/>
  <c r="AZ34" i="2"/>
  <c r="AZ35" i="2" s="1"/>
  <c r="AZ38" i="2" s="1"/>
  <c r="DW33" i="2"/>
  <c r="AI33" i="2"/>
  <c r="DF31" i="2"/>
  <c r="AT31" i="2"/>
  <c r="V31" i="2"/>
  <c r="DW34" i="2"/>
  <c r="DW35" i="2" s="1"/>
  <c r="DW38" i="2" s="1"/>
  <c r="DT30" i="2"/>
  <c r="CB30" i="2"/>
  <c r="GN28" i="2"/>
  <c r="GN29" i="2" s="1"/>
  <c r="GN32" i="2" s="1"/>
  <c r="AZ28" i="2"/>
  <c r="AZ29" i="2" s="1"/>
  <c r="AZ32" i="2" s="1"/>
  <c r="DW27" i="2"/>
  <c r="AI27" i="2"/>
  <c r="DF25" i="2"/>
  <c r="AT25" i="2"/>
  <c r="V25" i="2"/>
  <c r="DW40" i="2"/>
  <c r="DW41" i="2" s="1"/>
  <c r="DW44" i="2" s="1"/>
  <c r="BN33" i="2"/>
  <c r="BO30" i="2"/>
  <c r="W30" i="2"/>
  <c r="DW28" i="2"/>
  <c r="DW29" i="2" s="1"/>
  <c r="DW32" i="2" s="1"/>
  <c r="AI28" i="2"/>
  <c r="AI29" i="2" s="1"/>
  <c r="AI32" i="2" s="1"/>
  <c r="BN27" i="2"/>
  <c r="BF27" i="2"/>
  <c r="EZ24" i="2"/>
  <c r="DT24" i="2"/>
  <c r="CB24" i="2"/>
  <c r="GN22" i="2"/>
  <c r="GN23" i="2" s="1"/>
  <c r="GN26" i="2" s="1"/>
  <c r="CB36" i="2"/>
  <c r="W31" i="2"/>
  <c r="DF30" i="2"/>
  <c r="AT30" i="2"/>
  <c r="V30" i="2"/>
  <c r="BN28" i="2"/>
  <c r="BN29" i="2" s="1"/>
  <c r="BN32" i="2" s="1"/>
  <c r="BF28" i="2"/>
  <c r="ES27" i="2"/>
  <c r="CK27" i="2"/>
  <c r="EZ25" i="2"/>
  <c r="DT25" i="2"/>
  <c r="CB25" i="2"/>
  <c r="FC24" i="2"/>
  <c r="BO43" i="2"/>
  <c r="EZ36" i="2"/>
  <c r="DT36" i="2"/>
  <c r="AI34" i="2"/>
  <c r="AI35" i="2" s="1"/>
  <c r="AI38" i="2" s="1"/>
  <c r="GN27" i="2"/>
  <c r="AZ27" i="2"/>
  <c r="DF24" i="2"/>
  <c r="AT24" i="2"/>
  <c r="V24" i="2"/>
  <c r="ES22" i="2"/>
  <c r="ES23" i="2" s="1"/>
  <c r="ES26" i="2" s="1"/>
  <c r="EZ30" i="2"/>
  <c r="CK28" i="2"/>
  <c r="CK29" i="2" s="1"/>
  <c r="CK32" i="2" s="1"/>
  <c r="W25" i="2"/>
  <c r="BO24" i="2"/>
  <c r="BF33" i="2"/>
  <c r="ES28" i="2"/>
  <c r="ES29" i="2" s="1"/>
  <c r="ES32" i="2" s="1"/>
  <c r="BO25" i="2"/>
  <c r="FC25" i="2"/>
  <c r="W24" i="2"/>
  <c r="CK22" i="2"/>
  <c r="CK23" i="2" s="1"/>
  <c r="CK26" i="2" s="1"/>
  <c r="GN21" i="2"/>
  <c r="AZ21" i="2"/>
  <c r="FC19" i="2"/>
  <c r="BO19" i="2"/>
  <c r="W19" i="2"/>
  <c r="AZ22" i="2"/>
  <c r="AZ23" i="2" s="1"/>
  <c r="AZ26" i="2" s="1"/>
  <c r="DW21" i="2"/>
  <c r="AI21" i="2"/>
  <c r="DF19" i="2"/>
  <c r="AT19" i="2"/>
  <c r="V19" i="2"/>
  <c r="AI22" i="2"/>
  <c r="AI23" i="2" s="1"/>
  <c r="AI26" i="2" s="1"/>
  <c r="BN21" i="2"/>
  <c r="BF21" i="2"/>
  <c r="EZ18" i="2"/>
  <c r="DT18" i="2"/>
  <c r="CB18" i="2"/>
  <c r="DW22" i="2"/>
  <c r="DW23" i="2" s="1"/>
  <c r="DW26" i="2" s="1"/>
  <c r="BN22" i="2"/>
  <c r="BN23" i="2" s="1"/>
  <c r="BN26" i="2" s="1"/>
  <c r="BF22" i="2"/>
  <c r="ES21" i="2"/>
  <c r="CK21" i="2"/>
  <c r="EZ19" i="2"/>
  <c r="DT19" i="2"/>
  <c r="CB19" i="2"/>
  <c r="FC18" i="2"/>
  <c r="BO18" i="2"/>
  <c r="AT18" i="2"/>
  <c r="W18" i="2"/>
  <c r="DW16" i="2"/>
  <c r="DW17" i="2" s="1"/>
  <c r="DW20" i="2" s="1"/>
  <c r="AI16" i="2"/>
  <c r="AI17" i="2" s="1"/>
  <c r="AI20" i="2" s="1"/>
  <c r="BN15" i="2"/>
  <c r="BF15" i="2"/>
  <c r="EZ12" i="2"/>
  <c r="DT12" i="2"/>
  <c r="CB12" i="2"/>
  <c r="ES10" i="2"/>
  <c r="ES11" i="2" s="1"/>
  <c r="ES14" i="2" s="1"/>
  <c r="CK10" i="2"/>
  <c r="CK11" i="2" s="1"/>
  <c r="CK14" i="2" s="1"/>
  <c r="GN9" i="2"/>
  <c r="AZ9" i="2"/>
  <c r="V18" i="2"/>
  <c r="BN16" i="2"/>
  <c r="BN17" i="2" s="1"/>
  <c r="BN20" i="2" s="1"/>
  <c r="BF16" i="2"/>
  <c r="ES15" i="2"/>
  <c r="CK15" i="2"/>
  <c r="EZ13" i="2"/>
  <c r="DT13" i="2"/>
  <c r="CB13" i="2"/>
  <c r="FC12" i="2"/>
  <c r="BO12" i="2"/>
  <c r="W12" i="2"/>
  <c r="GN10" i="2"/>
  <c r="GN11" i="2" s="1"/>
  <c r="GN14" i="2" s="1"/>
  <c r="AZ10" i="2"/>
  <c r="AZ11" i="2" s="1"/>
  <c r="AZ14" i="2" s="1"/>
  <c r="DW9" i="2"/>
  <c r="DF18" i="2"/>
  <c r="ES16" i="2"/>
  <c r="ES17" i="2" s="1"/>
  <c r="ES20" i="2" s="1"/>
  <c r="CK16" i="2"/>
  <c r="CK17" i="2" s="1"/>
  <c r="CK20" i="2" s="1"/>
  <c r="GN15" i="2"/>
  <c r="AZ15" i="2"/>
  <c r="FC13" i="2"/>
  <c r="BO13" i="2"/>
  <c r="W13" i="2"/>
  <c r="DF12" i="2"/>
  <c r="AT12" i="2"/>
  <c r="V12" i="2"/>
  <c r="DW10" i="2"/>
  <c r="DW11" i="2" s="1"/>
  <c r="DW14" i="2" s="1"/>
  <c r="AI10" i="2"/>
  <c r="AI11" i="2" s="1"/>
  <c r="AI14" i="2" s="1"/>
  <c r="BN9" i="2"/>
  <c r="BF9" i="2"/>
  <c r="GN16" i="2"/>
  <c r="GN17" i="2" s="1"/>
  <c r="GN20" i="2" s="1"/>
  <c r="AZ16" i="2"/>
  <c r="AZ17" i="2" s="1"/>
  <c r="AZ20" i="2" s="1"/>
  <c r="DW15" i="2"/>
  <c r="AI15" i="2"/>
  <c r="DF13" i="2"/>
  <c r="AT13" i="2"/>
  <c r="V13" i="2"/>
  <c r="BN10" i="2"/>
  <c r="BN11" i="2" s="1"/>
  <c r="BN14" i="2" s="1"/>
  <c r="BF10" i="2"/>
  <c r="ES9" i="2"/>
  <c r="CK9" i="2"/>
  <c r="FC7" i="2"/>
  <c r="BO7" i="2"/>
  <c r="W7" i="2"/>
  <c r="DW4" i="2"/>
  <c r="DW5" i="2" s="1"/>
  <c r="DW8" i="2" s="1"/>
  <c r="AI4" i="2"/>
  <c r="AI5" i="2" s="1"/>
  <c r="AI8" i="2" s="1"/>
  <c r="ES3" i="2"/>
  <c r="CK3" i="2"/>
  <c r="DF7" i="2"/>
  <c r="AT7" i="2"/>
  <c r="V7" i="2"/>
  <c r="EZ6" i="2"/>
  <c r="DT6" i="2"/>
  <c r="CB6" i="2"/>
  <c r="BN4" i="2"/>
  <c r="BN5" i="2" s="1"/>
  <c r="BN8" i="2" s="1"/>
  <c r="BF4" i="2"/>
  <c r="GN3" i="2"/>
  <c r="AZ3" i="2"/>
  <c r="FC6" i="2"/>
  <c r="BO6" i="2"/>
  <c r="W6" i="2"/>
  <c r="ES4" i="2"/>
  <c r="ES5" i="2" s="1"/>
  <c r="ES8" i="2" s="1"/>
  <c r="CK4" i="2"/>
  <c r="CK5" i="2" s="1"/>
  <c r="CK8" i="2" s="1"/>
  <c r="DW3" i="2"/>
  <c r="AI3" i="2"/>
  <c r="AI9" i="2"/>
  <c r="EZ7" i="2"/>
  <c r="DT7" i="2"/>
  <c r="CB7" i="2"/>
  <c r="DF6" i="2"/>
  <c r="AT6" i="2"/>
  <c r="V6" i="2"/>
  <c r="GN4" i="2"/>
  <c r="GN5" i="2" s="1"/>
  <c r="GN8" i="2" s="1"/>
  <c r="AZ4" i="2"/>
  <c r="AZ5" i="2" s="1"/>
  <c r="AZ8" i="2" s="1"/>
  <c r="BN3" i="2"/>
  <c r="BF3" i="2"/>
  <c r="FJ61" i="2"/>
  <c r="FF61" i="2"/>
  <c r="ET61" i="2"/>
  <c r="DJ61" i="2"/>
  <c r="CP61" i="2"/>
  <c r="CL61" i="2"/>
  <c r="GC60" i="2"/>
  <c r="EO61" i="2"/>
  <c r="EJ61" i="2"/>
  <c r="EE61" i="2"/>
  <c r="DY61" i="2"/>
  <c r="DI61" i="2"/>
  <c r="FL60" i="2"/>
  <c r="EO60" i="2"/>
  <c r="EK60" i="2"/>
  <c r="DY60" i="2"/>
  <c r="DI60" i="2"/>
  <c r="GC61" i="2"/>
  <c r="EM61" i="2"/>
  <c r="FJ60" i="2"/>
  <c r="EM60" i="2"/>
  <c r="EE60" i="2"/>
  <c r="DK60" i="2"/>
  <c r="FL61" i="2"/>
  <c r="DJ60" i="2"/>
  <c r="CL60" i="2"/>
  <c r="EK61" i="2"/>
  <c r="FF60" i="2"/>
  <c r="BW58" i="2"/>
  <c r="BW59" i="2" s="1"/>
  <c r="BW62" i="2" s="1"/>
  <c r="AQ58" i="2"/>
  <c r="AQ59" i="2" s="1"/>
  <c r="AQ62" i="2" s="1"/>
  <c r="DK61" i="2"/>
  <c r="ET60" i="2"/>
  <c r="CP60" i="2"/>
  <c r="EJ60" i="2"/>
  <c r="DA58" i="2"/>
  <c r="DA59" i="2" s="1"/>
  <c r="DA62" i="2" s="1"/>
  <c r="BW57" i="2"/>
  <c r="AQ57" i="2"/>
  <c r="FJ55" i="2"/>
  <c r="FF55" i="2"/>
  <c r="ET55" i="2"/>
  <c r="DJ55" i="2"/>
  <c r="CP55" i="2"/>
  <c r="CL55" i="2"/>
  <c r="GC54" i="2"/>
  <c r="EO54" i="2"/>
  <c r="EK54" i="2"/>
  <c r="DY54" i="2"/>
  <c r="DI54" i="2"/>
  <c r="GC55" i="2"/>
  <c r="EO55" i="2"/>
  <c r="EK55" i="2"/>
  <c r="DY55" i="2"/>
  <c r="DI55" i="2"/>
  <c r="FL54" i="2"/>
  <c r="EJ54" i="2"/>
  <c r="BM58" i="2"/>
  <c r="BM59" i="2" s="1"/>
  <c r="BM62" i="2" s="1"/>
  <c r="DA57" i="2"/>
  <c r="BM57" i="2"/>
  <c r="FL55" i="2"/>
  <c r="EJ55" i="2"/>
  <c r="EM54" i="2"/>
  <c r="EE54" i="2"/>
  <c r="EM55" i="2"/>
  <c r="FJ54" i="2"/>
  <c r="ET54" i="2"/>
  <c r="CL54" i="2"/>
  <c r="DA52" i="2"/>
  <c r="DA53" i="2" s="1"/>
  <c r="DA56" i="2" s="1"/>
  <c r="BM52" i="2"/>
  <c r="BM53" i="2" s="1"/>
  <c r="BM56" i="2" s="1"/>
  <c r="FF54" i="2"/>
  <c r="DK54" i="2"/>
  <c r="CP54" i="2"/>
  <c r="BW51" i="2"/>
  <c r="EE55" i="2"/>
  <c r="DJ54" i="2"/>
  <c r="BW52" i="2"/>
  <c r="BW53" i="2" s="1"/>
  <c r="BW56" i="2" s="1"/>
  <c r="AQ52" i="2"/>
  <c r="AQ53" i="2" s="1"/>
  <c r="AQ56" i="2" s="1"/>
  <c r="GC49" i="2"/>
  <c r="DK55" i="2"/>
  <c r="BM51" i="2"/>
  <c r="EO49" i="2"/>
  <c r="EK49" i="2"/>
  <c r="DY49" i="2"/>
  <c r="DI49" i="2"/>
  <c r="FL48" i="2"/>
  <c r="EJ48" i="2"/>
  <c r="FL49" i="2"/>
  <c r="EJ49" i="2"/>
  <c r="EM48" i="2"/>
  <c r="EE48" i="2"/>
  <c r="DK48" i="2"/>
  <c r="DA51" i="2"/>
  <c r="AQ51" i="2"/>
  <c r="EM49" i="2"/>
  <c r="EM47" i="2" s="1"/>
  <c r="EM50" i="2" s="1"/>
  <c r="EE49" i="2"/>
  <c r="DK49" i="2"/>
  <c r="FJ48" i="2"/>
  <c r="FF48" i="2"/>
  <c r="ET48" i="2"/>
  <c r="DJ48" i="2"/>
  <c r="CP48" i="2"/>
  <c r="CL48" i="2"/>
  <c r="DA46" i="2"/>
  <c r="DA47" i="2" s="1"/>
  <c r="DA50" i="2" s="1"/>
  <c r="CP49" i="2"/>
  <c r="BW45" i="2"/>
  <c r="AQ45" i="2"/>
  <c r="FJ43" i="2"/>
  <c r="FF43" i="2"/>
  <c r="ET43" i="2"/>
  <c r="DJ43" i="2"/>
  <c r="CP43" i="2"/>
  <c r="CL43" i="2"/>
  <c r="GC42" i="2"/>
  <c r="EO42" i="2"/>
  <c r="EK42" i="2"/>
  <c r="DY42" i="2"/>
  <c r="DI42" i="2"/>
  <c r="DA39" i="2"/>
  <c r="BM39" i="2"/>
  <c r="FL37" i="2"/>
  <c r="EJ37" i="2"/>
  <c r="CL49" i="2"/>
  <c r="EO48" i="2"/>
  <c r="DY48" i="2"/>
  <c r="DI48" i="2"/>
  <c r="BW46" i="2"/>
  <c r="AQ46" i="2"/>
  <c r="GC43" i="2"/>
  <c r="EO43" i="2"/>
  <c r="EK43" i="2"/>
  <c r="DY43" i="2"/>
  <c r="DI43" i="2"/>
  <c r="FL42" i="2"/>
  <c r="EJ42" i="2"/>
  <c r="DA40" i="2"/>
  <c r="DA41" i="2" s="1"/>
  <c r="DA44" i="2" s="1"/>
  <c r="BM40" i="2"/>
  <c r="BM41" i="2" s="1"/>
  <c r="BM44" i="2" s="1"/>
  <c r="FJ49" i="2"/>
  <c r="ET49" i="2"/>
  <c r="EK48" i="2"/>
  <c r="DA45" i="2"/>
  <c r="BM45" i="2"/>
  <c r="FL43" i="2"/>
  <c r="EJ43" i="2"/>
  <c r="EM42" i="2"/>
  <c r="EE42" i="2"/>
  <c r="DK42" i="2"/>
  <c r="BW39" i="2"/>
  <c r="BM46" i="2"/>
  <c r="BM47" i="2" s="1"/>
  <c r="BM50" i="2" s="1"/>
  <c r="EM43" i="2"/>
  <c r="FJ42" i="2"/>
  <c r="ET42" i="2"/>
  <c r="BW40" i="2"/>
  <c r="BW41" i="2" s="1"/>
  <c r="BW44" i="2" s="1"/>
  <c r="AQ40" i="2"/>
  <c r="AQ41" i="2" s="1"/>
  <c r="AQ44" i="2" s="1"/>
  <c r="FJ37" i="2"/>
  <c r="ET37" i="2"/>
  <c r="EO37" i="2"/>
  <c r="DY37" i="2"/>
  <c r="DI37" i="2"/>
  <c r="EM36" i="2"/>
  <c r="EE36" i="2"/>
  <c r="DK36" i="2"/>
  <c r="DA33" i="2"/>
  <c r="BM33" i="2"/>
  <c r="FL31" i="2"/>
  <c r="EJ31" i="2"/>
  <c r="EM30" i="2"/>
  <c r="EE30" i="2"/>
  <c r="FF42" i="2"/>
  <c r="DJ42" i="2"/>
  <c r="EM37" i="2"/>
  <c r="FJ36" i="2"/>
  <c r="FF36" i="2"/>
  <c r="ET36" i="2"/>
  <c r="DJ36" i="2"/>
  <c r="CP36" i="2"/>
  <c r="CL36" i="2"/>
  <c r="DA34" i="2"/>
  <c r="DA35" i="2" s="1"/>
  <c r="DA38" i="2" s="1"/>
  <c r="BM34" i="2"/>
  <c r="BM35" i="2" s="1"/>
  <c r="BM38" i="2" s="1"/>
  <c r="EM31" i="2"/>
  <c r="EE31" i="2"/>
  <c r="DK31" i="2"/>
  <c r="DJ49" i="2"/>
  <c r="GC48" i="2"/>
  <c r="EE43" i="2"/>
  <c r="CP42" i="2"/>
  <c r="AQ39" i="2"/>
  <c r="GC37" i="2"/>
  <c r="DK37" i="2"/>
  <c r="CP37" i="2"/>
  <c r="CL37" i="2"/>
  <c r="GC36" i="2"/>
  <c r="EO36" i="2"/>
  <c r="EK36" i="2"/>
  <c r="DY36" i="2"/>
  <c r="DI36" i="2"/>
  <c r="BW33" i="2"/>
  <c r="AQ33" i="2"/>
  <c r="FJ31" i="2"/>
  <c r="FF31" i="2"/>
  <c r="ET31" i="2"/>
  <c r="DJ31" i="2"/>
  <c r="CP31" i="2"/>
  <c r="CL31" i="2"/>
  <c r="GC30" i="2"/>
  <c r="EO30" i="2"/>
  <c r="EK30" i="2"/>
  <c r="DK43" i="2"/>
  <c r="EE37" i="2"/>
  <c r="DJ37" i="2"/>
  <c r="FL36" i="2"/>
  <c r="EK31" i="2"/>
  <c r="FF30" i="2"/>
  <c r="BW27" i="2"/>
  <c r="AQ27" i="2"/>
  <c r="FJ25" i="2"/>
  <c r="FF25" i="2"/>
  <c r="ET25" i="2"/>
  <c r="DJ25" i="2"/>
  <c r="CP25" i="2"/>
  <c r="CL25" i="2"/>
  <c r="GC24" i="2"/>
  <c r="EO24" i="2"/>
  <c r="EK24" i="2"/>
  <c r="DY24" i="2"/>
  <c r="DI24" i="2"/>
  <c r="FF49" i="2"/>
  <c r="BW34" i="2"/>
  <c r="BW35" i="2" s="1"/>
  <c r="BW38" i="2" s="1"/>
  <c r="AQ34" i="2"/>
  <c r="AQ35" i="2" s="1"/>
  <c r="AQ38" i="2" s="1"/>
  <c r="GC31" i="2"/>
  <c r="FL30" i="2"/>
  <c r="DK30" i="2"/>
  <c r="BW28" i="2"/>
  <c r="BW29" i="2" s="1"/>
  <c r="BW32" i="2" s="1"/>
  <c r="AQ28" i="2"/>
  <c r="AQ29" i="2" s="1"/>
  <c r="AQ32" i="2" s="1"/>
  <c r="GC25" i="2"/>
  <c r="EO25" i="2"/>
  <c r="EK25" i="2"/>
  <c r="DY25" i="2"/>
  <c r="DI25" i="2"/>
  <c r="FL24" i="2"/>
  <c r="EJ24" i="2"/>
  <c r="CL42" i="2"/>
  <c r="FJ30" i="2"/>
  <c r="ET30" i="2"/>
  <c r="DJ30" i="2"/>
  <c r="CP30" i="2"/>
  <c r="CL30" i="2"/>
  <c r="DA27" i="2"/>
  <c r="BM27" i="2"/>
  <c r="FL25" i="2"/>
  <c r="EJ25" i="2"/>
  <c r="EM24" i="2"/>
  <c r="EE24" i="2"/>
  <c r="FF37" i="2"/>
  <c r="EK37" i="2"/>
  <c r="EJ36" i="2"/>
  <c r="FF24" i="2"/>
  <c r="CP24" i="2"/>
  <c r="EO31" i="2"/>
  <c r="DY30" i="2"/>
  <c r="DI30" i="2"/>
  <c r="DA28" i="2"/>
  <c r="DA29" i="2" s="1"/>
  <c r="DA32" i="2" s="1"/>
  <c r="EE25" i="2"/>
  <c r="DK24" i="2"/>
  <c r="DY31" i="2"/>
  <c r="DK25" i="2"/>
  <c r="DI31" i="2"/>
  <c r="EJ30" i="2"/>
  <c r="BM28" i="2"/>
  <c r="BM29" i="2" s="1"/>
  <c r="BM32" i="2" s="1"/>
  <c r="EM25" i="2"/>
  <c r="FJ24" i="2"/>
  <c r="ET24" i="2"/>
  <c r="DA22" i="2"/>
  <c r="DA23" i="2" s="1"/>
  <c r="DA26" i="2" s="1"/>
  <c r="BM22" i="2"/>
  <c r="BM23" i="2" s="1"/>
  <c r="BM26" i="2" s="1"/>
  <c r="EM19" i="2"/>
  <c r="EE19" i="2"/>
  <c r="DK19" i="2"/>
  <c r="FJ18" i="2"/>
  <c r="FF18" i="2"/>
  <c r="ET18" i="2"/>
  <c r="CL24" i="2"/>
  <c r="BW21" i="2"/>
  <c r="AQ21" i="2"/>
  <c r="FJ19" i="2"/>
  <c r="FF19" i="2"/>
  <c r="ET19" i="2"/>
  <c r="DJ19" i="2"/>
  <c r="CP19" i="2"/>
  <c r="CL19" i="2"/>
  <c r="GC18" i="2"/>
  <c r="EO18" i="2"/>
  <c r="EK18" i="2"/>
  <c r="DY18" i="2"/>
  <c r="DI18" i="2"/>
  <c r="DJ24" i="2"/>
  <c r="BW22" i="2"/>
  <c r="BW23" i="2" s="1"/>
  <c r="BW26" i="2" s="1"/>
  <c r="AQ22" i="2"/>
  <c r="AQ23" i="2" s="1"/>
  <c r="AQ26" i="2" s="1"/>
  <c r="GC19" i="2"/>
  <c r="EO19" i="2"/>
  <c r="EK19" i="2"/>
  <c r="DY19" i="2"/>
  <c r="DI19" i="2"/>
  <c r="FL18" i="2"/>
  <c r="EJ18" i="2"/>
  <c r="DA21" i="2"/>
  <c r="BM21" i="2"/>
  <c r="FL19" i="2"/>
  <c r="EJ19" i="2"/>
  <c r="EM18" i="2"/>
  <c r="EE18" i="2"/>
  <c r="DK18" i="2"/>
  <c r="BW16" i="2"/>
  <c r="BW17" i="2" s="1"/>
  <c r="BW20" i="2" s="1"/>
  <c r="AQ16" i="2"/>
  <c r="AQ17" i="2" s="1"/>
  <c r="AQ20" i="2" s="1"/>
  <c r="GC13" i="2"/>
  <c r="EO13" i="2"/>
  <c r="EK13" i="2"/>
  <c r="DY13" i="2"/>
  <c r="DI13" i="2"/>
  <c r="FL12" i="2"/>
  <c r="EJ12" i="2"/>
  <c r="DA10" i="2"/>
  <c r="DA11" i="2" s="1"/>
  <c r="DA14" i="2" s="1"/>
  <c r="BM10" i="2"/>
  <c r="BM11" i="2" s="1"/>
  <c r="BM14" i="2" s="1"/>
  <c r="DJ18" i="2"/>
  <c r="DA15" i="2"/>
  <c r="BM15" i="2"/>
  <c r="FL13" i="2"/>
  <c r="EJ13" i="2"/>
  <c r="EM12" i="2"/>
  <c r="EE12" i="2"/>
  <c r="DK12" i="2"/>
  <c r="BW9" i="2"/>
  <c r="CP18" i="2"/>
  <c r="DA16" i="2"/>
  <c r="DA17" i="2" s="1"/>
  <c r="DA20" i="2" s="1"/>
  <c r="BM16" i="2"/>
  <c r="BM17" i="2" s="1"/>
  <c r="BM20" i="2" s="1"/>
  <c r="EM13" i="2"/>
  <c r="EE13" i="2"/>
  <c r="DK13" i="2"/>
  <c r="FJ12" i="2"/>
  <c r="FF12" i="2"/>
  <c r="ET12" i="2"/>
  <c r="DJ12" i="2"/>
  <c r="CP12" i="2"/>
  <c r="CL12" i="2"/>
  <c r="BW10" i="2"/>
  <c r="BW11" i="2" s="1"/>
  <c r="BW14" i="2" s="1"/>
  <c r="AQ10" i="2"/>
  <c r="AQ11" i="2" s="1"/>
  <c r="AQ14" i="2" s="1"/>
  <c r="CL18" i="2"/>
  <c r="BW15" i="2"/>
  <c r="AQ15" i="2"/>
  <c r="FJ13" i="2"/>
  <c r="FJ11" i="2" s="1"/>
  <c r="FJ14" i="2" s="1"/>
  <c r="FF13" i="2"/>
  <c r="ET13" i="2"/>
  <c r="DJ13" i="2"/>
  <c r="CP13" i="2"/>
  <c r="CL13" i="2"/>
  <c r="GC12" i="2"/>
  <c r="EO12" i="2"/>
  <c r="EK12" i="2"/>
  <c r="DY12" i="2"/>
  <c r="DI12" i="2"/>
  <c r="DA9" i="2"/>
  <c r="BM9" i="2"/>
  <c r="EM7" i="2"/>
  <c r="EE7" i="2"/>
  <c r="DK7" i="2"/>
  <c r="GC6" i="2"/>
  <c r="EO6" i="2"/>
  <c r="EK6" i="2"/>
  <c r="DY6" i="2"/>
  <c r="DI6" i="2"/>
  <c r="BW4" i="2"/>
  <c r="BW5" i="2" s="1"/>
  <c r="BW8" i="2" s="1"/>
  <c r="AQ4" i="2"/>
  <c r="AQ5" i="2" s="1"/>
  <c r="AQ8" i="2" s="1"/>
  <c r="DA3" i="2"/>
  <c r="BM3" i="2"/>
  <c r="AQ9" i="2"/>
  <c r="GC7" i="2"/>
  <c r="FJ7" i="2"/>
  <c r="FF7" i="2"/>
  <c r="ET7" i="2"/>
  <c r="DJ7" i="2"/>
  <c r="CP7" i="2"/>
  <c r="CL7" i="2"/>
  <c r="FL6" i="2"/>
  <c r="EJ6" i="2"/>
  <c r="EO7" i="2"/>
  <c r="EK7" i="2"/>
  <c r="DY7" i="2"/>
  <c r="DI7" i="2"/>
  <c r="EM6" i="2"/>
  <c r="EE6" i="2"/>
  <c r="DK6" i="2"/>
  <c r="DA4" i="2"/>
  <c r="DA5" i="2" s="1"/>
  <c r="DA8" i="2" s="1"/>
  <c r="BM4" i="2"/>
  <c r="BM5" i="2" s="1"/>
  <c r="BM8" i="2" s="1"/>
  <c r="BW3" i="2"/>
  <c r="AQ3" i="2"/>
  <c r="FL7" i="2"/>
  <c r="EJ7" i="2"/>
  <c r="FJ6" i="2"/>
  <c r="FF6" i="2"/>
  <c r="ET6" i="2"/>
  <c r="DJ6" i="2"/>
  <c r="CP6" i="2"/>
  <c r="CL6" i="2"/>
  <c r="T4" i="5"/>
  <c r="GD61" i="2"/>
  <c r="T6" i="5"/>
  <c r="T7" i="5"/>
  <c r="T3" i="5"/>
  <c r="P61" i="2"/>
  <c r="FP58" i="2"/>
  <c r="FP59" i="2" s="1"/>
  <c r="FP62" i="2" s="1"/>
  <c r="P60" i="2"/>
  <c r="S58" i="2"/>
  <c r="S59" i="2" s="1"/>
  <c r="S62" i="2" s="1"/>
  <c r="GD60" i="2"/>
  <c r="S57" i="2"/>
  <c r="GD55" i="2"/>
  <c r="P55" i="2"/>
  <c r="FP57" i="2"/>
  <c r="FP51" i="2"/>
  <c r="FP52" i="2"/>
  <c r="FP53" i="2" s="1"/>
  <c r="FP56" i="2" s="1"/>
  <c r="S52" i="2"/>
  <c r="S53" i="2" s="1"/>
  <c r="S56" i="2" s="1"/>
  <c r="GD54" i="2"/>
  <c r="P48" i="2"/>
  <c r="P49" i="2"/>
  <c r="GD48" i="2"/>
  <c r="S51" i="2"/>
  <c r="S45" i="2"/>
  <c r="GD43" i="2"/>
  <c r="S46" i="2"/>
  <c r="S47" i="2" s="1"/>
  <c r="S50" i="2" s="1"/>
  <c r="P42" i="2"/>
  <c r="FP39" i="2"/>
  <c r="GD49" i="2"/>
  <c r="P43" i="2"/>
  <c r="FP40" i="2"/>
  <c r="FP41" i="2" s="1"/>
  <c r="FP44" i="2" s="1"/>
  <c r="FP46" i="2"/>
  <c r="FP47" i="2" s="1"/>
  <c r="FP50" i="2" s="1"/>
  <c r="P37" i="2"/>
  <c r="P31" i="2"/>
  <c r="P54" i="2"/>
  <c r="GD37" i="2"/>
  <c r="GD36" i="2"/>
  <c r="FP33" i="2"/>
  <c r="S40" i="2"/>
  <c r="S41" i="2" s="1"/>
  <c r="S44" i="2" s="1"/>
  <c r="S39" i="2"/>
  <c r="FP34" i="2"/>
  <c r="FP35" i="2" s="1"/>
  <c r="FP38" i="2" s="1"/>
  <c r="S33" i="2"/>
  <c r="GD31" i="2"/>
  <c r="FP45" i="2"/>
  <c r="GD42" i="2"/>
  <c r="GD30" i="2"/>
  <c r="P30" i="2"/>
  <c r="FP28" i="2"/>
  <c r="FP29" i="2" s="1"/>
  <c r="FP32" i="2" s="1"/>
  <c r="S27" i="2"/>
  <c r="GD25" i="2"/>
  <c r="S28" i="2"/>
  <c r="S29" i="2" s="1"/>
  <c r="S32" i="2" s="1"/>
  <c r="P24" i="2"/>
  <c r="FP22" i="2"/>
  <c r="FP23" i="2" s="1"/>
  <c r="FP26" i="2" s="1"/>
  <c r="P36" i="2"/>
  <c r="P25" i="2"/>
  <c r="S34" i="2"/>
  <c r="S35" i="2" s="1"/>
  <c r="S38" i="2" s="1"/>
  <c r="FP27" i="2"/>
  <c r="GD24" i="2"/>
  <c r="FP21" i="2"/>
  <c r="GD18" i="2"/>
  <c r="S21" i="2"/>
  <c r="GD19" i="2"/>
  <c r="S22" i="2"/>
  <c r="S23" i="2" s="1"/>
  <c r="S26" i="2" s="1"/>
  <c r="P19" i="2"/>
  <c r="S16" i="2"/>
  <c r="S17" i="2" s="1"/>
  <c r="S20" i="2" s="1"/>
  <c r="P12" i="2"/>
  <c r="FP9" i="2"/>
  <c r="P13" i="2"/>
  <c r="FP10" i="2"/>
  <c r="FP11" i="2" s="1"/>
  <c r="FP14" i="2" s="1"/>
  <c r="FP15" i="2"/>
  <c r="GD12" i="2"/>
  <c r="S10" i="2"/>
  <c r="S11" i="2" s="1"/>
  <c r="S14" i="2" s="1"/>
  <c r="P18" i="2"/>
  <c r="FP16" i="2"/>
  <c r="FP17" i="2" s="1"/>
  <c r="FP20" i="2" s="1"/>
  <c r="S15" i="2"/>
  <c r="GD13" i="2"/>
  <c r="GD11" i="2" s="1"/>
  <c r="GD14" i="2" s="1"/>
  <c r="GD7" i="2"/>
  <c r="S4" i="2"/>
  <c r="S5" i="2" s="1"/>
  <c r="S8" i="2" s="1"/>
  <c r="P6" i="2"/>
  <c r="FP3" i="2"/>
  <c r="S3" i="2"/>
  <c r="S9" i="2"/>
  <c r="P7" i="2"/>
  <c r="GD6" i="2"/>
  <c r="FP4" i="2"/>
  <c r="FP5" i="2" s="1"/>
  <c r="FP8" i="2" s="1"/>
  <c r="K3" i="5"/>
  <c r="FB61" i="2"/>
  <c r="K4" i="5"/>
  <c r="K6" i="5"/>
  <c r="K7" i="5"/>
  <c r="FB60" i="2"/>
  <c r="BC58" i="2"/>
  <c r="BC59" i="2" s="1"/>
  <c r="BC62" i="2" s="1"/>
  <c r="DR58" i="2"/>
  <c r="DR59" i="2" s="1"/>
  <c r="DR62" i="2" s="1"/>
  <c r="J58" i="2"/>
  <c r="J59" i="2" s="1"/>
  <c r="J62" i="2" s="1"/>
  <c r="BC57" i="2"/>
  <c r="FB55" i="2"/>
  <c r="DR57" i="2"/>
  <c r="J57" i="2"/>
  <c r="AG58" i="2"/>
  <c r="AG59" i="2" s="1"/>
  <c r="AG62" i="2" s="1"/>
  <c r="AG57" i="2"/>
  <c r="AG52" i="2"/>
  <c r="AG53" i="2" s="1"/>
  <c r="AG56" i="2" s="1"/>
  <c r="BC51" i="2"/>
  <c r="FB54" i="2"/>
  <c r="BC52" i="2"/>
  <c r="BC53" i="2" s="1"/>
  <c r="BC56" i="2" s="1"/>
  <c r="DR51" i="2"/>
  <c r="J51" i="2"/>
  <c r="DR52" i="2"/>
  <c r="DR53" i="2" s="1"/>
  <c r="DR56" i="2" s="1"/>
  <c r="J52" i="2"/>
  <c r="J53" i="2" s="1"/>
  <c r="J56" i="2" s="1"/>
  <c r="AG51" i="2"/>
  <c r="DR46" i="2"/>
  <c r="DR47" i="2" s="1"/>
  <c r="DR50" i="2" s="1"/>
  <c r="FB48" i="2"/>
  <c r="FB49" i="2"/>
  <c r="BC45" i="2"/>
  <c r="FB43" i="2"/>
  <c r="DR40" i="2"/>
  <c r="DR41" i="2" s="1"/>
  <c r="DR44" i="2" s="1"/>
  <c r="J40" i="2"/>
  <c r="J41" i="2" s="1"/>
  <c r="J44" i="2" s="1"/>
  <c r="AG39" i="2"/>
  <c r="BC46" i="2"/>
  <c r="BC47" i="2" s="1"/>
  <c r="BC50" i="2" s="1"/>
  <c r="DR45" i="2"/>
  <c r="J45" i="2"/>
  <c r="AG40" i="2"/>
  <c r="AG41" i="2" s="1"/>
  <c r="AG44" i="2" s="1"/>
  <c r="J46" i="2"/>
  <c r="J47" i="2" s="1"/>
  <c r="J50" i="2" s="1"/>
  <c r="AG45" i="2"/>
  <c r="BC39" i="2"/>
  <c r="AG46" i="2"/>
  <c r="AG47" i="2" s="1"/>
  <c r="AG50" i="2" s="1"/>
  <c r="DR34" i="2"/>
  <c r="DR35" i="2" s="1"/>
  <c r="DR38" i="2" s="1"/>
  <c r="J34" i="2"/>
  <c r="J35" i="2" s="1"/>
  <c r="J38" i="2" s="1"/>
  <c r="AG33" i="2"/>
  <c r="BC40" i="2"/>
  <c r="BC41" i="2" s="1"/>
  <c r="BC44" i="2" s="1"/>
  <c r="FB36" i="2"/>
  <c r="AG34" i="2"/>
  <c r="AG35" i="2" s="1"/>
  <c r="AG38" i="2" s="1"/>
  <c r="FB42" i="2"/>
  <c r="DR39" i="2"/>
  <c r="FB37" i="2"/>
  <c r="BC33" i="2"/>
  <c r="FB31" i="2"/>
  <c r="BC27" i="2"/>
  <c r="FB25" i="2"/>
  <c r="BC28" i="2"/>
  <c r="BC29" i="2" s="1"/>
  <c r="BC32" i="2" s="1"/>
  <c r="DR27" i="2"/>
  <c r="J27" i="2"/>
  <c r="BC34" i="2"/>
  <c r="BC35" i="2" s="1"/>
  <c r="BC38" i="2" s="1"/>
  <c r="FB30" i="2"/>
  <c r="DR28" i="2"/>
  <c r="DR29" i="2" s="1"/>
  <c r="DR32" i="2" s="1"/>
  <c r="J28" i="2"/>
  <c r="J29" i="2" s="1"/>
  <c r="J32" i="2" s="1"/>
  <c r="AG27" i="2"/>
  <c r="J39" i="2"/>
  <c r="J33" i="2"/>
  <c r="FB24" i="2"/>
  <c r="DR33" i="2"/>
  <c r="AG28" i="2"/>
  <c r="AG29" i="2" s="1"/>
  <c r="AG32" i="2" s="1"/>
  <c r="AG22" i="2"/>
  <c r="AG23" i="2" s="1"/>
  <c r="AG26" i="2" s="1"/>
  <c r="FB18" i="2"/>
  <c r="BC21" i="2"/>
  <c r="FB19" i="2"/>
  <c r="DR22" i="2"/>
  <c r="DR23" i="2" s="1"/>
  <c r="DR26" i="2" s="1"/>
  <c r="BC22" i="2"/>
  <c r="BC23" i="2" s="1"/>
  <c r="BC26" i="2" s="1"/>
  <c r="DR21" i="2"/>
  <c r="J21" i="2"/>
  <c r="J22" i="2"/>
  <c r="J23" i="2" s="1"/>
  <c r="J26" i="2" s="1"/>
  <c r="AG21" i="2"/>
  <c r="BC16" i="2"/>
  <c r="BC17" i="2" s="1"/>
  <c r="BC20" i="2" s="1"/>
  <c r="DR15" i="2"/>
  <c r="J15" i="2"/>
  <c r="AG10" i="2"/>
  <c r="AG11" i="2" s="1"/>
  <c r="AG14" i="2" s="1"/>
  <c r="DR16" i="2"/>
  <c r="DR17" i="2" s="1"/>
  <c r="DR20" i="2" s="1"/>
  <c r="J16" i="2"/>
  <c r="J17" i="2" s="1"/>
  <c r="J20" i="2" s="1"/>
  <c r="AG15" i="2"/>
  <c r="AG16" i="2"/>
  <c r="AG17" i="2" s="1"/>
  <c r="AG20" i="2" s="1"/>
  <c r="FB12" i="2"/>
  <c r="BC10" i="2"/>
  <c r="BC11" i="2" s="1"/>
  <c r="BC14" i="2" s="1"/>
  <c r="DR9" i="2"/>
  <c r="BC15" i="2"/>
  <c r="FB13" i="2"/>
  <c r="DR10" i="2"/>
  <c r="DR11" i="2" s="1"/>
  <c r="DR14" i="2" s="1"/>
  <c r="J10" i="2"/>
  <c r="J11" i="2" s="1"/>
  <c r="J14" i="2" s="1"/>
  <c r="AG9" i="2"/>
  <c r="BC4" i="2"/>
  <c r="BC5" i="2" s="1"/>
  <c r="BC8" i="2" s="1"/>
  <c r="AG3" i="2"/>
  <c r="FB7" i="2"/>
  <c r="DR4" i="2"/>
  <c r="DR5" i="2" s="1"/>
  <c r="DR8" i="2" s="1"/>
  <c r="J4" i="2"/>
  <c r="J5" i="2" s="1"/>
  <c r="J8" i="2" s="1"/>
  <c r="BC9" i="2"/>
  <c r="J9" i="2"/>
  <c r="AG4" i="2"/>
  <c r="AG5" i="2" s="1"/>
  <c r="AG8" i="2" s="1"/>
  <c r="BC3" i="2"/>
  <c r="FB6" i="2"/>
  <c r="DR3" i="2"/>
  <c r="J3" i="2"/>
  <c r="X58" i="2"/>
  <c r="X59" i="2" s="1"/>
  <c r="X62" i="2" s="1"/>
  <c r="FS58" i="2"/>
  <c r="FS59" i="2" s="1"/>
  <c r="FS62" i="2" s="1"/>
  <c r="EU58" i="2"/>
  <c r="EU59" i="2" s="1"/>
  <c r="EU62" i="2" s="1"/>
  <c r="EU57" i="2"/>
  <c r="FS57" i="2"/>
  <c r="X57" i="2"/>
  <c r="X52" i="2"/>
  <c r="X53" i="2" s="1"/>
  <c r="X56" i="2" s="1"/>
  <c r="FS51" i="2"/>
  <c r="EU51" i="2"/>
  <c r="FS52" i="2"/>
  <c r="FS53" i="2" s="1"/>
  <c r="FS56" i="2" s="1"/>
  <c r="EU52" i="2"/>
  <c r="EU53" i="2" s="1"/>
  <c r="EU56" i="2" s="1"/>
  <c r="FS46" i="2"/>
  <c r="EU46" i="2"/>
  <c r="EU47" i="2" s="1"/>
  <c r="EU50" i="2" s="1"/>
  <c r="X46" i="2"/>
  <c r="X47" i="2" s="1"/>
  <c r="X50" i="2" s="1"/>
  <c r="FS45" i="2"/>
  <c r="EU45" i="2"/>
  <c r="X39" i="2"/>
  <c r="X40" i="2"/>
  <c r="X41" i="2" s="1"/>
  <c r="X44" i="2" s="1"/>
  <c r="FS39" i="2"/>
  <c r="EU39" i="2"/>
  <c r="X51" i="2"/>
  <c r="X45" i="2"/>
  <c r="EU40" i="2"/>
  <c r="EU41" i="2" s="1"/>
  <c r="EU44" i="2" s="1"/>
  <c r="X33" i="2"/>
  <c r="X34" i="2"/>
  <c r="X35" i="2" s="1"/>
  <c r="X38" i="2" s="1"/>
  <c r="FS33" i="2"/>
  <c r="EU33" i="2"/>
  <c r="FS34" i="2"/>
  <c r="FS35" i="2" s="1"/>
  <c r="FS38" i="2" s="1"/>
  <c r="X28" i="2"/>
  <c r="X29" i="2" s="1"/>
  <c r="X32" i="2" s="1"/>
  <c r="FS27" i="2"/>
  <c r="EU27" i="2"/>
  <c r="FS28" i="2"/>
  <c r="FS29" i="2" s="1"/>
  <c r="FS32" i="2" s="1"/>
  <c r="EU28" i="2"/>
  <c r="EU29" i="2" s="1"/>
  <c r="EU32" i="2" s="1"/>
  <c r="FS40" i="2"/>
  <c r="FS41" i="2" s="1"/>
  <c r="FS44" i="2" s="1"/>
  <c r="EU34" i="2"/>
  <c r="EU35" i="2" s="1"/>
  <c r="EU38" i="2" s="1"/>
  <c r="X27" i="2"/>
  <c r="FS22" i="2"/>
  <c r="FS23" i="2" s="1"/>
  <c r="FS26" i="2" s="1"/>
  <c r="X21" i="2"/>
  <c r="X22" i="2"/>
  <c r="X23" i="2" s="1"/>
  <c r="X26" i="2" s="1"/>
  <c r="FS21" i="2"/>
  <c r="EU21" i="2"/>
  <c r="EU22" i="2"/>
  <c r="EU23" i="2" s="1"/>
  <c r="EU26" i="2" s="1"/>
  <c r="FS16" i="2"/>
  <c r="FS17" i="2" s="1"/>
  <c r="FS20" i="2" s="1"/>
  <c r="EU16" i="2"/>
  <c r="EU17" i="2" s="1"/>
  <c r="EU20" i="2" s="1"/>
  <c r="X9" i="2"/>
  <c r="X10" i="2"/>
  <c r="X11" i="2" s="1"/>
  <c r="X14" i="2" s="1"/>
  <c r="FS9" i="2"/>
  <c r="EU9" i="2"/>
  <c r="X15" i="2"/>
  <c r="FS10" i="2"/>
  <c r="FS11" i="2" s="1"/>
  <c r="FS14" i="2" s="1"/>
  <c r="EU10" i="2"/>
  <c r="EU11" i="2" s="1"/>
  <c r="EU14" i="2" s="1"/>
  <c r="X16" i="2"/>
  <c r="X17" i="2" s="1"/>
  <c r="X20" i="2" s="1"/>
  <c r="FS15" i="2"/>
  <c r="EU15" i="2"/>
  <c r="FS4" i="2"/>
  <c r="FS5" i="2" s="1"/>
  <c r="FS8" i="2" s="1"/>
  <c r="EU4" i="2"/>
  <c r="EU5" i="2" s="1"/>
  <c r="EU8" i="2" s="1"/>
  <c r="X3" i="2"/>
  <c r="FS3" i="2"/>
  <c r="EU3" i="2"/>
  <c r="X4" i="2"/>
  <c r="X5" i="2" s="1"/>
  <c r="X8" i="2" s="1"/>
  <c r="BF61" i="2"/>
  <c r="DE60" i="2"/>
  <c r="DL61" i="2"/>
  <c r="BF60" i="2"/>
  <c r="GE58" i="2"/>
  <c r="GE59" i="2" s="1"/>
  <c r="GE62" i="2" s="1"/>
  <c r="GE57" i="2"/>
  <c r="BF55" i="2"/>
  <c r="DE54" i="2"/>
  <c r="DE55" i="2"/>
  <c r="DL54" i="2"/>
  <c r="DE61" i="2"/>
  <c r="DL55" i="2"/>
  <c r="BF54" i="2"/>
  <c r="GE51" i="2"/>
  <c r="DL60" i="2"/>
  <c r="GE52" i="2"/>
  <c r="GE53" i="2" s="1"/>
  <c r="GE56" i="2" s="1"/>
  <c r="DE49" i="2"/>
  <c r="DL48" i="2"/>
  <c r="GE46" i="2"/>
  <c r="DL49" i="2"/>
  <c r="BF48" i="2"/>
  <c r="GE45" i="2"/>
  <c r="BF43" i="2"/>
  <c r="DE42" i="2"/>
  <c r="DL37" i="2"/>
  <c r="BF49" i="2"/>
  <c r="DE43" i="2"/>
  <c r="DL42" i="2"/>
  <c r="DE48" i="2"/>
  <c r="DL43" i="2"/>
  <c r="GE39" i="2"/>
  <c r="GE40" i="2"/>
  <c r="GE41" i="2" s="1"/>
  <c r="GE44" i="2" s="1"/>
  <c r="DL31" i="2"/>
  <c r="BF36" i="2"/>
  <c r="BF37" i="2"/>
  <c r="DE36" i="2"/>
  <c r="GE33" i="2"/>
  <c r="BF31" i="2"/>
  <c r="BF42" i="2"/>
  <c r="DE31" i="2"/>
  <c r="DL30" i="2"/>
  <c r="GE27" i="2"/>
  <c r="BF25" i="2"/>
  <c r="DE24" i="2"/>
  <c r="DE37" i="2"/>
  <c r="DL36" i="2"/>
  <c r="GE34" i="2"/>
  <c r="GE35" i="2" s="1"/>
  <c r="GE38" i="2" s="1"/>
  <c r="GE28" i="2"/>
  <c r="GE29" i="2" s="1"/>
  <c r="GE32" i="2" s="1"/>
  <c r="DE25" i="2"/>
  <c r="DL24" i="2"/>
  <c r="BF30" i="2"/>
  <c r="DL25" i="2"/>
  <c r="DE30" i="2"/>
  <c r="GE22" i="2"/>
  <c r="GE23" i="2" s="1"/>
  <c r="GE26" i="2" s="1"/>
  <c r="BF24" i="2"/>
  <c r="GE21" i="2"/>
  <c r="BF19" i="2"/>
  <c r="DE18" i="2"/>
  <c r="DE19" i="2"/>
  <c r="DL18" i="2"/>
  <c r="DL19" i="2"/>
  <c r="GE16" i="2"/>
  <c r="GE17" i="2" s="1"/>
  <c r="GE20" i="2" s="1"/>
  <c r="DE13" i="2"/>
  <c r="DL12" i="2"/>
  <c r="DL13" i="2"/>
  <c r="GE9" i="2"/>
  <c r="BF12" i="2"/>
  <c r="GE10" i="2"/>
  <c r="GE11" i="2" s="1"/>
  <c r="GE14" i="2" s="1"/>
  <c r="BF18" i="2"/>
  <c r="GE15" i="2"/>
  <c r="BF13" i="2"/>
  <c r="DE12" i="2"/>
  <c r="DE6" i="2"/>
  <c r="GE4" i="2"/>
  <c r="GE5" i="2" s="1"/>
  <c r="GE8" i="2" s="1"/>
  <c r="BF7" i="2"/>
  <c r="DL6" i="2"/>
  <c r="DE7" i="2"/>
  <c r="GE3" i="2"/>
  <c r="DL7" i="2"/>
  <c r="BF6" i="2"/>
  <c r="AH58" i="2"/>
  <c r="AH59" i="2" s="1"/>
  <c r="AH62" i="2" s="1"/>
  <c r="AH57" i="2"/>
  <c r="AH51" i="2"/>
  <c r="AH52" i="2"/>
  <c r="AH53" i="2" s="1"/>
  <c r="AH56" i="2" s="1"/>
  <c r="AH40" i="2"/>
  <c r="AH41" i="2" s="1"/>
  <c r="AH44" i="2" s="1"/>
  <c r="AH45" i="2"/>
  <c r="AH46" i="2"/>
  <c r="AH47" i="2" s="1"/>
  <c r="AH50" i="2" s="1"/>
  <c r="AH34" i="2"/>
  <c r="AH35" i="2" s="1"/>
  <c r="AH38" i="2" s="1"/>
  <c r="AH39" i="2"/>
  <c r="AH33" i="2"/>
  <c r="AH27" i="2"/>
  <c r="AH28" i="2"/>
  <c r="AH29" i="2" s="1"/>
  <c r="AH32" i="2" s="1"/>
  <c r="AH21" i="2"/>
  <c r="AH22" i="2"/>
  <c r="AH23" i="2" s="1"/>
  <c r="AH26" i="2" s="1"/>
  <c r="AH15" i="2"/>
  <c r="AH16" i="2"/>
  <c r="AH17" i="2" s="1"/>
  <c r="AH20" i="2" s="1"/>
  <c r="AH9" i="2"/>
  <c r="AH10" i="2"/>
  <c r="AH11" i="2" s="1"/>
  <c r="AH14" i="2" s="1"/>
  <c r="AH4" i="2"/>
  <c r="AH5" i="2" s="1"/>
  <c r="AH8" i="2" s="1"/>
  <c r="AH3" i="2"/>
  <c r="E4" i="5"/>
  <c r="DZ61" i="2"/>
  <c r="E3" i="5"/>
  <c r="E7" i="5"/>
  <c r="E6" i="5"/>
  <c r="DZ60" i="2"/>
  <c r="DZ55" i="2"/>
  <c r="D58" i="2"/>
  <c r="D59" i="2" s="1"/>
  <c r="D62" i="2" s="1"/>
  <c r="D57" i="2"/>
  <c r="DZ54" i="2"/>
  <c r="D52" i="2"/>
  <c r="D53" i="2" s="1"/>
  <c r="D56" i="2" s="1"/>
  <c r="D51" i="2"/>
  <c r="DZ48" i="2"/>
  <c r="D46" i="2"/>
  <c r="D47" i="2" s="1"/>
  <c r="D50" i="2" s="1"/>
  <c r="DZ43" i="2"/>
  <c r="D39" i="2"/>
  <c r="D40" i="2"/>
  <c r="D41" i="2" s="1"/>
  <c r="D44" i="2" s="1"/>
  <c r="DZ49" i="2"/>
  <c r="D45" i="2"/>
  <c r="DZ42" i="2"/>
  <c r="DZ36" i="2"/>
  <c r="D33" i="2"/>
  <c r="D34" i="2"/>
  <c r="D35" i="2" s="1"/>
  <c r="D38" i="2" s="1"/>
  <c r="DZ31" i="2"/>
  <c r="D28" i="2"/>
  <c r="D29" i="2" s="1"/>
  <c r="D32" i="2" s="1"/>
  <c r="DZ25" i="2"/>
  <c r="DZ37" i="2"/>
  <c r="DZ30" i="2"/>
  <c r="D27" i="2"/>
  <c r="DZ24" i="2"/>
  <c r="D21" i="2"/>
  <c r="DZ18" i="2"/>
  <c r="D22" i="2"/>
  <c r="D23" i="2" s="1"/>
  <c r="D26" i="2" s="1"/>
  <c r="DZ19" i="2"/>
  <c r="D9" i="2"/>
  <c r="D10" i="2"/>
  <c r="D11" i="2" s="1"/>
  <c r="D14" i="2" s="1"/>
  <c r="D15" i="2"/>
  <c r="DZ12" i="2"/>
  <c r="D16" i="2"/>
  <c r="D17" i="2" s="1"/>
  <c r="D20" i="2" s="1"/>
  <c r="DZ13" i="2"/>
  <c r="D3" i="2"/>
  <c r="DZ7" i="2"/>
  <c r="D4" i="2"/>
  <c r="D5" i="2" s="1"/>
  <c r="D8" i="2" s="1"/>
  <c r="DZ6" i="2"/>
  <c r="EC60" i="2"/>
  <c r="EC61" i="2"/>
  <c r="EC54" i="2"/>
  <c r="BA58" i="2"/>
  <c r="BA59" i="2" s="1"/>
  <c r="BA62" i="2" s="1"/>
  <c r="EC55" i="2"/>
  <c r="BA57" i="2"/>
  <c r="BA52" i="2"/>
  <c r="BA53" i="2" s="1"/>
  <c r="BA56" i="2" s="1"/>
  <c r="EC49" i="2"/>
  <c r="EC48" i="2"/>
  <c r="EC42" i="2"/>
  <c r="BA39" i="2"/>
  <c r="EC43" i="2"/>
  <c r="BA40" i="2"/>
  <c r="BA41" i="2" s="1"/>
  <c r="BA44" i="2" s="1"/>
  <c r="BA45" i="2"/>
  <c r="BA33" i="2"/>
  <c r="EC37" i="2"/>
  <c r="BA34" i="2"/>
  <c r="BA35" i="2" s="1"/>
  <c r="BA38" i="2" s="1"/>
  <c r="EC36" i="2"/>
  <c r="BA51" i="2"/>
  <c r="EC30" i="2"/>
  <c r="EC24" i="2"/>
  <c r="EC25" i="2"/>
  <c r="EC31" i="2"/>
  <c r="BA27" i="2"/>
  <c r="BA46" i="2"/>
  <c r="BA47" i="2" s="1"/>
  <c r="BA50" i="2" s="1"/>
  <c r="BA28" i="2"/>
  <c r="BA29" i="2" s="1"/>
  <c r="BA32" i="2" s="1"/>
  <c r="BA22" i="2"/>
  <c r="BA23" i="2" s="1"/>
  <c r="BA26" i="2" s="1"/>
  <c r="EC18" i="2"/>
  <c r="EC19" i="2"/>
  <c r="BA21" i="2"/>
  <c r="EC13" i="2"/>
  <c r="BA10" i="2"/>
  <c r="BA11" i="2" s="1"/>
  <c r="BA14" i="2" s="1"/>
  <c r="BA15" i="2"/>
  <c r="BA16" i="2"/>
  <c r="BA17" i="2" s="1"/>
  <c r="BA20" i="2" s="1"/>
  <c r="EC12" i="2"/>
  <c r="BA9" i="2"/>
  <c r="EC6" i="2"/>
  <c r="BA3" i="2"/>
  <c r="EC7" i="2"/>
  <c r="BA4" i="2"/>
  <c r="BA5" i="2" s="1"/>
  <c r="BA8" i="2" s="1"/>
  <c r="AR58" i="2"/>
  <c r="AR59" i="2" s="1"/>
  <c r="AR62" i="2" s="1"/>
  <c r="CY58" i="2"/>
  <c r="CY59" i="2" s="1"/>
  <c r="CY62" i="2" s="1"/>
  <c r="CY57" i="2"/>
  <c r="AR51" i="2"/>
  <c r="AR52" i="2"/>
  <c r="AR53" i="2" s="1"/>
  <c r="AR56" i="2" s="1"/>
  <c r="CY51" i="2"/>
  <c r="CY52" i="2"/>
  <c r="CY53" i="2" s="1"/>
  <c r="CY56" i="2" s="1"/>
  <c r="AR57" i="2"/>
  <c r="CY46" i="2"/>
  <c r="CY47" i="2" s="1"/>
  <c r="CY50" i="2" s="1"/>
  <c r="AR46" i="2"/>
  <c r="AR47" i="2" s="1"/>
  <c r="AR50" i="2" s="1"/>
  <c r="CY45" i="2"/>
  <c r="AR39" i="2"/>
  <c r="AR40" i="2"/>
  <c r="AR41" i="2" s="1"/>
  <c r="AR44" i="2" s="1"/>
  <c r="CY39" i="2"/>
  <c r="CY40" i="2"/>
  <c r="CY41" i="2" s="1"/>
  <c r="CY44" i="2" s="1"/>
  <c r="AR33" i="2"/>
  <c r="AR34" i="2"/>
  <c r="AR35" i="2" s="1"/>
  <c r="AR38" i="2" s="1"/>
  <c r="CY33" i="2"/>
  <c r="AR45" i="2"/>
  <c r="AR28" i="2"/>
  <c r="AR29" i="2" s="1"/>
  <c r="AR32" i="2" s="1"/>
  <c r="CY27" i="2"/>
  <c r="CY28" i="2"/>
  <c r="CY29" i="2" s="1"/>
  <c r="CY32" i="2" s="1"/>
  <c r="CY34" i="2"/>
  <c r="CY35" i="2" s="1"/>
  <c r="CY38" i="2" s="1"/>
  <c r="AR27" i="2"/>
  <c r="AR21" i="2"/>
  <c r="AR22" i="2"/>
  <c r="AR23" i="2" s="1"/>
  <c r="AR26" i="2" s="1"/>
  <c r="CY21" i="2"/>
  <c r="CY22" i="2"/>
  <c r="CY23" i="2" s="1"/>
  <c r="CY26" i="2" s="1"/>
  <c r="CY16" i="2"/>
  <c r="CY17" i="2" s="1"/>
  <c r="CY20" i="2" s="1"/>
  <c r="AR9" i="2"/>
  <c r="AR10" i="2"/>
  <c r="AR11" i="2" s="1"/>
  <c r="AR14" i="2" s="1"/>
  <c r="CY9" i="2"/>
  <c r="AR15" i="2"/>
  <c r="CY10" i="2"/>
  <c r="CY11" i="2" s="1"/>
  <c r="CY14" i="2" s="1"/>
  <c r="AR16" i="2"/>
  <c r="AR17" i="2" s="1"/>
  <c r="AR20" i="2" s="1"/>
  <c r="CY15" i="2"/>
  <c r="CY4" i="2"/>
  <c r="CY5" i="2" s="1"/>
  <c r="CY8" i="2" s="1"/>
  <c r="AR3" i="2"/>
  <c r="CY3" i="2"/>
  <c r="AR4" i="2"/>
  <c r="AR5" i="2" s="1"/>
  <c r="AR8" i="2" s="1"/>
  <c r="DS61" i="2"/>
  <c r="DS60" i="2"/>
  <c r="BH58" i="2"/>
  <c r="BH59" i="2" s="1"/>
  <c r="BH62" i="2" s="1"/>
  <c r="DS54" i="2"/>
  <c r="BH51" i="2"/>
  <c r="DS55" i="2"/>
  <c r="BH52" i="2"/>
  <c r="BH53" i="2" s="1"/>
  <c r="BH56" i="2" s="1"/>
  <c r="DS48" i="2"/>
  <c r="DS49" i="2"/>
  <c r="DS47" i="2" s="1"/>
  <c r="DS50" i="2" s="1"/>
  <c r="BH46" i="2"/>
  <c r="BH47" i="2" s="1"/>
  <c r="BH50" i="2" s="1"/>
  <c r="BH57" i="2"/>
  <c r="BH39" i="2"/>
  <c r="DS42" i="2"/>
  <c r="BH40" i="2"/>
  <c r="BH41" i="2" s="1"/>
  <c r="BH44" i="2" s="1"/>
  <c r="DS37" i="2"/>
  <c r="DS36" i="2"/>
  <c r="DS43" i="2"/>
  <c r="BH33" i="2"/>
  <c r="DS31" i="2"/>
  <c r="BH34" i="2"/>
  <c r="BH35" i="2" s="1"/>
  <c r="BH38" i="2" s="1"/>
  <c r="BH28" i="2"/>
  <c r="BH29" i="2" s="1"/>
  <c r="BH32" i="2" s="1"/>
  <c r="DS30" i="2"/>
  <c r="DS24" i="2"/>
  <c r="BH45" i="2"/>
  <c r="DS25" i="2"/>
  <c r="BH27" i="2"/>
  <c r="BH21" i="2"/>
  <c r="DS19" i="2"/>
  <c r="BH22" i="2"/>
  <c r="BH23" i="2" s="1"/>
  <c r="BH26" i="2" s="1"/>
  <c r="DS18" i="2"/>
  <c r="BH9" i="2"/>
  <c r="DS12" i="2"/>
  <c r="BH10" i="2"/>
  <c r="BH11" i="2" s="1"/>
  <c r="BH14" i="2" s="1"/>
  <c r="BH15" i="2"/>
  <c r="DS13" i="2"/>
  <c r="BH16" i="2"/>
  <c r="BH17" i="2" s="1"/>
  <c r="BH20" i="2" s="1"/>
  <c r="DS7" i="2"/>
  <c r="BH3" i="2"/>
  <c r="DS6" i="2"/>
  <c r="BH4" i="2"/>
  <c r="BH5" i="2" s="1"/>
  <c r="BH8" i="2" s="1"/>
  <c r="CH58" i="2"/>
  <c r="CH59" i="2" s="1"/>
  <c r="CH62" i="2" s="1"/>
  <c r="CH57" i="2"/>
  <c r="CH51" i="2"/>
  <c r="CH52" i="2"/>
  <c r="CH53" i="2" s="1"/>
  <c r="CH56" i="2" s="1"/>
  <c r="CH40" i="2"/>
  <c r="CH41" i="2" s="1"/>
  <c r="CH44" i="2" s="1"/>
  <c r="CH45" i="2"/>
  <c r="CH34" i="2"/>
  <c r="CH35" i="2" s="1"/>
  <c r="CH38" i="2" s="1"/>
  <c r="CH39" i="2"/>
  <c r="CH33" i="2"/>
  <c r="CH46" i="2"/>
  <c r="CH47" i="2" s="1"/>
  <c r="CH50" i="2" s="1"/>
  <c r="CH27" i="2"/>
  <c r="CH28" i="2"/>
  <c r="CH29" i="2" s="1"/>
  <c r="CH32" i="2" s="1"/>
  <c r="CH21" i="2"/>
  <c r="CH22" i="2"/>
  <c r="CH23" i="2" s="1"/>
  <c r="CH26" i="2" s="1"/>
  <c r="CH15" i="2"/>
  <c r="CH16" i="2"/>
  <c r="CH17" i="2" s="1"/>
  <c r="CH20" i="2" s="1"/>
  <c r="CH9" i="2"/>
  <c r="CH10" i="2"/>
  <c r="CH11" i="2" s="1"/>
  <c r="CH14" i="2" s="1"/>
  <c r="CH4" i="2"/>
  <c r="CH5" i="2" s="1"/>
  <c r="CH8" i="2" s="1"/>
  <c r="CH3" i="2"/>
  <c r="AF58" i="2"/>
  <c r="AF59" i="2" s="1"/>
  <c r="AF62" i="2" s="1"/>
  <c r="T58" i="2"/>
  <c r="T59" i="2" s="1"/>
  <c r="T62" i="2" s="1"/>
  <c r="T57" i="2"/>
  <c r="AF52" i="2"/>
  <c r="AF53" i="2" s="1"/>
  <c r="AF56" i="2" s="1"/>
  <c r="T52" i="2"/>
  <c r="T53" i="2" s="1"/>
  <c r="T56" i="2" s="1"/>
  <c r="AF57" i="2"/>
  <c r="AF51" i="2"/>
  <c r="T51" i="2"/>
  <c r="AF46" i="2"/>
  <c r="AF47" i="2" s="1"/>
  <c r="AF50" i="2" s="1"/>
  <c r="T46" i="2"/>
  <c r="T47" i="2" s="1"/>
  <c r="T50" i="2" s="1"/>
  <c r="AF39" i="2"/>
  <c r="T39" i="2"/>
  <c r="AF40" i="2"/>
  <c r="AF41" i="2" s="1"/>
  <c r="AF44" i="2" s="1"/>
  <c r="T40" i="2"/>
  <c r="T41" i="2" s="1"/>
  <c r="T44" i="2" s="1"/>
  <c r="T45" i="2"/>
  <c r="AF33" i="2"/>
  <c r="T33" i="2"/>
  <c r="AF45" i="2"/>
  <c r="AF34" i="2"/>
  <c r="AF35" i="2" s="1"/>
  <c r="AF38" i="2" s="1"/>
  <c r="T34" i="2"/>
  <c r="T35" i="2" s="1"/>
  <c r="T38" i="2" s="1"/>
  <c r="AF28" i="2"/>
  <c r="AF29" i="2" s="1"/>
  <c r="AF32" i="2" s="1"/>
  <c r="T28" i="2"/>
  <c r="T29" i="2" s="1"/>
  <c r="T32" i="2" s="1"/>
  <c r="T27" i="2"/>
  <c r="AF27" i="2"/>
  <c r="AF21" i="2"/>
  <c r="T21" i="2"/>
  <c r="AF22" i="2"/>
  <c r="AF23" i="2" s="1"/>
  <c r="AF26" i="2" s="1"/>
  <c r="T22" i="2"/>
  <c r="T23" i="2" s="1"/>
  <c r="T26" i="2" s="1"/>
  <c r="AF9" i="2"/>
  <c r="T9" i="2"/>
  <c r="AF10" i="2"/>
  <c r="AF11" i="2" s="1"/>
  <c r="AF14" i="2" s="1"/>
  <c r="T10" i="2"/>
  <c r="T11" i="2" s="1"/>
  <c r="T14" i="2" s="1"/>
  <c r="AF15" i="2"/>
  <c r="T15" i="2"/>
  <c r="AF16" i="2"/>
  <c r="AF17" i="2" s="1"/>
  <c r="AF20" i="2" s="1"/>
  <c r="T16" i="2"/>
  <c r="T17" i="2" s="1"/>
  <c r="T20" i="2" s="1"/>
  <c r="AF3" i="2"/>
  <c r="T3" i="2"/>
  <c r="AF4" i="2"/>
  <c r="AF5" i="2" s="1"/>
  <c r="AF8" i="2" s="1"/>
  <c r="T4" i="2"/>
  <c r="T5" i="2" s="1"/>
  <c r="T8" i="2" s="1"/>
  <c r="CV61" i="2"/>
  <c r="CV60" i="2"/>
  <c r="CV55" i="2"/>
  <c r="CV54" i="2"/>
  <c r="CV48" i="2"/>
  <c r="CV49" i="2"/>
  <c r="CV42" i="2"/>
  <c r="CV43" i="2"/>
  <c r="CV37" i="2"/>
  <c r="CV31" i="2"/>
  <c r="CV30" i="2"/>
  <c r="CV36" i="2"/>
  <c r="CV24" i="2"/>
  <c r="CV25" i="2"/>
  <c r="CV18" i="2"/>
  <c r="CV19" i="2"/>
  <c r="CV12" i="2"/>
  <c r="CV13" i="2"/>
  <c r="CV6" i="2"/>
  <c r="CV7" i="2"/>
  <c r="BX58" i="2"/>
  <c r="BX59" i="2" s="1"/>
  <c r="BX62" i="2" s="1"/>
  <c r="BX51" i="2"/>
  <c r="BX52" i="2"/>
  <c r="BX53" i="2" s="1"/>
  <c r="BX56" i="2" s="1"/>
  <c r="BX57" i="2"/>
  <c r="BX46" i="2"/>
  <c r="BX47" i="2" s="1"/>
  <c r="BX50" i="2" s="1"/>
  <c r="BX39" i="2"/>
  <c r="BX40" i="2"/>
  <c r="BX41" i="2" s="1"/>
  <c r="BX44" i="2" s="1"/>
  <c r="BX33" i="2"/>
  <c r="BX34" i="2"/>
  <c r="BX35" i="2" s="1"/>
  <c r="BX38" i="2" s="1"/>
  <c r="BX28" i="2"/>
  <c r="BX29" i="2" s="1"/>
  <c r="BX32" i="2" s="1"/>
  <c r="BX45" i="2"/>
  <c r="BX27" i="2"/>
  <c r="BX21" i="2"/>
  <c r="BX22" i="2"/>
  <c r="BX23" i="2" s="1"/>
  <c r="BX26" i="2" s="1"/>
  <c r="BX9" i="2"/>
  <c r="BX10" i="2"/>
  <c r="BX11" i="2" s="1"/>
  <c r="BX14" i="2" s="1"/>
  <c r="BX15" i="2"/>
  <c r="BX16" i="2"/>
  <c r="BX17" i="2" s="1"/>
  <c r="BX20" i="2" s="1"/>
  <c r="BX3" i="2"/>
  <c r="BX4" i="2"/>
  <c r="BX5" i="2" s="1"/>
  <c r="BX8" i="2" s="1"/>
  <c r="EA58" i="2"/>
  <c r="EA59" i="2" s="1"/>
  <c r="EA62" i="2" s="1"/>
  <c r="EA57" i="2"/>
  <c r="EA51" i="2"/>
  <c r="EA52" i="2"/>
  <c r="EA53" i="2" s="1"/>
  <c r="EA56" i="2" s="1"/>
  <c r="EA46" i="2"/>
  <c r="EA47" i="2" s="1"/>
  <c r="EA50" i="2" s="1"/>
  <c r="EA45" i="2"/>
  <c r="EA39" i="2"/>
  <c r="EA40" i="2"/>
  <c r="EA41" i="2" s="1"/>
  <c r="EA44" i="2" s="1"/>
  <c r="EA33" i="2"/>
  <c r="EA27" i="2"/>
  <c r="EA28" i="2"/>
  <c r="EA29" i="2" s="1"/>
  <c r="EA32" i="2" s="1"/>
  <c r="EA34" i="2"/>
  <c r="EA35" i="2" s="1"/>
  <c r="EA38" i="2" s="1"/>
  <c r="EA22" i="2"/>
  <c r="EA23" i="2" s="1"/>
  <c r="EA26" i="2" s="1"/>
  <c r="EA21" i="2"/>
  <c r="EA16" i="2"/>
  <c r="EA17" i="2" s="1"/>
  <c r="EA20" i="2" s="1"/>
  <c r="EA9" i="2"/>
  <c r="EA10" i="2"/>
  <c r="EA11" i="2" s="1"/>
  <c r="EA14" i="2" s="1"/>
  <c r="EA15" i="2"/>
  <c r="EA4" i="2"/>
  <c r="EA5" i="2" s="1"/>
  <c r="EA8" i="2" s="1"/>
  <c r="EA3" i="2"/>
  <c r="H4" i="5"/>
  <c r="H6" i="5"/>
  <c r="H7" i="5"/>
  <c r="H3" i="5"/>
  <c r="G58" i="2"/>
  <c r="G59" i="2" s="1"/>
  <c r="G62" i="2" s="1"/>
  <c r="G57" i="2"/>
  <c r="G52" i="2"/>
  <c r="G53" i="2" s="1"/>
  <c r="G56" i="2" s="1"/>
  <c r="G51" i="2"/>
  <c r="G45" i="2"/>
  <c r="G46" i="2"/>
  <c r="G47" i="2" s="1"/>
  <c r="G50" i="2" s="1"/>
  <c r="G39" i="2"/>
  <c r="G40" i="2"/>
  <c r="G41" i="2" s="1"/>
  <c r="G44" i="2" s="1"/>
  <c r="G33" i="2"/>
  <c r="G27" i="2"/>
  <c r="G28" i="2"/>
  <c r="G29" i="2" s="1"/>
  <c r="G32" i="2" s="1"/>
  <c r="G34" i="2"/>
  <c r="G35" i="2" s="1"/>
  <c r="G38" i="2" s="1"/>
  <c r="G21" i="2"/>
  <c r="G22" i="2"/>
  <c r="G23" i="2" s="1"/>
  <c r="G26" i="2" s="1"/>
  <c r="G16" i="2"/>
  <c r="G17" i="2" s="1"/>
  <c r="G20" i="2" s="1"/>
  <c r="G10" i="2"/>
  <c r="G11" i="2" s="1"/>
  <c r="G14" i="2" s="1"/>
  <c r="G15" i="2"/>
  <c r="G3" i="2"/>
  <c r="G9" i="2"/>
  <c r="G4" i="2"/>
  <c r="G5" i="2" s="1"/>
  <c r="G8" i="2" s="1"/>
  <c r="CF58" i="2"/>
  <c r="CF59" i="2" s="1"/>
  <c r="CF62" i="2" s="1"/>
  <c r="CF51" i="2"/>
  <c r="CF57" i="2"/>
  <c r="CF52" i="2"/>
  <c r="CF53" i="2" s="1"/>
  <c r="CF56" i="2" s="1"/>
  <c r="CF46" i="2"/>
  <c r="CF47" i="2" s="1"/>
  <c r="CF50" i="2" s="1"/>
  <c r="CF39" i="2"/>
  <c r="CF40" i="2"/>
  <c r="CF41" i="2" s="1"/>
  <c r="CF44" i="2" s="1"/>
  <c r="CF45" i="2"/>
  <c r="CF33" i="2"/>
  <c r="CF34" i="2"/>
  <c r="CF35" i="2" s="1"/>
  <c r="CF38" i="2" s="1"/>
  <c r="CF28" i="2"/>
  <c r="CF29" i="2" s="1"/>
  <c r="CF32" i="2" s="1"/>
  <c r="CF27" i="2"/>
  <c r="CF21" i="2"/>
  <c r="CF22" i="2"/>
  <c r="CF23" i="2" s="1"/>
  <c r="CF26" i="2" s="1"/>
  <c r="CF9" i="2"/>
  <c r="CF10" i="2"/>
  <c r="CF11" i="2" s="1"/>
  <c r="CF14" i="2" s="1"/>
  <c r="CF15" i="2"/>
  <c r="CF16" i="2"/>
  <c r="CF17" i="2" s="1"/>
  <c r="CF20" i="2" s="1"/>
  <c r="CF3" i="2"/>
  <c r="CF4" i="2"/>
  <c r="CF5" i="2" s="1"/>
  <c r="CF8" i="2" s="1"/>
  <c r="DO61" i="2"/>
  <c r="DO60" i="2"/>
  <c r="DO54" i="2"/>
  <c r="DO55" i="2"/>
  <c r="DO48" i="2"/>
  <c r="DO49" i="2"/>
  <c r="DO42" i="2"/>
  <c r="DO36" i="2"/>
  <c r="DO31" i="2"/>
  <c r="DO43" i="2"/>
  <c r="DO30" i="2"/>
  <c r="DO37" i="2"/>
  <c r="DO25" i="2"/>
  <c r="DO24" i="2"/>
  <c r="DO19" i="2"/>
  <c r="DO18" i="2"/>
  <c r="DO12" i="2"/>
  <c r="DO13" i="2"/>
  <c r="DO7" i="2"/>
  <c r="DO6" i="2"/>
  <c r="H4" i="2"/>
  <c r="H5" i="2" s="1"/>
  <c r="H8" i="2" s="1"/>
  <c r="H7" i="2"/>
  <c r="H35" i="5"/>
  <c r="H38" i="5" s="1"/>
  <c r="L35" i="5"/>
  <c r="L38" i="5" s="1"/>
  <c r="P35" i="5"/>
  <c r="P38" i="5" s="1"/>
  <c r="T35" i="5"/>
  <c r="T38" i="5" s="1"/>
  <c r="X35" i="5"/>
  <c r="X38" i="5" s="1"/>
  <c r="AB35" i="5"/>
  <c r="AB38" i="5" s="1"/>
  <c r="AF35" i="5"/>
  <c r="AF38" i="5" s="1"/>
  <c r="AJ35" i="5"/>
  <c r="AJ38" i="5" s="1"/>
  <c r="AN35" i="5"/>
  <c r="AN38" i="5" s="1"/>
  <c r="AR35" i="5"/>
  <c r="AR38" i="5" s="1"/>
  <c r="AV35" i="5"/>
  <c r="AV38" i="5" s="1"/>
  <c r="AZ35" i="5"/>
  <c r="AZ38" i="5" s="1"/>
  <c r="BD35" i="5"/>
  <c r="BD38" i="5" s="1"/>
  <c r="BH35" i="5"/>
  <c r="BH38" i="5" s="1"/>
  <c r="BL35" i="5"/>
  <c r="BL38" i="5" s="1"/>
  <c r="BP35" i="5"/>
  <c r="BP38" i="5" s="1"/>
  <c r="BT35" i="5"/>
  <c r="BT38" i="5" s="1"/>
  <c r="BX35" i="5"/>
  <c r="BX38" i="5" s="1"/>
  <c r="CB35" i="5"/>
  <c r="CB38" i="5" s="1"/>
  <c r="CF35" i="5"/>
  <c r="CF38" i="5" s="1"/>
  <c r="CJ35" i="5"/>
  <c r="CJ38" i="5" s="1"/>
  <c r="CN35" i="5"/>
  <c r="CN38" i="5" s="1"/>
  <c r="CR35" i="5"/>
  <c r="CR38" i="5" s="1"/>
  <c r="CV35" i="5"/>
  <c r="CV38" i="5" s="1"/>
  <c r="CZ35" i="5"/>
  <c r="CZ38" i="5" s="1"/>
  <c r="DD35" i="5"/>
  <c r="DD38" i="5" s="1"/>
  <c r="DH35" i="5"/>
  <c r="DH38" i="5" s="1"/>
  <c r="DL35" i="5"/>
  <c r="DL38" i="5" s="1"/>
  <c r="DP35" i="5"/>
  <c r="DP38" i="5" s="1"/>
  <c r="DT35" i="5"/>
  <c r="DT38" i="5" s="1"/>
  <c r="DX35" i="5"/>
  <c r="DX38" i="5" s="1"/>
  <c r="EB35" i="5"/>
  <c r="EB38" i="5" s="1"/>
  <c r="EF35" i="5"/>
  <c r="EF38" i="5" s="1"/>
  <c r="EJ35" i="5"/>
  <c r="EJ38" i="5" s="1"/>
  <c r="EN35" i="5"/>
  <c r="EN38" i="5" s="1"/>
  <c r="ER35" i="5"/>
  <c r="ER38" i="5" s="1"/>
  <c r="EV35" i="5"/>
  <c r="EV38" i="5" s="1"/>
  <c r="EZ35" i="5"/>
  <c r="EZ38" i="5" s="1"/>
  <c r="FD35" i="5"/>
  <c r="FD38" i="5" s="1"/>
  <c r="FH35" i="5"/>
  <c r="FH38" i="5" s="1"/>
  <c r="FL35" i="5"/>
  <c r="FL38" i="5" s="1"/>
  <c r="FP35" i="5"/>
  <c r="FP38" i="5" s="1"/>
  <c r="FT35" i="5"/>
  <c r="FT38" i="5" s="1"/>
  <c r="FX35" i="5"/>
  <c r="FX38" i="5" s="1"/>
  <c r="GB35" i="5"/>
  <c r="GB38" i="5" s="1"/>
  <c r="GF35" i="5"/>
  <c r="GF38" i="5" s="1"/>
  <c r="GJ35" i="5"/>
  <c r="GJ38" i="5" s="1"/>
  <c r="GN35" i="5"/>
  <c r="GN38" i="5" s="1"/>
  <c r="GR35" i="5"/>
  <c r="AS29" i="5"/>
  <c r="AS32" i="5" s="1"/>
  <c r="AW29" i="5"/>
  <c r="AW32" i="5" s="1"/>
  <c r="F41" i="5"/>
  <c r="F44" i="5" s="1"/>
  <c r="J41" i="5"/>
  <c r="J44" i="5" s="1"/>
  <c r="N41" i="5"/>
  <c r="N44" i="5" s="1"/>
  <c r="R41" i="5"/>
  <c r="R44" i="5" s="1"/>
  <c r="V41" i="5"/>
  <c r="V44" i="5" s="1"/>
  <c r="Z41" i="5"/>
  <c r="Z44" i="5" s="1"/>
  <c r="AD41" i="5"/>
  <c r="AD44" i="5" s="1"/>
  <c r="AH41" i="5"/>
  <c r="AH44" i="5" s="1"/>
  <c r="AL41" i="5"/>
  <c r="AL44" i="5" s="1"/>
  <c r="AP41" i="5"/>
  <c r="AP44" i="5" s="1"/>
  <c r="AT41" i="5"/>
  <c r="AT44" i="5" s="1"/>
  <c r="AX41" i="5"/>
  <c r="AX44" i="5" s="1"/>
  <c r="F17" i="5"/>
  <c r="F20" i="5" s="1"/>
  <c r="J17" i="5"/>
  <c r="J20" i="5" s="1"/>
  <c r="N17" i="5"/>
  <c r="N20" i="5" s="1"/>
  <c r="R17" i="5"/>
  <c r="R20" i="5" s="1"/>
  <c r="V17" i="5"/>
  <c r="V20" i="5" s="1"/>
  <c r="Z17" i="5"/>
  <c r="Z20" i="5" s="1"/>
  <c r="AD17" i="5"/>
  <c r="AD20" i="5" s="1"/>
  <c r="AH17" i="5"/>
  <c r="AH20" i="5" s="1"/>
  <c r="AL17" i="5"/>
  <c r="AL20" i="5" s="1"/>
  <c r="AP17" i="5"/>
  <c r="AP20" i="5" s="1"/>
  <c r="AT17" i="5"/>
  <c r="AT20" i="5" s="1"/>
  <c r="AX17" i="5"/>
  <c r="AX20" i="5" s="1"/>
  <c r="BB17" i="5"/>
  <c r="BB20" i="5" s="1"/>
  <c r="BF17" i="5"/>
  <c r="BF20" i="5" s="1"/>
  <c r="BJ17" i="5"/>
  <c r="BJ20" i="5" s="1"/>
  <c r="BN17" i="5"/>
  <c r="BN20" i="5" s="1"/>
  <c r="BR17" i="5"/>
  <c r="BR20" i="5" s="1"/>
  <c r="BV17" i="5"/>
  <c r="BV20" i="5" s="1"/>
  <c r="BZ17" i="5"/>
  <c r="BZ20" i="5" s="1"/>
  <c r="CD17" i="5"/>
  <c r="CD20" i="5" s="1"/>
  <c r="CH17" i="5"/>
  <c r="CH20" i="5" s="1"/>
  <c r="CL17" i="5"/>
  <c r="CL20" i="5" s="1"/>
  <c r="CP17" i="5"/>
  <c r="CP20" i="5" s="1"/>
  <c r="CT17" i="5"/>
  <c r="CT20" i="5" s="1"/>
  <c r="CX17" i="5"/>
  <c r="CX20" i="5" s="1"/>
  <c r="DB17" i="5"/>
  <c r="DB20" i="5" s="1"/>
  <c r="DF17" i="5"/>
  <c r="DF20" i="5" s="1"/>
  <c r="DJ17" i="5"/>
  <c r="DJ20" i="5" s="1"/>
  <c r="DN17" i="5"/>
  <c r="DN20" i="5" s="1"/>
  <c r="DR17" i="5"/>
  <c r="DR20" i="5" s="1"/>
  <c r="DV17" i="5"/>
  <c r="DV20" i="5" s="1"/>
  <c r="DZ17" i="5"/>
  <c r="DZ20" i="5" s="1"/>
  <c r="ED17" i="5"/>
  <c r="ED20" i="5" s="1"/>
  <c r="EH17" i="5"/>
  <c r="EH20" i="5" s="1"/>
  <c r="EL17" i="5"/>
  <c r="EL20" i="5" s="1"/>
  <c r="EP17" i="5"/>
  <c r="EP20" i="5" s="1"/>
  <c r="ET17" i="5"/>
  <c r="ET20" i="5" s="1"/>
  <c r="EX17" i="5"/>
  <c r="EX20" i="5" s="1"/>
  <c r="FB17" i="5"/>
  <c r="FB20" i="5" s="1"/>
  <c r="FF17" i="5"/>
  <c r="FF20" i="5" s="1"/>
  <c r="FJ17" i="5"/>
  <c r="FJ20" i="5" s="1"/>
  <c r="FN17" i="5"/>
  <c r="FN20" i="5" s="1"/>
  <c r="FR17" i="5"/>
  <c r="FR20" i="5" s="1"/>
  <c r="FV17" i="5"/>
  <c r="FV20" i="5" s="1"/>
  <c r="FZ17" i="5"/>
  <c r="FZ20" i="5" s="1"/>
  <c r="GD17" i="5"/>
  <c r="GD20" i="5" s="1"/>
  <c r="GH17" i="5"/>
  <c r="GH20" i="5" s="1"/>
  <c r="GL17" i="5"/>
  <c r="GL20" i="5" s="1"/>
  <c r="GP17" i="5"/>
  <c r="GP20" i="5" s="1"/>
  <c r="GT17" i="5"/>
  <c r="GT20" i="5" s="1"/>
  <c r="BB41" i="5"/>
  <c r="BB44" i="5" s="1"/>
  <c r="BF41" i="5"/>
  <c r="BF44" i="5" s="1"/>
  <c r="BJ41" i="5"/>
  <c r="BJ44" i="5" s="1"/>
  <c r="BN41" i="5"/>
  <c r="BN44" i="5" s="1"/>
  <c r="BR41" i="5"/>
  <c r="BR44" i="5" s="1"/>
  <c r="BV41" i="5"/>
  <c r="BV44" i="5" s="1"/>
  <c r="BZ41" i="5"/>
  <c r="BZ44" i="5" s="1"/>
  <c r="CD41" i="5"/>
  <c r="CD44" i="5" s="1"/>
  <c r="CH41" i="5"/>
  <c r="CH44" i="5" s="1"/>
  <c r="CL41" i="5"/>
  <c r="CL44" i="5" s="1"/>
  <c r="CP41" i="5"/>
  <c r="CP44" i="5" s="1"/>
  <c r="CT41" i="5"/>
  <c r="CT44" i="5" s="1"/>
  <c r="CX41" i="5"/>
  <c r="CX44" i="5" s="1"/>
  <c r="DB41" i="5"/>
  <c r="DB44" i="5" s="1"/>
  <c r="DF41" i="5"/>
  <c r="DF44" i="5" s="1"/>
  <c r="DJ41" i="5"/>
  <c r="DJ44" i="5" s="1"/>
  <c r="DN41" i="5"/>
  <c r="DN44" i="5" s="1"/>
  <c r="DR41" i="5"/>
  <c r="DR44" i="5" s="1"/>
  <c r="DV41" i="5"/>
  <c r="DV44" i="5" s="1"/>
  <c r="DZ41" i="5"/>
  <c r="DZ44" i="5" s="1"/>
  <c r="ED41" i="5"/>
  <c r="ED44" i="5" s="1"/>
  <c r="EH41" i="5"/>
  <c r="EH44" i="5" s="1"/>
  <c r="EL41" i="5"/>
  <c r="EL44" i="5" s="1"/>
  <c r="EP41" i="5"/>
  <c r="EP44" i="5" s="1"/>
  <c r="ET41" i="5"/>
  <c r="ET44" i="5" s="1"/>
  <c r="EX41" i="5"/>
  <c r="EX44" i="5" s="1"/>
  <c r="FB41" i="5"/>
  <c r="FB44" i="5" s="1"/>
  <c r="FF41" i="5"/>
  <c r="FF44" i="5" s="1"/>
  <c r="FJ41" i="5"/>
  <c r="FJ44" i="5" s="1"/>
  <c r="FN41" i="5"/>
  <c r="FN44" i="5" s="1"/>
  <c r="FR41" i="5"/>
  <c r="FR44" i="5" s="1"/>
  <c r="FV41" i="5"/>
  <c r="FV44" i="5" s="1"/>
  <c r="FZ41" i="5"/>
  <c r="FZ44" i="5" s="1"/>
  <c r="GD41" i="5"/>
  <c r="GD44" i="5" s="1"/>
  <c r="GH41" i="5"/>
  <c r="GH44" i="5" s="1"/>
  <c r="GL41" i="5"/>
  <c r="GL44" i="5" s="1"/>
  <c r="GP41" i="5"/>
  <c r="GP44" i="5" s="1"/>
  <c r="GT41" i="5"/>
  <c r="GT44" i="5" s="1"/>
  <c r="BA29" i="5"/>
  <c r="BA32" i="5" s="1"/>
  <c r="BE29" i="5"/>
  <c r="BE32" i="5" s="1"/>
  <c r="BI29" i="5"/>
  <c r="BI32" i="5" s="1"/>
  <c r="BM29" i="5"/>
  <c r="BM32" i="5" s="1"/>
  <c r="BQ29" i="5"/>
  <c r="BQ32" i="5" s="1"/>
  <c r="BU29" i="5"/>
  <c r="BU32" i="5" s="1"/>
  <c r="BY29" i="5"/>
  <c r="BY32" i="5" s="1"/>
  <c r="CC29" i="5"/>
  <c r="CC32" i="5" s="1"/>
  <c r="CG29" i="5"/>
  <c r="CG32" i="5" s="1"/>
  <c r="CK29" i="5"/>
  <c r="CK32" i="5" s="1"/>
  <c r="CO29" i="5"/>
  <c r="CO32" i="5" s="1"/>
  <c r="CS29" i="5"/>
  <c r="CS32" i="5" s="1"/>
  <c r="CW29" i="5"/>
  <c r="CW32" i="5" s="1"/>
  <c r="DA29" i="5"/>
  <c r="DA32" i="5" s="1"/>
  <c r="DE29" i="5"/>
  <c r="DE32" i="5" s="1"/>
  <c r="DI29" i="5"/>
  <c r="DI32" i="5" s="1"/>
  <c r="DM29" i="5"/>
  <c r="DM32" i="5" s="1"/>
  <c r="DQ29" i="5"/>
  <c r="DQ32" i="5" s="1"/>
  <c r="DU29" i="5"/>
  <c r="DU32" i="5" s="1"/>
  <c r="DY29" i="5"/>
  <c r="DY32" i="5" s="1"/>
  <c r="EC29" i="5"/>
  <c r="EC32" i="5" s="1"/>
  <c r="EG29" i="5"/>
  <c r="EG32" i="5" s="1"/>
  <c r="EK29" i="5"/>
  <c r="EK32" i="5" s="1"/>
  <c r="EO29" i="5"/>
  <c r="EO32" i="5" s="1"/>
  <c r="ES29" i="5"/>
  <c r="ES32" i="5" s="1"/>
  <c r="EW29" i="5"/>
  <c r="EW32" i="5" s="1"/>
  <c r="FA29" i="5"/>
  <c r="FA32" i="5" s="1"/>
  <c r="FE29" i="5"/>
  <c r="FE32" i="5" s="1"/>
  <c r="FI29" i="5"/>
  <c r="FI32" i="5" s="1"/>
  <c r="FM29" i="5"/>
  <c r="FM32" i="5" s="1"/>
  <c r="FQ29" i="5"/>
  <c r="FQ32" i="5" s="1"/>
  <c r="FU29" i="5"/>
  <c r="FU32" i="5" s="1"/>
  <c r="FY29" i="5"/>
  <c r="FY32" i="5" s="1"/>
  <c r="GC29" i="5"/>
  <c r="GC32" i="5" s="1"/>
  <c r="GG29" i="5"/>
  <c r="GG32" i="5" s="1"/>
  <c r="GK29" i="5"/>
  <c r="GK32" i="5" s="1"/>
  <c r="GO29" i="5"/>
  <c r="GO32" i="5" s="1"/>
  <c r="GS29" i="5"/>
  <c r="GS32" i="5" s="1"/>
  <c r="H17" i="5"/>
  <c r="H20" i="5" s="1"/>
  <c r="L17" i="5"/>
  <c r="L20" i="5" s="1"/>
  <c r="P17" i="5"/>
  <c r="P20" i="5" s="1"/>
  <c r="T17" i="5"/>
  <c r="T20" i="5" s="1"/>
  <c r="X17" i="5"/>
  <c r="X20" i="5" s="1"/>
  <c r="AB17" i="5"/>
  <c r="AB20" i="5" s="1"/>
  <c r="AF17" i="5"/>
  <c r="AF20" i="5" s="1"/>
  <c r="AJ17" i="5"/>
  <c r="AJ20" i="5" s="1"/>
  <c r="AN17" i="5"/>
  <c r="AN20" i="5" s="1"/>
  <c r="AR17" i="5"/>
  <c r="AR20" i="5" s="1"/>
  <c r="AV17" i="5"/>
  <c r="AV20" i="5" s="1"/>
  <c r="AZ17" i="5"/>
  <c r="AZ20" i="5" s="1"/>
  <c r="BD17" i="5"/>
  <c r="BD20" i="5" s="1"/>
  <c r="BH17" i="5"/>
  <c r="BH20" i="5" s="1"/>
  <c r="BL17" i="5"/>
  <c r="BL20" i="5" s="1"/>
  <c r="BP17" i="5"/>
  <c r="BP20" i="5" s="1"/>
  <c r="BT17" i="5"/>
  <c r="BT20" i="5" s="1"/>
  <c r="BX17" i="5"/>
  <c r="BX20" i="5" s="1"/>
  <c r="CB17" i="5"/>
  <c r="CB20" i="5" s="1"/>
  <c r="CF17" i="5"/>
  <c r="CF20" i="5" s="1"/>
  <c r="CJ17" i="5"/>
  <c r="CJ20" i="5" s="1"/>
  <c r="CN17" i="5"/>
  <c r="CN20" i="5" s="1"/>
  <c r="CR17" i="5"/>
  <c r="CR20" i="5" s="1"/>
  <c r="CV17" i="5"/>
  <c r="CV20" i="5" s="1"/>
  <c r="CZ17" i="5"/>
  <c r="CZ20" i="5" s="1"/>
  <c r="DD17" i="5"/>
  <c r="DD20" i="5" s="1"/>
  <c r="DH17" i="5"/>
  <c r="DH20" i="5" s="1"/>
  <c r="DL17" i="5"/>
  <c r="DL20" i="5" s="1"/>
  <c r="DT17" i="5"/>
  <c r="DT20" i="5" s="1"/>
  <c r="DX17" i="5"/>
  <c r="DX20" i="5" s="1"/>
  <c r="EB17" i="5"/>
  <c r="EB20" i="5" s="1"/>
  <c r="EF17" i="5"/>
  <c r="EF20" i="5" s="1"/>
  <c r="EJ17" i="5"/>
  <c r="EJ20" i="5" s="1"/>
  <c r="EN17" i="5"/>
  <c r="EN20" i="5" s="1"/>
  <c r="ER17" i="5"/>
  <c r="ER20" i="5" s="1"/>
  <c r="EV17" i="5"/>
  <c r="EV20" i="5" s="1"/>
  <c r="EZ17" i="5"/>
  <c r="EZ20" i="5" s="1"/>
  <c r="FH17" i="5"/>
  <c r="FH20" i="5" s="1"/>
  <c r="FP17" i="5"/>
  <c r="FP20" i="5" s="1"/>
  <c r="FT17" i="5"/>
  <c r="FT20" i="5" s="1"/>
  <c r="FX17" i="5"/>
  <c r="FX20" i="5" s="1"/>
  <c r="GB17" i="5"/>
  <c r="GB20" i="5" s="1"/>
  <c r="GF17" i="5"/>
  <c r="GF20" i="5" s="1"/>
  <c r="GN17" i="5"/>
  <c r="GN20" i="5" s="1"/>
  <c r="BL29" i="5"/>
  <c r="BL32" i="5" s="1"/>
  <c r="E53" i="5"/>
  <c r="E56" i="5" s="1"/>
  <c r="I53" i="5"/>
  <c r="I56" i="5" s="1"/>
  <c r="M53" i="5"/>
  <c r="M56" i="5" s="1"/>
  <c r="Q53" i="5"/>
  <c r="Q56" i="5" s="1"/>
  <c r="U53" i="5"/>
  <c r="U56" i="5" s="1"/>
  <c r="Y53" i="5"/>
  <c r="Y56" i="5" s="1"/>
  <c r="AC53" i="5"/>
  <c r="AC56" i="5" s="1"/>
  <c r="AG53" i="5"/>
  <c r="AG56" i="5" s="1"/>
  <c r="AK53" i="5"/>
  <c r="AK56" i="5" s="1"/>
  <c r="AO53" i="5"/>
  <c r="AO56" i="5" s="1"/>
  <c r="AS53" i="5"/>
  <c r="AS56" i="5" s="1"/>
  <c r="AW53" i="5"/>
  <c r="AW56" i="5" s="1"/>
  <c r="BA53" i="5"/>
  <c r="BA56" i="5" s="1"/>
  <c r="BE53" i="5"/>
  <c r="BE56" i="5" s="1"/>
  <c r="BI53" i="5"/>
  <c r="BI56" i="5" s="1"/>
  <c r="BM53" i="5"/>
  <c r="BM56" i="5" s="1"/>
  <c r="BQ53" i="5"/>
  <c r="BQ56" i="5" s="1"/>
  <c r="BU53" i="5"/>
  <c r="BU56" i="5" s="1"/>
  <c r="BY53" i="5"/>
  <c r="BY56" i="5" s="1"/>
  <c r="CC53" i="5"/>
  <c r="CC56" i="5" s="1"/>
  <c r="CG53" i="5"/>
  <c r="CG56" i="5" s="1"/>
  <c r="CK53" i="5"/>
  <c r="CK56" i="5" s="1"/>
  <c r="CO53" i="5"/>
  <c r="CO56" i="5" s="1"/>
  <c r="CS53" i="5"/>
  <c r="CS56" i="5" s="1"/>
  <c r="CW53" i="5"/>
  <c r="CW56" i="5" s="1"/>
  <c r="DA53" i="5"/>
  <c r="DA56" i="5" s="1"/>
  <c r="DE53" i="5"/>
  <c r="DE56" i="5" s="1"/>
  <c r="DI53" i="5"/>
  <c r="DI56" i="5" s="1"/>
  <c r="DM53" i="5"/>
  <c r="DM56" i="5" s="1"/>
  <c r="DQ53" i="5"/>
  <c r="DQ56" i="5" s="1"/>
  <c r="DU53" i="5"/>
  <c r="DU56" i="5" s="1"/>
  <c r="DY53" i="5"/>
  <c r="DY56" i="5" s="1"/>
  <c r="EC53" i="5"/>
  <c r="EC56" i="5" s="1"/>
  <c r="EG53" i="5"/>
  <c r="EG56" i="5" s="1"/>
  <c r="EK53" i="5"/>
  <c r="EK56" i="5" s="1"/>
  <c r="EO53" i="5"/>
  <c r="EO56" i="5" s="1"/>
  <c r="ES53" i="5"/>
  <c r="ES56" i="5" s="1"/>
  <c r="EW53" i="5"/>
  <c r="EW56" i="5" s="1"/>
  <c r="FA53" i="5"/>
  <c r="FA56" i="5" s="1"/>
  <c r="FE53" i="5"/>
  <c r="FE56" i="5" s="1"/>
  <c r="FI53" i="5"/>
  <c r="FI56" i="5" s="1"/>
  <c r="FM53" i="5"/>
  <c r="FM56" i="5" s="1"/>
  <c r="FQ53" i="5"/>
  <c r="FQ56" i="5" s="1"/>
  <c r="FU53" i="5"/>
  <c r="FU56" i="5" s="1"/>
  <c r="FY53" i="5"/>
  <c r="FY56" i="5" s="1"/>
  <c r="GC53" i="5"/>
  <c r="GC56" i="5" s="1"/>
  <c r="GG53" i="5"/>
  <c r="GG56" i="5" s="1"/>
  <c r="GK53" i="5"/>
  <c r="GK56" i="5" s="1"/>
  <c r="GO53" i="5"/>
  <c r="GO56" i="5" s="1"/>
  <c r="GS53" i="5"/>
  <c r="GS56" i="5" s="1"/>
  <c r="BT53" i="5"/>
  <c r="BT56" i="5" s="1"/>
  <c r="CF53" i="5"/>
  <c r="CF56" i="5" s="1"/>
  <c r="CZ53" i="5"/>
  <c r="CZ56" i="5" s="1"/>
  <c r="DL53" i="5"/>
  <c r="DL56" i="5" s="1"/>
  <c r="EF53" i="5"/>
  <c r="EF56" i="5" s="1"/>
  <c r="ER53" i="5"/>
  <c r="ER56" i="5" s="1"/>
  <c r="FL53" i="5"/>
  <c r="FL56" i="5" s="1"/>
  <c r="FX53" i="5"/>
  <c r="FX56" i="5" s="1"/>
  <c r="GR53" i="5"/>
  <c r="GR56" i="5" s="1"/>
  <c r="H29" i="5"/>
  <c r="H32" i="5" s="1"/>
  <c r="L29" i="5"/>
  <c r="L32" i="5" s="1"/>
  <c r="P29" i="5"/>
  <c r="P32" i="5" s="1"/>
  <c r="T29" i="5"/>
  <c r="T32" i="5" s="1"/>
  <c r="X29" i="5"/>
  <c r="X32" i="5" s="1"/>
  <c r="AB29" i="5"/>
  <c r="AB32" i="5" s="1"/>
  <c r="AJ29" i="5"/>
  <c r="AJ32" i="5" s="1"/>
  <c r="AN29" i="5"/>
  <c r="AN32" i="5" s="1"/>
  <c r="AR29" i="5"/>
  <c r="AR32" i="5" s="1"/>
  <c r="AV29" i="5"/>
  <c r="AV32" i="5" s="1"/>
  <c r="AZ29" i="5"/>
  <c r="AZ32" i="5" s="1"/>
  <c r="BD29" i="5"/>
  <c r="BD32" i="5" s="1"/>
  <c r="BH29" i="5"/>
  <c r="BH32" i="5" s="1"/>
  <c r="BP29" i="5"/>
  <c r="BP32" i="5" s="1"/>
  <c r="BT29" i="5"/>
  <c r="BT32" i="5" s="1"/>
  <c r="BX29" i="5"/>
  <c r="BX32" i="5" s="1"/>
  <c r="CB29" i="5"/>
  <c r="CB32" i="5" s="1"/>
  <c r="CF29" i="5"/>
  <c r="CF32" i="5" s="1"/>
  <c r="CJ29" i="5"/>
  <c r="CJ32" i="5" s="1"/>
  <c r="CN29" i="5"/>
  <c r="CN32" i="5" s="1"/>
  <c r="CV29" i="5"/>
  <c r="CV32" i="5" s="1"/>
  <c r="CZ29" i="5"/>
  <c r="CZ32" i="5" s="1"/>
  <c r="DD29" i="5"/>
  <c r="DD32" i="5" s="1"/>
  <c r="DH29" i="5"/>
  <c r="DH32" i="5" s="1"/>
  <c r="DL29" i="5"/>
  <c r="DL32" i="5" s="1"/>
  <c r="DP29" i="5"/>
  <c r="DP32" i="5" s="1"/>
  <c r="DT29" i="5"/>
  <c r="DT32" i="5" s="1"/>
  <c r="DX29" i="5"/>
  <c r="DX32" i="5" s="1"/>
  <c r="EB29" i="5"/>
  <c r="EB32" i="5" s="1"/>
  <c r="EF29" i="5"/>
  <c r="EF32" i="5" s="1"/>
  <c r="EN29" i="5"/>
  <c r="EN32" i="5" s="1"/>
  <c r="ER29" i="5"/>
  <c r="ER32" i="5" s="1"/>
  <c r="EV29" i="5"/>
  <c r="EV32" i="5" s="1"/>
  <c r="EZ29" i="5"/>
  <c r="EZ32" i="5" s="1"/>
  <c r="FD29" i="5"/>
  <c r="FD32" i="5" s="1"/>
  <c r="FH29" i="5"/>
  <c r="FH32" i="5" s="1"/>
  <c r="FL29" i="5"/>
  <c r="FL32" i="5" s="1"/>
  <c r="FT29" i="5"/>
  <c r="FT32" i="5" s="1"/>
  <c r="FX29" i="5"/>
  <c r="FX32" i="5" s="1"/>
  <c r="GB29" i="5"/>
  <c r="GB32" i="5" s="1"/>
  <c r="GF29" i="5"/>
  <c r="GF32" i="5" s="1"/>
  <c r="F29" i="5"/>
  <c r="F32" i="5" s="1"/>
  <c r="J29" i="5"/>
  <c r="J32" i="5" s="1"/>
  <c r="N29" i="5"/>
  <c r="N32" i="5" s="1"/>
  <c r="R29" i="5"/>
  <c r="R32" i="5" s="1"/>
  <c r="V29" i="5"/>
  <c r="V32" i="5" s="1"/>
  <c r="Z29" i="5"/>
  <c r="Z32" i="5" s="1"/>
  <c r="AD29" i="5"/>
  <c r="AD32" i="5" s="1"/>
  <c r="AH29" i="5"/>
  <c r="AH32" i="5" s="1"/>
  <c r="AL29" i="5"/>
  <c r="AL32" i="5" s="1"/>
  <c r="AP29" i="5"/>
  <c r="AP32" i="5" s="1"/>
  <c r="AT29" i="5"/>
  <c r="AT32" i="5" s="1"/>
  <c r="AX29" i="5"/>
  <c r="AX32" i="5" s="1"/>
  <c r="BB29" i="5"/>
  <c r="BB32" i="5" s="1"/>
  <c r="BF29" i="5"/>
  <c r="BF32" i="5" s="1"/>
  <c r="BJ29" i="5"/>
  <c r="BJ32" i="5" s="1"/>
  <c r="BN29" i="5"/>
  <c r="BN32" i="5" s="1"/>
  <c r="BR29" i="5"/>
  <c r="BR32" i="5" s="1"/>
  <c r="BV29" i="5"/>
  <c r="BV32" i="5" s="1"/>
  <c r="BZ29" i="5"/>
  <c r="BZ32" i="5" s="1"/>
  <c r="CD29" i="5"/>
  <c r="CD32" i="5" s="1"/>
  <c r="CH29" i="5"/>
  <c r="CH32" i="5" s="1"/>
  <c r="DR29" i="5"/>
  <c r="DR32" i="5" s="1"/>
  <c r="DV29" i="5"/>
  <c r="DV32" i="5" s="1"/>
  <c r="DZ29" i="5"/>
  <c r="DZ32" i="5" s="1"/>
  <c r="ED29" i="5"/>
  <c r="ED32" i="5" s="1"/>
  <c r="EH29" i="5"/>
  <c r="EH32" i="5" s="1"/>
  <c r="EL29" i="5"/>
  <c r="EL32" i="5" s="1"/>
  <c r="EP29" i="5"/>
  <c r="EP32" i="5" s="1"/>
  <c r="ET29" i="5"/>
  <c r="ET32" i="5" s="1"/>
  <c r="EX29" i="5"/>
  <c r="EX32" i="5" s="1"/>
  <c r="FB29" i="5"/>
  <c r="FB32" i="5" s="1"/>
  <c r="FF29" i="5"/>
  <c r="FF32" i="5" s="1"/>
  <c r="FJ29" i="5"/>
  <c r="FJ32" i="5" s="1"/>
  <c r="FN29" i="5"/>
  <c r="FN32" i="5" s="1"/>
  <c r="FR29" i="5"/>
  <c r="FR32" i="5" s="1"/>
  <c r="FV29" i="5"/>
  <c r="FV32" i="5" s="1"/>
  <c r="FZ29" i="5"/>
  <c r="FZ32" i="5" s="1"/>
  <c r="GD29" i="5"/>
  <c r="GD32" i="5" s="1"/>
  <c r="GH29" i="5"/>
  <c r="GH32" i="5" s="1"/>
  <c r="GJ29" i="5"/>
  <c r="GJ32" i="5" s="1"/>
  <c r="GN29" i="5"/>
  <c r="GN32" i="5" s="1"/>
  <c r="GR29" i="5"/>
  <c r="GR32" i="5" s="1"/>
  <c r="G41" i="5"/>
  <c r="G44" i="5" s="1"/>
  <c r="K41" i="5"/>
  <c r="K44" i="5" s="1"/>
  <c r="O41" i="5"/>
  <c r="O44" i="5" s="1"/>
  <c r="S41" i="5"/>
  <c r="S44" i="5" s="1"/>
  <c r="W41" i="5"/>
  <c r="W44" i="5" s="1"/>
  <c r="AA41" i="5"/>
  <c r="AA44" i="5" s="1"/>
  <c r="AE41" i="5"/>
  <c r="AE44" i="5" s="1"/>
  <c r="AI41" i="5"/>
  <c r="AI44" i="5" s="1"/>
  <c r="AM41" i="5"/>
  <c r="AM44" i="5" s="1"/>
  <c r="AQ41" i="5"/>
  <c r="AQ44" i="5" s="1"/>
  <c r="AU41" i="5"/>
  <c r="AU44" i="5" s="1"/>
  <c r="AY41" i="5"/>
  <c r="AY44" i="5" s="1"/>
  <c r="BC41" i="5"/>
  <c r="BC44" i="5" s="1"/>
  <c r="BG41" i="5"/>
  <c r="BG44" i="5" s="1"/>
  <c r="BK41" i="5"/>
  <c r="BK44" i="5" s="1"/>
  <c r="BO41" i="5"/>
  <c r="BO44" i="5" s="1"/>
  <c r="BS41" i="5"/>
  <c r="BS44" i="5" s="1"/>
  <c r="BW41" i="5"/>
  <c r="BW44" i="5" s="1"/>
  <c r="CA41" i="5"/>
  <c r="CA44" i="5" s="1"/>
  <c r="CE41" i="5"/>
  <c r="CE44" i="5" s="1"/>
  <c r="CI41" i="5"/>
  <c r="CI44" i="5" s="1"/>
  <c r="CM41" i="5"/>
  <c r="CM44" i="5" s="1"/>
  <c r="CQ41" i="5"/>
  <c r="CQ44" i="5" s="1"/>
  <c r="CU41" i="5"/>
  <c r="CU44" i="5" s="1"/>
  <c r="CY41" i="5"/>
  <c r="CY44" i="5" s="1"/>
  <c r="DC41" i="5"/>
  <c r="DC44" i="5" s="1"/>
  <c r="DG41" i="5"/>
  <c r="DG44" i="5" s="1"/>
  <c r="DK41" i="5"/>
  <c r="DK44" i="5" s="1"/>
  <c r="DO41" i="5"/>
  <c r="DO44" i="5" s="1"/>
  <c r="DS41" i="5"/>
  <c r="DS44" i="5" s="1"/>
  <c r="DW41" i="5"/>
  <c r="DW44" i="5" s="1"/>
  <c r="EA41" i="5"/>
  <c r="EA44" i="5" s="1"/>
  <c r="EE41" i="5"/>
  <c r="EE44" i="5" s="1"/>
  <c r="EI41" i="5"/>
  <c r="EI44" i="5" s="1"/>
  <c r="EM41" i="5"/>
  <c r="EM44" i="5" s="1"/>
  <c r="EQ41" i="5"/>
  <c r="EQ44" i="5" s="1"/>
  <c r="EU41" i="5"/>
  <c r="EU44" i="5" s="1"/>
  <c r="EY41" i="5"/>
  <c r="EY44" i="5" s="1"/>
  <c r="FC41" i="5"/>
  <c r="FC44" i="5" s="1"/>
  <c r="FG41" i="5"/>
  <c r="FG44" i="5" s="1"/>
  <c r="FK41" i="5"/>
  <c r="FK44" i="5" s="1"/>
  <c r="FO41" i="5"/>
  <c r="FO44" i="5" s="1"/>
  <c r="FS41" i="5"/>
  <c r="FS44" i="5" s="1"/>
  <c r="FW41" i="5"/>
  <c r="FW44" i="5" s="1"/>
  <c r="GA41" i="5"/>
  <c r="GA44" i="5" s="1"/>
  <c r="GE41" i="5"/>
  <c r="GE44" i="5" s="1"/>
  <c r="GI41" i="5"/>
  <c r="GI44" i="5" s="1"/>
  <c r="GM41" i="5"/>
  <c r="GM44" i="5" s="1"/>
  <c r="GQ41" i="5"/>
  <c r="GQ44" i="5" s="1"/>
  <c r="GU41" i="5"/>
  <c r="GU44" i="5" s="1"/>
  <c r="BP53" i="5"/>
  <c r="BP56" i="5" s="1"/>
  <c r="CJ53" i="5"/>
  <c r="CJ56" i="5" s="1"/>
  <c r="CV53" i="5"/>
  <c r="CV56" i="5" s="1"/>
  <c r="DP53" i="5"/>
  <c r="DP56" i="5" s="1"/>
  <c r="EB53" i="5"/>
  <c r="EB56" i="5" s="1"/>
  <c r="EV53" i="5"/>
  <c r="EV56" i="5" s="1"/>
  <c r="FH53" i="5"/>
  <c r="FH56" i="5" s="1"/>
  <c r="GB53" i="5"/>
  <c r="GB56" i="5" s="1"/>
  <c r="GN53" i="5"/>
  <c r="GN56" i="5" s="1"/>
  <c r="E47" i="5"/>
  <c r="E50" i="5" s="1"/>
  <c r="I47" i="5"/>
  <c r="I50" i="5" s="1"/>
  <c r="M47" i="5"/>
  <c r="M50" i="5" s="1"/>
  <c r="Q47" i="5"/>
  <c r="Q50" i="5" s="1"/>
  <c r="U47" i="5"/>
  <c r="U50" i="5" s="1"/>
  <c r="Y47" i="5"/>
  <c r="Y50" i="5" s="1"/>
  <c r="AC47" i="5"/>
  <c r="AC50" i="5" s="1"/>
  <c r="AG47" i="5"/>
  <c r="AG50" i="5" s="1"/>
  <c r="AK47" i="5"/>
  <c r="AK50" i="5" s="1"/>
  <c r="AO47" i="5"/>
  <c r="AO50" i="5" s="1"/>
  <c r="AS47" i="5"/>
  <c r="AS50" i="5" s="1"/>
  <c r="AW47" i="5"/>
  <c r="AW50" i="5" s="1"/>
  <c r="BA47" i="5"/>
  <c r="BA50" i="5" s="1"/>
  <c r="BE47" i="5"/>
  <c r="BE50" i="5" s="1"/>
  <c r="BI47" i="5"/>
  <c r="BI50" i="5" s="1"/>
  <c r="BM47" i="5"/>
  <c r="BM50" i="5" s="1"/>
  <c r="BQ47" i="5"/>
  <c r="BQ50" i="5" s="1"/>
  <c r="BU47" i="5"/>
  <c r="BU50" i="5" s="1"/>
  <c r="BY47" i="5"/>
  <c r="BY50" i="5" s="1"/>
  <c r="CC47" i="5"/>
  <c r="CC50" i="5" s="1"/>
  <c r="CG47" i="5"/>
  <c r="CG50" i="5" s="1"/>
  <c r="CK47" i="5"/>
  <c r="CK50" i="5" s="1"/>
  <c r="CO47" i="5"/>
  <c r="CO50" i="5" s="1"/>
  <c r="CS47" i="5"/>
  <c r="CS50" i="5" s="1"/>
  <c r="CW47" i="5"/>
  <c r="CW50" i="5" s="1"/>
  <c r="DA47" i="5"/>
  <c r="DA50" i="5" s="1"/>
  <c r="DE47" i="5"/>
  <c r="DE50" i="5" s="1"/>
  <c r="DI47" i="5"/>
  <c r="DI50" i="5" s="1"/>
  <c r="DM47" i="5"/>
  <c r="DM50" i="5" s="1"/>
  <c r="DQ47" i="5"/>
  <c r="DQ50" i="5" s="1"/>
  <c r="DU47" i="5"/>
  <c r="DU50" i="5" s="1"/>
  <c r="DY47" i="5"/>
  <c r="DY50" i="5" s="1"/>
  <c r="EC47" i="5"/>
  <c r="EC50" i="5" s="1"/>
  <c r="EG47" i="5"/>
  <c r="EG50" i="5" s="1"/>
  <c r="EK47" i="5"/>
  <c r="EK50" i="5" s="1"/>
  <c r="EO47" i="5"/>
  <c r="EO50" i="5" s="1"/>
  <c r="ES47" i="5"/>
  <c r="ES50" i="5" s="1"/>
  <c r="EW47" i="5"/>
  <c r="EW50" i="5" s="1"/>
  <c r="FA47" i="5"/>
  <c r="FA50" i="5" s="1"/>
  <c r="FE47" i="5"/>
  <c r="FE50" i="5" s="1"/>
  <c r="FI47" i="5"/>
  <c r="FI50" i="5" s="1"/>
  <c r="FM47" i="5"/>
  <c r="FM50" i="5" s="1"/>
  <c r="FQ47" i="5"/>
  <c r="FQ50" i="5" s="1"/>
  <c r="FU47" i="5"/>
  <c r="FU50" i="5" s="1"/>
  <c r="FY47" i="5"/>
  <c r="FY50" i="5" s="1"/>
  <c r="GC47" i="5"/>
  <c r="GC50" i="5" s="1"/>
  <c r="GG47" i="5"/>
  <c r="GG50" i="5" s="1"/>
  <c r="GK47" i="5"/>
  <c r="GK50" i="5" s="1"/>
  <c r="GO47" i="5"/>
  <c r="GO50" i="5" s="1"/>
  <c r="GS47" i="5"/>
  <c r="GS50" i="5" s="1"/>
  <c r="GL29" i="5"/>
  <c r="GL32" i="5" s="1"/>
  <c r="GP29" i="5"/>
  <c r="GP32" i="5" s="1"/>
  <c r="GT29" i="5"/>
  <c r="GT32" i="5" s="1"/>
  <c r="E41" i="5"/>
  <c r="E44" i="5" s="1"/>
  <c r="I41" i="5"/>
  <c r="I44" i="5" s="1"/>
  <c r="M41" i="5"/>
  <c r="M44" i="5" s="1"/>
  <c r="Q41" i="5"/>
  <c r="Q44" i="5" s="1"/>
  <c r="U41" i="5"/>
  <c r="U44" i="5" s="1"/>
  <c r="Y41" i="5"/>
  <c r="Y44" i="5" s="1"/>
  <c r="AC41" i="5"/>
  <c r="AC44" i="5" s="1"/>
  <c r="AG41" i="5"/>
  <c r="AG44" i="5" s="1"/>
  <c r="AK41" i="5"/>
  <c r="AK44" i="5" s="1"/>
  <c r="AO41" i="5"/>
  <c r="AO44" i="5" s="1"/>
  <c r="AS41" i="5"/>
  <c r="AS44" i="5" s="1"/>
  <c r="AW41" i="5"/>
  <c r="AW44" i="5" s="1"/>
  <c r="BA41" i="5"/>
  <c r="BA44" i="5" s="1"/>
  <c r="BE41" i="5"/>
  <c r="BE44" i="5" s="1"/>
  <c r="BI41" i="5"/>
  <c r="BI44" i="5" s="1"/>
  <c r="BM41" i="5"/>
  <c r="BM44" i="5" s="1"/>
  <c r="BQ41" i="5"/>
  <c r="BQ44" i="5" s="1"/>
  <c r="BU41" i="5"/>
  <c r="BU44" i="5" s="1"/>
  <c r="BY41" i="5"/>
  <c r="BY44" i="5" s="1"/>
  <c r="CC41" i="5"/>
  <c r="CC44" i="5" s="1"/>
  <c r="CG41" i="5"/>
  <c r="CG44" i="5" s="1"/>
  <c r="CK41" i="5"/>
  <c r="CK44" i="5" s="1"/>
  <c r="CO41" i="5"/>
  <c r="CO44" i="5" s="1"/>
  <c r="CS41" i="5"/>
  <c r="CS44" i="5" s="1"/>
  <c r="CW41" i="5"/>
  <c r="CW44" i="5" s="1"/>
  <c r="DA41" i="5"/>
  <c r="DA44" i="5" s="1"/>
  <c r="DE41" i="5"/>
  <c r="DE44" i="5" s="1"/>
  <c r="DI41" i="5"/>
  <c r="DI44" i="5" s="1"/>
  <c r="DM41" i="5"/>
  <c r="DM44" i="5" s="1"/>
  <c r="DQ41" i="5"/>
  <c r="DQ44" i="5" s="1"/>
  <c r="DU41" i="5"/>
  <c r="DU44" i="5" s="1"/>
  <c r="DY41" i="5"/>
  <c r="DY44" i="5" s="1"/>
  <c r="EC41" i="5"/>
  <c r="EC44" i="5" s="1"/>
  <c r="EG41" i="5"/>
  <c r="EG44" i="5" s="1"/>
  <c r="EK41" i="5"/>
  <c r="EK44" i="5" s="1"/>
  <c r="EO41" i="5"/>
  <c r="EO44" i="5" s="1"/>
  <c r="ES41" i="5"/>
  <c r="ES44" i="5" s="1"/>
  <c r="EW41" i="5"/>
  <c r="EW44" i="5" s="1"/>
  <c r="FA41" i="5"/>
  <c r="FA44" i="5" s="1"/>
  <c r="FE41" i="5"/>
  <c r="FE44" i="5" s="1"/>
  <c r="FI41" i="5"/>
  <c r="FI44" i="5" s="1"/>
  <c r="FM41" i="5"/>
  <c r="FM44" i="5" s="1"/>
  <c r="FQ41" i="5"/>
  <c r="FQ44" i="5" s="1"/>
  <c r="FU41" i="5"/>
  <c r="FU44" i="5" s="1"/>
  <c r="FY41" i="5"/>
  <c r="FY44" i="5" s="1"/>
  <c r="GC41" i="5"/>
  <c r="GC44" i="5" s="1"/>
  <c r="GG41" i="5"/>
  <c r="GG44" i="5" s="1"/>
  <c r="GK41" i="5"/>
  <c r="GK44" i="5" s="1"/>
  <c r="GO41" i="5"/>
  <c r="GO44" i="5" s="1"/>
  <c r="GS41" i="5"/>
  <c r="GS44" i="5" s="1"/>
  <c r="G35" i="5"/>
  <c r="G38" i="5" s="1"/>
  <c r="K35" i="5"/>
  <c r="K38" i="5" s="1"/>
  <c r="O35" i="5"/>
  <c r="O38" i="5" s="1"/>
  <c r="S35" i="5"/>
  <c r="S38" i="5" s="1"/>
  <c r="W35" i="5"/>
  <c r="W38" i="5" s="1"/>
  <c r="AA35" i="5"/>
  <c r="AA38" i="5" s="1"/>
  <c r="AE35" i="5"/>
  <c r="AE38" i="5" s="1"/>
  <c r="AI35" i="5"/>
  <c r="AI38" i="5" s="1"/>
  <c r="AM35" i="5"/>
  <c r="AM38" i="5" s="1"/>
  <c r="AQ35" i="5"/>
  <c r="AQ38" i="5" s="1"/>
  <c r="AU35" i="5"/>
  <c r="AU38" i="5" s="1"/>
  <c r="AY35" i="5"/>
  <c r="AY38" i="5" s="1"/>
  <c r="BC35" i="5"/>
  <c r="BC38" i="5" s="1"/>
  <c r="BG35" i="5"/>
  <c r="BG38" i="5" s="1"/>
  <c r="BK35" i="5"/>
  <c r="BK38" i="5" s="1"/>
  <c r="BO35" i="5"/>
  <c r="BO38" i="5" s="1"/>
  <c r="BS35" i="5"/>
  <c r="BS38" i="5" s="1"/>
  <c r="BW35" i="5"/>
  <c r="BW38" i="5" s="1"/>
  <c r="CA35" i="5"/>
  <c r="CA38" i="5" s="1"/>
  <c r="CE35" i="5"/>
  <c r="CE38" i="5" s="1"/>
  <c r="CI35" i="5"/>
  <c r="CI38" i="5" s="1"/>
  <c r="CM35" i="5"/>
  <c r="CM38" i="5" s="1"/>
  <c r="CQ35" i="5"/>
  <c r="CQ38" i="5" s="1"/>
  <c r="CU35" i="5"/>
  <c r="CU38" i="5" s="1"/>
  <c r="CY35" i="5"/>
  <c r="CY38" i="5" s="1"/>
  <c r="DC35" i="5"/>
  <c r="DC38" i="5" s="1"/>
  <c r="DG35" i="5"/>
  <c r="DG38" i="5" s="1"/>
  <c r="DK35" i="5"/>
  <c r="DK38" i="5" s="1"/>
  <c r="DO35" i="5"/>
  <c r="DO38" i="5" s="1"/>
  <c r="DS35" i="5"/>
  <c r="DS38" i="5" s="1"/>
  <c r="DW35" i="5"/>
  <c r="DW38" i="5" s="1"/>
  <c r="EA35" i="5"/>
  <c r="EA38" i="5" s="1"/>
  <c r="EE35" i="5"/>
  <c r="EE38" i="5" s="1"/>
  <c r="EI35" i="5"/>
  <c r="EI38" i="5" s="1"/>
  <c r="EM35" i="5"/>
  <c r="EM38" i="5" s="1"/>
  <c r="EQ35" i="5"/>
  <c r="EQ38" i="5" s="1"/>
  <c r="EU35" i="5"/>
  <c r="EU38" i="5" s="1"/>
  <c r="EY35" i="5"/>
  <c r="EY38" i="5" s="1"/>
  <c r="FC35" i="5"/>
  <c r="FC38" i="5" s="1"/>
  <c r="FG35" i="5"/>
  <c r="FG38" i="5" s="1"/>
  <c r="FK35" i="5"/>
  <c r="FK38" i="5" s="1"/>
  <c r="FO35" i="5"/>
  <c r="FO38" i="5" s="1"/>
  <c r="FS35" i="5"/>
  <c r="FS38" i="5" s="1"/>
  <c r="FW35" i="5"/>
  <c r="FW38" i="5" s="1"/>
  <c r="GA35" i="5"/>
  <c r="GA38" i="5" s="1"/>
  <c r="GE35" i="5"/>
  <c r="GE38" i="5" s="1"/>
  <c r="GI35" i="5"/>
  <c r="GI38" i="5" s="1"/>
  <c r="GM35" i="5"/>
  <c r="GM38" i="5" s="1"/>
  <c r="GQ35" i="5"/>
  <c r="GU35" i="5"/>
  <c r="CL29" i="5"/>
  <c r="CL32" i="5" s="1"/>
  <c r="CP29" i="5"/>
  <c r="CP32" i="5" s="1"/>
  <c r="CT29" i="5"/>
  <c r="CT32" i="5" s="1"/>
  <c r="CX29" i="5"/>
  <c r="CX32" i="5" s="1"/>
  <c r="DB29" i="5"/>
  <c r="DB32" i="5" s="1"/>
  <c r="DF29" i="5"/>
  <c r="DF32" i="5" s="1"/>
  <c r="DJ29" i="5"/>
  <c r="DJ32" i="5" s="1"/>
  <c r="DN29" i="5"/>
  <c r="DN32" i="5" s="1"/>
  <c r="H53" i="5"/>
  <c r="H56" i="5" s="1"/>
  <c r="L53" i="5"/>
  <c r="L56" i="5" s="1"/>
  <c r="P53" i="5"/>
  <c r="P56" i="5" s="1"/>
  <c r="T53" i="5"/>
  <c r="T56" i="5" s="1"/>
  <c r="X53" i="5"/>
  <c r="X56" i="5" s="1"/>
  <c r="AB53" i="5"/>
  <c r="AB56" i="5" s="1"/>
  <c r="AF53" i="5"/>
  <c r="AF56" i="5" s="1"/>
  <c r="AJ53" i="5"/>
  <c r="AJ56" i="5" s="1"/>
  <c r="AN53" i="5"/>
  <c r="AN56" i="5" s="1"/>
  <c r="AR53" i="5"/>
  <c r="AR56" i="5" s="1"/>
  <c r="AV53" i="5"/>
  <c r="AV56" i="5" s="1"/>
  <c r="AZ53" i="5"/>
  <c r="AZ56" i="5" s="1"/>
  <c r="BD53" i="5"/>
  <c r="BD56" i="5" s="1"/>
  <c r="BH53" i="5"/>
  <c r="BH56" i="5" s="1"/>
  <c r="BL53" i="5"/>
  <c r="BL56" i="5" s="1"/>
  <c r="BX53" i="5"/>
  <c r="BX56" i="5" s="1"/>
  <c r="CB53" i="5"/>
  <c r="CB56" i="5" s="1"/>
  <c r="CN53" i="5"/>
  <c r="CN56" i="5" s="1"/>
  <c r="CR53" i="5"/>
  <c r="CR56" i="5" s="1"/>
  <c r="DD53" i="5"/>
  <c r="DD56" i="5" s="1"/>
  <c r="DH53" i="5"/>
  <c r="DH56" i="5" s="1"/>
  <c r="DT53" i="5"/>
  <c r="DT56" i="5" s="1"/>
  <c r="DX53" i="5"/>
  <c r="DX56" i="5" s="1"/>
  <c r="EJ53" i="5"/>
  <c r="EJ56" i="5" s="1"/>
  <c r="EN53" i="5"/>
  <c r="EN56" i="5" s="1"/>
  <c r="EZ53" i="5"/>
  <c r="EZ56" i="5" s="1"/>
  <c r="FD53" i="5"/>
  <c r="FD56" i="5" s="1"/>
  <c r="FP53" i="5"/>
  <c r="FP56" i="5" s="1"/>
  <c r="FT53" i="5"/>
  <c r="FT56" i="5" s="1"/>
  <c r="GF53" i="5"/>
  <c r="GF56" i="5" s="1"/>
  <c r="GJ53" i="5"/>
  <c r="GJ56" i="5" s="1"/>
  <c r="H5" i="5" l="1"/>
  <c r="H8" i="5" s="1"/>
  <c r="Q5" i="5"/>
  <c r="Q8" i="5" s="1"/>
  <c r="EJ5" i="2"/>
  <c r="EJ8" i="2" s="1"/>
  <c r="EZ5" i="2"/>
  <c r="EZ8" i="2" s="1"/>
  <c r="N5" i="5"/>
  <c r="N8" i="5" s="1"/>
  <c r="F5" i="5"/>
  <c r="F8" i="5" s="1"/>
  <c r="L5" i="5"/>
  <c r="L8" i="5" s="1"/>
  <c r="S5" i="5"/>
  <c r="S8" i="5" s="1"/>
  <c r="E5" i="5"/>
  <c r="E8" i="5" s="1"/>
  <c r="T5" i="5"/>
  <c r="T8" i="5" s="1"/>
  <c r="BF23" i="2"/>
  <c r="BF26" i="2" s="1"/>
  <c r="BF41" i="2"/>
  <c r="BF44" i="2" s="1"/>
  <c r="BF53" i="2"/>
  <c r="BF56" i="2" s="1"/>
  <c r="BF59" i="2"/>
  <c r="BF62" i="2" s="1"/>
  <c r="DL5" i="2"/>
  <c r="DL8" i="2" s="1"/>
  <c r="FL5" i="2"/>
  <c r="FL8" i="2" s="1"/>
  <c r="GC5" i="2"/>
  <c r="GC8" i="2" s="1"/>
  <c r="V5" i="2"/>
  <c r="V8" i="2" s="1"/>
  <c r="DF5" i="2"/>
  <c r="DF8" i="2" s="1"/>
  <c r="FJ5" i="2"/>
  <c r="FJ8" i="2" s="1"/>
  <c r="W5" i="2"/>
  <c r="W8" i="2" s="1"/>
  <c r="BO5" i="2"/>
  <c r="BO8" i="2" s="1"/>
  <c r="DK5" i="2"/>
  <c r="DK8" i="2" s="1"/>
  <c r="FC5" i="2"/>
  <c r="FC8" i="2" s="1"/>
  <c r="FF11" i="2"/>
  <c r="FF14" i="2" s="1"/>
  <c r="EE11" i="2"/>
  <c r="EE14" i="2" s="1"/>
  <c r="EC17" i="2"/>
  <c r="EC20" i="2" s="1"/>
  <c r="P11" i="2"/>
  <c r="P14" i="2" s="1"/>
  <c r="CV11" i="2"/>
  <c r="CV14" i="2" s="1"/>
  <c r="EJ11" i="2"/>
  <c r="EJ14" i="2" s="1"/>
  <c r="EZ11" i="2"/>
  <c r="EZ14" i="2" s="1"/>
  <c r="V17" i="2"/>
  <c r="V20" i="2" s="1"/>
  <c r="DF17" i="2"/>
  <c r="DF20" i="2" s="1"/>
  <c r="FJ17" i="2"/>
  <c r="FJ20" i="2" s="1"/>
  <c r="DE11" i="2"/>
  <c r="DE14" i="2" s="1"/>
  <c r="EK11" i="2"/>
  <c r="EK14" i="2" s="1"/>
  <c r="W17" i="2"/>
  <c r="W20" i="2" s="1"/>
  <c r="BO17" i="2"/>
  <c r="BO20" i="2" s="1"/>
  <c r="DK17" i="2"/>
  <c r="DK20" i="2" s="1"/>
  <c r="FC17" i="2"/>
  <c r="FC20" i="2" s="1"/>
  <c r="CL23" i="2"/>
  <c r="CL26" i="2" s="1"/>
  <c r="DK23" i="2"/>
  <c r="DK26" i="2" s="1"/>
  <c r="W23" i="2"/>
  <c r="W26" i="2" s="1"/>
  <c r="BO23" i="2"/>
  <c r="BO26" i="2" s="1"/>
  <c r="DL23" i="2"/>
  <c r="DL26" i="2" s="1"/>
  <c r="EO29" i="2"/>
  <c r="EO32" i="2" s="1"/>
  <c r="EC29" i="2"/>
  <c r="EC32" i="2" s="1"/>
  <c r="GC29" i="2"/>
  <c r="GC32" i="2" s="1"/>
  <c r="EK23" i="2"/>
  <c r="EK26" i="2" s="1"/>
  <c r="EK29" i="2"/>
  <c r="EK32" i="2" s="1"/>
  <c r="AT29" i="2"/>
  <c r="AT32" i="2" s="1"/>
  <c r="CP29" i="2"/>
  <c r="CP32" i="2" s="1"/>
  <c r="DZ29" i="2"/>
  <c r="DZ32" i="2" s="1"/>
  <c r="FB29" i="2"/>
  <c r="FB32" i="2" s="1"/>
  <c r="W35" i="2"/>
  <c r="W38" i="2" s="1"/>
  <c r="DO35" i="2"/>
  <c r="DO38" i="2" s="1"/>
  <c r="DS29" i="2"/>
  <c r="DS32" i="2" s="1"/>
  <c r="DS35" i="2"/>
  <c r="DS38" i="2" s="1"/>
  <c r="P29" i="2"/>
  <c r="P32" i="2" s="1"/>
  <c r="CV29" i="2"/>
  <c r="CV32" i="2" s="1"/>
  <c r="EJ29" i="2"/>
  <c r="EJ32" i="2" s="1"/>
  <c r="EZ29" i="2"/>
  <c r="EZ32" i="2" s="1"/>
  <c r="EM35" i="2"/>
  <c r="EM38" i="2" s="1"/>
  <c r="DT35" i="2"/>
  <c r="DT38" i="2" s="1"/>
  <c r="DI35" i="2"/>
  <c r="DI38" i="2" s="1"/>
  <c r="DY35" i="2"/>
  <c r="DY38" i="2" s="1"/>
  <c r="EO35" i="2"/>
  <c r="EO38" i="2" s="1"/>
  <c r="W41" i="2"/>
  <c r="W44" i="2" s="1"/>
  <c r="DO41" i="2"/>
  <c r="DO44" i="2" s="1"/>
  <c r="V35" i="2"/>
  <c r="V38" i="2" s="1"/>
  <c r="DF35" i="2"/>
  <c r="DF38" i="2" s="1"/>
  <c r="FJ35" i="2"/>
  <c r="FJ38" i="2" s="1"/>
  <c r="DS41" i="2"/>
  <c r="DS44" i="2" s="1"/>
  <c r="DL41" i="2"/>
  <c r="DL44" i="2" s="1"/>
  <c r="FL41" i="2"/>
  <c r="FL44" i="2" s="1"/>
  <c r="CV47" i="2"/>
  <c r="CV50" i="2" s="1"/>
  <c r="DE41" i="2"/>
  <c r="DE44" i="2" s="1"/>
  <c r="EK41" i="2"/>
  <c r="EK44" i="2" s="1"/>
  <c r="W47" i="2"/>
  <c r="W50" i="2" s="1"/>
  <c r="BO47" i="2"/>
  <c r="BO50" i="2" s="1"/>
  <c r="DL47" i="2"/>
  <c r="DL50" i="2" s="1"/>
  <c r="CL41" i="2"/>
  <c r="CL44" i="2" s="1"/>
  <c r="DJ41" i="2"/>
  <c r="DJ44" i="2" s="1"/>
  <c r="ET41" i="2"/>
  <c r="ET44" i="2" s="1"/>
  <c r="GD41" i="2"/>
  <c r="GD44" i="2" s="1"/>
  <c r="P47" i="2"/>
  <c r="P50" i="2" s="1"/>
  <c r="FS47" i="2"/>
  <c r="FS50" i="2" s="1"/>
  <c r="GC47" i="2"/>
  <c r="GC50" i="2" s="1"/>
  <c r="DZ53" i="2"/>
  <c r="DZ56" i="2" s="1"/>
  <c r="DF47" i="2"/>
  <c r="DF50" i="2" s="1"/>
  <c r="FJ47" i="2"/>
  <c r="FJ50" i="2" s="1"/>
  <c r="DO47" i="2"/>
  <c r="DO50" i="2" s="1"/>
  <c r="CL53" i="2"/>
  <c r="CL56" i="2" s="1"/>
  <c r="GD53" i="2"/>
  <c r="GD56" i="2" s="1"/>
  <c r="DO53" i="2"/>
  <c r="DO56" i="2" s="1"/>
  <c r="EM53" i="2"/>
  <c r="EM56" i="2" s="1"/>
  <c r="DL53" i="2"/>
  <c r="DL56" i="2" s="1"/>
  <c r="FL53" i="2"/>
  <c r="FL56" i="2" s="1"/>
  <c r="EC53" i="2"/>
  <c r="EC56" i="2" s="1"/>
  <c r="DE59" i="2"/>
  <c r="DE62" i="2" s="1"/>
  <c r="DI59" i="2"/>
  <c r="DI62" i="2" s="1"/>
  <c r="GC59" i="2"/>
  <c r="GC62" i="2" s="1"/>
  <c r="AT59" i="2"/>
  <c r="AT62" i="2" s="1"/>
  <c r="CP59" i="2"/>
  <c r="CP62" i="2" s="1"/>
  <c r="DZ59" i="2"/>
  <c r="DZ62" i="2" s="1"/>
  <c r="FB59" i="2"/>
  <c r="FB62" i="2" s="1"/>
  <c r="EE59" i="2"/>
  <c r="EE62" i="2" s="1"/>
  <c r="E29" i="2"/>
  <c r="E32" i="2" s="1"/>
  <c r="BQ5" i="2"/>
  <c r="BQ8" i="2" s="1"/>
  <c r="BQ29" i="2"/>
  <c r="BQ32" i="2" s="1"/>
  <c r="CS5" i="2"/>
  <c r="CS8" i="2" s="1"/>
  <c r="CS29" i="2"/>
  <c r="CS32" i="2" s="1"/>
  <c r="H29" i="2"/>
  <c r="H32" i="2" s="1"/>
  <c r="H41" i="2"/>
  <c r="H44" i="2" s="1"/>
  <c r="H53" i="2"/>
  <c r="H56" i="2" s="1"/>
  <c r="BR5" i="2"/>
  <c r="BR8" i="2" s="1"/>
  <c r="BR47" i="2"/>
  <c r="BR50" i="2" s="1"/>
  <c r="L11" i="2"/>
  <c r="L14" i="2" s="1"/>
  <c r="L29" i="2"/>
  <c r="L32" i="2" s="1"/>
  <c r="K47" i="2"/>
  <c r="K50" i="2" s="1"/>
  <c r="CR29" i="2"/>
  <c r="CR32" i="2" s="1"/>
  <c r="CR41" i="2"/>
  <c r="CR44" i="2" s="1"/>
  <c r="CR53" i="2"/>
  <c r="CR56" i="2" s="1"/>
  <c r="R5" i="2"/>
  <c r="R8" i="2" s="1"/>
  <c r="R47" i="2"/>
  <c r="R50" i="2" s="1"/>
  <c r="I11" i="2"/>
  <c r="I14" i="2" s="1"/>
  <c r="I53" i="2"/>
  <c r="I56" i="2" s="1"/>
  <c r="J5" i="5"/>
  <c r="J8" i="5" s="1"/>
  <c r="BY23" i="2"/>
  <c r="BY26" i="2" s="1"/>
  <c r="BY35" i="2"/>
  <c r="BY38" i="2" s="1"/>
  <c r="AU5" i="2"/>
  <c r="AU8" i="2" s="1"/>
  <c r="AU17" i="2"/>
  <c r="AU20" i="2" s="1"/>
  <c r="AU29" i="2"/>
  <c r="AU32" i="2" s="1"/>
  <c r="ED5" i="2"/>
  <c r="ED8" i="2" s="1"/>
  <c r="AB17" i="2"/>
  <c r="AB20" i="2" s="1"/>
  <c r="DX11" i="2"/>
  <c r="DX14" i="2" s="1"/>
  <c r="DX23" i="2"/>
  <c r="DX26" i="2" s="1"/>
  <c r="AP29" i="2"/>
  <c r="AP32" i="2" s="1"/>
  <c r="AB29" i="2"/>
  <c r="AB32" i="2" s="1"/>
  <c r="DX35" i="2"/>
  <c r="DX38" i="2" s="1"/>
  <c r="AB41" i="2"/>
  <c r="AB44" i="2" s="1"/>
  <c r="DX47" i="2"/>
  <c r="DX50" i="2" s="1"/>
  <c r="AP41" i="2"/>
  <c r="AP44" i="2" s="1"/>
  <c r="ED53" i="2"/>
  <c r="ED56" i="2" s="1"/>
  <c r="AB53" i="2"/>
  <c r="AB56" i="2" s="1"/>
  <c r="ED59" i="2"/>
  <c r="ED62" i="2" s="1"/>
  <c r="AC5" i="2"/>
  <c r="AC8" i="2" s="1"/>
  <c r="FM11" i="2"/>
  <c r="FM14" i="2" s="1"/>
  <c r="FM23" i="2"/>
  <c r="FM26" i="2" s="1"/>
  <c r="FM41" i="2"/>
  <c r="FM44" i="2" s="1"/>
  <c r="FM59" i="2"/>
  <c r="FM62" i="2" s="1"/>
  <c r="FQ11" i="2"/>
  <c r="FQ14" i="2" s="1"/>
  <c r="FQ41" i="2"/>
  <c r="FQ44" i="2" s="1"/>
  <c r="FQ53" i="2"/>
  <c r="FQ56" i="2" s="1"/>
  <c r="AL11" i="2"/>
  <c r="AL14" i="2" s="1"/>
  <c r="BE17" i="2"/>
  <c r="BE20" i="2" s="1"/>
  <c r="AL17" i="2"/>
  <c r="AL20" i="2" s="1"/>
  <c r="GS29" i="2"/>
  <c r="GS32" i="2" s="1"/>
  <c r="AL29" i="2"/>
  <c r="AL32" i="2" s="1"/>
  <c r="GS35" i="2"/>
  <c r="GS38" i="2" s="1"/>
  <c r="AL35" i="2"/>
  <c r="AL38" i="2" s="1"/>
  <c r="GS41" i="2"/>
  <c r="GS44" i="2" s="1"/>
  <c r="AL41" i="2"/>
  <c r="AL44" i="2" s="1"/>
  <c r="AL53" i="2"/>
  <c r="AL56" i="2" s="1"/>
  <c r="AK59" i="2"/>
  <c r="AK62" i="2" s="1"/>
  <c r="CC5" i="2"/>
  <c r="CC8" i="2" s="1"/>
  <c r="GO5" i="2"/>
  <c r="GO8" i="2" s="1"/>
  <c r="AX5" i="2"/>
  <c r="AX8" i="2" s="1"/>
  <c r="CX5" i="2"/>
  <c r="CX8" i="2" s="1"/>
  <c r="GT5" i="2"/>
  <c r="GT8" i="2" s="1"/>
  <c r="FO5" i="2"/>
  <c r="FO8" i="2" s="1"/>
  <c r="DV11" i="2"/>
  <c r="DV14" i="2" s="1"/>
  <c r="GF17" i="2"/>
  <c r="GF20" i="2" s="1"/>
  <c r="FO11" i="2"/>
  <c r="FO14" i="2" s="1"/>
  <c r="GK17" i="2"/>
  <c r="GK20" i="2" s="1"/>
  <c r="BZ17" i="2"/>
  <c r="BZ20" i="2" s="1"/>
  <c r="GK11" i="2"/>
  <c r="GK14" i="2" s="1"/>
  <c r="Z23" i="2"/>
  <c r="Z26" i="2" s="1"/>
  <c r="CD23" i="2"/>
  <c r="CD26" i="2" s="1"/>
  <c r="CG23" i="2"/>
  <c r="CG26" i="2" s="1"/>
  <c r="GK29" i="2"/>
  <c r="GK32" i="2" s="1"/>
  <c r="DV29" i="2"/>
  <c r="DV32" i="2" s="1"/>
  <c r="CC35" i="2"/>
  <c r="CC38" i="2" s="1"/>
  <c r="GO35" i="2"/>
  <c r="GO38" i="2" s="1"/>
  <c r="DV35" i="2"/>
  <c r="DV38" i="2" s="1"/>
  <c r="FO41" i="2"/>
  <c r="FO44" i="2" s="1"/>
  <c r="BZ47" i="2"/>
  <c r="BZ50" i="2" s="1"/>
  <c r="GK41" i="2"/>
  <c r="GK44" i="2" s="1"/>
  <c r="Z41" i="2"/>
  <c r="Z44" i="2" s="1"/>
  <c r="CD41" i="2"/>
  <c r="CD44" i="2" s="1"/>
  <c r="GH41" i="2"/>
  <c r="GH44" i="2" s="1"/>
  <c r="FU47" i="2"/>
  <c r="FU50" i="2" s="1"/>
  <c r="GT47" i="2"/>
  <c r="GT50" i="2" s="1"/>
  <c r="Z53" i="2"/>
  <c r="Z56" i="2" s="1"/>
  <c r="FO53" i="2"/>
  <c r="FO56" i="2" s="1"/>
  <c r="CG53" i="2"/>
  <c r="CG56" i="2" s="1"/>
  <c r="FU59" i="2"/>
  <c r="FU62" i="2" s="1"/>
  <c r="GO59" i="2"/>
  <c r="GO62" i="2" s="1"/>
  <c r="AX59" i="2"/>
  <c r="AX62" i="2" s="1"/>
  <c r="CX59" i="2"/>
  <c r="CX62" i="2" s="1"/>
  <c r="GT59" i="2"/>
  <c r="GT62" i="2" s="1"/>
  <c r="CZ59" i="2"/>
  <c r="CZ62" i="2" s="1"/>
  <c r="AW5" i="2"/>
  <c r="AW8" i="2" s="1"/>
  <c r="EX5" i="2"/>
  <c r="EX8" i="2" s="1"/>
  <c r="AE5" i="2"/>
  <c r="AE8" i="2" s="1"/>
  <c r="GA5" i="2"/>
  <c r="GA8" i="2" s="1"/>
  <c r="EP11" i="2"/>
  <c r="EP14" i="2" s="1"/>
  <c r="AA11" i="2"/>
  <c r="AA14" i="2" s="1"/>
  <c r="DG11" i="2"/>
  <c r="DG14" i="2" s="1"/>
  <c r="AO17" i="2"/>
  <c r="AO20" i="2" s="1"/>
  <c r="CB11" i="2"/>
  <c r="CB14" i="2" s="1"/>
  <c r="EX17" i="2"/>
  <c r="EX20" i="2" s="1"/>
  <c r="AO11" i="2"/>
  <c r="AO14" i="2" s="1"/>
  <c r="AE17" i="2"/>
  <c r="AE20" i="2" s="1"/>
  <c r="GA17" i="2"/>
  <c r="GA20" i="2" s="1"/>
  <c r="CT23" i="2"/>
  <c r="CT26" i="2" s="1"/>
  <c r="BK23" i="2"/>
  <c r="BK26" i="2" s="1"/>
  <c r="DN23" i="2"/>
  <c r="DN26" i="2" s="1"/>
  <c r="AW23" i="2"/>
  <c r="AW26" i="2" s="1"/>
  <c r="AW29" i="2"/>
  <c r="AW32" i="2" s="1"/>
  <c r="AE41" i="2"/>
  <c r="AE44" i="2" s="1"/>
  <c r="GA35" i="2"/>
  <c r="GA38" i="2" s="1"/>
  <c r="BK29" i="2"/>
  <c r="BK32" i="2" s="1"/>
  <c r="BK41" i="2"/>
  <c r="BK44" i="2" s="1"/>
  <c r="BT29" i="2"/>
  <c r="BT32" i="2" s="1"/>
  <c r="DG35" i="2"/>
  <c r="DG38" i="2" s="1"/>
  <c r="CB35" i="2"/>
  <c r="CB38" i="2" s="1"/>
  <c r="CE41" i="2"/>
  <c r="CE44" i="2" s="1"/>
  <c r="AO41" i="2"/>
  <c r="AO44" i="2" s="1"/>
  <c r="CM47" i="2"/>
  <c r="CM50" i="2" s="1"/>
  <c r="CT53" i="2"/>
  <c r="CT56" i="2" s="1"/>
  <c r="DN47" i="2"/>
  <c r="DN50" i="2" s="1"/>
  <c r="O53" i="2"/>
  <c r="O56" i="2" s="1"/>
  <c r="CE53" i="2"/>
  <c r="CE56" i="2" s="1"/>
  <c r="AO59" i="2"/>
  <c r="AO62" i="2" s="1"/>
  <c r="DN59" i="2"/>
  <c r="DN62" i="2" s="1"/>
  <c r="O59" i="2"/>
  <c r="O62" i="2" s="1"/>
  <c r="CE59" i="2"/>
  <c r="CE62" i="2" s="1"/>
  <c r="BF5" i="2"/>
  <c r="BF8" i="2" s="1"/>
  <c r="BF17" i="2"/>
  <c r="BF20" i="2" s="1"/>
  <c r="P5" i="2"/>
  <c r="P8" i="2" s="1"/>
  <c r="CV5" i="2"/>
  <c r="CV8" i="2" s="1"/>
  <c r="DE5" i="2"/>
  <c r="DE8" i="2" s="1"/>
  <c r="EK5" i="2"/>
  <c r="EK8" i="2" s="1"/>
  <c r="CL5" i="2"/>
  <c r="CL8" i="2" s="1"/>
  <c r="DJ5" i="2"/>
  <c r="DJ8" i="2" s="1"/>
  <c r="ET5" i="2"/>
  <c r="ET8" i="2" s="1"/>
  <c r="GD5" i="2"/>
  <c r="GD8" i="2" s="1"/>
  <c r="DO5" i="2"/>
  <c r="DO8" i="2" s="1"/>
  <c r="EM5" i="2"/>
  <c r="EM8" i="2" s="1"/>
  <c r="V11" i="2"/>
  <c r="V14" i="2" s="1"/>
  <c r="DF11" i="2"/>
  <c r="DF14" i="2" s="1"/>
  <c r="DL17" i="2"/>
  <c r="DL20" i="2" s="1"/>
  <c r="FL17" i="2"/>
  <c r="FL20" i="2" s="1"/>
  <c r="W11" i="2"/>
  <c r="W14" i="2" s="1"/>
  <c r="BO11" i="2"/>
  <c r="BO14" i="2" s="1"/>
  <c r="DK11" i="2"/>
  <c r="DK14" i="2" s="1"/>
  <c r="FC11" i="2"/>
  <c r="FC14" i="2" s="1"/>
  <c r="GC17" i="2"/>
  <c r="GC20" i="2" s="1"/>
  <c r="DT11" i="2"/>
  <c r="DT14" i="2" s="1"/>
  <c r="CL17" i="2"/>
  <c r="CL20" i="2" s="1"/>
  <c r="DJ17" i="2"/>
  <c r="DJ20" i="2" s="1"/>
  <c r="ET17" i="2"/>
  <c r="ET20" i="2" s="1"/>
  <c r="GD17" i="2"/>
  <c r="GD20" i="2" s="1"/>
  <c r="DI11" i="2"/>
  <c r="DI14" i="2" s="1"/>
  <c r="DY11" i="2"/>
  <c r="DY14" i="2" s="1"/>
  <c r="EO11" i="2"/>
  <c r="EO14" i="2" s="1"/>
  <c r="DO17" i="2"/>
  <c r="DO20" i="2" s="1"/>
  <c r="EM17" i="2"/>
  <c r="EM20" i="2" s="1"/>
  <c r="AT23" i="2"/>
  <c r="AT26" i="2" s="1"/>
  <c r="CP23" i="2"/>
  <c r="CP26" i="2" s="1"/>
  <c r="DZ23" i="2"/>
  <c r="DZ26" i="2" s="1"/>
  <c r="DE23" i="2"/>
  <c r="DE26" i="2" s="1"/>
  <c r="ET23" i="2"/>
  <c r="ET26" i="2" s="1"/>
  <c r="DI23" i="2"/>
  <c r="DI26" i="2" s="1"/>
  <c r="DY23" i="2"/>
  <c r="DY26" i="2" s="1"/>
  <c r="EO23" i="2"/>
  <c r="EO26" i="2" s="1"/>
  <c r="BO35" i="2"/>
  <c r="BO38" i="2" s="1"/>
  <c r="DF53" i="2"/>
  <c r="DF56" i="2" s="1"/>
  <c r="FF29" i="2"/>
  <c r="FF32" i="2" s="1"/>
  <c r="EE35" i="2"/>
  <c r="EE38" i="2" s="1"/>
  <c r="FL23" i="2"/>
  <c r="FL26" i="2" s="1"/>
  <c r="EE29" i="2"/>
  <c r="EE32" i="2" s="1"/>
  <c r="DT29" i="2"/>
  <c r="DT32" i="2" s="1"/>
  <c r="FC35" i="2"/>
  <c r="FC38" i="2" s="1"/>
  <c r="DT47" i="2"/>
  <c r="DT50" i="2" s="1"/>
  <c r="DK41" i="2"/>
  <c r="DK44" i="2" s="1"/>
  <c r="EJ47" i="2"/>
  <c r="EJ50" i="2" s="1"/>
  <c r="EC35" i="2"/>
  <c r="EC38" i="2" s="1"/>
  <c r="EE41" i="2"/>
  <c r="EE44" i="2" s="1"/>
  <c r="CL35" i="2"/>
  <c r="CL38" i="2" s="1"/>
  <c r="DJ35" i="2"/>
  <c r="DJ38" i="2" s="1"/>
  <c r="ET35" i="2"/>
  <c r="ET38" i="2" s="1"/>
  <c r="GD35" i="2"/>
  <c r="GD38" i="2" s="1"/>
  <c r="P41" i="2"/>
  <c r="P44" i="2" s="1"/>
  <c r="CV41" i="2"/>
  <c r="CV44" i="2" s="1"/>
  <c r="EJ41" i="2"/>
  <c r="EJ44" i="2" s="1"/>
  <c r="EZ41" i="2"/>
  <c r="EZ44" i="2" s="1"/>
  <c r="V47" i="2"/>
  <c r="V50" i="2" s="1"/>
  <c r="DI41" i="2"/>
  <c r="DI44" i="2" s="1"/>
  <c r="DY41" i="2"/>
  <c r="DY44" i="2" s="1"/>
  <c r="EO41" i="2"/>
  <c r="EO44" i="2" s="1"/>
  <c r="AT41" i="2"/>
  <c r="AT44" i="2" s="1"/>
  <c r="CP41" i="2"/>
  <c r="CP44" i="2" s="1"/>
  <c r="DZ41" i="2"/>
  <c r="DZ44" i="2" s="1"/>
  <c r="FB41" i="2"/>
  <c r="FB44" i="2" s="1"/>
  <c r="CP53" i="2"/>
  <c r="CP56" i="2" s="1"/>
  <c r="DE47" i="2"/>
  <c r="DE50" i="2" s="1"/>
  <c r="EK47" i="2"/>
  <c r="EK50" i="2" s="1"/>
  <c r="FF53" i="2"/>
  <c r="FF56" i="2" s="1"/>
  <c r="DJ47" i="2"/>
  <c r="DJ50" i="2" s="1"/>
  <c r="ET47" i="2"/>
  <c r="ET50" i="2" s="1"/>
  <c r="GD47" i="2"/>
  <c r="GD50" i="2" s="1"/>
  <c r="ET53" i="2"/>
  <c r="ET56" i="2" s="1"/>
  <c r="DS53" i="2"/>
  <c r="DS56" i="2" s="1"/>
  <c r="P53" i="2"/>
  <c r="P56" i="2" s="1"/>
  <c r="CV53" i="2"/>
  <c r="CV56" i="2" s="1"/>
  <c r="EJ53" i="2"/>
  <c r="EJ56" i="2" s="1"/>
  <c r="EZ53" i="2"/>
  <c r="EZ56" i="2" s="1"/>
  <c r="GC53" i="2"/>
  <c r="GC56" i="2" s="1"/>
  <c r="DY59" i="2"/>
  <c r="DY62" i="2" s="1"/>
  <c r="FF59" i="2"/>
  <c r="FF62" i="2" s="1"/>
  <c r="W59" i="2"/>
  <c r="W62" i="2" s="1"/>
  <c r="BO59" i="2"/>
  <c r="BO62" i="2" s="1"/>
  <c r="DK59" i="2"/>
  <c r="DK62" i="2" s="1"/>
  <c r="FC59" i="2"/>
  <c r="FC62" i="2" s="1"/>
  <c r="DL59" i="2"/>
  <c r="DL62" i="2" s="1"/>
  <c r="FL59" i="2"/>
  <c r="FL62" i="2" s="1"/>
  <c r="E5" i="2"/>
  <c r="E8" i="2" s="1"/>
  <c r="E11" i="2"/>
  <c r="E14" i="2" s="1"/>
  <c r="E53" i="2"/>
  <c r="E56" i="2" s="1"/>
  <c r="BQ11" i="2"/>
  <c r="BQ14" i="2" s="1"/>
  <c r="BQ53" i="2"/>
  <c r="BQ56" i="2" s="1"/>
  <c r="CS11" i="2"/>
  <c r="CS14" i="2" s="1"/>
  <c r="CS41" i="2"/>
  <c r="CS44" i="2" s="1"/>
  <c r="CS53" i="2"/>
  <c r="CS56" i="2" s="1"/>
  <c r="H17" i="2"/>
  <c r="H20" i="2" s="1"/>
  <c r="H23" i="2"/>
  <c r="H26" i="2" s="1"/>
  <c r="H35" i="2"/>
  <c r="H38" i="2" s="1"/>
  <c r="BR11" i="2"/>
  <c r="BR14" i="2" s="1"/>
  <c r="BR23" i="2"/>
  <c r="BR26" i="2" s="1"/>
  <c r="L17" i="2"/>
  <c r="L20" i="2" s="1"/>
  <c r="L23" i="2"/>
  <c r="L26" i="2" s="1"/>
  <c r="K29" i="2"/>
  <c r="K32" i="2" s="1"/>
  <c r="K41" i="2"/>
  <c r="K44" i="2" s="1"/>
  <c r="K59" i="2"/>
  <c r="K62" i="2" s="1"/>
  <c r="CR17" i="2"/>
  <c r="CR20" i="2" s="1"/>
  <c r="CR23" i="2"/>
  <c r="CR26" i="2" s="1"/>
  <c r="CR35" i="2"/>
  <c r="CR38" i="2" s="1"/>
  <c r="R11" i="2"/>
  <c r="R14" i="2" s="1"/>
  <c r="R23" i="2"/>
  <c r="R26" i="2" s="1"/>
  <c r="I47" i="2"/>
  <c r="I50" i="2" s="1"/>
  <c r="I41" i="2"/>
  <c r="I44" i="2" s="1"/>
  <c r="BY11" i="2"/>
  <c r="BY14" i="2" s="1"/>
  <c r="BY59" i="2"/>
  <c r="BY62" i="2" s="1"/>
  <c r="AU23" i="2"/>
  <c r="AU26" i="2" s="1"/>
  <c r="N11" i="2"/>
  <c r="N14" i="2" s="1"/>
  <c r="DX17" i="2"/>
  <c r="DX20" i="2" s="1"/>
  <c r="N17" i="2"/>
  <c r="N20" i="2" s="1"/>
  <c r="N23" i="2"/>
  <c r="N26" i="2" s="1"/>
  <c r="ED23" i="2"/>
  <c r="ED26" i="2" s="1"/>
  <c r="ED29" i="2"/>
  <c r="ED32" i="2" s="1"/>
  <c r="DX29" i="2"/>
  <c r="DX32" i="2" s="1"/>
  <c r="N35" i="2"/>
  <c r="N38" i="2" s="1"/>
  <c r="DX41" i="2"/>
  <c r="DX44" i="2" s="1"/>
  <c r="ED41" i="2"/>
  <c r="ED44" i="2" s="1"/>
  <c r="DX53" i="2"/>
  <c r="DX56" i="2" s="1"/>
  <c r="AB59" i="2"/>
  <c r="AB62" i="2" s="1"/>
  <c r="FM5" i="2"/>
  <c r="FM8" i="2" s="1"/>
  <c r="AC17" i="2"/>
  <c r="AC20" i="2" s="1"/>
  <c r="AC23" i="2"/>
  <c r="AC26" i="2" s="1"/>
  <c r="AC29" i="2"/>
  <c r="AC32" i="2" s="1"/>
  <c r="AC35" i="2"/>
  <c r="AC38" i="2" s="1"/>
  <c r="AC53" i="2"/>
  <c r="AC56" i="2" s="1"/>
  <c r="FQ35" i="2"/>
  <c r="FQ38" i="2" s="1"/>
  <c r="FQ59" i="2"/>
  <c r="FQ62" i="2" s="1"/>
  <c r="AK5" i="2"/>
  <c r="AK8" i="2" s="1"/>
  <c r="AL5" i="2"/>
  <c r="AL8" i="2" s="1"/>
  <c r="GS17" i="2"/>
  <c r="GS20" i="2" s="1"/>
  <c r="AK11" i="2"/>
  <c r="AK14" i="2" s="1"/>
  <c r="AL23" i="2"/>
  <c r="AL26" i="2" s="1"/>
  <c r="AK29" i="2"/>
  <c r="AK32" i="2" s="1"/>
  <c r="GS23" i="2"/>
  <c r="GS26" i="2" s="1"/>
  <c r="AK47" i="2"/>
  <c r="AK50" i="2" s="1"/>
  <c r="AL47" i="2"/>
  <c r="AL50" i="2" s="1"/>
  <c r="GS47" i="2"/>
  <c r="GS50" i="2" s="1"/>
  <c r="AK53" i="2"/>
  <c r="AK56" i="2" s="1"/>
  <c r="CZ5" i="2"/>
  <c r="CZ8" i="2" s="1"/>
  <c r="CG5" i="2"/>
  <c r="CG8" i="2" s="1"/>
  <c r="DV5" i="2"/>
  <c r="DV8" i="2" s="1"/>
  <c r="BZ11" i="2"/>
  <c r="BZ14" i="2" s="1"/>
  <c r="GP11" i="2"/>
  <c r="GP14" i="2" s="1"/>
  <c r="CC17" i="2"/>
  <c r="CC20" i="2" s="1"/>
  <c r="GO17" i="2"/>
  <c r="GO20" i="2" s="1"/>
  <c r="CZ11" i="2"/>
  <c r="CZ14" i="2" s="1"/>
  <c r="Z17" i="2"/>
  <c r="Z20" i="2" s="1"/>
  <c r="CD17" i="2"/>
  <c r="CD20" i="2" s="1"/>
  <c r="GH17" i="2"/>
  <c r="GH20" i="2" s="1"/>
  <c r="CC11" i="2"/>
  <c r="CC14" i="2" s="1"/>
  <c r="GO11" i="2"/>
  <c r="GO14" i="2" s="1"/>
  <c r="FO17" i="2"/>
  <c r="FO20" i="2" s="1"/>
  <c r="AX23" i="2"/>
  <c r="AX26" i="2" s="1"/>
  <c r="CX23" i="2"/>
  <c r="CX26" i="2" s="1"/>
  <c r="FU23" i="2"/>
  <c r="FU26" i="2" s="1"/>
  <c r="DV23" i="2"/>
  <c r="DV26" i="2" s="1"/>
  <c r="BZ29" i="2"/>
  <c r="BZ32" i="2" s="1"/>
  <c r="FO35" i="2"/>
  <c r="FO38" i="2" s="1"/>
  <c r="CZ29" i="2"/>
  <c r="CZ32" i="2" s="1"/>
  <c r="CZ35" i="2"/>
  <c r="CZ38" i="2" s="1"/>
  <c r="CG35" i="2"/>
  <c r="CG38" i="2" s="1"/>
  <c r="BZ35" i="2"/>
  <c r="BZ38" i="2" s="1"/>
  <c r="CZ41" i="2"/>
  <c r="CZ44" i="2" s="1"/>
  <c r="Z47" i="2"/>
  <c r="Z50" i="2" s="1"/>
  <c r="CD47" i="2"/>
  <c r="CD50" i="2" s="1"/>
  <c r="DV53" i="2"/>
  <c r="DV56" i="2" s="1"/>
  <c r="CC41" i="2"/>
  <c r="CC44" i="2" s="1"/>
  <c r="GO41" i="2"/>
  <c r="GO44" i="2" s="1"/>
  <c r="CX47" i="2"/>
  <c r="CX50" i="2" s="1"/>
  <c r="BZ53" i="2"/>
  <c r="BZ56" i="2" s="1"/>
  <c r="AX41" i="2"/>
  <c r="AX44" i="2" s="1"/>
  <c r="CX41" i="2"/>
  <c r="CX44" i="2" s="1"/>
  <c r="GT41" i="2"/>
  <c r="GT44" i="2" s="1"/>
  <c r="CG47" i="2"/>
  <c r="CG50" i="2" s="1"/>
  <c r="GK47" i="2"/>
  <c r="GK50" i="2" s="1"/>
  <c r="DV47" i="2"/>
  <c r="DV50" i="2" s="1"/>
  <c r="GT53" i="2"/>
  <c r="GT56" i="2" s="1"/>
  <c r="FU53" i="2"/>
  <c r="FU56" i="2" s="1"/>
  <c r="GK59" i="2"/>
  <c r="GK62" i="2" s="1"/>
  <c r="DV59" i="2"/>
  <c r="DV62" i="2" s="1"/>
  <c r="GF59" i="2"/>
  <c r="GF62" i="2" s="1"/>
  <c r="BK5" i="2"/>
  <c r="BK8" i="2" s="1"/>
  <c r="CT11" i="2"/>
  <c r="CT14" i="2" s="1"/>
  <c r="FN11" i="2"/>
  <c r="FN14" i="2" s="1"/>
  <c r="BT17" i="2"/>
  <c r="BT20" i="2" s="1"/>
  <c r="AE11" i="2"/>
  <c r="AE14" i="2" s="1"/>
  <c r="GA11" i="2"/>
  <c r="GA14" i="2" s="1"/>
  <c r="AW17" i="2"/>
  <c r="AW20" i="2" s="1"/>
  <c r="AW11" i="2"/>
  <c r="AW14" i="2" s="1"/>
  <c r="BK17" i="2"/>
  <c r="BK20" i="2" s="1"/>
  <c r="O23" i="2"/>
  <c r="O26" i="2" s="1"/>
  <c r="CE23" i="2"/>
  <c r="CE26" i="2" s="1"/>
  <c r="CE35" i="2"/>
  <c r="CE38" i="2" s="1"/>
  <c r="CT29" i="2"/>
  <c r="CT32" i="2" s="1"/>
  <c r="O29" i="2"/>
  <c r="O32" i="2" s="1"/>
  <c r="CE29" i="2"/>
  <c r="CE32" i="2" s="1"/>
  <c r="AA35" i="2"/>
  <c r="AA38" i="2" s="1"/>
  <c r="CB29" i="2"/>
  <c r="CB32" i="2" s="1"/>
  <c r="O35" i="2"/>
  <c r="O38" i="2" s="1"/>
  <c r="CT35" i="2"/>
  <c r="CT38" i="2" s="1"/>
  <c r="AW41" i="2"/>
  <c r="AW44" i="2" s="1"/>
  <c r="CT41" i="2"/>
  <c r="CT44" i="2" s="1"/>
  <c r="BT47" i="2"/>
  <c r="BT50" i="2" s="1"/>
  <c r="BG47" i="2"/>
  <c r="BG50" i="2" s="1"/>
  <c r="CQ47" i="2"/>
  <c r="CQ50" i="2" s="1"/>
  <c r="EY47" i="2"/>
  <c r="EY50" i="2" s="1"/>
  <c r="EX47" i="2"/>
  <c r="EX50" i="2" s="1"/>
  <c r="DN53" i="2"/>
  <c r="DN56" i="2" s="1"/>
  <c r="GA47" i="2"/>
  <c r="GA50" i="2" s="1"/>
  <c r="AA53" i="2"/>
  <c r="AA56" i="2" s="1"/>
  <c r="DG53" i="2"/>
  <c r="DG56" i="2" s="1"/>
  <c r="EX59" i="2"/>
  <c r="EX62" i="2" s="1"/>
  <c r="AA59" i="2"/>
  <c r="AA62" i="2" s="1"/>
  <c r="DG59" i="2"/>
  <c r="DG62" i="2" s="1"/>
  <c r="K5" i="5"/>
  <c r="K8" i="5" s="1"/>
  <c r="BF11" i="2"/>
  <c r="BF14" i="2" s="1"/>
  <c r="BF29" i="2"/>
  <c r="BF32" i="2" s="1"/>
  <c r="DT5" i="2"/>
  <c r="DT8" i="2" s="1"/>
  <c r="DI5" i="2"/>
  <c r="DI8" i="2" s="1"/>
  <c r="DY5" i="2"/>
  <c r="DY8" i="2" s="1"/>
  <c r="EO5" i="2"/>
  <c r="EO8" i="2" s="1"/>
  <c r="AT5" i="2"/>
  <c r="AT8" i="2" s="1"/>
  <c r="CP5" i="2"/>
  <c r="CP8" i="2" s="1"/>
  <c r="DZ5" i="2"/>
  <c r="DZ8" i="2" s="1"/>
  <c r="FB5" i="2"/>
  <c r="FB8" i="2" s="1"/>
  <c r="DS5" i="2"/>
  <c r="DS8" i="2" s="1"/>
  <c r="CL11" i="2"/>
  <c r="CL14" i="2" s="1"/>
  <c r="DJ11" i="2"/>
  <c r="DJ14" i="2" s="1"/>
  <c r="ET11" i="2"/>
  <c r="ET14" i="2" s="1"/>
  <c r="P17" i="2"/>
  <c r="P20" i="2" s="1"/>
  <c r="CV17" i="2"/>
  <c r="CV20" i="2" s="1"/>
  <c r="EJ17" i="2"/>
  <c r="EJ20" i="2" s="1"/>
  <c r="EZ17" i="2"/>
  <c r="EZ20" i="2" s="1"/>
  <c r="DO11" i="2"/>
  <c r="DO14" i="2" s="1"/>
  <c r="EM11" i="2"/>
  <c r="EM14" i="2" s="1"/>
  <c r="DE17" i="2"/>
  <c r="DE20" i="2" s="1"/>
  <c r="EK17" i="2"/>
  <c r="EK20" i="2" s="1"/>
  <c r="AT17" i="2"/>
  <c r="AT20" i="2" s="1"/>
  <c r="CP17" i="2"/>
  <c r="CP20" i="2" s="1"/>
  <c r="DZ17" i="2"/>
  <c r="DZ20" i="2" s="1"/>
  <c r="FB17" i="2"/>
  <c r="FB20" i="2" s="1"/>
  <c r="EC11" i="2"/>
  <c r="EC14" i="2" s="1"/>
  <c r="DS17" i="2"/>
  <c r="DS20" i="2" s="1"/>
  <c r="EE23" i="2"/>
  <c r="EE26" i="2" s="1"/>
  <c r="DS23" i="2"/>
  <c r="DS26" i="2" s="1"/>
  <c r="DJ23" i="2"/>
  <c r="DJ26" i="2" s="1"/>
  <c r="FJ23" i="2"/>
  <c r="FJ26" i="2" s="1"/>
  <c r="FC23" i="2"/>
  <c r="FC26" i="2" s="1"/>
  <c r="GD23" i="2"/>
  <c r="GD26" i="2" s="1"/>
  <c r="DI29" i="2"/>
  <c r="DI32" i="2" s="1"/>
  <c r="EJ23" i="2"/>
  <c r="EJ26" i="2" s="1"/>
  <c r="EC23" i="2"/>
  <c r="EC26" i="2" s="1"/>
  <c r="DE29" i="2"/>
  <c r="DE32" i="2" s="1"/>
  <c r="V29" i="2"/>
  <c r="V32" i="2" s="1"/>
  <c r="DF29" i="2"/>
  <c r="DF32" i="2" s="1"/>
  <c r="FJ29" i="2"/>
  <c r="FJ32" i="2" s="1"/>
  <c r="EZ23" i="2"/>
  <c r="EZ26" i="2" s="1"/>
  <c r="W29" i="2"/>
  <c r="W32" i="2" s="1"/>
  <c r="BO29" i="2"/>
  <c r="BO32" i="2" s="1"/>
  <c r="DK29" i="2"/>
  <c r="DK32" i="2" s="1"/>
  <c r="FC29" i="2"/>
  <c r="FC32" i="2" s="1"/>
  <c r="EM41" i="2"/>
  <c r="EM44" i="2" s="1"/>
  <c r="DL35" i="2"/>
  <c r="DL38" i="2" s="1"/>
  <c r="FL35" i="2"/>
  <c r="FL38" i="2" s="1"/>
  <c r="GC35" i="2"/>
  <c r="GC38" i="2" s="1"/>
  <c r="AT35" i="2"/>
  <c r="AT38" i="2" s="1"/>
  <c r="CP35" i="2"/>
  <c r="CP38" i="2" s="1"/>
  <c r="DZ35" i="2"/>
  <c r="DZ38" i="2" s="1"/>
  <c r="FB35" i="2"/>
  <c r="FB38" i="2" s="1"/>
  <c r="AT53" i="2"/>
  <c r="AT56" i="2" s="1"/>
  <c r="DT41" i="2"/>
  <c r="DT44" i="2" s="1"/>
  <c r="EC41" i="2"/>
  <c r="EC44" i="2" s="1"/>
  <c r="FF41" i="2"/>
  <c r="FF44" i="2" s="1"/>
  <c r="FB53" i="2"/>
  <c r="FB56" i="2" s="1"/>
  <c r="DI47" i="2"/>
  <c r="DI50" i="2" s="1"/>
  <c r="DY47" i="2"/>
  <c r="DY50" i="2" s="1"/>
  <c r="EO47" i="2"/>
  <c r="EO50" i="2" s="1"/>
  <c r="DZ47" i="2"/>
  <c r="DZ50" i="2" s="1"/>
  <c r="FB47" i="2"/>
  <c r="FB50" i="2" s="1"/>
  <c r="FJ53" i="2"/>
  <c r="FJ56" i="2" s="1"/>
  <c r="EE47" i="2"/>
  <c r="EE50" i="2" s="1"/>
  <c r="EE53" i="2"/>
  <c r="EE56" i="2" s="1"/>
  <c r="EK59" i="2"/>
  <c r="EK62" i="2" s="1"/>
  <c r="DT53" i="2"/>
  <c r="DT56" i="2" s="1"/>
  <c r="DE53" i="2"/>
  <c r="DE56" i="2" s="1"/>
  <c r="EK53" i="2"/>
  <c r="EK56" i="2" s="1"/>
  <c r="EO59" i="2"/>
  <c r="EO62" i="2" s="1"/>
  <c r="EC59" i="2"/>
  <c r="EC62" i="2" s="1"/>
  <c r="V59" i="2"/>
  <c r="V62" i="2" s="1"/>
  <c r="DF59" i="2"/>
  <c r="DF62" i="2" s="1"/>
  <c r="FJ59" i="2"/>
  <c r="FJ62" i="2" s="1"/>
  <c r="DO59" i="2"/>
  <c r="DO62" i="2" s="1"/>
  <c r="EM59" i="2"/>
  <c r="EM62" i="2" s="1"/>
  <c r="P59" i="2"/>
  <c r="P62" i="2" s="1"/>
  <c r="CV59" i="2"/>
  <c r="CV62" i="2" s="1"/>
  <c r="EJ59" i="2"/>
  <c r="EJ62" i="2" s="1"/>
  <c r="EZ59" i="2"/>
  <c r="EZ62" i="2" s="1"/>
  <c r="E47" i="2"/>
  <c r="E50" i="2" s="1"/>
  <c r="E41" i="2"/>
  <c r="E44" i="2" s="1"/>
  <c r="BQ47" i="2"/>
  <c r="BQ50" i="2" s="1"/>
  <c r="CS35" i="2"/>
  <c r="CS38" i="2" s="1"/>
  <c r="H59" i="2"/>
  <c r="H62" i="2" s="1"/>
  <c r="BR41" i="2"/>
  <c r="BR44" i="2" s="1"/>
  <c r="K11" i="2"/>
  <c r="K14" i="2" s="1"/>
  <c r="K17" i="2"/>
  <c r="K20" i="2" s="1"/>
  <c r="K35" i="2"/>
  <c r="K38" i="2" s="1"/>
  <c r="L35" i="2"/>
  <c r="L38" i="2" s="1"/>
  <c r="L41" i="2"/>
  <c r="L44" i="2" s="1"/>
  <c r="L47" i="2"/>
  <c r="L50" i="2" s="1"/>
  <c r="K53" i="2"/>
  <c r="K56" i="2" s="1"/>
  <c r="L59" i="2"/>
  <c r="L62" i="2" s="1"/>
  <c r="CR47" i="2"/>
  <c r="CR50" i="2" s="1"/>
  <c r="CR59" i="2"/>
  <c r="CR62" i="2" s="1"/>
  <c r="R41" i="2"/>
  <c r="R44" i="2" s="1"/>
  <c r="R59" i="2"/>
  <c r="R62" i="2" s="1"/>
  <c r="I17" i="2"/>
  <c r="I20" i="2" s="1"/>
  <c r="I23" i="2"/>
  <c r="I26" i="2" s="1"/>
  <c r="I35" i="2"/>
  <c r="I38" i="2" s="1"/>
  <c r="I59" i="2"/>
  <c r="I62" i="2" s="1"/>
  <c r="BY17" i="2"/>
  <c r="BY20" i="2" s="1"/>
  <c r="BY29" i="2"/>
  <c r="BY32" i="2" s="1"/>
  <c r="BY47" i="2"/>
  <c r="BY50" i="2" s="1"/>
  <c r="BY53" i="2"/>
  <c r="BY56" i="2" s="1"/>
  <c r="AU35" i="2"/>
  <c r="AU38" i="2" s="1"/>
  <c r="AU59" i="2"/>
  <c r="AU62" i="2" s="1"/>
  <c r="AB5" i="2"/>
  <c r="AB8" i="2" s="1"/>
  <c r="N5" i="2"/>
  <c r="N8" i="2" s="1"/>
  <c r="AP11" i="2"/>
  <c r="AP14" i="2" s="1"/>
  <c r="AP17" i="2"/>
  <c r="AP20" i="2" s="1"/>
  <c r="AP23" i="2"/>
  <c r="AP26" i="2" s="1"/>
  <c r="AB23" i="2"/>
  <c r="AB26" i="2" s="1"/>
  <c r="AP35" i="2"/>
  <c r="AP38" i="2" s="1"/>
  <c r="N47" i="2"/>
  <c r="N50" i="2" s="1"/>
  <c r="N53" i="2"/>
  <c r="N56" i="2" s="1"/>
  <c r="AB47" i="2"/>
  <c r="AB50" i="2" s="1"/>
  <c r="N59" i="2"/>
  <c r="N62" i="2" s="1"/>
  <c r="DX59" i="2"/>
  <c r="DX62" i="2" s="1"/>
  <c r="FM17" i="2"/>
  <c r="FM20" i="2" s="1"/>
  <c r="FM35" i="2"/>
  <c r="FM38" i="2" s="1"/>
  <c r="FM53" i="2"/>
  <c r="FM56" i="2" s="1"/>
  <c r="FQ17" i="2"/>
  <c r="FQ20" i="2" s="1"/>
  <c r="FQ23" i="2"/>
  <c r="FQ26" i="2" s="1"/>
  <c r="FQ47" i="2"/>
  <c r="FQ50" i="2" s="1"/>
  <c r="BE5" i="2"/>
  <c r="BE8" i="2" s="1"/>
  <c r="BE11" i="2"/>
  <c r="BE14" i="2" s="1"/>
  <c r="AK23" i="2"/>
  <c r="AK26" i="2" s="1"/>
  <c r="AK35" i="2"/>
  <c r="AK38" i="2" s="1"/>
  <c r="AK41" i="2"/>
  <c r="AK44" i="2" s="1"/>
  <c r="BE53" i="2"/>
  <c r="BE56" i="2" s="1"/>
  <c r="BE59" i="2"/>
  <c r="BE62" i="2" s="1"/>
  <c r="AL59" i="2"/>
  <c r="AL62" i="2" s="1"/>
  <c r="GF5" i="2"/>
  <c r="GF8" i="2" s="1"/>
  <c r="FU5" i="2"/>
  <c r="FU8" i="2" s="1"/>
  <c r="BZ5" i="2"/>
  <c r="BZ8" i="2" s="1"/>
  <c r="Z11" i="2"/>
  <c r="Z14" i="2" s="1"/>
  <c r="CD11" i="2"/>
  <c r="CD14" i="2" s="1"/>
  <c r="GH11" i="2"/>
  <c r="GH14" i="2" s="1"/>
  <c r="CG17" i="2"/>
  <c r="CG20" i="2" s="1"/>
  <c r="GF11" i="2"/>
  <c r="GF14" i="2" s="1"/>
  <c r="AX17" i="2"/>
  <c r="AX20" i="2" s="1"/>
  <c r="CX17" i="2"/>
  <c r="CX20" i="2" s="1"/>
  <c r="GT17" i="2"/>
  <c r="GT20" i="2" s="1"/>
  <c r="CG11" i="2"/>
  <c r="CG14" i="2" s="1"/>
  <c r="FO23" i="2"/>
  <c r="FO26" i="2" s="1"/>
  <c r="GO23" i="2"/>
  <c r="GO26" i="2" s="1"/>
  <c r="CC29" i="2"/>
  <c r="CC32" i="2" s="1"/>
  <c r="CG29" i="2"/>
  <c r="CG32" i="2" s="1"/>
  <c r="Z29" i="2"/>
  <c r="Z32" i="2" s="1"/>
  <c r="CD29" i="2"/>
  <c r="CD32" i="2" s="1"/>
  <c r="GH29" i="2"/>
  <c r="GH32" i="2" s="1"/>
  <c r="GF23" i="2"/>
  <c r="GF26" i="2" s="1"/>
  <c r="FO29" i="2"/>
  <c r="FO32" i="2" s="1"/>
  <c r="GF29" i="2"/>
  <c r="GF32" i="2" s="1"/>
  <c r="GF35" i="2"/>
  <c r="GF38" i="2" s="1"/>
  <c r="FU35" i="2"/>
  <c r="FU38" i="2" s="1"/>
  <c r="Z35" i="2"/>
  <c r="Z38" i="2" s="1"/>
  <c r="CD35" i="2"/>
  <c r="CD38" i="2" s="1"/>
  <c r="GH35" i="2"/>
  <c r="GH38" i="2" s="1"/>
  <c r="GF41" i="2"/>
  <c r="GF44" i="2" s="1"/>
  <c r="AX47" i="2"/>
  <c r="AX50" i="2" s="1"/>
  <c r="GH53" i="2"/>
  <c r="GH56" i="2" s="1"/>
  <c r="CG41" i="2"/>
  <c r="CG44" i="2" s="1"/>
  <c r="DV41" i="2"/>
  <c r="DV44" i="2" s="1"/>
  <c r="CZ47" i="2"/>
  <c r="CZ50" i="2" s="1"/>
  <c r="GO47" i="2"/>
  <c r="GO50" i="2" s="1"/>
  <c r="AX53" i="2"/>
  <c r="AX56" i="2" s="1"/>
  <c r="CX53" i="2"/>
  <c r="CX56" i="2" s="1"/>
  <c r="CZ53" i="2"/>
  <c r="CZ56" i="2" s="1"/>
  <c r="GK53" i="2"/>
  <c r="GK56" i="2" s="1"/>
  <c r="BZ59" i="2"/>
  <c r="BZ62" i="2" s="1"/>
  <c r="BT5" i="2"/>
  <c r="BT8" i="2" s="1"/>
  <c r="CT5" i="2"/>
  <c r="CT8" i="2" s="1"/>
  <c r="O5" i="2"/>
  <c r="O8" i="2" s="1"/>
  <c r="CE5" i="2"/>
  <c r="CE8" i="2" s="1"/>
  <c r="DN11" i="2"/>
  <c r="DN14" i="2" s="1"/>
  <c r="EH11" i="2"/>
  <c r="EH14" i="2" s="1"/>
  <c r="CB17" i="2"/>
  <c r="CB20" i="2" s="1"/>
  <c r="BK11" i="2"/>
  <c r="BK14" i="2" s="1"/>
  <c r="CT17" i="2"/>
  <c r="CT20" i="2" s="1"/>
  <c r="O17" i="2"/>
  <c r="O20" i="2" s="1"/>
  <c r="CE17" i="2"/>
  <c r="CE20" i="2" s="1"/>
  <c r="AA23" i="2"/>
  <c r="AA26" i="2" s="1"/>
  <c r="DG23" i="2"/>
  <c r="DG26" i="2" s="1"/>
  <c r="BT23" i="2"/>
  <c r="BT26" i="2" s="1"/>
  <c r="EX23" i="2"/>
  <c r="EX26" i="2" s="1"/>
  <c r="GA23" i="2"/>
  <c r="GA26" i="2" s="1"/>
  <c r="AO29" i="2"/>
  <c r="AO32" i="2" s="1"/>
  <c r="DN29" i="2"/>
  <c r="DN32" i="2" s="1"/>
  <c r="AA29" i="2"/>
  <c r="AA32" i="2" s="1"/>
  <c r="DG29" i="2"/>
  <c r="DG32" i="2" s="1"/>
  <c r="AE35" i="2"/>
  <c r="AE38" i="2" s="1"/>
  <c r="AO47" i="2"/>
  <c r="AO50" i="2" s="1"/>
  <c r="AO35" i="2"/>
  <c r="AO38" i="2" s="1"/>
  <c r="GA41" i="2"/>
  <c r="GA44" i="2" s="1"/>
  <c r="CT47" i="2"/>
  <c r="CT50" i="2" s="1"/>
  <c r="DN35" i="2"/>
  <c r="DN38" i="2" s="1"/>
  <c r="AW47" i="2"/>
  <c r="AW50" i="2" s="1"/>
  <c r="BT41" i="2"/>
  <c r="BT44" i="2" s="1"/>
  <c r="O47" i="2"/>
  <c r="O50" i="2" s="1"/>
  <c r="GI47" i="2"/>
  <c r="GI50" i="2" s="1"/>
  <c r="DN41" i="2"/>
  <c r="DN44" i="2" s="1"/>
  <c r="CB47" i="2"/>
  <c r="CB50" i="2" s="1"/>
  <c r="CA47" i="2"/>
  <c r="CA50" i="2" s="1"/>
  <c r="AE53" i="2"/>
  <c r="AE56" i="2" s="1"/>
  <c r="GA53" i="2"/>
  <c r="GA56" i="2" s="1"/>
  <c r="BT53" i="2"/>
  <c r="BT56" i="2" s="1"/>
  <c r="AO53" i="2"/>
  <c r="AO56" i="2" s="1"/>
  <c r="AW59" i="2"/>
  <c r="AW62" i="2" s="1"/>
  <c r="AE59" i="2"/>
  <c r="AE62" i="2" s="1"/>
  <c r="GA59" i="2"/>
  <c r="GA62" i="2" s="1"/>
  <c r="BT59" i="2"/>
  <c r="BT62" i="2" s="1"/>
  <c r="P5" i="5"/>
  <c r="P8" i="5" s="1"/>
  <c r="BF35" i="2"/>
  <c r="BF38" i="2" s="1"/>
  <c r="BF47" i="2"/>
  <c r="BF50" i="2" s="1"/>
  <c r="EC5" i="2"/>
  <c r="EC8" i="2" s="1"/>
  <c r="FF5" i="2"/>
  <c r="FF8" i="2" s="1"/>
  <c r="EE5" i="2"/>
  <c r="EE8" i="2" s="1"/>
  <c r="AT11" i="2"/>
  <c r="AT14" i="2" s="1"/>
  <c r="CP11" i="2"/>
  <c r="CP14" i="2" s="1"/>
  <c r="DZ11" i="2"/>
  <c r="DZ14" i="2" s="1"/>
  <c r="FB11" i="2"/>
  <c r="FB14" i="2" s="1"/>
  <c r="DT17" i="2"/>
  <c r="DT20" i="2" s="1"/>
  <c r="DS11" i="2"/>
  <c r="DS14" i="2" s="1"/>
  <c r="DI17" i="2"/>
  <c r="DI20" i="2" s="1"/>
  <c r="DY17" i="2"/>
  <c r="DY20" i="2" s="1"/>
  <c r="EO17" i="2"/>
  <c r="EO20" i="2" s="1"/>
  <c r="DL11" i="2"/>
  <c r="DL14" i="2" s="1"/>
  <c r="FL11" i="2"/>
  <c r="FL14" i="2" s="1"/>
  <c r="FF17" i="2"/>
  <c r="FF20" i="2" s="1"/>
  <c r="GC11" i="2"/>
  <c r="GC14" i="2" s="1"/>
  <c r="EE17" i="2"/>
  <c r="EE20" i="2" s="1"/>
  <c r="V23" i="2"/>
  <c r="V26" i="2" s="1"/>
  <c r="DF23" i="2"/>
  <c r="DF26" i="2" s="1"/>
  <c r="EM23" i="2"/>
  <c r="EM26" i="2" s="1"/>
  <c r="P23" i="2"/>
  <c r="P26" i="2" s="1"/>
  <c r="CV23" i="2"/>
  <c r="CV26" i="2" s="1"/>
  <c r="DO23" i="2"/>
  <c r="DO26" i="2" s="1"/>
  <c r="DY29" i="2"/>
  <c r="DY32" i="2" s="1"/>
  <c r="DT23" i="2"/>
  <c r="DT26" i="2" s="1"/>
  <c r="FF23" i="2"/>
  <c r="FF26" i="2" s="1"/>
  <c r="FB23" i="2"/>
  <c r="FB26" i="2" s="1"/>
  <c r="GC23" i="2"/>
  <c r="GC26" i="2" s="1"/>
  <c r="DK35" i="2"/>
  <c r="DK38" i="2" s="1"/>
  <c r="FC41" i="2"/>
  <c r="FC44" i="2" s="1"/>
  <c r="CL29" i="2"/>
  <c r="CL32" i="2" s="1"/>
  <c r="DJ29" i="2"/>
  <c r="DJ32" i="2" s="1"/>
  <c r="ET29" i="2"/>
  <c r="ET32" i="2" s="1"/>
  <c r="GD29" i="2"/>
  <c r="GD32" i="2" s="1"/>
  <c r="DO29" i="2"/>
  <c r="DO32" i="2" s="1"/>
  <c r="EM29" i="2"/>
  <c r="EM32" i="2" s="1"/>
  <c r="DL29" i="2"/>
  <c r="DL32" i="2" s="1"/>
  <c r="FL29" i="2"/>
  <c r="FL32" i="2" s="1"/>
  <c r="P35" i="2"/>
  <c r="P38" i="2" s="1"/>
  <c r="CV35" i="2"/>
  <c r="CV38" i="2" s="1"/>
  <c r="EJ35" i="2"/>
  <c r="EJ38" i="2" s="1"/>
  <c r="EZ35" i="2"/>
  <c r="EZ38" i="2" s="1"/>
  <c r="BO41" i="2"/>
  <c r="BO44" i="2" s="1"/>
  <c r="DE35" i="2"/>
  <c r="DE38" i="2" s="1"/>
  <c r="EK35" i="2"/>
  <c r="EK38" i="2" s="1"/>
  <c r="EZ47" i="2"/>
  <c r="EZ50" i="2" s="1"/>
  <c r="FF35" i="2"/>
  <c r="FF38" i="2" s="1"/>
  <c r="AT47" i="2"/>
  <c r="AT50" i="2" s="1"/>
  <c r="GC41" i="2"/>
  <c r="GC44" i="2" s="1"/>
  <c r="CP47" i="2"/>
  <c r="CP50" i="2" s="1"/>
  <c r="V41" i="2"/>
  <c r="V44" i="2" s="1"/>
  <c r="DF41" i="2"/>
  <c r="DF44" i="2" s="1"/>
  <c r="FJ41" i="2"/>
  <c r="FJ44" i="2" s="1"/>
  <c r="CL47" i="2"/>
  <c r="CL50" i="2" s="1"/>
  <c r="FL47" i="2"/>
  <c r="FL50" i="2" s="1"/>
  <c r="EC47" i="2"/>
  <c r="EC50" i="2" s="1"/>
  <c r="AQ47" i="2"/>
  <c r="AQ50" i="2" s="1"/>
  <c r="BW47" i="2"/>
  <c r="BW50" i="2" s="1"/>
  <c r="DW47" i="2"/>
  <c r="DW50" i="2" s="1"/>
  <c r="GE47" i="2"/>
  <c r="GE50" i="2" s="1"/>
  <c r="DJ53" i="2"/>
  <c r="DJ56" i="2" s="1"/>
  <c r="FF47" i="2"/>
  <c r="FF50" i="2" s="1"/>
  <c r="V53" i="2"/>
  <c r="V56" i="2" s="1"/>
  <c r="DK47" i="2"/>
  <c r="DK50" i="2" s="1"/>
  <c r="W53" i="2"/>
  <c r="W56" i="2" s="1"/>
  <c r="BO53" i="2"/>
  <c r="BO56" i="2" s="1"/>
  <c r="DK53" i="2"/>
  <c r="DK56" i="2" s="1"/>
  <c r="FC53" i="2"/>
  <c r="FC56" i="2" s="1"/>
  <c r="DI53" i="2"/>
  <c r="DI56" i="2" s="1"/>
  <c r="DY53" i="2"/>
  <c r="DY56" i="2" s="1"/>
  <c r="EO53" i="2"/>
  <c r="EO56" i="2" s="1"/>
  <c r="CL59" i="2"/>
  <c r="CL62" i="2" s="1"/>
  <c r="DJ59" i="2"/>
  <c r="DJ62" i="2" s="1"/>
  <c r="ET59" i="2"/>
  <c r="ET62" i="2" s="1"/>
  <c r="GD59" i="2"/>
  <c r="GD62" i="2" s="1"/>
  <c r="DS59" i="2"/>
  <c r="DS62" i="2" s="1"/>
  <c r="DT59" i="2"/>
  <c r="DT62" i="2" s="1"/>
  <c r="E17" i="2"/>
  <c r="E20" i="2" s="1"/>
  <c r="E23" i="2"/>
  <c r="E26" i="2" s="1"/>
  <c r="E35" i="2"/>
  <c r="E38" i="2" s="1"/>
  <c r="E59" i="2"/>
  <c r="E62" i="2" s="1"/>
  <c r="BQ17" i="2"/>
  <c r="BQ20" i="2" s="1"/>
  <c r="BQ23" i="2"/>
  <c r="BQ26" i="2" s="1"/>
  <c r="BQ35" i="2"/>
  <c r="BQ38" i="2" s="1"/>
  <c r="BQ41" i="2"/>
  <c r="BQ44" i="2" s="1"/>
  <c r="BQ59" i="2"/>
  <c r="BQ62" i="2" s="1"/>
  <c r="CS17" i="2"/>
  <c r="CS20" i="2" s="1"/>
  <c r="CS23" i="2"/>
  <c r="CS26" i="2" s="1"/>
  <c r="CS47" i="2"/>
  <c r="CS50" i="2" s="1"/>
  <c r="CS59" i="2"/>
  <c r="CS62" i="2" s="1"/>
  <c r="H11" i="2"/>
  <c r="H14" i="2" s="1"/>
  <c r="H47" i="2"/>
  <c r="H50" i="2" s="1"/>
  <c r="I5" i="5"/>
  <c r="I8" i="5" s="1"/>
  <c r="BR17" i="2"/>
  <c r="BR20" i="2" s="1"/>
  <c r="BR29" i="2"/>
  <c r="BR32" i="2" s="1"/>
  <c r="BR35" i="2"/>
  <c r="BR38" i="2" s="1"/>
  <c r="BR53" i="2"/>
  <c r="BR56" i="2" s="1"/>
  <c r="L5" i="2"/>
  <c r="L8" i="2" s="1"/>
  <c r="K5" i="2"/>
  <c r="K8" i="2" s="1"/>
  <c r="K23" i="2"/>
  <c r="K26" i="2" s="1"/>
  <c r="L53" i="2"/>
  <c r="L56" i="2" s="1"/>
  <c r="CR5" i="2"/>
  <c r="CR8" i="2" s="1"/>
  <c r="CR11" i="2"/>
  <c r="CR14" i="2" s="1"/>
  <c r="R17" i="2"/>
  <c r="R20" i="2" s="1"/>
  <c r="R29" i="2"/>
  <c r="R32" i="2" s="1"/>
  <c r="R35" i="2"/>
  <c r="R38" i="2" s="1"/>
  <c r="R53" i="2"/>
  <c r="R56" i="2" s="1"/>
  <c r="I5" i="2"/>
  <c r="I8" i="2" s="1"/>
  <c r="I29" i="2"/>
  <c r="I32" i="2" s="1"/>
  <c r="BY5" i="2"/>
  <c r="BY8" i="2" s="1"/>
  <c r="BY41" i="2"/>
  <c r="BY44" i="2" s="1"/>
  <c r="AU11" i="2"/>
  <c r="AU14" i="2" s="1"/>
  <c r="AU41" i="2"/>
  <c r="AU44" i="2" s="1"/>
  <c r="AU53" i="2"/>
  <c r="AU56" i="2" s="1"/>
  <c r="DX5" i="2"/>
  <c r="DX8" i="2" s="1"/>
  <c r="AP5" i="2"/>
  <c r="AP8" i="2" s="1"/>
  <c r="AB11" i="2"/>
  <c r="AB14" i="2" s="1"/>
  <c r="ED17" i="2"/>
  <c r="ED20" i="2" s="1"/>
  <c r="N29" i="2"/>
  <c r="N32" i="2" s="1"/>
  <c r="AB35" i="2"/>
  <c r="AB38" i="2" s="1"/>
  <c r="ED35" i="2"/>
  <c r="ED38" i="2" s="1"/>
  <c r="AP47" i="2"/>
  <c r="AP50" i="2" s="1"/>
  <c r="N41" i="2"/>
  <c r="N44" i="2" s="1"/>
  <c r="ED47" i="2"/>
  <c r="ED50" i="2" s="1"/>
  <c r="AP53" i="2"/>
  <c r="AP56" i="2" s="1"/>
  <c r="AP59" i="2"/>
  <c r="AP62" i="2" s="1"/>
  <c r="DC47" i="2"/>
  <c r="DC50" i="2" s="1"/>
  <c r="AC11" i="2"/>
  <c r="AC14" i="2" s="1"/>
  <c r="FM29" i="2"/>
  <c r="FM32" i="2" s="1"/>
  <c r="AC47" i="2"/>
  <c r="AC50" i="2" s="1"/>
  <c r="AC41" i="2"/>
  <c r="AC44" i="2" s="1"/>
  <c r="FM47" i="2"/>
  <c r="FM50" i="2" s="1"/>
  <c r="AC59" i="2"/>
  <c r="AC62" i="2" s="1"/>
  <c r="FQ5" i="2"/>
  <c r="FQ8" i="2" s="1"/>
  <c r="FQ29" i="2"/>
  <c r="FQ32" i="2" s="1"/>
  <c r="GS5" i="2"/>
  <c r="GS8" i="2" s="1"/>
  <c r="AK17" i="2"/>
  <c r="AK20" i="2" s="1"/>
  <c r="GS11" i="2"/>
  <c r="GS14" i="2" s="1"/>
  <c r="BE23" i="2"/>
  <c r="BE26" i="2" s="1"/>
  <c r="BE29" i="2"/>
  <c r="BE32" i="2" s="1"/>
  <c r="BE47" i="2"/>
  <c r="BE50" i="2" s="1"/>
  <c r="BE35" i="2"/>
  <c r="BE38" i="2" s="1"/>
  <c r="BE41" i="2"/>
  <c r="BE44" i="2" s="1"/>
  <c r="GS53" i="2"/>
  <c r="GS56" i="2" s="1"/>
  <c r="GS59" i="2"/>
  <c r="GS62" i="2" s="1"/>
  <c r="GK5" i="2"/>
  <c r="GK8" i="2" s="1"/>
  <c r="Z5" i="2"/>
  <c r="Z8" i="2" s="1"/>
  <c r="CD5" i="2"/>
  <c r="CD8" i="2" s="1"/>
  <c r="GH5" i="2"/>
  <c r="GH8" i="2" s="1"/>
  <c r="AX11" i="2"/>
  <c r="AX14" i="2" s="1"/>
  <c r="CX11" i="2"/>
  <c r="CX14" i="2" s="1"/>
  <c r="CZ17" i="2"/>
  <c r="CZ20" i="2" s="1"/>
  <c r="FU17" i="2"/>
  <c r="FU20" i="2" s="1"/>
  <c r="DV17" i="2"/>
  <c r="DV20" i="2" s="1"/>
  <c r="FU11" i="2"/>
  <c r="FU14" i="2" s="1"/>
  <c r="BZ23" i="2"/>
  <c r="BZ26" i="2" s="1"/>
  <c r="GK23" i="2"/>
  <c r="GK26" i="2" s="1"/>
  <c r="CZ23" i="2"/>
  <c r="CZ26" i="2" s="1"/>
  <c r="CC23" i="2"/>
  <c r="CC26" i="2" s="1"/>
  <c r="GT23" i="2"/>
  <c r="GT26" i="2" s="1"/>
  <c r="FU29" i="2"/>
  <c r="FU32" i="2" s="1"/>
  <c r="GO29" i="2"/>
  <c r="GO32" i="2" s="1"/>
  <c r="GH23" i="2"/>
  <c r="GH26" i="2" s="1"/>
  <c r="GF47" i="2"/>
  <c r="GF50" i="2" s="1"/>
  <c r="AX29" i="2"/>
  <c r="AX32" i="2" s="1"/>
  <c r="CX29" i="2"/>
  <c r="CX32" i="2" s="1"/>
  <c r="GT29" i="2"/>
  <c r="GT32" i="2" s="1"/>
  <c r="GK35" i="2"/>
  <c r="GK38" i="2" s="1"/>
  <c r="AX35" i="2"/>
  <c r="AX38" i="2" s="1"/>
  <c r="CX35" i="2"/>
  <c r="CX38" i="2" s="1"/>
  <c r="GT35" i="2"/>
  <c r="GT38" i="2" s="1"/>
  <c r="CC47" i="2"/>
  <c r="CC50" i="2" s="1"/>
  <c r="FU41" i="2"/>
  <c r="FU44" i="2" s="1"/>
  <c r="BZ41" i="2"/>
  <c r="BZ44" i="2" s="1"/>
  <c r="CD53" i="2"/>
  <c r="CD56" i="2" s="1"/>
  <c r="GH47" i="2"/>
  <c r="GH50" i="2" s="1"/>
  <c r="GF53" i="2"/>
  <c r="GF56" i="2" s="1"/>
  <c r="CC53" i="2"/>
  <c r="CC56" i="2" s="1"/>
  <c r="GO53" i="2"/>
  <c r="GO56" i="2" s="1"/>
  <c r="CC59" i="2"/>
  <c r="CC62" i="2" s="1"/>
  <c r="CG59" i="2"/>
  <c r="CG62" i="2" s="1"/>
  <c r="Z59" i="2"/>
  <c r="Z62" i="2" s="1"/>
  <c r="CD59" i="2"/>
  <c r="CD62" i="2" s="1"/>
  <c r="GH59" i="2"/>
  <c r="GH62" i="2" s="1"/>
  <c r="FO59" i="2"/>
  <c r="FO62" i="2" s="1"/>
  <c r="CB5" i="2"/>
  <c r="CB8" i="2" s="1"/>
  <c r="AO5" i="2"/>
  <c r="AO8" i="2" s="1"/>
  <c r="DN5" i="2"/>
  <c r="DN8" i="2" s="1"/>
  <c r="AA5" i="2"/>
  <c r="AA8" i="2" s="1"/>
  <c r="DG5" i="2"/>
  <c r="DG8" i="2" s="1"/>
  <c r="FV11" i="2"/>
  <c r="FV14" i="2" s="1"/>
  <c r="O11" i="2"/>
  <c r="O14" i="2" s="1"/>
  <c r="CE11" i="2"/>
  <c r="CE14" i="2" s="1"/>
  <c r="BT11" i="2"/>
  <c r="BT14" i="2" s="1"/>
  <c r="DN17" i="2"/>
  <c r="DN20" i="2" s="1"/>
  <c r="AA17" i="2"/>
  <c r="AA20" i="2" s="1"/>
  <c r="DG17" i="2"/>
  <c r="DG20" i="2" s="1"/>
  <c r="AE23" i="2"/>
  <c r="AE26" i="2" s="1"/>
  <c r="CB23" i="2"/>
  <c r="CB26" i="2" s="1"/>
  <c r="AO23" i="2"/>
  <c r="AO26" i="2" s="1"/>
  <c r="EX29" i="2"/>
  <c r="EX32" i="2" s="1"/>
  <c r="DG41" i="2"/>
  <c r="DG44" i="2" s="1"/>
  <c r="AE29" i="2"/>
  <c r="AE32" i="2" s="1"/>
  <c r="GA29" i="2"/>
  <c r="GA32" i="2" s="1"/>
  <c r="BK35" i="2"/>
  <c r="BK38" i="2" s="1"/>
  <c r="O41" i="2"/>
  <c r="O44" i="2" s="1"/>
  <c r="BT35" i="2"/>
  <c r="BT38" i="2" s="1"/>
  <c r="AW35" i="2"/>
  <c r="AW38" i="2" s="1"/>
  <c r="EX35" i="2"/>
  <c r="EX38" i="2" s="1"/>
  <c r="AA41" i="2"/>
  <c r="AA44" i="2" s="1"/>
  <c r="CB41" i="2"/>
  <c r="CB44" i="2" s="1"/>
  <c r="EX41" i="2"/>
  <c r="EX44" i="2" s="1"/>
  <c r="EI47" i="2"/>
  <c r="EI50" i="2" s="1"/>
  <c r="CE47" i="2"/>
  <c r="CE50" i="2" s="1"/>
  <c r="EX53" i="2"/>
  <c r="EX56" i="2" s="1"/>
  <c r="BK53" i="2"/>
  <c r="BK56" i="2" s="1"/>
  <c r="CB53" i="2"/>
  <c r="CB56" i="2" s="1"/>
  <c r="AW53" i="2"/>
  <c r="AW56" i="2" s="1"/>
  <c r="CT59" i="2"/>
  <c r="CT62" i="2" s="1"/>
  <c r="BK59" i="2"/>
  <c r="BK62" i="2" s="1"/>
  <c r="CB59" i="2"/>
  <c r="CB62" i="2" s="1"/>
</calcChain>
</file>

<file path=xl/comments1.xml><?xml version="1.0" encoding="utf-8"?>
<comments xmlns="http://schemas.openxmlformats.org/spreadsheetml/2006/main">
  <authors>
    <author>柯鈞逵</author>
    <author>鄭世濱</author>
  </authors>
  <commentList>
    <comment ref="J3" authorId="0" shapeId="0">
      <text>
        <r>
          <rPr>
            <sz val="9"/>
            <color indexed="81"/>
            <rFont val="細明體"/>
            <family val="3"/>
            <charset val="136"/>
          </rPr>
          <t>賣出後申購可套利之</t>
        </r>
        <r>
          <rPr>
            <b/>
            <sz val="9"/>
            <color indexed="81"/>
            <rFont val="細明體"/>
            <family val="3"/>
            <charset val="136"/>
          </rPr>
          <t>溢價幅度</t>
        </r>
      </text>
    </comment>
    <comment ref="O3"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51" authorId="0" shapeId="0">
      <text>
        <r>
          <rPr>
            <sz val="9"/>
            <color indexed="81"/>
            <rFont val="細明體"/>
            <family val="3"/>
            <charset val="136"/>
          </rPr>
          <t>賣出後申購可套利之</t>
        </r>
        <r>
          <rPr>
            <b/>
            <sz val="9"/>
            <color indexed="81"/>
            <rFont val="細明體"/>
            <family val="3"/>
            <charset val="136"/>
          </rPr>
          <t>溢價幅度</t>
        </r>
      </text>
    </comment>
    <comment ref="O51"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93" authorId="0" shapeId="0">
      <text>
        <r>
          <rPr>
            <sz val="9"/>
            <color indexed="81"/>
            <rFont val="細明體"/>
            <family val="3"/>
            <charset val="136"/>
          </rPr>
          <t>賣出後申購可套利之</t>
        </r>
        <r>
          <rPr>
            <b/>
            <sz val="9"/>
            <color indexed="81"/>
            <rFont val="細明體"/>
            <family val="3"/>
            <charset val="136"/>
          </rPr>
          <t>溢價幅度</t>
        </r>
      </text>
    </comment>
    <comment ref="O93"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130" authorId="0" shapeId="0">
      <text>
        <r>
          <rPr>
            <sz val="9"/>
            <color indexed="81"/>
            <rFont val="細明體"/>
            <family val="3"/>
            <charset val="136"/>
          </rPr>
          <t>賣出後申購可套利之</t>
        </r>
        <r>
          <rPr>
            <b/>
            <sz val="9"/>
            <color indexed="81"/>
            <rFont val="細明體"/>
            <family val="3"/>
            <charset val="136"/>
          </rPr>
          <t>溢價幅度</t>
        </r>
      </text>
    </comment>
    <comment ref="O130"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151" authorId="0" shapeId="0">
      <text>
        <r>
          <rPr>
            <sz val="9"/>
            <color indexed="81"/>
            <rFont val="細明體"/>
            <family val="3"/>
            <charset val="136"/>
          </rPr>
          <t>賣出後申購可套利之</t>
        </r>
        <r>
          <rPr>
            <b/>
            <sz val="9"/>
            <color indexed="81"/>
            <rFont val="細明體"/>
            <family val="3"/>
            <charset val="136"/>
          </rPr>
          <t>溢價幅度</t>
        </r>
      </text>
    </comment>
    <comment ref="O151"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H156" authorId="1" shapeId="0">
      <text>
        <r>
          <rPr>
            <b/>
            <sz val="9"/>
            <color indexed="81"/>
            <rFont val="細明體"/>
            <family val="3"/>
            <charset val="136"/>
          </rPr>
          <t>鄭世濱</t>
        </r>
        <r>
          <rPr>
            <b/>
            <sz val="9"/>
            <color indexed="81"/>
            <rFont val="Tahoma"/>
            <family val="2"/>
          </rPr>
          <t>:</t>
        </r>
        <r>
          <rPr>
            <sz val="9"/>
            <color indexed="81"/>
            <rFont val="Tahoma"/>
            <family val="2"/>
          </rPr>
          <t xml:space="preserve">
</t>
        </r>
        <r>
          <rPr>
            <sz val="9"/>
            <color indexed="81"/>
            <rFont val="細明體"/>
            <family val="3"/>
            <charset val="136"/>
          </rPr>
          <t>需事先詢問投信</t>
        </r>
      </text>
    </comment>
    <comment ref="N156" authorId="1" shapeId="0">
      <text>
        <r>
          <rPr>
            <b/>
            <sz val="9"/>
            <color indexed="81"/>
            <rFont val="細明體"/>
            <family val="3"/>
            <charset val="136"/>
          </rPr>
          <t>鄭世濱</t>
        </r>
        <r>
          <rPr>
            <b/>
            <sz val="9"/>
            <color indexed="81"/>
            <rFont val="Tahoma"/>
            <family val="2"/>
          </rPr>
          <t>:</t>
        </r>
        <r>
          <rPr>
            <sz val="9"/>
            <color indexed="81"/>
            <rFont val="Tahoma"/>
            <family val="2"/>
          </rPr>
          <t xml:space="preserve">
</t>
        </r>
        <r>
          <rPr>
            <sz val="9"/>
            <color indexed="81"/>
            <rFont val="細明體"/>
            <family val="3"/>
            <charset val="136"/>
          </rPr>
          <t>需事先詢問投信</t>
        </r>
      </text>
    </comment>
    <comment ref="J165" authorId="0" shapeId="0">
      <text>
        <r>
          <rPr>
            <sz val="9"/>
            <color indexed="81"/>
            <rFont val="細明體"/>
            <family val="3"/>
            <charset val="136"/>
          </rPr>
          <t>賣出後申購可套利之</t>
        </r>
        <r>
          <rPr>
            <b/>
            <sz val="9"/>
            <color indexed="81"/>
            <rFont val="細明體"/>
            <family val="3"/>
            <charset val="136"/>
          </rPr>
          <t>溢價幅度</t>
        </r>
      </text>
    </comment>
    <comment ref="O165"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174" authorId="0" shapeId="0">
      <text>
        <r>
          <rPr>
            <sz val="9"/>
            <color indexed="81"/>
            <rFont val="細明體"/>
            <family val="3"/>
            <charset val="136"/>
          </rPr>
          <t>賣出後申購可套利之</t>
        </r>
        <r>
          <rPr>
            <b/>
            <sz val="9"/>
            <color indexed="81"/>
            <rFont val="細明體"/>
            <family val="3"/>
            <charset val="136"/>
          </rPr>
          <t>溢價幅度</t>
        </r>
      </text>
    </comment>
    <comment ref="O174"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181" authorId="0" shapeId="0">
      <text>
        <r>
          <rPr>
            <sz val="9"/>
            <color indexed="81"/>
            <rFont val="細明體"/>
            <family val="3"/>
            <charset val="136"/>
          </rPr>
          <t>賣出後申購可套利之</t>
        </r>
        <r>
          <rPr>
            <b/>
            <sz val="9"/>
            <color indexed="81"/>
            <rFont val="細明體"/>
            <family val="3"/>
            <charset val="136"/>
          </rPr>
          <t>溢價幅度</t>
        </r>
      </text>
    </comment>
    <comment ref="O181"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 ref="J189" authorId="0" shapeId="0">
      <text>
        <r>
          <rPr>
            <sz val="9"/>
            <color indexed="81"/>
            <rFont val="細明體"/>
            <family val="3"/>
            <charset val="136"/>
          </rPr>
          <t>賣出後申購可套利之</t>
        </r>
        <r>
          <rPr>
            <b/>
            <sz val="9"/>
            <color indexed="81"/>
            <rFont val="細明體"/>
            <family val="3"/>
            <charset val="136"/>
          </rPr>
          <t>溢價幅度</t>
        </r>
      </text>
    </comment>
    <comment ref="O189" authorId="0" shapeId="0">
      <text>
        <r>
          <rPr>
            <b/>
            <sz val="9"/>
            <color indexed="81"/>
            <rFont val="細明體"/>
            <family val="3"/>
            <charset val="136"/>
          </rPr>
          <t>柯鈞逵</t>
        </r>
        <r>
          <rPr>
            <b/>
            <sz val="9"/>
            <color indexed="81"/>
            <rFont val="Tahoma"/>
            <family val="2"/>
          </rPr>
          <t>:</t>
        </r>
        <r>
          <rPr>
            <sz val="9"/>
            <color indexed="81"/>
            <rFont val="Tahoma"/>
            <family val="2"/>
          </rPr>
          <t xml:space="preserve">
</t>
        </r>
        <r>
          <rPr>
            <sz val="9"/>
            <color indexed="81"/>
            <rFont val="細明體"/>
            <family val="3"/>
            <charset val="136"/>
          </rPr>
          <t xml:space="preserve">買進後買回
可套利之 </t>
        </r>
        <r>
          <rPr>
            <b/>
            <sz val="9"/>
            <color indexed="81"/>
            <rFont val="細明體"/>
            <family val="3"/>
            <charset val="136"/>
          </rPr>
          <t>折價幅度</t>
        </r>
      </text>
    </comment>
  </commentList>
</comments>
</file>

<file path=xl/sharedStrings.xml><?xml version="1.0" encoding="utf-8"?>
<sst xmlns="http://schemas.openxmlformats.org/spreadsheetml/2006/main" count="34338" uniqueCount="7196">
  <si>
    <t>格式：轉置排行///文字///日期/</t>
  </si>
  <si>
    <t>基準日:最近一日</t>
  </si>
  <si>
    <t>更新標題:是</t>
  </si>
  <si>
    <t>表格欄位/代號種類^=^S^;^週期編號^=^D^;^AllCMenuIDs^=^M708^;^是否轉置^=^True^;^檢視方式^=^2^;^AllFields^=^折溢價(%)^;^MainTable^=^^;^ListType^=^^;^SelectDate^=^20100104-^;^SelectCMenuID^=^M708^;^SelectDate種類^=^3^;^AllFieldsNO^=^^;^自訂欄位公式^=^^;^自訂欄位Where條件^=^^;^多期數值處理方式^=^1^;^多欄指定個股方式^=^^;^多欄指定個股^=^^;^多欄指定群組名稱^=^^;^欄位顯示狀態^=^1^;^欄位轉換日期方式^=^日^;^欄位排序方式^=^^;^欄位採用各期最新^=^1^;^樣本表系統定義全部代號^=^^;^單項目比較欄位^=^^;^單項目比較欄位編號^=^^;^表格類型^=^</t>
  </si>
  <si>
    <t>資料日期/</t>
  </si>
  <si>
    <t>參考標題</t>
  </si>
  <si>
    <t>股票代號</t>
  </si>
  <si>
    <t>股票名稱</t>
  </si>
  <si>
    <t>ETF折溢價表.折溢價(%)/每一期/指定/20100104-/遞減/日//最新</t>
  </si>
  <si>
    <t>ETF折溢價表.折溢價(%)</t>
  </si>
  <si>
    <t>0050</t>
  </si>
  <si>
    <t>0051</t>
  </si>
  <si>
    <t>0052</t>
  </si>
  <si>
    <t>0053</t>
  </si>
  <si>
    <t>0054</t>
  </si>
  <si>
    <t>0055</t>
  </si>
  <si>
    <t>0056</t>
  </si>
  <si>
    <t>0057</t>
  </si>
  <si>
    <t>0058</t>
  </si>
  <si>
    <t>0059</t>
  </si>
  <si>
    <t>0061</t>
  </si>
  <si>
    <t>006201</t>
  </si>
  <si>
    <t>006203</t>
  </si>
  <si>
    <t>006204</t>
  </si>
  <si>
    <t>006205</t>
  </si>
  <si>
    <t>006206</t>
  </si>
  <si>
    <t>006207</t>
  </si>
  <si>
    <t>006208</t>
  </si>
  <si>
    <t>00625K</t>
  </si>
  <si>
    <t>00631L</t>
  </si>
  <si>
    <t>00632R</t>
  </si>
  <si>
    <t>00633L</t>
  </si>
  <si>
    <t>00634R</t>
  </si>
  <si>
    <t>00635U</t>
  </si>
  <si>
    <t>00636</t>
  </si>
  <si>
    <t>00636K</t>
  </si>
  <si>
    <t>00637L</t>
  </si>
  <si>
    <t>00638R</t>
  </si>
  <si>
    <t>00639</t>
  </si>
  <si>
    <t>00640L</t>
  </si>
  <si>
    <t>00641R</t>
  </si>
  <si>
    <t>00642U</t>
  </si>
  <si>
    <t>00643</t>
  </si>
  <si>
    <t>00643K</t>
  </si>
  <si>
    <t>00645</t>
  </si>
  <si>
    <t>00646</t>
  </si>
  <si>
    <t>00647L</t>
  </si>
  <si>
    <t>00648R</t>
  </si>
  <si>
    <t>00649</t>
  </si>
  <si>
    <t>00650L</t>
  </si>
  <si>
    <t>00651R</t>
  </si>
  <si>
    <t>00652</t>
  </si>
  <si>
    <t>00653L</t>
  </si>
  <si>
    <t>00654R</t>
  </si>
  <si>
    <t>00655L</t>
  </si>
  <si>
    <t>00656R</t>
  </si>
  <si>
    <t>00657</t>
  </si>
  <si>
    <t>00657K</t>
  </si>
  <si>
    <t>00658L</t>
  </si>
  <si>
    <t>00659R</t>
  </si>
  <si>
    <t>00660</t>
  </si>
  <si>
    <t>00661</t>
  </si>
  <si>
    <t>00662</t>
  </si>
  <si>
    <t>00663L</t>
  </si>
  <si>
    <t>00664R</t>
  </si>
  <si>
    <t>00665L</t>
  </si>
  <si>
    <t>00666R</t>
  </si>
  <si>
    <t>00668</t>
  </si>
  <si>
    <t>00668K</t>
  </si>
  <si>
    <t>00669R</t>
  </si>
  <si>
    <t>00670L</t>
  </si>
  <si>
    <t>00671R</t>
  </si>
  <si>
    <t>00672L</t>
  </si>
  <si>
    <t>00673R</t>
  </si>
  <si>
    <t>00674R</t>
  </si>
  <si>
    <t>00675L</t>
  </si>
  <si>
    <t>00676R</t>
  </si>
  <si>
    <t>00677U</t>
  </si>
  <si>
    <t>00678</t>
  </si>
  <si>
    <t>00679B</t>
  </si>
  <si>
    <t>00680L</t>
  </si>
  <si>
    <t>00681R</t>
  </si>
  <si>
    <t>00682U</t>
  </si>
  <si>
    <t>00683L</t>
  </si>
  <si>
    <t>00684R</t>
  </si>
  <si>
    <t>00685L</t>
  </si>
  <si>
    <t>00686R</t>
  </si>
  <si>
    <t>00687B</t>
  </si>
  <si>
    <t>00688L</t>
  </si>
  <si>
    <t>00689R</t>
  </si>
  <si>
    <t>00690</t>
  </si>
  <si>
    <t>00691R</t>
  </si>
  <si>
    <t>00692</t>
  </si>
  <si>
    <t>00693U</t>
  </si>
  <si>
    <t>00694B</t>
  </si>
  <si>
    <t>00695B</t>
  </si>
  <si>
    <t>00696B</t>
  </si>
  <si>
    <t>00697B</t>
  </si>
  <si>
    <t>00700</t>
  </si>
  <si>
    <t>00701</t>
  </si>
  <si>
    <t>00702</t>
  </si>
  <si>
    <t>00703</t>
  </si>
  <si>
    <t>00706L</t>
  </si>
  <si>
    <t>00707R</t>
  </si>
  <si>
    <t>00708L</t>
  </si>
  <si>
    <t>00709</t>
  </si>
  <si>
    <t>00710B</t>
  </si>
  <si>
    <t>00711B</t>
  </si>
  <si>
    <t>00712</t>
  </si>
  <si>
    <t>00713</t>
  </si>
  <si>
    <t>00714</t>
  </si>
  <si>
    <t>00715L</t>
  </si>
  <si>
    <t>00716R</t>
  </si>
  <si>
    <t>00717</t>
  </si>
  <si>
    <t>00718B</t>
  </si>
  <si>
    <t>00719B</t>
  </si>
  <si>
    <t>00720B</t>
  </si>
  <si>
    <t>00721B</t>
  </si>
  <si>
    <t>00722B</t>
  </si>
  <si>
    <t>00723B</t>
  </si>
  <si>
    <t>00724B</t>
  </si>
  <si>
    <t>00725B</t>
  </si>
  <si>
    <t>00726B</t>
  </si>
  <si>
    <t>00727B</t>
  </si>
  <si>
    <t>00728</t>
  </si>
  <si>
    <t>00730</t>
  </si>
  <si>
    <t>00731</t>
  </si>
  <si>
    <t>00732</t>
  </si>
  <si>
    <t>00733</t>
  </si>
  <si>
    <t>00734B</t>
  </si>
  <si>
    <t>00735</t>
  </si>
  <si>
    <t>00736</t>
  </si>
  <si>
    <t>00737</t>
  </si>
  <si>
    <t>00738U</t>
  </si>
  <si>
    <t>00739</t>
  </si>
  <si>
    <t>00740B</t>
  </si>
  <si>
    <t>00741B</t>
  </si>
  <si>
    <t>00742</t>
  </si>
  <si>
    <t>00743</t>
  </si>
  <si>
    <t>00744B</t>
  </si>
  <si>
    <t>00745B</t>
  </si>
  <si>
    <t>00746B</t>
  </si>
  <si>
    <t>00747B</t>
  </si>
  <si>
    <t>00748B</t>
  </si>
  <si>
    <t>00749B</t>
  </si>
  <si>
    <t>00750B</t>
  </si>
  <si>
    <t>00751B</t>
  </si>
  <si>
    <t>00752</t>
  </si>
  <si>
    <t>00753L</t>
  </si>
  <si>
    <t>00754B</t>
  </si>
  <si>
    <t>00755B</t>
  </si>
  <si>
    <t>00756B</t>
  </si>
  <si>
    <t>00757</t>
  </si>
  <si>
    <t>00758B</t>
  </si>
  <si>
    <t>00759B</t>
  </si>
  <si>
    <t>00760B</t>
  </si>
  <si>
    <t>00761B</t>
  </si>
  <si>
    <t>00762</t>
  </si>
  <si>
    <t>00763U</t>
  </si>
  <si>
    <t>00764B</t>
  </si>
  <si>
    <t>00765B</t>
  </si>
  <si>
    <t>00766L</t>
  </si>
  <si>
    <t>00767</t>
  </si>
  <si>
    <t>00768B</t>
  </si>
  <si>
    <t>00769B</t>
  </si>
  <si>
    <t>00770</t>
  </si>
  <si>
    <t>00771</t>
  </si>
  <si>
    <t>00772B</t>
  </si>
  <si>
    <t>00773B</t>
  </si>
  <si>
    <t>00774B</t>
  </si>
  <si>
    <t>00775B</t>
  </si>
  <si>
    <t>00776</t>
  </si>
  <si>
    <t>00777B</t>
  </si>
  <si>
    <t>00778B</t>
  </si>
  <si>
    <t>00779B</t>
  </si>
  <si>
    <t>00780B</t>
  </si>
  <si>
    <t>00781B</t>
  </si>
  <si>
    <t>00782B</t>
  </si>
  <si>
    <t>00783</t>
  </si>
  <si>
    <t>00784B</t>
  </si>
  <si>
    <t>00785B</t>
  </si>
  <si>
    <t>00786B</t>
  </si>
  <si>
    <t>00787B</t>
  </si>
  <si>
    <t>00788B</t>
  </si>
  <si>
    <t>00789B</t>
  </si>
  <si>
    <t>00790B</t>
  </si>
  <si>
    <t>00791B</t>
  </si>
  <si>
    <t>00792B</t>
  </si>
  <si>
    <t>00793B</t>
  </si>
  <si>
    <t>00794B</t>
  </si>
  <si>
    <t>00795B</t>
  </si>
  <si>
    <t>00796B</t>
  </si>
  <si>
    <t>00797B</t>
  </si>
  <si>
    <t>00798B</t>
  </si>
  <si>
    <t>00799B</t>
  </si>
  <si>
    <t>008201</t>
  </si>
  <si>
    <t>00830</t>
  </si>
  <si>
    <t>00831B</t>
  </si>
  <si>
    <t>00832B</t>
  </si>
  <si>
    <t>00833B</t>
  </si>
  <si>
    <t>00834B</t>
  </si>
  <si>
    <t>00835B</t>
  </si>
  <si>
    <t>00836B</t>
  </si>
  <si>
    <t>00837B</t>
  </si>
  <si>
    <t>00838B</t>
  </si>
  <si>
    <t>00839B</t>
  </si>
  <si>
    <t>00840B</t>
  </si>
  <si>
    <t>00841B</t>
  </si>
  <si>
    <t>00842B</t>
  </si>
  <si>
    <t>元大台灣50</t>
    <phoneticPr fontId="2" type="noConversion"/>
  </si>
  <si>
    <t>元大中型100</t>
    <phoneticPr fontId="2" type="noConversion"/>
  </si>
  <si>
    <t>富邦科技</t>
    <phoneticPr fontId="2" type="noConversion"/>
  </si>
  <si>
    <t>元大電子</t>
    <phoneticPr fontId="2" type="noConversion"/>
  </si>
  <si>
    <t>元大台商50</t>
    <phoneticPr fontId="2" type="noConversion"/>
  </si>
  <si>
    <t>元大MSCI金融</t>
    <phoneticPr fontId="2" type="noConversion"/>
  </si>
  <si>
    <t>元大高股息</t>
    <phoneticPr fontId="2" type="noConversion"/>
  </si>
  <si>
    <t>富邦摩台</t>
    <phoneticPr fontId="2" type="noConversion"/>
  </si>
  <si>
    <t>富邦發達</t>
    <phoneticPr fontId="2" type="noConversion"/>
  </si>
  <si>
    <t>富邦金融</t>
    <phoneticPr fontId="2" type="noConversion"/>
  </si>
  <si>
    <t>元大寶滬深</t>
    <phoneticPr fontId="2" type="noConversion"/>
  </si>
  <si>
    <t>元大富櫃50</t>
    <phoneticPr fontId="2" type="noConversion"/>
  </si>
  <si>
    <t>元大MSCI台灣</t>
    <phoneticPr fontId="2" type="noConversion"/>
  </si>
  <si>
    <t>永豐臺灣加權</t>
    <phoneticPr fontId="2" type="noConversion"/>
  </si>
  <si>
    <t>富邦上証</t>
    <phoneticPr fontId="2" type="noConversion"/>
  </si>
  <si>
    <t>元大上證50</t>
    <phoneticPr fontId="2" type="noConversion"/>
  </si>
  <si>
    <t>FH滬深</t>
    <phoneticPr fontId="2" type="noConversion"/>
  </si>
  <si>
    <t>富邦台50</t>
    <phoneticPr fontId="2" type="noConversion"/>
  </si>
  <si>
    <t>富邦上証+R</t>
    <phoneticPr fontId="2" type="noConversion"/>
  </si>
  <si>
    <t>元大台灣50正2</t>
    <phoneticPr fontId="2" type="noConversion"/>
  </si>
  <si>
    <t>元大台灣50反1</t>
    <phoneticPr fontId="2" type="noConversion"/>
  </si>
  <si>
    <t>富邦上証正2</t>
    <phoneticPr fontId="2" type="noConversion"/>
  </si>
  <si>
    <t>富邦上証反1</t>
    <phoneticPr fontId="2" type="noConversion"/>
  </si>
  <si>
    <t>元大S&amp;P黃金</t>
    <phoneticPr fontId="2" type="noConversion"/>
  </si>
  <si>
    <t>國泰中國A50</t>
    <phoneticPr fontId="2" type="noConversion"/>
  </si>
  <si>
    <t>國泰中國A50+U</t>
    <phoneticPr fontId="2" type="noConversion"/>
  </si>
  <si>
    <t>元大滬深300正2</t>
    <phoneticPr fontId="2" type="noConversion"/>
  </si>
  <si>
    <t>元大滬深300反1</t>
    <phoneticPr fontId="2" type="noConversion"/>
  </si>
  <si>
    <t>富邦深100</t>
    <phoneticPr fontId="2" type="noConversion"/>
  </si>
  <si>
    <t>富邦日本正2</t>
    <phoneticPr fontId="2" type="noConversion"/>
  </si>
  <si>
    <t>富邦日本反1</t>
    <phoneticPr fontId="2" type="noConversion"/>
  </si>
  <si>
    <t>元大S&amp;P石油</t>
    <phoneticPr fontId="2" type="noConversion"/>
  </si>
  <si>
    <t>群益深証中小</t>
    <phoneticPr fontId="2" type="noConversion"/>
  </si>
  <si>
    <t>群益深証中小+R</t>
    <phoneticPr fontId="2" type="noConversion"/>
  </si>
  <si>
    <t>富邦日本</t>
    <phoneticPr fontId="2" type="noConversion"/>
  </si>
  <si>
    <t>元大S&amp;P500</t>
    <phoneticPr fontId="2" type="noConversion"/>
  </si>
  <si>
    <t>元大S&amp;P500正2</t>
    <phoneticPr fontId="2" type="noConversion"/>
  </si>
  <si>
    <t>元大S&amp;P500反1</t>
    <phoneticPr fontId="2" type="noConversion"/>
  </si>
  <si>
    <t>FH香港</t>
    <phoneticPr fontId="2" type="noConversion"/>
  </si>
  <si>
    <t>FH香港正2</t>
    <phoneticPr fontId="2" type="noConversion"/>
  </si>
  <si>
    <t>FH香港反1</t>
    <phoneticPr fontId="2" type="noConversion"/>
  </si>
  <si>
    <t>富邦印度</t>
    <phoneticPr fontId="2" type="noConversion"/>
  </si>
  <si>
    <t>富邦印度正2</t>
    <phoneticPr fontId="2" type="noConversion"/>
  </si>
  <si>
    <t>富邦印度反1</t>
    <phoneticPr fontId="2" type="noConversion"/>
  </si>
  <si>
    <t>國泰中國A50正2</t>
    <phoneticPr fontId="2" type="noConversion"/>
  </si>
  <si>
    <t>國泰中國A50反1</t>
    <phoneticPr fontId="2" type="noConversion"/>
  </si>
  <si>
    <t>國泰日經225</t>
    <phoneticPr fontId="2" type="noConversion"/>
  </si>
  <si>
    <t>國泰日經225+U</t>
    <phoneticPr fontId="2" type="noConversion"/>
  </si>
  <si>
    <t>國泰日本正2</t>
    <phoneticPr fontId="2" type="noConversion"/>
  </si>
  <si>
    <t>國泰日本反1</t>
    <phoneticPr fontId="2" type="noConversion"/>
  </si>
  <si>
    <t>元大歐洲50</t>
    <phoneticPr fontId="2" type="noConversion"/>
  </si>
  <si>
    <t>元大日經225</t>
    <phoneticPr fontId="2" type="noConversion"/>
  </si>
  <si>
    <t>富邦NASDAQ</t>
    <phoneticPr fontId="2" type="noConversion"/>
  </si>
  <si>
    <t>國泰臺灣加權正2</t>
    <phoneticPr fontId="2" type="noConversion"/>
  </si>
  <si>
    <t>國泰臺灣加權反1</t>
    <phoneticPr fontId="2" type="noConversion"/>
  </si>
  <si>
    <t>富邦恒生國企正2</t>
    <phoneticPr fontId="2" type="noConversion"/>
  </si>
  <si>
    <t>富邦恒生國企反1</t>
    <phoneticPr fontId="2" type="noConversion"/>
  </si>
  <si>
    <t>國泰美國道瓊</t>
    <phoneticPr fontId="2" type="noConversion"/>
  </si>
  <si>
    <t>國泰美國道瓊+U</t>
    <phoneticPr fontId="2" type="noConversion"/>
  </si>
  <si>
    <t>國泰美國道瓊反1</t>
    <phoneticPr fontId="2" type="noConversion"/>
  </si>
  <si>
    <t>富邦NASDAQ正2</t>
    <phoneticPr fontId="2" type="noConversion"/>
  </si>
  <si>
    <t>富邦NASDAQ反1</t>
    <phoneticPr fontId="2" type="noConversion"/>
  </si>
  <si>
    <t>元大S&amp;P原油正2</t>
    <phoneticPr fontId="2" type="noConversion"/>
  </si>
  <si>
    <t>元大S&amp;P原油反1</t>
    <phoneticPr fontId="2" type="noConversion"/>
  </si>
  <si>
    <t>元大S&amp;P黃金反1</t>
    <phoneticPr fontId="2" type="noConversion"/>
  </si>
  <si>
    <t>富邦臺灣加權正2</t>
    <phoneticPr fontId="2" type="noConversion"/>
  </si>
  <si>
    <t>富邦臺灣加權反1</t>
    <phoneticPr fontId="2" type="noConversion"/>
  </si>
  <si>
    <t>富邦VIX</t>
    <phoneticPr fontId="2" type="noConversion"/>
  </si>
  <si>
    <t>群益NBI生技</t>
    <phoneticPr fontId="2" type="noConversion"/>
  </si>
  <si>
    <t>元大美債20年</t>
    <phoneticPr fontId="2" type="noConversion"/>
  </si>
  <si>
    <t>元大美債20正2</t>
    <phoneticPr fontId="2" type="noConversion"/>
  </si>
  <si>
    <t>元大美債20反1</t>
    <phoneticPr fontId="2" type="noConversion"/>
  </si>
  <si>
    <t>元大美元指數</t>
    <phoneticPr fontId="2" type="noConversion"/>
  </si>
  <si>
    <t>元大美元指數正2</t>
    <phoneticPr fontId="2" type="noConversion"/>
  </si>
  <si>
    <t>元大美元指數反1</t>
    <phoneticPr fontId="2" type="noConversion"/>
  </si>
  <si>
    <t>群益臺灣加權正2</t>
    <phoneticPr fontId="2" type="noConversion"/>
  </si>
  <si>
    <t>群益臺灣加權反1</t>
    <phoneticPr fontId="2" type="noConversion"/>
  </si>
  <si>
    <t>國泰20年美債</t>
    <phoneticPr fontId="2" type="noConversion"/>
  </si>
  <si>
    <t>國泰20年美債正2</t>
    <phoneticPr fontId="2" type="noConversion"/>
  </si>
  <si>
    <t>國泰20年美債反1</t>
    <phoneticPr fontId="2" type="noConversion"/>
  </si>
  <si>
    <t>兆豐藍籌30</t>
    <phoneticPr fontId="2" type="noConversion"/>
  </si>
  <si>
    <t>兆豐藍籌30反一</t>
    <phoneticPr fontId="2" type="noConversion"/>
  </si>
  <si>
    <t>富邦公司治理</t>
    <phoneticPr fontId="2" type="noConversion"/>
  </si>
  <si>
    <t>華頓S&amp;P黃豆</t>
    <phoneticPr fontId="2" type="noConversion"/>
  </si>
  <si>
    <t>富邦美債1-3年</t>
    <phoneticPr fontId="2" type="noConversion"/>
  </si>
  <si>
    <t>富邦美債7-10年</t>
    <phoneticPr fontId="2" type="noConversion"/>
  </si>
  <si>
    <t>富邦美債20年</t>
    <phoneticPr fontId="2" type="noConversion"/>
  </si>
  <si>
    <t>元大美債7-10</t>
    <phoneticPr fontId="2" type="noConversion"/>
  </si>
  <si>
    <t>富邦恆生國企</t>
    <phoneticPr fontId="2" type="noConversion"/>
  </si>
  <si>
    <t>國泰臺灣低波動30</t>
    <phoneticPr fontId="2" type="noConversion"/>
  </si>
  <si>
    <t>國泰標普低波高息</t>
    <phoneticPr fontId="2" type="noConversion"/>
  </si>
  <si>
    <t>台新MSCI中國</t>
    <phoneticPr fontId="2" type="noConversion"/>
  </si>
  <si>
    <t>元大S&amp;P日圓正2</t>
    <phoneticPr fontId="2" type="noConversion"/>
  </si>
  <si>
    <t>元大S&amp;P日圓反1</t>
    <phoneticPr fontId="2" type="noConversion"/>
  </si>
  <si>
    <t>元大S&amp;P黃金正2</t>
    <phoneticPr fontId="2" type="noConversion"/>
  </si>
  <si>
    <t>富邦歐洲</t>
    <phoneticPr fontId="2" type="noConversion"/>
  </si>
  <si>
    <t>FH彭博高收益債</t>
    <phoneticPr fontId="2" type="noConversion"/>
  </si>
  <si>
    <t>FH彭博新興債</t>
    <phoneticPr fontId="2" type="noConversion"/>
  </si>
  <si>
    <t>FH富時不動產</t>
    <phoneticPr fontId="2" type="noConversion"/>
  </si>
  <si>
    <t>元大台灣高息低波</t>
    <phoneticPr fontId="2" type="noConversion"/>
  </si>
  <si>
    <t>群益道瓊美國地產</t>
    <phoneticPr fontId="2" type="noConversion"/>
  </si>
  <si>
    <t>華頓S&amp;P布蘭特正2</t>
    <phoneticPr fontId="2" type="noConversion"/>
  </si>
  <si>
    <t>華頓S&amp;P布蘭特反1</t>
    <phoneticPr fontId="2" type="noConversion"/>
  </si>
  <si>
    <t>富邦美國特別股</t>
    <phoneticPr fontId="2" type="noConversion"/>
  </si>
  <si>
    <t>富邦中國政策債</t>
    <phoneticPr fontId="2" type="noConversion"/>
  </si>
  <si>
    <t>元大美債1-3</t>
    <phoneticPr fontId="2" type="noConversion"/>
  </si>
  <si>
    <t>元大投資級公司債</t>
    <phoneticPr fontId="2" type="noConversion"/>
  </si>
  <si>
    <t>元大中國債3-5</t>
    <phoneticPr fontId="2" type="noConversion"/>
  </si>
  <si>
    <t>群益15年IG電信債</t>
    <phoneticPr fontId="2" type="noConversion"/>
  </si>
  <si>
    <t>群益15年IG科技債</t>
    <phoneticPr fontId="2" type="noConversion"/>
  </si>
  <si>
    <t>群益10年IG金融債</t>
    <phoneticPr fontId="2" type="noConversion"/>
  </si>
  <si>
    <t>國泰投資級公司債</t>
    <phoneticPr fontId="2" type="noConversion"/>
  </si>
  <si>
    <t>國泰5Y+新興債</t>
    <phoneticPr fontId="2" type="noConversion"/>
  </si>
  <si>
    <t>國泰1-5Y高收債</t>
    <phoneticPr fontId="2" type="noConversion"/>
  </si>
  <si>
    <t>第一金工業30</t>
    <phoneticPr fontId="2" type="noConversion"/>
  </si>
  <si>
    <t>富邦臺灣優質高息</t>
    <phoneticPr fontId="2" type="noConversion"/>
  </si>
  <si>
    <t>FH富時高息低波</t>
    <phoneticPr fontId="2" type="noConversion"/>
  </si>
  <si>
    <t>國泰RMB短期報酬</t>
    <phoneticPr fontId="2" type="noConversion"/>
  </si>
  <si>
    <t>富邦臺灣中小</t>
    <phoneticPr fontId="2" type="noConversion"/>
  </si>
  <si>
    <t>台新JPM新興債</t>
    <phoneticPr fontId="2" type="noConversion"/>
  </si>
  <si>
    <t>國泰臺韓科技</t>
    <phoneticPr fontId="2" type="noConversion"/>
  </si>
  <si>
    <t>國泰新興市場</t>
    <phoneticPr fontId="2" type="noConversion"/>
  </si>
  <si>
    <t>國泰AI+ROBO</t>
    <phoneticPr fontId="2" type="noConversion"/>
  </si>
  <si>
    <t>元大道瓊白銀</t>
    <phoneticPr fontId="2" type="noConversion"/>
  </si>
  <si>
    <t>元大MSCI A股</t>
    <phoneticPr fontId="2" type="noConversion"/>
  </si>
  <si>
    <t>富邦全球投等債</t>
    <phoneticPr fontId="2" type="noConversion"/>
  </si>
  <si>
    <t>富邦全球高收債</t>
    <phoneticPr fontId="2" type="noConversion"/>
  </si>
  <si>
    <t>新光內需收益</t>
    <phoneticPr fontId="2" type="noConversion"/>
  </si>
  <si>
    <t>國泰中國A150</t>
    <phoneticPr fontId="2" type="noConversion"/>
  </si>
  <si>
    <t>國泰中國政金債5+</t>
    <phoneticPr fontId="2" type="noConversion"/>
  </si>
  <si>
    <t>富邦中政債0-1</t>
    <phoneticPr fontId="2" type="noConversion"/>
  </si>
  <si>
    <t>富邦A級公司債</t>
    <phoneticPr fontId="2" type="noConversion"/>
  </si>
  <si>
    <t>FH中國政策債</t>
    <phoneticPr fontId="2" type="noConversion"/>
  </si>
  <si>
    <t>凱基中國債3-10</t>
    <phoneticPr fontId="2" type="noConversion"/>
  </si>
  <si>
    <t>凱基新興債10+</t>
    <phoneticPr fontId="2" type="noConversion"/>
  </si>
  <si>
    <t>凱基科技債10+</t>
    <phoneticPr fontId="2" type="noConversion"/>
  </si>
  <si>
    <t>元大AAA至A公司債</t>
    <phoneticPr fontId="2" type="noConversion"/>
  </si>
  <si>
    <t>中信中國50</t>
    <phoneticPr fontId="2" type="noConversion"/>
  </si>
  <si>
    <t>中信中國50正2</t>
    <phoneticPr fontId="2" type="noConversion"/>
  </si>
  <si>
    <t>群益AAA-AA公司債</t>
    <phoneticPr fontId="2" type="noConversion"/>
  </si>
  <si>
    <t>群益15年IG公用債</t>
    <phoneticPr fontId="2" type="noConversion"/>
  </si>
  <si>
    <t>群益15年EM主權債</t>
    <phoneticPr fontId="2" type="noConversion"/>
  </si>
  <si>
    <t>統一FANG+</t>
    <phoneticPr fontId="2" type="noConversion"/>
  </si>
  <si>
    <t>FH能源債</t>
    <phoneticPr fontId="2" type="noConversion"/>
  </si>
  <si>
    <t>FH製藥債</t>
    <phoneticPr fontId="2" type="noConversion"/>
  </si>
  <si>
    <t>FH新興企業債</t>
    <phoneticPr fontId="2" type="noConversion"/>
  </si>
  <si>
    <t>國泰A級公司債</t>
    <phoneticPr fontId="2" type="noConversion"/>
  </si>
  <si>
    <t>元大全球AI</t>
    <phoneticPr fontId="2" type="noConversion"/>
  </si>
  <si>
    <t>國票道瓊銅</t>
    <phoneticPr fontId="2" type="noConversion"/>
  </si>
  <si>
    <t>群益25年美債</t>
    <phoneticPr fontId="2" type="noConversion"/>
  </si>
  <si>
    <t>群益中國政金債</t>
    <phoneticPr fontId="2" type="noConversion"/>
  </si>
  <si>
    <t>台新MSCI中國正2</t>
    <phoneticPr fontId="2" type="noConversion"/>
  </si>
  <si>
    <t>FH美國金融股</t>
    <phoneticPr fontId="2" type="noConversion"/>
  </si>
  <si>
    <t>FH20年美債</t>
    <phoneticPr fontId="2" type="noConversion"/>
  </si>
  <si>
    <t>FH中國信用債</t>
    <phoneticPr fontId="2" type="noConversion"/>
  </si>
  <si>
    <t>國泰北美科技</t>
    <phoneticPr fontId="2" type="noConversion"/>
  </si>
  <si>
    <t>元大US高息特別股</t>
    <phoneticPr fontId="2" type="noConversion"/>
  </si>
  <si>
    <t>中信高評級公司債</t>
    <phoneticPr fontId="2" type="noConversion"/>
  </si>
  <si>
    <t>中信優先金融債</t>
    <phoneticPr fontId="2" type="noConversion"/>
  </si>
  <si>
    <t>新光中國政金綠債</t>
    <phoneticPr fontId="2" type="noConversion"/>
  </si>
  <si>
    <t>新光投等債15+</t>
    <phoneticPr fontId="2" type="noConversion"/>
  </si>
  <si>
    <t>新光ICE美國權值</t>
    <phoneticPr fontId="2" type="noConversion"/>
  </si>
  <si>
    <t>凱基AAA至A公司債</t>
    <phoneticPr fontId="2" type="noConversion"/>
  </si>
  <si>
    <t>凱基金融債20+</t>
    <phoneticPr fontId="2" type="noConversion"/>
  </si>
  <si>
    <t>凱基美債25+</t>
    <phoneticPr fontId="2" type="noConversion"/>
  </si>
  <si>
    <t>國泰A級金融債</t>
    <phoneticPr fontId="2" type="noConversion"/>
  </si>
  <si>
    <t>國泰A級科技債</t>
    <phoneticPr fontId="2" type="noConversion"/>
  </si>
  <si>
    <t>國泰A級公用債</t>
    <phoneticPr fontId="2" type="noConversion"/>
  </si>
  <si>
    <t>富邦中証500</t>
    <phoneticPr fontId="2" type="noConversion"/>
  </si>
  <si>
    <t>富邦中國投等債</t>
    <phoneticPr fontId="2" type="noConversion"/>
  </si>
  <si>
    <t>富邦金融投等債</t>
    <phoneticPr fontId="2" type="noConversion"/>
  </si>
  <si>
    <t>元大10年IG銀行債</t>
    <phoneticPr fontId="2" type="noConversion"/>
  </si>
  <si>
    <t>元大10年IG醫療債</t>
    <phoneticPr fontId="2" type="noConversion"/>
  </si>
  <si>
    <t>元大10年IG電能債</t>
    <phoneticPr fontId="2" type="noConversion"/>
  </si>
  <si>
    <t>FH公司債A3</t>
    <phoneticPr fontId="2" type="noConversion"/>
  </si>
  <si>
    <t>FH次順位IG金融債</t>
    <phoneticPr fontId="2" type="noConversion"/>
  </si>
  <si>
    <t>FH美元信用債1-5Y</t>
    <phoneticPr fontId="2" type="noConversion"/>
  </si>
  <si>
    <t>群益A級公司債</t>
    <phoneticPr fontId="2" type="noConversion"/>
  </si>
  <si>
    <t>群益AAA-A醫療債</t>
    <phoneticPr fontId="2" type="noConversion"/>
  </si>
  <si>
    <t>群益7+中國政金債</t>
    <phoneticPr fontId="2" type="noConversion"/>
  </si>
  <si>
    <t>中信美國公債20年</t>
    <phoneticPr fontId="2" type="noConversion"/>
  </si>
  <si>
    <t>中信中國債7-10</t>
    <phoneticPr fontId="2" type="noConversion"/>
  </si>
  <si>
    <t>中信中國美元IG債</t>
    <phoneticPr fontId="2" type="noConversion"/>
  </si>
  <si>
    <t>國泰中企A級債7+</t>
    <phoneticPr fontId="2" type="noConversion"/>
  </si>
  <si>
    <t>國泰A級醫療債</t>
    <phoneticPr fontId="2" type="noConversion"/>
  </si>
  <si>
    <t>BP上證50</t>
    <phoneticPr fontId="2" type="noConversion"/>
  </si>
  <si>
    <t>國泰費城半導體</t>
    <phoneticPr fontId="2" type="noConversion"/>
  </si>
  <si>
    <t>新光美債1-3</t>
    <phoneticPr fontId="2" type="noConversion"/>
  </si>
  <si>
    <t>新光美債20+</t>
    <phoneticPr fontId="2" type="noConversion"/>
  </si>
  <si>
    <t>第一金美債20+</t>
    <phoneticPr fontId="2" type="noConversion"/>
  </si>
  <si>
    <t>第一金金融債10+</t>
    <phoneticPr fontId="2" type="noConversion"/>
  </si>
  <si>
    <t>第一金科技債10+</t>
    <phoneticPr fontId="2" type="noConversion"/>
  </si>
  <si>
    <t>永豐10年A公司債</t>
    <phoneticPr fontId="2" type="noConversion"/>
  </si>
  <si>
    <t>永豐15年金融債</t>
    <phoneticPr fontId="2" type="noConversion"/>
  </si>
  <si>
    <t>永豐7-10年中國債</t>
    <phoneticPr fontId="2" type="noConversion"/>
  </si>
  <si>
    <t>凱基醫療保健債</t>
    <phoneticPr fontId="2" type="noConversion"/>
  </si>
  <si>
    <t>凱基IG精選15+</t>
    <phoneticPr fontId="2" type="noConversion"/>
  </si>
  <si>
    <t>凱基AAA-AA公司債</t>
    <phoneticPr fontId="2" type="noConversion"/>
  </si>
  <si>
    <t>台新美元銀行債</t>
    <phoneticPr fontId="2" type="noConversion"/>
  </si>
  <si>
    <t>20190621各代號最新一期折溢價(%)</t>
    <phoneticPr fontId="2" type="noConversion"/>
  </si>
  <si>
    <t>20190109各代號最新一期折溢價(%)</t>
    <phoneticPr fontId="2" type="noConversion"/>
  </si>
  <si>
    <t>20190107各代號最新一期折溢價(%)</t>
    <phoneticPr fontId="2" type="noConversion"/>
  </si>
  <si>
    <t>20190104各代號最新一期折溢價(%)</t>
    <phoneticPr fontId="2" type="noConversion"/>
  </si>
  <si>
    <t>20190103各代號最新一期折溢價(%)</t>
    <phoneticPr fontId="2" type="noConversion"/>
  </si>
  <si>
    <t>20181228各代號最新一期折溢價(%)</t>
    <phoneticPr fontId="2" type="noConversion"/>
  </si>
  <si>
    <t>20181227各代號最新一期折溢價(%)</t>
    <phoneticPr fontId="2" type="noConversion"/>
  </si>
  <si>
    <t>20181226各代號最新一期折溢價(%)</t>
    <phoneticPr fontId="2" type="noConversion"/>
  </si>
  <si>
    <t>20181225各代號最新一期折溢價(%)</t>
    <phoneticPr fontId="2" type="noConversion"/>
  </si>
  <si>
    <t>20181224各代號最新一期折溢價(%)</t>
    <phoneticPr fontId="2" type="noConversion"/>
  </si>
  <si>
    <t>20181222各代號最新一期折溢價(%)</t>
    <phoneticPr fontId="2" type="noConversion"/>
  </si>
  <si>
    <t>20181221各代號最新一期折溢價(%)</t>
    <phoneticPr fontId="2" type="noConversion"/>
  </si>
  <si>
    <t>20181220各代號最新一期折溢價(%)</t>
    <phoneticPr fontId="2" type="noConversion"/>
  </si>
  <si>
    <t>20181218各代號最新一期折溢價(%)</t>
    <phoneticPr fontId="2" type="noConversion"/>
  </si>
  <si>
    <t>20181214各代號最新一期折溢價(%)</t>
    <phoneticPr fontId="2" type="noConversion"/>
  </si>
  <si>
    <t>20181213各代號最新一期折溢價(%)</t>
    <phoneticPr fontId="2" type="noConversion"/>
  </si>
  <si>
    <t>20181211各代號最新一期折溢價(%)</t>
    <phoneticPr fontId="2" type="noConversion"/>
  </si>
  <si>
    <t>20181210各代號最新一期折溢價(%)</t>
    <phoneticPr fontId="2" type="noConversion"/>
  </si>
  <si>
    <t>20181207各代號最新一期折溢價(%)</t>
    <phoneticPr fontId="2" type="noConversion"/>
  </si>
  <si>
    <t>20181206各代號最新一期折溢價(%)</t>
    <phoneticPr fontId="2" type="noConversion"/>
  </si>
  <si>
    <t>20181205各代號最新一期折溢價(%)</t>
    <phoneticPr fontId="2" type="noConversion"/>
  </si>
  <si>
    <t>20181204各代號最新一期折溢價(%)</t>
    <phoneticPr fontId="2" type="noConversion"/>
  </si>
  <si>
    <t>20181203各代號最新一期折溢價(%)</t>
    <phoneticPr fontId="2" type="noConversion"/>
  </si>
  <si>
    <t>20181130各代號最新一期折溢價(%)</t>
    <phoneticPr fontId="2" type="noConversion"/>
  </si>
  <si>
    <t>20181128各代號最新一期折溢價(%)</t>
    <phoneticPr fontId="2" type="noConversion"/>
  </si>
  <si>
    <t>20181126各代號最新一期折溢價(%)</t>
    <phoneticPr fontId="2" type="noConversion"/>
  </si>
  <si>
    <t>20181122各代號最新一期折溢價(%)</t>
    <phoneticPr fontId="2" type="noConversion"/>
  </si>
  <si>
    <t>20181121各代號最新一期折溢價(%)</t>
    <phoneticPr fontId="2" type="noConversion"/>
  </si>
  <si>
    <t>20181120各代號最新一期折溢價(%)</t>
    <phoneticPr fontId="2" type="noConversion"/>
  </si>
  <si>
    <t>20181119各代號最新一期折溢價(%)</t>
    <phoneticPr fontId="2" type="noConversion"/>
  </si>
  <si>
    <t>20181116各代號最新一期折溢價(%)</t>
    <phoneticPr fontId="2" type="noConversion"/>
  </si>
  <si>
    <t>20181115各代號最新一期折溢價(%)</t>
    <phoneticPr fontId="2" type="noConversion"/>
  </si>
  <si>
    <t>20181114各代號最新一期折溢價(%)</t>
    <phoneticPr fontId="2" type="noConversion"/>
  </si>
  <si>
    <t>20181113各代號最新一期折溢價(%)</t>
    <phoneticPr fontId="2" type="noConversion"/>
  </si>
  <si>
    <t>20181112各代號最新一期折溢價(%)</t>
    <phoneticPr fontId="2" type="noConversion"/>
  </si>
  <si>
    <t>20181109各代號最新一期折溢價(%)</t>
    <phoneticPr fontId="2" type="noConversion"/>
  </si>
  <si>
    <t>20181108各代號最新一期折溢價(%)</t>
    <phoneticPr fontId="2" type="noConversion"/>
  </si>
  <si>
    <t>20181106各代號最新一期折溢價(%)</t>
    <phoneticPr fontId="2" type="noConversion"/>
  </si>
  <si>
    <t>20181105各代號最新一期折溢價(%)</t>
    <phoneticPr fontId="2" type="noConversion"/>
  </si>
  <si>
    <t>20181101各代號最新一期折溢價(%)</t>
    <phoneticPr fontId="2" type="noConversion"/>
  </si>
  <si>
    <t>20181031各代號最新一期折溢價(%)</t>
    <phoneticPr fontId="2" type="noConversion"/>
  </si>
  <si>
    <t>20181030各代號最新一期折溢價(%)</t>
    <phoneticPr fontId="2" type="noConversion"/>
  </si>
  <si>
    <t>20181026各代號最新一期折溢價(%)</t>
    <phoneticPr fontId="2" type="noConversion"/>
  </si>
  <si>
    <t>20181025各代號最新一期折溢價(%)</t>
    <phoneticPr fontId="2" type="noConversion"/>
  </si>
  <si>
    <t>20180802各代號最新一期折溢價(%)</t>
    <phoneticPr fontId="2" type="noConversion"/>
  </si>
  <si>
    <t>20180801各代號最新一期折溢價(%)</t>
    <phoneticPr fontId="2" type="noConversion"/>
  </si>
  <si>
    <t>20180731各代號最新一期折溢價(%)</t>
    <phoneticPr fontId="2" type="noConversion"/>
  </si>
  <si>
    <t>20180730各代號最新一期折溢價(%)</t>
    <phoneticPr fontId="2" type="noConversion"/>
  </si>
  <si>
    <t>20180727各代號最新一期折溢價(%)</t>
    <phoneticPr fontId="2" type="noConversion"/>
  </si>
  <si>
    <t>20180726各代號最新一期折溢價(%)</t>
    <phoneticPr fontId="2" type="noConversion"/>
  </si>
  <si>
    <t>20180725各代號最新一期折溢價(%)</t>
    <phoneticPr fontId="2" type="noConversion"/>
  </si>
  <si>
    <t>20180724各代號最新一期折溢價(%)</t>
    <phoneticPr fontId="2" type="noConversion"/>
  </si>
  <si>
    <t>20180723各代號最新一期折溢價(%)</t>
    <phoneticPr fontId="2" type="noConversion"/>
  </si>
  <si>
    <t>20180720各代號最新一期折溢價(%)</t>
    <phoneticPr fontId="2" type="noConversion"/>
  </si>
  <si>
    <t>20180719各代號最新一期折溢價(%)</t>
    <phoneticPr fontId="2" type="noConversion"/>
  </si>
  <si>
    <t>20180717各代號最新一期折溢價(%)</t>
    <phoneticPr fontId="2" type="noConversion"/>
  </si>
  <si>
    <t>20180716各代號最新一期折溢價(%)</t>
    <phoneticPr fontId="2" type="noConversion"/>
  </si>
  <si>
    <t>20180713各代號最新一期折溢價(%)</t>
    <phoneticPr fontId="2" type="noConversion"/>
  </si>
  <si>
    <t>20180712各代號最新一期折溢價(%)</t>
    <phoneticPr fontId="2" type="noConversion"/>
  </si>
  <si>
    <t>20180711各代號最新一期折溢價(%)</t>
    <phoneticPr fontId="2" type="noConversion"/>
  </si>
  <si>
    <t>20180710各代號最新一期折溢價(%)</t>
    <phoneticPr fontId="2" type="noConversion"/>
  </si>
  <si>
    <t>20180709各代號最新一期折溢價(%)</t>
    <phoneticPr fontId="2" type="noConversion"/>
  </si>
  <si>
    <t>20180705各代號最新一期折溢價(%)</t>
    <phoneticPr fontId="2" type="noConversion"/>
  </si>
  <si>
    <t>20180704各代號最新一期折溢價(%)</t>
    <phoneticPr fontId="2" type="noConversion"/>
  </si>
  <si>
    <t>20180702各代號最新一期折溢價(%)</t>
    <phoneticPr fontId="2" type="noConversion"/>
  </si>
  <si>
    <t>20180628各代號最新一期折溢價(%)</t>
    <phoneticPr fontId="2" type="noConversion"/>
  </si>
  <si>
    <t>20180627各代號最新一期折溢價(%)</t>
    <phoneticPr fontId="2" type="noConversion"/>
  </si>
  <si>
    <t>20180626各代號最新一期折溢價(%)</t>
    <phoneticPr fontId="2" type="noConversion"/>
  </si>
  <si>
    <t>20180625各代號最新一期折溢價(%)</t>
    <phoneticPr fontId="2" type="noConversion"/>
  </si>
  <si>
    <t>20180622各代號最新一期折溢價(%)</t>
    <phoneticPr fontId="2" type="noConversion"/>
  </si>
  <si>
    <t>20180619各代號最新一期折溢價(%)</t>
    <phoneticPr fontId="2" type="noConversion"/>
  </si>
  <si>
    <t>20180615各代號最新一期折溢價(%)</t>
    <phoneticPr fontId="2" type="noConversion"/>
  </si>
  <si>
    <t>20180614各代號最新一期折溢價(%)</t>
    <phoneticPr fontId="2" type="noConversion"/>
  </si>
  <si>
    <t>20180613各代號最新一期折溢價(%)</t>
    <phoneticPr fontId="2" type="noConversion"/>
  </si>
  <si>
    <t>20180612各代號最新一期折溢價(%)</t>
    <phoneticPr fontId="2" type="noConversion"/>
  </si>
  <si>
    <t>20180611各代號最新一期折溢價(%)</t>
    <phoneticPr fontId="2" type="noConversion"/>
  </si>
  <si>
    <t>20180608各代號最新一期折溢價(%)</t>
    <phoneticPr fontId="2" type="noConversion"/>
  </si>
  <si>
    <t>20180607各代號最新一期折溢價(%)</t>
    <phoneticPr fontId="2" type="noConversion"/>
  </si>
  <si>
    <t>20180606各代號最新一期折溢價(%)</t>
    <phoneticPr fontId="2" type="noConversion"/>
  </si>
  <si>
    <t>20180605各代號最新一期折溢價(%)</t>
    <phoneticPr fontId="2" type="noConversion"/>
  </si>
  <si>
    <t>20180601各代號最新一期折溢價(%)</t>
    <phoneticPr fontId="2" type="noConversion"/>
  </si>
  <si>
    <t>20180531各代號最新一期折溢價(%)</t>
    <phoneticPr fontId="2" type="noConversion"/>
  </si>
  <si>
    <t>20180530各代號最新一期折溢價(%)</t>
    <phoneticPr fontId="2" type="noConversion"/>
  </si>
  <si>
    <t>20180529各代號最新一期折溢價(%)</t>
    <phoneticPr fontId="2" type="noConversion"/>
  </si>
  <si>
    <t>20180528各代號最新一期折溢價(%)</t>
    <phoneticPr fontId="2" type="noConversion"/>
  </si>
  <si>
    <t>20180525各代號最新一期折溢價(%)</t>
    <phoneticPr fontId="2" type="noConversion"/>
  </si>
  <si>
    <t>20180524各代號最新一期折溢價(%)</t>
    <phoneticPr fontId="2" type="noConversion"/>
  </si>
  <si>
    <t>20180523各代號最新一期折溢價(%)</t>
    <phoneticPr fontId="2" type="noConversion"/>
  </si>
  <si>
    <t>20180522各代號最新一期折溢價(%)</t>
    <phoneticPr fontId="2" type="noConversion"/>
  </si>
  <si>
    <t>20180521各代號最新一期折溢價(%)</t>
    <phoneticPr fontId="2" type="noConversion"/>
  </si>
  <si>
    <t>20180518各代號最新一期折溢價(%)</t>
    <phoneticPr fontId="2" type="noConversion"/>
  </si>
  <si>
    <t>20180517各代號最新一期折溢價(%)</t>
    <phoneticPr fontId="2" type="noConversion"/>
  </si>
  <si>
    <t>20170912各代號最新一期折溢價(%)</t>
    <phoneticPr fontId="2" type="noConversion"/>
  </si>
  <si>
    <t>20170911各代號最新一期折溢價(%)</t>
    <phoneticPr fontId="2" type="noConversion"/>
  </si>
  <si>
    <t>20170908各代號最新一期折溢價(%)</t>
    <phoneticPr fontId="2" type="noConversion"/>
  </si>
  <si>
    <t>20170907各代號最新一期折溢價(%)</t>
    <phoneticPr fontId="2" type="noConversion"/>
  </si>
  <si>
    <t>20170905各代號最新一期折溢價(%)</t>
    <phoneticPr fontId="2" type="noConversion"/>
  </si>
  <si>
    <t>20170904各代號最新一期折溢價(%)</t>
    <phoneticPr fontId="2" type="noConversion"/>
  </si>
  <si>
    <t>20170830各代號最新一期折溢價(%)</t>
    <phoneticPr fontId="2" type="noConversion"/>
  </si>
  <si>
    <t>20170829各代號最新一期折溢價(%)</t>
    <phoneticPr fontId="2" type="noConversion"/>
  </si>
  <si>
    <t>20170828各代號最新一期折溢價(%)</t>
    <phoneticPr fontId="2" type="noConversion"/>
  </si>
  <si>
    <t>20170825各代號最新一期折溢價(%)</t>
    <phoneticPr fontId="2" type="noConversion"/>
  </si>
  <si>
    <t>20170824各代號最新一期折溢價(%)</t>
    <phoneticPr fontId="2" type="noConversion"/>
  </si>
  <si>
    <t>20170823各代號最新一期折溢價(%)</t>
    <phoneticPr fontId="2" type="noConversion"/>
  </si>
  <si>
    <t>20170822各代號最新一期折溢價(%)</t>
    <phoneticPr fontId="2" type="noConversion"/>
  </si>
  <si>
    <t>20170821各代號最新一期折溢價(%)</t>
    <phoneticPr fontId="2" type="noConversion"/>
  </si>
  <si>
    <t>20170817各代號最新一期折溢價(%)</t>
    <phoneticPr fontId="2" type="noConversion"/>
  </si>
  <si>
    <t>20170816各代號最新一期折溢價(%)</t>
    <phoneticPr fontId="2" type="noConversion"/>
  </si>
  <si>
    <t>20170815各代號最新一期折溢價(%)</t>
    <phoneticPr fontId="2" type="noConversion"/>
  </si>
  <si>
    <t>20170811各代號最新一期折溢價(%)</t>
    <phoneticPr fontId="2" type="noConversion"/>
  </si>
  <si>
    <t>20170810各代號最新一期折溢價(%)</t>
    <phoneticPr fontId="2" type="noConversion"/>
  </si>
  <si>
    <t>20170809各代號最新一期折溢價(%)</t>
    <phoneticPr fontId="2" type="noConversion"/>
  </si>
  <si>
    <t>20170808各代號最新一期折溢價(%)</t>
    <phoneticPr fontId="2" type="noConversion"/>
  </si>
  <si>
    <t>20170807各代號最新一期折溢價(%)</t>
    <phoneticPr fontId="2" type="noConversion"/>
  </si>
  <si>
    <t>20170804各代號最新一期折溢價(%)</t>
    <phoneticPr fontId="2" type="noConversion"/>
  </si>
  <si>
    <t>20170803各代號最新一期折溢價(%)</t>
    <phoneticPr fontId="2" type="noConversion"/>
  </si>
  <si>
    <t>20170802各代號最新一期折溢價(%)</t>
    <phoneticPr fontId="2" type="noConversion"/>
  </si>
  <si>
    <t>20170801各代號最新一期折溢價(%)</t>
    <phoneticPr fontId="2" type="noConversion"/>
  </si>
  <si>
    <t>20170731各代號最新一期折溢價(%)</t>
    <phoneticPr fontId="2" type="noConversion"/>
  </si>
  <si>
    <t>20170728各代號最新一期折溢價(%)</t>
    <phoneticPr fontId="2" type="noConversion"/>
  </si>
  <si>
    <t>20170727各代號最新一期折溢價(%)</t>
    <phoneticPr fontId="2" type="noConversion"/>
  </si>
  <si>
    <t>20170726各代號最新一期折溢價(%)</t>
    <phoneticPr fontId="2" type="noConversion"/>
  </si>
  <si>
    <t>20170725各代號最新一期折溢價(%)</t>
    <phoneticPr fontId="2" type="noConversion"/>
  </si>
  <si>
    <t>20170724各代號最新一期折溢價(%)</t>
    <phoneticPr fontId="2" type="noConversion"/>
  </si>
  <si>
    <t>20170721各代號最新一期折溢價(%)</t>
    <phoneticPr fontId="2" type="noConversion"/>
  </si>
  <si>
    <t>20170720各代號最新一期折溢價(%)</t>
    <phoneticPr fontId="2" type="noConversion"/>
  </si>
  <si>
    <t>20170718各代號最新一期折溢價(%)</t>
    <phoneticPr fontId="2" type="noConversion"/>
  </si>
  <si>
    <t>20170717各代號最新一期折溢價(%)</t>
    <phoneticPr fontId="2" type="noConversion"/>
  </si>
  <si>
    <t>20170713各代號最新一期折溢價(%)</t>
    <phoneticPr fontId="2" type="noConversion"/>
  </si>
  <si>
    <t>20170712各代號最新一期折溢價(%)</t>
    <phoneticPr fontId="2" type="noConversion"/>
  </si>
  <si>
    <t>20170711各代號最新一期折溢價(%)</t>
    <phoneticPr fontId="2" type="noConversion"/>
  </si>
  <si>
    <t>20170710各代號最新一期折溢價(%)</t>
    <phoneticPr fontId="2" type="noConversion"/>
  </si>
  <si>
    <t>20170707各代號最新一期折溢價(%)</t>
    <phoneticPr fontId="2" type="noConversion"/>
  </si>
  <si>
    <t>20170706各代號最新一期折溢價(%)</t>
    <phoneticPr fontId="2" type="noConversion"/>
  </si>
  <si>
    <t>20170705各代號最新一期折溢價(%)</t>
    <phoneticPr fontId="2" type="noConversion"/>
  </si>
  <si>
    <t>20170704各代號最新一期折溢價(%)</t>
    <phoneticPr fontId="2" type="noConversion"/>
  </si>
  <si>
    <t>20170703各代號最新一期折溢價(%)</t>
    <phoneticPr fontId="2" type="noConversion"/>
  </si>
  <si>
    <t>20170630各代號最新一期折溢價(%)</t>
    <phoneticPr fontId="2" type="noConversion"/>
  </si>
  <si>
    <t>20170628各代號最新一期折溢價(%)</t>
    <phoneticPr fontId="2" type="noConversion"/>
  </si>
  <si>
    <t>20170627各代號最新一期折溢價(%)</t>
    <phoneticPr fontId="2" type="noConversion"/>
  </si>
  <si>
    <t>20120528各代號最新一期折溢價(%)</t>
    <phoneticPr fontId="2" type="noConversion"/>
  </si>
  <si>
    <t>20120525各代號最新一期折溢價(%)</t>
    <phoneticPr fontId="2" type="noConversion"/>
  </si>
  <si>
    <t>20120524各代號最新一期折溢價(%)</t>
    <phoneticPr fontId="2" type="noConversion"/>
  </si>
  <si>
    <t>20120523各代號最新一期折溢價(%)</t>
    <phoneticPr fontId="2" type="noConversion"/>
  </si>
  <si>
    <t>20120521各代號最新一期折溢價(%)</t>
    <phoneticPr fontId="2" type="noConversion"/>
  </si>
  <si>
    <t>20120518各代號最新一期折溢價(%)</t>
    <phoneticPr fontId="2" type="noConversion"/>
  </si>
  <si>
    <t>20120517各代號最新一期折溢價(%)</t>
    <phoneticPr fontId="2" type="noConversion"/>
  </si>
  <si>
    <t>20120516各代號最新一期折溢價(%)</t>
    <phoneticPr fontId="2" type="noConversion"/>
  </si>
  <si>
    <t>20120515各代號最新一期折溢價(%)</t>
    <phoneticPr fontId="2" type="noConversion"/>
  </si>
  <si>
    <t>20120514各代號最新一期折溢價(%)</t>
    <phoneticPr fontId="2" type="noConversion"/>
  </si>
  <si>
    <t>20120511各代號最新一期折溢價(%)</t>
    <phoneticPr fontId="2" type="noConversion"/>
  </si>
  <si>
    <t>20120510各代號最新一期折溢價(%)</t>
    <phoneticPr fontId="2" type="noConversion"/>
  </si>
  <si>
    <t>20120509各代號最新一期折溢價(%)</t>
    <phoneticPr fontId="2" type="noConversion"/>
  </si>
  <si>
    <t>20120508各代號最新一期折溢價(%)</t>
    <phoneticPr fontId="2" type="noConversion"/>
  </si>
  <si>
    <t>20120507各代號最新一期折溢價(%)</t>
    <phoneticPr fontId="2" type="noConversion"/>
  </si>
  <si>
    <t>20120503各代號最新一期折溢價(%)</t>
    <phoneticPr fontId="2" type="noConversion"/>
  </si>
  <si>
    <t>20120502各代號最新一期折溢價(%)</t>
    <phoneticPr fontId="2" type="noConversion"/>
  </si>
  <si>
    <t>20120430各代號最新一期折溢價(%)</t>
    <phoneticPr fontId="2" type="noConversion"/>
  </si>
  <si>
    <t>20120427各代號最新一期折溢價(%)</t>
    <phoneticPr fontId="2" type="noConversion"/>
  </si>
  <si>
    <t>20120425各代號最新一期折溢價(%)</t>
    <phoneticPr fontId="2" type="noConversion"/>
  </si>
  <si>
    <t>20120424各代號最新一期折溢價(%)</t>
    <phoneticPr fontId="2" type="noConversion"/>
  </si>
  <si>
    <t>20120423各代號最新一期折溢價(%)</t>
    <phoneticPr fontId="2" type="noConversion"/>
  </si>
  <si>
    <t>20120420各代號最新一期折溢價(%)</t>
    <phoneticPr fontId="2" type="noConversion"/>
  </si>
  <si>
    <t>20120419各代號最新一期折溢價(%)</t>
    <phoneticPr fontId="2" type="noConversion"/>
  </si>
  <si>
    <t>20120418各代號最新一期折溢價(%)</t>
    <phoneticPr fontId="2" type="noConversion"/>
  </si>
  <si>
    <t>20120416各代號最新一期折溢價(%)</t>
    <phoneticPr fontId="2" type="noConversion"/>
  </si>
  <si>
    <t>20120413各代號最新一期折溢價(%)</t>
    <phoneticPr fontId="2" type="noConversion"/>
  </si>
  <si>
    <t>20120412各代號最新一期折溢價(%)</t>
    <phoneticPr fontId="2" type="noConversion"/>
  </si>
  <si>
    <t>20120411各代號最新一期折溢價(%)</t>
    <phoneticPr fontId="2" type="noConversion"/>
  </si>
  <si>
    <t>20120410各代號最新一期折溢價(%)</t>
    <phoneticPr fontId="2" type="noConversion"/>
  </si>
  <si>
    <t>20120409各代號最新一期折溢價(%)</t>
    <phoneticPr fontId="2" type="noConversion"/>
  </si>
  <si>
    <t>20120406各代號最新一期折溢價(%)</t>
    <phoneticPr fontId="2" type="noConversion"/>
  </si>
  <si>
    <t>20120405各代號最新一期折溢價(%)</t>
    <phoneticPr fontId="2" type="noConversion"/>
  </si>
  <si>
    <t>20120403各代號最新一期折溢價(%)</t>
    <phoneticPr fontId="2" type="noConversion"/>
  </si>
  <si>
    <t>20120402各代號最新一期折溢價(%)</t>
    <phoneticPr fontId="2" type="noConversion"/>
  </si>
  <si>
    <t>20120330各代號最新一期折溢價(%)</t>
    <phoneticPr fontId="2" type="noConversion"/>
  </si>
  <si>
    <t>20120329各代號最新一期折溢價(%)</t>
    <phoneticPr fontId="2" type="noConversion"/>
  </si>
  <si>
    <t>20120328各代號最新一期折溢價(%)</t>
    <phoneticPr fontId="2" type="noConversion"/>
  </si>
  <si>
    <t>20120327各代號最新一期折溢價(%)</t>
    <phoneticPr fontId="2" type="noConversion"/>
  </si>
  <si>
    <t>20120326各代號最新一期折溢價(%)</t>
    <phoneticPr fontId="2" type="noConversion"/>
  </si>
  <si>
    <t>20120323各代號最新一期折溢價(%)</t>
    <phoneticPr fontId="2" type="noConversion"/>
  </si>
  <si>
    <t>20120320各代號最新一期折溢價(%)</t>
    <phoneticPr fontId="2" type="noConversion"/>
  </si>
  <si>
    <t>20120319各代號最新一期折溢價(%)</t>
    <phoneticPr fontId="2" type="noConversion"/>
  </si>
  <si>
    <t>20120316各代號最新一期折溢價(%)</t>
    <phoneticPr fontId="2" type="noConversion"/>
  </si>
  <si>
    <t>20120315各代號最新一期折溢價(%)</t>
    <phoneticPr fontId="2" type="noConversion"/>
  </si>
  <si>
    <t>20120314各代號最新一期折溢價(%)</t>
    <phoneticPr fontId="2" type="noConversion"/>
  </si>
  <si>
    <t>20120312各代號最新一期折溢價(%)</t>
    <phoneticPr fontId="2" type="noConversion"/>
  </si>
  <si>
    <t>20120308各代號最新一期折溢價(%)</t>
    <phoneticPr fontId="2" type="noConversion"/>
  </si>
  <si>
    <t>20120306各代號最新一期折溢價(%)</t>
    <phoneticPr fontId="2" type="noConversion"/>
  </si>
  <si>
    <t>20120305各代號最新一期折溢價(%)</t>
    <phoneticPr fontId="2" type="noConversion"/>
  </si>
  <si>
    <t>20120303各代號最新一期折溢價(%)</t>
    <phoneticPr fontId="2" type="noConversion"/>
  </si>
  <si>
    <t>20120302各代號最新一期折溢價(%)</t>
    <phoneticPr fontId="2" type="noConversion"/>
  </si>
  <si>
    <t>20120301各代號最新一期折溢價(%)</t>
    <phoneticPr fontId="2" type="noConversion"/>
  </si>
  <si>
    <t>20120228各代號最新一期折溢價(%)</t>
    <phoneticPr fontId="2" type="noConversion"/>
  </si>
  <si>
    <t>20120227各代號最新一期折溢價(%)</t>
    <phoneticPr fontId="2" type="noConversion"/>
  </si>
  <si>
    <t>20120224各代號最新一期折溢價(%)</t>
    <phoneticPr fontId="2" type="noConversion"/>
  </si>
  <si>
    <t>20120222各代號最新一期折溢價(%)</t>
    <phoneticPr fontId="2" type="noConversion"/>
  </si>
  <si>
    <t>20120221各代號最新一期折溢價(%)</t>
    <phoneticPr fontId="2" type="noConversion"/>
  </si>
  <si>
    <t>20120217各代號最新一期折溢價(%)</t>
    <phoneticPr fontId="2" type="noConversion"/>
  </si>
  <si>
    <t>20120216各代號最新一期折溢價(%)</t>
    <phoneticPr fontId="2" type="noConversion"/>
  </si>
  <si>
    <t>20120215各代號最新一期折溢價(%)</t>
    <phoneticPr fontId="2" type="noConversion"/>
  </si>
  <si>
    <t>20120213各代號最新一期折溢價(%)</t>
    <phoneticPr fontId="2" type="noConversion"/>
  </si>
  <si>
    <t>20120210各代號最新一期折溢價(%)</t>
    <phoneticPr fontId="2" type="noConversion"/>
  </si>
  <si>
    <t>20120209各代號最新一期折溢價(%)</t>
    <phoneticPr fontId="2" type="noConversion"/>
  </si>
  <si>
    <t>20120208各代號最新一期折溢價(%)</t>
    <phoneticPr fontId="2" type="noConversion"/>
  </si>
  <si>
    <t>20120207各代號最新一期折溢價(%)</t>
    <phoneticPr fontId="2" type="noConversion"/>
  </si>
  <si>
    <t>20120206各代號最新一期折溢價(%)</t>
    <phoneticPr fontId="2" type="noConversion"/>
  </si>
  <si>
    <t>20120204各代號最新一期折溢價(%)</t>
    <phoneticPr fontId="2" type="noConversion"/>
  </si>
  <si>
    <t>20120203各代號最新一期折溢價(%)</t>
    <phoneticPr fontId="2" type="noConversion"/>
  </si>
  <si>
    <t>20120202各代號最新一期折溢價(%)</t>
    <phoneticPr fontId="2" type="noConversion"/>
  </si>
  <si>
    <t>20120131各代號最新一期折溢價(%)</t>
    <phoneticPr fontId="2" type="noConversion"/>
  </si>
  <si>
    <t>20120130各代號最新一期折溢價(%)</t>
    <phoneticPr fontId="2" type="noConversion"/>
  </si>
  <si>
    <t>20120120各代號最新一期折溢價(%)</t>
    <phoneticPr fontId="2" type="noConversion"/>
  </si>
  <si>
    <t>20120119各代號最新一期折溢價(%)</t>
    <phoneticPr fontId="2" type="noConversion"/>
  </si>
  <si>
    <t>20120118各代號最新一期折溢價(%)</t>
    <phoneticPr fontId="2" type="noConversion"/>
  </si>
  <si>
    <t>20120117各代號最新一期折溢價(%)</t>
    <phoneticPr fontId="2" type="noConversion"/>
  </si>
  <si>
    <t>20120116各代號最新一期折溢價(%)</t>
    <phoneticPr fontId="2" type="noConversion"/>
  </si>
  <si>
    <t>20120113各代號最新一期折溢價(%)</t>
    <phoneticPr fontId="2" type="noConversion"/>
  </si>
  <si>
    <t>20120112各代號最新一期折溢價(%)</t>
    <phoneticPr fontId="2" type="noConversion"/>
  </si>
  <si>
    <t>20120111各代號最新一期折溢價(%)</t>
    <phoneticPr fontId="2" type="noConversion"/>
  </si>
  <si>
    <t>20120109各代號最新一期折溢價(%)</t>
    <phoneticPr fontId="2" type="noConversion"/>
  </si>
  <si>
    <t>20120106各代號最新一期折溢價(%)</t>
    <phoneticPr fontId="2" type="noConversion"/>
  </si>
  <si>
    <t>20120103各代號最新一期折溢價(%)</t>
    <phoneticPr fontId="2" type="noConversion"/>
  </si>
  <si>
    <t>20120102各代號最新一期折溢價(%)</t>
    <phoneticPr fontId="2" type="noConversion"/>
  </si>
  <si>
    <t>20111230各代號最新一期折溢價(%)</t>
    <phoneticPr fontId="2" type="noConversion"/>
  </si>
  <si>
    <t>20111228各代號最新一期折溢價(%)</t>
    <phoneticPr fontId="2" type="noConversion"/>
  </si>
  <si>
    <t>20111226各代號最新一期折溢價(%)</t>
    <phoneticPr fontId="2" type="noConversion"/>
  </si>
  <si>
    <t>20111223各代號最新一期折溢價(%)</t>
    <phoneticPr fontId="2" type="noConversion"/>
  </si>
  <si>
    <t>20111222各代號最新一期折溢價(%)</t>
    <phoneticPr fontId="2" type="noConversion"/>
  </si>
  <si>
    <t>20111221各代號最新一期折溢價(%)</t>
    <phoneticPr fontId="2" type="noConversion"/>
  </si>
  <si>
    <t>20111219各代號最新一期折溢價(%)</t>
    <phoneticPr fontId="2" type="noConversion"/>
  </si>
  <si>
    <t>20111216各代號最新一期折溢價(%)</t>
    <phoneticPr fontId="2" type="noConversion"/>
  </si>
  <si>
    <t>20111215各代號最新一期折溢價(%)</t>
    <phoneticPr fontId="2" type="noConversion"/>
  </si>
  <si>
    <t>20111214各代號最新一期折溢價(%)</t>
    <phoneticPr fontId="2" type="noConversion"/>
  </si>
  <si>
    <t>20111213各代號最新一期折溢價(%)</t>
    <phoneticPr fontId="2" type="noConversion"/>
  </si>
  <si>
    <t>20111209各代號最新一期折溢價(%)</t>
    <phoneticPr fontId="2" type="noConversion"/>
  </si>
  <si>
    <t>20111208各代號最新一期折溢價(%)</t>
    <phoneticPr fontId="2" type="noConversion"/>
  </si>
  <si>
    <t>20111207各代號最新一期折溢價(%)</t>
    <phoneticPr fontId="2" type="noConversion"/>
  </si>
  <si>
    <t>20111206各代號最新一期折溢價(%)</t>
    <phoneticPr fontId="2" type="noConversion"/>
  </si>
  <si>
    <t>20111205各代號最新一期折溢價(%)</t>
    <phoneticPr fontId="2" type="noConversion"/>
  </si>
  <si>
    <t>20111201各代號最新一期折溢價(%)</t>
    <phoneticPr fontId="2" type="noConversion"/>
  </si>
  <si>
    <t>20111128各代號最新一期折溢價(%)</t>
    <phoneticPr fontId="2" type="noConversion"/>
  </si>
  <si>
    <t>20111125各代號最新一期折溢價(%)</t>
    <phoneticPr fontId="2" type="noConversion"/>
  </si>
  <si>
    <t>20111124各代號最新一期折溢價(%)</t>
    <phoneticPr fontId="2" type="noConversion"/>
  </si>
  <si>
    <t>20111123各代號最新一期折溢價(%)</t>
    <phoneticPr fontId="2" type="noConversion"/>
  </si>
  <si>
    <t>20111122各代號最新一期折溢價(%)</t>
    <phoneticPr fontId="2" type="noConversion"/>
  </si>
  <si>
    <t>20111118各代號最新一期折溢價(%)</t>
    <phoneticPr fontId="2" type="noConversion"/>
  </si>
  <si>
    <t>20111117各代號最新一期折溢價(%)</t>
    <phoneticPr fontId="2" type="noConversion"/>
  </si>
  <si>
    <t>20111116各代號最新一期折溢價(%)</t>
    <phoneticPr fontId="2" type="noConversion"/>
  </si>
  <si>
    <t>20111115各代號最新一期折溢價(%)</t>
    <phoneticPr fontId="2" type="noConversion"/>
  </si>
  <si>
    <t>20111114各代號最新一期折溢價(%)</t>
    <phoneticPr fontId="2" type="noConversion"/>
  </si>
  <si>
    <t>20111111各代號最新一期折溢價(%)</t>
    <phoneticPr fontId="2" type="noConversion"/>
  </si>
  <si>
    <t>20111109各代號最新一期折溢價(%)</t>
    <phoneticPr fontId="2" type="noConversion"/>
  </si>
  <si>
    <t>20111108各代號最新一期折溢價(%)</t>
    <phoneticPr fontId="2" type="noConversion"/>
  </si>
  <si>
    <t>20111107各代號最新一期折溢價(%)</t>
    <phoneticPr fontId="2" type="noConversion"/>
  </si>
  <si>
    <t>20111104各代號最新一期折溢價(%)</t>
    <phoneticPr fontId="2" type="noConversion"/>
  </si>
  <si>
    <t>20111103各代號最新一期折溢價(%)</t>
    <phoneticPr fontId="2" type="noConversion"/>
  </si>
  <si>
    <t>20111102各代號最新一期折溢價(%)</t>
    <phoneticPr fontId="2" type="noConversion"/>
  </si>
  <si>
    <t>20111101各代號最新一期折溢價(%)</t>
    <phoneticPr fontId="2" type="noConversion"/>
  </si>
  <si>
    <t>20111028各代號最新一期折溢價(%)</t>
    <phoneticPr fontId="2" type="noConversion"/>
  </si>
  <si>
    <t>20111027各代號最新一期折溢價(%)</t>
    <phoneticPr fontId="2" type="noConversion"/>
  </si>
  <si>
    <t>20111024各代號最新一期折溢價(%)</t>
    <phoneticPr fontId="2" type="noConversion"/>
  </si>
  <si>
    <t>20111021各代號最新一期折溢價(%)</t>
    <phoneticPr fontId="2" type="noConversion"/>
  </si>
  <si>
    <t>20111020各代號最新一期折溢價(%)</t>
    <phoneticPr fontId="2" type="noConversion"/>
  </si>
  <si>
    <t>20111019各代號最新一期折溢價(%)</t>
    <phoneticPr fontId="2" type="noConversion"/>
  </si>
  <si>
    <t>20111018各代號最新一期折溢價(%)</t>
    <phoneticPr fontId="2" type="noConversion"/>
  </si>
  <si>
    <t>20111017各代號最新一期折溢價(%)</t>
    <phoneticPr fontId="2" type="noConversion"/>
  </si>
  <si>
    <t>20111013各代號最新一期折溢價(%)</t>
    <phoneticPr fontId="2" type="noConversion"/>
  </si>
  <si>
    <t>20111011各代號最新一期折溢價(%)</t>
    <phoneticPr fontId="2" type="noConversion"/>
  </si>
  <si>
    <t>20111010各代號最新一期折溢價(%)</t>
    <phoneticPr fontId="2" type="noConversion"/>
  </si>
  <si>
    <t>20111007各代號最新一期折溢價(%)</t>
    <phoneticPr fontId="2" type="noConversion"/>
  </si>
  <si>
    <t>20111006各代號最新一期折溢價(%)</t>
    <phoneticPr fontId="2" type="noConversion"/>
  </si>
  <si>
    <t>20111005各代號最新一期折溢價(%)</t>
    <phoneticPr fontId="2" type="noConversion"/>
  </si>
  <si>
    <t>20111004各代號最新一期折溢價(%)</t>
    <phoneticPr fontId="2" type="noConversion"/>
  </si>
  <si>
    <t>20111003各代號最新一期折溢價(%)</t>
    <phoneticPr fontId="2" type="noConversion"/>
  </si>
  <si>
    <t>20110930各代號最新一期折溢價(%)</t>
    <phoneticPr fontId="2" type="noConversion"/>
  </si>
  <si>
    <t>20110929各代號最新一期折溢價(%)</t>
    <phoneticPr fontId="2" type="noConversion"/>
  </si>
  <si>
    <t>&gt;0</t>
    <phoneticPr fontId="2" type="noConversion"/>
  </si>
  <si>
    <t>&lt;0</t>
    <phoneticPr fontId="2" type="noConversion"/>
  </si>
  <si>
    <t>折溢價</t>
    <phoneticPr fontId="2" type="noConversion"/>
  </si>
  <si>
    <t>年度</t>
    <phoneticPr fontId="2" type="noConversion"/>
  </si>
  <si>
    <t>年度</t>
  </si>
  <si>
    <t>折溢價</t>
  </si>
  <si>
    <t>元大台灣50</t>
  </si>
  <si>
    <t>元大中型100</t>
  </si>
  <si>
    <t>富邦科技</t>
  </si>
  <si>
    <t>元大電子</t>
  </si>
  <si>
    <t>元大台商50</t>
  </si>
  <si>
    <t>元大MSCI金融</t>
  </si>
  <si>
    <t>元大高股息</t>
  </si>
  <si>
    <t>富邦摩台</t>
  </si>
  <si>
    <t>富邦發達</t>
  </si>
  <si>
    <t>富邦金融</t>
  </si>
  <si>
    <t>元大寶滬深</t>
  </si>
  <si>
    <t>元大富櫃50</t>
  </si>
  <si>
    <t>元大MSCI台灣</t>
  </si>
  <si>
    <t>永豐臺灣加權</t>
  </si>
  <si>
    <t>富邦上証</t>
  </si>
  <si>
    <t>元大上證50</t>
  </si>
  <si>
    <t>FH滬深</t>
  </si>
  <si>
    <t>富邦台50</t>
  </si>
  <si>
    <t>富邦上証+R</t>
  </si>
  <si>
    <t>元大台灣50正2</t>
  </si>
  <si>
    <t>元大台灣50反1</t>
  </si>
  <si>
    <t>富邦上証正2</t>
  </si>
  <si>
    <t>富邦上証反1</t>
  </si>
  <si>
    <t>元大S&amp;P黃金</t>
  </si>
  <si>
    <t>國泰中國A50</t>
  </si>
  <si>
    <t>國泰中國A50+U</t>
  </si>
  <si>
    <t>元大滬深300正2</t>
  </si>
  <si>
    <t>元大滬深300反1</t>
  </si>
  <si>
    <t>富邦深100</t>
  </si>
  <si>
    <t>富邦日本正2</t>
  </si>
  <si>
    <t>富邦日本反1</t>
  </si>
  <si>
    <t>元大S&amp;P石油</t>
  </si>
  <si>
    <t>群益深証中小</t>
  </si>
  <si>
    <t>群益深証中小+R</t>
  </si>
  <si>
    <t>富邦日本</t>
  </si>
  <si>
    <t>元大S&amp;P500</t>
  </si>
  <si>
    <t>元大S&amp;P500正2</t>
  </si>
  <si>
    <t>元大S&amp;P500反1</t>
  </si>
  <si>
    <t>FH香港</t>
  </si>
  <si>
    <t>FH香港正2</t>
  </si>
  <si>
    <t>FH香港反1</t>
  </si>
  <si>
    <t>富邦印度</t>
  </si>
  <si>
    <t>富邦印度正2</t>
  </si>
  <si>
    <t>富邦印度反1</t>
  </si>
  <si>
    <t>國泰中國A50正2</t>
  </si>
  <si>
    <t>國泰中國A50反1</t>
  </si>
  <si>
    <t>國泰日經225</t>
  </si>
  <si>
    <t>國泰日經225+U</t>
  </si>
  <si>
    <t>國泰日本正2</t>
  </si>
  <si>
    <t>國泰日本反1</t>
  </si>
  <si>
    <t>元大歐洲50</t>
  </si>
  <si>
    <t>元大日經225</t>
  </si>
  <si>
    <t>富邦NASDAQ</t>
  </si>
  <si>
    <t>國泰臺灣加權正2</t>
  </si>
  <si>
    <t>國泰臺灣加權反1</t>
  </si>
  <si>
    <t>富邦恒生國企正2</t>
  </si>
  <si>
    <t>富邦恒生國企反1</t>
  </si>
  <si>
    <t>國泰美國道瓊</t>
  </si>
  <si>
    <t>國泰美國道瓊+U</t>
  </si>
  <si>
    <t>國泰美國道瓊反1</t>
  </si>
  <si>
    <t>富邦NASDAQ正2</t>
  </si>
  <si>
    <t>富邦NASDAQ反1</t>
  </si>
  <si>
    <t>元大S&amp;P原油正2</t>
  </si>
  <si>
    <t>元大S&amp;P原油反1</t>
  </si>
  <si>
    <t>元大S&amp;P黃金反1</t>
  </si>
  <si>
    <t>富邦臺灣加權正2</t>
  </si>
  <si>
    <t>富邦臺灣加權反1</t>
  </si>
  <si>
    <t>富邦VIX</t>
  </si>
  <si>
    <t>群益NBI生技</t>
  </si>
  <si>
    <t>元大美債20年</t>
  </si>
  <si>
    <t>元大美債20正2</t>
  </si>
  <si>
    <t>元大美債20反1</t>
  </si>
  <si>
    <t>元大美元指數</t>
  </si>
  <si>
    <t>元大美元指數正2</t>
  </si>
  <si>
    <t>元大美元指數反1</t>
  </si>
  <si>
    <t>群益臺灣加權正2</t>
  </si>
  <si>
    <t>群益臺灣加權反1</t>
  </si>
  <si>
    <t>國泰20年美債</t>
  </si>
  <si>
    <t>國泰20年美債正2</t>
  </si>
  <si>
    <t>國泰20年美債反1</t>
  </si>
  <si>
    <t>兆豐藍籌30</t>
  </si>
  <si>
    <t>兆豐藍籌30反一</t>
  </si>
  <si>
    <t>富邦公司治理</t>
  </si>
  <si>
    <t>華頓S&amp;P黃豆</t>
  </si>
  <si>
    <t>富邦美債1-3年</t>
  </si>
  <si>
    <t>富邦美債7-10年</t>
  </si>
  <si>
    <t>富邦美債20年</t>
  </si>
  <si>
    <t>元大美債7-10</t>
  </si>
  <si>
    <t>富邦恆生國企</t>
  </si>
  <si>
    <t>國泰臺灣低波動30</t>
  </si>
  <si>
    <t>國泰標普低波高息</t>
  </si>
  <si>
    <t>台新MSCI中國</t>
  </si>
  <si>
    <t>元大S&amp;P日圓正2</t>
  </si>
  <si>
    <t>元大S&amp;P日圓反1</t>
  </si>
  <si>
    <t>元大S&amp;P黃金正2</t>
  </si>
  <si>
    <t>富邦歐洲</t>
  </si>
  <si>
    <t>FH彭博高收益債</t>
  </si>
  <si>
    <t>FH彭博新興債</t>
  </si>
  <si>
    <t>FH富時不動產</t>
  </si>
  <si>
    <t>元大台灣高息低波</t>
  </si>
  <si>
    <t>群益道瓊美國地產</t>
  </si>
  <si>
    <t>華頓S&amp;P布蘭特正2</t>
  </si>
  <si>
    <t>華頓S&amp;P布蘭特反1</t>
  </si>
  <si>
    <t>富邦美國特別股</t>
  </si>
  <si>
    <t>富邦中國政策債</t>
  </si>
  <si>
    <t>元大美債1-3</t>
  </si>
  <si>
    <t>元大投資級公司債</t>
  </si>
  <si>
    <t>元大中國債3-5</t>
  </si>
  <si>
    <t>群益15年IG電信債</t>
  </si>
  <si>
    <t>群益15年IG科技債</t>
  </si>
  <si>
    <t>群益10年IG金融債</t>
  </si>
  <si>
    <t>國泰投資級公司債</t>
  </si>
  <si>
    <t>國泰5Y+新興債</t>
  </si>
  <si>
    <t>國泰1-5Y高收債</t>
  </si>
  <si>
    <t>第一金工業30</t>
  </si>
  <si>
    <t>富邦臺灣優質高息</t>
  </si>
  <si>
    <t>FH富時高息低波</t>
  </si>
  <si>
    <t>國泰RMB短期報酬</t>
  </si>
  <si>
    <t>富邦臺灣中小</t>
  </si>
  <si>
    <t>台新JPM新興債</t>
  </si>
  <si>
    <t>國泰臺韓科技</t>
  </si>
  <si>
    <t>國泰新興市場</t>
  </si>
  <si>
    <t>國泰AI+ROBO</t>
  </si>
  <si>
    <t>元大道瓊白銀</t>
  </si>
  <si>
    <t>元大MSCI A股</t>
  </si>
  <si>
    <t>富邦全球投等債</t>
  </si>
  <si>
    <t>富邦全球高收債</t>
  </si>
  <si>
    <t>新光內需收益</t>
  </si>
  <si>
    <t>國泰中國A150</t>
  </si>
  <si>
    <t>國泰中國政金債5+</t>
  </si>
  <si>
    <t>富邦中政債0-1</t>
  </si>
  <si>
    <t>富邦A級公司債</t>
  </si>
  <si>
    <t>FH中國政策債</t>
  </si>
  <si>
    <t>凱基中國債3-10</t>
  </si>
  <si>
    <t>凱基新興債10+</t>
  </si>
  <si>
    <t>凱基科技債10+</t>
  </si>
  <si>
    <t>元大AAA至A公司債</t>
  </si>
  <si>
    <t>中信中國50</t>
  </si>
  <si>
    <t>中信中國50正2</t>
  </si>
  <si>
    <t>群益AAA-AA公司債</t>
  </si>
  <si>
    <t>群益15年IG公用債</t>
  </si>
  <si>
    <t>群益15年EM主權債</t>
  </si>
  <si>
    <t>統一FANG+</t>
  </si>
  <si>
    <t>FH能源債</t>
  </si>
  <si>
    <t>FH製藥債</t>
  </si>
  <si>
    <t>FH新興企業債</t>
  </si>
  <si>
    <t>國泰A級公司債</t>
  </si>
  <si>
    <t>元大全球AI</t>
  </si>
  <si>
    <t>國票道瓊銅</t>
  </si>
  <si>
    <t>群益25年美債</t>
  </si>
  <si>
    <t>群益中國政金債</t>
  </si>
  <si>
    <t>台新MSCI中國正2</t>
  </si>
  <si>
    <t>FH美國金融股</t>
  </si>
  <si>
    <t>FH20年美債</t>
  </si>
  <si>
    <t>FH中國信用債</t>
  </si>
  <si>
    <t>國泰北美科技</t>
  </si>
  <si>
    <t>元大US高息特別股</t>
  </si>
  <si>
    <t>中信高評級公司債</t>
  </si>
  <si>
    <t>中信優先金融債</t>
  </si>
  <si>
    <t>新光中國政金綠債</t>
  </si>
  <si>
    <t>新光投等債15+</t>
  </si>
  <si>
    <t>新光ICE美國權值</t>
  </si>
  <si>
    <t>凱基AAA至A公司債</t>
  </si>
  <si>
    <t>凱基金融債20+</t>
  </si>
  <si>
    <t>凱基美債25+</t>
  </si>
  <si>
    <t>國泰A級金融債</t>
  </si>
  <si>
    <t>國泰A級科技債</t>
  </si>
  <si>
    <t>國泰A級公用債</t>
  </si>
  <si>
    <t>富邦中証500</t>
  </si>
  <si>
    <t>富邦中國投等債</t>
  </si>
  <si>
    <t>富邦金融投等債</t>
  </si>
  <si>
    <t>元大10年IG銀行債</t>
  </si>
  <si>
    <t>元大10年IG醫療債</t>
  </si>
  <si>
    <t>元大10年IG電能債</t>
  </si>
  <si>
    <t>FH公司債A3</t>
  </si>
  <si>
    <t>FH次順位IG金融債</t>
  </si>
  <si>
    <t>FH美元信用債1-5Y</t>
  </si>
  <si>
    <t>群益A級公司債</t>
  </si>
  <si>
    <t>群益AAA-A醫療債</t>
  </si>
  <si>
    <t>群益7+中國政金債</t>
  </si>
  <si>
    <t>中信美國公債20年</t>
  </si>
  <si>
    <t>中信中國債7-10</t>
  </si>
  <si>
    <t>中信中國美元IG債</t>
  </si>
  <si>
    <t>國泰中企A級債7+</t>
  </si>
  <si>
    <t>國泰A級醫療債</t>
  </si>
  <si>
    <t>BP上證50</t>
  </si>
  <si>
    <t>國泰費城半導體</t>
  </si>
  <si>
    <t>新光美債1-3</t>
  </si>
  <si>
    <t>新光美債20+</t>
  </si>
  <si>
    <t>第一金美債20+</t>
  </si>
  <si>
    <t>第一金金融債10+</t>
  </si>
  <si>
    <t>第一金科技債10+</t>
  </si>
  <si>
    <t>永豐10年A公司債</t>
  </si>
  <si>
    <t>永豐15年金融債</t>
  </si>
  <si>
    <t>永豐7-10年中國債</t>
  </si>
  <si>
    <t>凱基醫療保健債</t>
  </si>
  <si>
    <t>凱基IG精選15+</t>
  </si>
  <si>
    <t>凱基AAA-AA公司債</t>
  </si>
  <si>
    <t>台新美元銀行債</t>
  </si>
  <si>
    <t>&gt;0</t>
  </si>
  <si>
    <t>&lt;0</t>
  </si>
  <si>
    <t/>
  </si>
  <si>
    <t>代號</t>
  </si>
  <si>
    <t>代號</t>
    <phoneticPr fontId="2" type="noConversion"/>
  </si>
  <si>
    <t>名稱</t>
    <phoneticPr fontId="2" type="noConversion"/>
  </si>
  <si>
    <t>淨值</t>
    <phoneticPr fontId="2" type="noConversion"/>
  </si>
  <si>
    <t>手續費率(%)</t>
    <phoneticPr fontId="2" type="noConversion"/>
  </si>
  <si>
    <t>申購交易
費率(%)</t>
    <phoneticPr fontId="2" type="noConversion"/>
  </si>
  <si>
    <t>贖回交易費</t>
    <phoneticPr fontId="2" type="noConversion"/>
  </si>
  <si>
    <t>贖回交易
費率(%)</t>
    <phoneticPr fontId="2" type="noConversion"/>
  </si>
  <si>
    <t>保管費</t>
    <phoneticPr fontId="2" type="noConversion"/>
  </si>
  <si>
    <t>上市費</t>
    <phoneticPr fontId="2" type="noConversion"/>
  </si>
  <si>
    <t>0055</t>
    <phoneticPr fontId="2" type="noConversion"/>
  </si>
  <si>
    <t>0056</t>
    <phoneticPr fontId="2" type="noConversion"/>
  </si>
  <si>
    <t>0061</t>
    <phoneticPr fontId="2" type="noConversion"/>
  </si>
  <si>
    <t>006206</t>
    <phoneticPr fontId="2" type="noConversion"/>
  </si>
  <si>
    <t>00637L</t>
    <phoneticPr fontId="2" type="noConversion"/>
  </si>
  <si>
    <t>00638R</t>
    <phoneticPr fontId="2" type="noConversion"/>
  </si>
  <si>
    <t>00660</t>
    <phoneticPr fontId="2" type="noConversion"/>
  </si>
  <si>
    <t>00661</t>
    <phoneticPr fontId="2" type="noConversion"/>
  </si>
  <si>
    <t>00667</t>
    <phoneticPr fontId="2" type="noConversion"/>
  </si>
  <si>
    <t>元大韓國</t>
  </si>
  <si>
    <t>00648R</t>
    <phoneticPr fontId="2" type="noConversion"/>
  </si>
  <si>
    <t>00642U</t>
    <phoneticPr fontId="2" type="noConversion"/>
  </si>
  <si>
    <t>元石油</t>
  </si>
  <si>
    <t>00672L</t>
    <phoneticPr fontId="2" type="noConversion"/>
  </si>
  <si>
    <t>元石油正2</t>
    <phoneticPr fontId="2" type="noConversion"/>
  </si>
  <si>
    <t>00673R</t>
    <phoneticPr fontId="2" type="noConversion"/>
  </si>
  <si>
    <t>元石油反1</t>
    <phoneticPr fontId="2" type="noConversion"/>
  </si>
  <si>
    <t>00635U</t>
    <phoneticPr fontId="2" type="noConversion"/>
  </si>
  <si>
    <t>元黃金</t>
    <phoneticPr fontId="2" type="noConversion"/>
  </si>
  <si>
    <t>00708L</t>
    <phoneticPr fontId="2" type="noConversion"/>
  </si>
  <si>
    <t>元黃金正2</t>
    <phoneticPr fontId="2" type="noConversion"/>
  </si>
  <si>
    <t>00674R</t>
    <phoneticPr fontId="2" type="noConversion"/>
  </si>
  <si>
    <t>元黃金反1</t>
    <phoneticPr fontId="2" type="noConversion"/>
  </si>
  <si>
    <t>00682U</t>
    <phoneticPr fontId="2" type="noConversion"/>
  </si>
  <si>
    <t>00683L</t>
    <phoneticPr fontId="2" type="noConversion"/>
  </si>
  <si>
    <t>元大美元指正2</t>
    <phoneticPr fontId="2" type="noConversion"/>
  </si>
  <si>
    <t>00684R</t>
    <phoneticPr fontId="2" type="noConversion"/>
  </si>
  <si>
    <t>元大美元指反1</t>
    <phoneticPr fontId="2" type="noConversion"/>
  </si>
  <si>
    <t>00706L</t>
    <phoneticPr fontId="2" type="noConversion"/>
  </si>
  <si>
    <t>元大日圓正2</t>
    <phoneticPr fontId="2" type="noConversion"/>
  </si>
  <si>
    <t>00707R</t>
    <phoneticPr fontId="2" type="noConversion"/>
  </si>
  <si>
    <t>元大日圓反1</t>
    <phoneticPr fontId="2" type="noConversion"/>
  </si>
  <si>
    <t>元大美債20年正2</t>
    <phoneticPr fontId="2" type="noConversion"/>
  </si>
  <si>
    <t>00698L</t>
  </si>
  <si>
    <t>元大美債7-10年正2</t>
    <phoneticPr fontId="2" type="noConversion"/>
  </si>
  <si>
    <t>00699R</t>
  </si>
  <si>
    <t>富邦投信</t>
    <phoneticPr fontId="2" type="noConversion"/>
  </si>
  <si>
    <t>富邦H股</t>
  </si>
  <si>
    <t>富邦H股正2</t>
  </si>
  <si>
    <t>富邦H股反1</t>
  </si>
  <si>
    <t>富邦美債1-3</t>
  </si>
  <si>
    <t>富邦美債7-10</t>
  </si>
  <si>
    <t>指數授權費</t>
    <phoneticPr fontId="2" type="noConversion"/>
  </si>
  <si>
    <t>兆豐藍籌30反1</t>
  </si>
  <si>
    <t>台新MSCI中國基金</t>
  </si>
  <si>
    <t>00704L</t>
  </si>
  <si>
    <t>台新MSCI台灣單日正向2倍基金</t>
  </si>
  <si>
    <t>00705R</t>
  </si>
  <si>
    <t>成本(%)</t>
    <phoneticPr fontId="2" type="noConversion"/>
  </si>
  <si>
    <t>申購/賣出</t>
  </si>
  <si>
    <t>買進/贖回</t>
  </si>
  <si>
    <t>月</t>
    <phoneticPr fontId="2" type="noConversion"/>
  </si>
  <si>
    <t>年</t>
    <phoneticPr fontId="2" type="noConversion"/>
  </si>
  <si>
    <t>月</t>
    <phoneticPr fontId="2" type="noConversion"/>
  </si>
  <si>
    <t>元大投信</t>
    <phoneticPr fontId="2" type="noConversion"/>
  </si>
  <si>
    <t>証券代碼</t>
    <phoneticPr fontId="2" type="noConversion"/>
  </si>
  <si>
    <t>申贖基數</t>
    <phoneticPr fontId="19" type="noConversion"/>
  </si>
  <si>
    <t>申購
手續費</t>
    <phoneticPr fontId="2" type="noConversion"/>
  </si>
  <si>
    <t>贖回
手續費</t>
    <phoneticPr fontId="2" type="noConversion"/>
  </si>
  <si>
    <t>申購交易費(固定金額)</t>
    <phoneticPr fontId="2" type="noConversion"/>
  </si>
  <si>
    <t>賣出
交易稅</t>
    <phoneticPr fontId="2" type="noConversion"/>
  </si>
  <si>
    <r>
      <rPr>
        <b/>
        <sz val="10"/>
        <color theme="1"/>
        <rFont val="微軟正黑體"/>
        <family val="2"/>
        <charset val="136"/>
      </rPr>
      <t>申購</t>
    </r>
    <r>
      <rPr>
        <b/>
        <sz val="10"/>
        <color theme="1"/>
        <rFont val="微軟正黑體"/>
        <family val="2"/>
        <charset val="136"/>
      </rPr>
      <t xml:space="preserve">
成本</t>
    </r>
    <r>
      <rPr>
        <b/>
        <sz val="10"/>
        <color theme="1"/>
        <rFont val="Arial"/>
        <family val="2"/>
      </rPr>
      <t>(</t>
    </r>
    <r>
      <rPr>
        <b/>
        <sz val="10"/>
        <color theme="1"/>
        <rFont val="微軟正黑體"/>
        <family val="2"/>
        <charset val="136"/>
      </rPr>
      <t>不含賣出稅</t>
    </r>
    <r>
      <rPr>
        <b/>
        <sz val="10"/>
        <color theme="1"/>
        <rFont val="Arial"/>
        <family val="2"/>
      </rPr>
      <t>)</t>
    </r>
    <phoneticPr fontId="2" type="noConversion"/>
  </si>
  <si>
    <t>贖回交易費(固定金額)</t>
    <phoneticPr fontId="2" type="noConversion"/>
  </si>
  <si>
    <t>贖回
成本</t>
    <phoneticPr fontId="2" type="noConversion"/>
  </si>
  <si>
    <t>資產規模(億)</t>
    <phoneticPr fontId="19" type="noConversion"/>
  </si>
  <si>
    <t>經理費/管理費</t>
    <phoneticPr fontId="2" type="noConversion"/>
  </si>
  <si>
    <t>外部持有成本</t>
    <phoneticPr fontId="19" type="noConversion"/>
  </si>
  <si>
    <t>內部資金成本</t>
    <phoneticPr fontId="2" type="noConversion"/>
  </si>
  <si>
    <t>年持有總成本</t>
    <phoneticPr fontId="2" type="noConversion"/>
  </si>
  <si>
    <t>單日持有成本</t>
    <phoneticPr fontId="19" type="noConversion"/>
  </si>
  <si>
    <t>受益人會議費用</t>
    <phoneticPr fontId="2" type="noConversion"/>
  </si>
  <si>
    <t>0050</t>
    <phoneticPr fontId="2" type="noConversion"/>
  </si>
  <si>
    <r>
      <t>元大台灣50</t>
    </r>
    <r>
      <rPr>
        <b/>
        <sz val="12"/>
        <color theme="1"/>
        <rFont val="微軟正黑體"/>
        <family val="2"/>
        <charset val="136"/>
      </rPr>
      <t xml:space="preserve"> </t>
    </r>
    <r>
      <rPr>
        <b/>
        <sz val="12"/>
        <color rgb="FFFF0000"/>
        <rFont val="微軟正黑體"/>
        <family val="2"/>
        <charset val="136"/>
      </rPr>
      <t>(實物)</t>
    </r>
    <phoneticPr fontId="2" type="noConversion"/>
  </si>
  <si>
    <t>0051</t>
    <phoneticPr fontId="19" type="noConversion"/>
  </si>
  <si>
    <r>
      <t>元大中型100</t>
    </r>
    <r>
      <rPr>
        <sz val="12"/>
        <color rgb="FFFF0000"/>
        <rFont val="微軟正黑體"/>
        <family val="2"/>
        <charset val="136"/>
      </rPr>
      <t xml:space="preserve"> </t>
    </r>
    <r>
      <rPr>
        <b/>
        <sz val="12"/>
        <color rgb="FFFF0000"/>
        <rFont val="微軟正黑體"/>
        <family val="2"/>
        <charset val="136"/>
      </rPr>
      <t>(實物)</t>
    </r>
    <phoneticPr fontId="19" type="noConversion"/>
  </si>
  <si>
    <t>0053</t>
    <phoneticPr fontId="19" type="noConversion"/>
  </si>
  <si>
    <r>
      <t>元大電子</t>
    </r>
    <r>
      <rPr>
        <b/>
        <sz val="12"/>
        <color rgb="FFFF0000"/>
        <rFont val="微軟正黑體"/>
        <family val="2"/>
        <charset val="136"/>
      </rPr>
      <t>(實物)</t>
    </r>
    <phoneticPr fontId="19" type="noConversion"/>
  </si>
  <si>
    <t>0054</t>
    <phoneticPr fontId="19" type="noConversion"/>
  </si>
  <si>
    <r>
      <t xml:space="preserve">元大台商50 </t>
    </r>
    <r>
      <rPr>
        <b/>
        <sz val="12"/>
        <color rgb="FFFF0000"/>
        <rFont val="微軟正黑體"/>
        <family val="2"/>
        <charset val="136"/>
      </rPr>
      <t>(實物)</t>
    </r>
    <phoneticPr fontId="19" type="noConversion"/>
  </si>
  <si>
    <r>
      <t xml:space="preserve">元大MSCI金融 </t>
    </r>
    <r>
      <rPr>
        <b/>
        <sz val="12"/>
        <color rgb="FFFF0000"/>
        <rFont val="微軟正黑體"/>
        <family val="2"/>
        <charset val="136"/>
      </rPr>
      <t>(實物)</t>
    </r>
    <phoneticPr fontId="2" type="noConversion"/>
  </si>
  <si>
    <r>
      <t xml:space="preserve">元大高股息 </t>
    </r>
    <r>
      <rPr>
        <b/>
        <sz val="12"/>
        <color rgb="FFFF0000"/>
        <rFont val="微軟正黑體"/>
        <family val="2"/>
        <charset val="136"/>
      </rPr>
      <t>(實物)</t>
    </r>
    <phoneticPr fontId="2" type="noConversion"/>
  </si>
  <si>
    <t>006201</t>
    <phoneticPr fontId="19" type="noConversion"/>
  </si>
  <si>
    <t>元大富櫃50</t>
    <phoneticPr fontId="19" type="noConversion"/>
  </si>
  <si>
    <t>006203</t>
    <phoneticPr fontId="19" type="noConversion"/>
  </si>
  <si>
    <r>
      <t>元大MSCI台灣</t>
    </r>
    <r>
      <rPr>
        <sz val="12"/>
        <color rgb="FFFF0000"/>
        <rFont val="微軟正黑體"/>
        <family val="2"/>
        <charset val="136"/>
      </rPr>
      <t xml:space="preserve"> </t>
    </r>
    <r>
      <rPr>
        <b/>
        <sz val="12"/>
        <color rgb="FFFF0000"/>
        <rFont val="微軟正黑體"/>
        <family val="2"/>
        <charset val="136"/>
      </rPr>
      <t>(實物)</t>
    </r>
    <phoneticPr fontId="19" type="noConversion"/>
  </si>
  <si>
    <t>00713</t>
    <phoneticPr fontId="19" type="noConversion"/>
  </si>
  <si>
    <t>元大台灣高息低波</t>
    <phoneticPr fontId="19" type="noConversion"/>
  </si>
  <si>
    <t>00631L</t>
    <phoneticPr fontId="2" type="noConversion"/>
  </si>
  <si>
    <t>00632R</t>
    <phoneticPr fontId="2" type="noConversion"/>
  </si>
  <si>
    <t>00646</t>
    <phoneticPr fontId="2" type="noConversion"/>
  </si>
  <si>
    <t>00647L</t>
    <phoneticPr fontId="2" type="noConversion"/>
  </si>
  <si>
    <t>元大美債20年以上(LP2000)</t>
    <phoneticPr fontId="2" type="noConversion"/>
  </si>
  <si>
    <t>元大美債20年反1</t>
    <phoneticPr fontId="2" type="noConversion"/>
  </si>
  <si>
    <t>元大美債7-10年(LP2000)</t>
    <phoneticPr fontId="2" type="noConversion"/>
  </si>
  <si>
    <t>元大美債7-10年反1</t>
    <phoneticPr fontId="2" type="noConversion"/>
  </si>
  <si>
    <t>00719B</t>
    <phoneticPr fontId="19" type="noConversion"/>
  </si>
  <si>
    <t>元大美債3-10年</t>
    <phoneticPr fontId="2" type="noConversion"/>
  </si>
  <si>
    <t>00720B</t>
    <phoneticPr fontId="19" type="noConversion"/>
  </si>
  <si>
    <t>元大BBB投資級美企債20年</t>
    <phoneticPr fontId="19" type="noConversion"/>
  </si>
  <si>
    <t>00721B</t>
    <phoneticPr fontId="19" type="noConversion"/>
  </si>
  <si>
    <t>元大中國債</t>
    <phoneticPr fontId="19" type="noConversion"/>
  </si>
  <si>
    <t>00738U</t>
    <phoneticPr fontId="2" type="noConversion"/>
  </si>
  <si>
    <t>00739</t>
    <phoneticPr fontId="2" type="noConversion"/>
  </si>
  <si>
    <t>00762</t>
    <phoneticPr fontId="2" type="noConversion"/>
  </si>
  <si>
    <t>申購交易費固定</t>
    <phoneticPr fontId="2" type="noConversion"/>
  </si>
  <si>
    <t>0052</t>
    <phoneticPr fontId="19" type="noConversion"/>
  </si>
  <si>
    <t>富邦科技</t>
    <phoneticPr fontId="19" type="noConversion"/>
  </si>
  <si>
    <t>0057</t>
    <phoneticPr fontId="19" type="noConversion"/>
  </si>
  <si>
    <r>
      <t>富邦摩台</t>
    </r>
    <r>
      <rPr>
        <b/>
        <sz val="12"/>
        <color rgb="FFFF0000"/>
        <rFont val="微軟正黑體"/>
        <family val="2"/>
        <charset val="136"/>
      </rPr>
      <t xml:space="preserve"> (實物)</t>
    </r>
    <phoneticPr fontId="19" type="noConversion"/>
  </si>
  <si>
    <t>0058</t>
    <phoneticPr fontId="19" type="noConversion"/>
  </si>
  <si>
    <r>
      <t>富邦發達</t>
    </r>
    <r>
      <rPr>
        <sz val="12"/>
        <color rgb="FFFF0000"/>
        <rFont val="微軟正黑體"/>
        <family val="2"/>
        <charset val="136"/>
      </rPr>
      <t xml:space="preserve"> </t>
    </r>
    <r>
      <rPr>
        <b/>
        <sz val="12"/>
        <color rgb="FFFF0000"/>
        <rFont val="微軟正黑體"/>
        <family val="2"/>
        <charset val="136"/>
      </rPr>
      <t>(實物)</t>
    </r>
    <phoneticPr fontId="19" type="noConversion"/>
  </si>
  <si>
    <t>0059</t>
    <phoneticPr fontId="19" type="noConversion"/>
  </si>
  <si>
    <r>
      <t>富邦金融</t>
    </r>
    <r>
      <rPr>
        <b/>
        <sz val="12"/>
        <color rgb="FFFF0000"/>
        <rFont val="微軟正黑體"/>
        <family val="2"/>
        <charset val="136"/>
      </rPr>
      <t xml:space="preserve"> (實物)</t>
    </r>
    <phoneticPr fontId="19" type="noConversion"/>
  </si>
  <si>
    <t>006208</t>
    <phoneticPr fontId="19" type="noConversion"/>
  </si>
  <si>
    <t>00692</t>
    <phoneticPr fontId="19" type="noConversion"/>
  </si>
  <si>
    <t>00730</t>
    <phoneticPr fontId="19" type="noConversion"/>
  </si>
  <si>
    <t>富邦台灣優質高息ETF</t>
    <phoneticPr fontId="19" type="noConversion"/>
  </si>
  <si>
    <t>00675L</t>
    <phoneticPr fontId="19" type="noConversion"/>
  </si>
  <si>
    <t>00676R</t>
    <phoneticPr fontId="19" type="noConversion"/>
  </si>
  <si>
    <t>006205</t>
    <phoneticPr fontId="19" type="noConversion"/>
  </si>
  <si>
    <t>富邦上證 (625K人民幣)</t>
    <phoneticPr fontId="19" type="noConversion"/>
  </si>
  <si>
    <t>00633L</t>
    <phoneticPr fontId="19" type="noConversion"/>
  </si>
  <si>
    <t>00634R</t>
    <phoneticPr fontId="19" type="noConversion"/>
  </si>
  <si>
    <t>00639</t>
    <phoneticPr fontId="19" type="noConversion"/>
  </si>
  <si>
    <t>00700</t>
    <phoneticPr fontId="19" type="noConversion"/>
  </si>
  <si>
    <t>00665L</t>
    <phoneticPr fontId="19" type="noConversion"/>
  </si>
  <si>
    <t>00666R</t>
    <phoneticPr fontId="19" type="noConversion"/>
  </si>
  <si>
    <t>00645</t>
    <phoneticPr fontId="19" type="noConversion"/>
  </si>
  <si>
    <t>00640L</t>
    <phoneticPr fontId="19" type="noConversion"/>
  </si>
  <si>
    <t>00641R</t>
    <phoneticPr fontId="19" type="noConversion"/>
  </si>
  <si>
    <t>00652</t>
    <phoneticPr fontId="19" type="noConversion"/>
  </si>
  <si>
    <t>00653L</t>
    <phoneticPr fontId="19" type="noConversion"/>
  </si>
  <si>
    <t>00654R</t>
    <phoneticPr fontId="19" type="noConversion"/>
  </si>
  <si>
    <t>00677U</t>
    <phoneticPr fontId="19" type="noConversion"/>
  </si>
  <si>
    <t>00662</t>
    <phoneticPr fontId="19" type="noConversion"/>
  </si>
  <si>
    <t>00670L</t>
    <phoneticPr fontId="19" type="noConversion"/>
  </si>
  <si>
    <t>00671R</t>
    <phoneticPr fontId="19" type="noConversion"/>
  </si>
  <si>
    <t>00709</t>
    <phoneticPr fontId="19" type="noConversion"/>
  </si>
  <si>
    <t>富邦富時歐洲</t>
    <phoneticPr fontId="19" type="noConversion"/>
  </si>
  <si>
    <t>00717</t>
    <phoneticPr fontId="19" type="noConversion"/>
  </si>
  <si>
    <t>富邦美國特別股</t>
    <phoneticPr fontId="19" type="noConversion"/>
  </si>
  <si>
    <t>00694B</t>
    <phoneticPr fontId="19" type="noConversion"/>
  </si>
  <si>
    <t>00695B</t>
    <phoneticPr fontId="19" type="noConversion"/>
  </si>
  <si>
    <t>00696B</t>
    <phoneticPr fontId="19" type="noConversion"/>
  </si>
  <si>
    <t>00718B</t>
    <phoneticPr fontId="19" type="noConversion"/>
  </si>
  <si>
    <t>富邦巴克萊中國政策債</t>
    <phoneticPr fontId="19" type="noConversion"/>
  </si>
  <si>
    <t>00733</t>
    <phoneticPr fontId="2" type="noConversion"/>
  </si>
  <si>
    <t>富邦台灣中小</t>
    <phoneticPr fontId="2" type="noConversion"/>
  </si>
  <si>
    <t>00745B</t>
    <phoneticPr fontId="19" type="noConversion"/>
  </si>
  <si>
    <t>富邦中政債0-1</t>
    <phoneticPr fontId="19" type="noConversion"/>
  </si>
  <si>
    <t>00746B</t>
    <phoneticPr fontId="2" type="noConversion"/>
  </si>
  <si>
    <t>富邦A級公司債</t>
    <phoneticPr fontId="2" type="noConversion"/>
  </si>
  <si>
    <t>00740B</t>
    <phoneticPr fontId="2" type="noConversion"/>
  </si>
  <si>
    <t>富邦全球投等債</t>
    <phoneticPr fontId="2" type="noConversion"/>
  </si>
  <si>
    <t>00741B</t>
    <phoneticPr fontId="2" type="noConversion"/>
  </si>
  <si>
    <t>富邦全球高收債</t>
    <phoneticPr fontId="2" type="noConversion"/>
  </si>
  <si>
    <t>國泰投信</t>
    <phoneticPr fontId="2" type="noConversion"/>
  </si>
  <si>
    <t>証券代碼</t>
    <phoneticPr fontId="2" type="noConversion"/>
  </si>
  <si>
    <t>名稱</t>
    <phoneticPr fontId="2" type="noConversion"/>
  </si>
  <si>
    <t>淨值</t>
    <phoneticPr fontId="2" type="noConversion"/>
  </si>
  <si>
    <t>申贖基數</t>
    <phoneticPr fontId="19" type="noConversion"/>
  </si>
  <si>
    <t>申購
手續費</t>
    <phoneticPr fontId="2" type="noConversion"/>
  </si>
  <si>
    <t>贖回
手續費</t>
    <phoneticPr fontId="2" type="noConversion"/>
  </si>
  <si>
    <t>手續費率(%)</t>
    <phoneticPr fontId="2" type="noConversion"/>
  </si>
  <si>
    <t>申購交易費固定</t>
    <phoneticPr fontId="2" type="noConversion"/>
  </si>
  <si>
    <t>申購交易
費率(%)</t>
    <phoneticPr fontId="2" type="noConversion"/>
  </si>
  <si>
    <t>賣出
交易稅</t>
    <phoneticPr fontId="2" type="noConversion"/>
  </si>
  <si>
    <r>
      <rPr>
        <b/>
        <sz val="10"/>
        <color theme="1"/>
        <rFont val="微軟正黑體"/>
        <family val="2"/>
        <charset val="136"/>
      </rPr>
      <t>申購</t>
    </r>
    <r>
      <rPr>
        <b/>
        <sz val="10"/>
        <color theme="1"/>
        <rFont val="微軟正黑體"/>
        <family val="2"/>
        <charset val="136"/>
      </rPr>
      <t xml:space="preserve">
成本</t>
    </r>
    <r>
      <rPr>
        <b/>
        <sz val="10"/>
        <color theme="1"/>
        <rFont val="Arial"/>
        <family val="2"/>
      </rPr>
      <t>(</t>
    </r>
    <r>
      <rPr>
        <b/>
        <sz val="10"/>
        <color theme="1"/>
        <rFont val="微軟正黑體"/>
        <family val="2"/>
        <charset val="136"/>
      </rPr>
      <t>不含賣出稅</t>
    </r>
    <r>
      <rPr>
        <b/>
        <sz val="10"/>
        <color theme="1"/>
        <rFont val="Arial"/>
        <family val="2"/>
      </rPr>
      <t>)</t>
    </r>
    <phoneticPr fontId="2" type="noConversion"/>
  </si>
  <si>
    <t>贖回
手續費</t>
    <phoneticPr fontId="2" type="noConversion"/>
  </si>
  <si>
    <t>贖回交易費</t>
    <phoneticPr fontId="2" type="noConversion"/>
  </si>
  <si>
    <t>贖回交易
費率(%)</t>
    <phoneticPr fontId="2" type="noConversion"/>
  </si>
  <si>
    <r>
      <rPr>
        <b/>
        <sz val="10"/>
        <color theme="1"/>
        <rFont val="微軟正黑體"/>
        <family val="2"/>
        <charset val="136"/>
      </rPr>
      <t>買進</t>
    </r>
    <r>
      <rPr>
        <b/>
        <sz val="10"/>
        <color theme="1"/>
        <rFont val="微軟正黑體"/>
        <family val="2"/>
        <charset val="136"/>
      </rPr>
      <t xml:space="preserve">
成本</t>
    </r>
    <phoneticPr fontId="2" type="noConversion"/>
  </si>
  <si>
    <t>資產規模(億)</t>
    <phoneticPr fontId="19" type="noConversion"/>
  </si>
  <si>
    <t>經理費/管理費</t>
    <phoneticPr fontId="2" type="noConversion"/>
  </si>
  <si>
    <t>保管費</t>
    <phoneticPr fontId="2" type="noConversion"/>
  </si>
  <si>
    <t>指數授權費</t>
    <phoneticPr fontId="2" type="noConversion"/>
  </si>
  <si>
    <t>上市費</t>
    <phoneticPr fontId="2" type="noConversion"/>
  </si>
  <si>
    <t>外部持有成本</t>
    <phoneticPr fontId="19" type="noConversion"/>
  </si>
  <si>
    <t>內部資金成本</t>
    <phoneticPr fontId="2" type="noConversion"/>
  </si>
  <si>
    <t>年持有總成本</t>
    <phoneticPr fontId="2" type="noConversion"/>
  </si>
  <si>
    <t>單日持有成本</t>
    <phoneticPr fontId="19" type="noConversion"/>
  </si>
  <si>
    <t>受益人會議費用</t>
    <phoneticPr fontId="2" type="noConversion"/>
  </si>
  <si>
    <t>00663L</t>
    <phoneticPr fontId="2" type="noConversion"/>
  </si>
  <si>
    <t>00664R</t>
    <phoneticPr fontId="2" type="noConversion"/>
  </si>
  <si>
    <t>00636</t>
    <phoneticPr fontId="2" type="noConversion"/>
  </si>
  <si>
    <t>國泰中國A50 (636K美元)</t>
    <phoneticPr fontId="19" type="noConversion"/>
  </si>
  <si>
    <t>00655L</t>
    <phoneticPr fontId="2" type="noConversion"/>
  </si>
  <si>
    <t>00656R</t>
    <phoneticPr fontId="2" type="noConversion"/>
  </si>
  <si>
    <t>00657</t>
    <phoneticPr fontId="2" type="noConversion"/>
  </si>
  <si>
    <t>國泰日經225 (657K美元)</t>
    <phoneticPr fontId="19" type="noConversion"/>
  </si>
  <si>
    <t>00658L</t>
    <phoneticPr fontId="2" type="noConversion"/>
  </si>
  <si>
    <t>00659R</t>
    <phoneticPr fontId="2" type="noConversion"/>
  </si>
  <si>
    <t>00668</t>
    <phoneticPr fontId="2" type="noConversion"/>
  </si>
  <si>
    <t>國泰美國道瓊 (668K美元)</t>
    <phoneticPr fontId="19" type="noConversion"/>
  </si>
  <si>
    <t>00669R</t>
    <phoneticPr fontId="2" type="noConversion"/>
  </si>
  <si>
    <t>00687B</t>
    <phoneticPr fontId="2" type="noConversion"/>
  </si>
  <si>
    <t>國泰20年巴克萊美債</t>
    <phoneticPr fontId="2" type="noConversion"/>
  </si>
  <si>
    <t>00688L</t>
    <phoneticPr fontId="2" type="noConversion"/>
  </si>
  <si>
    <t>國泰20年巴克萊美債正2</t>
    <phoneticPr fontId="2" type="noConversion"/>
  </si>
  <si>
    <t>00689R</t>
    <phoneticPr fontId="2" type="noConversion"/>
  </si>
  <si>
    <t>國泰20年巴克萊美債反1</t>
    <phoneticPr fontId="2" type="noConversion"/>
  </si>
  <si>
    <t>00701</t>
    <phoneticPr fontId="2" type="noConversion"/>
  </si>
  <si>
    <t>國泰台灣低波30</t>
    <phoneticPr fontId="2" type="noConversion"/>
  </si>
  <si>
    <t>00702</t>
    <phoneticPr fontId="2" type="noConversion"/>
  </si>
  <si>
    <t>國泰標普低波高息</t>
    <phoneticPr fontId="2" type="noConversion"/>
  </si>
  <si>
    <t>00725B</t>
    <phoneticPr fontId="19" type="noConversion"/>
  </si>
  <si>
    <t>國泰美元息收公司債10年彭博巴克萊</t>
    <phoneticPr fontId="2" type="noConversion"/>
  </si>
  <si>
    <t>00726B</t>
    <phoneticPr fontId="19" type="noConversion"/>
  </si>
  <si>
    <t>國泰美元新興債5年彭博巴克萊</t>
    <phoneticPr fontId="19" type="noConversion"/>
  </si>
  <si>
    <t>00727B</t>
    <phoneticPr fontId="19" type="noConversion"/>
  </si>
  <si>
    <t>國泰美元高收債短期_彭博巴克萊</t>
    <phoneticPr fontId="19" type="noConversion"/>
  </si>
  <si>
    <t>00732</t>
    <phoneticPr fontId="19" type="noConversion"/>
  </si>
  <si>
    <t>00735</t>
    <phoneticPr fontId="19" type="noConversion"/>
  </si>
  <si>
    <t>00736</t>
    <phoneticPr fontId="19" type="noConversion"/>
  </si>
  <si>
    <t>00737</t>
    <phoneticPr fontId="19" type="noConversion"/>
  </si>
  <si>
    <t>00743</t>
    <phoneticPr fontId="19" type="noConversion"/>
  </si>
  <si>
    <t>00744B</t>
    <phoneticPr fontId="19" type="noConversion"/>
  </si>
  <si>
    <t>00761B</t>
    <phoneticPr fontId="19" type="noConversion"/>
  </si>
  <si>
    <t>00770</t>
    <phoneticPr fontId="19" type="noConversion"/>
  </si>
  <si>
    <t>00780B</t>
    <phoneticPr fontId="19" type="noConversion"/>
  </si>
  <si>
    <t>00781B</t>
    <phoneticPr fontId="19" type="noConversion"/>
  </si>
  <si>
    <t>00782B</t>
    <phoneticPr fontId="19" type="noConversion"/>
  </si>
  <si>
    <t>復華投信</t>
    <phoneticPr fontId="2" type="noConversion"/>
  </si>
  <si>
    <t>証券代碼</t>
    <phoneticPr fontId="2" type="noConversion"/>
  </si>
  <si>
    <t>名稱</t>
    <phoneticPr fontId="2" type="noConversion"/>
  </si>
  <si>
    <t>淨值</t>
    <phoneticPr fontId="2" type="noConversion"/>
  </si>
  <si>
    <t>申贖基數</t>
    <phoneticPr fontId="19" type="noConversion"/>
  </si>
  <si>
    <t>申購
手續費</t>
    <phoneticPr fontId="2" type="noConversion"/>
  </si>
  <si>
    <t>贖回
手續費</t>
    <phoneticPr fontId="2" type="noConversion"/>
  </si>
  <si>
    <t>申購
手續費</t>
    <phoneticPr fontId="2" type="noConversion"/>
  </si>
  <si>
    <t>手續費率(%)</t>
    <phoneticPr fontId="2" type="noConversion"/>
  </si>
  <si>
    <t>申購交易費固定</t>
    <phoneticPr fontId="2" type="noConversion"/>
  </si>
  <si>
    <t>賣出
交易稅</t>
    <phoneticPr fontId="2" type="noConversion"/>
  </si>
  <si>
    <r>
      <rPr>
        <b/>
        <sz val="10"/>
        <color theme="1"/>
        <rFont val="微軟正黑體"/>
        <family val="2"/>
        <charset val="136"/>
      </rPr>
      <t>申購</t>
    </r>
    <r>
      <rPr>
        <b/>
        <sz val="10"/>
        <color theme="1"/>
        <rFont val="微軟正黑體"/>
        <family val="2"/>
        <charset val="136"/>
      </rPr>
      <t xml:space="preserve">
成本</t>
    </r>
    <r>
      <rPr>
        <b/>
        <sz val="10"/>
        <color theme="1"/>
        <rFont val="Arial"/>
        <family val="2"/>
      </rPr>
      <t>(</t>
    </r>
    <r>
      <rPr>
        <b/>
        <sz val="10"/>
        <color theme="1"/>
        <rFont val="微軟正黑體"/>
        <family val="2"/>
        <charset val="136"/>
      </rPr>
      <t>不含賣出稅</t>
    </r>
    <r>
      <rPr>
        <b/>
        <sz val="10"/>
        <color theme="1"/>
        <rFont val="Arial"/>
        <family val="2"/>
      </rPr>
      <t>)</t>
    </r>
    <phoneticPr fontId="2" type="noConversion"/>
  </si>
  <si>
    <t>贖回
手續費</t>
    <phoneticPr fontId="2" type="noConversion"/>
  </si>
  <si>
    <t>手續費率(%)</t>
    <phoneticPr fontId="2" type="noConversion"/>
  </si>
  <si>
    <t>贖回交易費</t>
    <phoneticPr fontId="2" type="noConversion"/>
  </si>
  <si>
    <t>贖回交易
費率(%)</t>
    <phoneticPr fontId="2" type="noConversion"/>
  </si>
  <si>
    <r>
      <rPr>
        <b/>
        <sz val="10"/>
        <color theme="1"/>
        <rFont val="微軟正黑體"/>
        <family val="2"/>
        <charset val="136"/>
      </rPr>
      <t>買進</t>
    </r>
    <r>
      <rPr>
        <b/>
        <sz val="10"/>
        <color theme="1"/>
        <rFont val="微軟正黑體"/>
        <family val="2"/>
        <charset val="136"/>
      </rPr>
      <t xml:space="preserve">
成本</t>
    </r>
    <phoneticPr fontId="2" type="noConversion"/>
  </si>
  <si>
    <t>資產規模(億)</t>
    <phoneticPr fontId="19" type="noConversion"/>
  </si>
  <si>
    <t>經理費/管理費</t>
    <phoneticPr fontId="2" type="noConversion"/>
  </si>
  <si>
    <t>保管費</t>
    <phoneticPr fontId="2" type="noConversion"/>
  </si>
  <si>
    <t>指數授權費</t>
    <phoneticPr fontId="2" type="noConversion"/>
  </si>
  <si>
    <t>上市費</t>
    <phoneticPr fontId="2" type="noConversion"/>
  </si>
  <si>
    <t>外部持有成本</t>
    <phoneticPr fontId="19" type="noConversion"/>
  </si>
  <si>
    <t>內部資金成本</t>
    <phoneticPr fontId="2" type="noConversion"/>
  </si>
  <si>
    <t>年持有總成本</t>
    <phoneticPr fontId="2" type="noConversion"/>
  </si>
  <si>
    <t>單日持有成本</t>
    <phoneticPr fontId="19" type="noConversion"/>
  </si>
  <si>
    <t>受益人會議費用</t>
    <phoneticPr fontId="2" type="noConversion"/>
  </si>
  <si>
    <t>00731</t>
    <phoneticPr fontId="19" type="noConversion"/>
  </si>
  <si>
    <t>FH富時高息低波</t>
    <phoneticPr fontId="19" type="noConversion"/>
  </si>
  <si>
    <t>00710B</t>
    <phoneticPr fontId="2" type="noConversion"/>
  </si>
  <si>
    <t>FH彭博高收益債(1-5Y)</t>
    <phoneticPr fontId="2" type="noConversion"/>
  </si>
  <si>
    <t>00711B</t>
    <phoneticPr fontId="2" type="noConversion"/>
  </si>
  <si>
    <t>FH彭博新興債(10Y)</t>
    <phoneticPr fontId="2" type="noConversion"/>
  </si>
  <si>
    <t>00712</t>
    <phoneticPr fontId="2" type="noConversion"/>
  </si>
  <si>
    <t>FH富時不動產(REITs)</t>
    <phoneticPr fontId="2" type="noConversion"/>
  </si>
  <si>
    <t>00747B</t>
    <phoneticPr fontId="2" type="noConversion"/>
  </si>
  <si>
    <t>00758B</t>
    <phoneticPr fontId="2" type="noConversion"/>
  </si>
  <si>
    <t>00759B</t>
    <phoneticPr fontId="2" type="noConversion"/>
  </si>
  <si>
    <t>00760B</t>
    <phoneticPr fontId="2" type="noConversion"/>
  </si>
  <si>
    <t>00767</t>
    <phoneticPr fontId="2" type="noConversion"/>
  </si>
  <si>
    <t>00768B</t>
    <phoneticPr fontId="2" type="noConversion"/>
  </si>
  <si>
    <t>00769B</t>
    <phoneticPr fontId="2" type="noConversion"/>
  </si>
  <si>
    <t>群益投信</t>
    <phoneticPr fontId="2" type="noConversion"/>
  </si>
  <si>
    <t>申贖基數</t>
    <phoneticPr fontId="19" type="noConversion"/>
  </si>
  <si>
    <t>申購
手續費</t>
    <phoneticPr fontId="2" type="noConversion"/>
  </si>
  <si>
    <t>申購交易費固定</t>
    <phoneticPr fontId="2" type="noConversion"/>
  </si>
  <si>
    <t>申購交易
費率(%)</t>
    <phoneticPr fontId="2" type="noConversion"/>
  </si>
  <si>
    <r>
      <rPr>
        <b/>
        <sz val="10"/>
        <color theme="1"/>
        <rFont val="微軟正黑體"/>
        <family val="2"/>
        <charset val="136"/>
      </rPr>
      <t>申購</t>
    </r>
    <r>
      <rPr>
        <b/>
        <sz val="10"/>
        <color theme="1"/>
        <rFont val="微軟正黑體"/>
        <family val="2"/>
        <charset val="136"/>
      </rPr>
      <t xml:space="preserve">
成本</t>
    </r>
    <r>
      <rPr>
        <b/>
        <sz val="10"/>
        <color theme="1"/>
        <rFont val="Arial"/>
        <family val="2"/>
      </rPr>
      <t>(</t>
    </r>
    <r>
      <rPr>
        <b/>
        <sz val="10"/>
        <color theme="1"/>
        <rFont val="微軟正黑體"/>
        <family val="2"/>
        <charset val="136"/>
      </rPr>
      <t>不含賣出稅</t>
    </r>
    <r>
      <rPr>
        <b/>
        <sz val="10"/>
        <color theme="1"/>
        <rFont val="Arial"/>
        <family val="2"/>
      </rPr>
      <t>)</t>
    </r>
    <phoneticPr fontId="2" type="noConversion"/>
  </si>
  <si>
    <t>贖回交易費</t>
    <phoneticPr fontId="2" type="noConversion"/>
  </si>
  <si>
    <r>
      <rPr>
        <b/>
        <sz val="10"/>
        <color theme="1"/>
        <rFont val="微軟正黑體"/>
        <family val="2"/>
        <charset val="136"/>
      </rPr>
      <t>買進</t>
    </r>
    <r>
      <rPr>
        <b/>
        <sz val="10"/>
        <color theme="1"/>
        <rFont val="微軟正黑體"/>
        <family val="2"/>
        <charset val="136"/>
      </rPr>
      <t xml:space="preserve">
成本</t>
    </r>
    <phoneticPr fontId="2" type="noConversion"/>
  </si>
  <si>
    <t>指數授權費</t>
    <phoneticPr fontId="2" type="noConversion"/>
  </si>
  <si>
    <t>上市費</t>
    <phoneticPr fontId="2" type="noConversion"/>
  </si>
  <si>
    <t>內部資金成本</t>
    <phoneticPr fontId="2" type="noConversion"/>
  </si>
  <si>
    <t>單日持有成本</t>
    <phoneticPr fontId="19" type="noConversion"/>
  </si>
  <si>
    <t>群益深証中小 (643K人民幣)</t>
    <phoneticPr fontId="19" type="noConversion"/>
  </si>
  <si>
    <t>00714</t>
    <phoneticPr fontId="19" type="noConversion"/>
  </si>
  <si>
    <t>群益道瓊美國地產</t>
    <phoneticPr fontId="19" type="noConversion"/>
  </si>
  <si>
    <t>00722B</t>
    <phoneticPr fontId="19" type="noConversion"/>
  </si>
  <si>
    <t>群益15年IG電信債</t>
    <phoneticPr fontId="19" type="noConversion"/>
  </si>
  <si>
    <t>00723B</t>
    <phoneticPr fontId="19" type="noConversion"/>
  </si>
  <si>
    <t>群益15年IG科技債</t>
    <phoneticPr fontId="19" type="noConversion"/>
  </si>
  <si>
    <t>00724B</t>
    <phoneticPr fontId="19" type="noConversion"/>
  </si>
  <si>
    <t>群益10年IG金融債</t>
    <phoneticPr fontId="19" type="noConversion"/>
  </si>
  <si>
    <t>華頓投信</t>
    <phoneticPr fontId="2" type="noConversion"/>
  </si>
  <si>
    <t>手續費率(%)</t>
    <phoneticPr fontId="2" type="noConversion"/>
  </si>
  <si>
    <t>賣出
交易稅</t>
    <phoneticPr fontId="2" type="noConversion"/>
  </si>
  <si>
    <t>手續費率(%)</t>
    <phoneticPr fontId="2" type="noConversion"/>
  </si>
  <si>
    <t>贖回交易費</t>
    <phoneticPr fontId="2" type="noConversion"/>
  </si>
  <si>
    <t>經理費/管理費</t>
    <phoneticPr fontId="2" type="noConversion"/>
  </si>
  <si>
    <t>指數授權費</t>
    <phoneticPr fontId="2" type="noConversion"/>
  </si>
  <si>
    <t>外部持有成本</t>
    <phoneticPr fontId="19" type="noConversion"/>
  </si>
  <si>
    <t>受益人會議費用</t>
    <phoneticPr fontId="2" type="noConversion"/>
  </si>
  <si>
    <t>00693U</t>
    <phoneticPr fontId="2" type="noConversion"/>
  </si>
  <si>
    <t>華頓標普高盛黃豆期貨信託基金</t>
    <phoneticPr fontId="19" type="noConversion"/>
  </si>
  <si>
    <t>00715L</t>
    <phoneticPr fontId="19" type="noConversion"/>
  </si>
  <si>
    <t>華頓標普高盛布蘭特原油ER正2</t>
    <phoneticPr fontId="19" type="noConversion"/>
  </si>
  <si>
    <t>00716R</t>
    <phoneticPr fontId="19" type="noConversion"/>
  </si>
  <si>
    <t>華頓標普高盛布蘭特原油ER反1</t>
    <phoneticPr fontId="19" type="noConversion"/>
  </si>
  <si>
    <t>00763U</t>
    <phoneticPr fontId="2" type="noConversion"/>
  </si>
  <si>
    <t>華頓銅</t>
    <phoneticPr fontId="2" type="noConversion"/>
  </si>
  <si>
    <t>兆豐投信</t>
    <phoneticPr fontId="2" type="noConversion"/>
  </si>
  <si>
    <t>贖回交易
費率(%)</t>
    <phoneticPr fontId="2" type="noConversion"/>
  </si>
  <si>
    <t>贖回
成本</t>
    <phoneticPr fontId="2" type="noConversion"/>
  </si>
  <si>
    <t>經理費/管理費</t>
    <phoneticPr fontId="2" type="noConversion"/>
  </si>
  <si>
    <t>年持有總成本</t>
    <phoneticPr fontId="2" type="noConversion"/>
  </si>
  <si>
    <t>單日持有成本</t>
    <phoneticPr fontId="19" type="noConversion"/>
  </si>
  <si>
    <t>第一投信</t>
    <phoneticPr fontId="2" type="noConversion"/>
  </si>
  <si>
    <t>名稱</t>
    <phoneticPr fontId="2" type="noConversion"/>
  </si>
  <si>
    <t>申贖基數</t>
    <phoneticPr fontId="19" type="noConversion"/>
  </si>
  <si>
    <t>年持有總成本</t>
    <phoneticPr fontId="2" type="noConversion"/>
  </si>
  <si>
    <t>00728</t>
    <phoneticPr fontId="19" type="noConversion"/>
  </si>
  <si>
    <t>第一金工業30</t>
    <phoneticPr fontId="19" type="noConversion"/>
  </si>
  <si>
    <t>00729R</t>
    <phoneticPr fontId="19" type="noConversion"/>
  </si>
  <si>
    <t>第一金工業30反1</t>
    <phoneticPr fontId="19" type="noConversion"/>
  </si>
  <si>
    <t>台新投信</t>
    <phoneticPr fontId="2" type="noConversion"/>
  </si>
  <si>
    <t>証券代碼</t>
    <phoneticPr fontId="2" type="noConversion"/>
  </si>
  <si>
    <t>贖回
成本</t>
    <phoneticPr fontId="2" type="noConversion"/>
  </si>
  <si>
    <t>Reference</t>
    <phoneticPr fontId="25" type="noConversion"/>
  </si>
  <si>
    <t>自算成交</t>
    <phoneticPr fontId="25" type="noConversion"/>
  </si>
  <si>
    <t>自算Bid1</t>
    <phoneticPr fontId="25" type="noConversion"/>
  </si>
  <si>
    <t>自算Ask1</t>
    <phoneticPr fontId="25" type="noConversion"/>
  </si>
  <si>
    <t>ETF</t>
    <phoneticPr fontId="25" type="noConversion"/>
  </si>
  <si>
    <t>0050</t>
    <phoneticPr fontId="25" type="noConversion"/>
  </si>
  <si>
    <t>昨收</t>
    <phoneticPr fontId="25" type="noConversion"/>
  </si>
  <si>
    <t>成交</t>
    <phoneticPr fontId="25" type="noConversion"/>
  </si>
  <si>
    <t>Bid1</t>
    <phoneticPr fontId="25" type="noConversion"/>
  </si>
  <si>
    <t>ASK1</t>
    <phoneticPr fontId="25" type="noConversion"/>
  </si>
  <si>
    <t>海期</t>
    <phoneticPr fontId="25" type="noConversion"/>
  </si>
  <si>
    <t>CN-F18</t>
    <phoneticPr fontId="25" type="noConversion"/>
  </si>
  <si>
    <t>_Reference網頁，若去掉則是自算</t>
    <phoneticPr fontId="25" type="noConversion"/>
  </si>
  <si>
    <t>Master(大直機房)</t>
    <phoneticPr fontId="25" type="noConversion"/>
  </si>
  <si>
    <t>IDC54(板橋機房)</t>
    <phoneticPr fontId="25" type="noConversion"/>
  </si>
  <si>
    <t>Avg</t>
  </si>
  <si>
    <t>Avg</t>
    <phoneticPr fontId="2" type="noConversion"/>
  </si>
  <si>
    <t>Count</t>
  </si>
  <si>
    <t>Count</t>
    <phoneticPr fontId="2" type="noConversion"/>
  </si>
  <si>
    <t>Prob</t>
  </si>
  <si>
    <t>Prob</t>
    <phoneticPr fontId="2" type="noConversion"/>
  </si>
  <si>
    <t>統計值</t>
  </si>
  <si>
    <t>統計值</t>
    <phoneticPr fontId="2" type="noConversion"/>
  </si>
  <si>
    <t>&gt;0</t>
    <phoneticPr fontId="2" type="noConversion"/>
  </si>
  <si>
    <t>&gt;0</t>
    <phoneticPr fontId="2" type="noConversion"/>
  </si>
  <si>
    <t>01</t>
    <phoneticPr fontId="2" type="noConversion"/>
  </si>
  <si>
    <t>02</t>
  </si>
  <si>
    <t>03</t>
  </si>
  <si>
    <t>04</t>
  </si>
  <si>
    <t>05</t>
  </si>
  <si>
    <t>06</t>
  </si>
  <si>
    <t>07</t>
  </si>
  <si>
    <t>08</t>
  </si>
  <si>
    <t>09</t>
  </si>
  <si>
    <t>10</t>
  </si>
  <si>
    <t>11</t>
  </si>
  <si>
    <t>12</t>
  </si>
  <si>
    <t>Avg</t>
    <phoneticPr fontId="2" type="noConversion"/>
  </si>
  <si>
    <t>Prob</t>
    <phoneticPr fontId="2" type="noConversion"/>
  </si>
  <si>
    <t>Avg</t>
    <phoneticPr fontId="2" type="noConversion"/>
  </si>
  <si>
    <t>Prob</t>
    <phoneticPr fontId="2" type="noConversion"/>
  </si>
  <si>
    <t>Count</t>
    <phoneticPr fontId="2" type="noConversion"/>
  </si>
  <si>
    <t>Prob</t>
    <phoneticPr fontId="2" type="noConversion"/>
  </si>
  <si>
    <t>Avg</t>
    <phoneticPr fontId="2" type="noConversion"/>
  </si>
  <si>
    <t>Avg</t>
    <phoneticPr fontId="2" type="noConversion"/>
  </si>
  <si>
    <t>Avg</t>
    <phoneticPr fontId="2" type="noConversion"/>
  </si>
  <si>
    <t>Avg</t>
    <phoneticPr fontId="2" type="noConversion"/>
  </si>
  <si>
    <t>&lt;0</t>
    <phoneticPr fontId="2" type="noConversion"/>
  </si>
  <si>
    <t>表格欄位/代號種類^=^S^;^週期編號^=^D^;^AllCMenuIDs^=^M002^;^是否轉置^=^True^;^檢視方式^=^2^;^AllFields^=^收盤價^;^MainTable^=^^;^ListType^=^^;^SelectDate^=^20150105-^;^SelectCMenuID^=^M002^;^SelectDate種類^=^3^;^AllFieldsNO^=^^;^自訂欄位公式^=^^;^自訂欄位Where條件^=^^;^多期數值處理方式^=^1^;^多欄指定個股方式^=^^;^多欄指定個股^=^^;^多欄指定群組名稱^=^^;^欄位顯示狀態^=^1^;^欄位轉換日期方式^=^日^;^欄位排序方式^=^^;^欄位採用各期最新^=^^;^樣本表系統定義全部代號^=^^;^單項目比較欄位^=^^;^單項目比較欄位編號^=^^;^表格類型^=^</t>
  </si>
  <si>
    <t>日收盤表排行.收盤價/每一期/指定/20150105-/遞減/日//</t>
  </si>
  <si>
    <t>20190724收盤價</t>
    <phoneticPr fontId="2" type="noConversion"/>
  </si>
  <si>
    <t>20190724收盤價</t>
    <phoneticPr fontId="2" type="noConversion"/>
  </si>
  <si>
    <t>日收盤表排行.收盤價</t>
  </si>
  <si>
    <t>20190723收盤價</t>
    <phoneticPr fontId="2" type="noConversion"/>
  </si>
  <si>
    <t>20190722收盤價</t>
    <phoneticPr fontId="2" type="noConversion"/>
  </si>
  <si>
    <t>20190719收盤價</t>
    <phoneticPr fontId="2" type="noConversion"/>
  </si>
  <si>
    <t>20190718收盤價</t>
    <phoneticPr fontId="2" type="noConversion"/>
  </si>
  <si>
    <t>20190717收盤價</t>
    <phoneticPr fontId="2" type="noConversion"/>
  </si>
  <si>
    <t>20190717收盤價</t>
    <phoneticPr fontId="2" type="noConversion"/>
  </si>
  <si>
    <t>20190716收盤價</t>
    <phoneticPr fontId="2" type="noConversion"/>
  </si>
  <si>
    <t>20190715收盤價</t>
    <phoneticPr fontId="2" type="noConversion"/>
  </si>
  <si>
    <t>20190712收盤價</t>
    <phoneticPr fontId="2" type="noConversion"/>
  </si>
  <si>
    <t>20190711收盤價</t>
    <phoneticPr fontId="2" type="noConversion"/>
  </si>
  <si>
    <t>20190711收盤價</t>
    <phoneticPr fontId="2" type="noConversion"/>
  </si>
  <si>
    <t>20190710收盤價</t>
    <phoneticPr fontId="2" type="noConversion"/>
  </si>
  <si>
    <t>20190709收盤價</t>
    <phoneticPr fontId="2" type="noConversion"/>
  </si>
  <si>
    <t>20190708收盤價</t>
    <phoneticPr fontId="2" type="noConversion"/>
  </si>
  <si>
    <t>20190708收盤價</t>
    <phoneticPr fontId="2" type="noConversion"/>
  </si>
  <si>
    <t>20190705收盤價</t>
    <phoneticPr fontId="2" type="noConversion"/>
  </si>
  <si>
    <t>20190704收盤價</t>
    <phoneticPr fontId="2" type="noConversion"/>
  </si>
  <si>
    <t>20190703收盤價</t>
    <phoneticPr fontId="2" type="noConversion"/>
  </si>
  <si>
    <t>20190702收盤價</t>
    <phoneticPr fontId="2" type="noConversion"/>
  </si>
  <si>
    <t>20190701收盤價</t>
    <phoneticPr fontId="2" type="noConversion"/>
  </si>
  <si>
    <t>20190628收盤價</t>
    <phoneticPr fontId="2" type="noConversion"/>
  </si>
  <si>
    <t>20190628收盤價</t>
    <phoneticPr fontId="2" type="noConversion"/>
  </si>
  <si>
    <t>20190627收盤價</t>
    <phoneticPr fontId="2" type="noConversion"/>
  </si>
  <si>
    <t>20190626收盤價</t>
    <phoneticPr fontId="2" type="noConversion"/>
  </si>
  <si>
    <t>20190625收盤價</t>
    <phoneticPr fontId="2" type="noConversion"/>
  </si>
  <si>
    <t>20190625收盤價</t>
    <phoneticPr fontId="2" type="noConversion"/>
  </si>
  <si>
    <t>20190624收盤價</t>
    <phoneticPr fontId="2" type="noConversion"/>
  </si>
  <si>
    <t>20190624收盤價</t>
    <phoneticPr fontId="2" type="noConversion"/>
  </si>
  <si>
    <t>20190621收盤價</t>
    <phoneticPr fontId="2" type="noConversion"/>
  </si>
  <si>
    <t>20190620收盤價</t>
    <phoneticPr fontId="2" type="noConversion"/>
  </si>
  <si>
    <t>20190619收盤價</t>
    <phoneticPr fontId="2" type="noConversion"/>
  </si>
  <si>
    <t>20190618收盤價</t>
    <phoneticPr fontId="2" type="noConversion"/>
  </si>
  <si>
    <t>20190618收盤價</t>
    <phoneticPr fontId="2" type="noConversion"/>
  </si>
  <si>
    <t>20190617收盤價</t>
    <phoneticPr fontId="2" type="noConversion"/>
  </si>
  <si>
    <t>20190614收盤價</t>
    <phoneticPr fontId="2" type="noConversion"/>
  </si>
  <si>
    <t>20190613收盤價</t>
    <phoneticPr fontId="2" type="noConversion"/>
  </si>
  <si>
    <t>20190612收盤價</t>
    <phoneticPr fontId="2" type="noConversion"/>
  </si>
  <si>
    <t>20190612收盤價</t>
    <phoneticPr fontId="2" type="noConversion"/>
  </si>
  <si>
    <t>20190611收盤價</t>
    <phoneticPr fontId="2" type="noConversion"/>
  </si>
  <si>
    <t>20190611收盤價</t>
    <phoneticPr fontId="2" type="noConversion"/>
  </si>
  <si>
    <t>20190610收盤價</t>
    <phoneticPr fontId="2" type="noConversion"/>
  </si>
  <si>
    <t>20190610收盤價</t>
    <phoneticPr fontId="2" type="noConversion"/>
  </si>
  <si>
    <t>20190606收盤價</t>
    <phoneticPr fontId="2" type="noConversion"/>
  </si>
  <si>
    <t>20190605收盤價</t>
    <phoneticPr fontId="2" type="noConversion"/>
  </si>
  <si>
    <t>20190604收盤價</t>
    <phoneticPr fontId="2" type="noConversion"/>
  </si>
  <si>
    <t>20190603收盤價</t>
    <phoneticPr fontId="2" type="noConversion"/>
  </si>
  <si>
    <t>20190603收盤價</t>
    <phoneticPr fontId="2" type="noConversion"/>
  </si>
  <si>
    <t>20190531收盤價</t>
    <phoneticPr fontId="2" type="noConversion"/>
  </si>
  <si>
    <t>20190530收盤價</t>
    <phoneticPr fontId="2" type="noConversion"/>
  </si>
  <si>
    <t>20190529收盤價</t>
    <phoneticPr fontId="2" type="noConversion"/>
  </si>
  <si>
    <t>20190529收盤價</t>
    <phoneticPr fontId="2" type="noConversion"/>
  </si>
  <si>
    <t>20190528收盤價</t>
    <phoneticPr fontId="2" type="noConversion"/>
  </si>
  <si>
    <t>20190528收盤價</t>
    <phoneticPr fontId="2" type="noConversion"/>
  </si>
  <si>
    <t>20190527收盤價</t>
    <phoneticPr fontId="2" type="noConversion"/>
  </si>
  <si>
    <t>20190524收盤價</t>
    <phoneticPr fontId="2" type="noConversion"/>
  </si>
  <si>
    <t>20190523收盤價</t>
    <phoneticPr fontId="2" type="noConversion"/>
  </si>
  <si>
    <t>20190522收盤價</t>
    <phoneticPr fontId="2" type="noConversion"/>
  </si>
  <si>
    <t>20190522收盤價</t>
    <phoneticPr fontId="2" type="noConversion"/>
  </si>
  <si>
    <t>20190521收盤價</t>
    <phoneticPr fontId="2" type="noConversion"/>
  </si>
  <si>
    <t>20190520收盤價</t>
    <phoneticPr fontId="2" type="noConversion"/>
  </si>
  <si>
    <t>20190517收盤價</t>
    <phoneticPr fontId="2" type="noConversion"/>
  </si>
  <si>
    <t>20190517收盤價</t>
    <phoneticPr fontId="2" type="noConversion"/>
  </si>
  <si>
    <t>20190516收盤價</t>
    <phoneticPr fontId="2" type="noConversion"/>
  </si>
  <si>
    <t>20190515收盤價</t>
    <phoneticPr fontId="2" type="noConversion"/>
  </si>
  <si>
    <t>20190514收盤價</t>
    <phoneticPr fontId="2" type="noConversion"/>
  </si>
  <si>
    <t>20190513收盤價</t>
    <phoneticPr fontId="2" type="noConversion"/>
  </si>
  <si>
    <t>20190510收盤價</t>
    <phoneticPr fontId="2" type="noConversion"/>
  </si>
  <si>
    <t>20190509收盤價</t>
    <phoneticPr fontId="2" type="noConversion"/>
  </si>
  <si>
    <t>20190509收盤價</t>
    <phoneticPr fontId="2" type="noConversion"/>
  </si>
  <si>
    <t>20190508收盤價</t>
    <phoneticPr fontId="2" type="noConversion"/>
  </si>
  <si>
    <t>20190508收盤價</t>
    <phoneticPr fontId="2" type="noConversion"/>
  </si>
  <si>
    <t>20190507收盤價</t>
    <phoneticPr fontId="2" type="noConversion"/>
  </si>
  <si>
    <t>20190507收盤價</t>
    <phoneticPr fontId="2" type="noConversion"/>
  </si>
  <si>
    <t>20190506收盤價</t>
    <phoneticPr fontId="2" type="noConversion"/>
  </si>
  <si>
    <t>20190503收盤價</t>
    <phoneticPr fontId="2" type="noConversion"/>
  </si>
  <si>
    <t>20190502收盤價</t>
    <phoneticPr fontId="2" type="noConversion"/>
  </si>
  <si>
    <t>20190430收盤價</t>
    <phoneticPr fontId="2" type="noConversion"/>
  </si>
  <si>
    <t>20190429收盤價</t>
    <phoneticPr fontId="2" type="noConversion"/>
  </si>
  <si>
    <t>20190429收盤價</t>
    <phoneticPr fontId="2" type="noConversion"/>
  </si>
  <si>
    <t>20190426收盤價</t>
    <phoneticPr fontId="2" type="noConversion"/>
  </si>
  <si>
    <t>20190426收盤價</t>
    <phoneticPr fontId="2" type="noConversion"/>
  </si>
  <si>
    <t>20190425收盤價</t>
    <phoneticPr fontId="2" type="noConversion"/>
  </si>
  <si>
    <t>20190424收盤價</t>
    <phoneticPr fontId="2" type="noConversion"/>
  </si>
  <si>
    <t>20190424收盤價</t>
    <phoneticPr fontId="2" type="noConversion"/>
  </si>
  <si>
    <t>20190423收盤價</t>
    <phoneticPr fontId="2" type="noConversion"/>
  </si>
  <si>
    <t>20190422收盤價</t>
    <phoneticPr fontId="2" type="noConversion"/>
  </si>
  <si>
    <t>20190419收盤價</t>
    <phoneticPr fontId="2" type="noConversion"/>
  </si>
  <si>
    <t>20190418收盤價</t>
    <phoneticPr fontId="2" type="noConversion"/>
  </si>
  <si>
    <t>20190417收盤價</t>
    <phoneticPr fontId="2" type="noConversion"/>
  </si>
  <si>
    <t>20190417收盤價</t>
    <phoneticPr fontId="2" type="noConversion"/>
  </si>
  <si>
    <t>20190416收盤價</t>
    <phoneticPr fontId="2" type="noConversion"/>
  </si>
  <si>
    <t>20190416收盤價</t>
    <phoneticPr fontId="2" type="noConversion"/>
  </si>
  <si>
    <t>20190415收盤價</t>
    <phoneticPr fontId="2" type="noConversion"/>
  </si>
  <si>
    <t>20190415收盤價</t>
    <phoneticPr fontId="2" type="noConversion"/>
  </si>
  <si>
    <t>20190412收盤價</t>
    <phoneticPr fontId="2" type="noConversion"/>
  </si>
  <si>
    <t>20190412收盤價</t>
    <phoneticPr fontId="2" type="noConversion"/>
  </si>
  <si>
    <t>20190411收盤價</t>
    <phoneticPr fontId="2" type="noConversion"/>
  </si>
  <si>
    <t>20190410收盤價</t>
    <phoneticPr fontId="2" type="noConversion"/>
  </si>
  <si>
    <t>20190410收盤價</t>
    <phoneticPr fontId="2" type="noConversion"/>
  </si>
  <si>
    <t>20190409收盤價</t>
    <phoneticPr fontId="2" type="noConversion"/>
  </si>
  <si>
    <t>20190408收盤價</t>
    <phoneticPr fontId="2" type="noConversion"/>
  </si>
  <si>
    <t>20190403收盤價</t>
    <phoneticPr fontId="2" type="noConversion"/>
  </si>
  <si>
    <t>20190403收盤價</t>
    <phoneticPr fontId="2" type="noConversion"/>
  </si>
  <si>
    <t>20190402收盤價</t>
    <phoneticPr fontId="2" type="noConversion"/>
  </si>
  <si>
    <t>20190402收盤價</t>
    <phoneticPr fontId="2" type="noConversion"/>
  </si>
  <si>
    <t>20190401收盤價</t>
    <phoneticPr fontId="2" type="noConversion"/>
  </si>
  <si>
    <t>20190401收盤價</t>
    <phoneticPr fontId="2" type="noConversion"/>
  </si>
  <si>
    <t>20190329收盤價</t>
    <phoneticPr fontId="2" type="noConversion"/>
  </si>
  <si>
    <t>20190329收盤價</t>
    <phoneticPr fontId="2" type="noConversion"/>
  </si>
  <si>
    <t>20190328收盤價</t>
    <phoneticPr fontId="2" type="noConversion"/>
  </si>
  <si>
    <t>20190327收盤價</t>
    <phoneticPr fontId="2" type="noConversion"/>
  </si>
  <si>
    <t>20190327收盤價</t>
    <phoneticPr fontId="2" type="noConversion"/>
  </si>
  <si>
    <t>20190326收盤價</t>
    <phoneticPr fontId="2" type="noConversion"/>
  </si>
  <si>
    <t>20190326收盤價</t>
    <phoneticPr fontId="2" type="noConversion"/>
  </si>
  <si>
    <t>20190325收盤價</t>
    <phoneticPr fontId="2" type="noConversion"/>
  </si>
  <si>
    <t>20190325收盤價</t>
    <phoneticPr fontId="2" type="noConversion"/>
  </si>
  <si>
    <t>20190322收盤價</t>
    <phoneticPr fontId="2" type="noConversion"/>
  </si>
  <si>
    <t>20190322收盤價</t>
    <phoneticPr fontId="2" type="noConversion"/>
  </si>
  <si>
    <t>20190321收盤價</t>
    <phoneticPr fontId="2" type="noConversion"/>
  </si>
  <si>
    <t>20190320收盤價</t>
    <phoneticPr fontId="2" type="noConversion"/>
  </si>
  <si>
    <t>20190320收盤價</t>
    <phoneticPr fontId="2" type="noConversion"/>
  </si>
  <si>
    <t>20190319收盤價</t>
    <phoneticPr fontId="2" type="noConversion"/>
  </si>
  <si>
    <t>20190318收盤價</t>
    <phoneticPr fontId="2" type="noConversion"/>
  </si>
  <si>
    <t>20190318收盤價</t>
    <phoneticPr fontId="2" type="noConversion"/>
  </si>
  <si>
    <t>20190315收盤價</t>
    <phoneticPr fontId="2" type="noConversion"/>
  </si>
  <si>
    <t>20190314收盤價</t>
    <phoneticPr fontId="2" type="noConversion"/>
  </si>
  <si>
    <t>20190313收盤價</t>
    <phoneticPr fontId="2" type="noConversion"/>
  </si>
  <si>
    <t>20190312收盤價</t>
    <phoneticPr fontId="2" type="noConversion"/>
  </si>
  <si>
    <t>20190312收盤價</t>
    <phoneticPr fontId="2" type="noConversion"/>
  </si>
  <si>
    <t>20190311收盤價</t>
    <phoneticPr fontId="2" type="noConversion"/>
  </si>
  <si>
    <t>20190311收盤價</t>
    <phoneticPr fontId="2" type="noConversion"/>
  </si>
  <si>
    <t>20190308收盤價</t>
    <phoneticPr fontId="2" type="noConversion"/>
  </si>
  <si>
    <t>20190308收盤價</t>
    <phoneticPr fontId="2" type="noConversion"/>
  </si>
  <si>
    <t>20190307收盤價</t>
    <phoneticPr fontId="2" type="noConversion"/>
  </si>
  <si>
    <t>20190307收盤價</t>
    <phoneticPr fontId="2" type="noConversion"/>
  </si>
  <si>
    <t>20190306收盤價</t>
    <phoneticPr fontId="2" type="noConversion"/>
  </si>
  <si>
    <t>20190306收盤價</t>
    <phoneticPr fontId="2" type="noConversion"/>
  </si>
  <si>
    <t>20190305收盤價</t>
    <phoneticPr fontId="2" type="noConversion"/>
  </si>
  <si>
    <t>20190304收盤價</t>
    <phoneticPr fontId="2" type="noConversion"/>
  </si>
  <si>
    <t>20190227收盤價</t>
    <phoneticPr fontId="2" type="noConversion"/>
  </si>
  <si>
    <t>20190226收盤價</t>
    <phoneticPr fontId="2" type="noConversion"/>
  </si>
  <si>
    <t>20190225收盤價</t>
    <phoneticPr fontId="2" type="noConversion"/>
  </si>
  <si>
    <t>20190225收盤價</t>
    <phoneticPr fontId="2" type="noConversion"/>
  </si>
  <si>
    <t>20190222收盤價</t>
    <phoneticPr fontId="2" type="noConversion"/>
  </si>
  <si>
    <t>20190222收盤價</t>
    <phoneticPr fontId="2" type="noConversion"/>
  </si>
  <si>
    <t>20190221收盤價</t>
    <phoneticPr fontId="2" type="noConversion"/>
  </si>
  <si>
    <t>20190220收盤價</t>
    <phoneticPr fontId="2" type="noConversion"/>
  </si>
  <si>
    <t>20190219收盤價</t>
    <phoneticPr fontId="2" type="noConversion"/>
  </si>
  <si>
    <t>20190218收盤價</t>
    <phoneticPr fontId="2" type="noConversion"/>
  </si>
  <si>
    <t>20190215收盤價</t>
    <phoneticPr fontId="2" type="noConversion"/>
  </si>
  <si>
    <t>20190214收盤價</t>
    <phoneticPr fontId="2" type="noConversion"/>
  </si>
  <si>
    <t>20190213收盤價</t>
    <phoneticPr fontId="2" type="noConversion"/>
  </si>
  <si>
    <t>20190212收盤價</t>
    <phoneticPr fontId="2" type="noConversion"/>
  </si>
  <si>
    <t>20190212收盤價</t>
    <phoneticPr fontId="2" type="noConversion"/>
  </si>
  <si>
    <t>20190211收盤價</t>
    <phoneticPr fontId="2" type="noConversion"/>
  </si>
  <si>
    <t>20190130收盤價</t>
    <phoneticPr fontId="2" type="noConversion"/>
  </si>
  <si>
    <t>20190129收盤價</t>
    <phoneticPr fontId="2" type="noConversion"/>
  </si>
  <si>
    <t>20190128收盤價</t>
    <phoneticPr fontId="2" type="noConversion"/>
  </si>
  <si>
    <t>20190128收盤價</t>
    <phoneticPr fontId="2" type="noConversion"/>
  </si>
  <si>
    <t>20190125收盤價</t>
    <phoneticPr fontId="2" type="noConversion"/>
  </si>
  <si>
    <t>20190124收盤價</t>
    <phoneticPr fontId="2" type="noConversion"/>
  </si>
  <si>
    <t>20190124收盤價</t>
    <phoneticPr fontId="2" type="noConversion"/>
  </si>
  <si>
    <t>20190123收盤價</t>
    <phoneticPr fontId="2" type="noConversion"/>
  </si>
  <si>
    <t>20190122收盤價</t>
    <phoneticPr fontId="2" type="noConversion"/>
  </si>
  <si>
    <t>20190122收盤價</t>
    <phoneticPr fontId="2" type="noConversion"/>
  </si>
  <si>
    <t>20190121收盤價</t>
    <phoneticPr fontId="2" type="noConversion"/>
  </si>
  <si>
    <t>20190118收盤價</t>
    <phoneticPr fontId="2" type="noConversion"/>
  </si>
  <si>
    <t>20190117收盤價</t>
    <phoneticPr fontId="2" type="noConversion"/>
  </si>
  <si>
    <t>20190117收盤價</t>
    <phoneticPr fontId="2" type="noConversion"/>
  </si>
  <si>
    <t>20190116收盤價</t>
    <phoneticPr fontId="2" type="noConversion"/>
  </si>
  <si>
    <t>20190115收盤價</t>
    <phoneticPr fontId="2" type="noConversion"/>
  </si>
  <si>
    <t>20190115收盤價</t>
    <phoneticPr fontId="2" type="noConversion"/>
  </si>
  <si>
    <t>20190114收盤價</t>
    <phoneticPr fontId="2" type="noConversion"/>
  </si>
  <si>
    <t>20190114收盤價</t>
    <phoneticPr fontId="2" type="noConversion"/>
  </si>
  <si>
    <t>20190111收盤價</t>
    <phoneticPr fontId="2" type="noConversion"/>
  </si>
  <si>
    <t>20190111收盤價</t>
    <phoneticPr fontId="2" type="noConversion"/>
  </si>
  <si>
    <t>20190110收盤價</t>
    <phoneticPr fontId="2" type="noConversion"/>
  </si>
  <si>
    <t>20190109收盤價</t>
    <phoneticPr fontId="2" type="noConversion"/>
  </si>
  <si>
    <t>20190108收盤價</t>
    <phoneticPr fontId="2" type="noConversion"/>
  </si>
  <si>
    <t>20190108收盤價</t>
    <phoneticPr fontId="2" type="noConversion"/>
  </si>
  <si>
    <t>20190107收盤價</t>
    <phoneticPr fontId="2" type="noConversion"/>
  </si>
  <si>
    <t>20190107收盤價</t>
    <phoneticPr fontId="2" type="noConversion"/>
  </si>
  <si>
    <t>20190104收盤價</t>
    <phoneticPr fontId="2" type="noConversion"/>
  </si>
  <si>
    <t>20190103收盤價</t>
    <phoneticPr fontId="2" type="noConversion"/>
  </si>
  <si>
    <t>20190103收盤價</t>
    <phoneticPr fontId="2" type="noConversion"/>
  </si>
  <si>
    <t>20190102收盤價</t>
    <phoneticPr fontId="2" type="noConversion"/>
  </si>
  <si>
    <t>20190102收盤價</t>
    <phoneticPr fontId="2" type="noConversion"/>
  </si>
  <si>
    <t>20181228收盤價</t>
    <phoneticPr fontId="2" type="noConversion"/>
  </si>
  <si>
    <t>20181227收盤價</t>
    <phoneticPr fontId="2" type="noConversion"/>
  </si>
  <si>
    <t>20181226收盤價</t>
    <phoneticPr fontId="2" type="noConversion"/>
  </si>
  <si>
    <t>20181225收盤價</t>
    <phoneticPr fontId="2" type="noConversion"/>
  </si>
  <si>
    <t>20181224收盤價</t>
    <phoneticPr fontId="2" type="noConversion"/>
  </si>
  <si>
    <t>20181222收盤價</t>
    <phoneticPr fontId="2" type="noConversion"/>
  </si>
  <si>
    <t>20181222收盤價</t>
    <phoneticPr fontId="2" type="noConversion"/>
  </si>
  <si>
    <t>20181221收盤價</t>
    <phoneticPr fontId="2" type="noConversion"/>
  </si>
  <si>
    <t>20181220收盤價</t>
    <phoneticPr fontId="2" type="noConversion"/>
  </si>
  <si>
    <t>20181219收盤價</t>
    <phoneticPr fontId="2" type="noConversion"/>
  </si>
  <si>
    <t>20181219收盤價</t>
    <phoneticPr fontId="2" type="noConversion"/>
  </si>
  <si>
    <t>20181218收盤價</t>
    <phoneticPr fontId="2" type="noConversion"/>
  </si>
  <si>
    <t>20181218收盤價</t>
    <phoneticPr fontId="2" type="noConversion"/>
  </si>
  <si>
    <t>20181217收盤價</t>
    <phoneticPr fontId="2" type="noConversion"/>
  </si>
  <si>
    <t>20181214收盤價</t>
    <phoneticPr fontId="2" type="noConversion"/>
  </si>
  <si>
    <t>20181214收盤價</t>
    <phoneticPr fontId="2" type="noConversion"/>
  </si>
  <si>
    <t>20181213收盤價</t>
    <phoneticPr fontId="2" type="noConversion"/>
  </si>
  <si>
    <t>20181213收盤價</t>
    <phoneticPr fontId="2" type="noConversion"/>
  </si>
  <si>
    <t>20181212收盤價</t>
    <phoneticPr fontId="2" type="noConversion"/>
  </si>
  <si>
    <t>20181211收盤價</t>
    <phoneticPr fontId="2" type="noConversion"/>
  </si>
  <si>
    <t>20181211收盤價</t>
    <phoneticPr fontId="2" type="noConversion"/>
  </si>
  <si>
    <t>20181210收盤價</t>
    <phoneticPr fontId="2" type="noConversion"/>
  </si>
  <si>
    <t>20181210收盤價</t>
    <phoneticPr fontId="2" type="noConversion"/>
  </si>
  <si>
    <t>20181207收盤價</t>
    <phoneticPr fontId="2" type="noConversion"/>
  </si>
  <si>
    <t>20181206收盤價</t>
    <phoneticPr fontId="2" type="noConversion"/>
  </si>
  <si>
    <t>20181205收盤價</t>
    <phoneticPr fontId="2" type="noConversion"/>
  </si>
  <si>
    <t>20181205收盤價</t>
    <phoneticPr fontId="2" type="noConversion"/>
  </si>
  <si>
    <t>20181204收盤價</t>
    <phoneticPr fontId="2" type="noConversion"/>
  </si>
  <si>
    <t>20181203收盤價</t>
    <phoneticPr fontId="2" type="noConversion"/>
  </si>
  <si>
    <t>20181130收盤價</t>
    <phoneticPr fontId="2" type="noConversion"/>
  </si>
  <si>
    <t>20181129收盤價</t>
    <phoneticPr fontId="2" type="noConversion"/>
  </si>
  <si>
    <t>20181129收盤價</t>
    <phoneticPr fontId="2" type="noConversion"/>
  </si>
  <si>
    <t>20181128收盤價</t>
    <phoneticPr fontId="2" type="noConversion"/>
  </si>
  <si>
    <t>20181128收盤價</t>
    <phoneticPr fontId="2" type="noConversion"/>
  </si>
  <si>
    <t>20181127收盤價</t>
    <phoneticPr fontId="2" type="noConversion"/>
  </si>
  <si>
    <t>20181127收盤價</t>
    <phoneticPr fontId="2" type="noConversion"/>
  </si>
  <si>
    <t>20181126收盤價</t>
    <phoneticPr fontId="2" type="noConversion"/>
  </si>
  <si>
    <t>20181123收盤價</t>
    <phoneticPr fontId="2" type="noConversion"/>
  </si>
  <si>
    <t>20181123收盤價</t>
    <phoneticPr fontId="2" type="noConversion"/>
  </si>
  <si>
    <t>20181122收盤價</t>
    <phoneticPr fontId="2" type="noConversion"/>
  </si>
  <si>
    <t>20181122收盤價</t>
    <phoneticPr fontId="2" type="noConversion"/>
  </si>
  <si>
    <t>20181121收盤價</t>
    <phoneticPr fontId="2" type="noConversion"/>
  </si>
  <si>
    <t>20181121收盤價</t>
    <phoneticPr fontId="2" type="noConversion"/>
  </si>
  <si>
    <t>20181120收盤價</t>
    <phoneticPr fontId="2" type="noConversion"/>
  </si>
  <si>
    <t>20181119收盤價</t>
    <phoneticPr fontId="2" type="noConversion"/>
  </si>
  <si>
    <t>20181116收盤價</t>
    <phoneticPr fontId="2" type="noConversion"/>
  </si>
  <si>
    <t>20181115收盤價</t>
    <phoneticPr fontId="2" type="noConversion"/>
  </si>
  <si>
    <t>20181115收盤價</t>
    <phoneticPr fontId="2" type="noConversion"/>
  </si>
  <si>
    <t>20181114收盤價</t>
    <phoneticPr fontId="2" type="noConversion"/>
  </si>
  <si>
    <t>20181114收盤價</t>
    <phoneticPr fontId="2" type="noConversion"/>
  </si>
  <si>
    <t>20181113收盤價</t>
    <phoneticPr fontId="2" type="noConversion"/>
  </si>
  <si>
    <t>20181113收盤價</t>
    <phoneticPr fontId="2" type="noConversion"/>
  </si>
  <si>
    <t>20181112收盤價</t>
    <phoneticPr fontId="2" type="noConversion"/>
  </si>
  <si>
    <t>20181109收盤價</t>
    <phoneticPr fontId="2" type="noConversion"/>
  </si>
  <si>
    <t>20181109收盤價</t>
    <phoneticPr fontId="2" type="noConversion"/>
  </si>
  <si>
    <t>20181108收盤價</t>
    <phoneticPr fontId="2" type="noConversion"/>
  </si>
  <si>
    <t>20181107收盤價</t>
    <phoneticPr fontId="2" type="noConversion"/>
  </si>
  <si>
    <t>20181106收盤價</t>
    <phoneticPr fontId="2" type="noConversion"/>
  </si>
  <si>
    <t>20181106收盤價</t>
    <phoneticPr fontId="2" type="noConversion"/>
  </si>
  <si>
    <t>20181105收盤價</t>
    <phoneticPr fontId="2" type="noConversion"/>
  </si>
  <si>
    <t>20181102收盤價</t>
    <phoneticPr fontId="2" type="noConversion"/>
  </si>
  <si>
    <t>20181102收盤價</t>
    <phoneticPr fontId="2" type="noConversion"/>
  </si>
  <si>
    <t>20181101收盤價</t>
    <phoneticPr fontId="2" type="noConversion"/>
  </si>
  <si>
    <t>20181031收盤價</t>
    <phoneticPr fontId="2" type="noConversion"/>
  </si>
  <si>
    <t>20181030收盤價</t>
    <phoneticPr fontId="2" type="noConversion"/>
  </si>
  <si>
    <t>20181030收盤價</t>
    <phoneticPr fontId="2" type="noConversion"/>
  </si>
  <si>
    <t>20181029收盤價</t>
    <phoneticPr fontId="2" type="noConversion"/>
  </si>
  <si>
    <t>20181029收盤價</t>
    <phoneticPr fontId="2" type="noConversion"/>
  </si>
  <si>
    <t>20181026收盤價</t>
    <phoneticPr fontId="2" type="noConversion"/>
  </si>
  <si>
    <t>20181026收盤價</t>
    <phoneticPr fontId="2" type="noConversion"/>
  </si>
  <si>
    <t>20181025收盤價</t>
    <phoneticPr fontId="2" type="noConversion"/>
  </si>
  <si>
    <t>20181025收盤價</t>
    <phoneticPr fontId="2" type="noConversion"/>
  </si>
  <si>
    <t>20181024收盤價</t>
    <phoneticPr fontId="2" type="noConversion"/>
  </si>
  <si>
    <t>20181023收盤價</t>
    <phoneticPr fontId="2" type="noConversion"/>
  </si>
  <si>
    <t>20181023收盤價</t>
    <phoneticPr fontId="2" type="noConversion"/>
  </si>
  <si>
    <t>20181022收盤價</t>
    <phoneticPr fontId="2" type="noConversion"/>
  </si>
  <si>
    <t>20181022收盤價</t>
    <phoneticPr fontId="2" type="noConversion"/>
  </si>
  <si>
    <t>20181019收盤價</t>
    <phoneticPr fontId="2" type="noConversion"/>
  </si>
  <si>
    <t>20181019收盤價</t>
    <phoneticPr fontId="2" type="noConversion"/>
  </si>
  <si>
    <t>20181018收盤價</t>
    <phoneticPr fontId="2" type="noConversion"/>
  </si>
  <si>
    <t>20181018收盤價</t>
    <phoneticPr fontId="2" type="noConversion"/>
  </si>
  <si>
    <t>20181017收盤價</t>
    <phoneticPr fontId="2" type="noConversion"/>
  </si>
  <si>
    <t>20181016收盤價</t>
    <phoneticPr fontId="2" type="noConversion"/>
  </si>
  <si>
    <t>20181016收盤價</t>
    <phoneticPr fontId="2" type="noConversion"/>
  </si>
  <si>
    <t>20181015收盤價</t>
    <phoneticPr fontId="2" type="noConversion"/>
  </si>
  <si>
    <t>20181012收盤價</t>
    <phoneticPr fontId="2" type="noConversion"/>
  </si>
  <si>
    <t>20181011收盤價</t>
    <phoneticPr fontId="2" type="noConversion"/>
  </si>
  <si>
    <t>20181009收盤價</t>
    <phoneticPr fontId="2" type="noConversion"/>
  </si>
  <si>
    <t>20181009收盤價</t>
    <phoneticPr fontId="2" type="noConversion"/>
  </si>
  <si>
    <t>20181008收盤價</t>
    <phoneticPr fontId="2" type="noConversion"/>
  </si>
  <si>
    <t>20181005收盤價</t>
    <phoneticPr fontId="2" type="noConversion"/>
  </si>
  <si>
    <t>20181005收盤價</t>
    <phoneticPr fontId="2" type="noConversion"/>
  </si>
  <si>
    <t>20181004收盤價</t>
    <phoneticPr fontId="2" type="noConversion"/>
  </si>
  <si>
    <t>20181004收盤價</t>
    <phoneticPr fontId="2" type="noConversion"/>
  </si>
  <si>
    <t>20181003收盤價</t>
    <phoneticPr fontId="2" type="noConversion"/>
  </si>
  <si>
    <t>20181003收盤價</t>
    <phoneticPr fontId="2" type="noConversion"/>
  </si>
  <si>
    <t>20181002收盤價</t>
    <phoneticPr fontId="2" type="noConversion"/>
  </si>
  <si>
    <t>20181002收盤價</t>
    <phoneticPr fontId="2" type="noConversion"/>
  </si>
  <si>
    <t>20181001收盤價</t>
    <phoneticPr fontId="2" type="noConversion"/>
  </si>
  <si>
    <t>20181001收盤價</t>
    <phoneticPr fontId="2" type="noConversion"/>
  </si>
  <si>
    <t>20180928收盤價</t>
    <phoneticPr fontId="2" type="noConversion"/>
  </si>
  <si>
    <t>20180927收盤價</t>
    <phoneticPr fontId="2" type="noConversion"/>
  </si>
  <si>
    <t>20180926收盤價</t>
    <phoneticPr fontId="2" type="noConversion"/>
  </si>
  <si>
    <t>20180925收盤價</t>
    <phoneticPr fontId="2" type="noConversion"/>
  </si>
  <si>
    <t>20180925收盤價</t>
    <phoneticPr fontId="2" type="noConversion"/>
  </si>
  <si>
    <t>20180921收盤價</t>
    <phoneticPr fontId="2" type="noConversion"/>
  </si>
  <si>
    <t>20180921收盤價</t>
    <phoneticPr fontId="2" type="noConversion"/>
  </si>
  <si>
    <t>20180920收盤價</t>
    <phoneticPr fontId="2" type="noConversion"/>
  </si>
  <si>
    <t>20180919收盤價</t>
    <phoneticPr fontId="2" type="noConversion"/>
  </si>
  <si>
    <t>20180919收盤價</t>
    <phoneticPr fontId="2" type="noConversion"/>
  </si>
  <si>
    <t>20180918收盤價</t>
    <phoneticPr fontId="2" type="noConversion"/>
  </si>
  <si>
    <t>20180917收盤價</t>
    <phoneticPr fontId="2" type="noConversion"/>
  </si>
  <si>
    <t>20180914收盤價</t>
    <phoneticPr fontId="2" type="noConversion"/>
  </si>
  <si>
    <t>20180914收盤價</t>
    <phoneticPr fontId="2" type="noConversion"/>
  </si>
  <si>
    <t>20180913收盤價</t>
    <phoneticPr fontId="2" type="noConversion"/>
  </si>
  <si>
    <t>20180912收盤價</t>
    <phoneticPr fontId="2" type="noConversion"/>
  </si>
  <si>
    <t>20180911收盤價</t>
    <phoneticPr fontId="2" type="noConversion"/>
  </si>
  <si>
    <t>20180911收盤價</t>
    <phoneticPr fontId="2" type="noConversion"/>
  </si>
  <si>
    <t>20180910收盤價</t>
    <phoneticPr fontId="2" type="noConversion"/>
  </si>
  <si>
    <t>20180910收盤價</t>
    <phoneticPr fontId="2" type="noConversion"/>
  </si>
  <si>
    <t>20180907收盤價</t>
    <phoneticPr fontId="2" type="noConversion"/>
  </si>
  <si>
    <t>20180907收盤價</t>
    <phoneticPr fontId="2" type="noConversion"/>
  </si>
  <si>
    <t>20180906收盤價</t>
    <phoneticPr fontId="2" type="noConversion"/>
  </si>
  <si>
    <t>20180906收盤價</t>
    <phoneticPr fontId="2" type="noConversion"/>
  </si>
  <si>
    <t>20180905收盤價</t>
    <phoneticPr fontId="2" type="noConversion"/>
  </si>
  <si>
    <t>20180905收盤價</t>
    <phoneticPr fontId="2" type="noConversion"/>
  </si>
  <si>
    <t>20180904收盤價</t>
    <phoneticPr fontId="2" type="noConversion"/>
  </si>
  <si>
    <t>20180904收盤價</t>
    <phoneticPr fontId="2" type="noConversion"/>
  </si>
  <si>
    <t>20180903收盤價</t>
    <phoneticPr fontId="2" type="noConversion"/>
  </si>
  <si>
    <t>20180831收盤價</t>
    <phoneticPr fontId="2" type="noConversion"/>
  </si>
  <si>
    <t>20180830收盤價</t>
    <phoneticPr fontId="2" type="noConversion"/>
  </si>
  <si>
    <t>20180829收盤價</t>
    <phoneticPr fontId="2" type="noConversion"/>
  </si>
  <si>
    <t>20180828收盤價</t>
    <phoneticPr fontId="2" type="noConversion"/>
  </si>
  <si>
    <t>20180827收盤價</t>
    <phoneticPr fontId="2" type="noConversion"/>
  </si>
  <si>
    <t>20180827收盤價</t>
    <phoneticPr fontId="2" type="noConversion"/>
  </si>
  <si>
    <t>20180824收盤價</t>
    <phoneticPr fontId="2" type="noConversion"/>
  </si>
  <si>
    <t>20180824收盤價</t>
    <phoneticPr fontId="2" type="noConversion"/>
  </si>
  <si>
    <t>20180823收盤價</t>
    <phoneticPr fontId="2" type="noConversion"/>
  </si>
  <si>
    <t>20180822收盤價</t>
    <phoneticPr fontId="2" type="noConversion"/>
  </si>
  <si>
    <t>20180821收盤價</t>
    <phoneticPr fontId="2" type="noConversion"/>
  </si>
  <si>
    <t>20180821收盤價</t>
    <phoneticPr fontId="2" type="noConversion"/>
  </si>
  <si>
    <t>20180820收盤價</t>
    <phoneticPr fontId="2" type="noConversion"/>
  </si>
  <si>
    <t>20180820收盤價</t>
    <phoneticPr fontId="2" type="noConversion"/>
  </si>
  <si>
    <t>20180817收盤價</t>
    <phoneticPr fontId="2" type="noConversion"/>
  </si>
  <si>
    <t>20180817收盤價</t>
    <phoneticPr fontId="2" type="noConversion"/>
  </si>
  <si>
    <t>20180816收盤價</t>
    <phoneticPr fontId="2" type="noConversion"/>
  </si>
  <si>
    <t>20180816收盤價</t>
    <phoneticPr fontId="2" type="noConversion"/>
  </si>
  <si>
    <t>20180815收盤價</t>
    <phoneticPr fontId="2" type="noConversion"/>
  </si>
  <si>
    <t>20180815收盤價</t>
    <phoneticPr fontId="2" type="noConversion"/>
  </si>
  <si>
    <t>20180814收盤價</t>
    <phoneticPr fontId="2" type="noConversion"/>
  </si>
  <si>
    <t>20180814收盤價</t>
    <phoneticPr fontId="2" type="noConversion"/>
  </si>
  <si>
    <t>20180813收盤價</t>
    <phoneticPr fontId="2" type="noConversion"/>
  </si>
  <si>
    <t>20180813收盤價</t>
    <phoneticPr fontId="2" type="noConversion"/>
  </si>
  <si>
    <t>20180810收盤價</t>
    <phoneticPr fontId="2" type="noConversion"/>
  </si>
  <si>
    <t>20180810收盤價</t>
    <phoneticPr fontId="2" type="noConversion"/>
  </si>
  <si>
    <t>20180809收盤價</t>
    <phoneticPr fontId="2" type="noConversion"/>
  </si>
  <si>
    <t>20180808收盤價</t>
    <phoneticPr fontId="2" type="noConversion"/>
  </si>
  <si>
    <t>20180808收盤價</t>
    <phoneticPr fontId="2" type="noConversion"/>
  </si>
  <si>
    <t>20180807收盤價</t>
    <phoneticPr fontId="2" type="noConversion"/>
  </si>
  <si>
    <t>20180806收盤價</t>
    <phoneticPr fontId="2" type="noConversion"/>
  </si>
  <si>
    <t>20180803收盤價</t>
    <phoneticPr fontId="2" type="noConversion"/>
  </si>
  <si>
    <t>20180802收盤價</t>
    <phoneticPr fontId="2" type="noConversion"/>
  </si>
  <si>
    <t>20180802收盤價</t>
    <phoneticPr fontId="2" type="noConversion"/>
  </si>
  <si>
    <t>20180801收盤價</t>
    <phoneticPr fontId="2" type="noConversion"/>
  </si>
  <si>
    <t>20180801收盤價</t>
    <phoneticPr fontId="2" type="noConversion"/>
  </si>
  <si>
    <t>20180731收盤價</t>
    <phoneticPr fontId="2" type="noConversion"/>
  </si>
  <si>
    <t>20180731收盤價</t>
    <phoneticPr fontId="2" type="noConversion"/>
  </si>
  <si>
    <t>20180730收盤價</t>
    <phoneticPr fontId="2" type="noConversion"/>
  </si>
  <si>
    <t>20180730收盤價</t>
    <phoneticPr fontId="2" type="noConversion"/>
  </si>
  <si>
    <t>20180727收盤價</t>
    <phoneticPr fontId="2" type="noConversion"/>
  </si>
  <si>
    <t>20180727收盤價</t>
    <phoneticPr fontId="2" type="noConversion"/>
  </si>
  <si>
    <t>20180726收盤價</t>
    <phoneticPr fontId="2" type="noConversion"/>
  </si>
  <si>
    <t>20180725收盤價</t>
    <phoneticPr fontId="2" type="noConversion"/>
  </si>
  <si>
    <t>20180724收盤價</t>
    <phoneticPr fontId="2" type="noConversion"/>
  </si>
  <si>
    <t>20180723收盤價</t>
    <phoneticPr fontId="2" type="noConversion"/>
  </si>
  <si>
    <t>20180723收盤價</t>
    <phoneticPr fontId="2" type="noConversion"/>
  </si>
  <si>
    <t>20180720收盤價</t>
    <phoneticPr fontId="2" type="noConversion"/>
  </si>
  <si>
    <t>20180719收盤價</t>
    <phoneticPr fontId="2" type="noConversion"/>
  </si>
  <si>
    <t>20180718收盤價</t>
    <phoneticPr fontId="2" type="noConversion"/>
  </si>
  <si>
    <t>20180717收盤價</t>
    <phoneticPr fontId="2" type="noConversion"/>
  </si>
  <si>
    <t>20180716收盤價</t>
    <phoneticPr fontId="2" type="noConversion"/>
  </si>
  <si>
    <t>20180713收盤價</t>
    <phoneticPr fontId="2" type="noConversion"/>
  </si>
  <si>
    <t>20180712收盤價</t>
    <phoneticPr fontId="2" type="noConversion"/>
  </si>
  <si>
    <t>20180712收盤價</t>
    <phoneticPr fontId="2" type="noConversion"/>
  </si>
  <si>
    <t>20180711收盤價</t>
    <phoneticPr fontId="2" type="noConversion"/>
  </si>
  <si>
    <t>20180711收盤價</t>
    <phoneticPr fontId="2" type="noConversion"/>
  </si>
  <si>
    <t>20180710收盤價</t>
    <phoneticPr fontId="2" type="noConversion"/>
  </si>
  <si>
    <t>20180710收盤價</t>
    <phoneticPr fontId="2" type="noConversion"/>
  </si>
  <si>
    <t>20180709收盤價</t>
    <phoneticPr fontId="2" type="noConversion"/>
  </si>
  <si>
    <t>20180706收盤價</t>
    <phoneticPr fontId="2" type="noConversion"/>
  </si>
  <si>
    <t>20180705收盤價</t>
    <phoneticPr fontId="2" type="noConversion"/>
  </si>
  <si>
    <t>20180704收盤價</t>
    <phoneticPr fontId="2" type="noConversion"/>
  </si>
  <si>
    <t>20180703收盤價</t>
    <phoneticPr fontId="2" type="noConversion"/>
  </si>
  <si>
    <t>20180703收盤價</t>
    <phoneticPr fontId="2" type="noConversion"/>
  </si>
  <si>
    <t>20180702收盤價</t>
    <phoneticPr fontId="2" type="noConversion"/>
  </si>
  <si>
    <t>20180702收盤價</t>
    <phoneticPr fontId="2" type="noConversion"/>
  </si>
  <si>
    <t>20180629收盤價</t>
    <phoneticPr fontId="2" type="noConversion"/>
  </si>
  <si>
    <t>20180628收盤價</t>
    <phoneticPr fontId="2" type="noConversion"/>
  </si>
  <si>
    <t>20180628收盤價</t>
    <phoneticPr fontId="2" type="noConversion"/>
  </si>
  <si>
    <t>20180627收盤價</t>
    <phoneticPr fontId="2" type="noConversion"/>
  </si>
  <si>
    <t>20180626收盤價</t>
    <phoneticPr fontId="2" type="noConversion"/>
  </si>
  <si>
    <t>20180625收盤價</t>
    <phoneticPr fontId="2" type="noConversion"/>
  </si>
  <si>
    <t>20180622收盤價</t>
    <phoneticPr fontId="2" type="noConversion"/>
  </si>
  <si>
    <t>20180622收盤價</t>
    <phoneticPr fontId="2" type="noConversion"/>
  </si>
  <si>
    <t>20180621收盤價</t>
    <phoneticPr fontId="2" type="noConversion"/>
  </si>
  <si>
    <t>20180620收盤價</t>
    <phoneticPr fontId="2" type="noConversion"/>
  </si>
  <si>
    <t>20180619收盤價</t>
    <phoneticPr fontId="2" type="noConversion"/>
  </si>
  <si>
    <t>20180619收盤價</t>
    <phoneticPr fontId="2" type="noConversion"/>
  </si>
  <si>
    <t>20180615收盤價</t>
    <phoneticPr fontId="2" type="noConversion"/>
  </si>
  <si>
    <t>20180614收盤價</t>
    <phoneticPr fontId="2" type="noConversion"/>
  </si>
  <si>
    <t>20180614收盤價</t>
    <phoneticPr fontId="2" type="noConversion"/>
  </si>
  <si>
    <t>20180613收盤價</t>
    <phoneticPr fontId="2" type="noConversion"/>
  </si>
  <si>
    <t>20180612收盤價</t>
    <phoneticPr fontId="2" type="noConversion"/>
  </si>
  <si>
    <t>20180612收盤價</t>
    <phoneticPr fontId="2" type="noConversion"/>
  </si>
  <si>
    <t>20180611收盤價</t>
    <phoneticPr fontId="2" type="noConversion"/>
  </si>
  <si>
    <t>20180608收盤價</t>
    <phoneticPr fontId="2" type="noConversion"/>
  </si>
  <si>
    <t>20180607收盤價</t>
    <phoneticPr fontId="2" type="noConversion"/>
  </si>
  <si>
    <t>20180607收盤價</t>
    <phoneticPr fontId="2" type="noConversion"/>
  </si>
  <si>
    <t>20180606收盤價</t>
    <phoneticPr fontId="2" type="noConversion"/>
  </si>
  <si>
    <t>20180606收盤價</t>
    <phoneticPr fontId="2" type="noConversion"/>
  </si>
  <si>
    <t>20180605收盤價</t>
    <phoneticPr fontId="2" type="noConversion"/>
  </si>
  <si>
    <t>20180605收盤價</t>
    <phoneticPr fontId="2" type="noConversion"/>
  </si>
  <si>
    <t>20180604收盤價</t>
    <phoneticPr fontId="2" type="noConversion"/>
  </si>
  <si>
    <t>20180601收盤價</t>
    <phoneticPr fontId="2" type="noConversion"/>
  </si>
  <si>
    <t>20180531收盤價</t>
    <phoneticPr fontId="2" type="noConversion"/>
  </si>
  <si>
    <t>20180530收盤價</t>
    <phoneticPr fontId="2" type="noConversion"/>
  </si>
  <si>
    <t>20180529收盤價</t>
    <phoneticPr fontId="2" type="noConversion"/>
  </si>
  <si>
    <t>20180529收盤價</t>
    <phoneticPr fontId="2" type="noConversion"/>
  </si>
  <si>
    <t>20180528收盤價</t>
    <phoneticPr fontId="2" type="noConversion"/>
  </si>
  <si>
    <t>20180528收盤價</t>
    <phoneticPr fontId="2" type="noConversion"/>
  </si>
  <si>
    <t>20180525收盤價</t>
    <phoneticPr fontId="2" type="noConversion"/>
  </si>
  <si>
    <t>20180525收盤價</t>
    <phoneticPr fontId="2" type="noConversion"/>
  </si>
  <si>
    <t>20180524收盤價</t>
    <phoneticPr fontId="2" type="noConversion"/>
  </si>
  <si>
    <t>20180523收盤價</t>
    <phoneticPr fontId="2" type="noConversion"/>
  </si>
  <si>
    <t>20180522收盤價</t>
    <phoneticPr fontId="2" type="noConversion"/>
  </si>
  <si>
    <t>20180522收盤價</t>
    <phoneticPr fontId="2" type="noConversion"/>
  </si>
  <si>
    <t>20180521收盤價</t>
    <phoneticPr fontId="2" type="noConversion"/>
  </si>
  <si>
    <t>20180518收盤價</t>
    <phoneticPr fontId="2" type="noConversion"/>
  </si>
  <si>
    <t>20180517收盤價</t>
    <phoneticPr fontId="2" type="noConversion"/>
  </si>
  <si>
    <t>20180517收盤價</t>
    <phoneticPr fontId="2" type="noConversion"/>
  </si>
  <si>
    <t>20180516收盤價</t>
    <phoneticPr fontId="2" type="noConversion"/>
  </si>
  <si>
    <t>20180515收盤價</t>
    <phoneticPr fontId="2" type="noConversion"/>
  </si>
  <si>
    <t>20180514收盤價</t>
    <phoneticPr fontId="2" type="noConversion"/>
  </si>
  <si>
    <t>20180514收盤價</t>
    <phoneticPr fontId="2" type="noConversion"/>
  </si>
  <si>
    <t>20180511收盤價</t>
    <phoneticPr fontId="2" type="noConversion"/>
  </si>
  <si>
    <t>20180511收盤價</t>
    <phoneticPr fontId="2" type="noConversion"/>
  </si>
  <si>
    <t>20180510收盤價</t>
    <phoneticPr fontId="2" type="noConversion"/>
  </si>
  <si>
    <t>20180509收盤價</t>
    <phoneticPr fontId="2" type="noConversion"/>
  </si>
  <si>
    <t>20180508收盤價</t>
    <phoneticPr fontId="2" type="noConversion"/>
  </si>
  <si>
    <t>20180508收盤價</t>
    <phoneticPr fontId="2" type="noConversion"/>
  </si>
  <si>
    <t>20180507收盤價</t>
    <phoneticPr fontId="2" type="noConversion"/>
  </si>
  <si>
    <t>20180507收盤價</t>
    <phoneticPr fontId="2" type="noConversion"/>
  </si>
  <si>
    <t>20180504收盤價</t>
    <phoneticPr fontId="2" type="noConversion"/>
  </si>
  <si>
    <t>20180503收盤價</t>
    <phoneticPr fontId="2" type="noConversion"/>
  </si>
  <si>
    <t>20180503收盤價</t>
    <phoneticPr fontId="2" type="noConversion"/>
  </si>
  <si>
    <t>20180502收盤價</t>
    <phoneticPr fontId="2" type="noConversion"/>
  </si>
  <si>
    <t>20180502收盤價</t>
    <phoneticPr fontId="2" type="noConversion"/>
  </si>
  <si>
    <t>20180430收盤價</t>
    <phoneticPr fontId="2" type="noConversion"/>
  </si>
  <si>
    <t>20180430收盤價</t>
    <phoneticPr fontId="2" type="noConversion"/>
  </si>
  <si>
    <t>20180427收盤價</t>
    <phoneticPr fontId="2" type="noConversion"/>
  </si>
  <si>
    <t>20180427收盤價</t>
    <phoneticPr fontId="2" type="noConversion"/>
  </si>
  <si>
    <t>20180426收盤價</t>
    <phoneticPr fontId="2" type="noConversion"/>
  </si>
  <si>
    <t>20180425收盤價</t>
    <phoneticPr fontId="2" type="noConversion"/>
  </si>
  <si>
    <t>20180425收盤價</t>
    <phoneticPr fontId="2" type="noConversion"/>
  </si>
  <si>
    <t>20180424收盤價</t>
    <phoneticPr fontId="2" type="noConversion"/>
  </si>
  <si>
    <t>20180423收盤價</t>
    <phoneticPr fontId="2" type="noConversion"/>
  </si>
  <si>
    <t>20180423收盤價</t>
    <phoneticPr fontId="2" type="noConversion"/>
  </si>
  <si>
    <t>20180420收盤價</t>
    <phoneticPr fontId="2" type="noConversion"/>
  </si>
  <si>
    <t>20180420收盤價</t>
    <phoneticPr fontId="2" type="noConversion"/>
  </si>
  <si>
    <t>20180419收盤價</t>
    <phoneticPr fontId="2" type="noConversion"/>
  </si>
  <si>
    <t>20180419收盤價</t>
    <phoneticPr fontId="2" type="noConversion"/>
  </si>
  <si>
    <t>20180418收盤價</t>
    <phoneticPr fontId="2" type="noConversion"/>
  </si>
  <si>
    <t>20180418收盤價</t>
    <phoneticPr fontId="2" type="noConversion"/>
  </si>
  <si>
    <t>20180417收盤價</t>
    <phoneticPr fontId="2" type="noConversion"/>
  </si>
  <si>
    <t>20180417收盤價</t>
    <phoneticPr fontId="2" type="noConversion"/>
  </si>
  <si>
    <t>20180416收盤價</t>
    <phoneticPr fontId="2" type="noConversion"/>
  </si>
  <si>
    <t>20180413收盤價</t>
    <phoneticPr fontId="2" type="noConversion"/>
  </si>
  <si>
    <t>20180413收盤價</t>
    <phoneticPr fontId="2" type="noConversion"/>
  </si>
  <si>
    <t>20180412收盤價</t>
    <phoneticPr fontId="2" type="noConversion"/>
  </si>
  <si>
    <t>20180411收盤價</t>
    <phoneticPr fontId="2" type="noConversion"/>
  </si>
  <si>
    <t>20180411收盤價</t>
    <phoneticPr fontId="2" type="noConversion"/>
  </si>
  <si>
    <t>20180410收盤價</t>
    <phoneticPr fontId="2" type="noConversion"/>
  </si>
  <si>
    <t>20180410收盤價</t>
    <phoneticPr fontId="2" type="noConversion"/>
  </si>
  <si>
    <t>20180409收盤價</t>
    <phoneticPr fontId="2" type="noConversion"/>
  </si>
  <si>
    <t>20180403收盤價</t>
    <phoneticPr fontId="2" type="noConversion"/>
  </si>
  <si>
    <t>20180402收盤價</t>
    <phoneticPr fontId="2" type="noConversion"/>
  </si>
  <si>
    <t>20180402收盤價</t>
    <phoneticPr fontId="2" type="noConversion"/>
  </si>
  <si>
    <t>20180331收盤價</t>
    <phoneticPr fontId="2" type="noConversion"/>
  </si>
  <si>
    <t>20180331收盤價</t>
    <phoneticPr fontId="2" type="noConversion"/>
  </si>
  <si>
    <t>20180330收盤價</t>
    <phoneticPr fontId="2" type="noConversion"/>
  </si>
  <si>
    <t>20180329收盤價</t>
    <phoneticPr fontId="2" type="noConversion"/>
  </si>
  <si>
    <t>20180328收盤價</t>
    <phoneticPr fontId="2" type="noConversion"/>
  </si>
  <si>
    <t>20180327收盤價</t>
    <phoneticPr fontId="2" type="noConversion"/>
  </si>
  <si>
    <t>20180327收盤價</t>
    <phoneticPr fontId="2" type="noConversion"/>
  </si>
  <si>
    <t>20180326收盤價</t>
    <phoneticPr fontId="2" type="noConversion"/>
  </si>
  <si>
    <t>20180326收盤價</t>
    <phoneticPr fontId="2" type="noConversion"/>
  </si>
  <si>
    <t>20180323收盤價</t>
    <phoneticPr fontId="2" type="noConversion"/>
  </si>
  <si>
    <t>20180323收盤價</t>
    <phoneticPr fontId="2" type="noConversion"/>
  </si>
  <si>
    <t>20180322收盤價</t>
    <phoneticPr fontId="2" type="noConversion"/>
  </si>
  <si>
    <t>20180321收盤價</t>
    <phoneticPr fontId="2" type="noConversion"/>
  </si>
  <si>
    <t>20180321收盤價</t>
    <phoneticPr fontId="2" type="noConversion"/>
  </si>
  <si>
    <t>20180320收盤價</t>
    <phoneticPr fontId="2" type="noConversion"/>
  </si>
  <si>
    <t>20180319收盤價</t>
    <phoneticPr fontId="2" type="noConversion"/>
  </si>
  <si>
    <t>20180316收盤價</t>
    <phoneticPr fontId="2" type="noConversion"/>
  </si>
  <si>
    <t>20180315收盤價</t>
    <phoneticPr fontId="2" type="noConversion"/>
  </si>
  <si>
    <t>20180314收盤價</t>
    <phoneticPr fontId="2" type="noConversion"/>
  </si>
  <si>
    <t>20180314收盤價</t>
    <phoneticPr fontId="2" type="noConversion"/>
  </si>
  <si>
    <t>20180313收盤價</t>
    <phoneticPr fontId="2" type="noConversion"/>
  </si>
  <si>
    <t>20180312收盤價</t>
    <phoneticPr fontId="2" type="noConversion"/>
  </si>
  <si>
    <t>20180312收盤價</t>
    <phoneticPr fontId="2" type="noConversion"/>
  </si>
  <si>
    <t>20180309收盤價</t>
    <phoneticPr fontId="2" type="noConversion"/>
  </si>
  <si>
    <t>20180308收盤價</t>
    <phoneticPr fontId="2" type="noConversion"/>
  </si>
  <si>
    <t>20180308收盤價</t>
    <phoneticPr fontId="2" type="noConversion"/>
  </si>
  <si>
    <t>20180307收盤價</t>
    <phoneticPr fontId="2" type="noConversion"/>
  </si>
  <si>
    <t>20180307收盤價</t>
    <phoneticPr fontId="2" type="noConversion"/>
  </si>
  <si>
    <t>20180306收盤價</t>
    <phoneticPr fontId="2" type="noConversion"/>
  </si>
  <si>
    <t>20180306收盤價</t>
    <phoneticPr fontId="2" type="noConversion"/>
  </si>
  <si>
    <t>20180305收盤價</t>
    <phoneticPr fontId="2" type="noConversion"/>
  </si>
  <si>
    <t>20180305收盤價</t>
    <phoneticPr fontId="2" type="noConversion"/>
  </si>
  <si>
    <t>20180302收盤價</t>
    <phoneticPr fontId="2" type="noConversion"/>
  </si>
  <si>
    <t>20180301收盤價</t>
    <phoneticPr fontId="2" type="noConversion"/>
  </si>
  <si>
    <t>20180227收盤價</t>
    <phoneticPr fontId="2" type="noConversion"/>
  </si>
  <si>
    <t>20180226收盤價</t>
    <phoneticPr fontId="2" type="noConversion"/>
  </si>
  <si>
    <t>20180226收盤價</t>
    <phoneticPr fontId="2" type="noConversion"/>
  </si>
  <si>
    <t>20180223收盤價</t>
    <phoneticPr fontId="2" type="noConversion"/>
  </si>
  <si>
    <t>20180223收盤價</t>
    <phoneticPr fontId="2" type="noConversion"/>
  </si>
  <si>
    <t>20180222收盤價</t>
    <phoneticPr fontId="2" type="noConversion"/>
  </si>
  <si>
    <t>20180222收盤價</t>
    <phoneticPr fontId="2" type="noConversion"/>
  </si>
  <si>
    <t>20180221收盤價</t>
    <phoneticPr fontId="2" type="noConversion"/>
  </si>
  <si>
    <t>20180221收盤價</t>
    <phoneticPr fontId="2" type="noConversion"/>
  </si>
  <si>
    <t>20180212收盤價</t>
    <phoneticPr fontId="2" type="noConversion"/>
  </si>
  <si>
    <t>20180209收盤價</t>
    <phoneticPr fontId="2" type="noConversion"/>
  </si>
  <si>
    <t>20180208收盤價</t>
    <phoneticPr fontId="2" type="noConversion"/>
  </si>
  <si>
    <t>20180207收盤價</t>
    <phoneticPr fontId="2" type="noConversion"/>
  </si>
  <si>
    <t>20180207收盤價</t>
    <phoneticPr fontId="2" type="noConversion"/>
  </si>
  <si>
    <t>20180206收盤價</t>
    <phoneticPr fontId="2" type="noConversion"/>
  </si>
  <si>
    <t>20180205收盤價</t>
    <phoneticPr fontId="2" type="noConversion"/>
  </si>
  <si>
    <t>20180205收盤價</t>
    <phoneticPr fontId="2" type="noConversion"/>
  </si>
  <si>
    <t>20180202收盤價</t>
    <phoneticPr fontId="2" type="noConversion"/>
  </si>
  <si>
    <t>20180202收盤價</t>
    <phoneticPr fontId="2" type="noConversion"/>
  </si>
  <si>
    <t>20180201收盤價</t>
    <phoneticPr fontId="2" type="noConversion"/>
  </si>
  <si>
    <t>20180131收盤價</t>
    <phoneticPr fontId="2" type="noConversion"/>
  </si>
  <si>
    <t>20180131收盤價</t>
    <phoneticPr fontId="2" type="noConversion"/>
  </si>
  <si>
    <t>20180130收盤價</t>
    <phoneticPr fontId="2" type="noConversion"/>
  </si>
  <si>
    <t>20180129收盤價</t>
    <phoneticPr fontId="2" type="noConversion"/>
  </si>
  <si>
    <t>20180126收盤價</t>
    <phoneticPr fontId="2" type="noConversion"/>
  </si>
  <si>
    <t>20180126收盤價</t>
    <phoneticPr fontId="2" type="noConversion"/>
  </si>
  <si>
    <t>20180125收盤價</t>
    <phoneticPr fontId="2" type="noConversion"/>
  </si>
  <si>
    <t>20180124收盤價</t>
    <phoneticPr fontId="2" type="noConversion"/>
  </si>
  <si>
    <t>20180124收盤價</t>
    <phoneticPr fontId="2" type="noConversion"/>
  </si>
  <si>
    <t>20180123收盤價</t>
    <phoneticPr fontId="2" type="noConversion"/>
  </si>
  <si>
    <t>20180123收盤價</t>
    <phoneticPr fontId="2" type="noConversion"/>
  </si>
  <si>
    <t>20180122收盤價</t>
    <phoneticPr fontId="2" type="noConversion"/>
  </si>
  <si>
    <t>20180122收盤價</t>
    <phoneticPr fontId="2" type="noConversion"/>
  </si>
  <si>
    <t>20180119收盤價</t>
    <phoneticPr fontId="2" type="noConversion"/>
  </si>
  <si>
    <t>20180119收盤價</t>
    <phoneticPr fontId="2" type="noConversion"/>
  </si>
  <si>
    <t>20180118收盤價</t>
    <phoneticPr fontId="2" type="noConversion"/>
  </si>
  <si>
    <t>20180118收盤價</t>
    <phoneticPr fontId="2" type="noConversion"/>
  </si>
  <si>
    <t>20180117收盤價</t>
    <phoneticPr fontId="2" type="noConversion"/>
  </si>
  <si>
    <t>20180116收盤價</t>
    <phoneticPr fontId="2" type="noConversion"/>
  </si>
  <si>
    <t>20180115收盤價</t>
    <phoneticPr fontId="2" type="noConversion"/>
  </si>
  <si>
    <t>20180112收盤價</t>
    <phoneticPr fontId="2" type="noConversion"/>
  </si>
  <si>
    <t>20180112收盤價</t>
    <phoneticPr fontId="2" type="noConversion"/>
  </si>
  <si>
    <t>20180111收盤價</t>
    <phoneticPr fontId="2" type="noConversion"/>
  </si>
  <si>
    <t>20180111收盤價</t>
    <phoneticPr fontId="2" type="noConversion"/>
  </si>
  <si>
    <t>20180110收盤價</t>
    <phoneticPr fontId="2" type="noConversion"/>
  </si>
  <si>
    <t>20180109收盤價</t>
    <phoneticPr fontId="2" type="noConversion"/>
  </si>
  <si>
    <t>20180108收盤價</t>
    <phoneticPr fontId="2" type="noConversion"/>
  </si>
  <si>
    <t>20180105收盤價</t>
    <phoneticPr fontId="2" type="noConversion"/>
  </si>
  <si>
    <t>20180105收盤價</t>
    <phoneticPr fontId="2" type="noConversion"/>
  </si>
  <si>
    <t>20180104收盤價</t>
    <phoneticPr fontId="2" type="noConversion"/>
  </si>
  <si>
    <t>20180104收盤價</t>
    <phoneticPr fontId="2" type="noConversion"/>
  </si>
  <si>
    <t>20180103收盤價</t>
    <phoneticPr fontId="2" type="noConversion"/>
  </si>
  <si>
    <t>20180103收盤價</t>
    <phoneticPr fontId="2" type="noConversion"/>
  </si>
  <si>
    <t>20180102收盤價</t>
    <phoneticPr fontId="2" type="noConversion"/>
  </si>
  <si>
    <t>20171229收盤價</t>
    <phoneticPr fontId="2" type="noConversion"/>
  </si>
  <si>
    <t>20171229收盤價</t>
    <phoneticPr fontId="2" type="noConversion"/>
  </si>
  <si>
    <t>20171228收盤價</t>
    <phoneticPr fontId="2" type="noConversion"/>
  </si>
  <si>
    <t>20171228收盤價</t>
    <phoneticPr fontId="2" type="noConversion"/>
  </si>
  <si>
    <t>20171227收盤價</t>
    <phoneticPr fontId="2" type="noConversion"/>
  </si>
  <si>
    <t>20171227收盤價</t>
    <phoneticPr fontId="2" type="noConversion"/>
  </si>
  <si>
    <t>20171226收盤價</t>
    <phoneticPr fontId="2" type="noConversion"/>
  </si>
  <si>
    <t>20171225收盤價</t>
    <phoneticPr fontId="2" type="noConversion"/>
  </si>
  <si>
    <t>20171225收盤價</t>
    <phoneticPr fontId="2" type="noConversion"/>
  </si>
  <si>
    <t>20171222收盤價</t>
    <phoneticPr fontId="2" type="noConversion"/>
  </si>
  <si>
    <t>20171222收盤價</t>
    <phoneticPr fontId="2" type="noConversion"/>
  </si>
  <si>
    <t>20171221收盤價</t>
    <phoneticPr fontId="2" type="noConversion"/>
  </si>
  <si>
    <t>20171221收盤價</t>
    <phoneticPr fontId="2" type="noConversion"/>
  </si>
  <si>
    <t>20171220收盤價</t>
    <phoneticPr fontId="2" type="noConversion"/>
  </si>
  <si>
    <t>20171220收盤價</t>
    <phoneticPr fontId="2" type="noConversion"/>
  </si>
  <si>
    <t>20171219收盤價</t>
    <phoneticPr fontId="2" type="noConversion"/>
  </si>
  <si>
    <t>20171218收盤價</t>
    <phoneticPr fontId="2" type="noConversion"/>
  </si>
  <si>
    <t>20171218收盤價</t>
    <phoneticPr fontId="2" type="noConversion"/>
  </si>
  <si>
    <t>20171215收盤價</t>
    <phoneticPr fontId="2" type="noConversion"/>
  </si>
  <si>
    <t>20171214收盤價</t>
    <phoneticPr fontId="2" type="noConversion"/>
  </si>
  <si>
    <t>20171214收盤價</t>
    <phoneticPr fontId="2" type="noConversion"/>
  </si>
  <si>
    <t>20171213收盤價</t>
    <phoneticPr fontId="2" type="noConversion"/>
  </si>
  <si>
    <t>20171212收盤價</t>
    <phoneticPr fontId="2" type="noConversion"/>
  </si>
  <si>
    <t>20171212收盤價</t>
    <phoneticPr fontId="2" type="noConversion"/>
  </si>
  <si>
    <t>20171211收盤價</t>
    <phoneticPr fontId="2" type="noConversion"/>
  </si>
  <si>
    <t>20171211收盤價</t>
    <phoneticPr fontId="2" type="noConversion"/>
  </si>
  <si>
    <t>20171208收盤價</t>
    <phoneticPr fontId="2" type="noConversion"/>
  </si>
  <si>
    <t>20171208收盤價</t>
    <phoneticPr fontId="2" type="noConversion"/>
  </si>
  <si>
    <t>20171207收盤價</t>
    <phoneticPr fontId="2" type="noConversion"/>
  </si>
  <si>
    <t>20171206收盤價</t>
    <phoneticPr fontId="2" type="noConversion"/>
  </si>
  <si>
    <t>20171205收盤價</t>
    <phoneticPr fontId="2" type="noConversion"/>
  </si>
  <si>
    <t>20171205收盤價</t>
    <phoneticPr fontId="2" type="noConversion"/>
  </si>
  <si>
    <t>20171204收盤價</t>
    <phoneticPr fontId="2" type="noConversion"/>
  </si>
  <si>
    <t>20171204收盤價</t>
    <phoneticPr fontId="2" type="noConversion"/>
  </si>
  <si>
    <t>20171201收盤價</t>
    <phoneticPr fontId="2" type="noConversion"/>
  </si>
  <si>
    <t>20171130收盤價</t>
    <phoneticPr fontId="2" type="noConversion"/>
  </si>
  <si>
    <t>20171130收盤價</t>
    <phoneticPr fontId="2" type="noConversion"/>
  </si>
  <si>
    <t>20171129收盤價</t>
    <phoneticPr fontId="2" type="noConversion"/>
  </si>
  <si>
    <t>20171128收盤價</t>
    <phoneticPr fontId="2" type="noConversion"/>
  </si>
  <si>
    <t>20171127收盤價</t>
    <phoneticPr fontId="2" type="noConversion"/>
  </si>
  <si>
    <t>20171127收盤價</t>
    <phoneticPr fontId="2" type="noConversion"/>
  </si>
  <si>
    <t>20171124收盤價</t>
    <phoneticPr fontId="2" type="noConversion"/>
  </si>
  <si>
    <t>20171124收盤價</t>
    <phoneticPr fontId="2" type="noConversion"/>
  </si>
  <si>
    <t>20171123收盤價</t>
    <phoneticPr fontId="2" type="noConversion"/>
  </si>
  <si>
    <t>20171122收盤價</t>
    <phoneticPr fontId="2" type="noConversion"/>
  </si>
  <si>
    <t>20171122收盤價</t>
    <phoneticPr fontId="2" type="noConversion"/>
  </si>
  <si>
    <t>20171121收盤價</t>
    <phoneticPr fontId="2" type="noConversion"/>
  </si>
  <si>
    <t>20171120收盤價</t>
    <phoneticPr fontId="2" type="noConversion"/>
  </si>
  <si>
    <t>20171117收盤價</t>
    <phoneticPr fontId="2" type="noConversion"/>
  </si>
  <si>
    <t>20171117收盤價</t>
    <phoneticPr fontId="2" type="noConversion"/>
  </si>
  <si>
    <t>20171116收盤價</t>
    <phoneticPr fontId="2" type="noConversion"/>
  </si>
  <si>
    <t>20171115收盤價</t>
    <phoneticPr fontId="2" type="noConversion"/>
  </si>
  <si>
    <t>20171114收盤價</t>
    <phoneticPr fontId="2" type="noConversion"/>
  </si>
  <si>
    <t>20171113收盤價</t>
    <phoneticPr fontId="2" type="noConversion"/>
  </si>
  <si>
    <t>20171113收盤價</t>
    <phoneticPr fontId="2" type="noConversion"/>
  </si>
  <si>
    <t>20171110收盤價</t>
    <phoneticPr fontId="2" type="noConversion"/>
  </si>
  <si>
    <t>20171109收盤價</t>
    <phoneticPr fontId="2" type="noConversion"/>
  </si>
  <si>
    <t>20171108收盤價</t>
    <phoneticPr fontId="2" type="noConversion"/>
  </si>
  <si>
    <t>20171107收盤價</t>
    <phoneticPr fontId="2" type="noConversion"/>
  </si>
  <si>
    <t>20171106收盤價</t>
    <phoneticPr fontId="2" type="noConversion"/>
  </si>
  <si>
    <t>20171103收盤價</t>
    <phoneticPr fontId="2" type="noConversion"/>
  </si>
  <si>
    <t>20171102收盤價</t>
    <phoneticPr fontId="2" type="noConversion"/>
  </si>
  <si>
    <t>20171101收盤價</t>
    <phoneticPr fontId="2" type="noConversion"/>
  </si>
  <si>
    <t>20171031收盤價</t>
    <phoneticPr fontId="2" type="noConversion"/>
  </si>
  <si>
    <t>20171031收盤價</t>
    <phoneticPr fontId="2" type="noConversion"/>
  </si>
  <si>
    <t>20171030收盤價</t>
    <phoneticPr fontId="2" type="noConversion"/>
  </si>
  <si>
    <t>20171030收盤價</t>
    <phoneticPr fontId="2" type="noConversion"/>
  </si>
  <si>
    <t>20171027收盤價</t>
    <phoneticPr fontId="2" type="noConversion"/>
  </si>
  <si>
    <t>20171027收盤價</t>
    <phoneticPr fontId="2" type="noConversion"/>
  </si>
  <si>
    <t>20171026收盤價</t>
    <phoneticPr fontId="2" type="noConversion"/>
  </si>
  <si>
    <t>20171025收盤價</t>
    <phoneticPr fontId="2" type="noConversion"/>
  </si>
  <si>
    <t>20171024收盤價</t>
    <phoneticPr fontId="2" type="noConversion"/>
  </si>
  <si>
    <t>20171024收盤價</t>
    <phoneticPr fontId="2" type="noConversion"/>
  </si>
  <si>
    <t>20171023收盤價</t>
    <phoneticPr fontId="2" type="noConversion"/>
  </si>
  <si>
    <t>20171023收盤價</t>
    <phoneticPr fontId="2" type="noConversion"/>
  </si>
  <si>
    <t>20171020收盤價</t>
    <phoneticPr fontId="2" type="noConversion"/>
  </si>
  <si>
    <t>20171019收盤價</t>
    <phoneticPr fontId="2" type="noConversion"/>
  </si>
  <si>
    <t>20171018收盤價</t>
    <phoneticPr fontId="2" type="noConversion"/>
  </si>
  <si>
    <t>20171018收盤價</t>
    <phoneticPr fontId="2" type="noConversion"/>
  </si>
  <si>
    <t>20171017收盤價</t>
    <phoneticPr fontId="2" type="noConversion"/>
  </si>
  <si>
    <t>20171016收盤價</t>
    <phoneticPr fontId="2" type="noConversion"/>
  </si>
  <si>
    <t>20171016收盤價</t>
    <phoneticPr fontId="2" type="noConversion"/>
  </si>
  <si>
    <t>20171013收盤價</t>
    <phoneticPr fontId="2" type="noConversion"/>
  </si>
  <si>
    <t>20171012收盤價</t>
    <phoneticPr fontId="2" type="noConversion"/>
  </si>
  <si>
    <t>20171011收盤價</t>
    <phoneticPr fontId="2" type="noConversion"/>
  </si>
  <si>
    <t>20171006收盤價</t>
    <phoneticPr fontId="2" type="noConversion"/>
  </si>
  <si>
    <t>20171006收盤價</t>
    <phoneticPr fontId="2" type="noConversion"/>
  </si>
  <si>
    <t>20171005收盤價</t>
    <phoneticPr fontId="2" type="noConversion"/>
  </si>
  <si>
    <t>20171003收盤價</t>
    <phoneticPr fontId="2" type="noConversion"/>
  </si>
  <si>
    <t>20171003收盤價</t>
    <phoneticPr fontId="2" type="noConversion"/>
  </si>
  <si>
    <t>20171002收盤價</t>
    <phoneticPr fontId="2" type="noConversion"/>
  </si>
  <si>
    <t>20170930收盤價</t>
    <phoneticPr fontId="2" type="noConversion"/>
  </si>
  <si>
    <t>20170930收盤價</t>
    <phoneticPr fontId="2" type="noConversion"/>
  </si>
  <si>
    <t>20170929收盤價</t>
    <phoneticPr fontId="2" type="noConversion"/>
  </si>
  <si>
    <t>20170928收盤價</t>
    <phoneticPr fontId="2" type="noConversion"/>
  </si>
  <si>
    <t>20170927收盤價</t>
    <phoneticPr fontId="2" type="noConversion"/>
  </si>
  <si>
    <t>20170927收盤價</t>
    <phoneticPr fontId="2" type="noConversion"/>
  </si>
  <si>
    <t>20170926收盤價</t>
    <phoneticPr fontId="2" type="noConversion"/>
  </si>
  <si>
    <t>20170926收盤價</t>
    <phoneticPr fontId="2" type="noConversion"/>
  </si>
  <si>
    <t>20170925收盤價</t>
    <phoneticPr fontId="2" type="noConversion"/>
  </si>
  <si>
    <t>20170922收盤價</t>
    <phoneticPr fontId="2" type="noConversion"/>
  </si>
  <si>
    <t>20170921收盤價</t>
    <phoneticPr fontId="2" type="noConversion"/>
  </si>
  <si>
    <t>20170921收盤價</t>
    <phoneticPr fontId="2" type="noConversion"/>
  </si>
  <si>
    <t>20170920收盤價</t>
    <phoneticPr fontId="2" type="noConversion"/>
  </si>
  <si>
    <t>20170919收盤價</t>
    <phoneticPr fontId="2" type="noConversion"/>
  </si>
  <si>
    <t>20170919收盤價</t>
    <phoneticPr fontId="2" type="noConversion"/>
  </si>
  <si>
    <t>20170918收盤價</t>
    <phoneticPr fontId="2" type="noConversion"/>
  </si>
  <si>
    <t>20170918收盤價</t>
    <phoneticPr fontId="2" type="noConversion"/>
  </si>
  <si>
    <t>20170915收盤價</t>
    <phoneticPr fontId="2" type="noConversion"/>
  </si>
  <si>
    <t>20170915收盤價</t>
    <phoneticPr fontId="2" type="noConversion"/>
  </si>
  <si>
    <t>20170914收盤價</t>
    <phoneticPr fontId="2" type="noConversion"/>
  </si>
  <si>
    <t>20170914收盤價</t>
    <phoneticPr fontId="2" type="noConversion"/>
  </si>
  <si>
    <t>20170913收盤價</t>
    <phoneticPr fontId="2" type="noConversion"/>
  </si>
  <si>
    <t>20170912收盤價</t>
    <phoneticPr fontId="2" type="noConversion"/>
  </si>
  <si>
    <t>20170912收盤價</t>
    <phoneticPr fontId="2" type="noConversion"/>
  </si>
  <si>
    <t>20170911收盤價</t>
    <phoneticPr fontId="2" type="noConversion"/>
  </si>
  <si>
    <t>20170911收盤價</t>
    <phoneticPr fontId="2" type="noConversion"/>
  </si>
  <si>
    <t>20170908收盤價</t>
    <phoneticPr fontId="2" type="noConversion"/>
  </si>
  <si>
    <t>20170907收盤價</t>
    <phoneticPr fontId="2" type="noConversion"/>
  </si>
  <si>
    <t>20170906收盤價</t>
    <phoneticPr fontId="2" type="noConversion"/>
  </si>
  <si>
    <t>20170906收盤價</t>
    <phoneticPr fontId="2" type="noConversion"/>
  </si>
  <si>
    <t>20170905收盤價</t>
    <phoneticPr fontId="2" type="noConversion"/>
  </si>
  <si>
    <t>20170905收盤價</t>
    <phoneticPr fontId="2" type="noConversion"/>
  </si>
  <si>
    <t>20170904收盤價</t>
    <phoneticPr fontId="2" type="noConversion"/>
  </si>
  <si>
    <t>20170901收盤價</t>
    <phoneticPr fontId="2" type="noConversion"/>
  </si>
  <si>
    <t>20170831收盤價</t>
    <phoneticPr fontId="2" type="noConversion"/>
  </si>
  <si>
    <t>20170831收盤價</t>
    <phoneticPr fontId="2" type="noConversion"/>
  </si>
  <si>
    <t>20170830收盤價</t>
    <phoneticPr fontId="2" type="noConversion"/>
  </si>
  <si>
    <t>20170830收盤價</t>
    <phoneticPr fontId="2" type="noConversion"/>
  </si>
  <si>
    <t>20170829收盤價</t>
    <phoneticPr fontId="2" type="noConversion"/>
  </si>
  <si>
    <t>20170829收盤價</t>
    <phoneticPr fontId="2" type="noConversion"/>
  </si>
  <si>
    <t>20170828收盤價</t>
    <phoneticPr fontId="2" type="noConversion"/>
  </si>
  <si>
    <t>20170828收盤價</t>
    <phoneticPr fontId="2" type="noConversion"/>
  </si>
  <si>
    <t>20170825收盤價</t>
    <phoneticPr fontId="2" type="noConversion"/>
  </si>
  <si>
    <t>20170825收盤價</t>
    <phoneticPr fontId="2" type="noConversion"/>
  </si>
  <si>
    <t>20170824收盤價</t>
    <phoneticPr fontId="2" type="noConversion"/>
  </si>
  <si>
    <t>20170823收盤價</t>
    <phoneticPr fontId="2" type="noConversion"/>
  </si>
  <si>
    <t>20170823收盤價</t>
    <phoneticPr fontId="2" type="noConversion"/>
  </si>
  <si>
    <t>20170822收盤價</t>
    <phoneticPr fontId="2" type="noConversion"/>
  </si>
  <si>
    <t>20170822收盤價</t>
    <phoneticPr fontId="2" type="noConversion"/>
  </si>
  <si>
    <t>20170821收盤價</t>
    <phoneticPr fontId="2" type="noConversion"/>
  </si>
  <si>
    <t>20170818收盤價</t>
    <phoneticPr fontId="2" type="noConversion"/>
  </si>
  <si>
    <t>20170817收盤價</t>
    <phoneticPr fontId="2" type="noConversion"/>
  </si>
  <si>
    <t>20170816收盤價</t>
    <phoneticPr fontId="2" type="noConversion"/>
  </si>
  <si>
    <t>20170816收盤價</t>
    <phoneticPr fontId="2" type="noConversion"/>
  </si>
  <si>
    <t>20170815收盤價</t>
    <phoneticPr fontId="2" type="noConversion"/>
  </si>
  <si>
    <t>20170815收盤價</t>
    <phoneticPr fontId="2" type="noConversion"/>
  </si>
  <si>
    <t>20170814收盤價</t>
    <phoneticPr fontId="2" type="noConversion"/>
  </si>
  <si>
    <t>20170814收盤價</t>
    <phoneticPr fontId="2" type="noConversion"/>
  </si>
  <si>
    <t>20170811收盤價</t>
    <phoneticPr fontId="2" type="noConversion"/>
  </si>
  <si>
    <t>20170811收盤價</t>
    <phoneticPr fontId="2" type="noConversion"/>
  </si>
  <si>
    <t>20170810收盤價</t>
    <phoneticPr fontId="2" type="noConversion"/>
  </si>
  <si>
    <t>20170810收盤價</t>
    <phoneticPr fontId="2" type="noConversion"/>
  </si>
  <si>
    <t>20170809收盤價</t>
    <phoneticPr fontId="2" type="noConversion"/>
  </si>
  <si>
    <t>20170809收盤價</t>
    <phoneticPr fontId="2" type="noConversion"/>
  </si>
  <si>
    <t>20170808收盤價</t>
    <phoneticPr fontId="2" type="noConversion"/>
  </si>
  <si>
    <t>20170808收盤價</t>
    <phoneticPr fontId="2" type="noConversion"/>
  </si>
  <si>
    <t>20170807收盤價</t>
    <phoneticPr fontId="2" type="noConversion"/>
  </si>
  <si>
    <t>20170804收盤價</t>
    <phoneticPr fontId="2" type="noConversion"/>
  </si>
  <si>
    <t>20170803收盤價</t>
    <phoneticPr fontId="2" type="noConversion"/>
  </si>
  <si>
    <t>20170803收盤價</t>
    <phoneticPr fontId="2" type="noConversion"/>
  </si>
  <si>
    <t>20170802收盤價</t>
    <phoneticPr fontId="2" type="noConversion"/>
  </si>
  <si>
    <t>20170801收盤價</t>
    <phoneticPr fontId="2" type="noConversion"/>
  </si>
  <si>
    <t>20170731收盤價</t>
    <phoneticPr fontId="2" type="noConversion"/>
  </si>
  <si>
    <t>20170731收盤價</t>
    <phoneticPr fontId="2" type="noConversion"/>
  </si>
  <si>
    <t>20170728收盤價</t>
    <phoneticPr fontId="2" type="noConversion"/>
  </si>
  <si>
    <t>20170728收盤價</t>
    <phoneticPr fontId="2" type="noConversion"/>
  </si>
  <si>
    <t>20170727收盤價</t>
    <phoneticPr fontId="2" type="noConversion"/>
  </si>
  <si>
    <t>20170726收盤價</t>
    <phoneticPr fontId="2" type="noConversion"/>
  </si>
  <si>
    <t>20170726收盤價</t>
    <phoneticPr fontId="2" type="noConversion"/>
  </si>
  <si>
    <t>20170725收盤價</t>
    <phoneticPr fontId="2" type="noConversion"/>
  </si>
  <si>
    <t>20170724收盤價</t>
    <phoneticPr fontId="2" type="noConversion"/>
  </si>
  <si>
    <t>20170721收盤價</t>
    <phoneticPr fontId="2" type="noConversion"/>
  </si>
  <si>
    <t>20170721收盤價</t>
    <phoneticPr fontId="2" type="noConversion"/>
  </si>
  <si>
    <t>20170720收盤價</t>
    <phoneticPr fontId="2" type="noConversion"/>
  </si>
  <si>
    <t>20170720收盤價</t>
    <phoneticPr fontId="2" type="noConversion"/>
  </si>
  <si>
    <t>20170719收盤價</t>
    <phoneticPr fontId="2" type="noConversion"/>
  </si>
  <si>
    <t>20170718收盤價</t>
    <phoneticPr fontId="2" type="noConversion"/>
  </si>
  <si>
    <t>20170718收盤價</t>
    <phoneticPr fontId="2" type="noConversion"/>
  </si>
  <si>
    <t>20170717收盤價</t>
    <phoneticPr fontId="2" type="noConversion"/>
  </si>
  <si>
    <t>20170714收盤價</t>
    <phoneticPr fontId="2" type="noConversion"/>
  </si>
  <si>
    <t>20170713收盤價</t>
    <phoneticPr fontId="2" type="noConversion"/>
  </si>
  <si>
    <t>20170713收盤價</t>
    <phoneticPr fontId="2" type="noConversion"/>
  </si>
  <si>
    <t>20170712收盤價</t>
    <phoneticPr fontId="2" type="noConversion"/>
  </si>
  <si>
    <t>20170712收盤價</t>
    <phoneticPr fontId="2" type="noConversion"/>
  </si>
  <si>
    <t>20170711收盤價</t>
    <phoneticPr fontId="2" type="noConversion"/>
  </si>
  <si>
    <t>20170710收盤價</t>
    <phoneticPr fontId="2" type="noConversion"/>
  </si>
  <si>
    <t>20170707收盤價</t>
    <phoneticPr fontId="2" type="noConversion"/>
  </si>
  <si>
    <t>20170707收盤價</t>
    <phoneticPr fontId="2" type="noConversion"/>
  </si>
  <si>
    <t>20170706收盤價</t>
    <phoneticPr fontId="2" type="noConversion"/>
  </si>
  <si>
    <t>20170706收盤價</t>
    <phoneticPr fontId="2" type="noConversion"/>
  </si>
  <si>
    <t>20170705收盤價</t>
    <phoneticPr fontId="2" type="noConversion"/>
  </si>
  <si>
    <t>20170705收盤價</t>
    <phoneticPr fontId="2" type="noConversion"/>
  </si>
  <si>
    <t>20170704收盤價</t>
    <phoneticPr fontId="2" type="noConversion"/>
  </si>
  <si>
    <t>20170704收盤價</t>
    <phoneticPr fontId="2" type="noConversion"/>
  </si>
  <si>
    <t>20170703收盤價</t>
    <phoneticPr fontId="2" type="noConversion"/>
  </si>
  <si>
    <t>20170703收盤價</t>
    <phoneticPr fontId="2" type="noConversion"/>
  </si>
  <si>
    <t>20170630收盤價</t>
    <phoneticPr fontId="2" type="noConversion"/>
  </si>
  <si>
    <t>20170630收盤價</t>
    <phoneticPr fontId="2" type="noConversion"/>
  </si>
  <si>
    <t>20170629收盤價</t>
    <phoneticPr fontId="2" type="noConversion"/>
  </si>
  <si>
    <t>20170629收盤價</t>
    <phoneticPr fontId="2" type="noConversion"/>
  </si>
  <si>
    <t>20170628收盤價</t>
    <phoneticPr fontId="2" type="noConversion"/>
  </si>
  <si>
    <t>20170628收盤價</t>
    <phoneticPr fontId="2" type="noConversion"/>
  </si>
  <si>
    <t>20170627收盤價</t>
    <phoneticPr fontId="2" type="noConversion"/>
  </si>
  <si>
    <t>20170626收盤價</t>
    <phoneticPr fontId="2" type="noConversion"/>
  </si>
  <si>
    <t>20170623收盤價</t>
    <phoneticPr fontId="2" type="noConversion"/>
  </si>
  <si>
    <t>20170622收盤價</t>
    <phoneticPr fontId="2" type="noConversion"/>
  </si>
  <si>
    <t>20170622收盤價</t>
    <phoneticPr fontId="2" type="noConversion"/>
  </si>
  <si>
    <t>20170621收盤價</t>
    <phoneticPr fontId="2" type="noConversion"/>
  </si>
  <si>
    <t>20170620收盤價</t>
    <phoneticPr fontId="2" type="noConversion"/>
  </si>
  <si>
    <t>20170620收盤價</t>
    <phoneticPr fontId="2" type="noConversion"/>
  </si>
  <si>
    <t>20170619收盤價</t>
    <phoneticPr fontId="2" type="noConversion"/>
  </si>
  <si>
    <t>20170616收盤價</t>
    <phoneticPr fontId="2" type="noConversion"/>
  </si>
  <si>
    <t>20170616收盤價</t>
    <phoneticPr fontId="2" type="noConversion"/>
  </si>
  <si>
    <t>20170615收盤價</t>
    <phoneticPr fontId="2" type="noConversion"/>
  </si>
  <si>
    <t>20170614收盤價</t>
    <phoneticPr fontId="2" type="noConversion"/>
  </si>
  <si>
    <t>20170614收盤價</t>
    <phoneticPr fontId="2" type="noConversion"/>
  </si>
  <si>
    <t>20170613收盤價</t>
    <phoneticPr fontId="2" type="noConversion"/>
  </si>
  <si>
    <t>20170612收盤價</t>
    <phoneticPr fontId="2" type="noConversion"/>
  </si>
  <si>
    <t>20170612收盤價</t>
    <phoneticPr fontId="2" type="noConversion"/>
  </si>
  <si>
    <t>20170609收盤價</t>
    <phoneticPr fontId="2" type="noConversion"/>
  </si>
  <si>
    <t>20170609收盤價</t>
    <phoneticPr fontId="2" type="noConversion"/>
  </si>
  <si>
    <t>20170608收盤價</t>
    <phoneticPr fontId="2" type="noConversion"/>
  </si>
  <si>
    <t>20170607收盤價</t>
    <phoneticPr fontId="2" type="noConversion"/>
  </si>
  <si>
    <t>20170607收盤價</t>
    <phoneticPr fontId="2" type="noConversion"/>
  </si>
  <si>
    <t>20170606收盤價</t>
    <phoneticPr fontId="2" type="noConversion"/>
  </si>
  <si>
    <t>20170606收盤價</t>
    <phoneticPr fontId="2" type="noConversion"/>
  </si>
  <si>
    <t>20170605收盤價</t>
    <phoneticPr fontId="2" type="noConversion"/>
  </si>
  <si>
    <t>20170603收盤價</t>
    <phoneticPr fontId="2" type="noConversion"/>
  </si>
  <si>
    <t>20170603收盤價</t>
    <phoneticPr fontId="2" type="noConversion"/>
  </si>
  <si>
    <t>20170602收盤價</t>
    <phoneticPr fontId="2" type="noConversion"/>
  </si>
  <si>
    <t>20170602收盤價</t>
    <phoneticPr fontId="2" type="noConversion"/>
  </si>
  <si>
    <t>20170601收盤價</t>
    <phoneticPr fontId="2" type="noConversion"/>
  </si>
  <si>
    <t>20170601收盤價</t>
    <phoneticPr fontId="2" type="noConversion"/>
  </si>
  <si>
    <t>20170531收盤價</t>
    <phoneticPr fontId="2" type="noConversion"/>
  </si>
  <si>
    <t>20170531收盤價</t>
    <phoneticPr fontId="2" type="noConversion"/>
  </si>
  <si>
    <t>20170526收盤價</t>
    <phoneticPr fontId="2" type="noConversion"/>
  </si>
  <si>
    <t>20170526收盤價</t>
    <phoneticPr fontId="2" type="noConversion"/>
  </si>
  <si>
    <t>20170525收盤價</t>
    <phoneticPr fontId="2" type="noConversion"/>
  </si>
  <si>
    <t>20170525收盤價</t>
    <phoneticPr fontId="2" type="noConversion"/>
  </si>
  <si>
    <t>20170524收盤價</t>
    <phoneticPr fontId="2" type="noConversion"/>
  </si>
  <si>
    <t>20170524收盤價</t>
    <phoneticPr fontId="2" type="noConversion"/>
  </si>
  <si>
    <t>20170523收盤價</t>
    <phoneticPr fontId="2" type="noConversion"/>
  </si>
  <si>
    <t>20170522收盤價</t>
    <phoneticPr fontId="2" type="noConversion"/>
  </si>
  <si>
    <t>20170522收盤價</t>
    <phoneticPr fontId="2" type="noConversion"/>
  </si>
  <si>
    <t>20170519收盤價</t>
    <phoneticPr fontId="2" type="noConversion"/>
  </si>
  <si>
    <t>20170518收盤價</t>
    <phoneticPr fontId="2" type="noConversion"/>
  </si>
  <si>
    <t>20170517收盤價</t>
    <phoneticPr fontId="2" type="noConversion"/>
  </si>
  <si>
    <t>20170517收盤價</t>
    <phoneticPr fontId="2" type="noConversion"/>
  </si>
  <si>
    <t>20170516收盤價</t>
    <phoneticPr fontId="2" type="noConversion"/>
  </si>
  <si>
    <t>20170515收盤價</t>
    <phoneticPr fontId="2" type="noConversion"/>
  </si>
  <si>
    <t>20170515收盤價</t>
    <phoneticPr fontId="2" type="noConversion"/>
  </si>
  <si>
    <t>20170512收盤價</t>
    <phoneticPr fontId="2" type="noConversion"/>
  </si>
  <si>
    <t>20170511收盤價</t>
    <phoneticPr fontId="2" type="noConversion"/>
  </si>
  <si>
    <t>20170510收盤價</t>
    <phoneticPr fontId="2" type="noConversion"/>
  </si>
  <si>
    <t>20170509收盤價</t>
    <phoneticPr fontId="2" type="noConversion"/>
  </si>
  <si>
    <t>20170509收盤價</t>
    <phoneticPr fontId="2" type="noConversion"/>
  </si>
  <si>
    <t>20170508收盤價</t>
    <phoneticPr fontId="2" type="noConversion"/>
  </si>
  <si>
    <t>20170505收盤價</t>
    <phoneticPr fontId="2" type="noConversion"/>
  </si>
  <si>
    <t>20170504收盤價</t>
    <phoneticPr fontId="2" type="noConversion"/>
  </si>
  <si>
    <t>20170504收盤價</t>
    <phoneticPr fontId="2" type="noConversion"/>
  </si>
  <si>
    <t>20170503收盤價</t>
    <phoneticPr fontId="2" type="noConversion"/>
  </si>
  <si>
    <t>20170502收盤價</t>
    <phoneticPr fontId="2" type="noConversion"/>
  </si>
  <si>
    <t>20170502收盤價</t>
    <phoneticPr fontId="2" type="noConversion"/>
  </si>
  <si>
    <t>20170428收盤價</t>
    <phoneticPr fontId="2" type="noConversion"/>
  </si>
  <si>
    <t>20170427收盤價</t>
    <phoneticPr fontId="2" type="noConversion"/>
  </si>
  <si>
    <t>20170426收盤價</t>
    <phoneticPr fontId="2" type="noConversion"/>
  </si>
  <si>
    <t>20170425收盤價</t>
    <phoneticPr fontId="2" type="noConversion"/>
  </si>
  <si>
    <t>20170424收盤價</t>
    <phoneticPr fontId="2" type="noConversion"/>
  </si>
  <si>
    <t>20170424收盤價</t>
    <phoneticPr fontId="2" type="noConversion"/>
  </si>
  <si>
    <t>20170421收盤價</t>
    <phoneticPr fontId="2" type="noConversion"/>
  </si>
  <si>
    <t>20170421收盤價</t>
    <phoneticPr fontId="2" type="noConversion"/>
  </si>
  <si>
    <t>20170420收盤價</t>
    <phoneticPr fontId="2" type="noConversion"/>
  </si>
  <si>
    <t>20170419收盤價</t>
    <phoneticPr fontId="2" type="noConversion"/>
  </si>
  <si>
    <t>20170418收盤價</t>
    <phoneticPr fontId="2" type="noConversion"/>
  </si>
  <si>
    <t>20170417收盤價</t>
    <phoneticPr fontId="2" type="noConversion"/>
  </si>
  <si>
    <t>20170417收盤價</t>
    <phoneticPr fontId="2" type="noConversion"/>
  </si>
  <si>
    <t>20170414收盤價</t>
    <phoneticPr fontId="2" type="noConversion"/>
  </si>
  <si>
    <t>20170413收盤價</t>
    <phoneticPr fontId="2" type="noConversion"/>
  </si>
  <si>
    <t>20170412收盤價</t>
    <phoneticPr fontId="2" type="noConversion"/>
  </si>
  <si>
    <t>20170412收盤價</t>
    <phoneticPr fontId="2" type="noConversion"/>
  </si>
  <si>
    <t>20170411收盤價</t>
    <phoneticPr fontId="2" type="noConversion"/>
  </si>
  <si>
    <t>20170411收盤價</t>
    <phoneticPr fontId="2" type="noConversion"/>
  </si>
  <si>
    <t>20170410收盤價</t>
    <phoneticPr fontId="2" type="noConversion"/>
  </si>
  <si>
    <t>20170410收盤價</t>
    <phoneticPr fontId="2" type="noConversion"/>
  </si>
  <si>
    <t>20170407收盤價</t>
    <phoneticPr fontId="2" type="noConversion"/>
  </si>
  <si>
    <t>20170407收盤價</t>
    <phoneticPr fontId="2" type="noConversion"/>
  </si>
  <si>
    <t>20170406收盤價</t>
    <phoneticPr fontId="2" type="noConversion"/>
  </si>
  <si>
    <t>20170405收盤價</t>
    <phoneticPr fontId="2" type="noConversion"/>
  </si>
  <si>
    <t>20170331收盤價</t>
    <phoneticPr fontId="2" type="noConversion"/>
  </si>
  <si>
    <t>20170330收盤價</t>
    <phoneticPr fontId="2" type="noConversion"/>
  </si>
  <si>
    <t>20170329收盤價</t>
    <phoneticPr fontId="2" type="noConversion"/>
  </si>
  <si>
    <t>20170329收盤價</t>
    <phoneticPr fontId="2" type="noConversion"/>
  </si>
  <si>
    <t>20170328收盤價</t>
    <phoneticPr fontId="2" type="noConversion"/>
  </si>
  <si>
    <t>20170328收盤價</t>
    <phoneticPr fontId="2" type="noConversion"/>
  </si>
  <si>
    <t>20170327收盤價</t>
    <phoneticPr fontId="2" type="noConversion"/>
  </si>
  <si>
    <t>20170327收盤價</t>
    <phoneticPr fontId="2" type="noConversion"/>
  </si>
  <si>
    <t>20170324收盤價</t>
    <phoneticPr fontId="2" type="noConversion"/>
  </si>
  <si>
    <t>20170324收盤價</t>
    <phoneticPr fontId="2" type="noConversion"/>
  </si>
  <si>
    <t>20170323收盤價</t>
    <phoneticPr fontId="2" type="noConversion"/>
  </si>
  <si>
    <t>20170322收盤價</t>
    <phoneticPr fontId="2" type="noConversion"/>
  </si>
  <si>
    <t>20170322收盤價</t>
    <phoneticPr fontId="2" type="noConversion"/>
  </si>
  <si>
    <t>20170321收盤價</t>
    <phoneticPr fontId="2" type="noConversion"/>
  </si>
  <si>
    <t>20170321收盤價</t>
    <phoneticPr fontId="2" type="noConversion"/>
  </si>
  <si>
    <t>20170320收盤價</t>
    <phoneticPr fontId="2" type="noConversion"/>
  </si>
  <si>
    <t>20170320收盤價</t>
    <phoneticPr fontId="2" type="noConversion"/>
  </si>
  <si>
    <t>20170317收盤價</t>
    <phoneticPr fontId="2" type="noConversion"/>
  </si>
  <si>
    <t>20170317收盤價</t>
    <phoneticPr fontId="2" type="noConversion"/>
  </si>
  <si>
    <t>20170316收盤價</t>
    <phoneticPr fontId="2" type="noConversion"/>
  </si>
  <si>
    <t>20170316收盤價</t>
    <phoneticPr fontId="2" type="noConversion"/>
  </si>
  <si>
    <t>20170315收盤價</t>
    <phoneticPr fontId="2" type="noConversion"/>
  </si>
  <si>
    <t>20170315收盤價</t>
    <phoneticPr fontId="2" type="noConversion"/>
  </si>
  <si>
    <t>20170314收盤價</t>
    <phoneticPr fontId="2" type="noConversion"/>
  </si>
  <si>
    <t>20170314收盤價</t>
    <phoneticPr fontId="2" type="noConversion"/>
  </si>
  <si>
    <t>20170313收盤價</t>
    <phoneticPr fontId="2" type="noConversion"/>
  </si>
  <si>
    <t>20170310收盤價</t>
    <phoneticPr fontId="2" type="noConversion"/>
  </si>
  <si>
    <t>20170309收盤價</t>
    <phoneticPr fontId="2" type="noConversion"/>
  </si>
  <si>
    <t>20170309收盤價</t>
    <phoneticPr fontId="2" type="noConversion"/>
  </si>
  <si>
    <t>20170308收盤價</t>
    <phoneticPr fontId="2" type="noConversion"/>
  </si>
  <si>
    <t>20170307收盤價</t>
    <phoneticPr fontId="2" type="noConversion"/>
  </si>
  <si>
    <t>20170306收盤價</t>
    <phoneticPr fontId="2" type="noConversion"/>
  </si>
  <si>
    <t>20170303收盤價</t>
    <phoneticPr fontId="2" type="noConversion"/>
  </si>
  <si>
    <t>20170303收盤價</t>
    <phoneticPr fontId="2" type="noConversion"/>
  </si>
  <si>
    <t>20170302收盤價</t>
    <phoneticPr fontId="2" type="noConversion"/>
  </si>
  <si>
    <t>20170301收盤價</t>
    <phoneticPr fontId="2" type="noConversion"/>
  </si>
  <si>
    <t>20170301收盤價</t>
    <phoneticPr fontId="2" type="noConversion"/>
  </si>
  <si>
    <t>20170224收盤價</t>
    <phoneticPr fontId="2" type="noConversion"/>
  </si>
  <si>
    <t>20170224收盤價</t>
    <phoneticPr fontId="2" type="noConversion"/>
  </si>
  <si>
    <t>20170223收盤價</t>
    <phoneticPr fontId="2" type="noConversion"/>
  </si>
  <si>
    <t>20170223收盤價</t>
    <phoneticPr fontId="2" type="noConversion"/>
  </si>
  <si>
    <t>20170222收盤價</t>
    <phoneticPr fontId="2" type="noConversion"/>
  </si>
  <si>
    <t>20170221收盤價</t>
    <phoneticPr fontId="2" type="noConversion"/>
  </si>
  <si>
    <t>20170220收盤價</t>
    <phoneticPr fontId="2" type="noConversion"/>
  </si>
  <si>
    <t>20170218收盤價</t>
    <phoneticPr fontId="2" type="noConversion"/>
  </si>
  <si>
    <t>20170217收盤價</t>
    <phoneticPr fontId="2" type="noConversion"/>
  </si>
  <si>
    <t>20170216收盤價</t>
    <phoneticPr fontId="2" type="noConversion"/>
  </si>
  <si>
    <t>20170215收盤價</t>
    <phoneticPr fontId="2" type="noConversion"/>
  </si>
  <si>
    <t>20170215收盤價</t>
    <phoneticPr fontId="2" type="noConversion"/>
  </si>
  <si>
    <t>20170214收盤價</t>
    <phoneticPr fontId="2" type="noConversion"/>
  </si>
  <si>
    <t>20170214收盤價</t>
    <phoneticPr fontId="2" type="noConversion"/>
  </si>
  <si>
    <t>20170213收盤價</t>
    <phoneticPr fontId="2" type="noConversion"/>
  </si>
  <si>
    <t>20170213收盤價</t>
    <phoneticPr fontId="2" type="noConversion"/>
  </si>
  <si>
    <t>20170210收盤價</t>
    <phoneticPr fontId="2" type="noConversion"/>
  </si>
  <si>
    <t>20170210收盤價</t>
    <phoneticPr fontId="2" type="noConversion"/>
  </si>
  <si>
    <t>20170209收盤價</t>
    <phoneticPr fontId="2" type="noConversion"/>
  </si>
  <si>
    <t>20170208收盤價</t>
    <phoneticPr fontId="2" type="noConversion"/>
  </si>
  <si>
    <t>20170208收盤價</t>
    <phoneticPr fontId="2" type="noConversion"/>
  </si>
  <si>
    <t>20170207收盤價</t>
    <phoneticPr fontId="2" type="noConversion"/>
  </si>
  <si>
    <t>20170207收盤價</t>
    <phoneticPr fontId="2" type="noConversion"/>
  </si>
  <si>
    <t>20170206收盤價</t>
    <phoneticPr fontId="2" type="noConversion"/>
  </si>
  <si>
    <t>20170206收盤價</t>
    <phoneticPr fontId="2" type="noConversion"/>
  </si>
  <si>
    <t>20170203收盤價</t>
    <phoneticPr fontId="2" type="noConversion"/>
  </si>
  <si>
    <t>20170203收盤價</t>
    <phoneticPr fontId="2" type="noConversion"/>
  </si>
  <si>
    <t>20170202收盤價</t>
    <phoneticPr fontId="2" type="noConversion"/>
  </si>
  <si>
    <t>20170124收盤價</t>
    <phoneticPr fontId="2" type="noConversion"/>
  </si>
  <si>
    <t>20170123收盤價</t>
    <phoneticPr fontId="2" type="noConversion"/>
  </si>
  <si>
    <t>20170120收盤價</t>
    <phoneticPr fontId="2" type="noConversion"/>
  </si>
  <si>
    <t>20170120收盤價</t>
    <phoneticPr fontId="2" type="noConversion"/>
  </si>
  <si>
    <t>20170119收盤價</t>
    <phoneticPr fontId="2" type="noConversion"/>
  </si>
  <si>
    <t>20170119收盤價</t>
    <phoneticPr fontId="2" type="noConversion"/>
  </si>
  <si>
    <t>20170118收盤價</t>
    <phoneticPr fontId="2" type="noConversion"/>
  </si>
  <si>
    <t>20170118收盤價</t>
    <phoneticPr fontId="2" type="noConversion"/>
  </si>
  <si>
    <t>20170117收盤價</t>
    <phoneticPr fontId="2" type="noConversion"/>
  </si>
  <si>
    <t>20170116收盤價</t>
    <phoneticPr fontId="2" type="noConversion"/>
  </si>
  <si>
    <t>20170116收盤價</t>
    <phoneticPr fontId="2" type="noConversion"/>
  </si>
  <si>
    <t>20170113收盤價</t>
    <phoneticPr fontId="2" type="noConversion"/>
  </si>
  <si>
    <t>20170112收盤價</t>
    <phoneticPr fontId="2" type="noConversion"/>
  </si>
  <si>
    <t>20170112收盤價</t>
    <phoneticPr fontId="2" type="noConversion"/>
  </si>
  <si>
    <t>20170111收盤價</t>
    <phoneticPr fontId="2" type="noConversion"/>
  </si>
  <si>
    <t>20170110收盤價</t>
    <phoneticPr fontId="2" type="noConversion"/>
  </si>
  <si>
    <t>20170110收盤價</t>
    <phoneticPr fontId="2" type="noConversion"/>
  </si>
  <si>
    <t>20170109收盤價</t>
    <phoneticPr fontId="2" type="noConversion"/>
  </si>
  <si>
    <t>20170106收盤價</t>
    <phoneticPr fontId="2" type="noConversion"/>
  </si>
  <si>
    <t>20170106收盤價</t>
    <phoneticPr fontId="2" type="noConversion"/>
  </si>
  <si>
    <t>20170105收盤價</t>
    <phoneticPr fontId="2" type="noConversion"/>
  </si>
  <si>
    <t>20170104收盤價</t>
    <phoneticPr fontId="2" type="noConversion"/>
  </si>
  <si>
    <t>20170104收盤價</t>
    <phoneticPr fontId="2" type="noConversion"/>
  </si>
  <si>
    <t>20170103收盤價</t>
    <phoneticPr fontId="2" type="noConversion"/>
  </si>
  <si>
    <t>20170103收盤價</t>
    <phoneticPr fontId="2" type="noConversion"/>
  </si>
  <si>
    <t>20161230收盤價</t>
    <phoneticPr fontId="2" type="noConversion"/>
  </si>
  <si>
    <t>20161230收盤價</t>
    <phoneticPr fontId="2" type="noConversion"/>
  </si>
  <si>
    <t>20161229收盤價</t>
    <phoneticPr fontId="2" type="noConversion"/>
  </si>
  <si>
    <t>20161229收盤價</t>
    <phoneticPr fontId="2" type="noConversion"/>
  </si>
  <si>
    <t>20161228收盤價</t>
    <phoneticPr fontId="2" type="noConversion"/>
  </si>
  <si>
    <t>20161227收盤價</t>
    <phoneticPr fontId="2" type="noConversion"/>
  </si>
  <si>
    <t>20161226收盤價</t>
    <phoneticPr fontId="2" type="noConversion"/>
  </si>
  <si>
    <t>20161226收盤價</t>
    <phoneticPr fontId="2" type="noConversion"/>
  </si>
  <si>
    <t>20161223收盤價</t>
    <phoneticPr fontId="2" type="noConversion"/>
  </si>
  <si>
    <t>20161223收盤價</t>
    <phoneticPr fontId="2" type="noConversion"/>
  </si>
  <si>
    <t>20161222收盤價</t>
    <phoneticPr fontId="2" type="noConversion"/>
  </si>
  <si>
    <t>20161222收盤價</t>
    <phoneticPr fontId="2" type="noConversion"/>
  </si>
  <si>
    <t>20161221收盤價</t>
    <phoneticPr fontId="2" type="noConversion"/>
  </si>
  <si>
    <t>20161221收盤價</t>
    <phoneticPr fontId="2" type="noConversion"/>
  </si>
  <si>
    <t>20161220收盤價</t>
    <phoneticPr fontId="2" type="noConversion"/>
  </si>
  <si>
    <t>20161219收盤價</t>
    <phoneticPr fontId="2" type="noConversion"/>
  </si>
  <si>
    <t>20161219收盤價</t>
    <phoneticPr fontId="2" type="noConversion"/>
  </si>
  <si>
    <t>20161216收盤價</t>
    <phoneticPr fontId="2" type="noConversion"/>
  </si>
  <si>
    <t>20161216收盤價</t>
    <phoneticPr fontId="2" type="noConversion"/>
  </si>
  <si>
    <t>20161215收盤價</t>
    <phoneticPr fontId="2" type="noConversion"/>
  </si>
  <si>
    <t>20161214收盤價</t>
    <phoneticPr fontId="2" type="noConversion"/>
  </si>
  <si>
    <t>20161213收盤價</t>
    <phoneticPr fontId="2" type="noConversion"/>
  </si>
  <si>
    <t>20161213收盤價</t>
    <phoneticPr fontId="2" type="noConversion"/>
  </si>
  <si>
    <t>20161212收盤價</t>
    <phoneticPr fontId="2" type="noConversion"/>
  </si>
  <si>
    <t>20161212收盤價</t>
    <phoneticPr fontId="2" type="noConversion"/>
  </si>
  <si>
    <t>20161209收盤價</t>
    <phoneticPr fontId="2" type="noConversion"/>
  </si>
  <si>
    <t>20161209收盤價</t>
    <phoneticPr fontId="2" type="noConversion"/>
  </si>
  <si>
    <t>20161208收盤價</t>
    <phoneticPr fontId="2" type="noConversion"/>
  </si>
  <si>
    <t>20161207收盤價</t>
    <phoneticPr fontId="2" type="noConversion"/>
  </si>
  <si>
    <t>20161206收盤價</t>
    <phoneticPr fontId="2" type="noConversion"/>
  </si>
  <si>
    <t>20161206收盤價</t>
    <phoneticPr fontId="2" type="noConversion"/>
  </si>
  <si>
    <t>20161205收盤價</t>
    <phoneticPr fontId="2" type="noConversion"/>
  </si>
  <si>
    <t>20161202收盤價</t>
    <phoneticPr fontId="2" type="noConversion"/>
  </si>
  <si>
    <t>20161202收盤價</t>
    <phoneticPr fontId="2" type="noConversion"/>
  </si>
  <si>
    <t>20161201收盤價</t>
    <phoneticPr fontId="2" type="noConversion"/>
  </si>
  <si>
    <t>20161130收盤價</t>
    <phoneticPr fontId="2" type="noConversion"/>
  </si>
  <si>
    <t>20161130收盤價</t>
    <phoneticPr fontId="2" type="noConversion"/>
  </si>
  <si>
    <t>20161129收盤價</t>
    <phoneticPr fontId="2" type="noConversion"/>
  </si>
  <si>
    <t>20161128收盤價</t>
    <phoneticPr fontId="2" type="noConversion"/>
  </si>
  <si>
    <t>20161125收盤價</t>
    <phoneticPr fontId="2" type="noConversion"/>
  </si>
  <si>
    <t>20161124收盤價</t>
    <phoneticPr fontId="2" type="noConversion"/>
  </si>
  <si>
    <t>20161124收盤價</t>
    <phoneticPr fontId="2" type="noConversion"/>
  </si>
  <si>
    <t>20161123收盤價</t>
    <phoneticPr fontId="2" type="noConversion"/>
  </si>
  <si>
    <t>20161122收盤價</t>
    <phoneticPr fontId="2" type="noConversion"/>
  </si>
  <si>
    <t>20161122收盤價</t>
    <phoneticPr fontId="2" type="noConversion"/>
  </si>
  <si>
    <t>20161121收盤價</t>
    <phoneticPr fontId="2" type="noConversion"/>
  </si>
  <si>
    <t>20161118收盤價</t>
    <phoneticPr fontId="2" type="noConversion"/>
  </si>
  <si>
    <t>20161118收盤價</t>
    <phoneticPr fontId="2" type="noConversion"/>
  </si>
  <si>
    <t>20161117收盤價</t>
    <phoneticPr fontId="2" type="noConversion"/>
  </si>
  <si>
    <t>20161117收盤價</t>
    <phoneticPr fontId="2" type="noConversion"/>
  </si>
  <si>
    <t>20161116收盤價</t>
    <phoneticPr fontId="2" type="noConversion"/>
  </si>
  <si>
    <t>20161115收盤價</t>
    <phoneticPr fontId="2" type="noConversion"/>
  </si>
  <si>
    <t>20161114收盤價</t>
    <phoneticPr fontId="2" type="noConversion"/>
  </si>
  <si>
    <t>20161111收盤價</t>
    <phoneticPr fontId="2" type="noConversion"/>
  </si>
  <si>
    <t>20161111收盤價</t>
    <phoneticPr fontId="2" type="noConversion"/>
  </si>
  <si>
    <t>20161110收盤價</t>
    <phoneticPr fontId="2" type="noConversion"/>
  </si>
  <si>
    <t>20161110收盤價</t>
    <phoneticPr fontId="2" type="noConversion"/>
  </si>
  <si>
    <t>20161109收盤價</t>
    <phoneticPr fontId="2" type="noConversion"/>
  </si>
  <si>
    <t>20161108收盤價</t>
    <phoneticPr fontId="2" type="noConversion"/>
  </si>
  <si>
    <t>20161107收盤價</t>
    <phoneticPr fontId="2" type="noConversion"/>
  </si>
  <si>
    <t>20161107收盤價</t>
    <phoneticPr fontId="2" type="noConversion"/>
  </si>
  <si>
    <t>20161104收盤價</t>
    <phoneticPr fontId="2" type="noConversion"/>
  </si>
  <si>
    <t>20161104收盤價</t>
    <phoneticPr fontId="2" type="noConversion"/>
  </si>
  <si>
    <t>20161103收盤價</t>
    <phoneticPr fontId="2" type="noConversion"/>
  </si>
  <si>
    <t>20161103收盤價</t>
    <phoneticPr fontId="2" type="noConversion"/>
  </si>
  <si>
    <t>20161102收盤價</t>
    <phoneticPr fontId="2" type="noConversion"/>
  </si>
  <si>
    <t>20161102收盤價</t>
    <phoneticPr fontId="2" type="noConversion"/>
  </si>
  <si>
    <t>20161101收盤價</t>
    <phoneticPr fontId="2" type="noConversion"/>
  </si>
  <si>
    <t>20161031收盤價</t>
    <phoneticPr fontId="2" type="noConversion"/>
  </si>
  <si>
    <t>20161031收盤價</t>
    <phoneticPr fontId="2" type="noConversion"/>
  </si>
  <si>
    <t>20161028收盤價</t>
    <phoneticPr fontId="2" type="noConversion"/>
  </si>
  <si>
    <t>20161028收盤價</t>
    <phoneticPr fontId="2" type="noConversion"/>
  </si>
  <si>
    <t>20161027收盤價</t>
    <phoneticPr fontId="2" type="noConversion"/>
  </si>
  <si>
    <t>20161027收盤價</t>
    <phoneticPr fontId="2" type="noConversion"/>
  </si>
  <si>
    <t>20161026收盤價</t>
    <phoneticPr fontId="2" type="noConversion"/>
  </si>
  <si>
    <t>20161026收盤價</t>
    <phoneticPr fontId="2" type="noConversion"/>
  </si>
  <si>
    <t>20161025收盤價</t>
    <phoneticPr fontId="2" type="noConversion"/>
  </si>
  <si>
    <t>20161024收盤價</t>
    <phoneticPr fontId="2" type="noConversion"/>
  </si>
  <si>
    <t>20161021收盤價</t>
    <phoneticPr fontId="2" type="noConversion"/>
  </si>
  <si>
    <t>20161021收盤價</t>
    <phoneticPr fontId="2" type="noConversion"/>
  </si>
  <si>
    <t>20161020收盤價</t>
    <phoneticPr fontId="2" type="noConversion"/>
  </si>
  <si>
    <t>20161019收盤價</t>
    <phoneticPr fontId="2" type="noConversion"/>
  </si>
  <si>
    <t>20161018收盤價</t>
    <phoneticPr fontId="2" type="noConversion"/>
  </si>
  <si>
    <t>20161018收盤價</t>
    <phoneticPr fontId="2" type="noConversion"/>
  </si>
  <si>
    <t>20161017收盤價</t>
    <phoneticPr fontId="2" type="noConversion"/>
  </si>
  <si>
    <t>20161017收盤價</t>
    <phoneticPr fontId="2" type="noConversion"/>
  </si>
  <si>
    <t>20161014收盤價</t>
    <phoneticPr fontId="2" type="noConversion"/>
  </si>
  <si>
    <t>20161013收盤價</t>
    <phoneticPr fontId="2" type="noConversion"/>
  </si>
  <si>
    <t>20161013收盤價</t>
    <phoneticPr fontId="2" type="noConversion"/>
  </si>
  <si>
    <t>20161012收盤價</t>
    <phoneticPr fontId="2" type="noConversion"/>
  </si>
  <si>
    <t>20161012收盤價</t>
    <phoneticPr fontId="2" type="noConversion"/>
  </si>
  <si>
    <t>20161011收盤價</t>
    <phoneticPr fontId="2" type="noConversion"/>
  </si>
  <si>
    <t>20161007收盤價</t>
    <phoneticPr fontId="2" type="noConversion"/>
  </si>
  <si>
    <t>20161006收盤價</t>
    <phoneticPr fontId="2" type="noConversion"/>
  </si>
  <si>
    <t>20161006收盤價</t>
    <phoneticPr fontId="2" type="noConversion"/>
  </si>
  <si>
    <t>20161005收盤價</t>
    <phoneticPr fontId="2" type="noConversion"/>
  </si>
  <si>
    <t>20161004收盤價</t>
    <phoneticPr fontId="2" type="noConversion"/>
  </si>
  <si>
    <t>20161003收盤價</t>
    <phoneticPr fontId="2" type="noConversion"/>
  </si>
  <si>
    <t>20160930收盤價</t>
    <phoneticPr fontId="2" type="noConversion"/>
  </si>
  <si>
    <t>20160930收盤價</t>
    <phoneticPr fontId="2" type="noConversion"/>
  </si>
  <si>
    <t>20160929收盤價</t>
    <phoneticPr fontId="2" type="noConversion"/>
  </si>
  <si>
    <t>20160926收盤價</t>
    <phoneticPr fontId="2" type="noConversion"/>
  </si>
  <si>
    <t>20160923收盤價</t>
    <phoneticPr fontId="2" type="noConversion"/>
  </si>
  <si>
    <t>20160923收盤價</t>
    <phoneticPr fontId="2" type="noConversion"/>
  </si>
  <si>
    <t>20160922收盤價</t>
    <phoneticPr fontId="2" type="noConversion"/>
  </si>
  <si>
    <t>20160922收盤價</t>
    <phoneticPr fontId="2" type="noConversion"/>
  </si>
  <si>
    <t>20160921收盤價</t>
    <phoneticPr fontId="2" type="noConversion"/>
  </si>
  <si>
    <t>20160920收盤價</t>
    <phoneticPr fontId="2" type="noConversion"/>
  </si>
  <si>
    <t>20160919收盤價</t>
    <phoneticPr fontId="2" type="noConversion"/>
  </si>
  <si>
    <t>20160919收盤價</t>
    <phoneticPr fontId="2" type="noConversion"/>
  </si>
  <si>
    <t>20160914收盤價</t>
    <phoneticPr fontId="2" type="noConversion"/>
  </si>
  <si>
    <t>20160914收盤價</t>
    <phoneticPr fontId="2" type="noConversion"/>
  </si>
  <si>
    <t>20160913收盤價</t>
    <phoneticPr fontId="2" type="noConversion"/>
  </si>
  <si>
    <t>20160912收盤價</t>
    <phoneticPr fontId="2" type="noConversion"/>
  </si>
  <si>
    <t>20160910收盤價</t>
    <phoneticPr fontId="2" type="noConversion"/>
  </si>
  <si>
    <t>20160909收盤價</t>
    <phoneticPr fontId="2" type="noConversion"/>
  </si>
  <si>
    <t>20160908收盤價</t>
    <phoneticPr fontId="2" type="noConversion"/>
  </si>
  <si>
    <t>20160907收盤價</t>
    <phoneticPr fontId="2" type="noConversion"/>
  </si>
  <si>
    <t>20160906收盤價</t>
    <phoneticPr fontId="2" type="noConversion"/>
  </si>
  <si>
    <t>20160906收盤價</t>
    <phoneticPr fontId="2" type="noConversion"/>
  </si>
  <si>
    <t>20160905收盤價</t>
    <phoneticPr fontId="2" type="noConversion"/>
  </si>
  <si>
    <t>20160902收盤價</t>
    <phoneticPr fontId="2" type="noConversion"/>
  </si>
  <si>
    <t>20160902收盤價</t>
    <phoneticPr fontId="2" type="noConversion"/>
  </si>
  <si>
    <t>20160901收盤價</t>
    <phoneticPr fontId="2" type="noConversion"/>
  </si>
  <si>
    <t>20160901收盤價</t>
    <phoneticPr fontId="2" type="noConversion"/>
  </si>
  <si>
    <t>20160831收盤價</t>
    <phoneticPr fontId="2" type="noConversion"/>
  </si>
  <si>
    <t>20160830收盤價</t>
    <phoneticPr fontId="2" type="noConversion"/>
  </si>
  <si>
    <t>20160829收盤價</t>
    <phoneticPr fontId="2" type="noConversion"/>
  </si>
  <si>
    <t>20160829收盤價</t>
    <phoneticPr fontId="2" type="noConversion"/>
  </si>
  <si>
    <t>20160826收盤價</t>
    <phoneticPr fontId="2" type="noConversion"/>
  </si>
  <si>
    <t>20160825收盤價</t>
    <phoneticPr fontId="2" type="noConversion"/>
  </si>
  <si>
    <t>20160825收盤價</t>
    <phoneticPr fontId="2" type="noConversion"/>
  </si>
  <si>
    <t>20160824收盤價</t>
    <phoneticPr fontId="2" type="noConversion"/>
  </si>
  <si>
    <t>20160823收盤價</t>
    <phoneticPr fontId="2" type="noConversion"/>
  </si>
  <si>
    <t>20160822收盤價</t>
    <phoneticPr fontId="2" type="noConversion"/>
  </si>
  <si>
    <t>20160822收盤價</t>
    <phoneticPr fontId="2" type="noConversion"/>
  </si>
  <si>
    <t>20160819收盤價</t>
    <phoneticPr fontId="2" type="noConversion"/>
  </si>
  <si>
    <t>20160819收盤價</t>
    <phoneticPr fontId="2" type="noConversion"/>
  </si>
  <si>
    <t>20160818收盤價</t>
    <phoneticPr fontId="2" type="noConversion"/>
  </si>
  <si>
    <t>20160818收盤價</t>
    <phoneticPr fontId="2" type="noConversion"/>
  </si>
  <si>
    <t>20160817收盤價</t>
    <phoneticPr fontId="2" type="noConversion"/>
  </si>
  <si>
    <t>20160816收盤價</t>
    <phoneticPr fontId="2" type="noConversion"/>
  </si>
  <si>
    <t>20160815收盤價</t>
    <phoneticPr fontId="2" type="noConversion"/>
  </si>
  <si>
    <t>20160812收盤價</t>
    <phoneticPr fontId="2" type="noConversion"/>
  </si>
  <si>
    <t>20160812收盤價</t>
    <phoneticPr fontId="2" type="noConversion"/>
  </si>
  <si>
    <t>20160811收盤價</t>
    <phoneticPr fontId="2" type="noConversion"/>
  </si>
  <si>
    <t>20160811收盤價</t>
    <phoneticPr fontId="2" type="noConversion"/>
  </si>
  <si>
    <t>20160810收盤價</t>
    <phoneticPr fontId="2" type="noConversion"/>
  </si>
  <si>
    <t>20160809收盤價</t>
    <phoneticPr fontId="2" type="noConversion"/>
  </si>
  <si>
    <t>20160809收盤價</t>
    <phoneticPr fontId="2" type="noConversion"/>
  </si>
  <si>
    <t>20160808收盤價</t>
    <phoneticPr fontId="2" type="noConversion"/>
  </si>
  <si>
    <t>20160805收盤價</t>
    <phoneticPr fontId="2" type="noConversion"/>
  </si>
  <si>
    <t>20160804收盤價</t>
    <phoneticPr fontId="2" type="noConversion"/>
  </si>
  <si>
    <t>20160803收盤價</t>
    <phoneticPr fontId="2" type="noConversion"/>
  </si>
  <si>
    <t>20160803收盤價</t>
    <phoneticPr fontId="2" type="noConversion"/>
  </si>
  <si>
    <t>20160802收盤價</t>
    <phoneticPr fontId="2" type="noConversion"/>
  </si>
  <si>
    <t>20160801收盤價</t>
    <phoneticPr fontId="2" type="noConversion"/>
  </si>
  <si>
    <t>20160801收盤價</t>
    <phoneticPr fontId="2" type="noConversion"/>
  </si>
  <si>
    <t>20160729收盤價</t>
    <phoneticPr fontId="2" type="noConversion"/>
  </si>
  <si>
    <t>20160729收盤價</t>
    <phoneticPr fontId="2" type="noConversion"/>
  </si>
  <si>
    <t>20160728收盤價</t>
    <phoneticPr fontId="2" type="noConversion"/>
  </si>
  <si>
    <t>20160728收盤價</t>
    <phoneticPr fontId="2" type="noConversion"/>
  </si>
  <si>
    <t>20160727收盤價</t>
    <phoneticPr fontId="2" type="noConversion"/>
  </si>
  <si>
    <t>20160726收盤價</t>
    <phoneticPr fontId="2" type="noConversion"/>
  </si>
  <si>
    <t>20160726收盤價</t>
    <phoneticPr fontId="2" type="noConversion"/>
  </si>
  <si>
    <t>20160725收盤價</t>
    <phoneticPr fontId="2" type="noConversion"/>
  </si>
  <si>
    <t>20160725收盤價</t>
    <phoneticPr fontId="2" type="noConversion"/>
  </si>
  <si>
    <t>20160722收盤價</t>
    <phoneticPr fontId="2" type="noConversion"/>
  </si>
  <si>
    <t>20160721收盤價</t>
    <phoneticPr fontId="2" type="noConversion"/>
  </si>
  <si>
    <t>20160720收盤價</t>
    <phoneticPr fontId="2" type="noConversion"/>
  </si>
  <si>
    <t>20160719收盤價</t>
    <phoneticPr fontId="2" type="noConversion"/>
  </si>
  <si>
    <t>20160718收盤價</t>
    <phoneticPr fontId="2" type="noConversion"/>
  </si>
  <si>
    <t>20160715收盤價</t>
    <phoneticPr fontId="2" type="noConversion"/>
  </si>
  <si>
    <t>20160715收盤價</t>
    <phoneticPr fontId="2" type="noConversion"/>
  </si>
  <si>
    <t>20160714收盤價</t>
    <phoneticPr fontId="2" type="noConversion"/>
  </si>
  <si>
    <t>20160714收盤價</t>
    <phoneticPr fontId="2" type="noConversion"/>
  </si>
  <si>
    <t>20160713收盤價</t>
    <phoneticPr fontId="2" type="noConversion"/>
  </si>
  <si>
    <t>20160712收盤價</t>
    <phoneticPr fontId="2" type="noConversion"/>
  </si>
  <si>
    <t>20160712收盤價</t>
    <phoneticPr fontId="2" type="noConversion"/>
  </si>
  <si>
    <t>20160711收盤價</t>
    <phoneticPr fontId="2" type="noConversion"/>
  </si>
  <si>
    <t>20160711收盤價</t>
    <phoneticPr fontId="2" type="noConversion"/>
  </si>
  <si>
    <t>20160707收盤價</t>
    <phoneticPr fontId="2" type="noConversion"/>
  </si>
  <si>
    <t>20160706收盤價</t>
    <phoneticPr fontId="2" type="noConversion"/>
  </si>
  <si>
    <t>20160706收盤價</t>
    <phoneticPr fontId="2" type="noConversion"/>
  </si>
  <si>
    <t>20160705收盤價</t>
    <phoneticPr fontId="2" type="noConversion"/>
  </si>
  <si>
    <t>20160704收盤價</t>
    <phoneticPr fontId="2" type="noConversion"/>
  </si>
  <si>
    <t>20160701收盤價</t>
    <phoneticPr fontId="2" type="noConversion"/>
  </si>
  <si>
    <t>20160701收盤價</t>
    <phoneticPr fontId="2" type="noConversion"/>
  </si>
  <si>
    <t>20160630收盤價</t>
    <phoneticPr fontId="2" type="noConversion"/>
  </si>
  <si>
    <t>20160629收盤價</t>
    <phoneticPr fontId="2" type="noConversion"/>
  </si>
  <si>
    <t>20160628收盤價</t>
    <phoneticPr fontId="2" type="noConversion"/>
  </si>
  <si>
    <t>20160627收盤價</t>
    <phoneticPr fontId="2" type="noConversion"/>
  </si>
  <si>
    <t>20160627收盤價</t>
    <phoneticPr fontId="2" type="noConversion"/>
  </si>
  <si>
    <t>20160624收盤價</t>
    <phoneticPr fontId="2" type="noConversion"/>
  </si>
  <si>
    <t>20160624收盤價</t>
    <phoneticPr fontId="2" type="noConversion"/>
  </si>
  <si>
    <t>20160623收盤價</t>
    <phoneticPr fontId="2" type="noConversion"/>
  </si>
  <si>
    <t>20160623收盤價</t>
    <phoneticPr fontId="2" type="noConversion"/>
  </si>
  <si>
    <t>20160622收盤價</t>
    <phoneticPr fontId="2" type="noConversion"/>
  </si>
  <si>
    <t>20160622收盤價</t>
    <phoneticPr fontId="2" type="noConversion"/>
  </si>
  <si>
    <t>20160621收盤價</t>
    <phoneticPr fontId="2" type="noConversion"/>
  </si>
  <si>
    <t>20160621收盤價</t>
    <phoneticPr fontId="2" type="noConversion"/>
  </si>
  <si>
    <t>20160620收盤價</t>
    <phoneticPr fontId="2" type="noConversion"/>
  </si>
  <si>
    <t>20160620收盤價</t>
    <phoneticPr fontId="2" type="noConversion"/>
  </si>
  <si>
    <t>20160617收盤價</t>
    <phoneticPr fontId="2" type="noConversion"/>
  </si>
  <si>
    <t>20160617收盤價</t>
    <phoneticPr fontId="2" type="noConversion"/>
  </si>
  <si>
    <t>20160616收盤價</t>
    <phoneticPr fontId="2" type="noConversion"/>
  </si>
  <si>
    <t>20160616收盤價</t>
    <phoneticPr fontId="2" type="noConversion"/>
  </si>
  <si>
    <t>20160615收盤價</t>
    <phoneticPr fontId="2" type="noConversion"/>
  </si>
  <si>
    <t>20160614收盤價</t>
    <phoneticPr fontId="2" type="noConversion"/>
  </si>
  <si>
    <t>20160614收盤價</t>
    <phoneticPr fontId="2" type="noConversion"/>
  </si>
  <si>
    <t>20160613收盤價</t>
    <phoneticPr fontId="2" type="noConversion"/>
  </si>
  <si>
    <t>20160613收盤價</t>
    <phoneticPr fontId="2" type="noConversion"/>
  </si>
  <si>
    <t>20160608收盤價</t>
    <phoneticPr fontId="2" type="noConversion"/>
  </si>
  <si>
    <t>20160608收盤價</t>
    <phoneticPr fontId="2" type="noConversion"/>
  </si>
  <si>
    <t>20160607收盤價</t>
    <phoneticPr fontId="2" type="noConversion"/>
  </si>
  <si>
    <t>20160606收盤價</t>
    <phoneticPr fontId="2" type="noConversion"/>
  </si>
  <si>
    <t>20160606收盤價</t>
    <phoneticPr fontId="2" type="noConversion"/>
  </si>
  <si>
    <t>20160604收盤價</t>
    <phoneticPr fontId="2" type="noConversion"/>
  </si>
  <si>
    <t>20160603收盤價</t>
    <phoneticPr fontId="2" type="noConversion"/>
  </si>
  <si>
    <t>20160603收盤價</t>
    <phoneticPr fontId="2" type="noConversion"/>
  </si>
  <si>
    <t>20160602收盤價</t>
    <phoneticPr fontId="2" type="noConversion"/>
  </si>
  <si>
    <t>20160601收盤價</t>
    <phoneticPr fontId="2" type="noConversion"/>
  </si>
  <si>
    <t>20160601收盤價</t>
    <phoneticPr fontId="2" type="noConversion"/>
  </si>
  <si>
    <t>20160531收盤價</t>
    <phoneticPr fontId="2" type="noConversion"/>
  </si>
  <si>
    <t>20160530收盤價</t>
    <phoneticPr fontId="2" type="noConversion"/>
  </si>
  <si>
    <t>20160527收盤價</t>
    <phoneticPr fontId="2" type="noConversion"/>
  </si>
  <si>
    <t>20160526收盤價</t>
    <phoneticPr fontId="2" type="noConversion"/>
  </si>
  <si>
    <t>20160526收盤價</t>
    <phoneticPr fontId="2" type="noConversion"/>
  </si>
  <si>
    <t>20160525收盤價</t>
    <phoneticPr fontId="2" type="noConversion"/>
  </si>
  <si>
    <t>20160525收盤價</t>
    <phoneticPr fontId="2" type="noConversion"/>
  </si>
  <si>
    <t>20160524收盤價</t>
    <phoneticPr fontId="2" type="noConversion"/>
  </si>
  <si>
    <t>20160524收盤價</t>
    <phoneticPr fontId="2" type="noConversion"/>
  </si>
  <si>
    <t>20160523收盤價</t>
    <phoneticPr fontId="2" type="noConversion"/>
  </si>
  <si>
    <t>20160520收盤價</t>
    <phoneticPr fontId="2" type="noConversion"/>
  </si>
  <si>
    <t>20160520收盤價</t>
    <phoneticPr fontId="2" type="noConversion"/>
  </si>
  <si>
    <t>20160519收盤價</t>
    <phoneticPr fontId="2" type="noConversion"/>
  </si>
  <si>
    <t>20160518收盤價</t>
    <phoneticPr fontId="2" type="noConversion"/>
  </si>
  <si>
    <t>20160517收盤價</t>
    <phoneticPr fontId="2" type="noConversion"/>
  </si>
  <si>
    <t>20160517收盤價</t>
    <phoneticPr fontId="2" type="noConversion"/>
  </si>
  <si>
    <t>20160516收盤價</t>
    <phoneticPr fontId="2" type="noConversion"/>
  </si>
  <si>
    <t>20160513收盤價</t>
    <phoneticPr fontId="2" type="noConversion"/>
  </si>
  <si>
    <t>20160513收盤價</t>
    <phoneticPr fontId="2" type="noConversion"/>
  </si>
  <si>
    <t>20160512收盤價</t>
    <phoneticPr fontId="2" type="noConversion"/>
  </si>
  <si>
    <t>20160512收盤價</t>
    <phoneticPr fontId="2" type="noConversion"/>
  </si>
  <si>
    <t>20160511收盤價</t>
    <phoneticPr fontId="2" type="noConversion"/>
  </si>
  <si>
    <t>20160511收盤價</t>
    <phoneticPr fontId="2" type="noConversion"/>
  </si>
  <si>
    <t>20160510收盤價</t>
    <phoneticPr fontId="2" type="noConversion"/>
  </si>
  <si>
    <t>20160510收盤價</t>
    <phoneticPr fontId="2" type="noConversion"/>
  </si>
  <si>
    <t>20160509收盤價</t>
    <phoneticPr fontId="2" type="noConversion"/>
  </si>
  <si>
    <t>20160509收盤價</t>
    <phoneticPr fontId="2" type="noConversion"/>
  </si>
  <si>
    <t>20160506收盤價</t>
    <phoneticPr fontId="2" type="noConversion"/>
  </si>
  <si>
    <t>20160506收盤價</t>
    <phoneticPr fontId="2" type="noConversion"/>
  </si>
  <si>
    <t>20160505收盤價</t>
    <phoneticPr fontId="2" type="noConversion"/>
  </si>
  <si>
    <t>20160505收盤價</t>
    <phoneticPr fontId="2" type="noConversion"/>
  </si>
  <si>
    <t>20160504收盤價</t>
    <phoneticPr fontId="2" type="noConversion"/>
  </si>
  <si>
    <t>20160504收盤價</t>
    <phoneticPr fontId="2" type="noConversion"/>
  </si>
  <si>
    <t>20160503收盤價</t>
    <phoneticPr fontId="2" type="noConversion"/>
  </si>
  <si>
    <t>20160503收盤價</t>
    <phoneticPr fontId="2" type="noConversion"/>
  </si>
  <si>
    <t>20160429收盤價</t>
    <phoneticPr fontId="2" type="noConversion"/>
  </si>
  <si>
    <t>20160428收盤價</t>
    <phoneticPr fontId="2" type="noConversion"/>
  </si>
  <si>
    <t>20160427收盤價</t>
    <phoneticPr fontId="2" type="noConversion"/>
  </si>
  <si>
    <t>20160427收盤價</t>
    <phoneticPr fontId="2" type="noConversion"/>
  </si>
  <si>
    <t>20160426收盤價</t>
    <phoneticPr fontId="2" type="noConversion"/>
  </si>
  <si>
    <t>20160425收盤價</t>
    <phoneticPr fontId="2" type="noConversion"/>
  </si>
  <si>
    <t>20160425收盤價</t>
    <phoneticPr fontId="2" type="noConversion"/>
  </si>
  <si>
    <t>20160422收盤價</t>
    <phoneticPr fontId="2" type="noConversion"/>
  </si>
  <si>
    <t>20160421收盤價</t>
    <phoneticPr fontId="2" type="noConversion"/>
  </si>
  <si>
    <t>20160421收盤價</t>
    <phoneticPr fontId="2" type="noConversion"/>
  </si>
  <si>
    <t>20160420收盤價</t>
    <phoneticPr fontId="2" type="noConversion"/>
  </si>
  <si>
    <t>20160419收盤價</t>
    <phoneticPr fontId="2" type="noConversion"/>
  </si>
  <si>
    <t>20160419收盤價</t>
    <phoneticPr fontId="2" type="noConversion"/>
  </si>
  <si>
    <t>20160418收盤價</t>
    <phoneticPr fontId="2" type="noConversion"/>
  </si>
  <si>
    <t>20160415收盤價</t>
    <phoneticPr fontId="2" type="noConversion"/>
  </si>
  <si>
    <t>20160415收盤價</t>
    <phoneticPr fontId="2" type="noConversion"/>
  </si>
  <si>
    <t>20160414收盤價</t>
    <phoneticPr fontId="2" type="noConversion"/>
  </si>
  <si>
    <t>20160413收盤價</t>
    <phoneticPr fontId="2" type="noConversion"/>
  </si>
  <si>
    <t>20160412收盤價</t>
    <phoneticPr fontId="2" type="noConversion"/>
  </si>
  <si>
    <t>20160411收盤價</t>
    <phoneticPr fontId="2" type="noConversion"/>
  </si>
  <si>
    <t>20160411收盤價</t>
    <phoneticPr fontId="2" type="noConversion"/>
  </si>
  <si>
    <t>20160408收盤價</t>
    <phoneticPr fontId="2" type="noConversion"/>
  </si>
  <si>
    <t>20160408收盤價</t>
    <phoneticPr fontId="2" type="noConversion"/>
  </si>
  <si>
    <t>20160407收盤價</t>
    <phoneticPr fontId="2" type="noConversion"/>
  </si>
  <si>
    <t>20160407收盤價</t>
    <phoneticPr fontId="2" type="noConversion"/>
  </si>
  <si>
    <t>20160406收盤價</t>
    <phoneticPr fontId="2" type="noConversion"/>
  </si>
  <si>
    <t>20160406收盤價</t>
    <phoneticPr fontId="2" type="noConversion"/>
  </si>
  <si>
    <t>20160401收盤價</t>
    <phoneticPr fontId="2" type="noConversion"/>
  </si>
  <si>
    <t>20160401收盤價</t>
    <phoneticPr fontId="2" type="noConversion"/>
  </si>
  <si>
    <t>20160331收盤價</t>
    <phoneticPr fontId="2" type="noConversion"/>
  </si>
  <si>
    <t>20160331收盤價</t>
    <phoneticPr fontId="2" type="noConversion"/>
  </si>
  <si>
    <t>20160330收盤價</t>
    <phoneticPr fontId="2" type="noConversion"/>
  </si>
  <si>
    <t>20160329收盤價</t>
    <phoneticPr fontId="2" type="noConversion"/>
  </si>
  <si>
    <t>20160329收盤價</t>
    <phoneticPr fontId="2" type="noConversion"/>
  </si>
  <si>
    <t>20160328收盤價</t>
    <phoneticPr fontId="2" type="noConversion"/>
  </si>
  <si>
    <t>20160325收盤價</t>
    <phoneticPr fontId="2" type="noConversion"/>
  </si>
  <si>
    <t>20160325收盤價</t>
    <phoneticPr fontId="2" type="noConversion"/>
  </si>
  <si>
    <t>20160324收盤價</t>
    <phoneticPr fontId="2" type="noConversion"/>
  </si>
  <si>
    <t>20160323收盤價</t>
    <phoneticPr fontId="2" type="noConversion"/>
  </si>
  <si>
    <t>20160323收盤價</t>
    <phoneticPr fontId="2" type="noConversion"/>
  </si>
  <si>
    <t>20160322收盤價</t>
    <phoneticPr fontId="2" type="noConversion"/>
  </si>
  <si>
    <t>20160322收盤價</t>
    <phoneticPr fontId="2" type="noConversion"/>
  </si>
  <si>
    <t>20160321收盤價</t>
    <phoneticPr fontId="2" type="noConversion"/>
  </si>
  <si>
    <t>20160321收盤價</t>
    <phoneticPr fontId="2" type="noConversion"/>
  </si>
  <si>
    <t>20160318收盤價</t>
    <phoneticPr fontId="2" type="noConversion"/>
  </si>
  <si>
    <t>20160317收盤價</t>
    <phoneticPr fontId="2" type="noConversion"/>
  </si>
  <si>
    <t>20160316收盤價</t>
    <phoneticPr fontId="2" type="noConversion"/>
  </si>
  <si>
    <t>20160316收盤價</t>
    <phoneticPr fontId="2" type="noConversion"/>
  </si>
  <si>
    <t>20160315收盤價</t>
    <phoneticPr fontId="2" type="noConversion"/>
  </si>
  <si>
    <t>20160315收盤價</t>
    <phoneticPr fontId="2" type="noConversion"/>
  </si>
  <si>
    <t>20160314收盤價</t>
    <phoneticPr fontId="2" type="noConversion"/>
  </si>
  <si>
    <t>20160314收盤價</t>
    <phoneticPr fontId="2" type="noConversion"/>
  </si>
  <si>
    <t>20160311收盤價</t>
    <phoneticPr fontId="2" type="noConversion"/>
  </si>
  <si>
    <t>20160310收盤價</t>
    <phoneticPr fontId="2" type="noConversion"/>
  </si>
  <si>
    <t>20160309收盤價</t>
    <phoneticPr fontId="2" type="noConversion"/>
  </si>
  <si>
    <t>20160309收盤價</t>
    <phoneticPr fontId="2" type="noConversion"/>
  </si>
  <si>
    <t>20160308收盤價</t>
    <phoneticPr fontId="2" type="noConversion"/>
  </si>
  <si>
    <t>20160308收盤價</t>
    <phoneticPr fontId="2" type="noConversion"/>
  </si>
  <si>
    <t>20160307收盤價</t>
    <phoneticPr fontId="2" type="noConversion"/>
  </si>
  <si>
    <t>20160304收盤價</t>
    <phoneticPr fontId="2" type="noConversion"/>
  </si>
  <si>
    <t>20160304收盤價</t>
    <phoneticPr fontId="2" type="noConversion"/>
  </si>
  <si>
    <t>20160303收盤價</t>
    <phoneticPr fontId="2" type="noConversion"/>
  </si>
  <si>
    <t>20160303收盤價</t>
    <phoneticPr fontId="2" type="noConversion"/>
  </si>
  <si>
    <t>20160302收盤價</t>
    <phoneticPr fontId="2" type="noConversion"/>
  </si>
  <si>
    <t>20160301收盤價</t>
    <phoneticPr fontId="2" type="noConversion"/>
  </si>
  <si>
    <t>20160301收盤價</t>
    <phoneticPr fontId="2" type="noConversion"/>
  </si>
  <si>
    <t>20160226收盤價</t>
    <phoneticPr fontId="2" type="noConversion"/>
  </si>
  <si>
    <t>20160226收盤價</t>
    <phoneticPr fontId="2" type="noConversion"/>
  </si>
  <si>
    <t>20160225收盤價</t>
    <phoneticPr fontId="2" type="noConversion"/>
  </si>
  <si>
    <t>20160225收盤價</t>
    <phoneticPr fontId="2" type="noConversion"/>
  </si>
  <si>
    <t>20160224收盤價</t>
    <phoneticPr fontId="2" type="noConversion"/>
  </si>
  <si>
    <t>20160223收盤價</t>
    <phoneticPr fontId="2" type="noConversion"/>
  </si>
  <si>
    <t>20160222收盤價</t>
    <phoneticPr fontId="2" type="noConversion"/>
  </si>
  <si>
    <t>20160219收盤價</t>
    <phoneticPr fontId="2" type="noConversion"/>
  </si>
  <si>
    <t>20160218收盤價</t>
    <phoneticPr fontId="2" type="noConversion"/>
  </si>
  <si>
    <t>20160217收盤價</t>
    <phoneticPr fontId="2" type="noConversion"/>
  </si>
  <si>
    <t>20160217收盤價</t>
    <phoneticPr fontId="2" type="noConversion"/>
  </si>
  <si>
    <t>20160216收盤價</t>
    <phoneticPr fontId="2" type="noConversion"/>
  </si>
  <si>
    <t>20160215收盤價</t>
    <phoneticPr fontId="2" type="noConversion"/>
  </si>
  <si>
    <t>20160215收盤價</t>
    <phoneticPr fontId="2" type="noConversion"/>
  </si>
  <si>
    <t>20160203收盤價</t>
    <phoneticPr fontId="2" type="noConversion"/>
  </si>
  <si>
    <t>20160203收盤價</t>
    <phoneticPr fontId="2" type="noConversion"/>
  </si>
  <si>
    <t>20160202收盤價</t>
    <phoneticPr fontId="2" type="noConversion"/>
  </si>
  <si>
    <t>20160202收盤價</t>
    <phoneticPr fontId="2" type="noConversion"/>
  </si>
  <si>
    <t>20160201收盤價</t>
    <phoneticPr fontId="2" type="noConversion"/>
  </si>
  <si>
    <t>20160201收盤價</t>
    <phoneticPr fontId="2" type="noConversion"/>
  </si>
  <si>
    <t>20160130收盤價</t>
    <phoneticPr fontId="2" type="noConversion"/>
  </si>
  <si>
    <t>20160129收盤價</t>
    <phoneticPr fontId="2" type="noConversion"/>
  </si>
  <si>
    <t>20160128收盤價</t>
    <phoneticPr fontId="2" type="noConversion"/>
  </si>
  <si>
    <t>20160128收盤價</t>
    <phoneticPr fontId="2" type="noConversion"/>
  </si>
  <si>
    <t>20160127收盤價</t>
    <phoneticPr fontId="2" type="noConversion"/>
  </si>
  <si>
    <t>20160127收盤價</t>
    <phoneticPr fontId="2" type="noConversion"/>
  </si>
  <si>
    <t>20160126收盤價</t>
    <phoneticPr fontId="2" type="noConversion"/>
  </si>
  <si>
    <t>20160126收盤價</t>
    <phoneticPr fontId="2" type="noConversion"/>
  </si>
  <si>
    <t>20160125收盤價</t>
    <phoneticPr fontId="2" type="noConversion"/>
  </si>
  <si>
    <t>20160125收盤價</t>
    <phoneticPr fontId="2" type="noConversion"/>
  </si>
  <si>
    <t>20160122收盤價</t>
    <phoneticPr fontId="2" type="noConversion"/>
  </si>
  <si>
    <t>20160122收盤價</t>
    <phoneticPr fontId="2" type="noConversion"/>
  </si>
  <si>
    <t>20160121收盤價</t>
    <phoneticPr fontId="2" type="noConversion"/>
  </si>
  <si>
    <t>20160120收盤價</t>
    <phoneticPr fontId="2" type="noConversion"/>
  </si>
  <si>
    <t>20160119收盤價</t>
    <phoneticPr fontId="2" type="noConversion"/>
  </si>
  <si>
    <t>20160118收盤價</t>
    <phoneticPr fontId="2" type="noConversion"/>
  </si>
  <si>
    <t>20160115收盤價</t>
    <phoneticPr fontId="2" type="noConversion"/>
  </si>
  <si>
    <t>20160114收盤價</t>
    <phoneticPr fontId="2" type="noConversion"/>
  </si>
  <si>
    <t>20160113收盤價</t>
    <phoneticPr fontId="2" type="noConversion"/>
  </si>
  <si>
    <t>20160113收盤價</t>
    <phoneticPr fontId="2" type="noConversion"/>
  </si>
  <si>
    <t>20160112收盤價</t>
    <phoneticPr fontId="2" type="noConversion"/>
  </si>
  <si>
    <t>20160111收盤價</t>
    <phoneticPr fontId="2" type="noConversion"/>
  </si>
  <si>
    <t>20160111收盤價</t>
    <phoneticPr fontId="2" type="noConversion"/>
  </si>
  <si>
    <t>20160108收盤價</t>
    <phoneticPr fontId="2" type="noConversion"/>
  </si>
  <si>
    <t>20160107收盤價</t>
    <phoneticPr fontId="2" type="noConversion"/>
  </si>
  <si>
    <t>20160107收盤價</t>
    <phoneticPr fontId="2" type="noConversion"/>
  </si>
  <si>
    <t>20160106收盤價</t>
    <phoneticPr fontId="2" type="noConversion"/>
  </si>
  <si>
    <t>20160106收盤價</t>
    <phoneticPr fontId="2" type="noConversion"/>
  </si>
  <si>
    <t>20160105收盤價</t>
    <phoneticPr fontId="2" type="noConversion"/>
  </si>
  <si>
    <t>20160104收盤價</t>
    <phoneticPr fontId="2" type="noConversion"/>
  </si>
  <si>
    <t>20160104收盤價</t>
    <phoneticPr fontId="2" type="noConversion"/>
  </si>
  <si>
    <t>20151231收盤價</t>
    <phoneticPr fontId="2" type="noConversion"/>
  </si>
  <si>
    <t>20151231收盤價</t>
    <phoneticPr fontId="2" type="noConversion"/>
  </si>
  <si>
    <t>20151230收盤價</t>
    <phoneticPr fontId="2" type="noConversion"/>
  </si>
  <si>
    <t>20151229收盤價</t>
    <phoneticPr fontId="2" type="noConversion"/>
  </si>
  <si>
    <t>20151228收盤價</t>
    <phoneticPr fontId="2" type="noConversion"/>
  </si>
  <si>
    <t>20151228收盤價</t>
    <phoneticPr fontId="2" type="noConversion"/>
  </si>
  <si>
    <t>20151225收盤價</t>
    <phoneticPr fontId="2" type="noConversion"/>
  </si>
  <si>
    <t>20151224收盤價</t>
    <phoneticPr fontId="2" type="noConversion"/>
  </si>
  <si>
    <t>20151224收盤價</t>
    <phoneticPr fontId="2" type="noConversion"/>
  </si>
  <si>
    <t>20151223收盤價</t>
    <phoneticPr fontId="2" type="noConversion"/>
  </si>
  <si>
    <t>20151223收盤價</t>
    <phoneticPr fontId="2" type="noConversion"/>
  </si>
  <si>
    <t>20151222收盤價</t>
    <phoneticPr fontId="2" type="noConversion"/>
  </si>
  <si>
    <t>20151222收盤價</t>
    <phoneticPr fontId="2" type="noConversion"/>
  </si>
  <si>
    <t>20151221收盤價</t>
    <phoneticPr fontId="2" type="noConversion"/>
  </si>
  <si>
    <t>20151221收盤價</t>
    <phoneticPr fontId="2" type="noConversion"/>
  </si>
  <si>
    <t>20151218收盤價</t>
    <phoneticPr fontId="2" type="noConversion"/>
  </si>
  <si>
    <t>20151218收盤價</t>
    <phoneticPr fontId="2" type="noConversion"/>
  </si>
  <si>
    <t>20151217收盤價</t>
    <phoneticPr fontId="2" type="noConversion"/>
  </si>
  <si>
    <t>20151217收盤價</t>
    <phoneticPr fontId="2" type="noConversion"/>
  </si>
  <si>
    <t>20151216收盤價</t>
    <phoneticPr fontId="2" type="noConversion"/>
  </si>
  <si>
    <t>20151216收盤價</t>
    <phoneticPr fontId="2" type="noConversion"/>
  </si>
  <si>
    <t>20151215收盤價</t>
    <phoneticPr fontId="2" type="noConversion"/>
  </si>
  <si>
    <t>20151214收盤價</t>
    <phoneticPr fontId="2" type="noConversion"/>
  </si>
  <si>
    <t>20151211收盤價</t>
    <phoneticPr fontId="2" type="noConversion"/>
  </si>
  <si>
    <t>20151211收盤價</t>
    <phoneticPr fontId="2" type="noConversion"/>
  </si>
  <si>
    <t>20151210收盤價</t>
    <phoneticPr fontId="2" type="noConversion"/>
  </si>
  <si>
    <t>20151210收盤價</t>
    <phoneticPr fontId="2" type="noConversion"/>
  </si>
  <si>
    <t>20151209收盤價</t>
    <phoneticPr fontId="2" type="noConversion"/>
  </si>
  <si>
    <t>20151209收盤價</t>
    <phoneticPr fontId="2" type="noConversion"/>
  </si>
  <si>
    <t>20151208收盤價</t>
    <phoneticPr fontId="2" type="noConversion"/>
  </si>
  <si>
    <t>20151207收盤價</t>
    <phoneticPr fontId="2" type="noConversion"/>
  </si>
  <si>
    <t>20151204收盤價</t>
    <phoneticPr fontId="2" type="noConversion"/>
  </si>
  <si>
    <t>20151204收盤價</t>
    <phoneticPr fontId="2" type="noConversion"/>
  </si>
  <si>
    <t>20151203收盤價</t>
    <phoneticPr fontId="2" type="noConversion"/>
  </si>
  <si>
    <t>20151203收盤價</t>
    <phoneticPr fontId="2" type="noConversion"/>
  </si>
  <si>
    <t>20151202收盤價</t>
    <phoneticPr fontId="2" type="noConversion"/>
  </si>
  <si>
    <t>20151202收盤價</t>
    <phoneticPr fontId="2" type="noConversion"/>
  </si>
  <si>
    <t>20151201收盤價</t>
    <phoneticPr fontId="2" type="noConversion"/>
  </si>
  <si>
    <t>20151201收盤價</t>
    <phoneticPr fontId="2" type="noConversion"/>
  </si>
  <si>
    <t>20151130收盤價</t>
    <phoneticPr fontId="2" type="noConversion"/>
  </si>
  <si>
    <t>20151127收盤價</t>
    <phoneticPr fontId="2" type="noConversion"/>
  </si>
  <si>
    <t>20151127收盤價</t>
    <phoneticPr fontId="2" type="noConversion"/>
  </si>
  <si>
    <t>20151126收盤價</t>
    <phoneticPr fontId="2" type="noConversion"/>
  </si>
  <si>
    <t>20151126收盤價</t>
    <phoneticPr fontId="2" type="noConversion"/>
  </si>
  <si>
    <t>20151125收盤價</t>
    <phoneticPr fontId="2" type="noConversion"/>
  </si>
  <si>
    <t>20151124收盤價</t>
    <phoneticPr fontId="2" type="noConversion"/>
  </si>
  <si>
    <t>20151124收盤價</t>
    <phoneticPr fontId="2" type="noConversion"/>
  </si>
  <si>
    <t>20151123收盤價</t>
    <phoneticPr fontId="2" type="noConversion"/>
  </si>
  <si>
    <t>20151123收盤價</t>
    <phoneticPr fontId="2" type="noConversion"/>
  </si>
  <si>
    <t>20151120收盤價</t>
    <phoneticPr fontId="2" type="noConversion"/>
  </si>
  <si>
    <t>20151119收盤價</t>
    <phoneticPr fontId="2" type="noConversion"/>
  </si>
  <si>
    <t>20151119收盤價</t>
    <phoneticPr fontId="2" type="noConversion"/>
  </si>
  <si>
    <t>20151118收盤價</t>
    <phoneticPr fontId="2" type="noConversion"/>
  </si>
  <si>
    <t>20151118收盤價</t>
    <phoneticPr fontId="2" type="noConversion"/>
  </si>
  <si>
    <t>20151117收盤價</t>
    <phoneticPr fontId="2" type="noConversion"/>
  </si>
  <si>
    <t>20151116收盤價</t>
    <phoneticPr fontId="2" type="noConversion"/>
  </si>
  <si>
    <t>20151113收盤價</t>
    <phoneticPr fontId="2" type="noConversion"/>
  </si>
  <si>
    <t>20151112收盤價</t>
    <phoneticPr fontId="2" type="noConversion"/>
  </si>
  <si>
    <t>20151111收盤價</t>
    <phoneticPr fontId="2" type="noConversion"/>
  </si>
  <si>
    <t>20151110收盤價</t>
    <phoneticPr fontId="2" type="noConversion"/>
  </si>
  <si>
    <t>20151109收盤價</t>
    <phoneticPr fontId="2" type="noConversion"/>
  </si>
  <si>
    <t>20151106收盤價</t>
    <phoneticPr fontId="2" type="noConversion"/>
  </si>
  <si>
    <t>20151106收盤價</t>
    <phoneticPr fontId="2" type="noConversion"/>
  </si>
  <si>
    <t>20151105收盤價</t>
    <phoneticPr fontId="2" type="noConversion"/>
  </si>
  <si>
    <t>20151105收盤價</t>
    <phoneticPr fontId="2" type="noConversion"/>
  </si>
  <si>
    <t>20151104收盤價</t>
    <phoneticPr fontId="2" type="noConversion"/>
  </si>
  <si>
    <t>20151104收盤價</t>
    <phoneticPr fontId="2" type="noConversion"/>
  </si>
  <si>
    <t>20151103收盤價</t>
    <phoneticPr fontId="2" type="noConversion"/>
  </si>
  <si>
    <t>20151103收盤價</t>
    <phoneticPr fontId="2" type="noConversion"/>
  </si>
  <si>
    <t>20151102收盤價</t>
    <phoneticPr fontId="2" type="noConversion"/>
  </si>
  <si>
    <t>20151030收盤價</t>
    <phoneticPr fontId="2" type="noConversion"/>
  </si>
  <si>
    <t>20151029收盤價</t>
    <phoneticPr fontId="2" type="noConversion"/>
  </si>
  <si>
    <t>20151028收盤價</t>
    <phoneticPr fontId="2" type="noConversion"/>
  </si>
  <si>
    <t>20151027收盤價</t>
    <phoneticPr fontId="2" type="noConversion"/>
  </si>
  <si>
    <t>20151027收盤價</t>
    <phoneticPr fontId="2" type="noConversion"/>
  </si>
  <si>
    <t>20151026收盤價</t>
    <phoneticPr fontId="2" type="noConversion"/>
  </si>
  <si>
    <t>20151023收盤價</t>
    <phoneticPr fontId="2" type="noConversion"/>
  </si>
  <si>
    <t>20151023收盤價</t>
    <phoneticPr fontId="2" type="noConversion"/>
  </si>
  <si>
    <t>20151022收盤價</t>
    <phoneticPr fontId="2" type="noConversion"/>
  </si>
  <si>
    <t>20151022收盤價</t>
    <phoneticPr fontId="2" type="noConversion"/>
  </si>
  <si>
    <t>20151021收盤價</t>
    <phoneticPr fontId="2" type="noConversion"/>
  </si>
  <si>
    <t>20151020收盤價</t>
    <phoneticPr fontId="2" type="noConversion"/>
  </si>
  <si>
    <t>20151019收盤價</t>
    <phoneticPr fontId="2" type="noConversion"/>
  </si>
  <si>
    <t>20151019收盤價</t>
    <phoneticPr fontId="2" type="noConversion"/>
  </si>
  <si>
    <t>20151016收盤價</t>
    <phoneticPr fontId="2" type="noConversion"/>
  </si>
  <si>
    <t>20151015收盤價</t>
    <phoneticPr fontId="2" type="noConversion"/>
  </si>
  <si>
    <t>20151015收盤價</t>
    <phoneticPr fontId="2" type="noConversion"/>
  </si>
  <si>
    <t>20151014收盤價</t>
    <phoneticPr fontId="2" type="noConversion"/>
  </si>
  <si>
    <t>20151013收盤價</t>
    <phoneticPr fontId="2" type="noConversion"/>
  </si>
  <si>
    <t>20151013收盤價</t>
    <phoneticPr fontId="2" type="noConversion"/>
  </si>
  <si>
    <t>20151012收盤價</t>
    <phoneticPr fontId="2" type="noConversion"/>
  </si>
  <si>
    <t>20151012收盤價</t>
    <phoneticPr fontId="2" type="noConversion"/>
  </si>
  <si>
    <t>20151008收盤價</t>
    <phoneticPr fontId="2" type="noConversion"/>
  </si>
  <si>
    <t>20151007收盤價</t>
    <phoneticPr fontId="2" type="noConversion"/>
  </si>
  <si>
    <t>20151006收盤價</t>
    <phoneticPr fontId="2" type="noConversion"/>
  </si>
  <si>
    <t>20151006收盤價</t>
    <phoneticPr fontId="2" type="noConversion"/>
  </si>
  <si>
    <t>20151005收盤價</t>
    <phoneticPr fontId="2" type="noConversion"/>
  </si>
  <si>
    <t>20151005收盤價</t>
    <phoneticPr fontId="2" type="noConversion"/>
  </si>
  <si>
    <t>20151002收盤價</t>
    <phoneticPr fontId="2" type="noConversion"/>
  </si>
  <si>
    <t>20151001收盤價</t>
    <phoneticPr fontId="2" type="noConversion"/>
  </si>
  <si>
    <t>20150930收盤價</t>
    <phoneticPr fontId="2" type="noConversion"/>
  </si>
  <si>
    <t>20150930收盤價</t>
    <phoneticPr fontId="2" type="noConversion"/>
  </si>
  <si>
    <t>20150925收盤價</t>
    <phoneticPr fontId="2" type="noConversion"/>
  </si>
  <si>
    <t>20150924收盤價</t>
    <phoneticPr fontId="2" type="noConversion"/>
  </si>
  <si>
    <t>20150924收盤價</t>
    <phoneticPr fontId="2" type="noConversion"/>
  </si>
  <si>
    <t>20150923收盤價</t>
    <phoneticPr fontId="2" type="noConversion"/>
  </si>
  <si>
    <t>20150923收盤價</t>
    <phoneticPr fontId="2" type="noConversion"/>
  </si>
  <si>
    <t>20150922收盤價</t>
    <phoneticPr fontId="2" type="noConversion"/>
  </si>
  <si>
    <t>20150921收盤價</t>
    <phoneticPr fontId="2" type="noConversion"/>
  </si>
  <si>
    <t>20150918收盤價</t>
    <phoneticPr fontId="2" type="noConversion"/>
  </si>
  <si>
    <t>20150918收盤價</t>
    <phoneticPr fontId="2" type="noConversion"/>
  </si>
  <si>
    <t>20150917收盤價</t>
    <phoneticPr fontId="2" type="noConversion"/>
  </si>
  <si>
    <t>20150917收盤價</t>
    <phoneticPr fontId="2" type="noConversion"/>
  </si>
  <si>
    <t>20150916收盤價</t>
    <phoneticPr fontId="2" type="noConversion"/>
  </si>
  <si>
    <t>20150916收盤價</t>
    <phoneticPr fontId="2" type="noConversion"/>
  </si>
  <si>
    <t>20150915收盤價</t>
    <phoneticPr fontId="2" type="noConversion"/>
  </si>
  <si>
    <t>20150915收盤價</t>
    <phoneticPr fontId="2" type="noConversion"/>
  </si>
  <si>
    <t>20150914收盤價</t>
    <phoneticPr fontId="2" type="noConversion"/>
  </si>
  <si>
    <t>20150911收盤價</t>
    <phoneticPr fontId="2" type="noConversion"/>
  </si>
  <si>
    <t>20150911收盤價</t>
    <phoneticPr fontId="2" type="noConversion"/>
  </si>
  <si>
    <t>20150910收盤價</t>
    <phoneticPr fontId="2" type="noConversion"/>
  </si>
  <si>
    <t>20150909收盤價</t>
    <phoneticPr fontId="2" type="noConversion"/>
  </si>
  <si>
    <t>20150908收盤價</t>
    <phoneticPr fontId="2" type="noConversion"/>
  </si>
  <si>
    <t>20150907收盤價</t>
    <phoneticPr fontId="2" type="noConversion"/>
  </si>
  <si>
    <t>20150907收盤價</t>
    <phoneticPr fontId="2" type="noConversion"/>
  </si>
  <si>
    <t>20150904收盤價</t>
    <phoneticPr fontId="2" type="noConversion"/>
  </si>
  <si>
    <t>20150904收盤價</t>
    <phoneticPr fontId="2" type="noConversion"/>
  </si>
  <si>
    <t>20150903收盤價</t>
    <phoneticPr fontId="2" type="noConversion"/>
  </si>
  <si>
    <t>20150903收盤價</t>
    <phoneticPr fontId="2" type="noConversion"/>
  </si>
  <si>
    <t>20150902收盤價</t>
    <phoneticPr fontId="2" type="noConversion"/>
  </si>
  <si>
    <t>20150902收盤價</t>
    <phoneticPr fontId="2" type="noConversion"/>
  </si>
  <si>
    <t>20150901收盤價</t>
    <phoneticPr fontId="2" type="noConversion"/>
  </si>
  <si>
    <t>20150901收盤價</t>
    <phoneticPr fontId="2" type="noConversion"/>
  </si>
  <si>
    <t>20150831收盤價</t>
    <phoneticPr fontId="2" type="noConversion"/>
  </si>
  <si>
    <t>20150828收盤價</t>
    <phoneticPr fontId="2" type="noConversion"/>
  </si>
  <si>
    <t>20150828收盤價</t>
    <phoneticPr fontId="2" type="noConversion"/>
  </si>
  <si>
    <t>20150827收盤價</t>
    <phoneticPr fontId="2" type="noConversion"/>
  </si>
  <si>
    <t>20150826收盤價</t>
    <phoneticPr fontId="2" type="noConversion"/>
  </si>
  <si>
    <t>20150826收盤價</t>
    <phoneticPr fontId="2" type="noConversion"/>
  </si>
  <si>
    <t>20150825收盤價</t>
    <phoneticPr fontId="2" type="noConversion"/>
  </si>
  <si>
    <t>20150825收盤價</t>
    <phoneticPr fontId="2" type="noConversion"/>
  </si>
  <si>
    <t>20150824收盤價</t>
    <phoneticPr fontId="2" type="noConversion"/>
  </si>
  <si>
    <t>20150824收盤價</t>
    <phoneticPr fontId="2" type="noConversion"/>
  </si>
  <si>
    <t>20150821收盤價</t>
    <phoneticPr fontId="2" type="noConversion"/>
  </si>
  <si>
    <t>20150820收盤價</t>
    <phoneticPr fontId="2" type="noConversion"/>
  </si>
  <si>
    <t>20150819收盤價</t>
    <phoneticPr fontId="2" type="noConversion"/>
  </si>
  <si>
    <t>20150819收盤價</t>
    <phoneticPr fontId="2" type="noConversion"/>
  </si>
  <si>
    <t>20150818收盤價</t>
    <phoneticPr fontId="2" type="noConversion"/>
  </si>
  <si>
    <t>20150817收盤價</t>
    <phoneticPr fontId="2" type="noConversion"/>
  </si>
  <si>
    <t>20150814收盤價</t>
    <phoneticPr fontId="2" type="noConversion"/>
  </si>
  <si>
    <t>20150814收盤價</t>
    <phoneticPr fontId="2" type="noConversion"/>
  </si>
  <si>
    <t>20150813收盤價</t>
    <phoneticPr fontId="2" type="noConversion"/>
  </si>
  <si>
    <t>20150812收盤價</t>
    <phoneticPr fontId="2" type="noConversion"/>
  </si>
  <si>
    <t>20150812收盤價</t>
    <phoneticPr fontId="2" type="noConversion"/>
  </si>
  <si>
    <t>20150811收盤價</t>
    <phoneticPr fontId="2" type="noConversion"/>
  </si>
  <si>
    <t>20150810收盤價</t>
    <phoneticPr fontId="2" type="noConversion"/>
  </si>
  <si>
    <t>20150810收盤價</t>
    <phoneticPr fontId="2" type="noConversion"/>
  </si>
  <si>
    <t>20150807收盤價</t>
    <phoneticPr fontId="2" type="noConversion"/>
  </si>
  <si>
    <t>20150806收盤價</t>
    <phoneticPr fontId="2" type="noConversion"/>
  </si>
  <si>
    <t>20150805收盤價</t>
    <phoneticPr fontId="2" type="noConversion"/>
  </si>
  <si>
    <t>20150805收盤價</t>
    <phoneticPr fontId="2" type="noConversion"/>
  </si>
  <si>
    <t>20150804收盤價</t>
    <phoneticPr fontId="2" type="noConversion"/>
  </si>
  <si>
    <t>20150804收盤價</t>
    <phoneticPr fontId="2" type="noConversion"/>
  </si>
  <si>
    <t>20150803收盤價</t>
    <phoneticPr fontId="2" type="noConversion"/>
  </si>
  <si>
    <t>20150803收盤價</t>
    <phoneticPr fontId="2" type="noConversion"/>
  </si>
  <si>
    <t>20150731收盤價</t>
    <phoneticPr fontId="2" type="noConversion"/>
  </si>
  <si>
    <t>20150730收盤價</t>
    <phoneticPr fontId="2" type="noConversion"/>
  </si>
  <si>
    <t>20150729收盤價</t>
    <phoneticPr fontId="2" type="noConversion"/>
  </si>
  <si>
    <t>20150729收盤價</t>
    <phoneticPr fontId="2" type="noConversion"/>
  </si>
  <si>
    <t>20150728收盤價</t>
    <phoneticPr fontId="2" type="noConversion"/>
  </si>
  <si>
    <t>20150727收盤價</t>
    <phoneticPr fontId="2" type="noConversion"/>
  </si>
  <si>
    <t>20150727收盤價</t>
    <phoneticPr fontId="2" type="noConversion"/>
  </si>
  <si>
    <t>20150724收盤價</t>
    <phoneticPr fontId="2" type="noConversion"/>
  </si>
  <si>
    <t>20150724收盤價</t>
    <phoneticPr fontId="2" type="noConversion"/>
  </si>
  <si>
    <t>20150723收盤價</t>
    <phoneticPr fontId="2" type="noConversion"/>
  </si>
  <si>
    <t>20150723收盤價</t>
    <phoneticPr fontId="2" type="noConversion"/>
  </si>
  <si>
    <t>20150722收盤價</t>
    <phoneticPr fontId="2" type="noConversion"/>
  </si>
  <si>
    <t>20150721收盤價</t>
    <phoneticPr fontId="2" type="noConversion"/>
  </si>
  <si>
    <t>20150720收盤價</t>
    <phoneticPr fontId="2" type="noConversion"/>
  </si>
  <si>
    <t>20150717收盤價</t>
    <phoneticPr fontId="2" type="noConversion"/>
  </si>
  <si>
    <t>20150716收盤價</t>
    <phoneticPr fontId="2" type="noConversion"/>
  </si>
  <si>
    <t>20150715收盤價</t>
    <phoneticPr fontId="2" type="noConversion"/>
  </si>
  <si>
    <t>20150714收盤價</t>
    <phoneticPr fontId="2" type="noConversion"/>
  </si>
  <si>
    <t>20150714收盤價</t>
    <phoneticPr fontId="2" type="noConversion"/>
  </si>
  <si>
    <t>20150713收盤價</t>
    <phoneticPr fontId="2" type="noConversion"/>
  </si>
  <si>
    <t>20150709收盤價</t>
    <phoneticPr fontId="2" type="noConversion"/>
  </si>
  <si>
    <t>20150709收盤價</t>
    <phoneticPr fontId="2" type="noConversion"/>
  </si>
  <si>
    <t>20150708收盤價</t>
    <phoneticPr fontId="2" type="noConversion"/>
  </si>
  <si>
    <t>20150707收盤價</t>
    <phoneticPr fontId="2" type="noConversion"/>
  </si>
  <si>
    <t>20150707收盤價</t>
    <phoneticPr fontId="2" type="noConversion"/>
  </si>
  <si>
    <t>20150706收盤價</t>
    <phoneticPr fontId="2" type="noConversion"/>
  </si>
  <si>
    <t>20150706收盤價</t>
    <phoneticPr fontId="2" type="noConversion"/>
  </si>
  <si>
    <t>20150703收盤價</t>
    <phoneticPr fontId="2" type="noConversion"/>
  </si>
  <si>
    <t>20150703收盤價</t>
    <phoneticPr fontId="2" type="noConversion"/>
  </si>
  <si>
    <t>20150702收盤價</t>
    <phoneticPr fontId="2" type="noConversion"/>
  </si>
  <si>
    <t>20150701收盤價</t>
    <phoneticPr fontId="2" type="noConversion"/>
  </si>
  <si>
    <t>20150630收盤價</t>
    <phoneticPr fontId="2" type="noConversion"/>
  </si>
  <si>
    <t>20150630收盤價</t>
    <phoneticPr fontId="2" type="noConversion"/>
  </si>
  <si>
    <t>20150629收盤價</t>
    <phoneticPr fontId="2" type="noConversion"/>
  </si>
  <si>
    <t>20150626收盤價</t>
    <phoneticPr fontId="2" type="noConversion"/>
  </si>
  <si>
    <t>20150625收盤價</t>
    <phoneticPr fontId="2" type="noConversion"/>
  </si>
  <si>
    <t>20150625收盤價</t>
    <phoneticPr fontId="2" type="noConversion"/>
  </si>
  <si>
    <t>20150624收盤價</t>
    <phoneticPr fontId="2" type="noConversion"/>
  </si>
  <si>
    <t>20150623收盤價</t>
    <phoneticPr fontId="2" type="noConversion"/>
  </si>
  <si>
    <t>20150622收盤價</t>
    <phoneticPr fontId="2" type="noConversion"/>
  </si>
  <si>
    <t>20150618收盤價</t>
    <phoneticPr fontId="2" type="noConversion"/>
  </si>
  <si>
    <t>20150617收盤價</t>
    <phoneticPr fontId="2" type="noConversion"/>
  </si>
  <si>
    <t>20150617收盤價</t>
    <phoneticPr fontId="2" type="noConversion"/>
  </si>
  <si>
    <t>20150616收盤價</t>
    <phoneticPr fontId="2" type="noConversion"/>
  </si>
  <si>
    <t>20150616收盤價</t>
    <phoneticPr fontId="2" type="noConversion"/>
  </si>
  <si>
    <t>20150615收盤價</t>
    <phoneticPr fontId="2" type="noConversion"/>
  </si>
  <si>
    <t>20150615收盤價</t>
    <phoneticPr fontId="2" type="noConversion"/>
  </si>
  <si>
    <t>20150612收盤價</t>
    <phoneticPr fontId="2" type="noConversion"/>
  </si>
  <si>
    <t>20150612收盤價</t>
    <phoneticPr fontId="2" type="noConversion"/>
  </si>
  <si>
    <t>20150611收盤價</t>
    <phoneticPr fontId="2" type="noConversion"/>
  </si>
  <si>
    <t>20150611收盤價</t>
    <phoneticPr fontId="2" type="noConversion"/>
  </si>
  <si>
    <t>20150610收盤價</t>
    <phoneticPr fontId="2" type="noConversion"/>
  </si>
  <si>
    <t>20150610收盤價</t>
    <phoneticPr fontId="2" type="noConversion"/>
  </si>
  <si>
    <t>20150609收盤價</t>
    <phoneticPr fontId="2" type="noConversion"/>
  </si>
  <si>
    <t>20150609收盤價</t>
    <phoneticPr fontId="2" type="noConversion"/>
  </si>
  <si>
    <t>20150608收盤價</t>
    <phoneticPr fontId="2" type="noConversion"/>
  </si>
  <si>
    <t>20150605收盤價</t>
    <phoneticPr fontId="2" type="noConversion"/>
  </si>
  <si>
    <t>20150604收盤價</t>
    <phoneticPr fontId="2" type="noConversion"/>
  </si>
  <si>
    <t>20150603收盤價</t>
    <phoneticPr fontId="2" type="noConversion"/>
  </si>
  <si>
    <t>20150602收盤價</t>
    <phoneticPr fontId="2" type="noConversion"/>
  </si>
  <si>
    <t>20150602收盤價</t>
    <phoneticPr fontId="2" type="noConversion"/>
  </si>
  <si>
    <t>20150601收盤價</t>
    <phoneticPr fontId="2" type="noConversion"/>
  </si>
  <si>
    <t>20150601收盤價</t>
    <phoneticPr fontId="2" type="noConversion"/>
  </si>
  <si>
    <t>20150529收盤價</t>
    <phoneticPr fontId="2" type="noConversion"/>
  </si>
  <si>
    <t>20150529收盤價</t>
    <phoneticPr fontId="2" type="noConversion"/>
  </si>
  <si>
    <t>20150528收盤價</t>
    <phoneticPr fontId="2" type="noConversion"/>
  </si>
  <si>
    <t>20150528收盤價</t>
    <phoneticPr fontId="2" type="noConversion"/>
  </si>
  <si>
    <t>20150527收盤價</t>
    <phoneticPr fontId="2" type="noConversion"/>
  </si>
  <si>
    <t>20150526收盤價</t>
    <phoneticPr fontId="2" type="noConversion"/>
  </si>
  <si>
    <t>20150525收盤價</t>
    <phoneticPr fontId="2" type="noConversion"/>
  </si>
  <si>
    <t>20150522收盤價</t>
    <phoneticPr fontId="2" type="noConversion"/>
  </si>
  <si>
    <t>20150521收盤價</t>
    <phoneticPr fontId="2" type="noConversion"/>
  </si>
  <si>
    <t>20150521收盤價</t>
    <phoneticPr fontId="2" type="noConversion"/>
  </si>
  <si>
    <t>20150520收盤價</t>
    <phoneticPr fontId="2" type="noConversion"/>
  </si>
  <si>
    <t>20150519收盤價</t>
    <phoneticPr fontId="2" type="noConversion"/>
  </si>
  <si>
    <t>20150518收盤價</t>
    <phoneticPr fontId="2" type="noConversion"/>
  </si>
  <si>
    <t>20150515收盤價</t>
    <phoneticPr fontId="2" type="noConversion"/>
  </si>
  <si>
    <t>20150515收盤價</t>
    <phoneticPr fontId="2" type="noConversion"/>
  </si>
  <si>
    <t>20150514收盤價</t>
    <phoneticPr fontId="2" type="noConversion"/>
  </si>
  <si>
    <t>20150513收盤價</t>
    <phoneticPr fontId="2" type="noConversion"/>
  </si>
  <si>
    <t>20150513收盤價</t>
    <phoneticPr fontId="2" type="noConversion"/>
  </si>
  <si>
    <t>20150512收盤價</t>
    <phoneticPr fontId="2" type="noConversion"/>
  </si>
  <si>
    <t>20150512收盤價</t>
    <phoneticPr fontId="2" type="noConversion"/>
  </si>
  <si>
    <t>20150511收盤價</t>
    <phoneticPr fontId="2" type="noConversion"/>
  </si>
  <si>
    <t>20150511收盤價</t>
    <phoneticPr fontId="2" type="noConversion"/>
  </si>
  <si>
    <t>20150508收盤價</t>
    <phoneticPr fontId="2" type="noConversion"/>
  </si>
  <si>
    <t>20150508收盤價</t>
    <phoneticPr fontId="2" type="noConversion"/>
  </si>
  <si>
    <t>20150507收盤價</t>
    <phoneticPr fontId="2" type="noConversion"/>
  </si>
  <si>
    <t>20150507收盤價</t>
    <phoneticPr fontId="2" type="noConversion"/>
  </si>
  <si>
    <t>20150506收盤價</t>
    <phoneticPr fontId="2" type="noConversion"/>
  </si>
  <si>
    <t>20150506收盤價</t>
    <phoneticPr fontId="2" type="noConversion"/>
  </si>
  <si>
    <t>20150505收盤價</t>
    <phoneticPr fontId="2" type="noConversion"/>
  </si>
  <si>
    <t>20150504收盤價</t>
    <phoneticPr fontId="2" type="noConversion"/>
  </si>
  <si>
    <t>20150430收盤價</t>
    <phoneticPr fontId="2" type="noConversion"/>
  </si>
  <si>
    <t>20150430收盤價</t>
    <phoneticPr fontId="2" type="noConversion"/>
  </si>
  <si>
    <t>20150429收盤價</t>
    <phoneticPr fontId="2" type="noConversion"/>
  </si>
  <si>
    <t>20150428收盤價</t>
    <phoneticPr fontId="2" type="noConversion"/>
  </si>
  <si>
    <t>20150427收盤價</t>
    <phoneticPr fontId="2" type="noConversion"/>
  </si>
  <si>
    <t>20150424收盤價</t>
    <phoneticPr fontId="2" type="noConversion"/>
  </si>
  <si>
    <t>20150424收盤價</t>
    <phoneticPr fontId="2" type="noConversion"/>
  </si>
  <si>
    <t>20150423收盤價</t>
    <phoneticPr fontId="2" type="noConversion"/>
  </si>
  <si>
    <t>20150422收盤價</t>
    <phoneticPr fontId="2" type="noConversion"/>
  </si>
  <si>
    <t>20150421收盤價</t>
    <phoneticPr fontId="2" type="noConversion"/>
  </si>
  <si>
    <t>20150420收盤價</t>
    <phoneticPr fontId="2" type="noConversion"/>
  </si>
  <si>
    <t>20150417收盤價</t>
    <phoneticPr fontId="2" type="noConversion"/>
  </si>
  <si>
    <t>20150416收盤價</t>
    <phoneticPr fontId="2" type="noConversion"/>
  </si>
  <si>
    <t>20150415收盤價</t>
    <phoneticPr fontId="2" type="noConversion"/>
  </si>
  <si>
    <t>20150414收盤價</t>
    <phoneticPr fontId="2" type="noConversion"/>
  </si>
  <si>
    <t>20150414收盤價</t>
    <phoneticPr fontId="2" type="noConversion"/>
  </si>
  <si>
    <t>20150413收盤價</t>
    <phoneticPr fontId="2" type="noConversion"/>
  </si>
  <si>
    <t>20150410收盤價</t>
    <phoneticPr fontId="2" type="noConversion"/>
  </si>
  <si>
    <t>20150410收盤價</t>
    <phoneticPr fontId="2" type="noConversion"/>
  </si>
  <si>
    <t>20150409收盤價</t>
    <phoneticPr fontId="2" type="noConversion"/>
  </si>
  <si>
    <t>20150409收盤價</t>
    <phoneticPr fontId="2" type="noConversion"/>
  </si>
  <si>
    <t>20150408收盤價</t>
    <phoneticPr fontId="2" type="noConversion"/>
  </si>
  <si>
    <t>20150408收盤價</t>
    <phoneticPr fontId="2" type="noConversion"/>
  </si>
  <si>
    <t>20150407收盤價</t>
    <phoneticPr fontId="2" type="noConversion"/>
  </si>
  <si>
    <t>20150402收盤價</t>
    <phoneticPr fontId="2" type="noConversion"/>
  </si>
  <si>
    <t>20150401收盤價</t>
    <phoneticPr fontId="2" type="noConversion"/>
  </si>
  <si>
    <t>20150331收盤價</t>
    <phoneticPr fontId="2" type="noConversion"/>
  </si>
  <si>
    <t>20150331收盤價</t>
    <phoneticPr fontId="2" type="noConversion"/>
  </si>
  <si>
    <t>20150330收盤價</t>
    <phoneticPr fontId="2" type="noConversion"/>
  </si>
  <si>
    <t>20150327收盤價</t>
    <phoneticPr fontId="2" type="noConversion"/>
  </si>
  <si>
    <t>20150326收盤價</t>
    <phoneticPr fontId="2" type="noConversion"/>
  </si>
  <si>
    <t>20150326收盤價</t>
    <phoneticPr fontId="2" type="noConversion"/>
  </si>
  <si>
    <t>20150325收盤價</t>
    <phoneticPr fontId="2" type="noConversion"/>
  </si>
  <si>
    <t>20150325收盤價</t>
    <phoneticPr fontId="2" type="noConversion"/>
  </si>
  <si>
    <t>20150324收盤價</t>
    <phoneticPr fontId="2" type="noConversion"/>
  </si>
  <si>
    <t>20150323收盤價</t>
    <phoneticPr fontId="2" type="noConversion"/>
  </si>
  <si>
    <t>20150320收盤價</t>
    <phoneticPr fontId="2" type="noConversion"/>
  </si>
  <si>
    <t>20150320收盤價</t>
    <phoneticPr fontId="2" type="noConversion"/>
  </si>
  <si>
    <t>20150319收盤價</t>
    <phoneticPr fontId="2" type="noConversion"/>
  </si>
  <si>
    <t>20150318收盤價</t>
    <phoneticPr fontId="2" type="noConversion"/>
  </si>
  <si>
    <t>20150318收盤價</t>
    <phoneticPr fontId="2" type="noConversion"/>
  </si>
  <si>
    <t>20150317收盤價</t>
    <phoneticPr fontId="2" type="noConversion"/>
  </si>
  <si>
    <t>20150316收盤價</t>
    <phoneticPr fontId="2" type="noConversion"/>
  </si>
  <si>
    <t>20150313收盤價</t>
    <phoneticPr fontId="2" type="noConversion"/>
  </si>
  <si>
    <t>20150312收盤價</t>
    <phoneticPr fontId="2" type="noConversion"/>
  </si>
  <si>
    <t>20150312收盤價</t>
    <phoneticPr fontId="2" type="noConversion"/>
  </si>
  <si>
    <t>20150311收盤價</t>
    <phoneticPr fontId="2" type="noConversion"/>
  </si>
  <si>
    <t>20150310收盤價</t>
    <phoneticPr fontId="2" type="noConversion"/>
  </si>
  <si>
    <t>20150309收盤價</t>
    <phoneticPr fontId="2" type="noConversion"/>
  </si>
  <si>
    <t>20150309收盤價</t>
    <phoneticPr fontId="2" type="noConversion"/>
  </si>
  <si>
    <t>20150306收盤價</t>
    <phoneticPr fontId="2" type="noConversion"/>
  </si>
  <si>
    <t>20150305收盤價</t>
    <phoneticPr fontId="2" type="noConversion"/>
  </si>
  <si>
    <t>20150304收盤價</t>
    <phoneticPr fontId="2" type="noConversion"/>
  </si>
  <si>
    <t>20150303收盤價</t>
    <phoneticPr fontId="2" type="noConversion"/>
  </si>
  <si>
    <t>20150302收盤價</t>
    <phoneticPr fontId="2" type="noConversion"/>
  </si>
  <si>
    <t>20150226收盤價</t>
    <phoneticPr fontId="2" type="noConversion"/>
  </si>
  <si>
    <t>20150226收盤價</t>
    <phoneticPr fontId="2" type="noConversion"/>
  </si>
  <si>
    <t>20150225收盤價</t>
    <phoneticPr fontId="2" type="noConversion"/>
  </si>
  <si>
    <t>20150225收盤價</t>
    <phoneticPr fontId="2" type="noConversion"/>
  </si>
  <si>
    <t>20150224收盤價</t>
    <phoneticPr fontId="2" type="noConversion"/>
  </si>
  <si>
    <t>20150213收盤價</t>
    <phoneticPr fontId="2" type="noConversion"/>
  </si>
  <si>
    <t>20150213收盤價</t>
    <phoneticPr fontId="2" type="noConversion"/>
  </si>
  <si>
    <t>20150212收盤價</t>
    <phoneticPr fontId="2" type="noConversion"/>
  </si>
  <si>
    <t>20150211收盤價</t>
    <phoneticPr fontId="2" type="noConversion"/>
  </si>
  <si>
    <t>20150210收盤價</t>
    <phoneticPr fontId="2" type="noConversion"/>
  </si>
  <si>
    <t>20150210收盤價</t>
    <phoneticPr fontId="2" type="noConversion"/>
  </si>
  <si>
    <t>20150209收盤價</t>
    <phoneticPr fontId="2" type="noConversion"/>
  </si>
  <si>
    <t>20150206收盤價</t>
    <phoneticPr fontId="2" type="noConversion"/>
  </si>
  <si>
    <t>20150205收盤價</t>
    <phoneticPr fontId="2" type="noConversion"/>
  </si>
  <si>
    <t>20150205收盤價</t>
    <phoneticPr fontId="2" type="noConversion"/>
  </si>
  <si>
    <t>20150204收盤價</t>
    <phoneticPr fontId="2" type="noConversion"/>
  </si>
  <si>
    <t>20150203收盤價</t>
    <phoneticPr fontId="2" type="noConversion"/>
  </si>
  <si>
    <t>20150202收盤價</t>
    <phoneticPr fontId="2" type="noConversion"/>
  </si>
  <si>
    <t>20150202收盤價</t>
    <phoneticPr fontId="2" type="noConversion"/>
  </si>
  <si>
    <t>20150130收盤價</t>
    <phoneticPr fontId="2" type="noConversion"/>
  </si>
  <si>
    <t>20150130收盤價</t>
    <phoneticPr fontId="2" type="noConversion"/>
  </si>
  <si>
    <t>20150129收盤價</t>
    <phoneticPr fontId="2" type="noConversion"/>
  </si>
  <si>
    <t>20150128收盤價</t>
    <phoneticPr fontId="2" type="noConversion"/>
  </si>
  <si>
    <t>20150128收盤價</t>
    <phoneticPr fontId="2" type="noConversion"/>
  </si>
  <si>
    <t>20150127收盤價</t>
    <phoneticPr fontId="2" type="noConversion"/>
  </si>
  <si>
    <t>20150127收盤價</t>
    <phoneticPr fontId="2" type="noConversion"/>
  </si>
  <si>
    <t>20150126收盤價</t>
    <phoneticPr fontId="2" type="noConversion"/>
  </si>
  <si>
    <t>20150126收盤價</t>
    <phoneticPr fontId="2" type="noConversion"/>
  </si>
  <si>
    <t>20150123收盤價</t>
    <phoneticPr fontId="2" type="noConversion"/>
  </si>
  <si>
    <t>20150122收盤價</t>
    <phoneticPr fontId="2" type="noConversion"/>
  </si>
  <si>
    <t>20150121收盤價</t>
    <phoneticPr fontId="2" type="noConversion"/>
  </si>
  <si>
    <t>20150121收盤價</t>
    <phoneticPr fontId="2" type="noConversion"/>
  </si>
  <si>
    <t>20150120收盤價</t>
    <phoneticPr fontId="2" type="noConversion"/>
  </si>
  <si>
    <t>20150120收盤價</t>
    <phoneticPr fontId="2" type="noConversion"/>
  </si>
  <si>
    <t>20150119收盤價</t>
    <phoneticPr fontId="2" type="noConversion"/>
  </si>
  <si>
    <t>20150119收盤價</t>
    <phoneticPr fontId="2" type="noConversion"/>
  </si>
  <si>
    <t>20150116收盤價</t>
    <phoneticPr fontId="2" type="noConversion"/>
  </si>
  <si>
    <t>20150116收盤價</t>
    <phoneticPr fontId="2" type="noConversion"/>
  </si>
  <si>
    <t>20150115收盤價</t>
    <phoneticPr fontId="2" type="noConversion"/>
  </si>
  <si>
    <t>20150115收盤價</t>
    <phoneticPr fontId="2" type="noConversion"/>
  </si>
  <si>
    <t>20150114收盤價</t>
    <phoneticPr fontId="2" type="noConversion"/>
  </si>
  <si>
    <t>20150114收盤價</t>
    <phoneticPr fontId="2" type="noConversion"/>
  </si>
  <si>
    <t>20150113收盤價</t>
    <phoneticPr fontId="2" type="noConversion"/>
  </si>
  <si>
    <t>20150113收盤價</t>
    <phoneticPr fontId="2" type="noConversion"/>
  </si>
  <si>
    <t>20150112收盤價</t>
    <phoneticPr fontId="2" type="noConversion"/>
  </si>
  <si>
    <t>20150112收盤價</t>
    <phoneticPr fontId="2" type="noConversion"/>
  </si>
  <si>
    <t>20150109收盤價</t>
    <phoneticPr fontId="2" type="noConversion"/>
  </si>
  <si>
    <t>20150108收盤價</t>
    <phoneticPr fontId="2" type="noConversion"/>
  </si>
  <si>
    <t>20150107收盤價</t>
    <phoneticPr fontId="2" type="noConversion"/>
  </si>
  <si>
    <t>20150106收盤價</t>
    <phoneticPr fontId="2" type="noConversion"/>
  </si>
  <si>
    <t>20150106收盤價</t>
    <phoneticPr fontId="2" type="noConversion"/>
  </si>
  <si>
    <t>20150105收盤價</t>
    <phoneticPr fontId="2" type="noConversion"/>
  </si>
  <si>
    <t>20150105收盤價</t>
    <phoneticPr fontId="2" type="noConversion"/>
  </si>
  <si>
    <t>格式：轉置排行///文字///日期/</t>
    <phoneticPr fontId="2" type="noConversion"/>
  </si>
  <si>
    <t>00843B</t>
  </si>
  <si>
    <t>00844B</t>
  </si>
  <si>
    <t>00845B</t>
  </si>
  <si>
    <t>00846B</t>
  </si>
  <si>
    <t>00847B</t>
  </si>
  <si>
    <t>00848B</t>
  </si>
  <si>
    <t>00849B</t>
  </si>
  <si>
    <t>國泰股利精選30</t>
  </si>
  <si>
    <t>台新中國政策債</t>
  </si>
  <si>
    <t>新光15年IG金融債</t>
  </si>
  <si>
    <t>富邦新興投等債</t>
  </si>
  <si>
    <t>富邦歐洲銀行債</t>
  </si>
  <si>
    <t>中信美國市政債</t>
  </si>
  <si>
    <t>中信新興亞洲債</t>
  </si>
  <si>
    <t>中信EM主權債0-5</t>
  </si>
  <si>
    <t>元大台灣50</t>
    <phoneticPr fontId="2" type="noConversion"/>
  </si>
  <si>
    <t>元大中型100</t>
    <phoneticPr fontId="2" type="noConversion"/>
  </si>
  <si>
    <t>富邦科技</t>
    <phoneticPr fontId="2" type="noConversion"/>
  </si>
  <si>
    <t>元大電子</t>
    <phoneticPr fontId="2" type="noConversion"/>
  </si>
  <si>
    <t>元大台商50</t>
    <phoneticPr fontId="2" type="noConversion"/>
  </si>
  <si>
    <t>元大MSCI金融</t>
    <phoneticPr fontId="2" type="noConversion"/>
  </si>
  <si>
    <t>元大高股息</t>
    <phoneticPr fontId="2" type="noConversion"/>
  </si>
  <si>
    <t>富邦摩台</t>
    <phoneticPr fontId="2" type="noConversion"/>
  </si>
  <si>
    <t>富邦發達</t>
    <phoneticPr fontId="2" type="noConversion"/>
  </si>
  <si>
    <t>富邦金融</t>
    <phoneticPr fontId="2" type="noConversion"/>
  </si>
  <si>
    <t>元大寶滬深</t>
    <phoneticPr fontId="2" type="noConversion"/>
  </si>
  <si>
    <t>元大富櫃50</t>
    <phoneticPr fontId="2" type="noConversion"/>
  </si>
  <si>
    <t>元大MSCI台灣</t>
    <phoneticPr fontId="2" type="noConversion"/>
  </si>
  <si>
    <t>永豐臺灣加權</t>
    <phoneticPr fontId="2" type="noConversion"/>
  </si>
  <si>
    <t>富邦上証</t>
    <phoneticPr fontId="2" type="noConversion"/>
  </si>
  <si>
    <t>元大上證50</t>
    <phoneticPr fontId="2" type="noConversion"/>
  </si>
  <si>
    <t>FH滬深</t>
    <phoneticPr fontId="2" type="noConversion"/>
  </si>
  <si>
    <t>富邦台50</t>
    <phoneticPr fontId="2" type="noConversion"/>
  </si>
  <si>
    <t>富邦上証+R</t>
    <phoneticPr fontId="2" type="noConversion"/>
  </si>
  <si>
    <t>元大台灣50正2</t>
    <phoneticPr fontId="2" type="noConversion"/>
  </si>
  <si>
    <t>元大台灣50反1</t>
    <phoneticPr fontId="2" type="noConversion"/>
  </si>
  <si>
    <t>富邦上証正2</t>
    <phoneticPr fontId="2" type="noConversion"/>
  </si>
  <si>
    <t>富邦上証反1</t>
    <phoneticPr fontId="2" type="noConversion"/>
  </si>
  <si>
    <t>元大S&amp;P黃金</t>
    <phoneticPr fontId="2" type="noConversion"/>
  </si>
  <si>
    <t>國泰中國A50</t>
    <phoneticPr fontId="2" type="noConversion"/>
  </si>
  <si>
    <t>國泰中國A50+U</t>
    <phoneticPr fontId="2" type="noConversion"/>
  </si>
  <si>
    <t>元大滬深300正2</t>
    <phoneticPr fontId="2" type="noConversion"/>
  </si>
  <si>
    <t>元大滬深300反1</t>
    <phoneticPr fontId="2" type="noConversion"/>
  </si>
  <si>
    <t>富邦深100</t>
    <phoneticPr fontId="2" type="noConversion"/>
  </si>
  <si>
    <t>富邦日本正2</t>
    <phoneticPr fontId="2" type="noConversion"/>
  </si>
  <si>
    <t>富邦日本反1</t>
    <phoneticPr fontId="2" type="noConversion"/>
  </si>
  <si>
    <t>元大S&amp;P石油</t>
    <phoneticPr fontId="2" type="noConversion"/>
  </si>
  <si>
    <t>群益深証中小</t>
    <phoneticPr fontId="2" type="noConversion"/>
  </si>
  <si>
    <t>群益深証中小+R</t>
    <phoneticPr fontId="2" type="noConversion"/>
  </si>
  <si>
    <t>富邦日本</t>
    <phoneticPr fontId="2" type="noConversion"/>
  </si>
  <si>
    <t>元大S&amp;P500</t>
    <phoneticPr fontId="2" type="noConversion"/>
  </si>
  <si>
    <t>元大S&amp;P500正2</t>
    <phoneticPr fontId="2" type="noConversion"/>
  </si>
  <si>
    <t>元大S&amp;P500反1</t>
    <phoneticPr fontId="2" type="noConversion"/>
  </si>
  <si>
    <t>FH香港</t>
    <phoneticPr fontId="2" type="noConversion"/>
  </si>
  <si>
    <t>FH香港正2</t>
    <phoneticPr fontId="2" type="noConversion"/>
  </si>
  <si>
    <t>FH香港反1</t>
    <phoneticPr fontId="2" type="noConversion"/>
  </si>
  <si>
    <t>富邦印度</t>
    <phoneticPr fontId="2" type="noConversion"/>
  </si>
  <si>
    <t>富邦印度正2</t>
    <phoneticPr fontId="2" type="noConversion"/>
  </si>
  <si>
    <t>富邦印度反1</t>
    <phoneticPr fontId="2" type="noConversion"/>
  </si>
  <si>
    <t>國泰中國A50正2</t>
    <phoneticPr fontId="2" type="noConversion"/>
  </si>
  <si>
    <t>國泰中國A50反1</t>
    <phoneticPr fontId="2" type="noConversion"/>
  </si>
  <si>
    <t>國泰日經225</t>
    <phoneticPr fontId="2" type="noConversion"/>
  </si>
  <si>
    <t>國泰日經225+U</t>
    <phoneticPr fontId="2" type="noConversion"/>
  </si>
  <si>
    <t>國泰日本正2</t>
    <phoneticPr fontId="2" type="noConversion"/>
  </si>
  <si>
    <t>國泰日本反1</t>
    <phoneticPr fontId="2" type="noConversion"/>
  </si>
  <si>
    <t>元大歐洲50</t>
    <phoneticPr fontId="2" type="noConversion"/>
  </si>
  <si>
    <t>元大日經225</t>
    <phoneticPr fontId="2" type="noConversion"/>
  </si>
  <si>
    <t>富邦NASDAQ</t>
    <phoneticPr fontId="2" type="noConversion"/>
  </si>
  <si>
    <t>國泰臺灣加權正2</t>
    <phoneticPr fontId="2" type="noConversion"/>
  </si>
  <si>
    <t>國泰臺灣加權反1</t>
    <phoneticPr fontId="2" type="noConversion"/>
  </si>
  <si>
    <t>富邦恒生國企正2</t>
    <phoneticPr fontId="2" type="noConversion"/>
  </si>
  <si>
    <t>富邦恒生國企反1</t>
    <phoneticPr fontId="2" type="noConversion"/>
  </si>
  <si>
    <t>國泰美國道瓊</t>
    <phoneticPr fontId="2" type="noConversion"/>
  </si>
  <si>
    <t>國泰美國道瓊+U</t>
    <phoneticPr fontId="2" type="noConversion"/>
  </si>
  <si>
    <t>國泰美國道瓊反1</t>
    <phoneticPr fontId="2" type="noConversion"/>
  </si>
  <si>
    <t>富邦NASDAQ正2</t>
    <phoneticPr fontId="2" type="noConversion"/>
  </si>
  <si>
    <t>富邦NASDAQ反1</t>
    <phoneticPr fontId="2" type="noConversion"/>
  </si>
  <si>
    <t>元大S&amp;P原油正2</t>
    <phoneticPr fontId="2" type="noConversion"/>
  </si>
  <si>
    <t>元大S&amp;P原油反1</t>
    <phoneticPr fontId="2" type="noConversion"/>
  </si>
  <si>
    <t>元大S&amp;P黃金反1</t>
    <phoneticPr fontId="2" type="noConversion"/>
  </si>
  <si>
    <t>富邦臺灣加權正2</t>
    <phoneticPr fontId="2" type="noConversion"/>
  </si>
  <si>
    <t>富邦臺灣加權反1</t>
    <phoneticPr fontId="2" type="noConversion"/>
  </si>
  <si>
    <t>富邦VIX</t>
    <phoneticPr fontId="2" type="noConversion"/>
  </si>
  <si>
    <t>群益NBI生技</t>
    <phoneticPr fontId="2" type="noConversion"/>
  </si>
  <si>
    <t>元大美債20年</t>
    <phoneticPr fontId="2" type="noConversion"/>
  </si>
  <si>
    <t>元大美債20正2</t>
    <phoneticPr fontId="2" type="noConversion"/>
  </si>
  <si>
    <t>元大美債20反1</t>
    <phoneticPr fontId="2" type="noConversion"/>
  </si>
  <si>
    <t>元大美元指數</t>
    <phoneticPr fontId="2" type="noConversion"/>
  </si>
  <si>
    <t>元大美元指數正2</t>
    <phoneticPr fontId="2" type="noConversion"/>
  </si>
  <si>
    <t>元大美元指數反1</t>
    <phoneticPr fontId="2" type="noConversion"/>
  </si>
  <si>
    <t>群益臺灣加權正2</t>
    <phoneticPr fontId="2" type="noConversion"/>
  </si>
  <si>
    <t>群益臺灣加權反1</t>
    <phoneticPr fontId="2" type="noConversion"/>
  </si>
  <si>
    <t>國泰20年美債</t>
    <phoneticPr fontId="2" type="noConversion"/>
  </si>
  <si>
    <t>國泰20年美債正2</t>
    <phoneticPr fontId="2" type="noConversion"/>
  </si>
  <si>
    <t>國泰20年美債反1</t>
    <phoneticPr fontId="2" type="noConversion"/>
  </si>
  <si>
    <t>兆豐藍籌30</t>
    <phoneticPr fontId="2" type="noConversion"/>
  </si>
  <si>
    <t>兆豐藍籌30反一</t>
    <phoneticPr fontId="2" type="noConversion"/>
  </si>
  <si>
    <t>富邦公司治理</t>
    <phoneticPr fontId="2" type="noConversion"/>
  </si>
  <si>
    <t>華頓S&amp;P黃豆</t>
    <phoneticPr fontId="2" type="noConversion"/>
  </si>
  <si>
    <t>富邦美債1-3年</t>
    <phoneticPr fontId="2" type="noConversion"/>
  </si>
  <si>
    <t>富邦美債7-10年</t>
    <phoneticPr fontId="2" type="noConversion"/>
  </si>
  <si>
    <t>富邦美債20年</t>
    <phoneticPr fontId="2" type="noConversion"/>
  </si>
  <si>
    <t>元大美債7-10</t>
    <phoneticPr fontId="2" type="noConversion"/>
  </si>
  <si>
    <t>富邦恆生國企</t>
    <phoneticPr fontId="2" type="noConversion"/>
  </si>
  <si>
    <t>國泰股利精選30</t>
    <phoneticPr fontId="2" type="noConversion"/>
  </si>
  <si>
    <t>國泰標普低波高息</t>
    <phoneticPr fontId="2" type="noConversion"/>
  </si>
  <si>
    <t>台新MSCI中國</t>
    <phoneticPr fontId="2" type="noConversion"/>
  </si>
  <si>
    <t>元大S&amp;P日圓正2</t>
    <phoneticPr fontId="2" type="noConversion"/>
  </si>
  <si>
    <t>元大S&amp;P日圓反1</t>
    <phoneticPr fontId="2" type="noConversion"/>
  </si>
  <si>
    <t>元大S&amp;P黃金正2</t>
    <phoneticPr fontId="2" type="noConversion"/>
  </si>
  <si>
    <t>富邦歐洲</t>
    <phoneticPr fontId="2" type="noConversion"/>
  </si>
  <si>
    <t>FH彭博高收益債</t>
    <phoneticPr fontId="2" type="noConversion"/>
  </si>
  <si>
    <t>FH彭博新興債</t>
    <phoneticPr fontId="2" type="noConversion"/>
  </si>
  <si>
    <t>FH富時不動產</t>
    <phoneticPr fontId="2" type="noConversion"/>
  </si>
  <si>
    <t>元大台灣高息低波</t>
    <phoneticPr fontId="2" type="noConversion"/>
  </si>
  <si>
    <t>群益道瓊美國地產</t>
    <phoneticPr fontId="2" type="noConversion"/>
  </si>
  <si>
    <t>華頓S&amp;P布蘭特正2</t>
    <phoneticPr fontId="2" type="noConversion"/>
  </si>
  <si>
    <t>華頓S&amp;P布蘭特反1</t>
    <phoneticPr fontId="2" type="noConversion"/>
  </si>
  <si>
    <t>富邦美國特別股</t>
    <phoneticPr fontId="2" type="noConversion"/>
  </si>
  <si>
    <t>富邦中國政策債</t>
    <phoneticPr fontId="2" type="noConversion"/>
  </si>
  <si>
    <t>元大美債1-3</t>
    <phoneticPr fontId="2" type="noConversion"/>
  </si>
  <si>
    <t>元大投資級公司債</t>
    <phoneticPr fontId="2" type="noConversion"/>
  </si>
  <si>
    <t>元大中國債3-5</t>
    <phoneticPr fontId="2" type="noConversion"/>
  </si>
  <si>
    <t>群益15年IG電信債</t>
    <phoneticPr fontId="2" type="noConversion"/>
  </si>
  <si>
    <t>群益15年IG科技債</t>
    <phoneticPr fontId="2" type="noConversion"/>
  </si>
  <si>
    <t>群益10年IG金融債</t>
    <phoneticPr fontId="2" type="noConversion"/>
  </si>
  <si>
    <t>國泰投資級公司債</t>
    <phoneticPr fontId="2" type="noConversion"/>
  </si>
  <si>
    <t>國泰5Y+新興債</t>
    <phoneticPr fontId="2" type="noConversion"/>
  </si>
  <si>
    <t>國泰1-5Y高收債</t>
    <phoneticPr fontId="2" type="noConversion"/>
  </si>
  <si>
    <t>第一金工業30</t>
    <phoneticPr fontId="2" type="noConversion"/>
  </si>
  <si>
    <t>富邦臺灣優質高息</t>
    <phoneticPr fontId="2" type="noConversion"/>
  </si>
  <si>
    <t>FH富時高息低波</t>
    <phoneticPr fontId="2" type="noConversion"/>
  </si>
  <si>
    <t>國泰RMB短期報酬</t>
    <phoneticPr fontId="2" type="noConversion"/>
  </si>
  <si>
    <t>富邦臺灣中小</t>
    <phoneticPr fontId="2" type="noConversion"/>
  </si>
  <si>
    <t>台新JPM新興債</t>
    <phoneticPr fontId="2" type="noConversion"/>
  </si>
  <si>
    <t>國泰臺韓科技</t>
    <phoneticPr fontId="2" type="noConversion"/>
  </si>
  <si>
    <t>國泰新興市場</t>
    <phoneticPr fontId="2" type="noConversion"/>
  </si>
  <si>
    <t>國泰AI+ROBO</t>
    <phoneticPr fontId="2" type="noConversion"/>
  </si>
  <si>
    <t>元大道瓊白銀</t>
    <phoneticPr fontId="2" type="noConversion"/>
  </si>
  <si>
    <t>元大MSCI A股</t>
    <phoneticPr fontId="2" type="noConversion"/>
  </si>
  <si>
    <t>富邦全球投等債</t>
    <phoneticPr fontId="2" type="noConversion"/>
  </si>
  <si>
    <t>富邦全球高收債</t>
    <phoneticPr fontId="2" type="noConversion"/>
  </si>
  <si>
    <t>新光內需收益</t>
    <phoneticPr fontId="2" type="noConversion"/>
  </si>
  <si>
    <t>國泰中國A150</t>
    <phoneticPr fontId="2" type="noConversion"/>
  </si>
  <si>
    <t>國泰中國政金債5+</t>
    <phoneticPr fontId="2" type="noConversion"/>
  </si>
  <si>
    <t>富邦中政債0-1</t>
    <phoneticPr fontId="2" type="noConversion"/>
  </si>
  <si>
    <t>富邦A級公司債</t>
    <phoneticPr fontId="2" type="noConversion"/>
  </si>
  <si>
    <t>FH中國政策債</t>
    <phoneticPr fontId="2" type="noConversion"/>
  </si>
  <si>
    <t>凱基中國債3-10</t>
    <phoneticPr fontId="2" type="noConversion"/>
  </si>
  <si>
    <t>凱基新興債10+</t>
    <phoneticPr fontId="2" type="noConversion"/>
  </si>
  <si>
    <t>凱基科技債10+</t>
    <phoneticPr fontId="2" type="noConversion"/>
  </si>
  <si>
    <t>元大AAA至A公司債</t>
    <phoneticPr fontId="2" type="noConversion"/>
  </si>
  <si>
    <t>中信中國50</t>
    <phoneticPr fontId="2" type="noConversion"/>
  </si>
  <si>
    <t>中信中國50正2</t>
    <phoneticPr fontId="2" type="noConversion"/>
  </si>
  <si>
    <t>群益AAA-AA公司債</t>
    <phoneticPr fontId="2" type="noConversion"/>
  </si>
  <si>
    <t>群益15年IG公用債</t>
    <phoneticPr fontId="2" type="noConversion"/>
  </si>
  <si>
    <t>群益15年EM主權債</t>
    <phoneticPr fontId="2" type="noConversion"/>
  </si>
  <si>
    <t>統一FANG+</t>
    <phoneticPr fontId="2" type="noConversion"/>
  </si>
  <si>
    <t>FH能源債</t>
    <phoneticPr fontId="2" type="noConversion"/>
  </si>
  <si>
    <t>FH製藥債</t>
    <phoneticPr fontId="2" type="noConversion"/>
  </si>
  <si>
    <t>FH新興企業債</t>
    <phoneticPr fontId="2" type="noConversion"/>
  </si>
  <si>
    <t>國泰A級公司債</t>
    <phoneticPr fontId="2" type="noConversion"/>
  </si>
  <si>
    <t>元大全球AI</t>
    <phoneticPr fontId="2" type="noConversion"/>
  </si>
  <si>
    <t>國票道瓊銅</t>
    <phoneticPr fontId="2" type="noConversion"/>
  </si>
  <si>
    <t>群益25年美債</t>
    <phoneticPr fontId="2" type="noConversion"/>
  </si>
  <si>
    <t>群益中國政金債</t>
    <phoneticPr fontId="2" type="noConversion"/>
  </si>
  <si>
    <t>台新MSCI中國正2</t>
    <phoneticPr fontId="2" type="noConversion"/>
  </si>
  <si>
    <t>FH美國金融股</t>
    <phoneticPr fontId="2" type="noConversion"/>
  </si>
  <si>
    <t>FH20年美債</t>
    <phoneticPr fontId="2" type="noConversion"/>
  </si>
  <si>
    <t>FH中國信用債</t>
    <phoneticPr fontId="2" type="noConversion"/>
  </si>
  <si>
    <t>國泰北美科技</t>
    <phoneticPr fontId="2" type="noConversion"/>
  </si>
  <si>
    <t>元大US高息特別股</t>
    <phoneticPr fontId="2" type="noConversion"/>
  </si>
  <si>
    <t>中信高評級公司債</t>
    <phoneticPr fontId="2" type="noConversion"/>
  </si>
  <si>
    <t>中信優先金融債</t>
    <phoneticPr fontId="2" type="noConversion"/>
  </si>
  <si>
    <t>新光中國政金綠債</t>
    <phoneticPr fontId="2" type="noConversion"/>
  </si>
  <si>
    <t>新光投等債15+</t>
    <phoneticPr fontId="2" type="noConversion"/>
  </si>
  <si>
    <t>新光ICE美國權值</t>
    <phoneticPr fontId="2" type="noConversion"/>
  </si>
  <si>
    <t>凱基AAA至A公司債</t>
    <phoneticPr fontId="2" type="noConversion"/>
  </si>
  <si>
    <t>凱基金融債20+</t>
    <phoneticPr fontId="2" type="noConversion"/>
  </si>
  <si>
    <t>凱基美債25+</t>
    <phoneticPr fontId="2" type="noConversion"/>
  </si>
  <si>
    <t>國泰A級金融債</t>
    <phoneticPr fontId="2" type="noConversion"/>
  </si>
  <si>
    <t>國泰A級科技債</t>
    <phoneticPr fontId="2" type="noConversion"/>
  </si>
  <si>
    <t>國泰A級公用債</t>
    <phoneticPr fontId="2" type="noConversion"/>
  </si>
  <si>
    <t>富邦中証500</t>
    <phoneticPr fontId="2" type="noConversion"/>
  </si>
  <si>
    <t>富邦中國投等債</t>
    <phoneticPr fontId="2" type="noConversion"/>
  </si>
  <si>
    <t>富邦金融投等債</t>
    <phoneticPr fontId="2" type="noConversion"/>
  </si>
  <si>
    <t>元大10年IG銀行債</t>
    <phoneticPr fontId="2" type="noConversion"/>
  </si>
  <si>
    <t>元大10年IG醫療債</t>
    <phoneticPr fontId="2" type="noConversion"/>
  </si>
  <si>
    <t>元大10年IG電能債</t>
    <phoneticPr fontId="2" type="noConversion"/>
  </si>
  <si>
    <t>FH公司債A3</t>
    <phoneticPr fontId="2" type="noConversion"/>
  </si>
  <si>
    <t>FH次順位IG金融債</t>
    <phoneticPr fontId="2" type="noConversion"/>
  </si>
  <si>
    <t>FH美元信用債1-5Y</t>
    <phoneticPr fontId="2" type="noConversion"/>
  </si>
  <si>
    <t>群益A級公司債</t>
    <phoneticPr fontId="2" type="noConversion"/>
  </si>
  <si>
    <t>群益AAA-A醫療債</t>
    <phoneticPr fontId="2" type="noConversion"/>
  </si>
  <si>
    <t>群益7+中國政金債</t>
    <phoneticPr fontId="2" type="noConversion"/>
  </si>
  <si>
    <t>中信美國公債20年</t>
    <phoneticPr fontId="2" type="noConversion"/>
  </si>
  <si>
    <t>中信中國債7-10</t>
    <phoneticPr fontId="2" type="noConversion"/>
  </si>
  <si>
    <t>中信中國美元IG債</t>
    <phoneticPr fontId="2" type="noConversion"/>
  </si>
  <si>
    <t>國泰中企A級債7+</t>
    <phoneticPr fontId="2" type="noConversion"/>
  </si>
  <si>
    <t>國泰A級醫療債</t>
    <phoneticPr fontId="2" type="noConversion"/>
  </si>
  <si>
    <t>BP上證50</t>
    <phoneticPr fontId="2" type="noConversion"/>
  </si>
  <si>
    <t>國泰費城半導體</t>
    <phoneticPr fontId="2" type="noConversion"/>
  </si>
  <si>
    <t>新光美債1-3</t>
    <phoneticPr fontId="2" type="noConversion"/>
  </si>
  <si>
    <t>新光美債20+</t>
    <phoneticPr fontId="2" type="noConversion"/>
  </si>
  <si>
    <t>第一金美債20+</t>
    <phoneticPr fontId="2" type="noConversion"/>
  </si>
  <si>
    <t>第一金金融債10+</t>
    <phoneticPr fontId="2" type="noConversion"/>
  </si>
  <si>
    <t>第一金科技債10+</t>
    <phoneticPr fontId="2" type="noConversion"/>
  </si>
  <si>
    <t>永豐10年A公司債</t>
    <phoneticPr fontId="2" type="noConversion"/>
  </si>
  <si>
    <t>永豐15年金融債</t>
    <phoneticPr fontId="2" type="noConversion"/>
  </si>
  <si>
    <t>永豐7-10年中國債</t>
    <phoneticPr fontId="2" type="noConversion"/>
  </si>
  <si>
    <t>凱基醫療保健債</t>
    <phoneticPr fontId="2" type="noConversion"/>
  </si>
  <si>
    <t>凱基IG精選15+</t>
    <phoneticPr fontId="2" type="noConversion"/>
  </si>
  <si>
    <t>凱基AAA-AA公司債</t>
    <phoneticPr fontId="2" type="noConversion"/>
  </si>
  <si>
    <t>台新美元銀行債</t>
    <phoneticPr fontId="2" type="noConversion"/>
  </si>
  <si>
    <t>20190730各代號最新一期折溢價(%)</t>
    <phoneticPr fontId="2" type="noConversion"/>
  </si>
  <si>
    <t>20190730各代號最新一期折溢價(%)</t>
    <phoneticPr fontId="2" type="noConversion"/>
  </si>
  <si>
    <t>20190729各代號最新一期折溢價(%)</t>
    <phoneticPr fontId="2" type="noConversion"/>
  </si>
  <si>
    <t>20190729各代號最新一期折溢價(%)</t>
    <phoneticPr fontId="2" type="noConversion"/>
  </si>
  <si>
    <t>20190726各代號最新一期折溢價(%)</t>
    <phoneticPr fontId="2" type="noConversion"/>
  </si>
  <si>
    <t>20190726各代號最新一期折溢價(%)</t>
    <phoneticPr fontId="2" type="noConversion"/>
  </si>
  <si>
    <t>20190725各代號最新一期折溢價(%)</t>
    <phoneticPr fontId="2" type="noConversion"/>
  </si>
  <si>
    <t>20190725各代號最新一期折溢價(%)</t>
    <phoneticPr fontId="2" type="noConversion"/>
  </si>
  <si>
    <t>20190724各代號最新一期折溢價(%)</t>
    <phoneticPr fontId="2" type="noConversion"/>
  </si>
  <si>
    <t>20190724各代號最新一期折溢價(%)</t>
    <phoneticPr fontId="2" type="noConversion"/>
  </si>
  <si>
    <t>20190723各代號最新一期折溢價(%)</t>
    <phoneticPr fontId="2" type="noConversion"/>
  </si>
  <si>
    <t>20190723各代號最新一期折溢價(%)</t>
    <phoneticPr fontId="2" type="noConversion"/>
  </si>
  <si>
    <t>20190722各代號最新一期折溢價(%)</t>
    <phoneticPr fontId="2" type="noConversion"/>
  </si>
  <si>
    <t>20190722各代號最新一期折溢價(%)</t>
    <phoneticPr fontId="2" type="noConversion"/>
  </si>
  <si>
    <t>20190719各代號最新一期折溢價(%)</t>
    <phoneticPr fontId="2" type="noConversion"/>
  </si>
  <si>
    <t>20190719各代號最新一期折溢價(%)</t>
    <phoneticPr fontId="2" type="noConversion"/>
  </si>
  <si>
    <t>20190718各代號最新一期折溢價(%)</t>
    <phoneticPr fontId="2" type="noConversion"/>
  </si>
  <si>
    <t>20190718各代號最新一期折溢價(%)</t>
    <phoneticPr fontId="2" type="noConversion"/>
  </si>
  <si>
    <t>20190717各代號最新一期折溢價(%)</t>
    <phoneticPr fontId="2" type="noConversion"/>
  </si>
  <si>
    <t>20190717各代號最新一期折溢價(%)</t>
    <phoneticPr fontId="2" type="noConversion"/>
  </si>
  <si>
    <t>20190716各代號最新一期折溢價(%)</t>
    <phoneticPr fontId="2" type="noConversion"/>
  </si>
  <si>
    <t>20190716各代號最新一期折溢價(%)</t>
    <phoneticPr fontId="2" type="noConversion"/>
  </si>
  <si>
    <t>20190715各代號最新一期折溢價(%)</t>
    <phoneticPr fontId="2" type="noConversion"/>
  </si>
  <si>
    <t>20190715各代號最新一期折溢價(%)</t>
    <phoneticPr fontId="2" type="noConversion"/>
  </si>
  <si>
    <t>20190712各代號最新一期折溢價(%)</t>
    <phoneticPr fontId="2" type="noConversion"/>
  </si>
  <si>
    <t>20190711各代號最新一期折溢價(%)</t>
    <phoneticPr fontId="2" type="noConversion"/>
  </si>
  <si>
    <t>20190711各代號最新一期折溢價(%)</t>
    <phoneticPr fontId="2" type="noConversion"/>
  </si>
  <si>
    <t>20190710各代號最新一期折溢價(%)</t>
    <phoneticPr fontId="2" type="noConversion"/>
  </si>
  <si>
    <t>20190709各代號最新一期折溢價(%)</t>
    <phoneticPr fontId="2" type="noConversion"/>
  </si>
  <si>
    <t>20190708各代號最新一期折溢價(%)</t>
    <phoneticPr fontId="2" type="noConversion"/>
  </si>
  <si>
    <t>20190705各代號最新一期折溢價(%)</t>
    <phoneticPr fontId="2" type="noConversion"/>
  </si>
  <si>
    <t>20190705各代號最新一期折溢價(%)</t>
    <phoneticPr fontId="2" type="noConversion"/>
  </si>
  <si>
    <t>20190704各代號最新一期折溢價(%)</t>
    <phoneticPr fontId="2" type="noConversion"/>
  </si>
  <si>
    <t>20190704各代號最新一期折溢價(%)</t>
    <phoneticPr fontId="2" type="noConversion"/>
  </si>
  <si>
    <t>20190703各代號最新一期折溢價(%)</t>
    <phoneticPr fontId="2" type="noConversion"/>
  </si>
  <si>
    <t>20190702各代號最新一期折溢價(%)</t>
    <phoneticPr fontId="2" type="noConversion"/>
  </si>
  <si>
    <t>20190702各代號最新一期折溢價(%)</t>
    <phoneticPr fontId="2" type="noConversion"/>
  </si>
  <si>
    <t>20190701各代號最新一期折溢價(%)</t>
    <phoneticPr fontId="2" type="noConversion"/>
  </si>
  <si>
    <t>20190701各代號最新一期折溢價(%)</t>
    <phoneticPr fontId="2" type="noConversion"/>
  </si>
  <si>
    <t>20190628各代號最新一期折溢價(%)</t>
    <phoneticPr fontId="2" type="noConversion"/>
  </si>
  <si>
    <t>20190628各代號最新一期折溢價(%)</t>
    <phoneticPr fontId="2" type="noConversion"/>
  </si>
  <si>
    <t>20190627各代號最新一期折溢價(%)</t>
    <phoneticPr fontId="2" type="noConversion"/>
  </si>
  <si>
    <t>20190627各代號最新一期折溢價(%)</t>
    <phoneticPr fontId="2" type="noConversion"/>
  </si>
  <si>
    <t>20190626各代號最新一期折溢價(%)</t>
    <phoneticPr fontId="2" type="noConversion"/>
  </si>
  <si>
    <t>20190626各代號最新一期折溢價(%)</t>
    <phoneticPr fontId="2" type="noConversion"/>
  </si>
  <si>
    <t>20190625各代號最新一期折溢價(%)</t>
    <phoneticPr fontId="2" type="noConversion"/>
  </si>
  <si>
    <t>20190625各代號最新一期折溢價(%)</t>
    <phoneticPr fontId="2" type="noConversion"/>
  </si>
  <si>
    <t>20190624各代號最新一期折溢價(%)</t>
    <phoneticPr fontId="2" type="noConversion"/>
  </si>
  <si>
    <t>20190624各代號最新一期折溢價(%)</t>
    <phoneticPr fontId="2" type="noConversion"/>
  </si>
  <si>
    <t>20190621各代號最新一期折溢價(%)</t>
    <phoneticPr fontId="2" type="noConversion"/>
  </si>
  <si>
    <t>20190620各代號最新一期折溢價(%)</t>
    <phoneticPr fontId="2" type="noConversion"/>
  </si>
  <si>
    <t>20190620各代號最新一期折溢價(%)</t>
    <phoneticPr fontId="2" type="noConversion"/>
  </si>
  <si>
    <t>20190619各代號最新一期折溢價(%)</t>
    <phoneticPr fontId="2" type="noConversion"/>
  </si>
  <si>
    <t>20190618各代號最新一期折溢價(%)</t>
    <phoneticPr fontId="2" type="noConversion"/>
  </si>
  <si>
    <t>20190618各代號最新一期折溢價(%)</t>
    <phoneticPr fontId="2" type="noConversion"/>
  </si>
  <si>
    <t>20190617各代號最新一期折溢價(%)</t>
    <phoneticPr fontId="2" type="noConversion"/>
  </si>
  <si>
    <t>20190617各代號最新一期折溢價(%)</t>
    <phoneticPr fontId="2" type="noConversion"/>
  </si>
  <si>
    <t>20190614各代號最新一期折溢價(%)</t>
    <phoneticPr fontId="2" type="noConversion"/>
  </si>
  <si>
    <t>20190614各代號最新一期折溢價(%)</t>
    <phoneticPr fontId="2" type="noConversion"/>
  </si>
  <si>
    <t>20190613各代號最新一期折溢價(%)</t>
    <phoneticPr fontId="2" type="noConversion"/>
  </si>
  <si>
    <t>20190613各代號最新一期折溢價(%)</t>
    <phoneticPr fontId="2" type="noConversion"/>
  </si>
  <si>
    <t>20190612各代號最新一期折溢價(%)</t>
    <phoneticPr fontId="2" type="noConversion"/>
  </si>
  <si>
    <t>20190611各代號最新一期折溢價(%)</t>
    <phoneticPr fontId="2" type="noConversion"/>
  </si>
  <si>
    <t>20190611各代號最新一期折溢價(%)</t>
    <phoneticPr fontId="2" type="noConversion"/>
  </si>
  <si>
    <t>20190610各代號最新一期折溢價(%)</t>
    <phoneticPr fontId="2" type="noConversion"/>
  </si>
  <si>
    <t>20190610各代號最新一期折溢價(%)</t>
    <phoneticPr fontId="2" type="noConversion"/>
  </si>
  <si>
    <t>20190606各代號最新一期折溢價(%)</t>
    <phoneticPr fontId="2" type="noConversion"/>
  </si>
  <si>
    <t>20190606各代號最新一期折溢價(%)</t>
    <phoneticPr fontId="2" type="noConversion"/>
  </si>
  <si>
    <t>20190605各代號最新一期折溢價(%)</t>
    <phoneticPr fontId="2" type="noConversion"/>
  </si>
  <si>
    <t>20190605各代號最新一期折溢價(%)</t>
    <phoneticPr fontId="2" type="noConversion"/>
  </si>
  <si>
    <t>20190604各代號最新一期折溢價(%)</t>
    <phoneticPr fontId="2" type="noConversion"/>
  </si>
  <si>
    <t>20190604各代號最新一期折溢價(%)</t>
    <phoneticPr fontId="2" type="noConversion"/>
  </si>
  <si>
    <t>20190603各代號最新一期折溢價(%)</t>
    <phoneticPr fontId="2" type="noConversion"/>
  </si>
  <si>
    <t>20190531各代號最新一期折溢價(%)</t>
    <phoneticPr fontId="2" type="noConversion"/>
  </si>
  <si>
    <t>20190530各代號最新一期折溢價(%)</t>
    <phoneticPr fontId="2" type="noConversion"/>
  </si>
  <si>
    <t>20190530各代號最新一期折溢價(%)</t>
    <phoneticPr fontId="2" type="noConversion"/>
  </si>
  <si>
    <t>20190529各代號最新一期折溢價(%)</t>
    <phoneticPr fontId="2" type="noConversion"/>
  </si>
  <si>
    <t>20190529各代號最新一期折溢價(%)</t>
    <phoneticPr fontId="2" type="noConversion"/>
  </si>
  <si>
    <t>20190528各代號最新一期折溢價(%)</t>
    <phoneticPr fontId="2" type="noConversion"/>
  </si>
  <si>
    <t>20190528各代號最新一期折溢價(%)</t>
    <phoneticPr fontId="2" type="noConversion"/>
  </si>
  <si>
    <t>20190527各代號最新一期折溢價(%)</t>
    <phoneticPr fontId="2" type="noConversion"/>
  </si>
  <si>
    <t>20190527各代號最新一期折溢價(%)</t>
    <phoneticPr fontId="2" type="noConversion"/>
  </si>
  <si>
    <t>20190524各代號最新一期折溢價(%)</t>
    <phoneticPr fontId="2" type="noConversion"/>
  </si>
  <si>
    <t>20190524各代號最新一期折溢價(%)</t>
    <phoneticPr fontId="2" type="noConversion"/>
  </si>
  <si>
    <t>20190523各代號最新一期折溢價(%)</t>
    <phoneticPr fontId="2" type="noConversion"/>
  </si>
  <si>
    <t>20190523各代號最新一期折溢價(%)</t>
    <phoneticPr fontId="2" type="noConversion"/>
  </si>
  <si>
    <t>20190522各代號最新一期折溢價(%)</t>
    <phoneticPr fontId="2" type="noConversion"/>
  </si>
  <si>
    <t>20190522各代號最新一期折溢價(%)</t>
    <phoneticPr fontId="2" type="noConversion"/>
  </si>
  <si>
    <t>20190521各代號最新一期折溢價(%)</t>
    <phoneticPr fontId="2" type="noConversion"/>
  </si>
  <si>
    <t>20190521各代號最新一期折溢價(%)</t>
    <phoneticPr fontId="2" type="noConversion"/>
  </si>
  <si>
    <t>20190520各代號最新一期折溢價(%)</t>
    <phoneticPr fontId="2" type="noConversion"/>
  </si>
  <si>
    <t>20190520各代號最新一期折溢價(%)</t>
    <phoneticPr fontId="2" type="noConversion"/>
  </si>
  <si>
    <t>20190517各代號最新一期折溢價(%)</t>
    <phoneticPr fontId="2" type="noConversion"/>
  </si>
  <si>
    <t>20190517各代號最新一期折溢價(%)</t>
    <phoneticPr fontId="2" type="noConversion"/>
  </si>
  <si>
    <t>20190516各代號最新一期折溢價(%)</t>
    <phoneticPr fontId="2" type="noConversion"/>
  </si>
  <si>
    <t>20190516各代號最新一期折溢價(%)</t>
    <phoneticPr fontId="2" type="noConversion"/>
  </si>
  <si>
    <t>20190515各代號最新一期折溢價(%)</t>
    <phoneticPr fontId="2" type="noConversion"/>
  </si>
  <si>
    <t>20190515各代號最新一期折溢價(%)</t>
    <phoneticPr fontId="2" type="noConversion"/>
  </si>
  <si>
    <t>20190514各代號最新一期折溢價(%)</t>
    <phoneticPr fontId="2" type="noConversion"/>
  </si>
  <si>
    <t>20190514各代號最新一期折溢價(%)</t>
    <phoneticPr fontId="2" type="noConversion"/>
  </si>
  <si>
    <t>20190513各代號最新一期折溢價(%)</t>
    <phoneticPr fontId="2" type="noConversion"/>
  </si>
  <si>
    <t>20190513各代號最新一期折溢價(%)</t>
    <phoneticPr fontId="2" type="noConversion"/>
  </si>
  <si>
    <t>20190510各代號最新一期折溢價(%)</t>
    <phoneticPr fontId="2" type="noConversion"/>
  </si>
  <si>
    <t>20190510各代號最新一期折溢價(%)</t>
    <phoneticPr fontId="2" type="noConversion"/>
  </si>
  <si>
    <t>20190509各代號最新一期折溢價(%)</t>
    <phoneticPr fontId="2" type="noConversion"/>
  </si>
  <si>
    <t>20190508各代號最新一期折溢價(%)</t>
    <phoneticPr fontId="2" type="noConversion"/>
  </si>
  <si>
    <t>20190508各代號最新一期折溢價(%)</t>
    <phoneticPr fontId="2" type="noConversion"/>
  </si>
  <si>
    <t>20190507各代號最新一期折溢價(%)</t>
    <phoneticPr fontId="2" type="noConversion"/>
  </si>
  <si>
    <t>20190507各代號最新一期折溢價(%)</t>
    <phoneticPr fontId="2" type="noConversion"/>
  </si>
  <si>
    <t>20190506各代號最新一期折溢價(%)</t>
    <phoneticPr fontId="2" type="noConversion"/>
  </si>
  <si>
    <t>20190506各代號最新一期折溢價(%)</t>
    <phoneticPr fontId="2" type="noConversion"/>
  </si>
  <si>
    <t>20190503各代號最新一期折溢價(%)</t>
    <phoneticPr fontId="2" type="noConversion"/>
  </si>
  <si>
    <t>20190503各代號最新一期折溢價(%)</t>
    <phoneticPr fontId="2" type="noConversion"/>
  </si>
  <si>
    <t>20190502各代號最新一期折溢價(%)</t>
    <phoneticPr fontId="2" type="noConversion"/>
  </si>
  <si>
    <t>20190502各代號最新一期折溢價(%)</t>
    <phoneticPr fontId="2" type="noConversion"/>
  </si>
  <si>
    <t>20190430各代號最新一期折溢價(%)</t>
    <phoneticPr fontId="2" type="noConversion"/>
  </si>
  <si>
    <t>20190429各代號最新一期折溢價(%)</t>
    <phoneticPr fontId="2" type="noConversion"/>
  </si>
  <si>
    <t>20190429各代號最新一期折溢價(%)</t>
    <phoneticPr fontId="2" type="noConversion"/>
  </si>
  <si>
    <t>20190426各代號最新一期折溢價(%)</t>
    <phoneticPr fontId="2" type="noConversion"/>
  </si>
  <si>
    <t>20190426各代號最新一期折溢價(%)</t>
    <phoneticPr fontId="2" type="noConversion"/>
  </si>
  <si>
    <t>20190425各代號最新一期折溢價(%)</t>
    <phoneticPr fontId="2" type="noConversion"/>
  </si>
  <si>
    <t>20190424各代號最新一期折溢價(%)</t>
    <phoneticPr fontId="2" type="noConversion"/>
  </si>
  <si>
    <t>20190424各代號最新一期折溢價(%)</t>
    <phoneticPr fontId="2" type="noConversion"/>
  </si>
  <si>
    <t>20190423各代號最新一期折溢價(%)</t>
    <phoneticPr fontId="2" type="noConversion"/>
  </si>
  <si>
    <t>20190422各代號最新一期折溢價(%)</t>
    <phoneticPr fontId="2" type="noConversion"/>
  </si>
  <si>
    <t>20190422各代號最新一期折溢價(%)</t>
    <phoneticPr fontId="2" type="noConversion"/>
  </si>
  <si>
    <t>20190419各代號最新一期折溢價(%)</t>
    <phoneticPr fontId="2" type="noConversion"/>
  </si>
  <si>
    <t>20190419各代號最新一期折溢價(%)</t>
    <phoneticPr fontId="2" type="noConversion"/>
  </si>
  <si>
    <t>20190418各代號最新一期折溢價(%)</t>
    <phoneticPr fontId="2" type="noConversion"/>
  </si>
  <si>
    <t>20190418各代號最新一期折溢價(%)</t>
    <phoneticPr fontId="2" type="noConversion"/>
  </si>
  <si>
    <t>20190417各代號最新一期折溢價(%)</t>
    <phoneticPr fontId="2" type="noConversion"/>
  </si>
  <si>
    <t>20190417各代號最新一期折溢價(%)</t>
    <phoneticPr fontId="2" type="noConversion"/>
  </si>
  <si>
    <t>20190416各代號最新一期折溢價(%)</t>
    <phoneticPr fontId="2" type="noConversion"/>
  </si>
  <si>
    <t>20190415各代號最新一期折溢價(%)</t>
    <phoneticPr fontId="2" type="noConversion"/>
  </si>
  <si>
    <t>20190412各代號最新一期折溢價(%)</t>
    <phoneticPr fontId="2" type="noConversion"/>
  </si>
  <si>
    <t>20190412各代號最新一期折溢價(%)</t>
    <phoneticPr fontId="2" type="noConversion"/>
  </si>
  <si>
    <t>20190411各代號最新一期折溢價(%)</t>
    <phoneticPr fontId="2" type="noConversion"/>
  </si>
  <si>
    <t>20190410各代號最新一期折溢價(%)</t>
    <phoneticPr fontId="2" type="noConversion"/>
  </si>
  <si>
    <t>20190409各代號最新一期折溢價(%)</t>
    <phoneticPr fontId="2" type="noConversion"/>
  </si>
  <si>
    <t>20190409各代號最新一期折溢價(%)</t>
    <phoneticPr fontId="2" type="noConversion"/>
  </si>
  <si>
    <t>20190408各代號最新一期折溢價(%)</t>
    <phoneticPr fontId="2" type="noConversion"/>
  </si>
  <si>
    <t>20190408各代號最新一期折溢價(%)</t>
    <phoneticPr fontId="2" type="noConversion"/>
  </si>
  <si>
    <t>20190404各代號最新一期折溢價(%)</t>
    <phoneticPr fontId="2" type="noConversion"/>
  </si>
  <si>
    <t>20190404各代號最新一期折溢價(%)</t>
    <phoneticPr fontId="2" type="noConversion"/>
  </si>
  <si>
    <t>20190403各代號最新一期折溢價(%)</t>
    <phoneticPr fontId="2" type="noConversion"/>
  </si>
  <si>
    <t>20190403各代號最新一期折溢價(%)</t>
    <phoneticPr fontId="2" type="noConversion"/>
  </si>
  <si>
    <t>20190402各代號最新一期折溢價(%)</t>
    <phoneticPr fontId="2" type="noConversion"/>
  </si>
  <si>
    <t>20190402各代號最新一期折溢價(%)</t>
    <phoneticPr fontId="2" type="noConversion"/>
  </si>
  <si>
    <t>20190401各代號最新一期折溢價(%)</t>
    <phoneticPr fontId="2" type="noConversion"/>
  </si>
  <si>
    <t>20190329各代號最新一期折溢價(%)</t>
    <phoneticPr fontId="2" type="noConversion"/>
  </si>
  <si>
    <t>20190329各代號最新一期折溢價(%)</t>
    <phoneticPr fontId="2" type="noConversion"/>
  </si>
  <si>
    <t>20190328各代號最新一期折溢價(%)</t>
    <phoneticPr fontId="2" type="noConversion"/>
  </si>
  <si>
    <t>20190328各代號最新一期折溢價(%)</t>
    <phoneticPr fontId="2" type="noConversion"/>
  </si>
  <si>
    <t>20190327各代號最新一期折溢價(%)</t>
    <phoneticPr fontId="2" type="noConversion"/>
  </si>
  <si>
    <t>20190327各代號最新一期折溢價(%)</t>
    <phoneticPr fontId="2" type="noConversion"/>
  </si>
  <si>
    <t>20190326各代號最新一期折溢價(%)</t>
    <phoneticPr fontId="2" type="noConversion"/>
  </si>
  <si>
    <t>20190326各代號最新一期折溢價(%)</t>
    <phoneticPr fontId="2" type="noConversion"/>
  </si>
  <si>
    <t>20190325各代號最新一期折溢價(%)</t>
    <phoneticPr fontId="2" type="noConversion"/>
  </si>
  <si>
    <t>20190325各代號最新一期折溢價(%)</t>
    <phoneticPr fontId="2" type="noConversion"/>
  </si>
  <si>
    <t>20190322各代號最新一期折溢價(%)</t>
    <phoneticPr fontId="2" type="noConversion"/>
  </si>
  <si>
    <t>20190322各代號最新一期折溢價(%)</t>
    <phoneticPr fontId="2" type="noConversion"/>
  </si>
  <si>
    <t>20190321各代號最新一期折溢價(%)</t>
    <phoneticPr fontId="2" type="noConversion"/>
  </si>
  <si>
    <t>20190320各代號最新一期折溢價(%)</t>
    <phoneticPr fontId="2" type="noConversion"/>
  </si>
  <si>
    <t>20190320各代號最新一期折溢價(%)</t>
    <phoneticPr fontId="2" type="noConversion"/>
  </si>
  <si>
    <t>20190319各代號最新一期折溢價(%)</t>
    <phoneticPr fontId="2" type="noConversion"/>
  </si>
  <si>
    <t>20190319各代號最新一期折溢價(%)</t>
    <phoneticPr fontId="2" type="noConversion"/>
  </si>
  <si>
    <t>20190318各代號最新一期折溢價(%)</t>
    <phoneticPr fontId="2" type="noConversion"/>
  </si>
  <si>
    <t>20190318各代號最新一期折溢價(%)</t>
    <phoneticPr fontId="2" type="noConversion"/>
  </si>
  <si>
    <t>20190315各代號最新一期折溢價(%)</t>
    <phoneticPr fontId="2" type="noConversion"/>
  </si>
  <si>
    <t>20190315各代號最新一期折溢價(%)</t>
    <phoneticPr fontId="2" type="noConversion"/>
  </si>
  <si>
    <t>20190314各代號最新一期折溢價(%)</t>
    <phoneticPr fontId="2" type="noConversion"/>
  </si>
  <si>
    <t>20190313各代號最新一期折溢價(%)</t>
    <phoneticPr fontId="2" type="noConversion"/>
  </si>
  <si>
    <t>20190313各代號最新一期折溢價(%)</t>
    <phoneticPr fontId="2" type="noConversion"/>
  </si>
  <si>
    <t>20190312各代號最新一期折溢價(%)</t>
    <phoneticPr fontId="2" type="noConversion"/>
  </si>
  <si>
    <t>20190312各代號最新一期折溢價(%)</t>
    <phoneticPr fontId="2" type="noConversion"/>
  </si>
  <si>
    <t>20190311各代號最新一期折溢價(%)</t>
    <phoneticPr fontId="2" type="noConversion"/>
  </si>
  <si>
    <t>20190311各代號最新一期折溢價(%)</t>
    <phoneticPr fontId="2" type="noConversion"/>
  </si>
  <si>
    <t>20190308各代號最新一期折溢價(%)</t>
    <phoneticPr fontId="2" type="noConversion"/>
  </si>
  <si>
    <t>20190307各代號最新一期折溢價(%)</t>
    <phoneticPr fontId="2" type="noConversion"/>
  </si>
  <si>
    <t>20190307各代號最新一期折溢價(%)</t>
    <phoneticPr fontId="2" type="noConversion"/>
  </si>
  <si>
    <t>20190306各代號最新一期折溢價(%)</t>
    <phoneticPr fontId="2" type="noConversion"/>
  </si>
  <si>
    <t>20190305各代號最新一期折溢價(%)</t>
    <phoneticPr fontId="2" type="noConversion"/>
  </si>
  <si>
    <t>20190304各代號最新一期折溢價(%)</t>
    <phoneticPr fontId="2" type="noConversion"/>
  </si>
  <si>
    <t>20190304各代號最新一期折溢價(%)</t>
    <phoneticPr fontId="2" type="noConversion"/>
  </si>
  <si>
    <t>20190301各代號最新一期折溢價(%)</t>
    <phoneticPr fontId="2" type="noConversion"/>
  </si>
  <si>
    <t>20190301各代號最新一期折溢價(%)</t>
    <phoneticPr fontId="2" type="noConversion"/>
  </si>
  <si>
    <t>20190228各代號最新一期折溢價(%)</t>
    <phoneticPr fontId="2" type="noConversion"/>
  </si>
  <si>
    <t>20190227各代號最新一期折溢價(%)</t>
    <phoneticPr fontId="2" type="noConversion"/>
  </si>
  <si>
    <t>20190227各代號最新一期折溢價(%)</t>
    <phoneticPr fontId="2" type="noConversion"/>
  </si>
  <si>
    <t>20190226各代號最新一期折溢價(%)</t>
    <phoneticPr fontId="2" type="noConversion"/>
  </si>
  <si>
    <t>20190226各代號最新一期折溢價(%)</t>
    <phoneticPr fontId="2" type="noConversion"/>
  </si>
  <si>
    <t>20190225各代號最新一期折溢價(%)</t>
    <phoneticPr fontId="2" type="noConversion"/>
  </si>
  <si>
    <t>20190225各代號最新一期折溢價(%)</t>
    <phoneticPr fontId="2" type="noConversion"/>
  </si>
  <si>
    <t>20190223各代號最新一期折溢價(%)</t>
    <phoneticPr fontId="2" type="noConversion"/>
  </si>
  <si>
    <t>20190223各代號最新一期折溢價(%)</t>
    <phoneticPr fontId="2" type="noConversion"/>
  </si>
  <si>
    <t>20190222各代號最新一期折溢價(%)</t>
    <phoneticPr fontId="2" type="noConversion"/>
  </si>
  <si>
    <t>20190221各代號最新一期折溢價(%)</t>
    <phoneticPr fontId="2" type="noConversion"/>
  </si>
  <si>
    <t>20190221各代號最新一期折溢價(%)</t>
    <phoneticPr fontId="2" type="noConversion"/>
  </si>
  <si>
    <t>20190220各代號最新一期折溢價(%)</t>
    <phoneticPr fontId="2" type="noConversion"/>
  </si>
  <si>
    <t>20190220各代號最新一期折溢價(%)</t>
    <phoneticPr fontId="2" type="noConversion"/>
  </si>
  <si>
    <t>20190219各代號最新一期折溢價(%)</t>
    <phoneticPr fontId="2" type="noConversion"/>
  </si>
  <si>
    <t>20190219各代號最新一期折溢價(%)</t>
    <phoneticPr fontId="2" type="noConversion"/>
  </si>
  <si>
    <t>20190218各代號最新一期折溢價(%)</t>
    <phoneticPr fontId="2" type="noConversion"/>
  </si>
  <si>
    <t>20190218各代號最新一期折溢價(%)</t>
    <phoneticPr fontId="2" type="noConversion"/>
  </si>
  <si>
    <t>20190215各代號最新一期折溢價(%)</t>
    <phoneticPr fontId="2" type="noConversion"/>
  </si>
  <si>
    <t>20190214各代號最新一期折溢價(%)</t>
    <phoneticPr fontId="2" type="noConversion"/>
  </si>
  <si>
    <t>20190213各代號最新一期折溢價(%)</t>
    <phoneticPr fontId="2" type="noConversion"/>
  </si>
  <si>
    <t>20190212各代號最新一期折溢價(%)</t>
    <phoneticPr fontId="2" type="noConversion"/>
  </si>
  <si>
    <t>20190212各代號最新一期折溢價(%)</t>
    <phoneticPr fontId="2" type="noConversion"/>
  </si>
  <si>
    <t>20190211各代號最新一期折溢價(%)</t>
    <phoneticPr fontId="2" type="noConversion"/>
  </si>
  <si>
    <t>20190211各代號最新一期折溢價(%)</t>
    <phoneticPr fontId="2" type="noConversion"/>
  </si>
  <si>
    <t>20190201各代號最新一期折溢價(%)</t>
    <phoneticPr fontId="2" type="noConversion"/>
  </si>
  <si>
    <t>20190201各代號最新一期折溢價(%)</t>
    <phoneticPr fontId="2" type="noConversion"/>
  </si>
  <si>
    <t>20190131各代號最新一期折溢價(%)</t>
    <phoneticPr fontId="2" type="noConversion"/>
  </si>
  <si>
    <t>20190130各代號最新一期折溢價(%)</t>
    <phoneticPr fontId="2" type="noConversion"/>
  </si>
  <si>
    <t>20190129各代號最新一期折溢價(%)</t>
    <phoneticPr fontId="2" type="noConversion"/>
  </si>
  <si>
    <t>20190129各代號最新一期折溢價(%)</t>
    <phoneticPr fontId="2" type="noConversion"/>
  </si>
  <si>
    <t>20190128各代號最新一期折溢價(%)</t>
    <phoneticPr fontId="2" type="noConversion"/>
  </si>
  <si>
    <t>20190128各代號最新一期折溢價(%)</t>
    <phoneticPr fontId="2" type="noConversion"/>
  </si>
  <si>
    <t>20190125各代號最新一期折溢價(%)</t>
    <phoneticPr fontId="2" type="noConversion"/>
  </si>
  <si>
    <t>20190124各代號最新一期折溢價(%)</t>
    <phoneticPr fontId="2" type="noConversion"/>
  </si>
  <si>
    <t>20190124各代號最新一期折溢價(%)</t>
    <phoneticPr fontId="2" type="noConversion"/>
  </si>
  <si>
    <t>20190123各代號最新一期折溢價(%)</t>
    <phoneticPr fontId="2" type="noConversion"/>
  </si>
  <si>
    <t>20190123各代號最新一期折溢價(%)</t>
    <phoneticPr fontId="2" type="noConversion"/>
  </si>
  <si>
    <t>20190122各代號最新一期折溢價(%)</t>
    <phoneticPr fontId="2" type="noConversion"/>
  </si>
  <si>
    <t>20190122各代號最新一期折溢價(%)</t>
    <phoneticPr fontId="2" type="noConversion"/>
  </si>
  <si>
    <t>20190121各代號最新一期折溢價(%)</t>
    <phoneticPr fontId="2" type="noConversion"/>
  </si>
  <si>
    <t>20190119各代號最新一期折溢價(%)</t>
    <phoneticPr fontId="2" type="noConversion"/>
  </si>
  <si>
    <t>20190118各代號最新一期折溢價(%)</t>
    <phoneticPr fontId="2" type="noConversion"/>
  </si>
  <si>
    <t>20190118各代號最新一期折溢價(%)</t>
    <phoneticPr fontId="2" type="noConversion"/>
  </si>
  <si>
    <t>20190117各代號最新一期折溢價(%)</t>
    <phoneticPr fontId="2" type="noConversion"/>
  </si>
  <si>
    <t>20190117各代號最新一期折溢價(%)</t>
    <phoneticPr fontId="2" type="noConversion"/>
  </si>
  <si>
    <t>20190116各代號最新一期折溢價(%)</t>
    <phoneticPr fontId="2" type="noConversion"/>
  </si>
  <si>
    <t>20190116各代號最新一期折溢價(%)</t>
    <phoneticPr fontId="2" type="noConversion"/>
  </si>
  <si>
    <t>20190115各代號最新一期折溢價(%)</t>
    <phoneticPr fontId="2" type="noConversion"/>
  </si>
  <si>
    <t>20190115各代號最新一期折溢價(%)</t>
    <phoneticPr fontId="2" type="noConversion"/>
  </si>
  <si>
    <t>20190114各代號最新一期折溢價(%)</t>
    <phoneticPr fontId="2" type="noConversion"/>
  </si>
  <si>
    <t>20190114各代號最新一期折溢價(%)</t>
    <phoneticPr fontId="2" type="noConversion"/>
  </si>
  <si>
    <t>20190111各代號最新一期折溢價(%)</t>
    <phoneticPr fontId="2" type="noConversion"/>
  </si>
  <si>
    <t>20190111各代號最新一期折溢價(%)</t>
    <phoneticPr fontId="2" type="noConversion"/>
  </si>
  <si>
    <t>20190110各代號最新一期折溢價(%)</t>
    <phoneticPr fontId="2" type="noConversion"/>
  </si>
  <si>
    <t>20190110各代號最新一期折溢價(%)</t>
    <phoneticPr fontId="2" type="noConversion"/>
  </si>
  <si>
    <t>20190109各代號最新一期折溢價(%)</t>
    <phoneticPr fontId="2" type="noConversion"/>
  </si>
  <si>
    <t>20190108各代號最新一期折溢價(%)</t>
    <phoneticPr fontId="2" type="noConversion"/>
  </si>
  <si>
    <t>20190108各代號最新一期折溢價(%)</t>
    <phoneticPr fontId="2" type="noConversion"/>
  </si>
  <si>
    <t>20190107各代號最新一期折溢價(%)</t>
    <phoneticPr fontId="2" type="noConversion"/>
  </si>
  <si>
    <t>20190104各代號最新一期折溢價(%)</t>
    <phoneticPr fontId="2" type="noConversion"/>
  </si>
  <si>
    <t>20190102各代號最新一期折溢價(%)</t>
    <phoneticPr fontId="2" type="noConversion"/>
  </si>
  <si>
    <t>20181228各代號最新一期折溢價(%)</t>
    <phoneticPr fontId="2" type="noConversion"/>
  </si>
  <si>
    <t>20181227各代號最新一期折溢價(%)</t>
    <phoneticPr fontId="2" type="noConversion"/>
  </si>
  <si>
    <t>20181226各代號最新一期折溢價(%)</t>
    <phoneticPr fontId="2" type="noConversion"/>
  </si>
  <si>
    <t>20181225各代號最新一期折溢價(%)</t>
    <phoneticPr fontId="2" type="noConversion"/>
  </si>
  <si>
    <t>20181224各代號最新一期折溢價(%)</t>
    <phoneticPr fontId="2" type="noConversion"/>
  </si>
  <si>
    <t>20181222各代號最新一期折溢價(%)</t>
    <phoneticPr fontId="2" type="noConversion"/>
  </si>
  <si>
    <t>20181221各代號最新一期折溢價(%)</t>
    <phoneticPr fontId="2" type="noConversion"/>
  </si>
  <si>
    <t>20181220各代號最新一期折溢價(%)</t>
    <phoneticPr fontId="2" type="noConversion"/>
  </si>
  <si>
    <t>20181219各代號最新一期折溢價(%)</t>
    <phoneticPr fontId="2" type="noConversion"/>
  </si>
  <si>
    <t>20181218各代號最新一期折溢價(%)</t>
    <phoneticPr fontId="2" type="noConversion"/>
  </si>
  <si>
    <t>20181217各代號最新一期折溢價(%)</t>
    <phoneticPr fontId="2" type="noConversion"/>
  </si>
  <si>
    <t>20181214各代號最新一期折溢價(%)</t>
    <phoneticPr fontId="2" type="noConversion"/>
  </si>
  <si>
    <t>20181213各代號最新一期折溢價(%)</t>
    <phoneticPr fontId="2" type="noConversion"/>
  </si>
  <si>
    <t>20181212各代號最新一期折溢價(%)</t>
    <phoneticPr fontId="2" type="noConversion"/>
  </si>
  <si>
    <t>20181211各代號最新一期折溢價(%)</t>
    <phoneticPr fontId="2" type="noConversion"/>
  </si>
  <si>
    <t>20181210各代號最新一期折溢價(%)</t>
    <phoneticPr fontId="2" type="noConversion"/>
  </si>
  <si>
    <t>20181207各代號最新一期折溢價(%)</t>
    <phoneticPr fontId="2" type="noConversion"/>
  </si>
  <si>
    <t>20181206各代號最新一期折溢價(%)</t>
    <phoneticPr fontId="2" type="noConversion"/>
  </si>
  <si>
    <t>20181205各代號最新一期折溢價(%)</t>
    <phoneticPr fontId="2" type="noConversion"/>
  </si>
  <si>
    <t>20181204各代號最新一期折溢價(%)</t>
    <phoneticPr fontId="2" type="noConversion"/>
  </si>
  <si>
    <t>20181203各代號最新一期折溢價(%)</t>
    <phoneticPr fontId="2" type="noConversion"/>
  </si>
  <si>
    <t>20181130各代號最新一期折溢價(%)</t>
    <phoneticPr fontId="2" type="noConversion"/>
  </si>
  <si>
    <t>20181129各代號最新一期折溢價(%)</t>
    <phoneticPr fontId="2" type="noConversion"/>
  </si>
  <si>
    <t>20181128各代號最新一期折溢價(%)</t>
    <phoneticPr fontId="2" type="noConversion"/>
  </si>
  <si>
    <t>20181127各代號最新一期折溢價(%)</t>
    <phoneticPr fontId="2" type="noConversion"/>
  </si>
  <si>
    <t>20181126各代號最新一期折溢價(%)</t>
    <phoneticPr fontId="2" type="noConversion"/>
  </si>
  <si>
    <t>20181123各代號最新一期折溢價(%)</t>
    <phoneticPr fontId="2" type="noConversion"/>
  </si>
  <si>
    <t>20181122各代號最新一期折溢價(%)</t>
    <phoneticPr fontId="2" type="noConversion"/>
  </si>
  <si>
    <t>20181121各代號最新一期折溢價(%)</t>
    <phoneticPr fontId="2" type="noConversion"/>
  </si>
  <si>
    <t>20181120各代號最新一期折溢價(%)</t>
    <phoneticPr fontId="2" type="noConversion"/>
  </si>
  <si>
    <t>20181119各代號最新一期折溢價(%)</t>
    <phoneticPr fontId="2" type="noConversion"/>
  </si>
  <si>
    <t>20181116各代號最新一期折溢價(%)</t>
    <phoneticPr fontId="2" type="noConversion"/>
  </si>
  <si>
    <t>20181115各代號最新一期折溢價(%)</t>
    <phoneticPr fontId="2" type="noConversion"/>
  </si>
  <si>
    <t>20181114各代號最新一期折溢價(%)</t>
    <phoneticPr fontId="2" type="noConversion"/>
  </si>
  <si>
    <t>20181113各代號最新一期折溢價(%)</t>
    <phoneticPr fontId="2" type="noConversion"/>
  </si>
  <si>
    <t>20181112各代號最新一期折溢價(%)</t>
    <phoneticPr fontId="2" type="noConversion"/>
  </si>
  <si>
    <t>20181109各代號最新一期折溢價(%)</t>
    <phoneticPr fontId="2" type="noConversion"/>
  </si>
  <si>
    <t>20181108各代號最新一期折溢價(%)</t>
    <phoneticPr fontId="2" type="noConversion"/>
  </si>
  <si>
    <t>20181107各代號最新一期折溢價(%)</t>
    <phoneticPr fontId="2" type="noConversion"/>
  </si>
  <si>
    <t>20181106各代號最新一期折溢價(%)</t>
    <phoneticPr fontId="2" type="noConversion"/>
  </si>
  <si>
    <t>20181105各代號最新一期折溢價(%)</t>
    <phoneticPr fontId="2" type="noConversion"/>
  </si>
  <si>
    <t>20181102各代號最新一期折溢價(%)</t>
    <phoneticPr fontId="2" type="noConversion"/>
  </si>
  <si>
    <t>20181101各代號最新一期折溢價(%)</t>
    <phoneticPr fontId="2" type="noConversion"/>
  </si>
  <si>
    <t>20181031各代號最新一期折溢價(%)</t>
    <phoneticPr fontId="2" type="noConversion"/>
  </si>
  <si>
    <t>20181030各代號最新一期折溢價(%)</t>
    <phoneticPr fontId="2" type="noConversion"/>
  </si>
  <si>
    <t>20181029各代號最新一期折溢價(%)</t>
    <phoneticPr fontId="2" type="noConversion"/>
  </si>
  <si>
    <t>20181026各代號最新一期折溢價(%)</t>
    <phoneticPr fontId="2" type="noConversion"/>
  </si>
  <si>
    <t>20181025各代號最新一期折溢價(%)</t>
    <phoneticPr fontId="2" type="noConversion"/>
  </si>
  <si>
    <t>20181024各代號最新一期折溢價(%)</t>
    <phoneticPr fontId="2" type="noConversion"/>
  </si>
  <si>
    <t>20181023各代號最新一期折溢價(%)</t>
    <phoneticPr fontId="2" type="noConversion"/>
  </si>
  <si>
    <t>20181022各代號最新一期折溢價(%)</t>
    <phoneticPr fontId="2" type="noConversion"/>
  </si>
  <si>
    <t>20181022各代號最新一期折溢價(%)</t>
    <phoneticPr fontId="2" type="noConversion"/>
  </si>
  <si>
    <t>20181019各代號最新一期折溢價(%)</t>
    <phoneticPr fontId="2" type="noConversion"/>
  </si>
  <si>
    <t>20181019各代號最新一期折溢價(%)</t>
    <phoneticPr fontId="2" type="noConversion"/>
  </si>
  <si>
    <t>20181018各代號最新一期折溢價(%)</t>
    <phoneticPr fontId="2" type="noConversion"/>
  </si>
  <si>
    <t>20181018各代號最新一期折溢價(%)</t>
    <phoneticPr fontId="2" type="noConversion"/>
  </si>
  <si>
    <t>20181017各代號最新一期折溢價(%)</t>
    <phoneticPr fontId="2" type="noConversion"/>
  </si>
  <si>
    <t>20181017各代號最新一期折溢價(%)</t>
    <phoneticPr fontId="2" type="noConversion"/>
  </si>
  <si>
    <t>20181016各代號最新一期折溢價(%)</t>
    <phoneticPr fontId="2" type="noConversion"/>
  </si>
  <si>
    <t>20181016各代號最新一期折溢價(%)</t>
    <phoneticPr fontId="2" type="noConversion"/>
  </si>
  <si>
    <t>20181015各代號最新一期折溢價(%)</t>
    <phoneticPr fontId="2" type="noConversion"/>
  </si>
  <si>
    <t>20181015各代號最新一期折溢價(%)</t>
    <phoneticPr fontId="2" type="noConversion"/>
  </si>
  <si>
    <t>20181012各代號最新一期折溢價(%)</t>
    <phoneticPr fontId="2" type="noConversion"/>
  </si>
  <si>
    <t>20181012各代號最新一期折溢價(%)</t>
    <phoneticPr fontId="2" type="noConversion"/>
  </si>
  <si>
    <t>20181011各代號最新一期折溢價(%)</t>
    <phoneticPr fontId="2" type="noConversion"/>
  </si>
  <si>
    <t>20181011各代號最新一期折溢價(%)</t>
    <phoneticPr fontId="2" type="noConversion"/>
  </si>
  <si>
    <t>20181010各代號最新一期折溢價(%)</t>
    <phoneticPr fontId="2" type="noConversion"/>
  </si>
  <si>
    <t>20181010各代號最新一期折溢價(%)</t>
    <phoneticPr fontId="2" type="noConversion"/>
  </si>
  <si>
    <t>20181009各代號最新一期折溢價(%)</t>
    <phoneticPr fontId="2" type="noConversion"/>
  </si>
  <si>
    <t>20181009各代號最新一期折溢價(%)</t>
    <phoneticPr fontId="2" type="noConversion"/>
  </si>
  <si>
    <t>20181008各代號最新一期折溢價(%)</t>
    <phoneticPr fontId="2" type="noConversion"/>
  </si>
  <si>
    <t>20181008各代號最新一期折溢價(%)</t>
    <phoneticPr fontId="2" type="noConversion"/>
  </si>
  <si>
    <t>20181005各代號最新一期折溢價(%)</t>
    <phoneticPr fontId="2" type="noConversion"/>
  </si>
  <si>
    <t>20181005各代號最新一期折溢價(%)</t>
    <phoneticPr fontId="2" type="noConversion"/>
  </si>
  <si>
    <t>20181004各代號最新一期折溢價(%)</t>
    <phoneticPr fontId="2" type="noConversion"/>
  </si>
  <si>
    <t>20181004各代號最新一期折溢價(%)</t>
    <phoneticPr fontId="2" type="noConversion"/>
  </si>
  <si>
    <t>20181003各代號最新一期折溢價(%)</t>
    <phoneticPr fontId="2" type="noConversion"/>
  </si>
  <si>
    <t>20181003各代號最新一期折溢價(%)</t>
    <phoneticPr fontId="2" type="noConversion"/>
  </si>
  <si>
    <t>20181002各代號最新一期折溢價(%)</t>
    <phoneticPr fontId="2" type="noConversion"/>
  </si>
  <si>
    <t>20181002各代號最新一期折溢價(%)</t>
    <phoneticPr fontId="2" type="noConversion"/>
  </si>
  <si>
    <t>20181001各代號最新一期折溢價(%)</t>
    <phoneticPr fontId="2" type="noConversion"/>
  </si>
  <si>
    <t>20181001各代號最新一期折溢價(%)</t>
    <phoneticPr fontId="2" type="noConversion"/>
  </si>
  <si>
    <t>20180928各代號最新一期折溢價(%)</t>
    <phoneticPr fontId="2" type="noConversion"/>
  </si>
  <si>
    <t>20180928各代號最新一期折溢價(%)</t>
    <phoneticPr fontId="2" type="noConversion"/>
  </si>
  <si>
    <t>20180927各代號最新一期折溢價(%)</t>
    <phoneticPr fontId="2" type="noConversion"/>
  </si>
  <si>
    <t>20180927各代號最新一期折溢價(%)</t>
    <phoneticPr fontId="2" type="noConversion"/>
  </si>
  <si>
    <t>20180926各代號最新一期折溢價(%)</t>
    <phoneticPr fontId="2" type="noConversion"/>
  </si>
  <si>
    <t>20180925各代號最新一期折溢價(%)</t>
    <phoneticPr fontId="2" type="noConversion"/>
  </si>
  <si>
    <t>20180925各代號最新一期折溢價(%)</t>
    <phoneticPr fontId="2" type="noConversion"/>
  </si>
  <si>
    <t>20180921各代號最新一期折溢價(%)</t>
    <phoneticPr fontId="2" type="noConversion"/>
  </si>
  <si>
    <t>20180921各代號最新一期折溢價(%)</t>
    <phoneticPr fontId="2" type="noConversion"/>
  </si>
  <si>
    <t>20180920各代號最新一期折溢價(%)</t>
    <phoneticPr fontId="2" type="noConversion"/>
  </si>
  <si>
    <t>20180920各代號最新一期折溢價(%)</t>
    <phoneticPr fontId="2" type="noConversion"/>
  </si>
  <si>
    <t>20180919各代號最新一期折溢價(%)</t>
    <phoneticPr fontId="2" type="noConversion"/>
  </si>
  <si>
    <t>20180919各代號最新一期折溢價(%)</t>
    <phoneticPr fontId="2" type="noConversion"/>
  </si>
  <si>
    <t>20180918各代號最新一期折溢價(%)</t>
    <phoneticPr fontId="2" type="noConversion"/>
  </si>
  <si>
    <t>20180918各代號最新一期折溢價(%)</t>
    <phoneticPr fontId="2" type="noConversion"/>
  </si>
  <si>
    <t>20180917各代號最新一期折溢價(%)</t>
    <phoneticPr fontId="2" type="noConversion"/>
  </si>
  <si>
    <t>20180917各代號最新一期折溢價(%)</t>
    <phoneticPr fontId="2" type="noConversion"/>
  </si>
  <si>
    <t>20180914各代號最新一期折溢價(%)</t>
    <phoneticPr fontId="2" type="noConversion"/>
  </si>
  <si>
    <t>20180914各代號最新一期折溢價(%)</t>
    <phoneticPr fontId="2" type="noConversion"/>
  </si>
  <si>
    <t>20180913各代號最新一期折溢價(%)</t>
    <phoneticPr fontId="2" type="noConversion"/>
  </si>
  <si>
    <t>20180913各代號最新一期折溢價(%)</t>
    <phoneticPr fontId="2" type="noConversion"/>
  </si>
  <si>
    <t>20180912各代號最新一期折溢價(%)</t>
    <phoneticPr fontId="2" type="noConversion"/>
  </si>
  <si>
    <t>20180912各代號最新一期折溢價(%)</t>
    <phoneticPr fontId="2" type="noConversion"/>
  </si>
  <si>
    <t>20180911各代號最新一期折溢價(%)</t>
    <phoneticPr fontId="2" type="noConversion"/>
  </si>
  <si>
    <t>20180910各代號最新一期折溢價(%)</t>
    <phoneticPr fontId="2" type="noConversion"/>
  </si>
  <si>
    <t>20180910各代號最新一期折溢價(%)</t>
    <phoneticPr fontId="2" type="noConversion"/>
  </si>
  <si>
    <t>20180907各代號最新一期折溢價(%)</t>
    <phoneticPr fontId="2" type="noConversion"/>
  </si>
  <si>
    <t>20180906各代號最新一期折溢價(%)</t>
    <phoneticPr fontId="2" type="noConversion"/>
  </si>
  <si>
    <t>20180906各代號最新一期折溢價(%)</t>
    <phoneticPr fontId="2" type="noConversion"/>
  </si>
  <si>
    <t>20180905各代號最新一期折溢價(%)</t>
    <phoneticPr fontId="2" type="noConversion"/>
  </si>
  <si>
    <t>20180904各代號最新一期折溢價(%)</t>
    <phoneticPr fontId="2" type="noConversion"/>
  </si>
  <si>
    <t>20180904各代號最新一期折溢價(%)</t>
    <phoneticPr fontId="2" type="noConversion"/>
  </si>
  <si>
    <t>20180903各代號最新一期折溢價(%)</t>
    <phoneticPr fontId="2" type="noConversion"/>
  </si>
  <si>
    <t>20180903各代號最新一期折溢價(%)</t>
    <phoneticPr fontId="2" type="noConversion"/>
  </si>
  <si>
    <t>20180831各代號最新一期折溢價(%)</t>
    <phoneticPr fontId="2" type="noConversion"/>
  </si>
  <si>
    <t>20180830各代號最新一期折溢價(%)</t>
    <phoneticPr fontId="2" type="noConversion"/>
  </si>
  <si>
    <t>20180830各代號最新一期折溢價(%)</t>
    <phoneticPr fontId="2" type="noConversion"/>
  </si>
  <si>
    <t>20180829各代號最新一期折溢價(%)</t>
    <phoneticPr fontId="2" type="noConversion"/>
  </si>
  <si>
    <t>20180829各代號最新一期折溢價(%)</t>
    <phoneticPr fontId="2" type="noConversion"/>
  </si>
  <si>
    <t>20180828各代號最新一期折溢價(%)</t>
    <phoneticPr fontId="2" type="noConversion"/>
  </si>
  <si>
    <t>20180828各代號最新一期折溢價(%)</t>
    <phoneticPr fontId="2" type="noConversion"/>
  </si>
  <si>
    <t>20180827各代號最新一期折溢價(%)</t>
    <phoneticPr fontId="2" type="noConversion"/>
  </si>
  <si>
    <t>20180827各代號最新一期折溢價(%)</t>
    <phoneticPr fontId="2" type="noConversion"/>
  </si>
  <si>
    <t>20180824各代號最新一期折溢價(%)</t>
    <phoneticPr fontId="2" type="noConversion"/>
  </si>
  <si>
    <t>20180824各代號最新一期折溢價(%)</t>
    <phoneticPr fontId="2" type="noConversion"/>
  </si>
  <si>
    <t>20180823各代號最新一期折溢價(%)</t>
    <phoneticPr fontId="2" type="noConversion"/>
  </si>
  <si>
    <t>20180823各代號最新一期折溢價(%)</t>
    <phoneticPr fontId="2" type="noConversion"/>
  </si>
  <si>
    <t>20180822各代號最新一期折溢價(%)</t>
    <phoneticPr fontId="2" type="noConversion"/>
  </si>
  <si>
    <t>20180822各代號最新一期折溢價(%)</t>
    <phoneticPr fontId="2" type="noConversion"/>
  </si>
  <si>
    <t>20180821各代號最新一期折溢價(%)</t>
    <phoneticPr fontId="2" type="noConversion"/>
  </si>
  <si>
    <t>20180821各代號最新一期折溢價(%)</t>
    <phoneticPr fontId="2" type="noConversion"/>
  </si>
  <si>
    <t>20180820各代號最新一期折溢價(%)</t>
    <phoneticPr fontId="2" type="noConversion"/>
  </si>
  <si>
    <t>20180820各代號最新一期折溢價(%)</t>
    <phoneticPr fontId="2" type="noConversion"/>
  </si>
  <si>
    <t>20180817各代號最新一期折溢價(%)</t>
    <phoneticPr fontId="2" type="noConversion"/>
  </si>
  <si>
    <t>20180816各代號最新一期折溢價(%)</t>
    <phoneticPr fontId="2" type="noConversion"/>
  </si>
  <si>
    <t>20180815各代號最新一期折溢價(%)</t>
    <phoneticPr fontId="2" type="noConversion"/>
  </si>
  <si>
    <t>20180815各代號最新一期折溢價(%)</t>
    <phoneticPr fontId="2" type="noConversion"/>
  </si>
  <si>
    <t>20180814各代號最新一期折溢價(%)</t>
    <phoneticPr fontId="2" type="noConversion"/>
  </si>
  <si>
    <t>20180813各代號最新一期折溢價(%)</t>
    <phoneticPr fontId="2" type="noConversion"/>
  </si>
  <si>
    <t>20180813各代號最新一期折溢價(%)</t>
    <phoneticPr fontId="2" type="noConversion"/>
  </si>
  <si>
    <t>20180810各代號最新一期折溢價(%)</t>
    <phoneticPr fontId="2" type="noConversion"/>
  </si>
  <si>
    <t>20180810各代號最新一期折溢價(%)</t>
    <phoneticPr fontId="2" type="noConversion"/>
  </si>
  <si>
    <t>20180809各代號最新一期折溢價(%)</t>
    <phoneticPr fontId="2" type="noConversion"/>
  </si>
  <si>
    <t>20180809各代號最新一期折溢價(%)</t>
    <phoneticPr fontId="2" type="noConversion"/>
  </si>
  <si>
    <t>20180808各代號最新一期折溢價(%)</t>
    <phoneticPr fontId="2" type="noConversion"/>
  </si>
  <si>
    <t>20180808各代號最新一期折溢價(%)</t>
    <phoneticPr fontId="2" type="noConversion"/>
  </si>
  <si>
    <t>20180807各代號最新一期折溢價(%)</t>
    <phoneticPr fontId="2" type="noConversion"/>
  </si>
  <si>
    <t>20180806各代號最新一期折溢價(%)</t>
    <phoneticPr fontId="2" type="noConversion"/>
  </si>
  <si>
    <t>20180806各代號最新一期折溢價(%)</t>
    <phoneticPr fontId="2" type="noConversion"/>
  </si>
  <si>
    <t>20180803各代號最新一期折溢價(%)</t>
    <phoneticPr fontId="2" type="noConversion"/>
  </si>
  <si>
    <t>20180802各代號最新一期折溢價(%)</t>
    <phoneticPr fontId="2" type="noConversion"/>
  </si>
  <si>
    <t>20180801各代號最新一期折溢價(%)</t>
    <phoneticPr fontId="2" type="noConversion"/>
  </si>
  <si>
    <t>20180731各代號最新一期折溢價(%)</t>
    <phoneticPr fontId="2" type="noConversion"/>
  </si>
  <si>
    <t>20180730各代號最新一期折溢價(%)</t>
    <phoneticPr fontId="2" type="noConversion"/>
  </si>
  <si>
    <t>20180727各代號最新一期折溢價(%)</t>
    <phoneticPr fontId="2" type="noConversion"/>
  </si>
  <si>
    <t>20180726各代號最新一期折溢價(%)</t>
    <phoneticPr fontId="2" type="noConversion"/>
  </si>
  <si>
    <t>20180725各代號最新一期折溢價(%)</t>
    <phoneticPr fontId="2" type="noConversion"/>
  </si>
  <si>
    <t>20180724各代號最新一期折溢價(%)</t>
    <phoneticPr fontId="2" type="noConversion"/>
  </si>
  <si>
    <t>20180723各代號最新一期折溢價(%)</t>
    <phoneticPr fontId="2" type="noConversion"/>
  </si>
  <si>
    <t>20180720各代號最新一期折溢價(%)</t>
    <phoneticPr fontId="2" type="noConversion"/>
  </si>
  <si>
    <t>20180719各代號最新一期折溢價(%)</t>
    <phoneticPr fontId="2" type="noConversion"/>
  </si>
  <si>
    <t>20180718各代號最新一期折溢價(%)</t>
    <phoneticPr fontId="2" type="noConversion"/>
  </si>
  <si>
    <t>20180717各代號最新一期折溢價(%)</t>
    <phoneticPr fontId="2" type="noConversion"/>
  </si>
  <si>
    <t>20180716各代號最新一期折溢價(%)</t>
    <phoneticPr fontId="2" type="noConversion"/>
  </si>
  <si>
    <t>20180712各代號最新一期折溢價(%)</t>
    <phoneticPr fontId="2" type="noConversion"/>
  </si>
  <si>
    <t>20180711各代號最新一期折溢價(%)</t>
    <phoneticPr fontId="2" type="noConversion"/>
  </si>
  <si>
    <t>20180710各代號最新一期折溢價(%)</t>
    <phoneticPr fontId="2" type="noConversion"/>
  </si>
  <si>
    <t>20180709各代號最新一期折溢價(%)</t>
    <phoneticPr fontId="2" type="noConversion"/>
  </si>
  <si>
    <t>20180706各代號最新一期折溢價(%)</t>
    <phoneticPr fontId="2" type="noConversion"/>
  </si>
  <si>
    <t>20180705各代號最新一期折溢價(%)</t>
    <phoneticPr fontId="2" type="noConversion"/>
  </si>
  <si>
    <t>20180704各代號最新一期折溢價(%)</t>
    <phoneticPr fontId="2" type="noConversion"/>
  </si>
  <si>
    <t>20180703各代號最新一期折溢價(%)</t>
    <phoneticPr fontId="2" type="noConversion"/>
  </si>
  <si>
    <t>20180702各代號最新一期折溢價(%)</t>
    <phoneticPr fontId="2" type="noConversion"/>
  </si>
  <si>
    <t>20180629各代號最新一期折溢價(%)</t>
    <phoneticPr fontId="2" type="noConversion"/>
  </si>
  <si>
    <t>20180628各代號最新一期折溢價(%)</t>
    <phoneticPr fontId="2" type="noConversion"/>
  </si>
  <si>
    <t>20180627各代號最新一期折溢價(%)</t>
    <phoneticPr fontId="2" type="noConversion"/>
  </si>
  <si>
    <t>20180626各代號最新一期折溢價(%)</t>
    <phoneticPr fontId="2" type="noConversion"/>
  </si>
  <si>
    <t>20180625各代號最新一期折溢價(%)</t>
    <phoneticPr fontId="2" type="noConversion"/>
  </si>
  <si>
    <t>20180622各代號最新一期折溢價(%)</t>
    <phoneticPr fontId="2" type="noConversion"/>
  </si>
  <si>
    <t>20180621各代號最新一期折溢價(%)</t>
    <phoneticPr fontId="2" type="noConversion"/>
  </si>
  <si>
    <t>20180620各代號最新一期折溢價(%)</t>
    <phoneticPr fontId="2" type="noConversion"/>
  </si>
  <si>
    <t>20180619各代號最新一期折溢價(%)</t>
    <phoneticPr fontId="2" type="noConversion"/>
  </si>
  <si>
    <t>20180615各代號最新一期折溢價(%)</t>
    <phoneticPr fontId="2" type="noConversion"/>
  </si>
  <si>
    <t>20180614各代號最新一期折溢價(%)</t>
    <phoneticPr fontId="2" type="noConversion"/>
  </si>
  <si>
    <t>20180613各代號最新一期折溢價(%)</t>
    <phoneticPr fontId="2" type="noConversion"/>
  </si>
  <si>
    <t>20180612各代號最新一期折溢價(%)</t>
    <phoneticPr fontId="2" type="noConversion"/>
  </si>
  <si>
    <t>20180611各代號最新一期折溢價(%)</t>
    <phoneticPr fontId="2" type="noConversion"/>
  </si>
  <si>
    <t>20180608各代號最新一期折溢價(%)</t>
    <phoneticPr fontId="2" type="noConversion"/>
  </si>
  <si>
    <t>20180606各代號最新一期折溢價(%)</t>
    <phoneticPr fontId="2" type="noConversion"/>
  </si>
  <si>
    <t>20180605各代號最新一期折溢價(%)</t>
    <phoneticPr fontId="2" type="noConversion"/>
  </si>
  <si>
    <t>20180604各代號最新一期折溢價(%)</t>
    <phoneticPr fontId="2" type="noConversion"/>
  </si>
  <si>
    <t>20180601各代號最新一期折溢價(%)</t>
    <phoneticPr fontId="2" type="noConversion"/>
  </si>
  <si>
    <t>20180531各代號最新一期折溢價(%)</t>
    <phoneticPr fontId="2" type="noConversion"/>
  </si>
  <si>
    <t>20180530各代號最新一期折溢價(%)</t>
    <phoneticPr fontId="2" type="noConversion"/>
  </si>
  <si>
    <t>20180529各代號最新一期折溢價(%)</t>
    <phoneticPr fontId="2" type="noConversion"/>
  </si>
  <si>
    <t>20180528各代號最新一期折溢價(%)</t>
    <phoneticPr fontId="2" type="noConversion"/>
  </si>
  <si>
    <t>20180525各代號最新一期折溢價(%)</t>
    <phoneticPr fontId="2" type="noConversion"/>
  </si>
  <si>
    <t>20180524各代號最新一期折溢價(%)</t>
    <phoneticPr fontId="2" type="noConversion"/>
  </si>
  <si>
    <t>20180523各代號最新一期折溢價(%)</t>
    <phoneticPr fontId="2" type="noConversion"/>
  </si>
  <si>
    <t>20180522各代號最新一期折溢價(%)</t>
    <phoneticPr fontId="2" type="noConversion"/>
  </si>
  <si>
    <t>20180521各代號最新一期折溢價(%)</t>
    <phoneticPr fontId="2" type="noConversion"/>
  </si>
  <si>
    <t>20180518各代號最新一期折溢價(%)</t>
    <phoneticPr fontId="2" type="noConversion"/>
  </si>
  <si>
    <t>20180517各代號最新一期折溢價(%)</t>
    <phoneticPr fontId="2" type="noConversion"/>
  </si>
  <si>
    <t>20180516各代號最新一期折溢價(%)</t>
    <phoneticPr fontId="2" type="noConversion"/>
  </si>
  <si>
    <t>20180516各代號最新一期折溢價(%)</t>
    <phoneticPr fontId="2" type="noConversion"/>
  </si>
  <si>
    <t>20180515各代號最新一期折溢價(%)</t>
    <phoneticPr fontId="2" type="noConversion"/>
  </si>
  <si>
    <t>20180515各代號最新一期折溢價(%)</t>
    <phoneticPr fontId="2" type="noConversion"/>
  </si>
  <si>
    <t>20180514各代號最新一期折溢價(%)</t>
    <phoneticPr fontId="2" type="noConversion"/>
  </si>
  <si>
    <t>20180514各代號最新一期折溢價(%)</t>
    <phoneticPr fontId="2" type="noConversion"/>
  </si>
  <si>
    <t>20180511各代號最新一期折溢價(%)</t>
    <phoneticPr fontId="2" type="noConversion"/>
  </si>
  <si>
    <t>20180511各代號最新一期折溢價(%)</t>
    <phoneticPr fontId="2" type="noConversion"/>
  </si>
  <si>
    <t>20180510各代號最新一期折溢價(%)</t>
    <phoneticPr fontId="2" type="noConversion"/>
  </si>
  <si>
    <t>20180509各代號最新一期折溢價(%)</t>
    <phoneticPr fontId="2" type="noConversion"/>
  </si>
  <si>
    <t>20180509各代號最新一期折溢價(%)</t>
    <phoneticPr fontId="2" type="noConversion"/>
  </si>
  <si>
    <t>20180508各代號最新一期折溢價(%)</t>
    <phoneticPr fontId="2" type="noConversion"/>
  </si>
  <si>
    <t>20180507各代號最新一期折溢價(%)</t>
    <phoneticPr fontId="2" type="noConversion"/>
  </si>
  <si>
    <t>20180507各代號最新一期折溢價(%)</t>
    <phoneticPr fontId="2" type="noConversion"/>
  </si>
  <si>
    <t>20180504各代號最新一期折溢價(%)</t>
    <phoneticPr fontId="2" type="noConversion"/>
  </si>
  <si>
    <t>20180504各代號最新一期折溢價(%)</t>
    <phoneticPr fontId="2" type="noConversion"/>
  </si>
  <si>
    <t>20180503各代號最新一期折溢價(%)</t>
    <phoneticPr fontId="2" type="noConversion"/>
  </si>
  <si>
    <t>20180503各代號最新一期折溢價(%)</t>
    <phoneticPr fontId="2" type="noConversion"/>
  </si>
  <si>
    <t>20180502各代號最新一期折溢價(%)</t>
    <phoneticPr fontId="2" type="noConversion"/>
  </si>
  <si>
    <t>20180502各代號最新一期折溢價(%)</t>
    <phoneticPr fontId="2" type="noConversion"/>
  </si>
  <si>
    <t>20180430各代號最新一期折溢價(%)</t>
    <phoneticPr fontId="2" type="noConversion"/>
  </si>
  <si>
    <t>20180430各代號最新一期折溢價(%)</t>
    <phoneticPr fontId="2" type="noConversion"/>
  </si>
  <si>
    <t>20180427各代號最新一期折溢價(%)</t>
    <phoneticPr fontId="2" type="noConversion"/>
  </si>
  <si>
    <t>20180427各代號最新一期折溢價(%)</t>
    <phoneticPr fontId="2" type="noConversion"/>
  </si>
  <si>
    <t>20180426各代號最新一期折溢價(%)</t>
    <phoneticPr fontId="2" type="noConversion"/>
  </si>
  <si>
    <t>20180426各代號最新一期折溢價(%)</t>
    <phoneticPr fontId="2" type="noConversion"/>
  </si>
  <si>
    <t>20180425各代號最新一期折溢價(%)</t>
    <phoneticPr fontId="2" type="noConversion"/>
  </si>
  <si>
    <t>20180425各代號最新一期折溢價(%)</t>
    <phoneticPr fontId="2" type="noConversion"/>
  </si>
  <si>
    <t>20180424各代號最新一期折溢價(%)</t>
    <phoneticPr fontId="2" type="noConversion"/>
  </si>
  <si>
    <t>20180424各代號最新一期折溢價(%)</t>
    <phoneticPr fontId="2" type="noConversion"/>
  </si>
  <si>
    <t>20180423各代號最新一期折溢價(%)</t>
    <phoneticPr fontId="2" type="noConversion"/>
  </si>
  <si>
    <t>20180423各代號最新一期折溢價(%)</t>
    <phoneticPr fontId="2" type="noConversion"/>
  </si>
  <si>
    <t>20180420各代號最新一期折溢價(%)</t>
    <phoneticPr fontId="2" type="noConversion"/>
  </si>
  <si>
    <t>20180420各代號最新一期折溢價(%)</t>
    <phoneticPr fontId="2" type="noConversion"/>
  </si>
  <si>
    <t>20180419各代號最新一期折溢價(%)</t>
    <phoneticPr fontId="2" type="noConversion"/>
  </si>
  <si>
    <t>20180419各代號最新一期折溢價(%)</t>
    <phoneticPr fontId="2" type="noConversion"/>
  </si>
  <si>
    <t>20180418各代號最新一期折溢價(%)</t>
    <phoneticPr fontId="2" type="noConversion"/>
  </si>
  <si>
    <t>20180418各代號最新一期折溢價(%)</t>
    <phoneticPr fontId="2" type="noConversion"/>
  </si>
  <si>
    <t>20180417各代號最新一期折溢價(%)</t>
    <phoneticPr fontId="2" type="noConversion"/>
  </si>
  <si>
    <t>20180417各代號最新一期折溢價(%)</t>
    <phoneticPr fontId="2" type="noConversion"/>
  </si>
  <si>
    <t>20180416各代號最新一期折溢價(%)</t>
    <phoneticPr fontId="2" type="noConversion"/>
  </si>
  <si>
    <t>20180416各代號最新一期折溢價(%)</t>
    <phoneticPr fontId="2" type="noConversion"/>
  </si>
  <si>
    <t>20180413各代號最新一期折溢價(%)</t>
    <phoneticPr fontId="2" type="noConversion"/>
  </si>
  <si>
    <t>20180412各代號最新一期折溢價(%)</t>
    <phoneticPr fontId="2" type="noConversion"/>
  </si>
  <si>
    <t>20180412各代號最新一期折溢價(%)</t>
    <phoneticPr fontId="2" type="noConversion"/>
  </si>
  <si>
    <t>20180411各代號最新一期折溢價(%)</t>
    <phoneticPr fontId="2" type="noConversion"/>
  </si>
  <si>
    <t>20180410各代號最新一期折溢價(%)</t>
    <phoneticPr fontId="2" type="noConversion"/>
  </si>
  <si>
    <t>20180409各代號最新一期折溢價(%)</t>
    <phoneticPr fontId="2" type="noConversion"/>
  </si>
  <si>
    <t>20180404各代號最新一期折溢價(%)</t>
    <phoneticPr fontId="2" type="noConversion"/>
  </si>
  <si>
    <t>20180404各代號最新一期折溢價(%)</t>
    <phoneticPr fontId="2" type="noConversion"/>
  </si>
  <si>
    <t>20180403各代號最新一期折溢價(%)</t>
    <phoneticPr fontId="2" type="noConversion"/>
  </si>
  <si>
    <t>20180402各代號最新一期折溢價(%)</t>
    <phoneticPr fontId="2" type="noConversion"/>
  </si>
  <si>
    <t>20180331各代號最新一期折溢價(%)</t>
    <phoneticPr fontId="2" type="noConversion"/>
  </si>
  <si>
    <t>20180330各代號最新一期折溢價(%)</t>
    <phoneticPr fontId="2" type="noConversion"/>
  </si>
  <si>
    <t>20180329各代號最新一期折溢價(%)</t>
    <phoneticPr fontId="2" type="noConversion"/>
  </si>
  <si>
    <t>20180329各代號最新一期折溢價(%)</t>
    <phoneticPr fontId="2" type="noConversion"/>
  </si>
  <si>
    <t>20180328各代號最新一期折溢價(%)</t>
    <phoneticPr fontId="2" type="noConversion"/>
  </si>
  <si>
    <t>20180328各代號最新一期折溢價(%)</t>
    <phoneticPr fontId="2" type="noConversion"/>
  </si>
  <si>
    <t>20180327各代號最新一期折溢價(%)</t>
    <phoneticPr fontId="2" type="noConversion"/>
  </si>
  <si>
    <t>20180327各代號最新一期折溢價(%)</t>
    <phoneticPr fontId="2" type="noConversion"/>
  </si>
  <si>
    <t>20180326各代號最新一期折溢價(%)</t>
    <phoneticPr fontId="2" type="noConversion"/>
  </si>
  <si>
    <t>20180326各代號最新一期折溢價(%)</t>
    <phoneticPr fontId="2" type="noConversion"/>
  </si>
  <si>
    <t>20180323各代號最新一期折溢價(%)</t>
    <phoneticPr fontId="2" type="noConversion"/>
  </si>
  <si>
    <t>20180323各代號最新一期折溢價(%)</t>
    <phoneticPr fontId="2" type="noConversion"/>
  </si>
  <si>
    <t>20180322各代號最新一期折溢價(%)</t>
    <phoneticPr fontId="2" type="noConversion"/>
  </si>
  <si>
    <t>20180322各代號最新一期折溢價(%)</t>
    <phoneticPr fontId="2" type="noConversion"/>
  </si>
  <si>
    <t>20180321各代號最新一期折溢價(%)</t>
    <phoneticPr fontId="2" type="noConversion"/>
  </si>
  <si>
    <t>20180321各代號最新一期折溢價(%)</t>
    <phoneticPr fontId="2" type="noConversion"/>
  </si>
  <si>
    <t>20180320各代號最新一期折溢價(%)</t>
    <phoneticPr fontId="2" type="noConversion"/>
  </si>
  <si>
    <t>20180320各代號最新一期折溢價(%)</t>
    <phoneticPr fontId="2" type="noConversion"/>
  </si>
  <si>
    <t>20180319各代號最新一期折溢價(%)</t>
    <phoneticPr fontId="2" type="noConversion"/>
  </si>
  <si>
    <t>20180319各代號最新一期折溢價(%)</t>
    <phoneticPr fontId="2" type="noConversion"/>
  </si>
  <si>
    <t>20180316各代號最新一期折溢價(%)</t>
    <phoneticPr fontId="2" type="noConversion"/>
  </si>
  <si>
    <t>20180316各代號最新一期折溢價(%)</t>
    <phoneticPr fontId="2" type="noConversion"/>
  </si>
  <si>
    <t>20180315各代號最新一期折溢價(%)</t>
    <phoneticPr fontId="2" type="noConversion"/>
  </si>
  <si>
    <t>20180315各代號最新一期折溢價(%)</t>
    <phoneticPr fontId="2" type="noConversion"/>
  </si>
  <si>
    <t>20180314各代號最新一期折溢價(%)</t>
    <phoneticPr fontId="2" type="noConversion"/>
  </si>
  <si>
    <t>20180314各代號最新一期折溢價(%)</t>
    <phoneticPr fontId="2" type="noConversion"/>
  </si>
  <si>
    <t>20180313各代號最新一期折溢價(%)</t>
    <phoneticPr fontId="2" type="noConversion"/>
  </si>
  <si>
    <t>20180312各代號最新一期折溢價(%)</t>
    <phoneticPr fontId="2" type="noConversion"/>
  </si>
  <si>
    <t>20180312各代號最新一期折溢價(%)</t>
    <phoneticPr fontId="2" type="noConversion"/>
  </si>
  <si>
    <t>20180309各代號最新一期折溢價(%)</t>
    <phoneticPr fontId="2" type="noConversion"/>
  </si>
  <si>
    <t>20180309各代號最新一期折溢價(%)</t>
    <phoneticPr fontId="2" type="noConversion"/>
  </si>
  <si>
    <t>20180308各代號最新一期折溢價(%)</t>
    <phoneticPr fontId="2" type="noConversion"/>
  </si>
  <si>
    <t>20180308各代號最新一期折溢價(%)</t>
    <phoneticPr fontId="2" type="noConversion"/>
  </si>
  <si>
    <t>20180307各代號最新一期折溢價(%)</t>
    <phoneticPr fontId="2" type="noConversion"/>
  </si>
  <si>
    <t>20180306各代號最新一期折溢價(%)</t>
    <phoneticPr fontId="2" type="noConversion"/>
  </si>
  <si>
    <t>20180306各代號最新一期折溢價(%)</t>
    <phoneticPr fontId="2" type="noConversion"/>
  </si>
  <si>
    <t>20180305各代號最新一期折溢價(%)</t>
    <phoneticPr fontId="2" type="noConversion"/>
  </si>
  <si>
    <t>20180305各代號最新一期折溢價(%)</t>
    <phoneticPr fontId="2" type="noConversion"/>
  </si>
  <si>
    <t>20180302各代號最新一期折溢價(%)</t>
    <phoneticPr fontId="2" type="noConversion"/>
  </si>
  <si>
    <t>20180301各代號最新一期折溢價(%)</t>
    <phoneticPr fontId="2" type="noConversion"/>
  </si>
  <si>
    <t>20180301各代號最新一期折溢價(%)</t>
    <phoneticPr fontId="2" type="noConversion"/>
  </si>
  <si>
    <t>20180228各代號最新一期折溢價(%)</t>
    <phoneticPr fontId="2" type="noConversion"/>
  </si>
  <si>
    <t>20180228各代號最新一期折溢價(%)</t>
    <phoneticPr fontId="2" type="noConversion"/>
  </si>
  <si>
    <t>20180227各代號最新一期折溢價(%)</t>
    <phoneticPr fontId="2" type="noConversion"/>
  </si>
  <si>
    <t>20180227各代號最新一期折溢價(%)</t>
    <phoneticPr fontId="2" type="noConversion"/>
  </si>
  <si>
    <t>20180226各代號最新一期折溢價(%)</t>
    <phoneticPr fontId="2" type="noConversion"/>
  </si>
  <si>
    <t>20180226各代號最新一期折溢價(%)</t>
    <phoneticPr fontId="2" type="noConversion"/>
  </si>
  <si>
    <t>20180223各代號最新一期折溢價(%)</t>
    <phoneticPr fontId="2" type="noConversion"/>
  </si>
  <si>
    <t>20180223各代號最新一期折溢價(%)</t>
    <phoneticPr fontId="2" type="noConversion"/>
  </si>
  <si>
    <t>20180222各代號最新一期折溢價(%)</t>
    <phoneticPr fontId="2" type="noConversion"/>
  </si>
  <si>
    <t>20180222各代號最新一期折溢價(%)</t>
    <phoneticPr fontId="2" type="noConversion"/>
  </si>
  <si>
    <t>20180221各代號最新一期折溢價(%)</t>
    <phoneticPr fontId="2" type="noConversion"/>
  </si>
  <si>
    <t>20180221各代號最新一期折溢價(%)</t>
    <phoneticPr fontId="2" type="noConversion"/>
  </si>
  <si>
    <t>20180214各代號最新一期折溢價(%)</t>
    <phoneticPr fontId="2" type="noConversion"/>
  </si>
  <si>
    <t>20180214各代號最新一期折溢價(%)</t>
    <phoneticPr fontId="2" type="noConversion"/>
  </si>
  <si>
    <t>20180213各代號最新一期折溢價(%)</t>
    <phoneticPr fontId="2" type="noConversion"/>
  </si>
  <si>
    <t>20180213各代號最新一期折溢價(%)</t>
    <phoneticPr fontId="2" type="noConversion"/>
  </si>
  <si>
    <t>20180212各代號最新一期折溢價(%)</t>
    <phoneticPr fontId="2" type="noConversion"/>
  </si>
  <si>
    <t>20180212各代號最新一期折溢價(%)</t>
    <phoneticPr fontId="2" type="noConversion"/>
  </si>
  <si>
    <t>20180209各代號最新一期折溢價(%)</t>
    <phoneticPr fontId="2" type="noConversion"/>
  </si>
  <si>
    <t>20180209各代號最新一期折溢價(%)</t>
    <phoneticPr fontId="2" type="noConversion"/>
  </si>
  <si>
    <t>20180208各代號最新一期折溢價(%)</t>
    <phoneticPr fontId="2" type="noConversion"/>
  </si>
  <si>
    <t>20180208各代號最新一期折溢價(%)</t>
    <phoneticPr fontId="2" type="noConversion"/>
  </si>
  <si>
    <t>20180207各代號最新一期折溢價(%)</t>
    <phoneticPr fontId="2" type="noConversion"/>
  </si>
  <si>
    <t>20180207各代號最新一期折溢價(%)</t>
    <phoneticPr fontId="2" type="noConversion"/>
  </si>
  <si>
    <t>20180206各代號最新一期折溢價(%)</t>
    <phoneticPr fontId="2" type="noConversion"/>
  </si>
  <si>
    <t>20180206各代號最新一期折溢價(%)</t>
    <phoneticPr fontId="2" type="noConversion"/>
  </si>
  <si>
    <t>20180205各代號最新一期折溢價(%)</t>
    <phoneticPr fontId="2" type="noConversion"/>
  </si>
  <si>
    <t>20180202各代號最新一期折溢價(%)</t>
    <phoneticPr fontId="2" type="noConversion"/>
  </si>
  <si>
    <t>20180201各代號最新一期折溢價(%)</t>
    <phoneticPr fontId="2" type="noConversion"/>
  </si>
  <si>
    <t>20180131各代號最新一期折溢價(%)</t>
    <phoneticPr fontId="2" type="noConversion"/>
  </si>
  <si>
    <t>20180131各代號最新一期折溢價(%)</t>
    <phoneticPr fontId="2" type="noConversion"/>
  </si>
  <si>
    <t>20180130各代號最新一期折溢價(%)</t>
    <phoneticPr fontId="2" type="noConversion"/>
  </si>
  <si>
    <t>20180130各代號最新一期折溢價(%)</t>
    <phoneticPr fontId="2" type="noConversion"/>
  </si>
  <si>
    <t>20180129各代號最新一期折溢價(%)</t>
    <phoneticPr fontId="2" type="noConversion"/>
  </si>
  <si>
    <t>20180126各代號最新一期折溢價(%)</t>
    <phoneticPr fontId="2" type="noConversion"/>
  </si>
  <si>
    <t>20180126各代號最新一期折溢價(%)</t>
    <phoneticPr fontId="2" type="noConversion"/>
  </si>
  <si>
    <t>20180125各代號最新一期折溢價(%)</t>
    <phoneticPr fontId="2" type="noConversion"/>
  </si>
  <si>
    <t>20180125各代號最新一期折溢價(%)</t>
    <phoneticPr fontId="2" type="noConversion"/>
  </si>
  <si>
    <t>20180124各代號最新一期折溢價(%)</t>
    <phoneticPr fontId="2" type="noConversion"/>
  </si>
  <si>
    <t>20180123各代號最新一期折溢價(%)</t>
    <phoneticPr fontId="2" type="noConversion"/>
  </si>
  <si>
    <t>20180123各代號最新一期折溢價(%)</t>
    <phoneticPr fontId="2" type="noConversion"/>
  </si>
  <si>
    <t>20180122各代號最新一期折溢價(%)</t>
    <phoneticPr fontId="2" type="noConversion"/>
  </si>
  <si>
    <t>20180119各代號最新一期折溢價(%)</t>
    <phoneticPr fontId="2" type="noConversion"/>
  </si>
  <si>
    <t>20180119各代號最新一期折溢價(%)</t>
    <phoneticPr fontId="2" type="noConversion"/>
  </si>
  <si>
    <t>20180118各代號最新一期折溢價(%)</t>
    <phoneticPr fontId="2" type="noConversion"/>
  </si>
  <si>
    <t>20180117各代號最新一期折溢價(%)</t>
    <phoneticPr fontId="2" type="noConversion"/>
  </si>
  <si>
    <t>20180117各代號最新一期折溢價(%)</t>
    <phoneticPr fontId="2" type="noConversion"/>
  </si>
  <si>
    <t>20180116各代號最新一期折溢價(%)</t>
    <phoneticPr fontId="2" type="noConversion"/>
  </si>
  <si>
    <t>20180116各代號最新一期折溢價(%)</t>
    <phoneticPr fontId="2" type="noConversion"/>
  </si>
  <si>
    <t>20180115各代號最新一期折溢價(%)</t>
    <phoneticPr fontId="2" type="noConversion"/>
  </si>
  <si>
    <t>20180112各代號最新一期折溢價(%)</t>
    <phoneticPr fontId="2" type="noConversion"/>
  </si>
  <si>
    <t>20180112各代號最新一期折溢價(%)</t>
    <phoneticPr fontId="2" type="noConversion"/>
  </si>
  <si>
    <t>20180111各代號最新一期折溢價(%)</t>
    <phoneticPr fontId="2" type="noConversion"/>
  </si>
  <si>
    <t>20180110各代號最新一期折溢價(%)</t>
    <phoneticPr fontId="2" type="noConversion"/>
  </si>
  <si>
    <t>20180109各代號最新一期折溢價(%)</t>
    <phoneticPr fontId="2" type="noConversion"/>
  </si>
  <si>
    <t>20180109各代號最新一期折溢價(%)</t>
    <phoneticPr fontId="2" type="noConversion"/>
  </si>
  <si>
    <t>20180108各代號最新一期折溢價(%)</t>
    <phoneticPr fontId="2" type="noConversion"/>
  </si>
  <si>
    <t>20180108各代號最新一期折溢價(%)</t>
    <phoneticPr fontId="2" type="noConversion"/>
  </si>
  <si>
    <t>20180105各代號最新一期折溢價(%)</t>
    <phoneticPr fontId="2" type="noConversion"/>
  </si>
  <si>
    <t>20180104各代號最新一期折溢價(%)</t>
    <phoneticPr fontId="2" type="noConversion"/>
  </si>
  <si>
    <t>20180104各代號最新一期折溢價(%)</t>
    <phoneticPr fontId="2" type="noConversion"/>
  </si>
  <si>
    <t>20180103各代號最新一期折溢價(%)</t>
    <phoneticPr fontId="2" type="noConversion"/>
  </si>
  <si>
    <t>20180103各代號最新一期折溢價(%)</t>
    <phoneticPr fontId="2" type="noConversion"/>
  </si>
  <si>
    <t>20180102各代號最新一期折溢價(%)</t>
    <phoneticPr fontId="2" type="noConversion"/>
  </si>
  <si>
    <t>20171229各代號最新一期折溢價(%)</t>
    <phoneticPr fontId="2" type="noConversion"/>
  </si>
  <si>
    <t>20171229各代號最新一期折溢價(%)</t>
    <phoneticPr fontId="2" type="noConversion"/>
  </si>
  <si>
    <t>20171228各代號最新一期折溢價(%)</t>
    <phoneticPr fontId="2" type="noConversion"/>
  </si>
  <si>
    <t>20171228各代號最新一期折溢價(%)</t>
    <phoneticPr fontId="2" type="noConversion"/>
  </si>
  <si>
    <t>20171227各代號最新一期折溢價(%)</t>
    <phoneticPr fontId="2" type="noConversion"/>
  </si>
  <si>
    <t>20171226各代號最新一期折溢價(%)</t>
    <phoneticPr fontId="2" type="noConversion"/>
  </si>
  <si>
    <t>20171226各代號最新一期折溢價(%)</t>
    <phoneticPr fontId="2" type="noConversion"/>
  </si>
  <si>
    <t>20171225各代號最新一期折溢價(%)</t>
    <phoneticPr fontId="2" type="noConversion"/>
  </si>
  <si>
    <t>20171225各代號最新一期折溢價(%)</t>
    <phoneticPr fontId="2" type="noConversion"/>
  </si>
  <si>
    <t>20171222各代號最新一期折溢價(%)</t>
    <phoneticPr fontId="2" type="noConversion"/>
  </si>
  <si>
    <t>20171222各代號最新一期折溢價(%)</t>
    <phoneticPr fontId="2" type="noConversion"/>
  </si>
  <si>
    <t>20171221各代號最新一期折溢價(%)</t>
    <phoneticPr fontId="2" type="noConversion"/>
  </si>
  <si>
    <t>20171220各代號最新一期折溢價(%)</t>
    <phoneticPr fontId="2" type="noConversion"/>
  </si>
  <si>
    <t>20171219各代號最新一期折溢價(%)</t>
    <phoneticPr fontId="2" type="noConversion"/>
  </si>
  <si>
    <t>20171218各代號最新一期折溢價(%)</t>
    <phoneticPr fontId="2" type="noConversion"/>
  </si>
  <si>
    <t>20171215各代號最新一期折溢價(%)</t>
    <phoneticPr fontId="2" type="noConversion"/>
  </si>
  <si>
    <t>20171215各代號最新一期折溢價(%)</t>
    <phoneticPr fontId="2" type="noConversion"/>
  </si>
  <si>
    <t>20171214各代號最新一期折溢價(%)</t>
    <phoneticPr fontId="2" type="noConversion"/>
  </si>
  <si>
    <t>20171214各代號最新一期折溢價(%)</t>
    <phoneticPr fontId="2" type="noConversion"/>
  </si>
  <si>
    <t>20171213各代號最新一期折溢價(%)</t>
    <phoneticPr fontId="2" type="noConversion"/>
  </si>
  <si>
    <t>20171213各代號最新一期折溢價(%)</t>
    <phoneticPr fontId="2" type="noConversion"/>
  </si>
  <si>
    <t>20171212各代號最新一期折溢價(%)</t>
    <phoneticPr fontId="2" type="noConversion"/>
  </si>
  <si>
    <t>20171211各代號最新一期折溢價(%)</t>
    <phoneticPr fontId="2" type="noConversion"/>
  </si>
  <si>
    <t>20171211各代號最新一期折溢價(%)</t>
    <phoneticPr fontId="2" type="noConversion"/>
  </si>
  <si>
    <t>20171208各代號最新一期折溢價(%)</t>
    <phoneticPr fontId="2" type="noConversion"/>
  </si>
  <si>
    <t>20171208各代號最新一期折溢價(%)</t>
    <phoneticPr fontId="2" type="noConversion"/>
  </si>
  <si>
    <t>20171207各代號最新一期折溢價(%)</t>
    <phoneticPr fontId="2" type="noConversion"/>
  </si>
  <si>
    <t>20171206各代號最新一期折溢價(%)</t>
    <phoneticPr fontId="2" type="noConversion"/>
  </si>
  <si>
    <t>20171206各代號最新一期折溢價(%)</t>
    <phoneticPr fontId="2" type="noConversion"/>
  </si>
  <si>
    <t>20171205各代號最新一期折溢價(%)</t>
    <phoneticPr fontId="2" type="noConversion"/>
  </si>
  <si>
    <t>20171205各代號最新一期折溢價(%)</t>
    <phoneticPr fontId="2" type="noConversion"/>
  </si>
  <si>
    <t>20171204各代號最新一期折溢價(%)</t>
    <phoneticPr fontId="2" type="noConversion"/>
  </si>
  <si>
    <t>20171204各代號最新一期折溢價(%)</t>
    <phoneticPr fontId="2" type="noConversion"/>
  </si>
  <si>
    <t>20171201各代號最新一期折溢價(%)</t>
    <phoneticPr fontId="2" type="noConversion"/>
  </si>
  <si>
    <t>20171201各代號最新一期折溢價(%)</t>
    <phoneticPr fontId="2" type="noConversion"/>
  </si>
  <si>
    <t>20171130各代號最新一期折溢價(%)</t>
    <phoneticPr fontId="2" type="noConversion"/>
  </si>
  <si>
    <t>20171130各代號最新一期折溢價(%)</t>
    <phoneticPr fontId="2" type="noConversion"/>
  </si>
  <si>
    <t>20171129各代號最新一期折溢價(%)</t>
    <phoneticPr fontId="2" type="noConversion"/>
  </si>
  <si>
    <t>20171128各代號最新一期折溢價(%)</t>
    <phoneticPr fontId="2" type="noConversion"/>
  </si>
  <si>
    <t>20171128各代號最新一期折溢價(%)</t>
    <phoneticPr fontId="2" type="noConversion"/>
  </si>
  <si>
    <t>20171127各代號最新一期折溢價(%)</t>
    <phoneticPr fontId="2" type="noConversion"/>
  </si>
  <si>
    <t>20171127各代號最新一期折溢價(%)</t>
    <phoneticPr fontId="2" type="noConversion"/>
  </si>
  <si>
    <t>20171124各代號最新一期折溢價(%)</t>
    <phoneticPr fontId="2" type="noConversion"/>
  </si>
  <si>
    <t>20171123各代號最新一期折溢價(%)</t>
    <phoneticPr fontId="2" type="noConversion"/>
  </si>
  <si>
    <t>20171123各代號最新一期折溢價(%)</t>
    <phoneticPr fontId="2" type="noConversion"/>
  </si>
  <si>
    <t>20171122各代號最新一期折溢價(%)</t>
    <phoneticPr fontId="2" type="noConversion"/>
  </si>
  <si>
    <t>20171122各代號最新一期折溢價(%)</t>
    <phoneticPr fontId="2" type="noConversion"/>
  </si>
  <si>
    <t>20171121各代號最新一期折溢價(%)</t>
    <phoneticPr fontId="2" type="noConversion"/>
  </si>
  <si>
    <t>20171121各代號最新一期折溢價(%)</t>
    <phoneticPr fontId="2" type="noConversion"/>
  </si>
  <si>
    <t>20171120各代號最新一期折溢價(%)</t>
    <phoneticPr fontId="2" type="noConversion"/>
  </si>
  <si>
    <t>20171117各代號最新一期折溢價(%)</t>
    <phoneticPr fontId="2" type="noConversion"/>
  </si>
  <si>
    <t>20171116各代號最新一期折溢價(%)</t>
    <phoneticPr fontId="2" type="noConversion"/>
  </si>
  <si>
    <t>20171116各代號最新一期折溢價(%)</t>
    <phoneticPr fontId="2" type="noConversion"/>
  </si>
  <si>
    <t>20171115各代號最新一期折溢價(%)</t>
    <phoneticPr fontId="2" type="noConversion"/>
  </si>
  <si>
    <t>20171115各代號最新一期折溢價(%)</t>
    <phoneticPr fontId="2" type="noConversion"/>
  </si>
  <si>
    <t>20171114各代號最新一期折溢價(%)</t>
    <phoneticPr fontId="2" type="noConversion"/>
  </si>
  <si>
    <t>20171114各代號最新一期折溢價(%)</t>
    <phoneticPr fontId="2" type="noConversion"/>
  </si>
  <si>
    <t>20171113各代號最新一期折溢價(%)</t>
    <phoneticPr fontId="2" type="noConversion"/>
  </si>
  <si>
    <t>20171113各代號最新一期折溢價(%)</t>
    <phoneticPr fontId="2" type="noConversion"/>
  </si>
  <si>
    <t>20171110各代號最新一期折溢價(%)</t>
    <phoneticPr fontId="2" type="noConversion"/>
  </si>
  <si>
    <t>20171110各代號最新一期折溢價(%)</t>
    <phoneticPr fontId="2" type="noConversion"/>
  </si>
  <si>
    <t>20171109各代號最新一期折溢價(%)</t>
    <phoneticPr fontId="2" type="noConversion"/>
  </si>
  <si>
    <t>20171108各代號最新一期折溢價(%)</t>
    <phoneticPr fontId="2" type="noConversion"/>
  </si>
  <si>
    <t>20171107各代號最新一期折溢價(%)</t>
    <phoneticPr fontId="2" type="noConversion"/>
  </si>
  <si>
    <t>20171106各代號最新一期折溢價(%)</t>
    <phoneticPr fontId="2" type="noConversion"/>
  </si>
  <si>
    <t>20171103各代號最新一期折溢價(%)</t>
    <phoneticPr fontId="2" type="noConversion"/>
  </si>
  <si>
    <t>20171103各代號最新一期折溢價(%)</t>
    <phoneticPr fontId="2" type="noConversion"/>
  </si>
  <si>
    <t>20171102各代號最新一期折溢價(%)</t>
    <phoneticPr fontId="2" type="noConversion"/>
  </si>
  <si>
    <t>20171102各代號最新一期折溢價(%)</t>
    <phoneticPr fontId="2" type="noConversion"/>
  </si>
  <si>
    <t>20171101各代號最新一期折溢價(%)</t>
    <phoneticPr fontId="2" type="noConversion"/>
  </si>
  <si>
    <t>20171101各代號最新一期折溢價(%)</t>
    <phoneticPr fontId="2" type="noConversion"/>
  </si>
  <si>
    <t>20171031各代號最新一期折溢價(%)</t>
    <phoneticPr fontId="2" type="noConversion"/>
  </si>
  <si>
    <t>20171031各代號最新一期折溢價(%)</t>
    <phoneticPr fontId="2" type="noConversion"/>
  </si>
  <si>
    <t>20171030各代號最新一期折溢價(%)</t>
    <phoneticPr fontId="2" type="noConversion"/>
  </si>
  <si>
    <t>20171027各代號最新一期折溢價(%)</t>
    <phoneticPr fontId="2" type="noConversion"/>
  </si>
  <si>
    <t>20171027各代號最新一期折溢價(%)</t>
    <phoneticPr fontId="2" type="noConversion"/>
  </si>
  <si>
    <t>20171026各代號最新一期折溢價(%)</t>
    <phoneticPr fontId="2" type="noConversion"/>
  </si>
  <si>
    <t>20171026各代號最新一期折溢價(%)</t>
    <phoneticPr fontId="2" type="noConversion"/>
  </si>
  <si>
    <t>20171025各代號最新一期折溢價(%)</t>
    <phoneticPr fontId="2" type="noConversion"/>
  </si>
  <si>
    <t>20171025各代號最新一期折溢價(%)</t>
    <phoneticPr fontId="2" type="noConversion"/>
  </si>
  <si>
    <t>20171024各代號最新一期折溢價(%)</t>
    <phoneticPr fontId="2" type="noConversion"/>
  </si>
  <si>
    <t>20171024各代號最新一期折溢價(%)</t>
    <phoneticPr fontId="2" type="noConversion"/>
  </si>
  <si>
    <t>20171023各代號最新一期折溢價(%)</t>
    <phoneticPr fontId="2" type="noConversion"/>
  </si>
  <si>
    <t>20171023各代號最新一期折溢價(%)</t>
    <phoneticPr fontId="2" type="noConversion"/>
  </si>
  <si>
    <t>20171020各代號最新一期折溢價(%)</t>
    <phoneticPr fontId="2" type="noConversion"/>
  </si>
  <si>
    <t>20171020各代號最新一期折溢價(%)</t>
    <phoneticPr fontId="2" type="noConversion"/>
  </si>
  <si>
    <t>20171019各代號最新一期折溢價(%)</t>
    <phoneticPr fontId="2" type="noConversion"/>
  </si>
  <si>
    <t>20171019各代號最新一期折溢價(%)</t>
    <phoneticPr fontId="2" type="noConversion"/>
  </si>
  <si>
    <t>20171018各代號最新一期折溢價(%)</t>
    <phoneticPr fontId="2" type="noConversion"/>
  </si>
  <si>
    <t>20171018各代號最新一期折溢價(%)</t>
    <phoneticPr fontId="2" type="noConversion"/>
  </si>
  <si>
    <t>20171017各代號最新一期折溢價(%)</t>
    <phoneticPr fontId="2" type="noConversion"/>
  </si>
  <si>
    <t>20171017各代號最新一期折溢價(%)</t>
    <phoneticPr fontId="2" type="noConversion"/>
  </si>
  <si>
    <t>20171016各代號最新一期折溢價(%)</t>
    <phoneticPr fontId="2" type="noConversion"/>
  </si>
  <si>
    <t>20171016各代號最新一期折溢價(%)</t>
    <phoneticPr fontId="2" type="noConversion"/>
  </si>
  <si>
    <t>20171013各代號最新一期折溢價(%)</t>
    <phoneticPr fontId="2" type="noConversion"/>
  </si>
  <si>
    <t>20171013各代號最新一期折溢價(%)</t>
    <phoneticPr fontId="2" type="noConversion"/>
  </si>
  <si>
    <t>20171012各代號最新一期折溢價(%)</t>
    <phoneticPr fontId="2" type="noConversion"/>
  </si>
  <si>
    <t>20171012各代號最新一期折溢價(%)</t>
    <phoneticPr fontId="2" type="noConversion"/>
  </si>
  <si>
    <t>20171011各代號最新一期折溢價(%)</t>
    <phoneticPr fontId="2" type="noConversion"/>
  </si>
  <si>
    <t>20171011各代號最新一期折溢價(%)</t>
    <phoneticPr fontId="2" type="noConversion"/>
  </si>
  <si>
    <t>20171010各代號最新一期折溢價(%)</t>
    <phoneticPr fontId="2" type="noConversion"/>
  </si>
  <si>
    <t>20171009各代號最新一期折溢價(%)</t>
    <phoneticPr fontId="2" type="noConversion"/>
  </si>
  <si>
    <t>20171006各代號最新一期折溢價(%)</t>
    <phoneticPr fontId="2" type="noConversion"/>
  </si>
  <si>
    <t>20171006各代號最新一期折溢價(%)</t>
    <phoneticPr fontId="2" type="noConversion"/>
  </si>
  <si>
    <t>20171005各代號最新一期折溢價(%)</t>
    <phoneticPr fontId="2" type="noConversion"/>
  </si>
  <si>
    <t>20171005各代號最新一期折溢價(%)</t>
    <phoneticPr fontId="2" type="noConversion"/>
  </si>
  <si>
    <t>20171003各代號最新一期折溢價(%)</t>
    <phoneticPr fontId="2" type="noConversion"/>
  </si>
  <si>
    <t>20171003各代號最新一期折溢價(%)</t>
    <phoneticPr fontId="2" type="noConversion"/>
  </si>
  <si>
    <t>20171002各代號最新一期折溢價(%)</t>
    <phoneticPr fontId="2" type="noConversion"/>
  </si>
  <si>
    <t>20170930各代號最新一期折溢價(%)</t>
    <phoneticPr fontId="2" type="noConversion"/>
  </si>
  <si>
    <t>20170930各代號最新一期折溢價(%)</t>
    <phoneticPr fontId="2" type="noConversion"/>
  </si>
  <si>
    <t>20170929各代號最新一期折溢價(%)</t>
    <phoneticPr fontId="2" type="noConversion"/>
  </si>
  <si>
    <t>20170929各代號最新一期折溢價(%)</t>
    <phoneticPr fontId="2" type="noConversion"/>
  </si>
  <si>
    <t>20170928各代號最新一期折溢價(%)</t>
    <phoneticPr fontId="2" type="noConversion"/>
  </si>
  <si>
    <t>20170928各代號最新一期折溢價(%)</t>
    <phoneticPr fontId="2" type="noConversion"/>
  </si>
  <si>
    <t>20170927各代號最新一期折溢價(%)</t>
    <phoneticPr fontId="2" type="noConversion"/>
  </si>
  <si>
    <t>20170927各代號最新一期折溢價(%)</t>
    <phoneticPr fontId="2" type="noConversion"/>
  </si>
  <si>
    <t>20170926各代號最新一期折溢價(%)</t>
    <phoneticPr fontId="2" type="noConversion"/>
  </si>
  <si>
    <t>20170925各代號最新一期折溢價(%)</t>
    <phoneticPr fontId="2" type="noConversion"/>
  </si>
  <si>
    <t>20170922各代號最新一期折溢價(%)</t>
    <phoneticPr fontId="2" type="noConversion"/>
  </si>
  <si>
    <t>20170922各代號最新一期折溢價(%)</t>
    <phoneticPr fontId="2" type="noConversion"/>
  </si>
  <si>
    <t>20170921各代號最新一期折溢價(%)</t>
    <phoneticPr fontId="2" type="noConversion"/>
  </si>
  <si>
    <t>20170921各代號最新一期折溢價(%)</t>
    <phoneticPr fontId="2" type="noConversion"/>
  </si>
  <si>
    <t>20170920各代號最新一期折溢價(%)</t>
    <phoneticPr fontId="2" type="noConversion"/>
  </si>
  <si>
    <t>20170920各代號最新一期折溢價(%)</t>
    <phoneticPr fontId="2" type="noConversion"/>
  </si>
  <si>
    <t>20170919各代號最新一期折溢價(%)</t>
    <phoneticPr fontId="2" type="noConversion"/>
  </si>
  <si>
    <t>20170919各代號最新一期折溢價(%)</t>
    <phoneticPr fontId="2" type="noConversion"/>
  </si>
  <si>
    <t>20170918各代號最新一期折溢價(%)</t>
    <phoneticPr fontId="2" type="noConversion"/>
  </si>
  <si>
    <t>20170918各代號最新一期折溢價(%)</t>
    <phoneticPr fontId="2" type="noConversion"/>
  </si>
  <si>
    <t>20170915各代號最新一期折溢價(%)</t>
    <phoneticPr fontId="2" type="noConversion"/>
  </si>
  <si>
    <t>20170914各代號最新一期折溢價(%)</t>
    <phoneticPr fontId="2" type="noConversion"/>
  </si>
  <si>
    <t>20170913各代號最新一期折溢價(%)</t>
    <phoneticPr fontId="2" type="noConversion"/>
  </si>
  <si>
    <t>20170913各代號最新一期折溢價(%)</t>
    <phoneticPr fontId="2" type="noConversion"/>
  </si>
  <si>
    <t>20170912各代號最新一期折溢價(%)</t>
    <phoneticPr fontId="2" type="noConversion"/>
  </si>
  <si>
    <t>20170908各代號最新一期折溢價(%)</t>
    <phoneticPr fontId="2" type="noConversion"/>
  </si>
  <si>
    <t>20170906各代號最新一期折溢價(%)</t>
    <phoneticPr fontId="2" type="noConversion"/>
  </si>
  <si>
    <t>20170905各代號最新一期折溢價(%)</t>
    <phoneticPr fontId="2" type="noConversion"/>
  </si>
  <si>
    <t>20170904各代號最新一期折溢價(%)</t>
    <phoneticPr fontId="2" type="noConversion"/>
  </si>
  <si>
    <t>20170901各代號最新一期折溢價(%)</t>
    <phoneticPr fontId="2" type="noConversion"/>
  </si>
  <si>
    <t>20170831各代號最新一期折溢價(%)</t>
    <phoneticPr fontId="2" type="noConversion"/>
  </si>
  <si>
    <t>20170830各代號最新一期折溢價(%)</t>
    <phoneticPr fontId="2" type="noConversion"/>
  </si>
  <si>
    <t>20170829各代號最新一期折溢價(%)</t>
    <phoneticPr fontId="2" type="noConversion"/>
  </si>
  <si>
    <t>20170825各代號最新一期折溢價(%)</t>
    <phoneticPr fontId="2" type="noConversion"/>
  </si>
  <si>
    <t>20170824各代號最新一期折溢價(%)</t>
    <phoneticPr fontId="2" type="noConversion"/>
  </si>
  <si>
    <t>20170823各代號最新一期折溢價(%)</t>
    <phoneticPr fontId="2" type="noConversion"/>
  </si>
  <si>
    <t>20170822各代號最新一期折溢價(%)</t>
    <phoneticPr fontId="2" type="noConversion"/>
  </si>
  <si>
    <t>20170821各代號最新一期折溢價(%)</t>
    <phoneticPr fontId="2" type="noConversion"/>
  </si>
  <si>
    <t>20170818各代號最新一期折溢價(%)</t>
    <phoneticPr fontId="2" type="noConversion"/>
  </si>
  <si>
    <t>20170817各代號最新一期折溢價(%)</t>
    <phoneticPr fontId="2" type="noConversion"/>
  </si>
  <si>
    <t>20170816各代號最新一期折溢價(%)</t>
    <phoneticPr fontId="2" type="noConversion"/>
  </si>
  <si>
    <t>20170814各代號最新一期折溢價(%)</t>
    <phoneticPr fontId="2" type="noConversion"/>
  </si>
  <si>
    <t>20170811各代號最新一期折溢價(%)</t>
    <phoneticPr fontId="2" type="noConversion"/>
  </si>
  <si>
    <t>20170810各代號最新一期折溢價(%)</t>
    <phoneticPr fontId="2" type="noConversion"/>
  </si>
  <si>
    <t>20170809各代號最新一期折溢價(%)</t>
    <phoneticPr fontId="2" type="noConversion"/>
  </si>
  <si>
    <t>20170808各代號最新一期折溢價(%)</t>
    <phoneticPr fontId="2" type="noConversion"/>
  </si>
  <si>
    <t>20170807各代號最新一期折溢價(%)</t>
    <phoneticPr fontId="2" type="noConversion"/>
  </si>
  <si>
    <t>20170804各代號最新一期折溢價(%)</t>
    <phoneticPr fontId="2" type="noConversion"/>
  </si>
  <si>
    <t>20170802各代號最新一期折溢價(%)</t>
    <phoneticPr fontId="2" type="noConversion"/>
  </si>
  <si>
    <t>20170801各代號最新一期折溢價(%)</t>
    <phoneticPr fontId="2" type="noConversion"/>
  </si>
  <si>
    <t>20170731各代號最新一期折溢價(%)</t>
    <phoneticPr fontId="2" type="noConversion"/>
  </si>
  <si>
    <t>20170728各代號最新一期折溢價(%)</t>
    <phoneticPr fontId="2" type="noConversion"/>
  </si>
  <si>
    <t>20170726各代號最新一期折溢價(%)</t>
    <phoneticPr fontId="2" type="noConversion"/>
  </si>
  <si>
    <t>20170725各代號最新一期折溢價(%)</t>
    <phoneticPr fontId="2" type="noConversion"/>
  </si>
  <si>
    <t>20170721各代號最新一期折溢價(%)</t>
    <phoneticPr fontId="2" type="noConversion"/>
  </si>
  <si>
    <t>20170720各代號最新一期折溢價(%)</t>
    <phoneticPr fontId="2" type="noConversion"/>
  </si>
  <si>
    <t>20170719各代號最新一期折溢價(%)</t>
    <phoneticPr fontId="2" type="noConversion"/>
  </si>
  <si>
    <t>20170718各代號最新一期折溢價(%)</t>
    <phoneticPr fontId="2" type="noConversion"/>
  </si>
  <si>
    <t>20170717各代號最新一期折溢價(%)</t>
    <phoneticPr fontId="2" type="noConversion"/>
  </si>
  <si>
    <t>20170714各代號最新一期折溢價(%)</t>
    <phoneticPr fontId="2" type="noConversion"/>
  </si>
  <si>
    <t>20170713各代號最新一期折溢價(%)</t>
    <phoneticPr fontId="2" type="noConversion"/>
  </si>
  <si>
    <t>20170712各代號最新一期折溢價(%)</t>
    <phoneticPr fontId="2" type="noConversion"/>
  </si>
  <si>
    <t>20170711各代號最新一期折溢價(%)</t>
    <phoneticPr fontId="2" type="noConversion"/>
  </si>
  <si>
    <t>20170710各代號最新一期折溢價(%)</t>
    <phoneticPr fontId="2" type="noConversion"/>
  </si>
  <si>
    <t>20170707各代號最新一期折溢價(%)</t>
    <phoneticPr fontId="2" type="noConversion"/>
  </si>
  <si>
    <t>20170706各代號最新一期折溢價(%)</t>
    <phoneticPr fontId="2" type="noConversion"/>
  </si>
  <si>
    <t>20170704各代號最新一期折溢價(%)</t>
    <phoneticPr fontId="2" type="noConversion"/>
  </si>
  <si>
    <t>20170703各代號最新一期折溢價(%)</t>
    <phoneticPr fontId="2" type="noConversion"/>
  </si>
  <si>
    <t>20170630各代號最新一期折溢價(%)</t>
    <phoneticPr fontId="2" type="noConversion"/>
  </si>
  <si>
    <t>20170629各代號最新一期折溢價(%)</t>
    <phoneticPr fontId="2" type="noConversion"/>
  </si>
  <si>
    <t>20170628各代號最新一期折溢價(%)</t>
    <phoneticPr fontId="2" type="noConversion"/>
  </si>
  <si>
    <t>20170627各代號最新一期折溢價(%)</t>
    <phoneticPr fontId="2" type="noConversion"/>
  </si>
  <si>
    <t>20170626各代號最新一期折溢價(%)</t>
    <phoneticPr fontId="2" type="noConversion"/>
  </si>
  <si>
    <t>20170623各代號最新一期折溢價(%)</t>
    <phoneticPr fontId="2" type="noConversion"/>
  </si>
  <si>
    <t>20170623各代號最新一期折溢價(%)</t>
    <phoneticPr fontId="2" type="noConversion"/>
  </si>
  <si>
    <t>20170622各代號最新一期折溢價(%)</t>
    <phoneticPr fontId="2" type="noConversion"/>
  </si>
  <si>
    <t>20170621各代號最新一期折溢價(%)</t>
    <phoneticPr fontId="2" type="noConversion"/>
  </si>
  <si>
    <t>20170621各代號最新一期折溢價(%)</t>
    <phoneticPr fontId="2" type="noConversion"/>
  </si>
  <si>
    <t>20170620各代號最新一期折溢價(%)</t>
    <phoneticPr fontId="2" type="noConversion"/>
  </si>
  <si>
    <t>20170619各代號最新一期折溢價(%)</t>
    <phoneticPr fontId="2" type="noConversion"/>
  </si>
  <si>
    <t>20170619各代號最新一期折溢價(%)</t>
    <phoneticPr fontId="2" type="noConversion"/>
  </si>
  <si>
    <t>20170616各代號最新一期折溢價(%)</t>
    <phoneticPr fontId="2" type="noConversion"/>
  </si>
  <si>
    <t>20170616各代號最新一期折溢價(%)</t>
    <phoneticPr fontId="2" type="noConversion"/>
  </si>
  <si>
    <t>20170615各代號最新一期折溢價(%)</t>
    <phoneticPr fontId="2" type="noConversion"/>
  </si>
  <si>
    <t>20170615各代號最新一期折溢價(%)</t>
    <phoneticPr fontId="2" type="noConversion"/>
  </si>
  <si>
    <t>20170614各代號最新一期折溢價(%)</t>
    <phoneticPr fontId="2" type="noConversion"/>
  </si>
  <si>
    <t>20170614各代號最新一期折溢價(%)</t>
    <phoneticPr fontId="2" type="noConversion"/>
  </si>
  <si>
    <t>20170613各代號最新一期折溢價(%)</t>
    <phoneticPr fontId="2" type="noConversion"/>
  </si>
  <si>
    <t>20170613各代號最新一期折溢價(%)</t>
    <phoneticPr fontId="2" type="noConversion"/>
  </si>
  <si>
    <t>20170612各代號最新一期折溢價(%)</t>
    <phoneticPr fontId="2" type="noConversion"/>
  </si>
  <si>
    <t>20170612各代號最新一期折溢價(%)</t>
    <phoneticPr fontId="2" type="noConversion"/>
  </si>
  <si>
    <t>20170609各代號最新一期折溢價(%)</t>
    <phoneticPr fontId="2" type="noConversion"/>
  </si>
  <si>
    <t>20170609各代號最新一期折溢價(%)</t>
    <phoneticPr fontId="2" type="noConversion"/>
  </si>
  <si>
    <t>20170608各代號最新一期折溢價(%)</t>
    <phoneticPr fontId="2" type="noConversion"/>
  </si>
  <si>
    <t>20170608各代號最新一期折溢價(%)</t>
    <phoneticPr fontId="2" type="noConversion"/>
  </si>
  <si>
    <t>20170607各代號最新一期折溢價(%)</t>
    <phoneticPr fontId="2" type="noConversion"/>
  </si>
  <si>
    <t>20170607各代號最新一期折溢價(%)</t>
    <phoneticPr fontId="2" type="noConversion"/>
  </si>
  <si>
    <t>20170606各代號最新一期折溢價(%)</t>
    <phoneticPr fontId="2" type="noConversion"/>
  </si>
  <si>
    <t>20170606各代號最新一期折溢價(%)</t>
    <phoneticPr fontId="2" type="noConversion"/>
  </si>
  <si>
    <t>20170605各代號最新一期折溢價(%)</t>
    <phoneticPr fontId="2" type="noConversion"/>
  </si>
  <si>
    <t>20170605各代號最新一期折溢價(%)</t>
    <phoneticPr fontId="2" type="noConversion"/>
  </si>
  <si>
    <t>20170603各代號最新一期折溢價(%)</t>
    <phoneticPr fontId="2" type="noConversion"/>
  </si>
  <si>
    <t>20170603各代號最新一期折溢價(%)</t>
    <phoneticPr fontId="2" type="noConversion"/>
  </si>
  <si>
    <t>20170602各代號最新一期折溢價(%)</t>
    <phoneticPr fontId="2" type="noConversion"/>
  </si>
  <si>
    <t>20170602各代號最新一期折溢價(%)</t>
    <phoneticPr fontId="2" type="noConversion"/>
  </si>
  <si>
    <t>20170601各代號最新一期折溢價(%)</t>
    <phoneticPr fontId="2" type="noConversion"/>
  </si>
  <si>
    <t>20170531各代號最新一期折溢價(%)</t>
    <phoneticPr fontId="2" type="noConversion"/>
  </si>
  <si>
    <t>20170531各代號最新一期折溢價(%)</t>
    <phoneticPr fontId="2" type="noConversion"/>
  </si>
  <si>
    <t>20170526各代號最新一期折溢價(%)</t>
    <phoneticPr fontId="2" type="noConversion"/>
  </si>
  <si>
    <t>20170526各代號最新一期折溢價(%)</t>
    <phoneticPr fontId="2" type="noConversion"/>
  </si>
  <si>
    <t>20170525各代號最新一期折溢價(%)</t>
    <phoneticPr fontId="2" type="noConversion"/>
  </si>
  <si>
    <t>20170525各代號最新一期折溢價(%)</t>
    <phoneticPr fontId="2" type="noConversion"/>
  </si>
  <si>
    <t>20170524各代號最新一期折溢價(%)</t>
    <phoneticPr fontId="2" type="noConversion"/>
  </si>
  <si>
    <t>20170523各代號最新一期折溢價(%)</t>
    <phoneticPr fontId="2" type="noConversion"/>
  </si>
  <si>
    <t>20170523各代號最新一期折溢價(%)</t>
    <phoneticPr fontId="2" type="noConversion"/>
  </si>
  <si>
    <t>20170522各代號最新一期折溢價(%)</t>
    <phoneticPr fontId="2" type="noConversion"/>
  </si>
  <si>
    <t>20170522各代號最新一期折溢價(%)</t>
    <phoneticPr fontId="2" type="noConversion"/>
  </si>
  <si>
    <t>20170519各代號最新一期折溢價(%)</t>
    <phoneticPr fontId="2" type="noConversion"/>
  </si>
  <si>
    <t>20170519各代號最新一期折溢價(%)</t>
    <phoneticPr fontId="2" type="noConversion"/>
  </si>
  <si>
    <t>20170518各代號最新一期折溢價(%)</t>
    <phoneticPr fontId="2" type="noConversion"/>
  </si>
  <si>
    <t>20170518各代號最新一期折溢價(%)</t>
    <phoneticPr fontId="2" type="noConversion"/>
  </si>
  <si>
    <t>20170517各代號最新一期折溢價(%)</t>
    <phoneticPr fontId="2" type="noConversion"/>
  </si>
  <si>
    <t>20170517各代號最新一期折溢價(%)</t>
    <phoneticPr fontId="2" type="noConversion"/>
  </si>
  <si>
    <t>20170516各代號最新一期折溢價(%)</t>
    <phoneticPr fontId="2" type="noConversion"/>
  </si>
  <si>
    <t>20170516各代號最新一期折溢價(%)</t>
    <phoneticPr fontId="2" type="noConversion"/>
  </si>
  <si>
    <t>20170515各代號最新一期折溢價(%)</t>
    <phoneticPr fontId="2" type="noConversion"/>
  </si>
  <si>
    <t>20170515各代號最新一期折溢價(%)</t>
    <phoneticPr fontId="2" type="noConversion"/>
  </si>
  <si>
    <t>20170512各代號最新一期折溢價(%)</t>
    <phoneticPr fontId="2" type="noConversion"/>
  </si>
  <si>
    <t>20170512各代號最新一期折溢價(%)</t>
    <phoneticPr fontId="2" type="noConversion"/>
  </si>
  <si>
    <t>20170511各代號最新一期折溢價(%)</t>
    <phoneticPr fontId="2" type="noConversion"/>
  </si>
  <si>
    <t>20170510各代號最新一期折溢價(%)</t>
    <phoneticPr fontId="2" type="noConversion"/>
  </si>
  <si>
    <t>20170509各代號最新一期折溢價(%)</t>
    <phoneticPr fontId="2" type="noConversion"/>
  </si>
  <si>
    <t>20170509各代號最新一期折溢價(%)</t>
    <phoneticPr fontId="2" type="noConversion"/>
  </si>
  <si>
    <t>20170508各代號最新一期折溢價(%)</t>
    <phoneticPr fontId="2" type="noConversion"/>
  </si>
  <si>
    <t>20170508各代號最新一期折溢價(%)</t>
    <phoneticPr fontId="2" type="noConversion"/>
  </si>
  <si>
    <t>20170505各代號最新一期折溢價(%)</t>
    <phoneticPr fontId="2" type="noConversion"/>
  </si>
  <si>
    <t>20170504各代號最新一期折溢價(%)</t>
    <phoneticPr fontId="2" type="noConversion"/>
  </si>
  <si>
    <t>20170504各代號最新一期折溢價(%)</t>
    <phoneticPr fontId="2" type="noConversion"/>
  </si>
  <si>
    <t>20170503各代號最新一期折溢價(%)</t>
    <phoneticPr fontId="2" type="noConversion"/>
  </si>
  <si>
    <t>20170503各代號最新一期折溢價(%)</t>
    <phoneticPr fontId="2" type="noConversion"/>
  </si>
  <si>
    <t>20170502各代號最新一期折溢價(%)</t>
    <phoneticPr fontId="2" type="noConversion"/>
  </si>
  <si>
    <t>20170502各代號最新一期折溢價(%)</t>
    <phoneticPr fontId="2" type="noConversion"/>
  </si>
  <si>
    <t>20170428各代號最新一期折溢價(%)</t>
    <phoneticPr fontId="2" type="noConversion"/>
  </si>
  <si>
    <t>20170428各代號最新一期折溢價(%)</t>
    <phoneticPr fontId="2" type="noConversion"/>
  </si>
  <si>
    <t>20170427各代號最新一期折溢價(%)</t>
    <phoneticPr fontId="2" type="noConversion"/>
  </si>
  <si>
    <t>20170426各代號最新一期折溢價(%)</t>
    <phoneticPr fontId="2" type="noConversion"/>
  </si>
  <si>
    <t>20170425各代號最新一期折溢價(%)</t>
    <phoneticPr fontId="2" type="noConversion"/>
  </si>
  <si>
    <t>20170424各代號最新一期折溢價(%)</t>
    <phoneticPr fontId="2" type="noConversion"/>
  </si>
  <si>
    <t>20170421各代號最新一期折溢價(%)</t>
    <phoneticPr fontId="2" type="noConversion"/>
  </si>
  <si>
    <t>20170421各代號最新一期折溢價(%)</t>
    <phoneticPr fontId="2" type="noConversion"/>
  </si>
  <si>
    <t>20170420各代號最新一期折溢價(%)</t>
    <phoneticPr fontId="2" type="noConversion"/>
  </si>
  <si>
    <t>20170419各代號最新一期折溢價(%)</t>
    <phoneticPr fontId="2" type="noConversion"/>
  </si>
  <si>
    <t>20170419各代號最新一期折溢價(%)</t>
    <phoneticPr fontId="2" type="noConversion"/>
  </si>
  <si>
    <t>20170418各代號最新一期折溢價(%)</t>
    <phoneticPr fontId="2" type="noConversion"/>
  </si>
  <si>
    <t>20170418各代號最新一期折溢價(%)</t>
    <phoneticPr fontId="2" type="noConversion"/>
  </si>
  <si>
    <t>20170417各代號最新一期折溢價(%)</t>
    <phoneticPr fontId="2" type="noConversion"/>
  </si>
  <si>
    <t>20170417各代號最新一期折溢價(%)</t>
    <phoneticPr fontId="2" type="noConversion"/>
  </si>
  <si>
    <t>20170414各代號最新一期折溢價(%)</t>
    <phoneticPr fontId="2" type="noConversion"/>
  </si>
  <si>
    <t>20170414各代號最新一期折溢價(%)</t>
    <phoneticPr fontId="2" type="noConversion"/>
  </si>
  <si>
    <t>20170413各代號最新一期折溢價(%)</t>
    <phoneticPr fontId="2" type="noConversion"/>
  </si>
  <si>
    <t>20170413各代號最新一期折溢價(%)</t>
    <phoneticPr fontId="2" type="noConversion"/>
  </si>
  <si>
    <t>20170412各代號最新一期折溢價(%)</t>
    <phoneticPr fontId="2" type="noConversion"/>
  </si>
  <si>
    <t>20170412各代號最新一期折溢價(%)</t>
    <phoneticPr fontId="2" type="noConversion"/>
  </si>
  <si>
    <t>20170411各代號最新一期折溢價(%)</t>
    <phoneticPr fontId="2" type="noConversion"/>
  </si>
  <si>
    <t>20170411各代號最新一期折溢價(%)</t>
    <phoneticPr fontId="2" type="noConversion"/>
  </si>
  <si>
    <t>20170410各代號最新一期折溢價(%)</t>
    <phoneticPr fontId="2" type="noConversion"/>
  </si>
  <si>
    <t>20170410各代號最新一期折溢價(%)</t>
    <phoneticPr fontId="2" type="noConversion"/>
  </si>
  <si>
    <t>20170407各代號最新一期折溢價(%)</t>
    <phoneticPr fontId="2" type="noConversion"/>
  </si>
  <si>
    <t>20170407各代號最新一期折溢價(%)</t>
    <phoneticPr fontId="2" type="noConversion"/>
  </si>
  <si>
    <t>20170406各代號最新一期折溢價(%)</t>
    <phoneticPr fontId="2" type="noConversion"/>
  </si>
  <si>
    <t>20170405各代號最新一期折溢價(%)</t>
    <phoneticPr fontId="2" type="noConversion"/>
  </si>
  <si>
    <t>20170405各代號最新一期折溢價(%)</t>
    <phoneticPr fontId="2" type="noConversion"/>
  </si>
  <si>
    <t>20170331各代號最新一期折溢價(%)</t>
    <phoneticPr fontId="2" type="noConversion"/>
  </si>
  <si>
    <t>20170331各代號最新一期折溢價(%)</t>
    <phoneticPr fontId="2" type="noConversion"/>
  </si>
  <si>
    <t>20170330各代號最新一期折溢價(%)</t>
    <phoneticPr fontId="2" type="noConversion"/>
  </si>
  <si>
    <t>20170330各代號最新一期折溢價(%)</t>
    <phoneticPr fontId="2" type="noConversion"/>
  </si>
  <si>
    <t>20170329各代號最新一期折溢價(%)</t>
    <phoneticPr fontId="2" type="noConversion"/>
  </si>
  <si>
    <t>20170329各代號最新一期折溢價(%)</t>
    <phoneticPr fontId="2" type="noConversion"/>
  </si>
  <si>
    <t>20170328各代號最新一期折溢價(%)</t>
    <phoneticPr fontId="2" type="noConversion"/>
  </si>
  <si>
    <t>20170328各代號最新一期折溢價(%)</t>
    <phoneticPr fontId="2" type="noConversion"/>
  </si>
  <si>
    <t>20170327各代號最新一期折溢價(%)</t>
    <phoneticPr fontId="2" type="noConversion"/>
  </si>
  <si>
    <t>20170324各代號最新一期折溢價(%)</t>
    <phoneticPr fontId="2" type="noConversion"/>
  </si>
  <si>
    <t>20170324各代號最新一期折溢價(%)</t>
    <phoneticPr fontId="2" type="noConversion"/>
  </si>
  <si>
    <t>20170323各代號最新一期折溢價(%)</t>
    <phoneticPr fontId="2" type="noConversion"/>
  </si>
  <si>
    <t>20170323各代號最新一期折溢價(%)</t>
    <phoneticPr fontId="2" type="noConversion"/>
  </si>
  <si>
    <t>20170322各代號最新一期折溢價(%)</t>
    <phoneticPr fontId="2" type="noConversion"/>
  </si>
  <si>
    <t>20170321各代號最新一期折溢價(%)</t>
    <phoneticPr fontId="2" type="noConversion"/>
  </si>
  <si>
    <t>20170321各代號最新一期折溢價(%)</t>
    <phoneticPr fontId="2" type="noConversion"/>
  </si>
  <si>
    <t>20170320各代號最新一期折溢價(%)</t>
    <phoneticPr fontId="2" type="noConversion"/>
  </si>
  <si>
    <t>20170320各代號最新一期折溢價(%)</t>
    <phoneticPr fontId="2" type="noConversion"/>
  </si>
  <si>
    <t>20170317各代號最新一期折溢價(%)</t>
    <phoneticPr fontId="2" type="noConversion"/>
  </si>
  <si>
    <t>20170317各代號最新一期折溢價(%)</t>
    <phoneticPr fontId="2" type="noConversion"/>
  </si>
  <si>
    <t>20170316各代號最新一期折溢價(%)</t>
    <phoneticPr fontId="2" type="noConversion"/>
  </si>
  <si>
    <t>20170316各代號最新一期折溢價(%)</t>
    <phoneticPr fontId="2" type="noConversion"/>
  </si>
  <si>
    <t>20170315各代號最新一期折溢價(%)</t>
    <phoneticPr fontId="2" type="noConversion"/>
  </si>
  <si>
    <t>20170315各代號最新一期折溢價(%)</t>
    <phoneticPr fontId="2" type="noConversion"/>
  </si>
  <si>
    <t>20170314各代號最新一期折溢價(%)</t>
    <phoneticPr fontId="2" type="noConversion"/>
  </si>
  <si>
    <t>20170313各代號最新一期折溢價(%)</t>
    <phoneticPr fontId="2" type="noConversion"/>
  </si>
  <si>
    <t>20170313各代號最新一期折溢價(%)</t>
    <phoneticPr fontId="2" type="noConversion"/>
  </si>
  <si>
    <t>20170310各代號最新一期折溢價(%)</t>
    <phoneticPr fontId="2" type="noConversion"/>
  </si>
  <si>
    <t>20170310各代號最新一期折溢價(%)</t>
    <phoneticPr fontId="2" type="noConversion"/>
  </si>
  <si>
    <t>20170309各代號最新一期折溢價(%)</t>
    <phoneticPr fontId="2" type="noConversion"/>
  </si>
  <si>
    <t>20170309各代號最新一期折溢價(%)</t>
    <phoneticPr fontId="2" type="noConversion"/>
  </si>
  <si>
    <t>20170308各代號最新一期折溢價(%)</t>
    <phoneticPr fontId="2" type="noConversion"/>
  </si>
  <si>
    <t>20170308各代號最新一期折溢價(%)</t>
    <phoneticPr fontId="2" type="noConversion"/>
  </si>
  <si>
    <t>20170307各代號最新一期折溢價(%)</t>
    <phoneticPr fontId="2" type="noConversion"/>
  </si>
  <si>
    <t>20170307各代號最新一期折溢價(%)</t>
    <phoneticPr fontId="2" type="noConversion"/>
  </si>
  <si>
    <t>20170306各代號最新一期折溢價(%)</t>
    <phoneticPr fontId="2" type="noConversion"/>
  </si>
  <si>
    <t>20170303各代號最新一期折溢價(%)</t>
    <phoneticPr fontId="2" type="noConversion"/>
  </si>
  <si>
    <t>20170303各代號最新一期折溢價(%)</t>
    <phoneticPr fontId="2" type="noConversion"/>
  </si>
  <si>
    <t>20170302各代號最新一期折溢價(%)</t>
    <phoneticPr fontId="2" type="noConversion"/>
  </si>
  <si>
    <t>20170302各代號最新一期折溢價(%)</t>
    <phoneticPr fontId="2" type="noConversion"/>
  </si>
  <si>
    <t>20170301各代號最新一期折溢價(%)</t>
    <phoneticPr fontId="2" type="noConversion"/>
  </si>
  <si>
    <t>20170301各代號最新一期折溢價(%)</t>
    <phoneticPr fontId="2" type="noConversion"/>
  </si>
  <si>
    <t>20170228各代號最新一期折溢價(%)</t>
    <phoneticPr fontId="2" type="noConversion"/>
  </si>
  <si>
    <t>20170228各代號最新一期折溢價(%)</t>
    <phoneticPr fontId="2" type="noConversion"/>
  </si>
  <si>
    <t>20170227各代號最新一期折溢價(%)</t>
    <phoneticPr fontId="2" type="noConversion"/>
  </si>
  <si>
    <t>20170227各代號最新一期折溢價(%)</t>
    <phoneticPr fontId="2" type="noConversion"/>
  </si>
  <si>
    <t>20170224各代號最新一期折溢價(%)</t>
    <phoneticPr fontId="2" type="noConversion"/>
  </si>
  <si>
    <t>20170223各代號最新一期折溢價(%)</t>
    <phoneticPr fontId="2" type="noConversion"/>
  </si>
  <si>
    <t>20170223各代號最新一期折溢價(%)</t>
    <phoneticPr fontId="2" type="noConversion"/>
  </si>
  <si>
    <t>20170222各代號最新一期折溢價(%)</t>
    <phoneticPr fontId="2" type="noConversion"/>
  </si>
  <si>
    <t>20170222各代號最新一期折溢價(%)</t>
    <phoneticPr fontId="2" type="noConversion"/>
  </si>
  <si>
    <t>20170221各代號最新一期折溢價(%)</t>
    <phoneticPr fontId="2" type="noConversion"/>
  </si>
  <si>
    <t>20170221各代號最新一期折溢價(%)</t>
    <phoneticPr fontId="2" type="noConversion"/>
  </si>
  <si>
    <t>20170220各代號最新一期折溢價(%)</t>
    <phoneticPr fontId="2" type="noConversion"/>
  </si>
  <si>
    <t>20170218各代號最新一期折溢價(%)</t>
    <phoneticPr fontId="2" type="noConversion"/>
  </si>
  <si>
    <t>20170218各代號最新一期折溢價(%)</t>
    <phoneticPr fontId="2" type="noConversion"/>
  </si>
  <si>
    <t>20170217各代號最新一期折溢價(%)</t>
    <phoneticPr fontId="2" type="noConversion"/>
  </si>
  <si>
    <t>20170216各代號最新一期折溢價(%)</t>
    <phoneticPr fontId="2" type="noConversion"/>
  </si>
  <si>
    <t>20170215各代號最新一期折溢價(%)</t>
    <phoneticPr fontId="2" type="noConversion"/>
  </si>
  <si>
    <t>20170215各代號最新一期折溢價(%)</t>
    <phoneticPr fontId="2" type="noConversion"/>
  </si>
  <si>
    <t>20170214各代號最新一期折溢價(%)</t>
    <phoneticPr fontId="2" type="noConversion"/>
  </si>
  <si>
    <t>20170214各代號最新一期折溢價(%)</t>
    <phoneticPr fontId="2" type="noConversion"/>
  </si>
  <si>
    <t>20170213各代號最新一期折溢價(%)</t>
    <phoneticPr fontId="2" type="noConversion"/>
  </si>
  <si>
    <t>20170213各代號最新一期折溢價(%)</t>
    <phoneticPr fontId="2" type="noConversion"/>
  </si>
  <si>
    <t>20170210各代號最新一期折溢價(%)</t>
    <phoneticPr fontId="2" type="noConversion"/>
  </si>
  <si>
    <t>20170209各代號最新一期折溢價(%)</t>
    <phoneticPr fontId="2" type="noConversion"/>
  </si>
  <si>
    <t>20170209各代號最新一期折溢價(%)</t>
    <phoneticPr fontId="2" type="noConversion"/>
  </si>
  <si>
    <t>20170208各代號最新一期折溢價(%)</t>
    <phoneticPr fontId="2" type="noConversion"/>
  </si>
  <si>
    <t>20170208各代號最新一期折溢價(%)</t>
    <phoneticPr fontId="2" type="noConversion"/>
  </si>
  <si>
    <t>20170207各代號最新一期折溢價(%)</t>
    <phoneticPr fontId="2" type="noConversion"/>
  </si>
  <si>
    <t>20170207各代號最新一期折溢價(%)</t>
    <phoneticPr fontId="2" type="noConversion"/>
  </si>
  <si>
    <t>20170206各代號最新一期折溢價(%)</t>
    <phoneticPr fontId="2" type="noConversion"/>
  </si>
  <si>
    <t>20170206各代號最新一期折溢價(%)</t>
    <phoneticPr fontId="2" type="noConversion"/>
  </si>
  <si>
    <t>20170203各代號最新一期折溢價(%)</t>
    <phoneticPr fontId="2" type="noConversion"/>
  </si>
  <si>
    <t>20170203各代號最新一期折溢價(%)</t>
    <phoneticPr fontId="2" type="noConversion"/>
  </si>
  <si>
    <t>20170202各代號最新一期折溢價(%)</t>
    <phoneticPr fontId="2" type="noConversion"/>
  </si>
  <si>
    <t>20170126各代號最新一期折溢價(%)</t>
    <phoneticPr fontId="2" type="noConversion"/>
  </si>
  <si>
    <t>20170126各代號最新一期折溢價(%)</t>
    <phoneticPr fontId="2" type="noConversion"/>
  </si>
  <si>
    <t>20170125各代號最新一期折溢價(%)</t>
    <phoneticPr fontId="2" type="noConversion"/>
  </si>
  <si>
    <t>20170125各代號最新一期折溢價(%)</t>
    <phoneticPr fontId="2" type="noConversion"/>
  </si>
  <si>
    <t>20170124各代號最新一期折溢價(%)</t>
    <phoneticPr fontId="2" type="noConversion"/>
  </si>
  <si>
    <t>20170123各代號最新一期折溢價(%)</t>
    <phoneticPr fontId="2" type="noConversion"/>
  </si>
  <si>
    <t>20170120各代號最新一期折溢價(%)</t>
    <phoneticPr fontId="2" type="noConversion"/>
  </si>
  <si>
    <t>20170120各代號最新一期折溢價(%)</t>
    <phoneticPr fontId="2" type="noConversion"/>
  </si>
  <si>
    <t>20170119各代號最新一期折溢價(%)</t>
    <phoneticPr fontId="2" type="noConversion"/>
  </si>
  <si>
    <t>20170119各代號最新一期折溢價(%)</t>
    <phoneticPr fontId="2" type="noConversion"/>
  </si>
  <si>
    <t>20170118各代號最新一期折溢價(%)</t>
    <phoneticPr fontId="2" type="noConversion"/>
  </si>
  <si>
    <t>20170118各代號最新一期折溢價(%)</t>
    <phoneticPr fontId="2" type="noConversion"/>
  </si>
  <si>
    <t>20170117各代號最新一期折溢價(%)</t>
    <phoneticPr fontId="2" type="noConversion"/>
  </si>
  <si>
    <t>20170117各代號最新一期折溢價(%)</t>
    <phoneticPr fontId="2" type="noConversion"/>
  </si>
  <si>
    <t>20170116各代號最新一期折溢價(%)</t>
    <phoneticPr fontId="2" type="noConversion"/>
  </si>
  <si>
    <t>20170116各代號最新一期折溢價(%)</t>
    <phoneticPr fontId="2" type="noConversion"/>
  </si>
  <si>
    <t>20170113各代號最新一期折溢價(%)</t>
    <phoneticPr fontId="2" type="noConversion"/>
  </si>
  <si>
    <t>20170112各代號最新一期折溢價(%)</t>
    <phoneticPr fontId="2" type="noConversion"/>
  </si>
  <si>
    <t>20170112各代號最新一期折溢價(%)</t>
    <phoneticPr fontId="2" type="noConversion"/>
  </si>
  <si>
    <t>20170111各代號最新一期折溢價(%)</t>
    <phoneticPr fontId="2" type="noConversion"/>
  </si>
  <si>
    <t>20170111各代號最新一期折溢價(%)</t>
    <phoneticPr fontId="2" type="noConversion"/>
  </si>
  <si>
    <t>20170110各代號最新一期折溢價(%)</t>
    <phoneticPr fontId="2" type="noConversion"/>
  </si>
  <si>
    <t>20170110各代號最新一期折溢價(%)</t>
    <phoneticPr fontId="2" type="noConversion"/>
  </si>
  <si>
    <t>20170109各代號最新一期折溢價(%)</t>
    <phoneticPr fontId="2" type="noConversion"/>
  </si>
  <si>
    <t>20170109各代號最新一期折溢價(%)</t>
    <phoneticPr fontId="2" type="noConversion"/>
  </si>
  <si>
    <t>20170106各代號最新一期折溢價(%)</t>
    <phoneticPr fontId="2" type="noConversion"/>
  </si>
  <si>
    <t>20170106各代號最新一期折溢價(%)</t>
    <phoneticPr fontId="2" type="noConversion"/>
  </si>
  <si>
    <t>20170105各代號最新一期折溢價(%)</t>
    <phoneticPr fontId="2" type="noConversion"/>
  </si>
  <si>
    <t>20170105各代號最新一期折溢價(%)</t>
    <phoneticPr fontId="2" type="noConversion"/>
  </si>
  <si>
    <t>20170104各代號最新一期折溢價(%)</t>
    <phoneticPr fontId="2" type="noConversion"/>
  </si>
  <si>
    <t>20170104各代號最新一期折溢價(%)</t>
    <phoneticPr fontId="2" type="noConversion"/>
  </si>
  <si>
    <t>20170103各代號最新一期折溢價(%)</t>
    <phoneticPr fontId="2" type="noConversion"/>
  </si>
  <si>
    <t>20170103各代號最新一期折溢價(%)</t>
    <phoneticPr fontId="2" type="noConversion"/>
  </si>
  <si>
    <t>20161230各代號最新一期折溢價(%)</t>
    <phoneticPr fontId="2" type="noConversion"/>
  </si>
  <si>
    <t>20161230各代號最新一期折溢價(%)</t>
    <phoneticPr fontId="2" type="noConversion"/>
  </si>
  <si>
    <t>20161229各代號最新一期折溢價(%)</t>
    <phoneticPr fontId="2" type="noConversion"/>
  </si>
  <si>
    <t>20161229各代號最新一期折溢價(%)</t>
    <phoneticPr fontId="2" type="noConversion"/>
  </si>
  <si>
    <t>20161228各代號最新一期折溢價(%)</t>
    <phoneticPr fontId="2" type="noConversion"/>
  </si>
  <si>
    <t>20161228各代號最新一期折溢價(%)</t>
    <phoneticPr fontId="2" type="noConversion"/>
  </si>
  <si>
    <t>20161227各代號最新一期折溢價(%)</t>
    <phoneticPr fontId="2" type="noConversion"/>
  </si>
  <si>
    <t>20161227各代號最新一期折溢價(%)</t>
    <phoneticPr fontId="2" type="noConversion"/>
  </si>
  <si>
    <t>20161226各代號最新一期折溢價(%)</t>
    <phoneticPr fontId="2" type="noConversion"/>
  </si>
  <si>
    <t>20161223各代號最新一期折溢價(%)</t>
    <phoneticPr fontId="2" type="noConversion"/>
  </si>
  <si>
    <t>20161223各代號最新一期折溢價(%)</t>
    <phoneticPr fontId="2" type="noConversion"/>
  </si>
  <si>
    <t>20161222各代號最新一期折溢價(%)</t>
    <phoneticPr fontId="2" type="noConversion"/>
  </si>
  <si>
    <t>20161222各代號最新一期折溢價(%)</t>
    <phoneticPr fontId="2" type="noConversion"/>
  </si>
  <si>
    <t>20161221各代號最新一期折溢價(%)</t>
    <phoneticPr fontId="2" type="noConversion"/>
  </si>
  <si>
    <t>20161221各代號最新一期折溢價(%)</t>
    <phoneticPr fontId="2" type="noConversion"/>
  </si>
  <si>
    <t>20161220各代號最新一期折溢價(%)</t>
    <phoneticPr fontId="2" type="noConversion"/>
  </si>
  <si>
    <t>20161220各代號最新一期折溢價(%)</t>
    <phoneticPr fontId="2" type="noConversion"/>
  </si>
  <si>
    <t>20161219各代號最新一期折溢價(%)</t>
    <phoneticPr fontId="2" type="noConversion"/>
  </si>
  <si>
    <t>20161219各代號最新一期折溢價(%)</t>
    <phoneticPr fontId="2" type="noConversion"/>
  </si>
  <si>
    <t>20161216各代號最新一期折溢價(%)</t>
    <phoneticPr fontId="2" type="noConversion"/>
  </si>
  <si>
    <t>20161216各代號最新一期折溢價(%)</t>
    <phoneticPr fontId="2" type="noConversion"/>
  </si>
  <si>
    <t>20161215各代號最新一期折溢價(%)</t>
    <phoneticPr fontId="2" type="noConversion"/>
  </si>
  <si>
    <t>20161215各代號最新一期折溢價(%)</t>
    <phoneticPr fontId="2" type="noConversion"/>
  </si>
  <si>
    <t>20161214各代號最新一期折溢價(%)</t>
    <phoneticPr fontId="2" type="noConversion"/>
  </si>
  <si>
    <t>20161214各代號最新一期折溢價(%)</t>
    <phoneticPr fontId="2" type="noConversion"/>
  </si>
  <si>
    <t>20161213各代號最新一期折溢價(%)</t>
    <phoneticPr fontId="2" type="noConversion"/>
  </si>
  <si>
    <t>20161212各代號最新一期折溢價(%)</t>
    <phoneticPr fontId="2" type="noConversion"/>
  </si>
  <si>
    <t>20161212各代號最新一期折溢價(%)</t>
    <phoneticPr fontId="2" type="noConversion"/>
  </si>
  <si>
    <t>20161209各代號最新一期折溢價(%)</t>
    <phoneticPr fontId="2" type="noConversion"/>
  </si>
  <si>
    <t>20161209各代號最新一期折溢價(%)</t>
    <phoneticPr fontId="2" type="noConversion"/>
  </si>
  <si>
    <t>20161208各代號最新一期折溢價(%)</t>
    <phoneticPr fontId="2" type="noConversion"/>
  </si>
  <si>
    <t>20161208各代號最新一期折溢價(%)</t>
    <phoneticPr fontId="2" type="noConversion"/>
  </si>
  <si>
    <t>20161207各代號最新一期折溢價(%)</t>
    <phoneticPr fontId="2" type="noConversion"/>
  </si>
  <si>
    <t>20161207各代號最新一期折溢價(%)</t>
    <phoneticPr fontId="2" type="noConversion"/>
  </si>
  <si>
    <t>20161206各代號最新一期折溢價(%)</t>
    <phoneticPr fontId="2" type="noConversion"/>
  </si>
  <si>
    <t>20161206各代號最新一期折溢價(%)</t>
    <phoneticPr fontId="2" type="noConversion"/>
  </si>
  <si>
    <t>20161205各代號最新一期折溢價(%)</t>
    <phoneticPr fontId="2" type="noConversion"/>
  </si>
  <si>
    <t>20161205各代號最新一期折溢價(%)</t>
    <phoneticPr fontId="2" type="noConversion"/>
  </si>
  <si>
    <t>20161202各代號最新一期折溢價(%)</t>
    <phoneticPr fontId="2" type="noConversion"/>
  </si>
  <si>
    <t>20161201各代號最新一期折溢價(%)</t>
    <phoneticPr fontId="2" type="noConversion"/>
  </si>
  <si>
    <t>20161201各代號最新一期折溢價(%)</t>
    <phoneticPr fontId="2" type="noConversion"/>
  </si>
  <si>
    <t>20161130各代號最新一期折溢價(%)</t>
    <phoneticPr fontId="2" type="noConversion"/>
  </si>
  <si>
    <t>20161130各代號最新一期折溢價(%)</t>
    <phoneticPr fontId="2" type="noConversion"/>
  </si>
  <si>
    <t>20161129各代號最新一期折溢價(%)</t>
    <phoneticPr fontId="2" type="noConversion"/>
  </si>
  <si>
    <t>20161128各代號最新一期折溢價(%)</t>
    <phoneticPr fontId="2" type="noConversion"/>
  </si>
  <si>
    <t>20161125各代號最新一期折溢價(%)</t>
    <phoneticPr fontId="2" type="noConversion"/>
  </si>
  <si>
    <t>20161125各代號最新一期折溢價(%)</t>
    <phoneticPr fontId="2" type="noConversion"/>
  </si>
  <si>
    <t>20161124各代號最新一期折溢價(%)</t>
    <phoneticPr fontId="2" type="noConversion"/>
  </si>
  <si>
    <t>20161124各代號最新一期折溢價(%)</t>
    <phoneticPr fontId="2" type="noConversion"/>
  </si>
  <si>
    <t>20161123各代號最新一期折溢價(%)</t>
    <phoneticPr fontId="2" type="noConversion"/>
  </si>
  <si>
    <t>20161122各代號最新一期折溢價(%)</t>
    <phoneticPr fontId="2" type="noConversion"/>
  </si>
  <si>
    <t>20161122各代號最新一期折溢價(%)</t>
    <phoneticPr fontId="2" type="noConversion"/>
  </si>
  <si>
    <t>20161121各代號最新一期折溢價(%)</t>
    <phoneticPr fontId="2" type="noConversion"/>
  </si>
  <si>
    <t>20161121各代號最新一期折溢價(%)</t>
    <phoneticPr fontId="2" type="noConversion"/>
  </si>
  <si>
    <t>20161118各代號最新一期折溢價(%)</t>
    <phoneticPr fontId="2" type="noConversion"/>
  </si>
  <si>
    <t>20161118各代號最新一期折溢價(%)</t>
    <phoneticPr fontId="2" type="noConversion"/>
  </si>
  <si>
    <t>20161117各代號最新一期折溢價(%)</t>
    <phoneticPr fontId="2" type="noConversion"/>
  </si>
  <si>
    <t>20161117各代號最新一期折溢價(%)</t>
    <phoneticPr fontId="2" type="noConversion"/>
  </si>
  <si>
    <t>20161116各代號最新一期折溢價(%)</t>
    <phoneticPr fontId="2" type="noConversion"/>
  </si>
  <si>
    <t>20161115各代號最新一期折溢價(%)</t>
    <phoneticPr fontId="2" type="noConversion"/>
  </si>
  <si>
    <t>20161115各代號最新一期折溢價(%)</t>
    <phoneticPr fontId="2" type="noConversion"/>
  </si>
  <si>
    <t>20161114各代號最新一期折溢價(%)</t>
    <phoneticPr fontId="2" type="noConversion"/>
  </si>
  <si>
    <t>20161114各代號最新一期折溢價(%)</t>
    <phoneticPr fontId="2" type="noConversion"/>
  </si>
  <si>
    <t>20161111各代號最新一期折溢價(%)</t>
    <phoneticPr fontId="2" type="noConversion"/>
  </si>
  <si>
    <t>20161111各代號最新一期折溢價(%)</t>
    <phoneticPr fontId="2" type="noConversion"/>
  </si>
  <si>
    <t>20161110各代號最新一期折溢價(%)</t>
    <phoneticPr fontId="2" type="noConversion"/>
  </si>
  <si>
    <t>20161110各代號最新一期折溢價(%)</t>
    <phoneticPr fontId="2" type="noConversion"/>
  </si>
  <si>
    <t>20161109各代號最新一期折溢價(%)</t>
    <phoneticPr fontId="2" type="noConversion"/>
  </si>
  <si>
    <t>20161109各代號最新一期折溢價(%)</t>
    <phoneticPr fontId="2" type="noConversion"/>
  </si>
  <si>
    <t>20161108各代號最新一期折溢價(%)</t>
    <phoneticPr fontId="2" type="noConversion"/>
  </si>
  <si>
    <t>20161107各代號最新一期折溢價(%)</t>
    <phoneticPr fontId="2" type="noConversion"/>
  </si>
  <si>
    <t>20161107各代號最新一期折溢價(%)</t>
    <phoneticPr fontId="2" type="noConversion"/>
  </si>
  <si>
    <t>20161104各代號最新一期折溢價(%)</t>
    <phoneticPr fontId="2" type="noConversion"/>
  </si>
  <si>
    <t>20161104各代號最新一期折溢價(%)</t>
    <phoneticPr fontId="2" type="noConversion"/>
  </si>
  <si>
    <t>20161103各代號最新一期折溢價(%)</t>
    <phoneticPr fontId="2" type="noConversion"/>
  </si>
  <si>
    <t>20161102各代號最新一期折溢價(%)</t>
    <phoneticPr fontId="2" type="noConversion"/>
  </si>
  <si>
    <t>20161102各代號最新一期折溢價(%)</t>
    <phoneticPr fontId="2" type="noConversion"/>
  </si>
  <si>
    <t>20161101各代號最新一期折溢價(%)</t>
    <phoneticPr fontId="2" type="noConversion"/>
  </si>
  <si>
    <t>20161101各代號最新一期折溢價(%)</t>
    <phoneticPr fontId="2" type="noConversion"/>
  </si>
  <si>
    <t>20161031各代號最新一期折溢價(%)</t>
    <phoneticPr fontId="2" type="noConversion"/>
  </si>
  <si>
    <t>20161031各代號最新一期折溢價(%)</t>
    <phoneticPr fontId="2" type="noConversion"/>
  </si>
  <si>
    <t>20161028各代號最新一期折溢價(%)</t>
    <phoneticPr fontId="2" type="noConversion"/>
  </si>
  <si>
    <t>20161028各代號最新一期折溢價(%)</t>
    <phoneticPr fontId="2" type="noConversion"/>
  </si>
  <si>
    <t>20161027各代號最新一期折溢價(%)</t>
    <phoneticPr fontId="2" type="noConversion"/>
  </si>
  <si>
    <t>20161027各代號最新一期折溢價(%)</t>
    <phoneticPr fontId="2" type="noConversion"/>
  </si>
  <si>
    <t>20161026各代號最新一期折溢價(%)</t>
    <phoneticPr fontId="2" type="noConversion"/>
  </si>
  <si>
    <t>20161026各代號最新一期折溢價(%)</t>
    <phoneticPr fontId="2" type="noConversion"/>
  </si>
  <si>
    <t>20161025各代號最新一期折溢價(%)</t>
    <phoneticPr fontId="2" type="noConversion"/>
  </si>
  <si>
    <t>20161025各代號最新一期折溢價(%)</t>
    <phoneticPr fontId="2" type="noConversion"/>
  </si>
  <si>
    <t>20161024各代號最新一期折溢價(%)</t>
    <phoneticPr fontId="2" type="noConversion"/>
  </si>
  <si>
    <t>20161024各代號最新一期折溢價(%)</t>
    <phoneticPr fontId="2" type="noConversion"/>
  </si>
  <si>
    <t>20161021各代號最新一期折溢價(%)</t>
    <phoneticPr fontId="2" type="noConversion"/>
  </si>
  <si>
    <t>20161020各代號最新一期折溢價(%)</t>
    <phoneticPr fontId="2" type="noConversion"/>
  </si>
  <si>
    <t>20161019各代號最新一期折溢價(%)</t>
    <phoneticPr fontId="2" type="noConversion"/>
  </si>
  <si>
    <t>20161018各代號最新一期折溢價(%)</t>
    <phoneticPr fontId="2" type="noConversion"/>
  </si>
  <si>
    <t>20161018各代號最新一期折溢價(%)</t>
    <phoneticPr fontId="2" type="noConversion"/>
  </si>
  <si>
    <t>20161017各代號最新一期折溢價(%)</t>
    <phoneticPr fontId="2" type="noConversion"/>
  </si>
  <si>
    <t>20161017各代號最新一期折溢價(%)</t>
    <phoneticPr fontId="2" type="noConversion"/>
  </si>
  <si>
    <t>20161014各代號最新一期折溢價(%)</t>
    <phoneticPr fontId="2" type="noConversion"/>
  </si>
  <si>
    <t>20161014各代號最新一期折溢價(%)</t>
    <phoneticPr fontId="2" type="noConversion"/>
  </si>
  <si>
    <t>20161013各代號最新一期折溢價(%)</t>
    <phoneticPr fontId="2" type="noConversion"/>
  </si>
  <si>
    <t>20161013各代號最新一期折溢價(%)</t>
    <phoneticPr fontId="2" type="noConversion"/>
  </si>
  <si>
    <t>20161012各代號最新一期折溢價(%)</t>
    <phoneticPr fontId="2" type="noConversion"/>
  </si>
  <si>
    <t>20161012各代號最新一期折溢價(%)</t>
    <phoneticPr fontId="2" type="noConversion"/>
  </si>
  <si>
    <t>20161011各代號最新一期折溢價(%)</t>
    <phoneticPr fontId="2" type="noConversion"/>
  </si>
  <si>
    <t>20161011各代號最新一期折溢價(%)</t>
    <phoneticPr fontId="2" type="noConversion"/>
  </si>
  <si>
    <t>20161007各代號最新一期折溢價(%)</t>
    <phoneticPr fontId="2" type="noConversion"/>
  </si>
  <si>
    <t>20161007各代號最新一期折溢價(%)</t>
    <phoneticPr fontId="2" type="noConversion"/>
  </si>
  <si>
    <t>20161006各代號最新一期折溢價(%)</t>
    <phoneticPr fontId="2" type="noConversion"/>
  </si>
  <si>
    <t>20161005各代號最新一期折溢價(%)</t>
    <phoneticPr fontId="2" type="noConversion"/>
  </si>
  <si>
    <t>20161004各代號最新一期折溢價(%)</t>
    <phoneticPr fontId="2" type="noConversion"/>
  </si>
  <si>
    <t>20161004各代號最新一期折溢價(%)</t>
    <phoneticPr fontId="2" type="noConversion"/>
  </si>
  <si>
    <t>20161003各代號最新一期折溢價(%)</t>
    <phoneticPr fontId="2" type="noConversion"/>
  </si>
  <si>
    <t>20160930各代號最新一期折溢價(%)</t>
    <phoneticPr fontId="2" type="noConversion"/>
  </si>
  <si>
    <t>20160930各代號最新一期折溢價(%)</t>
    <phoneticPr fontId="2" type="noConversion"/>
  </si>
  <si>
    <t>20160929各代號最新一期折溢價(%)</t>
    <phoneticPr fontId="2" type="noConversion"/>
  </si>
  <si>
    <t>20160929各代號最新一期折溢價(%)</t>
    <phoneticPr fontId="2" type="noConversion"/>
  </si>
  <si>
    <t>20160928各代號最新一期折溢價(%)</t>
    <phoneticPr fontId="2" type="noConversion"/>
  </si>
  <si>
    <t>20160928各代號最新一期折溢價(%)</t>
    <phoneticPr fontId="2" type="noConversion"/>
  </si>
  <si>
    <t>20160927各代號最新一期折溢價(%)</t>
    <phoneticPr fontId="2" type="noConversion"/>
  </si>
  <si>
    <t>20160926各代號最新一期折溢價(%)</t>
    <phoneticPr fontId="2" type="noConversion"/>
  </si>
  <si>
    <t>20160926各代號最新一期折溢價(%)</t>
    <phoneticPr fontId="2" type="noConversion"/>
  </si>
  <si>
    <t>20160923各代號最新一期折溢價(%)</t>
    <phoneticPr fontId="2" type="noConversion"/>
  </si>
  <si>
    <t>20160923各代號最新一期折溢價(%)</t>
    <phoneticPr fontId="2" type="noConversion"/>
  </si>
  <si>
    <t>20160922各代號最新一期折溢價(%)</t>
    <phoneticPr fontId="2" type="noConversion"/>
  </si>
  <si>
    <t>20160922各代號最新一期折溢價(%)</t>
    <phoneticPr fontId="2" type="noConversion"/>
  </si>
  <si>
    <t>20160921各代號最新一期折溢價(%)</t>
    <phoneticPr fontId="2" type="noConversion"/>
  </si>
  <si>
    <t>20160921各代號最新一期折溢價(%)</t>
    <phoneticPr fontId="2" type="noConversion"/>
  </si>
  <si>
    <t>20160920各代號最新一期折溢價(%)</t>
    <phoneticPr fontId="2" type="noConversion"/>
  </si>
  <si>
    <t>20160920各代號最新一期折溢價(%)</t>
    <phoneticPr fontId="2" type="noConversion"/>
  </si>
  <si>
    <t>20160919各代號最新一期折溢價(%)</t>
    <phoneticPr fontId="2" type="noConversion"/>
  </si>
  <si>
    <t>20160914各代號最新一期折溢價(%)</t>
    <phoneticPr fontId="2" type="noConversion"/>
  </si>
  <si>
    <t>20160914各代號最新一期折溢價(%)</t>
    <phoneticPr fontId="2" type="noConversion"/>
  </si>
  <si>
    <t>20160913各代號最新一期折溢價(%)</t>
    <phoneticPr fontId="2" type="noConversion"/>
  </si>
  <si>
    <t>20160912各代號最新一期折溢價(%)</t>
    <phoneticPr fontId="2" type="noConversion"/>
  </si>
  <si>
    <t>20160912各代號最新一期折溢價(%)</t>
    <phoneticPr fontId="2" type="noConversion"/>
  </si>
  <si>
    <t>20160910各代號最新一期折溢價(%)</t>
    <phoneticPr fontId="2" type="noConversion"/>
  </si>
  <si>
    <t>20160910各代號最新一期折溢價(%)</t>
    <phoneticPr fontId="2" type="noConversion"/>
  </si>
  <si>
    <t>20160909各代號最新一期折溢價(%)</t>
    <phoneticPr fontId="2" type="noConversion"/>
  </si>
  <si>
    <t>20160908各代號最新一期折溢價(%)</t>
    <phoneticPr fontId="2" type="noConversion"/>
  </si>
  <si>
    <t>20160908各代號最新一期折溢價(%)</t>
    <phoneticPr fontId="2" type="noConversion"/>
  </si>
  <si>
    <t>20160907各代號最新一期折溢價(%)</t>
    <phoneticPr fontId="2" type="noConversion"/>
  </si>
  <si>
    <t>20160907各代號最新一期折溢價(%)</t>
    <phoneticPr fontId="2" type="noConversion"/>
  </si>
  <si>
    <t>20160906各代號最新一期折溢價(%)</t>
    <phoneticPr fontId="2" type="noConversion"/>
  </si>
  <si>
    <t>20160906各代號最新一期折溢價(%)</t>
    <phoneticPr fontId="2" type="noConversion"/>
  </si>
  <si>
    <t>20160905各代號最新一期折溢價(%)</t>
    <phoneticPr fontId="2" type="noConversion"/>
  </si>
  <si>
    <t>20160905各代號最新一期折溢價(%)</t>
    <phoneticPr fontId="2" type="noConversion"/>
  </si>
  <si>
    <t>20160902各代號最新一期折溢價(%)</t>
    <phoneticPr fontId="2" type="noConversion"/>
  </si>
  <si>
    <t>20160902各代號最新一期折溢價(%)</t>
    <phoneticPr fontId="2" type="noConversion"/>
  </si>
  <si>
    <t>20160901各代號最新一期折溢價(%)</t>
    <phoneticPr fontId="2" type="noConversion"/>
  </si>
  <si>
    <t>20160901各代號最新一期折溢價(%)</t>
    <phoneticPr fontId="2" type="noConversion"/>
  </si>
  <si>
    <t>20160831各代號最新一期折溢價(%)</t>
    <phoneticPr fontId="2" type="noConversion"/>
  </si>
  <si>
    <t>20160831各代號最新一期折溢價(%)</t>
    <phoneticPr fontId="2" type="noConversion"/>
  </si>
  <si>
    <t>20160830各代號最新一期折溢價(%)</t>
    <phoneticPr fontId="2" type="noConversion"/>
  </si>
  <si>
    <t>20160830各代號最新一期折溢價(%)</t>
    <phoneticPr fontId="2" type="noConversion"/>
  </si>
  <si>
    <t>20160829各代號最新一期折溢價(%)</t>
    <phoneticPr fontId="2" type="noConversion"/>
  </si>
  <si>
    <t>20160829各代號最新一期折溢價(%)</t>
    <phoneticPr fontId="2" type="noConversion"/>
  </si>
  <si>
    <t>20160826各代號最新一期折溢價(%)</t>
    <phoneticPr fontId="2" type="noConversion"/>
  </si>
  <si>
    <t>20160826各代號最新一期折溢價(%)</t>
    <phoneticPr fontId="2" type="noConversion"/>
  </si>
  <si>
    <t>20160825各代號最新一期折溢價(%)</t>
    <phoneticPr fontId="2" type="noConversion"/>
  </si>
  <si>
    <t>20160825各代號最新一期折溢價(%)</t>
    <phoneticPr fontId="2" type="noConversion"/>
  </si>
  <si>
    <t>20160824各代號最新一期折溢價(%)</t>
    <phoneticPr fontId="2" type="noConversion"/>
  </si>
  <si>
    <t>20160824各代號最新一期折溢價(%)</t>
    <phoneticPr fontId="2" type="noConversion"/>
  </si>
  <si>
    <t>20160823各代號最新一期折溢價(%)</t>
    <phoneticPr fontId="2" type="noConversion"/>
  </si>
  <si>
    <t>20160822各代號最新一期折溢價(%)</t>
    <phoneticPr fontId="2" type="noConversion"/>
  </si>
  <si>
    <t>20160822各代號最新一期折溢價(%)</t>
    <phoneticPr fontId="2" type="noConversion"/>
  </si>
  <si>
    <t>20160819各代號最新一期折溢價(%)</t>
    <phoneticPr fontId="2" type="noConversion"/>
  </si>
  <si>
    <t>20160818各代號最新一期折溢價(%)</t>
    <phoneticPr fontId="2" type="noConversion"/>
  </si>
  <si>
    <t>20160818各代號最新一期折溢價(%)</t>
    <phoneticPr fontId="2" type="noConversion"/>
  </si>
  <si>
    <t>20160817各代號最新一期折溢價(%)</t>
    <phoneticPr fontId="2" type="noConversion"/>
  </si>
  <si>
    <t>20160816各代號最新一期折溢價(%)</t>
    <phoneticPr fontId="2" type="noConversion"/>
  </si>
  <si>
    <t>20160816各代號最新一期折溢價(%)</t>
    <phoneticPr fontId="2" type="noConversion"/>
  </si>
  <si>
    <t>20160815各代號最新一期折溢價(%)</t>
    <phoneticPr fontId="2" type="noConversion"/>
  </si>
  <si>
    <t>20160815各代號最新一期折溢價(%)</t>
    <phoneticPr fontId="2" type="noConversion"/>
  </si>
  <si>
    <t>20160812各代號最新一期折溢價(%)</t>
    <phoneticPr fontId="2" type="noConversion"/>
  </si>
  <si>
    <t>20160811各代號最新一期折溢價(%)</t>
    <phoneticPr fontId="2" type="noConversion"/>
  </si>
  <si>
    <t>20160811各代號最新一期折溢價(%)</t>
    <phoneticPr fontId="2" type="noConversion"/>
  </si>
  <si>
    <t>20160810各代號最新一期折溢價(%)</t>
    <phoneticPr fontId="2" type="noConversion"/>
  </si>
  <si>
    <t>20160810各代號最新一期折溢價(%)</t>
    <phoneticPr fontId="2" type="noConversion"/>
  </si>
  <si>
    <t>20160809各代號最新一期折溢價(%)</t>
    <phoneticPr fontId="2" type="noConversion"/>
  </si>
  <si>
    <t>20160808各代號最新一期折溢價(%)</t>
    <phoneticPr fontId="2" type="noConversion"/>
  </si>
  <si>
    <t>20160808各代號最新一期折溢價(%)</t>
    <phoneticPr fontId="2" type="noConversion"/>
  </si>
  <si>
    <t>20160805各代號最新一期折溢價(%)</t>
    <phoneticPr fontId="2" type="noConversion"/>
  </si>
  <si>
    <t>20160805各代號最新一期折溢價(%)</t>
    <phoneticPr fontId="2" type="noConversion"/>
  </si>
  <si>
    <t>20160804各代號最新一期折溢價(%)</t>
    <phoneticPr fontId="2" type="noConversion"/>
  </si>
  <si>
    <t>20160804各代號最新一期折溢價(%)</t>
    <phoneticPr fontId="2" type="noConversion"/>
  </si>
  <si>
    <t>20160803各代號最新一期折溢價(%)</t>
    <phoneticPr fontId="2" type="noConversion"/>
  </si>
  <si>
    <t>20160803各代號最新一期折溢價(%)</t>
    <phoneticPr fontId="2" type="noConversion"/>
  </si>
  <si>
    <t>20160802各代號最新一期折溢價(%)</t>
    <phoneticPr fontId="2" type="noConversion"/>
  </si>
  <si>
    <t>20160802各代號最新一期折溢價(%)</t>
    <phoneticPr fontId="2" type="noConversion"/>
  </si>
  <si>
    <t>20160801各代號最新一期折溢價(%)</t>
    <phoneticPr fontId="2" type="noConversion"/>
  </si>
  <si>
    <t>20160801各代號最新一期折溢價(%)</t>
    <phoneticPr fontId="2" type="noConversion"/>
  </si>
  <si>
    <t>20160729各代號最新一期折溢價(%)</t>
    <phoneticPr fontId="2" type="noConversion"/>
  </si>
  <si>
    <t>20160729各代號最新一期折溢價(%)</t>
    <phoneticPr fontId="2" type="noConversion"/>
  </si>
  <si>
    <t>20160728各代號最新一期折溢價(%)</t>
    <phoneticPr fontId="2" type="noConversion"/>
  </si>
  <si>
    <t>20160728各代號最新一期折溢價(%)</t>
    <phoneticPr fontId="2" type="noConversion"/>
  </si>
  <si>
    <t>20160727各代號最新一期折溢價(%)</t>
    <phoneticPr fontId="2" type="noConversion"/>
  </si>
  <si>
    <t>20160727各代號最新一期折溢價(%)</t>
    <phoneticPr fontId="2" type="noConversion"/>
  </si>
  <si>
    <t>20160726各代號最新一期折溢價(%)</t>
    <phoneticPr fontId="2" type="noConversion"/>
  </si>
  <si>
    <t>20160725各代號最新一期折溢價(%)</t>
    <phoneticPr fontId="2" type="noConversion"/>
  </si>
  <si>
    <t>20160725各代號最新一期折溢價(%)</t>
    <phoneticPr fontId="2" type="noConversion"/>
  </si>
  <si>
    <t>20160722各代號最新一期折溢價(%)</t>
    <phoneticPr fontId="2" type="noConversion"/>
  </si>
  <si>
    <t>20160722各代號最新一期折溢價(%)</t>
    <phoneticPr fontId="2" type="noConversion"/>
  </si>
  <si>
    <t>20160721各代號最新一期折溢價(%)</t>
    <phoneticPr fontId="2" type="noConversion"/>
  </si>
  <si>
    <t>20160721各代號最新一期折溢價(%)</t>
    <phoneticPr fontId="2" type="noConversion"/>
  </si>
  <si>
    <t>20160720各代號最新一期折溢價(%)</t>
    <phoneticPr fontId="2" type="noConversion"/>
  </si>
  <si>
    <t>20160719各代號最新一期折溢價(%)</t>
    <phoneticPr fontId="2" type="noConversion"/>
  </si>
  <si>
    <t>20160719各代號最新一期折溢價(%)</t>
    <phoneticPr fontId="2" type="noConversion"/>
  </si>
  <si>
    <t>20160718各代號最新一期折溢價(%)</t>
    <phoneticPr fontId="2" type="noConversion"/>
  </si>
  <si>
    <t>20160718各代號最新一期折溢價(%)</t>
    <phoneticPr fontId="2" type="noConversion"/>
  </si>
  <si>
    <t>20160715各代號最新一期折溢價(%)</t>
    <phoneticPr fontId="2" type="noConversion"/>
  </si>
  <si>
    <t>20160715各代號最新一期折溢價(%)</t>
    <phoneticPr fontId="2" type="noConversion"/>
  </si>
  <si>
    <t>20160714各代號最新一期折溢價(%)</t>
    <phoneticPr fontId="2" type="noConversion"/>
  </si>
  <si>
    <t>20160714各代號最新一期折溢價(%)</t>
    <phoneticPr fontId="2" type="noConversion"/>
  </si>
  <si>
    <t>20160713各代號最新一期折溢價(%)</t>
    <phoneticPr fontId="2" type="noConversion"/>
  </si>
  <si>
    <t>20160713各代號最新一期折溢價(%)</t>
    <phoneticPr fontId="2" type="noConversion"/>
  </si>
  <si>
    <t>20160712各代號最新一期折溢價(%)</t>
    <phoneticPr fontId="2" type="noConversion"/>
  </si>
  <si>
    <t>20160712各代號最新一期折溢價(%)</t>
    <phoneticPr fontId="2" type="noConversion"/>
  </si>
  <si>
    <t>20160711各代號最新一期折溢價(%)</t>
    <phoneticPr fontId="2" type="noConversion"/>
  </si>
  <si>
    <t>20160711各代號最新一期折溢價(%)</t>
    <phoneticPr fontId="2" type="noConversion"/>
  </si>
  <si>
    <t>20160708各代號最新一期折溢價(%)</t>
    <phoneticPr fontId="2" type="noConversion"/>
  </si>
  <si>
    <t>20160708各代號最新一期折溢價(%)</t>
    <phoneticPr fontId="2" type="noConversion"/>
  </si>
  <si>
    <t>20160707各代號最新一期折溢價(%)</t>
    <phoneticPr fontId="2" type="noConversion"/>
  </si>
  <si>
    <t>20160707各代號最新一期折溢價(%)</t>
    <phoneticPr fontId="2" type="noConversion"/>
  </si>
  <si>
    <t>20160706各代號最新一期折溢價(%)</t>
    <phoneticPr fontId="2" type="noConversion"/>
  </si>
  <si>
    <t>20160706各代號最新一期折溢價(%)</t>
    <phoneticPr fontId="2" type="noConversion"/>
  </si>
  <si>
    <t>20160705各代號最新一期折溢價(%)</t>
    <phoneticPr fontId="2" type="noConversion"/>
  </si>
  <si>
    <t>20160705各代號最新一期折溢價(%)</t>
    <phoneticPr fontId="2" type="noConversion"/>
  </si>
  <si>
    <t>20160704各代號最新一期折溢價(%)</t>
    <phoneticPr fontId="2" type="noConversion"/>
  </si>
  <si>
    <t>20160701各代號最新一期折溢價(%)</t>
    <phoneticPr fontId="2" type="noConversion"/>
  </si>
  <si>
    <t>20160701各代號最新一期折溢價(%)</t>
    <phoneticPr fontId="2" type="noConversion"/>
  </si>
  <si>
    <t>20160630各代號最新一期折溢價(%)</t>
    <phoneticPr fontId="2" type="noConversion"/>
  </si>
  <si>
    <t>20160630各代號最新一期折溢價(%)</t>
    <phoneticPr fontId="2" type="noConversion"/>
  </si>
  <si>
    <t>20160629各代號最新一期折溢價(%)</t>
    <phoneticPr fontId="2" type="noConversion"/>
  </si>
  <si>
    <t>20160628各代號最新一期折溢價(%)</t>
    <phoneticPr fontId="2" type="noConversion"/>
  </si>
  <si>
    <t>20160627各代號最新一期折溢價(%)</t>
    <phoneticPr fontId="2" type="noConversion"/>
  </si>
  <si>
    <t>20160627各代號最新一期折溢價(%)</t>
    <phoneticPr fontId="2" type="noConversion"/>
  </si>
  <si>
    <t>20160624各代號最新一期折溢價(%)</t>
    <phoneticPr fontId="2" type="noConversion"/>
  </si>
  <si>
    <t>20160624各代號最新一期折溢價(%)</t>
    <phoneticPr fontId="2" type="noConversion"/>
  </si>
  <si>
    <t>20160623各代號最新一期折溢價(%)</t>
    <phoneticPr fontId="2" type="noConversion"/>
  </si>
  <si>
    <t>20160623各代號最新一期折溢價(%)</t>
    <phoneticPr fontId="2" type="noConversion"/>
  </si>
  <si>
    <t>20160622各代號最新一期折溢價(%)</t>
    <phoneticPr fontId="2" type="noConversion"/>
  </si>
  <si>
    <t>20160622各代號最新一期折溢價(%)</t>
    <phoneticPr fontId="2" type="noConversion"/>
  </si>
  <si>
    <t>20160621各代號最新一期折溢價(%)</t>
    <phoneticPr fontId="2" type="noConversion"/>
  </si>
  <si>
    <t>20160621各代號最新一期折溢價(%)</t>
    <phoneticPr fontId="2" type="noConversion"/>
  </si>
  <si>
    <t>20160620各代號最新一期折溢價(%)</t>
    <phoneticPr fontId="2" type="noConversion"/>
  </si>
  <si>
    <t>20160620各代號最新一期折溢價(%)</t>
    <phoneticPr fontId="2" type="noConversion"/>
  </si>
  <si>
    <t>20160617各代號最新一期折溢價(%)</t>
    <phoneticPr fontId="2" type="noConversion"/>
  </si>
  <si>
    <t>20160617各代號最新一期折溢價(%)</t>
    <phoneticPr fontId="2" type="noConversion"/>
  </si>
  <si>
    <t>20160616各代號最新一期折溢價(%)</t>
    <phoneticPr fontId="2" type="noConversion"/>
  </si>
  <si>
    <t>20160616各代號最新一期折溢價(%)</t>
    <phoneticPr fontId="2" type="noConversion"/>
  </si>
  <si>
    <t>20160615各代號最新一期折溢價(%)</t>
    <phoneticPr fontId="2" type="noConversion"/>
  </si>
  <si>
    <t>20160615各代號最新一期折溢價(%)</t>
    <phoneticPr fontId="2" type="noConversion"/>
  </si>
  <si>
    <t>20160614各代號最新一期折溢價(%)</t>
    <phoneticPr fontId="2" type="noConversion"/>
  </si>
  <si>
    <t>20160614各代號最新一期折溢價(%)</t>
    <phoneticPr fontId="2" type="noConversion"/>
  </si>
  <si>
    <t>20160613各代號最新一期折溢價(%)</t>
    <phoneticPr fontId="2" type="noConversion"/>
  </si>
  <si>
    <t>20160613各代號最新一期折溢價(%)</t>
    <phoneticPr fontId="2" type="noConversion"/>
  </si>
  <si>
    <t>20160608各代號最新一期折溢價(%)</t>
    <phoneticPr fontId="2" type="noConversion"/>
  </si>
  <si>
    <t>20160608各代號最新一期折溢價(%)</t>
    <phoneticPr fontId="2" type="noConversion"/>
  </si>
  <si>
    <t>20160607各代號最新一期折溢價(%)</t>
    <phoneticPr fontId="2" type="noConversion"/>
  </si>
  <si>
    <t>20160607各代號最新一期折溢價(%)</t>
    <phoneticPr fontId="2" type="noConversion"/>
  </si>
  <si>
    <t>20160606各代號最新一期折溢價(%)</t>
    <phoneticPr fontId="2" type="noConversion"/>
  </si>
  <si>
    <t>20160606各代號最新一期折溢價(%)</t>
    <phoneticPr fontId="2" type="noConversion"/>
  </si>
  <si>
    <t>20160604各代號最新一期折溢價(%)</t>
    <phoneticPr fontId="2" type="noConversion"/>
  </si>
  <si>
    <t>20160604各代號最新一期折溢價(%)</t>
    <phoneticPr fontId="2" type="noConversion"/>
  </si>
  <si>
    <t>20160603各代號最新一期折溢價(%)</t>
    <phoneticPr fontId="2" type="noConversion"/>
  </si>
  <si>
    <t>20160603各代號最新一期折溢價(%)</t>
    <phoneticPr fontId="2" type="noConversion"/>
  </si>
  <si>
    <t>20160602各代號最新一期折溢價(%)</t>
    <phoneticPr fontId="2" type="noConversion"/>
  </si>
  <si>
    <t>20160602各代號最新一期折溢價(%)</t>
    <phoneticPr fontId="2" type="noConversion"/>
  </si>
  <si>
    <t>20160601各代號最新一期折溢價(%)</t>
    <phoneticPr fontId="2" type="noConversion"/>
  </si>
  <si>
    <t>20160601各代號最新一期折溢價(%)</t>
    <phoneticPr fontId="2" type="noConversion"/>
  </si>
  <si>
    <t>20160531各代號最新一期折溢價(%)</t>
    <phoneticPr fontId="2" type="noConversion"/>
  </si>
  <si>
    <t>20160530各代號最新一期折溢價(%)</t>
    <phoneticPr fontId="2" type="noConversion"/>
  </si>
  <si>
    <t>20160530各代號最新一期折溢價(%)</t>
    <phoneticPr fontId="2" type="noConversion"/>
  </si>
  <si>
    <t>20160527各代號最新一期折溢價(%)</t>
    <phoneticPr fontId="2" type="noConversion"/>
  </si>
  <si>
    <t>20160527各代號最新一期折溢價(%)</t>
    <phoneticPr fontId="2" type="noConversion"/>
  </si>
  <si>
    <t>20160526各代號最新一期折溢價(%)</t>
    <phoneticPr fontId="2" type="noConversion"/>
  </si>
  <si>
    <t>20160525各代號最新一期折溢價(%)</t>
    <phoneticPr fontId="2" type="noConversion"/>
  </si>
  <si>
    <t>20160524各代號最新一期折溢價(%)</t>
    <phoneticPr fontId="2" type="noConversion"/>
  </si>
  <si>
    <t>20160523各代號最新一期折溢價(%)</t>
    <phoneticPr fontId="2" type="noConversion"/>
  </si>
  <si>
    <t>20160523各代號最新一期折溢價(%)</t>
    <phoneticPr fontId="2" type="noConversion"/>
  </si>
  <si>
    <t>20160520各代號最新一期折溢價(%)</t>
    <phoneticPr fontId="2" type="noConversion"/>
  </si>
  <si>
    <t>20160519各代號最新一期折溢價(%)</t>
    <phoneticPr fontId="2" type="noConversion"/>
  </si>
  <si>
    <t>20160519各代號最新一期折溢價(%)</t>
    <phoneticPr fontId="2" type="noConversion"/>
  </si>
  <si>
    <t>20160518各代號最新一期折溢價(%)</t>
    <phoneticPr fontId="2" type="noConversion"/>
  </si>
  <si>
    <t>20160517各代號最新一期折溢價(%)</t>
    <phoneticPr fontId="2" type="noConversion"/>
  </si>
  <si>
    <t>20160517各代號最新一期折溢價(%)</t>
    <phoneticPr fontId="2" type="noConversion"/>
  </si>
  <si>
    <t>20160516各代號最新一期折溢價(%)</t>
    <phoneticPr fontId="2" type="noConversion"/>
  </si>
  <si>
    <t>20160516各代號最新一期折溢價(%)</t>
    <phoneticPr fontId="2" type="noConversion"/>
  </si>
  <si>
    <t>20160513各代號最新一期折溢價(%)</t>
    <phoneticPr fontId="2" type="noConversion"/>
  </si>
  <si>
    <t>20160513各代號最新一期折溢價(%)</t>
    <phoneticPr fontId="2" type="noConversion"/>
  </si>
  <si>
    <t>20160512各代號最新一期折溢價(%)</t>
    <phoneticPr fontId="2" type="noConversion"/>
  </si>
  <si>
    <t>20160512各代號最新一期折溢價(%)</t>
    <phoneticPr fontId="2" type="noConversion"/>
  </si>
  <si>
    <t>20160511各代號最新一期折溢價(%)</t>
    <phoneticPr fontId="2" type="noConversion"/>
  </si>
  <si>
    <t>20160511各代號最新一期折溢價(%)</t>
    <phoneticPr fontId="2" type="noConversion"/>
  </si>
  <si>
    <t>20160510各代號最新一期折溢價(%)</t>
    <phoneticPr fontId="2" type="noConversion"/>
  </si>
  <si>
    <t>20160510各代號最新一期折溢價(%)</t>
    <phoneticPr fontId="2" type="noConversion"/>
  </si>
  <si>
    <t>20160509各代號最新一期折溢價(%)</t>
    <phoneticPr fontId="2" type="noConversion"/>
  </si>
  <si>
    <t>20160506各代號最新一期折溢價(%)</t>
    <phoneticPr fontId="2" type="noConversion"/>
  </si>
  <si>
    <t>20160506各代號最新一期折溢價(%)</t>
    <phoneticPr fontId="2" type="noConversion"/>
  </si>
  <si>
    <t>20160505各代號最新一期折溢價(%)</t>
    <phoneticPr fontId="2" type="noConversion"/>
  </si>
  <si>
    <t>20160505各代號最新一期折溢價(%)</t>
    <phoneticPr fontId="2" type="noConversion"/>
  </si>
  <si>
    <t>20160504各代號最新一期折溢價(%)</t>
    <phoneticPr fontId="2" type="noConversion"/>
  </si>
  <si>
    <t>20160504各代號最新一期折溢價(%)</t>
    <phoneticPr fontId="2" type="noConversion"/>
  </si>
  <si>
    <t>20160503各代號最新一期折溢價(%)</t>
    <phoneticPr fontId="2" type="noConversion"/>
  </si>
  <si>
    <t>20160503各代號最新一期折溢價(%)</t>
    <phoneticPr fontId="2" type="noConversion"/>
  </si>
  <si>
    <t>20160429各代號最新一期折溢價(%)</t>
    <phoneticPr fontId="2" type="noConversion"/>
  </si>
  <si>
    <t>20160429各代號最新一期折溢價(%)</t>
    <phoneticPr fontId="2" type="noConversion"/>
  </si>
  <si>
    <t>20160428各代號最新一期折溢價(%)</t>
    <phoneticPr fontId="2" type="noConversion"/>
  </si>
  <si>
    <t>20160428各代號最新一期折溢價(%)</t>
    <phoneticPr fontId="2" type="noConversion"/>
  </si>
  <si>
    <t>20160427各代號最新一期折溢價(%)</t>
    <phoneticPr fontId="2" type="noConversion"/>
  </si>
  <si>
    <t>20160427各代號最新一期折溢價(%)</t>
    <phoneticPr fontId="2" type="noConversion"/>
  </si>
  <si>
    <t>20160426各代號最新一期折溢價(%)</t>
    <phoneticPr fontId="2" type="noConversion"/>
  </si>
  <si>
    <t>20160426各代號最新一期折溢價(%)</t>
    <phoneticPr fontId="2" type="noConversion"/>
  </si>
  <si>
    <t>20160425各代號最新一期折溢價(%)</t>
    <phoneticPr fontId="2" type="noConversion"/>
  </si>
  <si>
    <t>20160425各代號最新一期折溢價(%)</t>
    <phoneticPr fontId="2" type="noConversion"/>
  </si>
  <si>
    <t>20160422各代號最新一期折溢價(%)</t>
    <phoneticPr fontId="2" type="noConversion"/>
  </si>
  <si>
    <t>20160422各代號最新一期折溢價(%)</t>
    <phoneticPr fontId="2" type="noConversion"/>
  </si>
  <si>
    <t>20160421各代號最新一期折溢價(%)</t>
    <phoneticPr fontId="2" type="noConversion"/>
  </si>
  <si>
    <t>20160421各代號最新一期折溢價(%)</t>
    <phoneticPr fontId="2" type="noConversion"/>
  </si>
  <si>
    <t>20160420各代號最新一期折溢價(%)</t>
    <phoneticPr fontId="2" type="noConversion"/>
  </si>
  <si>
    <t>20160420各代號最新一期折溢價(%)</t>
    <phoneticPr fontId="2" type="noConversion"/>
  </si>
  <si>
    <t>20160419各代號最新一期折溢價(%)</t>
    <phoneticPr fontId="2" type="noConversion"/>
  </si>
  <si>
    <t>20160418各代號最新一期折溢價(%)</t>
    <phoneticPr fontId="2" type="noConversion"/>
  </si>
  <si>
    <t>20160418各代號最新一期折溢價(%)</t>
    <phoneticPr fontId="2" type="noConversion"/>
  </si>
  <si>
    <t>20160415各代號最新一期折溢價(%)</t>
    <phoneticPr fontId="2" type="noConversion"/>
  </si>
  <si>
    <t>20160415各代號最新一期折溢價(%)</t>
    <phoneticPr fontId="2" type="noConversion"/>
  </si>
  <si>
    <t>20160414各代號最新一期折溢價(%)</t>
    <phoneticPr fontId="2" type="noConversion"/>
  </si>
  <si>
    <t>20160414各代號最新一期折溢價(%)</t>
    <phoneticPr fontId="2" type="noConversion"/>
  </si>
  <si>
    <t>20160413各代號最新一期折溢價(%)</t>
    <phoneticPr fontId="2" type="noConversion"/>
  </si>
  <si>
    <t>20160413各代號最新一期折溢價(%)</t>
    <phoneticPr fontId="2" type="noConversion"/>
  </si>
  <si>
    <t>20160412各代號最新一期折溢價(%)</t>
    <phoneticPr fontId="2" type="noConversion"/>
  </si>
  <si>
    <t>20160412各代號最新一期折溢價(%)</t>
    <phoneticPr fontId="2" type="noConversion"/>
  </si>
  <si>
    <t>20160411各代號最新一期折溢價(%)</t>
    <phoneticPr fontId="2" type="noConversion"/>
  </si>
  <si>
    <t>20160411各代號最新一期折溢價(%)</t>
    <phoneticPr fontId="2" type="noConversion"/>
  </si>
  <si>
    <t>20160408各代號最新一期折溢價(%)</t>
    <phoneticPr fontId="2" type="noConversion"/>
  </si>
  <si>
    <t>20160408各代號最新一期折溢價(%)</t>
    <phoneticPr fontId="2" type="noConversion"/>
  </si>
  <si>
    <t>20160407各代號最新一期折溢價(%)</t>
    <phoneticPr fontId="2" type="noConversion"/>
  </si>
  <si>
    <t>20160407各代號最新一期折溢價(%)</t>
    <phoneticPr fontId="2" type="noConversion"/>
  </si>
  <si>
    <t>20160406各代號最新一期折溢價(%)</t>
    <phoneticPr fontId="2" type="noConversion"/>
  </si>
  <si>
    <t>20160406各代號最新一期折溢價(%)</t>
    <phoneticPr fontId="2" type="noConversion"/>
  </si>
  <si>
    <t>20160405各代號最新一期折溢價(%)</t>
    <phoneticPr fontId="2" type="noConversion"/>
  </si>
  <si>
    <t>20160405各代號最新一期折溢價(%)</t>
    <phoneticPr fontId="2" type="noConversion"/>
  </si>
  <si>
    <t>20160401各代號最新一期折溢價(%)</t>
    <phoneticPr fontId="2" type="noConversion"/>
  </si>
  <si>
    <t>20160401各代號最新一期折溢價(%)</t>
    <phoneticPr fontId="2" type="noConversion"/>
  </si>
  <si>
    <t>20160331各代號最新一期折溢價(%)</t>
    <phoneticPr fontId="2" type="noConversion"/>
  </si>
  <si>
    <t>20160331各代號最新一期折溢價(%)</t>
    <phoneticPr fontId="2" type="noConversion"/>
  </si>
  <si>
    <t>20160330各代號最新一期折溢價(%)</t>
    <phoneticPr fontId="2" type="noConversion"/>
  </si>
  <si>
    <t>20160330各代號最新一期折溢價(%)</t>
    <phoneticPr fontId="2" type="noConversion"/>
  </si>
  <si>
    <t>20160329各代號最新一期折溢價(%)</t>
    <phoneticPr fontId="2" type="noConversion"/>
  </si>
  <si>
    <t>20160329各代號最新一期折溢價(%)</t>
    <phoneticPr fontId="2" type="noConversion"/>
  </si>
  <si>
    <t>20160328各代號最新一期折溢價(%)</t>
    <phoneticPr fontId="2" type="noConversion"/>
  </si>
  <si>
    <t>20160328各代號最新一期折溢價(%)</t>
    <phoneticPr fontId="2" type="noConversion"/>
  </si>
  <si>
    <t>20160325各代號最新一期折溢價(%)</t>
    <phoneticPr fontId="2" type="noConversion"/>
  </si>
  <si>
    <t>20160325各代號最新一期折溢價(%)</t>
    <phoneticPr fontId="2" type="noConversion"/>
  </si>
  <si>
    <t>20160324各代號最新一期折溢價(%)</t>
    <phoneticPr fontId="2" type="noConversion"/>
  </si>
  <si>
    <t>20160324各代號最新一期折溢價(%)</t>
    <phoneticPr fontId="2" type="noConversion"/>
  </si>
  <si>
    <t>20160323各代號最新一期折溢價(%)</t>
    <phoneticPr fontId="2" type="noConversion"/>
  </si>
  <si>
    <t>20160323各代號最新一期折溢價(%)</t>
    <phoneticPr fontId="2" type="noConversion"/>
  </si>
  <si>
    <t>20160322各代號最新一期折溢價(%)</t>
    <phoneticPr fontId="2" type="noConversion"/>
  </si>
  <si>
    <t>20160322各代號最新一期折溢價(%)</t>
    <phoneticPr fontId="2" type="noConversion"/>
  </si>
  <si>
    <t>20160321各代號最新一期折溢價(%)</t>
    <phoneticPr fontId="2" type="noConversion"/>
  </si>
  <si>
    <t>20160321各代號最新一期折溢價(%)</t>
    <phoneticPr fontId="2" type="noConversion"/>
  </si>
  <si>
    <t>20160318各代號最新一期折溢價(%)</t>
    <phoneticPr fontId="2" type="noConversion"/>
  </si>
  <si>
    <t>20160318各代號最新一期折溢價(%)</t>
    <phoneticPr fontId="2" type="noConversion"/>
  </si>
  <si>
    <t>20160317各代號最新一期折溢價(%)</t>
    <phoneticPr fontId="2" type="noConversion"/>
  </si>
  <si>
    <t>20160316各代號最新一期折溢價(%)</t>
    <phoneticPr fontId="2" type="noConversion"/>
  </si>
  <si>
    <t>20160316各代號最新一期折溢價(%)</t>
    <phoneticPr fontId="2" type="noConversion"/>
  </si>
  <si>
    <t>20160315各代號最新一期折溢價(%)</t>
    <phoneticPr fontId="2" type="noConversion"/>
  </si>
  <si>
    <t>20160315各代號最新一期折溢價(%)</t>
    <phoneticPr fontId="2" type="noConversion"/>
  </si>
  <si>
    <t>20160314各代號最新一期折溢價(%)</t>
    <phoneticPr fontId="2" type="noConversion"/>
  </si>
  <si>
    <t>20160314各代號最新一期折溢價(%)</t>
    <phoneticPr fontId="2" type="noConversion"/>
  </si>
  <si>
    <t>20160311各代號最新一期折溢價(%)</t>
    <phoneticPr fontId="2" type="noConversion"/>
  </si>
  <si>
    <t>20160311各代號最新一期折溢價(%)</t>
    <phoneticPr fontId="2" type="noConversion"/>
  </si>
  <si>
    <t>20160310各代號最新一期折溢價(%)</t>
    <phoneticPr fontId="2" type="noConversion"/>
  </si>
  <si>
    <t>20160310各代號最新一期折溢價(%)</t>
    <phoneticPr fontId="2" type="noConversion"/>
  </si>
  <si>
    <t>20160309各代號最新一期折溢價(%)</t>
    <phoneticPr fontId="2" type="noConversion"/>
  </si>
  <si>
    <t>20160308各代號最新一期折溢價(%)</t>
    <phoneticPr fontId="2" type="noConversion"/>
  </si>
  <si>
    <t>20160307各代號最新一期折溢價(%)</t>
    <phoneticPr fontId="2" type="noConversion"/>
  </si>
  <si>
    <t>20160307各代號最新一期折溢價(%)</t>
    <phoneticPr fontId="2" type="noConversion"/>
  </si>
  <si>
    <t>20160304各代號最新一期折溢價(%)</t>
    <phoneticPr fontId="2" type="noConversion"/>
  </si>
  <si>
    <t>20160304各代號最新一期折溢價(%)</t>
    <phoneticPr fontId="2" type="noConversion"/>
  </si>
  <si>
    <t>20160303各代號最新一期折溢價(%)</t>
    <phoneticPr fontId="2" type="noConversion"/>
  </si>
  <si>
    <t>20160302各代號最新一期折溢價(%)</t>
    <phoneticPr fontId="2" type="noConversion"/>
  </si>
  <si>
    <t>20160302各代號最新一期折溢價(%)</t>
    <phoneticPr fontId="2" type="noConversion"/>
  </si>
  <si>
    <t>20160301各代號最新一期折溢價(%)</t>
    <phoneticPr fontId="2" type="noConversion"/>
  </si>
  <si>
    <t>20160301各代號最新一期折溢價(%)</t>
    <phoneticPr fontId="2" type="noConversion"/>
  </si>
  <si>
    <t>20160229各代號最新一期折溢價(%)</t>
    <phoneticPr fontId="2" type="noConversion"/>
  </si>
  <si>
    <t>20160229各代號最新一期折溢價(%)</t>
    <phoneticPr fontId="2" type="noConversion"/>
  </si>
  <si>
    <t>20160226各代號最新一期折溢價(%)</t>
    <phoneticPr fontId="2" type="noConversion"/>
  </si>
  <si>
    <t>20160226各代號最新一期折溢價(%)</t>
    <phoneticPr fontId="2" type="noConversion"/>
  </si>
  <si>
    <t>20160225各代號最新一期折溢價(%)</t>
    <phoneticPr fontId="2" type="noConversion"/>
  </si>
  <si>
    <t>20160225各代號最新一期折溢價(%)</t>
    <phoneticPr fontId="2" type="noConversion"/>
  </si>
  <si>
    <t>20160224各代號最新一期折溢價(%)</t>
    <phoneticPr fontId="2" type="noConversion"/>
  </si>
  <si>
    <t>20160223各代號最新一期折溢價(%)</t>
    <phoneticPr fontId="2" type="noConversion"/>
  </si>
  <si>
    <t>20160223各代號最新一期折溢價(%)</t>
    <phoneticPr fontId="2" type="noConversion"/>
  </si>
  <si>
    <t>20160222各代號最新一期折溢價(%)</t>
    <phoneticPr fontId="2" type="noConversion"/>
  </si>
  <si>
    <t>20160222各代號最新一期折溢價(%)</t>
    <phoneticPr fontId="2" type="noConversion"/>
  </si>
  <si>
    <t>20160221各代號最新一期折溢價(%)</t>
    <phoneticPr fontId="2" type="noConversion"/>
  </si>
  <si>
    <t>20160221各代號最新一期折溢價(%)</t>
    <phoneticPr fontId="2" type="noConversion"/>
  </si>
  <si>
    <t>20160220各代號最新一期折溢價(%)</t>
    <phoneticPr fontId="2" type="noConversion"/>
  </si>
  <si>
    <t>20160220各代號最新一期折溢價(%)</t>
    <phoneticPr fontId="2" type="noConversion"/>
  </si>
  <si>
    <t>20160219各代號最新一期折溢價(%)</t>
    <phoneticPr fontId="2" type="noConversion"/>
  </si>
  <si>
    <t>20160219各代號最新一期折溢價(%)</t>
    <phoneticPr fontId="2" type="noConversion"/>
  </si>
  <si>
    <t>20160218各代號最新一期折溢價(%)</t>
    <phoneticPr fontId="2" type="noConversion"/>
  </si>
  <si>
    <t>20160218各代號最新一期折溢價(%)</t>
    <phoneticPr fontId="2" type="noConversion"/>
  </si>
  <si>
    <t>20160217各代號最新一期折溢價(%)</t>
    <phoneticPr fontId="2" type="noConversion"/>
  </si>
  <si>
    <t>20160216各代號最新一期折溢價(%)</t>
    <phoneticPr fontId="2" type="noConversion"/>
  </si>
  <si>
    <t>20160216各代號最新一期折溢價(%)</t>
    <phoneticPr fontId="2" type="noConversion"/>
  </si>
  <si>
    <t>20160215各代號最新一期折溢價(%)</t>
    <phoneticPr fontId="2" type="noConversion"/>
  </si>
  <si>
    <t>20160215各代號最新一期折溢價(%)</t>
    <phoneticPr fontId="2" type="noConversion"/>
  </si>
  <si>
    <t>20160205各代號最新一期折溢價(%)</t>
    <phoneticPr fontId="2" type="noConversion"/>
  </si>
  <si>
    <t>20160205各代號最新一期折溢價(%)</t>
    <phoneticPr fontId="2" type="noConversion"/>
  </si>
  <si>
    <t>20160204各代號最新一期折溢價(%)</t>
    <phoneticPr fontId="2" type="noConversion"/>
  </si>
  <si>
    <t>20160204各代號最新一期折溢價(%)</t>
    <phoneticPr fontId="2" type="noConversion"/>
  </si>
  <si>
    <t>20160203各代號最新一期折溢價(%)</t>
    <phoneticPr fontId="2" type="noConversion"/>
  </si>
  <si>
    <t>20160202各代號最新一期折溢價(%)</t>
    <phoneticPr fontId="2" type="noConversion"/>
  </si>
  <si>
    <t>20160201各代號最新一期折溢價(%)</t>
    <phoneticPr fontId="2" type="noConversion"/>
  </si>
  <si>
    <t>20160201各代號最新一期折溢價(%)</t>
    <phoneticPr fontId="2" type="noConversion"/>
  </si>
  <si>
    <t>20160130各代號最新一期折溢價(%)</t>
    <phoneticPr fontId="2" type="noConversion"/>
  </si>
  <si>
    <t>20160130各代號最新一期折溢價(%)</t>
    <phoneticPr fontId="2" type="noConversion"/>
  </si>
  <si>
    <t>20160129各代號最新一期折溢價(%)</t>
    <phoneticPr fontId="2" type="noConversion"/>
  </si>
  <si>
    <t>20160128各代號最新一期折溢價(%)</t>
    <phoneticPr fontId="2" type="noConversion"/>
  </si>
  <si>
    <t>20160128各代號最新一期折溢價(%)</t>
    <phoneticPr fontId="2" type="noConversion"/>
  </si>
  <si>
    <t>20160127各代號最新一期折溢價(%)</t>
    <phoneticPr fontId="2" type="noConversion"/>
  </si>
  <si>
    <t>20160127各代號最新一期折溢價(%)</t>
    <phoneticPr fontId="2" type="noConversion"/>
  </si>
  <si>
    <t>20160126各代號最新一期折溢價(%)</t>
    <phoneticPr fontId="2" type="noConversion"/>
  </si>
  <si>
    <t>20160126各代號最新一期折溢價(%)</t>
    <phoneticPr fontId="2" type="noConversion"/>
  </si>
  <si>
    <t>20160125各代號最新一期折溢價(%)</t>
    <phoneticPr fontId="2" type="noConversion"/>
  </si>
  <si>
    <t>20160125各代號最新一期折溢價(%)</t>
    <phoneticPr fontId="2" type="noConversion"/>
  </si>
  <si>
    <t>20160122各代號最新一期折溢價(%)</t>
    <phoneticPr fontId="2" type="noConversion"/>
  </si>
  <si>
    <t>20160122各代號最新一期折溢價(%)</t>
    <phoneticPr fontId="2" type="noConversion"/>
  </si>
  <si>
    <t>20160121各代號最新一期折溢價(%)</t>
    <phoneticPr fontId="2" type="noConversion"/>
  </si>
  <si>
    <t>20160121各代號最新一期折溢價(%)</t>
    <phoneticPr fontId="2" type="noConversion"/>
  </si>
  <si>
    <t>20160120各代號最新一期折溢價(%)</t>
    <phoneticPr fontId="2" type="noConversion"/>
  </si>
  <si>
    <t>20160119各代號最新一期折溢價(%)</t>
    <phoneticPr fontId="2" type="noConversion"/>
  </si>
  <si>
    <t>20160119各代號最新一期折溢價(%)</t>
    <phoneticPr fontId="2" type="noConversion"/>
  </si>
  <si>
    <t>20160118各代號最新一期折溢價(%)</t>
    <phoneticPr fontId="2" type="noConversion"/>
  </si>
  <si>
    <t>20160118各代號最新一期折溢價(%)</t>
    <phoneticPr fontId="2" type="noConversion"/>
  </si>
  <si>
    <t>20160115各代號最新一期折溢價(%)</t>
    <phoneticPr fontId="2" type="noConversion"/>
  </si>
  <si>
    <t>20160115各代號最新一期折溢價(%)</t>
    <phoneticPr fontId="2" type="noConversion"/>
  </si>
  <si>
    <t>20160114各代號最新一期折溢價(%)</t>
    <phoneticPr fontId="2" type="noConversion"/>
  </si>
  <si>
    <t>20160114各代號最新一期折溢價(%)</t>
    <phoneticPr fontId="2" type="noConversion"/>
  </si>
  <si>
    <t>20160113各代號最新一期折溢價(%)</t>
    <phoneticPr fontId="2" type="noConversion"/>
  </si>
  <si>
    <t>20160112各代號最新一期折溢價(%)</t>
    <phoneticPr fontId="2" type="noConversion"/>
  </si>
  <si>
    <t>20160111各代號最新一期折溢價(%)</t>
    <phoneticPr fontId="2" type="noConversion"/>
  </si>
  <si>
    <t>20160111各代號最新一期折溢價(%)</t>
    <phoneticPr fontId="2" type="noConversion"/>
  </si>
  <si>
    <t>20160108各代號最新一期折溢價(%)</t>
    <phoneticPr fontId="2" type="noConversion"/>
  </si>
  <si>
    <t>20160107各代號最新一期折溢價(%)</t>
    <phoneticPr fontId="2" type="noConversion"/>
  </si>
  <si>
    <t>20160107各代號最新一期折溢價(%)</t>
    <phoneticPr fontId="2" type="noConversion"/>
  </si>
  <si>
    <t>20160106各代號最新一期折溢價(%)</t>
    <phoneticPr fontId="2" type="noConversion"/>
  </si>
  <si>
    <t>20160106各代號最新一期折溢價(%)</t>
    <phoneticPr fontId="2" type="noConversion"/>
  </si>
  <si>
    <t>20160105各代號最新一期折溢價(%)</t>
    <phoneticPr fontId="2" type="noConversion"/>
  </si>
  <si>
    <t>20160105各代號最新一期折溢價(%)</t>
    <phoneticPr fontId="2" type="noConversion"/>
  </si>
  <si>
    <t>20160104各代號最新一期折溢價(%)</t>
    <phoneticPr fontId="2" type="noConversion"/>
  </si>
  <si>
    <t>20160104各代號最新一期折溢價(%)</t>
    <phoneticPr fontId="2" type="noConversion"/>
  </si>
  <si>
    <t>20160101各代號最新一期折溢價(%)</t>
    <phoneticPr fontId="2" type="noConversion"/>
  </si>
  <si>
    <t>20151231各代號最新一期折溢價(%)</t>
    <phoneticPr fontId="2" type="noConversion"/>
  </si>
  <si>
    <t>20151231各代號最新一期折溢價(%)</t>
    <phoneticPr fontId="2" type="noConversion"/>
  </si>
  <si>
    <t>20151230各代號最新一期折溢價(%)</t>
    <phoneticPr fontId="2" type="noConversion"/>
  </si>
  <si>
    <t>20151230各代號最新一期折溢價(%)</t>
    <phoneticPr fontId="2" type="noConversion"/>
  </si>
  <si>
    <t>20151229各代號最新一期折溢價(%)</t>
    <phoneticPr fontId="2" type="noConversion"/>
  </si>
  <si>
    <t>20151228各代號最新一期折溢價(%)</t>
    <phoneticPr fontId="2" type="noConversion"/>
  </si>
  <si>
    <t>20151228各代號最新一期折溢價(%)</t>
    <phoneticPr fontId="2" type="noConversion"/>
  </si>
  <si>
    <t>20151225各代號最新一期折溢價(%)</t>
    <phoneticPr fontId="2" type="noConversion"/>
  </si>
  <si>
    <t>20151225各代號最新一期折溢價(%)</t>
    <phoneticPr fontId="2" type="noConversion"/>
  </si>
  <si>
    <t>20151224各代號最新一期折溢價(%)</t>
    <phoneticPr fontId="2" type="noConversion"/>
  </si>
  <si>
    <t>20151224各代號最新一期折溢價(%)</t>
    <phoneticPr fontId="2" type="noConversion"/>
  </si>
  <si>
    <t>20151223各代號最新一期折溢價(%)</t>
    <phoneticPr fontId="2" type="noConversion"/>
  </si>
  <si>
    <t>20151223各代號最新一期折溢價(%)</t>
    <phoneticPr fontId="2" type="noConversion"/>
  </si>
  <si>
    <t>20151222各代號最新一期折溢價(%)</t>
    <phoneticPr fontId="2" type="noConversion"/>
  </si>
  <si>
    <t>20151222各代號最新一期折溢價(%)</t>
    <phoneticPr fontId="2" type="noConversion"/>
  </si>
  <si>
    <t>20151221各代號最新一期折溢價(%)</t>
    <phoneticPr fontId="2" type="noConversion"/>
  </si>
  <si>
    <t>20151218各代號最新一期折溢價(%)</t>
    <phoneticPr fontId="2" type="noConversion"/>
  </si>
  <si>
    <t>20151217各代號最新一期折溢價(%)</t>
    <phoneticPr fontId="2" type="noConversion"/>
  </si>
  <si>
    <t>20151216各代號最新一期折溢價(%)</t>
    <phoneticPr fontId="2" type="noConversion"/>
  </si>
  <si>
    <t>20151216各代號最新一期折溢價(%)</t>
    <phoneticPr fontId="2" type="noConversion"/>
  </si>
  <si>
    <t>20151215各代號最新一期折溢價(%)</t>
    <phoneticPr fontId="2" type="noConversion"/>
  </si>
  <si>
    <t>20151215各代號最新一期折溢價(%)</t>
    <phoneticPr fontId="2" type="noConversion"/>
  </si>
  <si>
    <t>20151214各代號最新一期折溢價(%)</t>
    <phoneticPr fontId="2" type="noConversion"/>
  </si>
  <si>
    <t>20151211各代號最新一期折溢價(%)</t>
    <phoneticPr fontId="2" type="noConversion"/>
  </si>
  <si>
    <t>20151211各代號最新一期折溢價(%)</t>
    <phoneticPr fontId="2" type="noConversion"/>
  </si>
  <si>
    <t>20151210各代號最新一期折溢價(%)</t>
    <phoneticPr fontId="2" type="noConversion"/>
  </si>
  <si>
    <t>20151209各代號最新一期折溢價(%)</t>
    <phoneticPr fontId="2" type="noConversion"/>
  </si>
  <si>
    <t>20151209各代號最新一期折溢價(%)</t>
    <phoneticPr fontId="2" type="noConversion"/>
  </si>
  <si>
    <t>20151208各代號最新一期折溢價(%)</t>
    <phoneticPr fontId="2" type="noConversion"/>
  </si>
  <si>
    <t>20151208各代號最新一期折溢價(%)</t>
    <phoneticPr fontId="2" type="noConversion"/>
  </si>
  <si>
    <t>20151207各代號最新一期折溢價(%)</t>
    <phoneticPr fontId="2" type="noConversion"/>
  </si>
  <si>
    <t>20151207各代號最新一期折溢價(%)</t>
    <phoneticPr fontId="2" type="noConversion"/>
  </si>
  <si>
    <t>20151204各代號最新一期折溢價(%)</t>
    <phoneticPr fontId="2" type="noConversion"/>
  </si>
  <si>
    <t>20151204各代號最新一期折溢價(%)</t>
    <phoneticPr fontId="2" type="noConversion"/>
  </si>
  <si>
    <t>20151203各代號最新一期折溢價(%)</t>
    <phoneticPr fontId="2" type="noConversion"/>
  </si>
  <si>
    <t>20151202各代號最新一期折溢價(%)</t>
    <phoneticPr fontId="2" type="noConversion"/>
  </si>
  <si>
    <t>20151202各代號最新一期折溢價(%)</t>
    <phoneticPr fontId="2" type="noConversion"/>
  </si>
  <si>
    <t>20151201各代號最新一期折溢價(%)</t>
    <phoneticPr fontId="2" type="noConversion"/>
  </si>
  <si>
    <t>20151130各代號最新一期折溢價(%)</t>
    <phoneticPr fontId="2" type="noConversion"/>
  </si>
  <si>
    <t>20151127各代號最新一期折溢價(%)</t>
    <phoneticPr fontId="2" type="noConversion"/>
  </si>
  <si>
    <t>20151127各代號最新一期折溢價(%)</t>
    <phoneticPr fontId="2" type="noConversion"/>
  </si>
  <si>
    <t>20151126各代號最新一期折溢價(%)</t>
    <phoneticPr fontId="2" type="noConversion"/>
  </si>
  <si>
    <t>20151125各代號最新一期折溢價(%)</t>
    <phoneticPr fontId="2" type="noConversion"/>
  </si>
  <si>
    <t>20151125各代號最新一期折溢價(%)</t>
    <phoneticPr fontId="2" type="noConversion"/>
  </si>
  <si>
    <t>20151124各代號最新一期折溢價(%)</t>
    <phoneticPr fontId="2" type="noConversion"/>
  </si>
  <si>
    <t>20151124各代號最新一期折溢價(%)</t>
    <phoneticPr fontId="2" type="noConversion"/>
  </si>
  <si>
    <t>20151123各代號最新一期折溢價(%)</t>
    <phoneticPr fontId="2" type="noConversion"/>
  </si>
  <si>
    <t>20151123各代號最新一期折溢價(%)</t>
    <phoneticPr fontId="2" type="noConversion"/>
  </si>
  <si>
    <t>20151120各代號最新一期折溢價(%)</t>
    <phoneticPr fontId="2" type="noConversion"/>
  </si>
  <si>
    <t>20151120各代號最新一期折溢價(%)</t>
    <phoneticPr fontId="2" type="noConversion"/>
  </si>
  <si>
    <t>20151119各代號最新一期折溢價(%)</t>
    <phoneticPr fontId="2" type="noConversion"/>
  </si>
  <si>
    <t>20151118各代號最新一期折溢價(%)</t>
    <phoneticPr fontId="2" type="noConversion"/>
  </si>
  <si>
    <t>20151118各代號最新一期折溢價(%)</t>
    <phoneticPr fontId="2" type="noConversion"/>
  </si>
  <si>
    <t>20151117各代號最新一期折溢價(%)</t>
    <phoneticPr fontId="2" type="noConversion"/>
  </si>
  <si>
    <t>20151117各代號最新一期折溢價(%)</t>
    <phoneticPr fontId="2" type="noConversion"/>
  </si>
  <si>
    <t>20151116各代號最新一期折溢價(%)</t>
    <phoneticPr fontId="2" type="noConversion"/>
  </si>
  <si>
    <t>20151113各代號最新一期折溢價(%)</t>
    <phoneticPr fontId="2" type="noConversion"/>
  </si>
  <si>
    <t>20151113各代號最新一期折溢價(%)</t>
    <phoneticPr fontId="2" type="noConversion"/>
  </si>
  <si>
    <t>20151112各代號最新一期折溢價(%)</t>
    <phoneticPr fontId="2" type="noConversion"/>
  </si>
  <si>
    <t>20151112各代號最新一期折溢價(%)</t>
    <phoneticPr fontId="2" type="noConversion"/>
  </si>
  <si>
    <t>20151111各代號最新一期折溢價(%)</t>
    <phoneticPr fontId="2" type="noConversion"/>
  </si>
  <si>
    <t>20151111各代號最新一期折溢價(%)</t>
    <phoneticPr fontId="2" type="noConversion"/>
  </si>
  <si>
    <t>20151110各代號最新一期折溢價(%)</t>
    <phoneticPr fontId="2" type="noConversion"/>
  </si>
  <si>
    <t>20151110各代號最新一期折溢價(%)</t>
    <phoneticPr fontId="2" type="noConversion"/>
  </si>
  <si>
    <t>20151109各代號最新一期折溢價(%)</t>
    <phoneticPr fontId="2" type="noConversion"/>
  </si>
  <si>
    <t>20151109各代號最新一期折溢價(%)</t>
    <phoneticPr fontId="2" type="noConversion"/>
  </si>
  <si>
    <t>20151106各代號最新一期折溢價(%)</t>
    <phoneticPr fontId="2" type="noConversion"/>
  </si>
  <si>
    <t>20151106各代號最新一期折溢價(%)</t>
    <phoneticPr fontId="2" type="noConversion"/>
  </si>
  <si>
    <t>20151105各代號最新一期折溢價(%)</t>
    <phoneticPr fontId="2" type="noConversion"/>
  </si>
  <si>
    <t>20151105各代號最新一期折溢價(%)</t>
    <phoneticPr fontId="2" type="noConversion"/>
  </si>
  <si>
    <t>20151104各代號最新一期折溢價(%)</t>
    <phoneticPr fontId="2" type="noConversion"/>
  </si>
  <si>
    <t>20151104各代號最新一期折溢價(%)</t>
    <phoneticPr fontId="2" type="noConversion"/>
  </si>
  <si>
    <t>20151103各代號最新一期折溢價(%)</t>
    <phoneticPr fontId="2" type="noConversion"/>
  </si>
  <si>
    <t>20151103各代號最新一期折溢價(%)</t>
    <phoneticPr fontId="2" type="noConversion"/>
  </si>
  <si>
    <t>20151102各代號最新一期折溢價(%)</t>
    <phoneticPr fontId="2" type="noConversion"/>
  </si>
  <si>
    <t>20151030各代號最新一期折溢價(%)</t>
    <phoneticPr fontId="2" type="noConversion"/>
  </si>
  <si>
    <t>20151029各代號最新一期折溢價(%)</t>
    <phoneticPr fontId="2" type="noConversion"/>
  </si>
  <si>
    <t>20151028各代號最新一期折溢價(%)</t>
    <phoneticPr fontId="2" type="noConversion"/>
  </si>
  <si>
    <t>20151028各代號最新一期折溢價(%)</t>
    <phoneticPr fontId="2" type="noConversion"/>
  </si>
  <si>
    <t>20151027各代號最新一期折溢價(%)</t>
    <phoneticPr fontId="2" type="noConversion"/>
  </si>
  <si>
    <t>20151027各代號最新一期折溢價(%)</t>
    <phoneticPr fontId="2" type="noConversion"/>
  </si>
  <si>
    <t>20151026各代號最新一期折溢價(%)</t>
    <phoneticPr fontId="2" type="noConversion"/>
  </si>
  <si>
    <t>20151026各代號最新一期折溢價(%)</t>
    <phoneticPr fontId="2" type="noConversion"/>
  </si>
  <si>
    <t>20151023各代號最新一期折溢價(%)</t>
    <phoneticPr fontId="2" type="noConversion"/>
  </si>
  <si>
    <t>20151023各代號最新一期折溢價(%)</t>
    <phoneticPr fontId="2" type="noConversion"/>
  </si>
  <si>
    <t>20151022各代號最新一期折溢價(%)</t>
    <phoneticPr fontId="2" type="noConversion"/>
  </si>
  <si>
    <t>20151022各代號最新一期折溢價(%)</t>
    <phoneticPr fontId="2" type="noConversion"/>
  </si>
  <si>
    <t>20151021各代號最新一期折溢價(%)</t>
    <phoneticPr fontId="2" type="noConversion"/>
  </si>
  <si>
    <t>20151020各代號最新一期折溢價(%)</t>
    <phoneticPr fontId="2" type="noConversion"/>
  </si>
  <si>
    <t>20151020各代號最新一期折溢價(%)</t>
    <phoneticPr fontId="2" type="noConversion"/>
  </si>
  <si>
    <t>20151019各代號最新一期折溢價(%)</t>
    <phoneticPr fontId="2" type="noConversion"/>
  </si>
  <si>
    <t>20151019各代號最新一期折溢價(%)</t>
    <phoneticPr fontId="2" type="noConversion"/>
  </si>
  <si>
    <t>20151016各代號最新一期折溢價(%)</t>
    <phoneticPr fontId="2" type="noConversion"/>
  </si>
  <si>
    <t>20151016各代號最新一期折溢價(%)</t>
    <phoneticPr fontId="2" type="noConversion"/>
  </si>
  <si>
    <t>20151015各代號最新一期折溢價(%)</t>
    <phoneticPr fontId="2" type="noConversion"/>
  </si>
  <si>
    <t>20151015各代號最新一期折溢價(%)</t>
    <phoneticPr fontId="2" type="noConversion"/>
  </si>
  <si>
    <t>20151014各代號最新一期折溢價(%)</t>
    <phoneticPr fontId="2" type="noConversion"/>
  </si>
  <si>
    <t>20151014各代號最新一期折溢價(%)</t>
    <phoneticPr fontId="2" type="noConversion"/>
  </si>
  <si>
    <t>20151013各代號最新一期折溢價(%)</t>
    <phoneticPr fontId="2" type="noConversion"/>
  </si>
  <si>
    <t>20151012各代號最新一期折溢價(%)</t>
    <phoneticPr fontId="2" type="noConversion"/>
  </si>
  <si>
    <t>20151012各代號最新一期折溢價(%)</t>
    <phoneticPr fontId="2" type="noConversion"/>
  </si>
  <si>
    <t>20151009各代號最新一期折溢價(%)</t>
    <phoneticPr fontId="2" type="noConversion"/>
  </si>
  <si>
    <t>20151008各代號最新一期折溢價(%)</t>
    <phoneticPr fontId="2" type="noConversion"/>
  </si>
  <si>
    <t>20151008各代號最新一期折溢價(%)</t>
    <phoneticPr fontId="2" type="noConversion"/>
  </si>
  <si>
    <t>20151007各代號最新一期折溢價(%)</t>
    <phoneticPr fontId="2" type="noConversion"/>
  </si>
  <si>
    <t>20151007各代號最新一期折溢價(%)</t>
    <phoneticPr fontId="2" type="noConversion"/>
  </si>
  <si>
    <t>20151006各代號最新一期折溢價(%)</t>
    <phoneticPr fontId="2" type="noConversion"/>
  </si>
  <si>
    <t>20151006各代號最新一期折溢價(%)</t>
    <phoneticPr fontId="2" type="noConversion"/>
  </si>
  <si>
    <t>20151005各代號最新一期折溢價(%)</t>
    <phoneticPr fontId="2" type="noConversion"/>
  </si>
  <si>
    <t>20151005各代號最新一期折溢價(%)</t>
    <phoneticPr fontId="2" type="noConversion"/>
  </si>
  <si>
    <t>20151002各代號最新一期折溢價(%)</t>
    <phoneticPr fontId="2" type="noConversion"/>
  </si>
  <si>
    <t>20151002各代號最新一期折溢價(%)</t>
    <phoneticPr fontId="2" type="noConversion"/>
  </si>
  <si>
    <t>20151001各代號最新一期折溢價(%)</t>
    <phoneticPr fontId="2" type="noConversion"/>
  </si>
  <si>
    <t>20151001各代號最新一期折溢價(%)</t>
    <phoneticPr fontId="2" type="noConversion"/>
  </si>
  <si>
    <t>20150930各代號最新一期折溢價(%)</t>
    <phoneticPr fontId="2" type="noConversion"/>
  </si>
  <si>
    <t>20150930各代號最新一期折溢價(%)</t>
    <phoneticPr fontId="2" type="noConversion"/>
  </si>
  <si>
    <t>20150929各代號最新一期折溢價(%)</t>
    <phoneticPr fontId="2" type="noConversion"/>
  </si>
  <si>
    <t>20150929各代號最新一期折溢價(%)</t>
    <phoneticPr fontId="2" type="noConversion"/>
  </si>
  <si>
    <t>20150925各代號最新一期折溢價(%)</t>
    <phoneticPr fontId="2" type="noConversion"/>
  </si>
  <si>
    <t>20150925各代號最新一期折溢價(%)</t>
    <phoneticPr fontId="2" type="noConversion"/>
  </si>
  <si>
    <t>20150924各代號最新一期折溢價(%)</t>
    <phoneticPr fontId="2" type="noConversion"/>
  </si>
  <si>
    <t>20150924各代號最新一期折溢價(%)</t>
    <phoneticPr fontId="2" type="noConversion"/>
  </si>
  <si>
    <t>20150923各代號最新一期折溢價(%)</t>
    <phoneticPr fontId="2" type="noConversion"/>
  </si>
  <si>
    <t>20150923各代號最新一期折溢價(%)</t>
    <phoneticPr fontId="2" type="noConversion"/>
  </si>
  <si>
    <t>20150922各代號最新一期折溢價(%)</t>
    <phoneticPr fontId="2" type="noConversion"/>
  </si>
  <si>
    <t>20150921各代號最新一期折溢價(%)</t>
    <phoneticPr fontId="2" type="noConversion"/>
  </si>
  <si>
    <t>20150921各代號最新一期折溢價(%)</t>
    <phoneticPr fontId="2" type="noConversion"/>
  </si>
  <si>
    <t>20150918各代號最新一期折溢價(%)</t>
    <phoneticPr fontId="2" type="noConversion"/>
  </si>
  <si>
    <t>20150918各代號最新一期折溢價(%)</t>
    <phoneticPr fontId="2" type="noConversion"/>
  </si>
  <si>
    <t>20150917各代號最新一期折溢價(%)</t>
    <phoneticPr fontId="2" type="noConversion"/>
  </si>
  <si>
    <t>20150917各代號最新一期折溢價(%)</t>
    <phoneticPr fontId="2" type="noConversion"/>
  </si>
  <si>
    <t>20150916各代號最新一期折溢價(%)</t>
    <phoneticPr fontId="2" type="noConversion"/>
  </si>
  <si>
    <t>20150915各代號最新一期折溢價(%)</t>
    <phoneticPr fontId="2" type="noConversion"/>
  </si>
  <si>
    <t>20150914各代號最新一期折溢價(%)</t>
    <phoneticPr fontId="2" type="noConversion"/>
  </si>
  <si>
    <t>20150911各代號最新一期折溢價(%)</t>
    <phoneticPr fontId="2" type="noConversion"/>
  </si>
  <si>
    <t>20150911各代號最新一期折溢價(%)</t>
    <phoneticPr fontId="2" type="noConversion"/>
  </si>
  <si>
    <t>20150910各代號最新一期折溢價(%)</t>
    <phoneticPr fontId="2" type="noConversion"/>
  </si>
  <si>
    <t>20150910各代號最新一期折溢價(%)</t>
    <phoneticPr fontId="2" type="noConversion"/>
  </si>
  <si>
    <t>20150909各代號最新一期折溢價(%)</t>
    <phoneticPr fontId="2" type="noConversion"/>
  </si>
  <si>
    <t>20150909各代號最新一期折溢價(%)</t>
    <phoneticPr fontId="2" type="noConversion"/>
  </si>
  <si>
    <t>20150908各代號最新一期折溢價(%)</t>
    <phoneticPr fontId="2" type="noConversion"/>
  </si>
  <si>
    <t>20150908各代號最新一期折溢價(%)</t>
    <phoneticPr fontId="2" type="noConversion"/>
  </si>
  <si>
    <t>20150907各代號最新一期折溢價(%)</t>
    <phoneticPr fontId="2" type="noConversion"/>
  </si>
  <si>
    <t>20150907各代號最新一期折溢價(%)</t>
    <phoneticPr fontId="2" type="noConversion"/>
  </si>
  <si>
    <t>20150904各代號最新一期折溢價(%)</t>
    <phoneticPr fontId="2" type="noConversion"/>
  </si>
  <si>
    <t>20150903各代號最新一期折溢價(%)</t>
    <phoneticPr fontId="2" type="noConversion"/>
  </si>
  <si>
    <t>20150903各代號最新一期折溢價(%)</t>
    <phoneticPr fontId="2" type="noConversion"/>
  </si>
  <si>
    <t>20150902各代號最新一期折溢價(%)</t>
    <phoneticPr fontId="2" type="noConversion"/>
  </si>
  <si>
    <t>20150902各代號最新一期折溢價(%)</t>
    <phoneticPr fontId="2" type="noConversion"/>
  </si>
  <si>
    <t>20150901各代號最新一期折溢價(%)</t>
    <phoneticPr fontId="2" type="noConversion"/>
  </si>
  <si>
    <t>20150901各代號最新一期折溢價(%)</t>
    <phoneticPr fontId="2" type="noConversion"/>
  </si>
  <si>
    <t>20150831各代號最新一期折溢價(%)</t>
    <phoneticPr fontId="2" type="noConversion"/>
  </si>
  <si>
    <t>20150831各代號最新一期折溢價(%)</t>
    <phoneticPr fontId="2" type="noConversion"/>
  </si>
  <si>
    <t>20150828各代號最新一期折溢價(%)</t>
    <phoneticPr fontId="2" type="noConversion"/>
  </si>
  <si>
    <t>20150828各代號最新一期折溢價(%)</t>
    <phoneticPr fontId="2" type="noConversion"/>
  </si>
  <si>
    <t>20150827各代號最新一期折溢價(%)</t>
    <phoneticPr fontId="2" type="noConversion"/>
  </si>
  <si>
    <t>20150827各代號最新一期折溢價(%)</t>
    <phoneticPr fontId="2" type="noConversion"/>
  </si>
  <si>
    <t>20150826各代號最新一期折溢價(%)</t>
    <phoneticPr fontId="2" type="noConversion"/>
  </si>
  <si>
    <t>20150826各代號最新一期折溢價(%)</t>
    <phoneticPr fontId="2" type="noConversion"/>
  </si>
  <si>
    <t>20150825各代號最新一期折溢價(%)</t>
    <phoneticPr fontId="2" type="noConversion"/>
  </si>
  <si>
    <t>20150825各代號最新一期折溢價(%)</t>
    <phoneticPr fontId="2" type="noConversion"/>
  </si>
  <si>
    <t>20150824各代號最新一期折溢價(%)</t>
    <phoneticPr fontId="2" type="noConversion"/>
  </si>
  <si>
    <t>20150824各代號最新一期折溢價(%)</t>
    <phoneticPr fontId="2" type="noConversion"/>
  </si>
  <si>
    <t>20150821各代號最新一期折溢價(%)</t>
    <phoneticPr fontId="2" type="noConversion"/>
  </si>
  <si>
    <t>20150821各代號最新一期折溢價(%)</t>
    <phoneticPr fontId="2" type="noConversion"/>
  </si>
  <si>
    <t>20150820各代號最新一期折溢價(%)</t>
    <phoneticPr fontId="2" type="noConversion"/>
  </si>
  <si>
    <t>20150820各代號最新一期折溢價(%)</t>
    <phoneticPr fontId="2" type="noConversion"/>
  </si>
  <si>
    <t>20150819各代號最新一期折溢價(%)</t>
    <phoneticPr fontId="2" type="noConversion"/>
  </si>
  <si>
    <t>20150818各代號最新一期折溢價(%)</t>
    <phoneticPr fontId="2" type="noConversion"/>
  </si>
  <si>
    <t>20150818各代號最新一期折溢價(%)</t>
    <phoneticPr fontId="2" type="noConversion"/>
  </si>
  <si>
    <t>20150817各代號最新一期折溢價(%)</t>
    <phoneticPr fontId="2" type="noConversion"/>
  </si>
  <si>
    <t>20150817各代號最新一期折溢價(%)</t>
    <phoneticPr fontId="2" type="noConversion"/>
  </si>
  <si>
    <t>20150814各代號最新一期折溢價(%)</t>
    <phoneticPr fontId="2" type="noConversion"/>
  </si>
  <si>
    <t>20150813各代號最新一期折溢價(%)</t>
    <phoneticPr fontId="2" type="noConversion"/>
  </si>
  <si>
    <t>20150813各代號最新一期折溢價(%)</t>
    <phoneticPr fontId="2" type="noConversion"/>
  </si>
  <si>
    <t>20150812各代號最新一期折溢價(%)</t>
    <phoneticPr fontId="2" type="noConversion"/>
  </si>
  <si>
    <t>20150811各代號最新一期折溢價(%)</t>
    <phoneticPr fontId="2" type="noConversion"/>
  </si>
  <si>
    <t>20150811各代號最新一期折溢價(%)</t>
    <phoneticPr fontId="2" type="noConversion"/>
  </si>
  <si>
    <t>20150810各代號最新一期折溢價(%)</t>
    <phoneticPr fontId="2" type="noConversion"/>
  </si>
  <si>
    <t>20150807各代號最新一期折溢價(%)</t>
    <phoneticPr fontId="2" type="noConversion"/>
  </si>
  <si>
    <t>20150807各代號最新一期折溢價(%)</t>
    <phoneticPr fontId="2" type="noConversion"/>
  </si>
  <si>
    <t>20150806各代號最新一期折溢價(%)</t>
    <phoneticPr fontId="2" type="noConversion"/>
  </si>
  <si>
    <t>20150806各代號最新一期折溢價(%)</t>
    <phoneticPr fontId="2" type="noConversion"/>
  </si>
  <si>
    <t>20150805各代號最新一期折溢價(%)</t>
    <phoneticPr fontId="2" type="noConversion"/>
  </si>
  <si>
    <t>20150804各代號最新一期折溢價(%)</t>
    <phoneticPr fontId="2" type="noConversion"/>
  </si>
  <si>
    <t>20150804各代號最新一期折溢價(%)</t>
    <phoneticPr fontId="2" type="noConversion"/>
  </si>
  <si>
    <t>20150803各代號最新一期折溢價(%)</t>
    <phoneticPr fontId="2" type="noConversion"/>
  </si>
  <si>
    <t>20150731各代號最新一期折溢價(%)</t>
    <phoneticPr fontId="2" type="noConversion"/>
  </si>
  <si>
    <t>20150731各代號最新一期折溢價(%)</t>
    <phoneticPr fontId="2" type="noConversion"/>
  </si>
  <si>
    <t>20150730各代號最新一期折溢價(%)</t>
    <phoneticPr fontId="2" type="noConversion"/>
  </si>
  <si>
    <t>20150729各代號最新一期折溢價(%)</t>
    <phoneticPr fontId="2" type="noConversion"/>
  </si>
  <si>
    <t>20150729各代號最新一期折溢價(%)</t>
    <phoneticPr fontId="2" type="noConversion"/>
  </si>
  <si>
    <t>20150728各代號最新一期折溢價(%)</t>
    <phoneticPr fontId="2" type="noConversion"/>
  </si>
  <si>
    <t>20150728各代號最新一期折溢價(%)</t>
    <phoneticPr fontId="2" type="noConversion"/>
  </si>
  <si>
    <t>20150727各代號最新一期折溢價(%)</t>
    <phoneticPr fontId="2" type="noConversion"/>
  </si>
  <si>
    <t>20150727各代號最新一期折溢價(%)</t>
    <phoneticPr fontId="2" type="noConversion"/>
  </si>
  <si>
    <t>20150724各代號最新一期折溢價(%)</t>
    <phoneticPr fontId="2" type="noConversion"/>
  </si>
  <si>
    <t>20150724各代號最新一期折溢價(%)</t>
    <phoneticPr fontId="2" type="noConversion"/>
  </si>
  <si>
    <t>20150723各代號最新一期折溢價(%)</t>
    <phoneticPr fontId="2" type="noConversion"/>
  </si>
  <si>
    <t>20150722各代號最新一期折溢價(%)</t>
    <phoneticPr fontId="2" type="noConversion"/>
  </si>
  <si>
    <t>20150722各代號最新一期折溢價(%)</t>
    <phoneticPr fontId="2" type="noConversion"/>
  </si>
  <si>
    <t>20150721各代號最新一期折溢價(%)</t>
    <phoneticPr fontId="2" type="noConversion"/>
  </si>
  <si>
    <t>20150721各代號最新一期折溢價(%)</t>
    <phoneticPr fontId="2" type="noConversion"/>
  </si>
  <si>
    <t>20150720各代號最新一期折溢價(%)</t>
    <phoneticPr fontId="2" type="noConversion"/>
  </si>
  <si>
    <t>20150717各代號最新一期折溢價(%)</t>
    <phoneticPr fontId="2" type="noConversion"/>
  </si>
  <si>
    <t>20150717各代號最新一期折溢價(%)</t>
    <phoneticPr fontId="2" type="noConversion"/>
  </si>
  <si>
    <t>20150716各代號最新一期折溢價(%)</t>
    <phoneticPr fontId="2" type="noConversion"/>
  </si>
  <si>
    <t>20150715各代號最新一期折溢價(%)</t>
    <phoneticPr fontId="2" type="noConversion"/>
  </si>
  <si>
    <t>20150715各代號最新一期折溢價(%)</t>
    <phoneticPr fontId="2" type="noConversion"/>
  </si>
  <si>
    <t>20150714各代號最新一期折溢價(%)</t>
    <phoneticPr fontId="2" type="noConversion"/>
  </si>
  <si>
    <t>20150713各代號最新一期折溢價(%)</t>
    <phoneticPr fontId="2" type="noConversion"/>
  </si>
  <si>
    <t>20150710各代號最新一期折溢價(%)</t>
    <phoneticPr fontId="2" type="noConversion"/>
  </si>
  <si>
    <t>20150710各代號最新一期折溢價(%)</t>
    <phoneticPr fontId="2" type="noConversion"/>
  </si>
  <si>
    <t>20150709各代號最新一期折溢價(%)</t>
    <phoneticPr fontId="2" type="noConversion"/>
  </si>
  <si>
    <t>20150709各代號最新一期折溢價(%)</t>
    <phoneticPr fontId="2" type="noConversion"/>
  </si>
  <si>
    <t>20150708各代號最新一期折溢價(%)</t>
    <phoneticPr fontId="2" type="noConversion"/>
  </si>
  <si>
    <t>20150708各代號最新一期折溢價(%)</t>
    <phoneticPr fontId="2" type="noConversion"/>
  </si>
  <si>
    <t>20150707各代號最新一期折溢價(%)</t>
    <phoneticPr fontId="2" type="noConversion"/>
  </si>
  <si>
    <t>20150707各代號最新一期折溢價(%)</t>
    <phoneticPr fontId="2" type="noConversion"/>
  </si>
  <si>
    <t>20150706各代號最新一期折溢價(%)</t>
    <phoneticPr fontId="2" type="noConversion"/>
  </si>
  <si>
    <t>20150706各代號最新一期折溢價(%)</t>
    <phoneticPr fontId="2" type="noConversion"/>
  </si>
  <si>
    <t>20150703各代號最新一期折溢價(%)</t>
    <phoneticPr fontId="2" type="noConversion"/>
  </si>
  <si>
    <t>20150703各代號最新一期折溢價(%)</t>
    <phoneticPr fontId="2" type="noConversion"/>
  </si>
  <si>
    <t>20150702各代號最新一期折溢價(%)</t>
    <phoneticPr fontId="2" type="noConversion"/>
  </si>
  <si>
    <t>20150702各代號最新一期折溢價(%)</t>
    <phoneticPr fontId="2" type="noConversion"/>
  </si>
  <si>
    <t>20150701各代號最新一期折溢價(%)</t>
    <phoneticPr fontId="2" type="noConversion"/>
  </si>
  <si>
    <t>20150701各代號最新一期折溢價(%)</t>
    <phoneticPr fontId="2" type="noConversion"/>
  </si>
  <si>
    <t>20150630各代號最新一期折溢價(%)</t>
    <phoneticPr fontId="2" type="noConversion"/>
  </si>
  <si>
    <t>20150630各代號最新一期折溢價(%)</t>
    <phoneticPr fontId="2" type="noConversion"/>
  </si>
  <si>
    <t>20150629各代號最新一期折溢價(%)</t>
    <phoneticPr fontId="2" type="noConversion"/>
  </si>
  <si>
    <t>20150626各代號最新一期折溢價(%)</t>
    <phoneticPr fontId="2" type="noConversion"/>
  </si>
  <si>
    <t>20150626各代號最新一期折溢價(%)</t>
    <phoneticPr fontId="2" type="noConversion"/>
  </si>
  <si>
    <t>20150625各代號最新一期折溢價(%)</t>
    <phoneticPr fontId="2" type="noConversion"/>
  </si>
  <si>
    <t>20150624各代號最新一期折溢價(%)</t>
    <phoneticPr fontId="2" type="noConversion"/>
  </si>
  <si>
    <t>20150624各代號最新一期折溢價(%)</t>
    <phoneticPr fontId="2" type="noConversion"/>
  </si>
  <si>
    <t>20150623各代號最新一期折溢價(%)</t>
    <phoneticPr fontId="2" type="noConversion"/>
  </si>
  <si>
    <t>20150622各代號最新一期折溢價(%)</t>
    <phoneticPr fontId="2" type="noConversion"/>
  </si>
  <si>
    <t>20150622各代號最新一期折溢價(%)</t>
    <phoneticPr fontId="2" type="noConversion"/>
  </si>
  <si>
    <t>20150619各代號最新一期折溢價(%)</t>
    <phoneticPr fontId="2" type="noConversion"/>
  </si>
  <si>
    <t>20150619各代號最新一期折溢價(%)</t>
    <phoneticPr fontId="2" type="noConversion"/>
  </si>
  <si>
    <t>20150618各代號最新一期折溢價(%)</t>
    <phoneticPr fontId="2" type="noConversion"/>
  </si>
  <si>
    <t>20150617各代號最新一期折溢價(%)</t>
    <phoneticPr fontId="2" type="noConversion"/>
  </si>
  <si>
    <t>20150617各代號最新一期折溢價(%)</t>
    <phoneticPr fontId="2" type="noConversion"/>
  </si>
  <si>
    <t>20150616各代號最新一期折溢價(%)</t>
    <phoneticPr fontId="2" type="noConversion"/>
  </si>
  <si>
    <t>20150616各代號最新一期折溢價(%)</t>
    <phoneticPr fontId="2" type="noConversion"/>
  </si>
  <si>
    <t>20150615各代號最新一期折溢價(%)</t>
    <phoneticPr fontId="2" type="noConversion"/>
  </si>
  <si>
    <t>20150612各代號最新一期折溢價(%)</t>
    <phoneticPr fontId="2" type="noConversion"/>
  </si>
  <si>
    <t>20150612各代號最新一期折溢價(%)</t>
    <phoneticPr fontId="2" type="noConversion"/>
  </si>
  <si>
    <t>20150611各代號最新一期折溢價(%)</t>
    <phoneticPr fontId="2" type="noConversion"/>
  </si>
  <si>
    <t>20150611各代號最新一期折溢價(%)</t>
    <phoneticPr fontId="2" type="noConversion"/>
  </si>
  <si>
    <t>20150610各代號最新一期折溢價(%)</t>
    <phoneticPr fontId="2" type="noConversion"/>
  </si>
  <si>
    <t>20150609各代號最新一期折溢價(%)</t>
    <phoneticPr fontId="2" type="noConversion"/>
  </si>
  <si>
    <t>20150609各代號最新一期折溢價(%)</t>
    <phoneticPr fontId="2" type="noConversion"/>
  </si>
  <si>
    <t>20150608各代號最新一期折溢價(%)</t>
    <phoneticPr fontId="2" type="noConversion"/>
  </si>
  <si>
    <t>20150608各代號最新一期折溢價(%)</t>
    <phoneticPr fontId="2" type="noConversion"/>
  </si>
  <si>
    <t>20150605各代號最新一期折溢價(%)</t>
    <phoneticPr fontId="2" type="noConversion"/>
  </si>
  <si>
    <t>20150605各代號最新一期折溢價(%)</t>
    <phoneticPr fontId="2" type="noConversion"/>
  </si>
  <si>
    <t>20150604各代號最新一期折溢價(%)</t>
    <phoneticPr fontId="2" type="noConversion"/>
  </si>
  <si>
    <t>20150604各代號最新一期折溢價(%)</t>
    <phoneticPr fontId="2" type="noConversion"/>
  </si>
  <si>
    <t>20150603各代號最新一期折溢價(%)</t>
    <phoneticPr fontId="2" type="noConversion"/>
  </si>
  <si>
    <t>20150602各代號最新一期折溢價(%)</t>
    <phoneticPr fontId="2" type="noConversion"/>
  </si>
  <si>
    <t>20150601各代號最新一期折溢價(%)</t>
    <phoneticPr fontId="2" type="noConversion"/>
  </si>
  <si>
    <t>20150601各代號最新一期折溢價(%)</t>
    <phoneticPr fontId="2" type="noConversion"/>
  </si>
  <si>
    <t>20150529各代號最新一期折溢價(%)</t>
    <phoneticPr fontId="2" type="noConversion"/>
  </si>
  <si>
    <t>20150529各代號最新一期折溢價(%)</t>
    <phoneticPr fontId="2" type="noConversion"/>
  </si>
  <si>
    <t>20150528各代號最新一期折溢價(%)</t>
    <phoneticPr fontId="2" type="noConversion"/>
  </si>
  <si>
    <t>20150528各代號最新一期折溢價(%)</t>
    <phoneticPr fontId="2" type="noConversion"/>
  </si>
  <si>
    <t>20150527各代號最新一期折溢價(%)</t>
    <phoneticPr fontId="2" type="noConversion"/>
  </si>
  <si>
    <t>20150526各代號最新一期折溢價(%)</t>
    <phoneticPr fontId="2" type="noConversion"/>
  </si>
  <si>
    <t>20150525各代號最新一期折溢價(%)</t>
    <phoneticPr fontId="2" type="noConversion"/>
  </si>
  <si>
    <t>20150522各代號最新一期折溢價(%)</t>
    <phoneticPr fontId="2" type="noConversion"/>
  </si>
  <si>
    <t>20150522各代號最新一期折溢價(%)</t>
    <phoneticPr fontId="2" type="noConversion"/>
  </si>
  <si>
    <t>20150521各代號最新一期折溢價(%)</t>
    <phoneticPr fontId="2" type="noConversion"/>
  </si>
  <si>
    <t>20150520各代號最新一期折溢價(%)</t>
    <phoneticPr fontId="2" type="noConversion"/>
  </si>
  <si>
    <t>20150520各代號最新一期折溢價(%)</t>
    <phoneticPr fontId="2" type="noConversion"/>
  </si>
  <si>
    <t>20150519各代號最新一期折溢價(%)</t>
    <phoneticPr fontId="2" type="noConversion"/>
  </si>
  <si>
    <t>20150518各代號最新一期折溢價(%)</t>
    <phoneticPr fontId="2" type="noConversion"/>
  </si>
  <si>
    <t>20150518各代號最新一期折溢價(%)</t>
    <phoneticPr fontId="2" type="noConversion"/>
  </si>
  <si>
    <t>20150515各代號最新一期折溢價(%)</t>
    <phoneticPr fontId="2" type="noConversion"/>
  </si>
  <si>
    <t>20150515各代號最新一期折溢價(%)</t>
    <phoneticPr fontId="2" type="noConversion"/>
  </si>
  <si>
    <t>20150514各代號最新一期折溢價(%)</t>
    <phoneticPr fontId="2" type="noConversion"/>
  </si>
  <si>
    <t>20150514各代號最新一期折溢價(%)</t>
    <phoneticPr fontId="2" type="noConversion"/>
  </si>
  <si>
    <t>20150513各代號最新一期折溢價(%)</t>
    <phoneticPr fontId="2" type="noConversion"/>
  </si>
  <si>
    <t>20150513各代號最新一期折溢價(%)</t>
    <phoneticPr fontId="2" type="noConversion"/>
  </si>
  <si>
    <t>20150512各代號最新一期折溢價(%)</t>
    <phoneticPr fontId="2" type="noConversion"/>
  </si>
  <si>
    <t>20150511各代號最新一期折溢價(%)</t>
    <phoneticPr fontId="2" type="noConversion"/>
  </si>
  <si>
    <t>20150511各代號最新一期折溢價(%)</t>
    <phoneticPr fontId="2" type="noConversion"/>
  </si>
  <si>
    <t>20150508各代號最新一期折溢價(%)</t>
    <phoneticPr fontId="2" type="noConversion"/>
  </si>
  <si>
    <t>20150507各代號最新一期折溢價(%)</t>
    <phoneticPr fontId="2" type="noConversion"/>
  </si>
  <si>
    <t>20150507各代號最新一期折溢價(%)</t>
    <phoneticPr fontId="2" type="noConversion"/>
  </si>
  <si>
    <t>20150506各代號最新一期折溢價(%)</t>
    <phoneticPr fontId="2" type="noConversion"/>
  </si>
  <si>
    <t>20150506各代號最新一期折溢價(%)</t>
    <phoneticPr fontId="2" type="noConversion"/>
  </si>
  <si>
    <t>20150505各代號最新一期折溢價(%)</t>
    <phoneticPr fontId="2" type="noConversion"/>
  </si>
  <si>
    <t>20150505各代號最新一期折溢價(%)</t>
    <phoneticPr fontId="2" type="noConversion"/>
  </si>
  <si>
    <t>20150504各代號最新一期折溢價(%)</t>
    <phoneticPr fontId="2" type="noConversion"/>
  </si>
  <si>
    <t>20150504各代號最新一期折溢價(%)</t>
    <phoneticPr fontId="2" type="noConversion"/>
  </si>
  <si>
    <t>20150430各代號最新一期折溢價(%)</t>
    <phoneticPr fontId="2" type="noConversion"/>
  </si>
  <si>
    <t>20150430各代號最新一期折溢價(%)</t>
    <phoneticPr fontId="2" type="noConversion"/>
  </si>
  <si>
    <t>20150429各代號最新一期折溢價(%)</t>
    <phoneticPr fontId="2" type="noConversion"/>
  </si>
  <si>
    <t>20150428各代號最新一期折溢價(%)</t>
    <phoneticPr fontId="2" type="noConversion"/>
  </si>
  <si>
    <t>20150428各代號最新一期折溢價(%)</t>
    <phoneticPr fontId="2" type="noConversion"/>
  </si>
  <si>
    <t>20150427各代號最新一期折溢價(%)</t>
    <phoneticPr fontId="2" type="noConversion"/>
  </si>
  <si>
    <t>20150427各代號最新一期折溢價(%)</t>
    <phoneticPr fontId="2" type="noConversion"/>
  </si>
  <si>
    <t>20150424各代號最新一期折溢價(%)</t>
    <phoneticPr fontId="2" type="noConversion"/>
  </si>
  <si>
    <t>20150423各代號最新一期折溢價(%)</t>
    <phoneticPr fontId="2" type="noConversion"/>
  </si>
  <si>
    <t>20150423各代號最新一期折溢價(%)</t>
    <phoneticPr fontId="2" type="noConversion"/>
  </si>
  <si>
    <t>20150422各代號最新一期折溢價(%)</t>
    <phoneticPr fontId="2" type="noConversion"/>
  </si>
  <si>
    <t>20150422各代號最新一期折溢價(%)</t>
    <phoneticPr fontId="2" type="noConversion"/>
  </si>
  <si>
    <t>20150421各代號最新一期折溢價(%)</t>
    <phoneticPr fontId="2" type="noConversion"/>
  </si>
  <si>
    <t>20150421各代號最新一期折溢價(%)</t>
    <phoneticPr fontId="2" type="noConversion"/>
  </si>
  <si>
    <t>20150420各代號最新一期折溢價(%)</t>
    <phoneticPr fontId="2" type="noConversion"/>
  </si>
  <si>
    <t>20150420各代號最新一期折溢價(%)</t>
    <phoneticPr fontId="2" type="noConversion"/>
  </si>
  <si>
    <t>20150417各代號最新一期折溢價(%)</t>
    <phoneticPr fontId="2" type="noConversion"/>
  </si>
  <si>
    <t>20150417各代號最新一期折溢價(%)</t>
    <phoneticPr fontId="2" type="noConversion"/>
  </si>
  <si>
    <t>20150416各代號最新一期折溢價(%)</t>
    <phoneticPr fontId="2" type="noConversion"/>
  </si>
  <si>
    <t>20150416各代號最新一期折溢價(%)</t>
    <phoneticPr fontId="2" type="noConversion"/>
  </si>
  <si>
    <t>20150415各代號最新一期折溢價(%)</t>
    <phoneticPr fontId="2" type="noConversion"/>
  </si>
  <si>
    <t>20150415各代號最新一期折溢價(%)</t>
    <phoneticPr fontId="2" type="noConversion"/>
  </si>
  <si>
    <t>20150414各代號最新一期折溢價(%)</t>
    <phoneticPr fontId="2" type="noConversion"/>
  </si>
  <si>
    <t>20150414各代號最新一期折溢價(%)</t>
    <phoneticPr fontId="2" type="noConversion"/>
  </si>
  <si>
    <t>20150413各代號最新一期折溢價(%)</t>
    <phoneticPr fontId="2" type="noConversion"/>
  </si>
  <si>
    <t>20150410各代號最新一期折溢價(%)</t>
    <phoneticPr fontId="2" type="noConversion"/>
  </si>
  <si>
    <t>20150409各代號最新一期折溢價(%)</t>
    <phoneticPr fontId="2" type="noConversion"/>
  </si>
  <si>
    <t>20150409各代號最新一期折溢價(%)</t>
    <phoneticPr fontId="2" type="noConversion"/>
  </si>
  <si>
    <t>20150408各代號最新一期折溢價(%)</t>
    <phoneticPr fontId="2" type="noConversion"/>
  </si>
  <si>
    <t>20150407各代號最新一期折溢價(%)</t>
    <phoneticPr fontId="2" type="noConversion"/>
  </si>
  <si>
    <t>20150407各代號最新一期折溢價(%)</t>
    <phoneticPr fontId="2" type="noConversion"/>
  </si>
  <si>
    <t>20150402各代號最新一期折溢價(%)</t>
    <phoneticPr fontId="2" type="noConversion"/>
  </si>
  <si>
    <t>20150402各代號最新一期折溢價(%)</t>
    <phoneticPr fontId="2" type="noConversion"/>
  </si>
  <si>
    <t>20150401各代號最新一期折溢價(%)</t>
    <phoneticPr fontId="2" type="noConversion"/>
  </si>
  <si>
    <t>20150401各代號最新一期折溢價(%)</t>
    <phoneticPr fontId="2" type="noConversion"/>
  </si>
  <si>
    <t>20150331各代號最新一期折溢價(%)</t>
    <phoneticPr fontId="2" type="noConversion"/>
  </si>
  <si>
    <t>20150331各代號最新一期折溢價(%)</t>
    <phoneticPr fontId="2" type="noConversion"/>
  </si>
  <si>
    <t>20150330各代號最新一期折溢價(%)</t>
    <phoneticPr fontId="2" type="noConversion"/>
  </si>
  <si>
    <t>20150330各代號最新一期折溢價(%)</t>
    <phoneticPr fontId="2" type="noConversion"/>
  </si>
  <si>
    <t>20150327各代號最新一期折溢價(%)</t>
    <phoneticPr fontId="2" type="noConversion"/>
  </si>
  <si>
    <t>20150326各代號最新一期折溢價(%)</t>
    <phoneticPr fontId="2" type="noConversion"/>
  </si>
  <si>
    <t>20150326各代號最新一期折溢價(%)</t>
    <phoneticPr fontId="2" type="noConversion"/>
  </si>
  <si>
    <t>20150325各代號最新一期折溢價(%)</t>
    <phoneticPr fontId="2" type="noConversion"/>
  </si>
  <si>
    <t>20150325各代號最新一期折溢價(%)</t>
    <phoneticPr fontId="2" type="noConversion"/>
  </si>
  <si>
    <t>20150324各代號最新一期折溢價(%)</t>
    <phoneticPr fontId="2" type="noConversion"/>
  </si>
  <si>
    <t>20150323各代號最新一期折溢價(%)</t>
    <phoneticPr fontId="2" type="noConversion"/>
  </si>
  <si>
    <t>20150320各代號最新一期折溢價(%)</t>
    <phoneticPr fontId="2" type="noConversion"/>
  </si>
  <si>
    <t>20150320各代號最新一期折溢價(%)</t>
    <phoneticPr fontId="2" type="noConversion"/>
  </si>
  <si>
    <t>20150319各代號最新一期折溢價(%)</t>
    <phoneticPr fontId="2" type="noConversion"/>
  </si>
  <si>
    <t>20150318各代號最新一期折溢價(%)</t>
    <phoneticPr fontId="2" type="noConversion"/>
  </si>
  <si>
    <t>20150318各代號最新一期折溢價(%)</t>
    <phoneticPr fontId="2" type="noConversion"/>
  </si>
  <si>
    <t>20150317各代號最新一期折溢價(%)</t>
    <phoneticPr fontId="2" type="noConversion"/>
  </si>
  <si>
    <t>20150317各代號最新一期折溢價(%)</t>
    <phoneticPr fontId="2" type="noConversion"/>
  </si>
  <si>
    <t>20150316各代號最新一期折溢價(%)</t>
    <phoneticPr fontId="2" type="noConversion"/>
  </si>
  <si>
    <t>20150316各代號最新一期折溢價(%)</t>
    <phoneticPr fontId="2" type="noConversion"/>
  </si>
  <si>
    <t>20150313各代號最新一期折溢價(%)</t>
    <phoneticPr fontId="2" type="noConversion"/>
  </si>
  <si>
    <t>20150313各代號最新一期折溢價(%)</t>
    <phoneticPr fontId="2" type="noConversion"/>
  </si>
  <si>
    <t>20150312各代號最新一期折溢價(%)</t>
    <phoneticPr fontId="2" type="noConversion"/>
  </si>
  <si>
    <t>20150312各代號最新一期折溢價(%)</t>
    <phoneticPr fontId="2" type="noConversion"/>
  </si>
  <si>
    <t>20150311各代號最新一期折溢價(%)</t>
    <phoneticPr fontId="2" type="noConversion"/>
  </si>
  <si>
    <t>20150311各代號最新一期折溢價(%)</t>
    <phoneticPr fontId="2" type="noConversion"/>
  </si>
  <si>
    <t>20150310各代號最新一期折溢價(%)</t>
    <phoneticPr fontId="2" type="noConversion"/>
  </si>
  <si>
    <t>20150309各代號最新一期折溢價(%)</t>
    <phoneticPr fontId="2" type="noConversion"/>
  </si>
  <si>
    <t>20150306各代號最新一期折溢價(%)</t>
    <phoneticPr fontId="2" type="noConversion"/>
  </si>
  <si>
    <t>20150306各代號最新一期折溢價(%)</t>
    <phoneticPr fontId="2" type="noConversion"/>
  </si>
  <si>
    <t>20150305各代號最新一期折溢價(%)</t>
    <phoneticPr fontId="2" type="noConversion"/>
  </si>
  <si>
    <t>20150305各代號最新一期折溢價(%)</t>
    <phoneticPr fontId="2" type="noConversion"/>
  </si>
  <si>
    <t>20150304各代號最新一期折溢價(%)</t>
    <phoneticPr fontId="2" type="noConversion"/>
  </si>
  <si>
    <t>20150304各代號最新一期折溢價(%)</t>
    <phoneticPr fontId="2" type="noConversion"/>
  </si>
  <si>
    <t>20150303各代號最新一期折溢價(%)</t>
    <phoneticPr fontId="2" type="noConversion"/>
  </si>
  <si>
    <t>20150303各代號最新一期折溢價(%)</t>
    <phoneticPr fontId="2" type="noConversion"/>
  </si>
  <si>
    <t>20150302各代號最新一期折溢價(%)</t>
    <phoneticPr fontId="2" type="noConversion"/>
  </si>
  <si>
    <t>20150302各代號最新一期折溢價(%)</t>
    <phoneticPr fontId="2" type="noConversion"/>
  </si>
  <si>
    <t>20150227各代號最新一期折溢價(%)</t>
    <phoneticPr fontId="2" type="noConversion"/>
  </si>
  <si>
    <t>20150227各代號最新一期折溢價(%)</t>
    <phoneticPr fontId="2" type="noConversion"/>
  </si>
  <si>
    <t>20150226各代號最新一期折溢價(%)</t>
    <phoneticPr fontId="2" type="noConversion"/>
  </si>
  <si>
    <t>20150226各代號最新一期折溢價(%)</t>
    <phoneticPr fontId="2" type="noConversion"/>
  </si>
  <si>
    <t>20150225各代號最新一期折溢價(%)</t>
    <phoneticPr fontId="2" type="noConversion"/>
  </si>
  <si>
    <t>20150225各代號最新一期折溢價(%)</t>
    <phoneticPr fontId="2" type="noConversion"/>
  </si>
  <si>
    <t>20150224各代號最新一期折溢價(%)</t>
    <phoneticPr fontId="2" type="noConversion"/>
  </si>
  <si>
    <t>20150224各代號最新一期折溢價(%)</t>
    <phoneticPr fontId="2" type="noConversion"/>
  </si>
  <si>
    <t>20150217各代號最新一期折溢價(%)</t>
    <phoneticPr fontId="2" type="noConversion"/>
  </si>
  <si>
    <t>20150217各代號最新一期折溢價(%)</t>
    <phoneticPr fontId="2" type="noConversion"/>
  </si>
  <si>
    <t>20150216各代號最新一期折溢價(%)</t>
    <phoneticPr fontId="2" type="noConversion"/>
  </si>
  <si>
    <t>20150213各代號最新一期折溢價(%)</t>
    <phoneticPr fontId="2" type="noConversion"/>
  </si>
  <si>
    <t>20150213各代號最新一期折溢價(%)</t>
    <phoneticPr fontId="2" type="noConversion"/>
  </si>
  <si>
    <t>20150212各代號最新一期折溢價(%)</t>
    <phoneticPr fontId="2" type="noConversion"/>
  </si>
  <si>
    <t>20150212各代號最新一期折溢價(%)</t>
    <phoneticPr fontId="2" type="noConversion"/>
  </si>
  <si>
    <t>20150211各代號最新一期折溢價(%)</t>
    <phoneticPr fontId="2" type="noConversion"/>
  </si>
  <si>
    <t>20150210各代號最新一期折溢價(%)</t>
    <phoneticPr fontId="2" type="noConversion"/>
  </si>
  <si>
    <t>20150210各代號最新一期折溢價(%)</t>
    <phoneticPr fontId="2" type="noConversion"/>
  </si>
  <si>
    <t>20150209各代號最新一期折溢價(%)</t>
    <phoneticPr fontId="2" type="noConversion"/>
  </si>
  <si>
    <t>20150209各代號最新一期折溢價(%)</t>
    <phoneticPr fontId="2" type="noConversion"/>
  </si>
  <si>
    <t>20150206各代號最新一期折溢價(%)</t>
    <phoneticPr fontId="2" type="noConversion"/>
  </si>
  <si>
    <t>20150206各代號最新一期折溢價(%)</t>
    <phoneticPr fontId="2" type="noConversion"/>
  </si>
  <si>
    <t>20150205各代號最新一期折溢價(%)</t>
    <phoneticPr fontId="2" type="noConversion"/>
  </si>
  <si>
    <t>20150205各代號最新一期折溢價(%)</t>
    <phoneticPr fontId="2" type="noConversion"/>
  </si>
  <si>
    <t>20150204各代號最新一期折溢價(%)</t>
    <phoneticPr fontId="2" type="noConversion"/>
  </si>
  <si>
    <t>20150204各代號最新一期折溢價(%)</t>
    <phoneticPr fontId="2" type="noConversion"/>
  </si>
  <si>
    <t>20150203各代號最新一期折溢價(%)</t>
    <phoneticPr fontId="2" type="noConversion"/>
  </si>
  <si>
    <t>20150203各代號最新一期折溢價(%)</t>
    <phoneticPr fontId="2" type="noConversion"/>
  </si>
  <si>
    <t>20150202各代號最新一期折溢價(%)</t>
    <phoneticPr fontId="2" type="noConversion"/>
  </si>
  <si>
    <t>20150202各代號最新一期折溢價(%)</t>
    <phoneticPr fontId="2" type="noConversion"/>
  </si>
  <si>
    <t>20150130各代號最新一期折溢價(%)</t>
    <phoneticPr fontId="2" type="noConversion"/>
  </si>
  <si>
    <t>20150130各代號最新一期折溢價(%)</t>
    <phoneticPr fontId="2" type="noConversion"/>
  </si>
  <si>
    <t>20150129各代號最新一期折溢價(%)</t>
    <phoneticPr fontId="2" type="noConversion"/>
  </si>
  <si>
    <t>20150129各代號最新一期折溢價(%)</t>
    <phoneticPr fontId="2" type="noConversion"/>
  </si>
  <si>
    <t>20150128各代號最新一期折溢價(%)</t>
    <phoneticPr fontId="2" type="noConversion"/>
  </si>
  <si>
    <t>20150128各代號最新一期折溢價(%)</t>
    <phoneticPr fontId="2" type="noConversion"/>
  </si>
  <si>
    <t>20150127各代號最新一期折溢價(%)</t>
    <phoneticPr fontId="2" type="noConversion"/>
  </si>
  <si>
    <t>20150127各代號最新一期折溢價(%)</t>
    <phoneticPr fontId="2" type="noConversion"/>
  </si>
  <si>
    <t>20150126各代號最新一期折溢價(%)</t>
    <phoneticPr fontId="2" type="noConversion"/>
  </si>
  <si>
    <t>20150123各代號最新一期折溢價(%)</t>
    <phoneticPr fontId="2" type="noConversion"/>
  </si>
  <si>
    <t>20150123各代號最新一期折溢價(%)</t>
    <phoneticPr fontId="2" type="noConversion"/>
  </si>
  <si>
    <t>20150122各代號最新一期折溢價(%)</t>
    <phoneticPr fontId="2" type="noConversion"/>
  </si>
  <si>
    <t>20150121各代號最新一期折溢價(%)</t>
    <phoneticPr fontId="2" type="noConversion"/>
  </si>
  <si>
    <t>20150121各代號最新一期折溢價(%)</t>
    <phoneticPr fontId="2" type="noConversion"/>
  </si>
  <si>
    <t>20150120各代號最新一期折溢價(%)</t>
    <phoneticPr fontId="2" type="noConversion"/>
  </si>
  <si>
    <t>20150120各代號最新一期折溢價(%)</t>
    <phoneticPr fontId="2" type="noConversion"/>
  </si>
  <si>
    <t>20150119各代號最新一期折溢價(%)</t>
    <phoneticPr fontId="2" type="noConversion"/>
  </si>
  <si>
    <t>20150116各代號最新一期折溢價(%)</t>
    <phoneticPr fontId="2" type="noConversion"/>
  </si>
  <si>
    <t>20150116各代號最新一期折溢價(%)</t>
    <phoneticPr fontId="2" type="noConversion"/>
  </si>
  <si>
    <t>20150115各代號最新一期折溢價(%)</t>
    <phoneticPr fontId="2" type="noConversion"/>
  </si>
  <si>
    <t>20150115各代號最新一期折溢價(%)</t>
    <phoneticPr fontId="2" type="noConversion"/>
  </si>
  <si>
    <t>20150114各代號最新一期折溢價(%)</t>
    <phoneticPr fontId="2" type="noConversion"/>
  </si>
  <si>
    <t>20150114各代號最新一期折溢價(%)</t>
    <phoneticPr fontId="2" type="noConversion"/>
  </si>
  <si>
    <t>20150113各代號最新一期折溢價(%)</t>
    <phoneticPr fontId="2" type="noConversion"/>
  </si>
  <si>
    <t>20150112各代號最新一期折溢價(%)</t>
    <phoneticPr fontId="2" type="noConversion"/>
  </si>
  <si>
    <t>20150112各代號最新一期折溢價(%)</t>
    <phoneticPr fontId="2" type="noConversion"/>
  </si>
  <si>
    <t>20150109各代號最新一期折溢價(%)</t>
    <phoneticPr fontId="2" type="noConversion"/>
  </si>
  <si>
    <t>20150108各代號最新一期折溢價(%)</t>
    <phoneticPr fontId="2" type="noConversion"/>
  </si>
  <si>
    <t>20150108各代號最新一期折溢價(%)</t>
    <phoneticPr fontId="2" type="noConversion"/>
  </si>
  <si>
    <t>20150107各代號最新一期折溢價(%)</t>
    <phoneticPr fontId="2" type="noConversion"/>
  </si>
  <si>
    <t>20150107各代號最新一期折溢價(%)</t>
    <phoneticPr fontId="2" type="noConversion"/>
  </si>
  <si>
    <t>20150106各代號最新一期折溢價(%)</t>
    <phoneticPr fontId="2" type="noConversion"/>
  </si>
  <si>
    <t>20150106各代號最新一期折溢價(%)</t>
    <phoneticPr fontId="2" type="noConversion"/>
  </si>
  <si>
    <t>20150105各代號最新一期折溢價(%)</t>
    <phoneticPr fontId="2" type="noConversion"/>
  </si>
  <si>
    <t>20150105各代號最新一期折溢價(%)</t>
    <phoneticPr fontId="2" type="noConversion"/>
  </si>
  <si>
    <t>20141231各代號最新一期折溢價(%)</t>
    <phoneticPr fontId="2" type="noConversion"/>
  </si>
  <si>
    <t>20141231各代號最新一期折溢價(%)</t>
    <phoneticPr fontId="2" type="noConversion"/>
  </si>
  <si>
    <t>20141230各代號最新一期折溢價(%)</t>
    <phoneticPr fontId="2" type="noConversion"/>
  </si>
  <si>
    <t>20141230各代號最新一期折溢價(%)</t>
    <phoneticPr fontId="2" type="noConversion"/>
  </si>
  <si>
    <t>20141229各代號最新一期折溢價(%)</t>
    <phoneticPr fontId="2" type="noConversion"/>
  </si>
  <si>
    <t>20141229各代號最新一期折溢價(%)</t>
    <phoneticPr fontId="2" type="noConversion"/>
  </si>
  <si>
    <t>20141227各代號最新一期折溢價(%)</t>
    <phoneticPr fontId="2" type="noConversion"/>
  </si>
  <si>
    <t>20141227各代號最新一期折溢價(%)</t>
    <phoneticPr fontId="2" type="noConversion"/>
  </si>
  <si>
    <t>20141226各代號最新一期折溢價(%)</t>
    <phoneticPr fontId="2" type="noConversion"/>
  </si>
  <si>
    <t>20141226各代號最新一期折溢價(%)</t>
    <phoneticPr fontId="2" type="noConversion"/>
  </si>
  <si>
    <t>20141225各代號最新一期折溢價(%)</t>
    <phoneticPr fontId="2" type="noConversion"/>
  </si>
  <si>
    <t>20141224各代號最新一期折溢價(%)</t>
    <phoneticPr fontId="2" type="noConversion"/>
  </si>
  <si>
    <t>20141223各代號最新一期折溢價(%)</t>
    <phoneticPr fontId="2" type="noConversion"/>
  </si>
  <si>
    <t>20141223各代號最新一期折溢價(%)</t>
    <phoneticPr fontId="2" type="noConversion"/>
  </si>
  <si>
    <t>20141222各代號最新一期折溢價(%)</t>
    <phoneticPr fontId="2" type="noConversion"/>
  </si>
  <si>
    <t>20141222各代號最新一期折溢價(%)</t>
    <phoneticPr fontId="2" type="noConversion"/>
  </si>
  <si>
    <t>20141219各代號最新一期折溢價(%)</t>
    <phoneticPr fontId="2" type="noConversion"/>
  </si>
  <si>
    <t>20141219各代號最新一期折溢價(%)</t>
    <phoneticPr fontId="2" type="noConversion"/>
  </si>
  <si>
    <t>20141218各代號最新一期折溢價(%)</t>
    <phoneticPr fontId="2" type="noConversion"/>
  </si>
  <si>
    <t>20141218各代號最新一期折溢價(%)</t>
    <phoneticPr fontId="2" type="noConversion"/>
  </si>
  <si>
    <t>20141217各代號最新一期折溢價(%)</t>
    <phoneticPr fontId="2" type="noConversion"/>
  </si>
  <si>
    <t>20141216各代號最新一期折溢價(%)</t>
    <phoneticPr fontId="2" type="noConversion"/>
  </si>
  <si>
    <t>20141216各代號最新一期折溢價(%)</t>
    <phoneticPr fontId="2" type="noConversion"/>
  </si>
  <si>
    <t>20141215各代號最新一期折溢價(%)</t>
    <phoneticPr fontId="2" type="noConversion"/>
  </si>
  <si>
    <t>20141215各代號最新一期折溢價(%)</t>
    <phoneticPr fontId="2" type="noConversion"/>
  </si>
  <si>
    <t>20141212各代號最新一期折溢價(%)</t>
    <phoneticPr fontId="2" type="noConversion"/>
  </si>
  <si>
    <t>20141212各代號最新一期折溢價(%)</t>
    <phoneticPr fontId="2" type="noConversion"/>
  </si>
  <si>
    <t>20141211各代號最新一期折溢價(%)</t>
    <phoneticPr fontId="2" type="noConversion"/>
  </si>
  <si>
    <t>20141211各代號最新一期折溢價(%)</t>
    <phoneticPr fontId="2" type="noConversion"/>
  </si>
  <si>
    <t>20141210各代號最新一期折溢價(%)</t>
    <phoneticPr fontId="2" type="noConversion"/>
  </si>
  <si>
    <t>20141210各代號最新一期折溢價(%)</t>
    <phoneticPr fontId="2" type="noConversion"/>
  </si>
  <si>
    <t>20141209各代號最新一期折溢價(%)</t>
    <phoneticPr fontId="2" type="noConversion"/>
  </si>
  <si>
    <t>20141209各代號最新一期折溢價(%)</t>
    <phoneticPr fontId="2" type="noConversion"/>
  </si>
  <si>
    <t>20141208各代號最新一期折溢價(%)</t>
    <phoneticPr fontId="2" type="noConversion"/>
  </si>
  <si>
    <t>20141208各代號最新一期折溢價(%)</t>
    <phoneticPr fontId="2" type="noConversion"/>
  </si>
  <si>
    <t>20141205各代號最新一期折溢價(%)</t>
    <phoneticPr fontId="2" type="noConversion"/>
  </si>
  <si>
    <t>20141205各代號最新一期折溢價(%)</t>
    <phoneticPr fontId="2" type="noConversion"/>
  </si>
  <si>
    <t>20141204各代號最新一期折溢價(%)</t>
    <phoneticPr fontId="2" type="noConversion"/>
  </si>
  <si>
    <t>20141204各代號最新一期折溢價(%)</t>
    <phoneticPr fontId="2" type="noConversion"/>
  </si>
  <si>
    <t>20141203各代號最新一期折溢價(%)</t>
    <phoneticPr fontId="2" type="noConversion"/>
  </si>
  <si>
    <t>20141203各代號最新一期折溢價(%)</t>
    <phoneticPr fontId="2" type="noConversion"/>
  </si>
  <si>
    <t>20141202各代號最新一期折溢價(%)</t>
    <phoneticPr fontId="2" type="noConversion"/>
  </si>
  <si>
    <t>20141202各代號最新一期折溢價(%)</t>
    <phoneticPr fontId="2" type="noConversion"/>
  </si>
  <si>
    <t>20141201各代號最新一期折溢價(%)</t>
    <phoneticPr fontId="2" type="noConversion"/>
  </si>
  <si>
    <t>20141128各代號最新一期折溢價(%)</t>
    <phoneticPr fontId="2" type="noConversion"/>
  </si>
  <si>
    <t>20141128各代號最新一期折溢價(%)</t>
    <phoneticPr fontId="2" type="noConversion"/>
  </si>
  <si>
    <t>20141127各代號最新一期折溢價(%)</t>
    <phoneticPr fontId="2" type="noConversion"/>
  </si>
  <si>
    <t>20141127各代號最新一期折溢價(%)</t>
    <phoneticPr fontId="2" type="noConversion"/>
  </si>
  <si>
    <t>20141126各代號最新一期折溢價(%)</t>
    <phoneticPr fontId="2" type="noConversion"/>
  </si>
  <si>
    <t>20141125各代號最新一期折溢價(%)</t>
    <phoneticPr fontId="2" type="noConversion"/>
  </si>
  <si>
    <t>20141124各代號最新一期折溢價(%)</t>
    <phoneticPr fontId="2" type="noConversion"/>
  </si>
  <si>
    <t>20141124各代號最新一期折溢價(%)</t>
    <phoneticPr fontId="2" type="noConversion"/>
  </si>
  <si>
    <t>20141121各代號最新一期折溢價(%)</t>
    <phoneticPr fontId="2" type="noConversion"/>
  </si>
  <si>
    <t>20141120各代號最新一期折溢價(%)</t>
    <phoneticPr fontId="2" type="noConversion"/>
  </si>
  <si>
    <t>20141120各代號最新一期折溢價(%)</t>
    <phoneticPr fontId="2" type="noConversion"/>
  </si>
  <si>
    <t>20141119各代號最新一期折溢價(%)</t>
    <phoneticPr fontId="2" type="noConversion"/>
  </si>
  <si>
    <t>20141119各代號最新一期折溢價(%)</t>
    <phoneticPr fontId="2" type="noConversion"/>
  </si>
  <si>
    <t>20141118各代號最新一期折溢價(%)</t>
    <phoneticPr fontId="2" type="noConversion"/>
  </si>
  <si>
    <t>20141118各代號最新一期折溢價(%)</t>
    <phoneticPr fontId="2" type="noConversion"/>
  </si>
  <si>
    <t>20141117各代號最新一期折溢價(%)</t>
    <phoneticPr fontId="2" type="noConversion"/>
  </si>
  <si>
    <t>20141117各代號最新一期折溢價(%)</t>
    <phoneticPr fontId="2" type="noConversion"/>
  </si>
  <si>
    <t>20141114各代號最新一期折溢價(%)</t>
    <phoneticPr fontId="2" type="noConversion"/>
  </si>
  <si>
    <t>20141114各代號最新一期折溢價(%)</t>
    <phoneticPr fontId="2" type="noConversion"/>
  </si>
  <si>
    <t>20141113各代號最新一期折溢價(%)</t>
    <phoneticPr fontId="2" type="noConversion"/>
  </si>
  <si>
    <t>20141113各代號最新一期折溢價(%)</t>
    <phoneticPr fontId="2" type="noConversion"/>
  </si>
  <si>
    <t>20141112各代號最新一期折溢價(%)</t>
    <phoneticPr fontId="2" type="noConversion"/>
  </si>
  <si>
    <t>20141112各代號最新一期折溢價(%)</t>
    <phoneticPr fontId="2" type="noConversion"/>
  </si>
  <si>
    <t>20141111各代號最新一期折溢價(%)</t>
    <phoneticPr fontId="2" type="noConversion"/>
  </si>
  <si>
    <t>20141111各代號最新一期折溢價(%)</t>
    <phoneticPr fontId="2" type="noConversion"/>
  </si>
  <si>
    <t>20141110各代號最新一期折溢價(%)</t>
    <phoneticPr fontId="2" type="noConversion"/>
  </si>
  <si>
    <t>20141110各代號最新一期折溢價(%)</t>
    <phoneticPr fontId="2" type="noConversion"/>
  </si>
  <si>
    <t>20141107各代號最新一期折溢價(%)</t>
    <phoneticPr fontId="2" type="noConversion"/>
  </si>
  <si>
    <t>20141107各代號最新一期折溢價(%)</t>
    <phoneticPr fontId="2" type="noConversion"/>
  </si>
  <si>
    <t>20141106各代號最新一期折溢價(%)</t>
    <phoneticPr fontId="2" type="noConversion"/>
  </si>
  <si>
    <t>20141106各代號最新一期折溢價(%)</t>
    <phoneticPr fontId="2" type="noConversion"/>
  </si>
  <si>
    <t>20141105各代號最新一期折溢價(%)</t>
    <phoneticPr fontId="2" type="noConversion"/>
  </si>
  <si>
    <t>20141105各代號最新一期折溢價(%)</t>
    <phoneticPr fontId="2" type="noConversion"/>
  </si>
  <si>
    <t>20141104各代號最新一期折溢價(%)</t>
    <phoneticPr fontId="2" type="noConversion"/>
  </si>
  <si>
    <t>20141104各代號最新一期折溢價(%)</t>
    <phoneticPr fontId="2" type="noConversion"/>
  </si>
  <si>
    <t>20141103各代號最新一期折溢價(%)</t>
    <phoneticPr fontId="2" type="noConversion"/>
  </si>
  <si>
    <t>20141031各代號最新一期折溢價(%)</t>
    <phoneticPr fontId="2" type="noConversion"/>
  </si>
  <si>
    <t>20141030各代號最新一期折溢價(%)</t>
    <phoneticPr fontId="2" type="noConversion"/>
  </si>
  <si>
    <t>20141030各代號最新一期折溢價(%)</t>
    <phoneticPr fontId="2" type="noConversion"/>
  </si>
  <si>
    <t>20141029各代號最新一期折溢價(%)</t>
    <phoneticPr fontId="2" type="noConversion"/>
  </si>
  <si>
    <t>20141029各代號最新一期折溢價(%)</t>
    <phoneticPr fontId="2" type="noConversion"/>
  </si>
  <si>
    <t>20141028各代號最新一期折溢價(%)</t>
    <phoneticPr fontId="2" type="noConversion"/>
  </si>
  <si>
    <t>20141028各代號最新一期折溢價(%)</t>
    <phoneticPr fontId="2" type="noConversion"/>
  </si>
  <si>
    <t>20141027各代號最新一期折溢價(%)</t>
    <phoneticPr fontId="2" type="noConversion"/>
  </si>
  <si>
    <t>20141027各代號最新一期折溢價(%)</t>
    <phoneticPr fontId="2" type="noConversion"/>
  </si>
  <si>
    <t>20141024各代號最新一期折溢價(%)</t>
    <phoneticPr fontId="2" type="noConversion"/>
  </si>
  <si>
    <t>20141024各代號最新一期折溢價(%)</t>
    <phoneticPr fontId="2" type="noConversion"/>
  </si>
  <si>
    <t>20141023各代號最新一期折溢價(%)</t>
    <phoneticPr fontId="2" type="noConversion"/>
  </si>
  <si>
    <t>20141023各代號最新一期折溢價(%)</t>
    <phoneticPr fontId="2" type="noConversion"/>
  </si>
  <si>
    <t>20141022各代號最新一期折溢價(%)</t>
    <phoneticPr fontId="2" type="noConversion"/>
  </si>
  <si>
    <t>20141021各代號最新一期折溢價(%)</t>
    <phoneticPr fontId="2" type="noConversion"/>
  </si>
  <si>
    <t>20141021各代號最新一期折溢價(%)</t>
    <phoneticPr fontId="2" type="noConversion"/>
  </si>
  <si>
    <t>20141020各代號最新一期折溢價(%)</t>
    <phoneticPr fontId="2" type="noConversion"/>
  </si>
  <si>
    <t>20141020各代號最新一期折溢價(%)</t>
    <phoneticPr fontId="2" type="noConversion"/>
  </si>
  <si>
    <t>20141017各代號最新一期折溢價(%)</t>
    <phoneticPr fontId="2" type="noConversion"/>
  </si>
  <si>
    <t>20141017各代號最新一期折溢價(%)</t>
    <phoneticPr fontId="2" type="noConversion"/>
  </si>
  <si>
    <t>20141016各代號最新一期折溢價(%)</t>
    <phoneticPr fontId="2" type="noConversion"/>
  </si>
  <si>
    <t>20141016各代號最新一期折溢價(%)</t>
    <phoneticPr fontId="2" type="noConversion"/>
  </si>
  <si>
    <t>20141015各代號最新一期折溢價(%)</t>
    <phoneticPr fontId="2" type="noConversion"/>
  </si>
  <si>
    <t>20141015各代號最新一期折溢價(%)</t>
    <phoneticPr fontId="2" type="noConversion"/>
  </si>
  <si>
    <t>20141014各代號最新一期折溢價(%)</t>
    <phoneticPr fontId="2" type="noConversion"/>
  </si>
  <si>
    <t>20141014各代號最新一期折溢價(%)</t>
    <phoneticPr fontId="2" type="noConversion"/>
  </si>
  <si>
    <t>20141013各代號最新一期折溢價(%)</t>
    <phoneticPr fontId="2" type="noConversion"/>
  </si>
  <si>
    <t>20141013各代號最新一期折溢價(%)</t>
    <phoneticPr fontId="2" type="noConversion"/>
  </si>
  <si>
    <t>20141010各代號最新一期折溢價(%)</t>
    <phoneticPr fontId="2" type="noConversion"/>
  </si>
  <si>
    <t>20141010各代號最新一期折溢價(%)</t>
    <phoneticPr fontId="2" type="noConversion"/>
  </si>
  <si>
    <t>20141009各代號最新一期折溢價(%)</t>
    <phoneticPr fontId="2" type="noConversion"/>
  </si>
  <si>
    <t>20141008各代號最新一期折溢價(%)</t>
    <phoneticPr fontId="2" type="noConversion"/>
  </si>
  <si>
    <t>20141008各代號最新一期折溢價(%)</t>
    <phoneticPr fontId="2" type="noConversion"/>
  </si>
  <si>
    <t>20141007各代號最新一期折溢價(%)</t>
    <phoneticPr fontId="2" type="noConversion"/>
  </si>
  <si>
    <t>20141007各代號最新一期折溢價(%)</t>
    <phoneticPr fontId="2" type="noConversion"/>
  </si>
  <si>
    <t>20141006各代號最新一期折溢價(%)</t>
    <phoneticPr fontId="2" type="noConversion"/>
  </si>
  <si>
    <t>20141006各代號最新一期折溢價(%)</t>
    <phoneticPr fontId="2" type="noConversion"/>
  </si>
  <si>
    <t>20141003各代號最新一期折溢價(%)</t>
    <phoneticPr fontId="2" type="noConversion"/>
  </si>
  <si>
    <t>20141003各代號最新一期折溢價(%)</t>
    <phoneticPr fontId="2" type="noConversion"/>
  </si>
  <si>
    <t>20141002各代號最新一期折溢價(%)</t>
    <phoneticPr fontId="2" type="noConversion"/>
  </si>
  <si>
    <t>20141002各代號最新一期折溢價(%)</t>
    <phoneticPr fontId="2" type="noConversion"/>
  </si>
  <si>
    <t>20141001各代號最新一期折溢價(%)</t>
    <phoneticPr fontId="2" type="noConversion"/>
  </si>
  <si>
    <t>20140930各代號最新一期折溢價(%)</t>
    <phoneticPr fontId="2" type="noConversion"/>
  </si>
  <si>
    <t>20140930各代號最新一期折溢價(%)</t>
    <phoneticPr fontId="2" type="noConversion"/>
  </si>
  <si>
    <t>20140929各代號最新一期折溢價(%)</t>
    <phoneticPr fontId="2" type="noConversion"/>
  </si>
  <si>
    <t>20140929各代號最新一期折溢價(%)</t>
    <phoneticPr fontId="2" type="noConversion"/>
  </si>
  <si>
    <t>20140926各代號最新一期折溢價(%)</t>
    <phoneticPr fontId="2" type="noConversion"/>
  </si>
  <si>
    <t>20140926各代號最新一期折溢價(%)</t>
    <phoneticPr fontId="2" type="noConversion"/>
  </si>
  <si>
    <t>20140925各代號最新一期折溢價(%)</t>
    <phoneticPr fontId="2" type="noConversion"/>
  </si>
  <si>
    <t>20140924各代號最新一期折溢價(%)</t>
    <phoneticPr fontId="2" type="noConversion"/>
  </si>
  <si>
    <t>20140924各代號最新一期折溢價(%)</t>
    <phoneticPr fontId="2" type="noConversion"/>
  </si>
  <si>
    <t>20140923各代號最新一期折溢價(%)</t>
    <phoneticPr fontId="2" type="noConversion"/>
  </si>
  <si>
    <t>20140922各代號最新一期折溢價(%)</t>
    <phoneticPr fontId="2" type="noConversion"/>
  </si>
  <si>
    <t>20140922各代號最新一期折溢價(%)</t>
    <phoneticPr fontId="2" type="noConversion"/>
  </si>
  <si>
    <t>20140919各代號最新一期折溢價(%)</t>
    <phoneticPr fontId="2" type="noConversion"/>
  </si>
  <si>
    <t>20140919各代號最新一期折溢價(%)</t>
    <phoneticPr fontId="2" type="noConversion"/>
  </si>
  <si>
    <t>20140918各代號最新一期折溢價(%)</t>
    <phoneticPr fontId="2" type="noConversion"/>
  </si>
  <si>
    <t>20140918各代號最新一期折溢價(%)</t>
    <phoneticPr fontId="2" type="noConversion"/>
  </si>
  <si>
    <t>20140917各代號最新一期折溢價(%)</t>
    <phoneticPr fontId="2" type="noConversion"/>
  </si>
  <si>
    <t>20140917各代號最新一期折溢價(%)</t>
    <phoneticPr fontId="2" type="noConversion"/>
  </si>
  <si>
    <t>20140916各代號最新一期折溢價(%)</t>
    <phoneticPr fontId="2" type="noConversion"/>
  </si>
  <si>
    <t>20140916各代號最新一期折溢價(%)</t>
    <phoneticPr fontId="2" type="noConversion"/>
  </si>
  <si>
    <t>20140915各代號最新一期折溢價(%)</t>
    <phoneticPr fontId="2" type="noConversion"/>
  </si>
  <si>
    <t>20140915各代號最新一期折溢價(%)</t>
    <phoneticPr fontId="2" type="noConversion"/>
  </si>
  <si>
    <t>20140912各代號最新一期折溢價(%)</t>
    <phoneticPr fontId="2" type="noConversion"/>
  </si>
  <si>
    <t>20140912各代號最新一期折溢價(%)</t>
    <phoneticPr fontId="2" type="noConversion"/>
  </si>
  <si>
    <t>20140911各代號最新一期折溢價(%)</t>
    <phoneticPr fontId="2" type="noConversion"/>
  </si>
  <si>
    <t>20140910各代號最新一期折溢價(%)</t>
    <phoneticPr fontId="2" type="noConversion"/>
  </si>
  <si>
    <t>20140910各代號最新一期折溢價(%)</t>
    <phoneticPr fontId="2" type="noConversion"/>
  </si>
  <si>
    <t>20140909各代號最新一期折溢價(%)</t>
    <phoneticPr fontId="2" type="noConversion"/>
  </si>
  <si>
    <t>20140909各代號最新一期折溢價(%)</t>
    <phoneticPr fontId="2" type="noConversion"/>
  </si>
  <si>
    <t>20140905各代號最新一期折溢價(%)</t>
    <phoneticPr fontId="2" type="noConversion"/>
  </si>
  <si>
    <t>20140905各代號最新一期折溢價(%)</t>
    <phoneticPr fontId="2" type="noConversion"/>
  </si>
  <si>
    <t>20140904各代號最新一期折溢價(%)</t>
    <phoneticPr fontId="2" type="noConversion"/>
  </si>
  <si>
    <t>20140903各代號最新一期折溢價(%)</t>
    <phoneticPr fontId="2" type="noConversion"/>
  </si>
  <si>
    <t>20140903各代號最新一期折溢價(%)</t>
    <phoneticPr fontId="2" type="noConversion"/>
  </si>
  <si>
    <t>20140902各代號最新一期折溢價(%)</t>
    <phoneticPr fontId="2" type="noConversion"/>
  </si>
  <si>
    <t>20140902各代號最新一期折溢價(%)</t>
    <phoneticPr fontId="2" type="noConversion"/>
  </si>
  <si>
    <t>20140901各代號最新一期折溢價(%)</t>
    <phoneticPr fontId="2" type="noConversion"/>
  </si>
  <si>
    <t>20140901各代號最新一期折溢價(%)</t>
    <phoneticPr fontId="2" type="noConversion"/>
  </si>
  <si>
    <t>20140829各代號最新一期折溢價(%)</t>
    <phoneticPr fontId="2" type="noConversion"/>
  </si>
  <si>
    <t>20140828各代號最新一期折溢價(%)</t>
    <phoneticPr fontId="2" type="noConversion"/>
  </si>
  <si>
    <t>20140828各代號最新一期折溢價(%)</t>
    <phoneticPr fontId="2" type="noConversion"/>
  </si>
  <si>
    <t>20140827各代號最新一期折溢價(%)</t>
    <phoneticPr fontId="2" type="noConversion"/>
  </si>
  <si>
    <t>20140826各代號最新一期折溢價(%)</t>
    <phoneticPr fontId="2" type="noConversion"/>
  </si>
  <si>
    <t>20140826各代號最新一期折溢價(%)</t>
    <phoneticPr fontId="2" type="noConversion"/>
  </si>
  <si>
    <t>20140825各代號最新一期折溢價(%)</t>
    <phoneticPr fontId="2" type="noConversion"/>
  </si>
  <si>
    <t>20140822各代號最新一期折溢價(%)</t>
    <phoneticPr fontId="2" type="noConversion"/>
  </si>
  <si>
    <t>20140822各代號最新一期折溢價(%)</t>
    <phoneticPr fontId="2" type="noConversion"/>
  </si>
  <si>
    <t>20140821各代號最新一期折溢價(%)</t>
    <phoneticPr fontId="2" type="noConversion"/>
  </si>
  <si>
    <t>20140821各代號最新一期折溢價(%)</t>
    <phoneticPr fontId="2" type="noConversion"/>
  </si>
  <si>
    <t>20140820各代號最新一期折溢價(%)</t>
    <phoneticPr fontId="2" type="noConversion"/>
  </si>
  <si>
    <t>20140820各代號最新一期折溢價(%)</t>
    <phoneticPr fontId="2" type="noConversion"/>
  </si>
  <si>
    <t>20140819各代號最新一期折溢價(%)</t>
    <phoneticPr fontId="2" type="noConversion"/>
  </si>
  <si>
    <t>20140819各代號最新一期折溢價(%)</t>
    <phoneticPr fontId="2" type="noConversion"/>
  </si>
  <si>
    <t>20140818各代號最新一期折溢價(%)</t>
    <phoneticPr fontId="2" type="noConversion"/>
  </si>
  <si>
    <t>20140818各代號最新一期折溢價(%)</t>
    <phoneticPr fontId="2" type="noConversion"/>
  </si>
  <si>
    <t>20140815各代號最新一期折溢價(%)</t>
    <phoneticPr fontId="2" type="noConversion"/>
  </si>
  <si>
    <t>20140815各代號最新一期折溢價(%)</t>
    <phoneticPr fontId="2" type="noConversion"/>
  </si>
  <si>
    <t>20140814各代號最新一期折溢價(%)</t>
    <phoneticPr fontId="2" type="noConversion"/>
  </si>
  <si>
    <t>20140814各代號最新一期折溢價(%)</t>
    <phoneticPr fontId="2" type="noConversion"/>
  </si>
  <si>
    <t>20140813各代號最新一期折溢價(%)</t>
    <phoneticPr fontId="2" type="noConversion"/>
  </si>
  <si>
    <t>20140813各代號最新一期折溢價(%)</t>
    <phoneticPr fontId="2" type="noConversion"/>
  </si>
  <si>
    <t>20140812各代號最新一期折溢價(%)</t>
    <phoneticPr fontId="2" type="noConversion"/>
  </si>
  <si>
    <t>20140812各代號最新一期折溢價(%)</t>
    <phoneticPr fontId="2" type="noConversion"/>
  </si>
  <si>
    <t>20140811各代號最新一期折溢價(%)</t>
    <phoneticPr fontId="2" type="noConversion"/>
  </si>
  <si>
    <t>20140811各代號最新一期折溢價(%)</t>
    <phoneticPr fontId="2" type="noConversion"/>
  </si>
  <si>
    <t>20140808各代號最新一期折溢價(%)</t>
    <phoneticPr fontId="2" type="noConversion"/>
  </si>
  <si>
    <t>20140808各代號最新一期折溢價(%)</t>
    <phoneticPr fontId="2" type="noConversion"/>
  </si>
  <si>
    <t>20140807各代號最新一期折溢價(%)</t>
    <phoneticPr fontId="2" type="noConversion"/>
  </si>
  <si>
    <t>20140807各代號最新一期折溢價(%)</t>
    <phoneticPr fontId="2" type="noConversion"/>
  </si>
  <si>
    <t>20140806各代號最新一期折溢價(%)</t>
    <phoneticPr fontId="2" type="noConversion"/>
  </si>
  <si>
    <t>20140806各代號最新一期折溢價(%)</t>
    <phoneticPr fontId="2" type="noConversion"/>
  </si>
  <si>
    <t>20140805各代號最新一期折溢價(%)</t>
    <phoneticPr fontId="2" type="noConversion"/>
  </si>
  <si>
    <t>20140805各代號最新一期折溢價(%)</t>
    <phoneticPr fontId="2" type="noConversion"/>
  </si>
  <si>
    <t>20140804各代號最新一期折溢價(%)</t>
    <phoneticPr fontId="2" type="noConversion"/>
  </si>
  <si>
    <t>20140804各代號最新一期折溢價(%)</t>
    <phoneticPr fontId="2" type="noConversion"/>
  </si>
  <si>
    <t>20140801各代號最新一期折溢價(%)</t>
    <phoneticPr fontId="2" type="noConversion"/>
  </si>
  <si>
    <t>20140731各代號最新一期折溢價(%)</t>
    <phoneticPr fontId="2" type="noConversion"/>
  </si>
  <si>
    <t>20140731各代號最新一期折溢價(%)</t>
    <phoneticPr fontId="2" type="noConversion"/>
  </si>
  <si>
    <t>20140730各代號最新一期折溢價(%)</t>
    <phoneticPr fontId="2" type="noConversion"/>
  </si>
  <si>
    <t>20140730各代號最新一期折溢價(%)</t>
    <phoneticPr fontId="2" type="noConversion"/>
  </si>
  <si>
    <t>20140729各代號最新一期折溢價(%)</t>
    <phoneticPr fontId="2" type="noConversion"/>
  </si>
  <si>
    <t>20140729各代號最新一期折溢價(%)</t>
    <phoneticPr fontId="2" type="noConversion"/>
  </si>
  <si>
    <t>20140728各代號最新一期折溢價(%)</t>
    <phoneticPr fontId="2" type="noConversion"/>
  </si>
  <si>
    <t>20140728各代號最新一期折溢價(%)</t>
    <phoneticPr fontId="2" type="noConversion"/>
  </si>
  <si>
    <t>20140725各代號最新一期折溢價(%)</t>
    <phoneticPr fontId="2" type="noConversion"/>
  </si>
  <si>
    <t>20140725各代號最新一期折溢價(%)</t>
    <phoneticPr fontId="2" type="noConversion"/>
  </si>
  <si>
    <t>20140724各代號最新一期折溢價(%)</t>
    <phoneticPr fontId="2" type="noConversion"/>
  </si>
  <si>
    <t>20140724各代號最新一期折溢價(%)</t>
    <phoneticPr fontId="2" type="noConversion"/>
  </si>
  <si>
    <t>20140723各代號最新一期折溢價(%)</t>
    <phoneticPr fontId="2" type="noConversion"/>
  </si>
  <si>
    <t>20140723各代號最新一期折溢價(%)</t>
    <phoneticPr fontId="2" type="noConversion"/>
  </si>
  <si>
    <t>20140722各代號最新一期折溢價(%)</t>
    <phoneticPr fontId="2" type="noConversion"/>
  </si>
  <si>
    <t>20140722各代號最新一期折溢價(%)</t>
    <phoneticPr fontId="2" type="noConversion"/>
  </si>
  <si>
    <t>20140721各代號最新一期折溢價(%)</t>
    <phoneticPr fontId="2" type="noConversion"/>
  </si>
  <si>
    <t>20140721各代號最新一期折溢價(%)</t>
    <phoneticPr fontId="2" type="noConversion"/>
  </si>
  <si>
    <t>20140718各代號最新一期折溢價(%)</t>
    <phoneticPr fontId="2" type="noConversion"/>
  </si>
  <si>
    <t>20140718各代號最新一期折溢價(%)</t>
    <phoneticPr fontId="2" type="noConversion"/>
  </si>
  <si>
    <t>20140717各代號最新一期折溢價(%)</t>
    <phoneticPr fontId="2" type="noConversion"/>
  </si>
  <si>
    <t>20140717各代號最新一期折溢價(%)</t>
    <phoneticPr fontId="2" type="noConversion"/>
  </si>
  <si>
    <t>20140716各代號最新一期折溢價(%)</t>
    <phoneticPr fontId="2" type="noConversion"/>
  </si>
  <si>
    <t>20140716各代號最新一期折溢價(%)</t>
    <phoneticPr fontId="2" type="noConversion"/>
  </si>
  <si>
    <t>20140715各代號最新一期折溢價(%)</t>
    <phoneticPr fontId="2" type="noConversion"/>
  </si>
  <si>
    <t>20140715各代號最新一期折溢價(%)</t>
    <phoneticPr fontId="2" type="noConversion"/>
  </si>
  <si>
    <t>20140714各代號最新一期折溢價(%)</t>
    <phoneticPr fontId="2" type="noConversion"/>
  </si>
  <si>
    <t>20140714各代號最新一期折溢價(%)</t>
    <phoneticPr fontId="2" type="noConversion"/>
  </si>
  <si>
    <t>20140711各代號最新一期折溢價(%)</t>
    <phoneticPr fontId="2" type="noConversion"/>
  </si>
  <si>
    <t>20140711各代號最新一期折溢價(%)</t>
    <phoneticPr fontId="2" type="noConversion"/>
  </si>
  <si>
    <t>20140710各代號最新一期折溢價(%)</t>
    <phoneticPr fontId="2" type="noConversion"/>
  </si>
  <si>
    <t>20140710各代號最新一期折溢價(%)</t>
    <phoneticPr fontId="2" type="noConversion"/>
  </si>
  <si>
    <t>20140709各代號最新一期折溢價(%)</t>
    <phoneticPr fontId="2" type="noConversion"/>
  </si>
  <si>
    <t>20140708各代號最新一期折溢價(%)</t>
    <phoneticPr fontId="2" type="noConversion"/>
  </si>
  <si>
    <t>20140708各代號最新一期折溢價(%)</t>
    <phoneticPr fontId="2" type="noConversion"/>
  </si>
  <si>
    <t>20140707各代號最新一期折溢價(%)</t>
    <phoneticPr fontId="2" type="noConversion"/>
  </si>
  <si>
    <t>20140707各代號最新一期折溢價(%)</t>
    <phoneticPr fontId="2" type="noConversion"/>
  </si>
  <si>
    <t>20140704各代號最新一期折溢價(%)</t>
    <phoneticPr fontId="2" type="noConversion"/>
  </si>
  <si>
    <t>20140704各代號最新一期折溢價(%)</t>
    <phoneticPr fontId="2" type="noConversion"/>
  </si>
  <si>
    <t>20140703各代號最新一期折溢價(%)</t>
    <phoneticPr fontId="2" type="noConversion"/>
  </si>
  <si>
    <t>20140703各代號最新一期折溢價(%)</t>
    <phoneticPr fontId="2" type="noConversion"/>
  </si>
  <si>
    <t>20140702各代號最新一期折溢價(%)</t>
    <phoneticPr fontId="2" type="noConversion"/>
  </si>
  <si>
    <t>20140702各代號最新一期折溢價(%)</t>
    <phoneticPr fontId="2" type="noConversion"/>
  </si>
  <si>
    <t>20140701各代號最新一期折溢價(%)</t>
    <phoneticPr fontId="2" type="noConversion"/>
  </si>
  <si>
    <t>20140701各代號最新一期折溢價(%)</t>
    <phoneticPr fontId="2" type="noConversion"/>
  </si>
  <si>
    <t>20140630各代號最新一期折溢價(%)</t>
    <phoneticPr fontId="2" type="noConversion"/>
  </si>
  <si>
    <t>20140630各代號最新一期折溢價(%)</t>
    <phoneticPr fontId="2" type="noConversion"/>
  </si>
  <si>
    <t>20140627各代號最新一期折溢價(%)</t>
    <phoneticPr fontId="2" type="noConversion"/>
  </si>
  <si>
    <t>20140626各代號最新一期折溢價(%)</t>
    <phoneticPr fontId="2" type="noConversion"/>
  </si>
  <si>
    <t>20140625各代號最新一期折溢價(%)</t>
    <phoneticPr fontId="2" type="noConversion"/>
  </si>
  <si>
    <t>20140625各代號最新一期折溢價(%)</t>
    <phoneticPr fontId="2" type="noConversion"/>
  </si>
  <si>
    <t>20140624各代號最新一期折溢價(%)</t>
    <phoneticPr fontId="2" type="noConversion"/>
  </si>
  <si>
    <t>20140624各代號最新一期折溢價(%)</t>
    <phoneticPr fontId="2" type="noConversion"/>
  </si>
  <si>
    <t>20140623各代號最新一期折溢價(%)</t>
    <phoneticPr fontId="2" type="noConversion"/>
  </si>
  <si>
    <t>20140623各代號最新一期折溢價(%)</t>
    <phoneticPr fontId="2" type="noConversion"/>
  </si>
  <si>
    <t>20140620各代號最新一期折溢價(%)</t>
    <phoneticPr fontId="2" type="noConversion"/>
  </si>
  <si>
    <t>20140619各代號最新一期折溢價(%)</t>
    <phoneticPr fontId="2" type="noConversion"/>
  </si>
  <si>
    <t>20140618各代號最新一期折溢價(%)</t>
    <phoneticPr fontId="2" type="noConversion"/>
  </si>
  <si>
    <t>20140618各代號最新一期折溢價(%)</t>
    <phoneticPr fontId="2" type="noConversion"/>
  </si>
  <si>
    <t>20140617各代號最新一期折溢價(%)</t>
    <phoneticPr fontId="2" type="noConversion"/>
  </si>
  <si>
    <t>20140617各代號最新一期折溢價(%)</t>
    <phoneticPr fontId="2" type="noConversion"/>
  </si>
  <si>
    <t>20140616各代號最新一期折溢價(%)</t>
    <phoneticPr fontId="2" type="noConversion"/>
  </si>
  <si>
    <t>20140616各代號最新一期折溢價(%)</t>
    <phoneticPr fontId="2" type="noConversion"/>
  </si>
  <si>
    <t>20140613各代號最新一期折溢價(%)</t>
    <phoneticPr fontId="2" type="noConversion"/>
  </si>
  <si>
    <t>20140613各代號最新一期折溢價(%)</t>
    <phoneticPr fontId="2" type="noConversion"/>
  </si>
  <si>
    <t>20140612各代號最新一期折溢價(%)</t>
    <phoneticPr fontId="2" type="noConversion"/>
  </si>
  <si>
    <t>20140612各代號最新一期折溢價(%)</t>
    <phoneticPr fontId="2" type="noConversion"/>
  </si>
  <si>
    <t>20140611各代號最新一期折溢價(%)</t>
    <phoneticPr fontId="2" type="noConversion"/>
  </si>
  <si>
    <t>20140611各代號最新一期折溢價(%)</t>
    <phoneticPr fontId="2" type="noConversion"/>
  </si>
  <si>
    <t>20140610各代號最新一期折溢價(%)</t>
    <phoneticPr fontId="2" type="noConversion"/>
  </si>
  <si>
    <t>20140610各代號最新一期折溢價(%)</t>
    <phoneticPr fontId="2" type="noConversion"/>
  </si>
  <si>
    <t>20140609各代號最新一期折溢價(%)</t>
    <phoneticPr fontId="2" type="noConversion"/>
  </si>
  <si>
    <t>20140606各代號最新一期折溢價(%)</t>
    <phoneticPr fontId="2" type="noConversion"/>
  </si>
  <si>
    <t>20140606各代號最新一期折溢價(%)</t>
    <phoneticPr fontId="2" type="noConversion"/>
  </si>
  <si>
    <t>20140605各代號最新一期折溢價(%)</t>
    <phoneticPr fontId="2" type="noConversion"/>
  </si>
  <si>
    <t>20140605各代號最新一期折溢價(%)</t>
    <phoneticPr fontId="2" type="noConversion"/>
  </si>
  <si>
    <t>20140604各代號最新一期折溢價(%)</t>
    <phoneticPr fontId="2" type="noConversion"/>
  </si>
  <si>
    <t>20140604各代號最新一期折溢價(%)</t>
    <phoneticPr fontId="2" type="noConversion"/>
  </si>
  <si>
    <t>20140603各代號最新一期折溢價(%)</t>
    <phoneticPr fontId="2" type="noConversion"/>
  </si>
  <si>
    <t>20140603各代號最新一期折溢價(%)</t>
    <phoneticPr fontId="2" type="noConversion"/>
  </si>
  <si>
    <t>20140530各代號最新一期折溢價(%)</t>
    <phoneticPr fontId="2" type="noConversion"/>
  </si>
  <si>
    <t>20140530各代號最新一期折溢價(%)</t>
    <phoneticPr fontId="2" type="noConversion"/>
  </si>
  <si>
    <t>20140529各代號最新一期折溢價(%)</t>
    <phoneticPr fontId="2" type="noConversion"/>
  </si>
  <si>
    <t>20140529各代號最新一期折溢價(%)</t>
    <phoneticPr fontId="2" type="noConversion"/>
  </si>
  <si>
    <t>20140528各代號最新一期折溢價(%)</t>
    <phoneticPr fontId="2" type="noConversion"/>
  </si>
  <si>
    <t>20140528各代號最新一期折溢價(%)</t>
    <phoneticPr fontId="2" type="noConversion"/>
  </si>
  <si>
    <t>20140527各代號最新一期折溢價(%)</t>
    <phoneticPr fontId="2" type="noConversion"/>
  </si>
  <si>
    <t>20140526各代號最新一期折溢價(%)</t>
    <phoneticPr fontId="2" type="noConversion"/>
  </si>
  <si>
    <t>20140523各代號最新一期折溢價(%)</t>
    <phoneticPr fontId="2" type="noConversion"/>
  </si>
  <si>
    <t>20140523各代號最新一期折溢價(%)</t>
    <phoneticPr fontId="2" type="noConversion"/>
  </si>
  <si>
    <t>20140522各代號最新一期折溢價(%)</t>
    <phoneticPr fontId="2" type="noConversion"/>
  </si>
  <si>
    <t>20140521各代號最新一期折溢價(%)</t>
    <phoneticPr fontId="2" type="noConversion"/>
  </si>
  <si>
    <t>20140521各代號最新一期折溢價(%)</t>
    <phoneticPr fontId="2" type="noConversion"/>
  </si>
  <si>
    <t>20140520各代號最新一期折溢價(%)</t>
    <phoneticPr fontId="2" type="noConversion"/>
  </si>
  <si>
    <t>20140520各代號最新一期折溢價(%)</t>
    <phoneticPr fontId="2" type="noConversion"/>
  </si>
  <si>
    <t>20140519各代號最新一期折溢價(%)</t>
    <phoneticPr fontId="2" type="noConversion"/>
  </si>
  <si>
    <t>20140519各代號最新一期折溢價(%)</t>
    <phoneticPr fontId="2" type="noConversion"/>
  </si>
  <si>
    <t>20140516各代號最新一期折溢價(%)</t>
    <phoneticPr fontId="2" type="noConversion"/>
  </si>
  <si>
    <t>20140516各代號最新一期折溢價(%)</t>
    <phoneticPr fontId="2" type="noConversion"/>
  </si>
  <si>
    <t>20140515各代號最新一期折溢價(%)</t>
    <phoneticPr fontId="2" type="noConversion"/>
  </si>
  <si>
    <t>20140515各代號最新一期折溢價(%)</t>
    <phoneticPr fontId="2" type="noConversion"/>
  </si>
  <si>
    <t>20140514各代號最新一期折溢價(%)</t>
    <phoneticPr fontId="2" type="noConversion"/>
  </si>
  <si>
    <t>20140514各代號最新一期折溢價(%)</t>
    <phoneticPr fontId="2" type="noConversion"/>
  </si>
  <si>
    <t>20140513各代號最新一期折溢價(%)</t>
    <phoneticPr fontId="2" type="noConversion"/>
  </si>
  <si>
    <t>20140513各代號最新一期折溢價(%)</t>
    <phoneticPr fontId="2" type="noConversion"/>
  </si>
  <si>
    <t>20140512各代號最新一期折溢價(%)</t>
    <phoneticPr fontId="2" type="noConversion"/>
  </si>
  <si>
    <t>20140509各代號最新一期折溢價(%)</t>
    <phoneticPr fontId="2" type="noConversion"/>
  </si>
  <si>
    <t>20140509各代號最新一期折溢價(%)</t>
    <phoneticPr fontId="2" type="noConversion"/>
  </si>
  <si>
    <t>20140508各代號最新一期折溢價(%)</t>
    <phoneticPr fontId="2" type="noConversion"/>
  </si>
  <si>
    <t>20140508各代號最新一期折溢價(%)</t>
    <phoneticPr fontId="2" type="noConversion"/>
  </si>
  <si>
    <t>20140507各代號最新一期折溢價(%)</t>
    <phoneticPr fontId="2" type="noConversion"/>
  </si>
  <si>
    <t>20140507各代號最新一期折溢價(%)</t>
    <phoneticPr fontId="2" type="noConversion"/>
  </si>
  <si>
    <t>20140506各代號最新一期折溢價(%)</t>
    <phoneticPr fontId="2" type="noConversion"/>
  </si>
  <si>
    <t>20140506各代號最新一期折溢價(%)</t>
    <phoneticPr fontId="2" type="noConversion"/>
  </si>
  <si>
    <t>20140505各代號最新一期折溢價(%)</t>
    <phoneticPr fontId="2" type="noConversion"/>
  </si>
  <si>
    <t>20140505各代號最新一期折溢價(%)</t>
    <phoneticPr fontId="2" type="noConversion"/>
  </si>
  <si>
    <t>20140502各代號最新一期折溢價(%)</t>
    <phoneticPr fontId="2" type="noConversion"/>
  </si>
  <si>
    <t>20140502各代號最新一期折溢價(%)</t>
    <phoneticPr fontId="2" type="noConversion"/>
  </si>
  <si>
    <t>20140430各代號最新一期折溢價(%)</t>
    <phoneticPr fontId="2" type="noConversion"/>
  </si>
  <si>
    <t>20140430各代號最新一期折溢價(%)</t>
    <phoneticPr fontId="2" type="noConversion"/>
  </si>
  <si>
    <t>20140429各代號最新一期折溢價(%)</t>
    <phoneticPr fontId="2" type="noConversion"/>
  </si>
  <si>
    <t>20140429各代號最新一期折溢價(%)</t>
    <phoneticPr fontId="2" type="noConversion"/>
  </si>
  <si>
    <t>20140428各代號最新一期折溢價(%)</t>
    <phoneticPr fontId="2" type="noConversion"/>
  </si>
  <si>
    <t>20140428各代號最新一期折溢價(%)</t>
    <phoneticPr fontId="2" type="noConversion"/>
  </si>
  <si>
    <t>20140425各代號最新一期折溢價(%)</t>
    <phoneticPr fontId="2" type="noConversion"/>
  </si>
  <si>
    <t>20140425各代號最新一期折溢價(%)</t>
    <phoneticPr fontId="2" type="noConversion"/>
  </si>
  <si>
    <t>20140424各代號最新一期折溢價(%)</t>
    <phoneticPr fontId="2" type="noConversion"/>
  </si>
  <si>
    <t>20140424各代號最新一期折溢價(%)</t>
    <phoneticPr fontId="2" type="noConversion"/>
  </si>
  <si>
    <t>20140423各代號最新一期折溢價(%)</t>
    <phoneticPr fontId="2" type="noConversion"/>
  </si>
  <si>
    <t>20140423各代號最新一期折溢價(%)</t>
    <phoneticPr fontId="2" type="noConversion"/>
  </si>
  <si>
    <t>20140422各代號最新一期折溢價(%)</t>
    <phoneticPr fontId="2" type="noConversion"/>
  </si>
  <si>
    <t>20140421各代號最新一期折溢價(%)</t>
    <phoneticPr fontId="2" type="noConversion"/>
  </si>
  <si>
    <t>20140421各代號最新一期折溢價(%)</t>
    <phoneticPr fontId="2" type="noConversion"/>
  </si>
  <si>
    <t>20140418各代號最新一期折溢價(%)</t>
    <phoneticPr fontId="2" type="noConversion"/>
  </si>
  <si>
    <t>20140418各代號最新一期折溢價(%)</t>
    <phoneticPr fontId="2" type="noConversion"/>
  </si>
  <si>
    <t>20140417各代號最新一期折溢價(%)</t>
    <phoneticPr fontId="2" type="noConversion"/>
  </si>
  <si>
    <t>20140416各代號最新一期折溢價(%)</t>
    <phoneticPr fontId="2" type="noConversion"/>
  </si>
  <si>
    <t>20140415各代號最新一期折溢價(%)</t>
    <phoneticPr fontId="2" type="noConversion"/>
  </si>
  <si>
    <t>20140415各代號最新一期折溢價(%)</t>
    <phoneticPr fontId="2" type="noConversion"/>
  </si>
  <si>
    <t>20140414各代號最新一期折溢價(%)</t>
    <phoneticPr fontId="2" type="noConversion"/>
  </si>
  <si>
    <t>20140414各代號最新一期折溢價(%)</t>
    <phoneticPr fontId="2" type="noConversion"/>
  </si>
  <si>
    <t>20140411各代號最新一期折溢價(%)</t>
    <phoneticPr fontId="2" type="noConversion"/>
  </si>
  <si>
    <t>20140411各代號最新一期折溢價(%)</t>
    <phoneticPr fontId="2" type="noConversion"/>
  </si>
  <si>
    <t>20140410各代號最新一期折溢價(%)</t>
    <phoneticPr fontId="2" type="noConversion"/>
  </si>
  <si>
    <t>20140410各代號最新一期折溢價(%)</t>
    <phoneticPr fontId="2" type="noConversion"/>
  </si>
  <si>
    <t>20140409各代號最新一期折溢價(%)</t>
    <phoneticPr fontId="2" type="noConversion"/>
  </si>
  <si>
    <t>20140409各代號最新一期折溢價(%)</t>
    <phoneticPr fontId="2" type="noConversion"/>
  </si>
  <si>
    <t>20140408各代號最新一期折溢價(%)</t>
    <phoneticPr fontId="2" type="noConversion"/>
  </si>
  <si>
    <t>20140408各代號最新一期折溢價(%)</t>
    <phoneticPr fontId="2" type="noConversion"/>
  </si>
  <si>
    <t>20140407各代號最新一期折溢價(%)</t>
    <phoneticPr fontId="2" type="noConversion"/>
  </si>
  <si>
    <t>20140404各代號最新一期折溢價(%)</t>
    <phoneticPr fontId="2" type="noConversion"/>
  </si>
  <si>
    <t>20140404各代號最新一期折溢價(%)</t>
    <phoneticPr fontId="2" type="noConversion"/>
  </si>
  <si>
    <t>20140403各代號最新一期折溢價(%)</t>
    <phoneticPr fontId="2" type="noConversion"/>
  </si>
  <si>
    <t>20140402各代號最新一期折溢價(%)</t>
    <phoneticPr fontId="2" type="noConversion"/>
  </si>
  <si>
    <t>20140402各代號最新一期折溢價(%)</t>
    <phoneticPr fontId="2" type="noConversion"/>
  </si>
  <si>
    <t>20140401各代號最新一期折溢價(%)</t>
    <phoneticPr fontId="2" type="noConversion"/>
  </si>
  <si>
    <t>20140331各代號最新一期折溢價(%)</t>
    <phoneticPr fontId="2" type="noConversion"/>
  </si>
  <si>
    <t>20140331各代號最新一期折溢價(%)</t>
    <phoneticPr fontId="2" type="noConversion"/>
  </si>
  <si>
    <t>20140328各代號最新一期折溢價(%)</t>
    <phoneticPr fontId="2" type="noConversion"/>
  </si>
  <si>
    <t>20140328各代號最新一期折溢價(%)</t>
    <phoneticPr fontId="2" type="noConversion"/>
  </si>
  <si>
    <t>20140327各代號最新一期折溢價(%)</t>
    <phoneticPr fontId="2" type="noConversion"/>
  </si>
  <si>
    <t>20140327各代號最新一期折溢價(%)</t>
    <phoneticPr fontId="2" type="noConversion"/>
  </si>
  <si>
    <t>20140326各代號最新一期折溢價(%)</t>
    <phoneticPr fontId="2" type="noConversion"/>
  </si>
  <si>
    <t>20140325各代號最新一期折溢價(%)</t>
    <phoneticPr fontId="2" type="noConversion"/>
  </si>
  <si>
    <t>20140324各代號最新一期折溢價(%)</t>
    <phoneticPr fontId="2" type="noConversion"/>
  </si>
  <si>
    <t>20140324各代號最新一期折溢價(%)</t>
    <phoneticPr fontId="2" type="noConversion"/>
  </si>
  <si>
    <t>20140321各代號最新一期折溢價(%)</t>
    <phoneticPr fontId="2" type="noConversion"/>
  </si>
  <si>
    <t>20140320各代號最新一期折溢價(%)</t>
    <phoneticPr fontId="2" type="noConversion"/>
  </si>
  <si>
    <t>20140320各代號最新一期折溢價(%)</t>
    <phoneticPr fontId="2" type="noConversion"/>
  </si>
  <si>
    <t>20140319各代號最新一期折溢價(%)</t>
    <phoneticPr fontId="2" type="noConversion"/>
  </si>
  <si>
    <t>20140319各代號最新一期折溢價(%)</t>
    <phoneticPr fontId="2" type="noConversion"/>
  </si>
  <si>
    <t>20140318各代號最新一期折溢價(%)</t>
    <phoneticPr fontId="2" type="noConversion"/>
  </si>
  <si>
    <t>20140317各代號最新一期折溢價(%)</t>
    <phoneticPr fontId="2" type="noConversion"/>
  </si>
  <si>
    <t>20140317各代號最新一期折溢價(%)</t>
    <phoneticPr fontId="2" type="noConversion"/>
  </si>
  <si>
    <t>20140314各代號最新一期折溢價(%)</t>
    <phoneticPr fontId="2" type="noConversion"/>
  </si>
  <si>
    <t>20140314各代號最新一期折溢價(%)</t>
    <phoneticPr fontId="2" type="noConversion"/>
  </si>
  <si>
    <t>20140313各代號最新一期折溢價(%)</t>
    <phoneticPr fontId="2" type="noConversion"/>
  </si>
  <si>
    <t>20140313各代號最新一期折溢價(%)</t>
    <phoneticPr fontId="2" type="noConversion"/>
  </si>
  <si>
    <t>20140312各代號最新一期折溢價(%)</t>
    <phoneticPr fontId="2" type="noConversion"/>
  </si>
  <si>
    <t>20140312各代號最新一期折溢價(%)</t>
    <phoneticPr fontId="2" type="noConversion"/>
  </si>
  <si>
    <t>20140311各代號最新一期折溢價(%)</t>
    <phoneticPr fontId="2" type="noConversion"/>
  </si>
  <si>
    <t>20140310各代號最新一期折溢價(%)</t>
    <phoneticPr fontId="2" type="noConversion"/>
  </si>
  <si>
    <t>20140310各代號最新一期折溢價(%)</t>
    <phoneticPr fontId="2" type="noConversion"/>
  </si>
  <si>
    <t>20140308各代號最新一期折溢價(%)</t>
    <phoneticPr fontId="2" type="noConversion"/>
  </si>
  <si>
    <t>20140307各代號最新一期折溢價(%)</t>
    <phoneticPr fontId="2" type="noConversion"/>
  </si>
  <si>
    <t>20140307各代號最新一期折溢價(%)</t>
    <phoneticPr fontId="2" type="noConversion"/>
  </si>
  <si>
    <t>20140306各代號最新一期折溢價(%)</t>
    <phoneticPr fontId="2" type="noConversion"/>
  </si>
  <si>
    <t>20140305各代號最新一期折溢價(%)</t>
    <phoneticPr fontId="2" type="noConversion"/>
  </si>
  <si>
    <t>20140305各代號最新一期折溢價(%)</t>
    <phoneticPr fontId="2" type="noConversion"/>
  </si>
  <si>
    <t>20140304各代號最新一期折溢價(%)</t>
    <phoneticPr fontId="2" type="noConversion"/>
  </si>
  <si>
    <t>20140303各代號最新一期折溢價(%)</t>
    <phoneticPr fontId="2" type="noConversion"/>
  </si>
  <si>
    <t>20140303各代號最新一期折溢價(%)</t>
    <phoneticPr fontId="2" type="noConversion"/>
  </si>
  <si>
    <t>20140228各代號最新一期折溢價(%)</t>
    <phoneticPr fontId="2" type="noConversion"/>
  </si>
  <si>
    <t>20140228各代號最新一期折溢價(%)</t>
    <phoneticPr fontId="2" type="noConversion"/>
  </si>
  <si>
    <t>20140227各代號最新一期折溢價(%)</t>
    <phoneticPr fontId="2" type="noConversion"/>
  </si>
  <si>
    <t>20140227各代號最新一期折溢價(%)</t>
    <phoneticPr fontId="2" type="noConversion"/>
  </si>
  <si>
    <t>20140226各代號最新一期折溢價(%)</t>
    <phoneticPr fontId="2" type="noConversion"/>
  </si>
  <si>
    <t>20140226各代號最新一期折溢價(%)</t>
    <phoneticPr fontId="2" type="noConversion"/>
  </si>
  <si>
    <t>20140225各代號最新一期折溢價(%)</t>
    <phoneticPr fontId="2" type="noConversion"/>
  </si>
  <si>
    <t>20140225各代號最新一期折溢價(%)</t>
    <phoneticPr fontId="2" type="noConversion"/>
  </si>
  <si>
    <t>20140224各代號最新一期折溢價(%)</t>
    <phoneticPr fontId="2" type="noConversion"/>
  </si>
  <si>
    <t>20140224各代號最新一期折溢價(%)</t>
    <phoneticPr fontId="2" type="noConversion"/>
  </si>
  <si>
    <t>20140221各代號最新一期折溢價(%)</t>
    <phoneticPr fontId="2" type="noConversion"/>
  </si>
  <si>
    <t>20140221各代號最新一期折溢價(%)</t>
    <phoneticPr fontId="2" type="noConversion"/>
  </si>
  <si>
    <t>20140220各代號最新一期折溢價(%)</t>
    <phoneticPr fontId="2" type="noConversion"/>
  </si>
  <si>
    <t>20140220各代號最新一期折溢價(%)</t>
    <phoneticPr fontId="2" type="noConversion"/>
  </si>
  <si>
    <t>20140219各代號最新一期折溢價(%)</t>
    <phoneticPr fontId="2" type="noConversion"/>
  </si>
  <si>
    <t>20140219各代號最新一期折溢價(%)</t>
    <phoneticPr fontId="2" type="noConversion"/>
  </si>
  <si>
    <t>20140218各代號最新一期折溢價(%)</t>
    <phoneticPr fontId="2" type="noConversion"/>
  </si>
  <si>
    <t>20140218各代號最新一期折溢價(%)</t>
    <phoneticPr fontId="2" type="noConversion"/>
  </si>
  <si>
    <t>20140217各代號最新一期折溢價(%)</t>
    <phoneticPr fontId="2" type="noConversion"/>
  </si>
  <si>
    <t>20140217各代號最新一期折溢價(%)</t>
    <phoneticPr fontId="2" type="noConversion"/>
  </si>
  <si>
    <t>20140214各代號最新一期折溢價(%)</t>
    <phoneticPr fontId="2" type="noConversion"/>
  </si>
  <si>
    <t>20140214各代號最新一期折溢價(%)</t>
    <phoneticPr fontId="2" type="noConversion"/>
  </si>
  <si>
    <t>20140213各代號最新一期折溢價(%)</t>
    <phoneticPr fontId="2" type="noConversion"/>
  </si>
  <si>
    <t>20140213各代號最新一期折溢價(%)</t>
    <phoneticPr fontId="2" type="noConversion"/>
  </si>
  <si>
    <t>20140212各代號最新一期折溢價(%)</t>
    <phoneticPr fontId="2" type="noConversion"/>
  </si>
  <si>
    <t>20140212各代號最新一期折溢價(%)</t>
    <phoneticPr fontId="2" type="noConversion"/>
  </si>
  <si>
    <t>20140211各代號最新一期折溢價(%)</t>
    <phoneticPr fontId="2" type="noConversion"/>
  </si>
  <si>
    <t>20140211各代號最新一期折溢價(%)</t>
    <phoneticPr fontId="2" type="noConversion"/>
  </si>
  <si>
    <t>20140210各代號最新一期折溢價(%)</t>
    <phoneticPr fontId="2" type="noConversion"/>
  </si>
  <si>
    <t>20140207各代號最新一期折溢價(%)</t>
    <phoneticPr fontId="2" type="noConversion"/>
  </si>
  <si>
    <t>20140207各代號最新一期折溢價(%)</t>
    <phoneticPr fontId="2" type="noConversion"/>
  </si>
  <si>
    <t>20140206各代號最新一期折溢價(%)</t>
    <phoneticPr fontId="2" type="noConversion"/>
  </si>
  <si>
    <t>20140205各代號最新一期折溢價(%)</t>
    <phoneticPr fontId="2" type="noConversion"/>
  </si>
  <si>
    <t>20140205各代號最新一期折溢價(%)</t>
    <phoneticPr fontId="2" type="noConversion"/>
  </si>
  <si>
    <t>20140130各代號最新一期折溢價(%)</t>
    <phoneticPr fontId="2" type="noConversion"/>
  </si>
  <si>
    <t>20140129各代號最新一期折溢價(%)</t>
    <phoneticPr fontId="2" type="noConversion"/>
  </si>
  <si>
    <t>20140128各代號最新一期折溢價(%)</t>
    <phoneticPr fontId="2" type="noConversion"/>
  </si>
  <si>
    <t>20140128各代號最新一期折溢價(%)</t>
    <phoneticPr fontId="2" type="noConversion"/>
  </si>
  <si>
    <t>20140127各代號最新一期折溢價(%)</t>
    <phoneticPr fontId="2" type="noConversion"/>
  </si>
  <si>
    <t>20140127各代號最新一期折溢價(%)</t>
    <phoneticPr fontId="2" type="noConversion"/>
  </si>
  <si>
    <t>20140124各代號最新一期折溢價(%)</t>
    <phoneticPr fontId="2" type="noConversion"/>
  </si>
  <si>
    <t>20140124各代號最新一期折溢價(%)</t>
    <phoneticPr fontId="2" type="noConversion"/>
  </si>
  <si>
    <t>20140123各代號最新一期折溢價(%)</t>
    <phoneticPr fontId="2" type="noConversion"/>
  </si>
  <si>
    <t>20140122各代號最新一期折溢價(%)</t>
    <phoneticPr fontId="2" type="noConversion"/>
  </si>
  <si>
    <t>20140122各代號最新一期折溢價(%)</t>
    <phoneticPr fontId="2" type="noConversion"/>
  </si>
  <si>
    <t>20140121各代號最新一期折溢價(%)</t>
    <phoneticPr fontId="2" type="noConversion"/>
  </si>
  <si>
    <t>20140121各代號最新一期折溢價(%)</t>
    <phoneticPr fontId="2" type="noConversion"/>
  </si>
  <si>
    <t>20140120各代號最新一期折溢價(%)</t>
    <phoneticPr fontId="2" type="noConversion"/>
  </si>
  <si>
    <t>20140120各代號最新一期折溢價(%)</t>
    <phoneticPr fontId="2" type="noConversion"/>
  </si>
  <si>
    <t>20140117各代號最新一期折溢價(%)</t>
    <phoneticPr fontId="2" type="noConversion"/>
  </si>
  <si>
    <t>20140117各代號最新一期折溢價(%)</t>
    <phoneticPr fontId="2" type="noConversion"/>
  </si>
  <si>
    <t>20140116各代號最新一期折溢價(%)</t>
    <phoneticPr fontId="2" type="noConversion"/>
  </si>
  <si>
    <t>20140116各代號最新一期折溢價(%)</t>
    <phoneticPr fontId="2" type="noConversion"/>
  </si>
  <si>
    <t>20140115各代號最新一期折溢價(%)</t>
    <phoneticPr fontId="2" type="noConversion"/>
  </si>
  <si>
    <t>20140114各代號最新一期折溢價(%)</t>
    <phoneticPr fontId="2" type="noConversion"/>
  </si>
  <si>
    <t>20140114各代號最新一期折溢價(%)</t>
    <phoneticPr fontId="2" type="noConversion"/>
  </si>
  <si>
    <t>20140113各代號最新一期折溢價(%)</t>
    <phoneticPr fontId="2" type="noConversion"/>
  </si>
  <si>
    <t>20140113各代號最新一期折溢價(%)</t>
    <phoneticPr fontId="2" type="noConversion"/>
  </si>
  <si>
    <t>20140110各代號最新一期折溢價(%)</t>
    <phoneticPr fontId="2" type="noConversion"/>
  </si>
  <si>
    <t>20140109各代號最新一期折溢價(%)</t>
    <phoneticPr fontId="2" type="noConversion"/>
  </si>
  <si>
    <t>20140109各代號最新一期折溢價(%)</t>
    <phoneticPr fontId="2" type="noConversion"/>
  </si>
  <si>
    <t>20140108各代號最新一期折溢價(%)</t>
    <phoneticPr fontId="2" type="noConversion"/>
  </si>
  <si>
    <t>20140108各代號最新一期折溢價(%)</t>
    <phoneticPr fontId="2" type="noConversion"/>
  </si>
  <si>
    <t>20140107各代號最新一期折溢價(%)</t>
    <phoneticPr fontId="2" type="noConversion"/>
  </si>
  <si>
    <t>20140107各代號最新一期折溢價(%)</t>
    <phoneticPr fontId="2" type="noConversion"/>
  </si>
  <si>
    <t>20140106各代號最新一期折溢價(%)</t>
    <phoneticPr fontId="2" type="noConversion"/>
  </si>
  <si>
    <t>20140106各代號最新一期折溢價(%)</t>
    <phoneticPr fontId="2" type="noConversion"/>
  </si>
  <si>
    <t>20140103各代號最新一期折溢價(%)</t>
    <phoneticPr fontId="2" type="noConversion"/>
  </si>
  <si>
    <t>20140103各代號最新一期折溢價(%)</t>
    <phoneticPr fontId="2" type="noConversion"/>
  </si>
  <si>
    <t>20140102各代號最新一期折溢價(%)</t>
    <phoneticPr fontId="2" type="noConversion"/>
  </si>
  <si>
    <t>20131231各代號最新一期折溢價(%)</t>
    <phoneticPr fontId="2" type="noConversion"/>
  </si>
  <si>
    <t>20131231各代號最新一期折溢價(%)</t>
    <phoneticPr fontId="2" type="noConversion"/>
  </si>
  <si>
    <t>20131230各代號最新一期折溢價(%)</t>
    <phoneticPr fontId="2" type="noConversion"/>
  </si>
  <si>
    <t>20131230各代號最新一期折溢價(%)</t>
    <phoneticPr fontId="2" type="noConversion"/>
  </si>
  <si>
    <t>20131227各代號最新一期折溢價(%)</t>
    <phoneticPr fontId="2" type="noConversion"/>
  </si>
  <si>
    <t>20131226各代號最新一期折溢價(%)</t>
    <phoneticPr fontId="2" type="noConversion"/>
  </si>
  <si>
    <t>20131226各代號最新一期折溢價(%)</t>
    <phoneticPr fontId="2" type="noConversion"/>
  </si>
  <si>
    <t>20131225各代號最新一期折溢價(%)</t>
    <phoneticPr fontId="2" type="noConversion"/>
  </si>
  <si>
    <t>20131225各代號最新一期折溢價(%)</t>
    <phoneticPr fontId="2" type="noConversion"/>
  </si>
  <si>
    <t>20131224各代號最新一期折溢價(%)</t>
    <phoneticPr fontId="2" type="noConversion"/>
  </si>
  <si>
    <t>20131223各代號最新一期折溢價(%)</t>
    <phoneticPr fontId="2" type="noConversion"/>
  </si>
  <si>
    <t>20131220各代號最新一期折溢價(%)</t>
    <phoneticPr fontId="2" type="noConversion"/>
  </si>
  <si>
    <t>20131219各代號最新一期折溢價(%)</t>
    <phoneticPr fontId="2" type="noConversion"/>
  </si>
  <si>
    <t>20131219各代號最新一期折溢價(%)</t>
    <phoneticPr fontId="2" type="noConversion"/>
  </si>
  <si>
    <t>20131218各代號最新一期折溢價(%)</t>
    <phoneticPr fontId="2" type="noConversion"/>
  </si>
  <si>
    <t>20131217各代號最新一期折溢價(%)</t>
    <phoneticPr fontId="2" type="noConversion"/>
  </si>
  <si>
    <t>20131217各代號最新一期折溢價(%)</t>
    <phoneticPr fontId="2" type="noConversion"/>
  </si>
  <si>
    <t>20131216各代號最新一期折溢價(%)</t>
    <phoneticPr fontId="2" type="noConversion"/>
  </si>
  <si>
    <t>20131216各代號最新一期折溢價(%)</t>
    <phoneticPr fontId="2" type="noConversion"/>
  </si>
  <si>
    <t>20131213各代號最新一期折溢價(%)</t>
    <phoneticPr fontId="2" type="noConversion"/>
  </si>
  <si>
    <t>20131213各代號最新一期折溢價(%)</t>
    <phoneticPr fontId="2" type="noConversion"/>
  </si>
  <si>
    <t>20131212各代號最新一期折溢價(%)</t>
    <phoneticPr fontId="2" type="noConversion"/>
  </si>
  <si>
    <t>20131211各代號最新一期折溢價(%)</t>
    <phoneticPr fontId="2" type="noConversion"/>
  </si>
  <si>
    <t>20131211各代號最新一期折溢價(%)</t>
    <phoneticPr fontId="2" type="noConversion"/>
  </si>
  <si>
    <t>20131210各代號最新一期折溢價(%)</t>
    <phoneticPr fontId="2" type="noConversion"/>
  </si>
  <si>
    <t>20131210各代號最新一期折溢價(%)</t>
    <phoneticPr fontId="2" type="noConversion"/>
  </si>
  <si>
    <t>20131209各代號最新一期折溢價(%)</t>
    <phoneticPr fontId="2" type="noConversion"/>
  </si>
  <si>
    <t>20131209各代號最新一期折溢價(%)</t>
    <phoneticPr fontId="2" type="noConversion"/>
  </si>
  <si>
    <t>20131206各代號最新一期折溢價(%)</t>
    <phoneticPr fontId="2" type="noConversion"/>
  </si>
  <si>
    <t>20131206各代號最新一期折溢價(%)</t>
    <phoneticPr fontId="2" type="noConversion"/>
  </si>
  <si>
    <t>20131205各代號最新一期折溢價(%)</t>
    <phoneticPr fontId="2" type="noConversion"/>
  </si>
  <si>
    <t>20131205各代號最新一期折溢價(%)</t>
    <phoneticPr fontId="2" type="noConversion"/>
  </si>
  <si>
    <t>20131204各代號最新一期折溢價(%)</t>
    <phoneticPr fontId="2" type="noConversion"/>
  </si>
  <si>
    <t>20131204各代號最新一期折溢價(%)</t>
    <phoneticPr fontId="2" type="noConversion"/>
  </si>
  <si>
    <t>20131203各代號最新一期折溢價(%)</t>
    <phoneticPr fontId="2" type="noConversion"/>
  </si>
  <si>
    <t>20131203各代號最新一期折溢價(%)</t>
    <phoneticPr fontId="2" type="noConversion"/>
  </si>
  <si>
    <t>20131202各代號最新一期折溢價(%)</t>
    <phoneticPr fontId="2" type="noConversion"/>
  </si>
  <si>
    <t>20131202各代號最新一期折溢價(%)</t>
    <phoneticPr fontId="2" type="noConversion"/>
  </si>
  <si>
    <t>20131129各代號最新一期折溢價(%)</t>
    <phoneticPr fontId="2" type="noConversion"/>
  </si>
  <si>
    <t>20131129各代號最新一期折溢價(%)</t>
    <phoneticPr fontId="2" type="noConversion"/>
  </si>
  <si>
    <t>20131128各代號最新一期折溢價(%)</t>
    <phoneticPr fontId="2" type="noConversion"/>
  </si>
  <si>
    <t>20131128各代號最新一期折溢價(%)</t>
    <phoneticPr fontId="2" type="noConversion"/>
  </si>
  <si>
    <t>20131127各代號最新一期折溢價(%)</t>
    <phoneticPr fontId="2" type="noConversion"/>
  </si>
  <si>
    <t>20131126各代號最新一期折溢價(%)</t>
    <phoneticPr fontId="2" type="noConversion"/>
  </si>
  <si>
    <t>20131126各代號最新一期折溢價(%)</t>
    <phoneticPr fontId="2" type="noConversion"/>
  </si>
  <si>
    <t>20131125各代號最新一期折溢價(%)</t>
    <phoneticPr fontId="2" type="noConversion"/>
  </si>
  <si>
    <t>20131125各代號最新一期折溢價(%)</t>
    <phoneticPr fontId="2" type="noConversion"/>
  </si>
  <si>
    <t>20131122各代號最新一期折溢價(%)</t>
    <phoneticPr fontId="2" type="noConversion"/>
  </si>
  <si>
    <t>20131121各代號最新一期折溢價(%)</t>
    <phoneticPr fontId="2" type="noConversion"/>
  </si>
  <si>
    <t>20131120各代號最新一期折溢價(%)</t>
    <phoneticPr fontId="2" type="noConversion"/>
  </si>
  <si>
    <t>20131120各代號最新一期折溢價(%)</t>
    <phoneticPr fontId="2" type="noConversion"/>
  </si>
  <si>
    <t>20131119各代號最新一期折溢價(%)</t>
    <phoneticPr fontId="2" type="noConversion"/>
  </si>
  <si>
    <t>20131119各代號最新一期折溢價(%)</t>
    <phoneticPr fontId="2" type="noConversion"/>
  </si>
  <si>
    <t>20131118各代號最新一期折溢價(%)</t>
    <phoneticPr fontId="2" type="noConversion"/>
  </si>
  <si>
    <t>20131118各代號最新一期折溢價(%)</t>
    <phoneticPr fontId="2" type="noConversion"/>
  </si>
  <si>
    <t>20131115各代號最新一期折溢價(%)</t>
    <phoneticPr fontId="2" type="noConversion"/>
  </si>
  <si>
    <t>20131115各代號最新一期折溢價(%)</t>
    <phoneticPr fontId="2" type="noConversion"/>
  </si>
  <si>
    <t>20131114各代號最新一期折溢價(%)</t>
    <phoneticPr fontId="2" type="noConversion"/>
  </si>
  <si>
    <t>20131113各代號最新一期折溢價(%)</t>
    <phoneticPr fontId="2" type="noConversion"/>
  </si>
  <si>
    <t>20131113各代號最新一期折溢價(%)</t>
    <phoneticPr fontId="2" type="noConversion"/>
  </si>
  <si>
    <t>20131112各代號最新一期折溢價(%)</t>
    <phoneticPr fontId="2" type="noConversion"/>
  </si>
  <si>
    <t>20131112各代號最新一期折溢價(%)</t>
    <phoneticPr fontId="2" type="noConversion"/>
  </si>
  <si>
    <t>20131111各代號最新一期折溢價(%)</t>
    <phoneticPr fontId="2" type="noConversion"/>
  </si>
  <si>
    <t>20131111各代號最新一期折溢價(%)</t>
    <phoneticPr fontId="2" type="noConversion"/>
  </si>
  <si>
    <t>20131108各代號最新一期折溢價(%)</t>
    <phoneticPr fontId="2" type="noConversion"/>
  </si>
  <si>
    <t>20131107各代號最新一期折溢價(%)</t>
    <phoneticPr fontId="2" type="noConversion"/>
  </si>
  <si>
    <t>20131106各代號最新一期折溢價(%)</t>
    <phoneticPr fontId="2" type="noConversion"/>
  </si>
  <si>
    <t>20131106各代號最新一期折溢價(%)</t>
    <phoneticPr fontId="2" type="noConversion"/>
  </si>
  <si>
    <t>20131105各代號最新一期折溢價(%)</t>
    <phoneticPr fontId="2" type="noConversion"/>
  </si>
  <si>
    <t>20131104各代號最新一期折溢價(%)</t>
    <phoneticPr fontId="2" type="noConversion"/>
  </si>
  <si>
    <t>20131104各代號最新一期折溢價(%)</t>
    <phoneticPr fontId="2" type="noConversion"/>
  </si>
  <si>
    <t>20131101各代號最新一期折溢價(%)</t>
    <phoneticPr fontId="2" type="noConversion"/>
  </si>
  <si>
    <t>20131101各代號最新一期折溢價(%)</t>
    <phoneticPr fontId="2" type="noConversion"/>
  </si>
  <si>
    <t>20131031各代號最新一期折溢價(%)</t>
    <phoneticPr fontId="2" type="noConversion"/>
  </si>
  <si>
    <t>20131031各代號最新一期折溢價(%)</t>
    <phoneticPr fontId="2" type="noConversion"/>
  </si>
  <si>
    <t>20131030各代號最新一期折溢價(%)</t>
    <phoneticPr fontId="2" type="noConversion"/>
  </si>
  <si>
    <t>20131030各代號最新一期折溢價(%)</t>
    <phoneticPr fontId="2" type="noConversion"/>
  </si>
  <si>
    <t>20131029各代號最新一期折溢價(%)</t>
    <phoneticPr fontId="2" type="noConversion"/>
  </si>
  <si>
    <t>20131029各代號最新一期折溢價(%)</t>
    <phoneticPr fontId="2" type="noConversion"/>
  </si>
  <si>
    <t>20131028各代號最新一期折溢價(%)</t>
    <phoneticPr fontId="2" type="noConversion"/>
  </si>
  <si>
    <t>20131028各代號最新一期折溢價(%)</t>
    <phoneticPr fontId="2" type="noConversion"/>
  </si>
  <si>
    <t>20131025各代號最新一期折溢價(%)</t>
    <phoneticPr fontId="2" type="noConversion"/>
  </si>
  <si>
    <t>20131025各代號最新一期折溢價(%)</t>
    <phoneticPr fontId="2" type="noConversion"/>
  </si>
  <si>
    <t>20131024各代號最新一期折溢價(%)</t>
    <phoneticPr fontId="2" type="noConversion"/>
  </si>
  <si>
    <t>20131024各代號最新一期折溢價(%)</t>
    <phoneticPr fontId="2" type="noConversion"/>
  </si>
  <si>
    <t>20131023各代號最新一期折溢價(%)</t>
    <phoneticPr fontId="2" type="noConversion"/>
  </si>
  <si>
    <t>20131022各代號最新一期折溢價(%)</t>
    <phoneticPr fontId="2" type="noConversion"/>
  </si>
  <si>
    <t>20131022各代號最新一期折溢價(%)</t>
    <phoneticPr fontId="2" type="noConversion"/>
  </si>
  <si>
    <t>20131021各代號最新一期折溢價(%)</t>
    <phoneticPr fontId="2" type="noConversion"/>
  </si>
  <si>
    <t>20131021各代號最新一期折溢價(%)</t>
    <phoneticPr fontId="2" type="noConversion"/>
  </si>
  <si>
    <t>20131018各代號最新一期折溢價(%)</t>
    <phoneticPr fontId="2" type="noConversion"/>
  </si>
  <si>
    <t>20131018各代號最新一期折溢價(%)</t>
    <phoneticPr fontId="2" type="noConversion"/>
  </si>
  <si>
    <t>20131017各代號最新一期折溢價(%)</t>
    <phoneticPr fontId="2" type="noConversion"/>
  </si>
  <si>
    <t>20131017各代號最新一期折溢價(%)</t>
    <phoneticPr fontId="2" type="noConversion"/>
  </si>
  <si>
    <t>20131016各代號最新一期折溢價(%)</t>
    <phoneticPr fontId="2" type="noConversion"/>
  </si>
  <si>
    <t>20131016各代號最新一期折溢價(%)</t>
    <phoneticPr fontId="2" type="noConversion"/>
  </si>
  <si>
    <t>20131015各代號最新一期折溢價(%)</t>
    <phoneticPr fontId="2" type="noConversion"/>
  </si>
  <si>
    <t>20131015各代號最新一期折溢價(%)</t>
    <phoneticPr fontId="2" type="noConversion"/>
  </si>
  <si>
    <t>20131014各代號最新一期折溢價(%)</t>
    <phoneticPr fontId="2" type="noConversion"/>
  </si>
  <si>
    <t>20131011各代號最新一期折溢價(%)</t>
    <phoneticPr fontId="2" type="noConversion"/>
  </si>
  <si>
    <t>20131011各代號最新一期折溢價(%)</t>
    <phoneticPr fontId="2" type="noConversion"/>
  </si>
  <si>
    <t>20131010各代號最新一期折溢價(%)</t>
    <phoneticPr fontId="2" type="noConversion"/>
  </si>
  <si>
    <t>20131010各代號最新一期折溢價(%)</t>
    <phoneticPr fontId="2" type="noConversion"/>
  </si>
  <si>
    <t>20131009各代號最新一期折溢價(%)</t>
    <phoneticPr fontId="2" type="noConversion"/>
  </si>
  <si>
    <t>20131009各代號最新一期折溢價(%)</t>
    <phoneticPr fontId="2" type="noConversion"/>
  </si>
  <si>
    <t>20131008各代號最新一期折溢價(%)</t>
    <phoneticPr fontId="2" type="noConversion"/>
  </si>
  <si>
    <t>20131008各代號最新一期折溢價(%)</t>
    <phoneticPr fontId="2" type="noConversion"/>
  </si>
  <si>
    <t>20131007各代號最新一期折溢價(%)</t>
    <phoneticPr fontId="2" type="noConversion"/>
  </si>
  <si>
    <t>20131004各代號最新一期折溢價(%)</t>
    <phoneticPr fontId="2" type="noConversion"/>
  </si>
  <si>
    <t>20131004各代號最新一期折溢價(%)</t>
    <phoneticPr fontId="2" type="noConversion"/>
  </si>
  <si>
    <t>20131003各代號最新一期折溢價(%)</t>
    <phoneticPr fontId="2" type="noConversion"/>
  </si>
  <si>
    <t>20131003各代號最新一期折溢價(%)</t>
    <phoneticPr fontId="2" type="noConversion"/>
  </si>
  <si>
    <t>20131002各代號最新一期折溢價(%)</t>
    <phoneticPr fontId="2" type="noConversion"/>
  </si>
  <si>
    <t>20131002各代號最新一期折溢價(%)</t>
    <phoneticPr fontId="2" type="noConversion"/>
  </si>
  <si>
    <t>20131001各代號最新一期折溢價(%)</t>
    <phoneticPr fontId="2" type="noConversion"/>
  </si>
  <si>
    <t>20131001各代號最新一期折溢價(%)</t>
    <phoneticPr fontId="2" type="noConversion"/>
  </si>
  <si>
    <t>20130930各代號最新一期折溢價(%)</t>
    <phoneticPr fontId="2" type="noConversion"/>
  </si>
  <si>
    <t>20130930各代號最新一期折溢價(%)</t>
    <phoneticPr fontId="2" type="noConversion"/>
  </si>
  <si>
    <t>20130927各代號最新一期折溢價(%)</t>
    <phoneticPr fontId="2" type="noConversion"/>
  </si>
  <si>
    <t>20130927各代號最新一期折溢價(%)</t>
    <phoneticPr fontId="2" type="noConversion"/>
  </si>
  <si>
    <t>20130926各代號最新一期折溢價(%)</t>
    <phoneticPr fontId="2" type="noConversion"/>
  </si>
  <si>
    <t>20130926各代號最新一期折溢價(%)</t>
    <phoneticPr fontId="2" type="noConversion"/>
  </si>
  <si>
    <t>20130925各代號最新一期折溢價(%)</t>
    <phoneticPr fontId="2" type="noConversion"/>
  </si>
  <si>
    <t>20130925各代號最新一期折溢價(%)</t>
    <phoneticPr fontId="2" type="noConversion"/>
  </si>
  <si>
    <t>20130924各代號最新一期折溢價(%)</t>
    <phoneticPr fontId="2" type="noConversion"/>
  </si>
  <si>
    <t>20130924各代號最新一期折溢價(%)</t>
    <phoneticPr fontId="2" type="noConversion"/>
  </si>
  <si>
    <t>20130923各代號最新一期折溢價(%)</t>
    <phoneticPr fontId="2" type="noConversion"/>
  </si>
  <si>
    <t>20130923各代號最新一期折溢價(%)</t>
    <phoneticPr fontId="2" type="noConversion"/>
  </si>
  <si>
    <t>20130918各代號最新一期折溢價(%)</t>
    <phoneticPr fontId="2" type="noConversion"/>
  </si>
  <si>
    <t>20130918各代號最新一期折溢價(%)</t>
    <phoneticPr fontId="2" type="noConversion"/>
  </si>
  <si>
    <t>20130917各代號最新一期折溢價(%)</t>
    <phoneticPr fontId="2" type="noConversion"/>
  </si>
  <si>
    <t>20130916各代號最新一期折溢價(%)</t>
    <phoneticPr fontId="2" type="noConversion"/>
  </si>
  <si>
    <t>20130916各代號最新一期折溢價(%)</t>
    <phoneticPr fontId="2" type="noConversion"/>
  </si>
  <si>
    <t>20130914各代號最新一期折溢價(%)</t>
    <phoneticPr fontId="2" type="noConversion"/>
  </si>
  <si>
    <t>20130914各代號最新一期折溢價(%)</t>
    <phoneticPr fontId="2" type="noConversion"/>
  </si>
  <si>
    <t>20130913各代號最新一期折溢價(%)</t>
    <phoneticPr fontId="2" type="noConversion"/>
  </si>
  <si>
    <t>20130913各代號最新一期折溢價(%)</t>
    <phoneticPr fontId="2" type="noConversion"/>
  </si>
  <si>
    <t>20130912各代號最新一期折溢價(%)</t>
    <phoneticPr fontId="2" type="noConversion"/>
  </si>
  <si>
    <t>20130912各代號最新一期折溢價(%)</t>
    <phoneticPr fontId="2" type="noConversion"/>
  </si>
  <si>
    <t>20130911各代號最新一期折溢價(%)</t>
    <phoneticPr fontId="2" type="noConversion"/>
  </si>
  <si>
    <t>20130911各代號最新一期折溢價(%)</t>
    <phoneticPr fontId="2" type="noConversion"/>
  </si>
  <si>
    <t>20130910各代號最新一期折溢價(%)</t>
    <phoneticPr fontId="2" type="noConversion"/>
  </si>
  <si>
    <t>20130909各代號最新一期折溢價(%)</t>
    <phoneticPr fontId="2" type="noConversion"/>
  </si>
  <si>
    <t>20130909各代號最新一期折溢價(%)</t>
    <phoneticPr fontId="2" type="noConversion"/>
  </si>
  <si>
    <t>20130906各代號最新一期折溢價(%)</t>
    <phoneticPr fontId="2" type="noConversion"/>
  </si>
  <si>
    <t>20130906各代號最新一期折溢價(%)</t>
    <phoneticPr fontId="2" type="noConversion"/>
  </si>
  <si>
    <t>20130905各代號最新一期折溢價(%)</t>
    <phoneticPr fontId="2" type="noConversion"/>
  </si>
  <si>
    <t>20130905各代號最新一期折溢價(%)</t>
    <phoneticPr fontId="2" type="noConversion"/>
  </si>
  <si>
    <t>20130904各代號最新一期折溢價(%)</t>
    <phoneticPr fontId="2" type="noConversion"/>
  </si>
  <si>
    <t>20130903各代號最新一期折溢價(%)</t>
    <phoneticPr fontId="2" type="noConversion"/>
  </si>
  <si>
    <t>20130903各代號最新一期折溢價(%)</t>
    <phoneticPr fontId="2" type="noConversion"/>
  </si>
  <si>
    <t>20130902各代號最新一期折溢價(%)</t>
    <phoneticPr fontId="2" type="noConversion"/>
  </si>
  <si>
    <t>20130902各代號最新一期折溢價(%)</t>
    <phoneticPr fontId="2" type="noConversion"/>
  </si>
  <si>
    <t>20130830各代號最新一期折溢價(%)</t>
    <phoneticPr fontId="2" type="noConversion"/>
  </si>
  <si>
    <t>20130830各代號最新一期折溢價(%)</t>
    <phoneticPr fontId="2" type="noConversion"/>
  </si>
  <si>
    <t>20130829各代號最新一期折溢價(%)</t>
    <phoneticPr fontId="2" type="noConversion"/>
  </si>
  <si>
    <t>20130829各代號最新一期折溢價(%)</t>
    <phoneticPr fontId="2" type="noConversion"/>
  </si>
  <si>
    <t>20130828各代號最新一期折溢價(%)</t>
    <phoneticPr fontId="2" type="noConversion"/>
  </si>
  <si>
    <t>20130828各代號最新一期折溢價(%)</t>
    <phoneticPr fontId="2" type="noConversion"/>
  </si>
  <si>
    <t>20130827各代號最新一期折溢價(%)</t>
    <phoneticPr fontId="2" type="noConversion"/>
  </si>
  <si>
    <t>20130827各代號最新一期折溢價(%)</t>
    <phoneticPr fontId="2" type="noConversion"/>
  </si>
  <si>
    <t>20130826各代號最新一期折溢價(%)</t>
    <phoneticPr fontId="2" type="noConversion"/>
  </si>
  <si>
    <t>20130826各代號最新一期折溢價(%)</t>
    <phoneticPr fontId="2" type="noConversion"/>
  </si>
  <si>
    <t>20130823各代號最新一期折溢價(%)</t>
    <phoneticPr fontId="2" type="noConversion"/>
  </si>
  <si>
    <t>20130823各代號最新一期折溢價(%)</t>
    <phoneticPr fontId="2" type="noConversion"/>
  </si>
  <si>
    <t>20130822各代號最新一期折溢價(%)</t>
    <phoneticPr fontId="2" type="noConversion"/>
  </si>
  <si>
    <t>20130822各代號最新一期折溢價(%)</t>
    <phoneticPr fontId="2" type="noConversion"/>
  </si>
  <si>
    <t>20130821各代號最新一期折溢價(%)</t>
    <phoneticPr fontId="2" type="noConversion"/>
  </si>
  <si>
    <t>20130821各代號最新一期折溢價(%)</t>
    <phoneticPr fontId="2" type="noConversion"/>
  </si>
  <si>
    <t>20130820各代號最新一期折溢價(%)</t>
    <phoneticPr fontId="2" type="noConversion"/>
  </si>
  <si>
    <t>20130819各代號最新一期折溢價(%)</t>
    <phoneticPr fontId="2" type="noConversion"/>
  </si>
  <si>
    <t>20130819各代號最新一期折溢價(%)</t>
    <phoneticPr fontId="2" type="noConversion"/>
  </si>
  <si>
    <t>20130816各代號最新一期折溢價(%)</t>
    <phoneticPr fontId="2" type="noConversion"/>
  </si>
  <si>
    <t>20130815各代號最新一期折溢價(%)</t>
    <phoneticPr fontId="2" type="noConversion"/>
  </si>
  <si>
    <t>20130815各代號最新一期折溢價(%)</t>
    <phoneticPr fontId="2" type="noConversion"/>
  </si>
  <si>
    <t>20130814各代號最新一期折溢價(%)</t>
    <phoneticPr fontId="2" type="noConversion"/>
  </si>
  <si>
    <t>20130814各代號最新一期折溢價(%)</t>
    <phoneticPr fontId="2" type="noConversion"/>
  </si>
  <si>
    <t>20130813各代號最新一期折溢價(%)</t>
    <phoneticPr fontId="2" type="noConversion"/>
  </si>
  <si>
    <t>20130812各代號最新一期折溢價(%)</t>
    <phoneticPr fontId="2" type="noConversion"/>
  </si>
  <si>
    <t>20130812各代號最新一期折溢價(%)</t>
    <phoneticPr fontId="2" type="noConversion"/>
  </si>
  <si>
    <t>20130809各代號最新一期折溢價(%)</t>
    <phoneticPr fontId="2" type="noConversion"/>
  </si>
  <si>
    <t>20130809各代號最新一期折溢價(%)</t>
    <phoneticPr fontId="2" type="noConversion"/>
  </si>
  <si>
    <t>20130808各代號最新一期折溢價(%)</t>
    <phoneticPr fontId="2" type="noConversion"/>
  </si>
  <si>
    <t>20130807各代號最新一期折溢價(%)</t>
    <phoneticPr fontId="2" type="noConversion"/>
  </si>
  <si>
    <t>20130806各代號最新一期折溢價(%)</t>
    <phoneticPr fontId="2" type="noConversion"/>
  </si>
  <si>
    <t>20130805各代號最新一期折溢價(%)</t>
    <phoneticPr fontId="2" type="noConversion"/>
  </si>
  <si>
    <t>20130805各代號最新一期折溢價(%)</t>
    <phoneticPr fontId="2" type="noConversion"/>
  </si>
  <si>
    <t>20130802各代號最新一期折溢價(%)</t>
    <phoneticPr fontId="2" type="noConversion"/>
  </si>
  <si>
    <t>20130802各代號最新一期折溢價(%)</t>
    <phoneticPr fontId="2" type="noConversion"/>
  </si>
  <si>
    <t>20130801各代號最新一期折溢價(%)</t>
    <phoneticPr fontId="2" type="noConversion"/>
  </si>
  <si>
    <t>20130731各代號最新一期折溢價(%)</t>
    <phoneticPr fontId="2" type="noConversion"/>
  </si>
  <si>
    <t>20130731各代號最新一期折溢價(%)</t>
    <phoneticPr fontId="2" type="noConversion"/>
  </si>
  <si>
    <t>20130730各代號最新一期折溢價(%)</t>
    <phoneticPr fontId="2" type="noConversion"/>
  </si>
  <si>
    <t>20130730各代號最新一期折溢價(%)</t>
    <phoneticPr fontId="2" type="noConversion"/>
  </si>
  <si>
    <t>20130729各代號最新一期折溢價(%)</t>
    <phoneticPr fontId="2" type="noConversion"/>
  </si>
  <si>
    <t>20130726各代號最新一期折溢價(%)</t>
    <phoneticPr fontId="2" type="noConversion"/>
  </si>
  <si>
    <t>20130725各代號最新一期折溢價(%)</t>
    <phoneticPr fontId="2" type="noConversion"/>
  </si>
  <si>
    <t>20130725各代號最新一期折溢價(%)</t>
    <phoneticPr fontId="2" type="noConversion"/>
  </si>
  <si>
    <t>20130724各代號最新一期折溢價(%)</t>
    <phoneticPr fontId="2" type="noConversion"/>
  </si>
  <si>
    <t>20130724各代號最新一期折溢價(%)</t>
    <phoneticPr fontId="2" type="noConversion"/>
  </si>
  <si>
    <t>20130723各代號最新一期折溢價(%)</t>
    <phoneticPr fontId="2" type="noConversion"/>
  </si>
  <si>
    <t>20130723各代號最新一期折溢價(%)</t>
    <phoneticPr fontId="2" type="noConversion"/>
  </si>
  <si>
    <t>20130722各代號最新一期折溢價(%)</t>
    <phoneticPr fontId="2" type="noConversion"/>
  </si>
  <si>
    <t>20130722各代號最新一期折溢價(%)</t>
    <phoneticPr fontId="2" type="noConversion"/>
  </si>
  <si>
    <t>20130719各代號最新一期折溢價(%)</t>
    <phoneticPr fontId="2" type="noConversion"/>
  </si>
  <si>
    <t>20130719各代號最新一期折溢價(%)</t>
    <phoneticPr fontId="2" type="noConversion"/>
  </si>
  <si>
    <t>20130718各代號最新一期折溢價(%)</t>
    <phoneticPr fontId="2" type="noConversion"/>
  </si>
  <si>
    <t>20130718各代號最新一期折溢價(%)</t>
    <phoneticPr fontId="2" type="noConversion"/>
  </si>
  <si>
    <t>20130717各代號最新一期折溢價(%)</t>
    <phoneticPr fontId="2" type="noConversion"/>
  </si>
  <si>
    <t>20130717各代號最新一期折溢價(%)</t>
    <phoneticPr fontId="2" type="noConversion"/>
  </si>
  <si>
    <t>20130716各代號最新一期折溢價(%)</t>
    <phoneticPr fontId="2" type="noConversion"/>
  </si>
  <si>
    <t>20130716各代號最新一期折溢價(%)</t>
    <phoneticPr fontId="2" type="noConversion"/>
  </si>
  <si>
    <t>20130715各代號最新一期折溢價(%)</t>
    <phoneticPr fontId="2" type="noConversion"/>
  </si>
  <si>
    <t>20130712各代號最新一期折溢價(%)</t>
    <phoneticPr fontId="2" type="noConversion"/>
  </si>
  <si>
    <t>20130712各代號最新一期折溢價(%)</t>
    <phoneticPr fontId="2" type="noConversion"/>
  </si>
  <si>
    <t>20130711各代號最新一期折溢價(%)</t>
    <phoneticPr fontId="2" type="noConversion"/>
  </si>
  <si>
    <t>20130711各代號最新一期折溢價(%)</t>
    <phoneticPr fontId="2" type="noConversion"/>
  </si>
  <si>
    <t>20130710各代號最新一期折溢價(%)</t>
    <phoneticPr fontId="2" type="noConversion"/>
  </si>
  <si>
    <t>20130710各代號最新一期折溢價(%)</t>
    <phoneticPr fontId="2" type="noConversion"/>
  </si>
  <si>
    <t>20130709各代號最新一期折溢價(%)</t>
    <phoneticPr fontId="2" type="noConversion"/>
  </si>
  <si>
    <t>20130709各代號最新一期折溢價(%)</t>
    <phoneticPr fontId="2" type="noConversion"/>
  </si>
  <si>
    <t>20130708各代號最新一期折溢價(%)</t>
    <phoneticPr fontId="2" type="noConversion"/>
  </si>
  <si>
    <t>20130708各代號最新一期折溢價(%)</t>
    <phoneticPr fontId="2" type="noConversion"/>
  </si>
  <si>
    <t>20130705各代號最新一期折溢價(%)</t>
    <phoneticPr fontId="2" type="noConversion"/>
  </si>
  <si>
    <t>20130705各代號最新一期折溢價(%)</t>
    <phoneticPr fontId="2" type="noConversion"/>
  </si>
  <si>
    <t>20130704各代號最新一期折溢價(%)</t>
    <phoneticPr fontId="2" type="noConversion"/>
  </si>
  <si>
    <t>20130704各代號最新一期折溢價(%)</t>
    <phoneticPr fontId="2" type="noConversion"/>
  </si>
  <si>
    <t>20130703各代號最新一期折溢價(%)</t>
    <phoneticPr fontId="2" type="noConversion"/>
  </si>
  <si>
    <t>20130703各代號最新一期折溢價(%)</t>
    <phoneticPr fontId="2" type="noConversion"/>
  </si>
  <si>
    <t>20130702各代號最新一期折溢價(%)</t>
    <phoneticPr fontId="2" type="noConversion"/>
  </si>
  <si>
    <t>20130702各代號最新一期折溢價(%)</t>
    <phoneticPr fontId="2" type="noConversion"/>
  </si>
  <si>
    <t>20130701各代號最新一期折溢價(%)</t>
    <phoneticPr fontId="2" type="noConversion"/>
  </si>
  <si>
    <t>20130701各代號最新一期折溢價(%)</t>
    <phoneticPr fontId="2" type="noConversion"/>
  </si>
  <si>
    <t>20130628各代號最新一期折溢價(%)</t>
    <phoneticPr fontId="2" type="noConversion"/>
  </si>
  <si>
    <t>20130628各代號最新一期折溢價(%)</t>
    <phoneticPr fontId="2" type="noConversion"/>
  </si>
  <si>
    <t>20130627各代號最新一期折溢價(%)</t>
    <phoneticPr fontId="2" type="noConversion"/>
  </si>
  <si>
    <t>20130627各代號最新一期折溢價(%)</t>
    <phoneticPr fontId="2" type="noConversion"/>
  </si>
  <si>
    <t>20130626各代號最新一期折溢價(%)</t>
    <phoneticPr fontId="2" type="noConversion"/>
  </si>
  <si>
    <t>20130626各代號最新一期折溢價(%)</t>
    <phoneticPr fontId="2" type="noConversion"/>
  </si>
  <si>
    <t>20130625各代號最新一期折溢價(%)</t>
    <phoneticPr fontId="2" type="noConversion"/>
  </si>
  <si>
    <t>20130625各代號最新一期折溢價(%)</t>
    <phoneticPr fontId="2" type="noConversion"/>
  </si>
  <si>
    <t>20130624各代號最新一期折溢價(%)</t>
    <phoneticPr fontId="2" type="noConversion"/>
  </si>
  <si>
    <t>20130624各代號最新一期折溢價(%)</t>
    <phoneticPr fontId="2" type="noConversion"/>
  </si>
  <si>
    <t>20130621各代號最新一期折溢價(%)</t>
    <phoneticPr fontId="2" type="noConversion"/>
  </si>
  <si>
    <t>20130621各代號最新一期折溢價(%)</t>
    <phoneticPr fontId="2" type="noConversion"/>
  </si>
  <si>
    <t>20130620各代號最新一期折溢價(%)</t>
    <phoneticPr fontId="2" type="noConversion"/>
  </si>
  <si>
    <t>20130620各代號最新一期折溢價(%)</t>
    <phoneticPr fontId="2" type="noConversion"/>
  </si>
  <si>
    <t>20130619各代號最新一期折溢價(%)</t>
    <phoneticPr fontId="2" type="noConversion"/>
  </si>
  <si>
    <t>20130619各代號最新一期折溢價(%)</t>
    <phoneticPr fontId="2" type="noConversion"/>
  </si>
  <si>
    <t>20130618各代號最新一期折溢價(%)</t>
    <phoneticPr fontId="2" type="noConversion"/>
  </si>
  <si>
    <t>20130618各代號最新一期折溢價(%)</t>
    <phoneticPr fontId="2" type="noConversion"/>
  </si>
  <si>
    <t>20130617各代號最新一期折溢價(%)</t>
    <phoneticPr fontId="2" type="noConversion"/>
  </si>
  <si>
    <t>20130617各代號最新一期折溢價(%)</t>
    <phoneticPr fontId="2" type="noConversion"/>
  </si>
  <si>
    <t>20130614各代號最新一期折溢價(%)</t>
    <phoneticPr fontId="2" type="noConversion"/>
  </si>
  <si>
    <t>20130614各代號最新一期折溢價(%)</t>
    <phoneticPr fontId="2" type="noConversion"/>
  </si>
  <si>
    <t>20130613各代號最新一期折溢價(%)</t>
    <phoneticPr fontId="2" type="noConversion"/>
  </si>
  <si>
    <t>20130613各代號最新一期折溢價(%)</t>
    <phoneticPr fontId="2" type="noConversion"/>
  </si>
  <si>
    <t>20130611各代號最新一期折溢價(%)</t>
    <phoneticPr fontId="2" type="noConversion"/>
  </si>
  <si>
    <t>20130611各代號最新一期折溢價(%)</t>
    <phoneticPr fontId="2" type="noConversion"/>
  </si>
  <si>
    <t>20130610各代號最新一期折溢價(%)</t>
    <phoneticPr fontId="2" type="noConversion"/>
  </si>
  <si>
    <t>20130610各代號最新一期折溢價(%)</t>
    <phoneticPr fontId="2" type="noConversion"/>
  </si>
  <si>
    <t>20130607各代號最新一期折溢價(%)</t>
    <phoneticPr fontId="2" type="noConversion"/>
  </si>
  <si>
    <t>20130607各代號最新一期折溢價(%)</t>
    <phoneticPr fontId="2" type="noConversion"/>
  </si>
  <si>
    <t>20130606各代號最新一期折溢價(%)</t>
    <phoneticPr fontId="2" type="noConversion"/>
  </si>
  <si>
    <t>20130606各代號最新一期折溢價(%)</t>
    <phoneticPr fontId="2" type="noConversion"/>
  </si>
  <si>
    <t>20130605各代號最新一期折溢價(%)</t>
    <phoneticPr fontId="2" type="noConversion"/>
  </si>
  <si>
    <t>20130605各代號最新一期折溢價(%)</t>
    <phoneticPr fontId="2" type="noConversion"/>
  </si>
  <si>
    <t>20130604各代號最新一期折溢價(%)</t>
    <phoneticPr fontId="2" type="noConversion"/>
  </si>
  <si>
    <t>20130604各代號最新一期折溢價(%)</t>
    <phoneticPr fontId="2" type="noConversion"/>
  </si>
  <si>
    <t>20130603各代號最新一期折溢價(%)</t>
    <phoneticPr fontId="2" type="noConversion"/>
  </si>
  <si>
    <t>20130603各代號最新一期折溢價(%)</t>
    <phoneticPr fontId="2" type="noConversion"/>
  </si>
  <si>
    <t>20130531各代號最新一期折溢價(%)</t>
    <phoneticPr fontId="2" type="noConversion"/>
  </si>
  <si>
    <t>20130531各代號最新一期折溢價(%)</t>
    <phoneticPr fontId="2" type="noConversion"/>
  </si>
  <si>
    <t>20130530各代號最新一期折溢價(%)</t>
    <phoneticPr fontId="2" type="noConversion"/>
  </si>
  <si>
    <t>20130530各代號最新一期折溢價(%)</t>
    <phoneticPr fontId="2" type="noConversion"/>
  </si>
  <si>
    <t>20130529各代號最新一期折溢價(%)</t>
    <phoneticPr fontId="2" type="noConversion"/>
  </si>
  <si>
    <t>20130529各代號最新一期折溢價(%)</t>
    <phoneticPr fontId="2" type="noConversion"/>
  </si>
  <si>
    <t>20130528各代號最新一期折溢價(%)</t>
    <phoneticPr fontId="2" type="noConversion"/>
  </si>
  <si>
    <t>20130528各代號最新一期折溢價(%)</t>
    <phoneticPr fontId="2" type="noConversion"/>
  </si>
  <si>
    <t>20130527各代號最新一期折溢價(%)</t>
    <phoneticPr fontId="2" type="noConversion"/>
  </si>
  <si>
    <t>20130527各代號最新一期折溢價(%)</t>
    <phoneticPr fontId="2" type="noConversion"/>
  </si>
  <si>
    <t>20130524各代號最新一期折溢價(%)</t>
    <phoneticPr fontId="2" type="noConversion"/>
  </si>
  <si>
    <t>20130524各代號最新一期折溢價(%)</t>
    <phoneticPr fontId="2" type="noConversion"/>
  </si>
  <si>
    <t>20130523各代號最新一期折溢價(%)</t>
    <phoneticPr fontId="2" type="noConversion"/>
  </si>
  <si>
    <t>20130523各代號最新一期折溢價(%)</t>
    <phoneticPr fontId="2" type="noConversion"/>
  </si>
  <si>
    <t>20130522各代號最新一期折溢價(%)</t>
    <phoneticPr fontId="2" type="noConversion"/>
  </si>
  <si>
    <t>20130522各代號最新一期折溢價(%)</t>
    <phoneticPr fontId="2" type="noConversion"/>
  </si>
  <si>
    <t>20130521各代號最新一期折溢價(%)</t>
    <phoneticPr fontId="2" type="noConversion"/>
  </si>
  <si>
    <t>20130521各代號最新一期折溢價(%)</t>
    <phoneticPr fontId="2" type="noConversion"/>
  </si>
  <si>
    <t>20130520各代號最新一期折溢價(%)</t>
    <phoneticPr fontId="2" type="noConversion"/>
  </si>
  <si>
    <t>20130520各代號最新一期折溢價(%)</t>
    <phoneticPr fontId="2" type="noConversion"/>
  </si>
  <si>
    <t>20130517各代號最新一期折溢價(%)</t>
    <phoneticPr fontId="2" type="noConversion"/>
  </si>
  <si>
    <t>20130517各代號最新一期折溢價(%)</t>
    <phoneticPr fontId="2" type="noConversion"/>
  </si>
  <si>
    <t>20130516各代號最新一期折溢價(%)</t>
    <phoneticPr fontId="2" type="noConversion"/>
  </si>
  <si>
    <t>20130516各代號最新一期折溢價(%)</t>
    <phoneticPr fontId="2" type="noConversion"/>
  </si>
  <si>
    <t>20130515各代號最新一期折溢價(%)</t>
    <phoneticPr fontId="2" type="noConversion"/>
  </si>
  <si>
    <t>20130515各代號最新一期折溢價(%)</t>
    <phoneticPr fontId="2" type="noConversion"/>
  </si>
  <si>
    <t>20130514各代號最新一期折溢價(%)</t>
    <phoneticPr fontId="2" type="noConversion"/>
  </si>
  <si>
    <t>20130513各代號最新一期折溢價(%)</t>
    <phoneticPr fontId="2" type="noConversion"/>
  </si>
  <si>
    <t>20130513各代號最新一期折溢價(%)</t>
    <phoneticPr fontId="2" type="noConversion"/>
  </si>
  <si>
    <t>20130510各代號最新一期折溢價(%)</t>
    <phoneticPr fontId="2" type="noConversion"/>
  </si>
  <si>
    <t>20130510各代號最新一期折溢價(%)</t>
    <phoneticPr fontId="2" type="noConversion"/>
  </si>
  <si>
    <t>20130509各代號最新一期折溢價(%)</t>
    <phoneticPr fontId="2" type="noConversion"/>
  </si>
  <si>
    <t>20130509各代號最新一期折溢價(%)</t>
    <phoneticPr fontId="2" type="noConversion"/>
  </si>
  <si>
    <t>20130508各代號最新一期折溢價(%)</t>
    <phoneticPr fontId="2" type="noConversion"/>
  </si>
  <si>
    <t>20130507各代號最新一期折溢價(%)</t>
    <phoneticPr fontId="2" type="noConversion"/>
  </si>
  <si>
    <t>20130507各代號最新一期折溢價(%)</t>
    <phoneticPr fontId="2" type="noConversion"/>
  </si>
  <si>
    <t>20130506各代號最新一期折溢價(%)</t>
    <phoneticPr fontId="2" type="noConversion"/>
  </si>
  <si>
    <t>20130503各代號最新一期折溢價(%)</t>
    <phoneticPr fontId="2" type="noConversion"/>
  </si>
  <si>
    <t>20130503各代號最新一期折溢價(%)</t>
    <phoneticPr fontId="2" type="noConversion"/>
  </si>
  <si>
    <t>20130502各代號最新一期折溢價(%)</t>
    <phoneticPr fontId="2" type="noConversion"/>
  </si>
  <si>
    <t>20130502各代號最新一期折溢價(%)</t>
    <phoneticPr fontId="2" type="noConversion"/>
  </si>
  <si>
    <t>20130430各代號最新一期折溢價(%)</t>
    <phoneticPr fontId="2" type="noConversion"/>
  </si>
  <si>
    <t>20130430各代號最新一期折溢價(%)</t>
    <phoneticPr fontId="2" type="noConversion"/>
  </si>
  <si>
    <t>20130429各代號最新一期折溢價(%)</t>
    <phoneticPr fontId="2" type="noConversion"/>
  </si>
  <si>
    <t>20130429各代號最新一期折溢價(%)</t>
    <phoneticPr fontId="2" type="noConversion"/>
  </si>
  <si>
    <t>20130426各代號最新一期折溢價(%)</t>
    <phoneticPr fontId="2" type="noConversion"/>
  </si>
  <si>
    <t>20130426各代號最新一期折溢價(%)</t>
    <phoneticPr fontId="2" type="noConversion"/>
  </si>
  <si>
    <t>20130425各代號最新一期折溢價(%)</t>
    <phoneticPr fontId="2" type="noConversion"/>
  </si>
  <si>
    <t>20130425各代號最新一期折溢價(%)</t>
    <phoneticPr fontId="2" type="noConversion"/>
  </si>
  <si>
    <t>20130424各代號最新一期折溢價(%)</t>
    <phoneticPr fontId="2" type="noConversion"/>
  </si>
  <si>
    <t>20130424各代號最新一期折溢價(%)</t>
    <phoneticPr fontId="2" type="noConversion"/>
  </si>
  <si>
    <t>20130423各代號最新一期折溢價(%)</t>
    <phoneticPr fontId="2" type="noConversion"/>
  </si>
  <si>
    <t>20130422各代號最新一期折溢價(%)</t>
    <phoneticPr fontId="2" type="noConversion"/>
  </si>
  <si>
    <t>20130419各代號最新一期折溢價(%)</t>
    <phoneticPr fontId="2" type="noConversion"/>
  </si>
  <si>
    <t>20130419各代號最新一期折溢價(%)</t>
    <phoneticPr fontId="2" type="noConversion"/>
  </si>
  <si>
    <t>20130418各代號最新一期折溢價(%)</t>
    <phoneticPr fontId="2" type="noConversion"/>
  </si>
  <si>
    <t>20130418各代號最新一期折溢價(%)</t>
    <phoneticPr fontId="2" type="noConversion"/>
  </si>
  <si>
    <t>20130417各代號最新一期折溢價(%)</t>
    <phoneticPr fontId="2" type="noConversion"/>
  </si>
  <si>
    <t>20130417各代號最新一期折溢價(%)</t>
    <phoneticPr fontId="2" type="noConversion"/>
  </si>
  <si>
    <t>20130416各代號最新一期折溢價(%)</t>
    <phoneticPr fontId="2" type="noConversion"/>
  </si>
  <si>
    <t>20130415各代號最新一期折溢價(%)</t>
    <phoneticPr fontId="2" type="noConversion"/>
  </si>
  <si>
    <t>20130415各代號最新一期折溢價(%)</t>
    <phoneticPr fontId="2" type="noConversion"/>
  </si>
  <si>
    <t>20130412各代號最新一期折溢價(%)</t>
    <phoneticPr fontId="2" type="noConversion"/>
  </si>
  <si>
    <t>20130412各代號最新一期折溢價(%)</t>
    <phoneticPr fontId="2" type="noConversion"/>
  </si>
  <si>
    <t>20130411各代號最新一期折溢價(%)</t>
    <phoneticPr fontId="2" type="noConversion"/>
  </si>
  <si>
    <t>20130411各代號最新一期折溢價(%)</t>
    <phoneticPr fontId="2" type="noConversion"/>
  </si>
  <si>
    <t>20130410各代號最新一期折溢價(%)</t>
    <phoneticPr fontId="2" type="noConversion"/>
  </si>
  <si>
    <t>20130410各代號最新一期折溢價(%)</t>
    <phoneticPr fontId="2" type="noConversion"/>
  </si>
  <si>
    <t>20130409各代號最新一期折溢價(%)</t>
    <phoneticPr fontId="2" type="noConversion"/>
  </si>
  <si>
    <t>20130409各代號最新一期折溢價(%)</t>
    <phoneticPr fontId="2" type="noConversion"/>
  </si>
  <si>
    <t>20130408各代號最新一期折溢價(%)</t>
    <phoneticPr fontId="2" type="noConversion"/>
  </si>
  <si>
    <t>20130405各代號最新一期折溢價(%)</t>
    <phoneticPr fontId="2" type="noConversion"/>
  </si>
  <si>
    <t>20130404各代號最新一期折溢價(%)</t>
    <phoneticPr fontId="2" type="noConversion"/>
  </si>
  <si>
    <t>20130404各代號最新一期折溢價(%)</t>
    <phoneticPr fontId="2" type="noConversion"/>
  </si>
  <si>
    <t>20130403各代號最新一期折溢價(%)</t>
    <phoneticPr fontId="2" type="noConversion"/>
  </si>
  <si>
    <t>20130403各代號最新一期折溢價(%)</t>
    <phoneticPr fontId="2" type="noConversion"/>
  </si>
  <si>
    <t>20130402各代號最新一期折溢價(%)</t>
    <phoneticPr fontId="2" type="noConversion"/>
  </si>
  <si>
    <t>20130402各代號最新一期折溢價(%)</t>
    <phoneticPr fontId="2" type="noConversion"/>
  </si>
  <si>
    <t>20130401各代號最新一期折溢價(%)</t>
    <phoneticPr fontId="2" type="noConversion"/>
  </si>
  <si>
    <t>20130401各代號最新一期折溢價(%)</t>
    <phoneticPr fontId="2" type="noConversion"/>
  </si>
  <si>
    <t>20130329各代號最新一期折溢價(%)</t>
    <phoneticPr fontId="2" type="noConversion"/>
  </si>
  <si>
    <t>20130329各代號最新一期折溢價(%)</t>
    <phoneticPr fontId="2" type="noConversion"/>
  </si>
  <si>
    <t>20130328各代號最新一期折溢價(%)</t>
    <phoneticPr fontId="2" type="noConversion"/>
  </si>
  <si>
    <t>20130328各代號最新一期折溢價(%)</t>
    <phoneticPr fontId="2" type="noConversion"/>
  </si>
  <si>
    <t>20130327各代號最新一期折溢價(%)</t>
    <phoneticPr fontId="2" type="noConversion"/>
  </si>
  <si>
    <t>20130327各代號最新一期折溢價(%)</t>
    <phoneticPr fontId="2" type="noConversion"/>
  </si>
  <si>
    <t>20130326各代號最新一期折溢價(%)</t>
    <phoneticPr fontId="2" type="noConversion"/>
  </si>
  <si>
    <t>20130326各代號最新一期折溢價(%)</t>
    <phoneticPr fontId="2" type="noConversion"/>
  </si>
  <si>
    <t>20130325各代號最新一期折溢價(%)</t>
    <phoneticPr fontId="2" type="noConversion"/>
  </si>
  <si>
    <t>20130325各代號最新一期折溢價(%)</t>
    <phoneticPr fontId="2" type="noConversion"/>
  </si>
  <si>
    <t>20130322各代號最新一期折溢價(%)</t>
    <phoneticPr fontId="2" type="noConversion"/>
  </si>
  <si>
    <t>20130322各代號最新一期折溢價(%)</t>
    <phoneticPr fontId="2" type="noConversion"/>
  </si>
  <si>
    <t>20130321各代號最新一期折溢價(%)</t>
    <phoneticPr fontId="2" type="noConversion"/>
  </si>
  <si>
    <t>20130321各代號最新一期折溢價(%)</t>
    <phoneticPr fontId="2" type="noConversion"/>
  </si>
  <si>
    <t>20130320各代號最新一期折溢價(%)</t>
    <phoneticPr fontId="2" type="noConversion"/>
  </si>
  <si>
    <t>20130319各代號最新一期折溢價(%)</t>
    <phoneticPr fontId="2" type="noConversion"/>
  </si>
  <si>
    <t>20130319各代號最新一期折溢價(%)</t>
    <phoneticPr fontId="2" type="noConversion"/>
  </si>
  <si>
    <t>20130318各代號最新一期折溢價(%)</t>
    <phoneticPr fontId="2" type="noConversion"/>
  </si>
  <si>
    <t>20130318各代號最新一期折溢價(%)</t>
    <phoneticPr fontId="2" type="noConversion"/>
  </si>
  <si>
    <t>20130315各代號最新一期折溢價(%)</t>
    <phoneticPr fontId="2" type="noConversion"/>
  </si>
  <si>
    <t>20130314各代號最新一期折溢價(%)</t>
    <phoneticPr fontId="2" type="noConversion"/>
  </si>
  <si>
    <t>20130314各代號最新一期折溢價(%)</t>
    <phoneticPr fontId="2" type="noConversion"/>
  </si>
  <si>
    <t>20130313各代號最新一期折溢價(%)</t>
    <phoneticPr fontId="2" type="noConversion"/>
  </si>
  <si>
    <t>20130313各代號最新一期折溢價(%)</t>
    <phoneticPr fontId="2" type="noConversion"/>
  </si>
  <si>
    <t>20130312各代號最新一期折溢價(%)</t>
    <phoneticPr fontId="2" type="noConversion"/>
  </si>
  <si>
    <t>20130312各代號最新一期折溢價(%)</t>
    <phoneticPr fontId="2" type="noConversion"/>
  </si>
  <si>
    <t>20130311各代號最新一期折溢價(%)</t>
    <phoneticPr fontId="2" type="noConversion"/>
  </si>
  <si>
    <t>20130311各代號最新一期折溢價(%)</t>
    <phoneticPr fontId="2" type="noConversion"/>
  </si>
  <si>
    <t>20130308各代號最新一期折溢價(%)</t>
    <phoneticPr fontId="2" type="noConversion"/>
  </si>
  <si>
    <t>20130308各代號最新一期折溢價(%)</t>
    <phoneticPr fontId="2" type="noConversion"/>
  </si>
  <si>
    <t>20130307各代號最新一期折溢價(%)</t>
    <phoneticPr fontId="2" type="noConversion"/>
  </si>
  <si>
    <t>20130306各代號最新一期折溢價(%)</t>
    <phoneticPr fontId="2" type="noConversion"/>
  </si>
  <si>
    <t>20130306各代號最新一期折溢價(%)</t>
    <phoneticPr fontId="2" type="noConversion"/>
  </si>
  <si>
    <t>20130305各代號最新一期折溢價(%)</t>
    <phoneticPr fontId="2" type="noConversion"/>
  </si>
  <si>
    <t>20130305各代號最新一期折溢價(%)</t>
    <phoneticPr fontId="2" type="noConversion"/>
  </si>
  <si>
    <t>20130304各代號最新一期折溢價(%)</t>
    <phoneticPr fontId="2" type="noConversion"/>
  </si>
  <si>
    <t>20130304各代號最新一期折溢價(%)</t>
    <phoneticPr fontId="2" type="noConversion"/>
  </si>
  <si>
    <t>20130301各代號最新一期折溢價(%)</t>
    <phoneticPr fontId="2" type="noConversion"/>
  </si>
  <si>
    <t>20130301各代號最新一期折溢價(%)</t>
    <phoneticPr fontId="2" type="noConversion"/>
  </si>
  <si>
    <t>20130228各代號最新一期折溢價(%)</t>
    <phoneticPr fontId="2" type="noConversion"/>
  </si>
  <si>
    <t>20130228各代號最新一期折溢價(%)</t>
    <phoneticPr fontId="2" type="noConversion"/>
  </si>
  <si>
    <t>20130227各代號最新一期折溢價(%)</t>
    <phoneticPr fontId="2" type="noConversion"/>
  </si>
  <si>
    <t>20130226各代號最新一期折溢價(%)</t>
    <phoneticPr fontId="2" type="noConversion"/>
  </si>
  <si>
    <t>20130226各代號最新一期折溢價(%)</t>
    <phoneticPr fontId="2" type="noConversion"/>
  </si>
  <si>
    <t>20130225各代號最新一期折溢價(%)</t>
    <phoneticPr fontId="2" type="noConversion"/>
  </si>
  <si>
    <t>20130225各代號最新一期折溢價(%)</t>
    <phoneticPr fontId="2" type="noConversion"/>
  </si>
  <si>
    <t>20130223各代號最新一期折溢價(%)</t>
    <phoneticPr fontId="2" type="noConversion"/>
  </si>
  <si>
    <t>20130223各代號最新一期折溢價(%)</t>
    <phoneticPr fontId="2" type="noConversion"/>
  </si>
  <si>
    <t>20130222各代號最新一期折溢價(%)</t>
    <phoneticPr fontId="2" type="noConversion"/>
  </si>
  <si>
    <t>20130222各代號最新一期折溢價(%)</t>
    <phoneticPr fontId="2" type="noConversion"/>
  </si>
  <si>
    <t>20130221各代號最新一期折溢價(%)</t>
    <phoneticPr fontId="2" type="noConversion"/>
  </si>
  <si>
    <t>20130220各代號最新一期折溢價(%)</t>
    <phoneticPr fontId="2" type="noConversion"/>
  </si>
  <si>
    <t>20130220各代號最新一期折溢價(%)</t>
    <phoneticPr fontId="2" type="noConversion"/>
  </si>
  <si>
    <t>20130219各代號最新一期折溢價(%)</t>
    <phoneticPr fontId="2" type="noConversion"/>
  </si>
  <si>
    <t>20130219各代號最新一期折溢價(%)</t>
    <phoneticPr fontId="2" type="noConversion"/>
  </si>
  <si>
    <t>20130218各代號最新一期折溢價(%)</t>
    <phoneticPr fontId="2" type="noConversion"/>
  </si>
  <si>
    <t>20130208各代號最新一期折溢價(%)</t>
    <phoneticPr fontId="2" type="noConversion"/>
  </si>
  <si>
    <t>20130208各代號最新一期折溢價(%)</t>
    <phoneticPr fontId="2" type="noConversion"/>
  </si>
  <si>
    <t>20130207各代號最新一期折溢價(%)</t>
    <phoneticPr fontId="2" type="noConversion"/>
  </si>
  <si>
    <t>20130207各代號最新一期折溢價(%)</t>
    <phoneticPr fontId="2" type="noConversion"/>
  </si>
  <si>
    <t>20130206各代號最新一期折溢價(%)</t>
    <phoneticPr fontId="2" type="noConversion"/>
  </si>
  <si>
    <t>20130206各代號最新一期折溢價(%)</t>
    <phoneticPr fontId="2" type="noConversion"/>
  </si>
  <si>
    <t>20130205各代號最新一期折溢價(%)</t>
    <phoneticPr fontId="2" type="noConversion"/>
  </si>
  <si>
    <t>20130205各代號最新一期折溢價(%)</t>
    <phoneticPr fontId="2" type="noConversion"/>
  </si>
  <si>
    <t>20130204各代號最新一期折溢價(%)</t>
    <phoneticPr fontId="2" type="noConversion"/>
  </si>
  <si>
    <t>20130204各代號最新一期折溢價(%)</t>
    <phoneticPr fontId="2" type="noConversion"/>
  </si>
  <si>
    <t>20130201各代號最新一期折溢價(%)</t>
    <phoneticPr fontId="2" type="noConversion"/>
  </si>
  <si>
    <t>20130201各代號最新一期折溢價(%)</t>
    <phoneticPr fontId="2" type="noConversion"/>
  </si>
  <si>
    <t>20130131各代號最新一期折溢價(%)</t>
    <phoneticPr fontId="2" type="noConversion"/>
  </si>
  <si>
    <t>20130131各代號最新一期折溢價(%)</t>
    <phoneticPr fontId="2" type="noConversion"/>
  </si>
  <si>
    <t>20130130各代號最新一期折溢價(%)</t>
    <phoneticPr fontId="2" type="noConversion"/>
  </si>
  <si>
    <t>20130130各代號最新一期折溢價(%)</t>
    <phoneticPr fontId="2" type="noConversion"/>
  </si>
  <si>
    <t>20130129各代號最新一期折溢價(%)</t>
    <phoneticPr fontId="2" type="noConversion"/>
  </si>
  <si>
    <t>20130128各代號最新一期折溢價(%)</t>
    <phoneticPr fontId="2" type="noConversion"/>
  </si>
  <si>
    <t>20130125各代號最新一期折溢價(%)</t>
    <phoneticPr fontId="2" type="noConversion"/>
  </si>
  <si>
    <t>20130125各代號最新一期折溢價(%)</t>
    <phoneticPr fontId="2" type="noConversion"/>
  </si>
  <si>
    <t>20130124各代號最新一期折溢價(%)</t>
    <phoneticPr fontId="2" type="noConversion"/>
  </si>
  <si>
    <t>20130124各代號最新一期折溢價(%)</t>
    <phoneticPr fontId="2" type="noConversion"/>
  </si>
  <si>
    <t>20130123各代號最新一期折溢價(%)</t>
    <phoneticPr fontId="2" type="noConversion"/>
  </si>
  <si>
    <t>20130123各代號最新一期折溢價(%)</t>
    <phoneticPr fontId="2" type="noConversion"/>
  </si>
  <si>
    <t>20130122各代號最新一期折溢價(%)</t>
    <phoneticPr fontId="2" type="noConversion"/>
  </si>
  <si>
    <t>20130122各代號最新一期折溢價(%)</t>
    <phoneticPr fontId="2" type="noConversion"/>
  </si>
  <si>
    <t>20130121各代號最新一期折溢價(%)</t>
    <phoneticPr fontId="2" type="noConversion"/>
  </si>
  <si>
    <t>20130121各代號最新一期折溢價(%)</t>
    <phoneticPr fontId="2" type="noConversion"/>
  </si>
  <si>
    <t>20130118各代號最新一期折溢價(%)</t>
    <phoneticPr fontId="2" type="noConversion"/>
  </si>
  <si>
    <t>20130118各代號最新一期折溢價(%)</t>
    <phoneticPr fontId="2" type="noConversion"/>
  </si>
  <si>
    <t>20130117各代號最新一期折溢價(%)</t>
    <phoneticPr fontId="2" type="noConversion"/>
  </si>
  <si>
    <t>20130117各代號最新一期折溢價(%)</t>
    <phoneticPr fontId="2" type="noConversion"/>
  </si>
  <si>
    <t>20130116各代號最新一期折溢價(%)</t>
    <phoneticPr fontId="2" type="noConversion"/>
  </si>
  <si>
    <t>20130116各代號最新一期折溢價(%)</t>
    <phoneticPr fontId="2" type="noConversion"/>
  </si>
  <si>
    <t>20130115各代號最新一期折溢價(%)</t>
    <phoneticPr fontId="2" type="noConversion"/>
  </si>
  <si>
    <t>20130115各代號最新一期折溢價(%)</t>
    <phoneticPr fontId="2" type="noConversion"/>
  </si>
  <si>
    <t>20130114各代號最新一期折溢價(%)</t>
    <phoneticPr fontId="2" type="noConversion"/>
  </si>
  <si>
    <t>20130114各代號最新一期折溢價(%)</t>
    <phoneticPr fontId="2" type="noConversion"/>
  </si>
  <si>
    <t>20130111各代號最新一期折溢價(%)</t>
    <phoneticPr fontId="2" type="noConversion"/>
  </si>
  <si>
    <t>20130111各代號最新一期折溢價(%)</t>
    <phoneticPr fontId="2" type="noConversion"/>
  </si>
  <si>
    <t>20130110各代號最新一期折溢價(%)</t>
    <phoneticPr fontId="2" type="noConversion"/>
  </si>
  <si>
    <t>20130110各代號最新一期折溢價(%)</t>
    <phoneticPr fontId="2" type="noConversion"/>
  </si>
  <si>
    <t>20130109各代號最新一期折溢價(%)</t>
    <phoneticPr fontId="2" type="noConversion"/>
  </si>
  <si>
    <t>20130108各代號最新一期折溢價(%)</t>
    <phoneticPr fontId="2" type="noConversion"/>
  </si>
  <si>
    <t>20130108各代號最新一期折溢價(%)</t>
    <phoneticPr fontId="2" type="noConversion"/>
  </si>
  <si>
    <t>20130107各代號最新一期折溢價(%)</t>
    <phoneticPr fontId="2" type="noConversion"/>
  </si>
  <si>
    <t>20130104各代號最新一期折溢價(%)</t>
    <phoneticPr fontId="2" type="noConversion"/>
  </si>
  <si>
    <t>20130103各代號最新一期折溢價(%)</t>
    <phoneticPr fontId="2" type="noConversion"/>
  </si>
  <si>
    <t>20130103各代號最新一期折溢價(%)</t>
    <phoneticPr fontId="2" type="noConversion"/>
  </si>
  <si>
    <t>20130102各代號最新一期折溢價(%)</t>
    <phoneticPr fontId="2" type="noConversion"/>
  </si>
  <si>
    <t>20130102各代號最新一期折溢價(%)</t>
    <phoneticPr fontId="2" type="noConversion"/>
  </si>
  <si>
    <t>20121231各代號最新一期折溢價(%)</t>
    <phoneticPr fontId="2" type="noConversion"/>
  </si>
  <si>
    <t>20121231各代號最新一期折溢價(%)</t>
    <phoneticPr fontId="2" type="noConversion"/>
  </si>
  <si>
    <t>20121228各代號最新一期折溢價(%)</t>
    <phoneticPr fontId="2" type="noConversion"/>
  </si>
  <si>
    <t>20121228各代號最新一期折溢價(%)</t>
    <phoneticPr fontId="2" type="noConversion"/>
  </si>
  <si>
    <t>20121227各代號最新一期折溢價(%)</t>
    <phoneticPr fontId="2" type="noConversion"/>
  </si>
  <si>
    <t>20121226各代號最新一期折溢價(%)</t>
    <phoneticPr fontId="2" type="noConversion"/>
  </si>
  <si>
    <t>20121226各代號最新一期折溢價(%)</t>
    <phoneticPr fontId="2" type="noConversion"/>
  </si>
  <si>
    <t>20121225各代號最新一期折溢價(%)</t>
    <phoneticPr fontId="2" type="noConversion"/>
  </si>
  <si>
    <t>20121225各代號最新一期折溢價(%)</t>
    <phoneticPr fontId="2" type="noConversion"/>
  </si>
  <si>
    <t>20121224各代號最新一期折溢價(%)</t>
    <phoneticPr fontId="2" type="noConversion"/>
  </si>
  <si>
    <t>20121224各代號最新一期折溢價(%)</t>
    <phoneticPr fontId="2" type="noConversion"/>
  </si>
  <si>
    <t>20121222各代號最新一期折溢價(%)</t>
    <phoneticPr fontId="2" type="noConversion"/>
  </si>
  <si>
    <t>20121221各代號最新一期折溢價(%)</t>
    <phoneticPr fontId="2" type="noConversion"/>
  </si>
  <si>
    <t>20121221各代號最新一期折溢價(%)</t>
    <phoneticPr fontId="2" type="noConversion"/>
  </si>
  <si>
    <t>20121220各代號最新一期折溢價(%)</t>
    <phoneticPr fontId="2" type="noConversion"/>
  </si>
  <si>
    <t>20121220各代號最新一期折溢價(%)</t>
    <phoneticPr fontId="2" type="noConversion"/>
  </si>
  <si>
    <t>20121219各代號最新一期折溢價(%)</t>
    <phoneticPr fontId="2" type="noConversion"/>
  </si>
  <si>
    <t>20121219各代號最新一期折溢價(%)</t>
    <phoneticPr fontId="2" type="noConversion"/>
  </si>
  <si>
    <t>20121218各代號最新一期折溢價(%)</t>
    <phoneticPr fontId="2" type="noConversion"/>
  </si>
  <si>
    <t>20121217各代號最新一期折溢價(%)</t>
    <phoneticPr fontId="2" type="noConversion"/>
  </si>
  <si>
    <t>20121217各代號最新一期折溢價(%)</t>
    <phoneticPr fontId="2" type="noConversion"/>
  </si>
  <si>
    <t>20121214各代號最新一期折溢價(%)</t>
    <phoneticPr fontId="2" type="noConversion"/>
  </si>
  <si>
    <t>20121214各代號最新一期折溢價(%)</t>
    <phoneticPr fontId="2" type="noConversion"/>
  </si>
  <si>
    <t>20121213各代號最新一期折溢價(%)</t>
    <phoneticPr fontId="2" type="noConversion"/>
  </si>
  <si>
    <t>20121213各代號最新一期折溢價(%)</t>
    <phoneticPr fontId="2" type="noConversion"/>
  </si>
  <si>
    <t>20121212各代號最新一期折溢價(%)</t>
    <phoneticPr fontId="2" type="noConversion"/>
  </si>
  <si>
    <t>20121212各代號最新一期折溢價(%)</t>
    <phoneticPr fontId="2" type="noConversion"/>
  </si>
  <si>
    <t>20121211各代號最新一期折溢價(%)</t>
    <phoneticPr fontId="2" type="noConversion"/>
  </si>
  <si>
    <t>20121210各代號最新一期折溢價(%)</t>
    <phoneticPr fontId="2" type="noConversion"/>
  </si>
  <si>
    <t>20121210各代號最新一期折溢價(%)</t>
    <phoneticPr fontId="2" type="noConversion"/>
  </si>
  <si>
    <t>20121207各代號最新一期折溢價(%)</t>
    <phoneticPr fontId="2" type="noConversion"/>
  </si>
  <si>
    <t>20121207各代號最新一期折溢價(%)</t>
    <phoneticPr fontId="2" type="noConversion"/>
  </si>
  <si>
    <t>20121206各代號最新一期折溢價(%)</t>
    <phoneticPr fontId="2" type="noConversion"/>
  </si>
  <si>
    <t>20121206各代號最新一期折溢價(%)</t>
    <phoneticPr fontId="2" type="noConversion"/>
  </si>
  <si>
    <t>20121205各代號最新一期折溢價(%)</t>
    <phoneticPr fontId="2" type="noConversion"/>
  </si>
  <si>
    <t>20121205各代號最新一期折溢價(%)</t>
    <phoneticPr fontId="2" type="noConversion"/>
  </si>
  <si>
    <t>20121204各代號最新一期折溢價(%)</t>
    <phoneticPr fontId="2" type="noConversion"/>
  </si>
  <si>
    <t>20121204各代號最新一期折溢價(%)</t>
    <phoneticPr fontId="2" type="noConversion"/>
  </si>
  <si>
    <t>20121203各代號最新一期折溢價(%)</t>
    <phoneticPr fontId="2" type="noConversion"/>
  </si>
  <si>
    <t>20121203各代號最新一期折溢價(%)</t>
    <phoneticPr fontId="2" type="noConversion"/>
  </si>
  <si>
    <t>20121130各代號最新一期折溢價(%)</t>
    <phoneticPr fontId="2" type="noConversion"/>
  </si>
  <si>
    <t>20121129各代號最新一期折溢價(%)</t>
    <phoneticPr fontId="2" type="noConversion"/>
  </si>
  <si>
    <t>20121129各代號最新一期折溢價(%)</t>
    <phoneticPr fontId="2" type="noConversion"/>
  </si>
  <si>
    <t>20121128各代號最新一期折溢價(%)</t>
    <phoneticPr fontId="2" type="noConversion"/>
  </si>
  <si>
    <t>20121127各代號最新一期折溢價(%)</t>
    <phoneticPr fontId="2" type="noConversion"/>
  </si>
  <si>
    <t>20121127各代號最新一期折溢價(%)</t>
    <phoneticPr fontId="2" type="noConversion"/>
  </si>
  <si>
    <t>20121126各代號最新一期折溢價(%)</t>
    <phoneticPr fontId="2" type="noConversion"/>
  </si>
  <si>
    <t>20121126各代號最新一期折溢價(%)</t>
    <phoneticPr fontId="2" type="noConversion"/>
  </si>
  <si>
    <t>20121123各代號最新一期折溢價(%)</t>
    <phoneticPr fontId="2" type="noConversion"/>
  </si>
  <si>
    <t>20121122各代號最新一期折溢價(%)</t>
    <phoneticPr fontId="2" type="noConversion"/>
  </si>
  <si>
    <t>20121122各代號最新一期折溢價(%)</t>
    <phoneticPr fontId="2" type="noConversion"/>
  </si>
  <si>
    <t>20121121各代號最新一期折溢價(%)</t>
    <phoneticPr fontId="2" type="noConversion"/>
  </si>
  <si>
    <t>20121121各代號最新一期折溢價(%)</t>
    <phoneticPr fontId="2" type="noConversion"/>
  </si>
  <si>
    <t>20121120各代號最新一期折溢價(%)</t>
    <phoneticPr fontId="2" type="noConversion"/>
  </si>
  <si>
    <t>20121120各代號最新一期折溢價(%)</t>
    <phoneticPr fontId="2" type="noConversion"/>
  </si>
  <si>
    <t>20121119各代號最新一期折溢價(%)</t>
    <phoneticPr fontId="2" type="noConversion"/>
  </si>
  <si>
    <t>20121119各代號最新一期折溢價(%)</t>
    <phoneticPr fontId="2" type="noConversion"/>
  </si>
  <si>
    <t>20121116各代號最新一期折溢價(%)</t>
    <phoneticPr fontId="2" type="noConversion"/>
  </si>
  <si>
    <t>20121115各代號最新一期折溢價(%)</t>
    <phoneticPr fontId="2" type="noConversion"/>
  </si>
  <si>
    <t>20121115各代號最新一期折溢價(%)</t>
    <phoneticPr fontId="2" type="noConversion"/>
  </si>
  <si>
    <t>20121114各代號最新一期折溢價(%)</t>
    <phoneticPr fontId="2" type="noConversion"/>
  </si>
  <si>
    <t>20121114各代號最新一期折溢價(%)</t>
    <phoneticPr fontId="2" type="noConversion"/>
  </si>
  <si>
    <t>20121113各代號最新一期折溢價(%)</t>
    <phoneticPr fontId="2" type="noConversion"/>
  </si>
  <si>
    <t>20121112各代號最新一期折溢價(%)</t>
    <phoneticPr fontId="2" type="noConversion"/>
  </si>
  <si>
    <t>20121112各代號最新一期折溢價(%)</t>
    <phoneticPr fontId="2" type="noConversion"/>
  </si>
  <si>
    <t>20121109各代號最新一期折溢價(%)</t>
    <phoneticPr fontId="2" type="noConversion"/>
  </si>
  <si>
    <t>20121109各代號最新一期折溢價(%)</t>
    <phoneticPr fontId="2" type="noConversion"/>
  </si>
  <si>
    <t>20121108各代號最新一期折溢價(%)</t>
    <phoneticPr fontId="2" type="noConversion"/>
  </si>
  <si>
    <t>20121108各代號最新一期折溢價(%)</t>
    <phoneticPr fontId="2" type="noConversion"/>
  </si>
  <si>
    <t>20121107各代號最新一期折溢價(%)</t>
    <phoneticPr fontId="2" type="noConversion"/>
  </si>
  <si>
    <t>20121106各代號最新一期折溢價(%)</t>
    <phoneticPr fontId="2" type="noConversion"/>
  </si>
  <si>
    <t>20121106各代號最新一期折溢價(%)</t>
    <phoneticPr fontId="2" type="noConversion"/>
  </si>
  <si>
    <t>20121105各代號最新一期折溢價(%)</t>
    <phoneticPr fontId="2" type="noConversion"/>
  </si>
  <si>
    <t>20121105各代號最新一期折溢價(%)</t>
    <phoneticPr fontId="2" type="noConversion"/>
  </si>
  <si>
    <t>20121102各代號最新一期折溢價(%)</t>
    <phoneticPr fontId="2" type="noConversion"/>
  </si>
  <si>
    <t>20121102各代號最新一期折溢價(%)</t>
    <phoneticPr fontId="2" type="noConversion"/>
  </si>
  <si>
    <t>20121101各代號最新一期折溢價(%)</t>
    <phoneticPr fontId="2" type="noConversion"/>
  </si>
  <si>
    <t>20121031各代號最新一期折溢價(%)</t>
    <phoneticPr fontId="2" type="noConversion"/>
  </si>
  <si>
    <t>20121031各代號最新一期折溢價(%)</t>
    <phoneticPr fontId="2" type="noConversion"/>
  </si>
  <si>
    <t>20121030各代號最新一期折溢價(%)</t>
    <phoneticPr fontId="2" type="noConversion"/>
  </si>
  <si>
    <t>20121030各代號最新一期折溢價(%)</t>
    <phoneticPr fontId="2" type="noConversion"/>
  </si>
  <si>
    <t>20121029各代號最新一期折溢價(%)</t>
    <phoneticPr fontId="2" type="noConversion"/>
  </si>
  <si>
    <t>20121029各代號最新一期折溢價(%)</t>
    <phoneticPr fontId="2" type="noConversion"/>
  </si>
  <si>
    <t>20121026各代號最新一期折溢價(%)</t>
    <phoneticPr fontId="2" type="noConversion"/>
  </si>
  <si>
    <t>20121026各代號最新一期折溢價(%)</t>
    <phoneticPr fontId="2" type="noConversion"/>
  </si>
  <si>
    <t>20121025各代號最新一期折溢價(%)</t>
    <phoneticPr fontId="2" type="noConversion"/>
  </si>
  <si>
    <t>20121024各代號最新一期折溢價(%)</t>
    <phoneticPr fontId="2" type="noConversion"/>
  </si>
  <si>
    <t>20121024各代號最新一期折溢價(%)</t>
    <phoneticPr fontId="2" type="noConversion"/>
  </si>
  <si>
    <t>20121023各代號最新一期折溢價(%)</t>
    <phoneticPr fontId="2" type="noConversion"/>
  </si>
  <si>
    <t>20121023各代號最新一期折溢價(%)</t>
    <phoneticPr fontId="2" type="noConversion"/>
  </si>
  <si>
    <t>20121022各代號最新一期折溢價(%)</t>
    <phoneticPr fontId="2" type="noConversion"/>
  </si>
  <si>
    <t>20121022各代號最新一期折溢價(%)</t>
    <phoneticPr fontId="2" type="noConversion"/>
  </si>
  <si>
    <t>20121019各代號最新一期折溢價(%)</t>
    <phoneticPr fontId="2" type="noConversion"/>
  </si>
  <si>
    <t>20121019各代號最新一期折溢價(%)</t>
    <phoneticPr fontId="2" type="noConversion"/>
  </si>
  <si>
    <t>20121018各代號最新一期折溢價(%)</t>
    <phoneticPr fontId="2" type="noConversion"/>
  </si>
  <si>
    <t>20121017各代號最新一期折溢價(%)</t>
    <phoneticPr fontId="2" type="noConversion"/>
  </si>
  <si>
    <t>20121017各代號最新一期折溢價(%)</t>
    <phoneticPr fontId="2" type="noConversion"/>
  </si>
  <si>
    <t>20121016各代號最新一期折溢價(%)</t>
    <phoneticPr fontId="2" type="noConversion"/>
  </si>
  <si>
    <t>20121016各代號最新一期折溢價(%)</t>
    <phoneticPr fontId="2" type="noConversion"/>
  </si>
  <si>
    <t>20121015各代號最新一期折溢價(%)</t>
    <phoneticPr fontId="2" type="noConversion"/>
  </si>
  <si>
    <t>20121015各代號最新一期折溢價(%)</t>
    <phoneticPr fontId="2" type="noConversion"/>
  </si>
  <si>
    <t>20121012各代號最新一期折溢價(%)</t>
    <phoneticPr fontId="2" type="noConversion"/>
  </si>
  <si>
    <t>20121012各代號最新一期折溢價(%)</t>
    <phoneticPr fontId="2" type="noConversion"/>
  </si>
  <si>
    <t>20121011各代號最新一期折溢價(%)</t>
    <phoneticPr fontId="2" type="noConversion"/>
  </si>
  <si>
    <t>20121011各代號最新一期折溢價(%)</t>
    <phoneticPr fontId="2" type="noConversion"/>
  </si>
  <si>
    <t>20121010各代號最新一期折溢價(%)</t>
    <phoneticPr fontId="2" type="noConversion"/>
  </si>
  <si>
    <t>20121009各代號最新一期折溢價(%)</t>
    <phoneticPr fontId="2" type="noConversion"/>
  </si>
  <si>
    <t>20121008各代號最新一期折溢價(%)</t>
    <phoneticPr fontId="2" type="noConversion"/>
  </si>
  <si>
    <t>20121008各代號最新一期折溢價(%)</t>
    <phoneticPr fontId="2" type="noConversion"/>
  </si>
  <si>
    <t>20121005各代號最新一期折溢價(%)</t>
    <phoneticPr fontId="2" type="noConversion"/>
  </si>
  <si>
    <t>20121004各代號最新一期折溢價(%)</t>
    <phoneticPr fontId="2" type="noConversion"/>
  </si>
  <si>
    <t>20121004各代號最新一期折溢價(%)</t>
    <phoneticPr fontId="2" type="noConversion"/>
  </si>
  <si>
    <t>20121003各代號最新一期折溢價(%)</t>
    <phoneticPr fontId="2" type="noConversion"/>
  </si>
  <si>
    <t>20121003各代號最新一期折溢價(%)</t>
    <phoneticPr fontId="2" type="noConversion"/>
  </si>
  <si>
    <t>20121002各代號最新一期折溢價(%)</t>
    <phoneticPr fontId="2" type="noConversion"/>
  </si>
  <si>
    <t>20121002各代號最新一期折溢價(%)</t>
    <phoneticPr fontId="2" type="noConversion"/>
  </si>
  <si>
    <t>20121001各代號最新一期折溢價(%)</t>
    <phoneticPr fontId="2" type="noConversion"/>
  </si>
  <si>
    <t>20120928各代號最新一期折溢價(%)</t>
    <phoneticPr fontId="2" type="noConversion"/>
  </si>
  <si>
    <t>20120928各代號最新一期折溢價(%)</t>
    <phoneticPr fontId="2" type="noConversion"/>
  </si>
  <si>
    <t>20120927各代號最新一期折溢價(%)</t>
    <phoneticPr fontId="2" type="noConversion"/>
  </si>
  <si>
    <t>20120927各代號最新一期折溢價(%)</t>
    <phoneticPr fontId="2" type="noConversion"/>
  </si>
  <si>
    <t>20120926各代號最新一期折溢價(%)</t>
    <phoneticPr fontId="2" type="noConversion"/>
  </si>
  <si>
    <t>20120926各代號最新一期折溢價(%)</t>
    <phoneticPr fontId="2" type="noConversion"/>
  </si>
  <si>
    <t>20120925各代號最新一期折溢價(%)</t>
    <phoneticPr fontId="2" type="noConversion"/>
  </si>
  <si>
    <t>20120925各代號最新一期折溢價(%)</t>
    <phoneticPr fontId="2" type="noConversion"/>
  </si>
  <si>
    <t>20120924各代號最新一期折溢價(%)</t>
    <phoneticPr fontId="2" type="noConversion"/>
  </si>
  <si>
    <t>20120921各代號最新一期折溢價(%)</t>
    <phoneticPr fontId="2" type="noConversion"/>
  </si>
  <si>
    <t>20120921各代號最新一期折溢價(%)</t>
    <phoneticPr fontId="2" type="noConversion"/>
  </si>
  <si>
    <t>20120920各代號最新一期折溢價(%)</t>
    <phoneticPr fontId="2" type="noConversion"/>
  </si>
  <si>
    <t>20120919各代號最新一期折溢價(%)</t>
    <phoneticPr fontId="2" type="noConversion"/>
  </si>
  <si>
    <t>20120918各代號最新一期折溢價(%)</t>
    <phoneticPr fontId="2" type="noConversion"/>
  </si>
  <si>
    <t>20120918各代號最新一期折溢價(%)</t>
    <phoneticPr fontId="2" type="noConversion"/>
  </si>
  <si>
    <t>20120917各代號最新一期折溢價(%)</t>
    <phoneticPr fontId="2" type="noConversion"/>
  </si>
  <si>
    <t>20120917各代號最新一期折溢價(%)</t>
    <phoneticPr fontId="2" type="noConversion"/>
  </si>
  <si>
    <t>20120914各代號最新一期折溢價(%)</t>
    <phoneticPr fontId="2" type="noConversion"/>
  </si>
  <si>
    <t>20120913各代號最新一期折溢價(%)</t>
    <phoneticPr fontId="2" type="noConversion"/>
  </si>
  <si>
    <t>20120912各代號最新一期折溢價(%)</t>
    <phoneticPr fontId="2" type="noConversion"/>
  </si>
  <si>
    <t>20120912各代號最新一期折溢價(%)</t>
    <phoneticPr fontId="2" type="noConversion"/>
  </si>
  <si>
    <t>20120911各代號最新一期折溢價(%)</t>
    <phoneticPr fontId="2" type="noConversion"/>
  </si>
  <si>
    <t>20120911各代號最新一期折溢價(%)</t>
    <phoneticPr fontId="2" type="noConversion"/>
  </si>
  <si>
    <t>20120910各代號最新一期折溢價(%)</t>
    <phoneticPr fontId="2" type="noConversion"/>
  </si>
  <si>
    <t>20120907各代號最新一期折溢價(%)</t>
    <phoneticPr fontId="2" type="noConversion"/>
  </si>
  <si>
    <t>20120907各代號最新一期折溢價(%)</t>
    <phoneticPr fontId="2" type="noConversion"/>
  </si>
  <si>
    <t>20120906各代號最新一期折溢價(%)</t>
    <phoneticPr fontId="2" type="noConversion"/>
  </si>
  <si>
    <t>20120905各代號最新一期折溢價(%)</t>
    <phoneticPr fontId="2" type="noConversion"/>
  </si>
  <si>
    <t>20120905各代號最新一期折溢價(%)</t>
    <phoneticPr fontId="2" type="noConversion"/>
  </si>
  <si>
    <t>20120904各代號最新一期折溢價(%)</t>
    <phoneticPr fontId="2" type="noConversion"/>
  </si>
  <si>
    <t>20120904各代號最新一期折溢價(%)</t>
    <phoneticPr fontId="2" type="noConversion"/>
  </si>
  <si>
    <t>20120903各代號最新一期折溢價(%)</t>
    <phoneticPr fontId="2" type="noConversion"/>
  </si>
  <si>
    <t>20120903各代號最新一期折溢價(%)</t>
    <phoneticPr fontId="2" type="noConversion"/>
  </si>
  <si>
    <t>20120831各代號最新一期折溢價(%)</t>
    <phoneticPr fontId="2" type="noConversion"/>
  </si>
  <si>
    <t>20120830各代號最新一期折溢價(%)</t>
    <phoneticPr fontId="2" type="noConversion"/>
  </si>
  <si>
    <t>20120830各代號最新一期折溢價(%)</t>
    <phoneticPr fontId="2" type="noConversion"/>
  </si>
  <si>
    <t>20120829各代號最新一期折溢價(%)</t>
    <phoneticPr fontId="2" type="noConversion"/>
  </si>
  <si>
    <t>20120829各代號最新一期折溢價(%)</t>
    <phoneticPr fontId="2" type="noConversion"/>
  </si>
  <si>
    <t>20120828各代號最新一期折溢價(%)</t>
    <phoneticPr fontId="2" type="noConversion"/>
  </si>
  <si>
    <t>20120828各代號最新一期折溢價(%)</t>
    <phoneticPr fontId="2" type="noConversion"/>
  </si>
  <si>
    <t>20120827各代號最新一期折溢價(%)</t>
    <phoneticPr fontId="2" type="noConversion"/>
  </si>
  <si>
    <t>20120824各代號最新一期折溢價(%)</t>
    <phoneticPr fontId="2" type="noConversion"/>
  </si>
  <si>
    <t>20120824各代號最新一期折溢價(%)</t>
    <phoneticPr fontId="2" type="noConversion"/>
  </si>
  <si>
    <t>20120823各代號最新一期折溢價(%)</t>
    <phoneticPr fontId="2" type="noConversion"/>
  </si>
  <si>
    <t>20120823各代號最新一期折溢價(%)</t>
    <phoneticPr fontId="2" type="noConversion"/>
  </si>
  <si>
    <t>20120822各代號最新一期折溢價(%)</t>
    <phoneticPr fontId="2" type="noConversion"/>
  </si>
  <si>
    <t>20120822各代號最新一期折溢價(%)</t>
    <phoneticPr fontId="2" type="noConversion"/>
  </si>
  <si>
    <t>20120821各代號最新一期折溢價(%)</t>
    <phoneticPr fontId="2" type="noConversion"/>
  </si>
  <si>
    <t>20120821各代號最新一期折溢價(%)</t>
    <phoneticPr fontId="2" type="noConversion"/>
  </si>
  <si>
    <t>20120820各代號最新一期折溢價(%)</t>
    <phoneticPr fontId="2" type="noConversion"/>
  </si>
  <si>
    <t>20120820各代號最新一期折溢價(%)</t>
    <phoneticPr fontId="2" type="noConversion"/>
  </si>
  <si>
    <t>20120817各代號最新一期折溢價(%)</t>
    <phoneticPr fontId="2" type="noConversion"/>
  </si>
  <si>
    <t>20120817各代號最新一期折溢價(%)</t>
    <phoneticPr fontId="2" type="noConversion"/>
  </si>
  <si>
    <t>20120816各代號最新一期折溢價(%)</t>
    <phoneticPr fontId="2" type="noConversion"/>
  </si>
  <si>
    <t>20120816各代號最新一期折溢價(%)</t>
    <phoneticPr fontId="2" type="noConversion"/>
  </si>
  <si>
    <t>20120815各代號最新一期折溢價(%)</t>
    <phoneticPr fontId="2" type="noConversion"/>
  </si>
  <si>
    <t>20120815各代號最新一期折溢價(%)</t>
    <phoneticPr fontId="2" type="noConversion"/>
  </si>
  <si>
    <t>20120814各代號最新一期折溢價(%)</t>
    <phoneticPr fontId="2" type="noConversion"/>
  </si>
  <si>
    <t>20120813各代號最新一期折溢價(%)</t>
    <phoneticPr fontId="2" type="noConversion"/>
  </si>
  <si>
    <t>20120813各代號最新一期折溢價(%)</t>
    <phoneticPr fontId="2" type="noConversion"/>
  </si>
  <si>
    <t>20120810各代號最新一期折溢價(%)</t>
    <phoneticPr fontId="2" type="noConversion"/>
  </si>
  <si>
    <t>20120810各代號最新一期折溢價(%)</t>
    <phoneticPr fontId="2" type="noConversion"/>
  </si>
  <si>
    <t>20120809各代號最新一期折溢價(%)</t>
    <phoneticPr fontId="2" type="noConversion"/>
  </si>
  <si>
    <t>20120809各代號最新一期折溢價(%)</t>
    <phoneticPr fontId="2" type="noConversion"/>
  </si>
  <si>
    <t>20120808各代號最新一期折溢價(%)</t>
    <phoneticPr fontId="2" type="noConversion"/>
  </si>
  <si>
    <t>20120808各代號最新一期折溢價(%)</t>
    <phoneticPr fontId="2" type="noConversion"/>
  </si>
  <si>
    <t>20120807各代號最新一期折溢價(%)</t>
    <phoneticPr fontId="2" type="noConversion"/>
  </si>
  <si>
    <t>20120807各代號最新一期折溢價(%)</t>
    <phoneticPr fontId="2" type="noConversion"/>
  </si>
  <si>
    <t>20120806各代號最新一期折溢價(%)</t>
    <phoneticPr fontId="2" type="noConversion"/>
  </si>
  <si>
    <t>20120806各代號最新一期折溢價(%)</t>
    <phoneticPr fontId="2" type="noConversion"/>
  </si>
  <si>
    <t>20120803各代號最新一期折溢價(%)</t>
    <phoneticPr fontId="2" type="noConversion"/>
  </si>
  <si>
    <t>20120802各代號最新一期折溢價(%)</t>
    <phoneticPr fontId="2" type="noConversion"/>
  </si>
  <si>
    <t>20120802各代號最新一期折溢價(%)</t>
    <phoneticPr fontId="2" type="noConversion"/>
  </si>
  <si>
    <t>20120801各代號最新一期折溢價(%)</t>
    <phoneticPr fontId="2" type="noConversion"/>
  </si>
  <si>
    <t>20120801各代號最新一期折溢價(%)</t>
    <phoneticPr fontId="2" type="noConversion"/>
  </si>
  <si>
    <t>20120731各代號最新一期折溢價(%)</t>
    <phoneticPr fontId="2" type="noConversion"/>
  </si>
  <si>
    <t>20120731各代號最新一期折溢價(%)</t>
    <phoneticPr fontId="2" type="noConversion"/>
  </si>
  <si>
    <t>20120730各代號最新一期折溢價(%)</t>
    <phoneticPr fontId="2" type="noConversion"/>
  </si>
  <si>
    <t>20120730各代號最新一期折溢價(%)</t>
    <phoneticPr fontId="2" type="noConversion"/>
  </si>
  <si>
    <t>20120727各代號最新一期折溢價(%)</t>
    <phoneticPr fontId="2" type="noConversion"/>
  </si>
  <si>
    <t>20120727各代號最新一期折溢價(%)</t>
    <phoneticPr fontId="2" type="noConversion"/>
  </si>
  <si>
    <t>20120726各代號最新一期折溢價(%)</t>
    <phoneticPr fontId="2" type="noConversion"/>
  </si>
  <si>
    <t>20120726各代號最新一期折溢價(%)</t>
    <phoneticPr fontId="2" type="noConversion"/>
  </si>
  <si>
    <t>20120725各代號最新一期折溢價(%)</t>
    <phoneticPr fontId="2" type="noConversion"/>
  </si>
  <si>
    <t>20120724各代號最新一期折溢價(%)</t>
    <phoneticPr fontId="2" type="noConversion"/>
  </si>
  <si>
    <t>20120724各代號最新一期折溢價(%)</t>
    <phoneticPr fontId="2" type="noConversion"/>
  </si>
  <si>
    <t>20120723各代號最新一期折溢價(%)</t>
    <phoneticPr fontId="2" type="noConversion"/>
  </si>
  <si>
    <t>20120723各代號最新一期折溢價(%)</t>
    <phoneticPr fontId="2" type="noConversion"/>
  </si>
  <si>
    <t>20120720各代號最新一期折溢價(%)</t>
    <phoneticPr fontId="2" type="noConversion"/>
  </si>
  <si>
    <t>20120720各代號最新一期折溢價(%)</t>
    <phoneticPr fontId="2" type="noConversion"/>
  </si>
  <si>
    <t>20120719各代號最新一期折溢價(%)</t>
    <phoneticPr fontId="2" type="noConversion"/>
  </si>
  <si>
    <t>20120719各代號最新一期折溢價(%)</t>
    <phoneticPr fontId="2" type="noConversion"/>
  </si>
  <si>
    <t>20120718各代號最新一期折溢價(%)</t>
    <phoneticPr fontId="2" type="noConversion"/>
  </si>
  <si>
    <t>20120718各代號最新一期折溢價(%)</t>
    <phoneticPr fontId="2" type="noConversion"/>
  </si>
  <si>
    <t>20120717各代號最新一期折溢價(%)</t>
    <phoneticPr fontId="2" type="noConversion"/>
  </si>
  <si>
    <t>20120717各代號最新一期折溢價(%)</t>
    <phoneticPr fontId="2" type="noConversion"/>
  </si>
  <si>
    <t>20120716各代號最新一期折溢價(%)</t>
    <phoneticPr fontId="2" type="noConversion"/>
  </si>
  <si>
    <t>20120716各代號最新一期折溢價(%)</t>
    <phoneticPr fontId="2" type="noConversion"/>
  </si>
  <si>
    <t>20120713各代號最新一期折溢價(%)</t>
    <phoneticPr fontId="2" type="noConversion"/>
  </si>
  <si>
    <t>20120712各代號最新一期折溢價(%)</t>
    <phoneticPr fontId="2" type="noConversion"/>
  </si>
  <si>
    <t>20120712各代號最新一期折溢價(%)</t>
    <phoneticPr fontId="2" type="noConversion"/>
  </si>
  <si>
    <t>20120711各代號最新一期折溢價(%)</t>
    <phoneticPr fontId="2" type="noConversion"/>
  </si>
  <si>
    <t>20120711各代號最新一期折溢價(%)</t>
    <phoneticPr fontId="2" type="noConversion"/>
  </si>
  <si>
    <t>20120710各代號最新一期折溢價(%)</t>
    <phoneticPr fontId="2" type="noConversion"/>
  </si>
  <si>
    <t>20120710各代號最新一期折溢價(%)</t>
    <phoneticPr fontId="2" type="noConversion"/>
  </si>
  <si>
    <t>20120709各代號最新一期折溢價(%)</t>
    <phoneticPr fontId="2" type="noConversion"/>
  </si>
  <si>
    <t>20120709各代號最新一期折溢價(%)</t>
    <phoneticPr fontId="2" type="noConversion"/>
  </si>
  <si>
    <t>20120706各代號最新一期折溢價(%)</t>
    <phoneticPr fontId="2" type="noConversion"/>
  </si>
  <si>
    <t>20120706各代號最新一期折溢價(%)</t>
    <phoneticPr fontId="2" type="noConversion"/>
  </si>
  <si>
    <t>20120705各代號最新一期折溢價(%)</t>
    <phoneticPr fontId="2" type="noConversion"/>
  </si>
  <si>
    <t>20120705各代號最新一期折溢價(%)</t>
    <phoneticPr fontId="2" type="noConversion"/>
  </si>
  <si>
    <t>20120704各代號最新一期折溢價(%)</t>
    <phoneticPr fontId="2" type="noConversion"/>
  </si>
  <si>
    <t>20120704各代號最新一期折溢價(%)</t>
    <phoneticPr fontId="2" type="noConversion"/>
  </si>
  <si>
    <t>20120703各代號最新一期折溢價(%)</t>
    <phoneticPr fontId="2" type="noConversion"/>
  </si>
  <si>
    <t>20120703各代號最新一期折溢價(%)</t>
    <phoneticPr fontId="2" type="noConversion"/>
  </si>
  <si>
    <t>20120702各代號最新一期折溢價(%)</t>
    <phoneticPr fontId="2" type="noConversion"/>
  </si>
  <si>
    <t>20120629各代號最新一期折溢價(%)</t>
    <phoneticPr fontId="2" type="noConversion"/>
  </si>
  <si>
    <t>20120629各代號最新一期折溢價(%)</t>
    <phoneticPr fontId="2" type="noConversion"/>
  </si>
  <si>
    <t>20120628各代號最新一期折溢價(%)</t>
    <phoneticPr fontId="2" type="noConversion"/>
  </si>
  <si>
    <t>20120628各代號最新一期折溢價(%)</t>
    <phoneticPr fontId="2" type="noConversion"/>
  </si>
  <si>
    <t>20120627各代號最新一期折溢價(%)</t>
    <phoneticPr fontId="2" type="noConversion"/>
  </si>
  <si>
    <t>20120627各代號最新一期折溢價(%)</t>
    <phoneticPr fontId="2" type="noConversion"/>
  </si>
  <si>
    <t>20120626各代號最新一期折溢價(%)</t>
    <phoneticPr fontId="2" type="noConversion"/>
  </si>
  <si>
    <t>20120626各代號最新一期折溢價(%)</t>
    <phoneticPr fontId="2" type="noConversion"/>
  </si>
  <si>
    <t>20120625各代號最新一期折溢價(%)</t>
    <phoneticPr fontId="2" type="noConversion"/>
  </si>
  <si>
    <t>20120625各代號最新一期折溢價(%)</t>
    <phoneticPr fontId="2" type="noConversion"/>
  </si>
  <si>
    <t>20120622各代號最新一期折溢價(%)</t>
    <phoneticPr fontId="2" type="noConversion"/>
  </si>
  <si>
    <t>20120622各代號最新一期折溢價(%)</t>
    <phoneticPr fontId="2" type="noConversion"/>
  </si>
  <si>
    <t>20120621各代號最新一期折溢價(%)</t>
    <phoneticPr fontId="2" type="noConversion"/>
  </si>
  <si>
    <t>20120620各代號最新一期折溢價(%)</t>
    <phoneticPr fontId="2" type="noConversion"/>
  </si>
  <si>
    <t>20120620各代號最新一期折溢價(%)</t>
    <phoneticPr fontId="2" type="noConversion"/>
  </si>
  <si>
    <t>20120619各代號最新一期折溢價(%)</t>
    <phoneticPr fontId="2" type="noConversion"/>
  </si>
  <si>
    <t>20120619各代號最新一期折溢價(%)</t>
    <phoneticPr fontId="2" type="noConversion"/>
  </si>
  <si>
    <t>20120618各代號最新一期折溢價(%)</t>
    <phoneticPr fontId="2" type="noConversion"/>
  </si>
  <si>
    <t>20120618各代號最新一期折溢價(%)</t>
    <phoneticPr fontId="2" type="noConversion"/>
  </si>
  <si>
    <t>20120615各代號最新一期折溢價(%)</t>
    <phoneticPr fontId="2" type="noConversion"/>
  </si>
  <si>
    <t>20120614各代號最新一期折溢價(%)</t>
    <phoneticPr fontId="2" type="noConversion"/>
  </si>
  <si>
    <t>20120614各代號最新一期折溢價(%)</t>
    <phoneticPr fontId="2" type="noConversion"/>
  </si>
  <si>
    <t>20120613各代號最新一期折溢價(%)</t>
    <phoneticPr fontId="2" type="noConversion"/>
  </si>
  <si>
    <t>20120613各代號最新一期折溢價(%)</t>
    <phoneticPr fontId="2" type="noConversion"/>
  </si>
  <si>
    <t>20120612各代號最新一期折溢價(%)</t>
    <phoneticPr fontId="2" type="noConversion"/>
  </si>
  <si>
    <t>20120611各代號最新一期折溢價(%)</t>
    <phoneticPr fontId="2" type="noConversion"/>
  </si>
  <si>
    <t>20120611各代號最新一期折溢價(%)</t>
    <phoneticPr fontId="2" type="noConversion"/>
  </si>
  <si>
    <t>20120608各代號最新一期折溢價(%)</t>
    <phoneticPr fontId="2" type="noConversion"/>
  </si>
  <si>
    <t>20120607各代號最新一期折溢價(%)</t>
    <phoneticPr fontId="2" type="noConversion"/>
  </si>
  <si>
    <t>20120606各代號最新一期折溢價(%)</t>
    <phoneticPr fontId="2" type="noConversion"/>
  </si>
  <si>
    <t>20120606各代號最新一期折溢價(%)</t>
    <phoneticPr fontId="2" type="noConversion"/>
  </si>
  <si>
    <t>20120605各代號最新一期折溢價(%)</t>
    <phoneticPr fontId="2" type="noConversion"/>
  </si>
  <si>
    <t>20120605各代號最新一期折溢價(%)</t>
    <phoneticPr fontId="2" type="noConversion"/>
  </si>
  <si>
    <t>20120604各代號最新一期折溢價(%)</t>
    <phoneticPr fontId="2" type="noConversion"/>
  </si>
  <si>
    <t>20120604各代號最新一期折溢價(%)</t>
    <phoneticPr fontId="2" type="noConversion"/>
  </si>
  <si>
    <t>20120601各代號最新一期折溢價(%)</t>
    <phoneticPr fontId="2" type="noConversion"/>
  </si>
  <si>
    <t>20120601各代號最新一期折溢價(%)</t>
    <phoneticPr fontId="2" type="noConversion"/>
  </si>
  <si>
    <t>20120531各代號最新一期折溢價(%)</t>
    <phoneticPr fontId="2" type="noConversion"/>
  </si>
  <si>
    <t>20120531各代號最新一期折溢價(%)</t>
    <phoneticPr fontId="2" type="noConversion"/>
  </si>
  <si>
    <t>20120530各代號最新一期折溢價(%)</t>
    <phoneticPr fontId="2" type="noConversion"/>
  </si>
  <si>
    <t>20120529各代號最新一期折溢價(%)</t>
    <phoneticPr fontId="2" type="noConversion"/>
  </si>
  <si>
    <t>20120529各代號最新一期折溢價(%)</t>
    <phoneticPr fontId="2" type="noConversion"/>
  </si>
  <si>
    <t>20120528各代號最新一期折溢價(%)</t>
    <phoneticPr fontId="2" type="noConversion"/>
  </si>
  <si>
    <t>20120525各代號最新一期折溢價(%)</t>
    <phoneticPr fontId="2" type="noConversion"/>
  </si>
  <si>
    <t>20120524各代號最新一期折溢價(%)</t>
    <phoneticPr fontId="2" type="noConversion"/>
  </si>
  <si>
    <t>20120523各代號最新一期折溢價(%)</t>
    <phoneticPr fontId="2" type="noConversion"/>
  </si>
  <si>
    <t>20120522各代號最新一期折溢價(%)</t>
    <phoneticPr fontId="2" type="noConversion"/>
  </si>
  <si>
    <t>20120521各代號最新一期折溢價(%)</t>
    <phoneticPr fontId="2" type="noConversion"/>
  </si>
  <si>
    <t>20120518各代號最新一期折溢價(%)</t>
    <phoneticPr fontId="2" type="noConversion"/>
  </si>
  <si>
    <t>20120517各代號最新一期折溢價(%)</t>
    <phoneticPr fontId="2" type="noConversion"/>
  </si>
  <si>
    <t>20120516各代號最新一期折溢價(%)</t>
    <phoneticPr fontId="2" type="noConversion"/>
  </si>
  <si>
    <t>20120515各代號最新一期折溢價(%)</t>
    <phoneticPr fontId="2" type="noConversion"/>
  </si>
  <si>
    <t>20120514各代號最新一期折溢價(%)</t>
    <phoneticPr fontId="2" type="noConversion"/>
  </si>
  <si>
    <t>20120510各代號最新一期折溢價(%)</t>
    <phoneticPr fontId="2" type="noConversion"/>
  </si>
  <si>
    <t>20120509各代號最新一期折溢價(%)</t>
    <phoneticPr fontId="2" type="noConversion"/>
  </si>
  <si>
    <t>20120508各代號最新一期折溢價(%)</t>
    <phoneticPr fontId="2" type="noConversion"/>
  </si>
  <si>
    <t>20120507各代號最新一期折溢價(%)</t>
    <phoneticPr fontId="2" type="noConversion"/>
  </si>
  <si>
    <t>20120504各代號最新一期折溢價(%)</t>
    <phoneticPr fontId="2" type="noConversion"/>
  </si>
  <si>
    <t>20120502各代號最新一期折溢價(%)</t>
    <phoneticPr fontId="2" type="noConversion"/>
  </si>
  <si>
    <t>20120430各代號最新一期折溢價(%)</t>
    <phoneticPr fontId="2" type="noConversion"/>
  </si>
  <si>
    <t>20120427各代號最新一期折溢價(%)</t>
    <phoneticPr fontId="2" type="noConversion"/>
  </si>
  <si>
    <t>20120426各代號最新一期折溢價(%)</t>
    <phoneticPr fontId="2" type="noConversion"/>
  </si>
  <si>
    <t>20120425各代號最新一期折溢價(%)</t>
    <phoneticPr fontId="2" type="noConversion"/>
  </si>
  <si>
    <t>20120423各代號最新一期折溢價(%)</t>
    <phoneticPr fontId="2" type="noConversion"/>
  </si>
  <si>
    <t>20120420各代號最新一期折溢價(%)</t>
    <phoneticPr fontId="2" type="noConversion"/>
  </si>
  <si>
    <t>20120419各代號最新一期折溢價(%)</t>
    <phoneticPr fontId="2" type="noConversion"/>
  </si>
  <si>
    <t>20120418各代號最新一期折溢價(%)</t>
    <phoneticPr fontId="2" type="noConversion"/>
  </si>
  <si>
    <t>20120417各代號最新一期折溢價(%)</t>
    <phoneticPr fontId="2" type="noConversion"/>
  </si>
  <si>
    <t>20120416各代號最新一期折溢價(%)</t>
    <phoneticPr fontId="2" type="noConversion"/>
  </si>
  <si>
    <t>20120413各代號最新一期折溢價(%)</t>
    <phoneticPr fontId="2" type="noConversion"/>
  </si>
  <si>
    <t>20120412各代號最新一期折溢價(%)</t>
    <phoneticPr fontId="2" type="noConversion"/>
  </si>
  <si>
    <t>20120411各代號最新一期折溢價(%)</t>
    <phoneticPr fontId="2" type="noConversion"/>
  </si>
  <si>
    <t>20120410各代號最新一期折溢價(%)</t>
    <phoneticPr fontId="2" type="noConversion"/>
  </si>
  <si>
    <t>20120409各代號最新一期折溢價(%)</t>
    <phoneticPr fontId="2" type="noConversion"/>
  </si>
  <si>
    <t>20120406各代號最新一期折溢價(%)</t>
    <phoneticPr fontId="2" type="noConversion"/>
  </si>
  <si>
    <t>20120405各代號最新一期折溢價(%)</t>
    <phoneticPr fontId="2" type="noConversion"/>
  </si>
  <si>
    <t>20120403各代號最新一期折溢價(%)</t>
    <phoneticPr fontId="2" type="noConversion"/>
  </si>
  <si>
    <t>20120402各代號最新一期折溢價(%)</t>
    <phoneticPr fontId="2" type="noConversion"/>
  </si>
  <si>
    <t>20120330各代號最新一期折溢價(%)</t>
    <phoneticPr fontId="2" type="noConversion"/>
  </si>
  <si>
    <t>20120329各代號最新一期折溢價(%)</t>
    <phoneticPr fontId="2" type="noConversion"/>
  </si>
  <si>
    <t>20120328各代號最新一期折溢價(%)</t>
    <phoneticPr fontId="2" type="noConversion"/>
  </si>
  <si>
    <t>20120327各代號最新一期折溢價(%)</t>
    <phoneticPr fontId="2" type="noConversion"/>
  </si>
  <si>
    <t>20120326各代號最新一期折溢價(%)</t>
    <phoneticPr fontId="2" type="noConversion"/>
  </si>
  <si>
    <t>20120323各代號最新一期折溢價(%)</t>
    <phoneticPr fontId="2" type="noConversion"/>
  </si>
  <si>
    <t>20120322各代號最新一期折溢價(%)</t>
    <phoneticPr fontId="2" type="noConversion"/>
  </si>
  <si>
    <t>20120321各代號最新一期折溢價(%)</t>
    <phoneticPr fontId="2" type="noConversion"/>
  </si>
  <si>
    <t>20120320各代號最新一期折溢價(%)</t>
    <phoneticPr fontId="2" type="noConversion"/>
  </si>
  <si>
    <t>20120319各代號最新一期折溢價(%)</t>
    <phoneticPr fontId="2" type="noConversion"/>
  </si>
  <si>
    <t>20120316各代號最新一期折溢價(%)</t>
    <phoneticPr fontId="2" type="noConversion"/>
  </si>
  <si>
    <t>20120315各代號最新一期折溢價(%)</t>
    <phoneticPr fontId="2" type="noConversion"/>
  </si>
  <si>
    <t>20120314各代號最新一期折溢價(%)</t>
    <phoneticPr fontId="2" type="noConversion"/>
  </si>
  <si>
    <t>20120313各代號最新一期折溢價(%)</t>
    <phoneticPr fontId="2" type="noConversion"/>
  </si>
  <si>
    <t>20120312各代號最新一期折溢價(%)</t>
    <phoneticPr fontId="2" type="noConversion"/>
  </si>
  <si>
    <t>20120309各代號最新一期折溢價(%)</t>
    <phoneticPr fontId="2" type="noConversion"/>
  </si>
  <si>
    <t>20120309各代號最新一期折溢價(%)</t>
    <phoneticPr fontId="2" type="noConversion"/>
  </si>
  <si>
    <t>20120308各代號最新一期折溢價(%)</t>
    <phoneticPr fontId="2" type="noConversion"/>
  </si>
  <si>
    <t>20120307各代號最新一期折溢價(%)</t>
    <phoneticPr fontId="2" type="noConversion"/>
  </si>
  <si>
    <t>20120306各代號最新一期折溢價(%)</t>
    <phoneticPr fontId="2" type="noConversion"/>
  </si>
  <si>
    <t>20120305各代號最新一期折溢價(%)</t>
    <phoneticPr fontId="2" type="noConversion"/>
  </si>
  <si>
    <t>20120303各代號最新一期折溢價(%)</t>
    <phoneticPr fontId="2" type="noConversion"/>
  </si>
  <si>
    <t>20120302各代號最新一期折溢價(%)</t>
    <phoneticPr fontId="2" type="noConversion"/>
  </si>
  <si>
    <t>20120301各代號最新一期折溢價(%)</t>
    <phoneticPr fontId="2" type="noConversion"/>
  </si>
  <si>
    <t>20120229各代號最新一期折溢價(%)</t>
    <phoneticPr fontId="2" type="noConversion"/>
  </si>
  <si>
    <t>20120229各代號最新一期折溢價(%)</t>
    <phoneticPr fontId="2" type="noConversion"/>
  </si>
  <si>
    <t>20120228各代號最新一期折溢價(%)</t>
    <phoneticPr fontId="2" type="noConversion"/>
  </si>
  <si>
    <t>20120227各代號最新一期折溢價(%)</t>
    <phoneticPr fontId="2" type="noConversion"/>
  </si>
  <si>
    <t>20120224各代號最新一期折溢價(%)</t>
    <phoneticPr fontId="2" type="noConversion"/>
  </si>
  <si>
    <t>20120223各代號最新一期折溢價(%)</t>
    <phoneticPr fontId="2" type="noConversion"/>
  </si>
  <si>
    <t>20120222各代號最新一期折溢價(%)</t>
    <phoneticPr fontId="2" type="noConversion"/>
  </si>
  <si>
    <t>20120221各代號最新一期折溢價(%)</t>
    <phoneticPr fontId="2" type="noConversion"/>
  </si>
  <si>
    <t>20120220各代號最新一期折溢價(%)</t>
    <phoneticPr fontId="2" type="noConversion"/>
  </si>
  <si>
    <t>20120217各代號最新一期折溢價(%)</t>
    <phoneticPr fontId="2" type="noConversion"/>
  </si>
  <si>
    <t>20120216各代號最新一期折溢價(%)</t>
    <phoneticPr fontId="2" type="noConversion"/>
  </si>
  <si>
    <t>20120215各代號最新一期折溢價(%)</t>
    <phoneticPr fontId="2" type="noConversion"/>
  </si>
  <si>
    <t>20120214各代號最新一期折溢價(%)</t>
    <phoneticPr fontId="2" type="noConversion"/>
  </si>
  <si>
    <t>20120213各代號最新一期折溢價(%)</t>
    <phoneticPr fontId="2" type="noConversion"/>
  </si>
  <si>
    <t>20120210各代號最新一期折溢價(%)</t>
    <phoneticPr fontId="2" type="noConversion"/>
  </si>
  <si>
    <t>20120209各代號最新一期折溢價(%)</t>
    <phoneticPr fontId="2" type="noConversion"/>
  </si>
  <si>
    <t>20120208各代號最新一期折溢價(%)</t>
    <phoneticPr fontId="2" type="noConversion"/>
  </si>
  <si>
    <t>20120207各代號最新一期折溢價(%)</t>
    <phoneticPr fontId="2" type="noConversion"/>
  </si>
  <si>
    <t>20120206各代號最新一期折溢價(%)</t>
    <phoneticPr fontId="2" type="noConversion"/>
  </si>
  <si>
    <t>20120204各代號最新一期折溢價(%)</t>
    <phoneticPr fontId="2" type="noConversion"/>
  </si>
  <si>
    <t>20120203各代號最新一期折溢價(%)</t>
    <phoneticPr fontId="2" type="noConversion"/>
  </si>
  <si>
    <t>20120202各代號最新一期折溢價(%)</t>
    <phoneticPr fontId="2" type="noConversion"/>
  </si>
  <si>
    <t>20120201各代號最新一期折溢價(%)</t>
    <phoneticPr fontId="2" type="noConversion"/>
  </si>
  <si>
    <t>20120131各代號最新一期折溢價(%)</t>
    <phoneticPr fontId="2" type="noConversion"/>
  </si>
  <si>
    <t>20120130各代號最新一期折溢價(%)</t>
    <phoneticPr fontId="2" type="noConversion"/>
  </si>
  <si>
    <t>20120118各代號最新一期折溢價(%)</t>
    <phoneticPr fontId="2" type="noConversion"/>
  </si>
  <si>
    <t>20120117各代號最新一期折溢價(%)</t>
    <phoneticPr fontId="2" type="noConversion"/>
  </si>
  <si>
    <t>20120116各代號最新一期折溢價(%)</t>
    <phoneticPr fontId="2" type="noConversion"/>
  </si>
  <si>
    <t>20120113各代號最新一期折溢價(%)</t>
    <phoneticPr fontId="2" type="noConversion"/>
  </si>
  <si>
    <t>20120112各代號最新一期折溢價(%)</t>
    <phoneticPr fontId="2" type="noConversion"/>
  </si>
  <si>
    <t>20120111各代號最新一期折溢價(%)</t>
    <phoneticPr fontId="2" type="noConversion"/>
  </si>
  <si>
    <t>20120110各代號最新一期折溢價(%)</t>
    <phoneticPr fontId="2" type="noConversion"/>
  </si>
  <si>
    <t>20120109各代號最新一期折溢價(%)</t>
    <phoneticPr fontId="2" type="noConversion"/>
  </si>
  <si>
    <t>20120105各代號最新一期折溢價(%)</t>
    <phoneticPr fontId="2" type="noConversion"/>
  </si>
  <si>
    <t>20120105各代號最新一期折溢價(%)</t>
    <phoneticPr fontId="2" type="noConversion"/>
  </si>
  <si>
    <t>20120104各代號最新一期折溢價(%)</t>
    <phoneticPr fontId="2" type="noConversion"/>
  </si>
  <si>
    <t>20120103各代號最新一期折溢價(%)</t>
    <phoneticPr fontId="2" type="noConversion"/>
  </si>
  <si>
    <t>20120102各代號最新一期折溢價(%)</t>
    <phoneticPr fontId="2" type="noConversion"/>
  </si>
  <si>
    <t>20111230各代號最新一期折溢價(%)</t>
    <phoneticPr fontId="2" type="noConversion"/>
  </si>
  <si>
    <t>20111229各代號最新一期折溢價(%)</t>
    <phoneticPr fontId="2" type="noConversion"/>
  </si>
  <si>
    <t>20111228各代號最新一期折溢價(%)</t>
    <phoneticPr fontId="2" type="noConversion"/>
  </si>
  <si>
    <t>20111227各代號最新一期折溢價(%)</t>
    <phoneticPr fontId="2" type="noConversion"/>
  </si>
  <si>
    <t>20111226各代號最新一期折溢價(%)</t>
    <phoneticPr fontId="2" type="noConversion"/>
  </si>
  <si>
    <t>20111223各代號最新一期折溢價(%)</t>
    <phoneticPr fontId="2" type="noConversion"/>
  </si>
  <si>
    <t>20111222各代號最新一期折溢價(%)</t>
    <phoneticPr fontId="2" type="noConversion"/>
  </si>
  <si>
    <t>20111221各代號最新一期折溢價(%)</t>
    <phoneticPr fontId="2" type="noConversion"/>
  </si>
  <si>
    <t>20111220各代號最新一期折溢價(%)</t>
    <phoneticPr fontId="2" type="noConversion"/>
  </si>
  <si>
    <t>20111219各代號最新一期折溢價(%)</t>
    <phoneticPr fontId="2" type="noConversion"/>
  </si>
  <si>
    <t>20111216各代號最新一期折溢價(%)</t>
    <phoneticPr fontId="2" type="noConversion"/>
  </si>
  <si>
    <t>20111215各代號最新一期折溢價(%)</t>
    <phoneticPr fontId="2" type="noConversion"/>
  </si>
  <si>
    <t>20111214各代號最新一期折溢價(%)</t>
    <phoneticPr fontId="2" type="noConversion"/>
  </si>
  <si>
    <t>20111213各代號最新一期折溢價(%)</t>
    <phoneticPr fontId="2" type="noConversion"/>
  </si>
  <si>
    <t>20111212各代號最新一期折溢價(%)</t>
    <phoneticPr fontId="2" type="noConversion"/>
  </si>
  <si>
    <t>20111209各代號最新一期折溢價(%)</t>
    <phoneticPr fontId="2" type="noConversion"/>
  </si>
  <si>
    <t>20111208各代號最新一期折溢價(%)</t>
    <phoneticPr fontId="2" type="noConversion"/>
  </si>
  <si>
    <t>20111207各代號最新一期折溢價(%)</t>
    <phoneticPr fontId="2" type="noConversion"/>
  </si>
  <si>
    <t>20111206各代號最新一期折溢價(%)</t>
    <phoneticPr fontId="2" type="noConversion"/>
  </si>
  <si>
    <t>20111205各代號最新一期折溢價(%)</t>
    <phoneticPr fontId="2" type="noConversion"/>
  </si>
  <si>
    <t>20111202各代號最新一期折溢價(%)</t>
    <phoneticPr fontId="2" type="noConversion"/>
  </si>
  <si>
    <t>20111201各代號最新一期折溢價(%)</t>
    <phoneticPr fontId="2" type="noConversion"/>
  </si>
  <si>
    <t>20111130各代號最新一期折溢價(%)</t>
    <phoneticPr fontId="2" type="noConversion"/>
  </si>
  <si>
    <t>20111129各代號最新一期折溢價(%)</t>
    <phoneticPr fontId="2" type="noConversion"/>
  </si>
  <si>
    <t>20111128各代號最新一期折溢價(%)</t>
    <phoneticPr fontId="2" type="noConversion"/>
  </si>
  <si>
    <t>20111125各代號最新一期折溢價(%)</t>
    <phoneticPr fontId="2" type="noConversion"/>
  </si>
  <si>
    <t>20111124各代號最新一期折溢價(%)</t>
    <phoneticPr fontId="2" type="noConversion"/>
  </si>
  <si>
    <t>20111123各代號最新一期折溢價(%)</t>
    <phoneticPr fontId="2" type="noConversion"/>
  </si>
  <si>
    <t>20111122各代號最新一期折溢價(%)</t>
    <phoneticPr fontId="2" type="noConversion"/>
  </si>
  <si>
    <t>20111121各代號最新一期折溢價(%)</t>
    <phoneticPr fontId="2" type="noConversion"/>
  </si>
  <si>
    <t>20111117各代號最新一期折溢價(%)</t>
    <phoneticPr fontId="2" type="noConversion"/>
  </si>
  <si>
    <t>20111116各代號最新一期折溢價(%)</t>
    <phoneticPr fontId="2" type="noConversion"/>
  </si>
  <si>
    <t>20111115各代號最新一期折溢價(%)</t>
    <phoneticPr fontId="2" type="noConversion"/>
  </si>
  <si>
    <t>20111111各代號最新一期折溢價(%)</t>
    <phoneticPr fontId="2" type="noConversion"/>
  </si>
  <si>
    <t>20111110各代號最新一期折溢價(%)</t>
    <phoneticPr fontId="2" type="noConversion"/>
  </si>
  <si>
    <t>20111110各代號最新一期折溢價(%)</t>
    <phoneticPr fontId="2" type="noConversion"/>
  </si>
  <si>
    <t>20111109各代號最新一期折溢價(%)</t>
    <phoneticPr fontId="2" type="noConversion"/>
  </si>
  <si>
    <t>20111108各代號最新一期折溢價(%)</t>
    <phoneticPr fontId="2" type="noConversion"/>
  </si>
  <si>
    <t>20111107各代號最新一期折溢價(%)</t>
    <phoneticPr fontId="2" type="noConversion"/>
  </si>
  <si>
    <t>20111104各代號最新一期折溢價(%)</t>
    <phoneticPr fontId="2" type="noConversion"/>
  </si>
  <si>
    <t>20111103各代號最新一期折溢價(%)</t>
    <phoneticPr fontId="2" type="noConversion"/>
  </si>
  <si>
    <t>20111102各代號最新一期折溢價(%)</t>
    <phoneticPr fontId="2" type="noConversion"/>
  </si>
  <si>
    <t>20111101各代號最新一期折溢價(%)</t>
    <phoneticPr fontId="2" type="noConversion"/>
  </si>
  <si>
    <t>20111031各代號最新一期折溢價(%)</t>
    <phoneticPr fontId="2" type="noConversion"/>
  </si>
  <si>
    <t>20111028各代號最新一期折溢價(%)</t>
    <phoneticPr fontId="2" type="noConversion"/>
  </si>
  <si>
    <t>20111026各代號最新一期折溢價(%)</t>
    <phoneticPr fontId="2" type="noConversion"/>
  </si>
  <si>
    <t>20111025各代號最新一期折溢價(%)</t>
    <phoneticPr fontId="2" type="noConversion"/>
  </si>
  <si>
    <t>20111024各代號最新一期折溢價(%)</t>
    <phoneticPr fontId="2" type="noConversion"/>
  </si>
  <si>
    <t>20111021各代號最新一期折溢價(%)</t>
    <phoneticPr fontId="2" type="noConversion"/>
  </si>
  <si>
    <t>20111020各代號最新一期折溢價(%)</t>
    <phoneticPr fontId="2" type="noConversion"/>
  </si>
  <si>
    <t>20111019各代號最新一期折溢價(%)</t>
    <phoneticPr fontId="2" type="noConversion"/>
  </si>
  <si>
    <t>20111017各代號最新一期折溢價(%)</t>
    <phoneticPr fontId="2" type="noConversion"/>
  </si>
  <si>
    <t>20111014各代號最新一期折溢價(%)</t>
    <phoneticPr fontId="2" type="noConversion"/>
  </si>
  <si>
    <t>20111013各代號最新一期折溢價(%)</t>
    <phoneticPr fontId="2" type="noConversion"/>
  </si>
  <si>
    <t>20111012各代號最新一期折溢價(%)</t>
    <phoneticPr fontId="2" type="noConversion"/>
  </si>
  <si>
    <t>20111011各代號最新一期折溢價(%)</t>
    <phoneticPr fontId="2" type="noConversion"/>
  </si>
  <si>
    <t>20111010各代號最新一期折溢價(%)</t>
    <phoneticPr fontId="2" type="noConversion"/>
  </si>
  <si>
    <t>20111007各代號最新一期折溢價(%)</t>
    <phoneticPr fontId="2" type="noConversion"/>
  </si>
  <si>
    <t>20111006各代號最新一期折溢價(%)</t>
    <phoneticPr fontId="2" type="noConversion"/>
  </si>
  <si>
    <t>20111005各代號最新一期折溢價(%)</t>
    <phoneticPr fontId="2" type="noConversion"/>
  </si>
  <si>
    <t>20111004各代號最新一期折溢價(%)</t>
    <phoneticPr fontId="2" type="noConversion"/>
  </si>
  <si>
    <t>20111003各代號最新一期折溢價(%)</t>
    <phoneticPr fontId="2" type="noConversion"/>
  </si>
  <si>
    <t>20110930各代號最新一期折溢價(%)</t>
    <phoneticPr fontId="2" type="noConversion"/>
  </si>
  <si>
    <t>20110929各代號最新一期折溢價(%)</t>
    <phoneticPr fontId="2" type="noConversion"/>
  </si>
  <si>
    <t>20110928各代號最新一期折溢價(%)</t>
    <phoneticPr fontId="2" type="noConversion"/>
  </si>
  <si>
    <t>20110928各代號最新一期折溢價(%)</t>
    <phoneticPr fontId="2" type="noConversion"/>
  </si>
  <si>
    <t>20110927各代號最新一期折溢價(%)</t>
    <phoneticPr fontId="2" type="noConversion"/>
  </si>
  <si>
    <t>20110927各代號最新一期折溢價(%)</t>
    <phoneticPr fontId="2" type="noConversion"/>
  </si>
  <si>
    <t>20110926各代號最新一期折溢價(%)</t>
    <phoneticPr fontId="2" type="noConversion"/>
  </si>
  <si>
    <t>20110926各代號最新一期折溢價(%)</t>
    <phoneticPr fontId="2" type="noConversion"/>
  </si>
  <si>
    <t>20110923各代號最新一期折溢價(%)</t>
    <phoneticPr fontId="2" type="noConversion"/>
  </si>
  <si>
    <t>20110922各代號最新一期折溢價(%)</t>
    <phoneticPr fontId="2" type="noConversion"/>
  </si>
  <si>
    <t>20110922各代號最新一期折溢價(%)</t>
    <phoneticPr fontId="2" type="noConversion"/>
  </si>
  <si>
    <t>20110921各代號最新一期折溢價(%)</t>
    <phoneticPr fontId="2" type="noConversion"/>
  </si>
  <si>
    <t>20110921各代號最新一期折溢價(%)</t>
    <phoneticPr fontId="2" type="noConversion"/>
  </si>
  <si>
    <t>20110920各代號最新一期折溢價(%)</t>
    <phoneticPr fontId="2" type="noConversion"/>
  </si>
  <si>
    <t>20110920各代號最新一期折溢價(%)</t>
    <phoneticPr fontId="2" type="noConversion"/>
  </si>
  <si>
    <t>20110919各代號最新一期折溢價(%)</t>
    <phoneticPr fontId="2" type="noConversion"/>
  </si>
  <si>
    <t>20110919各代號最新一期折溢價(%)</t>
    <phoneticPr fontId="2" type="noConversion"/>
  </si>
  <si>
    <t>20110916各代號最新一期折溢價(%)</t>
    <phoneticPr fontId="2" type="noConversion"/>
  </si>
  <si>
    <t>20110916各代號最新一期折溢價(%)</t>
    <phoneticPr fontId="2" type="noConversion"/>
  </si>
  <si>
    <t>20110915各代號最新一期折溢價(%)</t>
    <phoneticPr fontId="2" type="noConversion"/>
  </si>
  <si>
    <t>20110915各代號最新一期折溢價(%)</t>
    <phoneticPr fontId="2" type="noConversion"/>
  </si>
  <si>
    <t>20110914各代號最新一期折溢價(%)</t>
    <phoneticPr fontId="2" type="noConversion"/>
  </si>
  <si>
    <t>20110914各代號最新一期折溢價(%)</t>
    <phoneticPr fontId="2" type="noConversion"/>
  </si>
  <si>
    <t>20110913各代號最新一期折溢價(%)</t>
    <phoneticPr fontId="2" type="noConversion"/>
  </si>
  <si>
    <t>20110909各代號最新一期折溢價(%)</t>
    <phoneticPr fontId="2" type="noConversion"/>
  </si>
  <si>
    <t>20110909各代號最新一期折溢價(%)</t>
    <phoneticPr fontId="2" type="noConversion"/>
  </si>
  <si>
    <t>20110908各代號最新一期折溢價(%)</t>
    <phoneticPr fontId="2" type="noConversion"/>
  </si>
  <si>
    <t>20110907各代號最新一期折溢價(%)</t>
    <phoneticPr fontId="2" type="noConversion"/>
  </si>
  <si>
    <t>20110907各代號最新一期折溢價(%)</t>
    <phoneticPr fontId="2" type="noConversion"/>
  </si>
  <si>
    <t>20110906各代號最新一期折溢價(%)</t>
    <phoneticPr fontId="2" type="noConversion"/>
  </si>
  <si>
    <t>20110906各代號最新一期折溢價(%)</t>
    <phoneticPr fontId="2" type="noConversion"/>
  </si>
  <si>
    <t>20110905各代號最新一期折溢價(%)</t>
    <phoneticPr fontId="2" type="noConversion"/>
  </si>
  <si>
    <t>20110905各代號最新一期折溢價(%)</t>
    <phoneticPr fontId="2" type="noConversion"/>
  </si>
  <si>
    <t>20110902各代號最新一期折溢價(%)</t>
    <phoneticPr fontId="2" type="noConversion"/>
  </si>
  <si>
    <t>20110902各代號最新一期折溢價(%)</t>
    <phoneticPr fontId="2" type="noConversion"/>
  </si>
  <si>
    <t>20110901各代號最新一期折溢價(%)</t>
    <phoneticPr fontId="2" type="noConversion"/>
  </si>
  <si>
    <t>20110901各代號最新一期折溢價(%)</t>
    <phoneticPr fontId="2" type="noConversion"/>
  </si>
  <si>
    <t>20110831各代號最新一期折溢價(%)</t>
    <phoneticPr fontId="2" type="noConversion"/>
  </si>
  <si>
    <t>20110831各代號最新一期折溢價(%)</t>
    <phoneticPr fontId="2" type="noConversion"/>
  </si>
  <si>
    <t>20110830各代號最新一期折溢價(%)</t>
    <phoneticPr fontId="2" type="noConversion"/>
  </si>
  <si>
    <t>20110830各代號最新一期折溢價(%)</t>
    <phoneticPr fontId="2" type="noConversion"/>
  </si>
  <si>
    <t>20110829各代號最新一期折溢價(%)</t>
    <phoneticPr fontId="2" type="noConversion"/>
  </si>
  <si>
    <t>20110826各代號最新一期折溢價(%)</t>
    <phoneticPr fontId="2" type="noConversion"/>
  </si>
  <si>
    <t>20110826各代號最新一期折溢價(%)</t>
    <phoneticPr fontId="2" type="noConversion"/>
  </si>
  <si>
    <t>20110825各代號最新一期折溢價(%)</t>
    <phoneticPr fontId="2" type="noConversion"/>
  </si>
  <si>
    <t>20110825各代號最新一期折溢價(%)</t>
    <phoneticPr fontId="2" type="noConversion"/>
  </si>
  <si>
    <t>20110824各代號最新一期折溢價(%)</t>
    <phoneticPr fontId="2" type="noConversion"/>
  </si>
  <si>
    <t>20110824各代號最新一期折溢價(%)</t>
    <phoneticPr fontId="2" type="noConversion"/>
  </si>
  <si>
    <t>20110823各代號最新一期折溢價(%)</t>
    <phoneticPr fontId="2" type="noConversion"/>
  </si>
  <si>
    <t>20110823各代號最新一期折溢價(%)</t>
    <phoneticPr fontId="2" type="noConversion"/>
  </si>
  <si>
    <t>20110822各代號最新一期折溢價(%)</t>
    <phoneticPr fontId="2" type="noConversion"/>
  </si>
  <si>
    <t>20110822各代號最新一期折溢價(%)</t>
    <phoneticPr fontId="2" type="noConversion"/>
  </si>
  <si>
    <t>20110819各代號最新一期折溢價(%)</t>
    <phoneticPr fontId="2" type="noConversion"/>
  </si>
  <si>
    <t>20110819各代號最新一期折溢價(%)</t>
    <phoneticPr fontId="2" type="noConversion"/>
  </si>
  <si>
    <t>20110818各代號最新一期折溢價(%)</t>
    <phoneticPr fontId="2" type="noConversion"/>
  </si>
  <si>
    <t>20110818各代號最新一期折溢價(%)</t>
    <phoneticPr fontId="2" type="noConversion"/>
  </si>
  <si>
    <t>20110817各代號最新一期折溢價(%)</t>
    <phoneticPr fontId="2" type="noConversion"/>
  </si>
  <si>
    <t>20110817各代號最新一期折溢價(%)</t>
    <phoneticPr fontId="2" type="noConversion"/>
  </si>
  <si>
    <t>20110816各代號最新一期折溢價(%)</t>
    <phoneticPr fontId="2" type="noConversion"/>
  </si>
  <si>
    <t>20110815各代號最新一期折溢價(%)</t>
    <phoneticPr fontId="2" type="noConversion"/>
  </si>
  <si>
    <t>20110815各代號最新一期折溢價(%)</t>
    <phoneticPr fontId="2" type="noConversion"/>
  </si>
  <si>
    <t>20110812各代號最新一期折溢價(%)</t>
    <phoneticPr fontId="2" type="noConversion"/>
  </si>
  <si>
    <t>20110812各代號最新一期折溢價(%)</t>
    <phoneticPr fontId="2" type="noConversion"/>
  </si>
  <si>
    <t>20110811各代號最新一期折溢價(%)</t>
    <phoneticPr fontId="2" type="noConversion"/>
  </si>
  <si>
    <t>20110811各代號最新一期折溢價(%)</t>
    <phoneticPr fontId="2" type="noConversion"/>
  </si>
  <si>
    <t>20110810各代號最新一期折溢價(%)</t>
    <phoneticPr fontId="2" type="noConversion"/>
  </si>
  <si>
    <t>20110810各代號最新一期折溢價(%)</t>
    <phoneticPr fontId="2" type="noConversion"/>
  </si>
  <si>
    <t>20110809各代號最新一期折溢價(%)</t>
    <phoneticPr fontId="2" type="noConversion"/>
  </si>
  <si>
    <t>20110809各代號最新一期折溢價(%)</t>
    <phoneticPr fontId="2" type="noConversion"/>
  </si>
  <si>
    <t>20110808各代號最新一期折溢價(%)</t>
    <phoneticPr fontId="2" type="noConversion"/>
  </si>
  <si>
    <t>20110808各代號最新一期折溢價(%)</t>
    <phoneticPr fontId="2" type="noConversion"/>
  </si>
  <si>
    <t>20110805各代號最新一期折溢價(%)</t>
    <phoneticPr fontId="2" type="noConversion"/>
  </si>
  <si>
    <t>20110805各代號最新一期折溢價(%)</t>
    <phoneticPr fontId="2" type="noConversion"/>
  </si>
  <si>
    <t>20110804各代號最新一期折溢價(%)</t>
    <phoneticPr fontId="2" type="noConversion"/>
  </si>
  <si>
    <t>20110803各代號最新一期折溢價(%)</t>
    <phoneticPr fontId="2" type="noConversion"/>
  </si>
  <si>
    <t>20110803各代號最新一期折溢價(%)</t>
    <phoneticPr fontId="2" type="noConversion"/>
  </si>
  <si>
    <t>20110802各代號最新一期折溢價(%)</t>
    <phoneticPr fontId="2" type="noConversion"/>
  </si>
  <si>
    <t>20110802各代號最新一期折溢價(%)</t>
    <phoneticPr fontId="2" type="noConversion"/>
  </si>
  <si>
    <t>20110801各代號最新一期折溢價(%)</t>
    <phoneticPr fontId="2" type="noConversion"/>
  </si>
  <si>
    <t>20110801各代號最新一期折溢價(%)</t>
    <phoneticPr fontId="2" type="noConversion"/>
  </si>
  <si>
    <t>20110729各代號最新一期折溢價(%)</t>
    <phoneticPr fontId="2" type="noConversion"/>
  </si>
  <si>
    <t>20110728各代號最新一期折溢價(%)</t>
    <phoneticPr fontId="2" type="noConversion"/>
  </si>
  <si>
    <t>20110728各代號最新一期折溢價(%)</t>
    <phoneticPr fontId="2" type="noConversion"/>
  </si>
  <si>
    <t>20110727各代號最新一期折溢價(%)</t>
    <phoneticPr fontId="2" type="noConversion"/>
  </si>
  <si>
    <t>20110727各代號最新一期折溢價(%)</t>
    <phoneticPr fontId="2" type="noConversion"/>
  </si>
  <si>
    <t>20110726各代號最新一期折溢價(%)</t>
    <phoneticPr fontId="2" type="noConversion"/>
  </si>
  <si>
    <t>20110725各代號最新一期折溢價(%)</t>
    <phoneticPr fontId="2" type="noConversion"/>
  </si>
  <si>
    <t>20110725各代號最新一期折溢價(%)</t>
    <phoneticPr fontId="2" type="noConversion"/>
  </si>
  <si>
    <t>20110722各代號最新一期折溢價(%)</t>
    <phoneticPr fontId="2" type="noConversion"/>
  </si>
  <si>
    <t>20110721各代號最新一期折溢價(%)</t>
    <phoneticPr fontId="2" type="noConversion"/>
  </si>
  <si>
    <t>20110721各代號最新一期折溢價(%)</t>
    <phoneticPr fontId="2" type="noConversion"/>
  </si>
  <si>
    <t>20110720各代號最新一期折溢價(%)</t>
    <phoneticPr fontId="2" type="noConversion"/>
  </si>
  <si>
    <t>20110720各代號最新一期折溢價(%)</t>
    <phoneticPr fontId="2" type="noConversion"/>
  </si>
  <si>
    <t>20110719各代號最新一期折溢價(%)</t>
    <phoneticPr fontId="2" type="noConversion"/>
  </si>
  <si>
    <t>20110719各代號最新一期折溢價(%)</t>
    <phoneticPr fontId="2" type="noConversion"/>
  </si>
  <si>
    <t>20110718各代號最新一期折溢價(%)</t>
    <phoneticPr fontId="2" type="noConversion"/>
  </si>
  <si>
    <t>20110718各代號最新一期折溢價(%)</t>
    <phoneticPr fontId="2" type="noConversion"/>
  </si>
  <si>
    <t>20110715各代號最新一期折溢價(%)</t>
    <phoneticPr fontId="2" type="noConversion"/>
  </si>
  <si>
    <t>20110715各代號最新一期折溢價(%)</t>
    <phoneticPr fontId="2" type="noConversion"/>
  </si>
  <si>
    <t>20110714各代號最新一期折溢價(%)</t>
    <phoneticPr fontId="2" type="noConversion"/>
  </si>
  <si>
    <t>20110714各代號最新一期折溢價(%)</t>
    <phoneticPr fontId="2" type="noConversion"/>
  </si>
  <si>
    <t>20110713各代號最新一期折溢價(%)</t>
    <phoneticPr fontId="2" type="noConversion"/>
  </si>
  <si>
    <t>20110713各代號最新一期折溢價(%)</t>
    <phoneticPr fontId="2" type="noConversion"/>
  </si>
  <si>
    <t>20110712各代號最新一期折溢價(%)</t>
    <phoneticPr fontId="2" type="noConversion"/>
  </si>
  <si>
    <t>20110711各代號最新一期折溢價(%)</t>
    <phoneticPr fontId="2" type="noConversion"/>
  </si>
  <si>
    <t>20110708各代號最新一期折溢價(%)</t>
    <phoneticPr fontId="2" type="noConversion"/>
  </si>
  <si>
    <t>20110708各代號最新一期折溢價(%)</t>
    <phoneticPr fontId="2" type="noConversion"/>
  </si>
  <si>
    <t>20110707各代號最新一期折溢價(%)</t>
    <phoneticPr fontId="2" type="noConversion"/>
  </si>
  <si>
    <t>20110707各代號最新一期折溢價(%)</t>
    <phoneticPr fontId="2" type="noConversion"/>
  </si>
  <si>
    <t>20110706各代號最新一期折溢價(%)</t>
    <phoneticPr fontId="2" type="noConversion"/>
  </si>
  <si>
    <t>20110705各代號最新一期折溢價(%)</t>
    <phoneticPr fontId="2" type="noConversion"/>
  </si>
  <si>
    <t>20110705各代號最新一期折溢價(%)</t>
    <phoneticPr fontId="2" type="noConversion"/>
  </si>
  <si>
    <t>20110704各代號最新一期折溢價(%)</t>
    <phoneticPr fontId="2" type="noConversion"/>
  </si>
  <si>
    <t>20110704各代號最新一期折溢價(%)</t>
    <phoneticPr fontId="2" type="noConversion"/>
  </si>
  <si>
    <t>20110701各代號最新一期折溢價(%)</t>
    <phoneticPr fontId="2" type="noConversion"/>
  </si>
  <si>
    <t>20110630各代號最新一期折溢價(%)</t>
    <phoneticPr fontId="2" type="noConversion"/>
  </si>
  <si>
    <t>20110630各代號最新一期折溢價(%)</t>
    <phoneticPr fontId="2" type="noConversion"/>
  </si>
  <si>
    <t>20110629各代號最新一期折溢價(%)</t>
    <phoneticPr fontId="2" type="noConversion"/>
  </si>
  <si>
    <t>20110629各代號最新一期折溢價(%)</t>
    <phoneticPr fontId="2" type="noConversion"/>
  </si>
  <si>
    <t>20110628各代號最新一期折溢價(%)</t>
    <phoneticPr fontId="2" type="noConversion"/>
  </si>
  <si>
    <t>20110628各代號最新一期折溢價(%)</t>
    <phoneticPr fontId="2" type="noConversion"/>
  </si>
  <si>
    <t>20110627各代號最新一期折溢價(%)</t>
    <phoneticPr fontId="2" type="noConversion"/>
  </si>
  <si>
    <t>20110627各代號最新一期折溢價(%)</t>
    <phoneticPr fontId="2" type="noConversion"/>
  </si>
  <si>
    <t>20110624各代號最新一期折溢價(%)</t>
    <phoneticPr fontId="2" type="noConversion"/>
  </si>
  <si>
    <t>20110624各代號最新一期折溢價(%)</t>
    <phoneticPr fontId="2" type="noConversion"/>
  </si>
  <si>
    <t>20110623各代號最新一期折溢價(%)</t>
    <phoneticPr fontId="2" type="noConversion"/>
  </si>
  <si>
    <t>20110623各代號最新一期折溢價(%)</t>
    <phoneticPr fontId="2" type="noConversion"/>
  </si>
  <si>
    <t>20110622各代號最新一期折溢價(%)</t>
    <phoneticPr fontId="2" type="noConversion"/>
  </si>
  <si>
    <t>20110621各代號最新一期折溢價(%)</t>
    <phoneticPr fontId="2" type="noConversion"/>
  </si>
  <si>
    <t>20110621各代號最新一期折溢價(%)</t>
    <phoneticPr fontId="2" type="noConversion"/>
  </si>
  <si>
    <t>20110620各代號最新一期折溢價(%)</t>
    <phoneticPr fontId="2" type="noConversion"/>
  </si>
  <si>
    <t>20110620各代號最新一期折溢價(%)</t>
    <phoneticPr fontId="2" type="noConversion"/>
  </si>
  <si>
    <t>20110617各代號最新一期折溢價(%)</t>
    <phoneticPr fontId="2" type="noConversion"/>
  </si>
  <si>
    <t>20110616各代號最新一期折溢價(%)</t>
    <phoneticPr fontId="2" type="noConversion"/>
  </si>
  <si>
    <t>20110616各代號最新一期折溢價(%)</t>
    <phoneticPr fontId="2" type="noConversion"/>
  </si>
  <si>
    <t>20110615各代號最新一期折溢價(%)</t>
    <phoneticPr fontId="2" type="noConversion"/>
  </si>
  <si>
    <t>20110614各代號最新一期折溢價(%)</t>
    <phoneticPr fontId="2" type="noConversion"/>
  </si>
  <si>
    <t>20110614各代號最新一期折溢價(%)</t>
    <phoneticPr fontId="2" type="noConversion"/>
  </si>
  <si>
    <t>20110613各代號最新一期折溢價(%)</t>
    <phoneticPr fontId="2" type="noConversion"/>
  </si>
  <si>
    <t>20110613各代號最新一期折溢價(%)</t>
    <phoneticPr fontId="2" type="noConversion"/>
  </si>
  <si>
    <t>20110610各代號最新一期折溢價(%)</t>
    <phoneticPr fontId="2" type="noConversion"/>
  </si>
  <si>
    <t>20110610各代號最新一期折溢價(%)</t>
    <phoneticPr fontId="2" type="noConversion"/>
  </si>
  <si>
    <t>20110609各代號最新一期折溢價(%)</t>
    <phoneticPr fontId="2" type="noConversion"/>
  </si>
  <si>
    <t>20110609各代號最新一期折溢價(%)</t>
    <phoneticPr fontId="2" type="noConversion"/>
  </si>
  <si>
    <t>20110608各代號最新一期折溢價(%)</t>
    <phoneticPr fontId="2" type="noConversion"/>
  </si>
  <si>
    <t>20110608各代號最新一期折溢價(%)</t>
    <phoneticPr fontId="2" type="noConversion"/>
  </si>
  <si>
    <t>20110607各代號最新一期折溢價(%)</t>
    <phoneticPr fontId="2" type="noConversion"/>
  </si>
  <si>
    <t>20110607各代號最新一期折溢價(%)</t>
    <phoneticPr fontId="2" type="noConversion"/>
  </si>
  <si>
    <t>20110603各代號最新一期折溢價(%)</t>
    <phoneticPr fontId="2" type="noConversion"/>
  </si>
  <si>
    <t>20110603各代號最新一期折溢價(%)</t>
    <phoneticPr fontId="2" type="noConversion"/>
  </si>
  <si>
    <t>20110602各代號最新一期折溢價(%)</t>
    <phoneticPr fontId="2" type="noConversion"/>
  </si>
  <si>
    <t>20110601各代號最新一期折溢價(%)</t>
    <phoneticPr fontId="2" type="noConversion"/>
  </si>
  <si>
    <t>20110601各代號最新一期折溢價(%)</t>
    <phoneticPr fontId="2" type="noConversion"/>
  </si>
  <si>
    <t>20110531各代號最新一期折溢價(%)</t>
    <phoneticPr fontId="2" type="noConversion"/>
  </si>
  <si>
    <t>20110530各代號最新一期折溢價(%)</t>
    <phoneticPr fontId="2" type="noConversion"/>
  </si>
  <si>
    <t>20110530各代號最新一期折溢價(%)</t>
    <phoneticPr fontId="2" type="noConversion"/>
  </si>
  <si>
    <t>20110527各代號最新一期折溢價(%)</t>
    <phoneticPr fontId="2" type="noConversion"/>
  </si>
  <si>
    <t>20110526各代號最新一期折溢價(%)</t>
    <phoneticPr fontId="2" type="noConversion"/>
  </si>
  <si>
    <t>20110526各代號最新一期折溢價(%)</t>
    <phoneticPr fontId="2" type="noConversion"/>
  </si>
  <si>
    <t>20110525各代號最新一期折溢價(%)</t>
    <phoneticPr fontId="2" type="noConversion"/>
  </si>
  <si>
    <t>20110525各代號最新一期折溢價(%)</t>
    <phoneticPr fontId="2" type="noConversion"/>
  </si>
  <si>
    <t>20110524各代號最新一期折溢價(%)</t>
    <phoneticPr fontId="2" type="noConversion"/>
  </si>
  <si>
    <t>20110524各代號最新一期折溢價(%)</t>
    <phoneticPr fontId="2" type="noConversion"/>
  </si>
  <si>
    <t>20110523各代號最新一期折溢價(%)</t>
    <phoneticPr fontId="2" type="noConversion"/>
  </si>
  <si>
    <t>20110523各代號最新一期折溢價(%)</t>
    <phoneticPr fontId="2" type="noConversion"/>
  </si>
  <si>
    <t>20110520各代號最新一期折溢價(%)</t>
    <phoneticPr fontId="2" type="noConversion"/>
  </si>
  <si>
    <t>20110519各代號最新一期折溢價(%)</t>
    <phoneticPr fontId="2" type="noConversion"/>
  </si>
  <si>
    <t>20110519各代號最新一期折溢價(%)</t>
    <phoneticPr fontId="2" type="noConversion"/>
  </si>
  <si>
    <t>20110518各代號最新一期折溢價(%)</t>
    <phoneticPr fontId="2" type="noConversion"/>
  </si>
  <si>
    <t>20110518各代號最新一期折溢價(%)</t>
    <phoneticPr fontId="2" type="noConversion"/>
  </si>
  <si>
    <t>20110517各代號最新一期折溢價(%)</t>
    <phoneticPr fontId="2" type="noConversion"/>
  </si>
  <si>
    <t>20110517各代號最新一期折溢價(%)</t>
    <phoneticPr fontId="2" type="noConversion"/>
  </si>
  <si>
    <t>20110516各代號最新一期折溢價(%)</t>
    <phoneticPr fontId="2" type="noConversion"/>
  </si>
  <si>
    <t>20110516各代號最新一期折溢價(%)</t>
    <phoneticPr fontId="2" type="noConversion"/>
  </si>
  <si>
    <t>20110513各代號最新一期折溢價(%)</t>
    <phoneticPr fontId="2" type="noConversion"/>
  </si>
  <si>
    <t>20110513各代號最新一期折溢價(%)</t>
    <phoneticPr fontId="2" type="noConversion"/>
  </si>
  <si>
    <t>20110512各代號最新一期折溢價(%)</t>
    <phoneticPr fontId="2" type="noConversion"/>
  </si>
  <si>
    <t>20110512各代號最新一期折溢價(%)</t>
    <phoneticPr fontId="2" type="noConversion"/>
  </si>
  <si>
    <t>20110511各代號最新一期折溢價(%)</t>
    <phoneticPr fontId="2" type="noConversion"/>
  </si>
  <si>
    <t>20110511各代號最新一期折溢價(%)</t>
    <phoneticPr fontId="2" type="noConversion"/>
  </si>
  <si>
    <t>20110510各代號最新一期折溢價(%)</t>
    <phoneticPr fontId="2" type="noConversion"/>
  </si>
  <si>
    <t>20110510各代號最新一期折溢價(%)</t>
    <phoneticPr fontId="2" type="noConversion"/>
  </si>
  <si>
    <t>20110509各代號最新一期折溢價(%)</t>
    <phoneticPr fontId="2" type="noConversion"/>
  </si>
  <si>
    <t>20110509各代號最新一期折溢價(%)</t>
    <phoneticPr fontId="2" type="noConversion"/>
  </si>
  <si>
    <t>20110506各代號最新一期折溢價(%)</t>
    <phoneticPr fontId="2" type="noConversion"/>
  </si>
  <si>
    <t>20110506各代號最新一期折溢價(%)</t>
    <phoneticPr fontId="2" type="noConversion"/>
  </si>
  <si>
    <t>20110505各代號最新一期折溢價(%)</t>
    <phoneticPr fontId="2" type="noConversion"/>
  </si>
  <si>
    <t>20110505各代號最新一期折溢價(%)</t>
    <phoneticPr fontId="2" type="noConversion"/>
  </si>
  <si>
    <t>20110504各代號最新一期折溢價(%)</t>
    <phoneticPr fontId="2" type="noConversion"/>
  </si>
  <si>
    <t>20110504各代號最新一期折溢價(%)</t>
    <phoneticPr fontId="2" type="noConversion"/>
  </si>
  <si>
    <t>20110503各代號最新一期折溢價(%)</t>
    <phoneticPr fontId="2" type="noConversion"/>
  </si>
  <si>
    <t>20110503各代號最新一期折溢價(%)</t>
    <phoneticPr fontId="2" type="noConversion"/>
  </si>
  <si>
    <t>20110429各代號最新一期折溢價(%)</t>
    <phoneticPr fontId="2" type="noConversion"/>
  </si>
  <si>
    <t>20110429各代號最新一期折溢價(%)</t>
    <phoneticPr fontId="2" type="noConversion"/>
  </si>
  <si>
    <t>20110428各代號最新一期折溢價(%)</t>
    <phoneticPr fontId="2" type="noConversion"/>
  </si>
  <si>
    <t>20110428各代號最新一期折溢價(%)</t>
    <phoneticPr fontId="2" type="noConversion"/>
  </si>
  <si>
    <t>20110427各代號最新一期折溢價(%)</t>
    <phoneticPr fontId="2" type="noConversion"/>
  </si>
  <si>
    <t>20110427各代號最新一期折溢價(%)</t>
    <phoneticPr fontId="2" type="noConversion"/>
  </si>
  <si>
    <t>20110426各代號最新一期折溢價(%)</t>
    <phoneticPr fontId="2" type="noConversion"/>
  </si>
  <si>
    <t>20110426各代號最新一期折溢價(%)</t>
    <phoneticPr fontId="2" type="noConversion"/>
  </si>
  <si>
    <t>20110425各代號最新一期折溢價(%)</t>
    <phoneticPr fontId="2" type="noConversion"/>
  </si>
  <si>
    <t>20110425各代號最新一期折溢價(%)</t>
    <phoneticPr fontId="2" type="noConversion"/>
  </si>
  <si>
    <t>20110422各代號最新一期折溢價(%)</t>
    <phoneticPr fontId="2" type="noConversion"/>
  </si>
  <si>
    <t>20110422各代號最新一期折溢價(%)</t>
    <phoneticPr fontId="2" type="noConversion"/>
  </si>
  <si>
    <t>20110421各代號最新一期折溢價(%)</t>
    <phoneticPr fontId="2" type="noConversion"/>
  </si>
  <si>
    <t>20110421各代號最新一期折溢價(%)</t>
    <phoneticPr fontId="2" type="noConversion"/>
  </si>
  <si>
    <t>20110420各代號最新一期折溢價(%)</t>
    <phoneticPr fontId="2" type="noConversion"/>
  </si>
  <si>
    <t>20110420各代號最新一期折溢價(%)</t>
    <phoneticPr fontId="2" type="noConversion"/>
  </si>
  <si>
    <t>20110419各代號最新一期折溢價(%)</t>
    <phoneticPr fontId="2" type="noConversion"/>
  </si>
  <si>
    <t>20110419各代號最新一期折溢價(%)</t>
    <phoneticPr fontId="2" type="noConversion"/>
  </si>
  <si>
    <t>20110418各代號最新一期折溢價(%)</t>
    <phoneticPr fontId="2" type="noConversion"/>
  </si>
  <si>
    <t>20110418各代號最新一期折溢價(%)</t>
    <phoneticPr fontId="2" type="noConversion"/>
  </si>
  <si>
    <t>20110415各代號最新一期折溢價(%)</t>
    <phoneticPr fontId="2" type="noConversion"/>
  </si>
  <si>
    <t>20110415各代號最新一期折溢價(%)</t>
    <phoneticPr fontId="2" type="noConversion"/>
  </si>
  <si>
    <t>20110414各代號最新一期折溢價(%)</t>
    <phoneticPr fontId="2" type="noConversion"/>
  </si>
  <si>
    <t>20110414各代號最新一期折溢價(%)</t>
    <phoneticPr fontId="2" type="noConversion"/>
  </si>
  <si>
    <t>20110413各代號最新一期折溢價(%)</t>
    <phoneticPr fontId="2" type="noConversion"/>
  </si>
  <si>
    <t>20110412各代號最新一期折溢價(%)</t>
    <phoneticPr fontId="2" type="noConversion"/>
  </si>
  <si>
    <t>20110412各代號最新一期折溢價(%)</t>
    <phoneticPr fontId="2" type="noConversion"/>
  </si>
  <si>
    <t>20110411各代號最新一期折溢價(%)</t>
    <phoneticPr fontId="2" type="noConversion"/>
  </si>
  <si>
    <t>20110411各代號最新一期折溢價(%)</t>
    <phoneticPr fontId="2" type="noConversion"/>
  </si>
  <si>
    <t>20110408各代號最新一期折溢價(%)</t>
    <phoneticPr fontId="2" type="noConversion"/>
  </si>
  <si>
    <t>20110408各代號最新一期折溢價(%)</t>
    <phoneticPr fontId="2" type="noConversion"/>
  </si>
  <si>
    <t>20110407各代號最新一期折溢價(%)</t>
    <phoneticPr fontId="2" type="noConversion"/>
  </si>
  <si>
    <t>20110407各代號最新一期折溢價(%)</t>
    <phoneticPr fontId="2" type="noConversion"/>
  </si>
  <si>
    <t>20110406各代號最新一期折溢價(%)</t>
    <phoneticPr fontId="2" type="noConversion"/>
  </si>
  <si>
    <t>20110406各代號最新一期折溢價(%)</t>
    <phoneticPr fontId="2" type="noConversion"/>
  </si>
  <si>
    <t>20110401各代號最新一期折溢價(%)</t>
    <phoneticPr fontId="2" type="noConversion"/>
  </si>
  <si>
    <t>20110401各代號最新一期折溢價(%)</t>
    <phoneticPr fontId="2" type="noConversion"/>
  </si>
  <si>
    <t>20110331各代號最新一期折溢價(%)</t>
    <phoneticPr fontId="2" type="noConversion"/>
  </si>
  <si>
    <t>20110331各代號最新一期折溢價(%)</t>
    <phoneticPr fontId="2" type="noConversion"/>
  </si>
  <si>
    <t>20110330各代號最新一期折溢價(%)</t>
    <phoneticPr fontId="2" type="noConversion"/>
  </si>
  <si>
    <t>20110330各代號最新一期折溢價(%)</t>
    <phoneticPr fontId="2" type="noConversion"/>
  </si>
  <si>
    <t>20110329各代號最新一期折溢價(%)</t>
    <phoneticPr fontId="2" type="noConversion"/>
  </si>
  <si>
    <t>20110329各代號最新一期折溢價(%)</t>
    <phoneticPr fontId="2" type="noConversion"/>
  </si>
  <si>
    <t>20110328各代號最新一期折溢價(%)</t>
    <phoneticPr fontId="2" type="noConversion"/>
  </si>
  <si>
    <t>20110325各代號最新一期折溢價(%)</t>
    <phoneticPr fontId="2" type="noConversion"/>
  </si>
  <si>
    <t>20110325各代號最新一期折溢價(%)</t>
    <phoneticPr fontId="2" type="noConversion"/>
  </si>
  <si>
    <t>20110324各代號最新一期折溢價(%)</t>
    <phoneticPr fontId="2" type="noConversion"/>
  </si>
  <si>
    <t>20110324各代號最新一期折溢價(%)</t>
    <phoneticPr fontId="2" type="noConversion"/>
  </si>
  <si>
    <t>20110323各代號最新一期折溢價(%)</t>
    <phoneticPr fontId="2" type="noConversion"/>
  </si>
  <si>
    <t>20110323各代號最新一期折溢價(%)</t>
    <phoneticPr fontId="2" type="noConversion"/>
  </si>
  <si>
    <t>20110322各代號最新一期折溢價(%)</t>
    <phoneticPr fontId="2" type="noConversion"/>
  </si>
  <si>
    <t>20110322各代號最新一期折溢價(%)</t>
    <phoneticPr fontId="2" type="noConversion"/>
  </si>
  <si>
    <t>20110321各代號最新一期折溢價(%)</t>
    <phoneticPr fontId="2" type="noConversion"/>
  </si>
  <si>
    <t>20110321各代號最新一期折溢價(%)</t>
    <phoneticPr fontId="2" type="noConversion"/>
  </si>
  <si>
    <t>20110318各代號最新一期折溢價(%)</t>
    <phoneticPr fontId="2" type="noConversion"/>
  </si>
  <si>
    <t>20110317各代號最新一期折溢價(%)</t>
    <phoneticPr fontId="2" type="noConversion"/>
  </si>
  <si>
    <t>20110316各代號最新一期折溢價(%)</t>
    <phoneticPr fontId="2" type="noConversion"/>
  </si>
  <si>
    <t>20110316各代號最新一期折溢價(%)</t>
    <phoneticPr fontId="2" type="noConversion"/>
  </si>
  <si>
    <t>20110315各代號最新一期折溢價(%)</t>
    <phoneticPr fontId="2" type="noConversion"/>
  </si>
  <si>
    <t>20110314各代號最新一期折溢價(%)</t>
    <phoneticPr fontId="2" type="noConversion"/>
  </si>
  <si>
    <t>20110311各代號最新一期折溢價(%)</t>
    <phoneticPr fontId="2" type="noConversion"/>
  </si>
  <si>
    <t>20110310各代號最新一期折溢價(%)</t>
    <phoneticPr fontId="2" type="noConversion"/>
  </si>
  <si>
    <t>20110310各代號最新一期折溢價(%)</t>
    <phoneticPr fontId="2" type="noConversion"/>
  </si>
  <si>
    <t>20110309各代號最新一期折溢價(%)</t>
    <phoneticPr fontId="2" type="noConversion"/>
  </si>
  <si>
    <t>20110309各代號最新一期折溢價(%)</t>
    <phoneticPr fontId="2" type="noConversion"/>
  </si>
  <si>
    <t>20110308各代號最新一期折溢價(%)</t>
    <phoneticPr fontId="2" type="noConversion"/>
  </si>
  <si>
    <t>20110308各代號最新一期折溢價(%)</t>
    <phoneticPr fontId="2" type="noConversion"/>
  </si>
  <si>
    <t>20110307各代號最新一期折溢價(%)</t>
    <phoneticPr fontId="2" type="noConversion"/>
  </si>
  <si>
    <t>20110304各代號最新一期折溢價(%)</t>
    <phoneticPr fontId="2" type="noConversion"/>
  </si>
  <si>
    <t>20110304各代號最新一期折溢價(%)</t>
    <phoneticPr fontId="2" type="noConversion"/>
  </si>
  <si>
    <t>20110303各代號最新一期折溢價(%)</t>
    <phoneticPr fontId="2" type="noConversion"/>
  </si>
  <si>
    <t>20110303各代號最新一期折溢價(%)</t>
    <phoneticPr fontId="2" type="noConversion"/>
  </si>
  <si>
    <t>20110302各代號最新一期折溢價(%)</t>
    <phoneticPr fontId="2" type="noConversion"/>
  </si>
  <si>
    <t>20110302各代號最新一期折溢價(%)</t>
    <phoneticPr fontId="2" type="noConversion"/>
  </si>
  <si>
    <t>20110301各代號最新一期折溢價(%)</t>
    <phoneticPr fontId="2" type="noConversion"/>
  </si>
  <si>
    <t>20110301各代號最新一期折溢價(%)</t>
    <phoneticPr fontId="2" type="noConversion"/>
  </si>
  <si>
    <t>20110228各代號最新一期折溢價(%)</t>
    <phoneticPr fontId="2" type="noConversion"/>
  </si>
  <si>
    <t>20110228各代號最新一期折溢價(%)</t>
    <phoneticPr fontId="2" type="noConversion"/>
  </si>
  <si>
    <t>20110225各代號最新一期折溢價(%)</t>
    <phoneticPr fontId="2" type="noConversion"/>
  </si>
  <si>
    <t>20110225各代號最新一期折溢價(%)</t>
    <phoneticPr fontId="2" type="noConversion"/>
  </si>
  <si>
    <t>20110224各代號最新一期折溢價(%)</t>
    <phoneticPr fontId="2" type="noConversion"/>
  </si>
  <si>
    <t>20110224各代號最新一期折溢價(%)</t>
    <phoneticPr fontId="2" type="noConversion"/>
  </si>
  <si>
    <t>20110223各代號最新一期折溢價(%)</t>
    <phoneticPr fontId="2" type="noConversion"/>
  </si>
  <si>
    <t>20110223各代號最新一期折溢價(%)</t>
    <phoneticPr fontId="2" type="noConversion"/>
  </si>
  <si>
    <t>20110222各代號最新一期折溢價(%)</t>
    <phoneticPr fontId="2" type="noConversion"/>
  </si>
  <si>
    <t>20110222各代號最新一期折溢價(%)</t>
    <phoneticPr fontId="2" type="noConversion"/>
  </si>
  <si>
    <t>20110221各代號最新一期折溢價(%)</t>
    <phoneticPr fontId="2" type="noConversion"/>
  </si>
  <si>
    <t>20110221各代號最新一期折溢價(%)</t>
    <phoneticPr fontId="2" type="noConversion"/>
  </si>
  <si>
    <t>20110218各代號最新一期折溢價(%)</t>
    <phoneticPr fontId="2" type="noConversion"/>
  </si>
  <si>
    <t>20110218各代號最新一期折溢價(%)</t>
    <phoneticPr fontId="2" type="noConversion"/>
  </si>
  <si>
    <t>20110217各代號最新一期折溢價(%)</t>
    <phoneticPr fontId="2" type="noConversion"/>
  </si>
  <si>
    <t>20110217各代號最新一期折溢價(%)</t>
    <phoneticPr fontId="2" type="noConversion"/>
  </si>
  <si>
    <t>20110216各代號最新一期折溢價(%)</t>
    <phoneticPr fontId="2" type="noConversion"/>
  </si>
  <si>
    <t>20110216各代號最新一期折溢價(%)</t>
    <phoneticPr fontId="2" type="noConversion"/>
  </si>
  <si>
    <t>20110215各代號最新一期折溢價(%)</t>
    <phoneticPr fontId="2" type="noConversion"/>
  </si>
  <si>
    <t>20110215各代號最新一期折溢價(%)</t>
    <phoneticPr fontId="2" type="noConversion"/>
  </si>
  <si>
    <t>20110214各代號最新一期折溢價(%)</t>
    <phoneticPr fontId="2" type="noConversion"/>
  </si>
  <si>
    <t>20110211各代號最新一期折溢價(%)</t>
    <phoneticPr fontId="2" type="noConversion"/>
  </si>
  <si>
    <t>20110211各代號最新一期折溢價(%)</t>
    <phoneticPr fontId="2" type="noConversion"/>
  </si>
  <si>
    <t>20110210各代號最新一期折溢價(%)</t>
    <phoneticPr fontId="2" type="noConversion"/>
  </si>
  <si>
    <t>20110210各代號最新一期折溢價(%)</t>
    <phoneticPr fontId="2" type="noConversion"/>
  </si>
  <si>
    <t>20110209各代號最新一期折溢價(%)</t>
    <phoneticPr fontId="2" type="noConversion"/>
  </si>
  <si>
    <t>20110209各代號最新一期折溢價(%)</t>
    <phoneticPr fontId="2" type="noConversion"/>
  </si>
  <si>
    <t>20110208各代號最新一期折溢價(%)</t>
    <phoneticPr fontId="2" type="noConversion"/>
  </si>
  <si>
    <t>20110208各代號最新一期折溢價(%)</t>
    <phoneticPr fontId="2" type="noConversion"/>
  </si>
  <si>
    <t>20110201各代號最新一期折溢價(%)</t>
    <phoneticPr fontId="2" type="noConversion"/>
  </si>
  <si>
    <t>20110131各代號最新一期折溢價(%)</t>
    <phoneticPr fontId="2" type="noConversion"/>
  </si>
  <si>
    <t>20110131各代號最新一期折溢價(%)</t>
    <phoneticPr fontId="2" type="noConversion"/>
  </si>
  <si>
    <t>20110128各代號最新一期折溢價(%)</t>
    <phoneticPr fontId="2" type="noConversion"/>
  </si>
  <si>
    <t>20110128各代號最新一期折溢價(%)</t>
    <phoneticPr fontId="2" type="noConversion"/>
  </si>
  <si>
    <t>20110127各代號最新一期折溢價(%)</t>
    <phoneticPr fontId="2" type="noConversion"/>
  </si>
  <si>
    <t>20110127各代號最新一期折溢價(%)</t>
    <phoneticPr fontId="2" type="noConversion"/>
  </si>
  <si>
    <t>20110126各代號最新一期折溢價(%)</t>
    <phoneticPr fontId="2" type="noConversion"/>
  </si>
  <si>
    <t>20110126各代號最新一期折溢價(%)</t>
    <phoneticPr fontId="2" type="noConversion"/>
  </si>
  <si>
    <t>20110125各代號最新一期折溢價(%)</t>
    <phoneticPr fontId="2" type="noConversion"/>
  </si>
  <si>
    <t>20110125各代號最新一期折溢價(%)</t>
    <phoneticPr fontId="2" type="noConversion"/>
  </si>
  <si>
    <t>20110124各代號最新一期折溢價(%)</t>
    <phoneticPr fontId="2" type="noConversion"/>
  </si>
  <si>
    <t>20110124各代號最新一期折溢價(%)</t>
    <phoneticPr fontId="2" type="noConversion"/>
  </si>
  <si>
    <t>20110121各代號最新一期折溢價(%)</t>
    <phoneticPr fontId="2" type="noConversion"/>
  </si>
  <si>
    <t>20110120各代號最新一期折溢價(%)</t>
    <phoneticPr fontId="2" type="noConversion"/>
  </si>
  <si>
    <t>20110120各代號最新一期折溢價(%)</t>
    <phoneticPr fontId="2" type="noConversion"/>
  </si>
  <si>
    <t>20110119各代號最新一期折溢價(%)</t>
    <phoneticPr fontId="2" type="noConversion"/>
  </si>
  <si>
    <t>20110119各代號最新一期折溢價(%)</t>
    <phoneticPr fontId="2" type="noConversion"/>
  </si>
  <si>
    <t>20110118各代號最新一期折溢價(%)</t>
    <phoneticPr fontId="2" type="noConversion"/>
  </si>
  <si>
    <t>20110118各代號最新一期折溢價(%)</t>
    <phoneticPr fontId="2" type="noConversion"/>
  </si>
  <si>
    <t>20110117各代號最新一期折溢價(%)</t>
    <phoneticPr fontId="2" type="noConversion"/>
  </si>
  <si>
    <t>20110114各代號最新一期折溢價(%)</t>
    <phoneticPr fontId="2" type="noConversion"/>
  </si>
  <si>
    <t>20110114各代號最新一期折溢價(%)</t>
    <phoneticPr fontId="2" type="noConversion"/>
  </si>
  <si>
    <t>20110113各代號最新一期折溢價(%)</t>
    <phoneticPr fontId="2" type="noConversion"/>
  </si>
  <si>
    <t>20110113各代號最新一期折溢價(%)</t>
    <phoneticPr fontId="2" type="noConversion"/>
  </si>
  <si>
    <t>20110112各代號最新一期折溢價(%)</t>
    <phoneticPr fontId="2" type="noConversion"/>
  </si>
  <si>
    <t>20110112各代號最新一期折溢價(%)</t>
    <phoneticPr fontId="2" type="noConversion"/>
  </si>
  <si>
    <t>20110111各代號最新一期折溢價(%)</t>
    <phoneticPr fontId="2" type="noConversion"/>
  </si>
  <si>
    <t>20110111各代號最新一期折溢價(%)</t>
    <phoneticPr fontId="2" type="noConversion"/>
  </si>
  <si>
    <t>20110110各代號最新一期折溢價(%)</t>
    <phoneticPr fontId="2" type="noConversion"/>
  </si>
  <si>
    <t>20110110各代號最新一期折溢價(%)</t>
    <phoneticPr fontId="2" type="noConversion"/>
  </si>
  <si>
    <t>20110107各代號最新一期折溢價(%)</t>
    <phoneticPr fontId="2" type="noConversion"/>
  </si>
  <si>
    <t>20110107各代號最新一期折溢價(%)</t>
    <phoneticPr fontId="2" type="noConversion"/>
  </si>
  <si>
    <t>20110106各代號最新一期折溢價(%)</t>
    <phoneticPr fontId="2" type="noConversion"/>
  </si>
  <si>
    <t>20110106各代號最新一期折溢價(%)</t>
    <phoneticPr fontId="2" type="noConversion"/>
  </si>
  <si>
    <t>20110105各代號最新一期折溢價(%)</t>
    <phoneticPr fontId="2" type="noConversion"/>
  </si>
  <si>
    <t>20110105各代號最新一期折溢價(%)</t>
    <phoneticPr fontId="2" type="noConversion"/>
  </si>
  <si>
    <t>20110104各代號最新一期折溢價(%)</t>
    <phoneticPr fontId="2" type="noConversion"/>
  </si>
  <si>
    <t>20110104各代號最新一期折溢價(%)</t>
    <phoneticPr fontId="2" type="noConversion"/>
  </si>
  <si>
    <t>20110103各代號最新一期折溢價(%)</t>
    <phoneticPr fontId="2" type="noConversion"/>
  </si>
  <si>
    <t>20110103各代號最新一期折溢價(%)</t>
    <phoneticPr fontId="2" type="noConversion"/>
  </si>
  <si>
    <t>20101231各代號最新一期折溢價(%)</t>
    <phoneticPr fontId="2" type="noConversion"/>
  </si>
  <si>
    <t>20101231各代號最新一期折溢價(%)</t>
    <phoneticPr fontId="2" type="noConversion"/>
  </si>
  <si>
    <t>20101230各代號最新一期折溢價(%)</t>
    <phoneticPr fontId="2" type="noConversion"/>
  </si>
  <si>
    <t>20101230各代號最新一期折溢價(%)</t>
    <phoneticPr fontId="2" type="noConversion"/>
  </si>
  <si>
    <t>20101229各代號最新一期折溢價(%)</t>
    <phoneticPr fontId="2" type="noConversion"/>
  </si>
  <si>
    <t>20101228各代號最新一期折溢價(%)</t>
    <phoneticPr fontId="2" type="noConversion"/>
  </si>
  <si>
    <t>20101228各代號最新一期折溢價(%)</t>
    <phoneticPr fontId="2" type="noConversion"/>
  </si>
  <si>
    <t>20101227各代號最新一期折溢價(%)</t>
    <phoneticPr fontId="2" type="noConversion"/>
  </si>
  <si>
    <t>20101227各代號最新一期折溢價(%)</t>
    <phoneticPr fontId="2" type="noConversion"/>
  </si>
  <si>
    <t>20101224各代號最新一期折溢價(%)</t>
    <phoneticPr fontId="2" type="noConversion"/>
  </si>
  <si>
    <t>20101224各代號最新一期折溢價(%)</t>
    <phoneticPr fontId="2" type="noConversion"/>
  </si>
  <si>
    <t>20101223各代號最新一期折溢價(%)</t>
    <phoneticPr fontId="2" type="noConversion"/>
  </si>
  <si>
    <t>20101222各代號最新一期折溢價(%)</t>
    <phoneticPr fontId="2" type="noConversion"/>
  </si>
  <si>
    <t>20101222各代號最新一期折溢價(%)</t>
    <phoneticPr fontId="2" type="noConversion"/>
  </si>
  <si>
    <t>20101221各代號最新一期折溢價(%)</t>
    <phoneticPr fontId="2" type="noConversion"/>
  </si>
  <si>
    <t>20101220各代號最新一期折溢價(%)</t>
    <phoneticPr fontId="2" type="noConversion"/>
  </si>
  <si>
    <t>20101220各代號最新一期折溢價(%)</t>
    <phoneticPr fontId="2" type="noConversion"/>
  </si>
  <si>
    <t>20101217各代號最新一期折溢價(%)</t>
    <phoneticPr fontId="2" type="noConversion"/>
  </si>
  <si>
    <t>20101217各代號最新一期折溢價(%)</t>
    <phoneticPr fontId="2" type="noConversion"/>
  </si>
  <si>
    <t>20101216各代號最新一期折溢價(%)</t>
    <phoneticPr fontId="2" type="noConversion"/>
  </si>
  <si>
    <t>20101216各代號最新一期折溢價(%)</t>
    <phoneticPr fontId="2" type="noConversion"/>
  </si>
  <si>
    <t>20101215各代號最新一期折溢價(%)</t>
    <phoneticPr fontId="2" type="noConversion"/>
  </si>
  <si>
    <t>20101215各代號最新一期折溢價(%)</t>
    <phoneticPr fontId="2" type="noConversion"/>
  </si>
  <si>
    <t>20101214各代號最新一期折溢價(%)</t>
    <phoneticPr fontId="2" type="noConversion"/>
  </si>
  <si>
    <t>20101214各代號最新一期折溢價(%)</t>
    <phoneticPr fontId="2" type="noConversion"/>
  </si>
  <si>
    <t>20101213各代號最新一期折溢價(%)</t>
    <phoneticPr fontId="2" type="noConversion"/>
  </si>
  <si>
    <t>20101210各代號最新一期折溢價(%)</t>
    <phoneticPr fontId="2" type="noConversion"/>
  </si>
  <si>
    <t>20101210各代號最新一期折溢價(%)</t>
    <phoneticPr fontId="2" type="noConversion"/>
  </si>
  <si>
    <t>20101209各代號最新一期折溢價(%)</t>
    <phoneticPr fontId="2" type="noConversion"/>
  </si>
  <si>
    <t>20101208各代號最新一期折溢價(%)</t>
    <phoneticPr fontId="2" type="noConversion"/>
  </si>
  <si>
    <t>20101208各代號最新一期折溢價(%)</t>
    <phoneticPr fontId="2" type="noConversion"/>
  </si>
  <si>
    <t>20101207各代號最新一期折溢價(%)</t>
    <phoneticPr fontId="2" type="noConversion"/>
  </si>
  <si>
    <t>20101207各代號最新一期折溢價(%)</t>
    <phoneticPr fontId="2" type="noConversion"/>
  </si>
  <si>
    <t>20101206各代號最新一期折溢價(%)</t>
    <phoneticPr fontId="2" type="noConversion"/>
  </si>
  <si>
    <t>20101206各代號最新一期折溢價(%)</t>
    <phoneticPr fontId="2" type="noConversion"/>
  </si>
  <si>
    <t>20101203各代號最新一期折溢價(%)</t>
    <phoneticPr fontId="2" type="noConversion"/>
  </si>
  <si>
    <t>20101202各代號最新一期折溢價(%)</t>
    <phoneticPr fontId="2" type="noConversion"/>
  </si>
  <si>
    <t>20101201各代號最新一期折溢價(%)</t>
    <phoneticPr fontId="2" type="noConversion"/>
  </si>
  <si>
    <t>20101201各代號最新一期折溢價(%)</t>
    <phoneticPr fontId="2" type="noConversion"/>
  </si>
  <si>
    <t>20101130各代號最新一期折溢價(%)</t>
    <phoneticPr fontId="2" type="noConversion"/>
  </si>
  <si>
    <t>20101130各代號最新一期折溢價(%)</t>
    <phoneticPr fontId="2" type="noConversion"/>
  </si>
  <si>
    <t>20101129各代號最新一期折溢價(%)</t>
    <phoneticPr fontId="2" type="noConversion"/>
  </si>
  <si>
    <t>20101129各代號最新一期折溢價(%)</t>
    <phoneticPr fontId="2" type="noConversion"/>
  </si>
  <si>
    <t>20101126各代號最新一期折溢價(%)</t>
    <phoneticPr fontId="2" type="noConversion"/>
  </si>
  <si>
    <t>20101125各代號最新一期折溢價(%)</t>
    <phoneticPr fontId="2" type="noConversion"/>
  </si>
  <si>
    <t>20101125各代號最新一期折溢價(%)</t>
    <phoneticPr fontId="2" type="noConversion"/>
  </si>
  <si>
    <t>20101124各代號最新一期折溢價(%)</t>
    <phoneticPr fontId="2" type="noConversion"/>
  </si>
  <si>
    <t>20101124各代號最新一期折溢價(%)</t>
    <phoneticPr fontId="2" type="noConversion"/>
  </si>
  <si>
    <t>20101123各代號最新一期折溢價(%)</t>
    <phoneticPr fontId="2" type="noConversion"/>
  </si>
  <si>
    <t>20101123各代號最新一期折溢價(%)</t>
    <phoneticPr fontId="2" type="noConversion"/>
  </si>
  <si>
    <t>20101122各代號最新一期折溢價(%)</t>
    <phoneticPr fontId="2" type="noConversion"/>
  </si>
  <si>
    <t>20101122各代號最新一期折溢價(%)</t>
    <phoneticPr fontId="2" type="noConversion"/>
  </si>
  <si>
    <t>20101119各代號最新一期折溢價(%)</t>
    <phoneticPr fontId="2" type="noConversion"/>
  </si>
  <si>
    <t>20101118各代號最新一期折溢價(%)</t>
    <phoneticPr fontId="2" type="noConversion"/>
  </si>
  <si>
    <t>20101118各代號最新一期折溢價(%)</t>
    <phoneticPr fontId="2" type="noConversion"/>
  </si>
  <si>
    <t>20101117各代號最新一期折溢價(%)</t>
    <phoneticPr fontId="2" type="noConversion"/>
  </si>
  <si>
    <t>20101116各代號最新一期折溢價(%)</t>
    <phoneticPr fontId="2" type="noConversion"/>
  </si>
  <si>
    <t>20101116各代號最新一期折溢價(%)</t>
    <phoneticPr fontId="2" type="noConversion"/>
  </si>
  <si>
    <t>20101115各代號最新一期折溢價(%)</t>
    <phoneticPr fontId="2" type="noConversion"/>
  </si>
  <si>
    <t>20101115各代號最新一期折溢價(%)</t>
    <phoneticPr fontId="2" type="noConversion"/>
  </si>
  <si>
    <t>20101112各代號最新一期折溢價(%)</t>
    <phoneticPr fontId="2" type="noConversion"/>
  </si>
  <si>
    <t>20101112各代號最新一期折溢價(%)</t>
    <phoneticPr fontId="2" type="noConversion"/>
  </si>
  <si>
    <t>20101111各代號最新一期折溢價(%)</t>
    <phoneticPr fontId="2" type="noConversion"/>
  </si>
  <si>
    <t>20101110各代號最新一期折溢價(%)</t>
    <phoneticPr fontId="2" type="noConversion"/>
  </si>
  <si>
    <t>20101110各代號最新一期折溢價(%)</t>
    <phoneticPr fontId="2" type="noConversion"/>
  </si>
  <si>
    <t>20101109各代號最新一期折溢價(%)</t>
    <phoneticPr fontId="2" type="noConversion"/>
  </si>
  <si>
    <t>20101109各代號最新一期折溢價(%)</t>
    <phoneticPr fontId="2" type="noConversion"/>
  </si>
  <si>
    <t>20101108各代號最新一期折溢價(%)</t>
    <phoneticPr fontId="2" type="noConversion"/>
  </si>
  <si>
    <t>20101108各代號最新一期折溢價(%)</t>
    <phoneticPr fontId="2" type="noConversion"/>
  </si>
  <si>
    <t>20101105各代號最新一期折溢價(%)</t>
    <phoneticPr fontId="2" type="noConversion"/>
  </si>
  <si>
    <t>20101105各代號最新一期折溢價(%)</t>
    <phoneticPr fontId="2" type="noConversion"/>
  </si>
  <si>
    <t>20101104各代號最新一期折溢價(%)</t>
    <phoneticPr fontId="2" type="noConversion"/>
  </si>
  <si>
    <t>20101104各代號最新一期折溢價(%)</t>
    <phoneticPr fontId="2" type="noConversion"/>
  </si>
  <si>
    <t>20101103各代號最新一期折溢價(%)</t>
    <phoneticPr fontId="2" type="noConversion"/>
  </si>
  <si>
    <t>20101102各代號最新一期折溢價(%)</t>
    <phoneticPr fontId="2" type="noConversion"/>
  </si>
  <si>
    <t>20101102各代號最新一期折溢價(%)</t>
    <phoneticPr fontId="2" type="noConversion"/>
  </si>
  <si>
    <t>20101101各代號最新一期折溢價(%)</t>
    <phoneticPr fontId="2" type="noConversion"/>
  </si>
  <si>
    <t>20101029各代號最新一期折溢價(%)</t>
    <phoneticPr fontId="2" type="noConversion"/>
  </si>
  <si>
    <t>20101029各代號最新一期折溢價(%)</t>
    <phoneticPr fontId="2" type="noConversion"/>
  </si>
  <si>
    <t>20101028各代號最新一期折溢價(%)</t>
    <phoneticPr fontId="2" type="noConversion"/>
  </si>
  <si>
    <t>20101028各代號最新一期折溢價(%)</t>
    <phoneticPr fontId="2" type="noConversion"/>
  </si>
  <si>
    <t>20101027各代號最新一期折溢價(%)</t>
    <phoneticPr fontId="2" type="noConversion"/>
  </si>
  <si>
    <t>20101027各代號最新一期折溢價(%)</t>
    <phoneticPr fontId="2" type="noConversion"/>
  </si>
  <si>
    <t>20101026各代號最新一期折溢價(%)</t>
    <phoneticPr fontId="2" type="noConversion"/>
  </si>
  <si>
    <t>20101026各代號最新一期折溢價(%)</t>
    <phoneticPr fontId="2" type="noConversion"/>
  </si>
  <si>
    <t>20101025各代號最新一期折溢價(%)</t>
    <phoneticPr fontId="2" type="noConversion"/>
  </si>
  <si>
    <t>20101025各代號最新一期折溢價(%)</t>
    <phoneticPr fontId="2" type="noConversion"/>
  </si>
  <si>
    <t>20101022各代號最新一期折溢價(%)</t>
    <phoneticPr fontId="2" type="noConversion"/>
  </si>
  <si>
    <t>20101022各代號最新一期折溢價(%)</t>
    <phoneticPr fontId="2" type="noConversion"/>
  </si>
  <si>
    <t>20101021各代號最新一期折溢價(%)</t>
    <phoneticPr fontId="2" type="noConversion"/>
  </si>
  <si>
    <t>20101021各代號最新一期折溢價(%)</t>
    <phoneticPr fontId="2" type="noConversion"/>
  </si>
  <si>
    <t>20101020各代號最新一期折溢價(%)</t>
    <phoneticPr fontId="2" type="noConversion"/>
  </si>
  <si>
    <t>20101019各代號最新一期折溢價(%)</t>
    <phoneticPr fontId="2" type="noConversion"/>
  </si>
  <si>
    <t>20101019各代號最新一期折溢價(%)</t>
    <phoneticPr fontId="2" type="noConversion"/>
  </si>
  <si>
    <t>20101018各代號最新一期折溢價(%)</t>
    <phoneticPr fontId="2" type="noConversion"/>
  </si>
  <si>
    <t>20101015各代號最新一期折溢價(%)</t>
    <phoneticPr fontId="2" type="noConversion"/>
  </si>
  <si>
    <t>20101014各代號最新一期折溢價(%)</t>
    <phoneticPr fontId="2" type="noConversion"/>
  </si>
  <si>
    <t>20101014各代號最新一期折溢價(%)</t>
    <phoneticPr fontId="2" type="noConversion"/>
  </si>
  <si>
    <t>20101013各代號最新一期折溢價(%)</t>
    <phoneticPr fontId="2" type="noConversion"/>
  </si>
  <si>
    <t>20101013各代號最新一期折溢價(%)</t>
    <phoneticPr fontId="2" type="noConversion"/>
  </si>
  <si>
    <t>20101012各代號最新一期折溢價(%)</t>
    <phoneticPr fontId="2" type="noConversion"/>
  </si>
  <si>
    <t>20101012各代號最新一期折溢價(%)</t>
    <phoneticPr fontId="2" type="noConversion"/>
  </si>
  <si>
    <t>20101011各代號最新一期折溢價(%)</t>
    <phoneticPr fontId="2" type="noConversion"/>
  </si>
  <si>
    <t>20101011各代號最新一期折溢價(%)</t>
    <phoneticPr fontId="2" type="noConversion"/>
  </si>
  <si>
    <t>20101008各代號最新一期折溢價(%)</t>
    <phoneticPr fontId="2" type="noConversion"/>
  </si>
  <si>
    <t>20101008各代號最新一期折溢價(%)</t>
    <phoneticPr fontId="2" type="noConversion"/>
  </si>
  <si>
    <t>20101007各代號最新一期折溢價(%)</t>
    <phoneticPr fontId="2" type="noConversion"/>
  </si>
  <si>
    <t>20101007各代號最新一期折溢價(%)</t>
    <phoneticPr fontId="2" type="noConversion"/>
  </si>
  <si>
    <t>20101006各代號最新一期折溢價(%)</t>
    <phoneticPr fontId="2" type="noConversion"/>
  </si>
  <si>
    <t>20101006各代號最新一期折溢價(%)</t>
    <phoneticPr fontId="2" type="noConversion"/>
  </si>
  <si>
    <t>20101005各代號最新一期折溢價(%)</t>
    <phoneticPr fontId="2" type="noConversion"/>
  </si>
  <si>
    <t>20101005各代號最新一期折溢價(%)</t>
    <phoneticPr fontId="2" type="noConversion"/>
  </si>
  <si>
    <t>20101004各代號最新一期折溢價(%)</t>
    <phoneticPr fontId="2" type="noConversion"/>
  </si>
  <si>
    <t>20101001各代號最新一期折溢價(%)</t>
    <phoneticPr fontId="2" type="noConversion"/>
  </si>
  <si>
    <t>20101001各代號最新一期折溢價(%)</t>
    <phoneticPr fontId="2" type="noConversion"/>
  </si>
  <si>
    <t>20100930各代號最新一期折溢價(%)</t>
    <phoneticPr fontId="2" type="noConversion"/>
  </si>
  <si>
    <t>20100929各代號最新一期折溢價(%)</t>
    <phoneticPr fontId="2" type="noConversion"/>
  </si>
  <si>
    <t>20100928各代號最新一期折溢價(%)</t>
    <phoneticPr fontId="2" type="noConversion"/>
  </si>
  <si>
    <t>20100928各代號最新一期折溢價(%)</t>
    <phoneticPr fontId="2" type="noConversion"/>
  </si>
  <si>
    <t>20100927各代號最新一期折溢價(%)</t>
    <phoneticPr fontId="2" type="noConversion"/>
  </si>
  <si>
    <t>20100927各代號最新一期折溢價(%)</t>
    <phoneticPr fontId="2" type="noConversion"/>
  </si>
  <si>
    <t>20100924各代號最新一期折溢價(%)</t>
    <phoneticPr fontId="2" type="noConversion"/>
  </si>
  <si>
    <t>20100924各代號最新一期折溢價(%)</t>
    <phoneticPr fontId="2" type="noConversion"/>
  </si>
  <si>
    <t>20100923各代號最新一期折溢價(%)</t>
    <phoneticPr fontId="2" type="noConversion"/>
  </si>
  <si>
    <t>20100923各代號最新一期折溢價(%)</t>
    <phoneticPr fontId="2" type="noConversion"/>
  </si>
  <si>
    <t>20100921各代號最新一期折溢價(%)</t>
    <phoneticPr fontId="2" type="noConversion"/>
  </si>
  <si>
    <t>20100921各代號最新一期折溢價(%)</t>
    <phoneticPr fontId="2" type="noConversion"/>
  </si>
  <si>
    <t>20100920各代號最新一期折溢價(%)</t>
    <phoneticPr fontId="2" type="noConversion"/>
  </si>
  <si>
    <t>20100920各代號最新一期折溢價(%)</t>
    <phoneticPr fontId="2" type="noConversion"/>
  </si>
  <si>
    <t>20100917各代號最新一期折溢價(%)</t>
    <phoneticPr fontId="2" type="noConversion"/>
  </si>
  <si>
    <t>20100917各代號最新一期折溢價(%)</t>
    <phoneticPr fontId="2" type="noConversion"/>
  </si>
  <si>
    <t>20100916各代號最新一期折溢價(%)</t>
    <phoneticPr fontId="2" type="noConversion"/>
  </si>
  <si>
    <t>20100916各代號最新一期折溢價(%)</t>
    <phoneticPr fontId="2" type="noConversion"/>
  </si>
  <si>
    <t>20100915各代號最新一期折溢價(%)</t>
    <phoneticPr fontId="2" type="noConversion"/>
  </si>
  <si>
    <t>20100915各代號最新一期折溢價(%)</t>
    <phoneticPr fontId="2" type="noConversion"/>
  </si>
  <si>
    <t>20100914各代號最新一期折溢價(%)</t>
    <phoneticPr fontId="2" type="noConversion"/>
  </si>
  <si>
    <t>20100914各代號最新一期折溢價(%)</t>
    <phoneticPr fontId="2" type="noConversion"/>
  </si>
  <si>
    <t>20100913各代號最新一期折溢價(%)</t>
    <phoneticPr fontId="2" type="noConversion"/>
  </si>
  <si>
    <t>20100913各代號最新一期折溢價(%)</t>
    <phoneticPr fontId="2" type="noConversion"/>
  </si>
  <si>
    <t>20100910各代號最新一期折溢價(%)</t>
    <phoneticPr fontId="2" type="noConversion"/>
  </si>
  <si>
    <t>20100910各代號最新一期折溢價(%)</t>
    <phoneticPr fontId="2" type="noConversion"/>
  </si>
  <si>
    <t>20100909各代號最新一期折溢價(%)</t>
    <phoneticPr fontId="2" type="noConversion"/>
  </si>
  <si>
    <t>20100909各代號最新一期折溢價(%)</t>
    <phoneticPr fontId="2" type="noConversion"/>
  </si>
  <si>
    <t>20100908各代號最新一期折溢價(%)</t>
    <phoneticPr fontId="2" type="noConversion"/>
  </si>
  <si>
    <t>20100908各代號最新一期折溢價(%)</t>
    <phoneticPr fontId="2" type="noConversion"/>
  </si>
  <si>
    <t>20100907各代號最新一期折溢價(%)</t>
    <phoneticPr fontId="2" type="noConversion"/>
  </si>
  <si>
    <t>20100906各代號最新一期折溢價(%)</t>
    <phoneticPr fontId="2" type="noConversion"/>
  </si>
  <si>
    <t>20100906各代號最新一期折溢價(%)</t>
    <phoneticPr fontId="2" type="noConversion"/>
  </si>
  <si>
    <t>20100903各代號最新一期折溢價(%)</t>
    <phoneticPr fontId="2" type="noConversion"/>
  </si>
  <si>
    <t>20100902各代號最新一期折溢價(%)</t>
    <phoneticPr fontId="2" type="noConversion"/>
  </si>
  <si>
    <t>20100901各代號最新一期折溢價(%)</t>
    <phoneticPr fontId="2" type="noConversion"/>
  </si>
  <si>
    <t>20100901各代號最新一期折溢價(%)</t>
    <phoneticPr fontId="2" type="noConversion"/>
  </si>
  <si>
    <t>20100831各代號最新一期折溢價(%)</t>
    <phoneticPr fontId="2" type="noConversion"/>
  </si>
  <si>
    <t>20100831各代號最新一期折溢價(%)</t>
    <phoneticPr fontId="2" type="noConversion"/>
  </si>
  <si>
    <t>20100830各代號最新一期折溢價(%)</t>
    <phoneticPr fontId="2" type="noConversion"/>
  </si>
  <si>
    <t>20100830各代號最新一期折溢價(%)</t>
    <phoneticPr fontId="2" type="noConversion"/>
  </si>
  <si>
    <t>20100827各代號最新一期折溢價(%)</t>
    <phoneticPr fontId="2" type="noConversion"/>
  </si>
  <si>
    <t>20100827各代號最新一期折溢價(%)</t>
    <phoneticPr fontId="2" type="noConversion"/>
  </si>
  <si>
    <t>20100826各代號最新一期折溢價(%)</t>
    <phoneticPr fontId="2" type="noConversion"/>
  </si>
  <si>
    <t>20100826各代號最新一期折溢價(%)</t>
    <phoneticPr fontId="2" type="noConversion"/>
  </si>
  <si>
    <t>20100825各代號最新一期折溢價(%)</t>
    <phoneticPr fontId="2" type="noConversion"/>
  </si>
  <si>
    <t>20100824各代號最新一期折溢價(%)</t>
    <phoneticPr fontId="2" type="noConversion"/>
  </si>
  <si>
    <t>20100824各代號最新一期折溢價(%)</t>
    <phoneticPr fontId="2" type="noConversion"/>
  </si>
  <si>
    <t>20100823各代號最新一期折溢價(%)</t>
    <phoneticPr fontId="2" type="noConversion"/>
  </si>
  <si>
    <t>20100820各代號最新一期折溢價(%)</t>
    <phoneticPr fontId="2" type="noConversion"/>
  </si>
  <si>
    <t>20100820各代號最新一期折溢價(%)</t>
    <phoneticPr fontId="2" type="noConversion"/>
  </si>
  <si>
    <t>20100819各代號最新一期折溢價(%)</t>
    <phoneticPr fontId="2" type="noConversion"/>
  </si>
  <si>
    <t>20100818各代號最新一期折溢價(%)</t>
    <phoneticPr fontId="2" type="noConversion"/>
  </si>
  <si>
    <t>20100818各代號最新一期折溢價(%)</t>
    <phoneticPr fontId="2" type="noConversion"/>
  </si>
  <si>
    <t>20100817各代號最新一期折溢價(%)</t>
    <phoneticPr fontId="2" type="noConversion"/>
  </si>
  <si>
    <t>20100817各代號最新一期折溢價(%)</t>
    <phoneticPr fontId="2" type="noConversion"/>
  </si>
  <si>
    <t>20100816各代號最新一期折溢價(%)</t>
    <phoneticPr fontId="2" type="noConversion"/>
  </si>
  <si>
    <t>20100816各代號最新一期折溢價(%)</t>
    <phoneticPr fontId="2" type="noConversion"/>
  </si>
  <si>
    <t>20100813各代號最新一期折溢價(%)</t>
    <phoneticPr fontId="2" type="noConversion"/>
  </si>
  <si>
    <t>20100813各代號最新一期折溢價(%)</t>
    <phoneticPr fontId="2" type="noConversion"/>
  </si>
  <si>
    <t>20100812各代號最新一期折溢價(%)</t>
    <phoneticPr fontId="2" type="noConversion"/>
  </si>
  <si>
    <t>20100812各代號最新一期折溢價(%)</t>
    <phoneticPr fontId="2" type="noConversion"/>
  </si>
  <si>
    <t>20100811各代號最新一期折溢價(%)</t>
    <phoneticPr fontId="2" type="noConversion"/>
  </si>
  <si>
    <t>20100811各代號最新一期折溢價(%)</t>
    <phoneticPr fontId="2" type="noConversion"/>
  </si>
  <si>
    <t>20100810各代號最新一期折溢價(%)</t>
    <phoneticPr fontId="2" type="noConversion"/>
  </si>
  <si>
    <t>20100810各代號最新一期折溢價(%)</t>
    <phoneticPr fontId="2" type="noConversion"/>
  </si>
  <si>
    <t>20100809各代號最新一期折溢價(%)</t>
    <phoneticPr fontId="2" type="noConversion"/>
  </si>
  <si>
    <t>20100809各代號最新一期折溢價(%)</t>
    <phoneticPr fontId="2" type="noConversion"/>
  </si>
  <si>
    <t>20100806各代號最新一期折溢價(%)</t>
    <phoneticPr fontId="2" type="noConversion"/>
  </si>
  <si>
    <t>20100806各代號最新一期折溢價(%)</t>
    <phoneticPr fontId="2" type="noConversion"/>
  </si>
  <si>
    <t>20100805各代號最新一期折溢價(%)</t>
    <phoneticPr fontId="2" type="noConversion"/>
  </si>
  <si>
    <t>20100805各代號最新一期折溢價(%)</t>
    <phoneticPr fontId="2" type="noConversion"/>
  </si>
  <si>
    <t>20100804各代號最新一期折溢價(%)</t>
    <phoneticPr fontId="2" type="noConversion"/>
  </si>
  <si>
    <t>20100804各代號最新一期折溢價(%)</t>
    <phoneticPr fontId="2" type="noConversion"/>
  </si>
  <si>
    <t>20100803各代號最新一期折溢價(%)</t>
    <phoneticPr fontId="2" type="noConversion"/>
  </si>
  <si>
    <t>20100803各代號最新一期折溢價(%)</t>
    <phoneticPr fontId="2" type="noConversion"/>
  </si>
  <si>
    <t>20100802各代號最新一期折溢價(%)</t>
    <phoneticPr fontId="2" type="noConversion"/>
  </si>
  <si>
    <t>20100730各代號最新一期折溢價(%)</t>
    <phoneticPr fontId="2" type="noConversion"/>
  </si>
  <si>
    <t>20100730各代號最新一期折溢價(%)</t>
    <phoneticPr fontId="2" type="noConversion"/>
  </si>
  <si>
    <t>20100729各代號最新一期折溢價(%)</t>
    <phoneticPr fontId="2" type="noConversion"/>
  </si>
  <si>
    <t>20100729各代號最新一期折溢價(%)</t>
    <phoneticPr fontId="2" type="noConversion"/>
  </si>
  <si>
    <t>20100728各代號最新一期折溢價(%)</t>
    <phoneticPr fontId="2" type="noConversion"/>
  </si>
  <si>
    <t>20100728各代號最新一期折溢價(%)</t>
    <phoneticPr fontId="2" type="noConversion"/>
  </si>
  <si>
    <t>20100727各代號最新一期折溢價(%)</t>
    <phoneticPr fontId="2" type="noConversion"/>
  </si>
  <si>
    <t>20100727各代號最新一期折溢價(%)</t>
    <phoneticPr fontId="2" type="noConversion"/>
  </si>
  <si>
    <t>20100726各代號最新一期折溢價(%)</t>
    <phoneticPr fontId="2" type="noConversion"/>
  </si>
  <si>
    <t>20100726各代號最新一期折溢價(%)</t>
    <phoneticPr fontId="2" type="noConversion"/>
  </si>
  <si>
    <t>20100723各代號最新一期折溢價(%)</t>
    <phoneticPr fontId="2" type="noConversion"/>
  </si>
  <si>
    <t>20100723各代號最新一期折溢價(%)</t>
    <phoneticPr fontId="2" type="noConversion"/>
  </si>
  <si>
    <t>20100722各代號最新一期折溢價(%)</t>
    <phoneticPr fontId="2" type="noConversion"/>
  </si>
  <si>
    <t>20100722各代號最新一期折溢價(%)</t>
    <phoneticPr fontId="2" type="noConversion"/>
  </si>
  <si>
    <t>20100721各代號最新一期折溢價(%)</t>
    <phoneticPr fontId="2" type="noConversion"/>
  </si>
  <si>
    <t>20100721各代號最新一期折溢價(%)</t>
    <phoneticPr fontId="2" type="noConversion"/>
  </si>
  <si>
    <t>20100720各代號最新一期折溢價(%)</t>
    <phoneticPr fontId="2" type="noConversion"/>
  </si>
  <si>
    <t>20100720各代號最新一期折溢價(%)</t>
    <phoneticPr fontId="2" type="noConversion"/>
  </si>
  <si>
    <t>20100719各代號最新一期折溢價(%)</t>
    <phoneticPr fontId="2" type="noConversion"/>
  </si>
  <si>
    <t>20100719各代號最新一期折溢價(%)</t>
    <phoneticPr fontId="2" type="noConversion"/>
  </si>
  <si>
    <t>20100716各代號最新一期折溢價(%)</t>
    <phoneticPr fontId="2" type="noConversion"/>
  </si>
  <si>
    <t>20100716各代號最新一期折溢價(%)</t>
    <phoneticPr fontId="2" type="noConversion"/>
  </si>
  <si>
    <t>20100715各代號最新一期折溢價(%)</t>
    <phoneticPr fontId="2" type="noConversion"/>
  </si>
  <si>
    <t>20100714各代號最新一期折溢價(%)</t>
    <phoneticPr fontId="2" type="noConversion"/>
  </si>
  <si>
    <t>20100714各代號最新一期折溢價(%)</t>
    <phoneticPr fontId="2" type="noConversion"/>
  </si>
  <si>
    <t>20100713各代號最新一期折溢價(%)</t>
    <phoneticPr fontId="2" type="noConversion"/>
  </si>
  <si>
    <t>20100712各代號最新一期折溢價(%)</t>
    <phoneticPr fontId="2" type="noConversion"/>
  </si>
  <si>
    <t>20100712各代號最新一期折溢價(%)</t>
    <phoneticPr fontId="2" type="noConversion"/>
  </si>
  <si>
    <t>20100709各代號最新一期折溢價(%)</t>
    <phoneticPr fontId="2" type="noConversion"/>
  </si>
  <si>
    <t>20100708各代號最新一期折溢價(%)</t>
    <phoneticPr fontId="2" type="noConversion"/>
  </si>
  <si>
    <t>20100708各代號最新一期折溢價(%)</t>
    <phoneticPr fontId="2" type="noConversion"/>
  </si>
  <si>
    <t>20100707各代號最新一期折溢價(%)</t>
    <phoneticPr fontId="2" type="noConversion"/>
  </si>
  <si>
    <t>20100707各代號最新一期折溢價(%)</t>
    <phoneticPr fontId="2" type="noConversion"/>
  </si>
  <si>
    <t>20100706各代號最新一期折溢價(%)</t>
    <phoneticPr fontId="2" type="noConversion"/>
  </si>
  <si>
    <t>20100705各代號最新一期折溢價(%)</t>
    <phoneticPr fontId="2" type="noConversion"/>
  </si>
  <si>
    <t>20100702各代號最新一期折溢價(%)</t>
    <phoneticPr fontId="2" type="noConversion"/>
  </si>
  <si>
    <t>20100702各代號最新一期折溢價(%)</t>
    <phoneticPr fontId="2" type="noConversion"/>
  </si>
  <si>
    <t>20100701各代號最新一期折溢價(%)</t>
    <phoneticPr fontId="2" type="noConversion"/>
  </si>
  <si>
    <t>20100701各代號最新一期折溢價(%)</t>
    <phoneticPr fontId="2" type="noConversion"/>
  </si>
  <si>
    <t>20100630各代號最新一期折溢價(%)</t>
    <phoneticPr fontId="2" type="noConversion"/>
  </si>
  <si>
    <t>20100629各代號最新一期折溢價(%)</t>
    <phoneticPr fontId="2" type="noConversion"/>
  </si>
  <si>
    <t>20100629各代號最新一期折溢價(%)</t>
    <phoneticPr fontId="2" type="noConversion"/>
  </si>
  <si>
    <t>20100628各代號最新一期折溢價(%)</t>
    <phoneticPr fontId="2" type="noConversion"/>
  </si>
  <si>
    <t>20100628各代號最新一期折溢價(%)</t>
    <phoneticPr fontId="2" type="noConversion"/>
  </si>
  <si>
    <t>20100625各代號最新一期折溢價(%)</t>
    <phoneticPr fontId="2" type="noConversion"/>
  </si>
  <si>
    <t>20100624各代號最新一期折溢價(%)</t>
    <phoneticPr fontId="2" type="noConversion"/>
  </si>
  <si>
    <t>20100624各代號最新一期折溢價(%)</t>
    <phoneticPr fontId="2" type="noConversion"/>
  </si>
  <si>
    <t>20100623各代號最新一期折溢價(%)</t>
    <phoneticPr fontId="2" type="noConversion"/>
  </si>
  <si>
    <t>20100623各代號最新一期折溢價(%)</t>
    <phoneticPr fontId="2" type="noConversion"/>
  </si>
  <si>
    <t>20100622各代號最新一期折溢價(%)</t>
    <phoneticPr fontId="2" type="noConversion"/>
  </si>
  <si>
    <t>20100622各代號最新一期折溢價(%)</t>
    <phoneticPr fontId="2" type="noConversion"/>
  </si>
  <si>
    <t>20100621各代號最新一期折溢價(%)</t>
    <phoneticPr fontId="2" type="noConversion"/>
  </si>
  <si>
    <t>20100621各代號最新一期折溢價(%)</t>
    <phoneticPr fontId="2" type="noConversion"/>
  </si>
  <si>
    <t>20100618各代號最新一期折溢價(%)</t>
    <phoneticPr fontId="2" type="noConversion"/>
  </si>
  <si>
    <t>20100617各代號最新一期折溢價(%)</t>
    <phoneticPr fontId="2" type="noConversion"/>
  </si>
  <si>
    <t>20100617各代號最新一期折溢價(%)</t>
    <phoneticPr fontId="2" type="noConversion"/>
  </si>
  <si>
    <t>20100615各代號最新一期折溢價(%)</t>
    <phoneticPr fontId="2" type="noConversion"/>
  </si>
  <si>
    <t>20100614各代號最新一期折溢價(%)</t>
    <phoneticPr fontId="2" type="noConversion"/>
  </si>
  <si>
    <t>20100611各代號最新一期折溢價(%)</t>
    <phoneticPr fontId="2" type="noConversion"/>
  </si>
  <si>
    <t>20100610各代號最新一期折溢價(%)</t>
    <phoneticPr fontId="2" type="noConversion"/>
  </si>
  <si>
    <t>20100610各代號最新一期折溢價(%)</t>
    <phoneticPr fontId="2" type="noConversion"/>
  </si>
  <si>
    <t>20100609各代號最新一期折溢價(%)</t>
    <phoneticPr fontId="2" type="noConversion"/>
  </si>
  <si>
    <t>20100609各代號最新一期折溢價(%)</t>
    <phoneticPr fontId="2" type="noConversion"/>
  </si>
  <si>
    <t>20100608各代號最新一期折溢價(%)</t>
    <phoneticPr fontId="2" type="noConversion"/>
  </si>
  <si>
    <t>20100608各代號最新一期折溢價(%)</t>
    <phoneticPr fontId="2" type="noConversion"/>
  </si>
  <si>
    <t>20100607各代號最新一期折溢價(%)</t>
    <phoneticPr fontId="2" type="noConversion"/>
  </si>
  <si>
    <t>20100607各代號最新一期折溢價(%)</t>
    <phoneticPr fontId="2" type="noConversion"/>
  </si>
  <si>
    <t>20100604各代號最新一期折溢價(%)</t>
    <phoneticPr fontId="2" type="noConversion"/>
  </si>
  <si>
    <t>20100603各代號最新一期折溢價(%)</t>
    <phoneticPr fontId="2" type="noConversion"/>
  </si>
  <si>
    <t>20100602各代號最新一期折溢價(%)</t>
    <phoneticPr fontId="2" type="noConversion"/>
  </si>
  <si>
    <t>20100601各代號最新一期折溢價(%)</t>
    <phoneticPr fontId="2" type="noConversion"/>
  </si>
  <si>
    <t>20100601各代號最新一期折溢價(%)</t>
    <phoneticPr fontId="2" type="noConversion"/>
  </si>
  <si>
    <t>20100531各代號最新一期折溢價(%)</t>
    <phoneticPr fontId="2" type="noConversion"/>
  </si>
  <si>
    <t>20100531各代號最新一期折溢價(%)</t>
    <phoneticPr fontId="2" type="noConversion"/>
  </si>
  <si>
    <t>20100528各代號最新一期折溢價(%)</t>
    <phoneticPr fontId="2" type="noConversion"/>
  </si>
  <si>
    <t>20100528各代號最新一期折溢價(%)</t>
    <phoneticPr fontId="2" type="noConversion"/>
  </si>
  <si>
    <t>20100527各代號最新一期折溢價(%)</t>
    <phoneticPr fontId="2" type="noConversion"/>
  </si>
  <si>
    <t>20100527各代號最新一期折溢價(%)</t>
    <phoneticPr fontId="2" type="noConversion"/>
  </si>
  <si>
    <t>20100526各代號最新一期折溢價(%)</t>
    <phoneticPr fontId="2" type="noConversion"/>
  </si>
  <si>
    <t>20100526各代號最新一期折溢價(%)</t>
    <phoneticPr fontId="2" type="noConversion"/>
  </si>
  <si>
    <t>20100525各代號最新一期折溢價(%)</t>
    <phoneticPr fontId="2" type="noConversion"/>
  </si>
  <si>
    <t>20100524各代號最新一期折溢價(%)</t>
    <phoneticPr fontId="2" type="noConversion"/>
  </si>
  <si>
    <t>20100524各代號最新一期折溢價(%)</t>
    <phoneticPr fontId="2" type="noConversion"/>
  </si>
  <si>
    <t>20100521各代號最新一期折溢價(%)</t>
    <phoneticPr fontId="2" type="noConversion"/>
  </si>
  <si>
    <t>20100521各代號最新一期折溢價(%)</t>
    <phoneticPr fontId="2" type="noConversion"/>
  </si>
  <si>
    <t>20100520各代號最新一期折溢價(%)</t>
    <phoneticPr fontId="2" type="noConversion"/>
  </si>
  <si>
    <t>20100520各代號最新一期折溢價(%)</t>
    <phoneticPr fontId="2" type="noConversion"/>
  </si>
  <si>
    <t>20100519各代號最新一期折溢價(%)</t>
    <phoneticPr fontId="2" type="noConversion"/>
  </si>
  <si>
    <t>20100519各代號最新一期折溢價(%)</t>
    <phoneticPr fontId="2" type="noConversion"/>
  </si>
  <si>
    <t>20100518各代號最新一期折溢價(%)</t>
    <phoneticPr fontId="2" type="noConversion"/>
  </si>
  <si>
    <t>20100517各代號最新一期折溢價(%)</t>
    <phoneticPr fontId="2" type="noConversion"/>
  </si>
  <si>
    <t>20100514各代號最新一期折溢價(%)</t>
    <phoneticPr fontId="2" type="noConversion"/>
  </si>
  <si>
    <t>20100513各代號最新一期折溢價(%)</t>
    <phoneticPr fontId="2" type="noConversion"/>
  </si>
  <si>
    <t>20100513各代號最新一期折溢價(%)</t>
    <phoneticPr fontId="2" type="noConversion"/>
  </si>
  <si>
    <t>20100512各代號最新一期折溢價(%)</t>
    <phoneticPr fontId="2" type="noConversion"/>
  </si>
  <si>
    <t>20100512各代號最新一期折溢價(%)</t>
    <phoneticPr fontId="2" type="noConversion"/>
  </si>
  <si>
    <t>20100511各代號最新一期折溢價(%)</t>
    <phoneticPr fontId="2" type="noConversion"/>
  </si>
  <si>
    <t>20100511各代號最新一期折溢價(%)</t>
    <phoneticPr fontId="2" type="noConversion"/>
  </si>
  <si>
    <t>20100510各代號最新一期折溢價(%)</t>
    <phoneticPr fontId="2" type="noConversion"/>
  </si>
  <si>
    <t>20100510各代號最新一期折溢價(%)</t>
    <phoneticPr fontId="2" type="noConversion"/>
  </si>
  <si>
    <t>20100507各代號最新一期折溢價(%)</t>
    <phoneticPr fontId="2" type="noConversion"/>
  </si>
  <si>
    <t>20100507各代號最新一期折溢價(%)</t>
    <phoneticPr fontId="2" type="noConversion"/>
  </si>
  <si>
    <t>20100506各代號最新一期折溢價(%)</t>
    <phoneticPr fontId="2" type="noConversion"/>
  </si>
  <si>
    <t>20100506各代號最新一期折溢價(%)</t>
    <phoneticPr fontId="2" type="noConversion"/>
  </si>
  <si>
    <t>20100505各代號最新一期折溢價(%)</t>
    <phoneticPr fontId="2" type="noConversion"/>
  </si>
  <si>
    <t>20100505各代號最新一期折溢價(%)</t>
    <phoneticPr fontId="2" type="noConversion"/>
  </si>
  <si>
    <t>20100504各代號最新一期折溢價(%)</t>
    <phoneticPr fontId="2" type="noConversion"/>
  </si>
  <si>
    <t>20100503各代號最新一期折溢價(%)</t>
    <phoneticPr fontId="2" type="noConversion"/>
  </si>
  <si>
    <t>20100503各代號最新一期折溢價(%)</t>
    <phoneticPr fontId="2" type="noConversion"/>
  </si>
  <si>
    <t>20100430各代號最新一期折溢價(%)</t>
    <phoneticPr fontId="2" type="noConversion"/>
  </si>
  <si>
    <t>20100430各代號最新一期折溢價(%)</t>
    <phoneticPr fontId="2" type="noConversion"/>
  </si>
  <si>
    <t>20100429各代號最新一期折溢價(%)</t>
    <phoneticPr fontId="2" type="noConversion"/>
  </si>
  <si>
    <t>20100429各代號最新一期折溢價(%)</t>
    <phoneticPr fontId="2" type="noConversion"/>
  </si>
  <si>
    <t>20100428各代號最新一期折溢價(%)</t>
    <phoneticPr fontId="2" type="noConversion"/>
  </si>
  <si>
    <t>20100428各代號最新一期折溢價(%)</t>
    <phoneticPr fontId="2" type="noConversion"/>
  </si>
  <si>
    <t>20100427各代號最新一期折溢價(%)</t>
    <phoneticPr fontId="2" type="noConversion"/>
  </si>
  <si>
    <t>20100427各代號最新一期折溢價(%)</t>
    <phoneticPr fontId="2" type="noConversion"/>
  </si>
  <si>
    <t>20100426各代號最新一期折溢價(%)</t>
    <phoneticPr fontId="2" type="noConversion"/>
  </si>
  <si>
    <t>20100426各代號最新一期折溢價(%)</t>
    <phoneticPr fontId="2" type="noConversion"/>
  </si>
  <si>
    <t>20100423各代號最新一期折溢價(%)</t>
    <phoneticPr fontId="2" type="noConversion"/>
  </si>
  <si>
    <t>20100423各代號最新一期折溢價(%)</t>
    <phoneticPr fontId="2" type="noConversion"/>
  </si>
  <si>
    <t>20100422各代號最新一期折溢價(%)</t>
    <phoneticPr fontId="2" type="noConversion"/>
  </si>
  <si>
    <t>20100422各代號最新一期折溢價(%)</t>
    <phoneticPr fontId="2" type="noConversion"/>
  </si>
  <si>
    <t>20100421各代號最新一期折溢價(%)</t>
    <phoneticPr fontId="2" type="noConversion"/>
  </si>
  <si>
    <t>20100421各代號最新一期折溢價(%)</t>
    <phoneticPr fontId="2" type="noConversion"/>
  </si>
  <si>
    <t>20100420各代號最新一期折溢價(%)</t>
    <phoneticPr fontId="2" type="noConversion"/>
  </si>
  <si>
    <t>20100420各代號最新一期折溢價(%)</t>
    <phoneticPr fontId="2" type="noConversion"/>
  </si>
  <si>
    <t>20100419各代號最新一期折溢價(%)</t>
    <phoneticPr fontId="2" type="noConversion"/>
  </si>
  <si>
    <t>20100419各代號最新一期折溢價(%)</t>
    <phoneticPr fontId="2" type="noConversion"/>
  </si>
  <si>
    <t>20100416各代號最新一期折溢價(%)</t>
    <phoneticPr fontId="2" type="noConversion"/>
  </si>
  <si>
    <t>20100416各代號最新一期折溢價(%)</t>
    <phoneticPr fontId="2" type="noConversion"/>
  </si>
  <si>
    <t>20100415各代號最新一期折溢價(%)</t>
    <phoneticPr fontId="2" type="noConversion"/>
  </si>
  <si>
    <t>20100415各代號最新一期折溢價(%)</t>
    <phoneticPr fontId="2" type="noConversion"/>
  </si>
  <si>
    <t>20100414各代號最新一期折溢價(%)</t>
    <phoneticPr fontId="2" type="noConversion"/>
  </si>
  <si>
    <t>20100414各代號最新一期折溢價(%)</t>
    <phoneticPr fontId="2" type="noConversion"/>
  </si>
  <si>
    <t>20100413各代號最新一期折溢價(%)</t>
    <phoneticPr fontId="2" type="noConversion"/>
  </si>
  <si>
    <t>20100413各代號最新一期折溢價(%)</t>
    <phoneticPr fontId="2" type="noConversion"/>
  </si>
  <si>
    <t>20100412各代號最新一期折溢價(%)</t>
    <phoneticPr fontId="2" type="noConversion"/>
  </si>
  <si>
    <t>20100409各代號最新一期折溢價(%)</t>
    <phoneticPr fontId="2" type="noConversion"/>
  </si>
  <si>
    <t>20100409各代號最新一期折溢價(%)</t>
    <phoneticPr fontId="2" type="noConversion"/>
  </si>
  <si>
    <t>20100408各代號最新一期折溢價(%)</t>
    <phoneticPr fontId="2" type="noConversion"/>
  </si>
  <si>
    <t>20100408各代號最新一期折溢價(%)</t>
    <phoneticPr fontId="2" type="noConversion"/>
  </si>
  <si>
    <t>20100407各代號最新一期折溢價(%)</t>
    <phoneticPr fontId="2" type="noConversion"/>
  </si>
  <si>
    <t>20100407各代號最新一期折溢價(%)</t>
    <phoneticPr fontId="2" type="noConversion"/>
  </si>
  <si>
    <t>20100406各代號最新一期折溢價(%)</t>
    <phoneticPr fontId="2" type="noConversion"/>
  </si>
  <si>
    <t>20100406各代號最新一期折溢價(%)</t>
    <phoneticPr fontId="2" type="noConversion"/>
  </si>
  <si>
    <t>20100402各代號最新一期折溢價(%)</t>
    <phoneticPr fontId="2" type="noConversion"/>
  </si>
  <si>
    <t>20100402各代號最新一期折溢價(%)</t>
    <phoneticPr fontId="2" type="noConversion"/>
  </si>
  <si>
    <t>20100401各代號最新一期折溢價(%)</t>
    <phoneticPr fontId="2" type="noConversion"/>
  </si>
  <si>
    <t>20100401各代號最新一期折溢價(%)</t>
    <phoneticPr fontId="2" type="noConversion"/>
  </si>
  <si>
    <t>20100331各代號最新一期折溢價(%)</t>
    <phoneticPr fontId="2" type="noConversion"/>
  </si>
  <si>
    <t>20100331各代號最新一期折溢價(%)</t>
    <phoneticPr fontId="2" type="noConversion"/>
  </si>
  <si>
    <t>20100330各代號最新一期折溢價(%)</t>
    <phoneticPr fontId="2" type="noConversion"/>
  </si>
  <si>
    <t>20100330各代號最新一期折溢價(%)</t>
    <phoneticPr fontId="2" type="noConversion"/>
  </si>
  <si>
    <t>20100329各代號最新一期折溢價(%)</t>
    <phoneticPr fontId="2" type="noConversion"/>
  </si>
  <si>
    <t>20100329各代號最新一期折溢價(%)</t>
    <phoneticPr fontId="2" type="noConversion"/>
  </si>
  <si>
    <t>20100326各代號最新一期折溢價(%)</t>
    <phoneticPr fontId="2" type="noConversion"/>
  </si>
  <si>
    <t>20100326各代號最新一期折溢價(%)</t>
    <phoneticPr fontId="2" type="noConversion"/>
  </si>
  <si>
    <t>20100325各代號最新一期折溢價(%)</t>
    <phoneticPr fontId="2" type="noConversion"/>
  </si>
  <si>
    <t>20100325各代號最新一期折溢價(%)</t>
    <phoneticPr fontId="2" type="noConversion"/>
  </si>
  <si>
    <t>20100324各代號最新一期折溢價(%)</t>
    <phoneticPr fontId="2" type="noConversion"/>
  </si>
  <si>
    <t>20100324各代號最新一期折溢價(%)</t>
    <phoneticPr fontId="2" type="noConversion"/>
  </si>
  <si>
    <t>20100323各代號最新一期折溢價(%)</t>
    <phoneticPr fontId="2" type="noConversion"/>
  </si>
  <si>
    <t>20100323各代號最新一期折溢價(%)</t>
    <phoneticPr fontId="2" type="noConversion"/>
  </si>
  <si>
    <t>20100322各代號最新一期折溢價(%)</t>
    <phoneticPr fontId="2" type="noConversion"/>
  </si>
  <si>
    <t>20100322各代號最新一期折溢價(%)</t>
    <phoneticPr fontId="2" type="noConversion"/>
  </si>
  <si>
    <t>20100319各代號最新一期折溢價(%)</t>
    <phoneticPr fontId="2" type="noConversion"/>
  </si>
  <si>
    <t>20100319各代號最新一期折溢價(%)</t>
    <phoneticPr fontId="2" type="noConversion"/>
  </si>
  <si>
    <t>20100318各代號最新一期折溢價(%)</t>
    <phoneticPr fontId="2" type="noConversion"/>
  </si>
  <si>
    <t>20100318各代號最新一期折溢價(%)</t>
    <phoneticPr fontId="2" type="noConversion"/>
  </si>
  <si>
    <t>20100317各代號最新一期折溢價(%)</t>
    <phoneticPr fontId="2" type="noConversion"/>
  </si>
  <si>
    <t>20100317各代號最新一期折溢價(%)</t>
    <phoneticPr fontId="2" type="noConversion"/>
  </si>
  <si>
    <t>20100316各代號最新一期折溢價(%)</t>
    <phoneticPr fontId="2" type="noConversion"/>
  </si>
  <si>
    <t>20100316各代號最新一期折溢價(%)</t>
    <phoneticPr fontId="2" type="noConversion"/>
  </si>
  <si>
    <t>20100315各代號最新一期折溢價(%)</t>
    <phoneticPr fontId="2" type="noConversion"/>
  </si>
  <si>
    <t>20100315各代號最新一期折溢價(%)</t>
    <phoneticPr fontId="2" type="noConversion"/>
  </si>
  <si>
    <t>20100312各代號最新一期折溢價(%)</t>
    <phoneticPr fontId="2" type="noConversion"/>
  </si>
  <si>
    <t>20100311各代號最新一期折溢價(%)</t>
    <phoneticPr fontId="2" type="noConversion"/>
  </si>
  <si>
    <t>20100311各代號最新一期折溢價(%)</t>
    <phoneticPr fontId="2" type="noConversion"/>
  </si>
  <si>
    <t>20100310各代號最新一期折溢價(%)</t>
    <phoneticPr fontId="2" type="noConversion"/>
  </si>
  <si>
    <t>20100310各代號最新一期折溢價(%)</t>
    <phoneticPr fontId="2" type="noConversion"/>
  </si>
  <si>
    <t>20100309各代號最新一期折溢價(%)</t>
    <phoneticPr fontId="2" type="noConversion"/>
  </si>
  <si>
    <t>20100309各代號最新一期折溢價(%)</t>
    <phoneticPr fontId="2" type="noConversion"/>
  </si>
  <si>
    <t>20100308各代號最新一期折溢價(%)</t>
    <phoneticPr fontId="2" type="noConversion"/>
  </si>
  <si>
    <t>20100305各代號最新一期折溢價(%)</t>
    <phoneticPr fontId="2" type="noConversion"/>
  </si>
  <si>
    <t>20100304各代號最新一期折溢價(%)</t>
    <phoneticPr fontId="2" type="noConversion"/>
  </si>
  <si>
    <t>20100304各代號最新一期折溢價(%)</t>
    <phoneticPr fontId="2" type="noConversion"/>
  </si>
  <si>
    <t>20100303各代號最新一期折溢價(%)</t>
    <phoneticPr fontId="2" type="noConversion"/>
  </si>
  <si>
    <t>20100303各代號最新一期折溢價(%)</t>
    <phoneticPr fontId="2" type="noConversion"/>
  </si>
  <si>
    <t>20100302各代號最新一期折溢價(%)</t>
    <phoneticPr fontId="2" type="noConversion"/>
  </si>
  <si>
    <t>20100302各代號最新一期折溢價(%)</t>
    <phoneticPr fontId="2" type="noConversion"/>
  </si>
  <si>
    <t>20100301各代號最新一期折溢價(%)</t>
    <phoneticPr fontId="2" type="noConversion"/>
  </si>
  <si>
    <t>20100226各代號最新一期折溢價(%)</t>
    <phoneticPr fontId="2" type="noConversion"/>
  </si>
  <si>
    <t>20100226各代號最新一期折溢價(%)</t>
    <phoneticPr fontId="2" type="noConversion"/>
  </si>
  <si>
    <t>20100225各代號最新一期折溢價(%)</t>
    <phoneticPr fontId="2" type="noConversion"/>
  </si>
  <si>
    <t>20100225各代號最新一期折溢價(%)</t>
    <phoneticPr fontId="2" type="noConversion"/>
  </si>
  <si>
    <t>20100224各代號最新一期折溢價(%)</t>
    <phoneticPr fontId="2" type="noConversion"/>
  </si>
  <si>
    <t>20100224各代號最新一期折溢價(%)</t>
    <phoneticPr fontId="2" type="noConversion"/>
  </si>
  <si>
    <t>20100223各代號最新一期折溢價(%)</t>
    <phoneticPr fontId="2" type="noConversion"/>
  </si>
  <si>
    <t>20100223各代號最新一期折溢價(%)</t>
    <phoneticPr fontId="2" type="noConversion"/>
  </si>
  <si>
    <t>20100222各代號最新一期折溢價(%)</t>
    <phoneticPr fontId="2" type="noConversion"/>
  </si>
  <si>
    <t>20100222各代號最新一期折溢價(%)</t>
    <phoneticPr fontId="2" type="noConversion"/>
  </si>
  <si>
    <t>20100210各代號最新一期折溢價(%)</t>
    <phoneticPr fontId="2" type="noConversion"/>
  </si>
  <si>
    <t>20100210各代號最新一期折溢價(%)</t>
    <phoneticPr fontId="2" type="noConversion"/>
  </si>
  <si>
    <t>20100209各代號最新一期折溢價(%)</t>
    <phoneticPr fontId="2" type="noConversion"/>
  </si>
  <si>
    <t>20100209各代號最新一期折溢價(%)</t>
    <phoneticPr fontId="2" type="noConversion"/>
  </si>
  <si>
    <t>20100208各代號最新一期折溢價(%)</t>
    <phoneticPr fontId="2" type="noConversion"/>
  </si>
  <si>
    <t>20100208各代號最新一期折溢價(%)</t>
    <phoneticPr fontId="2" type="noConversion"/>
  </si>
  <si>
    <t>20100206各代號最新一期折溢價(%)</t>
    <phoneticPr fontId="2" type="noConversion"/>
  </si>
  <si>
    <t>20100205各代號最新一期折溢價(%)</t>
    <phoneticPr fontId="2" type="noConversion"/>
  </si>
  <si>
    <t>20100205各代號最新一期折溢價(%)</t>
    <phoneticPr fontId="2" type="noConversion"/>
  </si>
  <si>
    <t>20100204各代號最新一期折溢價(%)</t>
    <phoneticPr fontId="2" type="noConversion"/>
  </si>
  <si>
    <t>20100203各代號最新一期折溢價(%)</t>
    <phoneticPr fontId="2" type="noConversion"/>
  </si>
  <si>
    <t>20100203各代號最新一期折溢價(%)</t>
    <phoneticPr fontId="2" type="noConversion"/>
  </si>
  <si>
    <t>20100202各代號最新一期折溢價(%)</t>
    <phoneticPr fontId="2" type="noConversion"/>
  </si>
  <si>
    <t>20100202各代號最新一期折溢價(%)</t>
    <phoneticPr fontId="2" type="noConversion"/>
  </si>
  <si>
    <t>20100201各代號最新一期折溢價(%)</t>
    <phoneticPr fontId="2" type="noConversion"/>
  </si>
  <si>
    <t>20100201各代號最新一期折溢價(%)</t>
    <phoneticPr fontId="2" type="noConversion"/>
  </si>
  <si>
    <t>20100129各代號最新一期折溢價(%)</t>
    <phoneticPr fontId="2" type="noConversion"/>
  </si>
  <si>
    <t>20100128各代號最新一期折溢價(%)</t>
    <phoneticPr fontId="2" type="noConversion"/>
  </si>
  <si>
    <t>20100128各代號最新一期折溢價(%)</t>
    <phoneticPr fontId="2" type="noConversion"/>
  </si>
  <si>
    <t>20100127各代號最新一期折溢價(%)</t>
    <phoneticPr fontId="2" type="noConversion"/>
  </si>
  <si>
    <t>20100126各代號最新一期折溢價(%)</t>
    <phoneticPr fontId="2" type="noConversion"/>
  </si>
  <si>
    <t>20100126各代號最新一期折溢價(%)</t>
    <phoneticPr fontId="2" type="noConversion"/>
  </si>
  <si>
    <t>20100125各代號最新一期折溢價(%)</t>
    <phoneticPr fontId="2" type="noConversion"/>
  </si>
  <si>
    <t>20100122各代號最新一期折溢價(%)</t>
    <phoneticPr fontId="2" type="noConversion"/>
  </si>
  <si>
    <t>20100122各代號最新一期折溢價(%)</t>
    <phoneticPr fontId="2" type="noConversion"/>
  </si>
  <si>
    <t>20100121各代號最新一期折溢價(%)</t>
    <phoneticPr fontId="2" type="noConversion"/>
  </si>
  <si>
    <t>20100121各代號最新一期折溢價(%)</t>
    <phoneticPr fontId="2" type="noConversion"/>
  </si>
  <si>
    <t>20100120各代號最新一期折溢價(%)</t>
    <phoneticPr fontId="2" type="noConversion"/>
  </si>
  <si>
    <t>20100120各代號最新一期折溢價(%)</t>
    <phoneticPr fontId="2" type="noConversion"/>
  </si>
  <si>
    <t>20100119各代號最新一期折溢價(%)</t>
    <phoneticPr fontId="2" type="noConversion"/>
  </si>
  <si>
    <t>20100119各代號最新一期折溢價(%)</t>
    <phoneticPr fontId="2" type="noConversion"/>
  </si>
  <si>
    <t>20100118各代號最新一期折溢價(%)</t>
  </si>
  <si>
    <t>20100115各代號最新一期折溢價(%)</t>
  </si>
  <si>
    <t>20100114各代號最新一期折溢價(%)</t>
  </si>
  <si>
    <t>20100113各代號最新一期折溢價(%)</t>
  </si>
  <si>
    <t>20100112各代號最新一期折溢價(%)</t>
  </si>
  <si>
    <t>20100111各代號最新一期折溢價(%)</t>
  </si>
  <si>
    <t>20100108各代號最新一期折溢價(%)</t>
  </si>
  <si>
    <t>20100107各代號最新一期折溢價(%)</t>
  </si>
  <si>
    <t>20100106各代號最新一期折溢價(%)</t>
  </si>
  <si>
    <t>20100105各代號最新一期折溢價(%)</t>
  </si>
  <si>
    <t>20100104各代號最新一期折溢價(%)</t>
  </si>
  <si>
    <t>ETF折溢價表.折溢價(%)</t>
    <phoneticPr fontId="2" type="noConversion"/>
  </si>
  <si>
    <t>ETF折溢價表.折溢價(%)</t>
    <phoneticPr fontId="2" type="noConversion"/>
  </si>
  <si>
    <t>date</t>
    <phoneticPr fontId="2" type="noConversion"/>
  </si>
  <si>
    <t>bias</t>
    <phoneticPr fontId="2" type="noConversion"/>
  </si>
  <si>
    <t>ETF</t>
    <phoneticPr fontId="2" type="noConversion"/>
  </si>
  <si>
    <t>NETF</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</si>
</sst>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76" formatCode="0.00_ ;[Red]\-0.00\ "/>
    <numFmt numFmtId="177" formatCode="_(* #,##0.00_);_(* \(#,##0.00\);_(* &quot;-&quot;??_);_(@_)"/>
    <numFmt numFmtId="178" formatCode="_-* #,##0_-;\-* #,##0_-;_-* &quot;-&quot;??_-;_-@_-"/>
    <numFmt numFmtId="179" formatCode="0.000%"/>
    <numFmt numFmtId="180" formatCode="0_);[Red]\(0\)"/>
    <numFmt numFmtId="181" formatCode="0.00_);[Red]\(0.00\)"/>
    <numFmt numFmtId="182" formatCode="#,##0_);[Red]\(#,##0\)"/>
    <numFmt numFmtId="183" formatCode="_(* #,##0_);_(* \(#,##0\);_(* &quot;-&quot;??_);_(@_)"/>
    <numFmt numFmtId="184" formatCode="0.0000%"/>
    <numFmt numFmtId="186" formatCode="0.0000_ ;[Red]\-0.0000\ "/>
  </numFmts>
  <fonts count="26">
    <font>
      <sz val="12"/>
      <color theme="1"/>
      <name val="新細明體"/>
      <family val="2"/>
      <charset val="136"/>
      <scheme val="minor"/>
    </font>
    <font>
      <sz val="12"/>
      <name val="新細明體"/>
      <family val="2"/>
      <charset val="136"/>
      <scheme val="minor"/>
    </font>
    <font>
      <sz val="9"/>
      <name val="新細明體"/>
      <family val="2"/>
      <charset val="136"/>
      <scheme val="minor"/>
    </font>
    <font>
      <sz val="12"/>
      <color indexed="23"/>
      <name val="新細明體"/>
      <family val="2"/>
      <charset val="136"/>
      <scheme val="minor"/>
    </font>
    <font>
      <sz val="12"/>
      <color rgb="FF000000"/>
      <name val="新細明體"/>
      <family val="1"/>
      <charset val="136"/>
    </font>
    <font>
      <sz val="12"/>
      <color theme="1"/>
      <name val="新細明體"/>
      <family val="2"/>
      <charset val="136"/>
      <scheme val="minor"/>
    </font>
    <font>
      <sz val="10"/>
      <color theme="1"/>
      <name val="微軟正黑體"/>
      <family val="2"/>
      <charset val="136"/>
    </font>
    <font>
      <sz val="12"/>
      <name val="新細明體"/>
      <family val="1"/>
      <charset val="136"/>
    </font>
    <font>
      <b/>
      <sz val="18"/>
      <color theme="0"/>
      <name val="新細明體"/>
      <family val="1"/>
      <charset val="136"/>
      <scheme val="minor"/>
    </font>
    <font>
      <sz val="12"/>
      <color theme="1"/>
      <name val="微軟正黑體"/>
      <family val="2"/>
      <charset val="136"/>
    </font>
    <font>
      <b/>
      <sz val="10"/>
      <color theme="1"/>
      <name val="Arial"/>
      <family val="2"/>
    </font>
    <font>
      <b/>
      <sz val="10"/>
      <color theme="1"/>
      <name val="微軟正黑體"/>
      <family val="2"/>
      <charset val="136"/>
    </font>
    <font>
      <b/>
      <sz val="12"/>
      <color theme="1"/>
      <name val="Arial"/>
      <family val="2"/>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b/>
      <sz val="12"/>
      <color theme="1"/>
      <name val="新細明體"/>
      <family val="2"/>
      <charset val="136"/>
      <scheme val="minor"/>
    </font>
    <font>
      <sz val="10"/>
      <name val="新細明體"/>
      <family val="1"/>
      <charset val="136"/>
    </font>
    <font>
      <sz val="9"/>
      <name val="新細明體"/>
      <family val="1"/>
      <charset val="136"/>
    </font>
    <font>
      <sz val="10"/>
      <color rgb="FFFF0000"/>
      <name val="微軟正黑體"/>
      <family val="2"/>
      <charset val="136"/>
    </font>
    <font>
      <b/>
      <sz val="12"/>
      <color theme="1"/>
      <name val="微軟正黑體"/>
      <family val="2"/>
      <charset val="136"/>
    </font>
    <font>
      <b/>
      <sz val="12"/>
      <color rgb="FFFF0000"/>
      <name val="微軟正黑體"/>
      <family val="2"/>
      <charset val="136"/>
    </font>
    <font>
      <sz val="12"/>
      <color rgb="FFFF0000"/>
      <name val="微軟正黑體"/>
      <family val="2"/>
      <charset val="136"/>
    </font>
    <font>
      <b/>
      <sz val="12"/>
      <name val="新細明體"/>
      <family val="1"/>
      <charset val="136"/>
    </font>
    <font>
      <sz val="9"/>
      <name val="新細明體"/>
      <family val="3"/>
      <charset val="136"/>
      <scheme val="minor"/>
    </font>
  </fonts>
  <fills count="10">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s>
  <borders count="45">
    <border>
      <left/>
      <right/>
      <top/>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top/>
      <bottom style="thin">
        <color indexed="64"/>
      </bottom>
      <diagonal/>
    </border>
  </borders>
  <cellStyleXfs count="7">
    <xf numFmtId="0" fontId="0" fillId="0" borderId="0">
      <alignment vertical="center"/>
    </xf>
    <xf numFmtId="9" fontId="5" fillId="0" borderId="0" applyFont="0" applyFill="0" applyBorder="0" applyAlignment="0" applyProtection="0">
      <alignment vertical="center"/>
    </xf>
    <xf numFmtId="0" fontId="7" fillId="0" borderId="0">
      <alignment vertical="center"/>
    </xf>
    <xf numFmtId="177" fontId="7" fillId="0" borderId="0" applyFont="0" applyFill="0" applyBorder="0" applyAlignment="0" applyProtection="0">
      <alignment vertical="center"/>
    </xf>
    <xf numFmtId="9" fontId="7" fillId="0" borderId="0" applyFont="0" applyFill="0" applyBorder="0" applyAlignment="0" applyProtection="0">
      <alignment vertical="center"/>
    </xf>
    <xf numFmtId="43" fontId="5" fillId="0" borderId="0" applyFont="0" applyFill="0" applyBorder="0" applyAlignment="0" applyProtection="0">
      <alignment vertical="center"/>
    </xf>
    <xf numFmtId="9" fontId="5" fillId="0" borderId="0" applyFont="0" applyFill="0" applyBorder="0" applyAlignment="0" applyProtection="0">
      <alignment vertical="center"/>
    </xf>
  </cellStyleXfs>
  <cellXfs count="340">
    <xf numFmtId="0" fontId="0" fillId="0" borderId="0" xfId="0">
      <alignment vertical="center"/>
    </xf>
    <xf numFmtId="0" fontId="1" fillId="0" borderId="0" xfId="0" applyNumberFormat="1" applyFont="1">
      <alignment vertical="center"/>
    </xf>
    <xf numFmtId="49" fontId="1" fillId="0" borderId="0" xfId="0" applyNumberFormat="1" applyFont="1">
      <alignment vertical="center"/>
    </xf>
    <xf numFmtId="0" fontId="3" fillId="0" borderId="0" xfId="0" applyNumberFormat="1" applyFont="1">
      <alignmen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1" fillId="0" borderId="1" xfId="0" applyNumberFormat="1" applyFont="1" applyBorder="1" applyAlignment="1">
      <alignmen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0" xfId="0" applyBorder="1">
      <alignment vertical="center"/>
    </xf>
    <xf numFmtId="2" fontId="0" fillId="0" borderId="0" xfId="0" applyNumberFormat="1" applyBorder="1">
      <alignment vertical="center"/>
    </xf>
    <xf numFmtId="49" fontId="1" fillId="0" borderId="0" xfId="0" applyNumberFormat="1" applyFont="1" applyBorder="1">
      <alignment vertical="center"/>
    </xf>
    <xf numFmtId="0" fontId="0" fillId="0" borderId="0" xfId="0" applyBorder="1" applyAlignment="1">
      <alignment vertical="center" wrapText="1"/>
    </xf>
    <xf numFmtId="1" fontId="0" fillId="0" borderId="0" xfId="0" applyNumberFormat="1" applyBorder="1">
      <alignment vertical="center"/>
    </xf>
    <xf numFmtId="1" fontId="0" fillId="0" borderId="1" xfId="0" applyNumberFormat="1" applyBorder="1">
      <alignment vertical="center"/>
    </xf>
    <xf numFmtId="0" fontId="7" fillId="0" borderId="0" xfId="2" applyFill="1" applyBorder="1">
      <alignment vertical="center"/>
    </xf>
    <xf numFmtId="0" fontId="7" fillId="0" borderId="0" xfId="2">
      <alignment vertical="center"/>
    </xf>
    <xf numFmtId="0" fontId="6" fillId="0" borderId="12" xfId="2" applyFont="1" applyBorder="1" applyAlignment="1">
      <alignment horizontal="center" vertical="center" wrapText="1"/>
    </xf>
    <xf numFmtId="0" fontId="6" fillId="0" borderId="12" xfId="2" applyFont="1" applyFill="1" applyBorder="1" applyAlignment="1">
      <alignment horizontal="center" vertical="center" wrapText="1"/>
    </xf>
    <xf numFmtId="0" fontId="10" fillId="0" borderId="13" xfId="2" applyFont="1" applyBorder="1" applyAlignment="1">
      <alignment horizontal="center" vertical="center" wrapText="1"/>
    </xf>
    <xf numFmtId="0" fontId="7" fillId="0" borderId="11" xfId="2" quotePrefix="1" applyBorder="1">
      <alignment vertical="center"/>
    </xf>
    <xf numFmtId="2" fontId="7" fillId="0" borderId="13" xfId="2" applyNumberFormat="1" applyFill="1" applyBorder="1">
      <alignment vertical="center"/>
    </xf>
    <xf numFmtId="10" fontId="12" fillId="7" borderId="13" xfId="2" applyNumberFormat="1" applyFont="1" applyFill="1" applyBorder="1">
      <alignment vertical="center"/>
    </xf>
    <xf numFmtId="0" fontId="7" fillId="0" borderId="12" xfId="2" applyBorder="1" applyAlignment="1">
      <alignment vertical="center"/>
    </xf>
    <xf numFmtId="0" fontId="7" fillId="0" borderId="11" xfId="2" applyBorder="1">
      <alignment vertical="center"/>
    </xf>
    <xf numFmtId="0" fontId="7" fillId="0" borderId="11" xfId="2" applyFill="1" applyBorder="1">
      <alignment vertical="center"/>
    </xf>
    <xf numFmtId="0" fontId="7" fillId="0" borderId="12" xfId="2" applyFill="1" applyBorder="1">
      <alignment vertical="center"/>
    </xf>
    <xf numFmtId="0" fontId="7" fillId="0" borderId="16" xfId="2" applyFill="1" applyBorder="1">
      <alignment vertical="center"/>
    </xf>
    <xf numFmtId="10" fontId="12" fillId="7" borderId="15" xfId="2" applyNumberFormat="1" applyFont="1" applyFill="1" applyBorder="1">
      <alignment vertical="center"/>
    </xf>
    <xf numFmtId="0" fontId="12" fillId="0" borderId="0" xfId="2" applyFont="1" applyFill="1" applyBorder="1">
      <alignment vertical="center"/>
    </xf>
    <xf numFmtId="0" fontId="7" fillId="0" borderId="0" xfId="2" applyAlignment="1">
      <alignment horizontal="center" vertical="center"/>
    </xf>
    <xf numFmtId="0" fontId="7" fillId="0" borderId="11" xfId="2" quotePrefix="1" applyFill="1" applyBorder="1">
      <alignment vertical="center"/>
    </xf>
    <xf numFmtId="10" fontId="12" fillId="7" borderId="12" xfId="2" applyNumberFormat="1" applyFont="1" applyFill="1" applyBorder="1">
      <alignment vertical="center"/>
    </xf>
    <xf numFmtId="0" fontId="7" fillId="0" borderId="12" xfId="2" applyFill="1" applyBorder="1" applyAlignment="1">
      <alignment vertical="center"/>
    </xf>
    <xf numFmtId="0" fontId="7" fillId="0" borderId="12" xfId="2" applyBorder="1">
      <alignment vertical="center"/>
    </xf>
    <xf numFmtId="0" fontId="7" fillId="0" borderId="16" xfId="2" applyBorder="1">
      <alignment vertical="center"/>
    </xf>
    <xf numFmtId="0" fontId="7" fillId="0" borderId="14" xfId="2" applyBorder="1">
      <alignment vertical="center"/>
    </xf>
    <xf numFmtId="0" fontId="7" fillId="0" borderId="5" xfId="2" applyBorder="1">
      <alignment vertical="center"/>
    </xf>
    <xf numFmtId="0" fontId="7" fillId="0" borderId="6" xfId="2" applyBorder="1">
      <alignment vertical="center"/>
    </xf>
    <xf numFmtId="10" fontId="12" fillId="7" borderId="6" xfId="2" applyNumberFormat="1" applyFont="1" applyFill="1" applyBorder="1">
      <alignment vertical="center"/>
    </xf>
    <xf numFmtId="0" fontId="7" fillId="0" borderId="0" xfId="2" applyBorder="1">
      <alignment vertical="center"/>
    </xf>
    <xf numFmtId="9" fontId="0" fillId="0" borderId="0" xfId="1" applyFont="1" applyBorder="1">
      <alignment vertical="center"/>
    </xf>
    <xf numFmtId="9" fontId="0" fillId="0" borderId="1" xfId="1" applyFont="1" applyBorder="1">
      <alignment vertical="center"/>
    </xf>
    <xf numFmtId="176" fontId="0" fillId="0" borderId="0" xfId="0" applyNumberFormat="1" applyFill="1" applyBorder="1" applyAlignment="1">
      <alignment horizontal="center" vertical="center"/>
    </xf>
    <xf numFmtId="176" fontId="1" fillId="0" borderId="0" xfId="0" applyNumberFormat="1" applyFont="1" applyFill="1" applyBorder="1" applyAlignment="1">
      <alignment horizontal="center" vertical="center"/>
    </xf>
    <xf numFmtId="9" fontId="0" fillId="0" borderId="0" xfId="1" applyFont="1" applyFill="1" applyBorder="1" applyAlignment="1">
      <alignment horizontal="center" vertical="center"/>
    </xf>
    <xf numFmtId="9" fontId="1" fillId="0" borderId="0" xfId="1" applyFont="1" applyFill="1" applyBorder="1" applyAlignment="1">
      <alignment horizontal="center" vertical="center" wrapText="1"/>
    </xf>
    <xf numFmtId="176" fontId="0" fillId="2" borderId="0" xfId="1" applyNumberFormat="1" applyFont="1" applyFill="1" applyBorder="1" applyAlignment="1">
      <alignment horizontal="right" vertical="center"/>
    </xf>
    <xf numFmtId="2" fontId="0" fillId="0" borderId="0" xfId="0" applyNumberFormat="1" applyBorder="1" applyAlignment="1">
      <alignment horizontal="right" vertical="center"/>
    </xf>
    <xf numFmtId="0" fontId="0" fillId="0" borderId="0" xfId="0" applyBorder="1" applyAlignment="1">
      <alignment horizontal="right" vertical="center"/>
    </xf>
    <xf numFmtId="9" fontId="0" fillId="0" borderId="32" xfId="1" applyFont="1" applyBorder="1">
      <alignment vertical="center"/>
    </xf>
    <xf numFmtId="9" fontId="0" fillId="0" borderId="34" xfId="1" applyFont="1" applyBorder="1">
      <alignment vertical="center"/>
    </xf>
    <xf numFmtId="0" fontId="0" fillId="0" borderId="1" xfId="0" applyBorder="1" applyAlignment="1">
      <alignment horizontal="right" vertical="center"/>
    </xf>
    <xf numFmtId="181" fontId="18" fillId="0" borderId="0" xfId="2" applyNumberFormat="1" applyFont="1" applyFill="1" applyBorder="1">
      <alignment vertical="center"/>
    </xf>
    <xf numFmtId="181" fontId="18" fillId="0" borderId="0" xfId="2" applyNumberFormat="1" applyFont="1">
      <alignment vertical="center"/>
    </xf>
    <xf numFmtId="178" fontId="0" fillId="0" borderId="0" xfId="5" applyNumberFormat="1" applyFont="1" applyAlignment="1">
      <alignment horizontal="center" vertical="center"/>
    </xf>
    <xf numFmtId="182" fontId="11" fillId="9" borderId="11" xfId="2" applyNumberFormat="1" applyFont="1" applyFill="1" applyBorder="1" applyAlignment="1">
      <alignment horizontal="center" vertical="center" wrapText="1"/>
    </xf>
    <xf numFmtId="0" fontId="11" fillId="9" borderId="12" xfId="2" applyFont="1" applyFill="1" applyBorder="1" applyAlignment="1">
      <alignment horizontal="center" vertical="center" wrapText="1"/>
    </xf>
    <xf numFmtId="0" fontId="20" fillId="3" borderId="12" xfId="2" applyFont="1" applyFill="1" applyBorder="1" applyAlignment="1">
      <alignment horizontal="center" vertical="center" wrapText="1"/>
    </xf>
    <xf numFmtId="10" fontId="11" fillId="0" borderId="21" xfId="2" applyNumberFormat="1" applyFont="1" applyBorder="1" applyAlignment="1">
      <alignment horizontal="center" vertical="center" wrapText="1"/>
    </xf>
    <xf numFmtId="181" fontId="6" fillId="0" borderId="12" xfId="2" applyNumberFormat="1" applyFont="1" applyFill="1" applyBorder="1" applyAlignment="1">
      <alignment horizontal="center" vertical="center" wrapText="1"/>
    </xf>
    <xf numFmtId="0" fontId="9" fillId="0" borderId="12" xfId="2" applyFont="1" applyFill="1" applyBorder="1" applyAlignment="1">
      <alignment vertical="center" wrapText="1"/>
    </xf>
    <xf numFmtId="183" fontId="0" fillId="0" borderId="12" xfId="5" applyNumberFormat="1" applyFont="1" applyBorder="1">
      <alignment vertical="center"/>
    </xf>
    <xf numFmtId="182" fontId="17" fillId="9" borderId="11" xfId="2" applyNumberFormat="1" applyFont="1" applyFill="1" applyBorder="1" applyAlignment="1">
      <alignment vertical="center"/>
    </xf>
    <xf numFmtId="184" fontId="5" fillId="3" borderId="12" xfId="6" applyNumberFormat="1" applyFont="1" applyFill="1" applyBorder="1" applyAlignment="1">
      <alignment vertical="center"/>
    </xf>
    <xf numFmtId="184" fontId="17" fillId="9" borderId="12" xfId="2" applyNumberFormat="1" applyFont="1" applyFill="1" applyBorder="1" applyAlignment="1">
      <alignment vertical="center"/>
    </xf>
    <xf numFmtId="10" fontId="7" fillId="3" borderId="12" xfId="2" applyNumberFormat="1" applyFont="1" applyFill="1" applyBorder="1" applyAlignment="1">
      <alignment vertical="center"/>
    </xf>
    <xf numFmtId="10" fontId="12" fillId="7" borderId="21" xfId="2" applyNumberFormat="1" applyFont="1" applyFill="1" applyBorder="1">
      <alignment vertical="center"/>
    </xf>
    <xf numFmtId="181" fontId="18" fillId="0" borderId="12" xfId="5" applyNumberFormat="1" applyFont="1" applyBorder="1" applyAlignment="1">
      <alignment vertical="center" shrinkToFit="1"/>
    </xf>
    <xf numFmtId="179" fontId="0" fillId="0" borderId="12" xfId="6" applyNumberFormat="1" applyFont="1" applyFill="1" applyBorder="1" applyAlignment="1">
      <alignment vertical="center"/>
    </xf>
    <xf numFmtId="179" fontId="0" fillId="0" borderId="12" xfId="6" applyNumberFormat="1" applyFont="1" applyFill="1" applyBorder="1" applyAlignment="1">
      <alignment horizontal="right" vertical="center"/>
    </xf>
    <xf numFmtId="179" fontId="0" fillId="0" borderId="12" xfId="6" applyNumberFormat="1" applyFont="1" applyBorder="1">
      <alignment vertical="center"/>
    </xf>
    <xf numFmtId="10" fontId="0" fillId="0" borderId="12" xfId="6" applyNumberFormat="1" applyFont="1" applyFill="1" applyBorder="1" applyAlignment="1">
      <alignment vertical="center"/>
    </xf>
    <xf numFmtId="184" fontId="0" fillId="0" borderId="12" xfId="6" applyNumberFormat="1" applyFont="1" applyFill="1" applyBorder="1" applyAlignment="1">
      <alignment vertical="center"/>
    </xf>
    <xf numFmtId="178" fontId="0" fillId="0" borderId="12" xfId="5" applyNumberFormat="1" applyFont="1" applyBorder="1">
      <alignment vertical="center"/>
    </xf>
    <xf numFmtId="0" fontId="7" fillId="8" borderId="11" xfId="2" quotePrefix="1" applyFill="1" applyBorder="1">
      <alignment vertical="center"/>
    </xf>
    <xf numFmtId="0" fontId="7" fillId="8" borderId="12" xfId="2" applyFill="1" applyBorder="1" applyAlignment="1">
      <alignment vertical="center"/>
    </xf>
    <xf numFmtId="183" fontId="0" fillId="8" borderId="12" xfId="5" applyNumberFormat="1" applyFont="1" applyFill="1" applyBorder="1">
      <alignment vertical="center"/>
    </xf>
    <xf numFmtId="184" fontId="5" fillId="8" borderId="12" xfId="6" applyNumberFormat="1" applyFont="1" applyFill="1" applyBorder="1" applyAlignment="1">
      <alignment vertical="center"/>
    </xf>
    <xf numFmtId="10" fontId="7" fillId="8" borderId="12" xfId="2" applyNumberFormat="1" applyFont="1" applyFill="1" applyBorder="1" applyAlignment="1">
      <alignment vertical="center"/>
    </xf>
    <xf numFmtId="10" fontId="12" fillId="8" borderId="21" xfId="2" applyNumberFormat="1" applyFont="1" applyFill="1" applyBorder="1">
      <alignment vertical="center"/>
    </xf>
    <xf numFmtId="181" fontId="18" fillId="8" borderId="12" xfId="5" applyNumberFormat="1" applyFont="1" applyFill="1" applyBorder="1" applyAlignment="1">
      <alignment vertical="center" shrinkToFit="1"/>
    </xf>
    <xf numFmtId="179" fontId="0" fillId="8" borderId="12" xfId="6" applyNumberFormat="1" applyFont="1" applyFill="1" applyBorder="1" applyAlignment="1">
      <alignment vertical="center"/>
    </xf>
    <xf numFmtId="179" fontId="0" fillId="8" borderId="12" xfId="6" applyNumberFormat="1" applyFont="1" applyFill="1" applyBorder="1" applyAlignment="1">
      <alignment horizontal="right" vertical="center"/>
    </xf>
    <xf numFmtId="179" fontId="0" fillId="8" borderId="12" xfId="6" applyNumberFormat="1" applyFont="1" applyFill="1" applyBorder="1">
      <alignment vertical="center"/>
    </xf>
    <xf numFmtId="10" fontId="0" fillId="8" borderId="12" xfId="6" applyNumberFormat="1" applyFont="1" applyFill="1" applyBorder="1" applyAlignment="1">
      <alignment vertical="center"/>
    </xf>
    <xf numFmtId="184" fontId="0" fillId="8" borderId="12" xfId="6" applyNumberFormat="1" applyFont="1" applyFill="1" applyBorder="1" applyAlignment="1">
      <alignment vertical="center"/>
    </xf>
    <xf numFmtId="178" fontId="0" fillId="8" borderId="12" xfId="5" applyNumberFormat="1" applyFont="1" applyFill="1" applyBorder="1">
      <alignment vertical="center"/>
    </xf>
    <xf numFmtId="0" fontId="7" fillId="8" borderId="0" xfId="2" applyFill="1">
      <alignment vertical="center"/>
    </xf>
    <xf numFmtId="182" fontId="17" fillId="9" borderId="11" xfId="2" applyNumberFormat="1" applyFont="1" applyFill="1" applyBorder="1">
      <alignment vertical="center"/>
    </xf>
    <xf numFmtId="0" fontId="7" fillId="9" borderId="11" xfId="2" applyFill="1" applyBorder="1">
      <alignment vertical="center"/>
    </xf>
    <xf numFmtId="0" fontId="7" fillId="9" borderId="12" xfId="2" applyFill="1" applyBorder="1" applyAlignment="1">
      <alignment vertical="center"/>
    </xf>
    <xf numFmtId="183" fontId="0" fillId="9" borderId="12" xfId="5" applyNumberFormat="1" applyFont="1" applyFill="1" applyBorder="1">
      <alignment vertical="center"/>
    </xf>
    <xf numFmtId="184" fontId="5" fillId="9" borderId="12" xfId="6" applyNumberFormat="1" applyFont="1" applyFill="1" applyBorder="1" applyAlignment="1">
      <alignment vertical="center"/>
    </xf>
    <xf numFmtId="10" fontId="7" fillId="9" borderId="12" xfId="2" applyNumberFormat="1" applyFont="1" applyFill="1" applyBorder="1" applyAlignment="1">
      <alignment vertical="center"/>
    </xf>
    <xf numFmtId="10" fontId="12" fillId="9" borderId="21" xfId="2" applyNumberFormat="1" applyFont="1" applyFill="1" applyBorder="1">
      <alignment vertical="center"/>
    </xf>
    <xf numFmtId="181" fontId="18" fillId="9" borderId="12" xfId="5" applyNumberFormat="1" applyFont="1" applyFill="1" applyBorder="1" applyAlignment="1">
      <alignment vertical="center" shrinkToFit="1"/>
    </xf>
    <xf numFmtId="179" fontId="0" fillId="9" borderId="12" xfId="6" applyNumberFormat="1" applyFont="1" applyFill="1" applyBorder="1" applyAlignment="1">
      <alignment vertical="center"/>
    </xf>
    <xf numFmtId="179" fontId="0" fillId="9" borderId="12" xfId="6" applyNumberFormat="1" applyFont="1" applyFill="1" applyBorder="1" applyAlignment="1">
      <alignment horizontal="right" vertical="center"/>
    </xf>
    <xf numFmtId="179" fontId="0" fillId="9" borderId="12" xfId="6" applyNumberFormat="1" applyFont="1" applyFill="1" applyBorder="1">
      <alignment vertical="center"/>
    </xf>
    <xf numFmtId="10" fontId="0" fillId="9" borderId="12" xfId="6" applyNumberFormat="1" applyFont="1" applyFill="1" applyBorder="1" applyAlignment="1">
      <alignment vertical="center"/>
    </xf>
    <xf numFmtId="184" fontId="0" fillId="9" borderId="12" xfId="6" applyNumberFormat="1" applyFont="1" applyFill="1" applyBorder="1" applyAlignment="1">
      <alignment vertical="center"/>
    </xf>
    <xf numFmtId="178" fontId="0" fillId="9" borderId="12" xfId="5" applyNumberFormat="1" applyFont="1" applyFill="1" applyBorder="1">
      <alignment vertical="center"/>
    </xf>
    <xf numFmtId="0" fontId="7" fillId="9" borderId="0" xfId="2" applyFill="1">
      <alignment vertical="center"/>
    </xf>
    <xf numFmtId="0" fontId="7" fillId="9" borderId="12" xfId="2" applyFill="1" applyBorder="1" applyAlignment="1">
      <alignment horizontal="left" vertical="center"/>
    </xf>
    <xf numFmtId="184" fontId="5" fillId="0" borderId="12" xfId="6" applyNumberFormat="1" applyFont="1" applyFill="1" applyBorder="1" applyAlignment="1">
      <alignment vertical="center"/>
    </xf>
    <xf numFmtId="0" fontId="24" fillId="0" borderId="11" xfId="2" applyFont="1" applyFill="1" applyBorder="1">
      <alignment vertical="center"/>
    </xf>
    <xf numFmtId="182" fontId="24" fillId="9" borderId="11" xfId="2" applyNumberFormat="1" applyFont="1" applyFill="1" applyBorder="1">
      <alignment vertical="center"/>
    </xf>
    <xf numFmtId="0" fontId="7" fillId="0" borderId="37" xfId="2" applyFill="1" applyBorder="1">
      <alignment vertical="center"/>
    </xf>
    <xf numFmtId="0" fontId="7" fillId="0" borderId="17" xfId="2" applyFill="1" applyBorder="1">
      <alignment vertical="center"/>
    </xf>
    <xf numFmtId="182" fontId="17" fillId="9" borderId="37" xfId="2" applyNumberFormat="1" applyFont="1" applyFill="1" applyBorder="1">
      <alignment vertical="center"/>
    </xf>
    <xf numFmtId="184" fontId="5" fillId="3" borderId="17" xfId="6" applyNumberFormat="1" applyFont="1" applyFill="1" applyBorder="1" applyAlignment="1">
      <alignment vertical="center"/>
    </xf>
    <xf numFmtId="184" fontId="17" fillId="9" borderId="17" xfId="2" applyNumberFormat="1" applyFont="1" applyFill="1" applyBorder="1" applyAlignment="1">
      <alignment vertical="center"/>
    </xf>
    <xf numFmtId="10" fontId="7" fillId="3" borderId="17" xfId="2" applyNumberFormat="1" applyFont="1" applyFill="1" applyBorder="1" applyAlignment="1">
      <alignment vertical="center"/>
    </xf>
    <xf numFmtId="10" fontId="12" fillId="7" borderId="39" xfId="2" applyNumberFormat="1" applyFont="1" applyFill="1" applyBorder="1">
      <alignment vertical="center"/>
    </xf>
    <xf numFmtId="179" fontId="0" fillId="0" borderId="17" xfId="6" applyNumberFormat="1" applyFont="1" applyFill="1" applyBorder="1" applyAlignment="1">
      <alignment vertical="center"/>
    </xf>
    <xf numFmtId="179" fontId="0" fillId="0" borderId="17" xfId="6" applyNumberFormat="1" applyFont="1" applyFill="1" applyBorder="1" applyAlignment="1">
      <alignment horizontal="right" vertical="center"/>
    </xf>
    <xf numFmtId="182" fontId="17" fillId="9" borderId="12" xfId="2" applyNumberFormat="1" applyFont="1" applyFill="1" applyBorder="1">
      <alignment vertical="center"/>
    </xf>
    <xf numFmtId="0" fontId="24" fillId="0" borderId="12" xfId="2" applyFont="1" applyFill="1" applyBorder="1">
      <alignment vertical="center"/>
    </xf>
    <xf numFmtId="0" fontId="24" fillId="0" borderId="0" xfId="2" applyFont="1" applyFill="1" applyBorder="1">
      <alignment vertical="center"/>
    </xf>
    <xf numFmtId="0" fontId="7" fillId="0" borderId="0" xfId="2" quotePrefix="1">
      <alignment vertical="center"/>
    </xf>
    <xf numFmtId="182" fontId="17" fillId="9" borderId="0" xfId="2" applyNumberFormat="1" applyFont="1" applyFill="1" applyBorder="1">
      <alignment vertical="center"/>
    </xf>
    <xf numFmtId="0" fontId="5" fillId="0" borderId="0" xfId="2" applyFont="1" applyFill="1" applyBorder="1">
      <alignment vertical="center"/>
    </xf>
    <xf numFmtId="10" fontId="17" fillId="9" borderId="0" xfId="2" applyNumberFormat="1" applyFont="1" applyFill="1" applyBorder="1" applyAlignment="1">
      <alignment vertical="center"/>
    </xf>
    <xf numFmtId="10" fontId="5" fillId="0" borderId="0" xfId="2" applyNumberFormat="1" applyFont="1" applyFill="1" applyBorder="1" applyAlignment="1">
      <alignment vertical="center"/>
    </xf>
    <xf numFmtId="181" fontId="18" fillId="0" borderId="0" xfId="5" applyNumberFormat="1" applyFont="1">
      <alignment vertical="center"/>
    </xf>
    <xf numFmtId="182" fontId="11" fillId="0" borderId="12" xfId="2" applyNumberFormat="1" applyFont="1" applyFill="1" applyBorder="1" applyAlignment="1">
      <alignment horizontal="center" vertical="center" wrapText="1"/>
    </xf>
    <xf numFmtId="0" fontId="11" fillId="0" borderId="12" xfId="2" applyFont="1" applyFill="1" applyBorder="1" applyAlignment="1">
      <alignment horizontal="center" vertical="center" wrapText="1"/>
    </xf>
    <xf numFmtId="0" fontId="9" fillId="0" borderId="9" xfId="2" applyFont="1" applyFill="1" applyBorder="1" applyAlignment="1">
      <alignment horizontal="left" vertical="center" wrapText="1"/>
    </xf>
    <xf numFmtId="182" fontId="17" fillId="0" borderId="12" xfId="2" applyNumberFormat="1" applyFont="1" applyFill="1" applyBorder="1">
      <alignment vertical="center"/>
    </xf>
    <xf numFmtId="184" fontId="17" fillId="0" borderId="12" xfId="2" applyNumberFormat="1" applyFont="1" applyFill="1" applyBorder="1" applyAlignment="1">
      <alignment vertical="center"/>
    </xf>
    <xf numFmtId="10" fontId="7" fillId="0" borderId="12" xfId="2" applyNumberFormat="1" applyFont="1" applyFill="1" applyBorder="1" applyAlignment="1">
      <alignment vertical="center"/>
    </xf>
    <xf numFmtId="179" fontId="5" fillId="0" borderId="12" xfId="6" applyNumberFormat="1" applyFont="1" applyFill="1" applyBorder="1" applyAlignment="1">
      <alignment vertical="center"/>
    </xf>
    <xf numFmtId="179" fontId="17" fillId="0" borderId="12" xfId="2" applyNumberFormat="1" applyFont="1" applyFill="1" applyBorder="1" applyAlignment="1">
      <alignment vertical="center"/>
    </xf>
    <xf numFmtId="0" fontId="7" fillId="0" borderId="12" xfId="2" quotePrefix="1" applyFill="1" applyBorder="1">
      <alignment vertical="center"/>
    </xf>
    <xf numFmtId="0" fontId="7" fillId="0" borderId="17" xfId="2" applyFill="1" applyBorder="1" applyAlignment="1">
      <alignment vertical="center"/>
    </xf>
    <xf numFmtId="182" fontId="17" fillId="0" borderId="17" xfId="2" applyNumberFormat="1" applyFont="1" applyFill="1" applyBorder="1">
      <alignment vertical="center"/>
    </xf>
    <xf numFmtId="184" fontId="5" fillId="0" borderId="17" xfId="6" applyNumberFormat="1" applyFont="1" applyFill="1" applyBorder="1" applyAlignment="1">
      <alignment vertical="center"/>
    </xf>
    <xf numFmtId="184" fontId="17" fillId="0" borderId="17" xfId="2" applyNumberFormat="1" applyFont="1" applyFill="1" applyBorder="1" applyAlignment="1">
      <alignment vertical="center"/>
    </xf>
    <xf numFmtId="10" fontId="7" fillId="0" borderId="17" xfId="2" applyNumberFormat="1" applyFont="1" applyFill="1" applyBorder="1" applyAlignment="1">
      <alignment vertical="center"/>
    </xf>
    <xf numFmtId="10" fontId="12" fillId="7" borderId="17" xfId="2" applyNumberFormat="1" applyFont="1" applyFill="1" applyBorder="1">
      <alignment vertical="center"/>
    </xf>
    <xf numFmtId="179" fontId="5" fillId="0" borderId="17" xfId="6" applyNumberFormat="1" applyFont="1" applyFill="1" applyBorder="1" applyAlignment="1">
      <alignment vertical="center"/>
    </xf>
    <xf numFmtId="179" fontId="17" fillId="0" borderId="17" xfId="2" applyNumberFormat="1" applyFont="1" applyFill="1" applyBorder="1" applyAlignment="1">
      <alignment vertical="center"/>
    </xf>
    <xf numFmtId="0" fontId="7" fillId="0" borderId="0" xfId="2" applyFill="1" applyBorder="1" applyAlignment="1">
      <alignment vertical="center"/>
    </xf>
    <xf numFmtId="2" fontId="7" fillId="0" borderId="0" xfId="2" applyNumberFormat="1" applyFill="1" applyBorder="1">
      <alignment vertical="center"/>
    </xf>
    <xf numFmtId="183" fontId="0" fillId="0" borderId="0" xfId="5" applyNumberFormat="1" applyFont="1" applyBorder="1">
      <alignment vertical="center"/>
    </xf>
    <xf numFmtId="184" fontId="5" fillId="0" borderId="0" xfId="6" applyNumberFormat="1" applyFont="1" applyFill="1" applyBorder="1" applyAlignment="1">
      <alignment vertical="center"/>
    </xf>
    <xf numFmtId="184" fontId="17" fillId="9" borderId="0" xfId="2" applyNumberFormat="1" applyFont="1" applyFill="1" applyBorder="1" applyAlignment="1">
      <alignment vertical="center"/>
    </xf>
    <xf numFmtId="10" fontId="7" fillId="0" borderId="0" xfId="2" applyNumberFormat="1" applyFont="1" applyFill="1" applyBorder="1" applyAlignment="1">
      <alignment vertical="center"/>
    </xf>
    <xf numFmtId="10" fontId="12" fillId="7" borderId="0" xfId="2" applyNumberFormat="1" applyFont="1" applyFill="1" applyBorder="1">
      <alignment vertical="center"/>
    </xf>
    <xf numFmtId="179" fontId="5" fillId="0" borderId="0" xfId="6" applyNumberFormat="1" applyFont="1" applyFill="1" applyBorder="1" applyAlignment="1">
      <alignment vertical="center"/>
    </xf>
    <xf numFmtId="179" fontId="17" fillId="9" borderId="0" xfId="2" applyNumberFormat="1" applyFont="1" applyFill="1" applyBorder="1" applyAlignment="1">
      <alignment vertical="center"/>
    </xf>
    <xf numFmtId="181" fontId="18" fillId="0" borderId="0" xfId="5" applyNumberFormat="1" applyFont="1" applyBorder="1" applyAlignment="1">
      <alignment vertical="center" shrinkToFit="1"/>
    </xf>
    <xf numFmtId="179" fontId="0" fillId="0" borderId="0" xfId="6" applyNumberFormat="1" applyFont="1" applyFill="1" applyBorder="1" applyAlignment="1">
      <alignment vertical="center"/>
    </xf>
    <xf numFmtId="179" fontId="0" fillId="0" borderId="0" xfId="6" applyNumberFormat="1" applyFont="1" applyFill="1" applyBorder="1" applyAlignment="1">
      <alignment horizontal="right" vertical="center"/>
    </xf>
    <xf numFmtId="179" fontId="0" fillId="0" borderId="0" xfId="6" applyNumberFormat="1" applyFont="1" applyBorder="1">
      <alignment vertical="center"/>
    </xf>
    <xf numFmtId="10" fontId="0" fillId="0" borderId="0" xfId="6" applyNumberFormat="1" applyFont="1" applyFill="1" applyBorder="1" applyAlignment="1">
      <alignment vertical="center"/>
    </xf>
    <xf numFmtId="184" fontId="0" fillId="0" borderId="0" xfId="6" applyNumberFormat="1" applyFont="1" applyFill="1" applyBorder="1" applyAlignment="1">
      <alignment vertical="center"/>
    </xf>
    <xf numFmtId="178" fontId="0" fillId="0" borderId="0" xfId="5" applyNumberFormat="1" applyFont="1" applyBorder="1">
      <alignment vertical="center"/>
    </xf>
    <xf numFmtId="182" fontId="11" fillId="0" borderId="11" xfId="2" applyNumberFormat="1" applyFont="1" applyFill="1" applyBorder="1" applyAlignment="1">
      <alignment horizontal="center" vertical="center" wrapText="1"/>
    </xf>
    <xf numFmtId="182" fontId="17" fillId="0" borderId="11" xfId="2" applyNumberFormat="1" applyFont="1" applyFill="1" applyBorder="1">
      <alignment vertical="center"/>
    </xf>
    <xf numFmtId="179" fontId="0" fillId="0" borderId="27" xfId="6" applyNumberFormat="1" applyFont="1" applyFill="1" applyBorder="1" applyAlignment="1">
      <alignment vertical="center"/>
    </xf>
    <xf numFmtId="0" fontId="24" fillId="0" borderId="11" xfId="2" quotePrefix="1" applyFont="1" applyFill="1" applyBorder="1">
      <alignment vertical="center"/>
    </xf>
    <xf numFmtId="0" fontId="24" fillId="0" borderId="12" xfId="2" quotePrefix="1" applyFont="1" applyFill="1" applyBorder="1">
      <alignment vertical="center"/>
    </xf>
    <xf numFmtId="183" fontId="0" fillId="0" borderId="12" xfId="5" applyNumberFormat="1" applyFont="1" applyFill="1" applyBorder="1">
      <alignment vertical="center"/>
    </xf>
    <xf numFmtId="0" fontId="24" fillId="0" borderId="0" xfId="2" quotePrefix="1" applyFont="1" applyFill="1" applyBorder="1">
      <alignment vertical="center"/>
    </xf>
    <xf numFmtId="184" fontId="5" fillId="0" borderId="12" xfId="6" applyNumberFormat="1" applyFont="1" applyBorder="1">
      <alignment vertical="center"/>
    </xf>
    <xf numFmtId="184" fontId="17" fillId="0" borderId="12" xfId="6" applyNumberFormat="1" applyFont="1" applyFill="1" applyBorder="1">
      <alignment vertical="center"/>
    </xf>
    <xf numFmtId="10" fontId="7" fillId="0" borderId="12" xfId="6" applyNumberFormat="1" applyFont="1" applyBorder="1">
      <alignment vertical="center"/>
    </xf>
    <xf numFmtId="49" fontId="24" fillId="0" borderId="11" xfId="2" applyNumberFormat="1" applyFont="1" applyFill="1" applyBorder="1">
      <alignment vertical="center"/>
    </xf>
    <xf numFmtId="184" fontId="5" fillId="0" borderId="12" xfId="6" applyNumberFormat="1" applyFont="1" applyFill="1" applyBorder="1">
      <alignment vertical="center"/>
    </xf>
    <xf numFmtId="49" fontId="24" fillId="0" borderId="14" xfId="2" applyNumberFormat="1" applyFont="1" applyFill="1" applyBorder="1">
      <alignment vertical="center"/>
    </xf>
    <xf numFmtId="182" fontId="17" fillId="0" borderId="14" xfId="2" applyNumberFormat="1" applyFont="1" applyFill="1" applyBorder="1">
      <alignment vertical="center"/>
    </xf>
    <xf numFmtId="184" fontId="17" fillId="0" borderId="16" xfId="6" applyNumberFormat="1" applyFont="1" applyFill="1" applyBorder="1">
      <alignment vertical="center"/>
    </xf>
    <xf numFmtId="10" fontId="7" fillId="0" borderId="16" xfId="6" applyNumberFormat="1" applyFont="1" applyBorder="1">
      <alignment vertical="center"/>
    </xf>
    <xf numFmtId="10" fontId="12" fillId="7" borderId="26" xfId="2" applyNumberFormat="1" applyFont="1" applyFill="1" applyBorder="1">
      <alignment vertical="center"/>
    </xf>
    <xf numFmtId="49" fontId="24" fillId="0" borderId="0" xfId="2" applyNumberFormat="1" applyFont="1" applyFill="1" applyBorder="1">
      <alignment vertical="center"/>
    </xf>
    <xf numFmtId="183" fontId="0" fillId="0" borderId="0" xfId="5" applyNumberFormat="1" applyFont="1" applyFill="1" applyBorder="1">
      <alignment vertical="center"/>
    </xf>
    <xf numFmtId="184" fontId="5" fillId="0" borderId="0" xfId="6" applyNumberFormat="1" applyFont="1" applyFill="1" applyBorder="1">
      <alignment vertical="center"/>
    </xf>
    <xf numFmtId="184" fontId="17" fillId="9" borderId="0" xfId="6" applyNumberFormat="1" applyFont="1" applyFill="1" applyBorder="1">
      <alignment vertical="center"/>
    </xf>
    <xf numFmtId="10" fontId="7" fillId="0" borderId="0" xfId="6" applyNumberFormat="1" applyFont="1" applyBorder="1">
      <alignment vertical="center"/>
    </xf>
    <xf numFmtId="182" fontId="11" fillId="9" borderId="37" xfId="2" applyNumberFormat="1" applyFont="1" applyFill="1" applyBorder="1" applyAlignment="1">
      <alignment horizontal="center" vertical="center" wrapText="1"/>
    </xf>
    <xf numFmtId="0" fontId="6" fillId="0" borderId="17" xfId="2" applyFont="1" applyBorder="1" applyAlignment="1">
      <alignment horizontal="center" vertical="center" wrapText="1"/>
    </xf>
    <xf numFmtId="0" fontId="11" fillId="9" borderId="17" xfId="2" applyFont="1" applyFill="1" applyBorder="1" applyAlignment="1">
      <alignment horizontal="center" vertical="center" wrapText="1"/>
    </xf>
    <xf numFmtId="0" fontId="20" fillId="3" borderId="17" xfId="2" applyFont="1" applyFill="1" applyBorder="1" applyAlignment="1">
      <alignment horizontal="center" vertical="center" wrapText="1"/>
    </xf>
    <xf numFmtId="0" fontId="10" fillId="0" borderId="38" xfId="2" applyFont="1" applyBorder="1" applyAlignment="1">
      <alignment horizontal="center" vertical="center" wrapText="1"/>
    </xf>
    <xf numFmtId="10" fontId="11" fillId="0" borderId="39" xfId="2" applyNumberFormat="1" applyFont="1" applyBorder="1" applyAlignment="1">
      <alignment horizontal="center" vertical="center" wrapText="1"/>
    </xf>
    <xf numFmtId="182" fontId="17" fillId="9" borderId="5" xfId="2" applyNumberFormat="1" applyFont="1" applyFill="1" applyBorder="1">
      <alignment vertical="center"/>
    </xf>
    <xf numFmtId="184" fontId="5" fillId="0" borderId="6" xfId="6" applyNumberFormat="1" applyFont="1" applyBorder="1">
      <alignment vertical="center"/>
    </xf>
    <xf numFmtId="184" fontId="17" fillId="9" borderId="6" xfId="6" applyNumberFormat="1" applyFont="1" applyFill="1" applyBorder="1">
      <alignment vertical="center"/>
    </xf>
    <xf numFmtId="10" fontId="7" fillId="0" borderId="6" xfId="6" applyNumberFormat="1" applyFont="1" applyBorder="1">
      <alignment vertical="center"/>
    </xf>
    <xf numFmtId="182" fontId="17" fillId="9" borderId="43" xfId="2" applyNumberFormat="1" applyFont="1" applyFill="1" applyBorder="1">
      <alignment vertical="center"/>
    </xf>
    <xf numFmtId="10" fontId="12" fillId="7" borderId="25" xfId="2" applyNumberFormat="1" applyFont="1" applyFill="1" applyBorder="1">
      <alignment vertical="center"/>
    </xf>
    <xf numFmtId="184" fontId="17" fillId="9" borderId="12" xfId="6" applyNumberFormat="1" applyFont="1" applyFill="1" applyBorder="1">
      <alignment vertical="center"/>
    </xf>
    <xf numFmtId="182" fontId="17" fillId="9" borderId="27" xfId="2" applyNumberFormat="1" applyFont="1" applyFill="1" applyBorder="1">
      <alignment vertical="center"/>
    </xf>
    <xf numFmtId="0" fontId="7" fillId="0" borderId="37" xfId="2" applyBorder="1">
      <alignment vertical="center"/>
    </xf>
    <xf numFmtId="0" fontId="7" fillId="0" borderId="17" xfId="2" applyBorder="1">
      <alignment vertical="center"/>
    </xf>
    <xf numFmtId="184" fontId="5" fillId="0" borderId="17" xfId="6" applyNumberFormat="1" applyFont="1" applyBorder="1">
      <alignment vertical="center"/>
    </xf>
    <xf numFmtId="184" fontId="17" fillId="9" borderId="17" xfId="6" applyNumberFormat="1" applyFont="1" applyFill="1" applyBorder="1">
      <alignment vertical="center"/>
    </xf>
    <xf numFmtId="10" fontId="7" fillId="0" borderId="17" xfId="6" applyNumberFormat="1" applyFont="1" applyBorder="1">
      <alignment vertical="center"/>
    </xf>
    <xf numFmtId="182" fontId="17" fillId="9" borderId="24" xfId="2" applyNumberFormat="1" applyFont="1" applyFill="1" applyBorder="1">
      <alignment vertical="center"/>
    </xf>
    <xf numFmtId="10" fontId="7" fillId="0" borderId="12" xfId="6" applyNumberFormat="1" applyFont="1" applyFill="1" applyBorder="1">
      <alignment vertical="center"/>
    </xf>
    <xf numFmtId="10" fontId="5" fillId="0" borderId="0" xfId="6" applyNumberFormat="1" applyFont="1" applyBorder="1">
      <alignment vertical="center"/>
    </xf>
    <xf numFmtId="179" fontId="7" fillId="0" borderId="0" xfId="2" applyNumberFormat="1" applyBorder="1">
      <alignment vertical="center"/>
    </xf>
    <xf numFmtId="0" fontId="7" fillId="9" borderId="12" xfId="2" applyFill="1" applyBorder="1">
      <alignment vertical="center"/>
    </xf>
    <xf numFmtId="2" fontId="7" fillId="9" borderId="12" xfId="2" applyNumberFormat="1" applyFill="1" applyBorder="1">
      <alignment vertical="center"/>
    </xf>
    <xf numFmtId="184" fontId="5" fillId="9" borderId="12" xfId="6" applyNumberFormat="1" applyFont="1" applyFill="1" applyBorder="1">
      <alignment vertical="center"/>
    </xf>
    <xf numFmtId="10" fontId="7" fillId="9" borderId="12" xfId="6" applyNumberFormat="1" applyFont="1" applyFill="1" applyBorder="1">
      <alignment vertical="center"/>
    </xf>
    <xf numFmtId="10" fontId="12" fillId="9" borderId="12" xfId="2" applyNumberFormat="1" applyFont="1" applyFill="1" applyBorder="1">
      <alignment vertical="center"/>
    </xf>
    <xf numFmtId="181" fontId="18" fillId="9" borderId="27" xfId="5" applyNumberFormat="1" applyFont="1" applyFill="1" applyBorder="1" applyAlignment="1">
      <alignment vertical="center" shrinkToFit="1"/>
    </xf>
    <xf numFmtId="179" fontId="0" fillId="9" borderId="27" xfId="6" applyNumberFormat="1" applyFont="1" applyFill="1" applyBorder="1" applyAlignment="1">
      <alignment vertical="center"/>
    </xf>
    <xf numFmtId="0" fontId="7" fillId="9" borderId="12" xfId="2" quotePrefix="1" applyFill="1" applyBorder="1">
      <alignment vertical="center"/>
    </xf>
    <xf numFmtId="2" fontId="9" fillId="0" borderId="29" xfId="2" applyNumberFormat="1" applyFont="1" applyFill="1" applyBorder="1" applyAlignment="1">
      <alignment horizontal="center" vertical="center" wrapText="1"/>
    </xf>
    <xf numFmtId="2" fontId="9" fillId="0" borderId="44" xfId="2" applyNumberFormat="1" applyFont="1" applyFill="1" applyBorder="1" applyAlignment="1">
      <alignment horizontal="center" vertical="center" wrapText="1"/>
    </xf>
    <xf numFmtId="182" fontId="17" fillId="9" borderId="14" xfId="2" applyNumberFormat="1" applyFont="1" applyFill="1" applyBorder="1">
      <alignment vertical="center"/>
    </xf>
    <xf numFmtId="184" fontId="5" fillId="0" borderId="16" xfId="6" applyNumberFormat="1" applyFont="1" applyBorder="1">
      <alignment vertical="center"/>
    </xf>
    <xf numFmtId="184" fontId="17" fillId="9" borderId="16" xfId="6" applyNumberFormat="1" applyFont="1" applyFill="1" applyBorder="1">
      <alignment vertical="center"/>
    </xf>
    <xf numFmtId="0" fontId="7" fillId="0" borderId="14" xfId="2" quotePrefix="1" applyBorder="1">
      <alignment vertical="center"/>
    </xf>
    <xf numFmtId="182" fontId="17" fillId="9" borderId="0" xfId="2" applyNumberFormat="1" applyFont="1" applyFill="1">
      <alignment vertical="center"/>
    </xf>
    <xf numFmtId="0" fontId="5" fillId="0" borderId="0" xfId="2" applyFont="1">
      <alignment vertical="center"/>
    </xf>
    <xf numFmtId="0" fontId="17" fillId="9" borderId="0" xfId="2" applyFont="1" applyFill="1">
      <alignment vertical="center"/>
    </xf>
    <xf numFmtId="2" fontId="7" fillId="0" borderId="0" xfId="2" applyNumberFormat="1" applyAlignment="1"/>
    <xf numFmtId="182" fontId="17" fillId="9" borderId="0" xfId="2" applyNumberFormat="1" applyFont="1" applyFill="1" applyAlignment="1"/>
    <xf numFmtId="0" fontId="5" fillId="0" borderId="0" xfId="2" applyFont="1" applyAlignment="1"/>
    <xf numFmtId="0" fontId="7" fillId="0" borderId="0" xfId="2" applyAlignment="1"/>
    <xf numFmtId="2" fontId="17" fillId="9" borderId="0" xfId="2" applyNumberFormat="1" applyFont="1" applyFill="1" applyAlignment="1"/>
    <xf numFmtId="0" fontId="17" fillId="9" borderId="0" xfId="2" applyFont="1" applyFill="1" applyAlignment="1"/>
    <xf numFmtId="0" fontId="17" fillId="9" borderId="0" xfId="2" quotePrefix="1" applyFont="1" applyFill="1" applyAlignment="1"/>
    <xf numFmtId="49" fontId="17" fillId="9" borderId="0" xfId="2" applyNumberFormat="1" applyFont="1" applyFill="1" applyAlignment="1"/>
    <xf numFmtId="2" fontId="5" fillId="0" borderId="0" xfId="2" applyNumberFormat="1" applyFont="1" applyAlignment="1"/>
    <xf numFmtId="181" fontId="7" fillId="0" borderId="0" xfId="2" applyNumberFormat="1">
      <alignment vertical="center"/>
    </xf>
    <xf numFmtId="49" fontId="5" fillId="0" borderId="0" xfId="2" applyNumberFormat="1" applyFont="1" applyAlignment="1"/>
    <xf numFmtId="0" fontId="0" fillId="0" borderId="28" xfId="0" applyBorder="1" applyAlignment="1">
      <alignment horizontal="left" vertical="center"/>
    </xf>
    <xf numFmtId="0" fontId="0" fillId="0" borderId="29" xfId="0" applyBorder="1" applyAlignment="1">
      <alignment horizontal="center" vertical="center"/>
    </xf>
    <xf numFmtId="2" fontId="0" fillId="0" borderId="29" xfId="0" applyNumberFormat="1" applyBorder="1">
      <alignment vertical="center"/>
    </xf>
    <xf numFmtId="2" fontId="0" fillId="0" borderId="30" xfId="0" applyNumberFormat="1" applyBorder="1">
      <alignment vertical="center"/>
    </xf>
    <xf numFmtId="0" fontId="0" fillId="0" borderId="31" xfId="0" applyBorder="1" applyAlignment="1">
      <alignment horizontal="left" vertical="center"/>
    </xf>
    <xf numFmtId="1" fontId="0" fillId="0" borderId="32" xfId="0" applyNumberFormat="1" applyBorder="1">
      <alignment vertical="center"/>
    </xf>
    <xf numFmtId="2" fontId="0" fillId="0" borderId="32" xfId="0" applyNumberFormat="1" applyBorder="1">
      <alignment vertical="center"/>
    </xf>
    <xf numFmtId="0" fontId="0" fillId="0" borderId="33" xfId="0" applyBorder="1" applyAlignment="1">
      <alignment horizontal="left" vertical="center"/>
    </xf>
    <xf numFmtId="0" fontId="0" fillId="0" borderId="0" xfId="0" quotePrefix="1" applyBorder="1" applyAlignment="1">
      <alignment horizontal="left" vertical="center"/>
    </xf>
    <xf numFmtId="0" fontId="6" fillId="0" borderId="12" xfId="2" applyNumberFormat="1" applyFont="1" applyFill="1" applyBorder="1" applyAlignment="1">
      <alignment horizontal="center" vertical="center" wrapText="1"/>
    </xf>
    <xf numFmtId="0" fontId="7" fillId="3" borderId="12" xfId="2" applyNumberFormat="1" applyFill="1" applyBorder="1">
      <alignment vertical="center"/>
    </xf>
    <xf numFmtId="0" fontId="7" fillId="8" borderId="12" xfId="2" applyNumberFormat="1" applyFill="1" applyBorder="1">
      <alignment vertical="center"/>
    </xf>
    <xf numFmtId="0" fontId="7" fillId="9" borderId="12" xfId="2" applyNumberFormat="1" applyFill="1" applyBorder="1">
      <alignment vertical="center"/>
    </xf>
    <xf numFmtId="0" fontId="7" fillId="0" borderId="12" xfId="2" applyNumberFormat="1" applyFill="1" applyBorder="1">
      <alignment vertical="center"/>
    </xf>
    <xf numFmtId="0" fontId="7" fillId="3" borderId="17" xfId="2" applyNumberFormat="1" applyFill="1" applyBorder="1">
      <alignment vertical="center"/>
    </xf>
    <xf numFmtId="0" fontId="7" fillId="0" borderId="0" xfId="2" applyNumberFormat="1" applyFill="1" applyBorder="1">
      <alignment vertical="center"/>
    </xf>
    <xf numFmtId="0" fontId="7" fillId="0" borderId="17" xfId="2" applyNumberFormat="1" applyFill="1" applyBorder="1">
      <alignment vertical="center"/>
    </xf>
    <xf numFmtId="0" fontId="7" fillId="0" borderId="12" xfId="2" applyNumberFormat="1" applyBorder="1">
      <alignment vertical="center"/>
    </xf>
    <xf numFmtId="0" fontId="7" fillId="0" borderId="16" xfId="2" applyNumberFormat="1" applyFill="1" applyBorder="1">
      <alignment vertical="center"/>
    </xf>
    <xf numFmtId="0" fontId="6" fillId="0" borderId="17" xfId="2" applyNumberFormat="1" applyFont="1" applyFill="1" applyBorder="1" applyAlignment="1">
      <alignment horizontal="center" vertical="center" wrapText="1"/>
    </xf>
    <xf numFmtId="0" fontId="7" fillId="0" borderId="6" xfId="2" applyNumberFormat="1" applyBorder="1">
      <alignment vertical="center"/>
    </xf>
    <xf numFmtId="0" fontId="7" fillId="0" borderId="17" xfId="2" applyNumberFormat="1" applyBorder="1">
      <alignment vertical="center"/>
    </xf>
    <xf numFmtId="0" fontId="7" fillId="0" borderId="0" xfId="2" applyNumberFormat="1" applyBorder="1">
      <alignment vertical="center"/>
    </xf>
    <xf numFmtId="0" fontId="7" fillId="0" borderId="16" xfId="2" applyNumberFormat="1" applyBorder="1">
      <alignment vertical="center"/>
    </xf>
    <xf numFmtId="0" fontId="7" fillId="0" borderId="0" xfId="2" applyNumberFormat="1">
      <alignment vertical="center"/>
    </xf>
    <xf numFmtId="0" fontId="7" fillId="0" borderId="0" xfId="2" applyNumberFormat="1" applyAlignment="1"/>
    <xf numFmtId="0" fontId="0" fillId="0" borderId="6" xfId="6" applyNumberFormat="1" applyFont="1" applyBorder="1">
      <alignment vertical="center"/>
    </xf>
    <xf numFmtId="176" fontId="0" fillId="0" borderId="0" xfId="0" applyNumberFormat="1" applyFill="1" applyBorder="1">
      <alignment vertical="center"/>
    </xf>
    <xf numFmtId="176" fontId="0" fillId="0" borderId="0" xfId="0" applyNumberFormat="1" applyFill="1" applyBorder="1" applyAlignment="1">
      <alignment horizontal="right" vertical="center"/>
    </xf>
    <xf numFmtId="0" fontId="0" fillId="0" borderId="1" xfId="0" applyFill="1" applyBorder="1" applyAlignment="1">
      <alignment horizontal="left" vertical="center"/>
    </xf>
    <xf numFmtId="0" fontId="0" fillId="0" borderId="0" xfId="0" applyFill="1" applyBorder="1" applyAlignment="1">
      <alignment horizontal="right" vertical="center"/>
    </xf>
    <xf numFmtId="0" fontId="0" fillId="0" borderId="0" xfId="0" applyFill="1" applyBorder="1">
      <alignment vertical="center"/>
    </xf>
    <xf numFmtId="0" fontId="0" fillId="0" borderId="0" xfId="0" applyFill="1" applyBorder="1" applyAlignment="1">
      <alignment horizontal="left" vertical="center"/>
    </xf>
    <xf numFmtId="9" fontId="0" fillId="0" borderId="0" xfId="0" applyNumberFormat="1" applyFill="1" applyBorder="1">
      <alignment vertical="center"/>
    </xf>
    <xf numFmtId="0" fontId="0" fillId="2" borderId="0" xfId="0" applyFill="1" applyBorder="1" applyAlignment="1">
      <alignment horizontal="left" vertical="center"/>
    </xf>
    <xf numFmtId="0" fontId="0" fillId="2" borderId="0" xfId="0" applyFill="1" applyBorder="1" applyAlignment="1">
      <alignment horizontal="left" vertical="center" wrapText="1"/>
    </xf>
    <xf numFmtId="9" fontId="0" fillId="0" borderId="0" xfId="1" applyFont="1" applyFill="1" applyBorder="1" applyAlignment="1">
      <alignment horizontal="right" vertical="center"/>
    </xf>
    <xf numFmtId="180" fontId="0" fillId="0" borderId="0" xfId="0" applyNumberFormat="1" applyBorder="1" applyAlignment="1">
      <alignment horizontal="right" vertical="center"/>
    </xf>
    <xf numFmtId="0" fontId="0" fillId="2" borderId="1" xfId="0" applyFill="1" applyBorder="1" applyAlignment="1">
      <alignment horizontal="right" vertical="center"/>
    </xf>
    <xf numFmtId="0" fontId="0" fillId="2" borderId="1" xfId="0" applyFill="1" applyBorder="1" applyAlignment="1">
      <alignment horizontal="right" vertical="center" wrapText="1"/>
    </xf>
    <xf numFmtId="180" fontId="0" fillId="2" borderId="0" xfId="0" applyNumberFormat="1" applyFill="1" applyBorder="1" applyAlignment="1">
      <alignment horizontal="right" vertical="center"/>
    </xf>
    <xf numFmtId="180" fontId="0" fillId="0" borderId="0" xfId="0" applyNumberFormat="1" applyFill="1" applyBorder="1" applyAlignment="1">
      <alignment horizontal="right" vertical="center"/>
    </xf>
    <xf numFmtId="180" fontId="0" fillId="0" borderId="0" xfId="1" applyNumberFormat="1" applyFont="1" applyFill="1" applyBorder="1" applyAlignment="1">
      <alignment horizontal="right" vertical="center"/>
    </xf>
    <xf numFmtId="180" fontId="0" fillId="0" borderId="0" xfId="0" applyNumberFormat="1" applyFill="1" applyBorder="1" applyAlignment="1">
      <alignment horizontal="left" vertical="center"/>
    </xf>
    <xf numFmtId="49" fontId="0" fillId="0" borderId="0" xfId="0" applyNumberFormat="1">
      <alignment vertical="center"/>
    </xf>
    <xf numFmtId="0" fontId="8" fillId="4" borderId="21" xfId="2" applyFont="1" applyFill="1" applyBorder="1" applyAlignment="1">
      <alignment horizontal="center" vertical="center"/>
    </xf>
    <xf numFmtId="0" fontId="8" fillId="4" borderId="22" xfId="2" applyFont="1" applyFill="1" applyBorder="1" applyAlignment="1">
      <alignment horizontal="center" vertical="center"/>
    </xf>
    <xf numFmtId="0" fontId="8" fillId="4" borderId="27" xfId="2" applyFont="1" applyFill="1" applyBorder="1" applyAlignment="1">
      <alignment horizontal="center" vertical="center"/>
    </xf>
    <xf numFmtId="0" fontId="9" fillId="0" borderId="2" xfId="2" applyFont="1" applyFill="1" applyBorder="1" applyAlignment="1">
      <alignment horizontal="center" vertical="center" wrapText="1"/>
    </xf>
    <xf numFmtId="0" fontId="9" fillId="0" borderId="8" xfId="2" applyFont="1" applyFill="1" applyBorder="1" applyAlignment="1">
      <alignment horizontal="center" vertical="center" wrapText="1"/>
    </xf>
    <xf numFmtId="0" fontId="9" fillId="0" borderId="3" xfId="2" applyFont="1" applyFill="1" applyBorder="1" applyAlignment="1">
      <alignment horizontal="center" vertical="center" wrapText="1"/>
    </xf>
    <xf numFmtId="0" fontId="9" fillId="0" borderId="9" xfId="2" applyFont="1" applyFill="1" applyBorder="1" applyAlignment="1">
      <alignment horizontal="center" vertical="center" wrapText="1"/>
    </xf>
    <xf numFmtId="2" fontId="9" fillId="0" borderId="4" xfId="2" applyNumberFormat="1" applyFont="1" applyFill="1" applyBorder="1" applyAlignment="1">
      <alignment horizontal="center" vertical="center" wrapText="1"/>
    </xf>
    <xf numFmtId="2" fontId="9" fillId="0" borderId="10" xfId="2" applyNumberFormat="1" applyFont="1" applyFill="1" applyBorder="1" applyAlignment="1">
      <alignment horizontal="center" vertical="center" wrapText="1"/>
    </xf>
    <xf numFmtId="0" fontId="6" fillId="0" borderId="35" xfId="2" applyFont="1" applyFill="1" applyBorder="1" applyAlignment="1">
      <alignment horizontal="center" vertical="center" wrapText="1"/>
    </xf>
    <xf numFmtId="0" fontId="6" fillId="0" borderId="36" xfId="2" applyFont="1" applyFill="1" applyBorder="1" applyAlignment="1">
      <alignment horizontal="center" vertical="center" wrapText="1"/>
    </xf>
    <xf numFmtId="0" fontId="7" fillId="8" borderId="5" xfId="2" applyFill="1" applyBorder="1" applyAlignment="1">
      <alignment horizontal="center" vertical="center" wrapText="1"/>
    </xf>
    <xf numFmtId="0" fontId="7" fillId="8" borderId="6" xfId="2" applyFill="1" applyBorder="1" applyAlignment="1">
      <alignment horizontal="center" vertical="center" wrapText="1"/>
    </xf>
    <xf numFmtId="0" fontId="7" fillId="8" borderId="6" xfId="2" applyFill="1" applyBorder="1" applyAlignment="1">
      <alignment horizontal="center" vertical="center"/>
    </xf>
    <xf numFmtId="0" fontId="7" fillId="8" borderId="7" xfId="2" applyFill="1" applyBorder="1" applyAlignment="1">
      <alignment horizontal="center" vertical="center"/>
    </xf>
    <xf numFmtId="0" fontId="7" fillId="6" borderId="5" xfId="2" applyFill="1" applyBorder="1" applyAlignment="1">
      <alignment horizontal="center" vertical="center" wrapText="1"/>
    </xf>
    <xf numFmtId="0" fontId="7" fillId="6" borderId="6" xfId="2" applyFill="1" applyBorder="1" applyAlignment="1">
      <alignment horizontal="center" vertical="center" wrapText="1"/>
    </xf>
    <xf numFmtId="0" fontId="7" fillId="6" borderId="6" xfId="2" applyFill="1" applyBorder="1" applyAlignment="1">
      <alignment horizontal="center" vertical="center"/>
    </xf>
    <xf numFmtId="0" fontId="7" fillId="6" borderId="7" xfId="2" applyFill="1" applyBorder="1" applyAlignment="1">
      <alignment horizontal="center" vertical="center"/>
    </xf>
    <xf numFmtId="0" fontId="8" fillId="4" borderId="12" xfId="2" applyFont="1" applyFill="1" applyBorder="1" applyAlignment="1">
      <alignment horizontal="center" vertical="center"/>
    </xf>
    <xf numFmtId="0" fontId="8" fillId="4" borderId="23" xfId="2" applyFont="1" applyFill="1" applyBorder="1" applyAlignment="1">
      <alignment horizontal="center" vertical="center"/>
    </xf>
    <xf numFmtId="0" fontId="8" fillId="4" borderId="24" xfId="2" applyFont="1" applyFill="1" applyBorder="1" applyAlignment="1">
      <alignment horizontal="center" vertical="center"/>
    </xf>
    <xf numFmtId="0" fontId="9" fillId="0" borderId="40" xfId="2" applyFont="1" applyFill="1" applyBorder="1" applyAlignment="1">
      <alignment horizontal="center" vertical="center" wrapText="1"/>
    </xf>
    <xf numFmtId="0" fontId="9" fillId="0" borderId="41" xfId="2" applyFont="1" applyFill="1" applyBorder="1" applyAlignment="1">
      <alignment horizontal="center" vertical="center" wrapText="1"/>
    </xf>
    <xf numFmtId="2" fontId="9" fillId="0" borderId="42" xfId="2" applyNumberFormat="1" applyFont="1" applyFill="1" applyBorder="1" applyAlignment="1">
      <alignment horizontal="center" vertical="center" wrapText="1"/>
    </xf>
    <xf numFmtId="0" fontId="8" fillId="4" borderId="17" xfId="2" applyFont="1" applyFill="1" applyBorder="1" applyAlignment="1">
      <alignment horizontal="center" vertical="center"/>
    </xf>
    <xf numFmtId="0" fontId="9" fillId="0" borderId="5" xfId="2" applyFont="1" applyFill="1" applyBorder="1" applyAlignment="1">
      <alignment horizontal="center" vertical="center" wrapText="1"/>
    </xf>
    <xf numFmtId="0" fontId="9" fillId="0" borderId="11" xfId="2" applyFont="1" applyFill="1" applyBorder="1" applyAlignment="1">
      <alignment horizontal="center" vertical="center" wrapText="1"/>
    </xf>
    <xf numFmtId="0" fontId="9" fillId="0" borderId="6" xfId="2" applyFont="1" applyFill="1" applyBorder="1" applyAlignment="1">
      <alignment horizontal="center" vertical="center" wrapText="1"/>
    </xf>
    <xf numFmtId="0" fontId="9" fillId="0" borderId="12" xfId="2" applyFont="1" applyFill="1" applyBorder="1" applyAlignment="1">
      <alignment horizontal="center" vertical="center" wrapText="1"/>
    </xf>
    <xf numFmtId="2" fontId="9" fillId="0" borderId="7" xfId="2" applyNumberFormat="1" applyFont="1" applyFill="1" applyBorder="1" applyAlignment="1">
      <alignment horizontal="center" vertical="center" wrapText="1"/>
    </xf>
    <xf numFmtId="2" fontId="9" fillId="0" borderId="13" xfId="2" applyNumberFormat="1" applyFont="1" applyFill="1" applyBorder="1" applyAlignment="1">
      <alignment horizontal="center" vertical="center" wrapText="1"/>
    </xf>
    <xf numFmtId="0" fontId="8" fillId="4" borderId="18" xfId="2" applyFont="1" applyFill="1" applyBorder="1" applyAlignment="1">
      <alignment horizontal="center" vertical="center"/>
    </xf>
    <xf numFmtId="0" fontId="8" fillId="4" borderId="19" xfId="2" applyFont="1" applyFill="1" applyBorder="1" applyAlignment="1">
      <alignment horizontal="center" vertical="center"/>
    </xf>
    <xf numFmtId="0" fontId="8" fillId="4" borderId="20" xfId="2" applyFont="1" applyFill="1" applyBorder="1" applyAlignment="1">
      <alignment horizontal="center" vertical="center"/>
    </xf>
    <xf numFmtId="0" fontId="8" fillId="4" borderId="5" xfId="2" applyFont="1" applyFill="1" applyBorder="1" applyAlignment="1">
      <alignment horizontal="center" vertical="center"/>
    </xf>
    <xf numFmtId="0" fontId="8" fillId="4" borderId="6" xfId="2" applyFont="1" applyFill="1" applyBorder="1" applyAlignment="1">
      <alignment horizontal="center" vertical="center"/>
    </xf>
    <xf numFmtId="0" fontId="8" fillId="4" borderId="7" xfId="2" applyFont="1" applyFill="1" applyBorder="1" applyAlignment="1">
      <alignment horizontal="center" vertical="center"/>
    </xf>
    <xf numFmtId="0" fontId="9" fillId="0" borderId="17" xfId="2" applyFont="1" applyBorder="1" applyAlignment="1">
      <alignment horizontal="center" vertical="center" wrapText="1"/>
    </xf>
    <xf numFmtId="0" fontId="9" fillId="0" borderId="9" xfId="2" applyFont="1" applyBorder="1" applyAlignment="1">
      <alignment horizontal="center" vertical="center" wrapText="1"/>
    </xf>
    <xf numFmtId="2" fontId="9" fillId="3" borderId="17" xfId="2" applyNumberFormat="1" applyFont="1" applyFill="1" applyBorder="1" applyAlignment="1">
      <alignment horizontal="center" vertical="center" wrapText="1"/>
    </xf>
    <xf numFmtId="2" fontId="9" fillId="3" borderId="9" xfId="2" applyNumberFormat="1" applyFont="1" applyFill="1" applyBorder="1" applyAlignment="1">
      <alignment horizontal="center" vertical="center" wrapText="1"/>
    </xf>
    <xf numFmtId="0" fontId="7" fillId="5" borderId="12" xfId="2" applyFill="1" applyBorder="1" applyAlignment="1">
      <alignment horizontal="center" vertical="center" wrapText="1"/>
    </xf>
    <xf numFmtId="0" fontId="7" fillId="5" borderId="12" xfId="2" applyFill="1" applyBorder="1" applyAlignment="1">
      <alignment horizontal="center" vertical="center"/>
    </xf>
    <xf numFmtId="0" fontId="7" fillId="6" borderId="12" xfId="2" applyFill="1" applyBorder="1" applyAlignment="1">
      <alignment horizontal="center" vertical="center" wrapText="1"/>
    </xf>
    <xf numFmtId="0" fontId="7" fillId="6" borderId="12" xfId="2" applyFill="1" applyBorder="1" applyAlignment="1">
      <alignment horizontal="center" vertical="center"/>
    </xf>
    <xf numFmtId="0" fontId="7" fillId="6" borderId="13" xfId="2" applyFill="1" applyBorder="1" applyAlignment="1">
      <alignment horizontal="center" vertical="center"/>
    </xf>
    <xf numFmtId="0" fontId="9" fillId="0" borderId="2" xfId="2" applyFont="1" applyBorder="1" applyAlignment="1">
      <alignment horizontal="center" vertical="center" wrapText="1"/>
    </xf>
    <xf numFmtId="0" fontId="9" fillId="0" borderId="8" xfId="2" applyFont="1" applyBorder="1" applyAlignment="1">
      <alignment horizontal="center" vertical="center" wrapText="1"/>
    </xf>
    <xf numFmtId="0" fontId="9" fillId="0" borderId="3" xfId="2" applyFont="1" applyBorder="1" applyAlignment="1">
      <alignment horizontal="center" vertical="center" wrapText="1"/>
    </xf>
    <xf numFmtId="2" fontId="9" fillId="3" borderId="4" xfId="2" applyNumberFormat="1" applyFont="1" applyFill="1" applyBorder="1" applyAlignment="1">
      <alignment horizontal="center" vertical="center" wrapText="1"/>
    </xf>
    <xf numFmtId="2" fontId="9" fillId="3" borderId="10" xfId="2" applyNumberFormat="1" applyFont="1" applyFill="1" applyBorder="1" applyAlignment="1">
      <alignment horizontal="center" vertical="center" wrapText="1"/>
    </xf>
    <xf numFmtId="0" fontId="8" fillId="4" borderId="2" xfId="2" applyFont="1" applyFill="1" applyBorder="1" applyAlignment="1">
      <alignment horizontal="center" vertical="center"/>
    </xf>
    <xf numFmtId="0" fontId="8" fillId="4" borderId="3" xfId="2" applyFont="1" applyFill="1" applyBorder="1" applyAlignment="1">
      <alignment horizontal="center" vertical="center"/>
    </xf>
    <xf numFmtId="0" fontId="8" fillId="4" borderId="4" xfId="2" applyFont="1" applyFill="1" applyBorder="1" applyAlignment="1">
      <alignment horizontal="center" vertical="center"/>
    </xf>
    <xf numFmtId="0" fontId="7" fillId="5" borderId="5" xfId="2" applyFill="1" applyBorder="1" applyAlignment="1">
      <alignment horizontal="center" vertical="center" wrapText="1"/>
    </xf>
    <xf numFmtId="0" fontId="7" fillId="5" borderId="6" xfId="2" applyFill="1" applyBorder="1" applyAlignment="1">
      <alignment horizontal="center" vertical="center" wrapText="1"/>
    </xf>
    <xf numFmtId="0" fontId="7" fillId="5" borderId="6" xfId="2" applyFill="1" applyBorder="1" applyAlignment="1">
      <alignment horizontal="center" vertical="center"/>
    </xf>
    <xf numFmtId="0" fontId="7" fillId="5" borderId="7" xfId="2" applyFill="1" applyBorder="1" applyAlignment="1">
      <alignment horizontal="center" vertical="center"/>
    </xf>
    <xf numFmtId="186" fontId="0" fillId="0" borderId="0" xfId="0" applyNumberFormat="1">
      <alignment vertical="center"/>
    </xf>
    <xf numFmtId="14" fontId="1" fillId="0" borderId="0" xfId="0" applyNumberFormat="1" applyFont="1" applyAlignment="1">
      <alignment horizontal="right" vertical="center"/>
    </xf>
  </cellXfs>
  <cellStyles count="7">
    <cellStyle name="一般" xfId="0" builtinId="0"/>
    <cellStyle name="一般 2" xfId="2"/>
    <cellStyle name="千分位 2" xfId="3"/>
    <cellStyle name="千分位 3" xfId="5"/>
    <cellStyle name="百分比" xfId="1" builtinId="5"/>
    <cellStyle name="百分比 2" xfId="4"/>
    <cellStyle name="百分比 3" xfId="6"/>
  </cellStyles>
  <dxfs count="45">
    <dxf>
      <fill>
        <patternFill>
          <bgColor theme="7" tint="0.59996337778862885"/>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9" tint="0.79998168889431442"/>
        </patternFill>
      </fill>
    </dxf>
    <dxf>
      <fill>
        <patternFill>
          <bgColor theme="5" tint="0.79998168889431442"/>
        </patternFill>
      </fill>
    </dxf>
    <dxf>
      <fill>
        <patternFill>
          <bgColor theme="5" tint="0.79998168889431442"/>
        </patternFill>
      </fill>
    </dxf>
    <dxf>
      <fill>
        <patternFill>
          <bgColor rgb="FFFFFF00"/>
        </patternFill>
      </fill>
    </dxf>
    <dxf>
      <fill>
        <patternFill>
          <bgColor theme="9" tint="0.79998168889431442"/>
        </patternFill>
      </fill>
    </dxf>
    <dxf>
      <fill>
        <patternFill>
          <bgColor theme="7" tint="0.59996337778862885"/>
        </patternFill>
      </fill>
    </dxf>
    <dxf>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kgi.tw.der.pricertdserver.2014.1">
      <tp>
        <v>0</v>
        <stp/>
        <stp>0050_AskPrice1:V_INDEX@IDC54</stp>
        <tr r="L200" s="4"/>
      </tp>
      <tp t="e">
        <v>#N/A</v>
        <stp/>
        <stp>0050_BidPrice1:V_INDEX@IDC54</stp>
        <tr r="K200" s="4"/>
      </tp>
      <tp>
        <v>18.503970368071652</v>
        <stp/>
        <stp>00637L_Reference:V_INDEX@IDC54</stp>
        <tr r="C215" s="4"/>
      </tp>
      <tp>
        <v>18.503970368071652</v>
        <stp/>
        <stp>00637L_Reference:V_INDEX@Master</stp>
        <tr r="C216" s="4"/>
      </tp>
      <tp t="e">
        <v>#N/A</v>
        <stp/>
        <stp>0050_Reference:V_INDEX@IDC54</stp>
        <tr r="I200" s="4"/>
      </tp>
      <tp t="e">
        <v>#N/A</v>
        <stp/>
        <stp>CN-F18_AskPrice1:SGX@Master</stp>
        <tr r="L202" s="4"/>
      </tp>
      <tp t="e">
        <v>#N/A</v>
        <stp/>
        <stp>0050:V_INDEX@IDC54</stp>
        <tr r="J200" s="4"/>
      </tp>
      <tp t="e">
        <v>#N/A</v>
        <stp/>
        <stp>CN-F18_BidPrice1:SGX@Master</stp>
        <tr r="K202" s="4"/>
      </tp>
      <tp t="e">
        <v>#N/A</v>
        <stp/>
        <stp>CN-F18_Reference:SGX@Master</stp>
        <tr r="I202" s="4"/>
      </tp>
      <tp t="e">
        <v>#N/A</v>
        <stp/>
        <stp>CN-F18:SGX@Master</stp>
        <tr r="J202" s="4"/>
      </tp>
    </main>
  </volType>
</volTypes>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0</xdr:row>
          <xdr:rowOff>9525</xdr:rowOff>
        </xdr:from>
        <xdr:to>
          <xdr:col>2</xdr:col>
          <xdr:colOff>571500</xdr:colOff>
          <xdr:row>0</xdr:row>
          <xdr:rowOff>285750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轉置</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28575</xdr:rowOff>
        </xdr:from>
        <xdr:to>
          <xdr:col>1</xdr:col>
          <xdr:colOff>419100</xdr:colOff>
          <xdr:row>0</xdr:row>
          <xdr:rowOff>304800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轉置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TF&#30436;&#20013;&#25240;&#28322;&#20729;_201907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M_ETF&#27599;&#26085;&#30003;&#36092;&#36118;&#22238;201805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費用列表"/>
      <sheetName val="費用總表"/>
      <sheetName val="ETF淨值"/>
      <sheetName val="XQKGIAP"/>
      <sheetName val="ETF Update"/>
      <sheetName val="0056"/>
    </sheetNames>
    <sheetDataSet>
      <sheetData sheetId="0"/>
      <sheetData sheetId="1"/>
      <sheetData sheetId="2">
        <row r="1">
          <cell r="A1" t="str">
            <v>格式：一般排行///文字///日期//否/</v>
          </cell>
          <cell r="B1" t="str">
            <v>表格欄位/代號種類^=^S^;^週期編號^=^D^;^AllCMenuIDs^=^M708,M708,M708,M708,M708,M708,M708,M708,M708,M708,M708,M708,M708^;^是否轉置^=^False^;^檢視方式^=^2^;^AllFields^=^日期,淨值,淨值漲跌,淨值漲跌幅(%),折溢價(%),淨值(原幣),淨值漲跌(原幣),淨值漲跌幅(原幣),基金淨資產價值(千),已發行受益權單位總數(千),與前日已發行單位差異數(千),已發行受益權單位總數(含加掛ETF)(千),與前日已發行單位差異數(含加掛ETF)(千)^;^MainTable^=^^;^ListType^=^^;^SelectDate^=^TOP 1|TOP 1|TOP 1|TOP 1|TOP 1|TOP 1|TOP 1|TOP 1|TOP 1|TOP 1|TOP 1|TOP 1|TOP 1^;^SelectCMenuID^=^M708^;^SelectDate種類^=^1|1|1|1|1|1|1|1|1|1|1|1|1^;^AllFieldsNO^=^,,,,,,,,,,,,^;^自訂欄位公式^=^||||||||||||^;^自訂欄位Where條件^=^||||||||||||^;^多期數值處理方式^=^1|1|1|1|1|1|1|1|1|1|1|1|1^;^多欄指定個股方式^=^^;^多欄指定個股^=^^;^多欄指定群組名稱^=^^;^欄位顯示狀態^=^1|1|1|1|1|1|1|1|1|1|1|1|1^;^欄位轉換日期方式^=^||||||||||||^;^欄位排序方式^=^||||||||||||^;^欄位採用各期最新^=^1|1|1|1|1|1|1|1|1|1|1|1|1^;^樣本表系統定義全部代號^=^^;^單項目比較欄位^=^^;^單項目比較欄位編號^=^^;^表格類型^=^</v>
          </cell>
          <cell r="C1" t="str">
            <v>ETF折溢價表.日期/每一期/最近/1/遞增/日//最新</v>
          </cell>
          <cell r="D1" t="str">
            <v>ETF折溢價表.淨值/每一期/最近/1/遞增/日//最新</v>
          </cell>
          <cell r="E1" t="str">
            <v>ETF折溢價表.淨值漲跌/每一期/最近/1/遞增/日//最新</v>
          </cell>
          <cell r="F1" t="str">
            <v>ETF折溢價表.淨值漲跌幅(%)/每一期/最近/1/遞增/日//最新</v>
          </cell>
          <cell r="G1" t="str">
            <v>ETF折溢價表.折溢價(%)/每一期/最近/1/遞增/日//最新</v>
          </cell>
          <cell r="H1" t="str">
            <v>ETF折溢價表.淨值(原幣)/每一期/最近/1/遞增/日//最新</v>
          </cell>
          <cell r="I1" t="str">
            <v>ETF折溢價表.淨值漲跌(原幣)/每一期/最近/1/遞增/日//最新</v>
          </cell>
          <cell r="J1" t="str">
            <v>ETF折溢價表.淨值漲跌幅(原幣)/每一期/最近/1/遞增/日//最新</v>
          </cell>
          <cell r="K1" t="str">
            <v>ETF折溢價表.基金淨資產價值(千)/每一期/最近/1/遞增/日//最新</v>
          </cell>
          <cell r="L1" t="str">
            <v>ETF折溢價表.已發行受益權單位總數(千)/每一期/最近/1/遞增/日//最新</v>
          </cell>
          <cell r="M1" t="str">
            <v>ETF折溢價表.與前日已發行單位差異數(千)/每一期/最近/1/遞增/日//最新</v>
          </cell>
          <cell r="N1" t="str">
            <v>ETF折溢價表.已發行受益權單位總數(含加掛ETF)(千)/每一期/最近/1/遞增/日//最新</v>
          </cell>
          <cell r="O1" t="str">
            <v>ETF折溢價表.與前日已發行單位差異數(含加掛ETF)(千)/每一期/最近/1/遞增/日//最新</v>
          </cell>
        </row>
        <row r="2">
          <cell r="A2" t="str">
            <v>基準日:最近一日</v>
          </cell>
          <cell r="B2" t="str">
            <v>資料日期/</v>
          </cell>
        </row>
        <row r="3">
          <cell r="A3" t="str">
            <v>更新標題:是</v>
          </cell>
          <cell r="B3" t="str">
            <v>參考標題</v>
          </cell>
          <cell r="C3" t="str">
            <v>20190729各代號最新一期日期</v>
          </cell>
          <cell r="D3" t="str">
            <v>20190729各代號最新一期淨值</v>
          </cell>
          <cell r="E3" t="str">
            <v>20190729各代號最新一期淨值漲跌</v>
          </cell>
          <cell r="F3" t="str">
            <v>20190729各代號最新一期淨值漲跌幅(%)</v>
          </cell>
          <cell r="G3" t="str">
            <v>20190729各代號最新一期折溢價(%)</v>
          </cell>
          <cell r="H3" t="str">
            <v>20190729各代號最新一期淨值(原幣)</v>
          </cell>
          <cell r="I3" t="str">
            <v>20190729各代號最新一期淨值漲跌(原幣)</v>
          </cell>
          <cell r="J3" t="str">
            <v>20190729各代號最新一期淨值漲跌幅(原幣)</v>
          </cell>
          <cell r="K3" t="str">
            <v>20190729各代號最新一期基金淨資產價值(千)</v>
          </cell>
          <cell r="L3" t="str">
            <v>20190729各代號最新一期已發行受益權單位總數(千)</v>
          </cell>
          <cell r="M3" t="str">
            <v>20190729各代號最新一期與前日已發行單位差異數(千)</v>
          </cell>
          <cell r="N3" t="str">
            <v>20190729各代號最新一期已發行受益權單位總數(含加掛ETF)(千)</v>
          </cell>
          <cell r="O3" t="str">
            <v>20190729各代號最新一期與前日已發行單位差異數(含加掛ETF)(千)</v>
          </cell>
        </row>
        <row r="5">
          <cell r="A5" t="str">
            <v>股票代號</v>
          </cell>
          <cell r="B5" t="str">
            <v>股票名稱</v>
          </cell>
          <cell r="C5" t="str">
            <v>20190729各代號最新一期日期</v>
          </cell>
          <cell r="D5" t="str">
            <v>20190729各代號最新一期淨值</v>
          </cell>
          <cell r="E5" t="str">
            <v>20190729各代號最新一期淨值漲跌</v>
          </cell>
          <cell r="F5" t="str">
            <v>20190729各代號最新一期淨值漲跌幅(%)</v>
          </cell>
          <cell r="G5" t="str">
            <v>20190729各代號最新一期折溢價(%)</v>
          </cell>
          <cell r="H5" t="str">
            <v>20190729各代號最新一期淨值(原幣)</v>
          </cell>
          <cell r="I5" t="str">
            <v>20190729各代號最新一期淨值漲跌(原幣)</v>
          </cell>
          <cell r="J5" t="str">
            <v>20190729各代號最新一期淨值漲跌幅(原幣)</v>
          </cell>
          <cell r="K5" t="str">
            <v>20190729各代號最新一期基金淨資產價值(千)</v>
          </cell>
          <cell r="L5" t="str">
            <v>20190729各代號最新一期已發行受益權單位總數(千)</v>
          </cell>
          <cell r="M5" t="str">
            <v>20190729各代號最新一期與前日已發行單位差異數(千)</v>
          </cell>
          <cell r="N5" t="str">
            <v>20190729各代號最新一期已發行受益權單位總數(含加掛ETF)(千)</v>
          </cell>
          <cell r="O5" t="str">
            <v>20190729各代號最新一期與前日已發行單位差異數(含加掛ETF)(千)</v>
          </cell>
        </row>
        <row r="6">
          <cell r="A6" t="str">
            <v>0050</v>
          </cell>
          <cell r="B6" t="str">
            <v>元大台灣50</v>
          </cell>
          <cell r="C6">
            <v>43675</v>
          </cell>
          <cell r="D6">
            <v>83.5</v>
          </cell>
          <cell r="E6">
            <v>-0.03</v>
          </cell>
          <cell r="F6">
            <v>-3.5900000000000001E-2</v>
          </cell>
          <cell r="G6">
            <v>-5.9799999999999999E-2</v>
          </cell>
          <cell r="K6">
            <v>126216753</v>
          </cell>
          <cell r="L6">
            <v>1511500</v>
          </cell>
          <cell r="M6">
            <v>-2000</v>
          </cell>
          <cell r="N6">
            <v>1511500</v>
          </cell>
          <cell r="O6">
            <v>-2000</v>
          </cell>
        </row>
        <row r="7">
          <cell r="A7" t="str">
            <v>0051</v>
          </cell>
          <cell r="B7" t="str">
            <v>元大中型100</v>
          </cell>
          <cell r="C7">
            <v>43675</v>
          </cell>
          <cell r="D7">
            <v>33.96</v>
          </cell>
          <cell r="E7">
            <v>0</v>
          </cell>
          <cell r="F7">
            <v>0</v>
          </cell>
          <cell r="G7">
            <v>-0.47110000000000002</v>
          </cell>
          <cell r="K7">
            <v>305674</v>
          </cell>
          <cell r="L7">
            <v>9000</v>
          </cell>
          <cell r="M7">
            <v>0</v>
          </cell>
          <cell r="N7">
            <v>9000</v>
          </cell>
          <cell r="O7">
            <v>0</v>
          </cell>
        </row>
        <row r="8">
          <cell r="A8" t="str">
            <v>0052</v>
          </cell>
          <cell r="B8" t="str">
            <v>富邦科技</v>
          </cell>
          <cell r="C8">
            <v>43675</v>
          </cell>
          <cell r="D8">
            <v>57.15</v>
          </cell>
          <cell r="E8">
            <v>0.06</v>
          </cell>
          <cell r="F8">
            <v>0.105</v>
          </cell>
          <cell r="G8">
            <v>0.26240000000000002</v>
          </cell>
          <cell r="K8">
            <v>1000060</v>
          </cell>
          <cell r="L8">
            <v>17500</v>
          </cell>
          <cell r="M8">
            <v>0</v>
          </cell>
          <cell r="N8">
            <v>17500</v>
          </cell>
          <cell r="O8">
            <v>0</v>
          </cell>
        </row>
        <row r="9">
          <cell r="A9" t="str">
            <v>0053</v>
          </cell>
          <cell r="B9" t="str">
            <v>元大電子</v>
          </cell>
          <cell r="C9">
            <v>43675</v>
          </cell>
          <cell r="D9">
            <v>36.869999999999997</v>
          </cell>
          <cell r="E9">
            <v>-0.02</v>
          </cell>
          <cell r="F9">
            <v>-5.4199999999999998E-2</v>
          </cell>
          <cell r="G9">
            <v>-1.0306</v>
          </cell>
          <cell r="K9">
            <v>239197</v>
          </cell>
          <cell r="L9">
            <v>6488</v>
          </cell>
          <cell r="M9">
            <v>0</v>
          </cell>
          <cell r="N9">
            <v>6488</v>
          </cell>
          <cell r="O9">
            <v>0</v>
          </cell>
        </row>
        <row r="10">
          <cell r="A10" t="str">
            <v>0054</v>
          </cell>
          <cell r="B10" t="str">
            <v>元大台商50</v>
          </cell>
          <cell r="C10">
            <v>43675</v>
          </cell>
          <cell r="D10">
            <v>23.05</v>
          </cell>
          <cell r="E10">
            <v>-7.0000000000000007E-2</v>
          </cell>
          <cell r="F10">
            <v>-0.30270000000000002</v>
          </cell>
          <cell r="G10">
            <v>-0.52059999999999995</v>
          </cell>
          <cell r="K10">
            <v>244915</v>
          </cell>
          <cell r="L10">
            <v>10624</v>
          </cell>
          <cell r="M10">
            <v>0</v>
          </cell>
          <cell r="N10">
            <v>10624</v>
          </cell>
          <cell r="O10">
            <v>0</v>
          </cell>
        </row>
        <row r="11">
          <cell r="A11" t="str">
            <v>0055</v>
          </cell>
          <cell r="B11" t="str">
            <v>元大MSCI金融</v>
          </cell>
          <cell r="C11">
            <v>43675</v>
          </cell>
          <cell r="D11">
            <v>18.600000000000001</v>
          </cell>
          <cell r="E11">
            <v>0</v>
          </cell>
          <cell r="F11">
            <v>0</v>
          </cell>
          <cell r="G11">
            <v>-0.26879999999999998</v>
          </cell>
          <cell r="K11">
            <v>690988</v>
          </cell>
          <cell r="L11">
            <v>37154</v>
          </cell>
          <cell r="M11">
            <v>0</v>
          </cell>
          <cell r="N11">
            <v>37154</v>
          </cell>
          <cell r="O11">
            <v>0</v>
          </cell>
        </row>
        <row r="12">
          <cell r="A12" t="str">
            <v>0056</v>
          </cell>
          <cell r="B12" t="str">
            <v>元大高股息</v>
          </cell>
          <cell r="C12">
            <v>43675</v>
          </cell>
          <cell r="D12">
            <v>27.46</v>
          </cell>
          <cell r="E12">
            <v>-7.0000000000000007E-2</v>
          </cell>
          <cell r="F12">
            <v>-0.25419999999999998</v>
          </cell>
          <cell r="G12">
            <v>-0.32769999999999999</v>
          </cell>
          <cell r="K12">
            <v>21642978</v>
          </cell>
          <cell r="L12">
            <v>788034</v>
          </cell>
          <cell r="M12">
            <v>-500</v>
          </cell>
          <cell r="N12">
            <v>788034</v>
          </cell>
          <cell r="O12">
            <v>-500</v>
          </cell>
        </row>
        <row r="13">
          <cell r="A13" t="str">
            <v>0057</v>
          </cell>
          <cell r="B13" t="str">
            <v>富邦摩台</v>
          </cell>
          <cell r="C13">
            <v>43675</v>
          </cell>
          <cell r="D13">
            <v>53.59</v>
          </cell>
          <cell r="E13">
            <v>-0.02</v>
          </cell>
          <cell r="F13">
            <v>-3.73E-2</v>
          </cell>
          <cell r="G13">
            <v>-0.54110000000000003</v>
          </cell>
          <cell r="K13">
            <v>269382</v>
          </cell>
          <cell r="L13">
            <v>5027</v>
          </cell>
          <cell r="M13">
            <v>0</v>
          </cell>
          <cell r="N13">
            <v>5027</v>
          </cell>
          <cell r="O13">
            <v>0</v>
          </cell>
        </row>
        <row r="14">
          <cell r="A14" t="str">
            <v>0058</v>
          </cell>
          <cell r="B14" t="str">
            <v>富邦發達</v>
          </cell>
          <cell r="C14">
            <v>43675</v>
          </cell>
          <cell r="D14">
            <v>47.3</v>
          </cell>
          <cell r="E14">
            <v>-0.09</v>
          </cell>
          <cell r="F14">
            <v>-0.18990000000000001</v>
          </cell>
          <cell r="G14">
            <v>-0.3805</v>
          </cell>
          <cell r="K14">
            <v>198476</v>
          </cell>
          <cell r="L14">
            <v>4196</v>
          </cell>
          <cell r="M14">
            <v>0</v>
          </cell>
          <cell r="N14">
            <v>4196</v>
          </cell>
          <cell r="O14">
            <v>0</v>
          </cell>
        </row>
        <row r="15">
          <cell r="A15" t="str">
            <v>0059</v>
          </cell>
          <cell r="B15" t="str">
            <v>富邦金融</v>
          </cell>
          <cell r="C15">
            <v>43675</v>
          </cell>
          <cell r="D15">
            <v>47.19</v>
          </cell>
          <cell r="E15">
            <v>0</v>
          </cell>
          <cell r="F15">
            <v>0</v>
          </cell>
          <cell r="G15">
            <v>-4.2299999999999997E-2</v>
          </cell>
          <cell r="K15">
            <v>234680</v>
          </cell>
          <cell r="L15">
            <v>4973</v>
          </cell>
          <cell r="M15">
            <v>0</v>
          </cell>
          <cell r="N15">
            <v>4973</v>
          </cell>
          <cell r="O15">
            <v>0</v>
          </cell>
        </row>
        <row r="16">
          <cell r="A16" t="str">
            <v>0061</v>
          </cell>
          <cell r="B16" t="str">
            <v>元大寶滬深</v>
          </cell>
          <cell r="C16">
            <v>43675</v>
          </cell>
          <cell r="D16">
            <v>18.48</v>
          </cell>
          <cell r="E16">
            <v>-0.08</v>
          </cell>
          <cell r="F16">
            <v>-0.43099999999999999</v>
          </cell>
          <cell r="G16">
            <v>-0.59519999999999995</v>
          </cell>
          <cell r="K16">
            <v>6008369</v>
          </cell>
          <cell r="L16">
            <v>325116</v>
          </cell>
          <cell r="M16">
            <v>-2000</v>
          </cell>
          <cell r="N16">
            <v>325116</v>
          </cell>
          <cell r="O16">
            <v>-2000</v>
          </cell>
        </row>
        <row r="17">
          <cell r="A17" t="str">
            <v>006201</v>
          </cell>
          <cell r="B17" t="str">
            <v>元大富櫃50</v>
          </cell>
          <cell r="C17">
            <v>43675</v>
          </cell>
          <cell r="D17">
            <v>13.35</v>
          </cell>
          <cell r="E17">
            <v>-0.14000000000000001</v>
          </cell>
          <cell r="F17">
            <v>-1.0378000000000001</v>
          </cell>
          <cell r="G17">
            <v>0.52429999999999999</v>
          </cell>
          <cell r="K17">
            <v>373032</v>
          </cell>
          <cell r="L17">
            <v>27946</v>
          </cell>
          <cell r="M17">
            <v>0</v>
          </cell>
          <cell r="N17">
            <v>27946</v>
          </cell>
          <cell r="O17">
            <v>0</v>
          </cell>
        </row>
        <row r="18">
          <cell r="A18" t="str">
            <v>006203</v>
          </cell>
          <cell r="B18" t="str">
            <v>元大MSCI台灣</v>
          </cell>
          <cell r="C18">
            <v>43675</v>
          </cell>
          <cell r="D18">
            <v>39.11</v>
          </cell>
          <cell r="E18">
            <v>-0.01</v>
          </cell>
          <cell r="F18">
            <v>-2.5499999999999998E-2</v>
          </cell>
          <cell r="G18">
            <v>0.5625</v>
          </cell>
          <cell r="K18">
            <v>419134</v>
          </cell>
          <cell r="L18">
            <v>10718</v>
          </cell>
          <cell r="M18">
            <v>0</v>
          </cell>
          <cell r="N18">
            <v>10718</v>
          </cell>
          <cell r="O18">
            <v>0</v>
          </cell>
        </row>
        <row r="19">
          <cell r="A19" t="str">
            <v>006204</v>
          </cell>
          <cell r="B19" t="str">
            <v>永豐臺灣加權</v>
          </cell>
          <cell r="C19">
            <v>43675</v>
          </cell>
          <cell r="D19">
            <v>55.32</v>
          </cell>
          <cell r="E19">
            <v>-0.01</v>
          </cell>
          <cell r="F19">
            <v>-1.7999999999999999E-2</v>
          </cell>
          <cell r="G19">
            <v>0.14460000000000001</v>
          </cell>
          <cell r="K19">
            <v>331922</v>
          </cell>
          <cell r="L19">
            <v>6000</v>
          </cell>
          <cell r="M19">
            <v>0</v>
          </cell>
          <cell r="N19">
            <v>6000</v>
          </cell>
          <cell r="O19">
            <v>0</v>
          </cell>
        </row>
        <row r="20">
          <cell r="A20" t="str">
            <v>006205</v>
          </cell>
          <cell r="B20" t="str">
            <v>富邦上証</v>
          </cell>
          <cell r="C20">
            <v>43675</v>
          </cell>
          <cell r="D20">
            <v>32.28</v>
          </cell>
          <cell r="E20">
            <v>-0.11</v>
          </cell>
          <cell r="F20">
            <v>-0.33960000000000001</v>
          </cell>
          <cell r="G20">
            <v>-0.55759999999999998</v>
          </cell>
          <cell r="K20">
            <v>10933960</v>
          </cell>
          <cell r="L20">
            <v>338236</v>
          </cell>
          <cell r="M20">
            <v>0</v>
          </cell>
          <cell r="N20">
            <v>338772</v>
          </cell>
          <cell r="O20">
            <v>0</v>
          </cell>
        </row>
        <row r="21">
          <cell r="A21" t="str">
            <v>006206</v>
          </cell>
          <cell r="B21" t="str">
            <v>元大上證50</v>
          </cell>
          <cell r="C21">
            <v>43675</v>
          </cell>
          <cell r="D21">
            <v>33.86</v>
          </cell>
          <cell r="E21">
            <v>-0.15</v>
          </cell>
          <cell r="F21">
            <v>-0.441</v>
          </cell>
          <cell r="G21">
            <v>-0.59060000000000001</v>
          </cell>
          <cell r="K21">
            <v>4208096</v>
          </cell>
          <cell r="L21">
            <v>124278</v>
          </cell>
          <cell r="M21">
            <v>0</v>
          </cell>
          <cell r="N21">
            <v>124278</v>
          </cell>
          <cell r="O21">
            <v>0</v>
          </cell>
        </row>
        <row r="22">
          <cell r="A22" t="str">
            <v>006207</v>
          </cell>
          <cell r="B22" t="str">
            <v>FH滬深</v>
          </cell>
          <cell r="C22">
            <v>43675</v>
          </cell>
          <cell r="D22">
            <v>24.11</v>
          </cell>
          <cell r="E22">
            <v>-0.05</v>
          </cell>
          <cell r="F22">
            <v>-0.2069</v>
          </cell>
          <cell r="G22">
            <v>-0.91239999999999999</v>
          </cell>
          <cell r="K22">
            <v>2336445</v>
          </cell>
          <cell r="L22">
            <v>96892</v>
          </cell>
          <cell r="M22">
            <v>0</v>
          </cell>
          <cell r="N22">
            <v>96892</v>
          </cell>
          <cell r="O22">
            <v>0</v>
          </cell>
        </row>
        <row r="23">
          <cell r="A23" t="str">
            <v>006208</v>
          </cell>
          <cell r="B23" t="str">
            <v>富邦台50</v>
          </cell>
          <cell r="C23">
            <v>43675</v>
          </cell>
          <cell r="D23">
            <v>47.17</v>
          </cell>
          <cell r="E23">
            <v>-0.02</v>
          </cell>
          <cell r="F23">
            <v>-4.2299999999999997E-2</v>
          </cell>
          <cell r="G23">
            <v>0.38150000000000001</v>
          </cell>
          <cell r="K23">
            <v>1700143</v>
          </cell>
          <cell r="L23">
            <v>36040</v>
          </cell>
          <cell r="M23">
            <v>0</v>
          </cell>
          <cell r="N23">
            <v>36040</v>
          </cell>
          <cell r="O23">
            <v>0</v>
          </cell>
        </row>
        <row r="24">
          <cell r="A24" t="str">
            <v>00625K</v>
          </cell>
          <cell r="B24" t="str">
            <v>富邦上証+R</v>
          </cell>
          <cell r="C24">
            <v>43675</v>
          </cell>
          <cell r="D24">
            <v>7.16</v>
          </cell>
          <cell r="E24">
            <v>-0.01</v>
          </cell>
          <cell r="F24">
            <v>-0.1394</v>
          </cell>
          <cell r="G24">
            <v>0</v>
          </cell>
          <cell r="L24">
            <v>536</v>
          </cell>
          <cell r="M24">
            <v>0</v>
          </cell>
          <cell r="N24">
            <v>338772</v>
          </cell>
          <cell r="O24">
            <v>0</v>
          </cell>
        </row>
        <row r="25">
          <cell r="A25" t="str">
            <v>00631L</v>
          </cell>
          <cell r="B25" t="str">
            <v>元大台灣50正2</v>
          </cell>
          <cell r="C25">
            <v>43675</v>
          </cell>
          <cell r="D25">
            <v>41.48</v>
          </cell>
          <cell r="E25">
            <v>-0.05</v>
          </cell>
          <cell r="F25">
            <v>-0.1203</v>
          </cell>
          <cell r="G25">
            <v>4.82E-2</v>
          </cell>
          <cell r="K25">
            <v>770838</v>
          </cell>
          <cell r="L25">
            <v>18584</v>
          </cell>
          <cell r="M25">
            <v>0</v>
          </cell>
          <cell r="N25">
            <v>18584</v>
          </cell>
          <cell r="O25">
            <v>0</v>
          </cell>
        </row>
        <row r="26">
          <cell r="A26" t="str">
            <v>00632R</v>
          </cell>
          <cell r="B26" t="str">
            <v>元大台灣50反1</v>
          </cell>
          <cell r="C26">
            <v>43675</v>
          </cell>
          <cell r="D26">
            <v>11.37</v>
          </cell>
          <cell r="E26">
            <v>0.01</v>
          </cell>
          <cell r="F26">
            <v>8.7999999999999995E-2</v>
          </cell>
          <cell r="G26">
            <v>-8.7900000000000006E-2</v>
          </cell>
          <cell r="K26">
            <v>57851209</v>
          </cell>
          <cell r="L26">
            <v>5088149</v>
          </cell>
          <cell r="M26">
            <v>-5000</v>
          </cell>
          <cell r="N26">
            <v>5088149</v>
          </cell>
          <cell r="O26">
            <v>-5000</v>
          </cell>
        </row>
        <row r="27">
          <cell r="A27" t="str">
            <v>00633L</v>
          </cell>
          <cell r="B27" t="str">
            <v>富邦上証正2</v>
          </cell>
          <cell r="C27">
            <v>43675</v>
          </cell>
          <cell r="D27">
            <v>48.14</v>
          </cell>
          <cell r="E27">
            <v>7.0000000000000007E-2</v>
          </cell>
          <cell r="F27">
            <v>0.14560000000000001</v>
          </cell>
          <cell r="G27">
            <v>-0.72699999999999998</v>
          </cell>
          <cell r="K27">
            <v>21757889</v>
          </cell>
          <cell r="L27">
            <v>451958</v>
          </cell>
          <cell r="M27">
            <v>0</v>
          </cell>
          <cell r="N27">
            <v>451958</v>
          </cell>
          <cell r="O27">
            <v>0</v>
          </cell>
        </row>
        <row r="28">
          <cell r="A28" t="str">
            <v>00634R</v>
          </cell>
          <cell r="B28" t="str">
            <v>富邦上証反1</v>
          </cell>
          <cell r="C28">
            <v>43675</v>
          </cell>
          <cell r="D28">
            <v>6.02</v>
          </cell>
          <cell r="E28">
            <v>0</v>
          </cell>
          <cell r="F28">
            <v>0</v>
          </cell>
          <cell r="G28">
            <v>0</v>
          </cell>
          <cell r="K28">
            <v>778467</v>
          </cell>
          <cell r="L28">
            <v>129256</v>
          </cell>
          <cell r="M28">
            <v>0</v>
          </cell>
          <cell r="N28">
            <v>129256</v>
          </cell>
          <cell r="O28">
            <v>0</v>
          </cell>
        </row>
        <row r="29">
          <cell r="A29" t="str">
            <v>00635U</v>
          </cell>
          <cell r="B29" t="str">
            <v>元大S&amp;P黃金</v>
          </cell>
          <cell r="C29">
            <v>43675</v>
          </cell>
          <cell r="D29">
            <v>20.77</v>
          </cell>
          <cell r="E29">
            <v>0.02</v>
          </cell>
          <cell r="F29">
            <v>9.6299999999999997E-2</v>
          </cell>
          <cell r="G29">
            <v>0.1925</v>
          </cell>
        </row>
        <row r="30">
          <cell r="A30" t="str">
            <v>00636</v>
          </cell>
          <cell r="B30" t="str">
            <v>國泰中國A50</v>
          </cell>
          <cell r="C30">
            <v>43675</v>
          </cell>
          <cell r="D30">
            <v>22.35</v>
          </cell>
          <cell r="E30">
            <v>-0.06</v>
          </cell>
          <cell r="F30">
            <v>-0.26769999999999999</v>
          </cell>
          <cell r="G30">
            <v>-0.67110000000000003</v>
          </cell>
          <cell r="K30">
            <v>8045494</v>
          </cell>
          <cell r="L30">
            <v>358684</v>
          </cell>
          <cell r="M30">
            <v>-4500</v>
          </cell>
          <cell r="N30">
            <v>359946</v>
          </cell>
          <cell r="O30">
            <v>-4500</v>
          </cell>
        </row>
        <row r="31">
          <cell r="A31" t="str">
            <v>00636K</v>
          </cell>
          <cell r="B31" t="str">
            <v>國泰中國A50+U</v>
          </cell>
          <cell r="C31">
            <v>43675</v>
          </cell>
          <cell r="D31">
            <v>7.19</v>
          </cell>
          <cell r="E31">
            <v>-0.02</v>
          </cell>
          <cell r="F31">
            <v>-0.27729999999999999</v>
          </cell>
          <cell r="G31">
            <v>-0.69540000000000002</v>
          </cell>
          <cell r="L31">
            <v>126</v>
          </cell>
          <cell r="M31">
            <v>0</v>
          </cell>
          <cell r="N31">
            <v>359946</v>
          </cell>
          <cell r="O31">
            <v>-4500</v>
          </cell>
        </row>
        <row r="32">
          <cell r="A32" t="str">
            <v>00637L</v>
          </cell>
          <cell r="B32" t="str">
            <v>元大滬深300正2</v>
          </cell>
          <cell r="C32">
            <v>43675</v>
          </cell>
          <cell r="D32">
            <v>18.420000000000002</v>
          </cell>
          <cell r="E32">
            <v>0.03</v>
          </cell>
          <cell r="F32">
            <v>0.16309999999999999</v>
          </cell>
          <cell r="G32">
            <v>-0.76</v>
          </cell>
          <cell r="K32">
            <v>34836313</v>
          </cell>
          <cell r="L32">
            <v>1891606</v>
          </cell>
          <cell r="M32">
            <v>0</v>
          </cell>
          <cell r="N32">
            <v>1891606</v>
          </cell>
          <cell r="O32">
            <v>0</v>
          </cell>
        </row>
        <row r="33">
          <cell r="A33" t="str">
            <v>00638R</v>
          </cell>
          <cell r="B33" t="str">
            <v>元大滬深300反1</v>
          </cell>
          <cell r="C33">
            <v>43675</v>
          </cell>
          <cell r="D33">
            <v>12.16</v>
          </cell>
          <cell r="E33">
            <v>-0.01</v>
          </cell>
          <cell r="F33">
            <v>-8.2100000000000006E-2</v>
          </cell>
          <cell r="G33">
            <v>0.16439999999999999</v>
          </cell>
          <cell r="K33">
            <v>723091</v>
          </cell>
          <cell r="L33">
            <v>59448</v>
          </cell>
          <cell r="M33">
            <v>0</v>
          </cell>
          <cell r="N33">
            <v>59448</v>
          </cell>
          <cell r="O33">
            <v>0</v>
          </cell>
        </row>
        <row r="34">
          <cell r="A34" t="str">
            <v>00639</v>
          </cell>
          <cell r="B34" t="str">
            <v>富邦深100</v>
          </cell>
          <cell r="C34">
            <v>43675</v>
          </cell>
          <cell r="D34">
            <v>10.65</v>
          </cell>
          <cell r="E34">
            <v>-0.01</v>
          </cell>
          <cell r="F34">
            <v>-9.3799999999999994E-2</v>
          </cell>
          <cell r="G34">
            <v>-0.93889999999999996</v>
          </cell>
          <cell r="K34">
            <v>2571727</v>
          </cell>
          <cell r="L34">
            <v>241403</v>
          </cell>
          <cell r="M34">
            <v>0</v>
          </cell>
          <cell r="N34">
            <v>241403</v>
          </cell>
          <cell r="O34">
            <v>0</v>
          </cell>
        </row>
        <row r="35">
          <cell r="A35" t="str">
            <v>00640L</v>
          </cell>
          <cell r="B35" t="str">
            <v>富邦日本正2</v>
          </cell>
          <cell r="C35">
            <v>43675</v>
          </cell>
          <cell r="D35">
            <v>18.73</v>
          </cell>
          <cell r="E35">
            <v>-0.04</v>
          </cell>
          <cell r="F35">
            <v>-0.21310000000000001</v>
          </cell>
          <cell r="G35">
            <v>-0.42709999999999998</v>
          </cell>
          <cell r="K35">
            <v>232661</v>
          </cell>
          <cell r="L35">
            <v>12419</v>
          </cell>
          <cell r="M35">
            <v>0</v>
          </cell>
          <cell r="N35">
            <v>12419</v>
          </cell>
          <cell r="O35">
            <v>0</v>
          </cell>
        </row>
        <row r="36">
          <cell r="A36" t="str">
            <v>00641R</v>
          </cell>
          <cell r="B36" t="str">
            <v>富邦日本反1</v>
          </cell>
          <cell r="C36">
            <v>43675</v>
          </cell>
          <cell r="D36">
            <v>15.23</v>
          </cell>
          <cell r="E36">
            <v>0.02</v>
          </cell>
          <cell r="F36">
            <v>0.13139999999999999</v>
          </cell>
          <cell r="G36">
            <v>-0.32819999999999999</v>
          </cell>
          <cell r="K36">
            <v>323686</v>
          </cell>
          <cell r="L36">
            <v>21258</v>
          </cell>
          <cell r="M36">
            <v>0</v>
          </cell>
          <cell r="N36">
            <v>21258</v>
          </cell>
          <cell r="O36">
            <v>0</v>
          </cell>
        </row>
        <row r="37">
          <cell r="A37" t="str">
            <v>00642U</v>
          </cell>
          <cell r="B37" t="str">
            <v>元大S&amp;P石油</v>
          </cell>
          <cell r="C37">
            <v>43675</v>
          </cell>
          <cell r="D37">
            <v>16.760000000000002</v>
          </cell>
          <cell r="E37">
            <v>0.2</v>
          </cell>
          <cell r="F37">
            <v>1.2077</v>
          </cell>
          <cell r="G37">
            <v>-1.1933</v>
          </cell>
        </row>
        <row r="38">
          <cell r="A38" t="str">
            <v>00643</v>
          </cell>
          <cell r="B38" t="str">
            <v>群益深証中小</v>
          </cell>
          <cell r="C38">
            <v>43675</v>
          </cell>
          <cell r="D38">
            <v>12.02</v>
          </cell>
          <cell r="E38">
            <v>0</v>
          </cell>
          <cell r="F38">
            <v>0</v>
          </cell>
          <cell r="G38">
            <v>8.3099999999999993E-2</v>
          </cell>
          <cell r="K38">
            <v>3199643</v>
          </cell>
          <cell r="L38">
            <v>266089</v>
          </cell>
          <cell r="M38">
            <v>0</v>
          </cell>
          <cell r="N38">
            <v>266200</v>
          </cell>
          <cell r="O38">
            <v>0</v>
          </cell>
        </row>
        <row r="39">
          <cell r="A39" t="str">
            <v>00643K</v>
          </cell>
          <cell r="B39" t="str">
            <v>群益深証中小+R</v>
          </cell>
          <cell r="C39">
            <v>43675</v>
          </cell>
          <cell r="D39">
            <v>2.65</v>
          </cell>
          <cell r="E39">
            <v>0</v>
          </cell>
          <cell r="F39">
            <v>0</v>
          </cell>
          <cell r="G39">
            <v>-0.75470000000000004</v>
          </cell>
          <cell r="L39">
            <v>111</v>
          </cell>
          <cell r="M39">
            <v>0</v>
          </cell>
          <cell r="N39">
            <v>266200</v>
          </cell>
          <cell r="O39">
            <v>0</v>
          </cell>
        </row>
        <row r="40">
          <cell r="A40" t="str">
            <v>00645</v>
          </cell>
          <cell r="B40" t="str">
            <v>富邦日本</v>
          </cell>
          <cell r="C40">
            <v>43675</v>
          </cell>
          <cell r="D40">
            <v>20.27</v>
          </cell>
          <cell r="E40">
            <v>-0.02</v>
          </cell>
          <cell r="F40">
            <v>-9.8500000000000004E-2</v>
          </cell>
          <cell r="G40">
            <v>-0.24660000000000001</v>
          </cell>
          <cell r="K40">
            <v>364739</v>
          </cell>
          <cell r="L40">
            <v>17997</v>
          </cell>
          <cell r="M40">
            <v>0</v>
          </cell>
          <cell r="N40">
            <v>17997</v>
          </cell>
          <cell r="O40">
            <v>0</v>
          </cell>
        </row>
        <row r="41">
          <cell r="A41" t="str">
            <v>00646</v>
          </cell>
          <cell r="B41" t="str">
            <v>元大S&amp;P500</v>
          </cell>
          <cell r="C41">
            <v>43675</v>
          </cell>
          <cell r="D41">
            <v>28.51</v>
          </cell>
          <cell r="E41">
            <v>-0.02</v>
          </cell>
          <cell r="F41">
            <v>-7.0099999999999996E-2</v>
          </cell>
          <cell r="G41">
            <v>-7.0099999999999996E-2</v>
          </cell>
        </row>
        <row r="42">
          <cell r="A42" t="str">
            <v>00647L</v>
          </cell>
          <cell r="B42" t="str">
            <v>元大S&amp;P500正2</v>
          </cell>
          <cell r="C42">
            <v>43675</v>
          </cell>
          <cell r="D42">
            <v>38.11</v>
          </cell>
          <cell r="E42">
            <v>-0.06</v>
          </cell>
          <cell r="F42">
            <v>-0.15709999999999999</v>
          </cell>
          <cell r="G42">
            <v>-0.39350000000000002</v>
          </cell>
        </row>
        <row r="43">
          <cell r="A43" t="str">
            <v>00648R</v>
          </cell>
          <cell r="B43" t="str">
            <v>元大S&amp;P500反1</v>
          </cell>
          <cell r="C43">
            <v>43675</v>
          </cell>
          <cell r="D43">
            <v>11.96</v>
          </cell>
          <cell r="E43">
            <v>0.01</v>
          </cell>
          <cell r="F43">
            <v>8.3599999999999994E-2</v>
          </cell>
          <cell r="G43">
            <v>8.3599999999999994E-2</v>
          </cell>
        </row>
        <row r="44">
          <cell r="A44" t="str">
            <v>00649</v>
          </cell>
          <cell r="B44" t="str">
            <v>FH香港</v>
          </cell>
          <cell r="C44">
            <v>43675</v>
          </cell>
          <cell r="D44">
            <v>21.72</v>
          </cell>
          <cell r="E44">
            <v>-0.2</v>
          </cell>
          <cell r="F44">
            <v>-0.91239999999999999</v>
          </cell>
          <cell r="G44">
            <v>-1.1049</v>
          </cell>
          <cell r="K44">
            <v>114483</v>
          </cell>
          <cell r="L44">
            <v>5272</v>
          </cell>
          <cell r="M44">
            <v>0</v>
          </cell>
          <cell r="N44">
            <v>5272</v>
          </cell>
          <cell r="O44">
            <v>0</v>
          </cell>
        </row>
        <row r="45">
          <cell r="A45" t="str">
            <v>00650L</v>
          </cell>
          <cell r="B45" t="str">
            <v>FH香港正2</v>
          </cell>
          <cell r="C45">
            <v>43675</v>
          </cell>
          <cell r="D45">
            <v>31.49</v>
          </cell>
          <cell r="E45">
            <v>-0.57999999999999996</v>
          </cell>
          <cell r="F45">
            <v>-1.8085</v>
          </cell>
          <cell r="G45">
            <v>-1.9053</v>
          </cell>
          <cell r="K45">
            <v>136589</v>
          </cell>
          <cell r="L45">
            <v>4338</v>
          </cell>
          <cell r="M45">
            <v>0</v>
          </cell>
          <cell r="N45">
            <v>4338</v>
          </cell>
          <cell r="O45">
            <v>0</v>
          </cell>
        </row>
        <row r="46">
          <cell r="A46" t="str">
            <v>00651R</v>
          </cell>
          <cell r="B46" t="str">
            <v>FH香港反1</v>
          </cell>
          <cell r="C46">
            <v>43675</v>
          </cell>
          <cell r="D46">
            <v>8.19</v>
          </cell>
          <cell r="E46">
            <v>7.0000000000000007E-2</v>
          </cell>
          <cell r="F46">
            <v>0.86199999999999999</v>
          </cell>
          <cell r="G46">
            <v>-0.36630000000000001</v>
          </cell>
          <cell r="K46">
            <v>165343</v>
          </cell>
          <cell r="L46">
            <v>20192</v>
          </cell>
          <cell r="M46">
            <v>0</v>
          </cell>
          <cell r="N46">
            <v>20192</v>
          </cell>
          <cell r="O46">
            <v>0</v>
          </cell>
        </row>
        <row r="47">
          <cell r="A47" t="str">
            <v>00652</v>
          </cell>
          <cell r="B47" t="str">
            <v>富邦印度</v>
          </cell>
          <cell r="C47">
            <v>43675</v>
          </cell>
          <cell r="D47">
            <v>23.81</v>
          </cell>
          <cell r="E47">
            <v>-0.13</v>
          </cell>
          <cell r="F47">
            <v>-0.54300000000000004</v>
          </cell>
          <cell r="G47">
            <v>0.54590000000000005</v>
          </cell>
        </row>
        <row r="48">
          <cell r="A48" t="str">
            <v>00653L</v>
          </cell>
          <cell r="B48" t="str">
            <v>富邦印度正2</v>
          </cell>
          <cell r="C48">
            <v>43675</v>
          </cell>
          <cell r="D48">
            <v>27.67</v>
          </cell>
          <cell r="E48">
            <v>-0.56999999999999995</v>
          </cell>
          <cell r="F48">
            <v>-2.0184000000000002</v>
          </cell>
          <cell r="G48">
            <v>1.4094</v>
          </cell>
        </row>
        <row r="49">
          <cell r="A49" t="str">
            <v>00654R</v>
          </cell>
          <cell r="B49" t="str">
            <v>富邦印度反1</v>
          </cell>
          <cell r="C49">
            <v>43675</v>
          </cell>
          <cell r="D49">
            <v>14.47</v>
          </cell>
          <cell r="E49">
            <v>0.16</v>
          </cell>
          <cell r="F49">
            <v>1.1180000000000001</v>
          </cell>
          <cell r="G49">
            <v>-1.3821000000000001</v>
          </cell>
        </row>
        <row r="50">
          <cell r="A50" t="str">
            <v>00655L</v>
          </cell>
          <cell r="B50" t="str">
            <v>國泰中國A50正2</v>
          </cell>
          <cell r="C50">
            <v>43675</v>
          </cell>
          <cell r="D50">
            <v>34.520000000000003</v>
          </cell>
          <cell r="E50">
            <v>0.04</v>
          </cell>
          <cell r="F50">
            <v>0.11600000000000001</v>
          </cell>
          <cell r="G50">
            <v>-0.4345</v>
          </cell>
          <cell r="K50">
            <v>9405188</v>
          </cell>
          <cell r="L50">
            <v>272458</v>
          </cell>
          <cell r="M50">
            <v>0</v>
          </cell>
          <cell r="N50">
            <v>272458</v>
          </cell>
          <cell r="O50">
            <v>0</v>
          </cell>
        </row>
        <row r="51">
          <cell r="A51" t="str">
            <v>00656R</v>
          </cell>
          <cell r="B51" t="str">
            <v>國泰中國A50反1</v>
          </cell>
          <cell r="C51">
            <v>43675</v>
          </cell>
          <cell r="D51">
            <v>11.06</v>
          </cell>
          <cell r="E51">
            <v>-0.03</v>
          </cell>
          <cell r="F51">
            <v>-0.27050000000000002</v>
          </cell>
          <cell r="G51">
            <v>0.18079999999999999</v>
          </cell>
          <cell r="K51">
            <v>308190</v>
          </cell>
          <cell r="L51">
            <v>27857</v>
          </cell>
          <cell r="M51">
            <v>0</v>
          </cell>
          <cell r="N51">
            <v>27857</v>
          </cell>
          <cell r="O51">
            <v>0</v>
          </cell>
        </row>
        <row r="52">
          <cell r="A52" t="str">
            <v>00657</v>
          </cell>
          <cell r="B52" t="str">
            <v>國泰日經225</v>
          </cell>
          <cell r="C52">
            <v>43675</v>
          </cell>
          <cell r="D52">
            <v>26.81</v>
          </cell>
          <cell r="E52">
            <v>-0.05</v>
          </cell>
          <cell r="F52">
            <v>-0.18609999999999999</v>
          </cell>
          <cell r="G52">
            <v>-0.22370000000000001</v>
          </cell>
          <cell r="K52">
            <v>150496</v>
          </cell>
          <cell r="L52">
            <v>5314</v>
          </cell>
          <cell r="M52">
            <v>0</v>
          </cell>
          <cell r="N52">
            <v>5613</v>
          </cell>
          <cell r="O52">
            <v>0</v>
          </cell>
        </row>
        <row r="53">
          <cell r="A53" t="str">
            <v>00657K</v>
          </cell>
          <cell r="B53" t="str">
            <v>國泰日經225+U</v>
          </cell>
          <cell r="C53">
            <v>43675</v>
          </cell>
          <cell r="D53">
            <v>8.6199999999999992</v>
          </cell>
          <cell r="E53">
            <v>-0.02</v>
          </cell>
          <cell r="F53">
            <v>-0.23139999999999999</v>
          </cell>
          <cell r="G53">
            <v>-0.23200000000000001</v>
          </cell>
          <cell r="L53">
            <v>30</v>
          </cell>
          <cell r="M53">
            <v>0</v>
          </cell>
          <cell r="N53">
            <v>5613</v>
          </cell>
          <cell r="O53">
            <v>0</v>
          </cell>
        </row>
        <row r="54">
          <cell r="A54" t="str">
            <v>00658L</v>
          </cell>
          <cell r="B54" t="str">
            <v>國泰日本正2</v>
          </cell>
          <cell r="C54">
            <v>43675</v>
          </cell>
          <cell r="D54">
            <v>32.74</v>
          </cell>
          <cell r="E54">
            <v>-0.06</v>
          </cell>
          <cell r="F54">
            <v>-0.18290000000000001</v>
          </cell>
          <cell r="G54">
            <v>-0.48859999999999998</v>
          </cell>
          <cell r="K54">
            <v>158607</v>
          </cell>
          <cell r="L54">
            <v>4845</v>
          </cell>
          <cell r="M54">
            <v>0</v>
          </cell>
          <cell r="N54">
            <v>4845</v>
          </cell>
          <cell r="O54">
            <v>0</v>
          </cell>
        </row>
        <row r="55">
          <cell r="A55" t="str">
            <v>00659R</v>
          </cell>
          <cell r="B55" t="str">
            <v>國泰日本反1</v>
          </cell>
          <cell r="C55">
            <v>43675</v>
          </cell>
          <cell r="D55">
            <v>12.33</v>
          </cell>
          <cell r="E55">
            <v>0.01</v>
          </cell>
          <cell r="F55">
            <v>8.1100000000000005E-2</v>
          </cell>
          <cell r="G55">
            <v>-0.32440000000000002</v>
          </cell>
          <cell r="K55">
            <v>167415</v>
          </cell>
          <cell r="L55">
            <v>13580</v>
          </cell>
          <cell r="M55">
            <v>0</v>
          </cell>
          <cell r="N55">
            <v>13580</v>
          </cell>
          <cell r="O55">
            <v>0</v>
          </cell>
        </row>
        <row r="56">
          <cell r="A56" t="str">
            <v>00660</v>
          </cell>
          <cell r="B56" t="str">
            <v>元大歐洲50</v>
          </cell>
          <cell r="C56">
            <v>43675</v>
          </cell>
          <cell r="D56">
            <v>25.76</v>
          </cell>
          <cell r="E56">
            <v>0</v>
          </cell>
          <cell r="F56">
            <v>0</v>
          </cell>
          <cell r="G56">
            <v>-0.2329</v>
          </cell>
        </row>
        <row r="57">
          <cell r="A57" t="str">
            <v>00661</v>
          </cell>
          <cell r="B57" t="str">
            <v>元大日經225</v>
          </cell>
          <cell r="C57">
            <v>43675</v>
          </cell>
          <cell r="D57">
            <v>27.45</v>
          </cell>
          <cell r="E57">
            <v>-0.05</v>
          </cell>
          <cell r="F57">
            <v>-0.18179999999999999</v>
          </cell>
          <cell r="G57">
            <v>-7.2800000000000004E-2</v>
          </cell>
          <cell r="K57">
            <v>107748</v>
          </cell>
          <cell r="L57">
            <v>3925</v>
          </cell>
          <cell r="M57">
            <v>0</v>
          </cell>
          <cell r="N57">
            <v>3925</v>
          </cell>
          <cell r="O57">
            <v>0</v>
          </cell>
        </row>
        <row r="58">
          <cell r="A58" t="str">
            <v>00662</v>
          </cell>
          <cell r="B58" t="str">
            <v>富邦NASDAQ</v>
          </cell>
          <cell r="C58">
            <v>43675</v>
          </cell>
          <cell r="D58">
            <v>33.72</v>
          </cell>
          <cell r="E58">
            <v>-0.09</v>
          </cell>
          <cell r="F58">
            <v>-0.2661</v>
          </cell>
          <cell r="G58">
            <v>-0.50409999999999999</v>
          </cell>
        </row>
        <row r="59">
          <cell r="A59" t="str">
            <v>00663L</v>
          </cell>
          <cell r="B59" t="str">
            <v>國泰臺灣加權正2</v>
          </cell>
          <cell r="C59">
            <v>43675</v>
          </cell>
          <cell r="D59">
            <v>38.18</v>
          </cell>
          <cell r="E59">
            <v>-0.05</v>
          </cell>
          <cell r="F59">
            <v>-0.13070000000000001</v>
          </cell>
          <cell r="G59">
            <v>-0.18329999999999999</v>
          </cell>
          <cell r="K59">
            <v>145439</v>
          </cell>
          <cell r="L59">
            <v>3809</v>
          </cell>
          <cell r="M59">
            <v>0</v>
          </cell>
          <cell r="N59">
            <v>3809</v>
          </cell>
          <cell r="O59">
            <v>0</v>
          </cell>
        </row>
        <row r="60">
          <cell r="A60" t="str">
            <v>00664R</v>
          </cell>
          <cell r="B60" t="str">
            <v>國泰臺灣加權反1</v>
          </cell>
          <cell r="C60">
            <v>43675</v>
          </cell>
          <cell r="D60">
            <v>12.9</v>
          </cell>
          <cell r="E60">
            <v>0</v>
          </cell>
          <cell r="F60">
            <v>0</v>
          </cell>
          <cell r="G60">
            <v>0</v>
          </cell>
          <cell r="K60">
            <v>1742905</v>
          </cell>
          <cell r="L60">
            <v>135075</v>
          </cell>
          <cell r="M60">
            <v>0</v>
          </cell>
          <cell r="N60">
            <v>135075</v>
          </cell>
          <cell r="O60">
            <v>0</v>
          </cell>
        </row>
        <row r="61">
          <cell r="A61" t="str">
            <v>00665L</v>
          </cell>
          <cell r="B61" t="str">
            <v>富邦恒生國企正2</v>
          </cell>
          <cell r="C61">
            <v>43675</v>
          </cell>
          <cell r="D61">
            <v>27.75</v>
          </cell>
          <cell r="E61">
            <v>-0.37</v>
          </cell>
          <cell r="F61">
            <v>-1.3157000000000001</v>
          </cell>
          <cell r="G61">
            <v>-1.2612000000000001</v>
          </cell>
          <cell r="K61">
            <v>443058</v>
          </cell>
          <cell r="L61">
            <v>15965</v>
          </cell>
          <cell r="M61">
            <v>0</v>
          </cell>
          <cell r="N61">
            <v>15965</v>
          </cell>
          <cell r="O61">
            <v>0</v>
          </cell>
        </row>
        <row r="62">
          <cell r="A62" t="str">
            <v>00666R</v>
          </cell>
          <cell r="B62" t="str">
            <v>富邦恒生國企反1</v>
          </cell>
          <cell r="C62">
            <v>43675</v>
          </cell>
          <cell r="D62">
            <v>13.42</v>
          </cell>
          <cell r="E62">
            <v>0.1</v>
          </cell>
          <cell r="F62">
            <v>0.75070000000000003</v>
          </cell>
          <cell r="G62">
            <v>-0.52159999999999995</v>
          </cell>
          <cell r="K62">
            <v>109000</v>
          </cell>
          <cell r="L62">
            <v>8124</v>
          </cell>
          <cell r="M62">
            <v>0</v>
          </cell>
          <cell r="N62">
            <v>8124</v>
          </cell>
          <cell r="O62">
            <v>0</v>
          </cell>
        </row>
        <row r="63">
          <cell r="A63" t="str">
            <v>00668</v>
          </cell>
          <cell r="B63" t="str">
            <v>國泰美國道瓊</v>
          </cell>
          <cell r="C63">
            <v>43675</v>
          </cell>
          <cell r="D63">
            <v>30.01</v>
          </cell>
          <cell r="E63">
            <v>0.05</v>
          </cell>
          <cell r="F63">
            <v>0.1668</v>
          </cell>
          <cell r="G63">
            <v>-0.53310000000000002</v>
          </cell>
        </row>
        <row r="64">
          <cell r="A64" t="str">
            <v>00668K</v>
          </cell>
          <cell r="B64" t="str">
            <v>國泰美國道瓊+U</v>
          </cell>
          <cell r="C64">
            <v>43675</v>
          </cell>
          <cell r="D64">
            <v>9.65</v>
          </cell>
          <cell r="E64">
            <v>0.01</v>
          </cell>
          <cell r="F64">
            <v>0.1037</v>
          </cell>
          <cell r="G64">
            <v>-0.41449999999999998</v>
          </cell>
        </row>
        <row r="65">
          <cell r="A65" t="str">
            <v>00669R</v>
          </cell>
          <cell r="B65" t="str">
            <v>國泰美國道瓊反1</v>
          </cell>
          <cell r="C65">
            <v>43675</v>
          </cell>
          <cell r="D65">
            <v>12.16</v>
          </cell>
          <cell r="E65">
            <v>-0.02</v>
          </cell>
          <cell r="F65">
            <v>-0.16420000000000001</v>
          </cell>
          <cell r="G65">
            <v>0.41110000000000002</v>
          </cell>
        </row>
        <row r="66">
          <cell r="A66" t="str">
            <v>00670L</v>
          </cell>
          <cell r="B66" t="str">
            <v>富邦NASDAQ正2</v>
          </cell>
          <cell r="C66">
            <v>43675</v>
          </cell>
          <cell r="D66">
            <v>37.94</v>
          </cell>
          <cell r="E66">
            <v>-0.17</v>
          </cell>
          <cell r="F66">
            <v>-0.44600000000000001</v>
          </cell>
          <cell r="G66">
            <v>-5.2699999999999997E-2</v>
          </cell>
        </row>
        <row r="67">
          <cell r="A67" t="str">
            <v>00671R</v>
          </cell>
          <cell r="B67" t="str">
            <v>富邦NASDAQ反1</v>
          </cell>
          <cell r="C67">
            <v>43675</v>
          </cell>
          <cell r="D67">
            <v>12.09</v>
          </cell>
          <cell r="E67">
            <v>0.03</v>
          </cell>
          <cell r="F67">
            <v>0.2487</v>
          </cell>
          <cell r="G67">
            <v>-8.2699999999999996E-2</v>
          </cell>
        </row>
        <row r="68">
          <cell r="A68" t="str">
            <v>00672L</v>
          </cell>
          <cell r="B68" t="str">
            <v>元大S&amp;P原油正2</v>
          </cell>
          <cell r="C68">
            <v>43675</v>
          </cell>
          <cell r="D68">
            <v>15.62</v>
          </cell>
          <cell r="E68">
            <v>0.37</v>
          </cell>
          <cell r="F68">
            <v>2.4262000000000001</v>
          </cell>
          <cell r="G68">
            <v>-2.6248</v>
          </cell>
        </row>
        <row r="69">
          <cell r="A69" t="str">
            <v>00673R</v>
          </cell>
          <cell r="B69" t="str">
            <v>元大S&amp;P原油反1</v>
          </cell>
          <cell r="C69">
            <v>43675</v>
          </cell>
          <cell r="D69">
            <v>15.23</v>
          </cell>
          <cell r="E69">
            <v>-0.18</v>
          </cell>
          <cell r="F69">
            <v>-1.1679999999999999</v>
          </cell>
          <cell r="G69">
            <v>1.3130999999999999</v>
          </cell>
        </row>
        <row r="70">
          <cell r="A70" t="str">
            <v>00674R</v>
          </cell>
          <cell r="B70" t="str">
            <v>元大S&amp;P黃金反1</v>
          </cell>
          <cell r="C70">
            <v>43675</v>
          </cell>
          <cell r="D70">
            <v>17.760000000000002</v>
          </cell>
          <cell r="E70">
            <v>-0.02</v>
          </cell>
          <cell r="F70">
            <v>-0.1124</v>
          </cell>
          <cell r="G70">
            <v>-0.16889999999999999</v>
          </cell>
        </row>
        <row r="71">
          <cell r="A71" t="str">
            <v>00675L</v>
          </cell>
          <cell r="B71" t="str">
            <v>富邦臺灣加權正2</v>
          </cell>
          <cell r="C71">
            <v>43675</v>
          </cell>
          <cell r="D71">
            <v>16.600000000000001</v>
          </cell>
          <cell r="E71">
            <v>-0.02</v>
          </cell>
          <cell r="F71">
            <v>-0.1203</v>
          </cell>
          <cell r="G71">
            <v>-0.4819</v>
          </cell>
          <cell r="K71">
            <v>87766</v>
          </cell>
          <cell r="L71">
            <v>5286</v>
          </cell>
          <cell r="M71">
            <v>0</v>
          </cell>
          <cell r="N71">
            <v>5286</v>
          </cell>
          <cell r="O71">
            <v>0</v>
          </cell>
        </row>
        <row r="72">
          <cell r="A72" t="str">
            <v>00676R</v>
          </cell>
          <cell r="B72" t="str">
            <v>富邦臺灣加權反1</v>
          </cell>
          <cell r="C72">
            <v>43675</v>
          </cell>
          <cell r="D72">
            <v>6.99</v>
          </cell>
          <cell r="E72">
            <v>0.01</v>
          </cell>
          <cell r="F72">
            <v>0.14319999999999999</v>
          </cell>
          <cell r="G72">
            <v>-0.42909999999999998</v>
          </cell>
          <cell r="K72">
            <v>939702</v>
          </cell>
          <cell r="L72">
            <v>134511</v>
          </cell>
          <cell r="M72">
            <v>0</v>
          </cell>
          <cell r="N72">
            <v>134511</v>
          </cell>
          <cell r="O72">
            <v>0</v>
          </cell>
        </row>
        <row r="73">
          <cell r="A73" t="str">
            <v>00677U</v>
          </cell>
          <cell r="B73" t="str">
            <v>富邦VIX</v>
          </cell>
          <cell r="C73">
            <v>43675</v>
          </cell>
          <cell r="D73">
            <v>4.12</v>
          </cell>
          <cell r="E73">
            <v>0.03</v>
          </cell>
          <cell r="F73">
            <v>0.73340000000000005</v>
          </cell>
          <cell r="G73">
            <v>10.4368</v>
          </cell>
        </row>
        <row r="74">
          <cell r="A74" t="str">
            <v>00678</v>
          </cell>
          <cell r="B74" t="str">
            <v>群益NBI生技</v>
          </cell>
          <cell r="C74">
            <v>43675</v>
          </cell>
          <cell r="D74">
            <v>21.59</v>
          </cell>
          <cell r="E74">
            <v>0.03</v>
          </cell>
          <cell r="F74">
            <v>0.1391</v>
          </cell>
          <cell r="G74">
            <v>0.50939999999999996</v>
          </cell>
        </row>
        <row r="75">
          <cell r="A75" t="str">
            <v>00679B</v>
          </cell>
          <cell r="B75" t="str">
            <v>元大美債20年</v>
          </cell>
          <cell r="C75">
            <v>43675</v>
          </cell>
          <cell r="D75">
            <v>42.194299999999998</v>
          </cell>
          <cell r="E75">
            <v>0.1739</v>
          </cell>
          <cell r="F75">
            <v>0.4138</v>
          </cell>
          <cell r="G75">
            <v>-8.1199999999999994E-2</v>
          </cell>
        </row>
        <row r="76">
          <cell r="A76" t="str">
            <v>00680L</v>
          </cell>
          <cell r="B76" t="str">
            <v>元大美債20正2</v>
          </cell>
          <cell r="C76">
            <v>43675</v>
          </cell>
          <cell r="D76">
            <v>22.336600000000001</v>
          </cell>
          <cell r="E76">
            <v>0.1366</v>
          </cell>
          <cell r="F76">
            <v>0.61529999999999996</v>
          </cell>
          <cell r="G76">
            <v>-7.4300000000000005E-2</v>
          </cell>
        </row>
        <row r="77">
          <cell r="A77" t="str">
            <v>00681R</v>
          </cell>
          <cell r="B77" t="str">
            <v>元大美債20反1</v>
          </cell>
          <cell r="C77">
            <v>43675</v>
          </cell>
          <cell r="D77">
            <v>17.011299999999999</v>
          </cell>
          <cell r="E77">
            <v>-5.21E-2</v>
          </cell>
          <cell r="F77">
            <v>-0.30530000000000002</v>
          </cell>
          <cell r="G77">
            <v>-6.6400000000000001E-2</v>
          </cell>
        </row>
        <row r="78">
          <cell r="A78" t="str">
            <v>00682U</v>
          </cell>
          <cell r="B78" t="str">
            <v>元大美元指數</v>
          </cell>
          <cell r="C78">
            <v>43675</v>
          </cell>
          <cell r="D78">
            <v>19.66</v>
          </cell>
          <cell r="E78">
            <v>0.01</v>
          </cell>
          <cell r="F78">
            <v>5.0799999999999998E-2</v>
          </cell>
          <cell r="G78">
            <v>-1.1698</v>
          </cell>
        </row>
        <row r="79">
          <cell r="A79" t="str">
            <v>00683L</v>
          </cell>
          <cell r="B79" t="str">
            <v>元大美元指數正2</v>
          </cell>
          <cell r="C79">
            <v>43675</v>
          </cell>
          <cell r="D79">
            <v>19.68</v>
          </cell>
          <cell r="E79">
            <v>0.02</v>
          </cell>
          <cell r="F79">
            <v>0.1017</v>
          </cell>
          <cell r="G79">
            <v>-0.7621</v>
          </cell>
        </row>
        <row r="80">
          <cell r="A80" t="str">
            <v>00684R</v>
          </cell>
          <cell r="B80" t="str">
            <v>元大美元指數反1</v>
          </cell>
          <cell r="C80">
            <v>43675</v>
          </cell>
          <cell r="D80">
            <v>18.97</v>
          </cell>
          <cell r="E80">
            <v>-0.01</v>
          </cell>
          <cell r="F80">
            <v>-5.2600000000000001E-2</v>
          </cell>
          <cell r="G80">
            <v>-0.10539999999999999</v>
          </cell>
        </row>
        <row r="81">
          <cell r="A81" t="str">
            <v>00685L</v>
          </cell>
          <cell r="B81" t="str">
            <v>群益臺灣加權正2</v>
          </cell>
          <cell r="C81">
            <v>43675</v>
          </cell>
          <cell r="D81">
            <v>14.58</v>
          </cell>
          <cell r="E81">
            <v>-0.02</v>
          </cell>
          <cell r="F81">
            <v>-0.13689999999999999</v>
          </cell>
          <cell r="G81">
            <v>-0.54859999999999998</v>
          </cell>
          <cell r="K81">
            <v>133250</v>
          </cell>
          <cell r="L81">
            <v>9139</v>
          </cell>
          <cell r="M81">
            <v>0</v>
          </cell>
          <cell r="N81">
            <v>9139</v>
          </cell>
          <cell r="O81">
            <v>0</v>
          </cell>
        </row>
        <row r="82">
          <cell r="A82" t="str">
            <v>00686R</v>
          </cell>
          <cell r="B82" t="str">
            <v>群益臺灣加權反1</v>
          </cell>
          <cell r="C82">
            <v>43675</v>
          </cell>
          <cell r="D82">
            <v>7.62</v>
          </cell>
          <cell r="E82">
            <v>0</v>
          </cell>
          <cell r="F82">
            <v>0</v>
          </cell>
          <cell r="G82">
            <v>0.26240000000000002</v>
          </cell>
          <cell r="K82">
            <v>124038</v>
          </cell>
          <cell r="L82">
            <v>16276</v>
          </cell>
          <cell r="M82">
            <v>0</v>
          </cell>
          <cell r="N82">
            <v>16276</v>
          </cell>
          <cell r="O82">
            <v>0</v>
          </cell>
        </row>
        <row r="83">
          <cell r="A83" t="str">
            <v>00687B</v>
          </cell>
          <cell r="B83" t="str">
            <v>國泰20年美債</v>
          </cell>
          <cell r="C83">
            <v>43672</v>
          </cell>
          <cell r="D83">
            <v>43.531700000000001</v>
          </cell>
          <cell r="E83">
            <v>5.6099999999999997E-2</v>
          </cell>
          <cell r="F83">
            <v>0.129</v>
          </cell>
          <cell r="G83">
            <v>-3.8999999999999998E-3</v>
          </cell>
          <cell r="K83">
            <v>17969301</v>
          </cell>
          <cell r="L83">
            <v>412787</v>
          </cell>
          <cell r="M83">
            <v>0</v>
          </cell>
          <cell r="N83">
            <v>412787</v>
          </cell>
          <cell r="O83">
            <v>0</v>
          </cell>
        </row>
        <row r="84">
          <cell r="A84" t="str">
            <v>00688L</v>
          </cell>
          <cell r="B84" t="str">
            <v>國泰20年美債正2</v>
          </cell>
          <cell r="C84">
            <v>43675</v>
          </cell>
          <cell r="D84">
            <v>22.8795</v>
          </cell>
          <cell r="E84">
            <v>0.13650000000000001</v>
          </cell>
          <cell r="F84">
            <v>0.60009999999999997</v>
          </cell>
          <cell r="G84">
            <v>-0.21629999999999999</v>
          </cell>
        </row>
        <row r="85">
          <cell r="A85" t="str">
            <v>00689R</v>
          </cell>
          <cell r="B85" t="str">
            <v>國泰20年美債反1</v>
          </cell>
          <cell r="C85">
            <v>43675</v>
          </cell>
          <cell r="D85">
            <v>17.403400000000001</v>
          </cell>
          <cell r="E85">
            <v>-5.45E-2</v>
          </cell>
          <cell r="F85">
            <v>-0.31209999999999999</v>
          </cell>
          <cell r="G85">
            <v>3.7900000000000003E-2</v>
          </cell>
        </row>
        <row r="86">
          <cell r="A86" t="str">
            <v>00690</v>
          </cell>
          <cell r="B86" t="str">
            <v>兆豐藍籌30</v>
          </cell>
          <cell r="C86">
            <v>43675</v>
          </cell>
          <cell r="D86">
            <v>22.36</v>
          </cell>
          <cell r="E86">
            <v>0</v>
          </cell>
          <cell r="F86">
            <v>0</v>
          </cell>
          <cell r="G86">
            <v>-0.4919</v>
          </cell>
          <cell r="K86">
            <v>443363</v>
          </cell>
          <cell r="L86">
            <v>19830</v>
          </cell>
          <cell r="M86">
            <v>0</v>
          </cell>
          <cell r="N86">
            <v>19830</v>
          </cell>
          <cell r="O86">
            <v>0</v>
          </cell>
        </row>
        <row r="87">
          <cell r="A87" t="str">
            <v>00691R</v>
          </cell>
          <cell r="B87" t="str">
            <v>兆豐藍籌30反一</v>
          </cell>
          <cell r="C87">
            <v>43675</v>
          </cell>
          <cell r="D87">
            <v>15.35</v>
          </cell>
          <cell r="E87">
            <v>0</v>
          </cell>
          <cell r="F87">
            <v>0</v>
          </cell>
          <cell r="G87">
            <v>-0.13020000000000001</v>
          </cell>
          <cell r="K87">
            <v>101435</v>
          </cell>
          <cell r="L87">
            <v>6606</v>
          </cell>
          <cell r="M87">
            <v>0</v>
          </cell>
          <cell r="N87">
            <v>6606</v>
          </cell>
          <cell r="O87">
            <v>0</v>
          </cell>
        </row>
        <row r="88">
          <cell r="A88" t="str">
            <v>00692</v>
          </cell>
          <cell r="B88" t="str">
            <v>富邦公司治理</v>
          </cell>
          <cell r="C88">
            <v>43675</v>
          </cell>
          <cell r="D88">
            <v>21.8</v>
          </cell>
          <cell r="E88">
            <v>0</v>
          </cell>
          <cell r="F88">
            <v>0</v>
          </cell>
          <cell r="G88">
            <v>-0.2293</v>
          </cell>
          <cell r="K88">
            <v>3428632</v>
          </cell>
          <cell r="L88">
            <v>157280</v>
          </cell>
          <cell r="M88">
            <v>0</v>
          </cell>
          <cell r="N88">
            <v>157280</v>
          </cell>
          <cell r="O88">
            <v>0</v>
          </cell>
        </row>
        <row r="89">
          <cell r="A89" t="str">
            <v>00693U</v>
          </cell>
          <cell r="B89" t="str">
            <v>華頓S&amp;P黃豆</v>
          </cell>
          <cell r="C89">
            <v>43675</v>
          </cell>
          <cell r="D89">
            <v>15.49</v>
          </cell>
          <cell r="E89">
            <v>0.06</v>
          </cell>
          <cell r="F89">
            <v>0.38879999999999998</v>
          </cell>
          <cell r="G89">
            <v>-0.38729999999999998</v>
          </cell>
        </row>
        <row r="90">
          <cell r="A90" t="str">
            <v>00694B</v>
          </cell>
          <cell r="B90" t="str">
            <v>富邦美債1-3年</v>
          </cell>
          <cell r="C90">
            <v>43672</v>
          </cell>
          <cell r="D90">
            <v>41.280200000000001</v>
          </cell>
          <cell r="E90">
            <v>-1.9599999999999999E-2</v>
          </cell>
          <cell r="F90">
            <v>-4.7399999999999998E-2</v>
          </cell>
          <cell r="G90">
            <v>0.14480000000000001</v>
          </cell>
          <cell r="K90">
            <v>6731809</v>
          </cell>
          <cell r="L90">
            <v>163076</v>
          </cell>
          <cell r="M90">
            <v>50000</v>
          </cell>
          <cell r="N90">
            <v>163076</v>
          </cell>
          <cell r="O90">
            <v>50000</v>
          </cell>
        </row>
        <row r="91">
          <cell r="A91" t="str">
            <v>00695B</v>
          </cell>
          <cell r="B91" t="str">
            <v>富邦美債7-10年</v>
          </cell>
          <cell r="C91">
            <v>43672</v>
          </cell>
          <cell r="D91">
            <v>39.734200000000001</v>
          </cell>
          <cell r="E91">
            <v>-2.23E-2</v>
          </cell>
          <cell r="F91">
            <v>-5.6000000000000001E-2</v>
          </cell>
          <cell r="G91">
            <v>3.9699999999999999E-2</v>
          </cell>
          <cell r="K91">
            <v>523935</v>
          </cell>
          <cell r="L91">
            <v>13186</v>
          </cell>
          <cell r="M91">
            <v>0</v>
          </cell>
          <cell r="N91">
            <v>13186</v>
          </cell>
          <cell r="O91">
            <v>0</v>
          </cell>
        </row>
        <row r="92">
          <cell r="A92" t="str">
            <v>00696B</v>
          </cell>
          <cell r="B92" t="str">
            <v>富邦美債20年</v>
          </cell>
          <cell r="C92">
            <v>43672</v>
          </cell>
          <cell r="D92">
            <v>43.854199999999999</v>
          </cell>
          <cell r="E92">
            <v>2.76E-2</v>
          </cell>
          <cell r="F92">
            <v>6.2899999999999998E-2</v>
          </cell>
          <cell r="G92">
            <v>0.15</v>
          </cell>
          <cell r="K92">
            <v>23667291</v>
          </cell>
          <cell r="L92">
            <v>539681</v>
          </cell>
          <cell r="M92">
            <v>0</v>
          </cell>
          <cell r="N92">
            <v>539681</v>
          </cell>
          <cell r="O92">
            <v>0</v>
          </cell>
        </row>
        <row r="93">
          <cell r="A93" t="str">
            <v>00697B</v>
          </cell>
          <cell r="B93" t="str">
            <v>元大美債7-10</v>
          </cell>
          <cell r="C93">
            <v>43675</v>
          </cell>
          <cell r="D93">
            <v>42.138599999999997</v>
          </cell>
          <cell r="E93">
            <v>0.1203</v>
          </cell>
          <cell r="F93">
            <v>0.2863</v>
          </cell>
          <cell r="G93">
            <v>-2.0400000000000001E-2</v>
          </cell>
        </row>
        <row r="94">
          <cell r="A94" t="str">
            <v>00700</v>
          </cell>
          <cell r="B94" t="str">
            <v>富邦恆生國企</v>
          </cell>
          <cell r="C94">
            <v>43675</v>
          </cell>
          <cell r="D94">
            <v>21</v>
          </cell>
          <cell r="E94">
            <v>-0.13</v>
          </cell>
          <cell r="F94">
            <v>-0.61519999999999997</v>
          </cell>
          <cell r="G94">
            <v>-0.90469999999999995</v>
          </cell>
          <cell r="K94">
            <v>136156</v>
          </cell>
          <cell r="L94">
            <v>6483</v>
          </cell>
          <cell r="M94">
            <v>0</v>
          </cell>
          <cell r="N94">
            <v>6483</v>
          </cell>
          <cell r="O94">
            <v>0</v>
          </cell>
        </row>
        <row r="95">
          <cell r="A95" t="str">
            <v>00701</v>
          </cell>
          <cell r="B95" t="str">
            <v>國泰股利精選30</v>
          </cell>
          <cell r="C95">
            <v>43675</v>
          </cell>
          <cell r="D95">
            <v>22.6</v>
          </cell>
          <cell r="E95">
            <v>-0.01</v>
          </cell>
          <cell r="F95">
            <v>-4.4200000000000003E-2</v>
          </cell>
          <cell r="G95">
            <v>4.4200000000000003E-2</v>
          </cell>
          <cell r="K95">
            <v>302575</v>
          </cell>
          <cell r="L95">
            <v>13391</v>
          </cell>
          <cell r="M95">
            <v>0</v>
          </cell>
          <cell r="N95">
            <v>13391</v>
          </cell>
          <cell r="O95">
            <v>0</v>
          </cell>
        </row>
        <row r="96">
          <cell r="A96" t="str">
            <v>00702</v>
          </cell>
          <cell r="B96" t="str">
            <v>國泰標普低波高息</v>
          </cell>
          <cell r="C96">
            <v>43675</v>
          </cell>
          <cell r="D96">
            <v>21.09</v>
          </cell>
          <cell r="E96">
            <v>-0.03</v>
          </cell>
          <cell r="F96">
            <v>-0.14199999999999999</v>
          </cell>
          <cell r="G96">
            <v>0.28439999999999999</v>
          </cell>
        </row>
        <row r="97">
          <cell r="A97" t="str">
            <v>00703</v>
          </cell>
          <cell r="B97" t="str">
            <v>台新MSCI中國</v>
          </cell>
          <cell r="C97">
            <v>43675</v>
          </cell>
          <cell r="D97">
            <v>20.46</v>
          </cell>
          <cell r="E97">
            <v>-0.09</v>
          </cell>
          <cell r="F97">
            <v>-0.43790000000000001</v>
          </cell>
          <cell r="G97">
            <v>-0.83079999999999998</v>
          </cell>
        </row>
        <row r="98">
          <cell r="A98" t="str">
            <v>00706L</v>
          </cell>
          <cell r="B98" t="str">
            <v>元大S&amp;P日圓正2</v>
          </cell>
          <cell r="C98">
            <v>43675</v>
          </cell>
          <cell r="D98">
            <v>18.09</v>
          </cell>
          <cell r="E98">
            <v>-0.03</v>
          </cell>
          <cell r="F98">
            <v>-0.16550000000000001</v>
          </cell>
          <cell r="G98">
            <v>-0.4975</v>
          </cell>
        </row>
        <row r="99">
          <cell r="A99" t="str">
            <v>00707R</v>
          </cell>
          <cell r="B99" t="str">
            <v>元大S&amp;P日圓反1</v>
          </cell>
          <cell r="C99">
            <v>43675</v>
          </cell>
          <cell r="D99">
            <v>20.059999999999999</v>
          </cell>
          <cell r="E99">
            <v>0.02</v>
          </cell>
          <cell r="F99">
            <v>9.98E-2</v>
          </cell>
          <cell r="G99">
            <v>-1.3957999999999999</v>
          </cell>
        </row>
        <row r="100">
          <cell r="A100" t="str">
            <v>00708L</v>
          </cell>
          <cell r="B100" t="str">
            <v>元大S&amp;P黃金正2</v>
          </cell>
          <cell r="C100">
            <v>43675</v>
          </cell>
          <cell r="D100">
            <v>20.49</v>
          </cell>
          <cell r="E100">
            <v>0.03</v>
          </cell>
          <cell r="F100">
            <v>0.14660000000000001</v>
          </cell>
          <cell r="G100">
            <v>4.8800000000000003E-2</v>
          </cell>
        </row>
        <row r="101">
          <cell r="A101" t="str">
            <v>00709</v>
          </cell>
          <cell r="B101" t="str">
            <v>富邦歐洲</v>
          </cell>
          <cell r="C101">
            <v>43675</v>
          </cell>
          <cell r="D101">
            <v>21.04</v>
          </cell>
          <cell r="E101">
            <v>0.05</v>
          </cell>
          <cell r="F101">
            <v>0.2382</v>
          </cell>
          <cell r="G101">
            <v>-0.998</v>
          </cell>
        </row>
        <row r="102">
          <cell r="A102" t="str">
            <v>00710B</v>
          </cell>
          <cell r="B102" t="str">
            <v>FH彭博高收益債</v>
          </cell>
          <cell r="C102">
            <v>43675</v>
          </cell>
          <cell r="D102">
            <v>20.77</v>
          </cell>
          <cell r="E102">
            <v>0.02</v>
          </cell>
          <cell r="F102">
            <v>9.6299999999999997E-2</v>
          </cell>
          <cell r="G102">
            <v>0.2407</v>
          </cell>
        </row>
        <row r="103">
          <cell r="A103" t="str">
            <v>00711B</v>
          </cell>
          <cell r="B103" t="str">
            <v>FH彭博新興債</v>
          </cell>
          <cell r="C103">
            <v>43675</v>
          </cell>
          <cell r="D103">
            <v>21.87</v>
          </cell>
          <cell r="E103">
            <v>0.04</v>
          </cell>
          <cell r="F103">
            <v>0.1832</v>
          </cell>
          <cell r="G103">
            <v>-9.1399999999999995E-2</v>
          </cell>
        </row>
        <row r="104">
          <cell r="A104" t="str">
            <v>00712</v>
          </cell>
          <cell r="B104" t="str">
            <v>FH富時不動產</v>
          </cell>
          <cell r="C104">
            <v>43675</v>
          </cell>
          <cell r="D104">
            <v>18.48</v>
          </cell>
          <cell r="E104">
            <v>0.04</v>
          </cell>
          <cell r="F104">
            <v>0.21690000000000001</v>
          </cell>
          <cell r="G104">
            <v>-5.4100000000000002E-2</v>
          </cell>
        </row>
        <row r="105">
          <cell r="A105" t="str">
            <v>00713</v>
          </cell>
          <cell r="B105" t="str">
            <v>元大台灣高息低波</v>
          </cell>
          <cell r="C105">
            <v>43675</v>
          </cell>
          <cell r="D105">
            <v>32.64</v>
          </cell>
          <cell r="E105">
            <v>-0.04</v>
          </cell>
          <cell r="F105">
            <v>-0.12230000000000001</v>
          </cell>
          <cell r="G105">
            <v>-0.3982</v>
          </cell>
          <cell r="K105">
            <v>3247997</v>
          </cell>
          <cell r="L105">
            <v>99512</v>
          </cell>
          <cell r="M105">
            <v>0</v>
          </cell>
          <cell r="N105">
            <v>99512</v>
          </cell>
          <cell r="O105">
            <v>0</v>
          </cell>
        </row>
        <row r="106">
          <cell r="A106" t="str">
            <v>00714</v>
          </cell>
          <cell r="B106" t="str">
            <v>群益道瓊美國地產</v>
          </cell>
          <cell r="C106">
            <v>43675</v>
          </cell>
          <cell r="D106">
            <v>21.95</v>
          </cell>
          <cell r="E106">
            <v>0.09</v>
          </cell>
          <cell r="F106">
            <v>0.41170000000000001</v>
          </cell>
          <cell r="G106">
            <v>-0.50109999999999999</v>
          </cell>
        </row>
        <row r="107">
          <cell r="A107" t="str">
            <v>00715L</v>
          </cell>
          <cell r="B107" t="str">
            <v>華頓S&amp;P布蘭特正2</v>
          </cell>
          <cell r="C107">
            <v>43675</v>
          </cell>
          <cell r="D107">
            <v>21.39</v>
          </cell>
          <cell r="E107">
            <v>0.17</v>
          </cell>
          <cell r="F107">
            <v>0.80110000000000003</v>
          </cell>
          <cell r="G107">
            <v>-1.7297</v>
          </cell>
        </row>
        <row r="108">
          <cell r="A108" t="str">
            <v>00716R</v>
          </cell>
          <cell r="B108" t="str">
            <v>華頓S&amp;P布蘭特反1</v>
          </cell>
          <cell r="C108">
            <v>43675</v>
          </cell>
          <cell r="D108">
            <v>15.53</v>
          </cell>
          <cell r="E108">
            <v>-0.08</v>
          </cell>
          <cell r="F108">
            <v>-0.51239999999999997</v>
          </cell>
          <cell r="G108">
            <v>0.96579999999999999</v>
          </cell>
        </row>
        <row r="109">
          <cell r="A109" t="str">
            <v>00717</v>
          </cell>
          <cell r="B109" t="str">
            <v>富邦美國特別股</v>
          </cell>
          <cell r="C109">
            <v>43675</v>
          </cell>
          <cell r="D109">
            <v>19.95</v>
          </cell>
          <cell r="E109">
            <v>0.06</v>
          </cell>
          <cell r="F109">
            <v>0.30159999999999998</v>
          </cell>
          <cell r="G109">
            <v>0.1002</v>
          </cell>
        </row>
        <row r="110">
          <cell r="A110" t="str">
            <v>00718B</v>
          </cell>
          <cell r="B110" t="str">
            <v>富邦中國政策債</v>
          </cell>
          <cell r="C110">
            <v>43675</v>
          </cell>
          <cell r="D110">
            <v>20.817399999999999</v>
          </cell>
          <cell r="E110">
            <v>-3.9899999999999998E-2</v>
          </cell>
          <cell r="F110">
            <v>-0.19120000000000001</v>
          </cell>
          <cell r="G110">
            <v>0.34870000000000001</v>
          </cell>
          <cell r="K110">
            <v>26250754</v>
          </cell>
          <cell r="L110">
            <v>1261001</v>
          </cell>
          <cell r="M110">
            <v>0</v>
          </cell>
          <cell r="N110">
            <v>1261001</v>
          </cell>
          <cell r="O110">
            <v>0</v>
          </cell>
        </row>
        <row r="111">
          <cell r="A111" t="str">
            <v>00719B</v>
          </cell>
          <cell r="B111" t="str">
            <v>元大美債1-3</v>
          </cell>
          <cell r="C111">
            <v>43675</v>
          </cell>
          <cell r="D111">
            <v>32.6372</v>
          </cell>
          <cell r="E111">
            <v>4.3299999999999998E-2</v>
          </cell>
          <cell r="F111">
            <v>0.1328</v>
          </cell>
          <cell r="G111">
            <v>0.1004</v>
          </cell>
        </row>
        <row r="112">
          <cell r="A112" t="str">
            <v>00720B</v>
          </cell>
          <cell r="B112" t="str">
            <v>元大投資級公司債</v>
          </cell>
          <cell r="C112">
            <v>43675</v>
          </cell>
          <cell r="D112">
            <v>43.848999999999997</v>
          </cell>
          <cell r="E112">
            <v>1.8599999999999998E-2</v>
          </cell>
          <cell r="F112">
            <v>4.24E-2</v>
          </cell>
          <cell r="G112">
            <v>0.34429999999999999</v>
          </cell>
        </row>
        <row r="113">
          <cell r="A113" t="str">
            <v>00721B</v>
          </cell>
          <cell r="B113" t="str">
            <v>元大中國債3-5</v>
          </cell>
          <cell r="C113">
            <v>43675</v>
          </cell>
          <cell r="D113">
            <v>47.248199999999997</v>
          </cell>
          <cell r="E113">
            <v>-7.9899999999999999E-2</v>
          </cell>
          <cell r="F113">
            <v>-0.16880000000000001</v>
          </cell>
          <cell r="G113">
            <v>0.1096</v>
          </cell>
        </row>
        <row r="114">
          <cell r="A114" t="str">
            <v>00722B</v>
          </cell>
          <cell r="B114" t="str">
            <v>群益15年IG電信債</v>
          </cell>
          <cell r="C114">
            <v>43672</v>
          </cell>
          <cell r="D114">
            <v>46.0944</v>
          </cell>
          <cell r="E114">
            <v>0.1434</v>
          </cell>
          <cell r="F114">
            <v>0.312</v>
          </cell>
          <cell r="G114">
            <v>0.16400000000000001</v>
          </cell>
          <cell r="K114">
            <v>15798355</v>
          </cell>
          <cell r="L114">
            <v>342739</v>
          </cell>
          <cell r="M114">
            <v>0</v>
          </cell>
          <cell r="N114">
            <v>342739</v>
          </cell>
          <cell r="O114">
            <v>0</v>
          </cell>
        </row>
        <row r="115">
          <cell r="A115" t="str">
            <v>00723B</v>
          </cell>
          <cell r="B115" t="str">
            <v>群益15年IG科技債</v>
          </cell>
          <cell r="C115">
            <v>43672</v>
          </cell>
          <cell r="D115">
            <v>42.926200000000001</v>
          </cell>
          <cell r="E115">
            <v>5.4699999999999999E-2</v>
          </cell>
          <cell r="F115">
            <v>0.1275</v>
          </cell>
          <cell r="G115">
            <v>0.24179999999999999</v>
          </cell>
          <cell r="K115">
            <v>42650710</v>
          </cell>
          <cell r="L115">
            <v>993583</v>
          </cell>
          <cell r="M115">
            <v>0</v>
          </cell>
          <cell r="N115">
            <v>993583</v>
          </cell>
          <cell r="O115">
            <v>0</v>
          </cell>
        </row>
        <row r="116">
          <cell r="A116" t="str">
            <v>00724B</v>
          </cell>
          <cell r="B116" t="str">
            <v>群益10年IG金融債</v>
          </cell>
          <cell r="C116">
            <v>43672</v>
          </cell>
          <cell r="D116">
            <v>42.573599999999999</v>
          </cell>
          <cell r="E116">
            <v>9.9199999999999997E-2</v>
          </cell>
          <cell r="F116">
            <v>0.23350000000000001</v>
          </cell>
          <cell r="G116">
            <v>0.15590000000000001</v>
          </cell>
          <cell r="K116">
            <v>61296457</v>
          </cell>
          <cell r="L116">
            <v>1439775</v>
          </cell>
          <cell r="M116">
            <v>0</v>
          </cell>
          <cell r="N116">
            <v>1439775</v>
          </cell>
          <cell r="O116">
            <v>0</v>
          </cell>
        </row>
        <row r="117">
          <cell r="A117" t="str">
            <v>00725B</v>
          </cell>
          <cell r="B117" t="str">
            <v>國泰投資級公司債</v>
          </cell>
          <cell r="C117">
            <v>43672</v>
          </cell>
          <cell r="D117">
            <v>44.565800000000003</v>
          </cell>
          <cell r="E117">
            <v>0.108</v>
          </cell>
          <cell r="F117">
            <v>0.2429</v>
          </cell>
          <cell r="G117">
            <v>7.6700000000000004E-2</v>
          </cell>
          <cell r="K117">
            <v>22336641</v>
          </cell>
          <cell r="L117">
            <v>501206</v>
          </cell>
          <cell r="M117">
            <v>0</v>
          </cell>
          <cell r="N117">
            <v>501206</v>
          </cell>
          <cell r="O117">
            <v>0</v>
          </cell>
        </row>
        <row r="118">
          <cell r="A118" t="str">
            <v>00726B</v>
          </cell>
          <cell r="B118" t="str">
            <v>國泰5Y+新興債</v>
          </cell>
          <cell r="C118">
            <v>43672</v>
          </cell>
          <cell r="D118">
            <v>45.108199999999997</v>
          </cell>
          <cell r="E118">
            <v>-9.7000000000000003E-3</v>
          </cell>
          <cell r="F118">
            <v>-2.1399999999999999E-2</v>
          </cell>
          <cell r="G118">
            <v>0.40300000000000002</v>
          </cell>
          <cell r="K118">
            <v>20253105</v>
          </cell>
          <cell r="L118">
            <v>448989</v>
          </cell>
          <cell r="M118">
            <v>0</v>
          </cell>
          <cell r="N118">
            <v>448989</v>
          </cell>
          <cell r="O118">
            <v>0</v>
          </cell>
        </row>
        <row r="119">
          <cell r="A119" t="str">
            <v>00727B</v>
          </cell>
          <cell r="B119" t="str">
            <v>國泰1-5Y高收債</v>
          </cell>
          <cell r="C119">
            <v>43672</v>
          </cell>
          <cell r="D119">
            <v>43.118600000000001</v>
          </cell>
          <cell r="E119">
            <v>3.8600000000000002E-2</v>
          </cell>
          <cell r="F119">
            <v>8.9599999999999999E-2</v>
          </cell>
          <cell r="G119">
            <v>-0.11269999999999999</v>
          </cell>
          <cell r="K119">
            <v>6368150</v>
          </cell>
          <cell r="L119">
            <v>147689</v>
          </cell>
          <cell r="M119">
            <v>0</v>
          </cell>
          <cell r="N119">
            <v>147689</v>
          </cell>
          <cell r="O119">
            <v>0</v>
          </cell>
        </row>
        <row r="120">
          <cell r="A120" t="str">
            <v>00728</v>
          </cell>
          <cell r="B120" t="str">
            <v>第一金工業30</v>
          </cell>
          <cell r="C120">
            <v>43675</v>
          </cell>
          <cell r="D120">
            <v>19.13</v>
          </cell>
          <cell r="E120">
            <v>-0.03</v>
          </cell>
          <cell r="F120">
            <v>-0.1565</v>
          </cell>
          <cell r="G120">
            <v>5.2200000000000003E-2</v>
          </cell>
          <cell r="K120">
            <v>285442</v>
          </cell>
          <cell r="L120">
            <v>14923</v>
          </cell>
          <cell r="M120">
            <v>0</v>
          </cell>
          <cell r="N120">
            <v>14923</v>
          </cell>
          <cell r="O120">
            <v>0</v>
          </cell>
        </row>
        <row r="121">
          <cell r="A121" t="str">
            <v>00730</v>
          </cell>
          <cell r="B121" t="str">
            <v>富邦臺灣優質高息</v>
          </cell>
          <cell r="C121">
            <v>43675</v>
          </cell>
          <cell r="D121">
            <v>18.47</v>
          </cell>
          <cell r="E121">
            <v>-0.08</v>
          </cell>
          <cell r="F121">
            <v>-0.43120000000000003</v>
          </cell>
          <cell r="G121">
            <v>0.43309999999999998</v>
          </cell>
          <cell r="K121">
            <v>3047551</v>
          </cell>
          <cell r="L121">
            <v>165044</v>
          </cell>
          <cell r="M121">
            <v>500</v>
          </cell>
          <cell r="N121">
            <v>165044</v>
          </cell>
          <cell r="O121">
            <v>500</v>
          </cell>
        </row>
        <row r="122">
          <cell r="A122" t="str">
            <v>00731</v>
          </cell>
          <cell r="B122" t="str">
            <v>FH富時高息低波</v>
          </cell>
          <cell r="C122">
            <v>43675</v>
          </cell>
          <cell r="D122">
            <v>49.53</v>
          </cell>
          <cell r="E122">
            <v>-7.0000000000000007E-2</v>
          </cell>
          <cell r="F122">
            <v>-0.1411</v>
          </cell>
          <cell r="G122">
            <v>0.20180000000000001</v>
          </cell>
          <cell r="K122">
            <v>2803158</v>
          </cell>
          <cell r="L122">
            <v>56600</v>
          </cell>
          <cell r="M122">
            <v>0</v>
          </cell>
          <cell r="N122">
            <v>56600</v>
          </cell>
          <cell r="O122">
            <v>0</v>
          </cell>
        </row>
        <row r="123">
          <cell r="A123" t="str">
            <v>00732</v>
          </cell>
          <cell r="B123" t="str">
            <v>國泰RMB短期報酬</v>
          </cell>
          <cell r="C123">
            <v>43675</v>
          </cell>
          <cell r="D123">
            <v>39.909700000000001</v>
          </cell>
          <cell r="E123">
            <v>-3.5999999999999997E-2</v>
          </cell>
          <cell r="F123">
            <v>-9.01E-2</v>
          </cell>
          <cell r="G123">
            <v>-4.9299999999999997E-2</v>
          </cell>
        </row>
        <row r="124">
          <cell r="A124" t="str">
            <v>00733</v>
          </cell>
          <cell r="B124" t="str">
            <v>富邦臺灣中小</v>
          </cell>
          <cell r="C124">
            <v>43675</v>
          </cell>
          <cell r="D124">
            <v>18.239999999999998</v>
          </cell>
          <cell r="E124">
            <v>-0.08</v>
          </cell>
          <cell r="F124">
            <v>-0.43659999999999999</v>
          </cell>
          <cell r="G124">
            <v>-0.60299999999999998</v>
          </cell>
          <cell r="K124">
            <v>136167</v>
          </cell>
          <cell r="L124">
            <v>7466</v>
          </cell>
          <cell r="M124">
            <v>0</v>
          </cell>
          <cell r="N124">
            <v>7466</v>
          </cell>
          <cell r="O124">
            <v>0</v>
          </cell>
        </row>
        <row r="125">
          <cell r="A125" t="str">
            <v>00734B</v>
          </cell>
          <cell r="B125" t="str">
            <v>台新JPM新興債</v>
          </cell>
          <cell r="C125">
            <v>43675</v>
          </cell>
          <cell r="D125">
            <v>22.35</v>
          </cell>
          <cell r="E125">
            <v>0.04</v>
          </cell>
          <cell r="F125">
            <v>0.1792</v>
          </cell>
          <cell r="G125">
            <v>0.3579</v>
          </cell>
        </row>
        <row r="126">
          <cell r="A126" t="str">
            <v>00735</v>
          </cell>
          <cell r="B126" t="str">
            <v>國泰臺韓科技</v>
          </cell>
          <cell r="C126">
            <v>43675</v>
          </cell>
          <cell r="D126">
            <v>18.13</v>
          </cell>
          <cell r="E126">
            <v>-0.15</v>
          </cell>
          <cell r="F126">
            <v>-0.82050000000000001</v>
          </cell>
          <cell r="G126">
            <v>0.16539999999999999</v>
          </cell>
          <cell r="K126">
            <v>123055</v>
          </cell>
          <cell r="L126">
            <v>6789</v>
          </cell>
          <cell r="M126">
            <v>0</v>
          </cell>
          <cell r="N126">
            <v>6789</v>
          </cell>
          <cell r="O126">
            <v>0</v>
          </cell>
        </row>
        <row r="127">
          <cell r="A127" t="str">
            <v>00736</v>
          </cell>
          <cell r="B127" t="str">
            <v>國泰新興市場</v>
          </cell>
          <cell r="C127">
            <v>43675</v>
          </cell>
          <cell r="D127">
            <v>20.100000000000001</v>
          </cell>
          <cell r="E127">
            <v>-0.01</v>
          </cell>
          <cell r="F127">
            <v>-4.9700000000000001E-2</v>
          </cell>
          <cell r="G127">
            <v>-0.29849999999999999</v>
          </cell>
        </row>
        <row r="128">
          <cell r="A128" t="str">
            <v>00737</v>
          </cell>
          <cell r="B128" t="str">
            <v>國泰AI+ROBO</v>
          </cell>
          <cell r="C128">
            <v>43675</v>
          </cell>
          <cell r="D128">
            <v>22.78</v>
          </cell>
          <cell r="E128">
            <v>-0.09</v>
          </cell>
          <cell r="F128">
            <v>-0.39350000000000002</v>
          </cell>
          <cell r="G128">
            <v>-0.13159999999999999</v>
          </cell>
        </row>
        <row r="129">
          <cell r="A129" t="str">
            <v>00738U</v>
          </cell>
          <cell r="B129" t="str">
            <v>元大道瓊白銀</v>
          </cell>
          <cell r="C129">
            <v>43675</v>
          </cell>
          <cell r="D129">
            <v>18.920000000000002</v>
          </cell>
          <cell r="E129">
            <v>0.05</v>
          </cell>
          <cell r="F129">
            <v>0.26490000000000002</v>
          </cell>
          <cell r="G129">
            <v>-0.1057</v>
          </cell>
        </row>
        <row r="130">
          <cell r="A130" t="str">
            <v>00739</v>
          </cell>
          <cell r="B130" t="str">
            <v>元大MSCI A股</v>
          </cell>
          <cell r="C130">
            <v>43675</v>
          </cell>
          <cell r="D130">
            <v>21.45</v>
          </cell>
          <cell r="E130">
            <v>-0.04</v>
          </cell>
          <cell r="F130">
            <v>-0.18609999999999999</v>
          </cell>
          <cell r="G130">
            <v>-0.93240000000000001</v>
          </cell>
        </row>
        <row r="131">
          <cell r="A131" t="str">
            <v>00740B</v>
          </cell>
          <cell r="B131" t="str">
            <v>富邦全球投等債</v>
          </cell>
          <cell r="C131">
            <v>43672</v>
          </cell>
          <cell r="D131">
            <v>47.214599999999997</v>
          </cell>
          <cell r="E131">
            <v>8.4000000000000005E-2</v>
          </cell>
          <cell r="F131">
            <v>0.1782</v>
          </cell>
          <cell r="G131">
            <v>0.37140000000000001</v>
          </cell>
          <cell r="K131">
            <v>13313150</v>
          </cell>
          <cell r="L131">
            <v>281971</v>
          </cell>
          <cell r="M131">
            <v>17000</v>
          </cell>
          <cell r="N131">
            <v>281971</v>
          </cell>
          <cell r="O131">
            <v>17000</v>
          </cell>
        </row>
        <row r="132">
          <cell r="A132" t="str">
            <v>00741B</v>
          </cell>
          <cell r="B132" t="str">
            <v>富邦全球高收債</v>
          </cell>
          <cell r="C132">
            <v>43672</v>
          </cell>
          <cell r="D132">
            <v>41.689799999999998</v>
          </cell>
          <cell r="E132">
            <v>4.1500000000000002E-2</v>
          </cell>
          <cell r="F132">
            <v>9.9599999999999994E-2</v>
          </cell>
          <cell r="G132">
            <v>0.3362</v>
          </cell>
          <cell r="K132">
            <v>359700</v>
          </cell>
          <cell r="L132">
            <v>8628</v>
          </cell>
          <cell r="M132">
            <v>0</v>
          </cell>
          <cell r="N132">
            <v>8628</v>
          </cell>
          <cell r="O132">
            <v>0</v>
          </cell>
        </row>
        <row r="133">
          <cell r="A133" t="str">
            <v>00742</v>
          </cell>
          <cell r="B133" t="str">
            <v>新光內需收益</v>
          </cell>
          <cell r="C133">
            <v>43675</v>
          </cell>
          <cell r="D133">
            <v>21.01</v>
          </cell>
          <cell r="E133">
            <v>-0.01</v>
          </cell>
          <cell r="F133">
            <v>-4.7500000000000001E-2</v>
          </cell>
          <cell r="G133">
            <v>-9.5100000000000004E-2</v>
          </cell>
          <cell r="K133">
            <v>989861</v>
          </cell>
          <cell r="L133">
            <v>47110</v>
          </cell>
          <cell r="M133">
            <v>0</v>
          </cell>
          <cell r="N133">
            <v>47110</v>
          </cell>
          <cell r="O133">
            <v>0</v>
          </cell>
        </row>
        <row r="134">
          <cell r="A134" t="str">
            <v>00743</v>
          </cell>
          <cell r="B134" t="str">
            <v>國泰中國A150</v>
          </cell>
          <cell r="C134">
            <v>43675</v>
          </cell>
          <cell r="D134">
            <v>21.39</v>
          </cell>
          <cell r="E134">
            <v>-0.05</v>
          </cell>
          <cell r="F134">
            <v>-0.23319999999999999</v>
          </cell>
          <cell r="G134">
            <v>-0.32719999999999999</v>
          </cell>
          <cell r="K134">
            <v>189226</v>
          </cell>
          <cell r="L134">
            <v>8847</v>
          </cell>
          <cell r="M134">
            <v>0</v>
          </cell>
          <cell r="N134">
            <v>8847</v>
          </cell>
          <cell r="O134">
            <v>0</v>
          </cell>
        </row>
        <row r="135">
          <cell r="A135" t="str">
            <v>00744B</v>
          </cell>
          <cell r="B135" t="str">
            <v>國泰中國政金債5+</v>
          </cell>
          <cell r="C135">
            <v>43672</v>
          </cell>
          <cell r="D135">
            <v>42.3812</v>
          </cell>
          <cell r="E135">
            <v>-8.0000000000000002E-3</v>
          </cell>
          <cell r="F135">
            <v>-1.8800000000000001E-2</v>
          </cell>
          <cell r="G135">
            <v>0.18590000000000001</v>
          </cell>
          <cell r="K135">
            <v>30545330</v>
          </cell>
          <cell r="L135">
            <v>720728</v>
          </cell>
          <cell r="M135">
            <v>0</v>
          </cell>
          <cell r="N135">
            <v>720728</v>
          </cell>
          <cell r="O135">
            <v>0</v>
          </cell>
        </row>
        <row r="136">
          <cell r="A136" t="str">
            <v>00745B</v>
          </cell>
          <cell r="B136" t="str">
            <v>富邦中政債0-1</v>
          </cell>
          <cell r="C136">
            <v>43675</v>
          </cell>
          <cell r="D136">
            <v>41.154600000000002</v>
          </cell>
          <cell r="E136">
            <v>-7.0699999999999999E-2</v>
          </cell>
          <cell r="F136">
            <v>-0.1714</v>
          </cell>
          <cell r="G136">
            <v>-0.25409999999999999</v>
          </cell>
          <cell r="K136">
            <v>103545</v>
          </cell>
          <cell r="L136">
            <v>2516</v>
          </cell>
          <cell r="M136">
            <v>0</v>
          </cell>
          <cell r="N136">
            <v>2516</v>
          </cell>
          <cell r="O136">
            <v>0</v>
          </cell>
        </row>
        <row r="137">
          <cell r="A137" t="str">
            <v>00746B</v>
          </cell>
          <cell r="B137" t="str">
            <v>富邦A級公司債</v>
          </cell>
          <cell r="C137">
            <v>43672</v>
          </cell>
          <cell r="D137">
            <v>45.119199999999999</v>
          </cell>
          <cell r="E137">
            <v>1.46E-2</v>
          </cell>
          <cell r="F137">
            <v>3.2300000000000002E-2</v>
          </cell>
          <cell r="G137">
            <v>0.35630000000000001</v>
          </cell>
          <cell r="K137">
            <v>28852091</v>
          </cell>
          <cell r="L137">
            <v>639464</v>
          </cell>
          <cell r="M137">
            <v>0</v>
          </cell>
          <cell r="N137">
            <v>639464</v>
          </cell>
          <cell r="O137">
            <v>0</v>
          </cell>
        </row>
        <row r="138">
          <cell r="A138" t="str">
            <v>00747B</v>
          </cell>
          <cell r="B138" t="str">
            <v>FH中國政策債</v>
          </cell>
          <cell r="C138">
            <v>43672</v>
          </cell>
          <cell r="D138">
            <v>52.855800000000002</v>
          </cell>
          <cell r="E138">
            <v>-5.2900000000000003E-2</v>
          </cell>
          <cell r="F138">
            <v>-9.9900000000000003E-2</v>
          </cell>
          <cell r="G138">
            <v>-0.2001</v>
          </cell>
          <cell r="K138">
            <v>34964110</v>
          </cell>
          <cell r="L138">
            <v>661500</v>
          </cell>
          <cell r="M138">
            <v>0</v>
          </cell>
          <cell r="N138">
            <v>661500</v>
          </cell>
          <cell r="O138">
            <v>0</v>
          </cell>
        </row>
        <row r="139">
          <cell r="A139" t="str">
            <v>00748B</v>
          </cell>
          <cell r="B139" t="str">
            <v>凱基中國債3-10</v>
          </cell>
          <cell r="C139">
            <v>43675</v>
          </cell>
          <cell r="D139">
            <v>42.822299999999998</v>
          </cell>
          <cell r="E139">
            <v>-0.1037</v>
          </cell>
          <cell r="F139">
            <v>-0.24149999999999999</v>
          </cell>
          <cell r="G139">
            <v>0.55500000000000005</v>
          </cell>
          <cell r="K139">
            <v>28776593</v>
          </cell>
          <cell r="L139">
            <v>672000</v>
          </cell>
          <cell r="M139">
            <v>0</v>
          </cell>
          <cell r="N139">
            <v>672000</v>
          </cell>
          <cell r="O139">
            <v>0</v>
          </cell>
        </row>
        <row r="140">
          <cell r="A140" t="str">
            <v>00749B</v>
          </cell>
          <cell r="B140" t="str">
            <v>凱基新興債10+</v>
          </cell>
          <cell r="C140">
            <v>43672</v>
          </cell>
          <cell r="D140">
            <v>45.999099999999999</v>
          </cell>
          <cell r="E140">
            <v>-5.1900000000000002E-2</v>
          </cell>
          <cell r="F140">
            <v>-0.11269999999999999</v>
          </cell>
          <cell r="G140">
            <v>0.1106</v>
          </cell>
          <cell r="K140">
            <v>28657453</v>
          </cell>
          <cell r="L140">
            <v>623000</v>
          </cell>
          <cell r="M140">
            <v>20000</v>
          </cell>
          <cell r="N140">
            <v>623000</v>
          </cell>
          <cell r="O140">
            <v>20000</v>
          </cell>
        </row>
        <row r="141">
          <cell r="A141" t="str">
            <v>00750B</v>
          </cell>
          <cell r="B141" t="str">
            <v>凱基科技債10+</v>
          </cell>
          <cell r="C141">
            <v>43672</v>
          </cell>
          <cell r="D141">
            <v>44.513599999999997</v>
          </cell>
          <cell r="E141">
            <v>6.5799999999999997E-2</v>
          </cell>
          <cell r="F141">
            <v>0.14799999999999999</v>
          </cell>
          <cell r="G141">
            <v>-0.25519999999999998</v>
          </cell>
          <cell r="K141">
            <v>19007325</v>
          </cell>
          <cell r="L141">
            <v>427000</v>
          </cell>
          <cell r="M141">
            <v>0</v>
          </cell>
          <cell r="N141">
            <v>427000</v>
          </cell>
          <cell r="O141">
            <v>0</v>
          </cell>
        </row>
        <row r="142">
          <cell r="A142" t="str">
            <v>00751B</v>
          </cell>
          <cell r="B142" t="str">
            <v>元大AAA至A公司債</v>
          </cell>
          <cell r="C142">
            <v>43675</v>
          </cell>
          <cell r="D142">
            <v>45.8643</v>
          </cell>
          <cell r="E142">
            <v>0.1605</v>
          </cell>
          <cell r="F142">
            <v>0.35110000000000002</v>
          </cell>
          <cell r="G142">
            <v>0.12139999999999999</v>
          </cell>
        </row>
        <row r="143">
          <cell r="A143" t="str">
            <v>00752</v>
          </cell>
          <cell r="B143" t="str">
            <v>中信中國50</v>
          </cell>
          <cell r="C143">
            <v>43675</v>
          </cell>
          <cell r="D143">
            <v>23.37</v>
          </cell>
          <cell r="E143">
            <v>-0.13</v>
          </cell>
          <cell r="F143">
            <v>-0.55310000000000004</v>
          </cell>
          <cell r="G143">
            <v>8.5500000000000007E-2</v>
          </cell>
        </row>
        <row r="144">
          <cell r="A144" t="str">
            <v>00753L</v>
          </cell>
          <cell r="B144" t="str">
            <v>中信中國50正2</v>
          </cell>
          <cell r="C144">
            <v>43675</v>
          </cell>
          <cell r="D144">
            <v>25.16</v>
          </cell>
          <cell r="E144">
            <v>-0.14000000000000001</v>
          </cell>
          <cell r="F144">
            <v>-0.55330000000000001</v>
          </cell>
          <cell r="G144">
            <v>-1.1128</v>
          </cell>
        </row>
        <row r="145">
          <cell r="A145" t="str">
            <v>00754B</v>
          </cell>
          <cell r="B145" t="str">
            <v>群益AAA-AA公司債</v>
          </cell>
          <cell r="C145">
            <v>43672</v>
          </cell>
          <cell r="D145">
            <v>46.626399999999997</v>
          </cell>
          <cell r="E145">
            <v>3.7499999999999999E-2</v>
          </cell>
          <cell r="F145">
            <v>8.0399999999999999E-2</v>
          </cell>
          <cell r="G145">
            <v>0.28649999999999998</v>
          </cell>
          <cell r="K145">
            <v>10346394</v>
          </cell>
          <cell r="L145">
            <v>221900</v>
          </cell>
          <cell r="M145">
            <v>3500</v>
          </cell>
          <cell r="N145">
            <v>221900</v>
          </cell>
          <cell r="O145">
            <v>3500</v>
          </cell>
        </row>
        <row r="146">
          <cell r="A146" t="str">
            <v>00755B</v>
          </cell>
          <cell r="B146" t="str">
            <v>群益15年IG公用債</v>
          </cell>
          <cell r="C146">
            <v>43672</v>
          </cell>
          <cell r="D146">
            <v>44.945</v>
          </cell>
          <cell r="E146">
            <v>9.01E-2</v>
          </cell>
          <cell r="F146">
            <v>0.20080000000000001</v>
          </cell>
          <cell r="G146">
            <v>0.21129999999999999</v>
          </cell>
          <cell r="K146">
            <v>3381209</v>
          </cell>
          <cell r="L146">
            <v>75230</v>
          </cell>
          <cell r="M146">
            <v>0</v>
          </cell>
          <cell r="N146">
            <v>75230</v>
          </cell>
          <cell r="O146">
            <v>0</v>
          </cell>
        </row>
        <row r="147">
          <cell r="A147" t="str">
            <v>00756B</v>
          </cell>
          <cell r="B147" t="str">
            <v>群益15年EM主權債</v>
          </cell>
          <cell r="C147">
            <v>43672</v>
          </cell>
          <cell r="D147">
            <v>48.445399999999999</v>
          </cell>
          <cell r="E147">
            <v>-3.15E-2</v>
          </cell>
          <cell r="F147">
            <v>-6.4899999999999999E-2</v>
          </cell>
          <cell r="G147">
            <v>0.42230000000000001</v>
          </cell>
          <cell r="K147">
            <v>32497175</v>
          </cell>
          <cell r="L147">
            <v>670800</v>
          </cell>
          <cell r="M147">
            <v>20000</v>
          </cell>
          <cell r="N147">
            <v>670800</v>
          </cell>
          <cell r="O147">
            <v>20000</v>
          </cell>
        </row>
        <row r="148">
          <cell r="A148" t="str">
            <v>00757</v>
          </cell>
          <cell r="B148" t="str">
            <v>統一FANG+</v>
          </cell>
          <cell r="C148">
            <v>43675</v>
          </cell>
          <cell r="D148">
            <v>20.74</v>
          </cell>
          <cell r="E148">
            <v>-0.04</v>
          </cell>
          <cell r="F148">
            <v>-0.19239999999999999</v>
          </cell>
          <cell r="G148">
            <v>-0.77139999999999997</v>
          </cell>
        </row>
        <row r="149">
          <cell r="A149" t="str">
            <v>00758B</v>
          </cell>
          <cell r="B149" t="str">
            <v>FH能源債</v>
          </cell>
          <cell r="C149">
            <v>43672</v>
          </cell>
          <cell r="D149">
            <v>68.58</v>
          </cell>
          <cell r="E149">
            <v>0.09</v>
          </cell>
          <cell r="F149">
            <v>0.13139999999999999</v>
          </cell>
          <cell r="G149">
            <v>2.9100000000000001E-2</v>
          </cell>
          <cell r="K149">
            <v>6277164</v>
          </cell>
          <cell r="L149">
            <v>91525</v>
          </cell>
          <cell r="M149">
            <v>0</v>
          </cell>
          <cell r="N149">
            <v>91525</v>
          </cell>
          <cell r="O149">
            <v>0</v>
          </cell>
        </row>
        <row r="150">
          <cell r="A150" t="str">
            <v>00759B</v>
          </cell>
          <cell r="B150" t="str">
            <v>FH製藥債</v>
          </cell>
          <cell r="C150">
            <v>43672</v>
          </cell>
          <cell r="D150">
            <v>69.02</v>
          </cell>
          <cell r="E150">
            <v>0.03</v>
          </cell>
          <cell r="F150">
            <v>4.3400000000000001E-2</v>
          </cell>
          <cell r="G150">
            <v>0.1159</v>
          </cell>
          <cell r="K150">
            <v>3625229</v>
          </cell>
          <cell r="L150">
            <v>52525</v>
          </cell>
          <cell r="M150">
            <v>0</v>
          </cell>
          <cell r="N150">
            <v>52525</v>
          </cell>
          <cell r="O150">
            <v>0</v>
          </cell>
        </row>
        <row r="151">
          <cell r="A151" t="str">
            <v>00760B</v>
          </cell>
          <cell r="B151" t="str">
            <v>FH新興企業債</v>
          </cell>
          <cell r="C151">
            <v>43672</v>
          </cell>
          <cell r="D151">
            <v>69.02</v>
          </cell>
          <cell r="E151">
            <v>-0.04</v>
          </cell>
          <cell r="F151">
            <v>-5.79E-2</v>
          </cell>
          <cell r="G151">
            <v>4.3400000000000001E-2</v>
          </cell>
          <cell r="K151">
            <v>11286390</v>
          </cell>
          <cell r="L151">
            <v>163520</v>
          </cell>
          <cell r="M151">
            <v>0</v>
          </cell>
          <cell r="N151">
            <v>163520</v>
          </cell>
          <cell r="O151">
            <v>0</v>
          </cell>
        </row>
        <row r="152">
          <cell r="A152" t="str">
            <v>00761B</v>
          </cell>
          <cell r="B152" t="str">
            <v>國泰A級公司債</v>
          </cell>
          <cell r="C152">
            <v>43672</v>
          </cell>
          <cell r="D152">
            <v>46.638100000000001</v>
          </cell>
          <cell r="E152">
            <v>7.7499999999999999E-2</v>
          </cell>
          <cell r="F152">
            <v>0.16639999999999999</v>
          </cell>
          <cell r="G152">
            <v>0.19700000000000001</v>
          </cell>
          <cell r="K152">
            <v>36032054</v>
          </cell>
          <cell r="L152">
            <v>772589</v>
          </cell>
          <cell r="M152">
            <v>0</v>
          </cell>
          <cell r="N152">
            <v>772589</v>
          </cell>
          <cell r="O152">
            <v>0</v>
          </cell>
        </row>
        <row r="153">
          <cell r="A153" t="str">
            <v>00762</v>
          </cell>
          <cell r="B153" t="str">
            <v>元大全球AI</v>
          </cell>
          <cell r="C153">
            <v>43675</v>
          </cell>
          <cell r="D153">
            <v>24.55</v>
          </cell>
          <cell r="E153">
            <v>-0.15</v>
          </cell>
          <cell r="F153">
            <v>-0.60719999999999996</v>
          </cell>
          <cell r="G153">
            <v>-0.36649999999999999</v>
          </cell>
        </row>
        <row r="154">
          <cell r="A154" t="str">
            <v>00763U</v>
          </cell>
          <cell r="B154" t="str">
            <v>國票道瓊銅</v>
          </cell>
          <cell r="C154">
            <v>43675</v>
          </cell>
          <cell r="D154">
            <v>19.41</v>
          </cell>
          <cell r="E154">
            <v>0.23</v>
          </cell>
          <cell r="F154">
            <v>1.1991000000000001</v>
          </cell>
          <cell r="G154">
            <v>-1.2363999999999999</v>
          </cell>
        </row>
        <row r="155">
          <cell r="A155" t="str">
            <v>00764B</v>
          </cell>
          <cell r="B155" t="str">
            <v>群益25年美債</v>
          </cell>
          <cell r="C155">
            <v>43672</v>
          </cell>
          <cell r="D155">
            <v>43.508499999999998</v>
          </cell>
          <cell r="E155">
            <v>5.6899999999999999E-2</v>
          </cell>
          <cell r="F155">
            <v>0.13089999999999999</v>
          </cell>
          <cell r="G155">
            <v>9.5299999999999996E-2</v>
          </cell>
          <cell r="K155">
            <v>15402021</v>
          </cell>
          <cell r="L155">
            <v>354000</v>
          </cell>
          <cell r="M155">
            <v>0</v>
          </cell>
          <cell r="N155">
            <v>354000</v>
          </cell>
          <cell r="O155">
            <v>0</v>
          </cell>
        </row>
        <row r="156">
          <cell r="A156" t="str">
            <v>00765B</v>
          </cell>
          <cell r="B156" t="str">
            <v>群益中國政金債</v>
          </cell>
          <cell r="C156">
            <v>43672</v>
          </cell>
          <cell r="D156">
            <v>41.326099999999997</v>
          </cell>
          <cell r="E156">
            <v>-1.54E-2</v>
          </cell>
          <cell r="F156">
            <v>-3.7199999999999997E-2</v>
          </cell>
          <cell r="G156">
            <v>5.7799999999999997E-2</v>
          </cell>
          <cell r="K156">
            <v>2045640</v>
          </cell>
          <cell r="L156">
            <v>49500</v>
          </cell>
          <cell r="M156">
            <v>0</v>
          </cell>
          <cell r="N156">
            <v>49500</v>
          </cell>
          <cell r="O156">
            <v>0</v>
          </cell>
        </row>
        <row r="157">
          <cell r="A157" t="str">
            <v>00766L</v>
          </cell>
          <cell r="B157" t="str">
            <v>台新MSCI中國正2</v>
          </cell>
          <cell r="C157">
            <v>43675</v>
          </cell>
          <cell r="D157">
            <v>10.42</v>
          </cell>
          <cell r="E157">
            <v>-0.13</v>
          </cell>
          <cell r="F157">
            <v>-1.2322</v>
          </cell>
          <cell r="G157">
            <v>-0.57579999999999998</v>
          </cell>
        </row>
        <row r="158">
          <cell r="A158" t="str">
            <v>00767</v>
          </cell>
          <cell r="B158" t="str">
            <v>FH美國金融股</v>
          </cell>
          <cell r="C158">
            <v>43675</v>
          </cell>
          <cell r="D158">
            <v>23.07</v>
          </cell>
          <cell r="E158">
            <v>-0.15</v>
          </cell>
          <cell r="F158">
            <v>-0.64590000000000003</v>
          </cell>
          <cell r="G158">
            <v>0.73680000000000001</v>
          </cell>
        </row>
        <row r="159">
          <cell r="A159" t="str">
            <v>00768B</v>
          </cell>
          <cell r="B159" t="str">
            <v>FH20年美債</v>
          </cell>
          <cell r="C159">
            <v>43672</v>
          </cell>
          <cell r="D159">
            <v>67.326499999999996</v>
          </cell>
          <cell r="E159">
            <v>4.0800000000000003E-2</v>
          </cell>
          <cell r="F159">
            <v>6.0600000000000001E-2</v>
          </cell>
          <cell r="G159">
            <v>0.1091</v>
          </cell>
          <cell r="K159">
            <v>3204743</v>
          </cell>
          <cell r="L159">
            <v>47600</v>
          </cell>
          <cell r="M159">
            <v>0</v>
          </cell>
          <cell r="N159">
            <v>47600</v>
          </cell>
          <cell r="O159">
            <v>0</v>
          </cell>
        </row>
        <row r="160">
          <cell r="A160" t="str">
            <v>00769B</v>
          </cell>
          <cell r="B160" t="str">
            <v>FH中國信用債</v>
          </cell>
          <cell r="C160">
            <v>43672</v>
          </cell>
          <cell r="D160">
            <v>62.4</v>
          </cell>
          <cell r="E160">
            <v>-2.1499999999999998E-2</v>
          </cell>
          <cell r="F160">
            <v>-3.44E-2</v>
          </cell>
          <cell r="G160">
            <v>0.16020000000000001</v>
          </cell>
          <cell r="K160">
            <v>1784015</v>
          </cell>
          <cell r="L160">
            <v>28590</v>
          </cell>
          <cell r="M160">
            <v>0</v>
          </cell>
          <cell r="N160">
            <v>28590</v>
          </cell>
          <cell r="O160">
            <v>0</v>
          </cell>
        </row>
        <row r="161">
          <cell r="A161" t="str">
            <v>00770</v>
          </cell>
          <cell r="B161" t="str">
            <v>國泰北美科技</v>
          </cell>
          <cell r="C161">
            <v>43675</v>
          </cell>
          <cell r="D161">
            <v>24.34</v>
          </cell>
          <cell r="E161">
            <v>-0.1</v>
          </cell>
          <cell r="F161">
            <v>-0.40910000000000002</v>
          </cell>
          <cell r="G161">
            <v>0.28749999999999998</v>
          </cell>
        </row>
        <row r="162">
          <cell r="A162" t="str">
            <v>00771</v>
          </cell>
          <cell r="B162" t="str">
            <v>元大US高息特別股</v>
          </cell>
          <cell r="C162">
            <v>43675</v>
          </cell>
          <cell r="D162">
            <v>20.86</v>
          </cell>
          <cell r="E162">
            <v>7.0000000000000007E-2</v>
          </cell>
          <cell r="F162">
            <v>0.3367</v>
          </cell>
          <cell r="G162">
            <v>-4.7899999999999998E-2</v>
          </cell>
        </row>
        <row r="163">
          <cell r="A163" t="str">
            <v>00772B</v>
          </cell>
          <cell r="B163" t="str">
            <v>中信高評級公司債</v>
          </cell>
          <cell r="C163">
            <v>43672</v>
          </cell>
          <cell r="D163">
            <v>45.437399999999997</v>
          </cell>
          <cell r="E163">
            <v>6.3E-2</v>
          </cell>
          <cell r="F163">
            <v>0.13880000000000001</v>
          </cell>
          <cell r="G163">
            <v>2.7699999999999999E-2</v>
          </cell>
          <cell r="K163">
            <v>27593697</v>
          </cell>
          <cell r="L163">
            <v>607290</v>
          </cell>
          <cell r="M163">
            <v>0</v>
          </cell>
          <cell r="N163">
            <v>607290</v>
          </cell>
          <cell r="O163">
            <v>0</v>
          </cell>
        </row>
        <row r="164">
          <cell r="A164" t="str">
            <v>00773B</v>
          </cell>
          <cell r="B164" t="str">
            <v>中信優先金融債</v>
          </cell>
          <cell r="C164">
            <v>43672</v>
          </cell>
          <cell r="D164">
            <v>46.1004</v>
          </cell>
          <cell r="E164">
            <v>8.1500000000000003E-2</v>
          </cell>
          <cell r="F164">
            <v>0.17710000000000001</v>
          </cell>
          <cell r="G164">
            <v>6.4199999999999993E-2</v>
          </cell>
          <cell r="K164">
            <v>30070814</v>
          </cell>
          <cell r="L164">
            <v>652290</v>
          </cell>
          <cell r="M164">
            <v>0</v>
          </cell>
          <cell r="N164">
            <v>652290</v>
          </cell>
          <cell r="O164">
            <v>0</v>
          </cell>
        </row>
        <row r="165">
          <cell r="A165" t="str">
            <v>00774B</v>
          </cell>
          <cell r="B165" t="str">
            <v>新光中國政金綠債</v>
          </cell>
          <cell r="C165">
            <v>43675</v>
          </cell>
          <cell r="D165">
            <v>40.656500000000001</v>
          </cell>
          <cell r="E165">
            <v>-6.9199999999999998E-2</v>
          </cell>
          <cell r="F165">
            <v>-0.1699</v>
          </cell>
          <cell r="G165">
            <v>0.1807</v>
          </cell>
        </row>
        <row r="166">
          <cell r="A166" t="str">
            <v>00775B</v>
          </cell>
          <cell r="B166" t="str">
            <v>新光投等債15+</v>
          </cell>
          <cell r="C166">
            <v>43675</v>
          </cell>
          <cell r="D166">
            <v>44.348399999999998</v>
          </cell>
          <cell r="E166">
            <v>9.3200000000000005E-2</v>
          </cell>
          <cell r="F166">
            <v>0.21049999999999999</v>
          </cell>
          <cell r="G166">
            <v>4.87E-2</v>
          </cell>
        </row>
        <row r="167">
          <cell r="A167" t="str">
            <v>00776</v>
          </cell>
          <cell r="B167" t="str">
            <v>新光ICE美國權值</v>
          </cell>
          <cell r="C167">
            <v>43675</v>
          </cell>
          <cell r="D167">
            <v>22.28</v>
          </cell>
          <cell r="E167">
            <v>-0.03</v>
          </cell>
          <cell r="F167">
            <v>-0.13439999999999999</v>
          </cell>
          <cell r="G167">
            <v>-4.48E-2</v>
          </cell>
        </row>
        <row r="168">
          <cell r="A168" t="str">
            <v>00777B</v>
          </cell>
          <cell r="B168" t="str">
            <v>凱基AAA至A公司債</v>
          </cell>
          <cell r="C168">
            <v>43672</v>
          </cell>
          <cell r="D168">
            <v>44.676299999999998</v>
          </cell>
          <cell r="E168">
            <v>3.6900000000000002E-2</v>
          </cell>
          <cell r="F168">
            <v>8.2600000000000007E-2</v>
          </cell>
          <cell r="G168">
            <v>5.2999999999999999E-2</v>
          </cell>
          <cell r="K168">
            <v>7914401</v>
          </cell>
          <cell r="L168">
            <v>177150</v>
          </cell>
          <cell r="M168">
            <v>0</v>
          </cell>
          <cell r="N168">
            <v>177150</v>
          </cell>
          <cell r="O168">
            <v>0</v>
          </cell>
        </row>
        <row r="169">
          <cell r="A169" t="str">
            <v>00778B</v>
          </cell>
          <cell r="B169" t="str">
            <v>凱基金融債20+</v>
          </cell>
          <cell r="C169">
            <v>43672</v>
          </cell>
          <cell r="D169">
            <v>45.6509</v>
          </cell>
          <cell r="E169">
            <v>8.1900000000000001E-2</v>
          </cell>
          <cell r="F169">
            <v>0.1797</v>
          </cell>
          <cell r="G169">
            <v>-0.13339999999999999</v>
          </cell>
          <cell r="K169">
            <v>14729252</v>
          </cell>
          <cell r="L169">
            <v>322650</v>
          </cell>
          <cell r="M169">
            <v>0</v>
          </cell>
          <cell r="N169">
            <v>322650</v>
          </cell>
          <cell r="O169">
            <v>0</v>
          </cell>
        </row>
        <row r="170">
          <cell r="A170" t="str">
            <v>00779B</v>
          </cell>
          <cell r="B170" t="str">
            <v>凱基美債25+</v>
          </cell>
          <cell r="C170">
            <v>43672</v>
          </cell>
          <cell r="D170">
            <v>43.8645</v>
          </cell>
          <cell r="E170">
            <v>3.56E-2</v>
          </cell>
          <cell r="F170">
            <v>8.1199999999999994E-2</v>
          </cell>
          <cell r="G170">
            <v>0.46839999999999998</v>
          </cell>
          <cell r="K170">
            <v>2309466</v>
          </cell>
          <cell r="L170">
            <v>52650</v>
          </cell>
          <cell r="M170">
            <v>23000</v>
          </cell>
          <cell r="N170">
            <v>52650</v>
          </cell>
          <cell r="O170">
            <v>23000</v>
          </cell>
        </row>
        <row r="171">
          <cell r="A171" t="str">
            <v>00780B</v>
          </cell>
          <cell r="B171" t="str">
            <v>國泰A級金融債</v>
          </cell>
          <cell r="C171">
            <v>43672</v>
          </cell>
          <cell r="D171">
            <v>42.692500000000003</v>
          </cell>
          <cell r="E171">
            <v>1.7000000000000001E-2</v>
          </cell>
          <cell r="F171">
            <v>3.9800000000000002E-2</v>
          </cell>
          <cell r="G171">
            <v>-0.28689999999999999</v>
          </cell>
          <cell r="K171">
            <v>13559210</v>
          </cell>
          <cell r="L171">
            <v>317602</v>
          </cell>
          <cell r="M171">
            <v>0</v>
          </cell>
          <cell r="N171">
            <v>317602</v>
          </cell>
          <cell r="O171">
            <v>0</v>
          </cell>
        </row>
        <row r="172">
          <cell r="A172" t="str">
            <v>00781B</v>
          </cell>
          <cell r="B172" t="str">
            <v>國泰A級科技債</v>
          </cell>
          <cell r="C172">
            <v>43672</v>
          </cell>
          <cell r="D172">
            <v>44.9422</v>
          </cell>
          <cell r="E172">
            <v>7.6999999999999999E-2</v>
          </cell>
          <cell r="F172">
            <v>0.1716</v>
          </cell>
          <cell r="G172">
            <v>-0.22739999999999999</v>
          </cell>
          <cell r="K172">
            <v>2262212</v>
          </cell>
          <cell r="L172">
            <v>50336</v>
          </cell>
          <cell r="M172">
            <v>0</v>
          </cell>
          <cell r="N172">
            <v>50336</v>
          </cell>
          <cell r="O172">
            <v>0</v>
          </cell>
        </row>
        <row r="173">
          <cell r="A173" t="str">
            <v>00782B</v>
          </cell>
          <cell r="B173" t="str">
            <v>國泰A級公用債</v>
          </cell>
          <cell r="C173">
            <v>43672</v>
          </cell>
          <cell r="D173">
            <v>44.256500000000003</v>
          </cell>
          <cell r="E173">
            <v>7.6899999999999996E-2</v>
          </cell>
          <cell r="F173">
            <v>0.17399999999999999</v>
          </cell>
          <cell r="G173">
            <v>-0.12759999999999999</v>
          </cell>
          <cell r="K173">
            <v>1724545</v>
          </cell>
          <cell r="L173">
            <v>38967</v>
          </cell>
          <cell r="M173">
            <v>0</v>
          </cell>
          <cell r="N173">
            <v>38967</v>
          </cell>
          <cell r="O173">
            <v>0</v>
          </cell>
        </row>
        <row r="174">
          <cell r="A174" t="str">
            <v>00783</v>
          </cell>
          <cell r="B174" t="str">
            <v>富邦中証500</v>
          </cell>
          <cell r="C174">
            <v>43675</v>
          </cell>
          <cell r="D174">
            <v>17.850000000000001</v>
          </cell>
          <cell r="E174">
            <v>-0.03</v>
          </cell>
          <cell r="F174">
            <v>-0.16769999999999999</v>
          </cell>
          <cell r="G174">
            <v>-0.50419999999999998</v>
          </cell>
          <cell r="K174">
            <v>1062443</v>
          </cell>
          <cell r="L174">
            <v>59531</v>
          </cell>
          <cell r="M174">
            <v>0</v>
          </cell>
          <cell r="N174">
            <v>59531</v>
          </cell>
          <cell r="O174">
            <v>0</v>
          </cell>
        </row>
        <row r="175">
          <cell r="A175" t="str">
            <v>00784B</v>
          </cell>
          <cell r="B175" t="str">
            <v>富邦中國投等債</v>
          </cell>
          <cell r="C175">
            <v>43672</v>
          </cell>
          <cell r="D175">
            <v>41.076900000000002</v>
          </cell>
          <cell r="E175">
            <v>-1.9E-3</v>
          </cell>
          <cell r="F175">
            <v>-4.5999999999999999E-3</v>
          </cell>
          <cell r="G175">
            <v>-0.28449999999999998</v>
          </cell>
          <cell r="K175">
            <v>656943</v>
          </cell>
          <cell r="L175">
            <v>15993</v>
          </cell>
          <cell r="M175">
            <v>0</v>
          </cell>
          <cell r="N175">
            <v>15993</v>
          </cell>
          <cell r="O175">
            <v>0</v>
          </cell>
        </row>
        <row r="176">
          <cell r="A176" t="str">
            <v>00785B</v>
          </cell>
          <cell r="B176" t="str">
            <v>富邦金融投等債</v>
          </cell>
          <cell r="C176">
            <v>43672</v>
          </cell>
          <cell r="D176">
            <v>43.658099999999997</v>
          </cell>
          <cell r="E176">
            <v>7.4099999999999999E-2</v>
          </cell>
          <cell r="F176">
            <v>0.17</v>
          </cell>
          <cell r="G176">
            <v>-0.15590000000000001</v>
          </cell>
          <cell r="K176">
            <v>9974391</v>
          </cell>
          <cell r="L176">
            <v>228466</v>
          </cell>
          <cell r="M176">
            <v>0</v>
          </cell>
          <cell r="N176">
            <v>228466</v>
          </cell>
          <cell r="O176">
            <v>0</v>
          </cell>
        </row>
        <row r="177">
          <cell r="A177" t="str">
            <v>00786B</v>
          </cell>
          <cell r="B177" t="str">
            <v>元大10年IG銀行債</v>
          </cell>
          <cell r="C177">
            <v>43675</v>
          </cell>
          <cell r="D177">
            <v>43.709600000000002</v>
          </cell>
          <cell r="E177">
            <v>0.16450000000000001</v>
          </cell>
          <cell r="F177">
            <v>0.37769999999999998</v>
          </cell>
          <cell r="G177">
            <v>-0.47949999999999998</v>
          </cell>
        </row>
        <row r="178">
          <cell r="A178" t="str">
            <v>00787B</v>
          </cell>
          <cell r="B178" t="str">
            <v>元大10年IG醫療債</v>
          </cell>
          <cell r="C178">
            <v>43675</v>
          </cell>
          <cell r="D178">
            <v>43.242400000000004</v>
          </cell>
          <cell r="E178">
            <v>0.14460000000000001</v>
          </cell>
          <cell r="F178">
            <v>0.33550000000000002</v>
          </cell>
          <cell r="G178">
            <v>-0.39860000000000001</v>
          </cell>
        </row>
        <row r="179">
          <cell r="A179" t="str">
            <v>00788B</v>
          </cell>
          <cell r="B179" t="str">
            <v>元大10年IG電能債</v>
          </cell>
          <cell r="C179">
            <v>43675</v>
          </cell>
          <cell r="D179">
            <v>42.915199999999999</v>
          </cell>
          <cell r="E179">
            <v>0.22270000000000001</v>
          </cell>
          <cell r="F179">
            <v>0.52159999999999995</v>
          </cell>
          <cell r="G179">
            <v>-0.59460000000000002</v>
          </cell>
        </row>
        <row r="180">
          <cell r="A180" t="str">
            <v>00789B</v>
          </cell>
          <cell r="B180" t="str">
            <v>FH公司債A3</v>
          </cell>
          <cell r="C180">
            <v>43672</v>
          </cell>
          <cell r="D180">
            <v>66.194500000000005</v>
          </cell>
          <cell r="E180">
            <v>3.6499999999999998E-2</v>
          </cell>
          <cell r="F180">
            <v>5.5100000000000003E-2</v>
          </cell>
          <cell r="G180">
            <v>8.3000000000000001E-3</v>
          </cell>
          <cell r="K180">
            <v>5997223</v>
          </cell>
          <cell r="L180">
            <v>90600</v>
          </cell>
          <cell r="M180">
            <v>12000</v>
          </cell>
          <cell r="N180">
            <v>90600</v>
          </cell>
          <cell r="O180">
            <v>12000</v>
          </cell>
        </row>
        <row r="181">
          <cell r="A181" t="str">
            <v>00790B</v>
          </cell>
          <cell r="B181" t="str">
            <v>FH次順位IG金融債</v>
          </cell>
          <cell r="C181">
            <v>43672</v>
          </cell>
          <cell r="D181">
            <v>65.712199999999996</v>
          </cell>
          <cell r="E181">
            <v>0.1062</v>
          </cell>
          <cell r="F181">
            <v>0.1618</v>
          </cell>
          <cell r="G181">
            <v>-9.4600000000000004E-2</v>
          </cell>
          <cell r="K181">
            <v>1550808</v>
          </cell>
          <cell r="L181">
            <v>23600</v>
          </cell>
          <cell r="M181">
            <v>0</v>
          </cell>
          <cell r="N181">
            <v>23600</v>
          </cell>
          <cell r="O181">
            <v>0</v>
          </cell>
        </row>
        <row r="182">
          <cell r="A182" t="str">
            <v>00791B</v>
          </cell>
          <cell r="B182" t="str">
            <v>FH美元信用債1-5Y</v>
          </cell>
          <cell r="C182">
            <v>43672</v>
          </cell>
          <cell r="D182">
            <v>61.906300000000002</v>
          </cell>
          <cell r="E182">
            <v>-1.9400000000000001E-2</v>
          </cell>
          <cell r="F182">
            <v>-3.1300000000000001E-2</v>
          </cell>
          <cell r="G182">
            <v>0.63590000000000002</v>
          </cell>
          <cell r="K182">
            <v>21766265</v>
          </cell>
          <cell r="L182">
            <v>351600</v>
          </cell>
          <cell r="M182">
            <v>0</v>
          </cell>
          <cell r="N182">
            <v>351600</v>
          </cell>
          <cell r="O182">
            <v>0</v>
          </cell>
        </row>
        <row r="183">
          <cell r="A183" t="str">
            <v>00792B</v>
          </cell>
          <cell r="B183" t="str">
            <v>群益A級公司債</v>
          </cell>
          <cell r="C183">
            <v>43675</v>
          </cell>
          <cell r="D183">
            <v>43.559600000000003</v>
          </cell>
          <cell r="E183">
            <v>0.13400000000000001</v>
          </cell>
          <cell r="F183">
            <v>0.3085</v>
          </cell>
          <cell r="G183">
            <v>-9.0899999999999995E-2</v>
          </cell>
        </row>
        <row r="184">
          <cell r="A184" t="str">
            <v>00793B</v>
          </cell>
          <cell r="B184" t="str">
            <v>群益AAA-A醫療債</v>
          </cell>
          <cell r="C184">
            <v>43672</v>
          </cell>
          <cell r="D184">
            <v>43.1</v>
          </cell>
          <cell r="E184">
            <v>3.9699999999999999E-2</v>
          </cell>
          <cell r="F184">
            <v>9.2100000000000001E-2</v>
          </cell>
          <cell r="G184">
            <v>4.6399999999999997E-2</v>
          </cell>
          <cell r="K184">
            <v>216621</v>
          </cell>
          <cell r="L184">
            <v>5026</v>
          </cell>
          <cell r="M184">
            <v>0</v>
          </cell>
          <cell r="N184">
            <v>5026</v>
          </cell>
          <cell r="O184">
            <v>0</v>
          </cell>
        </row>
        <row r="185">
          <cell r="A185" t="str">
            <v>00794B</v>
          </cell>
          <cell r="B185" t="str">
            <v>群益7+中國政金債</v>
          </cell>
          <cell r="C185">
            <v>43672</v>
          </cell>
          <cell r="D185">
            <v>40.884799999999998</v>
          </cell>
          <cell r="E185">
            <v>-4.3299999999999998E-2</v>
          </cell>
          <cell r="F185">
            <v>-0.1057</v>
          </cell>
          <cell r="G185">
            <v>0.40400000000000003</v>
          </cell>
          <cell r="K185">
            <v>8675222</v>
          </cell>
          <cell r="L185">
            <v>212187</v>
          </cell>
          <cell r="M185">
            <v>0</v>
          </cell>
          <cell r="N185">
            <v>212187</v>
          </cell>
          <cell r="O185">
            <v>0</v>
          </cell>
        </row>
        <row r="186">
          <cell r="A186" t="str">
            <v>00795B</v>
          </cell>
          <cell r="B186" t="str">
            <v>中信美國公債20年</v>
          </cell>
          <cell r="C186">
            <v>43672</v>
          </cell>
          <cell r="D186">
            <v>42.8688</v>
          </cell>
          <cell r="E186">
            <v>6.0600000000000001E-2</v>
          </cell>
          <cell r="F186">
            <v>0.14149999999999999</v>
          </cell>
          <cell r="G186">
            <v>2.6100000000000002E-2</v>
          </cell>
          <cell r="K186">
            <v>18780724</v>
          </cell>
          <cell r="L186">
            <v>438098</v>
          </cell>
          <cell r="M186">
            <v>0</v>
          </cell>
          <cell r="N186">
            <v>438098</v>
          </cell>
          <cell r="O186">
            <v>0</v>
          </cell>
        </row>
        <row r="187">
          <cell r="A187" t="str">
            <v>00796B</v>
          </cell>
          <cell r="B187" t="str">
            <v>中信中國債7-10</v>
          </cell>
          <cell r="C187">
            <v>43672</v>
          </cell>
          <cell r="D187">
            <v>40.404899999999998</v>
          </cell>
          <cell r="E187">
            <v>-5.9999999999999995E-4</v>
          </cell>
          <cell r="F187">
            <v>-1.4E-3</v>
          </cell>
          <cell r="G187">
            <v>3.73E-2</v>
          </cell>
          <cell r="K187">
            <v>2241258</v>
          </cell>
          <cell r="L187">
            <v>55470</v>
          </cell>
          <cell r="M187">
            <v>0</v>
          </cell>
          <cell r="N187">
            <v>55470</v>
          </cell>
          <cell r="O187">
            <v>0</v>
          </cell>
        </row>
        <row r="188">
          <cell r="A188" t="str">
            <v>00797B</v>
          </cell>
          <cell r="B188" t="str">
            <v>中信中國美元IG債</v>
          </cell>
          <cell r="C188">
            <v>43672</v>
          </cell>
          <cell r="D188">
            <v>41.727800000000002</v>
          </cell>
          <cell r="E188">
            <v>3.3099999999999997E-2</v>
          </cell>
          <cell r="F188">
            <v>7.9299999999999995E-2</v>
          </cell>
          <cell r="G188">
            <v>0.17299999999999999</v>
          </cell>
          <cell r="K188">
            <v>281078</v>
          </cell>
          <cell r="L188">
            <v>6736</v>
          </cell>
          <cell r="M188">
            <v>0</v>
          </cell>
          <cell r="N188">
            <v>6736</v>
          </cell>
          <cell r="O188">
            <v>0</v>
          </cell>
        </row>
        <row r="189">
          <cell r="A189" t="str">
            <v>00798B</v>
          </cell>
          <cell r="B189" t="str">
            <v>國泰中企A級債7+</v>
          </cell>
          <cell r="C189">
            <v>43672</v>
          </cell>
          <cell r="D189">
            <v>42.376300000000001</v>
          </cell>
          <cell r="E189">
            <v>-0.1532</v>
          </cell>
          <cell r="F189">
            <v>-0.36020000000000002</v>
          </cell>
          <cell r="G189">
            <v>-6.2E-2</v>
          </cell>
          <cell r="K189">
            <v>532713</v>
          </cell>
          <cell r="L189">
            <v>12571</v>
          </cell>
          <cell r="M189">
            <v>2000</v>
          </cell>
          <cell r="N189">
            <v>12571</v>
          </cell>
          <cell r="O189">
            <v>2000</v>
          </cell>
        </row>
        <row r="190">
          <cell r="A190" t="str">
            <v>00799B</v>
          </cell>
          <cell r="B190" t="str">
            <v>國泰A級醫療債</v>
          </cell>
          <cell r="C190">
            <v>43672</v>
          </cell>
          <cell r="D190">
            <v>43.181399999999996</v>
          </cell>
          <cell r="E190">
            <v>4.3499999999999997E-2</v>
          </cell>
          <cell r="F190">
            <v>0.1008</v>
          </cell>
          <cell r="G190">
            <v>-0.23480000000000001</v>
          </cell>
          <cell r="K190">
            <v>929954</v>
          </cell>
          <cell r="L190">
            <v>21536</v>
          </cell>
          <cell r="M190">
            <v>0</v>
          </cell>
          <cell r="N190">
            <v>21536</v>
          </cell>
          <cell r="O190">
            <v>0</v>
          </cell>
        </row>
        <row r="191">
          <cell r="A191" t="str">
            <v>008201</v>
          </cell>
          <cell r="B191" t="str">
            <v>BP上證50</v>
          </cell>
          <cell r="C191">
            <v>43675</v>
          </cell>
          <cell r="D191">
            <v>108.8456</v>
          </cell>
          <cell r="E191">
            <v>-0.5403</v>
          </cell>
          <cell r="F191">
            <v>-0.49390000000000001</v>
          </cell>
          <cell r="G191">
            <v>-0.22559999999999999</v>
          </cell>
          <cell r="H191">
            <v>27.354900000000001</v>
          </cell>
          <cell r="I191">
            <v>-0.151</v>
          </cell>
          <cell r="J191">
            <v>-0.55000000000000004</v>
          </cell>
          <cell r="L191">
            <v>1549</v>
          </cell>
          <cell r="M191">
            <v>0</v>
          </cell>
          <cell r="N191">
            <v>1549</v>
          </cell>
          <cell r="O191">
            <v>0</v>
          </cell>
        </row>
        <row r="192">
          <cell r="A192" t="str">
            <v>00830</v>
          </cell>
          <cell r="B192" t="str">
            <v>國泰費城半導體</v>
          </cell>
          <cell r="C192">
            <v>43675</v>
          </cell>
          <cell r="D192">
            <v>15.65</v>
          </cell>
          <cell r="E192">
            <v>0.05</v>
          </cell>
          <cell r="F192">
            <v>0.32050000000000001</v>
          </cell>
          <cell r="G192">
            <v>-0.95840000000000003</v>
          </cell>
        </row>
        <row r="193">
          <cell r="A193" t="str">
            <v>00831B</v>
          </cell>
          <cell r="B193" t="str">
            <v>新光美債1-3</v>
          </cell>
          <cell r="C193">
            <v>43672</v>
          </cell>
          <cell r="D193">
            <v>40.854700000000001</v>
          </cell>
          <cell r="E193">
            <v>-1.0699999999999999E-2</v>
          </cell>
          <cell r="F193">
            <v>-2.6100000000000002E-2</v>
          </cell>
          <cell r="G193">
            <v>-3.5900000000000001E-2</v>
          </cell>
          <cell r="K193">
            <v>739471</v>
          </cell>
          <cell r="L193">
            <v>18100</v>
          </cell>
          <cell r="M193">
            <v>0</v>
          </cell>
          <cell r="N193">
            <v>18100</v>
          </cell>
          <cell r="O193">
            <v>0</v>
          </cell>
        </row>
        <row r="194">
          <cell r="A194" t="str">
            <v>00832B</v>
          </cell>
          <cell r="B194" t="str">
            <v>新光美債20+</v>
          </cell>
          <cell r="C194">
            <v>43672</v>
          </cell>
          <cell r="D194">
            <v>43.4328</v>
          </cell>
          <cell r="E194">
            <v>3.3500000000000002E-2</v>
          </cell>
          <cell r="F194">
            <v>7.7100000000000002E-2</v>
          </cell>
          <cell r="G194">
            <v>3.9600000000000003E-2</v>
          </cell>
          <cell r="K194">
            <v>273627</v>
          </cell>
          <cell r="L194">
            <v>6300</v>
          </cell>
          <cell r="M194">
            <v>0</v>
          </cell>
          <cell r="N194">
            <v>6300</v>
          </cell>
          <cell r="O194">
            <v>0</v>
          </cell>
        </row>
        <row r="195">
          <cell r="A195" t="str">
            <v>00833B</v>
          </cell>
          <cell r="B195" t="str">
            <v>第一金美債20+</v>
          </cell>
          <cell r="C195">
            <v>43672</v>
          </cell>
          <cell r="D195">
            <v>42.127800000000001</v>
          </cell>
          <cell r="E195">
            <v>3.85E-2</v>
          </cell>
          <cell r="F195">
            <v>9.1399999999999995E-2</v>
          </cell>
          <cell r="G195">
            <v>-0.1134</v>
          </cell>
          <cell r="K195">
            <v>24476</v>
          </cell>
          <cell r="L195">
            <v>581</v>
          </cell>
          <cell r="M195">
            <v>0</v>
          </cell>
          <cell r="N195">
            <v>581</v>
          </cell>
          <cell r="O195">
            <v>0</v>
          </cell>
        </row>
        <row r="196">
          <cell r="A196" t="str">
            <v>00834B</v>
          </cell>
          <cell r="B196" t="str">
            <v>第一金金融債10+</v>
          </cell>
          <cell r="C196">
            <v>43672</v>
          </cell>
          <cell r="D196">
            <v>42.830100000000002</v>
          </cell>
          <cell r="E196">
            <v>7.0099999999999996E-2</v>
          </cell>
          <cell r="F196">
            <v>0.16389999999999999</v>
          </cell>
          <cell r="G196">
            <v>-0.25700000000000001</v>
          </cell>
          <cell r="K196">
            <v>1357629</v>
          </cell>
          <cell r="L196">
            <v>31698</v>
          </cell>
          <cell r="M196">
            <v>0</v>
          </cell>
          <cell r="N196">
            <v>31698</v>
          </cell>
          <cell r="O196">
            <v>0</v>
          </cell>
        </row>
        <row r="197">
          <cell r="A197" t="str">
            <v>00835B</v>
          </cell>
          <cell r="B197" t="str">
            <v>第一金科技債10+</v>
          </cell>
          <cell r="C197">
            <v>43672</v>
          </cell>
          <cell r="D197">
            <v>42.765000000000001</v>
          </cell>
          <cell r="E197">
            <v>6.9400000000000003E-2</v>
          </cell>
          <cell r="F197">
            <v>0.16250000000000001</v>
          </cell>
          <cell r="G197">
            <v>-0.19869999999999999</v>
          </cell>
          <cell r="K197">
            <v>136463</v>
          </cell>
          <cell r="L197">
            <v>3191</v>
          </cell>
          <cell r="M197">
            <v>0</v>
          </cell>
          <cell r="N197">
            <v>3191</v>
          </cell>
          <cell r="O197">
            <v>0</v>
          </cell>
        </row>
        <row r="198">
          <cell r="A198" t="str">
            <v>00836B</v>
          </cell>
          <cell r="B198" t="str">
            <v>永豐10年A公司債</v>
          </cell>
          <cell r="C198">
            <v>43675</v>
          </cell>
          <cell r="D198">
            <v>42.355400000000003</v>
          </cell>
          <cell r="E198">
            <v>0.13900000000000001</v>
          </cell>
          <cell r="F198">
            <v>0.32919999999999999</v>
          </cell>
          <cell r="G198">
            <v>-0.17799999999999999</v>
          </cell>
        </row>
        <row r="199">
          <cell r="A199" t="str">
            <v>00837B</v>
          </cell>
          <cell r="B199" t="str">
            <v>永豐15年金融債</v>
          </cell>
          <cell r="C199">
            <v>43675</v>
          </cell>
          <cell r="D199">
            <v>42.035499999999999</v>
          </cell>
          <cell r="E199">
            <v>0.16650000000000001</v>
          </cell>
          <cell r="F199">
            <v>0.39760000000000001</v>
          </cell>
          <cell r="G199">
            <v>-0.25090000000000001</v>
          </cell>
        </row>
        <row r="200">
          <cell r="A200" t="str">
            <v>00838B</v>
          </cell>
          <cell r="B200" t="str">
            <v>永豐7-10年中國債</v>
          </cell>
          <cell r="C200">
            <v>43675</v>
          </cell>
          <cell r="D200">
            <v>39.927100000000003</v>
          </cell>
          <cell r="E200">
            <v>-0.1013</v>
          </cell>
          <cell r="F200">
            <v>-0.253</v>
          </cell>
          <cell r="G200">
            <v>0.30780000000000002</v>
          </cell>
        </row>
        <row r="201">
          <cell r="A201" t="str">
            <v>00839B</v>
          </cell>
          <cell r="B201" t="str">
            <v>凱基醫療保健債</v>
          </cell>
          <cell r="C201">
            <v>43672</v>
          </cell>
          <cell r="D201">
            <v>41.068800000000003</v>
          </cell>
          <cell r="E201">
            <v>4.3999999999999997E-2</v>
          </cell>
          <cell r="F201">
            <v>0.1072</v>
          </cell>
          <cell r="G201">
            <v>-9.4399999999999998E-2</v>
          </cell>
          <cell r="K201">
            <v>1373382</v>
          </cell>
          <cell r="L201">
            <v>33441</v>
          </cell>
          <cell r="M201">
            <v>0</v>
          </cell>
          <cell r="N201">
            <v>33441</v>
          </cell>
          <cell r="O201">
            <v>0</v>
          </cell>
        </row>
        <row r="202">
          <cell r="A202" t="str">
            <v>00840B</v>
          </cell>
          <cell r="B202" t="str">
            <v>凱基IG精選15+</v>
          </cell>
          <cell r="C202">
            <v>43672</v>
          </cell>
          <cell r="D202">
            <v>40.944400000000002</v>
          </cell>
          <cell r="E202">
            <v>3.8699999999999998E-2</v>
          </cell>
          <cell r="F202">
            <v>9.4600000000000004E-2</v>
          </cell>
          <cell r="G202">
            <v>-0.40150000000000002</v>
          </cell>
          <cell r="K202">
            <v>1061729</v>
          </cell>
          <cell r="L202">
            <v>25931</v>
          </cell>
          <cell r="M202">
            <v>0</v>
          </cell>
          <cell r="N202">
            <v>25931</v>
          </cell>
          <cell r="O202">
            <v>0</v>
          </cell>
        </row>
        <row r="203">
          <cell r="A203" t="str">
            <v>00841B</v>
          </cell>
          <cell r="B203" t="str">
            <v>凱基AAA-AA公司債</v>
          </cell>
          <cell r="C203">
            <v>43672</v>
          </cell>
          <cell r="D203">
            <v>40.9024</v>
          </cell>
          <cell r="E203">
            <v>4.7699999999999999E-2</v>
          </cell>
          <cell r="F203">
            <v>0.1167</v>
          </cell>
          <cell r="G203">
            <v>-0.51919999999999999</v>
          </cell>
          <cell r="K203">
            <v>979203</v>
          </cell>
          <cell r="L203">
            <v>23940</v>
          </cell>
          <cell r="M203">
            <v>0</v>
          </cell>
          <cell r="N203">
            <v>23940</v>
          </cell>
          <cell r="O203">
            <v>0</v>
          </cell>
        </row>
        <row r="204">
          <cell r="A204" t="str">
            <v>00842B</v>
          </cell>
          <cell r="B204" t="str">
            <v>台新美元銀行債</v>
          </cell>
          <cell r="C204">
            <v>43675</v>
          </cell>
          <cell r="D204">
            <v>41.15</v>
          </cell>
          <cell r="E204">
            <v>0.09</v>
          </cell>
          <cell r="F204">
            <v>0.21909999999999999</v>
          </cell>
          <cell r="G204">
            <v>-0.14580000000000001</v>
          </cell>
        </row>
        <row r="205">
          <cell r="A205" t="str">
            <v>00843B</v>
          </cell>
          <cell r="B205" t="str">
            <v>台新中國政策債</v>
          </cell>
          <cell r="C205">
            <v>43675</v>
          </cell>
          <cell r="D205">
            <v>40.01</v>
          </cell>
          <cell r="E205">
            <v>-0.05</v>
          </cell>
          <cell r="F205">
            <v>-0.12479999999999999</v>
          </cell>
          <cell r="G205">
            <v>9.9900000000000003E-2</v>
          </cell>
        </row>
        <row r="206">
          <cell r="A206" t="str">
            <v>00844B</v>
          </cell>
          <cell r="B206" t="str">
            <v>新光15年IG金融債</v>
          </cell>
          <cell r="C206">
            <v>43672</v>
          </cell>
          <cell r="D206">
            <v>40.430399999999999</v>
          </cell>
          <cell r="E206">
            <v>7.8200000000000006E-2</v>
          </cell>
          <cell r="F206">
            <v>0.19370000000000001</v>
          </cell>
          <cell r="G206">
            <v>-0.14929999999999999</v>
          </cell>
          <cell r="K206">
            <v>1017836</v>
          </cell>
          <cell r="L206">
            <v>25175</v>
          </cell>
          <cell r="M206">
            <v>0</v>
          </cell>
          <cell r="N206">
            <v>25175</v>
          </cell>
          <cell r="O206">
            <v>0</v>
          </cell>
        </row>
        <row r="207">
          <cell r="A207" t="str">
            <v>00845B</v>
          </cell>
          <cell r="B207" t="str">
            <v>富邦新興投等債</v>
          </cell>
          <cell r="C207">
            <v>43672</v>
          </cell>
          <cell r="D207">
            <v>39.768500000000003</v>
          </cell>
          <cell r="E207">
            <v>-0.02</v>
          </cell>
          <cell r="F207">
            <v>-5.0200000000000002E-2</v>
          </cell>
          <cell r="G207">
            <v>7.9200000000000007E-2</v>
          </cell>
          <cell r="K207">
            <v>1234852</v>
          </cell>
          <cell r="L207">
            <v>31051</v>
          </cell>
          <cell r="M207">
            <v>0</v>
          </cell>
          <cell r="N207">
            <v>31051</v>
          </cell>
          <cell r="O207">
            <v>0</v>
          </cell>
        </row>
        <row r="208">
          <cell r="A208" t="str">
            <v>00846B</v>
          </cell>
          <cell r="B208" t="str">
            <v>富邦歐洲銀行債</v>
          </cell>
          <cell r="C208">
            <v>43672</v>
          </cell>
          <cell r="D208">
            <v>39.956899999999997</v>
          </cell>
          <cell r="E208">
            <v>-3.3099999999999997E-2</v>
          </cell>
          <cell r="F208">
            <v>-8.2699999999999996E-2</v>
          </cell>
          <cell r="G208">
            <v>-0.24249999999999999</v>
          </cell>
          <cell r="K208">
            <v>653295</v>
          </cell>
          <cell r="L208">
            <v>16350</v>
          </cell>
          <cell r="M208">
            <v>0</v>
          </cell>
          <cell r="N208">
            <v>16350</v>
          </cell>
          <cell r="O208">
            <v>0</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總表"/>
      <sheetName val="基金基本資料"/>
      <sheetName val="費用總表"/>
      <sheetName val="ETF當日申贖"/>
      <sheetName val="歷史申贖狀況"/>
      <sheetName val="ETF進出"/>
      <sheetName val="歷史基金規模"/>
      <sheetName val="現金贖回可否用前一日部位"/>
      <sheetName val="券商自營分點"/>
      <sheetName val="ETF法人籌碼"/>
      <sheetName val="ETF折溢價"/>
      <sheetName val="LPPD"/>
      <sheetName val="工作表1"/>
      <sheetName val="除權息"/>
    </sheetNames>
    <sheetDataSet>
      <sheetData sheetId="0"/>
      <sheetData sheetId="1">
        <row r="5">
          <cell r="A5" t="str">
            <v>股票代號</v>
          </cell>
          <cell r="B5" t="str">
            <v>股票名稱</v>
          </cell>
          <cell r="C5" t="str">
            <v>2019基金簡稱</v>
          </cell>
          <cell r="D5" t="str">
            <v>2019基金中文名稱</v>
          </cell>
          <cell r="E5" t="str">
            <v>2019基金英文名稱</v>
          </cell>
          <cell r="F5" t="str">
            <v>2019ETF類型</v>
          </cell>
          <cell r="G5" t="str">
            <v>2019標的區域代號</v>
          </cell>
          <cell r="H5" t="str">
            <v>2019標的區域</v>
          </cell>
          <cell r="I5" t="str">
            <v>2019基金類型</v>
          </cell>
          <cell r="J5" t="str">
            <v>2019追蹤指數中文名稱</v>
          </cell>
          <cell r="K5" t="str">
            <v>2019追蹤指數英文名稱</v>
          </cell>
          <cell r="L5" t="str">
            <v>2019追蹤指數對應代號</v>
          </cell>
        </row>
        <row r="6">
          <cell r="A6" t="str">
            <v>0050</v>
          </cell>
          <cell r="B6" t="str">
            <v>元大台灣50</v>
          </cell>
          <cell r="C6" t="str">
            <v>元大台灣50</v>
          </cell>
          <cell r="D6" t="str">
            <v>元大台灣卓越50證券投資信託基金</v>
          </cell>
          <cell r="E6" t="str">
            <v>Yuanta/P-shares Taiwan Top 50 ETF</v>
          </cell>
          <cell r="F6" t="str">
            <v>國內指數股票型</v>
          </cell>
          <cell r="G6" t="str">
            <v>TW</v>
          </cell>
          <cell r="H6" t="str">
            <v>臺灣</v>
          </cell>
          <cell r="I6" t="str">
            <v>國內成分證券指數股票型基金</v>
          </cell>
          <cell r="J6" t="str">
            <v>臺灣50指數</v>
          </cell>
          <cell r="K6"/>
          <cell r="L6" t="str">
            <v>TWA50</v>
          </cell>
        </row>
        <row r="7">
          <cell r="A7" t="str">
            <v>0051</v>
          </cell>
          <cell r="B7" t="str">
            <v>元大中型100</v>
          </cell>
          <cell r="C7" t="str">
            <v>元大中型100</v>
          </cell>
          <cell r="D7" t="str">
            <v>元大台灣中型100證券投資信託基金</v>
          </cell>
          <cell r="E7" t="str">
            <v>Yuanta/P-shares Taiwan Mid-Cap 100 ETF</v>
          </cell>
          <cell r="F7" t="str">
            <v>國內指數股票型</v>
          </cell>
          <cell r="G7" t="str">
            <v>TW</v>
          </cell>
          <cell r="H7" t="str">
            <v>臺灣</v>
          </cell>
          <cell r="I7" t="str">
            <v>國內成分證券指數股票型基金</v>
          </cell>
          <cell r="J7" t="str">
            <v>臺灣中型100指數</v>
          </cell>
          <cell r="K7"/>
          <cell r="L7" t="str">
            <v>TWA51</v>
          </cell>
        </row>
        <row r="8">
          <cell r="A8" t="str">
            <v>0053</v>
          </cell>
          <cell r="B8" t="str">
            <v>元大電子</v>
          </cell>
          <cell r="C8" t="str">
            <v>元大電子</v>
          </cell>
          <cell r="D8" t="str">
            <v>元大台灣ETF傘型證券投資信託基金之電子科技證券投資信託基金</v>
          </cell>
          <cell r="E8" t="str">
            <v>Yuanta/P-shares Taiwan Electronics Tech ETF</v>
          </cell>
          <cell r="F8" t="str">
            <v>國內指數股票型</v>
          </cell>
          <cell r="G8" t="str">
            <v>TW</v>
          </cell>
          <cell r="H8" t="str">
            <v>臺灣</v>
          </cell>
          <cell r="I8" t="str">
            <v>國內成分證券指數股票型基金</v>
          </cell>
          <cell r="J8" t="str">
            <v>電子類加權股價指數</v>
          </cell>
          <cell r="K8"/>
          <cell r="L8" t="str">
            <v>TWB23</v>
          </cell>
        </row>
        <row r="9">
          <cell r="A9" t="str">
            <v>0054</v>
          </cell>
          <cell r="B9" t="str">
            <v>元大台商50</v>
          </cell>
          <cell r="C9" t="str">
            <v>元大台商50</v>
          </cell>
          <cell r="D9" t="str">
            <v>元大台灣ETF傘型證券投資信託基金之台商收成證券投資信託基金</v>
          </cell>
          <cell r="E9" t="str">
            <v>Yuanta/P-shares S&amp;P Custom China Play 50 ETF</v>
          </cell>
          <cell r="F9" t="str">
            <v>國內指數股票型</v>
          </cell>
          <cell r="G9" t="str">
            <v>TW</v>
          </cell>
          <cell r="H9" t="str">
            <v>臺灣</v>
          </cell>
          <cell r="I9" t="str">
            <v>國內成分證券指數股票型基金</v>
          </cell>
          <cell r="J9" t="str">
            <v>S&amp;P台商收成指數</v>
          </cell>
          <cell r="K9"/>
          <cell r="L9" t="str">
            <v>POLCP.TW</v>
          </cell>
        </row>
        <row r="10">
          <cell r="A10" t="str">
            <v>0055</v>
          </cell>
          <cell r="B10" t="str">
            <v>元大MSCI金融</v>
          </cell>
          <cell r="C10" t="str">
            <v>元大MSCI金融</v>
          </cell>
          <cell r="D10" t="str">
            <v>元大台灣ETF傘型證券投資信託基金之金融證券投資信託基金</v>
          </cell>
          <cell r="E10" t="str">
            <v>Yuanta/P-shares MSCI Taiwan Financials ETF</v>
          </cell>
          <cell r="F10" t="str">
            <v>國內指數股票型</v>
          </cell>
          <cell r="G10" t="str">
            <v>TW</v>
          </cell>
          <cell r="H10" t="str">
            <v>臺灣</v>
          </cell>
          <cell r="I10" t="str">
            <v>國內成分證券指數股票型基金</v>
          </cell>
          <cell r="J10" t="str">
            <v>MSCI台灣金融指數</v>
          </cell>
          <cell r="K10"/>
          <cell r="L10" t="str">
            <v>#TAFMSCI</v>
          </cell>
        </row>
        <row r="11">
          <cell r="A11" t="str">
            <v>0056</v>
          </cell>
          <cell r="B11" t="str">
            <v>元大高股息</v>
          </cell>
          <cell r="C11" t="str">
            <v>元大高股息</v>
          </cell>
          <cell r="D11" t="str">
            <v>元大台灣高股息證券投資信託基金</v>
          </cell>
          <cell r="E11" t="str">
            <v>Yuanta/P-shares Taiwan Dividend Plus ETF</v>
          </cell>
          <cell r="F11" t="str">
            <v>國內指數股票型</v>
          </cell>
          <cell r="G11" t="str">
            <v>TW</v>
          </cell>
          <cell r="H11" t="str">
            <v>臺灣</v>
          </cell>
          <cell r="I11" t="str">
            <v>國內成分證券指數股票型基金</v>
          </cell>
          <cell r="J11" t="str">
            <v>臺灣高股息指數</v>
          </cell>
          <cell r="K11"/>
          <cell r="L11" t="str">
            <v>TWA54</v>
          </cell>
        </row>
        <row r="12">
          <cell r="A12" t="str">
            <v>0061</v>
          </cell>
          <cell r="B12" t="str">
            <v>元大寶滬深</v>
          </cell>
          <cell r="C12" t="str">
            <v>元大寶滬深</v>
          </cell>
          <cell r="D12" t="str">
            <v>元大標智滬深300證券投資信託基金</v>
          </cell>
          <cell r="E12" t="str">
            <v>W.I.S.E. Yuanta/P-shares CSI 300 ETF</v>
          </cell>
          <cell r="F12" t="str">
            <v>連結式指數股票型</v>
          </cell>
          <cell r="G12" t="str">
            <v>CN</v>
          </cell>
          <cell r="H12" t="str">
            <v>中國</v>
          </cell>
          <cell r="I12" t="str">
            <v>連結式證券指數股票型基金</v>
          </cell>
          <cell r="J12" t="str">
            <v>滬深300指數</v>
          </cell>
          <cell r="K12"/>
          <cell r="L12" t="str">
            <v>000300.SS</v>
          </cell>
        </row>
        <row r="13">
          <cell r="A13" t="str">
            <v>006201</v>
          </cell>
          <cell r="B13" t="str">
            <v>元大富櫃50</v>
          </cell>
          <cell r="C13" t="str">
            <v>元大富櫃50</v>
          </cell>
          <cell r="D13" t="str">
            <v>元大櫃買ETF傘型證券投資信託基金之富櫃50證券投資信託基金</v>
          </cell>
          <cell r="E13" t="str">
            <v>Yuanta/P-shares Taiwan GreTai 50 ETF</v>
          </cell>
          <cell r="F13" t="str">
            <v>國內指數股票型</v>
          </cell>
          <cell r="G13" t="str">
            <v>TW</v>
          </cell>
          <cell r="H13" t="str">
            <v>臺灣</v>
          </cell>
          <cell r="I13" t="str">
            <v>國內成分證券指數股票型基金</v>
          </cell>
          <cell r="J13" t="str">
            <v>富櫃五十指數</v>
          </cell>
          <cell r="K13"/>
          <cell r="L13" t="str">
            <v>TWC50</v>
          </cell>
        </row>
        <row r="14">
          <cell r="A14" t="str">
            <v>006203</v>
          </cell>
          <cell r="B14" t="str">
            <v>元大MSCI台灣</v>
          </cell>
          <cell r="C14" t="str">
            <v>元大MSCI台灣</v>
          </cell>
          <cell r="D14" t="str">
            <v>元大摩臺證券投資信託基金</v>
          </cell>
          <cell r="E14" t="str">
            <v>Yuanta/ P-shares MSCI Taiwan ETF</v>
          </cell>
          <cell r="F14" t="str">
            <v>國內指數股票型</v>
          </cell>
          <cell r="G14" t="str">
            <v>TW</v>
          </cell>
          <cell r="H14" t="str">
            <v>臺灣</v>
          </cell>
          <cell r="I14" t="str">
            <v>國內成分證券指數股票型基金</v>
          </cell>
          <cell r="J14" t="str">
            <v>MSCI臺灣指數</v>
          </cell>
          <cell r="K14"/>
          <cell r="L14" t="str">
            <v>#TAMSCI</v>
          </cell>
        </row>
        <row r="15">
          <cell r="A15" t="str">
            <v>006206</v>
          </cell>
          <cell r="B15" t="str">
            <v>元大上證50</v>
          </cell>
          <cell r="C15" t="str">
            <v>元大上證50</v>
          </cell>
          <cell r="D15" t="str">
            <v>元大中國傘型證券投資信託基金之上證50證券投資信託基金</v>
          </cell>
          <cell r="E15" t="str">
            <v>Yuanta/P-shares SSE50 ETF</v>
          </cell>
          <cell r="F15" t="str">
            <v>跨國投資股票型</v>
          </cell>
          <cell r="G15" t="str">
            <v>CN</v>
          </cell>
          <cell r="H15" t="str">
            <v>中國</v>
          </cell>
          <cell r="I15" t="str">
            <v>國外成分證券指數股票型基金</v>
          </cell>
          <cell r="J15" t="str">
            <v>上證50指數</v>
          </cell>
          <cell r="K15"/>
          <cell r="L15" t="str">
            <v>SH000016</v>
          </cell>
        </row>
        <row r="16">
          <cell r="A16" t="str">
            <v>00631L</v>
          </cell>
          <cell r="B16" t="str">
            <v>元大台灣50正2</v>
          </cell>
          <cell r="C16" t="str">
            <v>元大台灣50正2</v>
          </cell>
          <cell r="D16" t="str">
            <v>元大ETF傘型證券投資信託基金之台灣50單日正向2倍證券投資信託基金</v>
          </cell>
          <cell r="E16" t="str">
            <v>Yuanta Daily Taiwan 50 Bull 2X ETF</v>
          </cell>
          <cell r="F16" t="str">
            <v>槓桿指數股票型</v>
          </cell>
          <cell r="G16" t="str">
            <v>TW</v>
          </cell>
          <cell r="H16" t="str">
            <v>臺灣</v>
          </cell>
          <cell r="I16" t="str">
            <v>槓桿/反向指數股票型基金</v>
          </cell>
          <cell r="J16" t="str">
            <v>臺灣50指數</v>
          </cell>
          <cell r="K16"/>
          <cell r="L16" t="str">
            <v>TWA50</v>
          </cell>
        </row>
        <row r="17">
          <cell r="A17" t="str">
            <v>00632R</v>
          </cell>
          <cell r="B17" t="str">
            <v>元大台灣50反1</v>
          </cell>
          <cell r="C17" t="str">
            <v>元大台灣50反1</v>
          </cell>
          <cell r="D17" t="str">
            <v>元大ETF傘型證券投資信託基金之台灣50單日反向1倍證券投資信託基金</v>
          </cell>
          <cell r="E17" t="str">
            <v>Yuanta Daily Taiwan 50 Bear -1X ETF</v>
          </cell>
          <cell r="F17" t="str">
            <v>反向指數股票型</v>
          </cell>
          <cell r="G17" t="str">
            <v>TW</v>
          </cell>
          <cell r="H17" t="str">
            <v>臺灣</v>
          </cell>
          <cell r="I17" t="str">
            <v>槓桿/反向指數股票型基金</v>
          </cell>
          <cell r="J17" t="str">
            <v>臺灣50指數</v>
          </cell>
          <cell r="K17"/>
          <cell r="L17" t="str">
            <v>TWA50</v>
          </cell>
        </row>
        <row r="18">
          <cell r="A18" t="str">
            <v>00635U</v>
          </cell>
          <cell r="B18" t="str">
            <v>元大S&amp;P黃金</v>
          </cell>
          <cell r="C18" t="str">
            <v>元大S&amp;P黃金</v>
          </cell>
          <cell r="D18" t="str">
            <v>元大標普高盛黃金ER指數股票型期貨信託基金</v>
          </cell>
          <cell r="E18" t="str">
            <v>Yuanta S&amp;P GSCI Gold ER Futures ETF</v>
          </cell>
          <cell r="F18" t="str">
            <v>期信指數股票型</v>
          </cell>
          <cell r="G18" t="str">
            <v>#oth</v>
          </cell>
          <cell r="H18" t="str">
            <v>其他</v>
          </cell>
          <cell r="I18" t="str">
            <v>指數股票型期貨信託基金</v>
          </cell>
          <cell r="J18" t="str">
            <v>標普高盛黃金ER指數</v>
          </cell>
          <cell r="K18" t="str">
            <v>S&amp;P GSCI Gold Excess Return Index</v>
          </cell>
          <cell r="L18" t="str">
            <v>SPGSGCP.US</v>
          </cell>
        </row>
        <row r="19">
          <cell r="A19" t="str">
            <v>00637L</v>
          </cell>
          <cell r="B19" t="str">
            <v>元大滬深300正2</v>
          </cell>
          <cell r="C19" t="str">
            <v>元大滬深300正2</v>
          </cell>
          <cell r="D19" t="str">
            <v>元大滬深300傘型證券投資信託基金之滬深300單日正向2倍證券投資信託基金</v>
          </cell>
          <cell r="E19" t="str">
            <v>Yuanta Daily CSI300 Bull 2X ETF</v>
          </cell>
          <cell r="F19" t="str">
            <v>槓桿指數股票型</v>
          </cell>
          <cell r="G19" t="str">
            <v>CN</v>
          </cell>
          <cell r="H19" t="str">
            <v>中國</v>
          </cell>
          <cell r="I19" t="str">
            <v>槓桿/反向指數股票型基金</v>
          </cell>
          <cell r="J19" t="str">
            <v>滬深300日報酬正向兩倍指數</v>
          </cell>
          <cell r="K19" t="str">
            <v>CSI300 Daily Return Leveraged 2X Index</v>
          </cell>
          <cell r="L19" t="str">
            <v>CSH30403</v>
          </cell>
        </row>
        <row r="20">
          <cell r="A20" t="str">
            <v>00638R</v>
          </cell>
          <cell r="B20" t="str">
            <v>元大滬深300反1</v>
          </cell>
          <cell r="C20" t="str">
            <v>元大滬深300反1</v>
          </cell>
          <cell r="D20" t="str">
            <v>元大滬深300傘型證券投資信託基金之滬深300單日反向1倍證券投資信託基金</v>
          </cell>
          <cell r="E20" t="str">
            <v>Yuanta Daily CSI 300 Bear -1X ETF</v>
          </cell>
          <cell r="F20" t="str">
            <v>反向指數股票型</v>
          </cell>
          <cell r="G20" t="str">
            <v>CN</v>
          </cell>
          <cell r="H20" t="str">
            <v>中國</v>
          </cell>
          <cell r="I20" t="str">
            <v>槓桿/反向指數股票型基金</v>
          </cell>
          <cell r="J20" t="str">
            <v>滬深300日報酬反向一倍指數</v>
          </cell>
          <cell r="K20" t="str">
            <v>CSI300 Daily Return Inversed Index</v>
          </cell>
          <cell r="L20" t="str">
            <v>CSH30404</v>
          </cell>
        </row>
        <row r="21">
          <cell r="A21" t="str">
            <v>00642U</v>
          </cell>
          <cell r="B21" t="str">
            <v>元大S&amp;P石油</v>
          </cell>
          <cell r="C21" t="str">
            <v>元大S&amp;P石油</v>
          </cell>
          <cell r="D21" t="str">
            <v>元大標普高盛原油ER指數股票型期貨信託基金</v>
          </cell>
          <cell r="E21" t="str">
            <v>Yuanta S&amp;P GSCI Crude Oil ER Futures ETF</v>
          </cell>
          <cell r="F21" t="str">
            <v>期信指數股票型</v>
          </cell>
          <cell r="G21" t="str">
            <v>#oth</v>
          </cell>
          <cell r="H21" t="str">
            <v>其他</v>
          </cell>
          <cell r="I21" t="str">
            <v>指數股票型期貨信託基金</v>
          </cell>
          <cell r="J21" t="str">
            <v>標普高盛原油增強超額回報指數</v>
          </cell>
          <cell r="K21" t="str">
            <v>S&amp;P GSCI Crude Oil Enhanced Excess Return</v>
          </cell>
          <cell r="L21" t="str">
            <v>SPGSCIE.US</v>
          </cell>
        </row>
        <row r="22">
          <cell r="A22" t="str">
            <v>00646</v>
          </cell>
          <cell r="B22" t="str">
            <v>元大S&amp;P500</v>
          </cell>
          <cell r="C22" t="str">
            <v>元大S&amp;P500</v>
          </cell>
          <cell r="D22" t="str">
            <v>元大標普500傘型證券投資信託基金之標普500證券投資信託基金</v>
          </cell>
          <cell r="E22" t="str">
            <v>Yuanta S&amp;P 500 ETF</v>
          </cell>
          <cell r="F22" t="str">
            <v>跨國投資股票型</v>
          </cell>
          <cell r="G22" t="str">
            <v>US</v>
          </cell>
          <cell r="H22" t="str">
            <v>美國</v>
          </cell>
          <cell r="I22" t="str">
            <v>國外成分證券指數股票型基金</v>
          </cell>
          <cell r="J22" t="str">
            <v>標普500指數</v>
          </cell>
          <cell r="K22" t="str">
            <v>S&amp;P 500</v>
          </cell>
          <cell r="L22" t="str">
            <v>#GSPC</v>
          </cell>
        </row>
        <row r="23">
          <cell r="A23" t="str">
            <v>00647L</v>
          </cell>
          <cell r="B23" t="str">
            <v>元大S&amp;P500正2</v>
          </cell>
          <cell r="C23" t="str">
            <v>元大S&amp;P500正2</v>
          </cell>
          <cell r="D23" t="str">
            <v>元大標普500傘型證券投資信託基金之標普500單日正向2倍證券投資信託基金</v>
          </cell>
          <cell r="E23" t="str">
            <v>Yuanta Daily S&amp;P 500 Bull 2X ETF</v>
          </cell>
          <cell r="F23" t="str">
            <v>槓桿指數股票型</v>
          </cell>
          <cell r="G23" t="str">
            <v>US</v>
          </cell>
          <cell r="H23" t="str">
            <v>美國</v>
          </cell>
          <cell r="I23" t="str">
            <v>槓桿/反向指數股票型基金</v>
          </cell>
          <cell r="J23" t="str">
            <v>標普500 2倍槓桿指數</v>
          </cell>
          <cell r="K23" t="str">
            <v>S&amp;P 500R PR 2X Leverage Carry-Free Daily Index</v>
          </cell>
          <cell r="L23" t="str">
            <v>SPXT2L.US</v>
          </cell>
        </row>
        <row r="24">
          <cell r="A24" t="str">
            <v>00648R</v>
          </cell>
          <cell r="B24" t="str">
            <v>元大S&amp;P500反1</v>
          </cell>
          <cell r="C24" t="str">
            <v>元大S&amp;P500反1</v>
          </cell>
          <cell r="D24" t="str">
            <v>元大標普500傘型證券投資信託基金之標普500單日反向1倍證券投資信託基金</v>
          </cell>
          <cell r="E24" t="str">
            <v>Yuanta Daily S&amp;P 500 Bear 1X ETF</v>
          </cell>
          <cell r="F24" t="str">
            <v>反向指數股票型</v>
          </cell>
          <cell r="G24" t="str">
            <v>US</v>
          </cell>
          <cell r="H24" t="str">
            <v>美國</v>
          </cell>
          <cell r="I24" t="str">
            <v>槓桿/反向指數股票型基金</v>
          </cell>
          <cell r="J24" t="str">
            <v>標普500反向指數</v>
          </cell>
          <cell r="K24" t="str">
            <v>S&amp;P 500 PR Inverse Carry Free Daily</v>
          </cell>
          <cell r="L24" t="str">
            <v>SPXTS.US</v>
          </cell>
        </row>
        <row r="25">
          <cell r="A25" t="str">
            <v>00660</v>
          </cell>
          <cell r="B25" t="str">
            <v>元大歐洲50</v>
          </cell>
          <cell r="C25" t="str">
            <v>元大歐洲50</v>
          </cell>
          <cell r="D25" t="str">
            <v>元大已開發國家傘型證券投資信託基金之元大歐洲50證券投資信託基金</v>
          </cell>
          <cell r="E25" t="str">
            <v>Yuanta EURO STOXX 50 ETF</v>
          </cell>
          <cell r="F25" t="str">
            <v>跨國投資股票型</v>
          </cell>
          <cell r="G25" t="str">
            <v>#EU</v>
          </cell>
          <cell r="H25" t="str">
            <v>歐洲</v>
          </cell>
          <cell r="I25" t="str">
            <v>國外成分證券指數股票型基金</v>
          </cell>
          <cell r="J25" t="str">
            <v>歐洲 STOXX50 指數</v>
          </cell>
          <cell r="K25" t="str">
            <v>EURO STOXX 50 PR in EUR</v>
          </cell>
          <cell r="L25" t="str">
            <v>#STOXX50E</v>
          </cell>
        </row>
        <row r="26">
          <cell r="A26" t="str">
            <v>00661</v>
          </cell>
          <cell r="B26" t="str">
            <v>元大日經225</v>
          </cell>
          <cell r="C26" t="str">
            <v>元大日經225</v>
          </cell>
          <cell r="D26" t="str">
            <v>元大已開發國家傘型證券投資信託基金之元大日經225證券投資信託基金</v>
          </cell>
          <cell r="E26" t="str">
            <v>Yuanta Nikkei 225 ETF</v>
          </cell>
          <cell r="F26" t="str">
            <v>跨國投資股票型</v>
          </cell>
          <cell r="G26" t="str">
            <v>JP</v>
          </cell>
          <cell r="H26" t="str">
            <v>日本</v>
          </cell>
          <cell r="I26" t="str">
            <v>國外成分證券指數股票型基金</v>
          </cell>
          <cell r="J26" t="str">
            <v>日經225指數</v>
          </cell>
          <cell r="K26" t="str">
            <v>Nikkei Stock Average</v>
          </cell>
          <cell r="L26" t="str">
            <v>#N225</v>
          </cell>
        </row>
        <row r="27">
          <cell r="A27" t="str">
            <v>00672L</v>
          </cell>
          <cell r="B27" t="str">
            <v>元大S&amp;P原油正2</v>
          </cell>
          <cell r="C27" t="str">
            <v>元大S&amp;P原油正2</v>
          </cell>
          <cell r="D27" t="str">
            <v>元大標普油金傘型期貨信託基金之元大標普高盛原油ER單日正向2倍指數股票型期貨信託基金</v>
          </cell>
          <cell r="E27" t="str">
            <v>Yuanta S&amp;P GSCI Crude Oil 2x Leveraged ER Futures ETF</v>
          </cell>
          <cell r="F27" t="str">
            <v>槓桿指數股票型</v>
          </cell>
          <cell r="G27" t="str">
            <v>#oth</v>
          </cell>
          <cell r="H27" t="str">
            <v>其他</v>
          </cell>
          <cell r="I27" t="str">
            <v>槓桿/反向指數股票型基金</v>
          </cell>
          <cell r="J27" t="str">
            <v>標普高盛原油日報酬正向兩倍ER指數</v>
          </cell>
          <cell r="K27" t="str">
            <v>S&amp;P GSCI Crude Oil 2x Leveraged Index ER</v>
          </cell>
          <cell r="L27" t="str">
            <v>SPO2L.US</v>
          </cell>
        </row>
        <row r="28">
          <cell r="A28" t="str">
            <v>00673R</v>
          </cell>
          <cell r="B28" t="str">
            <v>元大S&amp;P原油反1</v>
          </cell>
          <cell r="C28" t="str">
            <v>元大S&amp;P原油反1</v>
          </cell>
          <cell r="D28" t="str">
            <v>元大標普油金傘型期貨信託基金之元大標普高盛原油ER單日反向1倍指數股票型期貨信託基金</v>
          </cell>
          <cell r="E28" t="str">
            <v>Yuanta S&amp;P GSCI Crude Oil 1x Inverse ER Futures ETF</v>
          </cell>
          <cell r="F28" t="str">
            <v>反向指數股票型</v>
          </cell>
          <cell r="G28" t="str">
            <v>#oth</v>
          </cell>
          <cell r="H28" t="str">
            <v>其他</v>
          </cell>
          <cell r="I28" t="str">
            <v>槓桿/反向指數股票型基金</v>
          </cell>
          <cell r="J28" t="str">
            <v>標普高盛原油日報酬反向一倍ER指數</v>
          </cell>
          <cell r="K28" t="str">
            <v>S&amp;P GSCI Crude Oil 1x Inverse Index ER</v>
          </cell>
          <cell r="L28" t="str">
            <v>SPO1I.US</v>
          </cell>
        </row>
        <row r="29">
          <cell r="A29" t="str">
            <v>00674R</v>
          </cell>
          <cell r="B29" t="str">
            <v>元大S&amp;P黃金反1</v>
          </cell>
          <cell r="C29" t="str">
            <v>元大S&amp;P黃金反1</v>
          </cell>
          <cell r="D29" t="str">
            <v>元大標普油金傘型期貨信託基金之元大標普高盛黃金ER單日反向1倍指數股票型期貨信託基金</v>
          </cell>
          <cell r="E29" t="str">
            <v>Yuanta S&amp;P GSCI Gold 1x Inverse ER FuturesETF</v>
          </cell>
          <cell r="F29" t="str">
            <v>反向指數股票型</v>
          </cell>
          <cell r="G29" t="str">
            <v>#oth</v>
          </cell>
          <cell r="H29" t="str">
            <v>其他</v>
          </cell>
          <cell r="I29" t="str">
            <v>槓桿/反向指數股票型基金</v>
          </cell>
          <cell r="J29" t="str">
            <v>標普高盛黃金日報酬反向一倍ER指數</v>
          </cell>
          <cell r="K29" t="str">
            <v>S&amp;P GSCI Gold 1x Inverse Index ER</v>
          </cell>
          <cell r="L29" t="str">
            <v>SPG1I.US</v>
          </cell>
        </row>
        <row r="30">
          <cell r="A30" t="str">
            <v>00679B</v>
          </cell>
          <cell r="B30" t="str">
            <v>元大美債20年</v>
          </cell>
          <cell r="C30" t="str">
            <v>元大美債20年</v>
          </cell>
          <cell r="D30" t="str">
            <v>元大美國政府20年期(以上)債券ETF傘型證券投資信託基金之元大美國政府20年期(以上)債券證券投資信託基金</v>
          </cell>
          <cell r="E30" t="str">
            <v>Yuanta U.S. Treasury 20+ Year Bond ETF</v>
          </cell>
          <cell r="F30" t="str">
            <v>跨國投資股票型</v>
          </cell>
          <cell r="G30" t="str">
            <v>US</v>
          </cell>
          <cell r="H30" t="str">
            <v>美國</v>
          </cell>
          <cell r="I30" t="str">
            <v>國外成分證券指數股票型基金</v>
          </cell>
          <cell r="J30" t="str">
            <v>ICE美國政府20+年期債券指數</v>
          </cell>
          <cell r="K30" t="str">
            <v>ICE U.S. Treasury 20+ Year Bond Index</v>
          </cell>
          <cell r="L30" t="str">
            <v>IDCOT20</v>
          </cell>
        </row>
        <row r="31">
          <cell r="A31" t="str">
            <v>00680L</v>
          </cell>
          <cell r="B31" t="str">
            <v>元大美債20正2</v>
          </cell>
          <cell r="C31" t="str">
            <v>元大美債20正2</v>
          </cell>
          <cell r="D31" t="str">
            <v>元大美國政府20年期(以上)債券ETF傘型證券投資信託基金之元大美國政府20年期(以上)債券單日正向2倍證券投資信託基金</v>
          </cell>
          <cell r="E31" t="str">
            <v>Yuanta Daily U.S. Treasury 20+ Year Bond Bull 2X ETF</v>
          </cell>
          <cell r="F31" t="str">
            <v>槓桿指數股票型</v>
          </cell>
          <cell r="G31" t="str">
            <v>US</v>
          </cell>
          <cell r="H31" t="str">
            <v>美國</v>
          </cell>
          <cell r="I31" t="str">
            <v>槓桿/反向指數股票型基金</v>
          </cell>
          <cell r="J31" t="str">
            <v>ICE美國政府20+年期債券2倍槓桿指數</v>
          </cell>
          <cell r="K31" t="str">
            <v>ICE U.S. Treasury 20+ Year Bond 2X Leveraged Index</v>
          </cell>
          <cell r="L31" t="str">
            <v>ICET20X2</v>
          </cell>
        </row>
        <row r="32">
          <cell r="A32" t="str">
            <v>00681R</v>
          </cell>
          <cell r="B32" t="str">
            <v>元大美債20反1</v>
          </cell>
          <cell r="C32" t="str">
            <v>元大美債20反1</v>
          </cell>
          <cell r="D32" t="str">
            <v>元大美國政府20年期(以上)債券ETF傘型證券投資信託基金之元大美國政府20年期(以上)債券單日反向1倍證券投資信託基金</v>
          </cell>
          <cell r="E32" t="str">
            <v>Yuanta Daily U.S. Treasury 20+ Year Bond Bear 1X ETF</v>
          </cell>
          <cell r="F32" t="str">
            <v>反向指數股票型</v>
          </cell>
          <cell r="G32" t="str">
            <v>US</v>
          </cell>
          <cell r="H32" t="str">
            <v>美國</v>
          </cell>
          <cell r="I32" t="str">
            <v>槓桿/反向指數股票型基金</v>
          </cell>
          <cell r="J32" t="str">
            <v>ICE美國政府20+年期債券1倍反向指數</v>
          </cell>
          <cell r="K32" t="str">
            <v>ICE U.S. Treasury 20+ Year Bond 1X Inverse Index</v>
          </cell>
          <cell r="L32" t="str">
            <v>ICET20IN</v>
          </cell>
        </row>
        <row r="33">
          <cell r="A33" t="str">
            <v>00682U</v>
          </cell>
          <cell r="B33" t="str">
            <v>元大美元指數</v>
          </cell>
          <cell r="C33" t="str">
            <v>元大美元指數</v>
          </cell>
          <cell r="D33" t="str">
            <v>元大標普美元指數傘型期貨信託基金之元大標普美元ER指數股票型期貨信託基金</v>
          </cell>
          <cell r="E33" t="str">
            <v>Yuanta S&amp;P US Dollar ER Futures ETF</v>
          </cell>
          <cell r="F33" t="str">
            <v>期信指數股票型</v>
          </cell>
          <cell r="G33" t="str">
            <v>US</v>
          </cell>
          <cell r="H33" t="str">
            <v>美國</v>
          </cell>
          <cell r="I33" t="str">
            <v>指數股票型期貨信託基金</v>
          </cell>
          <cell r="J33" t="str">
            <v>標普美元ER指數</v>
          </cell>
          <cell r="K33" t="str">
            <v>S&amp;P US Dollar Futures Index ER</v>
          </cell>
          <cell r="L33" t="str">
            <v>SPUSD.US</v>
          </cell>
        </row>
        <row r="34">
          <cell r="A34" t="str">
            <v>00683L</v>
          </cell>
          <cell r="B34" t="str">
            <v>元大美元指數正2</v>
          </cell>
          <cell r="C34" t="str">
            <v>元大美元指數正2</v>
          </cell>
          <cell r="D34" t="str">
            <v>元大標普美元指數傘型期貨信託基金之元大標普美元ER單日正向2倍指數股票型期貨信託基金</v>
          </cell>
          <cell r="E34" t="str">
            <v>Yuanta S&amp;P US Dollar 2x Leverage ER Futures ETF</v>
          </cell>
          <cell r="F34" t="str">
            <v>槓桿指數股票型</v>
          </cell>
          <cell r="G34" t="str">
            <v>US</v>
          </cell>
          <cell r="H34" t="str">
            <v>美國</v>
          </cell>
          <cell r="I34" t="str">
            <v>槓桿/反向指數股票型基金</v>
          </cell>
          <cell r="J34" t="str">
            <v>標普美元日報酬正向兩倍ER指數</v>
          </cell>
          <cell r="K34" t="str">
            <v>S&amp;P US Dollar Futures 2x Leverage Daily Index ER</v>
          </cell>
          <cell r="L34" t="str">
            <v>SPUSD2L.US</v>
          </cell>
        </row>
        <row r="35">
          <cell r="A35" t="str">
            <v>00684R</v>
          </cell>
          <cell r="B35" t="str">
            <v>元大美元指數反1</v>
          </cell>
          <cell r="C35" t="str">
            <v>元大美元指數反1</v>
          </cell>
          <cell r="D35" t="str">
            <v>元大標普美元指數傘型期貨信託基金之元大標普美元ER單日反向1倍指數股票型期貨信託基金</v>
          </cell>
          <cell r="E35" t="str">
            <v>Yuanta S&amp;P US Dollar 1x Inverse ER Futures ETF</v>
          </cell>
          <cell r="F35" t="str">
            <v>反向指數股票型</v>
          </cell>
          <cell r="G35" t="str">
            <v>US</v>
          </cell>
          <cell r="H35" t="str">
            <v>美國</v>
          </cell>
          <cell r="I35" t="str">
            <v>槓桿/反向指數股票型基金</v>
          </cell>
          <cell r="J35" t="str">
            <v>標普美元日報酬反向一倍ER指數</v>
          </cell>
          <cell r="K35" t="str">
            <v>S&amp;P US Dollar Futures 1x Inverse Daily Index ER</v>
          </cell>
          <cell r="L35" t="str">
            <v>SPUSD1I.US</v>
          </cell>
        </row>
        <row r="36">
          <cell r="A36" t="str">
            <v>00697B</v>
          </cell>
          <cell r="B36" t="str">
            <v>元大美債7-10</v>
          </cell>
          <cell r="C36" t="str">
            <v>元大美債7-10</v>
          </cell>
          <cell r="D36" t="str">
            <v>元大美國政府7至10年期債券ETF傘型證券投資信託基金之元大美國政府7至10年期債券證券投資信託基金</v>
          </cell>
          <cell r="E36" t="str">
            <v>Yuanta U.S. Treasury 7-10 Year Bond ETF</v>
          </cell>
          <cell r="F36" t="str">
            <v>跨國投資股票型</v>
          </cell>
          <cell r="G36" t="str">
            <v>US</v>
          </cell>
          <cell r="H36" t="str">
            <v>美國</v>
          </cell>
          <cell r="I36" t="str">
            <v>國外成分證券指數股票型基金</v>
          </cell>
          <cell r="J36" t="str">
            <v>ICE美國政府7-10年期債券指數</v>
          </cell>
          <cell r="K36" t="str">
            <v>ICE U.S. Treasury 7-10 Year Bond Index</v>
          </cell>
          <cell r="L36" t="str">
            <v>IDCOT7</v>
          </cell>
        </row>
        <row r="37">
          <cell r="A37" t="str">
            <v>00706L</v>
          </cell>
          <cell r="B37" t="str">
            <v>元大S&amp;P日圓正2</v>
          </cell>
          <cell r="C37" t="str">
            <v>元大S&amp;P日圓正2</v>
          </cell>
          <cell r="D37" t="str">
            <v>元大標普金日傘型期貨信託基金之元大標普日圓ER單日正向2倍指數股票型期貨信託基金</v>
          </cell>
          <cell r="E37" t="str">
            <v>Yuanta S&amp;P Japanese Yen 2x Leverage ER Futures ETF</v>
          </cell>
          <cell r="F37" t="str">
            <v>槓桿指數股票型</v>
          </cell>
          <cell r="G37" t="str">
            <v>JP</v>
          </cell>
          <cell r="H37" t="str">
            <v>日本</v>
          </cell>
          <cell r="I37" t="str">
            <v>槓桿/反向指數股票型基金</v>
          </cell>
          <cell r="J37" t="str">
            <v>標普日圓期貨日報酬正向2倍ER指數</v>
          </cell>
          <cell r="K37" t="str">
            <v>S&amp;P Japanese Yen Futures 2x Leverage Daily ER Index</v>
          </cell>
          <cell r="L37" t="str">
            <v>SPJY2L.US</v>
          </cell>
        </row>
        <row r="38">
          <cell r="A38" t="str">
            <v>00707R</v>
          </cell>
          <cell r="B38" t="str">
            <v>元大S&amp;P日圓反1</v>
          </cell>
          <cell r="C38" t="str">
            <v>元大S&amp;P日圓反1</v>
          </cell>
          <cell r="D38" t="str">
            <v>元大標普金日傘型期貨信託基金之元大標普日圓ER單日反向1倍指數股票型期貨信託基金</v>
          </cell>
          <cell r="E38" t="str">
            <v>Yuanta S&amp;P Japanese Yen 1x Inverse ER Futures ETF</v>
          </cell>
          <cell r="F38" t="str">
            <v>反向指數股票型</v>
          </cell>
          <cell r="G38" t="str">
            <v>JP</v>
          </cell>
          <cell r="H38" t="str">
            <v>日本</v>
          </cell>
          <cell r="I38" t="str">
            <v>槓桿/反向指數股票型基金</v>
          </cell>
          <cell r="J38" t="str">
            <v>標普日圓期貨日報酬反向1倍ER指數</v>
          </cell>
          <cell r="K38" t="str">
            <v>S&amp;P Japanese Yen Futures 1x Inverse Daily ER Index</v>
          </cell>
          <cell r="L38" t="str">
            <v>SPJY1I.US</v>
          </cell>
        </row>
        <row r="39">
          <cell r="A39" t="str">
            <v>00708L</v>
          </cell>
          <cell r="B39" t="str">
            <v>元大S&amp;P黃金正2</v>
          </cell>
          <cell r="C39" t="str">
            <v>元大S&amp;P黃金正2</v>
          </cell>
          <cell r="D39" t="str">
            <v>元大標普金日傘型期貨信託基金之元大標普高盛黃金ER單日正向2倍指數股票型期貨信託基金</v>
          </cell>
          <cell r="E39" t="str">
            <v>Yuanta S&amp;P GSCI Gold 2x Leveraged ER Futures ETF</v>
          </cell>
          <cell r="F39" t="str">
            <v>槓桿指數股票型</v>
          </cell>
          <cell r="G39" t="str">
            <v>#oth</v>
          </cell>
          <cell r="H39" t="str">
            <v>其他</v>
          </cell>
          <cell r="I39" t="str">
            <v>槓桿/反向指數股票型基金</v>
          </cell>
          <cell r="J39" t="str">
            <v>標普高盛黃金日報酬正向兩倍ER指數</v>
          </cell>
          <cell r="K39" t="str">
            <v>S&amp;P GSCI Gold 2x Leveraged Index ER</v>
          </cell>
          <cell r="L39" t="str">
            <v>SPG2L.US</v>
          </cell>
        </row>
        <row r="40">
          <cell r="A40" t="str">
            <v>00713</v>
          </cell>
          <cell r="B40" t="str">
            <v>元大台灣高息低波</v>
          </cell>
          <cell r="C40" t="str">
            <v>元大台灣高息低波</v>
          </cell>
          <cell r="D40" t="str">
            <v>元大台灣高股息低波動ETF證券投資信託基金</v>
          </cell>
          <cell r="E40" t="str">
            <v>Yuanta Taiwan High Dividend Low Volatility ETF</v>
          </cell>
          <cell r="F40" t="str">
            <v>國內指數股票型</v>
          </cell>
          <cell r="G40" t="str">
            <v>TW</v>
          </cell>
          <cell r="H40" t="str">
            <v>臺灣</v>
          </cell>
          <cell r="I40" t="str">
            <v>國內成分證券指數股票型基金</v>
          </cell>
          <cell r="J40" t="str">
            <v>臺灣指數公司特選高股息低波動指數</v>
          </cell>
          <cell r="K40" t="str">
            <v>TIP TAIEX+ Customized High Dividend Minimum Variance Index</v>
          </cell>
          <cell r="L40" t="str">
            <v>TWA5S</v>
          </cell>
        </row>
        <row r="41">
          <cell r="A41" t="str">
            <v>0052</v>
          </cell>
          <cell r="B41" t="str">
            <v>富邦科技</v>
          </cell>
          <cell r="C41" t="str">
            <v>富邦科技</v>
          </cell>
          <cell r="D41" t="str">
            <v>富邦台灣科技指數證券投資信託基金</v>
          </cell>
          <cell r="E41" t="str">
            <v>Fubon Taiwan Technology Tracker Fund</v>
          </cell>
          <cell r="F41" t="str">
            <v>國內指數股票型</v>
          </cell>
          <cell r="G41" t="str">
            <v>TW</v>
          </cell>
          <cell r="H41" t="str">
            <v>臺灣</v>
          </cell>
          <cell r="I41" t="str">
            <v>國內成分證券指數股票型基金</v>
          </cell>
          <cell r="J41" t="str">
            <v>臺灣資訊科技指數</v>
          </cell>
          <cell r="K41"/>
          <cell r="L41" t="str">
            <v>TWA52</v>
          </cell>
        </row>
        <row r="42">
          <cell r="A42" t="str">
            <v>0057</v>
          </cell>
          <cell r="B42" t="str">
            <v>富邦摩台</v>
          </cell>
          <cell r="C42" t="str">
            <v>富邦摩台</v>
          </cell>
          <cell r="D42" t="str">
            <v>富邦台灣ETF傘型證券投資信託基金之台灣摩根指數股票型基金</v>
          </cell>
          <cell r="E42" t="str">
            <v>FUBON MSCI TAIWAN ETF</v>
          </cell>
          <cell r="F42" t="str">
            <v>國內指數股票型</v>
          </cell>
          <cell r="G42" t="str">
            <v>TW</v>
          </cell>
          <cell r="H42" t="str">
            <v>臺灣</v>
          </cell>
          <cell r="I42" t="str">
            <v>國內成分證券指數股票型基金</v>
          </cell>
          <cell r="J42" t="str">
            <v>MSCI臺灣指數</v>
          </cell>
          <cell r="K42"/>
          <cell r="L42" t="str">
            <v>#TAMSCI</v>
          </cell>
        </row>
        <row r="43">
          <cell r="A43" t="str">
            <v>0058</v>
          </cell>
          <cell r="B43" t="str">
            <v>富邦發達</v>
          </cell>
          <cell r="C43" t="str">
            <v>富邦發達</v>
          </cell>
          <cell r="D43" t="str">
            <v>富邦台灣ETF傘型證券投資信託基金之台灣發達指數股票型基金</v>
          </cell>
          <cell r="E43" t="str">
            <v>FUBON TAIWAN EIGHT INDUSTRIES ETF</v>
          </cell>
          <cell r="F43" t="str">
            <v>國內指數股票型</v>
          </cell>
          <cell r="G43" t="str">
            <v>TW</v>
          </cell>
          <cell r="H43" t="str">
            <v>臺灣</v>
          </cell>
          <cell r="I43" t="str">
            <v>國內成分證券指數股票型基金</v>
          </cell>
          <cell r="J43" t="str">
            <v>臺灣發達指數</v>
          </cell>
          <cell r="K43"/>
          <cell r="L43" t="str">
            <v>TWA53</v>
          </cell>
        </row>
        <row r="44">
          <cell r="A44" t="str">
            <v>0059</v>
          </cell>
          <cell r="B44" t="str">
            <v>富邦金融</v>
          </cell>
          <cell r="C44" t="str">
            <v>富邦金融</v>
          </cell>
          <cell r="D44" t="str">
            <v>富邦台灣ETF傘型證券投資信託基金之台灣金融指數股票型基金</v>
          </cell>
          <cell r="E44" t="str">
            <v>FUBON TAIWAN FINANCE ETF</v>
          </cell>
          <cell r="F44" t="str">
            <v>國內指數股票型</v>
          </cell>
          <cell r="G44" t="str">
            <v>TW</v>
          </cell>
          <cell r="H44" t="str">
            <v>臺灣</v>
          </cell>
          <cell r="I44" t="str">
            <v>國內成分證券指數股票型基金</v>
          </cell>
          <cell r="J44" t="str">
            <v>金融保險類股指數</v>
          </cell>
          <cell r="K44"/>
          <cell r="L44" t="str">
            <v>TWB28</v>
          </cell>
        </row>
        <row r="45">
          <cell r="A45" t="str">
            <v>006205</v>
          </cell>
          <cell r="B45" t="str">
            <v>富邦上証</v>
          </cell>
          <cell r="C45" t="str">
            <v>富邦上証</v>
          </cell>
          <cell r="D45" t="str">
            <v>富邦上証180證券投資信託基金</v>
          </cell>
          <cell r="E45" t="str">
            <v>Fubon SSE180 ETF</v>
          </cell>
          <cell r="F45" t="str">
            <v>跨國投資股票型</v>
          </cell>
          <cell r="G45" t="str">
            <v>CN</v>
          </cell>
          <cell r="H45" t="str">
            <v>中國</v>
          </cell>
          <cell r="I45" t="str">
            <v>國外成分證券指數股票型基金</v>
          </cell>
          <cell r="J45" t="str">
            <v>上証180指數</v>
          </cell>
          <cell r="K45"/>
          <cell r="L45" t="str">
            <v>SH000010</v>
          </cell>
        </row>
        <row r="46">
          <cell r="A46" t="str">
            <v>006208</v>
          </cell>
          <cell r="B46" t="str">
            <v>富邦台50</v>
          </cell>
          <cell r="C46" t="str">
            <v>富邦台50</v>
          </cell>
          <cell r="D46" t="str">
            <v>富邦台灣釆吉50 證券投資信託基金</v>
          </cell>
          <cell r="E46" t="str">
            <v>Fubon FTSE TWSE Taiwan 50 ETF</v>
          </cell>
          <cell r="F46" t="str">
            <v>國內指數股票型</v>
          </cell>
          <cell r="G46" t="str">
            <v>TW</v>
          </cell>
          <cell r="H46" t="str">
            <v>臺灣</v>
          </cell>
          <cell r="I46" t="str">
            <v>國內成分證券指數股票型基金</v>
          </cell>
          <cell r="J46" t="str">
            <v>臺灣50指數</v>
          </cell>
          <cell r="K46"/>
          <cell r="L46" t="str">
            <v>TWA50</v>
          </cell>
        </row>
        <row r="47">
          <cell r="A47" t="str">
            <v>00625K</v>
          </cell>
          <cell r="B47" t="str">
            <v>富邦上証+R</v>
          </cell>
          <cell r="C47" t="str">
            <v>富邦上証+R</v>
          </cell>
          <cell r="D47" t="str">
            <v>富邦上証180證券投資信託基金-加掛人民幣ETF受益憑證-國外成份/加掛外幣證券指數股票型基金</v>
          </cell>
          <cell r="E47" t="str">
            <v>FUBON SSE 180 ETF RMB</v>
          </cell>
          <cell r="F47" t="str">
            <v>加掛式指數股票型</v>
          </cell>
          <cell r="G47" t="str">
            <v>CN</v>
          </cell>
          <cell r="H47" t="str">
            <v>中國</v>
          </cell>
          <cell r="I47" t="str">
            <v>國外成份/加掛外幣證券指數股票型基金</v>
          </cell>
          <cell r="J47" t="str">
            <v>上証180指數</v>
          </cell>
          <cell r="K47"/>
          <cell r="L47" t="str">
            <v>SH000010</v>
          </cell>
        </row>
        <row r="48">
          <cell r="A48" t="str">
            <v>00633L</v>
          </cell>
          <cell r="B48" t="str">
            <v>富邦上証正2</v>
          </cell>
          <cell r="C48" t="str">
            <v>富邦上証正2</v>
          </cell>
          <cell r="D48" t="str">
            <v>富邦中國ETF傘型證券投資信託基金之富邦上証180單日正向兩倍證券投資信託基金</v>
          </cell>
          <cell r="E48" t="str">
            <v>Fubon SSE 180 Leveraged 2X Index ETF</v>
          </cell>
          <cell r="F48" t="str">
            <v>槓桿指數股票型</v>
          </cell>
          <cell r="G48" t="str">
            <v>CN</v>
          </cell>
          <cell r="H48" t="str">
            <v>中國</v>
          </cell>
          <cell r="I48" t="str">
            <v>槓桿/反向指數股票型基金</v>
          </cell>
          <cell r="J48" t="str">
            <v>上証180兩倍槓桿指數</v>
          </cell>
          <cell r="K48"/>
          <cell r="L48" t="str">
            <v>SHH50045</v>
          </cell>
        </row>
        <row r="49">
          <cell r="A49" t="str">
            <v>00634R</v>
          </cell>
          <cell r="B49" t="str">
            <v>富邦上証反1</v>
          </cell>
          <cell r="C49" t="str">
            <v>富邦上証反1</v>
          </cell>
          <cell r="D49" t="str">
            <v>富邦中國ETF傘型證券投資信託基金之富邦上証180單日反向一倍證券投資信託基金</v>
          </cell>
          <cell r="E49" t="str">
            <v>Fubon SSE 180 Inversed Index ETF</v>
          </cell>
          <cell r="F49" t="str">
            <v>反向指數股票型</v>
          </cell>
          <cell r="G49" t="str">
            <v>CN</v>
          </cell>
          <cell r="H49" t="str">
            <v>中國</v>
          </cell>
          <cell r="I49" t="str">
            <v>槓桿/反向指數股票型基金</v>
          </cell>
          <cell r="J49" t="str">
            <v>上証180反向指數</v>
          </cell>
          <cell r="K49"/>
          <cell r="L49" t="str">
            <v>SHH50046</v>
          </cell>
        </row>
        <row r="50">
          <cell r="A50" t="str">
            <v>00639</v>
          </cell>
          <cell r="B50" t="str">
            <v>富邦深100</v>
          </cell>
          <cell r="C50" t="str">
            <v>富邦深100</v>
          </cell>
          <cell r="D50" t="str">
            <v>富邦深証100證券投資信託基金</v>
          </cell>
          <cell r="E50" t="str">
            <v>Fubon SZSE 100 ETF</v>
          </cell>
          <cell r="F50" t="str">
            <v>跨國投資股票型</v>
          </cell>
          <cell r="G50" t="str">
            <v>CN</v>
          </cell>
          <cell r="H50" t="str">
            <v>中國</v>
          </cell>
          <cell r="I50" t="str">
            <v>國外成分證券指數股票型基金</v>
          </cell>
          <cell r="J50" t="str">
            <v>深証100指數</v>
          </cell>
          <cell r="K50"/>
          <cell r="L50" t="str">
            <v>SZ399330</v>
          </cell>
        </row>
        <row r="51">
          <cell r="A51" t="str">
            <v>00640L</v>
          </cell>
          <cell r="B51" t="str">
            <v>富邦日本正2</v>
          </cell>
          <cell r="C51" t="str">
            <v>富邦日本正2</v>
          </cell>
          <cell r="D51" t="str">
            <v>富邦日本ETF傘型證券投資信託基金之富邦日本東証單日正向兩倍證券投資信託基金</v>
          </cell>
          <cell r="E51" t="str">
            <v>Fubon TOPIX Leveraged 2X Index ETF</v>
          </cell>
          <cell r="F51" t="str">
            <v>槓桿指數股票型</v>
          </cell>
          <cell r="G51" t="str">
            <v>JP</v>
          </cell>
          <cell r="H51" t="str">
            <v>日本</v>
          </cell>
          <cell r="I51" t="str">
            <v>槓桿/反向指數股票型基金</v>
          </cell>
          <cell r="J51" t="str">
            <v>東証正向二倍指數</v>
          </cell>
          <cell r="K51"/>
          <cell r="L51" t="str">
            <v>TOPIX2L.JP</v>
          </cell>
        </row>
        <row r="52">
          <cell r="A52" t="str">
            <v>00641R</v>
          </cell>
          <cell r="B52" t="str">
            <v>富邦日本反1</v>
          </cell>
          <cell r="C52" t="str">
            <v>富邦日本反1</v>
          </cell>
          <cell r="D52" t="str">
            <v>富邦日本ETF傘型證券投資信託基金之富邦日本東証單日反向一倍證券投資信託基金</v>
          </cell>
          <cell r="E52" t="str">
            <v>Fubon TOPIX Inversed-1X Index ETF</v>
          </cell>
          <cell r="F52" t="str">
            <v>反向指數股票型</v>
          </cell>
          <cell r="G52" t="str">
            <v>JP</v>
          </cell>
          <cell r="H52" t="str">
            <v>日本</v>
          </cell>
          <cell r="I52" t="str">
            <v>槓桿/反向指數股票型基金</v>
          </cell>
          <cell r="J52" t="str">
            <v>東証反向一倍指數</v>
          </cell>
          <cell r="K52"/>
          <cell r="L52" t="str">
            <v>TOPIX1I.JP</v>
          </cell>
        </row>
        <row r="53">
          <cell r="A53" t="str">
            <v>00645</v>
          </cell>
          <cell r="B53" t="str">
            <v>富邦日本</v>
          </cell>
          <cell r="C53" t="str">
            <v>富邦日本</v>
          </cell>
          <cell r="D53" t="str">
            <v>富邦日本東証證券投資信託基金</v>
          </cell>
          <cell r="E53" t="str">
            <v>Fubon TOPIX ETF</v>
          </cell>
          <cell r="F53" t="str">
            <v>跨國投資股票型</v>
          </cell>
          <cell r="G53" t="str">
            <v>JP</v>
          </cell>
          <cell r="H53" t="str">
            <v>日本</v>
          </cell>
          <cell r="I53" t="str">
            <v>國外成分證券指數股票型基金</v>
          </cell>
          <cell r="J53" t="str">
            <v>東證股價指數</v>
          </cell>
          <cell r="K53"/>
          <cell r="L53" t="str">
            <v>#998405.T</v>
          </cell>
        </row>
        <row r="54">
          <cell r="A54" t="str">
            <v>00652</v>
          </cell>
          <cell r="B54" t="str">
            <v>富邦印度</v>
          </cell>
          <cell r="C54" t="str">
            <v>富邦印度</v>
          </cell>
          <cell r="D54" t="str">
            <v>富邦印度ETF傘型證券投資信託基金之富邦印度NIFTY證券投資信託基金</v>
          </cell>
          <cell r="E54" t="str">
            <v>Fubon NIFTY ETF</v>
          </cell>
          <cell r="F54" t="str">
            <v>跨國投資股票型</v>
          </cell>
          <cell r="G54" t="str">
            <v>IN</v>
          </cell>
          <cell r="H54" t="str">
            <v>印度</v>
          </cell>
          <cell r="I54" t="str">
            <v>國外成分證券指數股票型基金</v>
          </cell>
          <cell r="J54" t="str">
            <v>NIFTY指數</v>
          </cell>
          <cell r="K54"/>
          <cell r="L54" t="str">
            <v>NIFTY.IN</v>
          </cell>
        </row>
        <row r="55">
          <cell r="A55" t="str">
            <v>00653L</v>
          </cell>
          <cell r="B55" t="str">
            <v>富邦印度正2</v>
          </cell>
          <cell r="C55" t="str">
            <v>富邦印度正2</v>
          </cell>
          <cell r="D55" t="str">
            <v>富邦印度ETF傘型證券投資信託基金之富邦印度NIFTY單日正向兩倍證券投資信託基金</v>
          </cell>
          <cell r="E55" t="str">
            <v>Fubon NIFTY 2X Leveraged Index ETF</v>
          </cell>
          <cell r="F55" t="str">
            <v>槓桿指數股票型</v>
          </cell>
          <cell r="G55" t="str">
            <v>IN</v>
          </cell>
          <cell r="H55" t="str">
            <v>印度</v>
          </cell>
          <cell r="I55" t="str">
            <v>槓桿/反向指數股票型基金</v>
          </cell>
          <cell r="J55" t="str">
            <v>NIFTY正向2倍指數</v>
          </cell>
          <cell r="K55"/>
          <cell r="L55" t="str">
            <v>NIFTYP2.IN</v>
          </cell>
        </row>
        <row r="56">
          <cell r="A56" t="str">
            <v>00654R</v>
          </cell>
          <cell r="B56" t="str">
            <v>富邦印度反1</v>
          </cell>
          <cell r="C56" t="str">
            <v>富邦印度反1</v>
          </cell>
          <cell r="D56" t="str">
            <v>富邦印度ETF傘型證券投資信託基金之富邦印度NIFTY單日反向一倍證券投資信託基金</v>
          </cell>
          <cell r="E56" t="str">
            <v>Fubon NIFTY -1 Inverse Index ETF</v>
          </cell>
          <cell r="F56" t="str">
            <v>反向指數股票型</v>
          </cell>
          <cell r="G56" t="str">
            <v>IN</v>
          </cell>
          <cell r="H56" t="str">
            <v>印度</v>
          </cell>
          <cell r="I56" t="str">
            <v>槓桿/反向指數股票型基金</v>
          </cell>
          <cell r="J56" t="str">
            <v>NIFTY反向1倍指數</v>
          </cell>
          <cell r="K56"/>
          <cell r="L56" t="str">
            <v>NIFTYP1.IN</v>
          </cell>
        </row>
        <row r="57">
          <cell r="A57" t="str">
            <v>00662</v>
          </cell>
          <cell r="B57" t="str">
            <v>富邦NASDAQ</v>
          </cell>
          <cell r="C57" t="str">
            <v>富邦NASDAQ</v>
          </cell>
          <cell r="D57" t="str">
            <v>富邦NASDAQ-100證券投資信託基金</v>
          </cell>
          <cell r="E57" t="str">
            <v>Fubon NASDAQ-100 ETF</v>
          </cell>
          <cell r="F57" t="str">
            <v>跨國投資股票型</v>
          </cell>
          <cell r="G57" t="str">
            <v>US</v>
          </cell>
          <cell r="H57" t="str">
            <v>美國</v>
          </cell>
          <cell r="I57" t="str">
            <v>國外成分證券指數股票型基金</v>
          </cell>
          <cell r="J57" t="str">
            <v>NASDAQ-100 指數</v>
          </cell>
          <cell r="K57"/>
          <cell r="L57" t="str">
            <v>#NDX</v>
          </cell>
        </row>
        <row r="58">
          <cell r="A58" t="str">
            <v>00665L</v>
          </cell>
          <cell r="B58" t="str">
            <v>富邦恒生國企正2</v>
          </cell>
          <cell r="C58" t="str">
            <v>富邦恒生國企正2</v>
          </cell>
          <cell r="D58" t="str">
            <v>富邦恒生國企ETF傘型證券投資信託基金之富邦恒生國企單日正向兩倍證券投資信託基金</v>
          </cell>
          <cell r="E58" t="str">
            <v>Fubon Hang Seng China Enterprises Leveraged Index ETF</v>
          </cell>
          <cell r="F58" t="str">
            <v>槓桿指數股票型</v>
          </cell>
          <cell r="G58" t="str">
            <v>HK</v>
          </cell>
          <cell r="H58" t="str">
            <v>香港</v>
          </cell>
          <cell r="I58" t="str">
            <v>槓桿/反向指數股票型基金</v>
          </cell>
          <cell r="J58" t="str">
            <v>恒生國企槓桿指數</v>
          </cell>
          <cell r="K58"/>
          <cell r="L58" t="str">
            <v>HSCEILI</v>
          </cell>
        </row>
        <row r="59">
          <cell r="A59" t="str">
            <v>00666R</v>
          </cell>
          <cell r="B59" t="str">
            <v>富邦恒生國企反1</v>
          </cell>
          <cell r="C59" t="str">
            <v>富邦恒生國企反1</v>
          </cell>
          <cell r="D59" t="str">
            <v>富邦恒生國企ETF傘型證券投資信託基金之富邦恒生國企單日反向一倍證券投資信託基金</v>
          </cell>
          <cell r="E59" t="str">
            <v>Fubon Hang Seng China Enterprises Inverse Index ETF</v>
          </cell>
          <cell r="F59" t="str">
            <v>反向指數股票型</v>
          </cell>
          <cell r="G59" t="str">
            <v>HK</v>
          </cell>
          <cell r="H59" t="str">
            <v>香港</v>
          </cell>
          <cell r="I59" t="str">
            <v>槓桿/反向指數股票型基金</v>
          </cell>
          <cell r="J59" t="str">
            <v>恒生國企短倉指數</v>
          </cell>
          <cell r="K59"/>
          <cell r="L59" t="str">
            <v>#HSCEISI</v>
          </cell>
        </row>
        <row r="60">
          <cell r="A60" t="str">
            <v>00670L</v>
          </cell>
          <cell r="B60" t="str">
            <v>富邦NASDAQ正2</v>
          </cell>
          <cell r="C60" t="str">
            <v>富邦NASDAQ正2</v>
          </cell>
          <cell r="D60" t="str">
            <v>富邦NASDAQ-100 ETF 傘型證券投資信託基金之富邦NASDAQ-100單日正向兩倍證券投資信託基金</v>
          </cell>
          <cell r="E60" t="str">
            <v>Fubon NASDAQ-100 2X Leveraged Index ETF</v>
          </cell>
          <cell r="F60" t="str">
            <v>槓桿指數股票型</v>
          </cell>
          <cell r="G60" t="str">
            <v>US</v>
          </cell>
          <cell r="H60" t="str">
            <v>美國</v>
          </cell>
          <cell r="I60" t="str">
            <v>槓桿/反向指數股票型基金</v>
          </cell>
          <cell r="J60" t="str">
            <v>NASDAQ-100正向2倍指數</v>
          </cell>
          <cell r="K60"/>
          <cell r="L60" t="str">
            <v>NDXL.US</v>
          </cell>
        </row>
        <row r="61">
          <cell r="A61" t="str">
            <v>00671R</v>
          </cell>
          <cell r="B61" t="str">
            <v>富邦NASDAQ反1</v>
          </cell>
          <cell r="C61" t="str">
            <v>富邦NASDAQ反1</v>
          </cell>
          <cell r="D61" t="str">
            <v>富邦NASDAQ-100 ETF傘型證券投資信託基金之富邦NASDAQ-100 單日反向一倍證券投資信託基金</v>
          </cell>
          <cell r="E61" t="str">
            <v>Fubon NASDAQ-100 -1X Inverse Index ETF</v>
          </cell>
          <cell r="F61" t="str">
            <v>反向指數股票型</v>
          </cell>
          <cell r="G61" t="str">
            <v>US</v>
          </cell>
          <cell r="H61" t="str">
            <v>美國</v>
          </cell>
          <cell r="I61" t="str">
            <v>槓桿/反向指數股票型基金</v>
          </cell>
          <cell r="J61" t="str">
            <v>NASDAQ-100反向1倍指數</v>
          </cell>
          <cell r="K61"/>
          <cell r="L61" t="str">
            <v>NDXS1.US</v>
          </cell>
        </row>
        <row r="62">
          <cell r="A62" t="str">
            <v>00675L</v>
          </cell>
          <cell r="B62" t="str">
            <v>富邦臺灣加權正2</v>
          </cell>
          <cell r="C62" t="str">
            <v>富邦臺灣加權正2</v>
          </cell>
          <cell r="D62" t="str">
            <v>富邦臺灣加權ETF傘型證券投資信託基金之富邦臺灣加權單日正向兩倍證券投資信託基金</v>
          </cell>
          <cell r="E62" t="str">
            <v>Fubon TAIEX Daily 2X Leveraged ETF</v>
          </cell>
          <cell r="F62" t="str">
            <v>槓桿指數股票型</v>
          </cell>
          <cell r="G62" t="str">
            <v>TW</v>
          </cell>
          <cell r="H62" t="str">
            <v>臺灣</v>
          </cell>
          <cell r="I62" t="str">
            <v>槓桿/反向指數股票型基金</v>
          </cell>
          <cell r="J62" t="str">
            <v>臺灣證券交易所發行量加權股價日報酬正向兩倍指數</v>
          </cell>
          <cell r="K62"/>
          <cell r="L62" t="str">
            <v>TWA5D</v>
          </cell>
        </row>
        <row r="63">
          <cell r="A63" t="str">
            <v>00676R</v>
          </cell>
          <cell r="B63" t="str">
            <v>富邦臺灣加權反1</v>
          </cell>
          <cell r="C63" t="str">
            <v>富邦臺灣加權反1</v>
          </cell>
          <cell r="D63" t="str">
            <v>富邦臺灣加權ETF傘型證券投資信託基金之富邦臺灣加權單日反向一倍證券投資信託基金</v>
          </cell>
          <cell r="E63" t="str">
            <v>Fubon TAIEX Daily-1X Inverse ETF</v>
          </cell>
          <cell r="F63" t="str">
            <v>反向指數股票型</v>
          </cell>
          <cell r="G63" t="str">
            <v>TW</v>
          </cell>
          <cell r="H63" t="str">
            <v>臺灣</v>
          </cell>
          <cell r="I63" t="str">
            <v>槓桿/反向指數股票型基金</v>
          </cell>
          <cell r="J63" t="str">
            <v>臺灣證券交易所發行量加權股價日報酬反向一倍指數</v>
          </cell>
          <cell r="K63"/>
          <cell r="L63" t="str">
            <v>TWA5E</v>
          </cell>
        </row>
        <row r="64">
          <cell r="A64" t="str">
            <v>00677U</v>
          </cell>
          <cell r="B64" t="str">
            <v>富邦VIX</v>
          </cell>
          <cell r="C64" t="str">
            <v>富邦VIX</v>
          </cell>
          <cell r="D64" t="str">
            <v>富邦標普500波動率短期期貨ER指數股票型期貨信託基金</v>
          </cell>
          <cell r="E64" t="str">
            <v>Fubon S&amp;P 500 VIX Short-Term Futures ETF</v>
          </cell>
          <cell r="F64" t="str">
            <v>期信指數股票型</v>
          </cell>
          <cell r="G64" t="str">
            <v>US</v>
          </cell>
          <cell r="H64" t="str">
            <v>美國</v>
          </cell>
          <cell r="I64" t="str">
            <v>指數股票型期貨信託基金</v>
          </cell>
          <cell r="J64" t="str">
            <v>標普500波動率短期期貨ER指數</v>
          </cell>
          <cell r="K64"/>
          <cell r="L64" t="str">
            <v>SPVXSP.US</v>
          </cell>
        </row>
        <row r="65">
          <cell r="A65" t="str">
            <v>00692</v>
          </cell>
          <cell r="B65" t="str">
            <v>富邦公司治理</v>
          </cell>
          <cell r="C65" t="str">
            <v>富邦公司治理</v>
          </cell>
          <cell r="D65" t="str">
            <v>富邦臺灣公司治理100證券投資信託基金</v>
          </cell>
          <cell r="E65" t="str">
            <v>Fubon TWSE Corporate Governance 100 ETF</v>
          </cell>
          <cell r="F65" t="str">
            <v>國內指數股票型</v>
          </cell>
          <cell r="G65" t="str">
            <v>TW</v>
          </cell>
          <cell r="H65" t="str">
            <v>臺灣</v>
          </cell>
          <cell r="I65" t="str">
            <v>國內成分證券指數股票型基金</v>
          </cell>
          <cell r="J65" t="str">
            <v>臺灣證券交易所公司治理100指數</v>
          </cell>
          <cell r="K65"/>
          <cell r="L65" t="str">
            <v>TWA5C</v>
          </cell>
        </row>
        <row r="66">
          <cell r="A66" t="str">
            <v>00694B</v>
          </cell>
          <cell r="B66" t="str">
            <v>富邦美債1-3年</v>
          </cell>
          <cell r="C66" t="str">
            <v>富邦美債1-3年</v>
          </cell>
          <cell r="D66" t="str">
            <v>富邦美國政府債券ETF傘型證券投資信託基金之富邦美國政府債券1-3年期證券投資信託基金</v>
          </cell>
          <cell r="E66" t="str">
            <v>Fubon 1-3 Years US Treasury Bond ETF</v>
          </cell>
          <cell r="F66" t="str">
            <v>跨國投資股票型</v>
          </cell>
          <cell r="G66" t="str">
            <v>US</v>
          </cell>
          <cell r="H66" t="str">
            <v>美國</v>
          </cell>
          <cell r="I66" t="str">
            <v>國外成分證券指數股票型基金</v>
          </cell>
          <cell r="J66" t="str">
            <v>富時美國政府債券1-3年期指數</v>
          </cell>
          <cell r="K66" t="str">
            <v>FTSE US Treasury 1-3 Years Index</v>
          </cell>
          <cell r="L66" t="str">
            <v>CIT1.US</v>
          </cell>
        </row>
        <row r="67">
          <cell r="A67" t="str">
            <v>00695B</v>
          </cell>
          <cell r="B67" t="str">
            <v>富邦美債7-10年</v>
          </cell>
          <cell r="C67" t="str">
            <v>富邦美債7-10年</v>
          </cell>
          <cell r="D67" t="str">
            <v>富邦美國政府債券ETF傘型證券投資信託基金之富邦美國政府債券7-10年期證券投資信託基金</v>
          </cell>
          <cell r="E67" t="str">
            <v>Fubon 7-10 Years US Treasury Bond ETF</v>
          </cell>
          <cell r="F67" t="str">
            <v>跨國投資股票型</v>
          </cell>
          <cell r="G67" t="str">
            <v>US</v>
          </cell>
          <cell r="H67" t="str">
            <v>美國</v>
          </cell>
          <cell r="I67" t="str">
            <v>國外成分證券指數股票型基金</v>
          </cell>
          <cell r="J67" t="str">
            <v>富時美國政府債券7-10年期指數</v>
          </cell>
          <cell r="K67" t="str">
            <v>FTSE US Treasury 7-10 Years Index</v>
          </cell>
          <cell r="L67" t="str">
            <v>CIT7.US</v>
          </cell>
        </row>
        <row r="68">
          <cell r="A68" t="str">
            <v>00696B</v>
          </cell>
          <cell r="B68" t="str">
            <v>富邦美債20年</v>
          </cell>
          <cell r="C68" t="str">
            <v>富邦美債20年</v>
          </cell>
          <cell r="D68" t="str">
            <v>富邦美國政府債券ETF傘型證券投資信託基金之富邦美國政府債券20年期以上證券投資信託基金</v>
          </cell>
          <cell r="E68" t="str">
            <v>Fubon 20+ Years US Treasury Bond ETF</v>
          </cell>
          <cell r="F68" t="str">
            <v>跨國投資股票型</v>
          </cell>
          <cell r="G68" t="str">
            <v>US</v>
          </cell>
          <cell r="H68" t="str">
            <v>美國</v>
          </cell>
          <cell r="I68" t="str">
            <v>國外成分證券指數股票型基金</v>
          </cell>
          <cell r="J68" t="str">
            <v>富時美國政府債券20年期以上指數</v>
          </cell>
          <cell r="K68" t="str">
            <v>FTSE US Treasury 20+ Years Index</v>
          </cell>
          <cell r="L68" t="str">
            <v>CIT20.US</v>
          </cell>
        </row>
        <row r="69">
          <cell r="A69" t="str">
            <v>00700</v>
          </cell>
          <cell r="B69" t="str">
            <v>富邦恆生國企</v>
          </cell>
          <cell r="C69" t="str">
            <v>富邦恆生國企</v>
          </cell>
          <cell r="D69" t="str">
            <v>富邦恒生國企ETF證券投資信託基金</v>
          </cell>
          <cell r="E69" t="str">
            <v>Fubon Hang Seng China Enterprises ETF</v>
          </cell>
          <cell r="F69" t="str">
            <v>跨國投資股票型</v>
          </cell>
          <cell r="G69" t="str">
            <v>HK</v>
          </cell>
          <cell r="H69" t="str">
            <v>香港</v>
          </cell>
          <cell r="I69" t="str">
            <v>國外成分證券指數股票型基金</v>
          </cell>
          <cell r="J69" t="str">
            <v>恒生中國企業指數</v>
          </cell>
          <cell r="K69" t="str">
            <v>Hang Seng China Enterprises Index</v>
          </cell>
          <cell r="L69" t="str">
            <v>HSCE.HK</v>
          </cell>
        </row>
        <row r="70">
          <cell r="A70" t="str">
            <v>00709</v>
          </cell>
          <cell r="B70" t="str">
            <v>富邦歐洲</v>
          </cell>
          <cell r="C70" t="str">
            <v>富邦歐洲</v>
          </cell>
          <cell r="D70" t="str">
            <v>富邦富時歐洲ETF證券投資信託基金</v>
          </cell>
          <cell r="E70" t="str">
            <v>Fubon FTSE Developed Europe ETF</v>
          </cell>
          <cell r="F70" t="str">
            <v>跨國投資股票型</v>
          </cell>
          <cell r="G70" t="str">
            <v>#EU</v>
          </cell>
          <cell r="H70" t="str">
            <v>歐洲</v>
          </cell>
          <cell r="I70" t="str">
            <v>國外成分證券指數股票型基金</v>
          </cell>
          <cell r="J70" t="str">
            <v>富時發展歐洲指數</v>
          </cell>
          <cell r="K70" t="str">
            <v>FTSE Developed Europe index</v>
          </cell>
          <cell r="L70" t="str">
            <v>FTDEEUR.EU</v>
          </cell>
        </row>
        <row r="71">
          <cell r="A71" t="str">
            <v>00717</v>
          </cell>
          <cell r="B71" t="str">
            <v>富邦美國特別股</v>
          </cell>
          <cell r="C71" t="str">
            <v>富邦美國特別股</v>
          </cell>
          <cell r="D71" t="str">
            <v>富邦標普美國特別股ETF證券投資信託基金</v>
          </cell>
          <cell r="E71" t="str">
            <v>Fubon S&amp;P US Preferred Stock ETF</v>
          </cell>
          <cell r="F71" t="str">
            <v>跨國投資股票型</v>
          </cell>
          <cell r="G71" t="str">
            <v>US</v>
          </cell>
          <cell r="H71" t="str">
            <v>美國</v>
          </cell>
          <cell r="I71" t="str">
            <v>國外成分證券指數股票型基金</v>
          </cell>
          <cell r="J71" t="str">
            <v>標普美國特別股指數</v>
          </cell>
          <cell r="K71"/>
          <cell r="L71" t="str">
            <v>SPPREF.US</v>
          </cell>
        </row>
        <row r="72">
          <cell r="A72" t="str">
            <v>00636</v>
          </cell>
          <cell r="B72" t="str">
            <v>國泰中國A50</v>
          </cell>
          <cell r="C72" t="str">
            <v>國泰中國A50</v>
          </cell>
          <cell r="D72" t="str">
            <v>國泰富時中國A50證券投資信託基金</v>
          </cell>
          <cell r="E72" t="str">
            <v>Cathay FTSE China A50 ETF</v>
          </cell>
          <cell r="F72" t="str">
            <v>跨國投資股票型</v>
          </cell>
          <cell r="G72" t="str">
            <v>CN</v>
          </cell>
          <cell r="H72" t="str">
            <v>中國</v>
          </cell>
          <cell r="I72" t="str">
            <v>國外成分證券指數股票型基金</v>
          </cell>
          <cell r="J72" t="str">
            <v>富時中國A50指數</v>
          </cell>
          <cell r="K72"/>
          <cell r="L72" t="str">
            <v>#XIN9I</v>
          </cell>
        </row>
        <row r="73">
          <cell r="A73" t="str">
            <v>00655L</v>
          </cell>
          <cell r="B73" t="str">
            <v>國泰中國A50正2</v>
          </cell>
          <cell r="C73" t="str">
            <v>國泰中國A50正2</v>
          </cell>
          <cell r="D73" t="str">
            <v>國泰A50傘型證券投資信託基金之富時中國A50單日正向2倍證券投資信託基金</v>
          </cell>
          <cell r="E73" t="str">
            <v>Cathay FTSE China A50 Daily Leveraged 2X ETF</v>
          </cell>
          <cell r="F73" t="str">
            <v>槓桿指數股票型</v>
          </cell>
          <cell r="G73" t="str">
            <v>CN</v>
          </cell>
          <cell r="H73" t="str">
            <v>中國</v>
          </cell>
          <cell r="I73" t="str">
            <v>槓桿/反向指數股票型基金</v>
          </cell>
          <cell r="J73" t="str">
            <v>富時中國A50兩倍槓桿指數</v>
          </cell>
          <cell r="K73"/>
          <cell r="L73" t="str">
            <v>XIN9I2L.CN</v>
          </cell>
        </row>
        <row r="74">
          <cell r="A74" t="str">
            <v>00656R</v>
          </cell>
          <cell r="B74" t="str">
            <v>國泰中國A50反1</v>
          </cell>
          <cell r="C74" t="str">
            <v>國泰中國A50反1</v>
          </cell>
          <cell r="D74" t="str">
            <v>國泰A50傘型證券投資信託基金之富時中國A50單日反向1倍證券投資信託基金</v>
          </cell>
          <cell r="E74" t="str">
            <v>Cathay FTSE China A50 Daily Inversed ETF</v>
          </cell>
          <cell r="F74" t="str">
            <v>反向指數股票型</v>
          </cell>
          <cell r="G74" t="str">
            <v>CN</v>
          </cell>
          <cell r="H74" t="str">
            <v>中國</v>
          </cell>
          <cell r="I74" t="str">
            <v>槓桿/反向指數股票型基金</v>
          </cell>
          <cell r="J74" t="str">
            <v>富時中國A50反向指數</v>
          </cell>
          <cell r="K74"/>
          <cell r="L74" t="str">
            <v>XIN9I1I.CN</v>
          </cell>
        </row>
        <row r="75">
          <cell r="A75" t="str">
            <v>00657</v>
          </cell>
          <cell r="B75" t="str">
            <v>國泰日經225</v>
          </cell>
          <cell r="C75" t="str">
            <v>國泰日經225</v>
          </cell>
          <cell r="D75" t="str">
            <v>國泰日本ETF傘型證券投資信託基金之日經225證券投資信託基金</v>
          </cell>
          <cell r="E75" t="str">
            <v>Cathay Nikkei 225 Currency-hedged ETF Fund</v>
          </cell>
          <cell r="F75" t="str">
            <v>跨國投資股票型</v>
          </cell>
          <cell r="G75" t="str">
            <v>JP</v>
          </cell>
          <cell r="H75" t="str">
            <v>日本</v>
          </cell>
          <cell r="I75" t="str">
            <v>國外成分證券指數股票型基金</v>
          </cell>
          <cell r="J75" t="str">
            <v>日經225</v>
          </cell>
          <cell r="K75"/>
          <cell r="L75" t="str">
            <v>#N225</v>
          </cell>
        </row>
        <row r="76">
          <cell r="A76" t="str">
            <v>00658L</v>
          </cell>
          <cell r="B76" t="str">
            <v>國泰日本正2</v>
          </cell>
          <cell r="C76" t="str">
            <v>國泰日本正2</v>
          </cell>
          <cell r="D76" t="str">
            <v>國泰日本ETF傘型證券投資信託基金之富時日本單日正向2倍證券投資信託基金</v>
          </cell>
          <cell r="E76" t="str">
            <v>Cathay FTSE Japan Daily Leveraged 2X ETF Fund</v>
          </cell>
          <cell r="F76" t="str">
            <v>槓桿指數股票型</v>
          </cell>
          <cell r="G76" t="str">
            <v>JP</v>
          </cell>
          <cell r="H76" t="str">
            <v>日本</v>
          </cell>
          <cell r="I76" t="str">
            <v>槓桿/反向指數股票型基金</v>
          </cell>
          <cell r="J76" t="str">
            <v>富時日本單日正向2倍指數</v>
          </cell>
          <cell r="K76"/>
          <cell r="L76" t="str">
            <v>WIJPN2L.JP</v>
          </cell>
        </row>
        <row r="77">
          <cell r="A77" t="str">
            <v>00659R</v>
          </cell>
          <cell r="B77" t="str">
            <v>國泰日本反1</v>
          </cell>
          <cell r="C77" t="str">
            <v>國泰日本反1</v>
          </cell>
          <cell r="D77" t="str">
            <v>國泰日本ETF傘型證券投資信託基金之富時日本單日反向1倍證券投資信託基金</v>
          </cell>
          <cell r="E77" t="str">
            <v>Cathay FTSE Japan Daily Inversed ETF Fund</v>
          </cell>
          <cell r="F77" t="str">
            <v>反向指數股票型</v>
          </cell>
          <cell r="G77" t="str">
            <v>JP</v>
          </cell>
          <cell r="H77" t="str">
            <v>日本</v>
          </cell>
          <cell r="I77" t="str">
            <v>槓桿/反向指數股票型基金</v>
          </cell>
          <cell r="J77" t="str">
            <v>富時日本單日反向1倍指數</v>
          </cell>
          <cell r="K77"/>
          <cell r="L77" t="str">
            <v>WIJPN1I.JP</v>
          </cell>
        </row>
        <row r="78">
          <cell r="A78" t="str">
            <v>00663L</v>
          </cell>
          <cell r="B78" t="str">
            <v>國泰臺灣加權正2</v>
          </cell>
          <cell r="C78" t="str">
            <v>國泰臺灣加權正2</v>
          </cell>
          <cell r="D78" t="str">
            <v>國泰臺指ETF傘型證券投資信託基金之臺灣加權指數單日正向2倍證券投資信託基金</v>
          </cell>
          <cell r="E78" t="str">
            <v>Cathay TAIEX Daily Leveraged 2X ETF Fund</v>
          </cell>
          <cell r="F78" t="str">
            <v>槓桿指數股票型</v>
          </cell>
          <cell r="G78" t="str">
            <v>TW</v>
          </cell>
          <cell r="H78" t="str">
            <v>臺灣</v>
          </cell>
          <cell r="I78" t="str">
            <v>槓桿/反向指數股票型基金</v>
          </cell>
          <cell r="J78" t="str">
            <v>臺灣加權指數單日正向2倍指數</v>
          </cell>
          <cell r="K78"/>
          <cell r="L78" t="str">
            <v>TWA5D</v>
          </cell>
        </row>
        <row r="79">
          <cell r="A79" t="str">
            <v>00664R</v>
          </cell>
          <cell r="B79" t="str">
            <v>國泰臺灣加權反1</v>
          </cell>
          <cell r="C79" t="str">
            <v>國泰臺灣加權反1</v>
          </cell>
          <cell r="D79" t="str">
            <v>國泰臺指ETF傘型證券投資信託基金之臺灣加權指數單日反向1倍證券投資信託基金</v>
          </cell>
          <cell r="E79" t="str">
            <v>Cathay TAIEX Daily Inversed ETF</v>
          </cell>
          <cell r="F79" t="str">
            <v>反向指數股票型</v>
          </cell>
          <cell r="G79" t="str">
            <v>TW</v>
          </cell>
          <cell r="H79" t="str">
            <v>臺灣</v>
          </cell>
          <cell r="I79" t="str">
            <v>槓桿/反向指數股票型基金</v>
          </cell>
          <cell r="J79" t="str">
            <v>臺灣證券交易所發行量加權股價日報酬反向一倍指數</v>
          </cell>
          <cell r="K79"/>
          <cell r="L79" t="str">
            <v>TWA5E</v>
          </cell>
        </row>
        <row r="80">
          <cell r="A80" t="str">
            <v>00668</v>
          </cell>
          <cell r="B80" t="str">
            <v>國泰美國道瓊</v>
          </cell>
          <cell r="C80" t="str">
            <v>國泰美國道瓊</v>
          </cell>
          <cell r="D80" t="str">
            <v>國泰美國ETF傘型證券投資信託基金之道瓊工業平均指數證券投資信託基金</v>
          </cell>
          <cell r="E80" t="str">
            <v>Cathay DJIA ETF</v>
          </cell>
          <cell r="F80" t="str">
            <v>跨國投資股票型</v>
          </cell>
          <cell r="G80" t="str">
            <v>US</v>
          </cell>
          <cell r="H80" t="str">
            <v>美國</v>
          </cell>
          <cell r="I80" t="str">
            <v>國外成分證券指數股票型基金</v>
          </cell>
          <cell r="J80" t="str">
            <v>道瓊斯工業平均指數</v>
          </cell>
          <cell r="K80" t="str">
            <v>Dow Jones Industrial Average Index</v>
          </cell>
          <cell r="L80" t="str">
            <v>#DJI</v>
          </cell>
        </row>
        <row r="81">
          <cell r="A81" t="str">
            <v>00669R</v>
          </cell>
          <cell r="B81" t="str">
            <v>國泰美國道瓊反1</v>
          </cell>
          <cell r="C81" t="str">
            <v>國泰美國道瓊反1</v>
          </cell>
          <cell r="D81" t="str">
            <v>國泰美國ETF傘型證券投資信託基金之道瓊工業平均指數單日反向1倍證券投資信託基金</v>
          </cell>
          <cell r="E81" t="str">
            <v>Cathay DJIA Inv 1X ETF</v>
          </cell>
          <cell r="F81" t="str">
            <v>反向指數股票型</v>
          </cell>
          <cell r="G81" t="str">
            <v>US</v>
          </cell>
          <cell r="H81" t="str">
            <v>美國</v>
          </cell>
          <cell r="I81" t="str">
            <v>槓桿/反向指數股票型基金</v>
          </cell>
          <cell r="J81" t="str">
            <v>道瓊斯工業平均單日反向指數</v>
          </cell>
          <cell r="K81" t="str">
            <v>Dow Jones Industrial Average PR Inverse Carry-free Daily Index</v>
          </cell>
          <cell r="L81" t="str">
            <v>#DJPRII</v>
          </cell>
        </row>
        <row r="82">
          <cell r="A82" t="str">
            <v>00687B</v>
          </cell>
          <cell r="B82" t="str">
            <v>國泰20年美債</v>
          </cell>
          <cell r="C82" t="str">
            <v>國泰20年美債</v>
          </cell>
          <cell r="D82" t="str">
            <v>國泰彭博巴克萊20年期(以上)美國公債指數證券投資信託基金</v>
          </cell>
          <cell r="E82" t="str">
            <v>Cathay US Treasury 20+ YR ETF</v>
          </cell>
          <cell r="F82" t="str">
            <v>跨國投資股票型</v>
          </cell>
          <cell r="G82" t="str">
            <v>US</v>
          </cell>
          <cell r="H82" t="str">
            <v>美國</v>
          </cell>
          <cell r="I82" t="str">
            <v>國外成分證券指數股票型基金</v>
          </cell>
          <cell r="J82" t="str">
            <v>彭博巴克萊20年期(以上)美國公債指數</v>
          </cell>
          <cell r="K82" t="str">
            <v>Bloomberg Barclays U.S. Treasury 20+ Year Index</v>
          </cell>
          <cell r="L82" t="str">
            <v>BBUST.US</v>
          </cell>
        </row>
        <row r="83">
          <cell r="A83" t="str">
            <v>00688L</v>
          </cell>
          <cell r="B83" t="str">
            <v>國泰20年美債正2</v>
          </cell>
          <cell r="C83" t="str">
            <v>國泰20年美債正2</v>
          </cell>
          <cell r="D83" t="str">
            <v>國泰美國債券ETF傘型證券投資信託基金之彭博巴克萊20年期(以上)美國公債指數單日正向2倍證券投資信託基金</v>
          </cell>
          <cell r="E83" t="str">
            <v>Cathay US Treasury 20+ YR Lev 2X ETF</v>
          </cell>
          <cell r="F83" t="str">
            <v>槓桿指數股票型</v>
          </cell>
          <cell r="G83" t="str">
            <v>US</v>
          </cell>
          <cell r="H83" t="str">
            <v>美國</v>
          </cell>
          <cell r="I83" t="str">
            <v>槓桿/反向指數股票型基金</v>
          </cell>
          <cell r="J83" t="str">
            <v>彭博巴克萊20年期(以上)美國公債單日正向2倍指數</v>
          </cell>
          <cell r="K83" t="str">
            <v>Bloomberg Barclays U.S. Treasury 20+ Year Leveraged 2X Index</v>
          </cell>
          <cell r="L83" t="str">
            <v>BBUST2L.US</v>
          </cell>
        </row>
        <row r="84">
          <cell r="A84" t="str">
            <v>00689R</v>
          </cell>
          <cell r="B84" t="str">
            <v>國泰20年美債反1</v>
          </cell>
          <cell r="C84" t="str">
            <v>國泰20年美債反1</v>
          </cell>
          <cell r="D84" t="str">
            <v>國泰美國債券ETF傘型證券投資信託基金之彭博巴克萊20年期(以上)美國公債指數單日反向1倍證券投資信託基金</v>
          </cell>
          <cell r="E84" t="str">
            <v>Cathay US Treasury 20+ YR Inv 1X ETF</v>
          </cell>
          <cell r="F84" t="str">
            <v>反向指數股票型</v>
          </cell>
          <cell r="G84" t="str">
            <v>US</v>
          </cell>
          <cell r="H84" t="str">
            <v>美國</v>
          </cell>
          <cell r="I84" t="str">
            <v>槓桿/反向指數股票型基金</v>
          </cell>
          <cell r="J84" t="str">
            <v>彭博巴克萊20年期(以上)美國公債單日反向1倍指數</v>
          </cell>
          <cell r="K84" t="str">
            <v>Bloomberg Barclays U.S. Treasury 20+ Year Inverse 1X Index</v>
          </cell>
          <cell r="L84" t="str">
            <v>BBUST1I.US</v>
          </cell>
        </row>
        <row r="85">
          <cell r="A85" t="str">
            <v>00701</v>
          </cell>
          <cell r="B85" t="str">
            <v>國泰臺灣低波動30</v>
          </cell>
          <cell r="C85" t="str">
            <v>國泰臺灣低波動30</v>
          </cell>
          <cell r="D85" t="str">
            <v>國泰低波動ETF傘型證券投資信託基金之臺灣低波動精選30證券投資信託基金</v>
          </cell>
          <cell r="E85" t="str">
            <v>Cathay TIP TAIEX +Low Volatility Select 30 ETF</v>
          </cell>
          <cell r="F85" t="str">
            <v>國內指數股票型</v>
          </cell>
          <cell r="G85" t="str">
            <v>TW</v>
          </cell>
          <cell r="H85" t="str">
            <v>臺灣</v>
          </cell>
          <cell r="I85" t="str">
            <v>國內成分證券指數股票型基金</v>
          </cell>
          <cell r="J85" t="str">
            <v>低波動股利精選30指數</v>
          </cell>
          <cell r="K85" t="str">
            <v>TIP TAIEX+ Low Volatility Select 30 Index</v>
          </cell>
          <cell r="L85" t="str">
            <v>TWA5N</v>
          </cell>
        </row>
        <row r="86">
          <cell r="A86" t="str">
            <v>00702</v>
          </cell>
          <cell r="B86" t="str">
            <v>國泰標普低波高息</v>
          </cell>
          <cell r="C86" t="str">
            <v>國泰標普低波高息</v>
          </cell>
          <cell r="D86" t="str">
            <v>國泰低波動ETF傘型證券投資信託基金之美國標普500低波動高股息證券投資信託基金</v>
          </cell>
          <cell r="E86" t="str">
            <v>Cathay S&amp;P 500 Low Volatility High</v>
          </cell>
          <cell r="F86" t="str">
            <v>跨國投資股票型</v>
          </cell>
          <cell r="G86" t="str">
            <v>US</v>
          </cell>
          <cell r="H86" t="str">
            <v>美國</v>
          </cell>
          <cell r="I86" t="str">
            <v>國外成分證券指數股票型基金</v>
          </cell>
          <cell r="J86" t="str">
            <v>標普500低波動高股息指數</v>
          </cell>
          <cell r="K86"/>
          <cell r="L86" t="str">
            <v>SPLVHD.US</v>
          </cell>
        </row>
        <row r="87">
          <cell r="A87" t="str">
            <v>00636K</v>
          </cell>
          <cell r="B87" t="str">
            <v>國泰中國A50+U</v>
          </cell>
          <cell r="C87" t="str">
            <v>國泰中國A50+U</v>
          </cell>
          <cell r="D87" t="str">
            <v>國泰富時中國A50證券投資信託基金(加掛美元受益憑證)-國外成份/加掛外幣證券指數股票型基金</v>
          </cell>
          <cell r="E87" t="str">
            <v>Cathay FTSE China A50 ETF</v>
          </cell>
          <cell r="F87" t="str">
            <v>加掛式指數股票型</v>
          </cell>
          <cell r="G87" t="str">
            <v>CN</v>
          </cell>
          <cell r="H87" t="str">
            <v>中國</v>
          </cell>
          <cell r="I87" t="str">
            <v>國外成份/加掛外幣證券指數股票型基金</v>
          </cell>
          <cell r="J87" t="str">
            <v>富時中國A50指數</v>
          </cell>
          <cell r="K87"/>
          <cell r="L87" t="str">
            <v>#XIN9I</v>
          </cell>
        </row>
        <row r="88">
          <cell r="A88" t="str">
            <v>00657K</v>
          </cell>
          <cell r="B88" t="str">
            <v>國泰日經225+U</v>
          </cell>
          <cell r="C88" t="str">
            <v>國泰日經225+U</v>
          </cell>
          <cell r="D88" t="str">
            <v>國泰日經225證券投資信託基金(加掛美元受益憑證)-國外成份/加掛外幣證券指數股票型基金</v>
          </cell>
          <cell r="E88" t="str">
            <v>Cathay Nikkei 225 Currency-hedged ETF Fund(USD)</v>
          </cell>
          <cell r="F88" t="str">
            <v>加掛式指數股票型</v>
          </cell>
          <cell r="G88" t="str">
            <v>JP</v>
          </cell>
          <cell r="H88" t="str">
            <v>日本</v>
          </cell>
          <cell r="I88" t="str">
            <v>國外成份/加掛外幣證券指數股票型基金</v>
          </cell>
          <cell r="J88" t="str">
            <v>日經225</v>
          </cell>
          <cell r="K88"/>
          <cell r="L88" t="str">
            <v>#N225</v>
          </cell>
        </row>
        <row r="89">
          <cell r="A89" t="str">
            <v>00668K</v>
          </cell>
          <cell r="B89" t="str">
            <v>國泰美國道瓊+U</v>
          </cell>
          <cell r="C89" t="str">
            <v>國泰美國道瓊+U</v>
          </cell>
          <cell r="D89" t="str">
            <v>國泰道瓊工業平均指數證券投資信託基金(加掛美元受益憑證)-國外成份/加掛外幣證券指數股票型基金</v>
          </cell>
          <cell r="E89" t="str">
            <v>Cathay Dow Jones Industrial Average ETF(USD)</v>
          </cell>
          <cell r="F89" t="str">
            <v>加掛式指數股票型</v>
          </cell>
          <cell r="G89" t="str">
            <v>US</v>
          </cell>
          <cell r="H89" t="str">
            <v>美國</v>
          </cell>
          <cell r="I89" t="str">
            <v>國外成份/加掛外幣證券指數股票型基金</v>
          </cell>
          <cell r="J89" t="str">
            <v>道瓊斯工業平均指數</v>
          </cell>
          <cell r="K89" t="str">
            <v>Dow Jones Industrial Average Index</v>
          </cell>
          <cell r="L89" t="str">
            <v>#DJI</v>
          </cell>
        </row>
        <row r="90">
          <cell r="A90" t="str">
            <v>00649</v>
          </cell>
          <cell r="B90" t="str">
            <v>FH香港</v>
          </cell>
          <cell r="C90" t="str">
            <v>FH香港</v>
          </cell>
          <cell r="D90" t="str">
            <v>復華香港ETF傘型證券投資信託基金之復華恒生證券投資信託基金</v>
          </cell>
          <cell r="E90" t="str">
            <v>Fuh Hwa Hang Seng ETF</v>
          </cell>
          <cell r="F90" t="str">
            <v>跨國投資股票型</v>
          </cell>
          <cell r="G90" t="str">
            <v>HK</v>
          </cell>
          <cell r="H90" t="str">
            <v>香港</v>
          </cell>
          <cell r="I90" t="str">
            <v>國外成分證券指數股票型基金</v>
          </cell>
          <cell r="J90" t="str">
            <v>恒生指數</v>
          </cell>
          <cell r="K90"/>
          <cell r="L90" t="str">
            <v>#HSI</v>
          </cell>
        </row>
        <row r="91">
          <cell r="A91" t="str">
            <v>00650L</v>
          </cell>
          <cell r="B91" t="str">
            <v>FH香港正2</v>
          </cell>
          <cell r="C91" t="str">
            <v>FH香港正2</v>
          </cell>
          <cell r="D91" t="str">
            <v>復華香港ETF傘型證券投資信託基金之復華恒生單日正向二倍證券投資信託基金</v>
          </cell>
          <cell r="E91" t="str">
            <v>Fuh Hwa Daily Hang Seng Leveraged 2X ETF</v>
          </cell>
          <cell r="F91" t="str">
            <v>槓桿指數股票型</v>
          </cell>
          <cell r="G91" t="str">
            <v>HK</v>
          </cell>
          <cell r="H91" t="str">
            <v>香港</v>
          </cell>
          <cell r="I91" t="str">
            <v>槓桿/反向指數股票型基金</v>
          </cell>
          <cell r="J91" t="str">
            <v>恒指槓桿指數</v>
          </cell>
          <cell r="K91"/>
          <cell r="L91" t="str">
            <v>HSILI</v>
          </cell>
        </row>
        <row r="92">
          <cell r="A92" t="str">
            <v>00651R</v>
          </cell>
          <cell r="B92" t="str">
            <v>FH香港反1</v>
          </cell>
          <cell r="C92" t="str">
            <v>FH香港反1</v>
          </cell>
          <cell r="D92" t="str">
            <v>復華香港ETF傘型證券投資信託基金之復華恒生單日反向一倍證券投資信託基金</v>
          </cell>
          <cell r="E92" t="str">
            <v>Fuh Hwa Daily Hang Seng Inversed ETF</v>
          </cell>
          <cell r="F92" t="str">
            <v>反向指數股票型</v>
          </cell>
          <cell r="G92" t="str">
            <v>HK</v>
          </cell>
          <cell r="H92" t="str">
            <v>香港</v>
          </cell>
          <cell r="I92" t="str">
            <v>槓桿/反向指數股票型基金</v>
          </cell>
          <cell r="J92" t="str">
            <v>恒指短倉指數</v>
          </cell>
          <cell r="K92"/>
          <cell r="L92" t="str">
            <v>HSISI</v>
          </cell>
        </row>
        <row r="93">
          <cell r="A93" t="str">
            <v>00712</v>
          </cell>
          <cell r="B93" t="str">
            <v>FH富時不動產</v>
          </cell>
          <cell r="C93" t="str">
            <v>FH富時不動產</v>
          </cell>
          <cell r="D93" t="str">
            <v>復華全球收益ETF傘型證券投資信託基金之復華富時不動產證券化證券投資信託基金</v>
          </cell>
          <cell r="E93" t="str">
            <v>Fuh Hwa FTSE Mortgage REITs ETF</v>
          </cell>
          <cell r="F93" t="str">
            <v>跨國投資股票型</v>
          </cell>
          <cell r="G93" t="str">
            <v>US</v>
          </cell>
          <cell r="H93" t="str">
            <v>美國</v>
          </cell>
          <cell r="I93" t="str">
            <v>國外成分證券指數股票型基金</v>
          </cell>
          <cell r="J93" t="str">
            <v>富時NAREIT抵押權型不動產投資信託指數</v>
          </cell>
          <cell r="K93" t="str">
            <v>FTSE NAREIT Mortgage REITs Index</v>
          </cell>
          <cell r="L93" t="str">
            <v>FTNMR.US</v>
          </cell>
        </row>
        <row r="94">
          <cell r="A94" t="str">
            <v>00710B</v>
          </cell>
          <cell r="B94" t="str">
            <v>FH彭博高收益債</v>
          </cell>
          <cell r="C94" t="str">
            <v>FH彭博高收益債</v>
          </cell>
          <cell r="D94" t="str">
            <v>復華全球收益ETF傘型證券投資信託基金之復華1至5年期高收益債券證券投資信託基金</v>
          </cell>
          <cell r="E94" t="str">
            <v>Fuh Hwa 1-5 Yr High Yield ETF</v>
          </cell>
          <cell r="F94" t="str">
            <v>跨國投資股票型</v>
          </cell>
          <cell r="G94" t="str">
            <v>#G</v>
          </cell>
          <cell r="H94" t="str">
            <v>全球</v>
          </cell>
          <cell r="I94" t="str">
            <v>國外成分證券指數股票型基金</v>
          </cell>
          <cell r="J94" t="str">
            <v>彭博巴克萊1至5年期美元高收益債券(不含中國)發行量五億美元產業10%上限指數</v>
          </cell>
          <cell r="K94" t="str">
            <v>Bloomberg Barclays US High Yield 1-5 year ex China 500mln 10% Sector Capped Index</v>
          </cell>
          <cell r="L94" t="str">
            <v>BBUS1HY.US</v>
          </cell>
        </row>
        <row r="95">
          <cell r="A95" t="str">
            <v>00711B</v>
          </cell>
          <cell r="B95" t="str">
            <v>FH彭博新興債</v>
          </cell>
          <cell r="C95" t="str">
            <v>FH彭博新興債</v>
          </cell>
          <cell r="D95" t="str">
            <v>復華全球收益ETF傘型證券投資信託基金之復華新興市場10年期以上債券證券投資信託基金</v>
          </cell>
          <cell r="E95" t="str">
            <v>Fuh Hwa Emerging Market 10+ Yr Bond ETF</v>
          </cell>
          <cell r="F95" t="str">
            <v>跨國投資股票型</v>
          </cell>
          <cell r="G95" t="str">
            <v>#EM</v>
          </cell>
          <cell r="H95" t="str">
            <v>新興市場</v>
          </cell>
          <cell r="I95" t="str">
            <v>國外成分證券指數股票型基金</v>
          </cell>
          <cell r="J95" t="str">
            <v>彭博巴克萊新興市場10年期以上美元投資等級債券(不含中國)國家10%上限指數</v>
          </cell>
          <cell r="K95" t="str">
            <v>Bloomberg Barclays EM USD ex China Investment Grade 10 year 10% Country Capped Index</v>
          </cell>
          <cell r="L95" t="str">
            <v>BBEIG10.US</v>
          </cell>
        </row>
        <row r="96">
          <cell r="A96" t="str">
            <v>006207</v>
          </cell>
          <cell r="B96" t="str">
            <v>FH滬深</v>
          </cell>
          <cell r="C96" t="str">
            <v>FH滬深</v>
          </cell>
          <cell r="D96" t="str">
            <v>復華滬深300 A股證券投資信託基金</v>
          </cell>
          <cell r="E96" t="str">
            <v>Fuh Hwa CSI 300 A Shares Exchange Traded Fund</v>
          </cell>
          <cell r="F96" t="str">
            <v>跨國投資股票型</v>
          </cell>
          <cell r="G96" t="str">
            <v>CN</v>
          </cell>
          <cell r="H96" t="str">
            <v>中國</v>
          </cell>
          <cell r="I96" t="str">
            <v>國外成分證券指數股票型基金</v>
          </cell>
          <cell r="J96" t="str">
            <v>滬深300指數</v>
          </cell>
          <cell r="K96"/>
          <cell r="L96" t="str">
            <v>000300.SS</v>
          </cell>
        </row>
        <row r="97">
          <cell r="A97" t="str">
            <v>00703</v>
          </cell>
          <cell r="B97" t="str">
            <v>台新MSCI中國</v>
          </cell>
          <cell r="C97" t="str">
            <v>台新MSCI中國</v>
          </cell>
          <cell r="D97" t="str">
            <v>台新MSCI新興市場國家傘型ETF證券投資信託基金之台新MSCI中國證券投資信託基金</v>
          </cell>
          <cell r="E97" t="str">
            <v>Taishin MSCI China ETF</v>
          </cell>
          <cell r="F97" t="str">
            <v>跨國投資股票型</v>
          </cell>
          <cell r="G97" t="str">
            <v>#EM</v>
          </cell>
          <cell r="H97" t="str">
            <v>新興市場</v>
          </cell>
          <cell r="I97" t="str">
            <v>國外成分證券指數股票型基金</v>
          </cell>
          <cell r="J97" t="str">
            <v>MSCI中國指數</v>
          </cell>
          <cell r="K97" t="str">
            <v>MSCI China Index</v>
          </cell>
          <cell r="L97" t="str">
            <v>#MXCN</v>
          </cell>
        </row>
        <row r="98">
          <cell r="A98" t="str">
            <v>00690</v>
          </cell>
          <cell r="B98" t="str">
            <v>兆豐藍籌30</v>
          </cell>
          <cell r="C98" t="str">
            <v>兆豐藍籌30</v>
          </cell>
          <cell r="D98" t="str">
            <v>兆豐國際臺灣藍籌30ETF傘型證券投資信託基金之兆豐國際臺灣藍籌30 ETF證券投資信託基金</v>
          </cell>
          <cell r="E98" t="str">
            <v>Mega Taiwan Blue Chip 30 ETF</v>
          </cell>
          <cell r="F98" t="str">
            <v>國內指數股票型</v>
          </cell>
          <cell r="G98" t="str">
            <v>TW</v>
          </cell>
          <cell r="H98" t="str">
            <v>臺灣</v>
          </cell>
          <cell r="I98" t="str">
            <v>國內成分證券指數股票型基金</v>
          </cell>
          <cell r="J98" t="str">
            <v>藍籌30指數</v>
          </cell>
          <cell r="K98" t="str">
            <v>TIP TAIEX+ Blue Chip 30 Index</v>
          </cell>
          <cell r="L98" t="str">
            <v>TWA5K</v>
          </cell>
        </row>
        <row r="99">
          <cell r="A99" t="str">
            <v>00691R</v>
          </cell>
          <cell r="B99" t="str">
            <v>兆豐藍籌30反一</v>
          </cell>
          <cell r="C99" t="str">
            <v>兆豐藍籌30反一</v>
          </cell>
          <cell r="D99" t="str">
            <v>兆豐國際臺灣藍籌30ETF傘型證券投資信託基金之兆豐國際臺灣藍籌30單日反向一倍ETF證券投資信託基金</v>
          </cell>
          <cell r="E99" t="str">
            <v>Mega Taiwan Blue Chip 30 Daily Inverse ETF</v>
          </cell>
          <cell r="F99" t="str">
            <v>反向指數股票型</v>
          </cell>
          <cell r="G99" t="str">
            <v>TW</v>
          </cell>
          <cell r="H99" t="str">
            <v>臺灣</v>
          </cell>
          <cell r="I99" t="str">
            <v>槓桿/反向指數股票型基金</v>
          </cell>
          <cell r="J99" t="str">
            <v>藍籌30反向一倍指數</v>
          </cell>
          <cell r="K99" t="str">
            <v>TIP TAIEX+  Blue Chip 30 Index Daily Return Inverse -1X Index</v>
          </cell>
          <cell r="L99" t="str">
            <v>TWA5P</v>
          </cell>
        </row>
        <row r="100">
          <cell r="A100" t="str">
            <v>00716R</v>
          </cell>
          <cell r="B100" t="str">
            <v>華頓S&amp;P布蘭特反1</v>
          </cell>
          <cell r="C100" t="str">
            <v>華頓S&amp;P布蘭特反1</v>
          </cell>
          <cell r="D100" t="str">
            <v>華頓標普高盛布蘭特原油傘型期貨信託基金之華頓標普高盛布蘭特原油ER單日反向1倍指數股票型期貨信託基金</v>
          </cell>
          <cell r="E100" t="str">
            <v>Paradigm S&amp;P GSCI Brent Crude 1X Inverse ER Futures ETF</v>
          </cell>
          <cell r="F100" t="str">
            <v>反向指數股票型</v>
          </cell>
          <cell r="G100" t="str">
            <v>#oth</v>
          </cell>
          <cell r="H100" t="str">
            <v>其他</v>
          </cell>
          <cell r="I100" t="str">
            <v>指數股票型期貨信託基金</v>
          </cell>
          <cell r="J100" t="str">
            <v>標普高盛布蘭特原油日報酬反向一倍ER指數</v>
          </cell>
          <cell r="K100" t="str">
            <v>S&amp;P GSCI Brent Crude 1X Inverse ER Index</v>
          </cell>
          <cell r="L100" t="str">
            <v>SPGBR1I.US</v>
          </cell>
        </row>
        <row r="101">
          <cell r="A101" t="str">
            <v>00715L</v>
          </cell>
          <cell r="B101" t="str">
            <v>華頓S&amp;P布蘭特正2</v>
          </cell>
          <cell r="C101" t="str">
            <v>華頓S&amp;P布蘭特正2</v>
          </cell>
          <cell r="D101" t="str">
            <v>華頓標普高盛布蘭特原油傘型期貨信託基金之華頓標普高盛布蘭特原油ER單日正向2倍指數股票型期貨信託基金</v>
          </cell>
          <cell r="E101" t="str">
            <v>Paradigm S&amp;P GSCI Brent Crude 2X Leveraged ER Futures ETF</v>
          </cell>
          <cell r="F101" t="str">
            <v>槓桿指數股票型</v>
          </cell>
          <cell r="G101" t="str">
            <v>#oth</v>
          </cell>
          <cell r="H101" t="str">
            <v>其他</v>
          </cell>
          <cell r="I101" t="str">
            <v>指數股票型期貨信託基金</v>
          </cell>
          <cell r="J101" t="str">
            <v>標普高盛布蘭特原油日報酬正向兩倍ER指數</v>
          </cell>
          <cell r="K101" t="str">
            <v>S&amp;P GSCI Brent Crude 2X leveraged ER Index</v>
          </cell>
          <cell r="L101" t="str">
            <v>SPGBR2L.US</v>
          </cell>
        </row>
        <row r="102">
          <cell r="A102" t="str">
            <v>00693U</v>
          </cell>
          <cell r="B102" t="str">
            <v>華頓S&amp;P黃豆</v>
          </cell>
          <cell r="C102" t="str">
            <v>華頓S&amp;P黃豆</v>
          </cell>
          <cell r="D102" t="str">
            <v>華頓標普高盛黃豆ER指數股票型期貨信託基金</v>
          </cell>
          <cell r="E102" t="str">
            <v>Paradigm S and P GSCI Soybeans ER Futures ETF</v>
          </cell>
          <cell r="F102" t="str">
            <v>期信指數股票型</v>
          </cell>
          <cell r="G102" t="str">
            <v>#oth</v>
          </cell>
          <cell r="H102" t="str">
            <v>其他</v>
          </cell>
          <cell r="I102" t="str">
            <v>指數股票型期貨信託基金</v>
          </cell>
          <cell r="J102" t="str">
            <v>標普高盛黃豆ER指數</v>
          </cell>
          <cell r="K102" t="str">
            <v>S&amp;P GSCI Soybeans ER Index</v>
          </cell>
          <cell r="L102" t="str">
            <v>SPGSSOP.US</v>
          </cell>
        </row>
        <row r="103">
          <cell r="A103" t="str">
            <v>00678</v>
          </cell>
          <cell r="B103" t="str">
            <v>群益NBI生技</v>
          </cell>
          <cell r="C103" t="str">
            <v>群益NBI生技</v>
          </cell>
          <cell r="D103" t="str">
            <v>群益那斯達克生技證券投資信託基金</v>
          </cell>
          <cell r="E103" t="str">
            <v>CAPITAL NASDAQ BIOTECHNOLOGY INDEX EXCHANGE</v>
          </cell>
          <cell r="F103" t="str">
            <v>跨國投資股票型</v>
          </cell>
          <cell r="G103" t="str">
            <v>US</v>
          </cell>
          <cell r="H103" t="str">
            <v>美國</v>
          </cell>
          <cell r="I103" t="str">
            <v>國外成分證券指數股票型基金</v>
          </cell>
          <cell r="J103" t="str">
            <v>那斯達克生技指數</v>
          </cell>
          <cell r="K103" t="str">
            <v>NBI</v>
          </cell>
          <cell r="L103" t="str">
            <v>#NBI</v>
          </cell>
        </row>
        <row r="104">
          <cell r="A104" t="str">
            <v>00643</v>
          </cell>
          <cell r="B104" t="str">
            <v>群益深証中小</v>
          </cell>
          <cell r="C104" t="str">
            <v>群益深証中小</v>
          </cell>
          <cell r="D104" t="str">
            <v>群益深証中小板證券投資信託基金</v>
          </cell>
          <cell r="E104" t="str">
            <v>CAPITAL SZSE SME PRICE INDEX ETF</v>
          </cell>
          <cell r="F104" t="str">
            <v>跨國投資股票型</v>
          </cell>
          <cell r="G104" t="str">
            <v>CN</v>
          </cell>
          <cell r="H104" t="str">
            <v>中國</v>
          </cell>
          <cell r="I104" t="str">
            <v>國外成分證券指數股票型基金</v>
          </cell>
          <cell r="J104" t="str">
            <v>深証中小板指數</v>
          </cell>
          <cell r="K104"/>
          <cell r="L104" t="str">
            <v>SZ399005</v>
          </cell>
        </row>
        <row r="105">
          <cell r="A105" t="str">
            <v>00643K</v>
          </cell>
          <cell r="B105" t="str">
            <v>群益深証中小+R</v>
          </cell>
          <cell r="C105" t="str">
            <v>群益深証中小+R</v>
          </cell>
          <cell r="D105" t="str">
            <v>群益深証中小板證券投資信託基金-加掛人民幣ETF受益憑證-國外成份/加掛外幣證券指數股票型基金</v>
          </cell>
          <cell r="E105" t="str">
            <v>CAPITAL SZSE SME PRICE INDEX ETF</v>
          </cell>
          <cell r="F105" t="str">
            <v>加掛式指數股票型</v>
          </cell>
          <cell r="G105" t="str">
            <v>CN</v>
          </cell>
          <cell r="H105" t="str">
            <v>中國</v>
          </cell>
          <cell r="I105" t="str">
            <v>國外成份/加掛外幣證券指數股票型基金</v>
          </cell>
          <cell r="J105" t="str">
            <v>深証中小板指數</v>
          </cell>
          <cell r="K105"/>
          <cell r="L105" t="str">
            <v>SZ399005</v>
          </cell>
        </row>
        <row r="106">
          <cell r="A106" t="str">
            <v>00714</v>
          </cell>
          <cell r="B106" t="str">
            <v>群益道瓊美國地產</v>
          </cell>
          <cell r="C106" t="str">
            <v>群益道瓊美國地產</v>
          </cell>
          <cell r="D106" t="str">
            <v>群益道瓊美國地產ETF證券投資信託基金</v>
          </cell>
          <cell r="E106" t="str">
            <v>CAPITAL DOW JONES U.S. REAL ESTATE INDEX EXCHANGE TRADED FUND</v>
          </cell>
          <cell r="F106" t="str">
            <v>跨國投資股票型</v>
          </cell>
          <cell r="G106" t="str">
            <v>US</v>
          </cell>
          <cell r="H106" t="str">
            <v>美國</v>
          </cell>
          <cell r="I106" t="str">
            <v>國外成分證券指數股票型基金</v>
          </cell>
          <cell r="J106" t="str">
            <v>道瓊美國地產指數</v>
          </cell>
          <cell r="K106" t="str">
            <v>Dow Jones U.S. Real Estate Index</v>
          </cell>
          <cell r="L106" t="str">
            <v>#DJUSRE</v>
          </cell>
        </row>
        <row r="107">
          <cell r="A107" t="str">
            <v>00686R</v>
          </cell>
          <cell r="B107" t="str">
            <v>群益臺灣加權反1</v>
          </cell>
          <cell r="C107" t="str">
            <v>群益臺灣加權反1</v>
          </cell>
          <cell r="D107" t="str">
            <v>群益臺灣加權指數ETF傘型證券投資信託基金之群益臺灣加權指數單日反向1倍證券投資信託基金</v>
          </cell>
          <cell r="E107" t="str">
            <v>CAPITAL TAIEX DAILY INVERSED -1X ETF</v>
          </cell>
          <cell r="F107" t="str">
            <v>反向指數股票型</v>
          </cell>
          <cell r="G107" t="str">
            <v>TW</v>
          </cell>
          <cell r="H107" t="str">
            <v>臺灣</v>
          </cell>
          <cell r="I107" t="str">
            <v>槓桿/反向指數股票型基金</v>
          </cell>
          <cell r="J107" t="str">
            <v>臺灣證券交易所發行量加權股價日報酬反向一倍指數</v>
          </cell>
          <cell r="K107"/>
          <cell r="L107" t="str">
            <v>TWA5E</v>
          </cell>
        </row>
        <row r="108">
          <cell r="A108" t="str">
            <v>00685L</v>
          </cell>
          <cell r="B108" t="str">
            <v>群益臺灣加權正2</v>
          </cell>
          <cell r="C108" t="str">
            <v>群益臺灣加權正2</v>
          </cell>
          <cell r="D108" t="str">
            <v>群益臺灣加權指數ETF傘型證券投資信託基金之群益臺灣加權指數單日正向2倍證券投資信託基金</v>
          </cell>
          <cell r="E108" t="str">
            <v>CAPITAL TAIEX DAILY LEVERAGED 2X ETF</v>
          </cell>
          <cell r="F108" t="str">
            <v>槓桿指數股票型</v>
          </cell>
          <cell r="G108" t="str">
            <v>TW</v>
          </cell>
          <cell r="H108" t="str">
            <v>臺灣</v>
          </cell>
          <cell r="I108" t="str">
            <v>槓桿/反向指數股票型基金</v>
          </cell>
          <cell r="J108" t="str">
            <v>臺灣證券交易所發行量加權股價日報酬正向兩倍指數</v>
          </cell>
          <cell r="K108"/>
          <cell r="L108" t="str">
            <v>TWA5D</v>
          </cell>
        </row>
        <row r="109">
          <cell r="A109" t="str">
            <v>008201</v>
          </cell>
          <cell r="B109" t="str">
            <v>BP上證50</v>
          </cell>
          <cell r="C109" t="str">
            <v>BP上證50</v>
          </cell>
          <cell r="D109" t="str">
            <v>標智上證50中國指數基金(本基金配息來源可能為本金)</v>
          </cell>
          <cell r="E109" t="str">
            <v>W.I.S.E. - SSE 50 China Tracker</v>
          </cell>
          <cell r="F109" t="str">
            <v>境外指數股票型</v>
          </cell>
          <cell r="G109" t="str">
            <v>CN</v>
          </cell>
          <cell r="H109" t="str">
            <v>中國</v>
          </cell>
          <cell r="I109" t="str">
            <v>境外指數股票型基金</v>
          </cell>
          <cell r="J109" t="str">
            <v>上證50指數</v>
          </cell>
          <cell r="K109"/>
          <cell r="L109" t="str">
            <v>SH000016</v>
          </cell>
        </row>
        <row r="110">
          <cell r="A110" t="str">
            <v>00728</v>
          </cell>
          <cell r="B110" t="str">
            <v>第一金工業30</v>
          </cell>
          <cell r="C110" t="str">
            <v>第一金工業30</v>
          </cell>
          <cell r="D110" t="str">
            <v>第一金臺灣工業菁英30ETF傘型證券投資信託基金之第一金臺灣工業菁英30 ETF證券投資信託基金</v>
          </cell>
          <cell r="E110" t="str">
            <v>FSITC Taiwan Industry Elite 30 ETF</v>
          </cell>
          <cell r="F110" t="str">
            <v>國內指數股票型</v>
          </cell>
          <cell r="G110" t="str">
            <v>TW</v>
          </cell>
          <cell r="H110" t="str">
            <v>臺灣</v>
          </cell>
          <cell r="I110" t="str">
            <v>國內成分證券指數股票型基金</v>
          </cell>
          <cell r="J110" t="str">
            <v>臺灣工業菁英30指數</v>
          </cell>
          <cell r="K110" t="str">
            <v>TIP TAIEX+ Industry Elite 30 Index</v>
          </cell>
          <cell r="L110" t="str">
            <v>TWA5L</v>
          </cell>
        </row>
        <row r="111">
          <cell r="A111" t="str">
            <v>00729R</v>
          </cell>
          <cell r="B111" t="str">
            <v>第一金工業30反1</v>
          </cell>
          <cell r="C111" t="str">
            <v>第一金工業30反1</v>
          </cell>
          <cell r="D111" t="str">
            <v>第一金臺灣工業菁英30ETF傘型證券投資信託基金之第一金臺灣工業菁英30單日反向一倍ETF證券投資信託基金</v>
          </cell>
          <cell r="E111" t="str">
            <v>FSITC Taiwan Industry Elite 30 Daily -1X Inverse ETF</v>
          </cell>
          <cell r="F111" t="str">
            <v>反向指數股票型</v>
          </cell>
          <cell r="G111" t="str">
            <v>TW</v>
          </cell>
          <cell r="H111" t="str">
            <v>臺灣</v>
          </cell>
          <cell r="I111" t="str">
            <v>槓桿/反向指數股票型基金</v>
          </cell>
          <cell r="J111" t="str">
            <v>臺灣工業菁英30日報酬反向一倍指數</v>
          </cell>
          <cell r="K111" t="str">
            <v>TIP TAIEX+ Industry Elite 30 Index Daily Return Inverse -1X Index</v>
          </cell>
          <cell r="L111" t="str">
            <v>TWA5U</v>
          </cell>
        </row>
        <row r="112">
          <cell r="A112" t="str">
            <v>00731</v>
          </cell>
          <cell r="B112" t="str">
            <v>FH富時高息低波</v>
          </cell>
          <cell r="C112" t="str">
            <v>FH富時高息低波</v>
          </cell>
          <cell r="D112" t="str">
            <v>復華富時台灣高股息低波動證券投資信託基金</v>
          </cell>
          <cell r="E112" t="str">
            <v>Fuh Hwa FTSE Taiwan High Div Low Vol ETF</v>
          </cell>
          <cell r="F112" t="str">
            <v>國內指數股票型</v>
          </cell>
          <cell r="G112" t="str">
            <v>TW</v>
          </cell>
          <cell r="H112" t="str">
            <v>臺灣</v>
          </cell>
          <cell r="I112" t="str">
            <v>國內成分證券指數股票型基金</v>
          </cell>
          <cell r="J112" t="str">
            <v>富時台灣高股息低波動指數</v>
          </cell>
          <cell r="K112" t="str">
            <v>FTSE Taiwan High Dividend Low Volatility Index</v>
          </cell>
          <cell r="L112" t="str">
            <v>TWA58</v>
          </cell>
        </row>
        <row r="113">
          <cell r="A113" t="str">
            <v>006204</v>
          </cell>
          <cell r="B113" t="str">
            <v>永豐臺灣加權</v>
          </cell>
          <cell r="C113" t="str">
            <v>永豐臺灣加權</v>
          </cell>
          <cell r="D113" t="str">
            <v>永豐臺灣加權ETF證券投資信託基金</v>
          </cell>
          <cell r="E113" t="str">
            <v>Sinopac TAIEX ETF</v>
          </cell>
          <cell r="F113" t="str">
            <v>國內指數股票型</v>
          </cell>
          <cell r="G113" t="str">
            <v>TW</v>
          </cell>
          <cell r="H113" t="str">
            <v>臺灣</v>
          </cell>
          <cell r="I113" t="str">
            <v>國內成分證券指數股票型基金</v>
          </cell>
          <cell r="J113" t="str">
            <v>臺灣證券交易所發行量加權股價指數</v>
          </cell>
          <cell r="K113"/>
          <cell r="L113" t="str">
            <v>TWA00</v>
          </cell>
        </row>
        <row r="114">
          <cell r="A114" t="str">
            <v>00733</v>
          </cell>
          <cell r="B114" t="str">
            <v>富邦臺灣中小</v>
          </cell>
          <cell r="C114" t="str">
            <v>富邦臺灣中小</v>
          </cell>
          <cell r="D114" t="str">
            <v>富邦臺灣中小A級動能50ETF證券投資信託基金</v>
          </cell>
          <cell r="E114" t="str">
            <v>Fubon Taiwan Small-Mid Cap Alpha Momentum 50 ETF</v>
          </cell>
          <cell r="F114" t="str">
            <v>國內指數股票型</v>
          </cell>
          <cell r="G114" t="str">
            <v>TW</v>
          </cell>
          <cell r="H114" t="str">
            <v>臺灣</v>
          </cell>
          <cell r="I114" t="str">
            <v>國內成分證券指數股票型基金</v>
          </cell>
          <cell r="J114" t="str">
            <v>臺灣指數公司中小型A級動能50指數</v>
          </cell>
          <cell r="L114" t="str">
            <v>TWA5R</v>
          </cell>
        </row>
        <row r="115">
          <cell r="A115" t="str">
            <v>00732</v>
          </cell>
          <cell r="B115" t="str">
            <v>國泰RMB短期報酬</v>
          </cell>
          <cell r="C115" t="str">
            <v>國泰RMB短期報酬</v>
          </cell>
          <cell r="D115" t="str">
            <v>國泰優勢收益傘型證券投資信託基金之富時人民幣短期報酬ETF 證券投資信託基金</v>
          </cell>
          <cell r="E115" t="str">
            <v>Cathay FTSE Chinese Government and Policy Bank Bond 0-1Year Select ETF</v>
          </cell>
          <cell r="F115" t="str">
            <v>跨國投資股票型</v>
          </cell>
          <cell r="G115" t="str">
            <v>CN</v>
          </cell>
          <cell r="H115" t="str">
            <v>中國</v>
          </cell>
          <cell r="I115" t="str">
            <v>國外成分證券指數股票型基金</v>
          </cell>
          <cell r="J115" t="str">
            <v>富時中國國債及政策性銀行債券0-1 年精選指數</v>
          </cell>
          <cell r="L115" t="str">
            <v>FCGPBB1.CN</v>
          </cell>
        </row>
        <row r="116">
          <cell r="A116" t="str">
            <v>00734B</v>
          </cell>
          <cell r="B116" t="str">
            <v>台新JPM新興債</v>
          </cell>
          <cell r="C116" t="str">
            <v>台新JPM新興債</v>
          </cell>
          <cell r="D116" t="str">
            <v>台新摩根大通新興市場投資等級美元債券ETF證券投資信託基金</v>
          </cell>
          <cell r="E116" t="str">
            <v>Taishin J.P. Morgan EMBIG ETF</v>
          </cell>
          <cell r="F116" t="str">
            <v>跨國投資股票型</v>
          </cell>
          <cell r="G116" t="str">
            <v>#EM</v>
          </cell>
          <cell r="H116" t="str">
            <v>新興市場</v>
          </cell>
          <cell r="I116" t="str">
            <v>國外成分證券指數股票型基金</v>
          </cell>
          <cell r="J116" t="str">
            <v>摩根大通新興市場投資等級債核心指數</v>
          </cell>
          <cell r="K116" t="str">
            <v>J.P. Morgan Custom EMBIG Core IG Index</v>
          </cell>
          <cell r="L116" t="str">
            <v>JPCECIG.US</v>
          </cell>
        </row>
        <row r="117">
          <cell r="A117" t="str">
            <v>00738U</v>
          </cell>
          <cell r="B117" t="str">
            <v>元大道瓊白銀</v>
          </cell>
          <cell r="C117" t="str">
            <v>元大道瓊白銀</v>
          </cell>
          <cell r="D117" t="str">
            <v>元大道瓊白銀ER指數股票型期貨信託基金</v>
          </cell>
          <cell r="E117" t="str">
            <v>Yuanta DJCI Silver ER Futures ETF</v>
          </cell>
          <cell r="F117" t="str">
            <v>期信指數股票型</v>
          </cell>
          <cell r="G117" t="str">
            <v>#oth</v>
          </cell>
          <cell r="H117" t="str">
            <v>其他</v>
          </cell>
          <cell r="I117" t="str">
            <v>指數股票型期貨信託基金</v>
          </cell>
          <cell r="J117" t="str">
            <v>道瓊白銀ER指數</v>
          </cell>
          <cell r="K117" t="str">
            <v>Dow Jones Commodity Index Silver Excess Return</v>
          </cell>
          <cell r="L117" t="str">
            <v>DJCISI.US</v>
          </cell>
        </row>
        <row r="118">
          <cell r="A118" t="str">
            <v>00740B</v>
          </cell>
          <cell r="B118" t="str">
            <v>富邦全球投等債</v>
          </cell>
          <cell r="C118" t="str">
            <v>富邦全球投等債</v>
          </cell>
          <cell r="D118" t="str">
            <v>富邦彭博巴克萊10年期(以上)BBB美元息收公司債券ETF證券投資信託基金</v>
          </cell>
          <cell r="E118" t="str">
            <v>Fubon10+ Years US Corporate Bond BBB Ex China</v>
          </cell>
          <cell r="F118" t="str">
            <v>跨國投資股票型</v>
          </cell>
          <cell r="G118" t="str">
            <v>US</v>
          </cell>
          <cell r="H118" t="str">
            <v>美國</v>
          </cell>
          <cell r="I118" t="str">
            <v>國外成分證券指數股票型基金</v>
          </cell>
          <cell r="J118" t="str">
            <v>彭博巴克萊10年期以上BBB美元息收公司債(中國除外)指數(票息4.5%)</v>
          </cell>
          <cell r="K118" t="str">
            <v>Bloomberg Barclays US BBB Corporate Bond 10Yr+ Coupon 4.5% exChina</v>
          </cell>
          <cell r="L118" t="str">
            <v>BBUC10.US</v>
          </cell>
        </row>
        <row r="119">
          <cell r="A119" t="str">
            <v>00741B</v>
          </cell>
          <cell r="B119" t="str">
            <v>富邦全球高收債</v>
          </cell>
          <cell r="C119" t="str">
            <v>富邦全球高收債</v>
          </cell>
          <cell r="D119" t="str">
            <v>富邦彭博巴克萊優選1-5年高收益債券ETF證券投資信託基金</v>
          </cell>
          <cell r="E119" t="str">
            <v>Fubon1-5 Years US High Yeild Bond Ex China</v>
          </cell>
          <cell r="F119" t="str">
            <v>跨國投資股票型</v>
          </cell>
          <cell r="G119" t="str">
            <v>#G</v>
          </cell>
          <cell r="H119" t="str">
            <v>全球</v>
          </cell>
          <cell r="I119" t="str">
            <v>國外成分證券指數股票型基金</v>
          </cell>
          <cell r="J119" t="str">
            <v>彭博巴克萊優選1-5年高收益(中國除外)債券指數</v>
          </cell>
          <cell r="K119" t="str">
            <v>Bloomberg Barclays US High Yield 1-5 Year Coupon 4% exChina</v>
          </cell>
          <cell r="L119" t="str">
            <v>BBUH5.US</v>
          </cell>
        </row>
        <row r="120">
          <cell r="A120" t="str">
            <v>00735</v>
          </cell>
          <cell r="B120" t="str">
            <v>國泰臺韓科技</v>
          </cell>
          <cell r="C120" t="str">
            <v>國泰臺韓科技</v>
          </cell>
          <cell r="D120" t="str">
            <v>國泰趨勢ETF傘型證券投資信託基金之臺韓科技證券投資信託基金</v>
          </cell>
          <cell r="E120" t="str">
            <v>Cathay Korea/Taiwan IT Premier ETF</v>
          </cell>
          <cell r="F120" t="str">
            <v>跨國投資股票型</v>
          </cell>
          <cell r="G120" t="str">
            <v>#AS</v>
          </cell>
          <cell r="H120" t="str">
            <v>亞洲</v>
          </cell>
          <cell r="I120" t="str">
            <v>國外成分證券指數股票型基金</v>
          </cell>
          <cell r="J120" t="str">
            <v>臺韓資訊科技指數</v>
          </cell>
          <cell r="L120" t="str">
            <v>TWI000</v>
          </cell>
        </row>
        <row r="121">
          <cell r="A121" t="str">
            <v>00736</v>
          </cell>
          <cell r="B121" t="str">
            <v>國泰新興市場</v>
          </cell>
          <cell r="C121" t="str">
            <v>國泰新興市場</v>
          </cell>
          <cell r="D121" t="str">
            <v>國泰趨勢ETF傘型證券投資信託基金之富時新興市場基金</v>
          </cell>
          <cell r="E121" t="str">
            <v>Cathay FTSE Emerging Markets ETF</v>
          </cell>
          <cell r="F121" t="str">
            <v>跨國投資股票型</v>
          </cell>
          <cell r="G121" t="str">
            <v>#EM</v>
          </cell>
          <cell r="H121" t="str">
            <v>新興市場</v>
          </cell>
          <cell r="I121" t="str">
            <v>國外成分證券指數股票型基金</v>
          </cell>
          <cell r="J121" t="str">
            <v>富時新興市場(納入A股)指數</v>
          </cell>
          <cell r="L121" t="str">
            <v>FQE.US</v>
          </cell>
        </row>
        <row r="122">
          <cell r="A122" t="str">
            <v>00737</v>
          </cell>
          <cell r="B122" t="str">
            <v>國泰AI+ROBO</v>
          </cell>
          <cell r="C122" t="str">
            <v>國泰AI+ROBO</v>
          </cell>
          <cell r="D122" t="str">
            <v>國泰趨勢ETF傘型證券投資信託基金之納斯達克全球人工智慧及機器人證券投資信託基金</v>
          </cell>
          <cell r="E122" t="str">
            <v>Cathay Nasdaq CTA Artificial Inteligence and Robotics ETF</v>
          </cell>
          <cell r="F122" t="str">
            <v>跨國投資股票型</v>
          </cell>
          <cell r="G122" t="str">
            <v>#G</v>
          </cell>
          <cell r="H122" t="str">
            <v>全球</v>
          </cell>
          <cell r="I122" t="str">
            <v>國外成分證券指數股票型基金</v>
          </cell>
          <cell r="J122" t="str">
            <v>納斯達克CTA全球人工智慧及機器人指數</v>
          </cell>
          <cell r="L122" t="str">
            <v>NQROBO.US</v>
          </cell>
        </row>
        <row r="123">
          <cell r="A123" t="str">
            <v>00739</v>
          </cell>
          <cell r="B123" t="str">
            <v>元大MSCI A股</v>
          </cell>
          <cell r="C123" t="str">
            <v>元大MSCI A股</v>
          </cell>
          <cell r="D123" t="str">
            <v>元大MSCI中國A股國際通ETF證券投資信託基金</v>
          </cell>
          <cell r="E123" t="str">
            <v>Yuanta MSCI CHINA A ETF</v>
          </cell>
          <cell r="F123" t="str">
            <v>跨國投資股票型</v>
          </cell>
          <cell r="G123" t="str">
            <v>CN</v>
          </cell>
          <cell r="H123" t="str">
            <v>中國</v>
          </cell>
          <cell r="I123" t="str">
            <v>國外成分證券指數股票型基金</v>
          </cell>
          <cell r="J123" t="str">
            <v>MSCI中國A股國際通指數</v>
          </cell>
          <cell r="K123" t="str">
            <v>MSCI China A Inclusion Index</v>
          </cell>
          <cell r="L123" t="str">
            <v>MSCA.CN</v>
          </cell>
        </row>
        <row r="124">
          <cell r="A124" t="str">
            <v>00742</v>
          </cell>
          <cell r="B124" t="str">
            <v>新光內需收益</v>
          </cell>
          <cell r="C124" t="str">
            <v>新光內需收益</v>
          </cell>
          <cell r="D124" t="str">
            <v>新光特選內需收益ETF證券投資信託基金</v>
          </cell>
          <cell r="E124" t="str">
            <v>Shin Kong Domestic Demand High Dividend ETF</v>
          </cell>
          <cell r="F124" t="str">
            <v>國內指數股票型</v>
          </cell>
          <cell r="G124" t="str">
            <v>TW</v>
          </cell>
          <cell r="H124" t="str">
            <v>臺灣</v>
          </cell>
          <cell r="I124" t="str">
            <v>國內成分證券指數股票型基金</v>
          </cell>
          <cell r="J124" t="str">
            <v>特選內需高收益指數</v>
          </cell>
          <cell r="L124" t="str">
            <v>TWA5V</v>
          </cell>
        </row>
        <row r="125">
          <cell r="A125" t="str">
            <v>00719B</v>
          </cell>
          <cell r="B125" t="str">
            <v>元大美債1-3</v>
          </cell>
          <cell r="C125" t="str">
            <v>元大美債1-3</v>
          </cell>
          <cell r="D125" t="str">
            <v>元大多元債券ETF傘型證券投資信託基金之元大美國政府1至3年期債券ETF證券投資信託基金</v>
          </cell>
          <cell r="E125" t="str">
            <v>Yuanta U.S. Treasury 1-3 Year Bond ETF</v>
          </cell>
          <cell r="F125" t="str">
            <v>跨國投資股票型</v>
          </cell>
          <cell r="G125" t="str">
            <v>US</v>
          </cell>
          <cell r="H125" t="str">
            <v>美國</v>
          </cell>
          <cell r="I125" t="str">
            <v>國外成分證券指數股票型基金</v>
          </cell>
          <cell r="J125" t="str">
            <v>ICE美國政府1-3年期債券指數</v>
          </cell>
          <cell r="K125" t="str">
            <v>ICE U.S. Treasury 1-3 Year Bond Index</v>
          </cell>
          <cell r="L125" t="str">
            <v>IDCOT1.US</v>
          </cell>
        </row>
        <row r="126">
          <cell r="A126" t="str">
            <v>00720B</v>
          </cell>
          <cell r="B126" t="str">
            <v>元大投資級公司債</v>
          </cell>
          <cell r="C126" t="str">
            <v>元大投資級公司債</v>
          </cell>
          <cell r="D126" t="str">
            <v>元大多元債券ETF傘型證券投資信託基金之元大20年期以上BBB級美元公司債券ETF證券投資信託基金</v>
          </cell>
          <cell r="E126" t="str">
            <v>Yuanta US 20+ Year BBB Corporate Bond ETF</v>
          </cell>
          <cell r="F126" t="str">
            <v>跨國投資股票型</v>
          </cell>
          <cell r="G126" t="str">
            <v>US</v>
          </cell>
          <cell r="H126" t="str">
            <v>美國</v>
          </cell>
          <cell r="I126" t="str">
            <v>國外成分證券指數股票型基金</v>
          </cell>
          <cell r="J126" t="str">
            <v>彭博巴克萊美國20+年期BBB公司債流動性指數</v>
          </cell>
          <cell r="K126" t="str">
            <v>Bloomberg Barclays US 20+ Year BBB Corporate Bond liquid index</v>
          </cell>
          <cell r="L126" t="str">
            <v>BBUSCBL.US</v>
          </cell>
        </row>
        <row r="127">
          <cell r="A127" t="str">
            <v>00721B</v>
          </cell>
          <cell r="B127" t="str">
            <v>元大中國債3-5</v>
          </cell>
          <cell r="C127" t="str">
            <v>元大中國債3-5</v>
          </cell>
          <cell r="D127" t="str">
            <v>元大多元債券ETF傘型證券投資信託基金之元大中國國債及政策性金融債3至5年期債券ETF證券投資信託基金</v>
          </cell>
          <cell r="E127" t="str">
            <v>Yuanta China Treasury + Policy Bank 3-5 Year Bond ETF</v>
          </cell>
          <cell r="F127" t="str">
            <v>跨國投資股票型</v>
          </cell>
          <cell r="G127" t="str">
            <v>CN</v>
          </cell>
          <cell r="H127" t="str">
            <v>中國</v>
          </cell>
          <cell r="I127" t="str">
            <v>國外成分證券指數股票型基金</v>
          </cell>
          <cell r="J127" t="str">
            <v>彭博巴克萊中國國債及政策性金融債3-5年期債券指數</v>
          </cell>
          <cell r="K127" t="str">
            <v>Bloomberg Barclays China Treasury + Policy Bank 3-5 Year Bond Index</v>
          </cell>
          <cell r="L127" t="str">
            <v>BBCTP3.CN</v>
          </cell>
        </row>
        <row r="128">
          <cell r="A128" t="str">
            <v>00730</v>
          </cell>
          <cell r="B128" t="str">
            <v>富邦臺灣優質高息</v>
          </cell>
          <cell r="C128" t="str">
            <v>富邦臺灣優質高息</v>
          </cell>
          <cell r="D128" t="str">
            <v>富邦道瓊臺灣優質高息30ETF證券投資信託基金</v>
          </cell>
          <cell r="E128" t="str">
            <v>Fubon Dow Jones Taiwan High-Quality Dividend 30 ETF</v>
          </cell>
          <cell r="F128" t="str">
            <v>國內指數股票型</v>
          </cell>
          <cell r="G128" t="str">
            <v>TW</v>
          </cell>
          <cell r="H128" t="str">
            <v>臺灣</v>
          </cell>
          <cell r="I128" t="str">
            <v>國內成分證券指數股票型基金</v>
          </cell>
          <cell r="J128" t="str">
            <v>道瓊斯台灣優質高股息30指數</v>
          </cell>
          <cell r="L128" t="str">
            <v>DJTHQ30.TW</v>
          </cell>
        </row>
        <row r="129">
          <cell r="A129" t="str">
            <v>00718B</v>
          </cell>
          <cell r="B129" t="str">
            <v>富邦中國政策債</v>
          </cell>
          <cell r="C129" t="str">
            <v>富邦中國政策債</v>
          </cell>
          <cell r="D129" t="str">
            <v>富邦中國政策金融債券ETF證券投資信託基金</v>
          </cell>
          <cell r="E129" t="str">
            <v>Fubon China Policy Bank Bond ETF</v>
          </cell>
          <cell r="F129" t="str">
            <v>跨國投資股票型</v>
          </cell>
          <cell r="G129" t="str">
            <v>CN</v>
          </cell>
          <cell r="H129" t="str">
            <v>中國</v>
          </cell>
          <cell r="I129" t="str">
            <v>國外成分證券指數股票型基金</v>
          </cell>
          <cell r="J129" t="str">
            <v>彭博巴克萊中國政策金融債指數</v>
          </cell>
          <cell r="K129" t="str">
            <v>Bloomberg Barclays China Policy Bank Index</v>
          </cell>
          <cell r="L129" t="str">
            <v>BBCPB.CN</v>
          </cell>
        </row>
        <row r="130">
          <cell r="A130" t="str">
            <v>00725B</v>
          </cell>
          <cell r="B130" t="str">
            <v>國泰投資級公司債</v>
          </cell>
          <cell r="C130" t="str">
            <v>國泰投資級公司債</v>
          </cell>
          <cell r="D130" t="str">
            <v>國泰息收ETF傘型基金之彭博巴克萊10年期(以上) BBB美元息收公司債券基金</v>
          </cell>
          <cell r="E130" t="str">
            <v>Cathay BBB Corporate 10Y+ ETF</v>
          </cell>
          <cell r="F130" t="str">
            <v>跨國投資股票型</v>
          </cell>
          <cell r="G130" t="str">
            <v>US</v>
          </cell>
          <cell r="H130" t="str">
            <v>美國</v>
          </cell>
          <cell r="I130" t="str">
            <v>國外成分證券指數股票型基金</v>
          </cell>
          <cell r="J130" t="str">
            <v>彭博巴克萊10年期以上BBB美元息收公司債(中國除外)指數</v>
          </cell>
          <cell r="L130" t="str">
            <v>BBUCB10.US</v>
          </cell>
        </row>
        <row r="131">
          <cell r="A131" t="str">
            <v>00726B</v>
          </cell>
          <cell r="B131" t="str">
            <v>國泰5Y+新興債</v>
          </cell>
          <cell r="C131" t="str">
            <v>國泰5Y+新興債</v>
          </cell>
          <cell r="D131" t="str">
            <v>國泰彭博巴克萊新興市場5年期(以上)美元息收投資等級債券基金</v>
          </cell>
          <cell r="E131" t="str">
            <v>Cathay EM Investment Grade 5Y+ ETF</v>
          </cell>
          <cell r="F131" t="str">
            <v>跨國投資股票型</v>
          </cell>
          <cell r="G131" t="str">
            <v>#EM</v>
          </cell>
          <cell r="H131" t="str">
            <v>新興市場</v>
          </cell>
          <cell r="I131" t="str">
            <v>國外成分證券指數股票型基金</v>
          </cell>
          <cell r="J131" t="str">
            <v>彭博巴克萊新興市場5年期以上美元息收投資等級債指數(中國除外)指數</v>
          </cell>
          <cell r="L131" t="str">
            <v>BBEIG5.US</v>
          </cell>
        </row>
        <row r="132">
          <cell r="A132" t="str">
            <v>00727B</v>
          </cell>
          <cell r="B132" t="str">
            <v>國泰1-5Y高收債</v>
          </cell>
          <cell r="C132" t="str">
            <v>國泰1-5Y高收債</v>
          </cell>
          <cell r="D132" t="str">
            <v>國泰息收ETF傘型基金之彭博巴克萊優選1-5年美元高收益債券基金</v>
          </cell>
          <cell r="E132" t="str">
            <v>Cathay High Yield 1-5Y ETF</v>
          </cell>
          <cell r="F132" t="str">
            <v>跨國投資股票型</v>
          </cell>
          <cell r="G132" t="str">
            <v>US</v>
          </cell>
          <cell r="H132" t="str">
            <v>美國</v>
          </cell>
          <cell r="I132" t="str">
            <v>國外成分證券指數股票型基金</v>
          </cell>
          <cell r="J132" t="str">
            <v>彭博巴克萊優選短期美元高收債指數(中國除外)指數</v>
          </cell>
          <cell r="L132" t="str">
            <v>BBU1HYC.US</v>
          </cell>
        </row>
        <row r="133">
          <cell r="A133" t="str">
            <v>00722b</v>
          </cell>
          <cell r="B133" t="str">
            <v>群益15年IG電信債</v>
          </cell>
          <cell r="C133" t="str">
            <v>群益15年IG電信債</v>
          </cell>
          <cell r="D133" t="str">
            <v>群益產業型投資等級公司債ETF傘型之群益15年期以上電信業公司債ETF基金</v>
          </cell>
          <cell r="E133" t="str">
            <v>CAPITAL BofA MERRILL LYNCH 15+ YEAR US TELECO</v>
          </cell>
          <cell r="F133" t="str">
            <v>跨國投資股票型</v>
          </cell>
          <cell r="G133" t="str">
            <v>US</v>
          </cell>
          <cell r="H133" t="str">
            <v>美國</v>
          </cell>
          <cell r="I133" t="str">
            <v>國外成分證券指數股票型基金</v>
          </cell>
          <cell r="J133" t="str">
            <v>ICE BofAML 15年期以上美元電信業公司債指數</v>
          </cell>
          <cell r="K133" t="str">
            <v>ICE BofAML 15+ Year US Telecommunications Index</v>
          </cell>
          <cell r="L133" t="str">
            <v>M15UST.US</v>
          </cell>
        </row>
        <row r="134">
          <cell r="A134" t="str">
            <v>00723b</v>
          </cell>
          <cell r="B134" t="str">
            <v>群益15年IG科技債</v>
          </cell>
          <cell r="C134" t="str">
            <v>群益15年IG科技債</v>
          </cell>
          <cell r="D134" t="str">
            <v>群益產業型投資等級公司債ETF傘型之群益15年期以上科技業公司債ETF基金</v>
          </cell>
          <cell r="E134" t="str">
            <v>CAPITAL BofA MERRILL LYNCH 15+ YEAR US TECHNO</v>
          </cell>
          <cell r="F134" t="str">
            <v>跨國投資股票型</v>
          </cell>
          <cell r="G134" t="str">
            <v>US</v>
          </cell>
          <cell r="H134" t="str">
            <v>美國</v>
          </cell>
          <cell r="I134" t="str">
            <v>國外成分證券指數股票型基金</v>
          </cell>
          <cell r="J134" t="str">
            <v>ICE BofAML 15年期以上美元科技業公司債指數</v>
          </cell>
          <cell r="K134" t="str">
            <v>ICE BofAML 15+ Year Technology &amp; Electronics Index</v>
          </cell>
          <cell r="L134" t="str">
            <v>M15USTE.US</v>
          </cell>
        </row>
        <row r="135">
          <cell r="A135" t="str">
            <v>00724b</v>
          </cell>
          <cell r="B135" t="str">
            <v>群益10年IG金融債</v>
          </cell>
          <cell r="C135" t="str">
            <v>群益10年IG金融債</v>
          </cell>
          <cell r="D135" t="str">
            <v>群益產業型投資等級公司債ETF傘型之群益10年期以上金融債ETF基金</v>
          </cell>
          <cell r="E135" t="str">
            <v>CAPITAL BofA MERRILL LYNCH 10+ YEAR US BANKIN</v>
          </cell>
          <cell r="F135" t="str">
            <v>跨國投資股票型</v>
          </cell>
          <cell r="G135" t="str">
            <v>US</v>
          </cell>
          <cell r="H135" t="str">
            <v>美國</v>
          </cell>
          <cell r="I135" t="str">
            <v>國外成分證券指數股票型基金</v>
          </cell>
          <cell r="J135" t="str">
            <v>ICE BofAML 10年期以上美元金融債指數</v>
          </cell>
          <cell r="K135" t="str">
            <v>ICE BofAML 10+ Year US Banking Index</v>
          </cell>
          <cell r="L135" t="str">
            <v>M10USB.US</v>
          </cell>
        </row>
        <row r="136">
          <cell r="A136" t="str">
            <v>00743</v>
          </cell>
          <cell r="B136" t="str">
            <v>國泰中國A150</v>
          </cell>
          <cell r="C136" t="str">
            <v>國泰中國A150</v>
          </cell>
          <cell r="D136" t="str">
            <v>國泰新中國傘型證券投資信託基金之富時中國A150ETF證券投資信託基金</v>
          </cell>
          <cell r="E136" t="str">
            <v>Cathay FTSE China A150 ETF</v>
          </cell>
          <cell r="F136" t="str">
            <v>跨國投資股票型</v>
          </cell>
          <cell r="G136" t="str">
            <v>CN</v>
          </cell>
          <cell r="H136" t="str">
            <v>中國</v>
          </cell>
          <cell r="I136" t="str">
            <v>國外成分證券指數股票型基金</v>
          </cell>
          <cell r="J136" t="str">
            <v>富時中國A150指數</v>
          </cell>
          <cell r="L136" t="str">
            <v>XIN150.CN</v>
          </cell>
        </row>
        <row r="137">
          <cell r="A137" t="str">
            <v>00744B</v>
          </cell>
          <cell r="B137" t="str">
            <v>國泰中國政金債5+</v>
          </cell>
          <cell r="C137" t="str">
            <v>國泰中國政金債5+</v>
          </cell>
          <cell r="D137" t="str">
            <v>國泰富時中國5年期以上政策金融債券ETF證券投資信託基金</v>
          </cell>
          <cell r="E137" t="str">
            <v>Cathay FTSE Chinese Policy Bank Bond 5+ Years ETF</v>
          </cell>
          <cell r="F137" t="str">
            <v>跨國投資股票型</v>
          </cell>
          <cell r="G137" t="str">
            <v>CN</v>
          </cell>
          <cell r="H137" t="str">
            <v>中國</v>
          </cell>
          <cell r="I137" t="str">
            <v>國外成分證券指數股票型基金</v>
          </cell>
          <cell r="J137" t="str">
            <v>富時中國政策性銀行債5年期以上指數</v>
          </cell>
          <cell r="L137" t="str">
            <v>SBCNP5L.CN</v>
          </cell>
        </row>
        <row r="138">
          <cell r="A138" t="str">
            <v>00745B</v>
          </cell>
          <cell r="B138" t="str">
            <v>富邦中政債0-1</v>
          </cell>
          <cell r="C138" t="str">
            <v>富邦中政債0-1</v>
          </cell>
          <cell r="D138" t="str">
            <v>富邦多元收益ETF傘型證券投資信託基金之富邦中國政策金融債券0-1年ETF證券投資信託基金</v>
          </cell>
          <cell r="E138" t="str">
            <v>Fubon China Policy Bank Bond 0-1 ETF</v>
          </cell>
          <cell r="F138" t="str">
            <v>跨國投資股票型</v>
          </cell>
          <cell r="G138" t="str">
            <v>CN</v>
          </cell>
          <cell r="H138" t="str">
            <v>中國</v>
          </cell>
          <cell r="I138" t="str">
            <v>國外成分證券指數股票型基金</v>
          </cell>
          <cell r="J138" t="str">
            <v>富時中國政策金融債券0-1年指數</v>
          </cell>
          <cell r="K138" t="str">
            <v>FTSE Chinese Policy Bank Bond 0-1 Year Select Index</v>
          </cell>
          <cell r="L138" t="str">
            <v>CFIIPSL.CN</v>
          </cell>
        </row>
        <row r="139">
          <cell r="A139" t="str">
            <v>00746B</v>
          </cell>
          <cell r="B139" t="str">
            <v>富邦A級公司債</v>
          </cell>
          <cell r="C139" t="str">
            <v>富邦A級公司債</v>
          </cell>
          <cell r="D139" t="str">
            <v>富邦多元收益ETF傘型證券投資信託基金之富邦彭博巴克萊9-35年A級美元息收公司債券ETF證券投資信託基金</v>
          </cell>
          <cell r="E139" t="str">
            <v>Fubon 9-35 Years US Corporate Bond A ETF</v>
          </cell>
          <cell r="F139" t="str">
            <v>跨國投資股票型</v>
          </cell>
          <cell r="G139" t="str">
            <v>US</v>
          </cell>
          <cell r="H139" t="str">
            <v>美國</v>
          </cell>
          <cell r="I139" t="str">
            <v>國外成分證券指數股票型基金</v>
          </cell>
          <cell r="J139" t="str">
            <v>彭博巴克萊美元公司債A等級9-35年發行人3%限制指數</v>
          </cell>
          <cell r="K139" t="str">
            <v>Bloomberg Barclays US Corporate A3 or Better 9-35 Year 1bn 3% Issuer Capped Index</v>
          </cell>
          <cell r="L139" t="str">
            <v>BBUSCA3.US</v>
          </cell>
        </row>
        <row r="140">
          <cell r="A140" t="str">
            <v>00747B</v>
          </cell>
          <cell r="B140" t="str">
            <v>FH中國政策債</v>
          </cell>
          <cell r="C140" t="str">
            <v>FH中國政策債</v>
          </cell>
          <cell r="D140" t="str">
            <v>復華中國5年期以上政策性金融債券ETF證券投資信託基金</v>
          </cell>
          <cell r="E140" t="str">
            <v>Fuh Hwa China 5+ Yr Policy Bank Bond ETF</v>
          </cell>
          <cell r="F140" t="str">
            <v>跨國投資股票型</v>
          </cell>
          <cell r="G140" t="str">
            <v>CN</v>
          </cell>
          <cell r="H140" t="str">
            <v>中國</v>
          </cell>
          <cell r="I140" t="str">
            <v>國外成分證券指數股票型基金</v>
          </cell>
          <cell r="J140" t="str">
            <v>彭博巴克萊5年期以上中國政策性金融債券指數</v>
          </cell>
          <cell r="L140" t="str">
            <v>BBCPB5Y.CN</v>
          </cell>
        </row>
        <row r="141">
          <cell r="A141" t="str">
            <v>00748B</v>
          </cell>
          <cell r="B141" t="str">
            <v>凱基中國債3-10</v>
          </cell>
          <cell r="C141" t="str">
            <v>凱基中國債3-10</v>
          </cell>
          <cell r="D141" t="str">
            <v>凱基3至10年期中國政策金融債券ETF證券投資信託基金</v>
          </cell>
          <cell r="E141" t="str">
            <v>KGI China Policy Bank 3-10 Year Bond ETF</v>
          </cell>
          <cell r="F141" t="str">
            <v>跨國投資股票型</v>
          </cell>
          <cell r="G141" t="str">
            <v>CN</v>
          </cell>
          <cell r="H141" t="str">
            <v>中國</v>
          </cell>
          <cell r="I141" t="str">
            <v>國外成分證券指數股票型基金</v>
          </cell>
          <cell r="J141" t="str">
            <v>彭博巴克萊中國政策金融債3-10年期債券指數</v>
          </cell>
          <cell r="K141" t="str">
            <v>Bloomberg Barclays China Policy Bank 3-10 Years Index</v>
          </cell>
          <cell r="L141" t="str">
            <v>BBCP310.CN</v>
          </cell>
        </row>
        <row r="142">
          <cell r="A142" t="str">
            <v>00749B</v>
          </cell>
          <cell r="B142" t="str">
            <v>凱基新興債10+</v>
          </cell>
          <cell r="C142" t="str">
            <v>凱基新興債10+</v>
          </cell>
          <cell r="D142" t="str">
            <v>凱基10年期以上新興市場BBB美元主權債及類主權債券ETF證券投資信託基金</v>
          </cell>
          <cell r="E142" t="str">
            <v>KGI 10+Year Emerging Market USD Investment Grade Bond ETF</v>
          </cell>
          <cell r="F142" t="str">
            <v>跨國投資股票型</v>
          </cell>
          <cell r="G142" t="str">
            <v>#EM</v>
          </cell>
          <cell r="H142" t="str">
            <v>新興市場</v>
          </cell>
          <cell r="I142" t="str">
            <v>國外成分證券指數股票型基金</v>
          </cell>
          <cell r="J142" t="str">
            <v>彭博巴克萊新興市場10年期以上BBB美元主權債及類主權債國家15%上限指數</v>
          </cell>
          <cell r="K142" t="str">
            <v>Bloomberg Barclays EM USD Sovereign + Quasi-Sov Baa 10+ Year 15% Country Cap Index</v>
          </cell>
          <cell r="L142" t="str">
            <v>BBEMUSD10Y</v>
          </cell>
        </row>
        <row r="143">
          <cell r="A143" t="str">
            <v>00750B</v>
          </cell>
          <cell r="B143" t="str">
            <v>凱基科技債10+</v>
          </cell>
          <cell r="C143" t="str">
            <v>凱基科技債10+</v>
          </cell>
          <cell r="D143" t="str">
            <v>凱基10年期以上科技業公司債券ETF證券投資信託基金</v>
          </cell>
          <cell r="E143" t="str">
            <v>KGI 10+ Year USD Technology Bond ETF</v>
          </cell>
          <cell r="F143" t="str">
            <v>跨國投資股票型</v>
          </cell>
          <cell r="G143" t="str">
            <v>US</v>
          </cell>
          <cell r="H143" t="str">
            <v>美國</v>
          </cell>
          <cell r="I143" t="str">
            <v>國外成分證券指數股票型基金</v>
          </cell>
          <cell r="J143" t="str">
            <v>彭博巴克萊10年期以上美元科技業公司債券指數</v>
          </cell>
          <cell r="K143" t="str">
            <v>Bloomberg Barclays US Corporate 10+ Year Technology Index</v>
          </cell>
          <cell r="L143" t="str">
            <v>BBUSTEC10Y</v>
          </cell>
        </row>
        <row r="144">
          <cell r="A144" t="str">
            <v>00751B</v>
          </cell>
          <cell r="B144" t="str">
            <v>元大AAA至A公司債</v>
          </cell>
          <cell r="C144" t="str">
            <v>元大AAA至A公司債</v>
          </cell>
          <cell r="D144" t="str">
            <v>元大20年期以上AAA至A級美元公司債券ETF證券投資信託基金</v>
          </cell>
          <cell r="E144" t="str">
            <v>Yuanta US 20+ Year AAA-A Corporate Bond ETF</v>
          </cell>
          <cell r="F144" t="str">
            <v>跨國投資股票型</v>
          </cell>
          <cell r="G144" t="str">
            <v>US</v>
          </cell>
          <cell r="H144" t="str">
            <v>美國</v>
          </cell>
          <cell r="I144" t="str">
            <v>國外成分證券指數股票型基金</v>
          </cell>
          <cell r="J144" t="str">
            <v>彭博巴克萊美國20+年期AAA-A公司債流動性指數</v>
          </cell>
          <cell r="K144" t="str">
            <v>Bloomberg Barclays US 20+ Year AAA-A Corporate Bond liquid index</v>
          </cell>
          <cell r="L144" t="str">
            <v>BBCBAAA.US</v>
          </cell>
        </row>
        <row r="145">
          <cell r="A145" t="str">
            <v>00752</v>
          </cell>
          <cell r="B145" t="str">
            <v>中信中國50</v>
          </cell>
          <cell r="C145" t="str">
            <v>中信中國50</v>
          </cell>
          <cell r="D145" t="str">
            <v>中國信託中國外資自由投資50不含A及B股傘型ETF證券投資信託基金之中國信託MSCI中國外資自由投資50不含A及B股ETF證券投資信託基金</v>
          </cell>
          <cell r="E145" t="str">
            <v>CTBC MSCI China Free 50 ex A and B ETF</v>
          </cell>
          <cell r="F145" t="str">
            <v>跨國投資股票型</v>
          </cell>
          <cell r="G145" t="str">
            <v>CN</v>
          </cell>
          <cell r="H145" t="str">
            <v>中國</v>
          </cell>
          <cell r="I145" t="str">
            <v>國外成分證券指數股票型基金</v>
          </cell>
          <cell r="J145" t="str">
            <v>MSCI中國外資自由投資50不含A及B股指數</v>
          </cell>
          <cell r="K145" t="str">
            <v>MSCI China Free 50 ex A&amp;B Shares Index</v>
          </cell>
          <cell r="L145" t="str">
            <v>MSXAB.CN</v>
          </cell>
        </row>
        <row r="146">
          <cell r="A146" t="str">
            <v>00753L</v>
          </cell>
          <cell r="B146" t="str">
            <v>中信中國50正2</v>
          </cell>
          <cell r="C146" t="str">
            <v>中信中國50正2</v>
          </cell>
          <cell r="D146" t="str">
            <v>中國信託中國外資自由投資50不含A及B股傘型ETF證券投資信託基金之中國信託MSCI中國外資自由投資50不含A及B股單日正向2倍ETF證券投資信託基金</v>
          </cell>
          <cell r="E146" t="str">
            <v>CTBC MSCI China Free 50 ex A and B Daily Leveraged 2X ETF</v>
          </cell>
          <cell r="F146" t="str">
            <v>槓桿指數股票型</v>
          </cell>
          <cell r="G146" t="str">
            <v>CN</v>
          </cell>
          <cell r="H146" t="str">
            <v>中國</v>
          </cell>
          <cell r="I146" t="str">
            <v>槓桿/反向指數股票型基金</v>
          </cell>
          <cell r="J146" t="str">
            <v>MSCI中國外資自由投資50不含A及B股單日正向2倍指數</v>
          </cell>
          <cell r="K146" t="str">
            <v>MSCI China Free 50 ex A&amp;B Shares Daily Leveraged(2X)Index</v>
          </cell>
          <cell r="L146" t="str">
            <v>MSXAB2X.CN</v>
          </cell>
        </row>
        <row r="147">
          <cell r="A147" t="str">
            <v>00754B</v>
          </cell>
          <cell r="B147" t="str">
            <v>群益AAA-AA公司債</v>
          </cell>
          <cell r="C147" t="str">
            <v>群益AAA-AA公司債</v>
          </cell>
          <cell r="D147" t="str">
            <v>群益投資等級債券ETF傘型證券投資信託基金之群益15年期以上高評等公司債ETF證券投資信託基金</v>
          </cell>
          <cell r="E147" t="str">
            <v>CAPITAL ICE 15+ YEAR AAA-AA US CORPORATE EXCHANGE TRADED FUND</v>
          </cell>
          <cell r="F147" t="str">
            <v>跨國投資股票型</v>
          </cell>
          <cell r="G147" t="str">
            <v>US</v>
          </cell>
          <cell r="H147" t="str">
            <v>美國</v>
          </cell>
          <cell r="I147" t="str">
            <v>國外成分證券指數股票型基金</v>
          </cell>
          <cell r="J147" t="str">
            <v>ICE 15年期以上高評等公司債指數</v>
          </cell>
          <cell r="K147" t="str">
            <v>ICE 15+ Year AAA-AA US Corporate Constrained Index</v>
          </cell>
          <cell r="L147" t="str">
            <v>ICE15AA.US</v>
          </cell>
        </row>
        <row r="148">
          <cell r="A148" t="str">
            <v>00755B</v>
          </cell>
          <cell r="B148" t="str">
            <v>群益15年IG公用債</v>
          </cell>
          <cell r="C148" t="str">
            <v>群益15年IG公用債</v>
          </cell>
          <cell r="D148" t="str">
            <v>群益投資等級債券ETF傘型證券投資信託基金之群益15年期以上公用事業公司債ETF證券投資信託基金</v>
          </cell>
          <cell r="E148" t="str">
            <v>CAPITAL ICE 15+ YEAR US UTILITY EXCHANGE TRADED FUND</v>
          </cell>
          <cell r="F148" t="str">
            <v>跨國投資股票型</v>
          </cell>
          <cell r="G148" t="str">
            <v>US</v>
          </cell>
          <cell r="H148" t="str">
            <v>美國</v>
          </cell>
          <cell r="I148" t="str">
            <v>國外成分證券指數股票型基金</v>
          </cell>
          <cell r="J148" t="str">
            <v>ICE 15年期以上公用事業公司債指數</v>
          </cell>
          <cell r="K148" t="str">
            <v xml:space="preserve"> ICE 15+ Year US Utility excluding Yankee Index</v>
          </cell>
          <cell r="L148" t="str">
            <v>ICE15U.US</v>
          </cell>
        </row>
        <row r="149">
          <cell r="A149" t="str">
            <v>00756B</v>
          </cell>
          <cell r="B149" t="str">
            <v>群益15年EM主權債</v>
          </cell>
          <cell r="C149" t="str">
            <v>群益15年EM主權債</v>
          </cell>
          <cell r="D149" t="str">
            <v>群益投資等級債券ETF傘型證券投資信託基金之群益15年期以上新興市場主權債ETF證券投資信託基金</v>
          </cell>
          <cell r="E149" t="str">
            <v>CAPITAL ICE INTERNATIONAL 15+ YEAR US EMERGING MARKETS EXTERNAL SOVEREIGN EXCHANGE TRADED FUND</v>
          </cell>
          <cell r="F149" t="str">
            <v>跨國投資股票型</v>
          </cell>
          <cell r="G149" t="str">
            <v>#EM</v>
          </cell>
          <cell r="H149" t="str">
            <v>新興市場</v>
          </cell>
          <cell r="I149" t="str">
            <v>國外成分證券指數股票型基金</v>
          </cell>
          <cell r="J149" t="str">
            <v>ICE 15年期以上新興市場主權債指數</v>
          </cell>
          <cell r="K149" t="str">
            <v>ICE International 15+ Year US Emerging Markets External Sovereign Index</v>
          </cell>
          <cell r="L149" t="str">
            <v>ICE15EM.US</v>
          </cell>
        </row>
        <row r="150">
          <cell r="A150" t="str">
            <v>00757</v>
          </cell>
          <cell r="B150" t="str">
            <v>統一FANG+</v>
          </cell>
          <cell r="C150" t="str">
            <v>統一FANG+</v>
          </cell>
          <cell r="D150" t="str">
            <v>統一NYSE FANG+ ETF證券投資信託基金</v>
          </cell>
          <cell r="E150" t="str">
            <v>UPAMC NYSE FANG+ ETF</v>
          </cell>
          <cell r="F150" t="str">
            <v>跨國投資股票型</v>
          </cell>
          <cell r="G150" t="str">
            <v>US</v>
          </cell>
          <cell r="H150" t="str">
            <v>美國</v>
          </cell>
          <cell r="I150" t="str">
            <v>國外成分證券指數股票型基金</v>
          </cell>
          <cell r="J150" t="str">
            <v>NYSE FANG+ Index</v>
          </cell>
          <cell r="L150" t="str">
            <v>NYFANG.US</v>
          </cell>
        </row>
        <row r="151">
          <cell r="A151" t="str">
            <v>00758B</v>
          </cell>
          <cell r="B151" t="str">
            <v>FH能源債</v>
          </cell>
          <cell r="C151" t="str">
            <v>FH能源債</v>
          </cell>
          <cell r="D151" t="str">
            <v>復華特選債券傘型證券投資信託基金之復華15年期以上能源業債券ETF證券投資信託基金</v>
          </cell>
          <cell r="E151" t="str">
            <v>Fuh Hwa 15+ Yr Energy Bond ETF</v>
          </cell>
          <cell r="F151" t="str">
            <v>跨國投資股票型</v>
          </cell>
          <cell r="G151" t="str">
            <v>US</v>
          </cell>
          <cell r="H151" t="str">
            <v>美國</v>
          </cell>
          <cell r="I151" t="str">
            <v>國外成分證券指數股票型基金</v>
          </cell>
          <cell r="J151" t="str">
            <v>彭博巴克萊15年期以上美元能源業公司債券指數</v>
          </cell>
          <cell r="L151" t="str">
            <v>BB15EN.US</v>
          </cell>
        </row>
        <row r="152">
          <cell r="A152" t="str">
            <v>00759B</v>
          </cell>
          <cell r="B152" t="str">
            <v>FH製藥債</v>
          </cell>
          <cell r="C152" t="str">
            <v>FH製藥債</v>
          </cell>
          <cell r="D152" t="str">
            <v>復華特選債券傘型證券投資信託基金之復華15年期以上製藥業債券ETF證券投資信託基金</v>
          </cell>
          <cell r="E152" t="str">
            <v>Fuh Hwa 15+ Yr Pharmaceuticals Bond ETF</v>
          </cell>
          <cell r="F152" t="str">
            <v>跨國投資股票型</v>
          </cell>
          <cell r="G152" t="str">
            <v>US</v>
          </cell>
          <cell r="H152" t="str">
            <v>美國</v>
          </cell>
          <cell r="I152" t="str">
            <v>國外成分證券指數股票型基金</v>
          </cell>
          <cell r="J152" t="str">
            <v>彭博巴克萊15年期以上美元製藥業公司債券指數</v>
          </cell>
          <cell r="L152" t="str">
            <v>BB15PH.US</v>
          </cell>
        </row>
        <row r="153">
          <cell r="A153" t="str">
            <v>00760B</v>
          </cell>
          <cell r="B153" t="str">
            <v>FH新興企業債</v>
          </cell>
          <cell r="C153" t="str">
            <v>FH新興企業債</v>
          </cell>
          <cell r="D153" t="str">
            <v>復華特選債券傘型證券投資信託基金之復華新興市場企業債券ETF證券投資信託基金</v>
          </cell>
          <cell r="E153" t="str">
            <v>Fuh Hwa Emerging Market Credit Bond ETF</v>
          </cell>
          <cell r="F153" t="str">
            <v>跨國投資股票型</v>
          </cell>
          <cell r="G153" t="str">
            <v>#EM</v>
          </cell>
          <cell r="H153" t="str">
            <v>新興市場</v>
          </cell>
          <cell r="I153" t="str">
            <v>國外成分證券指數股票型基金</v>
          </cell>
          <cell r="J153" t="str">
            <v>彭博巴克萊新興市場美元精選信用債券指數</v>
          </cell>
          <cell r="L153" t="str">
            <v>BBEMCD.US</v>
          </cell>
        </row>
        <row r="154">
          <cell r="A154" t="str">
            <v>00761B</v>
          </cell>
          <cell r="B154" t="str">
            <v>國泰A級公司債</v>
          </cell>
          <cell r="C154" t="str">
            <v>國泰A級公司債</v>
          </cell>
          <cell r="D154" t="str">
            <v>國泰彭博巴克萊10年期以上A等級美元公司債券ETF證券投資信託基金</v>
          </cell>
          <cell r="E154" t="str">
            <v>Cathay Bloomberg Barclays US Corporate A-and Above 10+ Years Liquid ETF</v>
          </cell>
          <cell r="F154" t="str">
            <v>跨國投資股票型</v>
          </cell>
          <cell r="G154" t="str">
            <v>US</v>
          </cell>
          <cell r="H154" t="str">
            <v>美國</v>
          </cell>
          <cell r="I154" t="str">
            <v>國外成分證券指數股票型基金</v>
          </cell>
          <cell r="J154" t="str">
            <v>彭博巴克萊10年期以上高評等流動性美元公司債指數</v>
          </cell>
          <cell r="L154" t="str">
            <v>BBCA10.US</v>
          </cell>
        </row>
        <row r="155">
          <cell r="A155" t="str">
            <v>00762</v>
          </cell>
          <cell r="B155" t="str">
            <v>元大全球AI</v>
          </cell>
          <cell r="C155" t="str">
            <v>元大全球AI</v>
          </cell>
          <cell r="D155" t="str">
            <v>元大全球人工智慧ETF證券投資信託基金</v>
          </cell>
          <cell r="E155" t="str">
            <v>Yuanta STOXX Global Artificial Intelligence ETF</v>
          </cell>
          <cell r="F155" t="str">
            <v>跨國投資股票型</v>
          </cell>
          <cell r="G155" t="str">
            <v>#G</v>
          </cell>
          <cell r="H155" t="str">
            <v>全球</v>
          </cell>
          <cell r="I155" t="str">
            <v>國外成分證券指數股票型基金</v>
          </cell>
          <cell r="J155" t="str">
            <v>STOXX全球人工智慧指數</v>
          </cell>
          <cell r="K155" t="str">
            <v>STOXX Global Artificial Intelligence Index</v>
          </cell>
          <cell r="L155" t="str">
            <v>SXGAI.US</v>
          </cell>
        </row>
        <row r="156">
          <cell r="A156" t="str">
            <v>00763U</v>
          </cell>
          <cell r="B156" t="str">
            <v>國票道瓊銅</v>
          </cell>
          <cell r="C156" t="str">
            <v>國票道瓊銅</v>
          </cell>
          <cell r="D156" t="str">
            <v>國票華頓道瓊銅ER指數股票型期貨信託基金</v>
          </cell>
          <cell r="E156" t="str">
            <v>Paradigm Dow Jones Copper ER Futures ETF</v>
          </cell>
          <cell r="F156" t="str">
            <v>期信指數股票型</v>
          </cell>
          <cell r="G156" t="str">
            <v>US</v>
          </cell>
          <cell r="H156" t="str">
            <v>美國</v>
          </cell>
          <cell r="I156" t="str">
            <v>指數股票型期貨信託基金</v>
          </cell>
          <cell r="J156" t="str">
            <v xml:space="preserve">道瓊銅ER指數 </v>
          </cell>
          <cell r="K156" t="str">
            <v>Dow Jones Commodity Index North American Copper ER</v>
          </cell>
          <cell r="L156" t="str">
            <v>DJCIHGE.US</v>
          </cell>
        </row>
        <row r="157">
          <cell r="A157" t="str">
            <v>00764B</v>
          </cell>
          <cell r="B157" t="str">
            <v>群益25年美債</v>
          </cell>
          <cell r="C157" t="str">
            <v>群益25年美債</v>
          </cell>
          <cell r="D157" t="str">
            <v>群益25年期以上美國政府債券ETF證券投資信託基金</v>
          </cell>
          <cell r="E157" t="str">
            <v>CAPITAL ICE 25+ YEAR US TREASURY EXCHANGE TRADED FUND</v>
          </cell>
          <cell r="F157" t="str">
            <v>跨國投資股票型</v>
          </cell>
          <cell r="G157" t="str">
            <v>US</v>
          </cell>
          <cell r="H157" t="str">
            <v>美國</v>
          </cell>
          <cell r="I157" t="str">
            <v>國外成分證券指數股票型基金</v>
          </cell>
          <cell r="J157" t="str">
            <v>ICE 25年期以上美國政府債券指數</v>
          </cell>
          <cell r="K157" t="str">
            <v>ICE 25+ Year US Treasury Index</v>
          </cell>
          <cell r="L157" t="str">
            <v>IDCOT25.US</v>
          </cell>
        </row>
        <row r="158">
          <cell r="A158" t="str">
            <v>00765B</v>
          </cell>
          <cell r="B158" t="str">
            <v>群益中國政金債</v>
          </cell>
          <cell r="C158" t="str">
            <v>群益中國政金債</v>
          </cell>
          <cell r="D158" t="str">
            <v>群益10年期以下中國政策性金融債券ETF基金</v>
          </cell>
          <cell r="E158" t="str">
            <v>CAPITAL ICE 0-10 YEAR CHINA POLICY BANK EXCHANGE TRADED FUND</v>
          </cell>
          <cell r="F158" t="str">
            <v>跨國投資股票型</v>
          </cell>
          <cell r="G158" t="str">
            <v>CN</v>
          </cell>
          <cell r="H158" t="str">
            <v>中國</v>
          </cell>
          <cell r="I158" t="str">
            <v>國外成分證券指數股票型基金</v>
          </cell>
          <cell r="J158" t="str">
            <v>ICE 10年期以下中國政策性金融債券指數</v>
          </cell>
          <cell r="K158" t="str">
            <v>ICE 0-10 Year Laddered Maturity China Policy Bank Index</v>
          </cell>
          <cell r="L158" t="str">
            <v>ICECP10.CN</v>
          </cell>
        </row>
        <row r="159">
          <cell r="A159" t="str">
            <v>00766L</v>
          </cell>
          <cell r="B159" t="str">
            <v>台新MSCI中國正2</v>
          </cell>
          <cell r="C159" t="str">
            <v>台新MSCI中國正2</v>
          </cell>
          <cell r="D159" t="str">
            <v>台新MSCI中國外資自由投資單日正向2倍ETF證券投資信託基金</v>
          </cell>
          <cell r="E159" t="str">
            <v>Taishin MSCI China Free Leveraged 2X Daily ETF</v>
          </cell>
          <cell r="F159" t="str">
            <v>槓桿指數股票型</v>
          </cell>
          <cell r="G159" t="str">
            <v>CN</v>
          </cell>
          <cell r="H159" t="str">
            <v>中國</v>
          </cell>
          <cell r="I159" t="str">
            <v>槓桿/反向指數股票型基金</v>
          </cell>
          <cell r="J159" t="str">
            <v>MSCI China Free Leveraged 2X Daily Index</v>
          </cell>
          <cell r="K159" t="str">
            <v>MSCI China Free Leveraged 2X Daily Index</v>
          </cell>
          <cell r="L159" t="str">
            <v>MSCF2X.CN</v>
          </cell>
        </row>
        <row r="160">
          <cell r="A160" t="str">
            <v>00767</v>
          </cell>
          <cell r="B160" t="str">
            <v>FH美國金融股</v>
          </cell>
          <cell r="C160" t="str">
            <v>FH美國金融股</v>
          </cell>
          <cell r="D160" t="str">
            <v>復華多元資產傘型證券投資信託基金之復華美國金融服務業股票ETF證券投資信託基金</v>
          </cell>
          <cell r="E160" t="str">
            <v>Fuh Hwa Dow Jones US Financial Services Equity ETF</v>
          </cell>
          <cell r="F160" t="str">
            <v>跨國投資股票型</v>
          </cell>
          <cell r="G160" t="str">
            <v>US</v>
          </cell>
          <cell r="H160" t="str">
            <v>美國</v>
          </cell>
          <cell r="I160" t="str">
            <v>國外成分證券指數股票型基金</v>
          </cell>
          <cell r="J160" t="str">
            <v>道瓊斯美國金融服務業指數</v>
          </cell>
          <cell r="K160" t="str">
            <v>Dow Jones U.S. Financial Services Index</v>
          </cell>
          <cell r="L160" t="str">
            <v>DJFNS.US</v>
          </cell>
        </row>
        <row r="161">
          <cell r="A161" t="str">
            <v>00768B</v>
          </cell>
          <cell r="B161" t="str">
            <v>FH20年美債</v>
          </cell>
          <cell r="C161" t="str">
            <v>FH20年美債</v>
          </cell>
          <cell r="D161" t="str">
            <v>復華多元資產傘型證券投資信託基金之復華美國20年期以上公債ETF證券投資信託基金</v>
          </cell>
          <cell r="E161" t="str">
            <v>Fuh Hwa US Treasury 20+ Year ETF</v>
          </cell>
          <cell r="F161" t="str">
            <v>跨國投資股票型</v>
          </cell>
          <cell r="G161" t="str">
            <v>US</v>
          </cell>
          <cell r="H161" t="str">
            <v>美國</v>
          </cell>
          <cell r="I161" t="str">
            <v>國外成分證券指數股票型基金</v>
          </cell>
          <cell r="J161" t="str">
            <v>彭博巴克萊20年期(以上)美國公債指數</v>
          </cell>
          <cell r="L161" t="str">
            <v>BBUST.US</v>
          </cell>
        </row>
        <row r="162">
          <cell r="A162" t="str">
            <v>00769B</v>
          </cell>
          <cell r="B162" t="str">
            <v>FH中國信用債</v>
          </cell>
          <cell r="C162" t="str">
            <v>FH中國信用債</v>
          </cell>
          <cell r="D162" t="str">
            <v>復華多元資產傘型證券投資信託基金之復華中國特選信用債券ETF證券投資信託基金</v>
          </cell>
          <cell r="E162" t="str">
            <v>Fuh Hwa China Credit Bond ETF</v>
          </cell>
          <cell r="F162" t="str">
            <v>跨國投資股票型</v>
          </cell>
          <cell r="G162" t="str">
            <v>CN</v>
          </cell>
          <cell r="H162" t="str">
            <v>中國</v>
          </cell>
          <cell r="I162" t="str">
            <v>國外成分證券指數股票型基金</v>
          </cell>
          <cell r="J162" t="str">
            <v>彭博巴克萊中國特選信用債券指數</v>
          </cell>
          <cell r="L162" t="str">
            <v>BBCCS.CN</v>
          </cell>
        </row>
        <row r="163">
          <cell r="A163" t="str">
            <v>00770</v>
          </cell>
          <cell r="B163" t="str">
            <v>國泰北美科技</v>
          </cell>
          <cell r="C163" t="str">
            <v>國泰北美科技</v>
          </cell>
          <cell r="D163" t="str">
            <v>國泰標普北美科技ETF證券投資信託基金</v>
          </cell>
          <cell r="E163" t="str">
            <v>Cathay North American Technology ETF</v>
          </cell>
          <cell r="F163" t="str">
            <v>跨國投資股票型</v>
          </cell>
          <cell r="G163" t="str">
            <v>US</v>
          </cell>
          <cell r="H163" t="str">
            <v>美國</v>
          </cell>
          <cell r="I163" t="str">
            <v>國外成分證券指數股票型基金</v>
          </cell>
          <cell r="J163" t="str">
            <v>標普北美科技行業指數</v>
          </cell>
          <cell r="L163" t="str">
            <v>SPGSTI.US</v>
          </cell>
        </row>
        <row r="164">
          <cell r="A164" t="str">
            <v>00772B</v>
          </cell>
          <cell r="B164" t="str">
            <v>中信高評級公司債</v>
          </cell>
          <cell r="C164" t="str">
            <v>中信高評級公司債</v>
          </cell>
          <cell r="D164" t="str">
            <v>中國信託多元收益債券ETF傘型之中國信託彭博巴克萊10年期以上高評級美元公司債券ETF證券投資信託基金</v>
          </cell>
          <cell r="E164" t="str">
            <v>CTBC Bloomberg Barclays USD Corporate 10+ Year High Grade Capped Bond ETF</v>
          </cell>
          <cell r="F164" t="str">
            <v>跨國投資股票型</v>
          </cell>
          <cell r="G164" t="str">
            <v>CN</v>
          </cell>
          <cell r="H164" t="str">
            <v>中國</v>
          </cell>
          <cell r="I164" t="str">
            <v>國外成分證券指數股票型基金</v>
          </cell>
          <cell r="J164" t="str">
            <v>彭博巴克萊10年期以上高評級美元公司債指數</v>
          </cell>
          <cell r="K164" t="str">
            <v>Bloomberg Barclays USD Corporate 10+ Year High Grade Capped Bond Index</v>
          </cell>
          <cell r="L164" t="str">
            <v>BBC10HG.US</v>
          </cell>
        </row>
        <row r="165">
          <cell r="A165" t="str">
            <v>00773B</v>
          </cell>
          <cell r="B165" t="str">
            <v>中信優先金融債</v>
          </cell>
          <cell r="C165" t="str">
            <v>中信優先金融債</v>
          </cell>
          <cell r="D165" t="str">
            <v>中國信託多元收益債券ETF傘型之中國信託彭博巴克萊10年期以上優先順位金融債券ETF證券投資信託基金</v>
          </cell>
          <cell r="E165" t="str">
            <v>CTBC Bloomberg Barclays Banking Senior 10+ Year Bond ETF</v>
          </cell>
          <cell r="F165" t="str">
            <v>跨國投資股票型</v>
          </cell>
          <cell r="G165" t="str">
            <v>CN</v>
          </cell>
          <cell r="H165" t="str">
            <v>中國</v>
          </cell>
          <cell r="I165" t="str">
            <v>國外成分證券指數股票型基金</v>
          </cell>
          <cell r="J165" t="str">
            <v>彭博巴克萊10年期以上優先順位金融債指數</v>
          </cell>
          <cell r="K165" t="str">
            <v>Bloomberg Barclays Banking Senior 10+ Year Bond Index</v>
          </cell>
          <cell r="L165" t="str">
            <v>BBBS10Y.US</v>
          </cell>
        </row>
        <row r="166">
          <cell r="A166" t="str">
            <v>00775B</v>
          </cell>
          <cell r="B166" t="str">
            <v>新光投等債15+</v>
          </cell>
          <cell r="C166" t="str">
            <v>新光投等債15+</v>
          </cell>
          <cell r="D166" t="str">
            <v>新光全方位收益ETF傘型證券投資信託基金之新光富時15年以上特選產業美元投資等級債券ETF證券投資信託基金</v>
          </cell>
          <cell r="E166" t="str">
            <v>Shin Kong FTSE 15 Years Investment Grade USD Corporate Bond ETF</v>
          </cell>
          <cell r="F166" t="str">
            <v>跨國投資股票型</v>
          </cell>
          <cell r="G166" t="str">
            <v>US</v>
          </cell>
          <cell r="H166" t="str">
            <v>美國</v>
          </cell>
          <cell r="I166" t="str">
            <v>國外成分證券指數股票型基金</v>
          </cell>
          <cell r="J166" t="str">
            <v>富時15年期以上投資等級債券指數</v>
          </cell>
          <cell r="L166" t="str">
            <v>FTWB15.US</v>
          </cell>
        </row>
        <row r="167">
          <cell r="A167" t="str">
            <v>00776</v>
          </cell>
          <cell r="B167" t="str">
            <v>新光ICE美國權值</v>
          </cell>
          <cell r="C167" t="str">
            <v>新光ICE美國權值</v>
          </cell>
          <cell r="D167" t="str">
            <v>新光全方位收益ETF傘型證券投資信託基金之新光NYSE美國核心大型權值股ETF證券投資信託基金</v>
          </cell>
          <cell r="E167" t="str">
            <v>Shin Kong NYSE US Core Large Cap ETF</v>
          </cell>
          <cell r="F167" t="str">
            <v>跨國投資股票型</v>
          </cell>
          <cell r="G167" t="str">
            <v>US</v>
          </cell>
          <cell r="H167" t="str">
            <v>美國</v>
          </cell>
          <cell r="I167" t="str">
            <v>國外成分證券指數股票型基金</v>
          </cell>
          <cell r="J167" t="str">
            <v>NYSE 美國核心大型權值股指數</v>
          </cell>
          <cell r="L167" t="str">
            <v>NYCLC.US</v>
          </cell>
        </row>
        <row r="168">
          <cell r="A168" t="str">
            <v>00777B</v>
          </cell>
          <cell r="B168" t="str">
            <v>凱基AAA至A公司債</v>
          </cell>
          <cell r="C168" t="str">
            <v>凱基AAA至A公司債</v>
          </cell>
          <cell r="D168" t="str">
            <v>凱基15年期以上AAA至A級美元公司債券ETF證券投資信託基金</v>
          </cell>
          <cell r="E168" t="str">
            <v>KGI 15+ Year AAA–A US Corporate Bond ETF</v>
          </cell>
          <cell r="F168" t="str">
            <v>跨國投資股票型</v>
          </cell>
          <cell r="G168" t="str">
            <v>US</v>
          </cell>
          <cell r="H168" t="str">
            <v>美國</v>
          </cell>
          <cell r="I168" t="str">
            <v>國外成分證券指數股票型基金</v>
          </cell>
          <cell r="J168" t="str">
            <v>彭博巴克萊15年期以上AAA至A級美元公司債精選指數</v>
          </cell>
          <cell r="K168" t="str">
            <v>Bloomberg Barclays US 15+ Year AAA-A Corporate Select Index</v>
          </cell>
          <cell r="L168" t="str">
            <v>BB15AAA.US</v>
          </cell>
        </row>
        <row r="169">
          <cell r="A169" t="str">
            <v>00778B</v>
          </cell>
          <cell r="B169" t="str">
            <v>凱基金融債20+</v>
          </cell>
          <cell r="C169" t="str">
            <v>凱基金融債20+</v>
          </cell>
          <cell r="D169" t="str">
            <v>凱基20年期以上美元金融債券ETF證券投資信託基金</v>
          </cell>
          <cell r="E169" t="str">
            <v>KGI 20+ Year US Banking Bond ETF</v>
          </cell>
          <cell r="F169" t="str">
            <v>跨國投資股票型</v>
          </cell>
          <cell r="G169" t="str">
            <v>US</v>
          </cell>
          <cell r="H169" t="str">
            <v>美國</v>
          </cell>
          <cell r="I169" t="str">
            <v>國外成分證券指數股票型基金</v>
          </cell>
          <cell r="J169" t="str">
            <v>彭博巴克萊20年期以上美元金融債券指數</v>
          </cell>
          <cell r="K169" t="str">
            <v>Bloomberg Barclays US Corporate 20+ Year Banking Index</v>
          </cell>
          <cell r="L169" t="str">
            <v>BB20BK.US</v>
          </cell>
        </row>
        <row r="170">
          <cell r="A170" t="str">
            <v>00779B</v>
          </cell>
          <cell r="B170" t="str">
            <v>凱基美債25+</v>
          </cell>
          <cell r="C170" t="str">
            <v>凱基美債25+</v>
          </cell>
          <cell r="D170" t="str">
            <v>凱基25年期以上美國公債ETF證券投資信託基金</v>
          </cell>
          <cell r="E170" t="str">
            <v>KGI 25+ Years US Treasury Bond ETF</v>
          </cell>
          <cell r="F170" t="str">
            <v>跨國投資股票型</v>
          </cell>
          <cell r="G170" t="str">
            <v>US</v>
          </cell>
          <cell r="H170" t="str">
            <v>美國</v>
          </cell>
          <cell r="I170" t="str">
            <v>國外成分證券指數股票型基金</v>
          </cell>
          <cell r="J170" t="str">
            <v>彭博巴克萊25年期以上美國公債指數</v>
          </cell>
          <cell r="K170" t="str">
            <v>Bloomberg Barclays US Treasury 25+ Year Index</v>
          </cell>
          <cell r="L170" t="str">
            <v>BBT25TR.US</v>
          </cell>
        </row>
        <row r="171">
          <cell r="A171" t="str">
            <v>00833B</v>
          </cell>
          <cell r="B171" t="str">
            <v>第一金美債20+</v>
          </cell>
          <cell r="C171" t="str">
            <v>第一金美債20+</v>
          </cell>
          <cell r="D171" t="str">
            <v>第一金優債收息ETF傘型基金之第一金彭博巴克萊美國20年期以上公債指數ETF基金</v>
          </cell>
          <cell r="E171" t="str">
            <v>FSITC Bloomberg Barclays US Treasury 20+ Year Index EXCHANGE TRADED FUND</v>
          </cell>
          <cell r="F171" t="str">
            <v>跨國投資股票型</v>
          </cell>
          <cell r="G171" t="str">
            <v>US</v>
          </cell>
          <cell r="H171" t="str">
            <v>美國</v>
          </cell>
          <cell r="I171" t="str">
            <v>國外成分證券指數股票型基金</v>
          </cell>
          <cell r="J171" t="str">
            <v>彭博巴克萊美國20年期以上公債指數</v>
          </cell>
          <cell r="L171" t="str">
            <v>BBUST.US</v>
          </cell>
        </row>
        <row r="172">
          <cell r="A172" t="str">
            <v>00834B</v>
          </cell>
          <cell r="B172" t="str">
            <v>第一金金融債10+</v>
          </cell>
          <cell r="C172" t="str">
            <v>第一金金融債10+</v>
          </cell>
          <cell r="D172" t="str">
            <v>第一金優債收息ETF傘型基金之第一金彭博巴克萊美國10年期以上金融債券指數ETF基金</v>
          </cell>
          <cell r="E172" t="str">
            <v>FSITC Bloomberg Barclays US Corporate 10+ Year Banking Index EXCHANGE TRADED FUND</v>
          </cell>
          <cell r="F172" t="str">
            <v>跨國投資股票型</v>
          </cell>
          <cell r="G172" t="str">
            <v>US</v>
          </cell>
          <cell r="H172" t="str">
            <v>美國</v>
          </cell>
          <cell r="I172" t="str">
            <v>國外成分證券指數股票型基金</v>
          </cell>
          <cell r="J172" t="str">
            <v>彭博巴克萊美國10年期以上金融債券指數</v>
          </cell>
          <cell r="L172" t="str">
            <v>BBUC10B.US</v>
          </cell>
        </row>
        <row r="173">
          <cell r="A173" t="str">
            <v>00835B</v>
          </cell>
          <cell r="B173" t="str">
            <v>第一金科技債10+</v>
          </cell>
          <cell r="C173" t="str">
            <v>第一金科技債10+</v>
          </cell>
          <cell r="D173" t="str">
            <v>第一金優債收息ETF傘型基金之第一金彭博巴克萊美國10年期以上科技業公司債券指數ETF基金</v>
          </cell>
          <cell r="E173" t="str">
            <v>FSITC Bloomberg Barclays US Corporate 10+ Year Technology Index EXCHANGE TRADED FUND</v>
          </cell>
          <cell r="F173" t="str">
            <v>跨國投資股票型</v>
          </cell>
          <cell r="G173" t="str">
            <v>US</v>
          </cell>
          <cell r="H173" t="str">
            <v>美國</v>
          </cell>
          <cell r="I173" t="str">
            <v>國外成分證券指數股票型基金</v>
          </cell>
          <cell r="J173" t="str">
            <v>彭博巴克萊美國10年期以上科技業公司債券指數</v>
          </cell>
          <cell r="L173" t="str">
            <v>BBUSTEC10Y</v>
          </cell>
        </row>
        <row r="174">
          <cell r="A174" t="str">
            <v>00836B</v>
          </cell>
          <cell r="B174" t="str">
            <v>永豐10年A公司債</v>
          </cell>
          <cell r="C174" t="str">
            <v>永豐10年A公司債</v>
          </cell>
          <cell r="D174" t="str">
            <v>永豐10年期以上美元A級公司債券ETF證券投資信託基金</v>
          </cell>
          <cell r="E174" t="str">
            <v>Sinopac ICE 10+ Year Core Large Cap Single-A US Corporate Bond ETF</v>
          </cell>
          <cell r="F174" t="str">
            <v>跨國投資股票型</v>
          </cell>
          <cell r="G174" t="str">
            <v>US</v>
          </cell>
          <cell r="H174" t="str">
            <v>美國</v>
          </cell>
          <cell r="I174" t="str">
            <v>國外成分證券指數股票型基金</v>
          </cell>
          <cell r="J174" t="str">
            <v>ICE 10年期以上美元A級公司債券指數</v>
          </cell>
          <cell r="K174" t="str">
            <v>ICE 10+ Year Core Large Cap Single-A US Corporate Index</v>
          </cell>
          <cell r="L174" t="str">
            <v>ICE10AC.US</v>
          </cell>
        </row>
        <row r="175">
          <cell r="A175" t="str">
            <v>00837B</v>
          </cell>
          <cell r="B175" t="str">
            <v>永豐15年金融債</v>
          </cell>
          <cell r="C175" t="str">
            <v>永豐15年金融債</v>
          </cell>
          <cell r="D175" t="str">
            <v>永豐15年期以上美元A-BBB級金融業公司債券ETF證券投資信託基金</v>
          </cell>
          <cell r="E175" t="str">
            <v>Sinopac ICE 15+ Year Core A-BBB US Insurance &amp; Financial Services Bond ETF</v>
          </cell>
          <cell r="F175" t="str">
            <v>跨國投資股票型</v>
          </cell>
          <cell r="G175" t="str">
            <v>US</v>
          </cell>
          <cell r="H175" t="str">
            <v>美國</v>
          </cell>
          <cell r="I175" t="str">
            <v>國外成分證券指數股票型基金</v>
          </cell>
          <cell r="J175" t="str">
            <v>ICE 15年期以上美元A-BBB級金融業公司債券指數</v>
          </cell>
          <cell r="K175" t="str">
            <v>ICE 15+Year Core A-BBB US Insurance &amp; Financial Services Index</v>
          </cell>
          <cell r="L175" t="str">
            <v>ICE15IF.US</v>
          </cell>
        </row>
        <row r="176">
          <cell r="A176" t="str">
            <v>00774B</v>
          </cell>
          <cell r="B176" t="str">
            <v>新光中國政金綠債</v>
          </cell>
          <cell r="C176" t="str">
            <v>新光中國政金綠債</v>
          </cell>
          <cell r="D176" t="str">
            <v>新光全方位收益ETF傘型證券投資信託基金之新光中國10年期國債及政策金融附加綠債債券ETF 證券投資信託基金</v>
          </cell>
          <cell r="E176" t="str">
            <v>Shin Kong 10 Years China Treasury Policy Bank Green Bond ETF</v>
          </cell>
          <cell r="F176" t="str">
            <v>跨國投資股票型</v>
          </cell>
          <cell r="G176" t="str">
            <v>CN</v>
          </cell>
          <cell r="H176" t="str">
            <v>中國</v>
          </cell>
          <cell r="I176" t="str">
            <v>國外成分證券指數股票型基金</v>
          </cell>
          <cell r="J176" t="str">
            <v>中債-10年期國債及政策銀行債綠色增強指數</v>
          </cell>
          <cell r="L176" t="str">
            <v>CB10YTG.CN</v>
          </cell>
        </row>
        <row r="177">
          <cell r="A177" t="str">
            <v>00831B</v>
          </cell>
          <cell r="B177" t="str">
            <v>新光美債1-3</v>
          </cell>
          <cell r="C177" t="str">
            <v>新光美債1-3</v>
          </cell>
          <cell r="D177" t="str">
            <v>新光精選收益ETF傘型證券投資信託基金之新光美國政府1至3年期債券ETF證券投資信託基金</v>
          </cell>
          <cell r="E177" t="str">
            <v>Shin Kong Select Umbrella Fund - Shin Kong US Treasury 1-3 Year Bond ETF</v>
          </cell>
          <cell r="F177" t="str">
            <v>跨國投資股票型</v>
          </cell>
          <cell r="G177" t="str">
            <v>US</v>
          </cell>
          <cell r="H177" t="str">
            <v>美國</v>
          </cell>
          <cell r="I177" t="str">
            <v>國外成分證券指數股票型基金</v>
          </cell>
          <cell r="J177" t="str">
            <v>ICE美林美國政府1-3年期債券指數</v>
          </cell>
          <cell r="L177" t="str">
            <v>ICEB13T.US</v>
          </cell>
        </row>
        <row r="178">
          <cell r="A178" t="str">
            <v>00832B</v>
          </cell>
          <cell r="B178" t="str">
            <v>新光美債20+</v>
          </cell>
          <cell r="C178" t="str">
            <v>新光美債20+</v>
          </cell>
          <cell r="D178" t="str">
            <v>新光精選收益ETF傘型證券投資信託基金之新光美國政府20年期(以上)債券ETF證券投資信託基金</v>
          </cell>
          <cell r="E178" t="str">
            <v>Shin Kong Select Umbrella Fund - Shin Kong US Treasury 20+ Year Bond ETF</v>
          </cell>
          <cell r="F178" t="str">
            <v>跨國投資股票型</v>
          </cell>
          <cell r="G178" t="str">
            <v>US</v>
          </cell>
          <cell r="H178" t="str">
            <v>美國</v>
          </cell>
          <cell r="I178" t="str">
            <v>國外成分證券指數股票型基金</v>
          </cell>
          <cell r="J178" t="str">
            <v>ICE美林美國政府20年期(以上)債券指數</v>
          </cell>
          <cell r="L178" t="str">
            <v>ICEB20T.US</v>
          </cell>
        </row>
        <row r="179">
          <cell r="A179" t="str">
            <v>00786B</v>
          </cell>
          <cell r="B179" t="str">
            <v>元大10年IG銀行債</v>
          </cell>
          <cell r="C179" t="str">
            <v>元大10年IG銀行債</v>
          </cell>
          <cell r="D179" t="str">
            <v>元大10年期以上美元投資級銀行債券ETF證券投資信託基金</v>
          </cell>
          <cell r="E179" t="str">
            <v>Yuanta US 10+ Investment Grade Bank Bond ETF</v>
          </cell>
          <cell r="F179" t="str">
            <v>跨國投資股票型</v>
          </cell>
          <cell r="G179" t="str">
            <v>US</v>
          </cell>
          <cell r="H179" t="str">
            <v>美國</v>
          </cell>
          <cell r="I179" t="str">
            <v>國外成分證券指數股票型基金</v>
          </cell>
          <cell r="J179" t="str">
            <v>富時世界美元計價10年期以上投資級銀行債券指數</v>
          </cell>
          <cell r="K179" t="str">
            <v>FTSE World Broad Investment-Grade USD Bank Bond 10+ Years Select Index</v>
          </cell>
          <cell r="L179" t="str">
            <v>WBIG10Y.US</v>
          </cell>
        </row>
        <row r="180">
          <cell r="A180" t="str">
            <v>00787B</v>
          </cell>
          <cell r="B180" t="str">
            <v>元大10年IG醫療債</v>
          </cell>
          <cell r="C180" t="str">
            <v>元大10年IG醫療債</v>
          </cell>
          <cell r="D180" t="str">
            <v>元大10年期以上美元投資級醫療保健債券ETF證券投資信託基金</v>
          </cell>
          <cell r="E180" t="str">
            <v>Yuanta US 10+ Investment Grade Healthcare Bond ETF</v>
          </cell>
          <cell r="F180" t="str">
            <v>跨國投資股票型</v>
          </cell>
          <cell r="G180" t="str">
            <v>US</v>
          </cell>
          <cell r="H180" t="str">
            <v>美國</v>
          </cell>
          <cell r="I180" t="str">
            <v>國外成分證券指數股票型基金</v>
          </cell>
          <cell r="J180" t="str">
            <v>富時世界美元計價10年期以上投資級醫療保健債券指數</v>
          </cell>
          <cell r="K180" t="str">
            <v>FTSE World Broad Investment-Grade USD Healthcare Bond 10+ Years Select Index</v>
          </cell>
          <cell r="L180" t="str">
            <v>FIGHB10.US</v>
          </cell>
        </row>
        <row r="181">
          <cell r="A181" t="str">
            <v>00788B</v>
          </cell>
          <cell r="B181" t="str">
            <v>元大10年IG電能債</v>
          </cell>
          <cell r="C181" t="str">
            <v>元大10年IG電能債</v>
          </cell>
          <cell r="D181" t="str">
            <v>元大10年期以上美元投資級公共事業電能債券ETF證券投資信託基金</v>
          </cell>
          <cell r="E181" t="str">
            <v>Yuanta US 10+ Investment Grade Utility Electric Power Bond ETF</v>
          </cell>
          <cell r="F181" t="str">
            <v>跨國投資股票型</v>
          </cell>
          <cell r="G181" t="str">
            <v>US</v>
          </cell>
          <cell r="H181" t="str">
            <v>美國</v>
          </cell>
          <cell r="I181" t="str">
            <v>國外成分證券指數股票型基金</v>
          </cell>
          <cell r="J181" t="str">
            <v>富時世界美元計價10年期以上投資級公共事業電能債券指數</v>
          </cell>
          <cell r="K181" t="str">
            <v>FTSE World Broad Investment-Grade USD Utility Bond 10+ Years Select Index</v>
          </cell>
          <cell r="L181" t="str">
            <v>FIGUB10.US</v>
          </cell>
        </row>
        <row r="182">
          <cell r="A182" t="str">
            <v>00784B</v>
          </cell>
          <cell r="B182" t="str">
            <v>富邦中國投等債</v>
          </cell>
          <cell r="C182" t="str">
            <v>富邦中國投等債</v>
          </cell>
          <cell r="D182" t="str">
            <v>富邦多元收益ⅡETF傘型證券投資信託基金之富邦中國美元投資等級債券ETF證券投資信託基金</v>
          </cell>
          <cell r="E182" t="str">
            <v>Fubon FTSE Asian Broad Bond Index-China Investment-Grade ETF</v>
          </cell>
          <cell r="F182" t="str">
            <v>跨國投資股票型</v>
          </cell>
          <cell r="G182" t="str">
            <v>CN</v>
          </cell>
          <cell r="H182" t="str">
            <v>中國</v>
          </cell>
          <cell r="I182" t="str">
            <v>國外成分證券指數股票型基金</v>
          </cell>
          <cell r="J182" t="str">
            <v>富邦中國美元投資等級債指數</v>
          </cell>
          <cell r="K182" t="str">
            <v>FTSE Asian Broad Bond Index – China, Investment-Grade</v>
          </cell>
          <cell r="L182" t="str">
            <v>ABIGLCL.CN</v>
          </cell>
        </row>
        <row r="183">
          <cell r="A183" t="str">
            <v>00785B</v>
          </cell>
          <cell r="B183" t="str">
            <v>富邦金融投等債</v>
          </cell>
          <cell r="C183" t="str">
            <v>富邦金融投等債</v>
          </cell>
          <cell r="D183" t="str">
            <v>富邦多元收益ⅡETF傘型證券投資信託基金之富邦全球金融業10年以上美元投等債券ETF證券投資信託基金</v>
          </cell>
          <cell r="E183" t="str">
            <v>Fubon FTSE World Broad Investment-Grade USD Bank Bond 10+ Years Index ETF</v>
          </cell>
          <cell r="F183" t="str">
            <v>跨國投資股票型</v>
          </cell>
          <cell r="G183" t="str">
            <v>US</v>
          </cell>
          <cell r="H183" t="str">
            <v>美國</v>
          </cell>
          <cell r="I183" t="str">
            <v>國外成分證券指數股票型基金</v>
          </cell>
          <cell r="J183" t="str">
            <v>富時全球銀行產業10年以上美元投等債指數</v>
          </cell>
          <cell r="K183" t="str">
            <v>FTSE World Broad Investment-Grade USD Bank Bond 10+ Years Index</v>
          </cell>
          <cell r="L183" t="str">
            <v>WBIG10Y.US</v>
          </cell>
        </row>
        <row r="184">
          <cell r="A184" t="str">
            <v>00780B</v>
          </cell>
          <cell r="B184" t="str">
            <v>國泰A級金融債</v>
          </cell>
          <cell r="C184" t="str">
            <v>國泰A級金融債</v>
          </cell>
          <cell r="D184" t="str">
            <v>國泰7-10年A等級金融產業債券證券投資信託基金</v>
          </cell>
          <cell r="E184" t="str">
            <v>Cathay 7-10 Yr Banking Bond ETF</v>
          </cell>
          <cell r="F184" t="str">
            <v>跨國投資股票型</v>
          </cell>
          <cell r="G184" t="str">
            <v>#G</v>
          </cell>
          <cell r="H184" t="str">
            <v>全球</v>
          </cell>
          <cell r="I184" t="str">
            <v>國外成分證券指數股票型基金</v>
          </cell>
          <cell r="J184" t="str">
            <v>彭博巴克萊7-10 年美元金融債精選指數</v>
          </cell>
          <cell r="L184" t="str">
            <v>BB710BK.US</v>
          </cell>
        </row>
        <row r="185">
          <cell r="A185" t="str">
            <v>00781B</v>
          </cell>
          <cell r="B185" t="str">
            <v>國泰A級科技債</v>
          </cell>
          <cell r="C185" t="str">
            <v>國泰A級科技債</v>
          </cell>
          <cell r="D185" t="str">
            <v>國泰15年期以上A等級科技產業債券證券投資信託基金</v>
          </cell>
          <cell r="E185" t="str">
            <v>Cathay Bloomberg Barclays 15+ Year Technology Bond Select ETF</v>
          </cell>
          <cell r="F185" t="str">
            <v>跨國投資股票型</v>
          </cell>
          <cell r="G185" t="str">
            <v>US</v>
          </cell>
          <cell r="H185" t="str">
            <v>美國</v>
          </cell>
          <cell r="I185" t="str">
            <v>國外成分證券指數股票型基金</v>
          </cell>
          <cell r="J185" t="str">
            <v>彭博巴克萊15年期以上科技業美元公司債精選指數</v>
          </cell>
          <cell r="L185" t="str">
            <v>BB15TEC.US</v>
          </cell>
        </row>
        <row r="186">
          <cell r="A186" t="str">
            <v>00782B</v>
          </cell>
          <cell r="B186" t="str">
            <v>國泰A級公用債</v>
          </cell>
          <cell r="C186" t="str">
            <v>國泰A級公用債</v>
          </cell>
          <cell r="D186" t="str">
            <v>國泰15年期以上A等級公用事業產業債券基金</v>
          </cell>
          <cell r="E186" t="str">
            <v>Cathay Bloomberg Barclays 15+ Year Utility Bond Select ETF</v>
          </cell>
          <cell r="F186" t="str">
            <v>跨國投資股票型</v>
          </cell>
          <cell r="G186" t="str">
            <v>US</v>
          </cell>
          <cell r="H186" t="str">
            <v>美國</v>
          </cell>
          <cell r="I186" t="str">
            <v>國外成分證券指數股票型基金</v>
          </cell>
          <cell r="J186" t="str">
            <v>彭博巴克萊15年期以上公用事業美元公司債精選指數</v>
          </cell>
          <cell r="L186" t="str">
            <v>BB15UTI.US</v>
          </cell>
        </row>
        <row r="187">
          <cell r="A187" t="str">
            <v>00798B</v>
          </cell>
          <cell r="B187" t="str">
            <v>國泰中企A級債7+</v>
          </cell>
          <cell r="C187" t="str">
            <v>國泰中企A級債7+</v>
          </cell>
          <cell r="D187" t="str">
            <v>國泰中國企業7年期以上美元A級債券證券投資信託基金</v>
          </cell>
          <cell r="E187" t="str">
            <v>Cathay Chinese USD I G Bond 7+ ETF</v>
          </cell>
          <cell r="F187" t="str">
            <v>跨國投資股票型</v>
          </cell>
          <cell r="G187" t="str">
            <v>CN</v>
          </cell>
          <cell r="H187" t="str">
            <v>中國</v>
          </cell>
          <cell r="I187" t="str">
            <v>國外成分證券指數股票型基金</v>
          </cell>
          <cell r="J187" t="str">
            <v>富時中國美元投資級(除BBB)債券七年期以上精選指數</v>
          </cell>
          <cell r="L187" t="str">
            <v>FCBI7SI.CN</v>
          </cell>
        </row>
        <row r="188">
          <cell r="A188" t="str">
            <v>00799B</v>
          </cell>
          <cell r="B188" t="str">
            <v>國泰A級醫療債</v>
          </cell>
          <cell r="C188" t="str">
            <v>國泰A級醫療債</v>
          </cell>
          <cell r="D188" t="str">
            <v>國泰15年期以上A等級醫療保健產業債券基金</v>
          </cell>
          <cell r="E188" t="str">
            <v>Cathay Bloomberg Barclays 15+ Year Healthcare Bond Select ETF</v>
          </cell>
          <cell r="F188" t="str">
            <v>跨國投資股票型</v>
          </cell>
          <cell r="G188" t="str">
            <v>US</v>
          </cell>
          <cell r="H188" t="str">
            <v>美國</v>
          </cell>
          <cell r="I188" t="str">
            <v>國外成分證券指數股票型基金</v>
          </cell>
          <cell r="J188" t="str">
            <v>彭博巴克萊15年期以上醫療保健業美元公司債精選指數</v>
          </cell>
          <cell r="L188" t="str">
            <v>BB15HSI.US</v>
          </cell>
        </row>
        <row r="189">
          <cell r="A189" t="str">
            <v>00792B</v>
          </cell>
          <cell r="B189" t="str">
            <v>群益A級公司債</v>
          </cell>
          <cell r="C189" t="str">
            <v>群益A級公司債</v>
          </cell>
          <cell r="D189" t="str">
            <v>群益特選債券ETF傘型證券投資信託基金之群益15年期以上A級美元公司債ETF證券投資信託基金</v>
          </cell>
          <cell r="E189" t="str">
            <v>CAPITAL ICE 15+ YEAR SINGLE-A US CORPORATE EXCHANGE TRADED FUND</v>
          </cell>
          <cell r="F189" t="str">
            <v>跨國投資股票型</v>
          </cell>
          <cell r="G189" t="str">
            <v>US</v>
          </cell>
          <cell r="H189" t="str">
            <v>美國</v>
          </cell>
          <cell r="I189" t="str">
            <v>國外成分證券指數股票型基金</v>
          </cell>
          <cell r="J189" t="str">
            <v>ICE 15年期以上A級成熟市場大型美元公司債指數</v>
          </cell>
          <cell r="K189" t="str">
            <v>ICE 15+ Year Single-A Large Cap Developed Markets US Corporate Index</v>
          </cell>
          <cell r="L189" t="str">
            <v>ICELDMC.US</v>
          </cell>
        </row>
        <row r="190">
          <cell r="A190" t="str">
            <v>00793B</v>
          </cell>
          <cell r="B190" t="str">
            <v>群益AAA-A醫療債</v>
          </cell>
          <cell r="C190" t="str">
            <v>群益AAA-A醫療債</v>
          </cell>
          <cell r="D190" t="str">
            <v>群益特選債券ETF傘型證券投資信託基金之群益15年期以上AAA-A醫療保健業美元公司債ETF證券投資信託基金</v>
          </cell>
          <cell r="E190" t="str">
            <v>CAPITAL ICE 15+ YEAR AAA-A US HEALTHCARE EXCHANGE TRADED FUND</v>
          </cell>
          <cell r="F190" t="str">
            <v>跨國投資股票型</v>
          </cell>
          <cell r="G190" t="str">
            <v>US</v>
          </cell>
          <cell r="H190" t="str">
            <v>美國</v>
          </cell>
          <cell r="I190" t="str">
            <v>國外成分證券指數股票型基金</v>
          </cell>
          <cell r="J190" t="str">
            <v>ICE 15年期以上AAA-A成熟市場大型醫療保健美元公司債指數</v>
          </cell>
          <cell r="K190" t="str">
            <v>ICE 15+ Year AAA-A Large Cap Developed Markets US Healthcare Index</v>
          </cell>
          <cell r="L190" t="str">
            <v>ICEDMH.US</v>
          </cell>
        </row>
        <row r="191">
          <cell r="A191" t="str">
            <v>00794B</v>
          </cell>
          <cell r="B191" t="str">
            <v>群益7+中國政金債</v>
          </cell>
          <cell r="C191" t="str">
            <v>群益7+中國政金債</v>
          </cell>
          <cell r="D191" t="str">
            <v>群益特選債券ETF傘型證券投資信託基金之群益7年期以上中國政策性金融債ETF證券投資信託基金</v>
          </cell>
          <cell r="E191" t="str">
            <v>CAPITAL ICE 7+ YEAR CHINA POLICY BANK EXCHANGE TRADED FUND</v>
          </cell>
          <cell r="F191" t="str">
            <v>跨國投資股票型</v>
          </cell>
          <cell r="G191" t="str">
            <v>CN</v>
          </cell>
          <cell r="H191" t="str">
            <v>中國</v>
          </cell>
          <cell r="I191" t="str">
            <v>國外成分證券指數股票型基金</v>
          </cell>
          <cell r="J191" t="str">
            <v>ICE 7年期以上中國大型政策性金融債指數</v>
          </cell>
          <cell r="K191" t="str">
            <v>ICE 7+ Year Large Cap China Policy Bank Constrained Index</v>
          </cell>
          <cell r="L191" t="str">
            <v>ICE7LPB.CN</v>
          </cell>
        </row>
        <row r="192">
          <cell r="A192" t="str">
            <v>00789B</v>
          </cell>
          <cell r="B192" t="str">
            <v>FH公司債A3</v>
          </cell>
          <cell r="C192" t="str">
            <v>FH公司債A3</v>
          </cell>
          <cell r="D192" t="str">
            <v>復華20年期以上A3級以上公司債券ETF證券投資信託基金</v>
          </cell>
          <cell r="E192" t="str">
            <v>Fuh Hwa 20+ Year A3 or Better Corporate Bond ETF</v>
          </cell>
          <cell r="F192" t="str">
            <v>跨國投資股票型</v>
          </cell>
          <cell r="G192" t="str">
            <v>US</v>
          </cell>
          <cell r="H192" t="str">
            <v>美國</v>
          </cell>
          <cell r="I192" t="str">
            <v>國外成分證券指數股票型基金</v>
          </cell>
          <cell r="J192" t="str">
            <v>彭博巴克萊20年期以上美元A3級以上公司債流動性指數</v>
          </cell>
          <cell r="L192" t="str">
            <v>BB20YA3.US</v>
          </cell>
        </row>
        <row r="193">
          <cell r="A193" t="str">
            <v>00790B</v>
          </cell>
          <cell r="B193" t="str">
            <v>FH次順位IG金融債</v>
          </cell>
          <cell r="C193" t="str">
            <v>FH次順位IG金融債</v>
          </cell>
          <cell r="D193" t="str">
            <v>復華8年期以上次順位金融債券ETF證券投資信託基金</v>
          </cell>
          <cell r="E193" t="str">
            <v>Fuh Hwa 8+ Year Financial Subordinate Bond ETF</v>
          </cell>
          <cell r="F193" t="str">
            <v>跨國投資股票型</v>
          </cell>
          <cell r="G193" t="str">
            <v>US</v>
          </cell>
          <cell r="H193" t="str">
            <v>美國</v>
          </cell>
          <cell r="I193" t="str">
            <v>國外成分證券指數股票型基金</v>
          </cell>
          <cell r="J193" t="str">
            <v>彭博巴克萊8年期以上美元次順位金融債券指數</v>
          </cell>
          <cell r="L193" t="str">
            <v>BB8YFS.US</v>
          </cell>
        </row>
        <row r="194">
          <cell r="A194" t="str">
            <v>00791B</v>
          </cell>
          <cell r="B194" t="str">
            <v>FH美元信用債1-5Y</v>
          </cell>
          <cell r="C194" t="str">
            <v>FH美元信用債1-5Y</v>
          </cell>
          <cell r="D194" t="str">
            <v>復華1至5年期美元特選信用債券ETF證券投資信託基金</v>
          </cell>
          <cell r="E194" t="str">
            <v>Fuh Hwa 1-5 Year USD Credit Select Bond ETF</v>
          </cell>
          <cell r="F194" t="str">
            <v>跨國投資股票型</v>
          </cell>
          <cell r="G194" t="str">
            <v>US</v>
          </cell>
          <cell r="H194" t="str">
            <v>美國</v>
          </cell>
          <cell r="I194" t="str">
            <v>國外成分證券指數股票型基金</v>
          </cell>
          <cell r="J194" t="str">
            <v>彭博巴克萊1至5年期美元特選信用債券指數</v>
          </cell>
          <cell r="L194" t="str">
            <v>BB5YCS.US</v>
          </cell>
        </row>
        <row r="195">
          <cell r="A195" t="str">
            <v>00795B</v>
          </cell>
          <cell r="B195" t="str">
            <v>中信美國公債20年</v>
          </cell>
          <cell r="C195" t="str">
            <v>中信美國公債20年</v>
          </cell>
          <cell r="D195" t="str">
            <v>中國信託投資等級債券ETF傘型證券投資信託基金之中國信託美國政府20年期以上債券ETF證券投資信託基金</v>
          </cell>
          <cell r="E195" t="str">
            <v>CTBC U.S. Treasury 20+ Year Bond ETF</v>
          </cell>
          <cell r="F195" t="str">
            <v>跨國投資股票型</v>
          </cell>
          <cell r="G195" t="str">
            <v>CN</v>
          </cell>
          <cell r="H195" t="str">
            <v>中國</v>
          </cell>
          <cell r="I195" t="str">
            <v>國外成分證券指數股票型基金</v>
          </cell>
          <cell r="J195" t="str">
            <v>彭博巴克萊20年期(以上)美國公債券指數</v>
          </cell>
          <cell r="K195" t="str">
            <v>Bloomberg Barclays U.S. Treasury 20+ Year Index</v>
          </cell>
          <cell r="L195" t="str">
            <v>BBUST.US</v>
          </cell>
        </row>
        <row r="196">
          <cell r="A196" t="str">
            <v>00796B</v>
          </cell>
          <cell r="B196" t="str">
            <v>中信中國債7-10</v>
          </cell>
          <cell r="C196" t="str">
            <v>中信中國債7-10</v>
          </cell>
          <cell r="D196" t="str">
            <v>中國信託投資等級債券ETF傘型之中國信託中國國債及政策性金融債7至10年期債券ETF證券投資信託基金</v>
          </cell>
          <cell r="E196" t="str">
            <v>CTBC China Treasury + Policy Bank 7-10 Year Bond ETF</v>
          </cell>
          <cell r="F196" t="str">
            <v>跨國投資股票型</v>
          </cell>
          <cell r="G196" t="str">
            <v>CN</v>
          </cell>
          <cell r="H196" t="str">
            <v>中國</v>
          </cell>
          <cell r="I196" t="str">
            <v>國外成分證券指數股票型基金</v>
          </cell>
          <cell r="J196" t="str">
            <v>彭博巴克萊中國國債及政策性金融債7至10年期債券指數</v>
          </cell>
          <cell r="K196" t="str">
            <v>Bloomberg Barclays China Treasury + Policy Bank 7-10 Year Liquid Bond Index</v>
          </cell>
          <cell r="L196" t="str">
            <v>BPB710.CN</v>
          </cell>
        </row>
        <row r="197">
          <cell r="A197" t="str">
            <v>00797B</v>
          </cell>
          <cell r="B197" t="str">
            <v>中信中國美元IG債</v>
          </cell>
          <cell r="C197" t="str">
            <v>中信中國美元IG債</v>
          </cell>
          <cell r="D197" t="str">
            <v>中國信託投資等級債券ETF傘型之中國信託中國5年期以上美元投資級公司債券ETF證券投資信託基金</v>
          </cell>
          <cell r="E197" t="str">
            <v>CTBC China Corporate 5+ Year USD IG Bond ETF</v>
          </cell>
          <cell r="F197" t="str">
            <v>跨國投資股票型</v>
          </cell>
          <cell r="G197" t="str">
            <v>CN</v>
          </cell>
          <cell r="H197" t="str">
            <v>中國</v>
          </cell>
          <cell r="I197" t="str">
            <v>國外成分證券指數股票型基金</v>
          </cell>
          <cell r="J197" t="str">
            <v>彭博巴克萊中國5年期以上美元投資級公司債券指數</v>
          </cell>
          <cell r="K197" t="str">
            <v>Bloomberg Barclays China Corporate 5+ Year USD IG Bond Index</v>
          </cell>
          <cell r="L197" t="str">
            <v>BBCC5IG.CN</v>
          </cell>
        </row>
      </sheetData>
      <sheetData sheetId="2"/>
      <sheetData sheetId="3">
        <row r="6">
          <cell r="A6" t="str">
            <v>0050</v>
          </cell>
          <cell r="B6" t="str">
            <v>元大台灣50</v>
          </cell>
          <cell r="C6">
            <v>155000</v>
          </cell>
          <cell r="D6">
            <v>128092859</v>
          </cell>
          <cell r="E6">
            <v>1618000</v>
          </cell>
          <cell r="F6">
            <v>705500</v>
          </cell>
          <cell r="G6"/>
        </row>
        <row r="7">
          <cell r="A7" t="str">
            <v>0051</v>
          </cell>
          <cell r="B7" t="str">
            <v>元大中型100</v>
          </cell>
          <cell r="C7">
            <v>0</v>
          </cell>
          <cell r="D7">
            <v>296364</v>
          </cell>
          <cell r="E7">
            <v>9500</v>
          </cell>
          <cell r="F7">
            <v>0</v>
          </cell>
          <cell r="G7"/>
        </row>
        <row r="8">
          <cell r="A8" t="str">
            <v>0053</v>
          </cell>
          <cell r="B8" t="str">
            <v>元大電子</v>
          </cell>
          <cell r="C8">
            <v>0</v>
          </cell>
          <cell r="D8">
            <v>217034</v>
          </cell>
          <cell r="E8">
            <v>6488</v>
          </cell>
          <cell r="F8">
            <v>0</v>
          </cell>
          <cell r="G8"/>
        </row>
        <row r="9">
          <cell r="A9" t="str">
            <v>0054</v>
          </cell>
          <cell r="B9" t="str">
            <v>元大台商50</v>
          </cell>
          <cell r="C9">
            <v>0</v>
          </cell>
          <cell r="D9">
            <v>228288</v>
          </cell>
          <cell r="E9">
            <v>10624</v>
          </cell>
          <cell r="F9">
            <v>0</v>
          </cell>
          <cell r="G9"/>
        </row>
        <row r="10">
          <cell r="A10" t="str">
            <v>0055</v>
          </cell>
          <cell r="B10" t="str">
            <v>元大MSCI金融</v>
          </cell>
          <cell r="C10">
            <v>0</v>
          </cell>
          <cell r="D10">
            <v>660339</v>
          </cell>
          <cell r="E10">
            <v>37154</v>
          </cell>
          <cell r="F10">
            <v>0</v>
          </cell>
          <cell r="G10"/>
        </row>
        <row r="11">
          <cell r="A11" t="str">
            <v>0056</v>
          </cell>
          <cell r="B11" t="str">
            <v>元大高股息</v>
          </cell>
          <cell r="C11">
            <v>5000</v>
          </cell>
          <cell r="D11">
            <v>22595987</v>
          </cell>
          <cell r="E11">
            <v>871534</v>
          </cell>
          <cell r="F11">
            <v>18000</v>
          </cell>
          <cell r="G11"/>
        </row>
        <row r="12">
          <cell r="A12" t="str">
            <v>0061</v>
          </cell>
          <cell r="B12" t="str">
            <v>元大寶滬深</v>
          </cell>
          <cell r="C12">
            <v>-2500</v>
          </cell>
          <cell r="D12">
            <v>6139868</v>
          </cell>
          <cell r="E12">
            <v>346616</v>
          </cell>
          <cell r="F12">
            <v>-7000</v>
          </cell>
          <cell r="G12"/>
        </row>
        <row r="13">
          <cell r="A13" t="str">
            <v>006201</v>
          </cell>
          <cell r="B13" t="str">
            <v>元大富櫃50</v>
          </cell>
          <cell r="C13">
            <v>4500</v>
          </cell>
          <cell r="D13">
            <v>411857</v>
          </cell>
          <cell r="E13">
            <v>34446</v>
          </cell>
          <cell r="F13">
            <v>12500</v>
          </cell>
          <cell r="G13"/>
        </row>
        <row r="14">
          <cell r="A14" t="str">
            <v>006203</v>
          </cell>
          <cell r="B14" t="str">
            <v>元大MSCI台灣</v>
          </cell>
          <cell r="C14">
            <v>0</v>
          </cell>
          <cell r="D14">
            <v>340937</v>
          </cell>
          <cell r="E14">
            <v>9218</v>
          </cell>
          <cell r="F14">
            <v>0</v>
          </cell>
          <cell r="G14"/>
        </row>
        <row r="15">
          <cell r="A15" t="str">
            <v>006206</v>
          </cell>
          <cell r="B15" t="str">
            <v>元大上證50</v>
          </cell>
          <cell r="C15">
            <v>0</v>
          </cell>
          <cell r="D15">
            <v>4479261</v>
          </cell>
          <cell r="E15">
            <v>139278</v>
          </cell>
          <cell r="F15">
            <v>-1500</v>
          </cell>
          <cell r="G15"/>
        </row>
        <row r="16">
          <cell r="A16" t="str">
            <v>00631L</v>
          </cell>
          <cell r="B16" t="str">
            <v>元大台灣50正2</v>
          </cell>
          <cell r="C16">
            <v>0</v>
          </cell>
          <cell r="D16">
            <v>927247</v>
          </cell>
          <cell r="E16">
            <v>25084</v>
          </cell>
          <cell r="F16">
            <v>500</v>
          </cell>
          <cell r="G16"/>
        </row>
        <row r="17">
          <cell r="A17" t="str">
            <v>00632R</v>
          </cell>
          <cell r="B17" t="str">
            <v>元大台灣50反1</v>
          </cell>
          <cell r="C17">
            <v>-203500</v>
          </cell>
          <cell r="D17">
            <v>63621618</v>
          </cell>
          <cell r="E17">
            <v>5268149</v>
          </cell>
          <cell r="F17">
            <v>-376500</v>
          </cell>
          <cell r="G17"/>
        </row>
        <row r="18">
          <cell r="A18" t="str">
            <v>00635U</v>
          </cell>
          <cell r="B18" t="str">
            <v>元大S&amp;P黃金</v>
          </cell>
          <cell r="C18">
            <v>-500</v>
          </cell>
          <cell r="D18">
            <v>1058548</v>
          </cell>
          <cell r="E18">
            <v>54014</v>
          </cell>
          <cell r="F18">
            <v>-3500</v>
          </cell>
          <cell r="G18"/>
        </row>
        <row r="19">
          <cell r="A19" t="str">
            <v>00637L</v>
          </cell>
          <cell r="B19" t="str">
            <v>元大滬深300正2</v>
          </cell>
          <cell r="C19">
            <v>-24500</v>
          </cell>
          <cell r="D19">
            <v>34117031</v>
          </cell>
          <cell r="E19">
            <v>2058606</v>
          </cell>
          <cell r="F19">
            <v>-99000</v>
          </cell>
          <cell r="G19"/>
        </row>
        <row r="20">
          <cell r="A20" t="str">
            <v>00638R</v>
          </cell>
          <cell r="B20" t="str">
            <v>元大滬深300反1</v>
          </cell>
          <cell r="C20">
            <v>0</v>
          </cell>
          <cell r="D20">
            <v>735594</v>
          </cell>
          <cell r="E20">
            <v>56448</v>
          </cell>
          <cell r="F20">
            <v>4000</v>
          </cell>
          <cell r="G20"/>
        </row>
        <row r="21">
          <cell r="A21" t="str">
            <v>00642U</v>
          </cell>
          <cell r="B21" t="str">
            <v>元大S&amp;P石油</v>
          </cell>
          <cell r="C21">
            <v>3000</v>
          </cell>
          <cell r="D21">
            <v>1565937</v>
          </cell>
          <cell r="E21">
            <v>102821</v>
          </cell>
          <cell r="F21">
            <v>9500</v>
          </cell>
          <cell r="G21"/>
        </row>
        <row r="22">
          <cell r="A22" t="str">
            <v>00646</v>
          </cell>
          <cell r="B22" t="str">
            <v>元大S&amp;P500</v>
          </cell>
          <cell r="C22">
            <v>500</v>
          </cell>
          <cell r="D22">
            <v>3149952</v>
          </cell>
          <cell r="E22">
            <v>114985</v>
          </cell>
          <cell r="F22">
            <v>-5000</v>
          </cell>
          <cell r="G22"/>
        </row>
        <row r="23">
          <cell r="A23" t="str">
            <v>00647L</v>
          </cell>
          <cell r="B23" t="str">
            <v>元大S&amp;P500正2</v>
          </cell>
          <cell r="C23">
            <v>0</v>
          </cell>
          <cell r="D23">
            <v>154194</v>
          </cell>
          <cell r="E23">
            <v>4416</v>
          </cell>
          <cell r="F23">
            <v>0</v>
          </cell>
          <cell r="G23"/>
        </row>
        <row r="24">
          <cell r="A24" t="str">
            <v>00648R</v>
          </cell>
          <cell r="B24" t="str">
            <v>元大S&amp;P500反1</v>
          </cell>
          <cell r="C24">
            <v>3500</v>
          </cell>
          <cell r="D24">
            <v>2108079</v>
          </cell>
          <cell r="E24">
            <v>167688</v>
          </cell>
          <cell r="F24">
            <v>3500</v>
          </cell>
          <cell r="G24"/>
        </row>
        <row r="25">
          <cell r="A25" t="str">
            <v>00660</v>
          </cell>
          <cell r="B25" t="str">
            <v>元大歐洲50</v>
          </cell>
          <cell r="C25">
            <v>0</v>
          </cell>
          <cell r="D25">
            <v>199387</v>
          </cell>
          <cell r="E25">
            <v>8031</v>
          </cell>
          <cell r="F25">
            <v>0</v>
          </cell>
          <cell r="G25"/>
        </row>
        <row r="26">
          <cell r="A26" t="str">
            <v>00661</v>
          </cell>
          <cell r="B26" t="str">
            <v>元大日經225</v>
          </cell>
          <cell r="C26">
            <v>0</v>
          </cell>
          <cell r="D26">
            <v>104790</v>
          </cell>
          <cell r="E26">
            <v>3925</v>
          </cell>
          <cell r="F26">
            <v>0</v>
          </cell>
          <cell r="G26"/>
        </row>
        <row r="27">
          <cell r="A27" t="str">
            <v>00672L</v>
          </cell>
          <cell r="B27" t="str">
            <v>元大S&amp;P原油正2</v>
          </cell>
          <cell r="C27">
            <v>46500</v>
          </cell>
          <cell r="D27">
            <v>6556795</v>
          </cell>
          <cell r="E27">
            <v>503187</v>
          </cell>
          <cell r="F27">
            <v>98000</v>
          </cell>
          <cell r="G27"/>
        </row>
        <row r="28">
          <cell r="A28" t="str">
            <v>00673R</v>
          </cell>
          <cell r="B28" t="str">
            <v>元大S&amp;P原油反1</v>
          </cell>
          <cell r="C28">
            <v>-1500</v>
          </cell>
          <cell r="D28">
            <v>884157</v>
          </cell>
          <cell r="E28">
            <v>51703</v>
          </cell>
          <cell r="F28">
            <v>-7500</v>
          </cell>
          <cell r="G28"/>
        </row>
        <row r="29">
          <cell r="A29" t="str">
            <v>00674R</v>
          </cell>
          <cell r="B29" t="str">
            <v>元大S&amp;P黃金反1</v>
          </cell>
          <cell r="C29">
            <v>0</v>
          </cell>
          <cell r="D29">
            <v>87476</v>
          </cell>
          <cell r="E29">
            <v>4603</v>
          </cell>
          <cell r="F29">
            <v>0</v>
          </cell>
          <cell r="G29"/>
        </row>
        <row r="30">
          <cell r="A30" t="str">
            <v>00679B</v>
          </cell>
          <cell r="B30" t="str">
            <v>元大美債20年</v>
          </cell>
          <cell r="C30">
            <v>0</v>
          </cell>
          <cell r="D30">
            <v>29670067</v>
          </cell>
          <cell r="E30">
            <v>704692</v>
          </cell>
          <cell r="F30">
            <v>-62000</v>
          </cell>
          <cell r="G30"/>
        </row>
        <row r="31">
          <cell r="A31" t="str">
            <v>00680L</v>
          </cell>
          <cell r="B31" t="str">
            <v>元大美債20正2</v>
          </cell>
          <cell r="C31">
            <v>0</v>
          </cell>
          <cell r="D31">
            <v>90426</v>
          </cell>
          <cell r="E31">
            <v>4076</v>
          </cell>
          <cell r="F31">
            <v>0</v>
          </cell>
          <cell r="G31"/>
        </row>
        <row r="32">
          <cell r="A32" t="str">
            <v>00681R</v>
          </cell>
          <cell r="B32" t="str">
            <v>元大美債20反1</v>
          </cell>
          <cell r="C32">
            <v>0</v>
          </cell>
          <cell r="D32">
            <v>105042</v>
          </cell>
          <cell r="E32">
            <v>6094</v>
          </cell>
          <cell r="F32">
            <v>0</v>
          </cell>
          <cell r="G32"/>
        </row>
        <row r="33">
          <cell r="A33" t="str">
            <v>00682U</v>
          </cell>
          <cell r="B33" t="str">
            <v>元大美元指數</v>
          </cell>
          <cell r="C33">
            <v>0</v>
          </cell>
          <cell r="D33">
            <v>80554</v>
          </cell>
          <cell r="E33">
            <v>4144</v>
          </cell>
          <cell r="F33">
            <v>0</v>
          </cell>
          <cell r="G33"/>
        </row>
        <row r="34">
          <cell r="A34" t="str">
            <v>00683L</v>
          </cell>
          <cell r="B34" t="str">
            <v>元大美元指數正2</v>
          </cell>
          <cell r="C34">
            <v>0</v>
          </cell>
          <cell r="D34">
            <v>133173</v>
          </cell>
          <cell r="E34">
            <v>6934</v>
          </cell>
          <cell r="F34">
            <v>0</v>
          </cell>
          <cell r="G34"/>
        </row>
        <row r="35">
          <cell r="A35" t="str">
            <v>00684R</v>
          </cell>
          <cell r="B35" t="str">
            <v>元大美元指數反1</v>
          </cell>
          <cell r="C35">
            <v>0</v>
          </cell>
          <cell r="D35">
            <v>61583</v>
          </cell>
          <cell r="E35">
            <v>3188</v>
          </cell>
          <cell r="F35">
            <v>0</v>
          </cell>
          <cell r="G35"/>
        </row>
        <row r="36">
          <cell r="A36" t="str">
            <v>00697B</v>
          </cell>
          <cell r="B36" t="str">
            <v>元大美債7-10</v>
          </cell>
          <cell r="C36">
            <v>-25000</v>
          </cell>
          <cell r="D36">
            <v>475682</v>
          </cell>
          <cell r="E36">
            <v>11212</v>
          </cell>
          <cell r="F36">
            <v>-26000</v>
          </cell>
          <cell r="G36"/>
        </row>
        <row r="37">
          <cell r="A37" t="str">
            <v>00719B</v>
          </cell>
          <cell r="B37" t="str">
            <v>元大美債1-3</v>
          </cell>
          <cell r="C37">
            <v>0</v>
          </cell>
          <cell r="D37">
            <v>364756</v>
          </cell>
          <cell r="E37">
            <v>11014</v>
          </cell>
          <cell r="F37">
            <v>0</v>
          </cell>
          <cell r="G37"/>
        </row>
        <row r="38">
          <cell r="A38" t="str">
            <v>00720B</v>
          </cell>
          <cell r="B38" t="str">
            <v>元大投資級公司債</v>
          </cell>
          <cell r="C38">
            <v>-12000</v>
          </cell>
          <cell r="D38">
            <v>28207503</v>
          </cell>
          <cell r="E38">
            <v>662109</v>
          </cell>
          <cell r="F38">
            <v>-10500</v>
          </cell>
          <cell r="G38"/>
        </row>
        <row r="39">
          <cell r="A39" t="str">
            <v>00721B</v>
          </cell>
          <cell r="B39" t="str">
            <v>元大中國債3-5</v>
          </cell>
          <cell r="C39">
            <v>0</v>
          </cell>
          <cell r="D39">
            <v>12442872</v>
          </cell>
          <cell r="E39">
            <v>264622</v>
          </cell>
          <cell r="F39">
            <v>-1000</v>
          </cell>
          <cell r="G39"/>
        </row>
        <row r="40">
          <cell r="A40" t="str">
            <v>00706L</v>
          </cell>
          <cell r="B40" t="str">
            <v>元大S&amp;P日圓正2</v>
          </cell>
          <cell r="C40">
            <v>0</v>
          </cell>
          <cell r="D40">
            <v>121081</v>
          </cell>
          <cell r="E40">
            <v>6584</v>
          </cell>
          <cell r="F40">
            <v>0</v>
          </cell>
          <cell r="G40"/>
        </row>
        <row r="41">
          <cell r="A41" t="str">
            <v>00707R</v>
          </cell>
          <cell r="B41" t="str">
            <v>元大S&amp;P日圓反1</v>
          </cell>
          <cell r="C41">
            <v>0</v>
          </cell>
          <cell r="D41">
            <v>87097</v>
          </cell>
          <cell r="E41">
            <v>4355</v>
          </cell>
          <cell r="F41">
            <v>0</v>
          </cell>
          <cell r="G41"/>
        </row>
        <row r="42">
          <cell r="A42" t="str">
            <v>00708L</v>
          </cell>
          <cell r="B42" t="str">
            <v>元大S&amp;P黃金正2</v>
          </cell>
          <cell r="C42">
            <v>0</v>
          </cell>
          <cell r="D42">
            <v>869650</v>
          </cell>
          <cell r="E42">
            <v>47573</v>
          </cell>
          <cell r="F42">
            <v>-6500</v>
          </cell>
          <cell r="G42"/>
        </row>
        <row r="43">
          <cell r="A43" t="str">
            <v>00713</v>
          </cell>
          <cell r="B43" t="str">
            <v>元大台灣高息低波</v>
          </cell>
          <cell r="C43">
            <v>0</v>
          </cell>
          <cell r="D43">
            <v>3048628</v>
          </cell>
          <cell r="E43">
            <v>99512</v>
          </cell>
          <cell r="F43">
            <v>0</v>
          </cell>
          <cell r="G43"/>
        </row>
        <row r="44">
          <cell r="A44" t="str">
            <v>0052</v>
          </cell>
          <cell r="B44" t="str">
            <v>富邦科技</v>
          </cell>
          <cell r="C44">
            <v>0</v>
          </cell>
          <cell r="D44">
            <v>875293</v>
          </cell>
          <cell r="E44">
            <v>17000</v>
          </cell>
          <cell r="F44">
            <v>0</v>
          </cell>
          <cell r="G44"/>
        </row>
        <row r="45">
          <cell r="A45" t="str">
            <v>0057</v>
          </cell>
          <cell r="B45" t="str">
            <v>富邦摩台</v>
          </cell>
          <cell r="C45">
            <v>0</v>
          </cell>
          <cell r="D45">
            <v>252307</v>
          </cell>
          <cell r="E45">
            <v>5027</v>
          </cell>
          <cell r="F45">
            <v>0</v>
          </cell>
          <cell r="G45"/>
        </row>
        <row r="46">
          <cell r="A46" t="str">
            <v>0058</v>
          </cell>
          <cell r="B46" t="str">
            <v>富邦發達</v>
          </cell>
          <cell r="C46">
            <v>0</v>
          </cell>
          <cell r="D46">
            <v>191745</v>
          </cell>
          <cell r="E46">
            <v>4196</v>
          </cell>
          <cell r="F46">
            <v>0</v>
          </cell>
          <cell r="G46"/>
        </row>
        <row r="47">
          <cell r="A47" t="str">
            <v>0059</v>
          </cell>
          <cell r="B47" t="str">
            <v>富邦金融</v>
          </cell>
          <cell r="C47">
            <v>0</v>
          </cell>
          <cell r="D47">
            <v>225556</v>
          </cell>
          <cell r="E47">
            <v>4973</v>
          </cell>
          <cell r="F47">
            <v>0</v>
          </cell>
          <cell r="G47"/>
        </row>
        <row r="48">
          <cell r="A48" t="str">
            <v>006205</v>
          </cell>
          <cell r="B48" t="str">
            <v>富邦上証</v>
          </cell>
          <cell r="C48">
            <v>-500</v>
          </cell>
          <cell r="D48">
            <v>10862754</v>
          </cell>
          <cell r="E48">
            <v>350236</v>
          </cell>
          <cell r="F48">
            <v>-1500</v>
          </cell>
          <cell r="G48"/>
        </row>
        <row r="49">
          <cell r="A49" t="str">
            <v>006208</v>
          </cell>
          <cell r="B49" t="str">
            <v>富邦台50</v>
          </cell>
          <cell r="C49">
            <v>500</v>
          </cell>
          <cell r="D49">
            <v>1441418</v>
          </cell>
          <cell r="E49">
            <v>32040</v>
          </cell>
          <cell r="F49">
            <v>1000</v>
          </cell>
          <cell r="G49"/>
        </row>
        <row r="50">
          <cell r="A50" t="str">
            <v>00625K</v>
          </cell>
          <cell r="B50" t="str">
            <v>富邦上証+R</v>
          </cell>
          <cell r="C50"/>
          <cell r="D50"/>
          <cell r="E50"/>
          <cell r="F50"/>
          <cell r="G50"/>
        </row>
        <row r="51">
          <cell r="A51" t="str">
            <v>00633L</v>
          </cell>
          <cell r="B51" t="str">
            <v>富邦上証正2</v>
          </cell>
          <cell r="C51">
            <v>-3000</v>
          </cell>
          <cell r="D51">
            <v>21850144</v>
          </cell>
          <cell r="E51">
            <v>503458</v>
          </cell>
          <cell r="F51">
            <v>-19000</v>
          </cell>
          <cell r="G51"/>
        </row>
        <row r="52">
          <cell r="A52" t="str">
            <v>00634R</v>
          </cell>
          <cell r="B52" t="str">
            <v>富邦上証反1</v>
          </cell>
          <cell r="C52">
            <v>0</v>
          </cell>
          <cell r="D52">
            <v>729848</v>
          </cell>
          <cell r="E52">
            <v>113256</v>
          </cell>
          <cell r="F52">
            <v>0</v>
          </cell>
          <cell r="G52"/>
        </row>
        <row r="53">
          <cell r="A53" t="str">
            <v>00639</v>
          </cell>
          <cell r="B53" t="str">
            <v>富邦深100</v>
          </cell>
          <cell r="C53">
            <v>0</v>
          </cell>
          <cell r="D53">
            <v>2455861</v>
          </cell>
          <cell r="E53">
            <v>245403</v>
          </cell>
          <cell r="F53">
            <v>0</v>
          </cell>
          <cell r="G53"/>
        </row>
        <row r="54">
          <cell r="A54" t="str">
            <v>00640L</v>
          </cell>
          <cell r="B54" t="str">
            <v>富邦日本正2</v>
          </cell>
          <cell r="C54">
            <v>0</v>
          </cell>
          <cell r="D54">
            <v>223748</v>
          </cell>
          <cell r="E54">
            <v>12419</v>
          </cell>
          <cell r="F54">
            <v>0</v>
          </cell>
          <cell r="G54"/>
        </row>
        <row r="55">
          <cell r="A55" t="str">
            <v>00641R</v>
          </cell>
          <cell r="B55" t="str">
            <v>富邦日本反1</v>
          </cell>
          <cell r="C55">
            <v>0</v>
          </cell>
          <cell r="D55">
            <v>347333</v>
          </cell>
          <cell r="E55">
            <v>22258</v>
          </cell>
          <cell r="F55">
            <v>0</v>
          </cell>
          <cell r="G55"/>
        </row>
        <row r="56">
          <cell r="A56" t="str">
            <v>00645</v>
          </cell>
          <cell r="B56" t="str">
            <v>富邦日本</v>
          </cell>
          <cell r="C56">
            <v>0</v>
          </cell>
          <cell r="D56">
            <v>357252</v>
          </cell>
          <cell r="E56">
            <v>17997</v>
          </cell>
          <cell r="F56">
            <v>0</v>
          </cell>
          <cell r="G56"/>
        </row>
        <row r="57">
          <cell r="A57" t="str">
            <v>00652</v>
          </cell>
          <cell r="B57" t="str">
            <v>富邦印度</v>
          </cell>
          <cell r="C57">
            <v>0</v>
          </cell>
          <cell r="D57">
            <v>318402</v>
          </cell>
          <cell r="E57">
            <v>12535</v>
          </cell>
          <cell r="F57">
            <v>0</v>
          </cell>
          <cell r="G57"/>
        </row>
        <row r="58">
          <cell r="A58" t="str">
            <v>00653L</v>
          </cell>
          <cell r="B58" t="str">
            <v>富邦印度正2</v>
          </cell>
          <cell r="C58">
            <v>0</v>
          </cell>
          <cell r="D58">
            <v>222223</v>
          </cell>
          <cell r="E58">
            <v>6903</v>
          </cell>
          <cell r="F58">
            <v>0</v>
          </cell>
          <cell r="G58"/>
        </row>
        <row r="59">
          <cell r="A59" t="str">
            <v>00654R</v>
          </cell>
          <cell r="B59" t="str">
            <v>富邦印度反1</v>
          </cell>
          <cell r="C59">
            <v>0</v>
          </cell>
          <cell r="D59">
            <v>108581</v>
          </cell>
          <cell r="E59">
            <v>7966</v>
          </cell>
          <cell r="F59">
            <v>0</v>
          </cell>
          <cell r="G59"/>
        </row>
        <row r="60">
          <cell r="A60" t="str">
            <v>00662</v>
          </cell>
          <cell r="B60" t="str">
            <v>富邦NASDAQ</v>
          </cell>
          <cell r="C60">
            <v>0</v>
          </cell>
          <cell r="D60">
            <v>1098823</v>
          </cell>
          <cell r="E60">
            <v>34529</v>
          </cell>
          <cell r="F60">
            <v>-5500</v>
          </cell>
          <cell r="G60"/>
        </row>
        <row r="61">
          <cell r="A61" t="str">
            <v>00665L</v>
          </cell>
          <cell r="B61" t="str">
            <v>富邦恒生國企正2</v>
          </cell>
          <cell r="C61">
            <v>0</v>
          </cell>
          <cell r="D61">
            <v>426262</v>
          </cell>
          <cell r="E61">
            <v>16465</v>
          </cell>
          <cell r="F61">
            <v>0</v>
          </cell>
          <cell r="G61"/>
        </row>
        <row r="62">
          <cell r="A62" t="str">
            <v>00666R</v>
          </cell>
          <cell r="B62" t="str">
            <v>富邦恒生國企反1</v>
          </cell>
          <cell r="C62">
            <v>0</v>
          </cell>
          <cell r="D62">
            <v>121759</v>
          </cell>
          <cell r="E62">
            <v>8624</v>
          </cell>
          <cell r="F62">
            <v>500</v>
          </cell>
          <cell r="G62"/>
        </row>
        <row r="63">
          <cell r="A63" t="str">
            <v>00670L</v>
          </cell>
          <cell r="B63" t="str">
            <v>富邦NASDAQ正2</v>
          </cell>
          <cell r="C63">
            <v>-500</v>
          </cell>
          <cell r="D63">
            <v>474027</v>
          </cell>
          <cell r="E63">
            <v>14145</v>
          </cell>
          <cell r="F63">
            <v>1500</v>
          </cell>
          <cell r="G63"/>
        </row>
        <row r="64">
          <cell r="A64" t="str">
            <v>00671R</v>
          </cell>
          <cell r="B64" t="str">
            <v>富邦NASDAQ反1</v>
          </cell>
          <cell r="C64">
            <v>4500</v>
          </cell>
          <cell r="D64">
            <v>1273654</v>
          </cell>
          <cell r="E64">
            <v>98384</v>
          </cell>
          <cell r="F64">
            <v>4500</v>
          </cell>
          <cell r="G64"/>
        </row>
        <row r="65">
          <cell r="A65" t="str">
            <v>00675L</v>
          </cell>
          <cell r="B65" t="str">
            <v>富邦臺灣加權正2</v>
          </cell>
          <cell r="C65">
            <v>-500</v>
          </cell>
          <cell r="D65">
            <v>115389</v>
          </cell>
          <cell r="E65">
            <v>7786</v>
          </cell>
          <cell r="F65">
            <v>-500</v>
          </cell>
          <cell r="G65"/>
        </row>
        <row r="66">
          <cell r="A66" t="str">
            <v>00676R</v>
          </cell>
          <cell r="B66" t="str">
            <v>富邦臺灣加權反1</v>
          </cell>
          <cell r="C66">
            <v>0</v>
          </cell>
          <cell r="D66">
            <v>1057170</v>
          </cell>
          <cell r="E66">
            <v>142511</v>
          </cell>
          <cell r="F66">
            <v>0</v>
          </cell>
          <cell r="G66"/>
        </row>
        <row r="67">
          <cell r="A67" t="str">
            <v>00677U</v>
          </cell>
          <cell r="B67" t="str">
            <v>富邦VIX</v>
          </cell>
          <cell r="C67">
            <v>0</v>
          </cell>
          <cell r="D67">
            <v>21216274</v>
          </cell>
          <cell r="E67">
            <v>3994708</v>
          </cell>
          <cell r="F67">
            <v>0</v>
          </cell>
          <cell r="G67"/>
        </row>
        <row r="68">
          <cell r="A68" t="str">
            <v>00692</v>
          </cell>
          <cell r="B68" t="str">
            <v>富邦公司治理</v>
          </cell>
          <cell r="C68">
            <v>0</v>
          </cell>
          <cell r="D68">
            <v>3306051</v>
          </cell>
          <cell r="E68">
            <v>158280</v>
          </cell>
          <cell r="F68">
            <v>0</v>
          </cell>
          <cell r="G68"/>
        </row>
        <row r="69">
          <cell r="A69" t="str">
            <v>00694B</v>
          </cell>
          <cell r="B69" t="str">
            <v>富邦美債1-3年</v>
          </cell>
          <cell r="C69">
            <v>0</v>
          </cell>
          <cell r="D69">
            <v>632289</v>
          </cell>
          <cell r="E69">
            <v>15076</v>
          </cell>
          <cell r="F69">
            <v>0</v>
          </cell>
          <cell r="G69"/>
        </row>
        <row r="70">
          <cell r="A70" t="str">
            <v>00695B</v>
          </cell>
          <cell r="B70" t="str">
            <v>富邦美債7-10年</v>
          </cell>
          <cell r="C70">
            <v>0</v>
          </cell>
          <cell r="D70">
            <v>568802</v>
          </cell>
          <cell r="E70">
            <v>14186</v>
          </cell>
          <cell r="F70">
            <v>0</v>
          </cell>
          <cell r="G70"/>
        </row>
        <row r="71">
          <cell r="A71" t="str">
            <v>00696B</v>
          </cell>
          <cell r="B71" t="str">
            <v>富邦美債20年</v>
          </cell>
          <cell r="C71">
            <v>0</v>
          </cell>
          <cell r="D71">
            <v>11830052</v>
          </cell>
          <cell r="E71">
            <v>267181</v>
          </cell>
          <cell r="F71">
            <v>13000</v>
          </cell>
          <cell r="G71"/>
        </row>
        <row r="72">
          <cell r="A72" t="str">
            <v>00700</v>
          </cell>
          <cell r="B72" t="str">
            <v>富邦恆生國企</v>
          </cell>
          <cell r="C72">
            <v>0</v>
          </cell>
          <cell r="D72">
            <v>132000</v>
          </cell>
          <cell r="E72">
            <v>6483</v>
          </cell>
          <cell r="F72">
            <v>0</v>
          </cell>
          <cell r="G72"/>
        </row>
        <row r="73">
          <cell r="A73" t="str">
            <v>00709</v>
          </cell>
          <cell r="B73" t="str">
            <v>富邦歐洲</v>
          </cell>
          <cell r="C73">
            <v>0</v>
          </cell>
          <cell r="D73">
            <v>124984</v>
          </cell>
          <cell r="E73">
            <v>5960</v>
          </cell>
          <cell r="F73">
            <v>0</v>
          </cell>
          <cell r="G73"/>
        </row>
        <row r="74">
          <cell r="A74" t="str">
            <v>00730</v>
          </cell>
          <cell r="B74" t="str">
            <v>富邦臺灣優質高息</v>
          </cell>
          <cell r="C74">
            <v>0</v>
          </cell>
          <cell r="D74">
            <v>2935217</v>
          </cell>
          <cell r="E74">
            <v>159544</v>
          </cell>
          <cell r="F74">
            <v>0</v>
          </cell>
          <cell r="G74"/>
        </row>
        <row r="75">
          <cell r="A75" t="str">
            <v>00718B</v>
          </cell>
          <cell r="B75" t="str">
            <v>富邦中國政策債</v>
          </cell>
          <cell r="C75">
            <v>-15000</v>
          </cell>
          <cell r="D75">
            <v>24560059</v>
          </cell>
          <cell r="E75">
            <v>1184501</v>
          </cell>
          <cell r="F75">
            <v>-51500</v>
          </cell>
          <cell r="G75"/>
        </row>
        <row r="76">
          <cell r="A76" t="str">
            <v>00717</v>
          </cell>
          <cell r="B76" t="str">
            <v>富邦美國特別股</v>
          </cell>
          <cell r="C76">
            <v>0</v>
          </cell>
          <cell r="D76">
            <v>3490527</v>
          </cell>
          <cell r="E76">
            <v>174605</v>
          </cell>
          <cell r="F76">
            <v>0</v>
          </cell>
          <cell r="G76"/>
        </row>
        <row r="77">
          <cell r="A77" t="str">
            <v>00636</v>
          </cell>
          <cell r="B77" t="str">
            <v>國泰中國A50</v>
          </cell>
          <cell r="C77">
            <v>-500</v>
          </cell>
          <cell r="D77">
            <v>8332712</v>
          </cell>
          <cell r="E77">
            <v>392684</v>
          </cell>
          <cell r="F77">
            <v>-1000</v>
          </cell>
          <cell r="G77"/>
        </row>
        <row r="78">
          <cell r="A78" t="str">
            <v>00655L</v>
          </cell>
          <cell r="B78" t="str">
            <v>國泰中國A50正2</v>
          </cell>
          <cell r="C78">
            <v>0</v>
          </cell>
          <cell r="D78">
            <v>9261545</v>
          </cell>
          <cell r="E78">
            <v>299458</v>
          </cell>
          <cell r="F78">
            <v>-9000</v>
          </cell>
          <cell r="G78"/>
        </row>
        <row r="79">
          <cell r="A79" t="str">
            <v>00656R</v>
          </cell>
          <cell r="B79" t="str">
            <v>國泰中國A50反1</v>
          </cell>
          <cell r="C79">
            <v>0</v>
          </cell>
          <cell r="D79">
            <v>306466</v>
          </cell>
          <cell r="E79">
            <v>25857</v>
          </cell>
          <cell r="F79">
            <v>0</v>
          </cell>
          <cell r="G79"/>
        </row>
        <row r="80">
          <cell r="A80" t="str">
            <v>00657</v>
          </cell>
          <cell r="B80" t="str">
            <v>國泰日經225</v>
          </cell>
          <cell r="C80">
            <v>0</v>
          </cell>
          <cell r="D80">
            <v>146055</v>
          </cell>
          <cell r="E80">
            <v>5314</v>
          </cell>
          <cell r="F80">
            <v>0</v>
          </cell>
          <cell r="G80"/>
        </row>
        <row r="81">
          <cell r="A81" t="str">
            <v>00658L</v>
          </cell>
          <cell r="B81" t="str">
            <v>國泰日本正2</v>
          </cell>
          <cell r="C81">
            <v>0</v>
          </cell>
          <cell r="D81">
            <v>150098</v>
          </cell>
          <cell r="E81">
            <v>4845</v>
          </cell>
          <cell r="F81">
            <v>0</v>
          </cell>
          <cell r="G81"/>
        </row>
        <row r="82">
          <cell r="A82" t="str">
            <v>00659R</v>
          </cell>
          <cell r="B82" t="str">
            <v>國泰日本反1</v>
          </cell>
          <cell r="C82">
            <v>0</v>
          </cell>
          <cell r="D82">
            <v>179934</v>
          </cell>
          <cell r="E82">
            <v>14080</v>
          </cell>
          <cell r="F82">
            <v>0</v>
          </cell>
          <cell r="G82"/>
        </row>
        <row r="83">
          <cell r="A83" t="str">
            <v>00663L</v>
          </cell>
          <cell r="B83" t="str">
            <v>國泰臺灣加權正2</v>
          </cell>
          <cell r="C83">
            <v>0</v>
          </cell>
          <cell r="D83">
            <v>147105</v>
          </cell>
          <cell r="E83">
            <v>4309</v>
          </cell>
          <cell r="F83">
            <v>0</v>
          </cell>
          <cell r="G83"/>
        </row>
        <row r="84">
          <cell r="A84" t="str">
            <v>00664R</v>
          </cell>
          <cell r="B84" t="str">
            <v>國泰臺灣加權反1</v>
          </cell>
          <cell r="C84">
            <v>0</v>
          </cell>
          <cell r="D84">
            <v>1877476</v>
          </cell>
          <cell r="E84">
            <v>137075</v>
          </cell>
          <cell r="F84">
            <v>-1500</v>
          </cell>
          <cell r="G84"/>
        </row>
        <row r="85">
          <cell r="A85" t="str">
            <v>00668</v>
          </cell>
          <cell r="B85" t="str">
            <v>國泰美國道瓊</v>
          </cell>
          <cell r="C85">
            <v>0</v>
          </cell>
          <cell r="D85">
            <v>1042261</v>
          </cell>
          <cell r="E85">
            <v>35628</v>
          </cell>
          <cell r="F85">
            <v>-3000</v>
          </cell>
          <cell r="G85"/>
        </row>
        <row r="86">
          <cell r="A86" t="str">
            <v>00669R</v>
          </cell>
          <cell r="B86" t="str">
            <v>國泰美國道瓊反1</v>
          </cell>
          <cell r="C86">
            <v>3500</v>
          </cell>
          <cell r="D86">
            <v>1366440</v>
          </cell>
          <cell r="E86">
            <v>107117</v>
          </cell>
          <cell r="F86">
            <v>1500</v>
          </cell>
          <cell r="G86"/>
        </row>
        <row r="87">
          <cell r="A87" t="str">
            <v>00687B</v>
          </cell>
          <cell r="B87" t="str">
            <v>國泰20年美債</v>
          </cell>
          <cell r="C87">
            <v>-47000</v>
          </cell>
          <cell r="D87">
            <v>17739031</v>
          </cell>
          <cell r="E87">
            <v>403787</v>
          </cell>
          <cell r="F87">
            <v>-116500</v>
          </cell>
          <cell r="G87"/>
        </row>
        <row r="88">
          <cell r="A88" t="str">
            <v>00688L</v>
          </cell>
          <cell r="B88" t="str">
            <v>國泰20年美債正2</v>
          </cell>
          <cell r="C88">
            <v>0</v>
          </cell>
          <cell r="D88">
            <v>126964</v>
          </cell>
          <cell r="E88">
            <v>5615</v>
          </cell>
          <cell r="F88">
            <v>0</v>
          </cell>
          <cell r="G88"/>
        </row>
        <row r="89">
          <cell r="A89" t="str">
            <v>00689R</v>
          </cell>
          <cell r="B89" t="str">
            <v>國泰20年美債反1</v>
          </cell>
          <cell r="C89">
            <v>0</v>
          </cell>
          <cell r="D89">
            <v>103811</v>
          </cell>
          <cell r="E89">
            <v>5889</v>
          </cell>
          <cell r="F89">
            <v>0</v>
          </cell>
          <cell r="G89"/>
        </row>
        <row r="90">
          <cell r="A90" t="str">
            <v>00701</v>
          </cell>
          <cell r="B90" t="str">
            <v>國泰臺灣低波動30</v>
          </cell>
          <cell r="C90">
            <v>0</v>
          </cell>
          <cell r="D90">
            <v>337386</v>
          </cell>
          <cell r="E90">
            <v>15391</v>
          </cell>
          <cell r="F90">
            <v>0</v>
          </cell>
          <cell r="G90"/>
        </row>
        <row r="91">
          <cell r="A91" t="str">
            <v>00702</v>
          </cell>
          <cell r="B91" t="str">
            <v>國泰標普低波高息</v>
          </cell>
          <cell r="C91">
            <v>0</v>
          </cell>
          <cell r="D91">
            <v>110276</v>
          </cell>
          <cell r="E91">
            <v>5188</v>
          </cell>
          <cell r="F91">
            <v>0</v>
          </cell>
          <cell r="G91"/>
        </row>
        <row r="92">
          <cell r="A92" t="str">
            <v>00725B</v>
          </cell>
          <cell r="B92" t="str">
            <v>國泰投資級公司債</v>
          </cell>
          <cell r="C92">
            <v>0</v>
          </cell>
          <cell r="D92">
            <v>23813517</v>
          </cell>
          <cell r="E92">
            <v>548706</v>
          </cell>
          <cell r="F92">
            <v>-1500</v>
          </cell>
          <cell r="G92"/>
        </row>
        <row r="93">
          <cell r="A93" t="str">
            <v>00726B</v>
          </cell>
          <cell r="B93" t="str">
            <v>國泰5Y+新興債</v>
          </cell>
          <cell r="C93">
            <v>0</v>
          </cell>
          <cell r="D93">
            <v>17408588</v>
          </cell>
          <cell r="E93">
            <v>387989</v>
          </cell>
          <cell r="F93">
            <v>27000</v>
          </cell>
          <cell r="G93"/>
        </row>
        <row r="94">
          <cell r="A94" t="str">
            <v>00727B</v>
          </cell>
          <cell r="B94" t="str">
            <v>國泰1-5Y高收債</v>
          </cell>
          <cell r="C94">
            <v>1500</v>
          </cell>
          <cell r="D94">
            <v>6390401</v>
          </cell>
          <cell r="E94">
            <v>146189</v>
          </cell>
          <cell r="F94">
            <v>49500</v>
          </cell>
          <cell r="G94"/>
        </row>
        <row r="95">
          <cell r="A95" t="str">
            <v>00636K</v>
          </cell>
          <cell r="B95" t="str">
            <v>國泰中國A50+U</v>
          </cell>
          <cell r="C95">
            <v>0</v>
          </cell>
          <cell r="D95"/>
          <cell r="E95">
            <v>126</v>
          </cell>
          <cell r="F95">
            <v>0</v>
          </cell>
          <cell r="G95"/>
        </row>
        <row r="96">
          <cell r="A96" t="str">
            <v>00657K</v>
          </cell>
          <cell r="B96" t="str">
            <v>國泰日經225+U</v>
          </cell>
          <cell r="C96">
            <v>0</v>
          </cell>
          <cell r="D96"/>
          <cell r="E96">
            <v>30</v>
          </cell>
          <cell r="F96">
            <v>0</v>
          </cell>
          <cell r="G96"/>
        </row>
        <row r="97">
          <cell r="A97" t="str">
            <v>00668K</v>
          </cell>
          <cell r="B97" t="str">
            <v>國泰美國道瓊+U</v>
          </cell>
          <cell r="C97">
            <v>0</v>
          </cell>
          <cell r="D97"/>
          <cell r="E97">
            <v>43</v>
          </cell>
          <cell r="F97">
            <v>0</v>
          </cell>
          <cell r="G97"/>
        </row>
        <row r="98">
          <cell r="A98" t="str">
            <v>00649</v>
          </cell>
          <cell r="B98" t="str">
            <v>FH香港</v>
          </cell>
          <cell r="C98">
            <v>0</v>
          </cell>
          <cell r="D98">
            <v>111691</v>
          </cell>
          <cell r="E98">
            <v>5272</v>
          </cell>
          <cell r="F98">
            <v>0</v>
          </cell>
          <cell r="G98"/>
        </row>
        <row r="99">
          <cell r="A99" t="str">
            <v>00650L</v>
          </cell>
          <cell r="B99" t="str">
            <v>FH香港正2</v>
          </cell>
          <cell r="C99">
            <v>500</v>
          </cell>
          <cell r="D99">
            <v>127760</v>
          </cell>
          <cell r="E99">
            <v>4338</v>
          </cell>
          <cell r="F99">
            <v>500</v>
          </cell>
          <cell r="G99"/>
        </row>
        <row r="100">
          <cell r="A100" t="str">
            <v>00651R</v>
          </cell>
          <cell r="B100" t="str">
            <v>FH香港反1</v>
          </cell>
          <cell r="C100">
            <v>500</v>
          </cell>
          <cell r="D100">
            <v>172349</v>
          </cell>
          <cell r="E100">
            <v>20192</v>
          </cell>
          <cell r="F100">
            <v>2000</v>
          </cell>
          <cell r="G100"/>
        </row>
        <row r="101">
          <cell r="A101" t="str">
            <v>00712</v>
          </cell>
          <cell r="B101" t="str">
            <v>FH富時不動產</v>
          </cell>
          <cell r="C101">
            <v>0</v>
          </cell>
          <cell r="D101">
            <v>3040141</v>
          </cell>
          <cell r="E101">
            <v>166011</v>
          </cell>
          <cell r="F101">
            <v>500</v>
          </cell>
          <cell r="G101"/>
        </row>
        <row r="102">
          <cell r="A102" t="str">
            <v>00710B</v>
          </cell>
          <cell r="B102" t="str">
            <v>FH彭博高收益債</v>
          </cell>
          <cell r="C102">
            <v>0</v>
          </cell>
          <cell r="D102">
            <v>5860561</v>
          </cell>
          <cell r="E102">
            <v>278761</v>
          </cell>
          <cell r="F102">
            <v>0</v>
          </cell>
          <cell r="G102"/>
        </row>
        <row r="103">
          <cell r="A103" t="str">
            <v>00711B</v>
          </cell>
          <cell r="B103" t="str">
            <v>FH彭博新興債</v>
          </cell>
          <cell r="C103">
            <v>0</v>
          </cell>
          <cell r="D103">
            <v>5653926</v>
          </cell>
          <cell r="E103">
            <v>262261</v>
          </cell>
          <cell r="F103">
            <v>-61500</v>
          </cell>
          <cell r="G103"/>
        </row>
        <row r="104">
          <cell r="A104" t="str">
            <v>006207</v>
          </cell>
          <cell r="B104" t="str">
            <v>FH滬深</v>
          </cell>
          <cell r="C104">
            <v>-1000</v>
          </cell>
          <cell r="D104">
            <v>2227890</v>
          </cell>
          <cell r="E104">
            <v>96892</v>
          </cell>
          <cell r="F104">
            <v>-1000</v>
          </cell>
          <cell r="G104"/>
        </row>
        <row r="105">
          <cell r="A105" t="str">
            <v>00703</v>
          </cell>
          <cell r="B105" t="str">
            <v>台新MSCI中國</v>
          </cell>
          <cell r="C105">
            <v>0</v>
          </cell>
          <cell r="D105">
            <v>1040447</v>
          </cell>
          <cell r="E105">
            <v>53050</v>
          </cell>
          <cell r="F105">
            <v>0</v>
          </cell>
          <cell r="G105"/>
        </row>
        <row r="106">
          <cell r="A106" t="str">
            <v>00690</v>
          </cell>
          <cell r="B106" t="str">
            <v>兆豐藍籌30</v>
          </cell>
          <cell r="C106">
            <v>0</v>
          </cell>
          <cell r="D106">
            <v>436637</v>
          </cell>
          <cell r="E106">
            <v>20330</v>
          </cell>
          <cell r="F106">
            <v>0</v>
          </cell>
          <cell r="G106"/>
        </row>
        <row r="107">
          <cell r="A107" t="str">
            <v>00691R</v>
          </cell>
          <cell r="B107" t="str">
            <v>兆豐藍籌30反一</v>
          </cell>
          <cell r="C107">
            <v>0</v>
          </cell>
          <cell r="D107">
            <v>106997</v>
          </cell>
          <cell r="E107">
            <v>6606</v>
          </cell>
          <cell r="F107">
            <v>0</v>
          </cell>
          <cell r="G107"/>
        </row>
        <row r="108">
          <cell r="A108" t="str">
            <v>00716R</v>
          </cell>
          <cell r="B108" t="str">
            <v>華頓S&amp;P布蘭特反1</v>
          </cell>
          <cell r="C108">
            <v>0</v>
          </cell>
          <cell r="D108">
            <v>62626</v>
          </cell>
          <cell r="E108">
            <v>3658</v>
          </cell>
          <cell r="F108">
            <v>0</v>
          </cell>
          <cell r="G108"/>
        </row>
        <row r="109">
          <cell r="A109" t="str">
            <v>00715L</v>
          </cell>
          <cell r="B109" t="str">
            <v>華頓S&amp;P布蘭特正2</v>
          </cell>
          <cell r="C109">
            <v>0</v>
          </cell>
          <cell r="D109">
            <v>63181</v>
          </cell>
          <cell r="E109">
            <v>3384</v>
          </cell>
          <cell r="F109">
            <v>0</v>
          </cell>
          <cell r="G109"/>
        </row>
        <row r="110">
          <cell r="A110" t="str">
            <v>00693U</v>
          </cell>
          <cell r="B110" t="str">
            <v>華頓S&amp;P黃豆</v>
          </cell>
          <cell r="C110">
            <v>0</v>
          </cell>
          <cell r="D110">
            <v>1293714</v>
          </cell>
          <cell r="E110">
            <v>83166</v>
          </cell>
          <cell r="F110">
            <v>0</v>
          </cell>
          <cell r="G110"/>
        </row>
        <row r="111">
          <cell r="A111" t="str">
            <v>00678</v>
          </cell>
          <cell r="B111" t="str">
            <v>群益NBI生技</v>
          </cell>
          <cell r="C111">
            <v>0</v>
          </cell>
          <cell r="D111">
            <v>213274</v>
          </cell>
          <cell r="E111">
            <v>9948</v>
          </cell>
          <cell r="F111">
            <v>500</v>
          </cell>
          <cell r="G111"/>
        </row>
        <row r="112">
          <cell r="A112" t="str">
            <v>00643</v>
          </cell>
          <cell r="B112" t="str">
            <v>群益深証中小</v>
          </cell>
          <cell r="C112">
            <v>0</v>
          </cell>
          <cell r="D112">
            <v>2953582</v>
          </cell>
          <cell r="E112">
            <v>257089</v>
          </cell>
          <cell r="F112">
            <v>0</v>
          </cell>
          <cell r="G112"/>
        </row>
        <row r="113">
          <cell r="A113" t="str">
            <v>00643K</v>
          </cell>
          <cell r="B113" t="str">
            <v>群益深証中小+R</v>
          </cell>
          <cell r="C113">
            <v>0</v>
          </cell>
          <cell r="D113"/>
          <cell r="E113">
            <v>111</v>
          </cell>
          <cell r="F113">
            <v>0</v>
          </cell>
          <cell r="G113"/>
        </row>
        <row r="114">
          <cell r="A114" t="str">
            <v>00714</v>
          </cell>
          <cell r="B114" t="str">
            <v>群益道瓊美國地產</v>
          </cell>
          <cell r="C114">
            <v>0</v>
          </cell>
          <cell r="D114">
            <v>123977</v>
          </cell>
          <cell r="E114">
            <v>5567</v>
          </cell>
          <cell r="F114">
            <v>0</v>
          </cell>
          <cell r="G114"/>
        </row>
        <row r="115">
          <cell r="A115" t="str">
            <v>00686R</v>
          </cell>
          <cell r="B115" t="str">
            <v>群益臺灣加權反1</v>
          </cell>
          <cell r="C115">
            <v>0</v>
          </cell>
          <cell r="D115">
            <v>131723</v>
          </cell>
          <cell r="E115">
            <v>16276</v>
          </cell>
          <cell r="F115">
            <v>0</v>
          </cell>
          <cell r="G115"/>
        </row>
        <row r="116">
          <cell r="A116" t="str">
            <v>00685L</v>
          </cell>
          <cell r="B116" t="str">
            <v>群益臺灣加權正2</v>
          </cell>
          <cell r="C116">
            <v>0</v>
          </cell>
          <cell r="D116">
            <v>119112</v>
          </cell>
          <cell r="E116">
            <v>9139</v>
          </cell>
          <cell r="F116">
            <v>0</v>
          </cell>
          <cell r="G116"/>
        </row>
        <row r="117">
          <cell r="A117" t="str">
            <v>00722b</v>
          </cell>
          <cell r="B117" t="str">
            <v>群益15年IG電信債</v>
          </cell>
          <cell r="C117">
            <v>0</v>
          </cell>
          <cell r="D117">
            <v>20400340</v>
          </cell>
          <cell r="E117">
            <v>452739</v>
          </cell>
          <cell r="F117">
            <v>0</v>
          </cell>
          <cell r="G117"/>
        </row>
        <row r="118">
          <cell r="A118" t="str">
            <v>00723b</v>
          </cell>
          <cell r="B118" t="str">
            <v>群益15年IG科技債</v>
          </cell>
          <cell r="C118">
            <v>0</v>
          </cell>
          <cell r="D118">
            <v>29562656</v>
          </cell>
          <cell r="E118">
            <v>704583</v>
          </cell>
          <cell r="F118">
            <v>-87000</v>
          </cell>
          <cell r="G118"/>
        </row>
        <row r="119">
          <cell r="A119" t="str">
            <v>00724b</v>
          </cell>
          <cell r="B119" t="str">
            <v>群益10年IG金融債</v>
          </cell>
          <cell r="C119">
            <v>-16500</v>
          </cell>
          <cell r="D119">
            <v>49981206</v>
          </cell>
          <cell r="E119">
            <v>1202275</v>
          </cell>
          <cell r="F119">
            <v>-32000</v>
          </cell>
          <cell r="G119"/>
        </row>
        <row r="120">
          <cell r="A120" t="str">
            <v>008201</v>
          </cell>
          <cell r="B120" t="str">
            <v>BP上證50</v>
          </cell>
          <cell r="C120"/>
          <cell r="D120"/>
          <cell r="E120"/>
          <cell r="F120"/>
          <cell r="G120"/>
        </row>
        <row r="121">
          <cell r="A121" t="str">
            <v>00728</v>
          </cell>
          <cell r="B121" t="str">
            <v>第一金工業30</v>
          </cell>
          <cell r="C121">
            <v>0</v>
          </cell>
          <cell r="D121">
            <v>271944</v>
          </cell>
          <cell r="E121">
            <v>14923</v>
          </cell>
          <cell r="F121">
            <v>0</v>
          </cell>
          <cell r="G121"/>
        </row>
        <row r="122">
          <cell r="A122" t="str">
            <v>00729R</v>
          </cell>
          <cell r="B122" t="str">
            <v>第一金工業30反1</v>
          </cell>
          <cell r="C122">
            <v>0</v>
          </cell>
          <cell r="D122">
            <v>11228</v>
          </cell>
          <cell r="E122">
            <v>598</v>
          </cell>
          <cell r="F122">
            <v>-500</v>
          </cell>
          <cell r="G122"/>
        </row>
        <row r="123">
          <cell r="A123" t="str">
            <v>00731</v>
          </cell>
          <cell r="B123" t="str">
            <v>FH富時高息低波</v>
          </cell>
          <cell r="C123">
            <v>0</v>
          </cell>
          <cell r="D123">
            <v>2791402</v>
          </cell>
          <cell r="E123">
            <v>56600</v>
          </cell>
          <cell r="F123">
            <v>0</v>
          </cell>
          <cell r="G123"/>
        </row>
        <row r="124">
          <cell r="A124" t="str">
            <v>006204</v>
          </cell>
          <cell r="B124" t="str">
            <v>永豐臺灣加權</v>
          </cell>
          <cell r="C124">
            <v>1000</v>
          </cell>
          <cell r="D124">
            <v>260966</v>
          </cell>
          <cell r="E124">
            <v>5000</v>
          </cell>
          <cell r="F124">
            <v>2000</v>
          </cell>
          <cell r="G124"/>
        </row>
        <row r="125">
          <cell r="A125" t="str">
            <v>00733</v>
          </cell>
          <cell r="B125" t="str">
            <v>富邦臺灣中小</v>
          </cell>
          <cell r="C125">
            <v>0</v>
          </cell>
          <cell r="D125">
            <v>125278</v>
          </cell>
          <cell r="E125">
            <v>7466</v>
          </cell>
          <cell r="F125">
            <v>0</v>
          </cell>
        </row>
        <row r="126">
          <cell r="A126" t="str">
            <v>00732</v>
          </cell>
          <cell r="B126" t="str">
            <v>國泰RMB短期報酬</v>
          </cell>
          <cell r="C126">
            <v>0</v>
          </cell>
          <cell r="D126">
            <v>7892254</v>
          </cell>
          <cell r="E126">
            <v>197272</v>
          </cell>
          <cell r="F126">
            <v>0</v>
          </cell>
        </row>
        <row r="127">
          <cell r="A127" t="str">
            <v>00734B</v>
          </cell>
          <cell r="B127" t="str">
            <v>台新JPM新興債</v>
          </cell>
          <cell r="C127">
            <v>0</v>
          </cell>
          <cell r="D127">
            <v>368964</v>
          </cell>
          <cell r="E127">
            <v>16479</v>
          </cell>
          <cell r="F127">
            <v>0</v>
          </cell>
          <cell r="G127"/>
        </row>
        <row r="128">
          <cell r="A128" t="str">
            <v>00738U</v>
          </cell>
          <cell r="B128" t="str">
            <v>元大道瓊白銀</v>
          </cell>
          <cell r="C128">
            <v>500</v>
          </cell>
          <cell r="D128">
            <v>458844</v>
          </cell>
          <cell r="E128">
            <v>26799</v>
          </cell>
          <cell r="F128">
            <v>1000</v>
          </cell>
        </row>
        <row r="129">
          <cell r="A129" t="str">
            <v>00740B</v>
          </cell>
          <cell r="B129" t="str">
            <v>富邦全球投等債</v>
          </cell>
          <cell r="C129">
            <v>0</v>
          </cell>
          <cell r="D129">
            <v>13970503</v>
          </cell>
          <cell r="E129">
            <v>303971</v>
          </cell>
          <cell r="F129">
            <v>0</v>
          </cell>
        </row>
        <row r="130">
          <cell r="A130" t="str">
            <v>00741B</v>
          </cell>
          <cell r="B130" t="str">
            <v>富邦全球高收債</v>
          </cell>
          <cell r="C130">
            <v>0</v>
          </cell>
          <cell r="D130">
            <v>406234</v>
          </cell>
          <cell r="E130">
            <v>9628</v>
          </cell>
          <cell r="F130">
            <v>0</v>
          </cell>
        </row>
        <row r="131">
          <cell r="A131" t="str">
            <v>00735</v>
          </cell>
          <cell r="B131" t="str">
            <v>國泰臺韓科技</v>
          </cell>
          <cell r="C131">
            <v>0</v>
          </cell>
          <cell r="D131">
            <v>116611</v>
          </cell>
          <cell r="E131">
            <v>6789</v>
          </cell>
          <cell r="F131">
            <v>0</v>
          </cell>
        </row>
        <row r="132">
          <cell r="A132" t="str">
            <v>00736</v>
          </cell>
          <cell r="B132" t="str">
            <v>國泰新興市場</v>
          </cell>
          <cell r="C132">
            <v>0</v>
          </cell>
          <cell r="D132">
            <v>153232</v>
          </cell>
          <cell r="E132">
            <v>7727</v>
          </cell>
          <cell r="F132">
            <v>0</v>
          </cell>
        </row>
        <row r="133">
          <cell r="A133" t="str">
            <v>00737</v>
          </cell>
          <cell r="B133" t="str">
            <v>國泰AI+ROBO</v>
          </cell>
          <cell r="C133">
            <v>0</v>
          </cell>
          <cell r="D133">
            <v>1297684</v>
          </cell>
          <cell r="E133">
            <v>58038</v>
          </cell>
          <cell r="F133">
            <v>-1500</v>
          </cell>
        </row>
        <row r="134">
          <cell r="A134" t="str">
            <v>00739</v>
          </cell>
          <cell r="B134" t="str">
            <v>元大MSCI A股</v>
          </cell>
          <cell r="C134">
            <v>-500</v>
          </cell>
          <cell r="D134">
            <v>3116631</v>
          </cell>
          <cell r="E134">
            <v>152488</v>
          </cell>
          <cell r="F134">
            <v>-500</v>
          </cell>
        </row>
        <row r="135">
          <cell r="A135" t="str">
            <v>00742</v>
          </cell>
          <cell r="B135" t="str">
            <v>新光內需收益</v>
          </cell>
          <cell r="C135">
            <v>0</v>
          </cell>
          <cell r="D135">
            <v>997962</v>
          </cell>
          <cell r="E135">
            <v>47110</v>
          </cell>
          <cell r="F135">
            <v>0</v>
          </cell>
        </row>
        <row r="136">
          <cell r="A136" t="str">
            <v>00743</v>
          </cell>
          <cell r="B136" t="str">
            <v>國泰中國A150</v>
          </cell>
          <cell r="C136">
            <v>0</v>
          </cell>
          <cell r="D136">
            <v>181075</v>
          </cell>
          <cell r="E136">
            <v>8847</v>
          </cell>
          <cell r="F136">
            <v>0</v>
          </cell>
        </row>
        <row r="137">
          <cell r="A137" t="str">
            <v>00744B</v>
          </cell>
          <cell r="B137" t="str">
            <v>國泰中國政金債5+</v>
          </cell>
          <cell r="C137">
            <v>16500</v>
          </cell>
          <cell r="D137">
            <v>31100489</v>
          </cell>
          <cell r="E137">
            <v>732728</v>
          </cell>
          <cell r="F137">
            <v>151500</v>
          </cell>
        </row>
        <row r="138">
          <cell r="A138" t="str">
            <v>00745B</v>
          </cell>
          <cell r="B138" t="str">
            <v>富邦中政債0-1</v>
          </cell>
          <cell r="C138">
            <v>0</v>
          </cell>
          <cell r="D138">
            <v>103797</v>
          </cell>
          <cell r="E138">
            <v>2516</v>
          </cell>
          <cell r="F138">
            <v>0</v>
          </cell>
        </row>
        <row r="139">
          <cell r="A139" t="str">
            <v>00746B</v>
          </cell>
          <cell r="B139" t="str">
            <v>富邦A級公司債</v>
          </cell>
          <cell r="C139">
            <v>0</v>
          </cell>
          <cell r="D139">
            <v>21889096</v>
          </cell>
          <cell r="E139">
            <v>494464</v>
          </cell>
          <cell r="F139">
            <v>-15000</v>
          </cell>
        </row>
        <row r="140">
          <cell r="A140" t="str">
            <v>00747B</v>
          </cell>
          <cell r="B140" t="str">
            <v>FH中國政策債</v>
          </cell>
          <cell r="C140">
            <v>0</v>
          </cell>
          <cell r="D140">
            <v>32437810</v>
          </cell>
          <cell r="E140">
            <v>618000</v>
          </cell>
          <cell r="F140">
            <v>101000</v>
          </cell>
        </row>
        <row r="141">
          <cell r="A141" t="str">
            <v>00748B</v>
          </cell>
          <cell r="B141" t="str">
            <v>凱基中國債3-10</v>
          </cell>
          <cell r="C141">
            <v>0</v>
          </cell>
          <cell r="D141">
            <v>23259168</v>
          </cell>
          <cell r="E141">
            <v>545000</v>
          </cell>
          <cell r="F141">
            <v>34000</v>
          </cell>
        </row>
        <row r="142">
          <cell r="A142" t="str">
            <v>00749B</v>
          </cell>
          <cell r="B142" t="str">
            <v>凱基新興債10+</v>
          </cell>
          <cell r="C142">
            <v>0</v>
          </cell>
          <cell r="D142">
            <v>22556728</v>
          </cell>
          <cell r="E142">
            <v>499000</v>
          </cell>
          <cell r="F142">
            <v>124000</v>
          </cell>
        </row>
        <row r="143">
          <cell r="A143" t="str">
            <v>00750B</v>
          </cell>
          <cell r="B143" t="str">
            <v>凱基科技債10+</v>
          </cell>
          <cell r="C143">
            <v>0</v>
          </cell>
          <cell r="D143">
            <v>12097745</v>
          </cell>
          <cell r="E143">
            <v>278500</v>
          </cell>
          <cell r="F143">
            <v>0</v>
          </cell>
        </row>
        <row r="144">
          <cell r="A144" t="str">
            <v>00751B</v>
          </cell>
          <cell r="B144" t="str">
            <v>元大AAA至A公司債</v>
          </cell>
          <cell r="C144">
            <v>23000</v>
          </cell>
          <cell r="D144">
            <v>46739981</v>
          </cell>
          <cell r="E144">
            <v>1042103</v>
          </cell>
          <cell r="F144">
            <v>22000</v>
          </cell>
        </row>
        <row r="145">
          <cell r="A145" t="str">
            <v>00752</v>
          </cell>
          <cell r="B145" t="str">
            <v>中信中國50</v>
          </cell>
          <cell r="C145">
            <v>0</v>
          </cell>
          <cell r="D145">
            <v>271303</v>
          </cell>
          <cell r="E145">
            <v>12216</v>
          </cell>
          <cell r="F145">
            <v>0</v>
          </cell>
        </row>
        <row r="146">
          <cell r="A146" t="str">
            <v>00753L</v>
          </cell>
          <cell r="B146" t="str">
            <v>中信中國50正2</v>
          </cell>
          <cell r="C146">
            <v>0</v>
          </cell>
          <cell r="D146">
            <v>208151</v>
          </cell>
          <cell r="E146">
            <v>9157</v>
          </cell>
          <cell r="F146">
            <v>0</v>
          </cell>
        </row>
        <row r="147">
          <cell r="A147" t="str">
            <v>00754B</v>
          </cell>
          <cell r="B147" t="str">
            <v>群益AAA-AA公司債</v>
          </cell>
          <cell r="C147">
            <v>0</v>
          </cell>
          <cell r="D147">
            <v>9591891</v>
          </cell>
          <cell r="E147">
            <v>211400</v>
          </cell>
          <cell r="F147">
            <v>0</v>
          </cell>
        </row>
        <row r="148">
          <cell r="A148" t="str">
            <v>00755B</v>
          </cell>
          <cell r="B148" t="str">
            <v>群益15年IG公用債</v>
          </cell>
          <cell r="C148">
            <v>0</v>
          </cell>
          <cell r="D148">
            <v>2038763</v>
          </cell>
          <cell r="E148">
            <v>46730</v>
          </cell>
          <cell r="F148">
            <v>0</v>
          </cell>
        </row>
        <row r="149">
          <cell r="A149" t="str">
            <v>00756B</v>
          </cell>
          <cell r="B149" t="str">
            <v>群益15年EM主權債</v>
          </cell>
          <cell r="C149">
            <v>0</v>
          </cell>
          <cell r="D149">
            <v>23376606</v>
          </cell>
          <cell r="E149">
            <v>499300</v>
          </cell>
          <cell r="F149">
            <v>0</v>
          </cell>
        </row>
        <row r="150">
          <cell r="A150" t="str">
            <v>00757</v>
          </cell>
          <cell r="B150" t="str">
            <v>統一FANG+</v>
          </cell>
          <cell r="C150">
            <v>0</v>
          </cell>
          <cell r="D150">
            <v>154435</v>
          </cell>
          <cell r="E150">
            <v>7994</v>
          </cell>
          <cell r="F150">
            <v>0</v>
          </cell>
        </row>
        <row r="151">
          <cell r="A151" t="str">
            <v>00758B</v>
          </cell>
          <cell r="B151" t="str">
            <v>FH能源債</v>
          </cell>
          <cell r="C151">
            <v>0</v>
          </cell>
          <cell r="D151">
            <v>6080440</v>
          </cell>
          <cell r="E151">
            <v>91525</v>
          </cell>
          <cell r="F151">
            <v>0</v>
          </cell>
        </row>
        <row r="152">
          <cell r="A152" t="str">
            <v>00759B</v>
          </cell>
          <cell r="B152" t="str">
            <v>FH製藥債</v>
          </cell>
          <cell r="C152">
            <v>0</v>
          </cell>
          <cell r="D152">
            <v>3299346</v>
          </cell>
          <cell r="E152">
            <v>49025</v>
          </cell>
          <cell r="F152">
            <v>0</v>
          </cell>
        </row>
        <row r="153">
          <cell r="A153" t="str">
            <v>00760B</v>
          </cell>
          <cell r="B153" t="str">
            <v>FH新興企業債</v>
          </cell>
          <cell r="C153">
            <v>0</v>
          </cell>
          <cell r="D153">
            <v>9005154</v>
          </cell>
          <cell r="E153">
            <v>133520</v>
          </cell>
          <cell r="F153">
            <v>0</v>
          </cell>
        </row>
        <row r="154">
          <cell r="A154" t="str">
            <v>00761B</v>
          </cell>
          <cell r="B154" t="str">
            <v>國泰A級公司債</v>
          </cell>
          <cell r="C154">
            <v>0</v>
          </cell>
          <cell r="D154">
            <v>31874622</v>
          </cell>
          <cell r="E154">
            <v>696589</v>
          </cell>
          <cell r="F154">
            <v>0</v>
          </cell>
        </row>
        <row r="155">
          <cell r="A155" t="str">
            <v>00762</v>
          </cell>
          <cell r="B155" t="str">
            <v>元大全球AI</v>
          </cell>
          <cell r="C155">
            <v>0</v>
          </cell>
          <cell r="D155">
            <v>502643</v>
          </cell>
          <cell r="E155">
            <v>22748</v>
          </cell>
          <cell r="F155">
            <v>500</v>
          </cell>
        </row>
        <row r="156">
          <cell r="A156" t="str">
            <v>00763U</v>
          </cell>
          <cell r="B156" t="str">
            <v>國票道瓊銅</v>
          </cell>
          <cell r="C156">
            <v>0</v>
          </cell>
          <cell r="D156">
            <v>58397</v>
          </cell>
          <cell r="E156">
            <v>3065</v>
          </cell>
          <cell r="F156">
            <v>0</v>
          </cell>
        </row>
        <row r="157">
          <cell r="A157" t="str">
            <v>00764B</v>
          </cell>
          <cell r="B157" t="str">
            <v>群益25年美債</v>
          </cell>
          <cell r="C157">
            <v>0</v>
          </cell>
          <cell r="D157">
            <v>12392099</v>
          </cell>
          <cell r="E157">
            <v>280500</v>
          </cell>
          <cell r="F157">
            <v>12000</v>
          </cell>
        </row>
        <row r="158">
          <cell r="A158" t="str">
            <v>00765B</v>
          </cell>
          <cell r="B158" t="str">
            <v>群益中國政金債</v>
          </cell>
          <cell r="C158">
            <v>0</v>
          </cell>
          <cell r="D158">
            <v>2036317</v>
          </cell>
          <cell r="E158">
            <v>49000</v>
          </cell>
          <cell r="F158">
            <v>0</v>
          </cell>
        </row>
        <row r="159">
          <cell r="A159" t="str">
            <v>00766L</v>
          </cell>
          <cell r="B159" t="str">
            <v>台新MSCI中國正2</v>
          </cell>
          <cell r="C159">
            <v>0</v>
          </cell>
          <cell r="D159">
            <v>209868</v>
          </cell>
          <cell r="E159">
            <v>21946</v>
          </cell>
          <cell r="F159">
            <v>0</v>
          </cell>
        </row>
        <row r="160">
          <cell r="A160" t="str">
            <v>00767</v>
          </cell>
          <cell r="B160" t="str">
            <v>FH美國金融股</v>
          </cell>
          <cell r="C160">
            <v>0</v>
          </cell>
          <cell r="D160">
            <v>351995</v>
          </cell>
          <cell r="E160">
            <v>16090</v>
          </cell>
          <cell r="F160">
            <v>0</v>
          </cell>
        </row>
        <row r="161">
          <cell r="A161" t="str">
            <v>00768B</v>
          </cell>
          <cell r="B161" t="str">
            <v>FH20年美債</v>
          </cell>
          <cell r="C161">
            <v>0</v>
          </cell>
          <cell r="D161">
            <v>1593678</v>
          </cell>
          <cell r="E161">
            <v>23600</v>
          </cell>
          <cell r="F161">
            <v>-1000</v>
          </cell>
        </row>
        <row r="162">
          <cell r="A162" t="str">
            <v>00769B</v>
          </cell>
          <cell r="B162" t="str">
            <v>FH中國信用債</v>
          </cell>
          <cell r="C162">
            <v>0</v>
          </cell>
          <cell r="D162">
            <v>1784030</v>
          </cell>
          <cell r="E162">
            <v>28590</v>
          </cell>
          <cell r="F162">
            <v>0</v>
          </cell>
        </row>
        <row r="163">
          <cell r="A163" t="str">
            <v>00770</v>
          </cell>
          <cell r="B163" t="str">
            <v>國泰北美科技</v>
          </cell>
          <cell r="C163">
            <v>0</v>
          </cell>
          <cell r="D163">
            <v>823673</v>
          </cell>
          <cell r="E163">
            <v>35458</v>
          </cell>
          <cell r="F163">
            <v>0</v>
          </cell>
        </row>
        <row r="164">
          <cell r="A164" t="str">
            <v>00772B</v>
          </cell>
          <cell r="B164" t="str">
            <v>中信高評級公司債</v>
          </cell>
          <cell r="C164">
            <v>11500</v>
          </cell>
          <cell r="D164">
            <v>12752009</v>
          </cell>
          <cell r="E164">
            <v>287790</v>
          </cell>
          <cell r="F164">
            <v>12000</v>
          </cell>
        </row>
        <row r="165">
          <cell r="A165" t="str">
            <v>00773B</v>
          </cell>
          <cell r="B165" t="str">
            <v>中信優先金融債</v>
          </cell>
          <cell r="C165">
            <v>0</v>
          </cell>
          <cell r="D165">
            <v>21301665</v>
          </cell>
          <cell r="E165">
            <v>474790</v>
          </cell>
          <cell r="F165">
            <v>23500</v>
          </cell>
        </row>
        <row r="166">
          <cell r="A166" t="str">
            <v>00775B</v>
          </cell>
          <cell r="B166" t="str">
            <v>新光投等債15+</v>
          </cell>
          <cell r="C166">
            <v>0</v>
          </cell>
          <cell r="D166">
            <v>284323</v>
          </cell>
          <cell r="E166">
            <v>6600</v>
          </cell>
          <cell r="F166">
            <v>0</v>
          </cell>
        </row>
        <row r="167">
          <cell r="A167" t="str">
            <v>00776</v>
          </cell>
          <cell r="B167" t="str">
            <v>新光ICE美國權值</v>
          </cell>
          <cell r="C167">
            <v>0</v>
          </cell>
          <cell r="D167">
            <v>151569</v>
          </cell>
          <cell r="E167">
            <v>7100</v>
          </cell>
          <cell r="F167">
            <v>0</v>
          </cell>
        </row>
        <row r="168">
          <cell r="A168" t="str">
            <v>00777B</v>
          </cell>
          <cell r="B168" t="str">
            <v>凱基AAA至A公司債</v>
          </cell>
          <cell r="C168">
            <v>2000</v>
          </cell>
          <cell r="D168">
            <v>1578261</v>
          </cell>
          <cell r="E168">
            <v>36150</v>
          </cell>
          <cell r="F168">
            <v>-4500</v>
          </cell>
        </row>
        <row r="169">
          <cell r="A169" t="str">
            <v>00778B</v>
          </cell>
          <cell r="B169" t="str">
            <v>凱基金融債20+</v>
          </cell>
          <cell r="C169">
            <v>0</v>
          </cell>
          <cell r="D169">
            <v>11313981</v>
          </cell>
          <cell r="E169">
            <v>255150</v>
          </cell>
          <cell r="F169">
            <v>-2500</v>
          </cell>
        </row>
        <row r="170">
          <cell r="A170" t="str">
            <v>00779B</v>
          </cell>
          <cell r="B170" t="str">
            <v>凱基美債25+</v>
          </cell>
          <cell r="C170">
            <v>0</v>
          </cell>
          <cell r="D170">
            <v>1317156</v>
          </cell>
          <cell r="E170">
            <v>29650</v>
          </cell>
          <cell r="F170">
            <v>-50000</v>
          </cell>
        </row>
        <row r="171">
          <cell r="A171" t="str">
            <v>00833B</v>
          </cell>
          <cell r="B171" t="str">
            <v>第一金美債20+</v>
          </cell>
          <cell r="C171">
            <v>0</v>
          </cell>
          <cell r="D171">
            <v>88226</v>
          </cell>
          <cell r="E171">
            <v>2081</v>
          </cell>
          <cell r="F171">
            <v>-3000</v>
          </cell>
        </row>
        <row r="172">
          <cell r="A172" t="str">
            <v>00834B</v>
          </cell>
          <cell r="B172" t="str">
            <v>第一金金融債10+</v>
          </cell>
          <cell r="C172">
            <v>0</v>
          </cell>
          <cell r="D172">
            <v>547027</v>
          </cell>
          <cell r="E172">
            <v>13198</v>
          </cell>
          <cell r="F172">
            <v>1500</v>
          </cell>
        </row>
        <row r="173">
          <cell r="A173" t="str">
            <v>00835B</v>
          </cell>
          <cell r="B173" t="str">
            <v>第一金科技債10+</v>
          </cell>
          <cell r="C173">
            <v>0</v>
          </cell>
          <cell r="D173">
            <v>235900</v>
          </cell>
          <cell r="E173">
            <v>5691</v>
          </cell>
          <cell r="F173">
            <v>-3500</v>
          </cell>
        </row>
        <row r="174">
          <cell r="A174" t="str">
            <v>00836B</v>
          </cell>
          <cell r="B174" t="str">
            <v>永豐10年A公司債</v>
          </cell>
          <cell r="C174">
            <v>0</v>
          </cell>
          <cell r="D174">
            <v>165529</v>
          </cell>
          <cell r="E174">
            <v>4041</v>
          </cell>
          <cell r="F174">
            <v>0</v>
          </cell>
        </row>
        <row r="175">
          <cell r="A175" t="str">
            <v>00837B</v>
          </cell>
          <cell r="B175" t="str">
            <v>永豐15年金融債</v>
          </cell>
          <cell r="C175">
            <v>0</v>
          </cell>
          <cell r="D175">
            <v>123533</v>
          </cell>
          <cell r="E175">
            <v>3041</v>
          </cell>
          <cell r="F175">
            <v>0</v>
          </cell>
        </row>
        <row r="176">
          <cell r="A176" t="str">
            <v>00774B</v>
          </cell>
          <cell r="B176" t="str">
            <v>新光中國政金綠債</v>
          </cell>
          <cell r="C176">
            <v>0</v>
          </cell>
          <cell r="D176">
            <v>7822319</v>
          </cell>
          <cell r="E176">
            <v>193350</v>
          </cell>
          <cell r="F176">
            <v>58500</v>
          </cell>
        </row>
        <row r="177">
          <cell r="A177" t="str">
            <v>00831B</v>
          </cell>
          <cell r="B177" t="str">
            <v>新光美債1-3</v>
          </cell>
          <cell r="C177">
            <v>0</v>
          </cell>
          <cell r="D177">
            <v>435898</v>
          </cell>
          <cell r="E177">
            <v>10600</v>
          </cell>
          <cell r="F177">
            <v>0</v>
          </cell>
        </row>
        <row r="178">
          <cell r="A178" t="str">
            <v>00832B</v>
          </cell>
          <cell r="B178" t="str">
            <v>新光美債20+</v>
          </cell>
          <cell r="C178">
            <v>0</v>
          </cell>
          <cell r="D178">
            <v>296079</v>
          </cell>
          <cell r="E178">
            <v>6800</v>
          </cell>
          <cell r="F178">
            <v>0</v>
          </cell>
        </row>
        <row r="179">
          <cell r="A179" t="str">
            <v>00786B</v>
          </cell>
          <cell r="B179" t="str">
            <v>元大10年IG銀行債</v>
          </cell>
          <cell r="C179">
            <v>0</v>
          </cell>
          <cell r="D179">
            <v>676515</v>
          </cell>
          <cell r="E179">
            <v>16066</v>
          </cell>
          <cell r="F179">
            <v>-500</v>
          </cell>
        </row>
        <row r="180">
          <cell r="A180" t="str">
            <v>00787B</v>
          </cell>
          <cell r="B180" t="str">
            <v>元大10年IG醫療債</v>
          </cell>
          <cell r="C180">
            <v>0</v>
          </cell>
          <cell r="D180">
            <v>976247</v>
          </cell>
          <cell r="E180">
            <v>23306</v>
          </cell>
          <cell r="F180">
            <v>14000</v>
          </cell>
        </row>
        <row r="181">
          <cell r="A181" t="str">
            <v>00788B</v>
          </cell>
          <cell r="B181" t="str">
            <v>元大10年IG電能債</v>
          </cell>
          <cell r="C181">
            <v>0</v>
          </cell>
          <cell r="D181">
            <v>1230355</v>
          </cell>
          <cell r="E181">
            <v>29706</v>
          </cell>
          <cell r="F181">
            <v>9500</v>
          </cell>
        </row>
        <row r="182">
          <cell r="A182" t="str">
            <v>00784B</v>
          </cell>
          <cell r="B182" t="str">
            <v>富邦中國投等債</v>
          </cell>
          <cell r="C182">
            <v>0</v>
          </cell>
          <cell r="D182">
            <v>703922</v>
          </cell>
          <cell r="E182">
            <v>16993</v>
          </cell>
          <cell r="F182">
            <v>0</v>
          </cell>
        </row>
        <row r="183">
          <cell r="A183" t="str">
            <v>00785B</v>
          </cell>
          <cell r="B183" t="str">
            <v>富邦金融投等債</v>
          </cell>
          <cell r="C183">
            <v>0</v>
          </cell>
          <cell r="D183">
            <v>8341060</v>
          </cell>
          <cell r="E183">
            <v>196466</v>
          </cell>
          <cell r="F183">
            <v>0</v>
          </cell>
        </row>
        <row r="184">
          <cell r="A184" t="str">
            <v>00780B</v>
          </cell>
          <cell r="B184" t="str">
            <v>國泰A級金融債</v>
          </cell>
          <cell r="C184">
            <v>0</v>
          </cell>
          <cell r="D184">
            <v>10717340</v>
          </cell>
          <cell r="E184">
            <v>252102</v>
          </cell>
          <cell r="F184">
            <v>0</v>
          </cell>
        </row>
        <row r="185">
          <cell r="A185" t="str">
            <v>00781B</v>
          </cell>
          <cell r="B185" t="str">
            <v>國泰A級科技債</v>
          </cell>
          <cell r="C185">
            <v>0</v>
          </cell>
          <cell r="D185">
            <v>2193045</v>
          </cell>
          <cell r="E185">
            <v>50336</v>
          </cell>
          <cell r="F185">
            <v>-6000</v>
          </cell>
        </row>
        <row r="186">
          <cell r="A186" t="str">
            <v>00782B</v>
          </cell>
          <cell r="B186" t="str">
            <v>國泰A級公用債</v>
          </cell>
          <cell r="C186">
            <v>0</v>
          </cell>
          <cell r="D186">
            <v>1521735</v>
          </cell>
          <cell r="E186">
            <v>34967</v>
          </cell>
          <cell r="F186">
            <v>0</v>
          </cell>
        </row>
        <row r="187">
          <cell r="A187" t="str">
            <v>00798B</v>
          </cell>
          <cell r="B187" t="str">
            <v>國泰中企A級債7+</v>
          </cell>
          <cell r="C187">
            <v>0</v>
          </cell>
          <cell r="D187">
            <v>295548</v>
          </cell>
          <cell r="E187">
            <v>7071</v>
          </cell>
          <cell r="F187">
            <v>0</v>
          </cell>
        </row>
        <row r="188">
          <cell r="A188" t="str">
            <v>00799B</v>
          </cell>
          <cell r="B188" t="str">
            <v>國泰A級醫療債</v>
          </cell>
          <cell r="C188">
            <v>0</v>
          </cell>
          <cell r="D188">
            <v>970977</v>
          </cell>
          <cell r="E188">
            <v>23036</v>
          </cell>
          <cell r="F188">
            <v>13500</v>
          </cell>
        </row>
        <row r="189">
          <cell r="A189" t="str">
            <v>00792B</v>
          </cell>
          <cell r="B189" t="str">
            <v>群益A級公司債</v>
          </cell>
          <cell r="C189">
            <v>0</v>
          </cell>
          <cell r="D189">
            <v>216673</v>
          </cell>
          <cell r="E189">
            <v>5115</v>
          </cell>
          <cell r="F189">
            <v>0</v>
          </cell>
        </row>
        <row r="190">
          <cell r="A190" t="str">
            <v>00793B</v>
          </cell>
          <cell r="B190" t="str">
            <v>群益AAA-A醫療債</v>
          </cell>
          <cell r="C190">
            <v>0</v>
          </cell>
          <cell r="D190">
            <v>213078</v>
          </cell>
          <cell r="E190">
            <v>5026</v>
          </cell>
          <cell r="F190">
            <v>0</v>
          </cell>
        </row>
        <row r="191">
          <cell r="A191" t="str">
            <v>00794B</v>
          </cell>
          <cell r="B191" t="str">
            <v>群益7+中國政金債</v>
          </cell>
          <cell r="C191">
            <v>0</v>
          </cell>
          <cell r="D191">
            <v>2500597</v>
          </cell>
          <cell r="E191">
            <v>61687</v>
          </cell>
          <cell r="F191">
            <v>0</v>
          </cell>
        </row>
        <row r="192">
          <cell r="A192" t="str">
            <v>00789B</v>
          </cell>
          <cell r="B192" t="str">
            <v>FH公司債A3</v>
          </cell>
          <cell r="C192">
            <v>0</v>
          </cell>
          <cell r="D192">
            <v>4315016</v>
          </cell>
          <cell r="E192">
            <v>66600</v>
          </cell>
          <cell r="F192">
            <v>5500</v>
          </cell>
        </row>
        <row r="193">
          <cell r="A193" t="str">
            <v>00790B</v>
          </cell>
          <cell r="B193" t="str">
            <v>FH次順位IG金融債</v>
          </cell>
          <cell r="C193">
            <v>0</v>
          </cell>
          <cell r="D193">
            <v>1007540</v>
          </cell>
          <cell r="E193">
            <v>15600</v>
          </cell>
          <cell r="F193">
            <v>0</v>
          </cell>
        </row>
        <row r="194">
          <cell r="A194" t="str">
            <v>00791B</v>
          </cell>
          <cell r="B194" t="str">
            <v>FH美元信用債1-5Y</v>
          </cell>
          <cell r="C194">
            <v>0</v>
          </cell>
          <cell r="D194">
            <v>17939233</v>
          </cell>
          <cell r="E194">
            <v>287600</v>
          </cell>
          <cell r="F194">
            <v>20000</v>
          </cell>
        </row>
        <row r="195">
          <cell r="A195" t="str">
            <v>00795B</v>
          </cell>
          <cell r="B195" t="str">
            <v>中信美國公債20年</v>
          </cell>
          <cell r="C195">
            <v>0</v>
          </cell>
          <cell r="D195">
            <v>12800903</v>
          </cell>
          <cell r="E195">
            <v>297598</v>
          </cell>
          <cell r="F195">
            <v>-86500</v>
          </cell>
        </row>
        <row r="196">
          <cell r="A196" t="str">
            <v>00796B</v>
          </cell>
          <cell r="B196" t="str">
            <v>中信中國債7-10</v>
          </cell>
          <cell r="C196">
            <v>11500</v>
          </cell>
          <cell r="D196">
            <v>1681288</v>
          </cell>
          <cell r="E196">
            <v>41970</v>
          </cell>
          <cell r="F196">
            <v>11500</v>
          </cell>
        </row>
        <row r="197">
          <cell r="A197" t="str">
            <v>00797B</v>
          </cell>
          <cell r="B197" t="str">
            <v>中信中國美元IG債</v>
          </cell>
          <cell r="C197">
            <v>0</v>
          </cell>
          <cell r="D197">
            <v>280558</v>
          </cell>
          <cell r="E197">
            <v>6736</v>
          </cell>
          <cell r="F197">
            <v>0</v>
          </cell>
        </row>
      </sheetData>
      <sheetData sheetId="4"/>
      <sheetData sheetId="5">
        <row r="6">
          <cell r="A6" t="str">
            <v>0050</v>
          </cell>
          <cell r="B6" t="str">
            <v>元大台灣50</v>
          </cell>
          <cell r="C6">
            <v>79.17</v>
          </cell>
          <cell r="D6">
            <v>79.05</v>
          </cell>
          <cell r="E6">
            <v>-0.1515</v>
          </cell>
          <cell r="F6">
            <v>155000</v>
          </cell>
          <cell r="G6">
            <v>8183.4</v>
          </cell>
          <cell r="H6">
            <v>-287</v>
          </cell>
          <cell r="I6">
            <v>-2487</v>
          </cell>
          <cell r="J6">
            <v>0</v>
          </cell>
        </row>
        <row r="7">
          <cell r="A7" t="str">
            <v>0051</v>
          </cell>
          <cell r="B7" t="str">
            <v>元大中型100</v>
          </cell>
          <cell r="C7">
            <v>31.2</v>
          </cell>
          <cell r="D7">
            <v>31</v>
          </cell>
          <cell r="E7">
            <v>-0.64100000000000001</v>
          </cell>
          <cell r="F7">
            <v>0</v>
          </cell>
          <cell r="G7">
            <v>9.6</v>
          </cell>
          <cell r="H7">
            <v>0</v>
          </cell>
          <cell r="I7">
            <v>-4</v>
          </cell>
          <cell r="J7">
            <v>0</v>
          </cell>
        </row>
        <row r="8">
          <cell r="A8" t="str">
            <v>0053</v>
          </cell>
          <cell r="B8" t="str">
            <v>元大電子</v>
          </cell>
          <cell r="C8">
            <v>33.450000000000003</v>
          </cell>
          <cell r="D8">
            <v>33.229999999999997</v>
          </cell>
          <cell r="E8">
            <v>-0.65759999999999996</v>
          </cell>
          <cell r="F8">
            <v>0</v>
          </cell>
          <cell r="G8">
            <v>23.8</v>
          </cell>
          <cell r="H8">
            <v>0</v>
          </cell>
          <cell r="I8">
            <v>-12</v>
          </cell>
          <cell r="J8">
            <v>0</v>
          </cell>
        </row>
        <row r="9">
          <cell r="A9" t="str">
            <v>0054</v>
          </cell>
          <cell r="B9" t="str">
            <v>元大台商50</v>
          </cell>
          <cell r="C9">
            <v>21.49</v>
          </cell>
          <cell r="D9">
            <v>21.34</v>
          </cell>
          <cell r="E9">
            <v>-0.69789999999999996</v>
          </cell>
          <cell r="F9">
            <v>0</v>
          </cell>
          <cell r="G9">
            <v>5.4</v>
          </cell>
          <cell r="H9">
            <v>0</v>
          </cell>
          <cell r="I9">
            <v>2</v>
          </cell>
          <cell r="J9">
            <v>0</v>
          </cell>
        </row>
        <row r="10">
          <cell r="A10" t="str">
            <v>0055</v>
          </cell>
          <cell r="B10" t="str">
            <v>元大MSCI金融</v>
          </cell>
          <cell r="C10">
            <v>17.77</v>
          </cell>
          <cell r="D10">
            <v>17.7</v>
          </cell>
          <cell r="E10">
            <v>-0.39389999999999997</v>
          </cell>
          <cell r="F10">
            <v>0</v>
          </cell>
          <cell r="G10">
            <v>117.6</v>
          </cell>
          <cell r="H10">
            <v>0</v>
          </cell>
          <cell r="I10">
            <v>34</v>
          </cell>
          <cell r="J10">
            <v>0</v>
          </cell>
        </row>
        <row r="11">
          <cell r="A11" t="str">
            <v>0056</v>
          </cell>
          <cell r="B11" t="str">
            <v>元大高股息</v>
          </cell>
          <cell r="C11">
            <v>25.93</v>
          </cell>
          <cell r="D11">
            <v>26.01</v>
          </cell>
          <cell r="E11">
            <v>0.3085</v>
          </cell>
          <cell r="F11">
            <v>5000</v>
          </cell>
          <cell r="G11">
            <v>7534.6</v>
          </cell>
          <cell r="H11">
            <v>4</v>
          </cell>
          <cell r="I11">
            <v>-5070</v>
          </cell>
          <cell r="J11">
            <v>0</v>
          </cell>
        </row>
        <row r="12">
          <cell r="A12" t="str">
            <v>0061</v>
          </cell>
          <cell r="B12" t="str">
            <v>元大寶滬深</v>
          </cell>
          <cell r="C12">
            <v>17.71</v>
          </cell>
          <cell r="D12">
            <v>17.5</v>
          </cell>
          <cell r="E12">
            <v>-1.1857</v>
          </cell>
          <cell r="F12">
            <v>-2500</v>
          </cell>
          <cell r="G12">
            <v>1966.6</v>
          </cell>
          <cell r="H12">
            <v>624</v>
          </cell>
          <cell r="I12">
            <v>60</v>
          </cell>
          <cell r="J12">
            <v>0</v>
          </cell>
        </row>
        <row r="13">
          <cell r="A13" t="str">
            <v>006201</v>
          </cell>
          <cell r="B13" t="str">
            <v>元大富櫃50</v>
          </cell>
          <cell r="C13">
            <v>11.96</v>
          </cell>
          <cell r="D13">
            <v>11.94</v>
          </cell>
          <cell r="E13">
            <v>-0.16719999999999999</v>
          </cell>
          <cell r="F13">
            <v>4500</v>
          </cell>
          <cell r="G13">
            <v>168.8</v>
          </cell>
          <cell r="H13">
            <v>0</v>
          </cell>
          <cell r="I13">
            <v>7</v>
          </cell>
          <cell r="J13">
            <v>0</v>
          </cell>
        </row>
        <row r="14">
          <cell r="A14" t="str">
            <v>006203</v>
          </cell>
          <cell r="B14" t="str">
            <v>元大MSCI台灣</v>
          </cell>
          <cell r="C14">
            <v>36.99</v>
          </cell>
          <cell r="D14">
            <v>37.090000000000003</v>
          </cell>
          <cell r="E14">
            <v>0.27029999999999998</v>
          </cell>
          <cell r="F14">
            <v>0</v>
          </cell>
          <cell r="G14">
            <v>1</v>
          </cell>
          <cell r="H14">
            <v>0</v>
          </cell>
          <cell r="I14">
            <v>-1</v>
          </cell>
          <cell r="J14">
            <v>0</v>
          </cell>
        </row>
        <row r="15">
          <cell r="A15" t="str">
            <v>006206</v>
          </cell>
          <cell r="B15" t="str">
            <v>元大上證50</v>
          </cell>
          <cell r="C15">
            <v>32.159999999999997</v>
          </cell>
          <cell r="D15">
            <v>31.95</v>
          </cell>
          <cell r="E15">
            <v>-0.65290000000000004</v>
          </cell>
          <cell r="F15">
            <v>0</v>
          </cell>
          <cell r="G15">
            <v>513.6</v>
          </cell>
          <cell r="H15">
            <v>-116</v>
          </cell>
          <cell r="I15">
            <v>192</v>
          </cell>
          <cell r="J15">
            <v>0</v>
          </cell>
        </row>
        <row r="16">
          <cell r="A16" t="str">
            <v>00631L</v>
          </cell>
          <cell r="B16" t="str">
            <v>元大台灣50正2</v>
          </cell>
          <cell r="C16">
            <v>36.97</v>
          </cell>
          <cell r="D16">
            <v>36.94</v>
          </cell>
          <cell r="E16">
            <v>-8.1100000000000005E-2</v>
          </cell>
          <cell r="F16">
            <v>0</v>
          </cell>
          <cell r="G16">
            <v>2078.1999999999998</v>
          </cell>
          <cell r="H16">
            <v>-22</v>
          </cell>
          <cell r="I16">
            <v>-208</v>
          </cell>
          <cell r="J16">
            <v>0</v>
          </cell>
        </row>
        <row r="17">
          <cell r="A17" t="str">
            <v>00632R</v>
          </cell>
          <cell r="B17" t="str">
            <v>元大台灣50反1</v>
          </cell>
          <cell r="C17">
            <v>12.08</v>
          </cell>
          <cell r="D17">
            <v>12.07</v>
          </cell>
          <cell r="E17">
            <v>-8.2699999999999996E-2</v>
          </cell>
          <cell r="F17">
            <v>-203500</v>
          </cell>
          <cell r="G17">
            <v>66974.600000000006</v>
          </cell>
          <cell r="H17">
            <v>-3820</v>
          </cell>
          <cell r="I17">
            <v>3089</v>
          </cell>
          <cell r="J17">
            <v>0</v>
          </cell>
        </row>
        <row r="18">
          <cell r="A18" t="str">
            <v>00635U</v>
          </cell>
          <cell r="B18" t="str">
            <v>元大S&amp;P黃金</v>
          </cell>
          <cell r="C18">
            <v>19.7</v>
          </cell>
          <cell r="D18">
            <v>19.600000000000001</v>
          </cell>
          <cell r="E18">
            <v>-0.50760000000000005</v>
          </cell>
          <cell r="F18">
            <v>-500</v>
          </cell>
          <cell r="G18">
            <v>787</v>
          </cell>
          <cell r="H18">
            <v>209</v>
          </cell>
          <cell r="I18">
            <v>-68</v>
          </cell>
          <cell r="J18">
            <v>0</v>
          </cell>
        </row>
        <row r="19">
          <cell r="A19" t="str">
            <v>00637L</v>
          </cell>
          <cell r="B19" t="str">
            <v>元大滬深300正2</v>
          </cell>
          <cell r="C19">
            <v>16.57</v>
          </cell>
          <cell r="D19">
            <v>16.34</v>
          </cell>
          <cell r="E19">
            <v>-1.3879999999999999</v>
          </cell>
          <cell r="F19">
            <v>-24500</v>
          </cell>
          <cell r="G19">
            <v>181455.8</v>
          </cell>
          <cell r="H19">
            <v>8533</v>
          </cell>
          <cell r="I19">
            <v>-16357</v>
          </cell>
          <cell r="J19">
            <v>347</v>
          </cell>
        </row>
        <row r="20">
          <cell r="A20" t="str">
            <v>00638R</v>
          </cell>
          <cell r="B20" t="str">
            <v>元大滬深300反1</v>
          </cell>
          <cell r="C20">
            <v>13.03</v>
          </cell>
          <cell r="D20">
            <v>13.12</v>
          </cell>
          <cell r="E20">
            <v>0.69069999999999998</v>
          </cell>
          <cell r="F20">
            <v>0</v>
          </cell>
          <cell r="G20">
            <v>3317.2</v>
          </cell>
          <cell r="H20">
            <v>1083</v>
          </cell>
          <cell r="I20">
            <v>-277</v>
          </cell>
          <cell r="J20">
            <v>0</v>
          </cell>
        </row>
        <row r="21">
          <cell r="A21" t="str">
            <v>00642U</v>
          </cell>
          <cell r="B21" t="str">
            <v>元大S&amp;P石油</v>
          </cell>
          <cell r="C21">
            <v>15.58</v>
          </cell>
          <cell r="D21">
            <v>15.33</v>
          </cell>
          <cell r="E21">
            <v>-1.6046</v>
          </cell>
          <cell r="F21">
            <v>3000</v>
          </cell>
          <cell r="G21">
            <v>5232</v>
          </cell>
          <cell r="H21">
            <v>-1244</v>
          </cell>
          <cell r="I21">
            <v>-6076</v>
          </cell>
          <cell r="J21">
            <v>230</v>
          </cell>
        </row>
        <row r="22">
          <cell r="A22" t="str">
            <v>00646</v>
          </cell>
          <cell r="B22" t="str">
            <v>元大S&amp;P500</v>
          </cell>
          <cell r="C22">
            <v>27.57</v>
          </cell>
          <cell r="D22">
            <v>27.41</v>
          </cell>
          <cell r="E22">
            <v>-0.58030000000000004</v>
          </cell>
          <cell r="F22">
            <v>500</v>
          </cell>
          <cell r="G22">
            <v>248.4</v>
          </cell>
          <cell r="H22">
            <v>0</v>
          </cell>
          <cell r="I22">
            <v>50</v>
          </cell>
          <cell r="J22">
            <v>0</v>
          </cell>
        </row>
        <row r="23">
          <cell r="A23" t="str">
            <v>00647L</v>
          </cell>
          <cell r="B23" t="str">
            <v>元大S&amp;P500正2</v>
          </cell>
          <cell r="C23">
            <v>35.28</v>
          </cell>
          <cell r="D23">
            <v>34.68</v>
          </cell>
          <cell r="E23">
            <v>-1.7005999999999999</v>
          </cell>
          <cell r="F23">
            <v>0</v>
          </cell>
          <cell r="G23">
            <v>136.80000000000001</v>
          </cell>
          <cell r="H23">
            <v>0</v>
          </cell>
          <cell r="I23">
            <v>242</v>
          </cell>
          <cell r="J23">
            <v>0</v>
          </cell>
        </row>
        <row r="24">
          <cell r="A24" t="str">
            <v>00648R</v>
          </cell>
          <cell r="B24" t="str">
            <v>元大S&amp;P500反1</v>
          </cell>
          <cell r="C24">
            <v>12.52</v>
          </cell>
          <cell r="D24">
            <v>12.61</v>
          </cell>
          <cell r="E24">
            <v>0.71879999999999999</v>
          </cell>
          <cell r="F24">
            <v>3500</v>
          </cell>
          <cell r="G24">
            <v>900.2</v>
          </cell>
          <cell r="H24">
            <v>0</v>
          </cell>
          <cell r="I24">
            <v>-106</v>
          </cell>
          <cell r="J24">
            <v>0</v>
          </cell>
        </row>
        <row r="25">
          <cell r="A25" t="str">
            <v>00660</v>
          </cell>
          <cell r="B25" t="str">
            <v>元大歐洲50</v>
          </cell>
          <cell r="C25">
            <v>24.84</v>
          </cell>
          <cell r="D25">
            <v>24.86</v>
          </cell>
          <cell r="E25">
            <v>8.0500000000000002E-2</v>
          </cell>
          <cell r="F25">
            <v>0</v>
          </cell>
          <cell r="G25">
            <v>64.2</v>
          </cell>
          <cell r="H25">
            <v>0</v>
          </cell>
          <cell r="I25">
            <v>-2</v>
          </cell>
          <cell r="J25">
            <v>0</v>
          </cell>
        </row>
        <row r="26">
          <cell r="A26" t="str">
            <v>00661</v>
          </cell>
          <cell r="B26" t="str">
            <v>元大日經225</v>
          </cell>
          <cell r="C26">
            <v>26.7</v>
          </cell>
          <cell r="D26">
            <v>26.63</v>
          </cell>
          <cell r="E26">
            <v>-0.2621</v>
          </cell>
          <cell r="F26">
            <v>0</v>
          </cell>
          <cell r="G26">
            <v>0.2</v>
          </cell>
          <cell r="H26">
            <v>0</v>
          </cell>
          <cell r="I26">
            <v>0</v>
          </cell>
          <cell r="J26">
            <v>0</v>
          </cell>
        </row>
        <row r="27">
          <cell r="A27" t="str">
            <v>00672L</v>
          </cell>
          <cell r="B27" t="str">
            <v>元大S&amp;P原油正2</v>
          </cell>
          <cell r="C27">
            <v>13.63</v>
          </cell>
          <cell r="D27">
            <v>13.17</v>
          </cell>
          <cell r="E27">
            <v>-3.3748999999999998</v>
          </cell>
          <cell r="F27">
            <v>46500</v>
          </cell>
          <cell r="G27">
            <v>62999.199999999997</v>
          </cell>
          <cell r="H27">
            <v>-17867</v>
          </cell>
          <cell r="I27">
            <v>-44044</v>
          </cell>
          <cell r="J27">
            <v>5226</v>
          </cell>
        </row>
        <row r="28">
          <cell r="A28" t="str">
            <v>00673R</v>
          </cell>
          <cell r="B28" t="str">
            <v>元大S&amp;P原油反1</v>
          </cell>
          <cell r="C28">
            <v>16.72</v>
          </cell>
          <cell r="D28">
            <v>17.05</v>
          </cell>
          <cell r="E28">
            <v>1.9736</v>
          </cell>
          <cell r="F28">
            <v>-1500</v>
          </cell>
          <cell r="G28">
            <v>4219.2</v>
          </cell>
          <cell r="H28">
            <v>4</v>
          </cell>
          <cell r="I28">
            <v>2214</v>
          </cell>
          <cell r="J28">
            <v>0</v>
          </cell>
        </row>
        <row r="29">
          <cell r="A29" t="str">
            <v>00674R</v>
          </cell>
          <cell r="B29" t="str">
            <v>元大S&amp;P黃金反1</v>
          </cell>
          <cell r="C29">
            <v>18.91</v>
          </cell>
          <cell r="D29">
            <v>18.82</v>
          </cell>
          <cell r="E29">
            <v>-0.47589999999999999</v>
          </cell>
          <cell r="F29">
            <v>0</v>
          </cell>
          <cell r="G29">
            <v>49.4</v>
          </cell>
          <cell r="H29">
            <v>-1</v>
          </cell>
          <cell r="I29">
            <v>-10</v>
          </cell>
          <cell r="J29">
            <v>0</v>
          </cell>
        </row>
        <row r="30">
          <cell r="A30" t="str">
            <v>00679B</v>
          </cell>
          <cell r="B30" t="str">
            <v>元大美債20年</v>
          </cell>
          <cell r="C30">
            <v>42.3872</v>
          </cell>
          <cell r="D30">
            <v>42.42</v>
          </cell>
          <cell r="E30">
            <v>7.7299999999999994E-2</v>
          </cell>
          <cell r="F30">
            <v>0</v>
          </cell>
          <cell r="G30">
            <v>3635.6</v>
          </cell>
          <cell r="H30">
            <v>0</v>
          </cell>
          <cell r="I30">
            <v>-505</v>
          </cell>
          <cell r="J30">
            <v>0</v>
          </cell>
        </row>
        <row r="31">
          <cell r="A31" t="str">
            <v>00680L</v>
          </cell>
          <cell r="B31" t="str">
            <v>元大美債20正2</v>
          </cell>
          <cell r="C31">
            <v>22.4068</v>
          </cell>
          <cell r="D31">
            <v>22.3</v>
          </cell>
          <cell r="E31">
            <v>-0.47660000000000002</v>
          </cell>
          <cell r="F31">
            <v>0</v>
          </cell>
          <cell r="G31">
            <v>43</v>
          </cell>
          <cell r="H31">
            <v>0</v>
          </cell>
          <cell r="I31">
            <v>6</v>
          </cell>
          <cell r="J31">
            <v>0</v>
          </cell>
        </row>
        <row r="32">
          <cell r="A32" t="str">
            <v>00681R</v>
          </cell>
          <cell r="B32" t="str">
            <v>元大美債20反1</v>
          </cell>
          <cell r="C32">
            <v>17.1599</v>
          </cell>
          <cell r="D32">
            <v>17.13</v>
          </cell>
          <cell r="E32">
            <v>-0.17419999999999999</v>
          </cell>
          <cell r="F32">
            <v>0</v>
          </cell>
          <cell r="G32">
            <v>6.2</v>
          </cell>
          <cell r="H32">
            <v>0</v>
          </cell>
          <cell r="I32">
            <v>12</v>
          </cell>
          <cell r="J32">
            <v>0</v>
          </cell>
        </row>
        <row r="33">
          <cell r="A33" t="str">
            <v>00682U</v>
          </cell>
          <cell r="B33" t="str">
            <v>元大美元指數</v>
          </cell>
          <cell r="C33">
            <v>19.45</v>
          </cell>
          <cell r="D33">
            <v>19.27</v>
          </cell>
          <cell r="E33">
            <v>-0.9254</v>
          </cell>
          <cell r="F33">
            <v>0</v>
          </cell>
          <cell r="G33">
            <v>6.4</v>
          </cell>
          <cell r="H33">
            <v>0</v>
          </cell>
          <cell r="I33">
            <v>5</v>
          </cell>
          <cell r="J33">
            <v>0</v>
          </cell>
        </row>
        <row r="34">
          <cell r="A34" t="str">
            <v>00683L</v>
          </cell>
          <cell r="B34" t="str">
            <v>元大美元指數正2</v>
          </cell>
          <cell r="C34">
            <v>19.23</v>
          </cell>
          <cell r="D34">
            <v>19.07</v>
          </cell>
          <cell r="E34">
            <v>-0.83199999999999996</v>
          </cell>
          <cell r="F34">
            <v>0</v>
          </cell>
          <cell r="G34">
            <v>38.200000000000003</v>
          </cell>
          <cell r="H34">
            <v>0</v>
          </cell>
          <cell r="I34">
            <v>4</v>
          </cell>
          <cell r="J34">
            <v>0</v>
          </cell>
        </row>
        <row r="35">
          <cell r="A35" t="str">
            <v>00684R</v>
          </cell>
          <cell r="B35" t="str">
            <v>元大美元指數反1</v>
          </cell>
          <cell r="C35">
            <v>19.309999999999999</v>
          </cell>
          <cell r="D35">
            <v>19.2</v>
          </cell>
          <cell r="E35">
            <v>-0.5696</v>
          </cell>
          <cell r="F35">
            <v>0</v>
          </cell>
          <cell r="G35">
            <v>13.4</v>
          </cell>
          <cell r="H35">
            <v>0</v>
          </cell>
          <cell r="I35">
            <v>0</v>
          </cell>
          <cell r="J35">
            <v>0</v>
          </cell>
        </row>
        <row r="36">
          <cell r="A36" t="str">
            <v>00697B</v>
          </cell>
          <cell r="B36" t="str">
            <v>元大美債7-10</v>
          </cell>
          <cell r="C36">
            <v>42.703699999999998</v>
          </cell>
          <cell r="D36">
            <v>42.59</v>
          </cell>
          <cell r="E36">
            <v>-0.26619999999999999</v>
          </cell>
          <cell r="F36">
            <v>-25000</v>
          </cell>
          <cell r="G36">
            <v>459.2</v>
          </cell>
          <cell r="H36">
            <v>0</v>
          </cell>
          <cell r="I36">
            <v>7</v>
          </cell>
          <cell r="J36">
            <v>0</v>
          </cell>
        </row>
        <row r="37">
          <cell r="A37" t="str">
            <v>00719B</v>
          </cell>
          <cell r="B37" t="str">
            <v>元大美債1-3</v>
          </cell>
          <cell r="C37">
            <v>33.223599999999998</v>
          </cell>
          <cell r="D37">
            <v>33.24</v>
          </cell>
          <cell r="E37">
            <v>4.9299999999999997E-2</v>
          </cell>
          <cell r="F37">
            <v>0</v>
          </cell>
          <cell r="G37">
            <v>453.6</v>
          </cell>
          <cell r="H37">
            <v>0</v>
          </cell>
          <cell r="I37">
            <v>1</v>
          </cell>
          <cell r="J37">
            <v>0</v>
          </cell>
        </row>
        <row r="38">
          <cell r="A38" t="str">
            <v>00720B</v>
          </cell>
          <cell r="B38" t="str">
            <v>元大投資級公司債</v>
          </cell>
          <cell r="C38">
            <v>42.81</v>
          </cell>
          <cell r="D38">
            <v>42.93</v>
          </cell>
          <cell r="E38">
            <v>0.28029999999999999</v>
          </cell>
          <cell r="F38">
            <v>-12000</v>
          </cell>
          <cell r="G38">
            <v>3050.6</v>
          </cell>
          <cell r="H38">
            <v>0</v>
          </cell>
          <cell r="I38">
            <v>-16</v>
          </cell>
          <cell r="J38">
            <v>0</v>
          </cell>
        </row>
        <row r="39">
          <cell r="A39" t="str">
            <v>00721B</v>
          </cell>
          <cell r="B39" t="str">
            <v>元大中國債3-5</v>
          </cell>
          <cell r="C39">
            <v>47.088799999999999</v>
          </cell>
          <cell r="D39">
            <v>46.99</v>
          </cell>
          <cell r="E39">
            <v>-0.20979999999999999</v>
          </cell>
          <cell r="F39">
            <v>0</v>
          </cell>
          <cell r="G39">
            <v>491.8</v>
          </cell>
          <cell r="H39">
            <v>0</v>
          </cell>
          <cell r="I39">
            <v>423</v>
          </cell>
          <cell r="J39">
            <v>0</v>
          </cell>
        </row>
        <row r="40">
          <cell r="A40" t="str">
            <v>00706L</v>
          </cell>
          <cell r="B40" t="str">
            <v>元大S&amp;P日圓正2</v>
          </cell>
          <cell r="C40">
            <v>18.45</v>
          </cell>
          <cell r="D40">
            <v>18.32</v>
          </cell>
          <cell r="E40">
            <v>-0.7046</v>
          </cell>
          <cell r="F40">
            <v>0</v>
          </cell>
          <cell r="G40">
            <v>46.8</v>
          </cell>
          <cell r="H40">
            <v>0</v>
          </cell>
          <cell r="I40">
            <v>3</v>
          </cell>
          <cell r="J40">
            <v>0</v>
          </cell>
        </row>
        <row r="41">
          <cell r="A41" t="str">
            <v>00707R</v>
          </cell>
          <cell r="B41" t="str">
            <v>元大S&amp;P日圓反1</v>
          </cell>
          <cell r="C41">
            <v>19.98</v>
          </cell>
          <cell r="D41">
            <v>19.78</v>
          </cell>
          <cell r="E41">
            <v>-1.0009999999999999</v>
          </cell>
          <cell r="F41">
            <v>0</v>
          </cell>
          <cell r="G41">
            <v>4</v>
          </cell>
          <cell r="H41">
            <v>0</v>
          </cell>
          <cell r="I41">
            <v>0</v>
          </cell>
          <cell r="J41">
            <v>0</v>
          </cell>
        </row>
        <row r="42">
          <cell r="A42" t="str">
            <v>00708L</v>
          </cell>
          <cell r="B42" t="str">
            <v>元大S&amp;P黃金正2</v>
          </cell>
          <cell r="C42">
            <v>18.48</v>
          </cell>
          <cell r="D42">
            <v>18.329999999999998</v>
          </cell>
          <cell r="E42">
            <v>-0.81159999999999999</v>
          </cell>
          <cell r="F42">
            <v>0</v>
          </cell>
          <cell r="G42">
            <v>2493.6</v>
          </cell>
          <cell r="H42">
            <v>1</v>
          </cell>
          <cell r="I42">
            <v>-316</v>
          </cell>
          <cell r="J42">
            <v>0</v>
          </cell>
        </row>
        <row r="43">
          <cell r="A43" t="str">
            <v>00713</v>
          </cell>
          <cell r="B43" t="str">
            <v>元大台灣高息低波</v>
          </cell>
          <cell r="C43">
            <v>30.64</v>
          </cell>
          <cell r="D43">
            <v>30.59</v>
          </cell>
          <cell r="E43">
            <v>-0.16309999999999999</v>
          </cell>
          <cell r="F43">
            <v>0</v>
          </cell>
          <cell r="G43">
            <v>15.6</v>
          </cell>
          <cell r="H43">
            <v>0</v>
          </cell>
          <cell r="I43">
            <v>-11</v>
          </cell>
          <cell r="J43">
            <v>0</v>
          </cell>
        </row>
        <row r="44">
          <cell r="A44" t="str">
            <v>0052</v>
          </cell>
          <cell r="B44" t="str">
            <v>富邦科技</v>
          </cell>
          <cell r="C44">
            <v>51.49</v>
          </cell>
          <cell r="D44">
            <v>51.8</v>
          </cell>
          <cell r="E44">
            <v>0.60199999999999998</v>
          </cell>
          <cell r="F44">
            <v>0</v>
          </cell>
          <cell r="G44">
            <v>114.8</v>
          </cell>
          <cell r="H44">
            <v>0</v>
          </cell>
          <cell r="I44">
            <v>-8</v>
          </cell>
          <cell r="J44">
            <v>0</v>
          </cell>
        </row>
        <row r="45">
          <cell r="A45" t="str">
            <v>0057</v>
          </cell>
          <cell r="B45" t="str">
            <v>富邦摩台</v>
          </cell>
          <cell r="C45">
            <v>50.19</v>
          </cell>
          <cell r="D45">
            <v>49.93</v>
          </cell>
          <cell r="E45">
            <v>-0.51800000000000002</v>
          </cell>
          <cell r="F45">
            <v>0</v>
          </cell>
          <cell r="G45">
            <v>44.2</v>
          </cell>
          <cell r="H45">
            <v>0</v>
          </cell>
          <cell r="I45">
            <v>-2</v>
          </cell>
          <cell r="J45">
            <v>0</v>
          </cell>
        </row>
        <row r="46">
          <cell r="A46" t="str">
            <v>0058</v>
          </cell>
          <cell r="B46" t="str">
            <v>富邦發達</v>
          </cell>
          <cell r="C46">
            <v>45.7</v>
          </cell>
          <cell r="D46">
            <v>45.42</v>
          </cell>
          <cell r="E46">
            <v>-0.61260000000000003</v>
          </cell>
          <cell r="F46">
            <v>0</v>
          </cell>
          <cell r="G46">
            <v>21</v>
          </cell>
          <cell r="H46">
            <v>0</v>
          </cell>
          <cell r="I46">
            <v>-1</v>
          </cell>
          <cell r="J46">
            <v>0</v>
          </cell>
        </row>
        <row r="47">
          <cell r="A47" t="str">
            <v>0059</v>
          </cell>
          <cell r="B47" t="str">
            <v>富邦金融</v>
          </cell>
          <cell r="C47">
            <v>45.36</v>
          </cell>
          <cell r="D47">
            <v>45.22</v>
          </cell>
          <cell r="E47">
            <v>-0.30859999999999999</v>
          </cell>
          <cell r="F47">
            <v>0</v>
          </cell>
          <cell r="G47">
            <v>19.399999999999999</v>
          </cell>
          <cell r="H47">
            <v>0</v>
          </cell>
          <cell r="I47">
            <v>-1</v>
          </cell>
          <cell r="J47">
            <v>0</v>
          </cell>
        </row>
        <row r="48">
          <cell r="A48" t="str">
            <v>006205</v>
          </cell>
          <cell r="B48" t="str">
            <v>富邦上証</v>
          </cell>
          <cell r="C48">
            <v>30.97</v>
          </cell>
          <cell r="D48">
            <v>30.67</v>
          </cell>
          <cell r="E48">
            <v>-0.96860000000000002</v>
          </cell>
          <cell r="F48">
            <v>-500</v>
          </cell>
          <cell r="G48">
            <v>2868.4</v>
          </cell>
          <cell r="H48">
            <v>990</v>
          </cell>
          <cell r="I48">
            <v>-162</v>
          </cell>
          <cell r="J48">
            <v>0</v>
          </cell>
        </row>
        <row r="49">
          <cell r="A49" t="str">
            <v>006208</v>
          </cell>
          <cell r="B49" t="str">
            <v>富邦台50</v>
          </cell>
          <cell r="C49">
            <v>44.99</v>
          </cell>
          <cell r="D49">
            <v>45.14</v>
          </cell>
          <cell r="E49">
            <v>0.33339999999999997</v>
          </cell>
          <cell r="F49">
            <v>500</v>
          </cell>
          <cell r="G49">
            <v>161.80000000000001</v>
          </cell>
          <cell r="H49">
            <v>0</v>
          </cell>
          <cell r="I49">
            <v>-49</v>
          </cell>
          <cell r="J49">
            <v>0</v>
          </cell>
        </row>
        <row r="50">
          <cell r="A50" t="str">
            <v>00625K</v>
          </cell>
          <cell r="B50" t="str">
            <v>富邦上証+R</v>
          </cell>
          <cell r="C50">
            <v>6.81</v>
          </cell>
          <cell r="D50">
            <v>6.87</v>
          </cell>
          <cell r="E50">
            <v>0.88100000000000001</v>
          </cell>
          <cell r="F50"/>
          <cell r="G50">
            <v>51</v>
          </cell>
          <cell r="H50">
            <v>0</v>
          </cell>
          <cell r="I50">
            <v>0</v>
          </cell>
          <cell r="J50"/>
        </row>
        <row r="51">
          <cell r="A51" t="str">
            <v>00633L</v>
          </cell>
          <cell r="B51" t="str">
            <v>富邦上証正2</v>
          </cell>
          <cell r="C51">
            <v>43.4</v>
          </cell>
          <cell r="D51">
            <v>42.74</v>
          </cell>
          <cell r="E51">
            <v>-1.5206999999999999</v>
          </cell>
          <cell r="F51">
            <v>-3000</v>
          </cell>
          <cell r="G51">
            <v>29060</v>
          </cell>
          <cell r="H51">
            <v>412</v>
          </cell>
          <cell r="I51">
            <v>-3539</v>
          </cell>
          <cell r="J51">
            <v>23</v>
          </cell>
        </row>
        <row r="52">
          <cell r="A52" t="str">
            <v>00634R</v>
          </cell>
          <cell r="B52" t="str">
            <v>富邦上証反1</v>
          </cell>
          <cell r="C52">
            <v>6.44</v>
          </cell>
          <cell r="D52">
            <v>6.49</v>
          </cell>
          <cell r="E52">
            <v>0.77629999999999999</v>
          </cell>
          <cell r="F52">
            <v>0</v>
          </cell>
          <cell r="G52">
            <v>4423.3999999999996</v>
          </cell>
          <cell r="H52">
            <v>1204</v>
          </cell>
          <cell r="I52">
            <v>-163</v>
          </cell>
          <cell r="J52">
            <v>0</v>
          </cell>
        </row>
        <row r="53">
          <cell r="A53" t="str">
            <v>00639</v>
          </cell>
          <cell r="B53" t="str">
            <v>富邦深100</v>
          </cell>
          <cell r="C53">
            <v>10.01</v>
          </cell>
          <cell r="D53">
            <v>9.94</v>
          </cell>
          <cell r="E53">
            <v>-0.69930000000000003</v>
          </cell>
          <cell r="F53">
            <v>0</v>
          </cell>
          <cell r="G53">
            <v>1916.2</v>
          </cell>
          <cell r="H53">
            <v>-111</v>
          </cell>
          <cell r="I53">
            <v>169</v>
          </cell>
          <cell r="J53">
            <v>0</v>
          </cell>
        </row>
        <row r="54">
          <cell r="A54" t="str">
            <v>00640L</v>
          </cell>
          <cell r="B54" t="str">
            <v>富邦日本正2</v>
          </cell>
          <cell r="C54">
            <v>18.02</v>
          </cell>
          <cell r="D54">
            <v>17.95</v>
          </cell>
          <cell r="E54">
            <v>-0.38840000000000002</v>
          </cell>
          <cell r="F54">
            <v>0</v>
          </cell>
          <cell r="G54">
            <v>482.6</v>
          </cell>
          <cell r="H54">
            <v>0</v>
          </cell>
          <cell r="I54">
            <v>-215</v>
          </cell>
          <cell r="J54">
            <v>0</v>
          </cell>
        </row>
        <row r="55">
          <cell r="A55" t="str">
            <v>00641R</v>
          </cell>
          <cell r="B55" t="str">
            <v>富邦日本反1</v>
          </cell>
          <cell r="C55">
            <v>15.6</v>
          </cell>
          <cell r="D55">
            <v>15.57</v>
          </cell>
          <cell r="E55">
            <v>-0.1923</v>
          </cell>
          <cell r="F55">
            <v>0</v>
          </cell>
          <cell r="G55">
            <v>382</v>
          </cell>
          <cell r="H55">
            <v>0</v>
          </cell>
          <cell r="I55">
            <v>61</v>
          </cell>
          <cell r="J55">
            <v>0</v>
          </cell>
        </row>
        <row r="56">
          <cell r="A56" t="str">
            <v>00645</v>
          </cell>
          <cell r="B56" t="str">
            <v>富邦日本</v>
          </cell>
          <cell r="C56">
            <v>19.850000000000001</v>
          </cell>
          <cell r="D56">
            <v>19.78</v>
          </cell>
          <cell r="E56">
            <v>-0.35260000000000002</v>
          </cell>
          <cell r="F56">
            <v>0</v>
          </cell>
          <cell r="G56">
            <v>132.19999999999999</v>
          </cell>
          <cell r="H56">
            <v>0</v>
          </cell>
          <cell r="I56">
            <v>-1</v>
          </cell>
          <cell r="J56">
            <v>0</v>
          </cell>
        </row>
        <row r="57">
          <cell r="A57" t="str">
            <v>00652</v>
          </cell>
          <cell r="B57" t="str">
            <v>富邦印度</v>
          </cell>
          <cell r="C57">
            <v>25.4</v>
          </cell>
          <cell r="D57">
            <v>25.2</v>
          </cell>
          <cell r="E57">
            <v>-0.55110000000000003</v>
          </cell>
          <cell r="F57">
            <v>0</v>
          </cell>
          <cell r="G57">
            <v>68.2</v>
          </cell>
          <cell r="H57">
            <v>-1</v>
          </cell>
          <cell r="I57">
            <v>-7</v>
          </cell>
          <cell r="J57">
            <v>0</v>
          </cell>
        </row>
        <row r="58">
          <cell r="A58" t="str">
            <v>00653L</v>
          </cell>
          <cell r="B58" t="str">
            <v>富邦印度正2</v>
          </cell>
          <cell r="C58">
            <v>32.19</v>
          </cell>
          <cell r="D58">
            <v>31.61</v>
          </cell>
          <cell r="E58">
            <v>-0.80769999999999997</v>
          </cell>
          <cell r="F58">
            <v>0</v>
          </cell>
          <cell r="G58">
            <v>121.2</v>
          </cell>
          <cell r="H58">
            <v>109</v>
          </cell>
          <cell r="I58">
            <v>22</v>
          </cell>
          <cell r="J58">
            <v>0</v>
          </cell>
        </row>
        <row r="59">
          <cell r="A59" t="str">
            <v>00654R</v>
          </cell>
          <cell r="B59" t="str">
            <v>富邦印度反1</v>
          </cell>
          <cell r="C59">
            <v>13.63</v>
          </cell>
          <cell r="D59">
            <v>13.7</v>
          </cell>
          <cell r="E59">
            <v>0</v>
          </cell>
          <cell r="F59">
            <v>0</v>
          </cell>
          <cell r="G59">
            <v>93</v>
          </cell>
          <cell r="H59">
            <v>3</v>
          </cell>
          <cell r="I59">
            <v>-6</v>
          </cell>
          <cell r="J59">
            <v>0</v>
          </cell>
        </row>
        <row r="60">
          <cell r="A60" t="str">
            <v>00662</v>
          </cell>
          <cell r="B60" t="str">
            <v>富邦NASDAQ</v>
          </cell>
          <cell r="C60">
            <v>31.82</v>
          </cell>
          <cell r="D60">
            <v>31.89</v>
          </cell>
          <cell r="E60">
            <v>0.9113</v>
          </cell>
          <cell r="F60">
            <v>0</v>
          </cell>
          <cell r="G60">
            <v>183.6</v>
          </cell>
          <cell r="H60">
            <v>0</v>
          </cell>
          <cell r="I60">
            <v>-7</v>
          </cell>
          <cell r="J60">
            <v>0</v>
          </cell>
        </row>
        <row r="61">
          <cell r="A61" t="str">
            <v>00665L</v>
          </cell>
          <cell r="B61" t="str">
            <v>富邦恒生國企正2</v>
          </cell>
          <cell r="C61">
            <v>25.89</v>
          </cell>
          <cell r="D61">
            <v>25.59</v>
          </cell>
          <cell r="E61">
            <v>-1.1587000000000001</v>
          </cell>
          <cell r="F61">
            <v>0</v>
          </cell>
          <cell r="G61">
            <v>271.60000000000002</v>
          </cell>
          <cell r="H61">
            <v>-67</v>
          </cell>
          <cell r="I61">
            <v>-125</v>
          </cell>
          <cell r="J61">
            <v>0</v>
          </cell>
        </row>
        <row r="62">
          <cell r="A62" t="str">
            <v>00666R</v>
          </cell>
          <cell r="B62" t="str">
            <v>富邦恒生國企反1</v>
          </cell>
          <cell r="C62">
            <v>14.12</v>
          </cell>
          <cell r="D62">
            <v>14.04</v>
          </cell>
          <cell r="E62">
            <v>-0.5665</v>
          </cell>
          <cell r="F62">
            <v>0</v>
          </cell>
          <cell r="G62">
            <v>227</v>
          </cell>
          <cell r="H62">
            <v>-18</v>
          </cell>
          <cell r="I62">
            <v>-33</v>
          </cell>
          <cell r="J62">
            <v>0</v>
          </cell>
        </row>
        <row r="63">
          <cell r="A63" t="str">
            <v>00670L</v>
          </cell>
          <cell r="B63" t="str">
            <v>富邦NASDAQ正2</v>
          </cell>
          <cell r="C63">
            <v>33.51</v>
          </cell>
          <cell r="D63">
            <v>33.159999999999997</v>
          </cell>
          <cell r="E63">
            <v>0.47739999999999999</v>
          </cell>
          <cell r="F63">
            <v>-500</v>
          </cell>
          <cell r="G63">
            <v>638.6</v>
          </cell>
          <cell r="H63">
            <v>0</v>
          </cell>
          <cell r="I63">
            <v>413</v>
          </cell>
          <cell r="J63">
            <v>0</v>
          </cell>
        </row>
        <row r="64">
          <cell r="A64" t="str">
            <v>00671R</v>
          </cell>
          <cell r="B64" t="str">
            <v>富邦NASDAQ反1</v>
          </cell>
          <cell r="C64">
            <v>12.95</v>
          </cell>
          <cell r="D64">
            <v>13</v>
          </cell>
          <cell r="E64">
            <v>-0.2316</v>
          </cell>
          <cell r="F64">
            <v>4500</v>
          </cell>
          <cell r="G64">
            <v>1803</v>
          </cell>
          <cell r="H64">
            <v>0</v>
          </cell>
          <cell r="I64">
            <v>-822</v>
          </cell>
          <cell r="J64">
            <v>0</v>
          </cell>
        </row>
        <row r="65">
          <cell r="A65" t="str">
            <v>00675L</v>
          </cell>
          <cell r="B65" t="str">
            <v>富邦臺灣加權正2</v>
          </cell>
          <cell r="C65">
            <v>14.82</v>
          </cell>
          <cell r="D65">
            <v>14.73</v>
          </cell>
          <cell r="E65">
            <v>-0.60719999999999996</v>
          </cell>
          <cell r="F65">
            <v>-500</v>
          </cell>
          <cell r="G65">
            <v>367.2</v>
          </cell>
          <cell r="H65">
            <v>0</v>
          </cell>
          <cell r="I65">
            <v>23</v>
          </cell>
          <cell r="J65">
            <v>0</v>
          </cell>
        </row>
        <row r="66">
          <cell r="A66" t="str">
            <v>00676R</v>
          </cell>
          <cell r="B66" t="str">
            <v>富邦臺灣加權反1</v>
          </cell>
          <cell r="C66">
            <v>7.42</v>
          </cell>
          <cell r="D66">
            <v>7.41</v>
          </cell>
          <cell r="E66">
            <v>-0.13469999999999999</v>
          </cell>
          <cell r="F66">
            <v>0</v>
          </cell>
          <cell r="G66">
            <v>1088.2</v>
          </cell>
          <cell r="H66">
            <v>-118</v>
          </cell>
          <cell r="I66">
            <v>-68</v>
          </cell>
          <cell r="J66">
            <v>0</v>
          </cell>
        </row>
        <row r="67">
          <cell r="A67" t="str">
            <v>00677U</v>
          </cell>
          <cell r="B67" t="str">
            <v>富邦VIX</v>
          </cell>
          <cell r="C67">
            <v>5.31</v>
          </cell>
          <cell r="D67">
            <v>5.39</v>
          </cell>
          <cell r="E67">
            <v>1.8832</v>
          </cell>
          <cell r="F67">
            <v>0</v>
          </cell>
          <cell r="G67">
            <v>78735.8</v>
          </cell>
          <cell r="H67">
            <v>-14171</v>
          </cell>
          <cell r="I67">
            <v>-20021</v>
          </cell>
          <cell r="J67">
            <v>0</v>
          </cell>
        </row>
        <row r="68">
          <cell r="A68" t="str">
            <v>00692</v>
          </cell>
          <cell r="B68" t="str">
            <v>富邦公司治理</v>
          </cell>
          <cell r="C68">
            <v>20.89</v>
          </cell>
          <cell r="D68">
            <v>20.86</v>
          </cell>
          <cell r="E68">
            <v>-0.14360000000000001</v>
          </cell>
          <cell r="F68">
            <v>0</v>
          </cell>
          <cell r="G68">
            <v>580.20000000000005</v>
          </cell>
          <cell r="H68">
            <v>0</v>
          </cell>
          <cell r="I68">
            <v>-51</v>
          </cell>
          <cell r="J68">
            <v>0</v>
          </cell>
        </row>
        <row r="69">
          <cell r="A69" t="str">
            <v>00694B</v>
          </cell>
          <cell r="B69" t="str">
            <v>富邦美債1-3年</v>
          </cell>
          <cell r="C69">
            <v>41.940100000000001</v>
          </cell>
          <cell r="D69">
            <v>42.04</v>
          </cell>
          <cell r="E69">
            <v>-2.0000000000000001E-4</v>
          </cell>
          <cell r="F69">
            <v>0</v>
          </cell>
          <cell r="G69">
            <v>376.2</v>
          </cell>
          <cell r="H69">
            <v>0</v>
          </cell>
          <cell r="I69">
            <v>16</v>
          </cell>
          <cell r="J69">
            <v>0</v>
          </cell>
        </row>
        <row r="70">
          <cell r="A70" t="str">
            <v>00695B</v>
          </cell>
          <cell r="B70" t="str">
            <v>富邦美債7-10年</v>
          </cell>
          <cell r="C70">
            <v>40.095999999999997</v>
          </cell>
          <cell r="D70">
            <v>40.21</v>
          </cell>
          <cell r="E70">
            <v>-3.9899999999999998E-2</v>
          </cell>
          <cell r="F70">
            <v>0</v>
          </cell>
          <cell r="G70">
            <v>394.8</v>
          </cell>
          <cell r="H70">
            <v>0</v>
          </cell>
          <cell r="I70">
            <v>3</v>
          </cell>
          <cell r="J70">
            <v>0</v>
          </cell>
        </row>
        <row r="71">
          <cell r="A71" t="str">
            <v>00696B</v>
          </cell>
          <cell r="B71" t="str">
            <v>富邦美債20年</v>
          </cell>
          <cell r="C71">
            <v>44.277299999999997</v>
          </cell>
          <cell r="D71">
            <v>44.57</v>
          </cell>
          <cell r="E71">
            <v>0.39</v>
          </cell>
          <cell r="F71">
            <v>0</v>
          </cell>
          <cell r="G71">
            <v>2995.2</v>
          </cell>
          <cell r="H71">
            <v>0</v>
          </cell>
          <cell r="I71">
            <v>-26</v>
          </cell>
          <cell r="J71">
            <v>0</v>
          </cell>
        </row>
        <row r="72">
          <cell r="A72" t="str">
            <v>00700</v>
          </cell>
          <cell r="B72" t="str">
            <v>富邦恆生國企</v>
          </cell>
          <cell r="C72">
            <v>20.36</v>
          </cell>
          <cell r="D72">
            <v>20.13</v>
          </cell>
          <cell r="E72">
            <v>-1.1295999999999999</v>
          </cell>
          <cell r="F72">
            <v>0</v>
          </cell>
          <cell r="G72">
            <v>142.80000000000001</v>
          </cell>
          <cell r="H72">
            <v>-10</v>
          </cell>
          <cell r="I72">
            <v>-7</v>
          </cell>
          <cell r="J72">
            <v>0</v>
          </cell>
        </row>
        <row r="73">
          <cell r="A73" t="str">
            <v>00709</v>
          </cell>
          <cell r="B73" t="str">
            <v>富邦歐洲</v>
          </cell>
          <cell r="C73">
            <v>20.97</v>
          </cell>
          <cell r="D73">
            <v>20.83</v>
          </cell>
          <cell r="E73">
            <v>-0.57220000000000004</v>
          </cell>
          <cell r="F73">
            <v>0</v>
          </cell>
          <cell r="G73">
            <v>106.8</v>
          </cell>
          <cell r="H73">
            <v>0</v>
          </cell>
          <cell r="I73">
            <v>1</v>
          </cell>
          <cell r="J73">
            <v>0</v>
          </cell>
        </row>
        <row r="74">
          <cell r="A74" t="str">
            <v>00730</v>
          </cell>
          <cell r="B74" t="str">
            <v>富邦臺灣優質高息</v>
          </cell>
          <cell r="C74">
            <v>18.399999999999999</v>
          </cell>
          <cell r="D74">
            <v>18.43</v>
          </cell>
          <cell r="E74">
            <v>0.16300000000000001</v>
          </cell>
          <cell r="F74">
            <v>0</v>
          </cell>
          <cell r="G74">
            <v>334.4</v>
          </cell>
          <cell r="H74">
            <v>0</v>
          </cell>
          <cell r="I74">
            <v>-19</v>
          </cell>
          <cell r="J74">
            <v>0</v>
          </cell>
        </row>
        <row r="75">
          <cell r="A75" t="str">
            <v>00718B</v>
          </cell>
          <cell r="B75" t="str">
            <v>富邦中國政策債</v>
          </cell>
          <cell r="C75">
            <v>20.734500000000001</v>
          </cell>
          <cell r="D75">
            <v>20.8</v>
          </cell>
          <cell r="E75">
            <v>0.31580000000000003</v>
          </cell>
          <cell r="F75">
            <v>-15000</v>
          </cell>
          <cell r="G75">
            <v>9776.2000000000007</v>
          </cell>
          <cell r="H75">
            <v>0</v>
          </cell>
          <cell r="I75">
            <v>-18</v>
          </cell>
          <cell r="J75">
            <v>0</v>
          </cell>
        </row>
        <row r="76">
          <cell r="A76" t="str">
            <v>00717</v>
          </cell>
          <cell r="B76" t="str">
            <v>富邦美國特別股</v>
          </cell>
          <cell r="C76">
            <v>19.989999999999998</v>
          </cell>
          <cell r="D76">
            <v>20</v>
          </cell>
          <cell r="E76">
            <v>-0.05</v>
          </cell>
          <cell r="F76">
            <v>0</v>
          </cell>
          <cell r="G76">
            <v>324.39999999999998</v>
          </cell>
          <cell r="H76">
            <v>0</v>
          </cell>
          <cell r="I76">
            <v>31</v>
          </cell>
          <cell r="J76">
            <v>0</v>
          </cell>
        </row>
        <row r="77">
          <cell r="A77" t="str">
            <v>00636</v>
          </cell>
          <cell r="B77" t="str">
            <v>國泰中國A50</v>
          </cell>
          <cell r="C77">
            <v>21.15</v>
          </cell>
          <cell r="D77">
            <v>21.02</v>
          </cell>
          <cell r="E77">
            <v>-0.61460000000000004</v>
          </cell>
          <cell r="F77">
            <v>-500</v>
          </cell>
          <cell r="G77">
            <v>2741.8</v>
          </cell>
          <cell r="H77">
            <v>-168</v>
          </cell>
          <cell r="I77">
            <v>1076</v>
          </cell>
          <cell r="J77">
            <v>0</v>
          </cell>
        </row>
        <row r="78">
          <cell r="A78" t="str">
            <v>00655L</v>
          </cell>
          <cell r="B78" t="str">
            <v>國泰中國A50正2</v>
          </cell>
          <cell r="C78">
            <v>30.93</v>
          </cell>
          <cell r="D78">
            <v>30.4</v>
          </cell>
          <cell r="E78">
            <v>-1.7135</v>
          </cell>
          <cell r="F78">
            <v>0</v>
          </cell>
          <cell r="G78">
            <v>11683.4</v>
          </cell>
          <cell r="H78">
            <v>-651</v>
          </cell>
          <cell r="I78">
            <v>462</v>
          </cell>
          <cell r="J78">
            <v>0</v>
          </cell>
        </row>
        <row r="79">
          <cell r="A79" t="str">
            <v>00656R</v>
          </cell>
          <cell r="B79" t="str">
            <v>國泰中國A50反1</v>
          </cell>
          <cell r="C79">
            <v>11.86</v>
          </cell>
          <cell r="D79">
            <v>11.94</v>
          </cell>
          <cell r="E79">
            <v>0.67449999999999999</v>
          </cell>
          <cell r="F79">
            <v>0</v>
          </cell>
          <cell r="G79">
            <v>1393.4</v>
          </cell>
          <cell r="H79">
            <v>0</v>
          </cell>
          <cell r="I79">
            <v>76</v>
          </cell>
          <cell r="J79">
            <v>0</v>
          </cell>
        </row>
        <row r="80">
          <cell r="A80" t="str">
            <v>00657</v>
          </cell>
          <cell r="B80" t="str">
            <v>國泰日經225</v>
          </cell>
          <cell r="C80">
            <v>26.02</v>
          </cell>
          <cell r="D80">
            <v>25.9</v>
          </cell>
          <cell r="E80">
            <v>-0.46110000000000001</v>
          </cell>
          <cell r="F80">
            <v>0</v>
          </cell>
          <cell r="G80">
            <v>23.2</v>
          </cell>
          <cell r="H80">
            <v>0</v>
          </cell>
          <cell r="I80">
            <v>0</v>
          </cell>
          <cell r="J80">
            <v>0</v>
          </cell>
        </row>
        <row r="81">
          <cell r="A81" t="str">
            <v>00658L</v>
          </cell>
          <cell r="B81" t="str">
            <v>國泰日本正2</v>
          </cell>
          <cell r="C81">
            <v>30.98</v>
          </cell>
          <cell r="D81">
            <v>30.85</v>
          </cell>
          <cell r="E81">
            <v>-0.41959999999999997</v>
          </cell>
          <cell r="F81">
            <v>0</v>
          </cell>
          <cell r="G81">
            <v>69.2</v>
          </cell>
          <cell r="H81">
            <v>0</v>
          </cell>
          <cell r="I81">
            <v>4</v>
          </cell>
          <cell r="J81">
            <v>0</v>
          </cell>
        </row>
        <row r="82">
          <cell r="A82" t="str">
            <v>00659R</v>
          </cell>
          <cell r="B82" t="str">
            <v>國泰日本反1</v>
          </cell>
          <cell r="C82">
            <v>12.78</v>
          </cell>
          <cell r="D82">
            <v>12.76</v>
          </cell>
          <cell r="E82">
            <v>-0.15640000000000001</v>
          </cell>
          <cell r="F82">
            <v>0</v>
          </cell>
          <cell r="G82">
            <v>193.8</v>
          </cell>
          <cell r="H82">
            <v>5</v>
          </cell>
          <cell r="I82">
            <v>4</v>
          </cell>
          <cell r="J82">
            <v>0</v>
          </cell>
        </row>
        <row r="83">
          <cell r="A83" t="str">
            <v>00663L</v>
          </cell>
          <cell r="B83" t="str">
            <v>國泰臺灣加權正2</v>
          </cell>
          <cell r="C83">
            <v>34.549999999999997</v>
          </cell>
          <cell r="D83">
            <v>34.03</v>
          </cell>
          <cell r="E83">
            <v>-1.5049999999999999</v>
          </cell>
          <cell r="F83">
            <v>0</v>
          </cell>
          <cell r="G83">
            <v>112.4</v>
          </cell>
          <cell r="H83">
            <v>-4</v>
          </cell>
          <cell r="I83">
            <v>27</v>
          </cell>
          <cell r="J83">
            <v>0</v>
          </cell>
        </row>
        <row r="84">
          <cell r="A84" t="str">
            <v>00664R</v>
          </cell>
          <cell r="B84" t="str">
            <v>國泰臺灣加權反1</v>
          </cell>
          <cell r="C84">
            <v>13.7</v>
          </cell>
          <cell r="D84">
            <v>13.7</v>
          </cell>
          <cell r="E84">
            <v>0</v>
          </cell>
          <cell r="F84">
            <v>0</v>
          </cell>
          <cell r="G84">
            <v>1875.4</v>
          </cell>
          <cell r="H84">
            <v>-61</v>
          </cell>
          <cell r="I84">
            <v>286</v>
          </cell>
          <cell r="J84">
            <v>0</v>
          </cell>
        </row>
        <row r="85">
          <cell r="A85" t="str">
            <v>00668</v>
          </cell>
          <cell r="B85" t="str">
            <v>國泰美國道瓊</v>
          </cell>
          <cell r="C85">
            <v>28.91</v>
          </cell>
          <cell r="D85">
            <v>28.88</v>
          </cell>
          <cell r="E85">
            <v>6.9099999999999995E-2</v>
          </cell>
          <cell r="F85">
            <v>0</v>
          </cell>
          <cell r="G85">
            <v>218.8</v>
          </cell>
          <cell r="H85">
            <v>0</v>
          </cell>
          <cell r="I85">
            <v>127</v>
          </cell>
          <cell r="J85">
            <v>0</v>
          </cell>
        </row>
        <row r="86">
          <cell r="A86" t="str">
            <v>00669R</v>
          </cell>
          <cell r="B86" t="str">
            <v>國泰美國道瓊反1</v>
          </cell>
          <cell r="C86">
            <v>12.76</v>
          </cell>
          <cell r="D86">
            <v>12.78</v>
          </cell>
          <cell r="E86">
            <v>-7.8299999999999995E-2</v>
          </cell>
          <cell r="F86">
            <v>3500</v>
          </cell>
          <cell r="G86">
            <v>2124.4</v>
          </cell>
          <cell r="H86">
            <v>0</v>
          </cell>
          <cell r="I86">
            <v>-281</v>
          </cell>
          <cell r="J86">
            <v>0</v>
          </cell>
        </row>
        <row r="87">
          <cell r="A87" t="str">
            <v>00687B</v>
          </cell>
          <cell r="B87" t="str">
            <v>國泰20年美債</v>
          </cell>
          <cell r="C87">
            <v>43.931699999999999</v>
          </cell>
          <cell r="D87">
            <v>44.18</v>
          </cell>
          <cell r="E87">
            <v>0.33750000000000002</v>
          </cell>
          <cell r="F87">
            <v>-47000</v>
          </cell>
          <cell r="G87">
            <v>252.8</v>
          </cell>
          <cell r="H87">
            <v>-1</v>
          </cell>
          <cell r="I87">
            <v>-37</v>
          </cell>
          <cell r="J87">
            <v>0</v>
          </cell>
        </row>
        <row r="88">
          <cell r="A88" t="str">
            <v>00688L</v>
          </cell>
          <cell r="B88" t="str">
            <v>國泰20年美債正2</v>
          </cell>
          <cell r="C88">
            <v>22.611599999999999</v>
          </cell>
          <cell r="D88">
            <v>22.63</v>
          </cell>
          <cell r="E88">
            <v>0.214</v>
          </cell>
          <cell r="F88">
            <v>0</v>
          </cell>
          <cell r="G88">
            <v>184.2</v>
          </cell>
          <cell r="H88">
            <v>0</v>
          </cell>
          <cell r="I88">
            <v>12</v>
          </cell>
          <cell r="J88">
            <v>0</v>
          </cell>
        </row>
        <row r="89">
          <cell r="A89" t="str">
            <v>00689R</v>
          </cell>
          <cell r="B89" t="str">
            <v>國泰20年美債反1</v>
          </cell>
          <cell r="C89">
            <v>17.628</v>
          </cell>
          <cell r="D89">
            <v>17.559999999999999</v>
          </cell>
          <cell r="E89">
            <v>-0.49919999999999998</v>
          </cell>
          <cell r="F89">
            <v>0</v>
          </cell>
          <cell r="G89">
            <v>114</v>
          </cell>
          <cell r="H89">
            <v>0</v>
          </cell>
          <cell r="I89">
            <v>0</v>
          </cell>
          <cell r="J89">
            <v>0</v>
          </cell>
        </row>
        <row r="90">
          <cell r="A90" t="str">
            <v>00701</v>
          </cell>
          <cell r="B90" t="str">
            <v>國泰臺灣低波動30</v>
          </cell>
          <cell r="C90">
            <v>21.92</v>
          </cell>
          <cell r="D90">
            <v>21.88</v>
          </cell>
          <cell r="E90">
            <v>-0.18240000000000001</v>
          </cell>
          <cell r="F90">
            <v>0</v>
          </cell>
          <cell r="G90">
            <v>91.2</v>
          </cell>
          <cell r="H90">
            <v>-6</v>
          </cell>
          <cell r="I90">
            <v>-10</v>
          </cell>
          <cell r="J90">
            <v>0</v>
          </cell>
        </row>
        <row r="91">
          <cell r="A91" t="str">
            <v>00702</v>
          </cell>
          <cell r="B91" t="str">
            <v>國泰標普低波高息</v>
          </cell>
          <cell r="C91">
            <v>21.26</v>
          </cell>
          <cell r="D91">
            <v>21.31</v>
          </cell>
          <cell r="E91">
            <v>0.32919999999999999</v>
          </cell>
          <cell r="F91">
            <v>0</v>
          </cell>
          <cell r="G91">
            <v>12.2</v>
          </cell>
          <cell r="H91">
            <v>0</v>
          </cell>
          <cell r="I91">
            <v>2</v>
          </cell>
          <cell r="J91">
            <v>0</v>
          </cell>
        </row>
        <row r="92">
          <cell r="A92" t="str">
            <v>00725B</v>
          </cell>
          <cell r="B92" t="str">
            <v>國泰投資級公司債</v>
          </cell>
          <cell r="C92">
            <v>43.3994</v>
          </cell>
          <cell r="D92">
            <v>43.54</v>
          </cell>
          <cell r="E92">
            <v>0.25480000000000003</v>
          </cell>
          <cell r="F92">
            <v>0</v>
          </cell>
          <cell r="G92">
            <v>170.4</v>
          </cell>
          <cell r="H92">
            <v>0</v>
          </cell>
          <cell r="I92">
            <v>65</v>
          </cell>
          <cell r="J92">
            <v>0</v>
          </cell>
        </row>
        <row r="93">
          <cell r="A93" t="str">
            <v>00726B</v>
          </cell>
          <cell r="B93" t="str">
            <v>國泰5Y+新興債</v>
          </cell>
          <cell r="C93">
            <v>44.8688</v>
          </cell>
          <cell r="D93">
            <v>45.1</v>
          </cell>
          <cell r="E93">
            <v>0.18090000000000001</v>
          </cell>
          <cell r="F93">
            <v>0</v>
          </cell>
          <cell r="G93">
            <v>7306.2</v>
          </cell>
          <cell r="H93">
            <v>0</v>
          </cell>
          <cell r="I93">
            <v>2</v>
          </cell>
          <cell r="J93">
            <v>0</v>
          </cell>
        </row>
        <row r="94">
          <cell r="A94" t="str">
            <v>00727B</v>
          </cell>
          <cell r="B94" t="str">
            <v>國泰1-5Y高收債</v>
          </cell>
          <cell r="C94">
            <v>43.713299999999997</v>
          </cell>
          <cell r="D94">
            <v>43.96</v>
          </cell>
          <cell r="E94">
            <v>0.93030000000000002</v>
          </cell>
          <cell r="F94">
            <v>1500</v>
          </cell>
          <cell r="G94">
            <v>9874.7999999999993</v>
          </cell>
          <cell r="H94">
            <v>0</v>
          </cell>
          <cell r="I94">
            <v>-48</v>
          </cell>
          <cell r="J94">
            <v>0</v>
          </cell>
        </row>
        <row r="95">
          <cell r="A95" t="str">
            <v>00636K</v>
          </cell>
          <cell r="B95" t="str">
            <v>國泰中國A50+U</v>
          </cell>
          <cell r="C95">
            <v>6.71</v>
          </cell>
          <cell r="D95">
            <v>6.63</v>
          </cell>
          <cell r="E95">
            <v>-1.1921999999999999</v>
          </cell>
          <cell r="F95">
            <v>0</v>
          </cell>
          <cell r="G95">
            <v>1.4</v>
          </cell>
          <cell r="H95">
            <v>0</v>
          </cell>
          <cell r="I95">
            <v>2</v>
          </cell>
          <cell r="J95"/>
        </row>
        <row r="96">
          <cell r="A96" t="str">
            <v>00657K</v>
          </cell>
          <cell r="B96" t="str">
            <v>國泰日經225+U</v>
          </cell>
          <cell r="C96">
            <v>8.25</v>
          </cell>
          <cell r="D96">
            <v>8.26</v>
          </cell>
          <cell r="E96">
            <v>0.1212</v>
          </cell>
          <cell r="F96">
            <v>0</v>
          </cell>
          <cell r="G96">
            <v>1</v>
          </cell>
          <cell r="H96">
            <v>0</v>
          </cell>
          <cell r="I96">
            <v>0</v>
          </cell>
          <cell r="J96"/>
        </row>
        <row r="97">
          <cell r="A97" t="str">
            <v>00668K</v>
          </cell>
          <cell r="B97" t="str">
            <v>國泰美國道瓊+U</v>
          </cell>
          <cell r="C97">
            <v>9.1999999999999993</v>
          </cell>
          <cell r="D97">
            <v>9.19</v>
          </cell>
          <cell r="E97">
            <v>-0.1086</v>
          </cell>
          <cell r="F97">
            <v>0</v>
          </cell>
          <cell r="G97">
            <v>1</v>
          </cell>
          <cell r="H97">
            <v>0</v>
          </cell>
          <cell r="I97">
            <v>0</v>
          </cell>
          <cell r="J97"/>
        </row>
        <row r="98">
          <cell r="A98" t="str">
            <v>00649</v>
          </cell>
          <cell r="B98" t="str">
            <v>FH香港</v>
          </cell>
          <cell r="C98">
            <v>21.19</v>
          </cell>
          <cell r="D98">
            <v>20.87</v>
          </cell>
          <cell r="E98">
            <v>-1.5101</v>
          </cell>
          <cell r="F98">
            <v>0</v>
          </cell>
          <cell r="G98">
            <v>179</v>
          </cell>
          <cell r="H98">
            <v>-88</v>
          </cell>
          <cell r="I98">
            <v>83</v>
          </cell>
          <cell r="J98">
            <v>0</v>
          </cell>
        </row>
        <row r="99">
          <cell r="A99" t="str">
            <v>00650L</v>
          </cell>
          <cell r="B99" t="str">
            <v>FH香港正2</v>
          </cell>
          <cell r="C99">
            <v>29.45</v>
          </cell>
          <cell r="D99">
            <v>28.88</v>
          </cell>
          <cell r="E99">
            <v>-1.9354</v>
          </cell>
          <cell r="F99">
            <v>500</v>
          </cell>
          <cell r="G99">
            <v>321.39999999999998</v>
          </cell>
          <cell r="H99">
            <v>-91</v>
          </cell>
          <cell r="I99">
            <v>-208</v>
          </cell>
          <cell r="J99">
            <v>0</v>
          </cell>
        </row>
        <row r="100">
          <cell r="A100" t="str">
            <v>00651R</v>
          </cell>
          <cell r="B100" t="str">
            <v>FH香港反1</v>
          </cell>
          <cell r="C100">
            <v>8.5399999999999991</v>
          </cell>
          <cell r="D100">
            <v>8.61</v>
          </cell>
          <cell r="E100">
            <v>0.8196</v>
          </cell>
          <cell r="F100">
            <v>500</v>
          </cell>
          <cell r="G100">
            <v>1126</v>
          </cell>
          <cell r="H100">
            <v>0</v>
          </cell>
          <cell r="I100">
            <v>-646</v>
          </cell>
          <cell r="J100">
            <v>0</v>
          </cell>
        </row>
        <row r="101">
          <cell r="A101" t="str">
            <v>00712</v>
          </cell>
          <cell r="B101" t="str">
            <v>FH富時不動產</v>
          </cell>
          <cell r="C101">
            <v>18.309999999999999</v>
          </cell>
          <cell r="D101">
            <v>18.43</v>
          </cell>
          <cell r="E101">
            <v>0.1638</v>
          </cell>
          <cell r="F101">
            <v>0</v>
          </cell>
          <cell r="G101">
            <v>498</v>
          </cell>
          <cell r="H101">
            <v>0</v>
          </cell>
          <cell r="I101">
            <v>-116</v>
          </cell>
          <cell r="J101">
            <v>0</v>
          </cell>
        </row>
        <row r="102">
          <cell r="A102" t="str">
            <v>00710B</v>
          </cell>
          <cell r="B102" t="str">
            <v>FH彭博高收益債</v>
          </cell>
          <cell r="C102">
            <v>21.02</v>
          </cell>
          <cell r="D102">
            <v>21.16</v>
          </cell>
          <cell r="E102">
            <v>0.52329999999999999</v>
          </cell>
          <cell r="F102">
            <v>0</v>
          </cell>
          <cell r="G102">
            <v>928.6</v>
          </cell>
          <cell r="H102">
            <v>0</v>
          </cell>
          <cell r="I102">
            <v>-22</v>
          </cell>
          <cell r="J102">
            <v>0</v>
          </cell>
        </row>
        <row r="103">
          <cell r="A103" t="str">
            <v>00711B</v>
          </cell>
          <cell r="B103" t="str">
            <v>FH彭博新興債</v>
          </cell>
          <cell r="C103">
            <v>21.56</v>
          </cell>
          <cell r="D103">
            <v>21.73</v>
          </cell>
          <cell r="E103">
            <v>0.46379999999999999</v>
          </cell>
          <cell r="F103">
            <v>0</v>
          </cell>
          <cell r="G103">
            <v>126.2</v>
          </cell>
          <cell r="H103">
            <v>0</v>
          </cell>
          <cell r="I103">
            <v>2</v>
          </cell>
          <cell r="J103">
            <v>0</v>
          </cell>
        </row>
        <row r="104">
          <cell r="A104" t="str">
            <v>006207</v>
          </cell>
          <cell r="B104" t="str">
            <v>FH滬深</v>
          </cell>
          <cell r="C104">
            <v>22.99</v>
          </cell>
          <cell r="D104">
            <v>22.81</v>
          </cell>
          <cell r="E104">
            <v>-0.78290000000000004</v>
          </cell>
          <cell r="F104">
            <v>-1000</v>
          </cell>
          <cell r="G104">
            <v>563.6</v>
          </cell>
          <cell r="H104">
            <v>49</v>
          </cell>
          <cell r="I104">
            <v>-11</v>
          </cell>
          <cell r="J104">
            <v>0</v>
          </cell>
        </row>
        <row r="105">
          <cell r="A105" t="str">
            <v>00703</v>
          </cell>
          <cell r="B105" t="str">
            <v>台新MSCI中國</v>
          </cell>
          <cell r="C105">
            <v>19.61</v>
          </cell>
          <cell r="D105">
            <v>19.54</v>
          </cell>
          <cell r="E105">
            <v>0.1019</v>
          </cell>
          <cell r="F105">
            <v>0</v>
          </cell>
          <cell r="G105">
            <v>235.2</v>
          </cell>
          <cell r="H105">
            <v>0</v>
          </cell>
          <cell r="I105">
            <v>30</v>
          </cell>
          <cell r="J105">
            <v>0</v>
          </cell>
        </row>
        <row r="106">
          <cell r="A106" t="str">
            <v>00690</v>
          </cell>
          <cell r="B106" t="str">
            <v>兆豐藍籌30</v>
          </cell>
          <cell r="C106">
            <v>21.48</v>
          </cell>
          <cell r="D106">
            <v>21.34</v>
          </cell>
          <cell r="E106">
            <v>-0.65169999999999995</v>
          </cell>
          <cell r="F106">
            <v>0</v>
          </cell>
          <cell r="G106">
            <v>229</v>
          </cell>
          <cell r="H106">
            <v>0</v>
          </cell>
          <cell r="I106">
            <v>35</v>
          </cell>
          <cell r="J106">
            <v>0</v>
          </cell>
        </row>
        <row r="107">
          <cell r="A107" t="str">
            <v>00691R</v>
          </cell>
          <cell r="B107" t="str">
            <v>兆豐藍籌30反一</v>
          </cell>
          <cell r="C107">
            <v>16.2</v>
          </cell>
          <cell r="D107">
            <v>16.13</v>
          </cell>
          <cell r="E107">
            <v>-0.432</v>
          </cell>
          <cell r="F107">
            <v>0</v>
          </cell>
          <cell r="G107">
            <v>0.4</v>
          </cell>
          <cell r="H107">
            <v>0</v>
          </cell>
          <cell r="I107">
            <v>0</v>
          </cell>
          <cell r="J107">
            <v>0</v>
          </cell>
        </row>
        <row r="108">
          <cell r="A108" t="str">
            <v>00716R</v>
          </cell>
          <cell r="B108" t="str">
            <v>華頓S&amp;P布蘭特反1</v>
          </cell>
          <cell r="C108">
            <v>17.12</v>
          </cell>
          <cell r="D108">
            <v>16.66</v>
          </cell>
          <cell r="E108">
            <v>-3.8551000000000002</v>
          </cell>
          <cell r="F108">
            <v>0</v>
          </cell>
          <cell r="G108">
            <v>4</v>
          </cell>
          <cell r="H108">
            <v>0</v>
          </cell>
          <cell r="I108">
            <v>6</v>
          </cell>
          <cell r="J108">
            <v>0</v>
          </cell>
        </row>
        <row r="109">
          <cell r="A109" t="str">
            <v>00715L</v>
          </cell>
          <cell r="B109" t="str">
            <v>華頓S&amp;P布蘭特正2</v>
          </cell>
          <cell r="C109">
            <v>18.670000000000002</v>
          </cell>
          <cell r="D109">
            <v>18.760000000000002</v>
          </cell>
          <cell r="E109">
            <v>3.6957</v>
          </cell>
          <cell r="F109">
            <v>0</v>
          </cell>
          <cell r="G109">
            <v>72.2</v>
          </cell>
          <cell r="H109">
            <v>0</v>
          </cell>
          <cell r="I109">
            <v>-84</v>
          </cell>
          <cell r="J109">
            <v>0</v>
          </cell>
        </row>
        <row r="110">
          <cell r="A110" t="str">
            <v>00693U</v>
          </cell>
          <cell r="B110" t="str">
            <v>華頓S&amp;P黃豆</v>
          </cell>
          <cell r="C110">
            <v>15.56</v>
          </cell>
          <cell r="D110">
            <v>15.63</v>
          </cell>
          <cell r="E110">
            <v>-2.4420999999999999</v>
          </cell>
          <cell r="F110">
            <v>0</v>
          </cell>
          <cell r="G110">
            <v>1609.2</v>
          </cell>
          <cell r="H110">
            <v>294</v>
          </cell>
          <cell r="I110">
            <v>1164</v>
          </cell>
          <cell r="J110">
            <v>0</v>
          </cell>
        </row>
        <row r="111">
          <cell r="A111" t="str">
            <v>00678</v>
          </cell>
          <cell r="B111" t="str">
            <v>群益NBI生技</v>
          </cell>
          <cell r="C111">
            <v>21.44</v>
          </cell>
          <cell r="D111">
            <v>21.51</v>
          </cell>
          <cell r="E111">
            <v>0.23319999999999999</v>
          </cell>
          <cell r="F111">
            <v>0</v>
          </cell>
          <cell r="G111">
            <v>317.2</v>
          </cell>
          <cell r="H111">
            <v>0</v>
          </cell>
          <cell r="I111">
            <v>23</v>
          </cell>
          <cell r="J111">
            <v>0</v>
          </cell>
        </row>
        <row r="112">
          <cell r="A112" t="str">
            <v>00643</v>
          </cell>
          <cell r="B112" t="str">
            <v>群益深証中小</v>
          </cell>
          <cell r="C112">
            <v>11.48</v>
          </cell>
          <cell r="D112">
            <v>11.34</v>
          </cell>
          <cell r="E112">
            <v>-1.2195</v>
          </cell>
          <cell r="F112">
            <v>0</v>
          </cell>
          <cell r="G112">
            <v>1366.4</v>
          </cell>
          <cell r="H112">
            <v>372</v>
          </cell>
          <cell r="I112">
            <v>176</v>
          </cell>
          <cell r="J112">
            <v>110</v>
          </cell>
        </row>
        <row r="113">
          <cell r="A113" t="str">
            <v>00643K</v>
          </cell>
          <cell r="B113" t="str">
            <v>群益深証中小+R</v>
          </cell>
          <cell r="C113">
            <v>2.5099999999999998</v>
          </cell>
          <cell r="D113">
            <v>2.5099999999999998</v>
          </cell>
          <cell r="E113">
            <v>0</v>
          </cell>
          <cell r="F113">
            <v>0</v>
          </cell>
          <cell r="G113">
            <v>0</v>
          </cell>
          <cell r="H113">
            <v>0</v>
          </cell>
          <cell r="I113">
            <v>0</v>
          </cell>
          <cell r="J113"/>
        </row>
        <row r="114">
          <cell r="A114" t="str">
            <v>00714</v>
          </cell>
          <cell r="B114" t="str">
            <v>群益道瓊美國地產</v>
          </cell>
          <cell r="C114">
            <v>22.27</v>
          </cell>
          <cell r="D114">
            <v>22.3</v>
          </cell>
          <cell r="E114">
            <v>-0.31430000000000002</v>
          </cell>
          <cell r="F114">
            <v>0</v>
          </cell>
          <cell r="G114">
            <v>119.2</v>
          </cell>
          <cell r="H114">
            <v>0</v>
          </cell>
          <cell r="I114">
            <v>0</v>
          </cell>
          <cell r="J114">
            <v>0</v>
          </cell>
        </row>
        <row r="115">
          <cell r="A115" t="str">
            <v>00686R</v>
          </cell>
          <cell r="B115" t="str">
            <v>群益臺灣加權反1</v>
          </cell>
          <cell r="C115">
            <v>8.09</v>
          </cell>
          <cell r="D115">
            <v>8.1</v>
          </cell>
          <cell r="E115">
            <v>0.1236</v>
          </cell>
          <cell r="F115">
            <v>0</v>
          </cell>
          <cell r="G115">
            <v>148.80000000000001</v>
          </cell>
          <cell r="H115">
            <v>0</v>
          </cell>
          <cell r="I115">
            <v>21</v>
          </cell>
          <cell r="J115">
            <v>0</v>
          </cell>
        </row>
        <row r="116">
          <cell r="A116" t="str">
            <v>00685L</v>
          </cell>
          <cell r="B116" t="str">
            <v>群益臺灣加權正2</v>
          </cell>
          <cell r="C116">
            <v>13.03</v>
          </cell>
          <cell r="D116">
            <v>13.01</v>
          </cell>
          <cell r="E116">
            <v>-0.15340000000000001</v>
          </cell>
          <cell r="F116">
            <v>0</v>
          </cell>
          <cell r="G116">
            <v>14.8</v>
          </cell>
          <cell r="H116">
            <v>-4</v>
          </cell>
          <cell r="I116">
            <v>0</v>
          </cell>
          <cell r="J116">
            <v>0</v>
          </cell>
        </row>
        <row r="117">
          <cell r="A117" t="str">
            <v>00722b</v>
          </cell>
          <cell r="B117" t="str">
            <v>群益15年IG電信債</v>
          </cell>
          <cell r="C117">
            <v>45.059800000000003</v>
          </cell>
          <cell r="D117">
            <v>45.46</v>
          </cell>
          <cell r="E117">
            <v>0.71060000000000001</v>
          </cell>
          <cell r="F117">
            <v>0</v>
          </cell>
          <cell r="G117">
            <v>133</v>
          </cell>
          <cell r="H117">
            <v>-9</v>
          </cell>
          <cell r="I117">
            <v>0</v>
          </cell>
          <cell r="J117">
            <v>0</v>
          </cell>
        </row>
        <row r="118">
          <cell r="A118" t="str">
            <v>00723b</v>
          </cell>
          <cell r="B118" t="str">
            <v>群益15年IG科技債</v>
          </cell>
          <cell r="C118">
            <v>41.957700000000003</v>
          </cell>
          <cell r="D118">
            <v>42.14</v>
          </cell>
          <cell r="E118">
            <v>0.33910000000000001</v>
          </cell>
          <cell r="F118">
            <v>0</v>
          </cell>
          <cell r="G118">
            <v>110.2</v>
          </cell>
          <cell r="H118">
            <v>0</v>
          </cell>
          <cell r="I118">
            <v>2</v>
          </cell>
          <cell r="J118">
            <v>0</v>
          </cell>
        </row>
        <row r="119">
          <cell r="A119" t="str">
            <v>00724b</v>
          </cell>
          <cell r="B119" t="str">
            <v>群益10年IG金融債</v>
          </cell>
          <cell r="C119">
            <v>41.572200000000002</v>
          </cell>
          <cell r="D119">
            <v>41.85</v>
          </cell>
          <cell r="E119">
            <v>0.57199999999999995</v>
          </cell>
          <cell r="F119">
            <v>-16500</v>
          </cell>
          <cell r="G119">
            <v>113.6</v>
          </cell>
          <cell r="H119">
            <v>0</v>
          </cell>
          <cell r="I119">
            <v>1</v>
          </cell>
          <cell r="J119">
            <v>0</v>
          </cell>
        </row>
        <row r="120">
          <cell r="A120" t="str">
            <v>008201</v>
          </cell>
          <cell r="B120" t="str">
            <v>BP上證50</v>
          </cell>
          <cell r="D120">
            <v>102.35</v>
          </cell>
          <cell r="G120">
            <v>16.8</v>
          </cell>
          <cell r="H120">
            <v>0</v>
          </cell>
          <cell r="I120">
            <v>-38</v>
          </cell>
          <cell r="J120">
            <v>0</v>
          </cell>
        </row>
        <row r="121">
          <cell r="A121" t="str">
            <v>00728</v>
          </cell>
          <cell r="B121" t="str">
            <v>第一金工業30</v>
          </cell>
          <cell r="C121">
            <v>18.22</v>
          </cell>
          <cell r="D121">
            <v>18.21</v>
          </cell>
          <cell r="E121">
            <v>-5.4800000000000001E-2</v>
          </cell>
          <cell r="F121">
            <v>0</v>
          </cell>
          <cell r="G121">
            <v>736.2</v>
          </cell>
          <cell r="H121">
            <v>0</v>
          </cell>
          <cell r="I121">
            <v>-39</v>
          </cell>
          <cell r="J121">
            <v>0</v>
          </cell>
        </row>
        <row r="122">
          <cell r="A122" t="str">
            <v>00729R</v>
          </cell>
          <cell r="B122" t="str">
            <v>第一金工業30反1</v>
          </cell>
          <cell r="C122">
            <v>18.78</v>
          </cell>
          <cell r="D122">
            <v>18.760000000000002</v>
          </cell>
          <cell r="E122">
            <v>-0.10639999999999999</v>
          </cell>
          <cell r="F122">
            <v>0</v>
          </cell>
          <cell r="G122">
            <v>19.2</v>
          </cell>
          <cell r="H122">
            <v>0</v>
          </cell>
          <cell r="I122">
            <v>-1</v>
          </cell>
          <cell r="J122">
            <v>0</v>
          </cell>
        </row>
        <row r="123">
          <cell r="A123" t="str">
            <v>00731</v>
          </cell>
          <cell r="B123" t="str">
            <v>FH富時高息低波</v>
          </cell>
          <cell r="C123">
            <v>49.32</v>
          </cell>
          <cell r="D123">
            <v>49.27</v>
          </cell>
          <cell r="E123">
            <v>-0.1013</v>
          </cell>
          <cell r="F123">
            <v>0</v>
          </cell>
          <cell r="G123">
            <v>30.6</v>
          </cell>
          <cell r="H123">
            <v>0</v>
          </cell>
          <cell r="I123">
            <v>0</v>
          </cell>
          <cell r="J123">
            <v>0</v>
          </cell>
        </row>
        <row r="124">
          <cell r="A124" t="str">
            <v>006204</v>
          </cell>
          <cell r="B124" t="str">
            <v>永豐臺灣加權</v>
          </cell>
          <cell r="C124">
            <v>52.19</v>
          </cell>
          <cell r="D124">
            <v>52.2</v>
          </cell>
          <cell r="E124">
            <v>1.9099999999999999E-2</v>
          </cell>
          <cell r="F124">
            <v>1000</v>
          </cell>
          <cell r="G124">
            <v>6.2</v>
          </cell>
          <cell r="H124">
            <v>0</v>
          </cell>
          <cell r="I124">
            <v>15</v>
          </cell>
          <cell r="J124">
            <v>0</v>
          </cell>
        </row>
        <row r="125">
          <cell r="A125" t="str">
            <v>00733</v>
          </cell>
          <cell r="B125" t="str">
            <v>富邦臺灣中小</v>
          </cell>
          <cell r="C125">
            <v>16.78</v>
          </cell>
          <cell r="D125">
            <v>16.760000000000002</v>
          </cell>
          <cell r="E125">
            <v>-0.1191</v>
          </cell>
          <cell r="F125">
            <v>0</v>
          </cell>
          <cell r="G125">
            <v>220.8</v>
          </cell>
          <cell r="H125">
            <v>0</v>
          </cell>
          <cell r="I125">
            <v>4</v>
          </cell>
          <cell r="J125">
            <v>0</v>
          </cell>
        </row>
        <row r="126">
          <cell r="A126" t="str">
            <v>00732</v>
          </cell>
          <cell r="B126" t="str">
            <v>國泰RMB短期報酬</v>
          </cell>
          <cell r="C126">
            <v>40.006999999999998</v>
          </cell>
          <cell r="D126">
            <v>40.049999999999997</v>
          </cell>
          <cell r="E126">
            <v>-1.7399999999999999E-2</v>
          </cell>
          <cell r="F126">
            <v>0</v>
          </cell>
          <cell r="G126">
            <v>103.4</v>
          </cell>
          <cell r="H126">
            <v>0</v>
          </cell>
          <cell r="I126">
            <v>7</v>
          </cell>
          <cell r="J126">
            <v>0</v>
          </cell>
        </row>
        <row r="127">
          <cell r="A127" t="str">
            <v>00734B</v>
          </cell>
          <cell r="B127" t="str">
            <v>台新JPM新興債</v>
          </cell>
          <cell r="C127">
            <v>22.39</v>
          </cell>
          <cell r="D127">
            <v>22.51</v>
          </cell>
          <cell r="E127">
            <v>0.26790000000000003</v>
          </cell>
          <cell r="F127">
            <v>0</v>
          </cell>
          <cell r="G127">
            <v>1114.5999999999999</v>
          </cell>
          <cell r="H127">
            <v>0</v>
          </cell>
          <cell r="I127">
            <v>10</v>
          </cell>
          <cell r="J127">
            <v>0</v>
          </cell>
        </row>
        <row r="128">
          <cell r="A128" t="str">
            <v>00738U</v>
          </cell>
          <cell r="B128" t="str">
            <v>元大道瓊白銀</v>
          </cell>
          <cell r="C128">
            <v>17.29</v>
          </cell>
          <cell r="D128">
            <v>17.2</v>
          </cell>
          <cell r="E128">
            <v>-0.52049999999999996</v>
          </cell>
          <cell r="F128">
            <v>500</v>
          </cell>
          <cell r="G128">
            <v>414.2</v>
          </cell>
          <cell r="H128">
            <v>0</v>
          </cell>
          <cell r="I128">
            <v>-132</v>
          </cell>
          <cell r="J128">
            <v>0</v>
          </cell>
        </row>
        <row r="129">
          <cell r="A129" t="str">
            <v>00740B</v>
          </cell>
          <cell r="B129" t="str">
            <v>富邦全球投等債</v>
          </cell>
          <cell r="C129">
            <v>45.96</v>
          </cell>
          <cell r="D129">
            <v>46.13</v>
          </cell>
          <cell r="E129">
            <v>0.1087</v>
          </cell>
          <cell r="F129">
            <v>0</v>
          </cell>
          <cell r="G129">
            <v>2571.4</v>
          </cell>
          <cell r="H129">
            <v>0</v>
          </cell>
          <cell r="I129">
            <v>-87</v>
          </cell>
          <cell r="J129">
            <v>0</v>
          </cell>
        </row>
        <row r="130">
          <cell r="A130" t="str">
            <v>00741B</v>
          </cell>
          <cell r="B130" t="str">
            <v>富邦全球高收債</v>
          </cell>
          <cell r="C130">
            <v>42.192900000000002</v>
          </cell>
          <cell r="D130">
            <v>42.14</v>
          </cell>
          <cell r="E130">
            <v>-0.36230000000000001</v>
          </cell>
          <cell r="F130">
            <v>0</v>
          </cell>
          <cell r="G130">
            <v>349.4</v>
          </cell>
          <cell r="H130">
            <v>0</v>
          </cell>
          <cell r="I130">
            <v>-61</v>
          </cell>
          <cell r="J130">
            <v>0</v>
          </cell>
        </row>
        <row r="131">
          <cell r="A131" t="str">
            <v>00735</v>
          </cell>
          <cell r="B131" t="str">
            <v>國泰臺韓科技</v>
          </cell>
          <cell r="C131">
            <v>17.18</v>
          </cell>
          <cell r="D131">
            <v>17.170000000000002</v>
          </cell>
          <cell r="E131">
            <v>-5.8200000000000002E-2</v>
          </cell>
          <cell r="F131">
            <v>0</v>
          </cell>
          <cell r="G131">
            <v>115.4</v>
          </cell>
          <cell r="H131">
            <v>0</v>
          </cell>
          <cell r="I131">
            <v>1</v>
          </cell>
          <cell r="J131">
            <v>0</v>
          </cell>
        </row>
        <row r="132">
          <cell r="A132" t="str">
            <v>00736</v>
          </cell>
          <cell r="B132" t="str">
            <v>國泰新興市場</v>
          </cell>
          <cell r="C132">
            <v>19.829999999999998</v>
          </cell>
          <cell r="D132">
            <v>19.73</v>
          </cell>
          <cell r="E132">
            <v>0</v>
          </cell>
          <cell r="F132">
            <v>0</v>
          </cell>
          <cell r="G132">
            <v>328.4</v>
          </cell>
          <cell r="H132">
            <v>-11</v>
          </cell>
          <cell r="I132">
            <v>8</v>
          </cell>
          <cell r="J132">
            <v>0</v>
          </cell>
        </row>
        <row r="133">
          <cell r="A133" t="str">
            <v>00737</v>
          </cell>
          <cell r="B133" t="str">
            <v>國泰AI+ROBO</v>
          </cell>
          <cell r="C133">
            <v>22.36</v>
          </cell>
          <cell r="D133">
            <v>22.3</v>
          </cell>
          <cell r="E133">
            <v>-4.4699999999999997E-2</v>
          </cell>
          <cell r="F133">
            <v>0</v>
          </cell>
          <cell r="G133">
            <v>862.4</v>
          </cell>
          <cell r="H133">
            <v>0</v>
          </cell>
          <cell r="I133">
            <v>135</v>
          </cell>
          <cell r="J133">
            <v>0</v>
          </cell>
        </row>
        <row r="134">
          <cell r="A134" t="str">
            <v>00739</v>
          </cell>
          <cell r="B134" t="str">
            <v>元大MSCI A股</v>
          </cell>
          <cell r="C134">
            <v>20.45</v>
          </cell>
          <cell r="D134">
            <v>20.3</v>
          </cell>
          <cell r="E134">
            <v>-0.73340000000000005</v>
          </cell>
          <cell r="F134">
            <v>-500</v>
          </cell>
          <cell r="G134">
            <v>674.2</v>
          </cell>
          <cell r="H134">
            <v>0</v>
          </cell>
          <cell r="I134">
            <v>-11</v>
          </cell>
          <cell r="J134">
            <v>0</v>
          </cell>
        </row>
        <row r="135">
          <cell r="A135" t="str">
            <v>00742</v>
          </cell>
          <cell r="B135" t="str">
            <v>新光內需收益</v>
          </cell>
          <cell r="C135">
            <v>21.18</v>
          </cell>
          <cell r="D135">
            <v>21.02</v>
          </cell>
          <cell r="E135">
            <v>-0.75539999999999996</v>
          </cell>
          <cell r="F135">
            <v>0</v>
          </cell>
          <cell r="G135">
            <v>11.8</v>
          </cell>
          <cell r="H135">
            <v>0</v>
          </cell>
          <cell r="I135">
            <v>0</v>
          </cell>
          <cell r="J135">
            <v>0</v>
          </cell>
        </row>
        <row r="136">
          <cell r="A136" t="str">
            <v>00743</v>
          </cell>
          <cell r="B136" t="str">
            <v>國泰中國A150</v>
          </cell>
          <cell r="C136">
            <v>20.47</v>
          </cell>
          <cell r="D136">
            <v>20.399999999999999</v>
          </cell>
          <cell r="E136">
            <v>-0.34189999999999998</v>
          </cell>
          <cell r="F136">
            <v>0</v>
          </cell>
          <cell r="G136">
            <v>399.2</v>
          </cell>
          <cell r="H136">
            <v>219</v>
          </cell>
          <cell r="I136">
            <v>-163</v>
          </cell>
          <cell r="J136">
            <v>0</v>
          </cell>
        </row>
        <row r="137">
          <cell r="A137" t="str">
            <v>00744B</v>
          </cell>
          <cell r="B137" t="str">
            <v>國泰中國政金債5+</v>
          </cell>
          <cell r="C137">
            <v>42.444800000000001</v>
          </cell>
          <cell r="D137">
            <v>42.82</v>
          </cell>
          <cell r="E137">
            <v>0.27139999999999997</v>
          </cell>
          <cell r="F137">
            <v>16500</v>
          </cell>
          <cell r="G137">
            <v>13913.4</v>
          </cell>
          <cell r="H137">
            <v>0</v>
          </cell>
          <cell r="I137">
            <v>-11</v>
          </cell>
          <cell r="J137">
            <v>0</v>
          </cell>
        </row>
        <row r="138">
          <cell r="A138" t="str">
            <v>00745B</v>
          </cell>
          <cell r="B138" t="str">
            <v>富邦中政債0-1</v>
          </cell>
          <cell r="C138">
            <v>41.254899999999999</v>
          </cell>
          <cell r="D138">
            <v>41.19</v>
          </cell>
          <cell r="E138">
            <v>-0.1573</v>
          </cell>
          <cell r="F138">
            <v>0</v>
          </cell>
          <cell r="G138">
            <v>109.2</v>
          </cell>
          <cell r="H138">
            <v>0</v>
          </cell>
          <cell r="I138">
            <v>0</v>
          </cell>
          <cell r="J138">
            <v>0</v>
          </cell>
        </row>
        <row r="139">
          <cell r="A139" t="str">
            <v>00746B</v>
          </cell>
          <cell r="B139" t="str">
            <v>富邦A級公司債</v>
          </cell>
          <cell r="C139">
            <v>44.268300000000004</v>
          </cell>
          <cell r="D139">
            <v>44.42</v>
          </cell>
          <cell r="E139">
            <v>2.64E-2</v>
          </cell>
          <cell r="F139">
            <v>0</v>
          </cell>
          <cell r="G139">
            <v>10117.6</v>
          </cell>
          <cell r="H139">
            <v>0</v>
          </cell>
          <cell r="I139">
            <v>-3</v>
          </cell>
          <cell r="J139">
            <v>0</v>
          </cell>
        </row>
        <row r="140">
          <cell r="A140" t="str">
            <v>00747B</v>
          </cell>
          <cell r="B140" t="str">
            <v>FH中國政策債</v>
          </cell>
          <cell r="C140">
            <v>52.488399999999999</v>
          </cell>
          <cell r="D140">
            <v>52.55</v>
          </cell>
          <cell r="E140">
            <v>-0.16839999999999999</v>
          </cell>
          <cell r="F140">
            <v>0</v>
          </cell>
          <cell r="G140">
            <v>1902.6</v>
          </cell>
          <cell r="H140">
            <v>0</v>
          </cell>
          <cell r="I140">
            <v>0</v>
          </cell>
          <cell r="J140">
            <v>0</v>
          </cell>
        </row>
        <row r="141">
          <cell r="A141" t="str">
            <v>00748B</v>
          </cell>
          <cell r="B141" t="str">
            <v>凱基中國債3-10</v>
          </cell>
          <cell r="C141">
            <v>42.677399999999999</v>
          </cell>
          <cell r="D141">
            <v>42.56</v>
          </cell>
          <cell r="E141">
            <v>-0.27500000000000002</v>
          </cell>
          <cell r="F141">
            <v>0</v>
          </cell>
          <cell r="G141">
            <v>6803</v>
          </cell>
          <cell r="H141">
            <v>0</v>
          </cell>
          <cell r="I141">
            <v>0</v>
          </cell>
          <cell r="J141">
            <v>0</v>
          </cell>
        </row>
        <row r="142">
          <cell r="A142" t="str">
            <v>00749B</v>
          </cell>
          <cell r="B142" t="str">
            <v>凱基新興債10+</v>
          </cell>
          <cell r="C142">
            <v>45.203899999999997</v>
          </cell>
          <cell r="D142">
            <v>45.17</v>
          </cell>
          <cell r="E142">
            <v>-7.4899999999999994E-2</v>
          </cell>
          <cell r="F142">
            <v>0</v>
          </cell>
          <cell r="G142">
            <v>7213.8</v>
          </cell>
          <cell r="H142">
            <v>0</v>
          </cell>
          <cell r="I142">
            <v>-6</v>
          </cell>
          <cell r="J142">
            <v>0</v>
          </cell>
        </row>
        <row r="143">
          <cell r="A143" t="str">
            <v>00750B</v>
          </cell>
          <cell r="B143" t="str">
            <v>凱基科技債10+</v>
          </cell>
          <cell r="C143">
            <v>43.438899999999997</v>
          </cell>
          <cell r="D143">
            <v>43.22</v>
          </cell>
          <cell r="E143">
            <v>-0.3427</v>
          </cell>
          <cell r="F143">
            <v>0</v>
          </cell>
          <cell r="G143">
            <v>4804.2</v>
          </cell>
          <cell r="H143">
            <v>0</v>
          </cell>
          <cell r="I143">
            <v>0</v>
          </cell>
          <cell r="J143">
            <v>0</v>
          </cell>
        </row>
        <row r="144">
          <cell r="A144" t="str">
            <v>00751B</v>
          </cell>
          <cell r="B144" t="str">
            <v>元大AAA至A公司債</v>
          </cell>
          <cell r="C144">
            <v>45.126600000000003</v>
          </cell>
          <cell r="D144">
            <v>45.28</v>
          </cell>
          <cell r="E144">
            <v>0.33989999999999998</v>
          </cell>
          <cell r="F144">
            <v>23000</v>
          </cell>
          <cell r="G144">
            <v>15673</v>
          </cell>
          <cell r="H144">
            <v>-24000</v>
          </cell>
          <cell r="I144">
            <v>-102</v>
          </cell>
          <cell r="J144">
            <v>0</v>
          </cell>
        </row>
        <row r="145">
          <cell r="A145" t="str">
            <v>00752</v>
          </cell>
          <cell r="B145" t="str">
            <v>中信中國50</v>
          </cell>
          <cell r="C145">
            <v>22.21</v>
          </cell>
          <cell r="D145">
            <v>22.1</v>
          </cell>
          <cell r="E145">
            <v>0.45019999999999999</v>
          </cell>
          <cell r="F145">
            <v>0</v>
          </cell>
          <cell r="G145">
            <v>469.8</v>
          </cell>
          <cell r="H145">
            <v>0</v>
          </cell>
          <cell r="I145">
            <v>-110</v>
          </cell>
          <cell r="J145">
            <v>0</v>
          </cell>
        </row>
        <row r="146">
          <cell r="A146" t="str">
            <v>00753L</v>
          </cell>
          <cell r="B146" t="str">
            <v>中信中國50正2</v>
          </cell>
          <cell r="C146">
            <v>22.73</v>
          </cell>
          <cell r="D146">
            <v>22.35</v>
          </cell>
          <cell r="E146">
            <v>0.26390000000000002</v>
          </cell>
          <cell r="F146">
            <v>0</v>
          </cell>
          <cell r="G146">
            <v>733.2</v>
          </cell>
          <cell r="H146">
            <v>0</v>
          </cell>
          <cell r="I146">
            <v>-71</v>
          </cell>
          <cell r="J146">
            <v>0</v>
          </cell>
        </row>
        <row r="147">
          <cell r="A147" t="str">
            <v>00754B</v>
          </cell>
          <cell r="B147" t="str">
            <v>群益AAA-AA公司債</v>
          </cell>
          <cell r="C147">
            <v>45.373199999999997</v>
          </cell>
          <cell r="D147">
            <v>45.5</v>
          </cell>
          <cell r="E147">
            <v>1.49E-2</v>
          </cell>
          <cell r="F147">
            <v>0</v>
          </cell>
          <cell r="G147">
            <v>105.8</v>
          </cell>
          <cell r="H147">
            <v>100</v>
          </cell>
          <cell r="I147">
            <v>-100</v>
          </cell>
          <cell r="J147">
            <v>0</v>
          </cell>
        </row>
        <row r="148">
          <cell r="A148" t="str">
            <v>00755B</v>
          </cell>
          <cell r="B148" t="str">
            <v>群益15年IG公用債</v>
          </cell>
          <cell r="C148">
            <v>43.628599999999999</v>
          </cell>
          <cell r="D148">
            <v>43.82</v>
          </cell>
          <cell r="E148">
            <v>0.1865</v>
          </cell>
          <cell r="F148">
            <v>0</v>
          </cell>
          <cell r="G148">
            <v>105.2</v>
          </cell>
          <cell r="H148">
            <v>2</v>
          </cell>
          <cell r="I148">
            <v>0</v>
          </cell>
          <cell r="J148">
            <v>0</v>
          </cell>
        </row>
        <row r="149">
          <cell r="A149" t="str">
            <v>00756B</v>
          </cell>
          <cell r="B149" t="str">
            <v>群益15年EM主權債</v>
          </cell>
          <cell r="C149">
            <v>46.818800000000003</v>
          </cell>
          <cell r="D149">
            <v>47.1</v>
          </cell>
          <cell r="E149">
            <v>0.19470000000000001</v>
          </cell>
          <cell r="F149">
            <v>0</v>
          </cell>
          <cell r="G149">
            <v>111.2</v>
          </cell>
          <cell r="H149">
            <v>-1</v>
          </cell>
          <cell r="I149">
            <v>-26</v>
          </cell>
          <cell r="J149">
            <v>0</v>
          </cell>
        </row>
        <row r="150">
          <cell r="A150" t="str">
            <v>00757</v>
          </cell>
          <cell r="B150" t="str">
            <v>統一FANG+</v>
          </cell>
          <cell r="C150">
            <v>19.32</v>
          </cell>
          <cell r="D150">
            <v>19.3</v>
          </cell>
          <cell r="E150">
            <v>0.72460000000000002</v>
          </cell>
          <cell r="F150">
            <v>0</v>
          </cell>
          <cell r="G150">
            <v>1160.4000000000001</v>
          </cell>
          <cell r="H150">
            <v>0</v>
          </cell>
          <cell r="I150">
            <v>4</v>
          </cell>
          <cell r="J150">
            <v>0</v>
          </cell>
        </row>
        <row r="151">
          <cell r="A151" t="str">
            <v>00758B</v>
          </cell>
          <cell r="B151" t="str">
            <v>FH能源債</v>
          </cell>
          <cell r="C151">
            <v>66.430000000000007</v>
          </cell>
          <cell r="D151">
            <v>66.599999999999994</v>
          </cell>
          <cell r="E151">
            <v>0.18060000000000001</v>
          </cell>
          <cell r="F151">
            <v>0</v>
          </cell>
          <cell r="G151">
            <v>101</v>
          </cell>
          <cell r="H151">
            <v>0</v>
          </cell>
          <cell r="I151">
            <v>0</v>
          </cell>
          <cell r="J151">
            <v>0</v>
          </cell>
        </row>
        <row r="152">
          <cell r="A152" t="str">
            <v>00759B</v>
          </cell>
          <cell r="B152" t="str">
            <v>FH製藥債</v>
          </cell>
          <cell r="C152">
            <v>67.3</v>
          </cell>
          <cell r="D152">
            <v>67.5</v>
          </cell>
          <cell r="E152">
            <v>0</v>
          </cell>
          <cell r="F152">
            <v>0</v>
          </cell>
          <cell r="G152">
            <v>102.2</v>
          </cell>
          <cell r="H152">
            <v>0</v>
          </cell>
          <cell r="I152">
            <v>0</v>
          </cell>
          <cell r="J152">
            <v>0</v>
          </cell>
        </row>
        <row r="153">
          <cell r="A153" t="str">
            <v>00760B</v>
          </cell>
          <cell r="B153" t="str">
            <v>FH新興企業債</v>
          </cell>
          <cell r="C153">
            <v>67.44</v>
          </cell>
          <cell r="D153">
            <v>67.7</v>
          </cell>
          <cell r="E153">
            <v>1.4800000000000001E-2</v>
          </cell>
          <cell r="F153">
            <v>0</v>
          </cell>
          <cell r="G153">
            <v>106.2</v>
          </cell>
          <cell r="H153">
            <v>0</v>
          </cell>
          <cell r="I153">
            <v>-21</v>
          </cell>
          <cell r="J153">
            <v>0</v>
          </cell>
        </row>
        <row r="154">
          <cell r="A154" t="str">
            <v>00761B</v>
          </cell>
          <cell r="B154" t="str">
            <v>國泰A級公司債</v>
          </cell>
          <cell r="C154">
            <v>45.758099999999999</v>
          </cell>
          <cell r="D154">
            <v>46</v>
          </cell>
          <cell r="E154">
            <v>0.37559999999999999</v>
          </cell>
          <cell r="F154">
            <v>0</v>
          </cell>
          <cell r="G154">
            <v>9713.2000000000007</v>
          </cell>
          <cell r="H154">
            <v>-24000</v>
          </cell>
          <cell r="I154">
            <v>2</v>
          </cell>
          <cell r="J154">
            <v>0</v>
          </cell>
        </row>
        <row r="155">
          <cell r="A155" t="str">
            <v>00762</v>
          </cell>
          <cell r="B155" t="str">
            <v>元大全球AI</v>
          </cell>
          <cell r="C155">
            <v>22.26</v>
          </cell>
          <cell r="D155">
            <v>22.01</v>
          </cell>
          <cell r="E155">
            <v>-1.123</v>
          </cell>
          <cell r="F155">
            <v>0</v>
          </cell>
          <cell r="G155">
            <v>301</v>
          </cell>
          <cell r="H155">
            <v>0</v>
          </cell>
          <cell r="I155">
            <v>35</v>
          </cell>
          <cell r="J155">
            <v>0</v>
          </cell>
        </row>
        <row r="156">
          <cell r="A156" t="str">
            <v>00763U</v>
          </cell>
          <cell r="B156" t="str">
            <v>國票道瓊銅</v>
          </cell>
          <cell r="C156">
            <v>19.05</v>
          </cell>
          <cell r="D156">
            <v>18.8</v>
          </cell>
          <cell r="E156">
            <v>-0.62990000000000002</v>
          </cell>
          <cell r="F156">
            <v>0</v>
          </cell>
          <cell r="G156">
            <v>86</v>
          </cell>
          <cell r="H156">
            <v>0</v>
          </cell>
          <cell r="I156">
            <v>-81</v>
          </cell>
          <cell r="J156">
            <v>0</v>
          </cell>
        </row>
        <row r="157">
          <cell r="A157" t="str">
            <v>00764B</v>
          </cell>
          <cell r="B157" t="str">
            <v>群益25年美債</v>
          </cell>
          <cell r="C157">
            <v>44.178600000000003</v>
          </cell>
          <cell r="D157">
            <v>44.51</v>
          </cell>
          <cell r="E157">
            <v>0.38790000000000002</v>
          </cell>
          <cell r="F157">
            <v>0</v>
          </cell>
          <cell r="G157">
            <v>2517.4</v>
          </cell>
          <cell r="H157">
            <v>0</v>
          </cell>
          <cell r="I157">
            <v>-20</v>
          </cell>
          <cell r="J157">
            <v>0</v>
          </cell>
        </row>
        <row r="158">
          <cell r="A158" t="str">
            <v>00765B</v>
          </cell>
          <cell r="B158" t="str">
            <v>群益中國政金債</v>
          </cell>
          <cell r="C158">
            <v>41.557499999999997</v>
          </cell>
          <cell r="D158">
            <v>41.69</v>
          </cell>
          <cell r="E158">
            <v>6.0000000000000001E-3</v>
          </cell>
          <cell r="F158">
            <v>0</v>
          </cell>
          <cell r="G158">
            <v>108.8</v>
          </cell>
          <cell r="H158">
            <v>0</v>
          </cell>
          <cell r="I158">
            <v>3</v>
          </cell>
          <cell r="J158">
            <v>0</v>
          </cell>
        </row>
        <row r="159">
          <cell r="A159" t="str">
            <v>00766L</v>
          </cell>
          <cell r="B159" t="str">
            <v>台新MSCI中國正2</v>
          </cell>
          <cell r="C159">
            <v>9.56</v>
          </cell>
          <cell r="D159">
            <v>9.4499999999999993</v>
          </cell>
          <cell r="E159">
            <v>-0.31380000000000002</v>
          </cell>
          <cell r="F159">
            <v>0</v>
          </cell>
          <cell r="G159">
            <v>589</v>
          </cell>
          <cell r="H159">
            <v>0</v>
          </cell>
          <cell r="I159">
            <v>-145</v>
          </cell>
          <cell r="J159">
            <v>0</v>
          </cell>
        </row>
        <row r="160">
          <cell r="A160" t="str">
            <v>00767</v>
          </cell>
          <cell r="B160" t="str">
            <v>FH美國金融股</v>
          </cell>
          <cell r="C160">
            <v>21.88</v>
          </cell>
          <cell r="D160">
            <v>21.94</v>
          </cell>
          <cell r="E160">
            <v>0.59409999999999996</v>
          </cell>
          <cell r="F160">
            <v>0</v>
          </cell>
          <cell r="G160">
            <v>100.2</v>
          </cell>
          <cell r="H160">
            <v>0</v>
          </cell>
          <cell r="I160">
            <v>0</v>
          </cell>
          <cell r="J160">
            <v>0</v>
          </cell>
        </row>
        <row r="161">
          <cell r="A161" t="str">
            <v>00768B</v>
          </cell>
          <cell r="B161" t="str">
            <v>FH20年美債</v>
          </cell>
          <cell r="C161">
            <v>67.528700000000001</v>
          </cell>
          <cell r="D161">
            <v>67.8</v>
          </cell>
          <cell r="E161">
            <v>0.25359999999999999</v>
          </cell>
          <cell r="F161">
            <v>0</v>
          </cell>
          <cell r="G161">
            <v>100.2</v>
          </cell>
          <cell r="H161">
            <v>0</v>
          </cell>
          <cell r="I161">
            <v>0</v>
          </cell>
          <cell r="J161">
            <v>0</v>
          </cell>
        </row>
        <row r="162">
          <cell r="A162" t="str">
            <v>00769B</v>
          </cell>
          <cell r="B162" t="str">
            <v>FH中國信用債</v>
          </cell>
          <cell r="C162">
            <v>62.400500000000001</v>
          </cell>
          <cell r="D162">
            <v>62.75</v>
          </cell>
          <cell r="E162">
            <v>0.15939999999999999</v>
          </cell>
          <cell r="F162">
            <v>0</v>
          </cell>
          <cell r="G162">
            <v>100</v>
          </cell>
          <cell r="H162">
            <v>0</v>
          </cell>
          <cell r="I162">
            <v>0</v>
          </cell>
          <cell r="J162">
            <v>0</v>
          </cell>
        </row>
        <row r="163">
          <cell r="A163" t="str">
            <v>00770</v>
          </cell>
          <cell r="B163" t="str">
            <v>國泰北美科技</v>
          </cell>
          <cell r="C163">
            <v>23.23</v>
          </cell>
          <cell r="D163">
            <v>23.2</v>
          </cell>
          <cell r="E163">
            <v>8.5999999999999993E-2</v>
          </cell>
          <cell r="F163">
            <v>0</v>
          </cell>
          <cell r="G163">
            <v>117.2</v>
          </cell>
          <cell r="H163">
            <v>0</v>
          </cell>
          <cell r="I163">
            <v>1</v>
          </cell>
          <cell r="J163">
            <v>0</v>
          </cell>
        </row>
        <row r="164">
          <cell r="A164" t="str">
            <v>00772B</v>
          </cell>
          <cell r="B164" t="str">
            <v>中信高評級公司債</v>
          </cell>
          <cell r="C164">
            <v>44.310099999999998</v>
          </cell>
          <cell r="D164">
            <v>44.6</v>
          </cell>
          <cell r="E164">
            <v>0.47370000000000001</v>
          </cell>
          <cell r="F164">
            <v>11500</v>
          </cell>
          <cell r="G164">
            <v>342</v>
          </cell>
          <cell r="H164">
            <v>0</v>
          </cell>
          <cell r="I164">
            <v>-175</v>
          </cell>
          <cell r="J164">
            <v>0</v>
          </cell>
        </row>
        <row r="165">
          <cell r="A165" t="str">
            <v>00773B</v>
          </cell>
          <cell r="B165" t="str">
            <v>中信優先金融債</v>
          </cell>
          <cell r="C165">
            <v>44.865400000000001</v>
          </cell>
          <cell r="D165">
            <v>45.18</v>
          </cell>
          <cell r="E165">
            <v>0.36680000000000001</v>
          </cell>
          <cell r="F165">
            <v>0</v>
          </cell>
          <cell r="G165">
            <v>5026.6000000000004</v>
          </cell>
          <cell r="H165">
            <v>0</v>
          </cell>
          <cell r="I165">
            <v>-167</v>
          </cell>
          <cell r="J165">
            <v>0</v>
          </cell>
        </row>
        <row r="166">
          <cell r="A166" t="str">
            <v>00775B</v>
          </cell>
          <cell r="B166" t="str">
            <v>新光投等債15+</v>
          </cell>
          <cell r="C166">
            <v>43.079300000000003</v>
          </cell>
          <cell r="D166">
            <v>43.29</v>
          </cell>
          <cell r="E166">
            <v>4.8000000000000001E-2</v>
          </cell>
          <cell r="F166">
            <v>0</v>
          </cell>
          <cell r="G166">
            <v>1.2</v>
          </cell>
          <cell r="H166">
            <v>0</v>
          </cell>
          <cell r="I166">
            <v>1</v>
          </cell>
          <cell r="J166">
            <v>0</v>
          </cell>
        </row>
        <row r="167">
          <cell r="A167" t="str">
            <v>00776</v>
          </cell>
          <cell r="B167" t="str">
            <v>新光ICE美國權值</v>
          </cell>
          <cell r="C167">
            <v>21.35</v>
          </cell>
          <cell r="D167">
            <v>21.4</v>
          </cell>
          <cell r="E167">
            <v>0.14050000000000001</v>
          </cell>
          <cell r="F167">
            <v>0</v>
          </cell>
          <cell r="G167">
            <v>1.4</v>
          </cell>
          <cell r="H167">
            <v>0</v>
          </cell>
          <cell r="I167">
            <v>0</v>
          </cell>
          <cell r="J167">
            <v>0</v>
          </cell>
        </row>
        <row r="168">
          <cell r="A168" t="str">
            <v>00777B</v>
          </cell>
          <cell r="B168" t="str">
            <v>凱基AAA至A公司債</v>
          </cell>
          <cell r="C168">
            <v>43.658700000000003</v>
          </cell>
          <cell r="D168">
            <v>43.7</v>
          </cell>
          <cell r="E168">
            <v>-0.13439999999999999</v>
          </cell>
          <cell r="F168">
            <v>2000</v>
          </cell>
          <cell r="G168">
            <v>101.6</v>
          </cell>
          <cell r="H168">
            <v>0</v>
          </cell>
          <cell r="I168">
            <v>0</v>
          </cell>
          <cell r="J168">
            <v>0</v>
          </cell>
        </row>
        <row r="169">
          <cell r="A169" t="str">
            <v>00778B</v>
          </cell>
          <cell r="B169" t="str">
            <v>凱基金融債20+</v>
          </cell>
          <cell r="C169">
            <v>44.342500000000001</v>
          </cell>
          <cell r="D169">
            <v>44.6</v>
          </cell>
          <cell r="E169">
            <v>0.58069999999999999</v>
          </cell>
          <cell r="F169">
            <v>0</v>
          </cell>
          <cell r="G169">
            <v>5105.3999999999996</v>
          </cell>
          <cell r="H169">
            <v>0</v>
          </cell>
          <cell r="I169">
            <v>0</v>
          </cell>
          <cell r="J169">
            <v>0</v>
          </cell>
        </row>
        <row r="170">
          <cell r="A170" t="str">
            <v>00779B</v>
          </cell>
          <cell r="B170" t="str">
            <v>凱基美債25+</v>
          </cell>
          <cell r="C170">
            <v>44.423499999999997</v>
          </cell>
          <cell r="D170">
            <v>44.59</v>
          </cell>
          <cell r="E170">
            <v>0.41980000000000001</v>
          </cell>
          <cell r="F170">
            <v>0</v>
          </cell>
          <cell r="G170">
            <v>101</v>
          </cell>
          <cell r="H170">
            <v>0</v>
          </cell>
          <cell r="I170">
            <v>0</v>
          </cell>
          <cell r="J170">
            <v>0</v>
          </cell>
        </row>
        <row r="171">
          <cell r="A171" t="str">
            <v>00833B</v>
          </cell>
          <cell r="B171" t="str">
            <v>第一金美債20+</v>
          </cell>
          <cell r="C171">
            <v>42.396000000000001</v>
          </cell>
          <cell r="D171">
            <v>42.57</v>
          </cell>
          <cell r="E171">
            <v>0.26879999999999998</v>
          </cell>
          <cell r="F171">
            <v>0</v>
          </cell>
          <cell r="G171">
            <v>413.2</v>
          </cell>
          <cell r="H171">
            <v>0</v>
          </cell>
          <cell r="I171">
            <v>6</v>
          </cell>
          <cell r="J171">
            <v>0</v>
          </cell>
        </row>
        <row r="172">
          <cell r="A172" t="str">
            <v>00834B</v>
          </cell>
          <cell r="B172" t="str">
            <v>第一金金融債10+</v>
          </cell>
          <cell r="C172">
            <v>41.447699999999998</v>
          </cell>
          <cell r="D172">
            <v>41.61</v>
          </cell>
          <cell r="E172">
            <v>0.1744</v>
          </cell>
          <cell r="F172">
            <v>0</v>
          </cell>
          <cell r="G172">
            <v>1209.4000000000001</v>
          </cell>
          <cell r="H172">
            <v>0</v>
          </cell>
          <cell r="I172">
            <v>2</v>
          </cell>
          <cell r="J172">
            <v>0</v>
          </cell>
        </row>
        <row r="173">
          <cell r="A173" t="str">
            <v>00835B</v>
          </cell>
          <cell r="B173" t="str">
            <v>第一金科技債10+</v>
          </cell>
          <cell r="C173">
            <v>41.4514</v>
          </cell>
          <cell r="D173">
            <v>41.61</v>
          </cell>
          <cell r="E173">
            <v>0.18959999999999999</v>
          </cell>
          <cell r="F173">
            <v>0</v>
          </cell>
          <cell r="G173">
            <v>209</v>
          </cell>
          <cell r="H173">
            <v>0</v>
          </cell>
          <cell r="I173">
            <v>1</v>
          </cell>
          <cell r="J173">
            <v>0</v>
          </cell>
        </row>
        <row r="174">
          <cell r="A174" t="str">
            <v>00836B</v>
          </cell>
          <cell r="B174" t="str">
            <v>永豐10年A公司債</v>
          </cell>
          <cell r="C174">
            <v>40.962499999999999</v>
          </cell>
          <cell r="D174">
            <v>41.2</v>
          </cell>
          <cell r="E174">
            <v>0.4577</v>
          </cell>
          <cell r="F174">
            <v>0</v>
          </cell>
          <cell r="G174">
            <v>113.6</v>
          </cell>
          <cell r="H174">
            <v>0</v>
          </cell>
          <cell r="I174">
            <v>-18</v>
          </cell>
          <cell r="J174">
            <v>0</v>
          </cell>
        </row>
        <row r="175">
          <cell r="A175" t="str">
            <v>00837B</v>
          </cell>
          <cell r="B175" t="str">
            <v>永豐15年金融債</v>
          </cell>
          <cell r="C175">
            <v>40.622500000000002</v>
          </cell>
          <cell r="D175">
            <v>40.81</v>
          </cell>
          <cell r="E175">
            <v>0.46150000000000002</v>
          </cell>
          <cell r="F175">
            <v>0</v>
          </cell>
          <cell r="G175">
            <v>142.4</v>
          </cell>
          <cell r="H175">
            <v>0</v>
          </cell>
          <cell r="I175">
            <v>-135</v>
          </cell>
          <cell r="J175">
            <v>0</v>
          </cell>
        </row>
        <row r="176">
          <cell r="A176" t="str">
            <v>00774B</v>
          </cell>
          <cell r="B176" t="str">
            <v>新光中國政金綠債</v>
          </cell>
          <cell r="C176">
            <v>40.456800000000001</v>
          </cell>
          <cell r="D176">
            <v>40.47</v>
          </cell>
          <cell r="E176">
            <v>-9.0899999999999995E-2</v>
          </cell>
          <cell r="F176">
            <v>0</v>
          </cell>
          <cell r="G176">
            <v>11702.4</v>
          </cell>
          <cell r="H176">
            <v>0</v>
          </cell>
          <cell r="I176">
            <v>-1</v>
          </cell>
          <cell r="J176">
            <v>0</v>
          </cell>
        </row>
        <row r="177">
          <cell r="A177" t="str">
            <v>00831B</v>
          </cell>
          <cell r="B177" t="str">
            <v>新光美債1-3</v>
          </cell>
          <cell r="C177">
            <v>41.122399999999999</v>
          </cell>
          <cell r="D177">
            <v>41.23</v>
          </cell>
          <cell r="E177">
            <v>-5.4399999999999997E-2</v>
          </cell>
          <cell r="F177">
            <v>0</v>
          </cell>
          <cell r="G177">
            <v>50.2</v>
          </cell>
          <cell r="H177">
            <v>0</v>
          </cell>
          <cell r="I177">
            <v>0</v>
          </cell>
          <cell r="J177">
            <v>0</v>
          </cell>
        </row>
        <row r="178">
          <cell r="A178" t="str">
            <v>00832B</v>
          </cell>
          <cell r="B178" t="str">
            <v>新光美債20+</v>
          </cell>
          <cell r="C178">
            <v>43.540999999999997</v>
          </cell>
          <cell r="D178">
            <v>43.81</v>
          </cell>
          <cell r="E178">
            <v>0.29620000000000002</v>
          </cell>
          <cell r="F178">
            <v>0</v>
          </cell>
          <cell r="G178">
            <v>50</v>
          </cell>
          <cell r="H178">
            <v>0</v>
          </cell>
          <cell r="I178">
            <v>0</v>
          </cell>
          <cell r="J178">
            <v>0</v>
          </cell>
        </row>
        <row r="179">
          <cell r="A179" t="str">
            <v>00786B</v>
          </cell>
          <cell r="B179" t="str">
            <v>元大10年IG銀行債</v>
          </cell>
          <cell r="C179">
            <v>42.351799999999997</v>
          </cell>
          <cell r="D179">
            <v>42.01</v>
          </cell>
          <cell r="E179">
            <v>-0.80700000000000005</v>
          </cell>
          <cell r="F179">
            <v>0</v>
          </cell>
          <cell r="G179">
            <v>418.8</v>
          </cell>
          <cell r="H179">
            <v>0</v>
          </cell>
          <cell r="I179">
            <v>51</v>
          </cell>
          <cell r="J179">
            <v>0</v>
          </cell>
        </row>
        <row r="180">
          <cell r="A180" t="str">
            <v>00787B</v>
          </cell>
          <cell r="B180" t="str">
            <v>元大10年IG醫療債</v>
          </cell>
          <cell r="C180">
            <v>42.158099999999997</v>
          </cell>
          <cell r="D180">
            <v>41.97</v>
          </cell>
          <cell r="E180">
            <v>-0.4461</v>
          </cell>
          <cell r="F180">
            <v>0</v>
          </cell>
          <cell r="G180">
            <v>1912.8</v>
          </cell>
          <cell r="H180">
            <v>0</v>
          </cell>
          <cell r="I180">
            <v>19</v>
          </cell>
          <cell r="J180">
            <v>0</v>
          </cell>
        </row>
        <row r="181">
          <cell r="A181" t="str">
            <v>00788B</v>
          </cell>
          <cell r="B181" t="str">
            <v>元大10年IG電能債</v>
          </cell>
          <cell r="C181">
            <v>41.6706</v>
          </cell>
          <cell r="D181">
            <v>41.37</v>
          </cell>
          <cell r="E181">
            <v>-0.72130000000000005</v>
          </cell>
          <cell r="F181">
            <v>0</v>
          </cell>
          <cell r="G181">
            <v>2489</v>
          </cell>
          <cell r="H181">
            <v>0</v>
          </cell>
          <cell r="I181">
            <v>20</v>
          </cell>
          <cell r="J181">
            <v>0</v>
          </cell>
        </row>
        <row r="182">
          <cell r="A182" t="str">
            <v>00784B</v>
          </cell>
          <cell r="B182" t="str">
            <v>富邦中國投等債</v>
          </cell>
          <cell r="C182">
            <v>41.424199999999999</v>
          </cell>
          <cell r="D182">
            <v>41.44</v>
          </cell>
          <cell r="E182">
            <v>-0.17910000000000001</v>
          </cell>
          <cell r="F182">
            <v>0</v>
          </cell>
          <cell r="G182">
            <v>204.2</v>
          </cell>
          <cell r="H182">
            <v>0</v>
          </cell>
          <cell r="I182">
            <v>0</v>
          </cell>
          <cell r="J182">
            <v>0</v>
          </cell>
        </row>
        <row r="183">
          <cell r="A183" t="str">
            <v>00785B</v>
          </cell>
          <cell r="B183" t="str">
            <v>富邦金融投等債</v>
          </cell>
          <cell r="C183">
            <v>42.455500000000001</v>
          </cell>
          <cell r="D183">
            <v>42.4</v>
          </cell>
          <cell r="E183">
            <v>-0.24840000000000001</v>
          </cell>
          <cell r="F183">
            <v>0</v>
          </cell>
          <cell r="G183">
            <v>216.6</v>
          </cell>
          <cell r="H183">
            <v>0</v>
          </cell>
          <cell r="I183">
            <v>1</v>
          </cell>
          <cell r="J183">
            <v>0</v>
          </cell>
        </row>
        <row r="184">
          <cell r="A184" t="str">
            <v>00780B</v>
          </cell>
          <cell r="B184" t="str">
            <v>國泰A級金融債</v>
          </cell>
          <cell r="C184">
            <v>42.511899999999997</v>
          </cell>
          <cell r="D184">
            <v>42.48</v>
          </cell>
          <cell r="E184">
            <v>-0.38080000000000003</v>
          </cell>
          <cell r="F184">
            <v>0</v>
          </cell>
          <cell r="G184">
            <v>102.6</v>
          </cell>
          <cell r="H184">
            <v>0</v>
          </cell>
          <cell r="I184">
            <v>0</v>
          </cell>
          <cell r="J184">
            <v>0</v>
          </cell>
        </row>
        <row r="185">
          <cell r="A185" t="str">
            <v>00781B</v>
          </cell>
          <cell r="B185" t="str">
            <v>國泰A級科技債</v>
          </cell>
          <cell r="C185">
            <v>43.568100000000001</v>
          </cell>
          <cell r="D185">
            <v>43.59</v>
          </cell>
          <cell r="E185">
            <v>-0.1792</v>
          </cell>
          <cell r="F185">
            <v>0</v>
          </cell>
          <cell r="G185">
            <v>4911.6000000000004</v>
          </cell>
          <cell r="H185">
            <v>0</v>
          </cell>
          <cell r="I185">
            <v>10</v>
          </cell>
          <cell r="J185">
            <v>0</v>
          </cell>
        </row>
        <row r="186">
          <cell r="A186" t="str">
            <v>00782B</v>
          </cell>
          <cell r="B186" t="str">
            <v>國泰A級公用債</v>
          </cell>
          <cell r="C186">
            <v>43.519199999999998</v>
          </cell>
          <cell r="D186">
            <v>43.51</v>
          </cell>
          <cell r="E186">
            <v>-0.29680000000000001</v>
          </cell>
          <cell r="F186">
            <v>0</v>
          </cell>
          <cell r="G186">
            <v>138.19999999999999</v>
          </cell>
          <cell r="H186">
            <v>0</v>
          </cell>
          <cell r="I186">
            <v>10</v>
          </cell>
          <cell r="J186">
            <v>0</v>
          </cell>
        </row>
        <row r="187">
          <cell r="A187" t="str">
            <v>00798B</v>
          </cell>
          <cell r="B187" t="str">
            <v>國泰中企A級債7+</v>
          </cell>
          <cell r="C187">
            <v>41.7973</v>
          </cell>
          <cell r="D187">
            <v>41.69</v>
          </cell>
          <cell r="E187">
            <v>-0.63949999999999996</v>
          </cell>
          <cell r="F187">
            <v>0</v>
          </cell>
          <cell r="G187">
            <v>117.4</v>
          </cell>
          <cell r="H187">
            <v>0</v>
          </cell>
          <cell r="I187">
            <v>5</v>
          </cell>
          <cell r="J187">
            <v>0</v>
          </cell>
        </row>
        <row r="188">
          <cell r="A188" t="str">
            <v>00799B</v>
          </cell>
          <cell r="B188" t="str">
            <v>國泰A級醫療債</v>
          </cell>
          <cell r="C188">
            <v>42.150399999999998</v>
          </cell>
          <cell r="D188">
            <v>42.05</v>
          </cell>
          <cell r="E188">
            <v>-0.4042</v>
          </cell>
          <cell r="F188">
            <v>0</v>
          </cell>
          <cell r="G188">
            <v>3380.2</v>
          </cell>
          <cell r="H188">
            <v>0</v>
          </cell>
          <cell r="I188">
            <v>127</v>
          </cell>
          <cell r="J188">
            <v>0</v>
          </cell>
        </row>
        <row r="189">
          <cell r="A189" t="str">
            <v>00792B</v>
          </cell>
          <cell r="B189" t="str">
            <v>群益A級公司債</v>
          </cell>
          <cell r="C189">
            <v>42.360399999999998</v>
          </cell>
          <cell r="D189">
            <v>42.61</v>
          </cell>
          <cell r="E189">
            <v>0.40029999999999999</v>
          </cell>
          <cell r="F189">
            <v>0</v>
          </cell>
          <cell r="G189">
            <v>106.4</v>
          </cell>
          <cell r="H189">
            <v>0</v>
          </cell>
          <cell r="I189">
            <v>10</v>
          </cell>
          <cell r="J189">
            <v>0</v>
          </cell>
        </row>
        <row r="190">
          <cell r="A190" t="str">
            <v>00793B</v>
          </cell>
          <cell r="B190" t="str">
            <v>群益AAA-A醫療債</v>
          </cell>
          <cell r="C190">
            <v>42.395200000000003</v>
          </cell>
          <cell r="D190">
            <v>42.62</v>
          </cell>
          <cell r="E190">
            <v>0.2707</v>
          </cell>
          <cell r="F190">
            <v>0</v>
          </cell>
          <cell r="G190">
            <v>102.8</v>
          </cell>
          <cell r="H190">
            <v>0</v>
          </cell>
          <cell r="I190">
            <v>2</v>
          </cell>
          <cell r="J190">
            <v>0</v>
          </cell>
        </row>
        <row r="191">
          <cell r="A191" t="str">
            <v>00794B</v>
          </cell>
          <cell r="B191" t="str">
            <v>群益7+中國政金債</v>
          </cell>
          <cell r="C191">
            <v>40.536900000000003</v>
          </cell>
          <cell r="D191">
            <v>40.6</v>
          </cell>
          <cell r="E191">
            <v>8.1600000000000006E-2</v>
          </cell>
          <cell r="F191">
            <v>0</v>
          </cell>
          <cell r="G191">
            <v>103.8</v>
          </cell>
          <cell r="H191">
            <v>0</v>
          </cell>
          <cell r="I191">
            <v>0</v>
          </cell>
          <cell r="J191">
            <v>0</v>
          </cell>
        </row>
        <row r="192">
          <cell r="A192" t="str">
            <v>00789B</v>
          </cell>
          <cell r="B192" t="str">
            <v>FH公司債A3</v>
          </cell>
          <cell r="C192">
            <v>64.790000000000006</v>
          </cell>
          <cell r="D192">
            <v>65.150000000000006</v>
          </cell>
          <cell r="E192">
            <v>0.16969999999999999</v>
          </cell>
          <cell r="F192">
            <v>0</v>
          </cell>
          <cell r="G192">
            <v>52.2</v>
          </cell>
          <cell r="H192">
            <v>0</v>
          </cell>
          <cell r="I192">
            <v>0</v>
          </cell>
          <cell r="J192">
            <v>0</v>
          </cell>
        </row>
        <row r="193">
          <cell r="A193" t="str">
            <v>00790B</v>
          </cell>
          <cell r="B193" t="str">
            <v>FH次順位IG金融債</v>
          </cell>
          <cell r="C193">
            <v>64.585899999999995</v>
          </cell>
          <cell r="D193">
            <v>64.95</v>
          </cell>
          <cell r="E193">
            <v>0.254</v>
          </cell>
          <cell r="F193">
            <v>0</v>
          </cell>
          <cell r="G193">
            <v>50.4</v>
          </cell>
          <cell r="H193">
            <v>0</v>
          </cell>
          <cell r="I193">
            <v>0</v>
          </cell>
          <cell r="J193">
            <v>0</v>
          </cell>
        </row>
        <row r="194">
          <cell r="A194" t="str">
            <v>00791B</v>
          </cell>
          <cell r="B194" t="str">
            <v>FH美元信用債1-5Y</v>
          </cell>
          <cell r="C194">
            <v>62.375599999999999</v>
          </cell>
          <cell r="D194">
            <v>62.7</v>
          </cell>
          <cell r="E194">
            <v>0.1192</v>
          </cell>
          <cell r="F194">
            <v>0</v>
          </cell>
          <cell r="G194">
            <v>50.6</v>
          </cell>
          <cell r="H194">
            <v>0</v>
          </cell>
          <cell r="I194">
            <v>0</v>
          </cell>
          <cell r="J194">
            <v>0</v>
          </cell>
        </row>
        <row r="195">
          <cell r="A195" t="str">
            <v>00795B</v>
          </cell>
          <cell r="B195" t="str">
            <v>中信美國公債20年</v>
          </cell>
          <cell r="C195">
            <v>43.014099999999999</v>
          </cell>
          <cell r="D195">
            <v>43.26</v>
          </cell>
          <cell r="E195">
            <v>0.3856</v>
          </cell>
          <cell r="F195">
            <v>0</v>
          </cell>
          <cell r="G195">
            <v>10245.6</v>
          </cell>
          <cell r="H195">
            <v>0</v>
          </cell>
          <cell r="I195">
            <v>-12</v>
          </cell>
          <cell r="J195">
            <v>0</v>
          </cell>
        </row>
        <row r="196">
          <cell r="A196" t="str">
            <v>00796B</v>
          </cell>
          <cell r="B196" t="str">
            <v>中信中國債7-10</v>
          </cell>
          <cell r="C196">
            <v>40.0593</v>
          </cell>
          <cell r="D196">
            <v>40.1</v>
          </cell>
          <cell r="E196">
            <v>0.1265</v>
          </cell>
          <cell r="F196">
            <v>11500</v>
          </cell>
          <cell r="G196">
            <v>210</v>
          </cell>
          <cell r="H196">
            <v>0</v>
          </cell>
          <cell r="I196">
            <v>0</v>
          </cell>
          <cell r="J196">
            <v>0</v>
          </cell>
        </row>
        <row r="197">
          <cell r="A197" t="str">
            <v>00797B</v>
          </cell>
          <cell r="B197" t="str">
            <v>中信中國美元IG債</v>
          </cell>
          <cell r="C197">
            <v>41.650500000000001</v>
          </cell>
          <cell r="D197">
            <v>41.99</v>
          </cell>
          <cell r="E197">
            <v>0.21479999999999999</v>
          </cell>
          <cell r="F197">
            <v>0</v>
          </cell>
          <cell r="G197">
            <v>207.8</v>
          </cell>
          <cell r="H197">
            <v>0</v>
          </cell>
          <cell r="I197">
            <v>-8</v>
          </cell>
          <cell r="J197">
            <v>0</v>
          </cell>
        </row>
      </sheetData>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C1116"/>
  <sheetViews>
    <sheetView workbookViewId="0">
      <selection activeCell="O7" sqref="O7"/>
    </sheetView>
  </sheetViews>
  <sheetFormatPr defaultRowHeight="16.5"/>
  <cols>
    <col min="1" max="2" width="9" style="1"/>
    <col min="3" max="3" width="16.125" style="1" bestFit="1" customWidth="1"/>
    <col min="4" max="4" width="9" style="1"/>
    <col min="5" max="5" width="16.125" style="1" bestFit="1" customWidth="1"/>
    <col min="6" max="8" width="9" style="1"/>
  </cols>
  <sheetData>
    <row r="1" spans="1:211">
      <c r="A1" s="3" t="s">
        <v>2957</v>
      </c>
      <c r="B1" s="3" t="s">
        <v>1</v>
      </c>
      <c r="C1" s="3" t="s">
        <v>2</v>
      </c>
      <c r="E1" s="1" t="s">
        <v>6</v>
      </c>
      <c r="F1" s="2" t="s">
        <v>10</v>
      </c>
      <c r="G1" s="2" t="s">
        <v>11</v>
      </c>
      <c r="H1" s="2" t="s">
        <v>12</v>
      </c>
      <c r="I1" s="278" t="s">
        <v>13</v>
      </c>
      <c r="J1" s="278" t="s">
        <v>14</v>
      </c>
      <c r="K1" s="278" t="s">
        <v>15</v>
      </c>
      <c r="L1" s="278" t="s">
        <v>16</v>
      </c>
      <c r="M1" s="278" t="s">
        <v>17</v>
      </c>
      <c r="N1" s="278" t="s">
        <v>18</v>
      </c>
      <c r="O1" s="278" t="s">
        <v>19</v>
      </c>
      <c r="P1" s="278" t="s">
        <v>20</v>
      </c>
      <c r="Q1" s="278" t="s">
        <v>21</v>
      </c>
      <c r="R1" s="278" t="s">
        <v>22</v>
      </c>
      <c r="S1" s="278" t="s">
        <v>23</v>
      </c>
      <c r="T1" s="278" t="s">
        <v>24</v>
      </c>
      <c r="U1" s="278" t="s">
        <v>25</v>
      </c>
      <c r="V1" s="278" t="s">
        <v>26</v>
      </c>
      <c r="W1" s="278" t="s">
        <v>27</v>
      </c>
      <c r="X1" s="278" t="s">
        <v>28</v>
      </c>
      <c r="Y1" s="278" t="s">
        <v>29</v>
      </c>
      <c r="Z1" s="278" t="s">
        <v>30</v>
      </c>
      <c r="AA1" s="278" t="s">
        <v>31</v>
      </c>
      <c r="AB1" s="278" t="s">
        <v>32</v>
      </c>
      <c r="AC1" s="278" t="s">
        <v>33</v>
      </c>
      <c r="AD1" s="278" t="s">
        <v>34</v>
      </c>
      <c r="AE1" s="278" t="s">
        <v>35</v>
      </c>
      <c r="AF1" s="278" t="s">
        <v>36</v>
      </c>
      <c r="AG1" s="278" t="s">
        <v>37</v>
      </c>
      <c r="AH1" s="278" t="s">
        <v>38</v>
      </c>
      <c r="AI1" s="278" t="s">
        <v>39</v>
      </c>
      <c r="AJ1" s="278" t="s">
        <v>40</v>
      </c>
      <c r="AK1" s="278" t="s">
        <v>41</v>
      </c>
      <c r="AL1" s="278" t="s">
        <v>42</v>
      </c>
      <c r="AM1" s="278" t="s">
        <v>43</v>
      </c>
      <c r="AN1" s="278" t="s">
        <v>44</v>
      </c>
      <c r="AO1" s="278" t="s">
        <v>45</v>
      </c>
      <c r="AP1" s="278" t="s">
        <v>46</v>
      </c>
      <c r="AQ1" s="278" t="s">
        <v>47</v>
      </c>
      <c r="AR1" s="278" t="s">
        <v>48</v>
      </c>
      <c r="AS1" s="278" t="s">
        <v>49</v>
      </c>
      <c r="AT1" s="278" t="s">
        <v>50</v>
      </c>
      <c r="AU1" s="278" t="s">
        <v>51</v>
      </c>
      <c r="AV1" s="278" t="s">
        <v>52</v>
      </c>
      <c r="AW1" s="278" t="s">
        <v>53</v>
      </c>
      <c r="AX1" s="278" t="s">
        <v>54</v>
      </c>
      <c r="AY1" s="278" t="s">
        <v>55</v>
      </c>
      <c r="AZ1" s="278" t="s">
        <v>56</v>
      </c>
      <c r="BA1" s="278" t="s">
        <v>57</v>
      </c>
      <c r="BB1" s="278" t="s">
        <v>58</v>
      </c>
      <c r="BC1" s="278" t="s">
        <v>59</v>
      </c>
      <c r="BD1" s="278" t="s">
        <v>60</v>
      </c>
      <c r="BE1" s="278" t="s">
        <v>61</v>
      </c>
      <c r="BF1" s="278" t="s">
        <v>62</v>
      </c>
      <c r="BG1" s="278" t="s">
        <v>63</v>
      </c>
      <c r="BH1" s="278" t="s">
        <v>64</v>
      </c>
      <c r="BI1" s="278" t="s">
        <v>65</v>
      </c>
      <c r="BJ1" s="278" t="s">
        <v>66</v>
      </c>
      <c r="BK1" s="278" t="s">
        <v>67</v>
      </c>
      <c r="BL1" s="278" t="s">
        <v>68</v>
      </c>
      <c r="BM1" s="278" t="s">
        <v>69</v>
      </c>
      <c r="BN1" s="278" t="s">
        <v>70</v>
      </c>
      <c r="BO1" s="278" t="s">
        <v>71</v>
      </c>
      <c r="BP1" s="278" t="s">
        <v>72</v>
      </c>
      <c r="BQ1" s="278" t="s">
        <v>73</v>
      </c>
      <c r="BR1" s="278" t="s">
        <v>74</v>
      </c>
      <c r="BS1" s="278" t="s">
        <v>75</v>
      </c>
      <c r="BT1" s="278" t="s">
        <v>76</v>
      </c>
      <c r="BU1" s="278" t="s">
        <v>77</v>
      </c>
      <c r="BV1" s="278" t="s">
        <v>78</v>
      </c>
      <c r="BW1" s="278" t="s">
        <v>79</v>
      </c>
      <c r="BX1" s="278" t="s">
        <v>80</v>
      </c>
      <c r="BY1" s="278" t="s">
        <v>81</v>
      </c>
      <c r="BZ1" s="278" t="s">
        <v>82</v>
      </c>
      <c r="CA1" s="278" t="s">
        <v>83</v>
      </c>
      <c r="CB1" s="278" t="s">
        <v>84</v>
      </c>
      <c r="CC1" s="278" t="s">
        <v>85</v>
      </c>
      <c r="CD1" s="278" t="s">
        <v>86</v>
      </c>
      <c r="CE1" s="278" t="s">
        <v>87</v>
      </c>
      <c r="CF1" s="278" t="s">
        <v>88</v>
      </c>
      <c r="CG1" s="278" t="s">
        <v>89</v>
      </c>
      <c r="CH1" s="278" t="s">
        <v>90</v>
      </c>
      <c r="CI1" s="278" t="s">
        <v>91</v>
      </c>
      <c r="CJ1" s="278" t="s">
        <v>92</v>
      </c>
      <c r="CK1" s="278" t="s">
        <v>93</v>
      </c>
      <c r="CL1" s="278" t="s">
        <v>94</v>
      </c>
      <c r="CM1" s="278" t="s">
        <v>95</v>
      </c>
      <c r="CN1" s="278" t="s">
        <v>96</v>
      </c>
      <c r="CO1" s="278" t="s">
        <v>97</v>
      </c>
      <c r="CP1" s="278" t="s">
        <v>98</v>
      </c>
      <c r="CQ1" s="278" t="s">
        <v>99</v>
      </c>
      <c r="CR1" s="278" t="s">
        <v>100</v>
      </c>
      <c r="CS1" s="278" t="s">
        <v>101</v>
      </c>
      <c r="CT1" s="278" t="s">
        <v>102</v>
      </c>
      <c r="CU1" s="278" t="s">
        <v>103</v>
      </c>
      <c r="CV1" s="278" t="s">
        <v>104</v>
      </c>
      <c r="CW1" s="278" t="s">
        <v>105</v>
      </c>
      <c r="CX1" s="278" t="s">
        <v>106</v>
      </c>
      <c r="CY1" s="278" t="s">
        <v>107</v>
      </c>
      <c r="CZ1" s="278" t="s">
        <v>108</v>
      </c>
      <c r="DA1" s="278" t="s">
        <v>109</v>
      </c>
      <c r="DB1" s="278" t="s">
        <v>110</v>
      </c>
      <c r="DC1" s="278" t="s">
        <v>111</v>
      </c>
      <c r="DD1" s="278" t="s">
        <v>112</v>
      </c>
      <c r="DE1" s="278" t="s">
        <v>113</v>
      </c>
      <c r="DF1" s="278" t="s">
        <v>114</v>
      </c>
      <c r="DG1" s="278" t="s">
        <v>115</v>
      </c>
      <c r="DH1" s="278" t="s">
        <v>116</v>
      </c>
      <c r="DI1" s="278" t="s">
        <v>117</v>
      </c>
      <c r="DJ1" s="278" t="s">
        <v>118</v>
      </c>
      <c r="DK1" s="278" t="s">
        <v>119</v>
      </c>
      <c r="DL1" s="278" t="s">
        <v>120</v>
      </c>
      <c r="DM1" s="278" t="s">
        <v>121</v>
      </c>
      <c r="DN1" s="278" t="s">
        <v>122</v>
      </c>
      <c r="DO1" s="278" t="s">
        <v>123</v>
      </c>
      <c r="DP1" s="278" t="s">
        <v>124</v>
      </c>
      <c r="DQ1" s="278" t="s">
        <v>125</v>
      </c>
      <c r="DR1" s="278" t="s">
        <v>126</v>
      </c>
      <c r="DS1" s="278" t="s">
        <v>127</v>
      </c>
      <c r="DT1" s="278" t="s">
        <v>128</v>
      </c>
      <c r="DU1" s="278" t="s">
        <v>129</v>
      </c>
      <c r="DV1" s="278" t="s">
        <v>130</v>
      </c>
      <c r="DW1" s="278" t="s">
        <v>131</v>
      </c>
      <c r="DX1" s="278" t="s">
        <v>132</v>
      </c>
      <c r="DY1" s="278" t="s">
        <v>133</v>
      </c>
      <c r="DZ1" s="278" t="s">
        <v>134</v>
      </c>
      <c r="EA1" s="278" t="s">
        <v>135</v>
      </c>
      <c r="EB1" s="278" t="s">
        <v>136</v>
      </c>
      <c r="EC1" s="278" t="s">
        <v>137</v>
      </c>
      <c r="ED1" s="278" t="s">
        <v>138</v>
      </c>
      <c r="EE1" s="278" t="s">
        <v>139</v>
      </c>
      <c r="EF1" s="278" t="s">
        <v>140</v>
      </c>
      <c r="EG1" s="278" t="s">
        <v>141</v>
      </c>
      <c r="EH1" s="278" t="s">
        <v>142</v>
      </c>
      <c r="EI1" s="278" t="s">
        <v>143</v>
      </c>
      <c r="EJ1" s="278" t="s">
        <v>144</v>
      </c>
      <c r="EK1" s="278" t="s">
        <v>145</v>
      </c>
      <c r="EL1" s="278" t="s">
        <v>146</v>
      </c>
      <c r="EM1" s="278" t="s">
        <v>147</v>
      </c>
      <c r="EN1" s="278" t="s">
        <v>148</v>
      </c>
      <c r="EO1" s="278" t="s">
        <v>149</v>
      </c>
      <c r="EP1" s="278" t="s">
        <v>150</v>
      </c>
      <c r="EQ1" s="278" t="s">
        <v>151</v>
      </c>
      <c r="ER1" s="278" t="s">
        <v>152</v>
      </c>
      <c r="ES1" s="278" t="s">
        <v>153</v>
      </c>
      <c r="ET1" s="278" t="s">
        <v>154</v>
      </c>
      <c r="EU1" s="278" t="s">
        <v>155</v>
      </c>
      <c r="EV1" s="278" t="s">
        <v>156</v>
      </c>
      <c r="EW1" s="278" t="s">
        <v>157</v>
      </c>
      <c r="EX1" s="278" t="s">
        <v>158</v>
      </c>
      <c r="EY1" s="278" t="s">
        <v>159</v>
      </c>
      <c r="EZ1" s="278" t="s">
        <v>160</v>
      </c>
      <c r="FA1" s="278" t="s">
        <v>161</v>
      </c>
      <c r="FB1" s="278" t="s">
        <v>162</v>
      </c>
      <c r="FC1" s="278" t="s">
        <v>163</v>
      </c>
      <c r="FD1" s="278" t="s">
        <v>164</v>
      </c>
      <c r="FE1" s="278" t="s">
        <v>165</v>
      </c>
      <c r="FF1" s="278" t="s">
        <v>166</v>
      </c>
      <c r="FG1" s="278" t="s">
        <v>167</v>
      </c>
      <c r="FH1" s="278" t="s">
        <v>168</v>
      </c>
      <c r="FI1" s="278" t="s">
        <v>169</v>
      </c>
      <c r="FJ1" s="278" t="s">
        <v>170</v>
      </c>
      <c r="FK1" s="278" t="s">
        <v>171</v>
      </c>
      <c r="FL1" s="278" t="s">
        <v>172</v>
      </c>
      <c r="FM1" s="278" t="s">
        <v>173</v>
      </c>
      <c r="FN1" s="278" t="s">
        <v>174</v>
      </c>
      <c r="FO1" s="278" t="s">
        <v>175</v>
      </c>
      <c r="FP1" s="278" t="s">
        <v>176</v>
      </c>
      <c r="FQ1" s="278" t="s">
        <v>177</v>
      </c>
      <c r="FR1" s="278" t="s">
        <v>178</v>
      </c>
      <c r="FS1" s="278" t="s">
        <v>179</v>
      </c>
      <c r="FT1" s="278" t="s">
        <v>180</v>
      </c>
      <c r="FU1" s="278" t="s">
        <v>181</v>
      </c>
      <c r="FV1" s="278" t="s">
        <v>182</v>
      </c>
      <c r="FW1" s="278" t="s">
        <v>183</v>
      </c>
      <c r="FX1" s="278" t="s">
        <v>184</v>
      </c>
      <c r="FY1" s="278" t="s">
        <v>185</v>
      </c>
      <c r="FZ1" s="278" t="s">
        <v>186</v>
      </c>
      <c r="GA1" s="278" t="s">
        <v>187</v>
      </c>
      <c r="GB1" s="278" t="s">
        <v>188</v>
      </c>
      <c r="GC1" s="278" t="s">
        <v>189</v>
      </c>
      <c r="GD1" s="278" t="s">
        <v>190</v>
      </c>
      <c r="GE1" s="278" t="s">
        <v>191</v>
      </c>
      <c r="GF1" s="278" t="s">
        <v>192</v>
      </c>
      <c r="GG1" s="278" t="s">
        <v>193</v>
      </c>
      <c r="GH1" s="278" t="s">
        <v>194</v>
      </c>
      <c r="GI1" s="278" t="s">
        <v>195</v>
      </c>
      <c r="GJ1" s="278" t="s">
        <v>196</v>
      </c>
      <c r="GK1" s="278" t="s">
        <v>197</v>
      </c>
      <c r="GL1" s="278" t="s">
        <v>198</v>
      </c>
      <c r="GM1" s="278" t="s">
        <v>199</v>
      </c>
      <c r="GN1" s="278" t="s">
        <v>200</v>
      </c>
      <c r="GO1" s="278" t="s">
        <v>201</v>
      </c>
      <c r="GP1" s="278" t="s">
        <v>202</v>
      </c>
      <c r="GQ1" s="278" t="s">
        <v>203</v>
      </c>
      <c r="GR1" s="278" t="s">
        <v>204</v>
      </c>
      <c r="GS1" s="278" t="s">
        <v>205</v>
      </c>
      <c r="GT1" s="278" t="s">
        <v>206</v>
      </c>
      <c r="GU1" s="278" t="s">
        <v>207</v>
      </c>
      <c r="GV1" s="278" t="s">
        <v>208</v>
      </c>
      <c r="GW1" s="278" t="s">
        <v>2958</v>
      </c>
      <c r="GX1" s="278" t="s">
        <v>2959</v>
      </c>
      <c r="GY1" s="278" t="s">
        <v>2960</v>
      </c>
      <c r="GZ1" s="278" t="s">
        <v>2961</v>
      </c>
      <c r="HA1" s="278" t="s">
        <v>2962</v>
      </c>
      <c r="HB1" s="278" t="s">
        <v>2963</v>
      </c>
      <c r="HC1" s="278" t="s">
        <v>2964</v>
      </c>
    </row>
    <row r="2" spans="1:211">
      <c r="A2" s="3" t="s">
        <v>1270</v>
      </c>
      <c r="B2" s="3" t="s">
        <v>4</v>
      </c>
      <c r="C2" s="3" t="s">
        <v>5</v>
      </c>
      <c r="E2" s="1" t="s">
        <v>7</v>
      </c>
      <c r="F2" s="1" t="s">
        <v>691</v>
      </c>
      <c r="G2" s="1" t="s">
        <v>692</v>
      </c>
      <c r="H2" s="1" t="s">
        <v>693</v>
      </c>
      <c r="I2" t="s">
        <v>694</v>
      </c>
      <c r="J2" t="s">
        <v>695</v>
      </c>
      <c r="K2" t="s">
        <v>696</v>
      </c>
      <c r="L2" t="s">
        <v>697</v>
      </c>
      <c r="M2" t="s">
        <v>698</v>
      </c>
      <c r="N2" t="s">
        <v>699</v>
      </c>
      <c r="O2" t="s">
        <v>700</v>
      </c>
      <c r="P2" t="s">
        <v>701</v>
      </c>
      <c r="Q2" t="s">
        <v>702</v>
      </c>
      <c r="R2" t="s">
        <v>703</v>
      </c>
      <c r="S2" t="s">
        <v>704</v>
      </c>
      <c r="T2" t="s">
        <v>705</v>
      </c>
      <c r="U2" t="s">
        <v>706</v>
      </c>
      <c r="V2" t="s">
        <v>707</v>
      </c>
      <c r="W2" t="s">
        <v>708</v>
      </c>
      <c r="X2" t="s">
        <v>709</v>
      </c>
      <c r="Y2" t="s">
        <v>710</v>
      </c>
      <c r="Z2" t="s">
        <v>711</v>
      </c>
      <c r="AA2" t="s">
        <v>712</v>
      </c>
      <c r="AB2" t="s">
        <v>713</v>
      </c>
      <c r="AC2" t="s">
        <v>714</v>
      </c>
      <c r="AD2" t="s">
        <v>715</v>
      </c>
      <c r="AE2" t="s">
        <v>716</v>
      </c>
      <c r="AF2" t="s">
        <v>717</v>
      </c>
      <c r="AG2" t="s">
        <v>718</v>
      </c>
      <c r="AH2" t="s">
        <v>719</v>
      </c>
      <c r="AI2" t="s">
        <v>720</v>
      </c>
      <c r="AJ2" t="s">
        <v>721</v>
      </c>
      <c r="AK2" t="s">
        <v>722</v>
      </c>
      <c r="AL2" t="s">
        <v>723</v>
      </c>
      <c r="AM2" t="s">
        <v>724</v>
      </c>
      <c r="AN2" t="s">
        <v>725</v>
      </c>
      <c r="AO2" t="s">
        <v>726</v>
      </c>
      <c r="AP2" t="s">
        <v>727</v>
      </c>
      <c r="AQ2" t="s">
        <v>728</v>
      </c>
      <c r="AR2" t="s">
        <v>729</v>
      </c>
      <c r="AS2" t="s">
        <v>730</v>
      </c>
      <c r="AT2" t="s">
        <v>731</v>
      </c>
      <c r="AU2" t="s">
        <v>732</v>
      </c>
      <c r="AV2" t="s">
        <v>733</v>
      </c>
      <c r="AW2" t="s">
        <v>734</v>
      </c>
      <c r="AX2" t="s">
        <v>735</v>
      </c>
      <c r="AY2" t="s">
        <v>736</v>
      </c>
      <c r="AZ2" t="s">
        <v>737</v>
      </c>
      <c r="BA2" t="s">
        <v>738</v>
      </c>
      <c r="BB2" t="s">
        <v>739</v>
      </c>
      <c r="BC2" t="s">
        <v>740</v>
      </c>
      <c r="BD2" t="s">
        <v>741</v>
      </c>
      <c r="BE2" t="s">
        <v>742</v>
      </c>
      <c r="BF2" t="s">
        <v>743</v>
      </c>
      <c r="BG2" t="s">
        <v>744</v>
      </c>
      <c r="BH2" t="s">
        <v>745</v>
      </c>
      <c r="BI2" t="s">
        <v>746</v>
      </c>
      <c r="BJ2" t="s">
        <v>747</v>
      </c>
      <c r="BK2" t="s">
        <v>748</v>
      </c>
      <c r="BL2" t="s">
        <v>749</v>
      </c>
      <c r="BM2" t="s">
        <v>750</v>
      </c>
      <c r="BN2" t="s">
        <v>751</v>
      </c>
      <c r="BO2" t="s">
        <v>752</v>
      </c>
      <c r="BP2" t="s">
        <v>753</v>
      </c>
      <c r="BQ2" t="s">
        <v>754</v>
      </c>
      <c r="BR2" t="s">
        <v>755</v>
      </c>
      <c r="BS2" t="s">
        <v>756</v>
      </c>
      <c r="BT2" t="s">
        <v>757</v>
      </c>
      <c r="BU2" t="s">
        <v>758</v>
      </c>
      <c r="BV2" t="s">
        <v>759</v>
      </c>
      <c r="BW2" t="s">
        <v>760</v>
      </c>
      <c r="BX2" t="s">
        <v>761</v>
      </c>
      <c r="BY2" t="s">
        <v>762</v>
      </c>
      <c r="BZ2" t="s">
        <v>763</v>
      </c>
      <c r="CA2" t="s">
        <v>764</v>
      </c>
      <c r="CB2" t="s">
        <v>765</v>
      </c>
      <c r="CC2" t="s">
        <v>766</v>
      </c>
      <c r="CD2" t="s">
        <v>767</v>
      </c>
      <c r="CE2" t="s">
        <v>768</v>
      </c>
      <c r="CF2" t="s">
        <v>769</v>
      </c>
      <c r="CG2" t="s">
        <v>770</v>
      </c>
      <c r="CH2" t="s">
        <v>771</v>
      </c>
      <c r="CI2" t="s">
        <v>772</v>
      </c>
      <c r="CJ2" t="s">
        <v>773</v>
      </c>
      <c r="CK2" t="s">
        <v>774</v>
      </c>
      <c r="CL2" t="s">
        <v>775</v>
      </c>
      <c r="CM2" t="s">
        <v>776</v>
      </c>
      <c r="CN2" t="s">
        <v>777</v>
      </c>
      <c r="CO2" t="s">
        <v>778</v>
      </c>
      <c r="CP2" t="s">
        <v>779</v>
      </c>
      <c r="CQ2" t="s">
        <v>2965</v>
      </c>
      <c r="CR2" t="s">
        <v>781</v>
      </c>
      <c r="CS2" t="s">
        <v>782</v>
      </c>
      <c r="CT2" t="s">
        <v>783</v>
      </c>
      <c r="CU2" t="s">
        <v>784</v>
      </c>
      <c r="CV2" t="s">
        <v>785</v>
      </c>
      <c r="CW2" t="s">
        <v>786</v>
      </c>
      <c r="CX2" t="s">
        <v>787</v>
      </c>
      <c r="CY2" t="s">
        <v>788</v>
      </c>
      <c r="CZ2" t="s">
        <v>789</v>
      </c>
      <c r="DA2" t="s">
        <v>790</v>
      </c>
      <c r="DB2" t="s">
        <v>791</v>
      </c>
      <c r="DC2" t="s">
        <v>792</v>
      </c>
      <c r="DD2" t="s">
        <v>793</v>
      </c>
      <c r="DE2" t="s">
        <v>794</v>
      </c>
      <c r="DF2" t="s">
        <v>795</v>
      </c>
      <c r="DG2" t="s">
        <v>796</v>
      </c>
      <c r="DH2" t="s">
        <v>797</v>
      </c>
      <c r="DI2" t="s">
        <v>798</v>
      </c>
      <c r="DJ2" t="s">
        <v>799</v>
      </c>
      <c r="DK2" t="s">
        <v>800</v>
      </c>
      <c r="DL2" t="s">
        <v>801</v>
      </c>
      <c r="DM2" t="s">
        <v>802</v>
      </c>
      <c r="DN2" t="s">
        <v>803</v>
      </c>
      <c r="DO2" t="s">
        <v>804</v>
      </c>
      <c r="DP2" t="s">
        <v>805</v>
      </c>
      <c r="DQ2" t="s">
        <v>806</v>
      </c>
      <c r="DR2" t="s">
        <v>807</v>
      </c>
      <c r="DS2" t="s">
        <v>808</v>
      </c>
      <c r="DT2" t="s">
        <v>809</v>
      </c>
      <c r="DU2" t="s">
        <v>810</v>
      </c>
      <c r="DV2" t="s">
        <v>811</v>
      </c>
      <c r="DW2" t="s">
        <v>812</v>
      </c>
      <c r="DX2" t="s">
        <v>813</v>
      </c>
      <c r="DY2" t="s">
        <v>814</v>
      </c>
      <c r="DZ2" t="s">
        <v>815</v>
      </c>
      <c r="EA2" t="s">
        <v>816</v>
      </c>
      <c r="EB2" t="s">
        <v>817</v>
      </c>
      <c r="EC2" t="s">
        <v>818</v>
      </c>
      <c r="ED2" t="s">
        <v>819</v>
      </c>
      <c r="EE2" t="s">
        <v>820</v>
      </c>
      <c r="EF2" t="s">
        <v>821</v>
      </c>
      <c r="EG2" t="s">
        <v>822</v>
      </c>
      <c r="EH2" t="s">
        <v>823</v>
      </c>
      <c r="EI2" t="s">
        <v>824</v>
      </c>
      <c r="EJ2" t="s">
        <v>825</v>
      </c>
      <c r="EK2" t="s">
        <v>826</v>
      </c>
      <c r="EL2" t="s">
        <v>827</v>
      </c>
      <c r="EM2" t="s">
        <v>828</v>
      </c>
      <c r="EN2" t="s">
        <v>829</v>
      </c>
      <c r="EO2" t="s">
        <v>830</v>
      </c>
      <c r="EP2" t="s">
        <v>831</v>
      </c>
      <c r="EQ2" t="s">
        <v>832</v>
      </c>
      <c r="ER2" t="s">
        <v>833</v>
      </c>
      <c r="ES2" t="s">
        <v>834</v>
      </c>
      <c r="ET2" t="s">
        <v>835</v>
      </c>
      <c r="EU2" t="s">
        <v>836</v>
      </c>
      <c r="EV2" t="s">
        <v>837</v>
      </c>
      <c r="EW2" t="s">
        <v>838</v>
      </c>
      <c r="EX2" t="s">
        <v>839</v>
      </c>
      <c r="EY2" t="s">
        <v>840</v>
      </c>
      <c r="EZ2" t="s">
        <v>841</v>
      </c>
      <c r="FA2" t="s">
        <v>842</v>
      </c>
      <c r="FB2" t="s">
        <v>843</v>
      </c>
      <c r="FC2" t="s">
        <v>844</v>
      </c>
      <c r="FD2" t="s">
        <v>845</v>
      </c>
      <c r="FE2" t="s">
        <v>846</v>
      </c>
      <c r="FF2" t="s">
        <v>847</v>
      </c>
      <c r="FG2" t="s">
        <v>848</v>
      </c>
      <c r="FH2" t="s">
        <v>849</v>
      </c>
      <c r="FI2" t="s">
        <v>850</v>
      </c>
      <c r="FJ2" t="s">
        <v>851</v>
      </c>
      <c r="FK2" t="s">
        <v>852</v>
      </c>
      <c r="FL2" t="s">
        <v>853</v>
      </c>
      <c r="FM2" t="s">
        <v>854</v>
      </c>
      <c r="FN2" t="s">
        <v>855</v>
      </c>
      <c r="FO2" t="s">
        <v>856</v>
      </c>
      <c r="FP2" t="s">
        <v>857</v>
      </c>
      <c r="FQ2" t="s">
        <v>858</v>
      </c>
      <c r="FR2" t="s">
        <v>859</v>
      </c>
      <c r="FS2" t="s">
        <v>860</v>
      </c>
      <c r="FT2" t="s">
        <v>861</v>
      </c>
      <c r="FU2" t="s">
        <v>862</v>
      </c>
      <c r="FV2" t="s">
        <v>863</v>
      </c>
      <c r="FW2" t="s">
        <v>864</v>
      </c>
      <c r="FX2" t="s">
        <v>865</v>
      </c>
      <c r="FY2" t="s">
        <v>866</v>
      </c>
      <c r="FZ2" t="s">
        <v>867</v>
      </c>
      <c r="GA2" t="s">
        <v>868</v>
      </c>
      <c r="GB2" t="s">
        <v>869</v>
      </c>
      <c r="GC2" t="s">
        <v>870</v>
      </c>
      <c r="GD2" t="s">
        <v>871</v>
      </c>
      <c r="GE2" t="s">
        <v>872</v>
      </c>
      <c r="GF2" t="s">
        <v>873</v>
      </c>
      <c r="GG2" t="s">
        <v>874</v>
      </c>
      <c r="GH2" t="s">
        <v>875</v>
      </c>
      <c r="GI2" t="s">
        <v>876</v>
      </c>
      <c r="GJ2" t="s">
        <v>877</v>
      </c>
      <c r="GK2" t="s">
        <v>878</v>
      </c>
      <c r="GL2" t="s">
        <v>879</v>
      </c>
      <c r="GM2" t="s">
        <v>880</v>
      </c>
      <c r="GN2" t="s">
        <v>881</v>
      </c>
      <c r="GO2" t="s">
        <v>882</v>
      </c>
      <c r="GP2" t="s">
        <v>883</v>
      </c>
      <c r="GQ2" t="s">
        <v>884</v>
      </c>
      <c r="GR2" t="s">
        <v>885</v>
      </c>
      <c r="GS2" t="s">
        <v>886</v>
      </c>
      <c r="GT2" t="s">
        <v>887</v>
      </c>
      <c r="GU2" t="s">
        <v>888</v>
      </c>
      <c r="GV2" t="s">
        <v>889</v>
      </c>
      <c r="GW2" t="s">
        <v>2966</v>
      </c>
      <c r="GX2" t="s">
        <v>2967</v>
      </c>
      <c r="GY2" t="s">
        <v>2968</v>
      </c>
      <c r="GZ2" t="s">
        <v>2969</v>
      </c>
      <c r="HA2" t="s">
        <v>2970</v>
      </c>
      <c r="HB2" t="s">
        <v>2971</v>
      </c>
      <c r="HC2" t="s">
        <v>2972</v>
      </c>
    </row>
    <row r="3" spans="1:211">
      <c r="A3" s="3" t="s">
        <v>1271</v>
      </c>
      <c r="B3" s="3"/>
      <c r="C3" s="3" t="s">
        <v>1272</v>
      </c>
      <c r="D3" s="1" t="str">
        <f>LEFT(E3,8)</f>
        <v>20190724</v>
      </c>
      <c r="E3" s="1" t="s">
        <v>1273</v>
      </c>
    </row>
    <row r="4" spans="1:211">
      <c r="A4" s="3" t="s">
        <v>1274</v>
      </c>
      <c r="B4" s="3"/>
      <c r="C4" s="3" t="s">
        <v>1275</v>
      </c>
      <c r="D4" s="1" t="str">
        <f t="shared" ref="D4:D67" si="0">LEFT(E4,8)</f>
        <v>20190723</v>
      </c>
      <c r="E4" s="1" t="s">
        <v>1275</v>
      </c>
    </row>
    <row r="5" spans="1:211">
      <c r="A5" s="3" t="s">
        <v>1274</v>
      </c>
      <c r="B5" s="3"/>
      <c r="C5" s="3" t="s">
        <v>1276</v>
      </c>
      <c r="D5" s="1" t="str">
        <f t="shared" si="0"/>
        <v>20190722</v>
      </c>
      <c r="E5" s="1" t="s">
        <v>1276</v>
      </c>
    </row>
    <row r="6" spans="1:211">
      <c r="A6" s="3" t="s">
        <v>1274</v>
      </c>
      <c r="B6" s="3"/>
      <c r="C6" s="3" t="s">
        <v>1277</v>
      </c>
      <c r="D6" s="1" t="str">
        <f t="shared" si="0"/>
        <v>20190719</v>
      </c>
      <c r="E6" s="1" t="s">
        <v>1277</v>
      </c>
    </row>
    <row r="7" spans="1:211">
      <c r="A7" s="3" t="s">
        <v>1274</v>
      </c>
      <c r="B7" s="3"/>
      <c r="C7" s="3" t="s">
        <v>1278</v>
      </c>
      <c r="D7" s="1" t="str">
        <f t="shared" si="0"/>
        <v>20190718</v>
      </c>
      <c r="E7" s="1" t="s">
        <v>1278</v>
      </c>
    </row>
    <row r="8" spans="1:211">
      <c r="A8" s="3" t="s">
        <v>1274</v>
      </c>
      <c r="B8" s="3"/>
      <c r="C8" s="3" t="s">
        <v>1279</v>
      </c>
      <c r="D8" s="1" t="str">
        <f t="shared" si="0"/>
        <v>20190717</v>
      </c>
      <c r="E8" s="1" t="s">
        <v>1280</v>
      </c>
    </row>
    <row r="9" spans="1:211">
      <c r="A9" s="3" t="s">
        <v>1274</v>
      </c>
      <c r="B9" s="3"/>
      <c r="C9" s="3" t="s">
        <v>1281</v>
      </c>
      <c r="D9" s="1" t="str">
        <f t="shared" si="0"/>
        <v>20190716</v>
      </c>
      <c r="E9" s="1" t="s">
        <v>1281</v>
      </c>
    </row>
    <row r="10" spans="1:211">
      <c r="A10" s="3" t="s">
        <v>1274</v>
      </c>
      <c r="B10" s="3"/>
      <c r="C10" s="3" t="s">
        <v>1282</v>
      </c>
      <c r="D10" s="1" t="str">
        <f t="shared" si="0"/>
        <v>20190715</v>
      </c>
      <c r="E10" s="1" t="s">
        <v>1282</v>
      </c>
    </row>
    <row r="11" spans="1:211">
      <c r="A11" s="3" t="s">
        <v>1274</v>
      </c>
      <c r="B11" s="3"/>
      <c r="C11" s="3" t="s">
        <v>1283</v>
      </c>
      <c r="D11" s="1" t="str">
        <f t="shared" si="0"/>
        <v>20190712</v>
      </c>
      <c r="E11" s="1" t="s">
        <v>1283</v>
      </c>
    </row>
    <row r="12" spans="1:211">
      <c r="A12" s="3" t="s">
        <v>1274</v>
      </c>
      <c r="B12" s="3"/>
      <c r="C12" s="3" t="s">
        <v>1284</v>
      </c>
      <c r="D12" s="1" t="str">
        <f t="shared" si="0"/>
        <v>20190711</v>
      </c>
      <c r="E12" s="1" t="s">
        <v>1285</v>
      </c>
    </row>
    <row r="13" spans="1:211">
      <c r="A13" s="3" t="s">
        <v>1274</v>
      </c>
      <c r="B13" s="3"/>
      <c r="C13" s="3" t="s">
        <v>1286</v>
      </c>
      <c r="D13" s="1" t="str">
        <f t="shared" si="0"/>
        <v>20190710</v>
      </c>
      <c r="E13" s="1" t="s">
        <v>1286</v>
      </c>
    </row>
    <row r="14" spans="1:211">
      <c r="A14" s="3" t="s">
        <v>1274</v>
      </c>
      <c r="B14" s="3"/>
      <c r="C14" s="3" t="s">
        <v>1287</v>
      </c>
      <c r="D14" s="1" t="str">
        <f t="shared" si="0"/>
        <v>20190709</v>
      </c>
      <c r="E14" s="1" t="s">
        <v>1287</v>
      </c>
    </row>
    <row r="15" spans="1:211">
      <c r="A15" s="3" t="s">
        <v>1274</v>
      </c>
      <c r="B15" s="3"/>
      <c r="C15" s="3" t="s">
        <v>1288</v>
      </c>
      <c r="D15" s="1" t="str">
        <f t="shared" si="0"/>
        <v>20190708</v>
      </c>
      <c r="E15" s="1" t="s">
        <v>1289</v>
      </c>
    </row>
    <row r="16" spans="1:211">
      <c r="A16" s="3" t="s">
        <v>1274</v>
      </c>
      <c r="B16" s="3"/>
      <c r="C16" s="3" t="s">
        <v>1290</v>
      </c>
      <c r="D16" s="1" t="str">
        <f t="shared" si="0"/>
        <v>20190705</v>
      </c>
      <c r="E16" s="1" t="s">
        <v>1290</v>
      </c>
    </row>
    <row r="17" spans="1:5">
      <c r="A17" s="3" t="s">
        <v>1274</v>
      </c>
      <c r="B17" s="3"/>
      <c r="C17" s="3" t="s">
        <v>1291</v>
      </c>
      <c r="D17" s="1" t="str">
        <f t="shared" si="0"/>
        <v>20190704</v>
      </c>
      <c r="E17" s="1" t="s">
        <v>1291</v>
      </c>
    </row>
    <row r="18" spans="1:5">
      <c r="A18" s="3" t="s">
        <v>1274</v>
      </c>
      <c r="B18" s="3"/>
      <c r="C18" s="3" t="s">
        <v>1292</v>
      </c>
      <c r="D18" s="1" t="str">
        <f t="shared" si="0"/>
        <v>20190703</v>
      </c>
      <c r="E18" s="1" t="s">
        <v>1292</v>
      </c>
    </row>
    <row r="19" spans="1:5">
      <c r="A19" s="3" t="s">
        <v>1274</v>
      </c>
      <c r="B19" s="3"/>
      <c r="C19" s="3" t="s">
        <v>1293</v>
      </c>
      <c r="D19" s="1" t="str">
        <f t="shared" si="0"/>
        <v>20190702</v>
      </c>
      <c r="E19" s="1" t="s">
        <v>1293</v>
      </c>
    </row>
    <row r="20" spans="1:5">
      <c r="A20" s="3" t="s">
        <v>1274</v>
      </c>
      <c r="B20" s="3"/>
      <c r="C20" s="3" t="s">
        <v>1294</v>
      </c>
      <c r="D20" s="1" t="str">
        <f t="shared" si="0"/>
        <v>20190701</v>
      </c>
      <c r="E20" s="1" t="s">
        <v>1294</v>
      </c>
    </row>
    <row r="21" spans="1:5">
      <c r="A21" s="3" t="s">
        <v>1274</v>
      </c>
      <c r="B21" s="3"/>
      <c r="C21" s="3" t="s">
        <v>1295</v>
      </c>
      <c r="D21" s="1" t="str">
        <f t="shared" si="0"/>
        <v>20190628</v>
      </c>
      <c r="E21" s="1" t="s">
        <v>1296</v>
      </c>
    </row>
    <row r="22" spans="1:5">
      <c r="A22" s="3" t="s">
        <v>1274</v>
      </c>
      <c r="B22" s="3"/>
      <c r="C22" s="3" t="s">
        <v>1297</v>
      </c>
      <c r="D22" s="1" t="str">
        <f t="shared" si="0"/>
        <v>20190627</v>
      </c>
      <c r="E22" s="1" t="s">
        <v>1297</v>
      </c>
    </row>
    <row r="23" spans="1:5">
      <c r="A23" s="3" t="s">
        <v>1274</v>
      </c>
      <c r="B23" s="3"/>
      <c r="C23" s="3" t="s">
        <v>1298</v>
      </c>
      <c r="D23" s="1" t="str">
        <f t="shared" si="0"/>
        <v>20190626</v>
      </c>
      <c r="E23" s="1" t="s">
        <v>1298</v>
      </c>
    </row>
    <row r="24" spans="1:5">
      <c r="A24" s="3" t="s">
        <v>1274</v>
      </c>
      <c r="B24" s="3"/>
      <c r="C24" s="3" t="s">
        <v>1299</v>
      </c>
      <c r="D24" s="1" t="str">
        <f t="shared" si="0"/>
        <v>20190625</v>
      </c>
      <c r="E24" s="1" t="s">
        <v>1300</v>
      </c>
    </row>
    <row r="25" spans="1:5">
      <c r="A25" s="3" t="s">
        <v>1274</v>
      </c>
      <c r="B25" s="3"/>
      <c r="C25" s="3" t="s">
        <v>1301</v>
      </c>
      <c r="D25" s="1" t="str">
        <f t="shared" si="0"/>
        <v>20190624</v>
      </c>
      <c r="E25" s="1" t="s">
        <v>1302</v>
      </c>
    </row>
    <row r="26" spans="1:5">
      <c r="A26" s="3" t="s">
        <v>1274</v>
      </c>
      <c r="B26" s="3"/>
      <c r="C26" s="3" t="s">
        <v>1303</v>
      </c>
      <c r="D26" s="1" t="str">
        <f t="shared" si="0"/>
        <v>20190621</v>
      </c>
      <c r="E26" s="1" t="s">
        <v>1303</v>
      </c>
    </row>
    <row r="27" spans="1:5">
      <c r="A27" s="3" t="s">
        <v>1274</v>
      </c>
      <c r="B27" s="3"/>
      <c r="C27" s="3" t="s">
        <v>1304</v>
      </c>
      <c r="D27" s="1" t="str">
        <f t="shared" si="0"/>
        <v>20190620</v>
      </c>
      <c r="E27" s="1" t="s">
        <v>1304</v>
      </c>
    </row>
    <row r="28" spans="1:5">
      <c r="A28" s="3" t="s">
        <v>1274</v>
      </c>
      <c r="B28" s="3"/>
      <c r="C28" s="3" t="s">
        <v>1305</v>
      </c>
      <c r="D28" s="1" t="str">
        <f t="shared" si="0"/>
        <v>20190619</v>
      </c>
      <c r="E28" s="1" t="s">
        <v>1305</v>
      </c>
    </row>
    <row r="29" spans="1:5">
      <c r="A29" s="3" t="s">
        <v>1274</v>
      </c>
      <c r="B29" s="3"/>
      <c r="C29" s="3" t="s">
        <v>1306</v>
      </c>
      <c r="D29" s="1" t="str">
        <f t="shared" si="0"/>
        <v>20190618</v>
      </c>
      <c r="E29" s="1" t="s">
        <v>1307</v>
      </c>
    </row>
    <row r="30" spans="1:5">
      <c r="A30" s="3" t="s">
        <v>1274</v>
      </c>
      <c r="B30" s="3"/>
      <c r="C30" s="3" t="s">
        <v>1308</v>
      </c>
      <c r="D30" s="1" t="str">
        <f t="shared" si="0"/>
        <v>20190617</v>
      </c>
      <c r="E30" s="1" t="s">
        <v>1308</v>
      </c>
    </row>
    <row r="31" spans="1:5">
      <c r="A31" s="3" t="s">
        <v>1274</v>
      </c>
      <c r="B31" s="3"/>
      <c r="C31" s="3" t="s">
        <v>1309</v>
      </c>
      <c r="D31" s="1" t="str">
        <f t="shared" si="0"/>
        <v>20190614</v>
      </c>
      <c r="E31" s="1" t="s">
        <v>1309</v>
      </c>
    </row>
    <row r="32" spans="1:5">
      <c r="A32" s="3" t="s">
        <v>1274</v>
      </c>
      <c r="B32" s="3"/>
      <c r="C32" s="3" t="s">
        <v>1310</v>
      </c>
      <c r="D32" s="1" t="str">
        <f t="shared" si="0"/>
        <v>20190613</v>
      </c>
      <c r="E32" s="1" t="s">
        <v>1310</v>
      </c>
    </row>
    <row r="33" spans="1:5">
      <c r="A33" s="3" t="s">
        <v>1274</v>
      </c>
      <c r="B33" s="3"/>
      <c r="C33" s="3" t="s">
        <v>1311</v>
      </c>
      <c r="D33" s="1" t="str">
        <f t="shared" si="0"/>
        <v>20190612</v>
      </c>
      <c r="E33" s="1" t="s">
        <v>1312</v>
      </c>
    </row>
    <row r="34" spans="1:5">
      <c r="A34" s="3" t="s">
        <v>1274</v>
      </c>
      <c r="B34" s="3"/>
      <c r="C34" s="3" t="s">
        <v>1313</v>
      </c>
      <c r="D34" s="1" t="str">
        <f t="shared" si="0"/>
        <v>20190611</v>
      </c>
      <c r="E34" s="1" t="s">
        <v>1314</v>
      </c>
    </row>
    <row r="35" spans="1:5">
      <c r="A35" s="3" t="s">
        <v>1274</v>
      </c>
      <c r="B35" s="3"/>
      <c r="C35" s="3" t="s">
        <v>1315</v>
      </c>
      <c r="D35" s="1" t="str">
        <f t="shared" si="0"/>
        <v>20190610</v>
      </c>
      <c r="E35" s="1" t="s">
        <v>1316</v>
      </c>
    </row>
    <row r="36" spans="1:5">
      <c r="A36" s="3" t="s">
        <v>1274</v>
      </c>
      <c r="B36" s="3"/>
      <c r="C36" s="3" t="s">
        <v>1317</v>
      </c>
      <c r="D36" s="1" t="str">
        <f t="shared" si="0"/>
        <v>20190606</v>
      </c>
      <c r="E36" s="1" t="s">
        <v>1317</v>
      </c>
    </row>
    <row r="37" spans="1:5">
      <c r="A37" s="3" t="s">
        <v>1274</v>
      </c>
      <c r="B37" s="3"/>
      <c r="C37" s="3" t="s">
        <v>1318</v>
      </c>
      <c r="D37" s="1" t="str">
        <f t="shared" si="0"/>
        <v>20190605</v>
      </c>
      <c r="E37" s="1" t="s">
        <v>1318</v>
      </c>
    </row>
    <row r="38" spans="1:5">
      <c r="A38" s="3" t="s">
        <v>1274</v>
      </c>
      <c r="B38" s="3"/>
      <c r="C38" s="3" t="s">
        <v>1319</v>
      </c>
      <c r="D38" s="1" t="str">
        <f t="shared" si="0"/>
        <v>20190604</v>
      </c>
      <c r="E38" s="1" t="s">
        <v>1319</v>
      </c>
    </row>
    <row r="39" spans="1:5">
      <c r="A39" s="3" t="s">
        <v>1274</v>
      </c>
      <c r="B39" s="3"/>
      <c r="C39" s="3" t="s">
        <v>1320</v>
      </c>
      <c r="D39" s="1" t="str">
        <f t="shared" si="0"/>
        <v>20190603</v>
      </c>
      <c r="E39" s="1" t="s">
        <v>1321</v>
      </c>
    </row>
    <row r="40" spans="1:5">
      <c r="A40" s="3" t="s">
        <v>1274</v>
      </c>
      <c r="B40" s="3"/>
      <c r="C40" s="3" t="s">
        <v>1322</v>
      </c>
      <c r="D40" s="1" t="str">
        <f t="shared" si="0"/>
        <v>20190531</v>
      </c>
      <c r="E40" s="1" t="s">
        <v>1322</v>
      </c>
    </row>
    <row r="41" spans="1:5">
      <c r="A41" s="3" t="s">
        <v>1274</v>
      </c>
      <c r="B41" s="3"/>
      <c r="C41" s="3" t="s">
        <v>1323</v>
      </c>
      <c r="D41" s="1" t="str">
        <f t="shared" si="0"/>
        <v>20190530</v>
      </c>
      <c r="E41" s="1" t="s">
        <v>1323</v>
      </c>
    </row>
    <row r="42" spans="1:5">
      <c r="A42" s="3" t="s">
        <v>1274</v>
      </c>
      <c r="B42" s="3"/>
      <c r="C42" s="3" t="s">
        <v>1324</v>
      </c>
      <c r="D42" s="1" t="str">
        <f t="shared" si="0"/>
        <v>20190529</v>
      </c>
      <c r="E42" s="1" t="s">
        <v>1325</v>
      </c>
    </row>
    <row r="43" spans="1:5">
      <c r="A43" s="3" t="s">
        <v>1274</v>
      </c>
      <c r="B43" s="3"/>
      <c r="C43" s="3" t="s">
        <v>1326</v>
      </c>
      <c r="D43" s="1" t="str">
        <f t="shared" si="0"/>
        <v>20190528</v>
      </c>
      <c r="E43" s="1" t="s">
        <v>1327</v>
      </c>
    </row>
    <row r="44" spans="1:5">
      <c r="A44" s="3" t="s">
        <v>1274</v>
      </c>
      <c r="B44" s="3"/>
      <c r="C44" s="3" t="s">
        <v>1328</v>
      </c>
      <c r="D44" s="1" t="str">
        <f t="shared" si="0"/>
        <v>20190527</v>
      </c>
      <c r="E44" s="1" t="s">
        <v>1328</v>
      </c>
    </row>
    <row r="45" spans="1:5">
      <c r="A45" s="3" t="s">
        <v>1274</v>
      </c>
      <c r="B45" s="3"/>
      <c r="C45" s="3" t="s">
        <v>1329</v>
      </c>
      <c r="D45" s="1" t="str">
        <f t="shared" si="0"/>
        <v>20190524</v>
      </c>
      <c r="E45" s="1" t="s">
        <v>1329</v>
      </c>
    </row>
    <row r="46" spans="1:5">
      <c r="A46" s="3" t="s">
        <v>1274</v>
      </c>
      <c r="B46" s="3"/>
      <c r="C46" s="3" t="s">
        <v>1330</v>
      </c>
      <c r="D46" s="1" t="str">
        <f t="shared" si="0"/>
        <v>20190523</v>
      </c>
      <c r="E46" s="1" t="s">
        <v>1330</v>
      </c>
    </row>
    <row r="47" spans="1:5">
      <c r="A47" s="3" t="s">
        <v>1274</v>
      </c>
      <c r="B47" s="3"/>
      <c r="C47" s="3" t="s">
        <v>1331</v>
      </c>
      <c r="D47" s="1" t="str">
        <f t="shared" si="0"/>
        <v>20190522</v>
      </c>
      <c r="E47" s="1" t="s">
        <v>1332</v>
      </c>
    </row>
    <row r="48" spans="1:5">
      <c r="A48" s="3" t="s">
        <v>1274</v>
      </c>
      <c r="B48" s="3"/>
      <c r="C48" s="3" t="s">
        <v>1333</v>
      </c>
      <c r="D48" s="1" t="str">
        <f t="shared" si="0"/>
        <v>20190521</v>
      </c>
      <c r="E48" s="1" t="s">
        <v>1333</v>
      </c>
    </row>
    <row r="49" spans="1:5">
      <c r="A49" s="3" t="s">
        <v>1274</v>
      </c>
      <c r="B49" s="3"/>
      <c r="C49" s="3" t="s">
        <v>1334</v>
      </c>
      <c r="D49" s="1" t="str">
        <f t="shared" si="0"/>
        <v>20190520</v>
      </c>
      <c r="E49" s="1" t="s">
        <v>1334</v>
      </c>
    </row>
    <row r="50" spans="1:5">
      <c r="A50" s="3" t="s">
        <v>1274</v>
      </c>
      <c r="B50" s="3"/>
      <c r="C50" s="3" t="s">
        <v>1335</v>
      </c>
      <c r="D50" s="1" t="str">
        <f t="shared" si="0"/>
        <v>20190517</v>
      </c>
      <c r="E50" s="1" t="s">
        <v>1336</v>
      </c>
    </row>
    <row r="51" spans="1:5">
      <c r="A51" s="3" t="s">
        <v>1274</v>
      </c>
      <c r="B51" s="3"/>
      <c r="C51" s="3" t="s">
        <v>1337</v>
      </c>
      <c r="D51" s="1" t="str">
        <f t="shared" si="0"/>
        <v>20190516</v>
      </c>
      <c r="E51" s="1" t="s">
        <v>1337</v>
      </c>
    </row>
    <row r="52" spans="1:5">
      <c r="A52" s="3" t="s">
        <v>1274</v>
      </c>
      <c r="B52" s="3"/>
      <c r="C52" s="3" t="s">
        <v>1338</v>
      </c>
      <c r="D52" s="1" t="str">
        <f t="shared" si="0"/>
        <v>20190515</v>
      </c>
      <c r="E52" s="1" t="s">
        <v>1338</v>
      </c>
    </row>
    <row r="53" spans="1:5">
      <c r="A53" s="3" t="s">
        <v>1274</v>
      </c>
      <c r="B53" s="3"/>
      <c r="C53" s="3" t="s">
        <v>1339</v>
      </c>
      <c r="D53" s="1" t="str">
        <f t="shared" si="0"/>
        <v>20190514</v>
      </c>
      <c r="E53" s="1" t="s">
        <v>1339</v>
      </c>
    </row>
    <row r="54" spans="1:5">
      <c r="A54" s="3" t="s">
        <v>1274</v>
      </c>
      <c r="B54" s="3"/>
      <c r="C54" s="3" t="s">
        <v>1340</v>
      </c>
      <c r="D54" s="1" t="str">
        <f t="shared" si="0"/>
        <v>20190513</v>
      </c>
      <c r="E54" s="1" t="s">
        <v>1340</v>
      </c>
    </row>
    <row r="55" spans="1:5">
      <c r="A55" s="3" t="s">
        <v>1274</v>
      </c>
      <c r="B55" s="3"/>
      <c r="C55" s="3" t="s">
        <v>1341</v>
      </c>
      <c r="D55" s="1" t="str">
        <f t="shared" si="0"/>
        <v>20190510</v>
      </c>
      <c r="E55" s="1" t="s">
        <v>1341</v>
      </c>
    </row>
    <row r="56" spans="1:5">
      <c r="A56" s="3" t="s">
        <v>1274</v>
      </c>
      <c r="B56" s="3"/>
      <c r="C56" s="3" t="s">
        <v>1342</v>
      </c>
      <c r="D56" s="1" t="str">
        <f t="shared" si="0"/>
        <v>20190509</v>
      </c>
      <c r="E56" s="1" t="s">
        <v>1343</v>
      </c>
    </row>
    <row r="57" spans="1:5">
      <c r="A57" s="3" t="s">
        <v>1274</v>
      </c>
      <c r="B57" s="3"/>
      <c r="C57" s="3" t="s">
        <v>1344</v>
      </c>
      <c r="D57" s="1" t="str">
        <f t="shared" si="0"/>
        <v>20190508</v>
      </c>
      <c r="E57" s="1" t="s">
        <v>1345</v>
      </c>
    </row>
    <row r="58" spans="1:5">
      <c r="A58" s="3" t="s">
        <v>1274</v>
      </c>
      <c r="B58" s="3"/>
      <c r="C58" s="3" t="s">
        <v>1346</v>
      </c>
      <c r="D58" s="1" t="str">
        <f t="shared" si="0"/>
        <v>20190507</v>
      </c>
      <c r="E58" s="1" t="s">
        <v>1347</v>
      </c>
    </row>
    <row r="59" spans="1:5">
      <c r="A59" s="3" t="s">
        <v>1274</v>
      </c>
      <c r="B59" s="3"/>
      <c r="C59" s="3" t="s">
        <v>1348</v>
      </c>
      <c r="D59" s="1" t="str">
        <f t="shared" si="0"/>
        <v>20190506</v>
      </c>
      <c r="E59" s="1" t="s">
        <v>1348</v>
      </c>
    </row>
    <row r="60" spans="1:5">
      <c r="A60" s="3" t="s">
        <v>1274</v>
      </c>
      <c r="B60" s="3"/>
      <c r="C60" s="3" t="s">
        <v>1349</v>
      </c>
      <c r="D60" s="1" t="str">
        <f t="shared" si="0"/>
        <v>20190503</v>
      </c>
      <c r="E60" s="1" t="s">
        <v>1349</v>
      </c>
    </row>
    <row r="61" spans="1:5">
      <c r="A61" s="3" t="s">
        <v>1274</v>
      </c>
      <c r="B61" s="3"/>
      <c r="C61" s="3" t="s">
        <v>1350</v>
      </c>
      <c r="D61" s="1" t="str">
        <f t="shared" si="0"/>
        <v>20190502</v>
      </c>
      <c r="E61" s="1" t="s">
        <v>1350</v>
      </c>
    </row>
    <row r="62" spans="1:5">
      <c r="A62" s="3" t="s">
        <v>1274</v>
      </c>
      <c r="B62" s="3"/>
      <c r="C62" s="3" t="s">
        <v>1351</v>
      </c>
      <c r="D62" s="1" t="str">
        <f t="shared" si="0"/>
        <v>20190430</v>
      </c>
      <c r="E62" s="1" t="s">
        <v>1351</v>
      </c>
    </row>
    <row r="63" spans="1:5">
      <c r="A63" s="3" t="s">
        <v>1274</v>
      </c>
      <c r="B63" s="3"/>
      <c r="C63" s="3" t="s">
        <v>1352</v>
      </c>
      <c r="D63" s="1" t="str">
        <f t="shared" si="0"/>
        <v>20190429</v>
      </c>
      <c r="E63" s="1" t="s">
        <v>1353</v>
      </c>
    </row>
    <row r="64" spans="1:5">
      <c r="A64" s="3" t="s">
        <v>1274</v>
      </c>
      <c r="B64" s="3"/>
      <c r="C64" s="3" t="s">
        <v>1354</v>
      </c>
      <c r="D64" s="1" t="str">
        <f t="shared" si="0"/>
        <v>20190426</v>
      </c>
      <c r="E64" s="1" t="s">
        <v>1355</v>
      </c>
    </row>
    <row r="65" spans="1:5">
      <c r="A65" s="3" t="s">
        <v>1274</v>
      </c>
      <c r="B65" s="3"/>
      <c r="C65" s="3" t="s">
        <v>1356</v>
      </c>
      <c r="D65" s="1" t="str">
        <f t="shared" si="0"/>
        <v>20190425</v>
      </c>
      <c r="E65" s="1" t="s">
        <v>1356</v>
      </c>
    </row>
    <row r="66" spans="1:5">
      <c r="A66" s="3" t="s">
        <v>1274</v>
      </c>
      <c r="B66" s="3"/>
      <c r="C66" s="3" t="s">
        <v>1357</v>
      </c>
      <c r="D66" s="1" t="str">
        <f t="shared" si="0"/>
        <v>20190424</v>
      </c>
      <c r="E66" s="1" t="s">
        <v>1358</v>
      </c>
    </row>
    <row r="67" spans="1:5">
      <c r="A67" s="3" t="s">
        <v>1274</v>
      </c>
      <c r="B67" s="3"/>
      <c r="C67" s="3" t="s">
        <v>1359</v>
      </c>
      <c r="D67" s="1" t="str">
        <f t="shared" si="0"/>
        <v>20190423</v>
      </c>
      <c r="E67" s="1" t="s">
        <v>1359</v>
      </c>
    </row>
    <row r="68" spans="1:5">
      <c r="A68" s="3" t="s">
        <v>1274</v>
      </c>
      <c r="B68" s="3"/>
      <c r="C68" s="3" t="s">
        <v>1360</v>
      </c>
      <c r="D68" s="1" t="str">
        <f t="shared" ref="D68:D131" si="1">LEFT(E68,8)</f>
        <v>20190422</v>
      </c>
      <c r="E68" s="1" t="s">
        <v>1360</v>
      </c>
    </row>
    <row r="69" spans="1:5">
      <c r="A69" s="3" t="s">
        <v>1274</v>
      </c>
      <c r="B69" s="3"/>
      <c r="C69" s="3" t="s">
        <v>1361</v>
      </c>
      <c r="D69" s="1" t="str">
        <f t="shared" si="1"/>
        <v>20190419</v>
      </c>
      <c r="E69" s="1" t="s">
        <v>1361</v>
      </c>
    </row>
    <row r="70" spans="1:5">
      <c r="A70" s="3" t="s">
        <v>1274</v>
      </c>
      <c r="B70" s="3"/>
      <c r="C70" s="3" t="s">
        <v>1362</v>
      </c>
      <c r="D70" s="1" t="str">
        <f t="shared" si="1"/>
        <v>20190418</v>
      </c>
      <c r="E70" s="1" t="s">
        <v>1362</v>
      </c>
    </row>
    <row r="71" spans="1:5">
      <c r="A71" s="3" t="s">
        <v>1274</v>
      </c>
      <c r="B71" s="3"/>
      <c r="C71" s="3" t="s">
        <v>1363</v>
      </c>
      <c r="D71" s="1" t="str">
        <f t="shared" si="1"/>
        <v>20190417</v>
      </c>
      <c r="E71" s="1" t="s">
        <v>1364</v>
      </c>
    </row>
    <row r="72" spans="1:5">
      <c r="A72" s="3" t="s">
        <v>1274</v>
      </c>
      <c r="B72" s="3"/>
      <c r="C72" s="3" t="s">
        <v>1365</v>
      </c>
      <c r="D72" s="1" t="str">
        <f t="shared" si="1"/>
        <v>20190416</v>
      </c>
      <c r="E72" s="1" t="s">
        <v>1366</v>
      </c>
    </row>
    <row r="73" spans="1:5">
      <c r="A73" s="3" t="s">
        <v>1274</v>
      </c>
      <c r="B73" s="3"/>
      <c r="C73" s="3" t="s">
        <v>1367</v>
      </c>
      <c r="D73" s="1" t="str">
        <f t="shared" si="1"/>
        <v>20190415</v>
      </c>
      <c r="E73" s="1" t="s">
        <v>1368</v>
      </c>
    </row>
    <row r="74" spans="1:5">
      <c r="A74" s="3" t="s">
        <v>1274</v>
      </c>
      <c r="B74" s="3"/>
      <c r="C74" s="3" t="s">
        <v>1369</v>
      </c>
      <c r="D74" s="1" t="str">
        <f t="shared" si="1"/>
        <v>20190412</v>
      </c>
      <c r="E74" s="1" t="s">
        <v>1370</v>
      </c>
    </row>
    <row r="75" spans="1:5">
      <c r="A75" s="3" t="s">
        <v>1274</v>
      </c>
      <c r="B75" s="3"/>
      <c r="C75" s="3" t="s">
        <v>1371</v>
      </c>
      <c r="D75" s="1" t="str">
        <f t="shared" si="1"/>
        <v>20190411</v>
      </c>
      <c r="E75" s="1" t="s">
        <v>1371</v>
      </c>
    </row>
    <row r="76" spans="1:5">
      <c r="A76" s="3" t="s">
        <v>1274</v>
      </c>
      <c r="B76" s="3"/>
      <c r="C76" s="3" t="s">
        <v>1372</v>
      </c>
      <c r="D76" s="1" t="str">
        <f t="shared" si="1"/>
        <v>20190410</v>
      </c>
      <c r="E76" s="1" t="s">
        <v>1373</v>
      </c>
    </row>
    <row r="77" spans="1:5">
      <c r="A77" s="3" t="s">
        <v>1274</v>
      </c>
      <c r="B77" s="3"/>
      <c r="C77" s="3" t="s">
        <v>1374</v>
      </c>
      <c r="D77" s="1" t="str">
        <f t="shared" si="1"/>
        <v>20190409</v>
      </c>
      <c r="E77" s="1" t="s">
        <v>1374</v>
      </c>
    </row>
    <row r="78" spans="1:5">
      <c r="A78" s="3" t="s">
        <v>1274</v>
      </c>
      <c r="B78" s="3"/>
      <c r="C78" s="3" t="s">
        <v>1375</v>
      </c>
      <c r="D78" s="1" t="str">
        <f t="shared" si="1"/>
        <v>20190408</v>
      </c>
      <c r="E78" s="1" t="s">
        <v>1375</v>
      </c>
    </row>
    <row r="79" spans="1:5">
      <c r="A79" s="3" t="s">
        <v>1274</v>
      </c>
      <c r="B79" s="3"/>
      <c r="C79" s="3" t="s">
        <v>1376</v>
      </c>
      <c r="D79" s="1" t="str">
        <f t="shared" si="1"/>
        <v>20190403</v>
      </c>
      <c r="E79" s="1" t="s">
        <v>1377</v>
      </c>
    </row>
    <row r="80" spans="1:5">
      <c r="A80" s="3" t="s">
        <v>1274</v>
      </c>
      <c r="B80" s="3"/>
      <c r="C80" s="3" t="s">
        <v>1378</v>
      </c>
      <c r="D80" s="1" t="str">
        <f t="shared" si="1"/>
        <v>20190402</v>
      </c>
      <c r="E80" s="1" t="s">
        <v>1379</v>
      </c>
    </row>
    <row r="81" spans="1:5">
      <c r="A81" s="3" t="s">
        <v>1274</v>
      </c>
      <c r="B81" s="3"/>
      <c r="C81" s="3" t="s">
        <v>1380</v>
      </c>
      <c r="D81" s="1" t="str">
        <f t="shared" si="1"/>
        <v>20190401</v>
      </c>
      <c r="E81" s="1" t="s">
        <v>1381</v>
      </c>
    </row>
    <row r="82" spans="1:5">
      <c r="A82" s="3" t="s">
        <v>1274</v>
      </c>
      <c r="B82" s="3"/>
      <c r="C82" s="3" t="s">
        <v>1382</v>
      </c>
      <c r="D82" s="1" t="str">
        <f t="shared" si="1"/>
        <v>20190329</v>
      </c>
      <c r="E82" s="1" t="s">
        <v>1383</v>
      </c>
    </row>
    <row r="83" spans="1:5">
      <c r="A83" s="3" t="s">
        <v>1274</v>
      </c>
      <c r="B83" s="3"/>
      <c r="C83" s="3" t="s">
        <v>1384</v>
      </c>
      <c r="D83" s="1" t="str">
        <f t="shared" si="1"/>
        <v>20190328</v>
      </c>
      <c r="E83" s="1" t="s">
        <v>1384</v>
      </c>
    </row>
    <row r="84" spans="1:5">
      <c r="A84" s="3" t="s">
        <v>1274</v>
      </c>
      <c r="B84" s="3"/>
      <c r="C84" s="3" t="s">
        <v>1385</v>
      </c>
      <c r="D84" s="1" t="str">
        <f t="shared" si="1"/>
        <v>20190327</v>
      </c>
      <c r="E84" s="1" t="s">
        <v>1386</v>
      </c>
    </row>
    <row r="85" spans="1:5">
      <c r="A85" s="3" t="s">
        <v>1274</v>
      </c>
      <c r="B85" s="3"/>
      <c r="C85" s="3" t="s">
        <v>1387</v>
      </c>
      <c r="D85" s="1" t="str">
        <f t="shared" si="1"/>
        <v>20190326</v>
      </c>
      <c r="E85" s="1" t="s">
        <v>1388</v>
      </c>
    </row>
    <row r="86" spans="1:5">
      <c r="A86" s="3" t="s">
        <v>1274</v>
      </c>
      <c r="B86" s="3"/>
      <c r="C86" s="3" t="s">
        <v>1389</v>
      </c>
      <c r="D86" s="1" t="str">
        <f t="shared" si="1"/>
        <v>20190325</v>
      </c>
      <c r="E86" s="1" t="s">
        <v>1390</v>
      </c>
    </row>
    <row r="87" spans="1:5">
      <c r="A87" s="3" t="s">
        <v>1274</v>
      </c>
      <c r="B87" s="3"/>
      <c r="C87" s="3" t="s">
        <v>1391</v>
      </c>
      <c r="D87" s="1" t="str">
        <f t="shared" si="1"/>
        <v>20190322</v>
      </c>
      <c r="E87" s="1" t="s">
        <v>1392</v>
      </c>
    </row>
    <row r="88" spans="1:5">
      <c r="A88" s="3" t="s">
        <v>1274</v>
      </c>
      <c r="B88" s="3"/>
      <c r="C88" s="3" t="s">
        <v>1393</v>
      </c>
      <c r="D88" s="1" t="str">
        <f t="shared" si="1"/>
        <v>20190321</v>
      </c>
      <c r="E88" s="1" t="s">
        <v>1393</v>
      </c>
    </row>
    <row r="89" spans="1:5">
      <c r="A89" s="3" t="s">
        <v>1274</v>
      </c>
      <c r="B89" s="3"/>
      <c r="C89" s="3" t="s">
        <v>1394</v>
      </c>
      <c r="D89" s="1" t="str">
        <f t="shared" si="1"/>
        <v>20190320</v>
      </c>
      <c r="E89" s="1" t="s">
        <v>1395</v>
      </c>
    </row>
    <row r="90" spans="1:5">
      <c r="A90" s="3" t="s">
        <v>1274</v>
      </c>
      <c r="B90" s="3"/>
      <c r="C90" s="3" t="s">
        <v>1396</v>
      </c>
      <c r="D90" s="1" t="str">
        <f t="shared" si="1"/>
        <v>20190319</v>
      </c>
      <c r="E90" s="1" t="s">
        <v>1396</v>
      </c>
    </row>
    <row r="91" spans="1:5">
      <c r="A91" s="3" t="s">
        <v>1274</v>
      </c>
      <c r="B91" s="3"/>
      <c r="C91" s="3" t="s">
        <v>1397</v>
      </c>
      <c r="D91" s="1" t="str">
        <f t="shared" si="1"/>
        <v>20190318</v>
      </c>
      <c r="E91" s="1" t="s">
        <v>1398</v>
      </c>
    </row>
    <row r="92" spans="1:5">
      <c r="A92" s="3" t="s">
        <v>1274</v>
      </c>
      <c r="B92" s="3"/>
      <c r="C92" s="3" t="s">
        <v>1399</v>
      </c>
      <c r="D92" s="1" t="str">
        <f t="shared" si="1"/>
        <v>20190315</v>
      </c>
      <c r="E92" s="1" t="s">
        <v>1399</v>
      </c>
    </row>
    <row r="93" spans="1:5">
      <c r="A93" s="3" t="s">
        <v>1274</v>
      </c>
      <c r="B93" s="3"/>
      <c r="C93" s="3" t="s">
        <v>1400</v>
      </c>
      <c r="D93" s="1" t="str">
        <f t="shared" si="1"/>
        <v>20190314</v>
      </c>
      <c r="E93" s="1" t="s">
        <v>1400</v>
      </c>
    </row>
    <row r="94" spans="1:5">
      <c r="A94" s="3" t="s">
        <v>1274</v>
      </c>
      <c r="B94" s="3"/>
      <c r="C94" s="3" t="s">
        <v>1401</v>
      </c>
      <c r="D94" s="1" t="str">
        <f t="shared" si="1"/>
        <v>20190313</v>
      </c>
      <c r="E94" s="1" t="s">
        <v>1401</v>
      </c>
    </row>
    <row r="95" spans="1:5">
      <c r="A95" s="3" t="s">
        <v>1274</v>
      </c>
      <c r="B95" s="3"/>
      <c r="C95" s="3" t="s">
        <v>1402</v>
      </c>
      <c r="D95" s="1" t="str">
        <f t="shared" si="1"/>
        <v>20190312</v>
      </c>
      <c r="E95" s="1" t="s">
        <v>1403</v>
      </c>
    </row>
    <row r="96" spans="1:5">
      <c r="A96" s="3" t="s">
        <v>1274</v>
      </c>
      <c r="B96" s="3"/>
      <c r="C96" s="3" t="s">
        <v>1404</v>
      </c>
      <c r="D96" s="1" t="str">
        <f t="shared" si="1"/>
        <v>20190311</v>
      </c>
      <c r="E96" s="1" t="s">
        <v>1405</v>
      </c>
    </row>
    <row r="97" spans="1:5">
      <c r="A97" s="3" t="s">
        <v>1274</v>
      </c>
      <c r="B97" s="3"/>
      <c r="C97" s="3" t="s">
        <v>1406</v>
      </c>
      <c r="D97" s="1" t="str">
        <f t="shared" si="1"/>
        <v>20190308</v>
      </c>
      <c r="E97" s="1" t="s">
        <v>1407</v>
      </c>
    </row>
    <row r="98" spans="1:5">
      <c r="A98" s="3" t="s">
        <v>1274</v>
      </c>
      <c r="B98" s="3"/>
      <c r="C98" s="3" t="s">
        <v>1408</v>
      </c>
      <c r="D98" s="1" t="str">
        <f t="shared" si="1"/>
        <v>20190307</v>
      </c>
      <c r="E98" s="1" t="s">
        <v>1409</v>
      </c>
    </row>
    <row r="99" spans="1:5">
      <c r="A99" s="3" t="s">
        <v>1274</v>
      </c>
      <c r="B99" s="3"/>
      <c r="C99" s="3" t="s">
        <v>1410</v>
      </c>
      <c r="D99" s="1" t="str">
        <f t="shared" si="1"/>
        <v>20190306</v>
      </c>
      <c r="E99" s="1" t="s">
        <v>1411</v>
      </c>
    </row>
    <row r="100" spans="1:5">
      <c r="A100" s="3" t="s">
        <v>1274</v>
      </c>
      <c r="B100" s="3"/>
      <c r="C100" s="3" t="s">
        <v>1412</v>
      </c>
      <c r="D100" s="1" t="str">
        <f t="shared" si="1"/>
        <v>20190305</v>
      </c>
      <c r="E100" s="1" t="s">
        <v>1412</v>
      </c>
    </row>
    <row r="101" spans="1:5">
      <c r="A101" s="3" t="s">
        <v>1274</v>
      </c>
      <c r="B101" s="3"/>
      <c r="C101" s="3" t="s">
        <v>1413</v>
      </c>
      <c r="D101" s="1" t="str">
        <f t="shared" si="1"/>
        <v>20190304</v>
      </c>
      <c r="E101" s="1" t="s">
        <v>1413</v>
      </c>
    </row>
    <row r="102" spans="1:5">
      <c r="A102" s="3" t="s">
        <v>1274</v>
      </c>
      <c r="B102" s="3"/>
      <c r="C102" s="3" t="s">
        <v>1414</v>
      </c>
      <c r="D102" s="1" t="str">
        <f t="shared" si="1"/>
        <v>20190227</v>
      </c>
      <c r="E102" s="1" t="s">
        <v>1414</v>
      </c>
    </row>
    <row r="103" spans="1:5">
      <c r="A103" s="3" t="s">
        <v>1274</v>
      </c>
      <c r="B103" s="3"/>
      <c r="C103" s="3" t="s">
        <v>1415</v>
      </c>
      <c r="D103" s="1" t="str">
        <f t="shared" si="1"/>
        <v>20190226</v>
      </c>
      <c r="E103" s="1" t="s">
        <v>1415</v>
      </c>
    </row>
    <row r="104" spans="1:5">
      <c r="A104" s="3" t="s">
        <v>1274</v>
      </c>
      <c r="B104" s="3"/>
      <c r="C104" s="3" t="s">
        <v>1416</v>
      </c>
      <c r="D104" s="1" t="str">
        <f t="shared" si="1"/>
        <v>20190225</v>
      </c>
      <c r="E104" s="1" t="s">
        <v>1417</v>
      </c>
    </row>
    <row r="105" spans="1:5">
      <c r="A105" s="3" t="s">
        <v>1274</v>
      </c>
      <c r="B105" s="3"/>
      <c r="C105" s="3" t="s">
        <v>1418</v>
      </c>
      <c r="D105" s="1" t="str">
        <f t="shared" si="1"/>
        <v>20190222</v>
      </c>
      <c r="E105" s="1" t="s">
        <v>1419</v>
      </c>
    </row>
    <row r="106" spans="1:5">
      <c r="A106" s="3" t="s">
        <v>1274</v>
      </c>
      <c r="B106" s="3"/>
      <c r="C106" s="3" t="s">
        <v>1420</v>
      </c>
      <c r="D106" s="1" t="str">
        <f t="shared" si="1"/>
        <v>20190221</v>
      </c>
      <c r="E106" s="1" t="s">
        <v>1420</v>
      </c>
    </row>
    <row r="107" spans="1:5">
      <c r="A107" s="3" t="s">
        <v>1274</v>
      </c>
      <c r="B107" s="3"/>
      <c r="C107" s="3" t="s">
        <v>1421</v>
      </c>
      <c r="D107" s="1" t="str">
        <f t="shared" si="1"/>
        <v>20190220</v>
      </c>
      <c r="E107" s="1" t="s">
        <v>1421</v>
      </c>
    </row>
    <row r="108" spans="1:5">
      <c r="A108" s="3" t="s">
        <v>1274</v>
      </c>
      <c r="B108" s="3"/>
      <c r="C108" s="3" t="s">
        <v>1422</v>
      </c>
      <c r="D108" s="1" t="str">
        <f t="shared" si="1"/>
        <v>20190219</v>
      </c>
      <c r="E108" s="1" t="s">
        <v>1422</v>
      </c>
    </row>
    <row r="109" spans="1:5">
      <c r="A109" s="3" t="s">
        <v>1274</v>
      </c>
      <c r="B109" s="3"/>
      <c r="C109" s="3" t="s">
        <v>1423</v>
      </c>
      <c r="D109" s="1" t="str">
        <f t="shared" si="1"/>
        <v>20190218</v>
      </c>
      <c r="E109" s="1" t="s">
        <v>1423</v>
      </c>
    </row>
    <row r="110" spans="1:5">
      <c r="A110" s="3" t="s">
        <v>1274</v>
      </c>
      <c r="B110" s="3"/>
      <c r="C110" s="3" t="s">
        <v>1424</v>
      </c>
      <c r="D110" s="1" t="str">
        <f t="shared" si="1"/>
        <v>20190215</v>
      </c>
      <c r="E110" s="1" t="s">
        <v>1424</v>
      </c>
    </row>
    <row r="111" spans="1:5">
      <c r="A111" s="3" t="s">
        <v>1274</v>
      </c>
      <c r="B111" s="3"/>
      <c r="C111" s="3" t="s">
        <v>1425</v>
      </c>
      <c r="D111" s="1" t="str">
        <f t="shared" si="1"/>
        <v>20190214</v>
      </c>
      <c r="E111" s="1" t="s">
        <v>1425</v>
      </c>
    </row>
    <row r="112" spans="1:5">
      <c r="A112" s="3" t="s">
        <v>1274</v>
      </c>
      <c r="B112" s="3"/>
      <c r="C112" s="3" t="s">
        <v>1426</v>
      </c>
      <c r="D112" s="1" t="str">
        <f t="shared" si="1"/>
        <v>20190213</v>
      </c>
      <c r="E112" s="1" t="s">
        <v>1426</v>
      </c>
    </row>
    <row r="113" spans="1:5">
      <c r="A113" s="3" t="s">
        <v>1274</v>
      </c>
      <c r="B113" s="3"/>
      <c r="C113" s="3" t="s">
        <v>1427</v>
      </c>
      <c r="D113" s="1" t="str">
        <f t="shared" si="1"/>
        <v>20190212</v>
      </c>
      <c r="E113" s="1" t="s">
        <v>1428</v>
      </c>
    </row>
    <row r="114" spans="1:5">
      <c r="A114" s="3" t="s">
        <v>1274</v>
      </c>
      <c r="B114" s="3"/>
      <c r="C114" s="3" t="s">
        <v>1429</v>
      </c>
      <c r="D114" s="1" t="str">
        <f t="shared" si="1"/>
        <v>20190211</v>
      </c>
      <c r="E114" s="1" t="s">
        <v>1429</v>
      </c>
    </row>
    <row r="115" spans="1:5">
      <c r="A115" s="3" t="s">
        <v>1274</v>
      </c>
      <c r="B115" s="3"/>
      <c r="C115" s="3" t="s">
        <v>1430</v>
      </c>
      <c r="D115" s="1" t="str">
        <f t="shared" si="1"/>
        <v>20190130</v>
      </c>
      <c r="E115" s="1" t="s">
        <v>1430</v>
      </c>
    </row>
    <row r="116" spans="1:5">
      <c r="A116" s="3" t="s">
        <v>1274</v>
      </c>
      <c r="B116" s="3"/>
      <c r="C116" s="3" t="s">
        <v>1431</v>
      </c>
      <c r="D116" s="1" t="str">
        <f t="shared" si="1"/>
        <v>20190129</v>
      </c>
      <c r="E116" s="1" t="s">
        <v>1431</v>
      </c>
    </row>
    <row r="117" spans="1:5">
      <c r="A117" s="3" t="s">
        <v>1274</v>
      </c>
      <c r="B117" s="3"/>
      <c r="C117" s="3" t="s">
        <v>1432</v>
      </c>
      <c r="D117" s="1" t="str">
        <f t="shared" si="1"/>
        <v>20190128</v>
      </c>
      <c r="E117" s="1" t="s">
        <v>1433</v>
      </c>
    </row>
    <row r="118" spans="1:5">
      <c r="A118" s="3" t="s">
        <v>1274</v>
      </c>
      <c r="B118" s="3"/>
      <c r="C118" s="3" t="s">
        <v>1434</v>
      </c>
      <c r="D118" s="1" t="str">
        <f t="shared" si="1"/>
        <v>20190125</v>
      </c>
      <c r="E118" s="1" t="s">
        <v>1434</v>
      </c>
    </row>
    <row r="119" spans="1:5">
      <c r="A119" s="3" t="s">
        <v>1274</v>
      </c>
      <c r="B119" s="3"/>
      <c r="C119" s="3" t="s">
        <v>1435</v>
      </c>
      <c r="D119" s="1" t="str">
        <f t="shared" si="1"/>
        <v>20190124</v>
      </c>
      <c r="E119" s="1" t="s">
        <v>1436</v>
      </c>
    </row>
    <row r="120" spans="1:5">
      <c r="A120" s="3" t="s">
        <v>1274</v>
      </c>
      <c r="B120" s="3"/>
      <c r="C120" s="3" t="s">
        <v>1437</v>
      </c>
      <c r="D120" s="1" t="str">
        <f t="shared" si="1"/>
        <v>20190123</v>
      </c>
      <c r="E120" s="1" t="s">
        <v>1437</v>
      </c>
    </row>
    <row r="121" spans="1:5">
      <c r="A121" s="3" t="s">
        <v>1274</v>
      </c>
      <c r="B121" s="3"/>
      <c r="C121" s="3" t="s">
        <v>1438</v>
      </c>
      <c r="D121" s="1" t="str">
        <f t="shared" si="1"/>
        <v>20190122</v>
      </c>
      <c r="E121" s="1" t="s">
        <v>1439</v>
      </c>
    </row>
    <row r="122" spans="1:5">
      <c r="A122" s="3" t="s">
        <v>1274</v>
      </c>
      <c r="B122" s="3"/>
      <c r="C122" s="3" t="s">
        <v>1440</v>
      </c>
      <c r="D122" s="1" t="str">
        <f t="shared" si="1"/>
        <v>20190121</v>
      </c>
      <c r="E122" s="1" t="s">
        <v>1440</v>
      </c>
    </row>
    <row r="123" spans="1:5">
      <c r="A123" s="3" t="s">
        <v>1274</v>
      </c>
      <c r="B123" s="3"/>
      <c r="C123" s="3" t="s">
        <v>1441</v>
      </c>
      <c r="D123" s="1" t="str">
        <f t="shared" si="1"/>
        <v>20190118</v>
      </c>
      <c r="E123" s="1" t="s">
        <v>1441</v>
      </c>
    </row>
    <row r="124" spans="1:5">
      <c r="A124" s="3" t="s">
        <v>1274</v>
      </c>
      <c r="B124" s="3"/>
      <c r="C124" s="3" t="s">
        <v>1442</v>
      </c>
      <c r="D124" s="1" t="str">
        <f t="shared" si="1"/>
        <v>20190117</v>
      </c>
      <c r="E124" s="1" t="s">
        <v>1443</v>
      </c>
    </row>
    <row r="125" spans="1:5">
      <c r="A125" s="3" t="s">
        <v>1274</v>
      </c>
      <c r="B125" s="3"/>
      <c r="C125" s="3" t="s">
        <v>1444</v>
      </c>
      <c r="D125" s="1" t="str">
        <f t="shared" si="1"/>
        <v>20190116</v>
      </c>
      <c r="E125" s="1" t="s">
        <v>1444</v>
      </c>
    </row>
    <row r="126" spans="1:5">
      <c r="A126" s="3" t="s">
        <v>1274</v>
      </c>
      <c r="B126" s="3"/>
      <c r="C126" s="3" t="s">
        <v>1445</v>
      </c>
      <c r="D126" s="1" t="str">
        <f t="shared" si="1"/>
        <v>20190115</v>
      </c>
      <c r="E126" s="1" t="s">
        <v>1446</v>
      </c>
    </row>
    <row r="127" spans="1:5">
      <c r="A127" s="3" t="s">
        <v>1274</v>
      </c>
      <c r="B127" s="3"/>
      <c r="C127" s="3" t="s">
        <v>1447</v>
      </c>
      <c r="D127" s="1" t="str">
        <f t="shared" si="1"/>
        <v>20190114</v>
      </c>
      <c r="E127" s="1" t="s">
        <v>1448</v>
      </c>
    </row>
    <row r="128" spans="1:5">
      <c r="A128" s="3" t="s">
        <v>1274</v>
      </c>
      <c r="B128" s="3"/>
      <c r="C128" s="3" t="s">
        <v>1449</v>
      </c>
      <c r="D128" s="1" t="str">
        <f t="shared" si="1"/>
        <v>20190111</v>
      </c>
      <c r="E128" s="1" t="s">
        <v>1450</v>
      </c>
    </row>
    <row r="129" spans="1:5">
      <c r="A129" s="3" t="s">
        <v>1274</v>
      </c>
      <c r="B129" s="3"/>
      <c r="C129" s="3" t="s">
        <v>1451</v>
      </c>
      <c r="D129" s="1" t="str">
        <f t="shared" si="1"/>
        <v>20190110</v>
      </c>
      <c r="E129" s="1" t="s">
        <v>1451</v>
      </c>
    </row>
    <row r="130" spans="1:5">
      <c r="A130" s="3" t="s">
        <v>1274</v>
      </c>
      <c r="B130" s="3"/>
      <c r="C130" s="3" t="s">
        <v>1452</v>
      </c>
      <c r="D130" s="1" t="str">
        <f t="shared" si="1"/>
        <v>20190109</v>
      </c>
      <c r="E130" s="1" t="s">
        <v>1452</v>
      </c>
    </row>
    <row r="131" spans="1:5">
      <c r="A131" s="3" t="s">
        <v>1274</v>
      </c>
      <c r="B131" s="3"/>
      <c r="C131" s="3" t="s">
        <v>1453</v>
      </c>
      <c r="D131" s="1" t="str">
        <f t="shared" si="1"/>
        <v>20190108</v>
      </c>
      <c r="E131" s="1" t="s">
        <v>1454</v>
      </c>
    </row>
    <row r="132" spans="1:5">
      <c r="A132" s="3" t="s">
        <v>1274</v>
      </c>
      <c r="B132" s="3"/>
      <c r="C132" s="3" t="s">
        <v>1455</v>
      </c>
      <c r="D132" s="1" t="str">
        <f t="shared" ref="D132:D195" si="2">LEFT(E132,8)</f>
        <v>20190107</v>
      </c>
      <c r="E132" s="1" t="s">
        <v>1456</v>
      </c>
    </row>
    <row r="133" spans="1:5">
      <c r="A133" s="3" t="s">
        <v>1274</v>
      </c>
      <c r="B133" s="3"/>
      <c r="C133" s="3" t="s">
        <v>1457</v>
      </c>
      <c r="D133" s="1" t="str">
        <f t="shared" si="2"/>
        <v>20190104</v>
      </c>
      <c r="E133" s="1" t="s">
        <v>1457</v>
      </c>
    </row>
    <row r="134" spans="1:5">
      <c r="A134" s="3" t="s">
        <v>1274</v>
      </c>
      <c r="B134" s="3"/>
      <c r="C134" s="3" t="s">
        <v>1458</v>
      </c>
      <c r="D134" s="1" t="str">
        <f t="shared" si="2"/>
        <v>20190103</v>
      </c>
      <c r="E134" s="1" t="s">
        <v>1459</v>
      </c>
    </row>
    <row r="135" spans="1:5">
      <c r="A135" s="3" t="s">
        <v>1274</v>
      </c>
      <c r="B135" s="3"/>
      <c r="C135" s="3" t="s">
        <v>1460</v>
      </c>
      <c r="D135" s="1" t="str">
        <f t="shared" si="2"/>
        <v>20190102</v>
      </c>
      <c r="E135" s="1" t="s">
        <v>1461</v>
      </c>
    </row>
    <row r="136" spans="1:5">
      <c r="A136" s="3" t="s">
        <v>1274</v>
      </c>
      <c r="B136" s="3"/>
      <c r="C136" s="3" t="s">
        <v>1462</v>
      </c>
      <c r="D136" s="1" t="str">
        <f t="shared" si="2"/>
        <v>20181228</v>
      </c>
      <c r="E136" s="1" t="s">
        <v>1462</v>
      </c>
    </row>
    <row r="137" spans="1:5">
      <c r="A137" s="3" t="s">
        <v>1274</v>
      </c>
      <c r="B137" s="3"/>
      <c r="C137" s="3" t="s">
        <v>1463</v>
      </c>
      <c r="D137" s="1" t="str">
        <f t="shared" si="2"/>
        <v>20181227</v>
      </c>
      <c r="E137" s="1" t="s">
        <v>1463</v>
      </c>
    </row>
    <row r="138" spans="1:5">
      <c r="A138" s="3" t="s">
        <v>1274</v>
      </c>
      <c r="B138" s="3"/>
      <c r="C138" s="3" t="s">
        <v>1464</v>
      </c>
      <c r="D138" s="1" t="str">
        <f t="shared" si="2"/>
        <v>20181226</v>
      </c>
      <c r="E138" s="1" t="s">
        <v>1464</v>
      </c>
    </row>
    <row r="139" spans="1:5">
      <c r="A139" s="3" t="s">
        <v>1274</v>
      </c>
      <c r="B139" s="3"/>
      <c r="C139" s="3" t="s">
        <v>1465</v>
      </c>
      <c r="D139" s="1" t="str">
        <f t="shared" si="2"/>
        <v>20181225</v>
      </c>
      <c r="E139" s="1" t="s">
        <v>1465</v>
      </c>
    </row>
    <row r="140" spans="1:5">
      <c r="A140" s="3" t="s">
        <v>1274</v>
      </c>
      <c r="B140" s="3"/>
      <c r="C140" s="3" t="s">
        <v>1466</v>
      </c>
      <c r="D140" s="1" t="str">
        <f t="shared" si="2"/>
        <v>20181224</v>
      </c>
      <c r="E140" s="1" t="s">
        <v>1466</v>
      </c>
    </row>
    <row r="141" spans="1:5">
      <c r="A141" s="3" t="s">
        <v>1274</v>
      </c>
      <c r="B141" s="3"/>
      <c r="C141" s="3" t="s">
        <v>1467</v>
      </c>
      <c r="D141" s="1" t="str">
        <f t="shared" si="2"/>
        <v>20181222</v>
      </c>
      <c r="E141" s="1" t="s">
        <v>1468</v>
      </c>
    </row>
    <row r="142" spans="1:5">
      <c r="A142" s="3" t="s">
        <v>1274</v>
      </c>
      <c r="B142" s="3"/>
      <c r="C142" s="3" t="s">
        <v>1469</v>
      </c>
      <c r="D142" s="1" t="str">
        <f t="shared" si="2"/>
        <v>20181221</v>
      </c>
      <c r="E142" s="1" t="s">
        <v>1469</v>
      </c>
    </row>
    <row r="143" spans="1:5">
      <c r="A143" s="3" t="s">
        <v>1274</v>
      </c>
      <c r="B143" s="3"/>
      <c r="C143" s="3" t="s">
        <v>1470</v>
      </c>
      <c r="D143" s="1" t="str">
        <f t="shared" si="2"/>
        <v>20181220</v>
      </c>
      <c r="E143" s="1" t="s">
        <v>1470</v>
      </c>
    </row>
    <row r="144" spans="1:5">
      <c r="A144" s="3" t="s">
        <v>1274</v>
      </c>
      <c r="B144" s="3"/>
      <c r="C144" s="3" t="s">
        <v>1471</v>
      </c>
      <c r="D144" s="1" t="str">
        <f t="shared" si="2"/>
        <v>20181219</v>
      </c>
      <c r="E144" s="1" t="s">
        <v>1472</v>
      </c>
    </row>
    <row r="145" spans="1:5">
      <c r="A145" s="3" t="s">
        <v>1274</v>
      </c>
      <c r="B145" s="3"/>
      <c r="C145" s="3" t="s">
        <v>1473</v>
      </c>
      <c r="D145" s="1" t="str">
        <f t="shared" si="2"/>
        <v>20181218</v>
      </c>
      <c r="E145" s="1" t="s">
        <v>1474</v>
      </c>
    </row>
    <row r="146" spans="1:5">
      <c r="A146" s="3" t="s">
        <v>1274</v>
      </c>
      <c r="B146" s="3"/>
      <c r="C146" s="3" t="s">
        <v>1475</v>
      </c>
      <c r="D146" s="1" t="str">
        <f t="shared" si="2"/>
        <v>20181217</v>
      </c>
      <c r="E146" s="1" t="s">
        <v>1475</v>
      </c>
    </row>
    <row r="147" spans="1:5">
      <c r="A147" s="3" t="s">
        <v>1274</v>
      </c>
      <c r="B147" s="3"/>
      <c r="C147" s="3" t="s">
        <v>1476</v>
      </c>
      <c r="D147" s="1" t="str">
        <f t="shared" si="2"/>
        <v>20181214</v>
      </c>
      <c r="E147" s="1" t="s">
        <v>1477</v>
      </c>
    </row>
    <row r="148" spans="1:5">
      <c r="A148" s="3" t="s">
        <v>1274</v>
      </c>
      <c r="B148" s="3"/>
      <c r="C148" s="3" t="s">
        <v>1478</v>
      </c>
      <c r="D148" s="1" t="str">
        <f t="shared" si="2"/>
        <v>20181213</v>
      </c>
      <c r="E148" s="1" t="s">
        <v>1479</v>
      </c>
    </row>
    <row r="149" spans="1:5">
      <c r="A149" s="3" t="s">
        <v>1274</v>
      </c>
      <c r="B149" s="3"/>
      <c r="C149" s="3" t="s">
        <v>1480</v>
      </c>
      <c r="D149" s="1" t="str">
        <f t="shared" si="2"/>
        <v>20181212</v>
      </c>
      <c r="E149" s="1" t="s">
        <v>1480</v>
      </c>
    </row>
    <row r="150" spans="1:5">
      <c r="A150" s="3" t="s">
        <v>1274</v>
      </c>
      <c r="B150" s="3"/>
      <c r="C150" s="3" t="s">
        <v>1481</v>
      </c>
      <c r="D150" s="1" t="str">
        <f t="shared" si="2"/>
        <v>20181211</v>
      </c>
      <c r="E150" s="1" t="s">
        <v>1482</v>
      </c>
    </row>
    <row r="151" spans="1:5">
      <c r="A151" s="3" t="s">
        <v>1274</v>
      </c>
      <c r="B151" s="3"/>
      <c r="C151" s="3" t="s">
        <v>1483</v>
      </c>
      <c r="D151" s="1" t="str">
        <f t="shared" si="2"/>
        <v>20181210</v>
      </c>
      <c r="E151" s="1" t="s">
        <v>1484</v>
      </c>
    </row>
    <row r="152" spans="1:5">
      <c r="A152" s="3" t="s">
        <v>1274</v>
      </c>
      <c r="B152" s="3"/>
      <c r="C152" s="3" t="s">
        <v>1485</v>
      </c>
      <c r="D152" s="1" t="str">
        <f t="shared" si="2"/>
        <v>20181207</v>
      </c>
      <c r="E152" s="1" t="s">
        <v>1485</v>
      </c>
    </row>
    <row r="153" spans="1:5">
      <c r="A153" s="3" t="s">
        <v>1274</v>
      </c>
      <c r="B153" s="3"/>
      <c r="C153" s="3" t="s">
        <v>1486</v>
      </c>
      <c r="D153" s="1" t="str">
        <f t="shared" si="2"/>
        <v>20181206</v>
      </c>
      <c r="E153" s="1" t="s">
        <v>1486</v>
      </c>
    </row>
    <row r="154" spans="1:5">
      <c r="A154" s="3" t="s">
        <v>1274</v>
      </c>
      <c r="B154" s="3"/>
      <c r="C154" s="3" t="s">
        <v>1487</v>
      </c>
      <c r="D154" s="1" t="str">
        <f t="shared" si="2"/>
        <v>20181205</v>
      </c>
      <c r="E154" s="1" t="s">
        <v>1488</v>
      </c>
    </row>
    <row r="155" spans="1:5">
      <c r="A155" s="3" t="s">
        <v>1274</v>
      </c>
      <c r="B155" s="3"/>
      <c r="C155" s="3" t="s">
        <v>1489</v>
      </c>
      <c r="D155" s="1" t="str">
        <f t="shared" si="2"/>
        <v>20181204</v>
      </c>
      <c r="E155" s="1" t="s">
        <v>1489</v>
      </c>
    </row>
    <row r="156" spans="1:5">
      <c r="A156" s="3" t="s">
        <v>1274</v>
      </c>
      <c r="B156" s="3"/>
      <c r="C156" s="3" t="s">
        <v>1490</v>
      </c>
      <c r="D156" s="1" t="str">
        <f t="shared" si="2"/>
        <v>20181203</v>
      </c>
      <c r="E156" s="1" t="s">
        <v>1490</v>
      </c>
    </row>
    <row r="157" spans="1:5">
      <c r="A157" s="3" t="s">
        <v>1274</v>
      </c>
      <c r="B157" s="3"/>
      <c r="C157" s="3" t="s">
        <v>1491</v>
      </c>
      <c r="D157" s="1" t="str">
        <f t="shared" si="2"/>
        <v>20181130</v>
      </c>
      <c r="E157" s="1" t="s">
        <v>1491</v>
      </c>
    </row>
    <row r="158" spans="1:5">
      <c r="A158" s="3" t="s">
        <v>1274</v>
      </c>
      <c r="B158" s="3"/>
      <c r="C158" s="3" t="s">
        <v>1492</v>
      </c>
      <c r="D158" s="1" t="str">
        <f t="shared" si="2"/>
        <v>20181129</v>
      </c>
      <c r="E158" s="1" t="s">
        <v>1493</v>
      </c>
    </row>
    <row r="159" spans="1:5">
      <c r="A159" s="3" t="s">
        <v>1274</v>
      </c>
      <c r="B159" s="3"/>
      <c r="C159" s="3" t="s">
        <v>1494</v>
      </c>
      <c r="D159" s="1" t="str">
        <f t="shared" si="2"/>
        <v>20181128</v>
      </c>
      <c r="E159" s="1" t="s">
        <v>1495</v>
      </c>
    </row>
    <row r="160" spans="1:5">
      <c r="A160" s="3" t="s">
        <v>1274</v>
      </c>
      <c r="B160" s="3"/>
      <c r="C160" s="3" t="s">
        <v>1496</v>
      </c>
      <c r="D160" s="1" t="str">
        <f t="shared" si="2"/>
        <v>20181127</v>
      </c>
      <c r="E160" s="1" t="s">
        <v>1497</v>
      </c>
    </row>
    <row r="161" spans="1:5">
      <c r="A161" s="3" t="s">
        <v>1274</v>
      </c>
      <c r="B161" s="3"/>
      <c r="C161" s="3" t="s">
        <v>1498</v>
      </c>
      <c r="D161" s="1" t="str">
        <f t="shared" si="2"/>
        <v>20181126</v>
      </c>
      <c r="E161" s="1" t="s">
        <v>1498</v>
      </c>
    </row>
    <row r="162" spans="1:5">
      <c r="A162" s="3" t="s">
        <v>1274</v>
      </c>
      <c r="B162" s="3"/>
      <c r="C162" s="3" t="s">
        <v>1499</v>
      </c>
      <c r="D162" s="1" t="str">
        <f t="shared" si="2"/>
        <v>20181123</v>
      </c>
      <c r="E162" s="1" t="s">
        <v>1500</v>
      </c>
    </row>
    <row r="163" spans="1:5">
      <c r="A163" s="3" t="s">
        <v>1274</v>
      </c>
      <c r="B163" s="3"/>
      <c r="C163" s="3" t="s">
        <v>1501</v>
      </c>
      <c r="D163" s="1" t="str">
        <f t="shared" si="2"/>
        <v>20181122</v>
      </c>
      <c r="E163" s="1" t="s">
        <v>1502</v>
      </c>
    </row>
    <row r="164" spans="1:5">
      <c r="A164" s="3" t="s">
        <v>1274</v>
      </c>
      <c r="B164" s="3"/>
      <c r="C164" s="3" t="s">
        <v>1503</v>
      </c>
      <c r="D164" s="1" t="str">
        <f t="shared" si="2"/>
        <v>20181121</v>
      </c>
      <c r="E164" s="1" t="s">
        <v>1504</v>
      </c>
    </row>
    <row r="165" spans="1:5">
      <c r="A165" s="3" t="s">
        <v>1274</v>
      </c>
      <c r="B165" s="3"/>
      <c r="C165" s="3" t="s">
        <v>1505</v>
      </c>
      <c r="D165" s="1" t="str">
        <f t="shared" si="2"/>
        <v>20181120</v>
      </c>
      <c r="E165" s="1" t="s">
        <v>1505</v>
      </c>
    </row>
    <row r="166" spans="1:5">
      <c r="A166" s="3" t="s">
        <v>1274</v>
      </c>
      <c r="B166" s="3"/>
      <c r="C166" s="3" t="s">
        <v>1506</v>
      </c>
      <c r="D166" s="1" t="str">
        <f t="shared" si="2"/>
        <v>20181119</v>
      </c>
      <c r="E166" s="1" t="s">
        <v>1506</v>
      </c>
    </row>
    <row r="167" spans="1:5">
      <c r="A167" s="3" t="s">
        <v>1274</v>
      </c>
      <c r="B167" s="3"/>
      <c r="C167" s="3" t="s">
        <v>1507</v>
      </c>
      <c r="D167" s="1" t="str">
        <f t="shared" si="2"/>
        <v>20181116</v>
      </c>
      <c r="E167" s="1" t="s">
        <v>1507</v>
      </c>
    </row>
    <row r="168" spans="1:5">
      <c r="A168" s="3" t="s">
        <v>1274</v>
      </c>
      <c r="B168" s="3"/>
      <c r="C168" s="3" t="s">
        <v>1508</v>
      </c>
      <c r="D168" s="1" t="str">
        <f t="shared" si="2"/>
        <v>20181115</v>
      </c>
      <c r="E168" s="1" t="s">
        <v>1509</v>
      </c>
    </row>
    <row r="169" spans="1:5">
      <c r="A169" s="3" t="s">
        <v>1274</v>
      </c>
      <c r="B169" s="3"/>
      <c r="C169" s="3" t="s">
        <v>1510</v>
      </c>
      <c r="D169" s="1" t="str">
        <f t="shared" si="2"/>
        <v>20181114</v>
      </c>
      <c r="E169" s="1" t="s">
        <v>1511</v>
      </c>
    </row>
    <row r="170" spans="1:5">
      <c r="A170" s="3" t="s">
        <v>1274</v>
      </c>
      <c r="B170" s="3"/>
      <c r="C170" s="3" t="s">
        <v>1512</v>
      </c>
      <c r="D170" s="1" t="str">
        <f t="shared" si="2"/>
        <v>20181113</v>
      </c>
      <c r="E170" s="1" t="s">
        <v>1513</v>
      </c>
    </row>
    <row r="171" spans="1:5">
      <c r="A171" s="3" t="s">
        <v>1274</v>
      </c>
      <c r="B171" s="3"/>
      <c r="C171" s="3" t="s">
        <v>1514</v>
      </c>
      <c r="D171" s="1" t="str">
        <f t="shared" si="2"/>
        <v>20181112</v>
      </c>
      <c r="E171" s="1" t="s">
        <v>1514</v>
      </c>
    </row>
    <row r="172" spans="1:5">
      <c r="A172" s="3" t="s">
        <v>1274</v>
      </c>
      <c r="B172" s="3"/>
      <c r="C172" s="3" t="s">
        <v>1515</v>
      </c>
      <c r="D172" s="1" t="str">
        <f t="shared" si="2"/>
        <v>20181109</v>
      </c>
      <c r="E172" s="1" t="s">
        <v>1516</v>
      </c>
    </row>
    <row r="173" spans="1:5">
      <c r="A173" s="3" t="s">
        <v>1274</v>
      </c>
      <c r="B173" s="3"/>
      <c r="C173" s="3" t="s">
        <v>1517</v>
      </c>
      <c r="D173" s="1" t="str">
        <f t="shared" si="2"/>
        <v>20181108</v>
      </c>
      <c r="E173" s="1" t="s">
        <v>1517</v>
      </c>
    </row>
    <row r="174" spans="1:5">
      <c r="A174" s="3" t="s">
        <v>1274</v>
      </c>
      <c r="B174" s="3"/>
      <c r="C174" s="3" t="s">
        <v>1518</v>
      </c>
      <c r="D174" s="1" t="str">
        <f t="shared" si="2"/>
        <v>20181107</v>
      </c>
      <c r="E174" s="1" t="s">
        <v>1518</v>
      </c>
    </row>
    <row r="175" spans="1:5">
      <c r="A175" s="3" t="s">
        <v>1274</v>
      </c>
      <c r="B175" s="3"/>
      <c r="C175" s="3" t="s">
        <v>1519</v>
      </c>
      <c r="D175" s="1" t="str">
        <f t="shared" si="2"/>
        <v>20181106</v>
      </c>
      <c r="E175" s="1" t="s">
        <v>1520</v>
      </c>
    </row>
    <row r="176" spans="1:5">
      <c r="A176" s="3" t="s">
        <v>1274</v>
      </c>
      <c r="B176" s="3"/>
      <c r="C176" s="3" t="s">
        <v>1521</v>
      </c>
      <c r="D176" s="1" t="str">
        <f t="shared" si="2"/>
        <v>20181105</v>
      </c>
      <c r="E176" s="1" t="s">
        <v>1521</v>
      </c>
    </row>
    <row r="177" spans="1:5">
      <c r="A177" s="3" t="s">
        <v>1274</v>
      </c>
      <c r="B177" s="3"/>
      <c r="C177" s="3" t="s">
        <v>1522</v>
      </c>
      <c r="D177" s="1" t="str">
        <f t="shared" si="2"/>
        <v>20181102</v>
      </c>
      <c r="E177" s="1" t="s">
        <v>1523</v>
      </c>
    </row>
    <row r="178" spans="1:5">
      <c r="A178" s="3" t="s">
        <v>1274</v>
      </c>
      <c r="B178" s="3"/>
      <c r="C178" s="3" t="s">
        <v>1524</v>
      </c>
      <c r="D178" s="1" t="str">
        <f t="shared" si="2"/>
        <v>20181101</v>
      </c>
      <c r="E178" s="1" t="s">
        <v>1524</v>
      </c>
    </row>
    <row r="179" spans="1:5">
      <c r="A179" s="3" t="s">
        <v>1274</v>
      </c>
      <c r="B179" s="3"/>
      <c r="C179" s="3" t="s">
        <v>1525</v>
      </c>
      <c r="D179" s="1" t="str">
        <f t="shared" si="2"/>
        <v>20181031</v>
      </c>
      <c r="E179" s="1" t="s">
        <v>1525</v>
      </c>
    </row>
    <row r="180" spans="1:5">
      <c r="A180" s="3" t="s">
        <v>1274</v>
      </c>
      <c r="B180" s="3"/>
      <c r="C180" s="3" t="s">
        <v>1526</v>
      </c>
      <c r="D180" s="1" t="str">
        <f t="shared" si="2"/>
        <v>20181030</v>
      </c>
      <c r="E180" s="1" t="s">
        <v>1527</v>
      </c>
    </row>
    <row r="181" spans="1:5">
      <c r="A181" s="3" t="s">
        <v>1274</v>
      </c>
      <c r="B181" s="3"/>
      <c r="C181" s="3" t="s">
        <v>1528</v>
      </c>
      <c r="D181" s="1" t="str">
        <f t="shared" si="2"/>
        <v>20181029</v>
      </c>
      <c r="E181" s="1" t="s">
        <v>1529</v>
      </c>
    </row>
    <row r="182" spans="1:5">
      <c r="A182" s="3" t="s">
        <v>1274</v>
      </c>
      <c r="B182" s="3"/>
      <c r="C182" s="3" t="s">
        <v>1530</v>
      </c>
      <c r="D182" s="1" t="str">
        <f t="shared" si="2"/>
        <v>20181026</v>
      </c>
      <c r="E182" s="1" t="s">
        <v>1531</v>
      </c>
    </row>
    <row r="183" spans="1:5">
      <c r="A183" s="3" t="s">
        <v>1274</v>
      </c>
      <c r="B183" s="3"/>
      <c r="C183" s="3" t="s">
        <v>1532</v>
      </c>
      <c r="D183" s="1" t="str">
        <f t="shared" si="2"/>
        <v>20181025</v>
      </c>
      <c r="E183" s="1" t="s">
        <v>1533</v>
      </c>
    </row>
    <row r="184" spans="1:5">
      <c r="A184" s="3" t="s">
        <v>1274</v>
      </c>
      <c r="B184" s="3"/>
      <c r="C184" s="3" t="s">
        <v>1534</v>
      </c>
      <c r="D184" s="1" t="str">
        <f t="shared" si="2"/>
        <v>20181024</v>
      </c>
      <c r="E184" s="1" t="s">
        <v>1534</v>
      </c>
    </row>
    <row r="185" spans="1:5">
      <c r="A185" s="3" t="s">
        <v>1274</v>
      </c>
      <c r="B185" s="3"/>
      <c r="C185" s="3" t="s">
        <v>1535</v>
      </c>
      <c r="D185" s="1" t="str">
        <f t="shared" si="2"/>
        <v>20181023</v>
      </c>
      <c r="E185" s="1" t="s">
        <v>1536</v>
      </c>
    </row>
    <row r="186" spans="1:5">
      <c r="A186" s="3" t="s">
        <v>1274</v>
      </c>
      <c r="B186" s="3"/>
      <c r="C186" s="3" t="s">
        <v>1537</v>
      </c>
      <c r="D186" s="1" t="str">
        <f t="shared" si="2"/>
        <v>20181022</v>
      </c>
      <c r="E186" s="1" t="s">
        <v>1538</v>
      </c>
    </row>
    <row r="187" spans="1:5">
      <c r="A187" s="3" t="s">
        <v>1274</v>
      </c>
      <c r="B187" s="3"/>
      <c r="C187" s="3" t="s">
        <v>1539</v>
      </c>
      <c r="D187" s="1" t="str">
        <f t="shared" si="2"/>
        <v>20181019</v>
      </c>
      <c r="E187" s="1" t="s">
        <v>1540</v>
      </c>
    </row>
    <row r="188" spans="1:5">
      <c r="A188" s="3" t="s">
        <v>1274</v>
      </c>
      <c r="B188" s="3"/>
      <c r="C188" s="3" t="s">
        <v>1541</v>
      </c>
      <c r="D188" s="1" t="str">
        <f t="shared" si="2"/>
        <v>20181018</v>
      </c>
      <c r="E188" s="1" t="s">
        <v>1542</v>
      </c>
    </row>
    <row r="189" spans="1:5">
      <c r="A189" s="3" t="s">
        <v>1274</v>
      </c>
      <c r="B189" s="3"/>
      <c r="C189" s="3" t="s">
        <v>1543</v>
      </c>
      <c r="D189" s="1" t="str">
        <f t="shared" si="2"/>
        <v>20181017</v>
      </c>
      <c r="E189" s="1" t="s">
        <v>1543</v>
      </c>
    </row>
    <row r="190" spans="1:5">
      <c r="A190" s="3" t="s">
        <v>1274</v>
      </c>
      <c r="B190" s="3"/>
      <c r="C190" s="3" t="s">
        <v>1544</v>
      </c>
      <c r="D190" s="1" t="str">
        <f t="shared" si="2"/>
        <v>20181016</v>
      </c>
      <c r="E190" s="1" t="s">
        <v>1545</v>
      </c>
    </row>
    <row r="191" spans="1:5">
      <c r="A191" s="3" t="s">
        <v>1274</v>
      </c>
      <c r="B191" s="3"/>
      <c r="C191" s="3" t="s">
        <v>1546</v>
      </c>
      <c r="D191" s="1" t="str">
        <f t="shared" si="2"/>
        <v>20181015</v>
      </c>
      <c r="E191" s="1" t="s">
        <v>1546</v>
      </c>
    </row>
    <row r="192" spans="1:5">
      <c r="A192" s="3" t="s">
        <v>1274</v>
      </c>
      <c r="B192" s="3"/>
      <c r="C192" s="3" t="s">
        <v>1547</v>
      </c>
      <c r="D192" s="1" t="str">
        <f t="shared" si="2"/>
        <v>20181012</v>
      </c>
      <c r="E192" s="1" t="s">
        <v>1547</v>
      </c>
    </row>
    <row r="193" spans="1:5">
      <c r="A193" s="3" t="s">
        <v>1274</v>
      </c>
      <c r="B193" s="3"/>
      <c r="C193" s="3" t="s">
        <v>1548</v>
      </c>
      <c r="D193" s="1" t="str">
        <f t="shared" si="2"/>
        <v>20181011</v>
      </c>
      <c r="E193" s="1" t="s">
        <v>1548</v>
      </c>
    </row>
    <row r="194" spans="1:5">
      <c r="A194" s="3" t="s">
        <v>1274</v>
      </c>
      <c r="B194" s="3"/>
      <c r="C194" s="3" t="s">
        <v>1549</v>
      </c>
      <c r="D194" s="1" t="str">
        <f t="shared" si="2"/>
        <v>20181009</v>
      </c>
      <c r="E194" s="1" t="s">
        <v>1550</v>
      </c>
    </row>
    <row r="195" spans="1:5">
      <c r="A195" s="3" t="s">
        <v>1274</v>
      </c>
      <c r="B195" s="3"/>
      <c r="C195" s="3" t="s">
        <v>1551</v>
      </c>
      <c r="D195" s="1" t="str">
        <f t="shared" si="2"/>
        <v>20181008</v>
      </c>
      <c r="E195" s="1" t="s">
        <v>1551</v>
      </c>
    </row>
    <row r="196" spans="1:5">
      <c r="A196" s="3" t="s">
        <v>1274</v>
      </c>
      <c r="B196" s="3"/>
      <c r="C196" s="3" t="s">
        <v>1552</v>
      </c>
      <c r="D196" s="1" t="str">
        <f t="shared" ref="D196:D259" si="3">LEFT(E196,8)</f>
        <v>20181005</v>
      </c>
      <c r="E196" s="1" t="s">
        <v>1553</v>
      </c>
    </row>
    <row r="197" spans="1:5">
      <c r="A197" s="3" t="s">
        <v>1274</v>
      </c>
      <c r="B197" s="3"/>
      <c r="C197" s="3" t="s">
        <v>1554</v>
      </c>
      <c r="D197" s="1" t="str">
        <f t="shared" si="3"/>
        <v>20181004</v>
      </c>
      <c r="E197" s="1" t="s">
        <v>1555</v>
      </c>
    </row>
    <row r="198" spans="1:5">
      <c r="A198" s="3" t="s">
        <v>1274</v>
      </c>
      <c r="B198" s="3"/>
      <c r="C198" s="3" t="s">
        <v>1556</v>
      </c>
      <c r="D198" s="1" t="str">
        <f t="shared" si="3"/>
        <v>20181003</v>
      </c>
      <c r="E198" s="1" t="s">
        <v>1557</v>
      </c>
    </row>
    <row r="199" spans="1:5">
      <c r="A199" s="3" t="s">
        <v>1274</v>
      </c>
      <c r="B199" s="3"/>
      <c r="C199" s="3" t="s">
        <v>1558</v>
      </c>
      <c r="D199" s="1" t="str">
        <f t="shared" si="3"/>
        <v>20181002</v>
      </c>
      <c r="E199" s="1" t="s">
        <v>1559</v>
      </c>
    </row>
    <row r="200" spans="1:5">
      <c r="A200" s="3" t="s">
        <v>1274</v>
      </c>
      <c r="B200" s="3"/>
      <c r="C200" s="3" t="s">
        <v>1560</v>
      </c>
      <c r="D200" s="1" t="str">
        <f t="shared" si="3"/>
        <v>20181001</v>
      </c>
      <c r="E200" s="1" t="s">
        <v>1561</v>
      </c>
    </row>
    <row r="201" spans="1:5">
      <c r="A201" s="3" t="s">
        <v>1274</v>
      </c>
      <c r="B201" s="3"/>
      <c r="C201" s="3" t="s">
        <v>1562</v>
      </c>
      <c r="D201" s="1" t="str">
        <f t="shared" si="3"/>
        <v>20180928</v>
      </c>
      <c r="E201" s="1" t="s">
        <v>1562</v>
      </c>
    </row>
    <row r="202" spans="1:5">
      <c r="A202" s="3" t="s">
        <v>1274</v>
      </c>
      <c r="B202" s="3"/>
      <c r="C202" s="3" t="s">
        <v>1563</v>
      </c>
      <c r="D202" s="1" t="str">
        <f t="shared" si="3"/>
        <v>20180927</v>
      </c>
      <c r="E202" s="1" t="s">
        <v>1563</v>
      </c>
    </row>
    <row r="203" spans="1:5">
      <c r="A203" s="3" t="s">
        <v>1274</v>
      </c>
      <c r="B203" s="3"/>
      <c r="C203" s="3" t="s">
        <v>1564</v>
      </c>
      <c r="D203" s="1" t="str">
        <f t="shared" si="3"/>
        <v>20180926</v>
      </c>
      <c r="E203" s="1" t="s">
        <v>1564</v>
      </c>
    </row>
    <row r="204" spans="1:5">
      <c r="A204" s="3" t="s">
        <v>1274</v>
      </c>
      <c r="B204" s="3"/>
      <c r="C204" s="3" t="s">
        <v>1565</v>
      </c>
      <c r="D204" s="1" t="str">
        <f t="shared" si="3"/>
        <v>20180925</v>
      </c>
      <c r="E204" s="1" t="s">
        <v>1566</v>
      </c>
    </row>
    <row r="205" spans="1:5">
      <c r="A205" s="3" t="s">
        <v>1274</v>
      </c>
      <c r="B205" s="3"/>
      <c r="C205" s="3" t="s">
        <v>1567</v>
      </c>
      <c r="D205" s="1" t="str">
        <f t="shared" si="3"/>
        <v>20180921</v>
      </c>
      <c r="E205" s="1" t="s">
        <v>1568</v>
      </c>
    </row>
    <row r="206" spans="1:5">
      <c r="A206" s="3" t="s">
        <v>1274</v>
      </c>
      <c r="B206" s="3"/>
      <c r="C206" s="3" t="s">
        <v>1569</v>
      </c>
      <c r="D206" s="1" t="str">
        <f t="shared" si="3"/>
        <v>20180920</v>
      </c>
      <c r="E206" s="1" t="s">
        <v>1569</v>
      </c>
    </row>
    <row r="207" spans="1:5">
      <c r="A207" s="3" t="s">
        <v>1274</v>
      </c>
      <c r="B207" s="3"/>
      <c r="C207" s="3" t="s">
        <v>1570</v>
      </c>
      <c r="D207" s="1" t="str">
        <f t="shared" si="3"/>
        <v>20180919</v>
      </c>
      <c r="E207" s="1" t="s">
        <v>1571</v>
      </c>
    </row>
    <row r="208" spans="1:5">
      <c r="A208" s="3" t="s">
        <v>1274</v>
      </c>
      <c r="B208" s="3"/>
      <c r="C208" s="3" t="s">
        <v>1572</v>
      </c>
      <c r="D208" s="1" t="str">
        <f t="shared" si="3"/>
        <v>20180918</v>
      </c>
      <c r="E208" s="1" t="s">
        <v>1572</v>
      </c>
    </row>
    <row r="209" spans="1:5">
      <c r="A209" s="3" t="s">
        <v>1274</v>
      </c>
      <c r="B209" s="3"/>
      <c r="C209" s="3" t="s">
        <v>1573</v>
      </c>
      <c r="D209" s="1" t="str">
        <f t="shared" si="3"/>
        <v>20180917</v>
      </c>
      <c r="E209" s="1" t="s">
        <v>1573</v>
      </c>
    </row>
    <row r="210" spans="1:5">
      <c r="A210" s="3" t="s">
        <v>1274</v>
      </c>
      <c r="B210" s="3"/>
      <c r="C210" s="3" t="s">
        <v>1574</v>
      </c>
      <c r="D210" s="1" t="str">
        <f t="shared" si="3"/>
        <v>20180914</v>
      </c>
      <c r="E210" s="1" t="s">
        <v>1575</v>
      </c>
    </row>
    <row r="211" spans="1:5">
      <c r="A211" s="3" t="s">
        <v>1274</v>
      </c>
      <c r="B211" s="3"/>
      <c r="C211" s="3" t="s">
        <v>1576</v>
      </c>
      <c r="D211" s="1" t="str">
        <f t="shared" si="3"/>
        <v>20180913</v>
      </c>
      <c r="E211" s="1" t="s">
        <v>1576</v>
      </c>
    </row>
    <row r="212" spans="1:5">
      <c r="A212" s="3" t="s">
        <v>1274</v>
      </c>
      <c r="B212" s="3"/>
      <c r="C212" s="3" t="s">
        <v>1577</v>
      </c>
      <c r="D212" s="1" t="str">
        <f t="shared" si="3"/>
        <v>20180912</v>
      </c>
      <c r="E212" s="1" t="s">
        <v>1577</v>
      </c>
    </row>
    <row r="213" spans="1:5">
      <c r="A213" s="3" t="s">
        <v>1274</v>
      </c>
      <c r="B213" s="3"/>
      <c r="C213" s="3" t="s">
        <v>1578</v>
      </c>
      <c r="D213" s="1" t="str">
        <f t="shared" si="3"/>
        <v>20180911</v>
      </c>
      <c r="E213" s="1" t="s">
        <v>1579</v>
      </c>
    </row>
    <row r="214" spans="1:5">
      <c r="A214" s="3" t="s">
        <v>1274</v>
      </c>
      <c r="B214" s="3"/>
      <c r="C214" s="3" t="s">
        <v>1580</v>
      </c>
      <c r="D214" s="1" t="str">
        <f t="shared" si="3"/>
        <v>20180910</v>
      </c>
      <c r="E214" s="1" t="s">
        <v>1581</v>
      </c>
    </row>
    <row r="215" spans="1:5">
      <c r="A215" s="3" t="s">
        <v>1274</v>
      </c>
      <c r="B215" s="3"/>
      <c r="C215" s="3" t="s">
        <v>1582</v>
      </c>
      <c r="D215" s="1" t="str">
        <f t="shared" si="3"/>
        <v>20180907</v>
      </c>
      <c r="E215" s="1" t="s">
        <v>1583</v>
      </c>
    </row>
    <row r="216" spans="1:5">
      <c r="A216" s="3" t="s">
        <v>1274</v>
      </c>
      <c r="B216" s="3"/>
      <c r="C216" s="3" t="s">
        <v>1584</v>
      </c>
      <c r="D216" s="1" t="str">
        <f t="shared" si="3"/>
        <v>20180906</v>
      </c>
      <c r="E216" s="1" t="s">
        <v>1585</v>
      </c>
    </row>
    <row r="217" spans="1:5">
      <c r="A217" s="3" t="s">
        <v>1274</v>
      </c>
      <c r="B217" s="3"/>
      <c r="C217" s="3" t="s">
        <v>1586</v>
      </c>
      <c r="D217" s="1" t="str">
        <f t="shared" si="3"/>
        <v>20180905</v>
      </c>
      <c r="E217" s="1" t="s">
        <v>1587</v>
      </c>
    </row>
    <row r="218" spans="1:5">
      <c r="A218" s="3" t="s">
        <v>1274</v>
      </c>
      <c r="B218" s="3"/>
      <c r="C218" s="3" t="s">
        <v>1588</v>
      </c>
      <c r="D218" s="1" t="str">
        <f t="shared" si="3"/>
        <v>20180904</v>
      </c>
      <c r="E218" s="1" t="s">
        <v>1589</v>
      </c>
    </row>
    <row r="219" spans="1:5">
      <c r="A219" s="3" t="s">
        <v>1274</v>
      </c>
      <c r="B219" s="3"/>
      <c r="C219" s="3" t="s">
        <v>1590</v>
      </c>
      <c r="D219" s="1" t="str">
        <f t="shared" si="3"/>
        <v>20180903</v>
      </c>
      <c r="E219" s="1" t="s">
        <v>1590</v>
      </c>
    </row>
    <row r="220" spans="1:5">
      <c r="A220" s="3" t="s">
        <v>1274</v>
      </c>
      <c r="B220" s="3"/>
      <c r="C220" s="3" t="s">
        <v>1591</v>
      </c>
      <c r="D220" s="1" t="str">
        <f t="shared" si="3"/>
        <v>20180831</v>
      </c>
      <c r="E220" s="1" t="s">
        <v>1591</v>
      </c>
    </row>
    <row r="221" spans="1:5">
      <c r="A221" s="3" t="s">
        <v>1274</v>
      </c>
      <c r="B221" s="3"/>
      <c r="C221" s="3" t="s">
        <v>1592</v>
      </c>
      <c r="D221" s="1" t="str">
        <f t="shared" si="3"/>
        <v>20180830</v>
      </c>
      <c r="E221" s="1" t="s">
        <v>1592</v>
      </c>
    </row>
    <row r="222" spans="1:5">
      <c r="A222" s="3" t="s">
        <v>1274</v>
      </c>
      <c r="B222" s="3"/>
      <c r="C222" s="3" t="s">
        <v>1593</v>
      </c>
      <c r="D222" s="1" t="str">
        <f t="shared" si="3"/>
        <v>20180829</v>
      </c>
      <c r="E222" s="1" t="s">
        <v>1593</v>
      </c>
    </row>
    <row r="223" spans="1:5">
      <c r="A223" s="3" t="s">
        <v>1274</v>
      </c>
      <c r="B223" s="3"/>
      <c r="C223" s="3" t="s">
        <v>1594</v>
      </c>
      <c r="D223" s="1" t="str">
        <f t="shared" si="3"/>
        <v>20180828</v>
      </c>
      <c r="E223" s="1" t="s">
        <v>1594</v>
      </c>
    </row>
    <row r="224" spans="1:5">
      <c r="A224" s="3" t="s">
        <v>1274</v>
      </c>
      <c r="B224" s="3"/>
      <c r="C224" s="3" t="s">
        <v>1595</v>
      </c>
      <c r="D224" s="1" t="str">
        <f t="shared" si="3"/>
        <v>20180827</v>
      </c>
      <c r="E224" s="1" t="s">
        <v>1596</v>
      </c>
    </row>
    <row r="225" spans="1:5">
      <c r="A225" s="3" t="s">
        <v>1274</v>
      </c>
      <c r="B225" s="3"/>
      <c r="C225" s="3" t="s">
        <v>1597</v>
      </c>
      <c r="D225" s="1" t="str">
        <f t="shared" si="3"/>
        <v>20180824</v>
      </c>
      <c r="E225" s="1" t="s">
        <v>1598</v>
      </c>
    </row>
    <row r="226" spans="1:5">
      <c r="A226" s="3" t="s">
        <v>1274</v>
      </c>
      <c r="B226" s="3"/>
      <c r="C226" s="3" t="s">
        <v>1599</v>
      </c>
      <c r="D226" s="1" t="str">
        <f t="shared" si="3"/>
        <v>20180823</v>
      </c>
      <c r="E226" s="1" t="s">
        <v>1599</v>
      </c>
    </row>
    <row r="227" spans="1:5">
      <c r="A227" s="3" t="s">
        <v>1274</v>
      </c>
      <c r="B227" s="3"/>
      <c r="C227" s="3" t="s">
        <v>1600</v>
      </c>
      <c r="D227" s="1" t="str">
        <f t="shared" si="3"/>
        <v>20180822</v>
      </c>
      <c r="E227" s="1" t="s">
        <v>1600</v>
      </c>
    </row>
    <row r="228" spans="1:5">
      <c r="A228" s="3" t="s">
        <v>1274</v>
      </c>
      <c r="B228" s="3"/>
      <c r="C228" s="3" t="s">
        <v>1601</v>
      </c>
      <c r="D228" s="1" t="str">
        <f t="shared" si="3"/>
        <v>20180821</v>
      </c>
      <c r="E228" s="1" t="s">
        <v>1602</v>
      </c>
    </row>
    <row r="229" spans="1:5">
      <c r="A229" s="3" t="s">
        <v>1274</v>
      </c>
      <c r="B229" s="3"/>
      <c r="C229" s="3" t="s">
        <v>1603</v>
      </c>
      <c r="D229" s="1" t="str">
        <f t="shared" si="3"/>
        <v>20180820</v>
      </c>
      <c r="E229" s="1" t="s">
        <v>1604</v>
      </c>
    </row>
    <row r="230" spans="1:5">
      <c r="A230" s="3" t="s">
        <v>1274</v>
      </c>
      <c r="B230" s="3"/>
      <c r="C230" s="3" t="s">
        <v>1605</v>
      </c>
      <c r="D230" s="1" t="str">
        <f t="shared" si="3"/>
        <v>20180817</v>
      </c>
      <c r="E230" s="1" t="s">
        <v>1606</v>
      </c>
    </row>
    <row r="231" spans="1:5">
      <c r="A231" s="3" t="s">
        <v>1274</v>
      </c>
      <c r="B231" s="3"/>
      <c r="C231" s="3" t="s">
        <v>1607</v>
      </c>
      <c r="D231" s="1" t="str">
        <f t="shared" si="3"/>
        <v>20180816</v>
      </c>
      <c r="E231" s="1" t="s">
        <v>1608</v>
      </c>
    </row>
    <row r="232" spans="1:5">
      <c r="A232" s="3" t="s">
        <v>1274</v>
      </c>
      <c r="B232" s="3"/>
      <c r="C232" s="3" t="s">
        <v>1609</v>
      </c>
      <c r="D232" s="1" t="str">
        <f t="shared" si="3"/>
        <v>20180815</v>
      </c>
      <c r="E232" s="1" t="s">
        <v>1610</v>
      </c>
    </row>
    <row r="233" spans="1:5">
      <c r="A233" s="3" t="s">
        <v>1274</v>
      </c>
      <c r="B233" s="3"/>
      <c r="C233" s="3" t="s">
        <v>1611</v>
      </c>
      <c r="D233" s="1" t="str">
        <f t="shared" si="3"/>
        <v>20180814</v>
      </c>
      <c r="E233" s="1" t="s">
        <v>1612</v>
      </c>
    </row>
    <row r="234" spans="1:5">
      <c r="A234" s="3" t="s">
        <v>1274</v>
      </c>
      <c r="B234" s="3"/>
      <c r="C234" s="3" t="s">
        <v>1613</v>
      </c>
      <c r="D234" s="1" t="str">
        <f t="shared" si="3"/>
        <v>20180813</v>
      </c>
      <c r="E234" s="1" t="s">
        <v>1614</v>
      </c>
    </row>
    <row r="235" spans="1:5">
      <c r="A235" s="3" t="s">
        <v>1274</v>
      </c>
      <c r="B235" s="3"/>
      <c r="C235" s="3" t="s">
        <v>1615</v>
      </c>
      <c r="D235" s="1" t="str">
        <f t="shared" si="3"/>
        <v>20180810</v>
      </c>
      <c r="E235" s="1" t="s">
        <v>1616</v>
      </c>
    </row>
    <row r="236" spans="1:5">
      <c r="A236" s="3" t="s">
        <v>1274</v>
      </c>
      <c r="B236" s="3"/>
      <c r="C236" s="3" t="s">
        <v>1617</v>
      </c>
      <c r="D236" s="1" t="str">
        <f t="shared" si="3"/>
        <v>20180809</v>
      </c>
      <c r="E236" s="1" t="s">
        <v>1617</v>
      </c>
    </row>
    <row r="237" spans="1:5">
      <c r="A237" s="3" t="s">
        <v>1274</v>
      </c>
      <c r="B237" s="3"/>
      <c r="C237" s="3" t="s">
        <v>1618</v>
      </c>
      <c r="D237" s="1" t="str">
        <f t="shared" si="3"/>
        <v>20180808</v>
      </c>
      <c r="E237" s="1" t="s">
        <v>1619</v>
      </c>
    </row>
    <row r="238" spans="1:5">
      <c r="A238" s="3" t="s">
        <v>1274</v>
      </c>
      <c r="B238" s="3"/>
      <c r="C238" s="3" t="s">
        <v>1620</v>
      </c>
      <c r="D238" s="1" t="str">
        <f t="shared" si="3"/>
        <v>20180807</v>
      </c>
      <c r="E238" s="1" t="s">
        <v>1620</v>
      </c>
    </row>
    <row r="239" spans="1:5">
      <c r="A239" s="3" t="s">
        <v>1274</v>
      </c>
      <c r="B239" s="3"/>
      <c r="C239" s="3" t="s">
        <v>1621</v>
      </c>
      <c r="D239" s="1" t="str">
        <f t="shared" si="3"/>
        <v>20180806</v>
      </c>
      <c r="E239" s="1" t="s">
        <v>1621</v>
      </c>
    </row>
    <row r="240" spans="1:5">
      <c r="A240" s="3" t="s">
        <v>1274</v>
      </c>
      <c r="B240" s="3"/>
      <c r="C240" s="3" t="s">
        <v>1622</v>
      </c>
      <c r="D240" s="1" t="str">
        <f t="shared" si="3"/>
        <v>20180803</v>
      </c>
      <c r="E240" s="1" t="s">
        <v>1622</v>
      </c>
    </row>
    <row r="241" spans="1:5">
      <c r="A241" s="3" t="s">
        <v>1274</v>
      </c>
      <c r="B241" s="3"/>
      <c r="C241" s="3" t="s">
        <v>1623</v>
      </c>
      <c r="D241" s="1" t="str">
        <f t="shared" si="3"/>
        <v>20180802</v>
      </c>
      <c r="E241" s="1" t="s">
        <v>1624</v>
      </c>
    </row>
    <row r="242" spans="1:5">
      <c r="A242" s="3" t="s">
        <v>1274</v>
      </c>
      <c r="B242" s="3"/>
      <c r="C242" s="3" t="s">
        <v>1625</v>
      </c>
      <c r="D242" s="1" t="str">
        <f t="shared" si="3"/>
        <v>20180801</v>
      </c>
      <c r="E242" s="1" t="s">
        <v>1626</v>
      </c>
    </row>
    <row r="243" spans="1:5">
      <c r="A243" s="3" t="s">
        <v>1274</v>
      </c>
      <c r="B243" s="3"/>
      <c r="C243" s="3" t="s">
        <v>1627</v>
      </c>
      <c r="D243" s="1" t="str">
        <f t="shared" si="3"/>
        <v>20180731</v>
      </c>
      <c r="E243" s="1" t="s">
        <v>1628</v>
      </c>
    </row>
    <row r="244" spans="1:5">
      <c r="A244" s="3" t="s">
        <v>1274</v>
      </c>
      <c r="B244" s="3"/>
      <c r="C244" s="3" t="s">
        <v>1629</v>
      </c>
      <c r="D244" s="1" t="str">
        <f t="shared" si="3"/>
        <v>20180730</v>
      </c>
      <c r="E244" s="1" t="s">
        <v>1630</v>
      </c>
    </row>
    <row r="245" spans="1:5">
      <c r="A245" s="3" t="s">
        <v>1274</v>
      </c>
      <c r="B245" s="3"/>
      <c r="C245" s="3" t="s">
        <v>1631</v>
      </c>
      <c r="D245" s="1" t="str">
        <f t="shared" si="3"/>
        <v>20180727</v>
      </c>
      <c r="E245" s="1" t="s">
        <v>1632</v>
      </c>
    </row>
    <row r="246" spans="1:5">
      <c r="A246" s="3" t="s">
        <v>1274</v>
      </c>
      <c r="B246" s="3"/>
      <c r="C246" s="3" t="s">
        <v>1633</v>
      </c>
      <c r="D246" s="1" t="str">
        <f t="shared" si="3"/>
        <v>20180726</v>
      </c>
      <c r="E246" s="1" t="s">
        <v>1633</v>
      </c>
    </row>
    <row r="247" spans="1:5">
      <c r="A247" s="3" t="s">
        <v>1274</v>
      </c>
      <c r="B247" s="3"/>
      <c r="C247" s="3" t="s">
        <v>1634</v>
      </c>
      <c r="D247" s="1" t="str">
        <f t="shared" si="3"/>
        <v>20180725</v>
      </c>
      <c r="E247" s="1" t="s">
        <v>1634</v>
      </c>
    </row>
    <row r="248" spans="1:5">
      <c r="A248" s="3" t="s">
        <v>1274</v>
      </c>
      <c r="B248" s="3"/>
      <c r="C248" s="3" t="s">
        <v>1635</v>
      </c>
      <c r="D248" s="1" t="str">
        <f t="shared" si="3"/>
        <v>20180724</v>
      </c>
      <c r="E248" s="1" t="s">
        <v>1635</v>
      </c>
    </row>
    <row r="249" spans="1:5">
      <c r="A249" s="3" t="s">
        <v>1274</v>
      </c>
      <c r="B249" s="3"/>
      <c r="C249" s="3" t="s">
        <v>1636</v>
      </c>
      <c r="D249" s="1" t="str">
        <f t="shared" si="3"/>
        <v>20180723</v>
      </c>
      <c r="E249" s="1" t="s">
        <v>1637</v>
      </c>
    </row>
    <row r="250" spans="1:5">
      <c r="A250" s="3" t="s">
        <v>1274</v>
      </c>
      <c r="B250" s="3"/>
      <c r="C250" s="3" t="s">
        <v>1638</v>
      </c>
      <c r="D250" s="1" t="str">
        <f t="shared" si="3"/>
        <v>20180720</v>
      </c>
      <c r="E250" s="1" t="s">
        <v>1638</v>
      </c>
    </row>
    <row r="251" spans="1:5">
      <c r="A251" s="3" t="s">
        <v>1274</v>
      </c>
      <c r="B251" s="3"/>
      <c r="C251" s="3" t="s">
        <v>1639</v>
      </c>
      <c r="D251" s="1" t="str">
        <f t="shared" si="3"/>
        <v>20180719</v>
      </c>
      <c r="E251" s="1" t="s">
        <v>1639</v>
      </c>
    </row>
    <row r="252" spans="1:5">
      <c r="A252" s="3" t="s">
        <v>1274</v>
      </c>
      <c r="B252" s="3"/>
      <c r="C252" s="3" t="s">
        <v>1640</v>
      </c>
      <c r="D252" s="1" t="str">
        <f t="shared" si="3"/>
        <v>20180718</v>
      </c>
      <c r="E252" s="1" t="s">
        <v>1640</v>
      </c>
    </row>
    <row r="253" spans="1:5">
      <c r="A253" s="3" t="s">
        <v>1274</v>
      </c>
      <c r="B253" s="3"/>
      <c r="C253" s="3" t="s">
        <v>1641</v>
      </c>
      <c r="D253" s="1" t="str">
        <f t="shared" si="3"/>
        <v>20180717</v>
      </c>
      <c r="E253" s="1" t="s">
        <v>1641</v>
      </c>
    </row>
    <row r="254" spans="1:5">
      <c r="A254" s="3" t="s">
        <v>1274</v>
      </c>
      <c r="B254" s="3"/>
      <c r="C254" s="3" t="s">
        <v>1642</v>
      </c>
      <c r="D254" s="1" t="str">
        <f t="shared" si="3"/>
        <v>20180716</v>
      </c>
      <c r="E254" s="1" t="s">
        <v>1642</v>
      </c>
    </row>
    <row r="255" spans="1:5">
      <c r="A255" s="3" t="s">
        <v>1274</v>
      </c>
      <c r="B255" s="3"/>
      <c r="C255" s="3" t="s">
        <v>1643</v>
      </c>
      <c r="D255" s="1" t="str">
        <f t="shared" si="3"/>
        <v>20180713</v>
      </c>
      <c r="E255" s="1" t="s">
        <v>1643</v>
      </c>
    </row>
    <row r="256" spans="1:5">
      <c r="A256" s="3" t="s">
        <v>1274</v>
      </c>
      <c r="B256" s="3"/>
      <c r="C256" s="3" t="s">
        <v>1644</v>
      </c>
      <c r="D256" s="1" t="str">
        <f t="shared" si="3"/>
        <v>20180712</v>
      </c>
      <c r="E256" s="1" t="s">
        <v>1645</v>
      </c>
    </row>
    <row r="257" spans="1:5">
      <c r="A257" s="3" t="s">
        <v>1274</v>
      </c>
      <c r="B257" s="3"/>
      <c r="C257" s="3" t="s">
        <v>1646</v>
      </c>
      <c r="D257" s="1" t="str">
        <f t="shared" si="3"/>
        <v>20180711</v>
      </c>
      <c r="E257" s="1" t="s">
        <v>1647</v>
      </c>
    </row>
    <row r="258" spans="1:5">
      <c r="A258" s="3" t="s">
        <v>1274</v>
      </c>
      <c r="B258" s="3"/>
      <c r="C258" s="3" t="s">
        <v>1648</v>
      </c>
      <c r="D258" s="1" t="str">
        <f t="shared" si="3"/>
        <v>20180710</v>
      </c>
      <c r="E258" s="1" t="s">
        <v>1649</v>
      </c>
    </row>
    <row r="259" spans="1:5">
      <c r="A259" s="3" t="s">
        <v>1274</v>
      </c>
      <c r="B259" s="3"/>
      <c r="C259" s="3" t="s">
        <v>1650</v>
      </c>
      <c r="D259" s="1" t="str">
        <f t="shared" si="3"/>
        <v>20180709</v>
      </c>
      <c r="E259" s="1" t="s">
        <v>1650</v>
      </c>
    </row>
    <row r="260" spans="1:5">
      <c r="A260" s="3" t="s">
        <v>1274</v>
      </c>
      <c r="B260" s="3"/>
      <c r="C260" s="3" t="s">
        <v>1651</v>
      </c>
      <c r="D260" s="1" t="str">
        <f t="shared" ref="D260:D323" si="4">LEFT(E260,8)</f>
        <v>20180706</v>
      </c>
      <c r="E260" s="1" t="s">
        <v>1651</v>
      </c>
    </row>
    <row r="261" spans="1:5">
      <c r="A261" s="3" t="s">
        <v>1274</v>
      </c>
      <c r="B261" s="3"/>
      <c r="C261" s="3" t="s">
        <v>1652</v>
      </c>
      <c r="D261" s="1" t="str">
        <f t="shared" si="4"/>
        <v>20180705</v>
      </c>
      <c r="E261" s="1" t="s">
        <v>1652</v>
      </c>
    </row>
    <row r="262" spans="1:5">
      <c r="A262" s="3" t="s">
        <v>1274</v>
      </c>
      <c r="B262" s="3"/>
      <c r="C262" s="3" t="s">
        <v>1653</v>
      </c>
      <c r="D262" s="1" t="str">
        <f t="shared" si="4"/>
        <v>20180704</v>
      </c>
      <c r="E262" s="1" t="s">
        <v>1653</v>
      </c>
    </row>
    <row r="263" spans="1:5">
      <c r="A263" s="3" t="s">
        <v>1274</v>
      </c>
      <c r="B263" s="3"/>
      <c r="C263" s="3" t="s">
        <v>1654</v>
      </c>
      <c r="D263" s="1" t="str">
        <f t="shared" si="4"/>
        <v>20180703</v>
      </c>
      <c r="E263" s="1" t="s">
        <v>1655</v>
      </c>
    </row>
    <row r="264" spans="1:5">
      <c r="A264" s="3" t="s">
        <v>1274</v>
      </c>
      <c r="B264" s="3"/>
      <c r="C264" s="3" t="s">
        <v>1656</v>
      </c>
      <c r="D264" s="1" t="str">
        <f t="shared" si="4"/>
        <v>20180702</v>
      </c>
      <c r="E264" s="1" t="s">
        <v>1657</v>
      </c>
    </row>
    <row r="265" spans="1:5">
      <c r="A265" s="3" t="s">
        <v>1274</v>
      </c>
      <c r="B265" s="3"/>
      <c r="C265" s="3" t="s">
        <v>1658</v>
      </c>
      <c r="D265" s="1" t="str">
        <f t="shared" si="4"/>
        <v>20180629</v>
      </c>
      <c r="E265" s="1" t="s">
        <v>1658</v>
      </c>
    </row>
    <row r="266" spans="1:5">
      <c r="A266" s="3" t="s">
        <v>1274</v>
      </c>
      <c r="B266" s="3"/>
      <c r="C266" s="3" t="s">
        <v>1659</v>
      </c>
      <c r="D266" s="1" t="str">
        <f t="shared" si="4"/>
        <v>20180628</v>
      </c>
      <c r="E266" s="1" t="s">
        <v>1660</v>
      </c>
    </row>
    <row r="267" spans="1:5">
      <c r="A267" s="3" t="s">
        <v>1274</v>
      </c>
      <c r="B267" s="3"/>
      <c r="C267" s="3" t="s">
        <v>1661</v>
      </c>
      <c r="D267" s="1" t="str">
        <f t="shared" si="4"/>
        <v>20180627</v>
      </c>
      <c r="E267" s="1" t="s">
        <v>1661</v>
      </c>
    </row>
    <row r="268" spans="1:5">
      <c r="A268" s="3" t="s">
        <v>1274</v>
      </c>
      <c r="B268" s="3"/>
      <c r="C268" s="3" t="s">
        <v>1662</v>
      </c>
      <c r="D268" s="1" t="str">
        <f t="shared" si="4"/>
        <v>20180626</v>
      </c>
      <c r="E268" s="1" t="s">
        <v>1662</v>
      </c>
    </row>
    <row r="269" spans="1:5">
      <c r="A269" s="3" t="s">
        <v>1274</v>
      </c>
      <c r="B269" s="3"/>
      <c r="C269" s="3" t="s">
        <v>1663</v>
      </c>
      <c r="D269" s="1" t="str">
        <f t="shared" si="4"/>
        <v>20180625</v>
      </c>
      <c r="E269" s="1" t="s">
        <v>1663</v>
      </c>
    </row>
    <row r="270" spans="1:5">
      <c r="A270" s="3" t="s">
        <v>1274</v>
      </c>
      <c r="B270" s="3"/>
      <c r="C270" s="3" t="s">
        <v>1664</v>
      </c>
      <c r="D270" s="1" t="str">
        <f t="shared" si="4"/>
        <v>20180622</v>
      </c>
      <c r="E270" s="1" t="s">
        <v>1665</v>
      </c>
    </row>
    <row r="271" spans="1:5">
      <c r="A271" s="3" t="s">
        <v>1274</v>
      </c>
      <c r="B271" s="3"/>
      <c r="C271" s="3" t="s">
        <v>1666</v>
      </c>
      <c r="D271" s="1" t="str">
        <f t="shared" si="4"/>
        <v>20180621</v>
      </c>
      <c r="E271" s="1" t="s">
        <v>1666</v>
      </c>
    </row>
    <row r="272" spans="1:5">
      <c r="A272" s="3" t="s">
        <v>1274</v>
      </c>
      <c r="B272" s="3"/>
      <c r="C272" s="3" t="s">
        <v>1667</v>
      </c>
      <c r="D272" s="1" t="str">
        <f t="shared" si="4"/>
        <v>20180620</v>
      </c>
      <c r="E272" s="1" t="s">
        <v>1667</v>
      </c>
    </row>
    <row r="273" spans="1:5">
      <c r="A273" s="3" t="s">
        <v>1274</v>
      </c>
      <c r="B273" s="3"/>
      <c r="C273" s="3" t="s">
        <v>1668</v>
      </c>
      <c r="D273" s="1" t="str">
        <f t="shared" si="4"/>
        <v>20180619</v>
      </c>
      <c r="E273" s="1" t="s">
        <v>1669</v>
      </c>
    </row>
    <row r="274" spans="1:5">
      <c r="A274" s="3" t="s">
        <v>1274</v>
      </c>
      <c r="B274" s="3"/>
      <c r="C274" s="3" t="s">
        <v>1670</v>
      </c>
      <c r="D274" s="1" t="str">
        <f t="shared" si="4"/>
        <v>20180615</v>
      </c>
      <c r="E274" s="1" t="s">
        <v>1670</v>
      </c>
    </row>
    <row r="275" spans="1:5">
      <c r="A275" s="3" t="s">
        <v>1274</v>
      </c>
      <c r="B275" s="3"/>
      <c r="C275" s="3" t="s">
        <v>1671</v>
      </c>
      <c r="D275" s="1" t="str">
        <f t="shared" si="4"/>
        <v>20180614</v>
      </c>
      <c r="E275" s="1" t="s">
        <v>1672</v>
      </c>
    </row>
    <row r="276" spans="1:5">
      <c r="A276" s="3" t="s">
        <v>1274</v>
      </c>
      <c r="B276" s="3"/>
      <c r="C276" s="3" t="s">
        <v>1673</v>
      </c>
      <c r="D276" s="1" t="str">
        <f t="shared" si="4"/>
        <v>20180613</v>
      </c>
      <c r="E276" s="1" t="s">
        <v>1673</v>
      </c>
    </row>
    <row r="277" spans="1:5">
      <c r="A277" s="3" t="s">
        <v>1274</v>
      </c>
      <c r="B277" s="3"/>
      <c r="C277" s="3" t="s">
        <v>1674</v>
      </c>
      <c r="D277" s="1" t="str">
        <f t="shared" si="4"/>
        <v>20180612</v>
      </c>
      <c r="E277" s="1" t="s">
        <v>1675</v>
      </c>
    </row>
    <row r="278" spans="1:5">
      <c r="A278" s="3" t="s">
        <v>1274</v>
      </c>
      <c r="B278" s="3"/>
      <c r="C278" s="3" t="s">
        <v>1676</v>
      </c>
      <c r="D278" s="1" t="str">
        <f t="shared" si="4"/>
        <v>20180611</v>
      </c>
      <c r="E278" s="1" t="s">
        <v>1676</v>
      </c>
    </row>
    <row r="279" spans="1:5">
      <c r="A279" s="3" t="s">
        <v>1274</v>
      </c>
      <c r="B279" s="3"/>
      <c r="C279" s="3" t="s">
        <v>1677</v>
      </c>
      <c r="D279" s="1" t="str">
        <f t="shared" si="4"/>
        <v>20180608</v>
      </c>
      <c r="E279" s="1" t="s">
        <v>1677</v>
      </c>
    </row>
    <row r="280" spans="1:5">
      <c r="A280" s="3" t="s">
        <v>1274</v>
      </c>
      <c r="B280" s="3"/>
      <c r="C280" s="3" t="s">
        <v>1678</v>
      </c>
      <c r="D280" s="1" t="str">
        <f t="shared" si="4"/>
        <v>20180607</v>
      </c>
      <c r="E280" s="1" t="s">
        <v>1679</v>
      </c>
    </row>
    <row r="281" spans="1:5">
      <c r="A281" s="3" t="s">
        <v>1274</v>
      </c>
      <c r="B281" s="3"/>
      <c r="C281" s="3" t="s">
        <v>1680</v>
      </c>
      <c r="D281" s="1" t="str">
        <f t="shared" si="4"/>
        <v>20180606</v>
      </c>
      <c r="E281" s="1" t="s">
        <v>1681</v>
      </c>
    </row>
    <row r="282" spans="1:5">
      <c r="A282" s="3" t="s">
        <v>1274</v>
      </c>
      <c r="B282" s="3"/>
      <c r="C282" s="3" t="s">
        <v>1682</v>
      </c>
      <c r="D282" s="1" t="str">
        <f t="shared" si="4"/>
        <v>20180605</v>
      </c>
      <c r="E282" s="1" t="s">
        <v>1683</v>
      </c>
    </row>
    <row r="283" spans="1:5">
      <c r="A283" s="3" t="s">
        <v>1274</v>
      </c>
      <c r="B283" s="3"/>
      <c r="C283" s="3" t="s">
        <v>1684</v>
      </c>
      <c r="D283" s="1" t="str">
        <f t="shared" si="4"/>
        <v>20180604</v>
      </c>
      <c r="E283" s="1" t="s">
        <v>1684</v>
      </c>
    </row>
    <row r="284" spans="1:5">
      <c r="A284" s="3" t="s">
        <v>1274</v>
      </c>
      <c r="B284" s="3"/>
      <c r="C284" s="3" t="s">
        <v>1685</v>
      </c>
      <c r="D284" s="1" t="str">
        <f t="shared" si="4"/>
        <v>20180601</v>
      </c>
      <c r="E284" s="1" t="s">
        <v>1685</v>
      </c>
    </row>
    <row r="285" spans="1:5">
      <c r="A285" s="3" t="s">
        <v>1274</v>
      </c>
      <c r="B285" s="3"/>
      <c r="C285" s="3" t="s">
        <v>1686</v>
      </c>
      <c r="D285" s="1" t="str">
        <f t="shared" si="4"/>
        <v>20180531</v>
      </c>
      <c r="E285" s="1" t="s">
        <v>1686</v>
      </c>
    </row>
    <row r="286" spans="1:5">
      <c r="A286" s="3" t="s">
        <v>1274</v>
      </c>
      <c r="B286" s="3"/>
      <c r="C286" s="3" t="s">
        <v>1687</v>
      </c>
      <c r="D286" s="1" t="str">
        <f t="shared" si="4"/>
        <v>20180530</v>
      </c>
      <c r="E286" s="1" t="s">
        <v>1687</v>
      </c>
    </row>
    <row r="287" spans="1:5">
      <c r="A287" s="3" t="s">
        <v>1274</v>
      </c>
      <c r="B287" s="3"/>
      <c r="C287" s="3" t="s">
        <v>1688</v>
      </c>
      <c r="D287" s="1" t="str">
        <f t="shared" si="4"/>
        <v>20180529</v>
      </c>
      <c r="E287" s="1" t="s">
        <v>1689</v>
      </c>
    </row>
    <row r="288" spans="1:5">
      <c r="A288" s="3" t="s">
        <v>1274</v>
      </c>
      <c r="B288" s="3"/>
      <c r="C288" s="3" t="s">
        <v>1690</v>
      </c>
      <c r="D288" s="1" t="str">
        <f t="shared" si="4"/>
        <v>20180528</v>
      </c>
      <c r="E288" s="1" t="s">
        <v>1691</v>
      </c>
    </row>
    <row r="289" spans="1:5">
      <c r="A289" s="3" t="s">
        <v>1274</v>
      </c>
      <c r="B289" s="3"/>
      <c r="C289" s="3" t="s">
        <v>1692</v>
      </c>
      <c r="D289" s="1" t="str">
        <f t="shared" si="4"/>
        <v>20180525</v>
      </c>
      <c r="E289" s="1" t="s">
        <v>1693</v>
      </c>
    </row>
    <row r="290" spans="1:5">
      <c r="A290" s="3" t="s">
        <v>1274</v>
      </c>
      <c r="B290" s="3"/>
      <c r="C290" s="3" t="s">
        <v>1694</v>
      </c>
      <c r="D290" s="1" t="str">
        <f t="shared" si="4"/>
        <v>20180524</v>
      </c>
      <c r="E290" s="1" t="s">
        <v>1694</v>
      </c>
    </row>
    <row r="291" spans="1:5">
      <c r="A291" s="3" t="s">
        <v>1274</v>
      </c>
      <c r="B291" s="3"/>
      <c r="C291" s="3" t="s">
        <v>1695</v>
      </c>
      <c r="D291" s="1" t="str">
        <f t="shared" si="4"/>
        <v>20180523</v>
      </c>
      <c r="E291" s="1" t="s">
        <v>1695</v>
      </c>
    </row>
    <row r="292" spans="1:5">
      <c r="A292" s="3" t="s">
        <v>1274</v>
      </c>
      <c r="B292" s="3"/>
      <c r="C292" s="3" t="s">
        <v>1696</v>
      </c>
      <c r="D292" s="1" t="str">
        <f t="shared" si="4"/>
        <v>20180522</v>
      </c>
      <c r="E292" s="1" t="s">
        <v>1697</v>
      </c>
    </row>
    <row r="293" spans="1:5">
      <c r="A293" s="3" t="s">
        <v>1274</v>
      </c>
      <c r="B293" s="3"/>
      <c r="C293" s="3" t="s">
        <v>1698</v>
      </c>
      <c r="D293" s="1" t="str">
        <f t="shared" si="4"/>
        <v>20180521</v>
      </c>
      <c r="E293" s="1" t="s">
        <v>1698</v>
      </c>
    </row>
    <row r="294" spans="1:5">
      <c r="A294" s="3" t="s">
        <v>1274</v>
      </c>
      <c r="B294" s="3"/>
      <c r="C294" s="3" t="s">
        <v>1699</v>
      </c>
      <c r="D294" s="1" t="str">
        <f t="shared" si="4"/>
        <v>20180518</v>
      </c>
      <c r="E294" s="1" t="s">
        <v>1699</v>
      </c>
    </row>
    <row r="295" spans="1:5">
      <c r="A295" s="3" t="s">
        <v>1274</v>
      </c>
      <c r="B295" s="3"/>
      <c r="C295" s="3" t="s">
        <v>1700</v>
      </c>
      <c r="D295" s="1" t="str">
        <f t="shared" si="4"/>
        <v>20180517</v>
      </c>
      <c r="E295" s="1" t="s">
        <v>1701</v>
      </c>
    </row>
    <row r="296" spans="1:5">
      <c r="A296" s="3" t="s">
        <v>1274</v>
      </c>
      <c r="B296" s="3"/>
      <c r="C296" s="3" t="s">
        <v>1702</v>
      </c>
      <c r="D296" s="1" t="str">
        <f t="shared" si="4"/>
        <v>20180516</v>
      </c>
      <c r="E296" s="1" t="s">
        <v>1702</v>
      </c>
    </row>
    <row r="297" spans="1:5">
      <c r="A297" s="3" t="s">
        <v>1274</v>
      </c>
      <c r="B297" s="3"/>
      <c r="C297" s="3" t="s">
        <v>1703</v>
      </c>
      <c r="D297" s="1" t="str">
        <f t="shared" si="4"/>
        <v>20180515</v>
      </c>
      <c r="E297" s="1" t="s">
        <v>1703</v>
      </c>
    </row>
    <row r="298" spans="1:5">
      <c r="A298" s="3" t="s">
        <v>1274</v>
      </c>
      <c r="B298" s="3"/>
      <c r="C298" s="3" t="s">
        <v>1704</v>
      </c>
      <c r="D298" s="1" t="str">
        <f t="shared" si="4"/>
        <v>20180514</v>
      </c>
      <c r="E298" s="1" t="s">
        <v>1705</v>
      </c>
    </row>
    <row r="299" spans="1:5">
      <c r="A299" s="3" t="s">
        <v>1274</v>
      </c>
      <c r="B299" s="3"/>
      <c r="C299" s="3" t="s">
        <v>1706</v>
      </c>
      <c r="D299" s="1" t="str">
        <f t="shared" si="4"/>
        <v>20180511</v>
      </c>
      <c r="E299" s="1" t="s">
        <v>1707</v>
      </c>
    </row>
    <row r="300" spans="1:5">
      <c r="A300" s="3" t="s">
        <v>1274</v>
      </c>
      <c r="B300" s="3"/>
      <c r="C300" s="3" t="s">
        <v>1708</v>
      </c>
      <c r="D300" s="1" t="str">
        <f t="shared" si="4"/>
        <v>20180510</v>
      </c>
      <c r="E300" s="1" t="s">
        <v>1708</v>
      </c>
    </row>
    <row r="301" spans="1:5">
      <c r="A301" s="3" t="s">
        <v>1274</v>
      </c>
      <c r="B301" s="3"/>
      <c r="C301" s="3" t="s">
        <v>1709</v>
      </c>
      <c r="D301" s="1" t="str">
        <f t="shared" si="4"/>
        <v>20180509</v>
      </c>
      <c r="E301" s="1" t="s">
        <v>1709</v>
      </c>
    </row>
    <row r="302" spans="1:5">
      <c r="A302" s="3" t="s">
        <v>1274</v>
      </c>
      <c r="B302" s="3"/>
      <c r="C302" s="3" t="s">
        <v>1710</v>
      </c>
      <c r="D302" s="1" t="str">
        <f t="shared" si="4"/>
        <v>20180508</v>
      </c>
      <c r="E302" s="1" t="s">
        <v>1711</v>
      </c>
    </row>
    <row r="303" spans="1:5">
      <c r="A303" s="3" t="s">
        <v>1274</v>
      </c>
      <c r="B303" s="3"/>
      <c r="C303" s="3" t="s">
        <v>1712</v>
      </c>
      <c r="D303" s="1" t="str">
        <f t="shared" si="4"/>
        <v>20180507</v>
      </c>
      <c r="E303" s="1" t="s">
        <v>1713</v>
      </c>
    </row>
    <row r="304" spans="1:5">
      <c r="A304" s="3" t="s">
        <v>1274</v>
      </c>
      <c r="B304" s="3"/>
      <c r="C304" s="3" t="s">
        <v>1714</v>
      </c>
      <c r="D304" s="1" t="str">
        <f t="shared" si="4"/>
        <v>20180504</v>
      </c>
      <c r="E304" s="1" t="s">
        <v>1714</v>
      </c>
    </row>
    <row r="305" spans="1:5">
      <c r="A305" s="3" t="s">
        <v>1274</v>
      </c>
      <c r="B305" s="3"/>
      <c r="C305" s="3" t="s">
        <v>1715</v>
      </c>
      <c r="D305" s="1" t="str">
        <f t="shared" si="4"/>
        <v>20180503</v>
      </c>
      <c r="E305" s="1" t="s">
        <v>1716</v>
      </c>
    </row>
    <row r="306" spans="1:5">
      <c r="A306" s="3" t="s">
        <v>1274</v>
      </c>
      <c r="B306" s="3"/>
      <c r="C306" s="3" t="s">
        <v>1717</v>
      </c>
      <c r="D306" s="1" t="str">
        <f t="shared" si="4"/>
        <v>20180502</v>
      </c>
      <c r="E306" s="1" t="s">
        <v>1718</v>
      </c>
    </row>
    <row r="307" spans="1:5">
      <c r="A307" s="3" t="s">
        <v>1274</v>
      </c>
      <c r="B307" s="3"/>
      <c r="C307" s="3" t="s">
        <v>1719</v>
      </c>
      <c r="D307" s="1" t="str">
        <f t="shared" si="4"/>
        <v>20180430</v>
      </c>
      <c r="E307" s="1" t="s">
        <v>1720</v>
      </c>
    </row>
    <row r="308" spans="1:5">
      <c r="A308" s="3" t="s">
        <v>1274</v>
      </c>
      <c r="B308" s="3"/>
      <c r="C308" s="3" t="s">
        <v>1721</v>
      </c>
      <c r="D308" s="1" t="str">
        <f t="shared" si="4"/>
        <v>20180427</v>
      </c>
      <c r="E308" s="1" t="s">
        <v>1722</v>
      </c>
    </row>
    <row r="309" spans="1:5">
      <c r="A309" s="3" t="s">
        <v>1274</v>
      </c>
      <c r="B309" s="3"/>
      <c r="C309" s="3" t="s">
        <v>1723</v>
      </c>
      <c r="D309" s="1" t="str">
        <f t="shared" si="4"/>
        <v>20180426</v>
      </c>
      <c r="E309" s="1" t="s">
        <v>1723</v>
      </c>
    </row>
    <row r="310" spans="1:5">
      <c r="A310" s="3" t="s">
        <v>1274</v>
      </c>
      <c r="B310" s="3"/>
      <c r="C310" s="3" t="s">
        <v>1724</v>
      </c>
      <c r="D310" s="1" t="str">
        <f t="shared" si="4"/>
        <v>20180425</v>
      </c>
      <c r="E310" s="1" t="s">
        <v>1725</v>
      </c>
    </row>
    <row r="311" spans="1:5">
      <c r="A311" s="3" t="s">
        <v>1274</v>
      </c>
      <c r="B311" s="3"/>
      <c r="C311" s="3" t="s">
        <v>1726</v>
      </c>
      <c r="D311" s="1" t="str">
        <f t="shared" si="4"/>
        <v>20180424</v>
      </c>
      <c r="E311" s="1" t="s">
        <v>1726</v>
      </c>
    </row>
    <row r="312" spans="1:5">
      <c r="A312" s="3" t="s">
        <v>1274</v>
      </c>
      <c r="B312" s="3"/>
      <c r="C312" s="3" t="s">
        <v>1727</v>
      </c>
      <c r="D312" s="1" t="str">
        <f t="shared" si="4"/>
        <v>20180423</v>
      </c>
      <c r="E312" s="1" t="s">
        <v>1728</v>
      </c>
    </row>
    <row r="313" spans="1:5">
      <c r="A313" s="3" t="s">
        <v>1274</v>
      </c>
      <c r="B313" s="3"/>
      <c r="C313" s="3" t="s">
        <v>1729</v>
      </c>
      <c r="D313" s="1" t="str">
        <f t="shared" si="4"/>
        <v>20180420</v>
      </c>
      <c r="E313" s="1" t="s">
        <v>1730</v>
      </c>
    </row>
    <row r="314" spans="1:5">
      <c r="A314" s="3" t="s">
        <v>1274</v>
      </c>
      <c r="B314" s="3"/>
      <c r="C314" s="3" t="s">
        <v>1731</v>
      </c>
      <c r="D314" s="1" t="str">
        <f t="shared" si="4"/>
        <v>20180419</v>
      </c>
      <c r="E314" s="1" t="s">
        <v>1732</v>
      </c>
    </row>
    <row r="315" spans="1:5">
      <c r="A315" s="3" t="s">
        <v>1274</v>
      </c>
      <c r="B315" s="3"/>
      <c r="C315" s="3" t="s">
        <v>1733</v>
      </c>
      <c r="D315" s="1" t="str">
        <f t="shared" si="4"/>
        <v>20180418</v>
      </c>
      <c r="E315" s="1" t="s">
        <v>1734</v>
      </c>
    </row>
    <row r="316" spans="1:5">
      <c r="A316" s="3" t="s">
        <v>1274</v>
      </c>
      <c r="B316" s="3"/>
      <c r="C316" s="3" t="s">
        <v>1735</v>
      </c>
      <c r="D316" s="1" t="str">
        <f t="shared" si="4"/>
        <v>20180417</v>
      </c>
      <c r="E316" s="1" t="s">
        <v>1736</v>
      </c>
    </row>
    <row r="317" spans="1:5">
      <c r="A317" s="3" t="s">
        <v>1274</v>
      </c>
      <c r="B317" s="3"/>
      <c r="C317" s="3" t="s">
        <v>1737</v>
      </c>
      <c r="D317" s="1" t="str">
        <f t="shared" si="4"/>
        <v>20180416</v>
      </c>
      <c r="E317" s="1" t="s">
        <v>1737</v>
      </c>
    </row>
    <row r="318" spans="1:5">
      <c r="A318" s="3" t="s">
        <v>1274</v>
      </c>
      <c r="B318" s="3"/>
      <c r="C318" s="3" t="s">
        <v>1738</v>
      </c>
      <c r="D318" s="1" t="str">
        <f t="shared" si="4"/>
        <v>20180413</v>
      </c>
      <c r="E318" s="1" t="s">
        <v>1739</v>
      </c>
    </row>
    <row r="319" spans="1:5">
      <c r="A319" s="3" t="s">
        <v>1274</v>
      </c>
      <c r="B319" s="3"/>
      <c r="C319" s="3" t="s">
        <v>1740</v>
      </c>
      <c r="D319" s="1" t="str">
        <f t="shared" si="4"/>
        <v>20180412</v>
      </c>
      <c r="E319" s="1" t="s">
        <v>1740</v>
      </c>
    </row>
    <row r="320" spans="1:5">
      <c r="A320" s="3" t="s">
        <v>1274</v>
      </c>
      <c r="B320" s="3"/>
      <c r="C320" s="3" t="s">
        <v>1741</v>
      </c>
      <c r="D320" s="1" t="str">
        <f t="shared" si="4"/>
        <v>20180411</v>
      </c>
      <c r="E320" s="1" t="s">
        <v>1742</v>
      </c>
    </row>
    <row r="321" spans="1:5">
      <c r="A321" s="3" t="s">
        <v>1274</v>
      </c>
      <c r="B321" s="3"/>
      <c r="C321" s="3" t="s">
        <v>1743</v>
      </c>
      <c r="D321" s="1" t="str">
        <f t="shared" si="4"/>
        <v>20180410</v>
      </c>
      <c r="E321" s="1" t="s">
        <v>1744</v>
      </c>
    </row>
    <row r="322" spans="1:5">
      <c r="A322" s="3" t="s">
        <v>1274</v>
      </c>
      <c r="B322" s="3"/>
      <c r="C322" s="3" t="s">
        <v>1745</v>
      </c>
      <c r="D322" s="1" t="str">
        <f t="shared" si="4"/>
        <v>20180409</v>
      </c>
      <c r="E322" s="1" t="s">
        <v>1745</v>
      </c>
    </row>
    <row r="323" spans="1:5">
      <c r="A323" s="3" t="s">
        <v>1274</v>
      </c>
      <c r="B323" s="3"/>
      <c r="C323" s="3" t="s">
        <v>1746</v>
      </c>
      <c r="D323" s="1" t="str">
        <f t="shared" si="4"/>
        <v>20180403</v>
      </c>
      <c r="E323" s="1" t="s">
        <v>1746</v>
      </c>
    </row>
    <row r="324" spans="1:5">
      <c r="A324" s="3" t="s">
        <v>1274</v>
      </c>
      <c r="B324" s="3"/>
      <c r="C324" s="3" t="s">
        <v>1747</v>
      </c>
      <c r="D324" s="1" t="str">
        <f t="shared" ref="D324:D387" si="5">LEFT(E324,8)</f>
        <v>20180402</v>
      </c>
      <c r="E324" s="1" t="s">
        <v>1748</v>
      </c>
    </row>
    <row r="325" spans="1:5">
      <c r="A325" s="3" t="s">
        <v>1274</v>
      </c>
      <c r="B325" s="3"/>
      <c r="C325" s="3" t="s">
        <v>1749</v>
      </c>
      <c r="D325" s="1" t="str">
        <f t="shared" si="5"/>
        <v>20180331</v>
      </c>
      <c r="E325" s="1" t="s">
        <v>1750</v>
      </c>
    </row>
    <row r="326" spans="1:5">
      <c r="A326" s="3" t="s">
        <v>1274</v>
      </c>
      <c r="B326" s="3"/>
      <c r="C326" s="3" t="s">
        <v>1751</v>
      </c>
      <c r="D326" s="1" t="str">
        <f t="shared" si="5"/>
        <v>20180330</v>
      </c>
      <c r="E326" s="1" t="s">
        <v>1751</v>
      </c>
    </row>
    <row r="327" spans="1:5">
      <c r="A327" s="3" t="s">
        <v>1274</v>
      </c>
      <c r="B327" s="3"/>
      <c r="C327" s="3" t="s">
        <v>1752</v>
      </c>
      <c r="D327" s="1" t="str">
        <f t="shared" si="5"/>
        <v>20180329</v>
      </c>
      <c r="E327" s="1" t="s">
        <v>1752</v>
      </c>
    </row>
    <row r="328" spans="1:5">
      <c r="A328" s="3" t="s">
        <v>1274</v>
      </c>
      <c r="B328" s="3"/>
      <c r="C328" s="3" t="s">
        <v>1753</v>
      </c>
      <c r="D328" s="1" t="str">
        <f t="shared" si="5"/>
        <v>20180328</v>
      </c>
      <c r="E328" s="1" t="s">
        <v>1753</v>
      </c>
    </row>
    <row r="329" spans="1:5">
      <c r="A329" s="3" t="s">
        <v>1274</v>
      </c>
      <c r="B329" s="3"/>
      <c r="C329" s="3" t="s">
        <v>1754</v>
      </c>
      <c r="D329" s="1" t="str">
        <f t="shared" si="5"/>
        <v>20180327</v>
      </c>
      <c r="E329" s="1" t="s">
        <v>1755</v>
      </c>
    </row>
    <row r="330" spans="1:5">
      <c r="A330" s="3" t="s">
        <v>1274</v>
      </c>
      <c r="B330" s="3"/>
      <c r="C330" s="3" t="s">
        <v>1756</v>
      </c>
      <c r="D330" s="1" t="str">
        <f t="shared" si="5"/>
        <v>20180326</v>
      </c>
      <c r="E330" s="1" t="s">
        <v>1757</v>
      </c>
    </row>
    <row r="331" spans="1:5">
      <c r="A331" s="3" t="s">
        <v>1274</v>
      </c>
      <c r="B331" s="3"/>
      <c r="C331" s="3" t="s">
        <v>1758</v>
      </c>
      <c r="D331" s="1" t="str">
        <f t="shared" si="5"/>
        <v>20180323</v>
      </c>
      <c r="E331" s="1" t="s">
        <v>1759</v>
      </c>
    </row>
    <row r="332" spans="1:5">
      <c r="A332" s="3" t="s">
        <v>1274</v>
      </c>
      <c r="B332" s="3"/>
      <c r="C332" s="3" t="s">
        <v>1760</v>
      </c>
      <c r="D332" s="1" t="str">
        <f t="shared" si="5"/>
        <v>20180322</v>
      </c>
      <c r="E332" s="1" t="s">
        <v>1760</v>
      </c>
    </row>
    <row r="333" spans="1:5">
      <c r="A333" s="3" t="s">
        <v>1274</v>
      </c>
      <c r="B333" s="3"/>
      <c r="C333" s="3" t="s">
        <v>1761</v>
      </c>
      <c r="D333" s="1" t="str">
        <f t="shared" si="5"/>
        <v>20180321</v>
      </c>
      <c r="E333" s="1" t="s">
        <v>1762</v>
      </c>
    </row>
    <row r="334" spans="1:5">
      <c r="A334" s="3" t="s">
        <v>1274</v>
      </c>
      <c r="B334" s="3"/>
      <c r="C334" s="3" t="s">
        <v>1763</v>
      </c>
      <c r="D334" s="1" t="str">
        <f t="shared" si="5"/>
        <v>20180320</v>
      </c>
      <c r="E334" s="1" t="s">
        <v>1763</v>
      </c>
    </row>
    <row r="335" spans="1:5">
      <c r="A335" s="3" t="s">
        <v>1274</v>
      </c>
      <c r="B335" s="3"/>
      <c r="C335" s="3" t="s">
        <v>1764</v>
      </c>
      <c r="D335" s="1" t="str">
        <f t="shared" si="5"/>
        <v>20180319</v>
      </c>
      <c r="E335" s="1" t="s">
        <v>1764</v>
      </c>
    </row>
    <row r="336" spans="1:5">
      <c r="A336" s="3" t="s">
        <v>1274</v>
      </c>
      <c r="B336" s="3"/>
      <c r="C336" s="3" t="s">
        <v>1765</v>
      </c>
      <c r="D336" s="1" t="str">
        <f t="shared" si="5"/>
        <v>20180316</v>
      </c>
      <c r="E336" s="1" t="s">
        <v>1765</v>
      </c>
    </row>
    <row r="337" spans="1:5">
      <c r="A337" s="3" t="s">
        <v>1274</v>
      </c>
      <c r="B337" s="3"/>
      <c r="C337" s="3" t="s">
        <v>1766</v>
      </c>
      <c r="D337" s="1" t="str">
        <f t="shared" si="5"/>
        <v>20180315</v>
      </c>
      <c r="E337" s="1" t="s">
        <v>1766</v>
      </c>
    </row>
    <row r="338" spans="1:5">
      <c r="A338" s="3" t="s">
        <v>1274</v>
      </c>
      <c r="B338" s="3"/>
      <c r="C338" s="3" t="s">
        <v>1767</v>
      </c>
      <c r="D338" s="1" t="str">
        <f t="shared" si="5"/>
        <v>20180314</v>
      </c>
      <c r="E338" s="1" t="s">
        <v>1768</v>
      </c>
    </row>
    <row r="339" spans="1:5">
      <c r="A339" s="3" t="s">
        <v>1274</v>
      </c>
      <c r="B339" s="3"/>
      <c r="C339" s="3" t="s">
        <v>1769</v>
      </c>
      <c r="D339" s="1" t="str">
        <f t="shared" si="5"/>
        <v>20180313</v>
      </c>
      <c r="E339" s="1" t="s">
        <v>1769</v>
      </c>
    </row>
    <row r="340" spans="1:5">
      <c r="A340" s="3" t="s">
        <v>1274</v>
      </c>
      <c r="B340" s="3"/>
      <c r="C340" s="3" t="s">
        <v>1770</v>
      </c>
      <c r="D340" s="1" t="str">
        <f t="shared" si="5"/>
        <v>20180312</v>
      </c>
      <c r="E340" s="1" t="s">
        <v>1771</v>
      </c>
    </row>
    <row r="341" spans="1:5">
      <c r="A341" s="3" t="s">
        <v>1274</v>
      </c>
      <c r="B341" s="3"/>
      <c r="C341" s="3" t="s">
        <v>1772</v>
      </c>
      <c r="D341" s="1" t="str">
        <f t="shared" si="5"/>
        <v>20180309</v>
      </c>
      <c r="E341" s="1" t="s">
        <v>1772</v>
      </c>
    </row>
    <row r="342" spans="1:5">
      <c r="A342" s="3" t="s">
        <v>1274</v>
      </c>
      <c r="B342" s="3"/>
      <c r="C342" s="3" t="s">
        <v>1773</v>
      </c>
      <c r="D342" s="1" t="str">
        <f t="shared" si="5"/>
        <v>20180308</v>
      </c>
      <c r="E342" s="1" t="s">
        <v>1774</v>
      </c>
    </row>
    <row r="343" spans="1:5">
      <c r="A343" s="3" t="s">
        <v>1274</v>
      </c>
      <c r="B343" s="3"/>
      <c r="C343" s="3" t="s">
        <v>1775</v>
      </c>
      <c r="D343" s="1" t="str">
        <f t="shared" si="5"/>
        <v>20180307</v>
      </c>
      <c r="E343" s="1" t="s">
        <v>1776</v>
      </c>
    </row>
    <row r="344" spans="1:5">
      <c r="A344" s="3" t="s">
        <v>1274</v>
      </c>
      <c r="B344" s="3"/>
      <c r="C344" s="3" t="s">
        <v>1777</v>
      </c>
      <c r="D344" s="1" t="str">
        <f t="shared" si="5"/>
        <v>20180306</v>
      </c>
      <c r="E344" s="1" t="s">
        <v>1778</v>
      </c>
    </row>
    <row r="345" spans="1:5">
      <c r="A345" s="3" t="s">
        <v>1274</v>
      </c>
      <c r="B345" s="3"/>
      <c r="C345" s="3" t="s">
        <v>1779</v>
      </c>
      <c r="D345" s="1" t="str">
        <f t="shared" si="5"/>
        <v>20180305</v>
      </c>
      <c r="E345" s="1" t="s">
        <v>1780</v>
      </c>
    </row>
    <row r="346" spans="1:5">
      <c r="A346" s="3" t="s">
        <v>1274</v>
      </c>
      <c r="B346" s="3"/>
      <c r="C346" s="3" t="s">
        <v>1781</v>
      </c>
      <c r="D346" s="1" t="str">
        <f t="shared" si="5"/>
        <v>20180302</v>
      </c>
      <c r="E346" s="1" t="s">
        <v>1781</v>
      </c>
    </row>
    <row r="347" spans="1:5">
      <c r="A347" s="3" t="s">
        <v>1274</v>
      </c>
      <c r="B347" s="3"/>
      <c r="C347" s="3" t="s">
        <v>1782</v>
      </c>
      <c r="D347" s="1" t="str">
        <f t="shared" si="5"/>
        <v>20180301</v>
      </c>
      <c r="E347" s="1" t="s">
        <v>1782</v>
      </c>
    </row>
    <row r="348" spans="1:5">
      <c r="A348" s="3" t="s">
        <v>1274</v>
      </c>
      <c r="B348" s="3"/>
      <c r="C348" s="3" t="s">
        <v>1783</v>
      </c>
      <c r="D348" s="1" t="str">
        <f t="shared" si="5"/>
        <v>20180227</v>
      </c>
      <c r="E348" s="1" t="s">
        <v>1783</v>
      </c>
    </row>
    <row r="349" spans="1:5">
      <c r="A349" s="3" t="s">
        <v>1274</v>
      </c>
      <c r="B349" s="3"/>
      <c r="C349" s="3" t="s">
        <v>1784</v>
      </c>
      <c r="D349" s="1" t="str">
        <f t="shared" si="5"/>
        <v>20180226</v>
      </c>
      <c r="E349" s="1" t="s">
        <v>1785</v>
      </c>
    </row>
    <row r="350" spans="1:5">
      <c r="A350" s="3" t="s">
        <v>1274</v>
      </c>
      <c r="B350" s="3"/>
      <c r="C350" s="3" t="s">
        <v>1786</v>
      </c>
      <c r="D350" s="1" t="str">
        <f t="shared" si="5"/>
        <v>20180223</v>
      </c>
      <c r="E350" s="1" t="s">
        <v>1787</v>
      </c>
    </row>
    <row r="351" spans="1:5">
      <c r="A351" s="3" t="s">
        <v>1274</v>
      </c>
      <c r="B351" s="3"/>
      <c r="C351" s="3" t="s">
        <v>1788</v>
      </c>
      <c r="D351" s="1" t="str">
        <f t="shared" si="5"/>
        <v>20180222</v>
      </c>
      <c r="E351" s="1" t="s">
        <v>1789</v>
      </c>
    </row>
    <row r="352" spans="1:5">
      <c r="A352" s="3" t="s">
        <v>1274</v>
      </c>
      <c r="B352" s="3"/>
      <c r="C352" s="3" t="s">
        <v>1790</v>
      </c>
      <c r="D352" s="1" t="str">
        <f t="shared" si="5"/>
        <v>20180221</v>
      </c>
      <c r="E352" s="1" t="s">
        <v>1791</v>
      </c>
    </row>
    <row r="353" spans="1:5">
      <c r="A353" s="3" t="s">
        <v>1274</v>
      </c>
      <c r="B353" s="3"/>
      <c r="C353" s="3" t="s">
        <v>1792</v>
      </c>
      <c r="D353" s="1" t="str">
        <f t="shared" si="5"/>
        <v>20180212</v>
      </c>
      <c r="E353" s="1" t="s">
        <v>1792</v>
      </c>
    </row>
    <row r="354" spans="1:5">
      <c r="A354" s="3" t="s">
        <v>1274</v>
      </c>
      <c r="B354" s="3"/>
      <c r="C354" s="3" t="s">
        <v>1793</v>
      </c>
      <c r="D354" s="1" t="str">
        <f t="shared" si="5"/>
        <v>20180209</v>
      </c>
      <c r="E354" s="1" t="s">
        <v>1793</v>
      </c>
    </row>
    <row r="355" spans="1:5">
      <c r="A355" s="3" t="s">
        <v>1274</v>
      </c>
      <c r="B355" s="3"/>
      <c r="C355" s="3" t="s">
        <v>1794</v>
      </c>
      <c r="D355" s="1" t="str">
        <f t="shared" si="5"/>
        <v>20180208</v>
      </c>
      <c r="E355" s="1" t="s">
        <v>1794</v>
      </c>
    </row>
    <row r="356" spans="1:5">
      <c r="A356" s="3" t="s">
        <v>1274</v>
      </c>
      <c r="B356" s="3"/>
      <c r="C356" s="3" t="s">
        <v>1795</v>
      </c>
      <c r="D356" s="1" t="str">
        <f t="shared" si="5"/>
        <v>20180207</v>
      </c>
      <c r="E356" s="1" t="s">
        <v>1796</v>
      </c>
    </row>
    <row r="357" spans="1:5">
      <c r="A357" s="3" t="s">
        <v>1274</v>
      </c>
      <c r="B357" s="3"/>
      <c r="C357" s="3" t="s">
        <v>1797</v>
      </c>
      <c r="D357" s="1" t="str">
        <f t="shared" si="5"/>
        <v>20180206</v>
      </c>
      <c r="E357" s="1" t="s">
        <v>1797</v>
      </c>
    </row>
    <row r="358" spans="1:5">
      <c r="A358" s="3" t="s">
        <v>1274</v>
      </c>
      <c r="B358" s="3"/>
      <c r="C358" s="3" t="s">
        <v>1798</v>
      </c>
      <c r="D358" s="1" t="str">
        <f t="shared" si="5"/>
        <v>20180205</v>
      </c>
      <c r="E358" s="1" t="s">
        <v>1799</v>
      </c>
    </row>
    <row r="359" spans="1:5">
      <c r="A359" s="3" t="s">
        <v>1274</v>
      </c>
      <c r="B359" s="3"/>
      <c r="C359" s="3" t="s">
        <v>1800</v>
      </c>
      <c r="D359" s="1" t="str">
        <f t="shared" si="5"/>
        <v>20180202</v>
      </c>
      <c r="E359" s="1" t="s">
        <v>1801</v>
      </c>
    </row>
    <row r="360" spans="1:5">
      <c r="A360" s="3" t="s">
        <v>1274</v>
      </c>
      <c r="B360" s="3"/>
      <c r="C360" s="3" t="s">
        <v>1802</v>
      </c>
      <c r="D360" s="1" t="str">
        <f t="shared" si="5"/>
        <v>20180201</v>
      </c>
      <c r="E360" s="1" t="s">
        <v>1802</v>
      </c>
    </row>
    <row r="361" spans="1:5">
      <c r="A361" s="3" t="s">
        <v>1274</v>
      </c>
      <c r="B361" s="3"/>
      <c r="C361" s="3" t="s">
        <v>1803</v>
      </c>
      <c r="D361" s="1" t="str">
        <f t="shared" si="5"/>
        <v>20180131</v>
      </c>
      <c r="E361" s="1" t="s">
        <v>1804</v>
      </c>
    </row>
    <row r="362" spans="1:5">
      <c r="A362" s="3" t="s">
        <v>1274</v>
      </c>
      <c r="B362" s="3"/>
      <c r="C362" s="3" t="s">
        <v>1805</v>
      </c>
      <c r="D362" s="1" t="str">
        <f t="shared" si="5"/>
        <v>20180130</v>
      </c>
      <c r="E362" s="1" t="s">
        <v>1805</v>
      </c>
    </row>
    <row r="363" spans="1:5">
      <c r="A363" s="3" t="s">
        <v>1274</v>
      </c>
      <c r="B363" s="3"/>
      <c r="C363" s="3" t="s">
        <v>1806</v>
      </c>
      <c r="D363" s="1" t="str">
        <f t="shared" si="5"/>
        <v>20180129</v>
      </c>
      <c r="E363" s="1" t="s">
        <v>1806</v>
      </c>
    </row>
    <row r="364" spans="1:5">
      <c r="A364" s="3" t="s">
        <v>1274</v>
      </c>
      <c r="B364" s="3"/>
      <c r="C364" s="3" t="s">
        <v>1807</v>
      </c>
      <c r="D364" s="1" t="str">
        <f t="shared" si="5"/>
        <v>20180126</v>
      </c>
      <c r="E364" s="1" t="s">
        <v>1808</v>
      </c>
    </row>
    <row r="365" spans="1:5">
      <c r="A365" s="3" t="s">
        <v>1274</v>
      </c>
      <c r="B365" s="3"/>
      <c r="C365" s="3" t="s">
        <v>1809</v>
      </c>
      <c r="D365" s="1" t="str">
        <f t="shared" si="5"/>
        <v>20180125</v>
      </c>
      <c r="E365" s="1" t="s">
        <v>1809</v>
      </c>
    </row>
    <row r="366" spans="1:5">
      <c r="A366" s="3" t="s">
        <v>1274</v>
      </c>
      <c r="B366" s="3"/>
      <c r="C366" s="3" t="s">
        <v>1810</v>
      </c>
      <c r="D366" s="1" t="str">
        <f t="shared" si="5"/>
        <v>20180124</v>
      </c>
      <c r="E366" s="1" t="s">
        <v>1811</v>
      </c>
    </row>
    <row r="367" spans="1:5">
      <c r="A367" s="3" t="s">
        <v>1274</v>
      </c>
      <c r="B367" s="3"/>
      <c r="C367" s="3" t="s">
        <v>1812</v>
      </c>
      <c r="D367" s="1" t="str">
        <f t="shared" si="5"/>
        <v>20180123</v>
      </c>
      <c r="E367" s="1" t="s">
        <v>1813</v>
      </c>
    </row>
    <row r="368" spans="1:5">
      <c r="A368" s="3" t="s">
        <v>1274</v>
      </c>
      <c r="B368" s="3"/>
      <c r="C368" s="3" t="s">
        <v>1814</v>
      </c>
      <c r="D368" s="1" t="str">
        <f t="shared" si="5"/>
        <v>20180122</v>
      </c>
      <c r="E368" s="1" t="s">
        <v>1815</v>
      </c>
    </row>
    <row r="369" spans="1:5">
      <c r="A369" s="3" t="s">
        <v>1274</v>
      </c>
      <c r="B369" s="3"/>
      <c r="C369" s="3" t="s">
        <v>1816</v>
      </c>
      <c r="D369" s="1" t="str">
        <f t="shared" si="5"/>
        <v>20180119</v>
      </c>
      <c r="E369" s="1" t="s">
        <v>1817</v>
      </c>
    </row>
    <row r="370" spans="1:5">
      <c r="A370" s="3" t="s">
        <v>1274</v>
      </c>
      <c r="B370" s="3"/>
      <c r="C370" s="3" t="s">
        <v>1818</v>
      </c>
      <c r="D370" s="1" t="str">
        <f t="shared" si="5"/>
        <v>20180118</v>
      </c>
      <c r="E370" s="1" t="s">
        <v>1819</v>
      </c>
    </row>
    <row r="371" spans="1:5">
      <c r="A371" s="3" t="s">
        <v>1274</v>
      </c>
      <c r="B371" s="3"/>
      <c r="C371" s="3" t="s">
        <v>1820</v>
      </c>
      <c r="D371" s="1" t="str">
        <f t="shared" si="5"/>
        <v>20180117</v>
      </c>
      <c r="E371" s="1" t="s">
        <v>1820</v>
      </c>
    </row>
    <row r="372" spans="1:5">
      <c r="A372" s="3" t="s">
        <v>1274</v>
      </c>
      <c r="B372" s="3"/>
      <c r="C372" s="3" t="s">
        <v>1821</v>
      </c>
      <c r="D372" s="1" t="str">
        <f t="shared" si="5"/>
        <v>20180116</v>
      </c>
      <c r="E372" s="1" t="s">
        <v>1821</v>
      </c>
    </row>
    <row r="373" spans="1:5">
      <c r="A373" s="3" t="s">
        <v>1274</v>
      </c>
      <c r="B373" s="3"/>
      <c r="C373" s="3" t="s">
        <v>1822</v>
      </c>
      <c r="D373" s="1" t="str">
        <f t="shared" si="5"/>
        <v>20180115</v>
      </c>
      <c r="E373" s="1" t="s">
        <v>1822</v>
      </c>
    </row>
    <row r="374" spans="1:5">
      <c r="A374" s="3" t="s">
        <v>1274</v>
      </c>
      <c r="B374" s="3"/>
      <c r="C374" s="3" t="s">
        <v>1823</v>
      </c>
      <c r="D374" s="1" t="str">
        <f t="shared" si="5"/>
        <v>20180112</v>
      </c>
      <c r="E374" s="1" t="s">
        <v>1824</v>
      </c>
    </row>
    <row r="375" spans="1:5">
      <c r="A375" s="3" t="s">
        <v>1274</v>
      </c>
      <c r="B375" s="3"/>
      <c r="C375" s="3" t="s">
        <v>1825</v>
      </c>
      <c r="D375" s="1" t="str">
        <f t="shared" si="5"/>
        <v>20180111</v>
      </c>
      <c r="E375" s="1" t="s">
        <v>1826</v>
      </c>
    </row>
    <row r="376" spans="1:5">
      <c r="A376" s="3" t="s">
        <v>1274</v>
      </c>
      <c r="B376" s="3"/>
      <c r="C376" s="3" t="s">
        <v>1827</v>
      </c>
      <c r="D376" s="1" t="str">
        <f t="shared" si="5"/>
        <v>20180110</v>
      </c>
      <c r="E376" s="1" t="s">
        <v>1827</v>
      </c>
    </row>
    <row r="377" spans="1:5">
      <c r="A377" s="3" t="s">
        <v>1274</v>
      </c>
      <c r="B377" s="3"/>
      <c r="C377" s="3" t="s">
        <v>1828</v>
      </c>
      <c r="D377" s="1" t="str">
        <f t="shared" si="5"/>
        <v>20180109</v>
      </c>
      <c r="E377" s="1" t="s">
        <v>1828</v>
      </c>
    </row>
    <row r="378" spans="1:5">
      <c r="A378" s="3" t="s">
        <v>1274</v>
      </c>
      <c r="B378" s="3"/>
      <c r="C378" s="3" t="s">
        <v>1829</v>
      </c>
      <c r="D378" s="1" t="str">
        <f t="shared" si="5"/>
        <v>20180108</v>
      </c>
      <c r="E378" s="1" t="s">
        <v>1829</v>
      </c>
    </row>
    <row r="379" spans="1:5">
      <c r="A379" s="3" t="s">
        <v>1274</v>
      </c>
      <c r="B379" s="3"/>
      <c r="C379" s="3" t="s">
        <v>1830</v>
      </c>
      <c r="D379" s="1" t="str">
        <f t="shared" si="5"/>
        <v>20180105</v>
      </c>
      <c r="E379" s="1" t="s">
        <v>1831</v>
      </c>
    </row>
    <row r="380" spans="1:5">
      <c r="A380" s="3" t="s">
        <v>1274</v>
      </c>
      <c r="B380" s="3"/>
      <c r="C380" s="3" t="s">
        <v>1832</v>
      </c>
      <c r="D380" s="1" t="str">
        <f t="shared" si="5"/>
        <v>20180104</v>
      </c>
      <c r="E380" s="1" t="s">
        <v>1833</v>
      </c>
    </row>
    <row r="381" spans="1:5">
      <c r="A381" s="3" t="s">
        <v>1274</v>
      </c>
      <c r="B381" s="3"/>
      <c r="C381" s="3" t="s">
        <v>1834</v>
      </c>
      <c r="D381" s="1" t="str">
        <f t="shared" si="5"/>
        <v>20180103</v>
      </c>
      <c r="E381" s="1" t="s">
        <v>1835</v>
      </c>
    </row>
    <row r="382" spans="1:5">
      <c r="A382" s="3" t="s">
        <v>1274</v>
      </c>
      <c r="B382" s="3"/>
      <c r="C382" s="3" t="s">
        <v>1836</v>
      </c>
      <c r="D382" s="1" t="str">
        <f t="shared" si="5"/>
        <v>20180102</v>
      </c>
      <c r="E382" s="1" t="s">
        <v>1836</v>
      </c>
    </row>
    <row r="383" spans="1:5">
      <c r="A383" s="3" t="s">
        <v>1274</v>
      </c>
      <c r="B383" s="3"/>
      <c r="C383" s="3" t="s">
        <v>1837</v>
      </c>
      <c r="D383" s="1" t="str">
        <f t="shared" si="5"/>
        <v>20171229</v>
      </c>
      <c r="E383" s="1" t="s">
        <v>1838</v>
      </c>
    </row>
    <row r="384" spans="1:5">
      <c r="A384" s="3" t="s">
        <v>1274</v>
      </c>
      <c r="B384" s="3"/>
      <c r="C384" s="3" t="s">
        <v>1839</v>
      </c>
      <c r="D384" s="1" t="str">
        <f t="shared" si="5"/>
        <v>20171228</v>
      </c>
      <c r="E384" s="1" t="s">
        <v>1840</v>
      </c>
    </row>
    <row r="385" spans="1:5">
      <c r="A385" s="3" t="s">
        <v>1274</v>
      </c>
      <c r="B385" s="3"/>
      <c r="C385" s="3" t="s">
        <v>1841</v>
      </c>
      <c r="D385" s="1" t="str">
        <f t="shared" si="5"/>
        <v>20171227</v>
      </c>
      <c r="E385" s="1" t="s">
        <v>1842</v>
      </c>
    </row>
    <row r="386" spans="1:5">
      <c r="A386" s="3" t="s">
        <v>1274</v>
      </c>
      <c r="B386" s="3"/>
      <c r="C386" s="3" t="s">
        <v>1843</v>
      </c>
      <c r="D386" s="1" t="str">
        <f t="shared" si="5"/>
        <v>20171226</v>
      </c>
      <c r="E386" s="1" t="s">
        <v>1843</v>
      </c>
    </row>
    <row r="387" spans="1:5">
      <c r="A387" s="3" t="s">
        <v>1274</v>
      </c>
      <c r="B387" s="3"/>
      <c r="C387" s="3" t="s">
        <v>1844</v>
      </c>
      <c r="D387" s="1" t="str">
        <f t="shared" si="5"/>
        <v>20171225</v>
      </c>
      <c r="E387" s="1" t="s">
        <v>1845</v>
      </c>
    </row>
    <row r="388" spans="1:5">
      <c r="A388" s="3" t="s">
        <v>1274</v>
      </c>
      <c r="B388" s="3"/>
      <c r="C388" s="3" t="s">
        <v>1846</v>
      </c>
      <c r="D388" s="1" t="str">
        <f t="shared" ref="D388:D451" si="6">LEFT(E388,8)</f>
        <v>20171222</v>
      </c>
      <c r="E388" s="1" t="s">
        <v>1847</v>
      </c>
    </row>
    <row r="389" spans="1:5">
      <c r="A389" s="3" t="s">
        <v>1274</v>
      </c>
      <c r="B389" s="3"/>
      <c r="C389" s="3" t="s">
        <v>1848</v>
      </c>
      <c r="D389" s="1" t="str">
        <f t="shared" si="6"/>
        <v>20171221</v>
      </c>
      <c r="E389" s="1" t="s">
        <v>1849</v>
      </c>
    </row>
    <row r="390" spans="1:5">
      <c r="A390" s="3" t="s">
        <v>1274</v>
      </c>
      <c r="B390" s="3"/>
      <c r="C390" s="3" t="s">
        <v>1850</v>
      </c>
      <c r="D390" s="1" t="str">
        <f t="shared" si="6"/>
        <v>20171220</v>
      </c>
      <c r="E390" s="1" t="s">
        <v>1851</v>
      </c>
    </row>
    <row r="391" spans="1:5">
      <c r="A391" s="3" t="s">
        <v>1274</v>
      </c>
      <c r="B391" s="3"/>
      <c r="C391" s="3" t="s">
        <v>1852</v>
      </c>
      <c r="D391" s="1" t="str">
        <f t="shared" si="6"/>
        <v>20171219</v>
      </c>
      <c r="E391" s="1" t="s">
        <v>1852</v>
      </c>
    </row>
    <row r="392" spans="1:5">
      <c r="A392" s="3" t="s">
        <v>1274</v>
      </c>
      <c r="B392" s="3"/>
      <c r="C392" s="3" t="s">
        <v>1853</v>
      </c>
      <c r="D392" s="1" t="str">
        <f t="shared" si="6"/>
        <v>20171218</v>
      </c>
      <c r="E392" s="1" t="s">
        <v>1854</v>
      </c>
    </row>
    <row r="393" spans="1:5">
      <c r="A393" s="3" t="s">
        <v>1274</v>
      </c>
      <c r="B393" s="3"/>
      <c r="C393" s="3" t="s">
        <v>1855</v>
      </c>
      <c r="D393" s="1" t="str">
        <f t="shared" si="6"/>
        <v>20171215</v>
      </c>
      <c r="E393" s="1" t="s">
        <v>1855</v>
      </c>
    </row>
    <row r="394" spans="1:5">
      <c r="A394" s="3" t="s">
        <v>1274</v>
      </c>
      <c r="B394" s="3"/>
      <c r="C394" s="3" t="s">
        <v>1856</v>
      </c>
      <c r="D394" s="1" t="str">
        <f t="shared" si="6"/>
        <v>20171214</v>
      </c>
      <c r="E394" s="1" t="s">
        <v>1857</v>
      </c>
    </row>
    <row r="395" spans="1:5">
      <c r="A395" s="3" t="s">
        <v>1274</v>
      </c>
      <c r="B395" s="3"/>
      <c r="C395" s="3" t="s">
        <v>1858</v>
      </c>
      <c r="D395" s="1" t="str">
        <f t="shared" si="6"/>
        <v>20171213</v>
      </c>
      <c r="E395" s="1" t="s">
        <v>1858</v>
      </c>
    </row>
    <row r="396" spans="1:5">
      <c r="A396" s="3" t="s">
        <v>1274</v>
      </c>
      <c r="B396" s="3"/>
      <c r="C396" s="3" t="s">
        <v>1859</v>
      </c>
      <c r="D396" s="1" t="str">
        <f t="shared" si="6"/>
        <v>20171212</v>
      </c>
      <c r="E396" s="1" t="s">
        <v>1860</v>
      </c>
    </row>
    <row r="397" spans="1:5">
      <c r="A397" s="3" t="s">
        <v>1274</v>
      </c>
      <c r="B397" s="3"/>
      <c r="C397" s="3" t="s">
        <v>1861</v>
      </c>
      <c r="D397" s="1" t="str">
        <f t="shared" si="6"/>
        <v>20171211</v>
      </c>
      <c r="E397" s="1" t="s">
        <v>1862</v>
      </c>
    </row>
    <row r="398" spans="1:5">
      <c r="A398" s="3" t="s">
        <v>1274</v>
      </c>
      <c r="B398" s="3"/>
      <c r="C398" s="3" t="s">
        <v>1863</v>
      </c>
      <c r="D398" s="1" t="str">
        <f t="shared" si="6"/>
        <v>20171208</v>
      </c>
      <c r="E398" s="1" t="s">
        <v>1864</v>
      </c>
    </row>
    <row r="399" spans="1:5">
      <c r="A399" s="3" t="s">
        <v>1274</v>
      </c>
      <c r="B399" s="3"/>
      <c r="C399" s="3" t="s">
        <v>1865</v>
      </c>
      <c r="D399" s="1" t="str">
        <f t="shared" si="6"/>
        <v>20171207</v>
      </c>
      <c r="E399" s="1" t="s">
        <v>1865</v>
      </c>
    </row>
    <row r="400" spans="1:5">
      <c r="A400" s="3" t="s">
        <v>1274</v>
      </c>
      <c r="B400" s="3"/>
      <c r="C400" s="3" t="s">
        <v>1866</v>
      </c>
      <c r="D400" s="1" t="str">
        <f t="shared" si="6"/>
        <v>20171206</v>
      </c>
      <c r="E400" s="1" t="s">
        <v>1866</v>
      </c>
    </row>
    <row r="401" spans="1:5">
      <c r="A401" s="3" t="s">
        <v>1274</v>
      </c>
      <c r="B401" s="3"/>
      <c r="C401" s="3" t="s">
        <v>1867</v>
      </c>
      <c r="D401" s="1" t="str">
        <f t="shared" si="6"/>
        <v>20171205</v>
      </c>
      <c r="E401" s="1" t="s">
        <v>1868</v>
      </c>
    </row>
    <row r="402" spans="1:5">
      <c r="A402" s="3" t="s">
        <v>1274</v>
      </c>
      <c r="B402" s="3"/>
      <c r="C402" s="3" t="s">
        <v>1869</v>
      </c>
      <c r="D402" s="1" t="str">
        <f t="shared" si="6"/>
        <v>20171204</v>
      </c>
      <c r="E402" s="1" t="s">
        <v>1870</v>
      </c>
    </row>
    <row r="403" spans="1:5">
      <c r="A403" s="3" t="s">
        <v>1274</v>
      </c>
      <c r="B403" s="3"/>
      <c r="C403" s="3" t="s">
        <v>1871</v>
      </c>
      <c r="D403" s="1" t="str">
        <f t="shared" si="6"/>
        <v>20171201</v>
      </c>
      <c r="E403" s="1" t="s">
        <v>1871</v>
      </c>
    </row>
    <row r="404" spans="1:5">
      <c r="A404" s="3" t="s">
        <v>1274</v>
      </c>
      <c r="B404" s="3"/>
      <c r="C404" s="3" t="s">
        <v>1872</v>
      </c>
      <c r="D404" s="1" t="str">
        <f t="shared" si="6"/>
        <v>20171130</v>
      </c>
      <c r="E404" s="1" t="s">
        <v>1873</v>
      </c>
    </row>
    <row r="405" spans="1:5">
      <c r="A405" s="3" t="s">
        <v>1274</v>
      </c>
      <c r="B405" s="3"/>
      <c r="C405" s="3" t="s">
        <v>1874</v>
      </c>
      <c r="D405" s="1" t="str">
        <f t="shared" si="6"/>
        <v>20171129</v>
      </c>
      <c r="E405" s="1" t="s">
        <v>1874</v>
      </c>
    </row>
    <row r="406" spans="1:5">
      <c r="A406" s="3" t="s">
        <v>1274</v>
      </c>
      <c r="B406" s="3"/>
      <c r="C406" s="3" t="s">
        <v>1875</v>
      </c>
      <c r="D406" s="1" t="str">
        <f t="shared" si="6"/>
        <v>20171128</v>
      </c>
      <c r="E406" s="1" t="s">
        <v>1875</v>
      </c>
    </row>
    <row r="407" spans="1:5">
      <c r="A407" s="3" t="s">
        <v>1274</v>
      </c>
      <c r="B407" s="3"/>
      <c r="C407" s="3" t="s">
        <v>1876</v>
      </c>
      <c r="D407" s="1" t="str">
        <f t="shared" si="6"/>
        <v>20171127</v>
      </c>
      <c r="E407" s="1" t="s">
        <v>1877</v>
      </c>
    </row>
    <row r="408" spans="1:5">
      <c r="A408" s="3" t="s">
        <v>1274</v>
      </c>
      <c r="B408" s="3"/>
      <c r="C408" s="3" t="s">
        <v>1878</v>
      </c>
      <c r="D408" s="1" t="str">
        <f t="shared" si="6"/>
        <v>20171124</v>
      </c>
      <c r="E408" s="1" t="s">
        <v>1879</v>
      </c>
    </row>
    <row r="409" spans="1:5">
      <c r="A409" s="3" t="s">
        <v>1274</v>
      </c>
      <c r="B409" s="3"/>
      <c r="C409" s="3" t="s">
        <v>1880</v>
      </c>
      <c r="D409" s="1" t="str">
        <f t="shared" si="6"/>
        <v>20171123</v>
      </c>
      <c r="E409" s="1" t="s">
        <v>1880</v>
      </c>
    </row>
    <row r="410" spans="1:5">
      <c r="A410" s="3" t="s">
        <v>1274</v>
      </c>
      <c r="B410" s="3"/>
      <c r="C410" s="3" t="s">
        <v>1881</v>
      </c>
      <c r="D410" s="1" t="str">
        <f t="shared" si="6"/>
        <v>20171122</v>
      </c>
      <c r="E410" s="1" t="s">
        <v>1882</v>
      </c>
    </row>
    <row r="411" spans="1:5">
      <c r="A411" s="3" t="s">
        <v>1274</v>
      </c>
      <c r="B411" s="3"/>
      <c r="C411" s="3" t="s">
        <v>1883</v>
      </c>
      <c r="D411" s="1" t="str">
        <f t="shared" si="6"/>
        <v>20171121</v>
      </c>
      <c r="E411" s="1" t="s">
        <v>1883</v>
      </c>
    </row>
    <row r="412" spans="1:5">
      <c r="A412" s="3" t="s">
        <v>1274</v>
      </c>
      <c r="B412" s="3"/>
      <c r="C412" s="3" t="s">
        <v>1884</v>
      </c>
      <c r="D412" s="1" t="str">
        <f t="shared" si="6"/>
        <v>20171120</v>
      </c>
      <c r="E412" s="1" t="s">
        <v>1884</v>
      </c>
    </row>
    <row r="413" spans="1:5">
      <c r="A413" s="3" t="s">
        <v>1274</v>
      </c>
      <c r="B413" s="3"/>
      <c r="C413" s="3" t="s">
        <v>1885</v>
      </c>
      <c r="D413" s="1" t="str">
        <f t="shared" si="6"/>
        <v>20171117</v>
      </c>
      <c r="E413" s="1" t="s">
        <v>1886</v>
      </c>
    </row>
    <row r="414" spans="1:5">
      <c r="A414" s="3" t="s">
        <v>1274</v>
      </c>
      <c r="B414" s="3"/>
      <c r="C414" s="3" t="s">
        <v>1887</v>
      </c>
      <c r="D414" s="1" t="str">
        <f t="shared" si="6"/>
        <v>20171116</v>
      </c>
      <c r="E414" s="1" t="s">
        <v>1887</v>
      </c>
    </row>
    <row r="415" spans="1:5">
      <c r="A415" s="3" t="s">
        <v>1274</v>
      </c>
      <c r="B415" s="3"/>
      <c r="C415" s="3" t="s">
        <v>1888</v>
      </c>
      <c r="D415" s="1" t="str">
        <f t="shared" si="6"/>
        <v>20171115</v>
      </c>
      <c r="E415" s="1" t="s">
        <v>1888</v>
      </c>
    </row>
    <row r="416" spans="1:5">
      <c r="A416" s="3" t="s">
        <v>1274</v>
      </c>
      <c r="B416" s="3"/>
      <c r="C416" s="3" t="s">
        <v>1889</v>
      </c>
      <c r="D416" s="1" t="str">
        <f t="shared" si="6"/>
        <v>20171114</v>
      </c>
      <c r="E416" s="1" t="s">
        <v>1889</v>
      </c>
    </row>
    <row r="417" spans="1:5">
      <c r="A417" s="3" t="s">
        <v>1274</v>
      </c>
      <c r="B417" s="3"/>
      <c r="C417" s="3" t="s">
        <v>1890</v>
      </c>
      <c r="D417" s="1" t="str">
        <f t="shared" si="6"/>
        <v>20171113</v>
      </c>
      <c r="E417" s="1" t="s">
        <v>1891</v>
      </c>
    </row>
    <row r="418" spans="1:5">
      <c r="A418" s="3" t="s">
        <v>1274</v>
      </c>
      <c r="B418" s="3"/>
      <c r="C418" s="3" t="s">
        <v>1892</v>
      </c>
      <c r="D418" s="1" t="str">
        <f t="shared" si="6"/>
        <v>20171110</v>
      </c>
      <c r="E418" s="1" t="s">
        <v>1892</v>
      </c>
    </row>
    <row r="419" spans="1:5">
      <c r="A419" s="3" t="s">
        <v>1274</v>
      </c>
      <c r="B419" s="3"/>
      <c r="C419" s="3" t="s">
        <v>1893</v>
      </c>
      <c r="D419" s="1" t="str">
        <f t="shared" si="6"/>
        <v>20171109</v>
      </c>
      <c r="E419" s="1" t="s">
        <v>1893</v>
      </c>
    </row>
    <row r="420" spans="1:5">
      <c r="A420" s="3" t="s">
        <v>1274</v>
      </c>
      <c r="B420" s="3"/>
      <c r="C420" s="3" t="s">
        <v>1894</v>
      </c>
      <c r="D420" s="1" t="str">
        <f t="shared" si="6"/>
        <v>20171108</v>
      </c>
      <c r="E420" s="1" t="s">
        <v>1894</v>
      </c>
    </row>
    <row r="421" spans="1:5">
      <c r="A421" s="3" t="s">
        <v>1274</v>
      </c>
      <c r="B421" s="3"/>
      <c r="C421" s="3" t="s">
        <v>1895</v>
      </c>
      <c r="D421" s="1" t="str">
        <f t="shared" si="6"/>
        <v>20171107</v>
      </c>
      <c r="E421" s="1" t="s">
        <v>1895</v>
      </c>
    </row>
    <row r="422" spans="1:5">
      <c r="A422" s="3" t="s">
        <v>1274</v>
      </c>
      <c r="B422" s="3"/>
      <c r="C422" s="3" t="s">
        <v>1896</v>
      </c>
      <c r="D422" s="1" t="str">
        <f t="shared" si="6"/>
        <v>20171106</v>
      </c>
      <c r="E422" s="1" t="s">
        <v>1896</v>
      </c>
    </row>
    <row r="423" spans="1:5">
      <c r="A423" s="3" t="s">
        <v>1274</v>
      </c>
      <c r="B423" s="3"/>
      <c r="C423" s="3" t="s">
        <v>1897</v>
      </c>
      <c r="D423" s="1" t="str">
        <f t="shared" si="6"/>
        <v>20171103</v>
      </c>
      <c r="E423" s="1" t="s">
        <v>1897</v>
      </c>
    </row>
    <row r="424" spans="1:5">
      <c r="A424" s="3" t="s">
        <v>1274</v>
      </c>
      <c r="B424" s="3"/>
      <c r="C424" s="3" t="s">
        <v>1898</v>
      </c>
      <c r="D424" s="1" t="str">
        <f t="shared" si="6"/>
        <v>20171102</v>
      </c>
      <c r="E424" s="1" t="s">
        <v>1898</v>
      </c>
    </row>
    <row r="425" spans="1:5">
      <c r="A425" s="3" t="s">
        <v>1274</v>
      </c>
      <c r="B425" s="3"/>
      <c r="C425" s="3" t="s">
        <v>1899</v>
      </c>
      <c r="D425" s="1" t="str">
        <f t="shared" si="6"/>
        <v>20171101</v>
      </c>
      <c r="E425" s="1" t="s">
        <v>1899</v>
      </c>
    </row>
    <row r="426" spans="1:5">
      <c r="A426" s="3" t="s">
        <v>1274</v>
      </c>
      <c r="B426" s="3"/>
      <c r="C426" s="3" t="s">
        <v>1900</v>
      </c>
      <c r="D426" s="1" t="str">
        <f t="shared" si="6"/>
        <v>20171031</v>
      </c>
      <c r="E426" s="1" t="s">
        <v>1901</v>
      </c>
    </row>
    <row r="427" spans="1:5">
      <c r="A427" s="3" t="s">
        <v>1274</v>
      </c>
      <c r="B427" s="3"/>
      <c r="C427" s="3" t="s">
        <v>1902</v>
      </c>
      <c r="D427" s="1" t="str">
        <f t="shared" si="6"/>
        <v>20171030</v>
      </c>
      <c r="E427" s="1" t="s">
        <v>1903</v>
      </c>
    </row>
    <row r="428" spans="1:5">
      <c r="A428" s="3" t="s">
        <v>1274</v>
      </c>
      <c r="B428" s="3"/>
      <c r="C428" s="3" t="s">
        <v>1904</v>
      </c>
      <c r="D428" s="1" t="str">
        <f t="shared" si="6"/>
        <v>20171027</v>
      </c>
      <c r="E428" s="1" t="s">
        <v>1905</v>
      </c>
    </row>
    <row r="429" spans="1:5">
      <c r="A429" s="3" t="s">
        <v>1274</v>
      </c>
      <c r="B429" s="3"/>
      <c r="C429" s="3" t="s">
        <v>1906</v>
      </c>
      <c r="D429" s="1" t="str">
        <f t="shared" si="6"/>
        <v>20171026</v>
      </c>
      <c r="E429" s="1" t="s">
        <v>1906</v>
      </c>
    </row>
    <row r="430" spans="1:5">
      <c r="A430" s="3" t="s">
        <v>1274</v>
      </c>
      <c r="B430" s="3"/>
      <c r="C430" s="3" t="s">
        <v>1907</v>
      </c>
      <c r="D430" s="1" t="str">
        <f t="shared" si="6"/>
        <v>20171025</v>
      </c>
      <c r="E430" s="1" t="s">
        <v>1907</v>
      </c>
    </row>
    <row r="431" spans="1:5">
      <c r="A431" s="3" t="s">
        <v>1274</v>
      </c>
      <c r="B431" s="3"/>
      <c r="C431" s="3" t="s">
        <v>1908</v>
      </c>
      <c r="D431" s="1" t="str">
        <f t="shared" si="6"/>
        <v>20171024</v>
      </c>
      <c r="E431" s="1" t="s">
        <v>1909</v>
      </c>
    </row>
    <row r="432" spans="1:5">
      <c r="A432" s="3" t="s">
        <v>1274</v>
      </c>
      <c r="B432" s="3"/>
      <c r="C432" s="3" t="s">
        <v>1910</v>
      </c>
      <c r="D432" s="1" t="str">
        <f t="shared" si="6"/>
        <v>20171023</v>
      </c>
      <c r="E432" s="1" t="s">
        <v>1911</v>
      </c>
    </row>
    <row r="433" spans="1:5">
      <c r="A433" s="3" t="s">
        <v>1274</v>
      </c>
      <c r="B433" s="3"/>
      <c r="C433" s="3" t="s">
        <v>1912</v>
      </c>
      <c r="D433" s="1" t="str">
        <f t="shared" si="6"/>
        <v>20171020</v>
      </c>
      <c r="E433" s="1" t="s">
        <v>1912</v>
      </c>
    </row>
    <row r="434" spans="1:5">
      <c r="A434" s="3" t="s">
        <v>1274</v>
      </c>
      <c r="B434" s="3"/>
      <c r="C434" s="3" t="s">
        <v>1913</v>
      </c>
      <c r="D434" s="1" t="str">
        <f t="shared" si="6"/>
        <v>20171019</v>
      </c>
      <c r="E434" s="1" t="s">
        <v>1913</v>
      </c>
    </row>
    <row r="435" spans="1:5">
      <c r="A435" s="3" t="s">
        <v>1274</v>
      </c>
      <c r="B435" s="3"/>
      <c r="C435" s="3" t="s">
        <v>1914</v>
      </c>
      <c r="D435" s="1" t="str">
        <f t="shared" si="6"/>
        <v>20171018</v>
      </c>
      <c r="E435" s="1" t="s">
        <v>1915</v>
      </c>
    </row>
    <row r="436" spans="1:5">
      <c r="A436" s="3" t="s">
        <v>1274</v>
      </c>
      <c r="B436" s="3"/>
      <c r="C436" s="3" t="s">
        <v>1916</v>
      </c>
      <c r="D436" s="1" t="str">
        <f t="shared" si="6"/>
        <v>20171017</v>
      </c>
      <c r="E436" s="1" t="s">
        <v>1916</v>
      </c>
    </row>
    <row r="437" spans="1:5">
      <c r="A437" s="3" t="s">
        <v>1274</v>
      </c>
      <c r="B437" s="3"/>
      <c r="C437" s="3" t="s">
        <v>1917</v>
      </c>
      <c r="D437" s="1" t="str">
        <f t="shared" si="6"/>
        <v>20171016</v>
      </c>
      <c r="E437" s="1" t="s">
        <v>1918</v>
      </c>
    </row>
    <row r="438" spans="1:5">
      <c r="A438" s="3" t="s">
        <v>1274</v>
      </c>
      <c r="B438" s="3"/>
      <c r="C438" s="3" t="s">
        <v>1919</v>
      </c>
      <c r="D438" s="1" t="str">
        <f t="shared" si="6"/>
        <v>20171013</v>
      </c>
      <c r="E438" s="1" t="s">
        <v>1919</v>
      </c>
    </row>
    <row r="439" spans="1:5">
      <c r="A439" s="3" t="s">
        <v>1274</v>
      </c>
      <c r="B439" s="3"/>
      <c r="C439" s="3" t="s">
        <v>1920</v>
      </c>
      <c r="D439" s="1" t="str">
        <f t="shared" si="6"/>
        <v>20171012</v>
      </c>
      <c r="E439" s="1" t="s">
        <v>1920</v>
      </c>
    </row>
    <row r="440" spans="1:5">
      <c r="A440" s="3" t="s">
        <v>1274</v>
      </c>
      <c r="B440" s="3"/>
      <c r="C440" s="3" t="s">
        <v>1921</v>
      </c>
      <c r="D440" s="1" t="str">
        <f t="shared" si="6"/>
        <v>20171011</v>
      </c>
      <c r="E440" s="1" t="s">
        <v>1921</v>
      </c>
    </row>
    <row r="441" spans="1:5">
      <c r="A441" s="3" t="s">
        <v>1274</v>
      </c>
      <c r="B441" s="3"/>
      <c r="C441" s="3" t="s">
        <v>1922</v>
      </c>
      <c r="D441" s="1" t="str">
        <f t="shared" si="6"/>
        <v>20171006</v>
      </c>
      <c r="E441" s="1" t="s">
        <v>1923</v>
      </c>
    </row>
    <row r="442" spans="1:5">
      <c r="A442" s="3" t="s">
        <v>1274</v>
      </c>
      <c r="B442" s="3"/>
      <c r="C442" s="3" t="s">
        <v>1924</v>
      </c>
      <c r="D442" s="1" t="str">
        <f t="shared" si="6"/>
        <v>20171005</v>
      </c>
      <c r="E442" s="1" t="s">
        <v>1924</v>
      </c>
    </row>
    <row r="443" spans="1:5">
      <c r="A443" s="3" t="s">
        <v>1274</v>
      </c>
      <c r="B443" s="3"/>
      <c r="C443" s="3" t="s">
        <v>1925</v>
      </c>
      <c r="D443" s="1" t="str">
        <f t="shared" si="6"/>
        <v>20171003</v>
      </c>
      <c r="E443" s="1" t="s">
        <v>1926</v>
      </c>
    </row>
    <row r="444" spans="1:5">
      <c r="A444" s="3" t="s">
        <v>1274</v>
      </c>
      <c r="B444" s="3"/>
      <c r="C444" s="3" t="s">
        <v>1927</v>
      </c>
      <c r="D444" s="1" t="str">
        <f t="shared" si="6"/>
        <v>20171002</v>
      </c>
      <c r="E444" s="1" t="s">
        <v>1927</v>
      </c>
    </row>
    <row r="445" spans="1:5">
      <c r="A445" s="3" t="s">
        <v>1274</v>
      </c>
      <c r="B445" s="3"/>
      <c r="C445" s="3" t="s">
        <v>1928</v>
      </c>
      <c r="D445" s="1" t="str">
        <f t="shared" si="6"/>
        <v>20170930</v>
      </c>
      <c r="E445" s="1" t="s">
        <v>1929</v>
      </c>
    </row>
    <row r="446" spans="1:5">
      <c r="A446" s="3" t="s">
        <v>1274</v>
      </c>
      <c r="B446" s="3"/>
      <c r="C446" s="3" t="s">
        <v>1930</v>
      </c>
      <c r="D446" s="1" t="str">
        <f t="shared" si="6"/>
        <v>20170929</v>
      </c>
      <c r="E446" s="1" t="s">
        <v>1930</v>
      </c>
    </row>
    <row r="447" spans="1:5">
      <c r="A447" s="3" t="s">
        <v>1274</v>
      </c>
      <c r="B447" s="3"/>
      <c r="C447" s="3" t="s">
        <v>1931</v>
      </c>
      <c r="D447" s="1" t="str">
        <f t="shared" si="6"/>
        <v>20170928</v>
      </c>
      <c r="E447" s="1" t="s">
        <v>1931</v>
      </c>
    </row>
    <row r="448" spans="1:5">
      <c r="A448" s="3" t="s">
        <v>1274</v>
      </c>
      <c r="B448" s="3"/>
      <c r="C448" s="3" t="s">
        <v>1932</v>
      </c>
      <c r="D448" s="1" t="str">
        <f t="shared" si="6"/>
        <v>20170927</v>
      </c>
      <c r="E448" s="1" t="s">
        <v>1933</v>
      </c>
    </row>
    <row r="449" spans="1:5">
      <c r="A449" s="3" t="s">
        <v>1274</v>
      </c>
      <c r="B449" s="3"/>
      <c r="C449" s="3" t="s">
        <v>1934</v>
      </c>
      <c r="D449" s="1" t="str">
        <f t="shared" si="6"/>
        <v>20170926</v>
      </c>
      <c r="E449" s="1" t="s">
        <v>1935</v>
      </c>
    </row>
    <row r="450" spans="1:5">
      <c r="A450" s="3" t="s">
        <v>1274</v>
      </c>
      <c r="B450" s="3"/>
      <c r="C450" s="3" t="s">
        <v>1936</v>
      </c>
      <c r="D450" s="1" t="str">
        <f t="shared" si="6"/>
        <v>20170925</v>
      </c>
      <c r="E450" s="1" t="s">
        <v>1936</v>
      </c>
    </row>
    <row r="451" spans="1:5">
      <c r="A451" s="3" t="s">
        <v>1274</v>
      </c>
      <c r="B451" s="3"/>
      <c r="C451" s="3" t="s">
        <v>1937</v>
      </c>
      <c r="D451" s="1" t="str">
        <f t="shared" si="6"/>
        <v>20170922</v>
      </c>
      <c r="E451" s="1" t="s">
        <v>1937</v>
      </c>
    </row>
    <row r="452" spans="1:5">
      <c r="A452" s="3" t="s">
        <v>1274</v>
      </c>
      <c r="B452" s="3"/>
      <c r="C452" s="3" t="s">
        <v>1938</v>
      </c>
      <c r="D452" s="1" t="str">
        <f t="shared" ref="D452:D515" si="7">LEFT(E452,8)</f>
        <v>20170921</v>
      </c>
      <c r="E452" s="1" t="s">
        <v>1939</v>
      </c>
    </row>
    <row r="453" spans="1:5">
      <c r="A453" s="3" t="s">
        <v>1274</v>
      </c>
      <c r="B453" s="3"/>
      <c r="C453" s="3" t="s">
        <v>1940</v>
      </c>
      <c r="D453" s="1" t="str">
        <f t="shared" si="7"/>
        <v>20170920</v>
      </c>
      <c r="E453" s="1" t="s">
        <v>1940</v>
      </c>
    </row>
    <row r="454" spans="1:5">
      <c r="A454" s="3" t="s">
        <v>1274</v>
      </c>
      <c r="B454" s="3"/>
      <c r="C454" s="3" t="s">
        <v>1941</v>
      </c>
      <c r="D454" s="1" t="str">
        <f t="shared" si="7"/>
        <v>20170919</v>
      </c>
      <c r="E454" s="1" t="s">
        <v>1942</v>
      </c>
    </row>
    <row r="455" spans="1:5">
      <c r="A455" s="3" t="s">
        <v>1274</v>
      </c>
      <c r="B455" s="3"/>
      <c r="C455" s="3" t="s">
        <v>1943</v>
      </c>
      <c r="D455" s="1" t="str">
        <f t="shared" si="7"/>
        <v>20170918</v>
      </c>
      <c r="E455" s="1" t="s">
        <v>1944</v>
      </c>
    </row>
    <row r="456" spans="1:5">
      <c r="A456" s="3" t="s">
        <v>1274</v>
      </c>
      <c r="B456" s="3"/>
      <c r="C456" s="3" t="s">
        <v>1945</v>
      </c>
      <c r="D456" s="1" t="str">
        <f t="shared" si="7"/>
        <v>20170915</v>
      </c>
      <c r="E456" s="1" t="s">
        <v>1946</v>
      </c>
    </row>
    <row r="457" spans="1:5">
      <c r="A457" s="3" t="s">
        <v>1274</v>
      </c>
      <c r="B457" s="3"/>
      <c r="C457" s="3" t="s">
        <v>1947</v>
      </c>
      <c r="D457" s="1" t="str">
        <f t="shared" si="7"/>
        <v>20170914</v>
      </c>
      <c r="E457" s="1" t="s">
        <v>1948</v>
      </c>
    </row>
    <row r="458" spans="1:5">
      <c r="A458" s="3" t="s">
        <v>1274</v>
      </c>
      <c r="B458" s="3"/>
      <c r="C458" s="3" t="s">
        <v>1949</v>
      </c>
      <c r="D458" s="1" t="str">
        <f t="shared" si="7"/>
        <v>20170913</v>
      </c>
      <c r="E458" s="1" t="s">
        <v>1949</v>
      </c>
    </row>
    <row r="459" spans="1:5">
      <c r="A459" s="3" t="s">
        <v>1274</v>
      </c>
      <c r="B459" s="3"/>
      <c r="C459" s="3" t="s">
        <v>1950</v>
      </c>
      <c r="D459" s="1" t="str">
        <f t="shared" si="7"/>
        <v>20170912</v>
      </c>
      <c r="E459" s="1" t="s">
        <v>1951</v>
      </c>
    </row>
    <row r="460" spans="1:5">
      <c r="A460" s="3" t="s">
        <v>1274</v>
      </c>
      <c r="B460" s="3"/>
      <c r="C460" s="3" t="s">
        <v>1952</v>
      </c>
      <c r="D460" s="1" t="str">
        <f t="shared" si="7"/>
        <v>20170911</v>
      </c>
      <c r="E460" s="1" t="s">
        <v>1953</v>
      </c>
    </row>
    <row r="461" spans="1:5">
      <c r="A461" s="3" t="s">
        <v>1274</v>
      </c>
      <c r="B461" s="3"/>
      <c r="C461" s="3" t="s">
        <v>1954</v>
      </c>
      <c r="D461" s="1" t="str">
        <f t="shared" si="7"/>
        <v>20170908</v>
      </c>
      <c r="E461" s="1" t="s">
        <v>1954</v>
      </c>
    </row>
    <row r="462" spans="1:5">
      <c r="A462" s="3" t="s">
        <v>1274</v>
      </c>
      <c r="B462" s="3"/>
      <c r="C462" s="3" t="s">
        <v>1955</v>
      </c>
      <c r="D462" s="1" t="str">
        <f t="shared" si="7"/>
        <v>20170907</v>
      </c>
      <c r="E462" s="1" t="s">
        <v>1955</v>
      </c>
    </row>
    <row r="463" spans="1:5">
      <c r="A463" s="3" t="s">
        <v>1274</v>
      </c>
      <c r="B463" s="3"/>
      <c r="C463" s="3" t="s">
        <v>1956</v>
      </c>
      <c r="D463" s="1" t="str">
        <f t="shared" si="7"/>
        <v>20170906</v>
      </c>
      <c r="E463" s="1" t="s">
        <v>1957</v>
      </c>
    </row>
    <row r="464" spans="1:5">
      <c r="A464" s="3" t="s">
        <v>1274</v>
      </c>
      <c r="B464" s="3"/>
      <c r="C464" s="3" t="s">
        <v>1958</v>
      </c>
      <c r="D464" s="1" t="str">
        <f t="shared" si="7"/>
        <v>20170905</v>
      </c>
      <c r="E464" s="1" t="s">
        <v>1959</v>
      </c>
    </row>
    <row r="465" spans="1:5">
      <c r="A465" s="3" t="s">
        <v>1274</v>
      </c>
      <c r="B465" s="3"/>
      <c r="C465" s="3" t="s">
        <v>1960</v>
      </c>
      <c r="D465" s="1" t="str">
        <f t="shared" si="7"/>
        <v>20170904</v>
      </c>
      <c r="E465" s="1" t="s">
        <v>1960</v>
      </c>
    </row>
    <row r="466" spans="1:5">
      <c r="A466" s="3" t="s">
        <v>1274</v>
      </c>
      <c r="B466" s="3"/>
      <c r="C466" s="3" t="s">
        <v>1961</v>
      </c>
      <c r="D466" s="1" t="str">
        <f t="shared" si="7"/>
        <v>20170901</v>
      </c>
      <c r="E466" s="1" t="s">
        <v>1961</v>
      </c>
    </row>
    <row r="467" spans="1:5">
      <c r="A467" s="3" t="s">
        <v>1274</v>
      </c>
      <c r="B467" s="3"/>
      <c r="C467" s="3" t="s">
        <v>1962</v>
      </c>
      <c r="D467" s="1" t="str">
        <f t="shared" si="7"/>
        <v>20170831</v>
      </c>
      <c r="E467" s="1" t="s">
        <v>1963</v>
      </c>
    </row>
    <row r="468" spans="1:5">
      <c r="A468" s="3" t="s">
        <v>1274</v>
      </c>
      <c r="B468" s="3"/>
      <c r="C468" s="3" t="s">
        <v>1964</v>
      </c>
      <c r="D468" s="1" t="str">
        <f t="shared" si="7"/>
        <v>20170830</v>
      </c>
      <c r="E468" s="1" t="s">
        <v>1965</v>
      </c>
    </row>
    <row r="469" spans="1:5">
      <c r="A469" s="3" t="s">
        <v>1274</v>
      </c>
      <c r="B469" s="3"/>
      <c r="C469" s="3" t="s">
        <v>1966</v>
      </c>
      <c r="D469" s="1" t="str">
        <f t="shared" si="7"/>
        <v>20170829</v>
      </c>
      <c r="E469" s="1" t="s">
        <v>1967</v>
      </c>
    </row>
    <row r="470" spans="1:5">
      <c r="A470" s="3" t="s">
        <v>1274</v>
      </c>
      <c r="B470" s="3"/>
      <c r="C470" s="3" t="s">
        <v>1968</v>
      </c>
      <c r="D470" s="1" t="str">
        <f t="shared" si="7"/>
        <v>20170828</v>
      </c>
      <c r="E470" s="1" t="s">
        <v>1969</v>
      </c>
    </row>
    <row r="471" spans="1:5">
      <c r="A471" s="3" t="s">
        <v>1274</v>
      </c>
      <c r="B471" s="3"/>
      <c r="C471" s="3" t="s">
        <v>1970</v>
      </c>
      <c r="D471" s="1" t="str">
        <f t="shared" si="7"/>
        <v>20170825</v>
      </c>
      <c r="E471" s="1" t="s">
        <v>1971</v>
      </c>
    </row>
    <row r="472" spans="1:5">
      <c r="A472" s="3" t="s">
        <v>1274</v>
      </c>
      <c r="B472" s="3"/>
      <c r="C472" s="3" t="s">
        <v>1972</v>
      </c>
      <c r="D472" s="1" t="str">
        <f t="shared" si="7"/>
        <v>20170824</v>
      </c>
      <c r="E472" s="1" t="s">
        <v>1972</v>
      </c>
    </row>
    <row r="473" spans="1:5">
      <c r="A473" s="3" t="s">
        <v>1274</v>
      </c>
      <c r="B473" s="3"/>
      <c r="C473" s="3" t="s">
        <v>1973</v>
      </c>
      <c r="D473" s="1" t="str">
        <f t="shared" si="7"/>
        <v>20170823</v>
      </c>
      <c r="E473" s="1" t="s">
        <v>1974</v>
      </c>
    </row>
    <row r="474" spans="1:5">
      <c r="A474" s="3" t="s">
        <v>1274</v>
      </c>
      <c r="B474" s="3"/>
      <c r="C474" s="3" t="s">
        <v>1975</v>
      </c>
      <c r="D474" s="1" t="str">
        <f t="shared" si="7"/>
        <v>20170822</v>
      </c>
      <c r="E474" s="1" t="s">
        <v>1976</v>
      </c>
    </row>
    <row r="475" spans="1:5">
      <c r="A475" s="3" t="s">
        <v>1274</v>
      </c>
      <c r="B475" s="3"/>
      <c r="C475" s="3" t="s">
        <v>1977</v>
      </c>
      <c r="D475" s="1" t="str">
        <f t="shared" si="7"/>
        <v>20170821</v>
      </c>
      <c r="E475" s="1" t="s">
        <v>1977</v>
      </c>
    </row>
    <row r="476" spans="1:5">
      <c r="A476" s="3" t="s">
        <v>1274</v>
      </c>
      <c r="B476" s="3"/>
      <c r="C476" s="3" t="s">
        <v>1978</v>
      </c>
      <c r="D476" s="1" t="str">
        <f t="shared" si="7"/>
        <v>20170818</v>
      </c>
      <c r="E476" s="1" t="s">
        <v>1978</v>
      </c>
    </row>
    <row r="477" spans="1:5">
      <c r="A477" s="3" t="s">
        <v>1274</v>
      </c>
      <c r="B477" s="3"/>
      <c r="C477" s="3" t="s">
        <v>1979</v>
      </c>
      <c r="D477" s="1" t="str">
        <f t="shared" si="7"/>
        <v>20170817</v>
      </c>
      <c r="E477" s="1" t="s">
        <v>1979</v>
      </c>
    </row>
    <row r="478" spans="1:5">
      <c r="A478" s="3" t="s">
        <v>1274</v>
      </c>
      <c r="B478" s="3"/>
      <c r="C478" s="3" t="s">
        <v>1980</v>
      </c>
      <c r="D478" s="1" t="str">
        <f t="shared" si="7"/>
        <v>20170816</v>
      </c>
      <c r="E478" s="1" t="s">
        <v>1981</v>
      </c>
    </row>
    <row r="479" spans="1:5">
      <c r="A479" s="3" t="s">
        <v>1274</v>
      </c>
      <c r="B479" s="3"/>
      <c r="C479" s="3" t="s">
        <v>1982</v>
      </c>
      <c r="D479" s="1" t="str">
        <f t="shared" si="7"/>
        <v>20170815</v>
      </c>
      <c r="E479" s="1" t="s">
        <v>1983</v>
      </c>
    </row>
    <row r="480" spans="1:5">
      <c r="A480" s="3" t="s">
        <v>1274</v>
      </c>
      <c r="B480" s="3"/>
      <c r="C480" s="3" t="s">
        <v>1984</v>
      </c>
      <c r="D480" s="1" t="str">
        <f t="shared" si="7"/>
        <v>20170814</v>
      </c>
      <c r="E480" s="1" t="s">
        <v>1985</v>
      </c>
    </row>
    <row r="481" spans="1:5">
      <c r="A481" s="3" t="s">
        <v>1274</v>
      </c>
      <c r="B481" s="3"/>
      <c r="C481" s="3" t="s">
        <v>1986</v>
      </c>
      <c r="D481" s="1" t="str">
        <f t="shared" si="7"/>
        <v>20170811</v>
      </c>
      <c r="E481" s="1" t="s">
        <v>1987</v>
      </c>
    </row>
    <row r="482" spans="1:5">
      <c r="A482" s="3" t="s">
        <v>1274</v>
      </c>
      <c r="B482" s="3"/>
      <c r="C482" s="3" t="s">
        <v>1988</v>
      </c>
      <c r="D482" s="1" t="str">
        <f t="shared" si="7"/>
        <v>20170810</v>
      </c>
      <c r="E482" s="1" t="s">
        <v>1989</v>
      </c>
    </row>
    <row r="483" spans="1:5">
      <c r="A483" s="3" t="s">
        <v>1274</v>
      </c>
      <c r="B483" s="3"/>
      <c r="C483" s="3" t="s">
        <v>1990</v>
      </c>
      <c r="D483" s="1" t="str">
        <f t="shared" si="7"/>
        <v>20170809</v>
      </c>
      <c r="E483" s="1" t="s">
        <v>1991</v>
      </c>
    </row>
    <row r="484" spans="1:5">
      <c r="A484" s="3" t="s">
        <v>1274</v>
      </c>
      <c r="B484" s="3"/>
      <c r="C484" s="3" t="s">
        <v>1992</v>
      </c>
      <c r="D484" s="1" t="str">
        <f t="shared" si="7"/>
        <v>20170808</v>
      </c>
      <c r="E484" s="1" t="s">
        <v>1993</v>
      </c>
    </row>
    <row r="485" spans="1:5">
      <c r="A485" s="3" t="s">
        <v>1274</v>
      </c>
      <c r="B485" s="3"/>
      <c r="C485" s="3" t="s">
        <v>1994</v>
      </c>
      <c r="D485" s="1" t="str">
        <f t="shared" si="7"/>
        <v>20170807</v>
      </c>
      <c r="E485" s="1" t="s">
        <v>1994</v>
      </c>
    </row>
    <row r="486" spans="1:5">
      <c r="A486" s="3" t="s">
        <v>1274</v>
      </c>
      <c r="B486" s="3"/>
      <c r="C486" s="3" t="s">
        <v>1995</v>
      </c>
      <c r="D486" s="1" t="str">
        <f t="shared" si="7"/>
        <v>20170804</v>
      </c>
      <c r="E486" s="1" t="s">
        <v>1995</v>
      </c>
    </row>
    <row r="487" spans="1:5">
      <c r="A487" s="3" t="s">
        <v>1274</v>
      </c>
      <c r="B487" s="3"/>
      <c r="C487" s="3" t="s">
        <v>1996</v>
      </c>
      <c r="D487" s="1" t="str">
        <f t="shared" si="7"/>
        <v>20170803</v>
      </c>
      <c r="E487" s="1" t="s">
        <v>1997</v>
      </c>
    </row>
    <row r="488" spans="1:5">
      <c r="A488" s="3" t="s">
        <v>1274</v>
      </c>
      <c r="B488" s="3"/>
      <c r="C488" s="3" t="s">
        <v>1998</v>
      </c>
      <c r="D488" s="1" t="str">
        <f t="shared" si="7"/>
        <v>20170802</v>
      </c>
      <c r="E488" s="1" t="s">
        <v>1998</v>
      </c>
    </row>
    <row r="489" spans="1:5">
      <c r="A489" s="3" t="s">
        <v>1274</v>
      </c>
      <c r="B489" s="3"/>
      <c r="C489" s="3" t="s">
        <v>1999</v>
      </c>
      <c r="D489" s="1" t="str">
        <f t="shared" si="7"/>
        <v>20170801</v>
      </c>
      <c r="E489" s="1" t="s">
        <v>1999</v>
      </c>
    </row>
    <row r="490" spans="1:5">
      <c r="A490" s="3" t="s">
        <v>1274</v>
      </c>
      <c r="B490" s="3"/>
      <c r="C490" s="3" t="s">
        <v>2000</v>
      </c>
      <c r="D490" s="1" t="str">
        <f t="shared" si="7"/>
        <v>20170731</v>
      </c>
      <c r="E490" s="1" t="s">
        <v>2001</v>
      </c>
    </row>
    <row r="491" spans="1:5">
      <c r="A491" s="3" t="s">
        <v>1274</v>
      </c>
      <c r="B491" s="3"/>
      <c r="C491" s="3" t="s">
        <v>2002</v>
      </c>
      <c r="D491" s="1" t="str">
        <f t="shared" si="7"/>
        <v>20170728</v>
      </c>
      <c r="E491" s="1" t="s">
        <v>2003</v>
      </c>
    </row>
    <row r="492" spans="1:5">
      <c r="A492" s="3" t="s">
        <v>1274</v>
      </c>
      <c r="B492" s="3"/>
      <c r="C492" s="3" t="s">
        <v>2004</v>
      </c>
      <c r="D492" s="1" t="str">
        <f t="shared" si="7"/>
        <v>20170727</v>
      </c>
      <c r="E492" s="1" t="s">
        <v>2004</v>
      </c>
    </row>
    <row r="493" spans="1:5">
      <c r="A493" s="3" t="s">
        <v>1274</v>
      </c>
      <c r="B493" s="3"/>
      <c r="C493" s="3" t="s">
        <v>2005</v>
      </c>
      <c r="D493" s="1" t="str">
        <f t="shared" si="7"/>
        <v>20170726</v>
      </c>
      <c r="E493" s="1" t="s">
        <v>2006</v>
      </c>
    </row>
    <row r="494" spans="1:5">
      <c r="A494" s="3" t="s">
        <v>1274</v>
      </c>
      <c r="B494" s="3"/>
      <c r="C494" s="3" t="s">
        <v>2007</v>
      </c>
      <c r="D494" s="1" t="str">
        <f t="shared" si="7"/>
        <v>20170725</v>
      </c>
      <c r="E494" s="1" t="s">
        <v>2007</v>
      </c>
    </row>
    <row r="495" spans="1:5">
      <c r="A495" s="3" t="s">
        <v>1274</v>
      </c>
      <c r="B495" s="3"/>
      <c r="C495" s="3" t="s">
        <v>2008</v>
      </c>
      <c r="D495" s="1" t="str">
        <f t="shared" si="7"/>
        <v>20170724</v>
      </c>
      <c r="E495" s="1" t="s">
        <v>2008</v>
      </c>
    </row>
    <row r="496" spans="1:5">
      <c r="A496" s="3" t="s">
        <v>1274</v>
      </c>
      <c r="B496" s="3"/>
      <c r="C496" s="3" t="s">
        <v>2009</v>
      </c>
      <c r="D496" s="1" t="str">
        <f t="shared" si="7"/>
        <v>20170721</v>
      </c>
      <c r="E496" s="1" t="s">
        <v>2010</v>
      </c>
    </row>
    <row r="497" spans="1:5">
      <c r="A497" s="3" t="s">
        <v>1274</v>
      </c>
      <c r="B497" s="3"/>
      <c r="C497" s="3" t="s">
        <v>2011</v>
      </c>
      <c r="D497" s="1" t="str">
        <f t="shared" si="7"/>
        <v>20170720</v>
      </c>
      <c r="E497" s="1" t="s">
        <v>2012</v>
      </c>
    </row>
    <row r="498" spans="1:5">
      <c r="A498" s="3" t="s">
        <v>1274</v>
      </c>
      <c r="B498" s="3"/>
      <c r="C498" s="3" t="s">
        <v>2013</v>
      </c>
      <c r="D498" s="1" t="str">
        <f t="shared" si="7"/>
        <v>20170719</v>
      </c>
      <c r="E498" s="1" t="s">
        <v>2013</v>
      </c>
    </row>
    <row r="499" spans="1:5">
      <c r="A499" s="3" t="s">
        <v>1274</v>
      </c>
      <c r="B499" s="3"/>
      <c r="C499" s="3" t="s">
        <v>2014</v>
      </c>
      <c r="D499" s="1" t="str">
        <f t="shared" si="7"/>
        <v>20170718</v>
      </c>
      <c r="E499" s="1" t="s">
        <v>2015</v>
      </c>
    </row>
    <row r="500" spans="1:5">
      <c r="A500" s="3" t="s">
        <v>1274</v>
      </c>
      <c r="B500" s="3"/>
      <c r="C500" s="3" t="s">
        <v>2016</v>
      </c>
      <c r="D500" s="1" t="str">
        <f t="shared" si="7"/>
        <v>20170717</v>
      </c>
      <c r="E500" s="1" t="s">
        <v>2016</v>
      </c>
    </row>
    <row r="501" spans="1:5">
      <c r="A501" s="3" t="s">
        <v>1274</v>
      </c>
      <c r="B501" s="3"/>
      <c r="C501" s="3" t="s">
        <v>2017</v>
      </c>
      <c r="D501" s="1" t="str">
        <f t="shared" si="7"/>
        <v>20170714</v>
      </c>
      <c r="E501" s="1" t="s">
        <v>2017</v>
      </c>
    </row>
    <row r="502" spans="1:5">
      <c r="A502" s="3" t="s">
        <v>1274</v>
      </c>
      <c r="B502" s="3"/>
      <c r="C502" s="3" t="s">
        <v>2018</v>
      </c>
      <c r="D502" s="1" t="str">
        <f t="shared" si="7"/>
        <v>20170713</v>
      </c>
      <c r="E502" s="1" t="s">
        <v>2019</v>
      </c>
    </row>
    <row r="503" spans="1:5">
      <c r="A503" s="3" t="s">
        <v>1274</v>
      </c>
      <c r="B503" s="3"/>
      <c r="C503" s="3" t="s">
        <v>2020</v>
      </c>
      <c r="D503" s="1" t="str">
        <f t="shared" si="7"/>
        <v>20170712</v>
      </c>
      <c r="E503" s="1" t="s">
        <v>2021</v>
      </c>
    </row>
    <row r="504" spans="1:5">
      <c r="A504" s="3" t="s">
        <v>1274</v>
      </c>
      <c r="B504" s="3"/>
      <c r="C504" s="3" t="s">
        <v>2022</v>
      </c>
      <c r="D504" s="1" t="str">
        <f t="shared" si="7"/>
        <v>20170711</v>
      </c>
      <c r="E504" s="1" t="s">
        <v>2022</v>
      </c>
    </row>
    <row r="505" spans="1:5">
      <c r="A505" s="3" t="s">
        <v>1274</v>
      </c>
      <c r="B505" s="3"/>
      <c r="C505" s="3" t="s">
        <v>2023</v>
      </c>
      <c r="D505" s="1" t="str">
        <f t="shared" si="7"/>
        <v>20170710</v>
      </c>
      <c r="E505" s="1" t="s">
        <v>2023</v>
      </c>
    </row>
    <row r="506" spans="1:5">
      <c r="A506" s="3" t="s">
        <v>1274</v>
      </c>
      <c r="B506" s="3"/>
      <c r="C506" s="3" t="s">
        <v>2024</v>
      </c>
      <c r="D506" s="1" t="str">
        <f t="shared" si="7"/>
        <v>20170707</v>
      </c>
      <c r="E506" s="1" t="s">
        <v>2025</v>
      </c>
    </row>
    <row r="507" spans="1:5">
      <c r="A507" s="3" t="s">
        <v>1274</v>
      </c>
      <c r="B507" s="3"/>
      <c r="C507" s="3" t="s">
        <v>2026</v>
      </c>
      <c r="D507" s="1" t="str">
        <f t="shared" si="7"/>
        <v>20170706</v>
      </c>
      <c r="E507" s="1" t="s">
        <v>2027</v>
      </c>
    </row>
    <row r="508" spans="1:5">
      <c r="A508" s="3" t="s">
        <v>1274</v>
      </c>
      <c r="B508" s="3"/>
      <c r="C508" s="3" t="s">
        <v>2028</v>
      </c>
      <c r="D508" s="1" t="str">
        <f t="shared" si="7"/>
        <v>20170705</v>
      </c>
      <c r="E508" s="1" t="s">
        <v>2029</v>
      </c>
    </row>
    <row r="509" spans="1:5">
      <c r="A509" s="3" t="s">
        <v>1274</v>
      </c>
      <c r="B509" s="3"/>
      <c r="C509" s="3" t="s">
        <v>2030</v>
      </c>
      <c r="D509" s="1" t="str">
        <f t="shared" si="7"/>
        <v>20170704</v>
      </c>
      <c r="E509" s="1" t="s">
        <v>2031</v>
      </c>
    </row>
    <row r="510" spans="1:5">
      <c r="A510" s="3" t="s">
        <v>1274</v>
      </c>
      <c r="B510" s="3"/>
      <c r="C510" s="3" t="s">
        <v>2032</v>
      </c>
      <c r="D510" s="1" t="str">
        <f t="shared" si="7"/>
        <v>20170703</v>
      </c>
      <c r="E510" s="1" t="s">
        <v>2033</v>
      </c>
    </row>
    <row r="511" spans="1:5">
      <c r="A511" s="3" t="s">
        <v>1274</v>
      </c>
      <c r="B511" s="3"/>
      <c r="C511" s="3" t="s">
        <v>2034</v>
      </c>
      <c r="D511" s="1" t="str">
        <f t="shared" si="7"/>
        <v>20170630</v>
      </c>
      <c r="E511" s="1" t="s">
        <v>2035</v>
      </c>
    </row>
    <row r="512" spans="1:5">
      <c r="A512" s="3" t="s">
        <v>1274</v>
      </c>
      <c r="B512" s="3"/>
      <c r="C512" s="3" t="s">
        <v>2036</v>
      </c>
      <c r="D512" s="1" t="str">
        <f t="shared" si="7"/>
        <v>20170629</v>
      </c>
      <c r="E512" s="1" t="s">
        <v>2037</v>
      </c>
    </row>
    <row r="513" spans="1:5">
      <c r="A513" s="3" t="s">
        <v>1274</v>
      </c>
      <c r="B513" s="3"/>
      <c r="C513" s="3" t="s">
        <v>2038</v>
      </c>
      <c r="D513" s="1" t="str">
        <f t="shared" si="7"/>
        <v>20170628</v>
      </c>
      <c r="E513" s="1" t="s">
        <v>2039</v>
      </c>
    </row>
    <row r="514" spans="1:5">
      <c r="A514" s="3" t="s">
        <v>1274</v>
      </c>
      <c r="B514" s="3"/>
      <c r="C514" s="3" t="s">
        <v>2040</v>
      </c>
      <c r="D514" s="1" t="str">
        <f t="shared" si="7"/>
        <v>20170627</v>
      </c>
      <c r="E514" s="1" t="s">
        <v>2040</v>
      </c>
    </row>
    <row r="515" spans="1:5">
      <c r="A515" s="3" t="s">
        <v>1274</v>
      </c>
      <c r="B515" s="3"/>
      <c r="C515" s="3" t="s">
        <v>2041</v>
      </c>
      <c r="D515" s="1" t="str">
        <f t="shared" si="7"/>
        <v>20170626</v>
      </c>
      <c r="E515" s="1" t="s">
        <v>2041</v>
      </c>
    </row>
    <row r="516" spans="1:5">
      <c r="A516" s="3" t="s">
        <v>1274</v>
      </c>
      <c r="B516" s="3"/>
      <c r="C516" s="3" t="s">
        <v>2042</v>
      </c>
      <c r="D516" s="1" t="str">
        <f t="shared" ref="D516:D579" si="8">LEFT(E516,8)</f>
        <v>20170623</v>
      </c>
      <c r="E516" s="1" t="s">
        <v>2042</v>
      </c>
    </row>
    <row r="517" spans="1:5">
      <c r="A517" s="3" t="s">
        <v>1274</v>
      </c>
      <c r="B517" s="3"/>
      <c r="C517" s="3" t="s">
        <v>2043</v>
      </c>
      <c r="D517" s="1" t="str">
        <f t="shared" si="8"/>
        <v>20170622</v>
      </c>
      <c r="E517" s="1" t="s">
        <v>2044</v>
      </c>
    </row>
    <row r="518" spans="1:5">
      <c r="A518" s="3" t="s">
        <v>1274</v>
      </c>
      <c r="B518" s="3"/>
      <c r="C518" s="3" t="s">
        <v>2045</v>
      </c>
      <c r="D518" s="1" t="str">
        <f t="shared" si="8"/>
        <v>20170621</v>
      </c>
      <c r="E518" s="1" t="s">
        <v>2045</v>
      </c>
    </row>
    <row r="519" spans="1:5">
      <c r="A519" s="3" t="s">
        <v>1274</v>
      </c>
      <c r="B519" s="3"/>
      <c r="C519" s="3" t="s">
        <v>2046</v>
      </c>
      <c r="D519" s="1" t="str">
        <f t="shared" si="8"/>
        <v>20170620</v>
      </c>
      <c r="E519" s="1" t="s">
        <v>2047</v>
      </c>
    </row>
    <row r="520" spans="1:5">
      <c r="A520" s="3" t="s">
        <v>1274</v>
      </c>
      <c r="B520" s="3"/>
      <c r="C520" s="3" t="s">
        <v>2048</v>
      </c>
      <c r="D520" s="1" t="str">
        <f t="shared" si="8"/>
        <v>20170619</v>
      </c>
      <c r="E520" s="1" t="s">
        <v>2048</v>
      </c>
    </row>
    <row r="521" spans="1:5">
      <c r="A521" s="3" t="s">
        <v>1274</v>
      </c>
      <c r="B521" s="3"/>
      <c r="C521" s="3" t="s">
        <v>2049</v>
      </c>
      <c r="D521" s="1" t="str">
        <f t="shared" si="8"/>
        <v>20170616</v>
      </c>
      <c r="E521" s="1" t="s">
        <v>2050</v>
      </c>
    </row>
    <row r="522" spans="1:5">
      <c r="A522" s="3" t="s">
        <v>1274</v>
      </c>
      <c r="B522" s="3"/>
      <c r="C522" s="3" t="s">
        <v>2051</v>
      </c>
      <c r="D522" s="1" t="str">
        <f t="shared" si="8"/>
        <v>20170615</v>
      </c>
      <c r="E522" s="1" t="s">
        <v>2051</v>
      </c>
    </row>
    <row r="523" spans="1:5">
      <c r="A523" s="3" t="s">
        <v>1274</v>
      </c>
      <c r="B523" s="3"/>
      <c r="C523" s="3" t="s">
        <v>2052</v>
      </c>
      <c r="D523" s="1" t="str">
        <f t="shared" si="8"/>
        <v>20170614</v>
      </c>
      <c r="E523" s="1" t="s">
        <v>2053</v>
      </c>
    </row>
    <row r="524" spans="1:5">
      <c r="A524" s="3" t="s">
        <v>1274</v>
      </c>
      <c r="B524" s="3"/>
      <c r="C524" s="3" t="s">
        <v>2054</v>
      </c>
      <c r="D524" s="1" t="str">
        <f t="shared" si="8"/>
        <v>20170613</v>
      </c>
      <c r="E524" s="1" t="s">
        <v>2054</v>
      </c>
    </row>
    <row r="525" spans="1:5">
      <c r="A525" s="3" t="s">
        <v>1274</v>
      </c>
      <c r="B525" s="3"/>
      <c r="C525" s="3" t="s">
        <v>2055</v>
      </c>
      <c r="D525" s="1" t="str">
        <f t="shared" si="8"/>
        <v>20170612</v>
      </c>
      <c r="E525" s="1" t="s">
        <v>2056</v>
      </c>
    </row>
    <row r="526" spans="1:5">
      <c r="A526" s="3" t="s">
        <v>1274</v>
      </c>
      <c r="B526" s="3"/>
      <c r="C526" s="3" t="s">
        <v>2057</v>
      </c>
      <c r="D526" s="1" t="str">
        <f t="shared" si="8"/>
        <v>20170609</v>
      </c>
      <c r="E526" s="1" t="s">
        <v>2058</v>
      </c>
    </row>
    <row r="527" spans="1:5">
      <c r="A527" s="3" t="s">
        <v>1274</v>
      </c>
      <c r="B527" s="3"/>
      <c r="C527" s="3" t="s">
        <v>2059</v>
      </c>
      <c r="D527" s="1" t="str">
        <f t="shared" si="8"/>
        <v>20170608</v>
      </c>
      <c r="E527" s="1" t="s">
        <v>2059</v>
      </c>
    </row>
    <row r="528" spans="1:5">
      <c r="A528" s="3" t="s">
        <v>1274</v>
      </c>
      <c r="B528" s="3"/>
      <c r="C528" s="3" t="s">
        <v>2060</v>
      </c>
      <c r="D528" s="1" t="str">
        <f t="shared" si="8"/>
        <v>20170607</v>
      </c>
      <c r="E528" s="1" t="s">
        <v>2061</v>
      </c>
    </row>
    <row r="529" spans="1:5">
      <c r="A529" s="3" t="s">
        <v>1274</v>
      </c>
      <c r="B529" s="3"/>
      <c r="C529" s="3" t="s">
        <v>2062</v>
      </c>
      <c r="D529" s="1" t="str">
        <f t="shared" si="8"/>
        <v>20170606</v>
      </c>
      <c r="E529" s="1" t="s">
        <v>2063</v>
      </c>
    </row>
    <row r="530" spans="1:5">
      <c r="A530" s="3" t="s">
        <v>1274</v>
      </c>
      <c r="B530" s="3"/>
      <c r="C530" s="3" t="s">
        <v>2064</v>
      </c>
      <c r="D530" s="1" t="str">
        <f t="shared" si="8"/>
        <v>20170605</v>
      </c>
      <c r="E530" s="1" t="s">
        <v>2064</v>
      </c>
    </row>
    <row r="531" spans="1:5">
      <c r="A531" s="3" t="s">
        <v>1274</v>
      </c>
      <c r="B531" s="3"/>
      <c r="C531" s="3" t="s">
        <v>2065</v>
      </c>
      <c r="D531" s="1" t="str">
        <f t="shared" si="8"/>
        <v>20170603</v>
      </c>
      <c r="E531" s="1" t="s">
        <v>2066</v>
      </c>
    </row>
    <row r="532" spans="1:5">
      <c r="A532" s="3" t="s">
        <v>1274</v>
      </c>
      <c r="B532" s="3"/>
      <c r="C532" s="3" t="s">
        <v>2067</v>
      </c>
      <c r="D532" s="1" t="str">
        <f t="shared" si="8"/>
        <v>20170602</v>
      </c>
      <c r="E532" s="1" t="s">
        <v>2068</v>
      </c>
    </row>
    <row r="533" spans="1:5">
      <c r="A533" s="3" t="s">
        <v>1274</v>
      </c>
      <c r="B533" s="3"/>
      <c r="C533" s="3" t="s">
        <v>2069</v>
      </c>
      <c r="D533" s="1" t="str">
        <f t="shared" si="8"/>
        <v>20170601</v>
      </c>
      <c r="E533" s="1" t="s">
        <v>2070</v>
      </c>
    </row>
    <row r="534" spans="1:5">
      <c r="A534" s="3" t="s">
        <v>1274</v>
      </c>
      <c r="B534" s="3"/>
      <c r="C534" s="3" t="s">
        <v>2071</v>
      </c>
      <c r="D534" s="1" t="str">
        <f t="shared" si="8"/>
        <v>20170531</v>
      </c>
      <c r="E534" s="1" t="s">
        <v>2072</v>
      </c>
    </row>
    <row r="535" spans="1:5">
      <c r="A535" s="3" t="s">
        <v>1274</v>
      </c>
      <c r="B535" s="3"/>
      <c r="C535" s="3" t="s">
        <v>2073</v>
      </c>
      <c r="D535" s="1" t="str">
        <f t="shared" si="8"/>
        <v>20170526</v>
      </c>
      <c r="E535" s="1" t="s">
        <v>2074</v>
      </c>
    </row>
    <row r="536" spans="1:5">
      <c r="A536" s="3" t="s">
        <v>1274</v>
      </c>
      <c r="B536" s="3"/>
      <c r="C536" s="3" t="s">
        <v>2075</v>
      </c>
      <c r="D536" s="1" t="str">
        <f t="shared" si="8"/>
        <v>20170525</v>
      </c>
      <c r="E536" s="1" t="s">
        <v>2076</v>
      </c>
    </row>
    <row r="537" spans="1:5">
      <c r="A537" s="3" t="s">
        <v>1274</v>
      </c>
      <c r="B537" s="3"/>
      <c r="C537" s="3" t="s">
        <v>2077</v>
      </c>
      <c r="D537" s="1" t="str">
        <f t="shared" si="8"/>
        <v>20170524</v>
      </c>
      <c r="E537" s="1" t="s">
        <v>2078</v>
      </c>
    </row>
    <row r="538" spans="1:5">
      <c r="A538" s="3" t="s">
        <v>1274</v>
      </c>
      <c r="B538" s="3"/>
      <c r="C538" s="3" t="s">
        <v>2079</v>
      </c>
      <c r="D538" s="1" t="str">
        <f t="shared" si="8"/>
        <v>20170523</v>
      </c>
      <c r="E538" s="1" t="s">
        <v>2079</v>
      </c>
    </row>
    <row r="539" spans="1:5">
      <c r="A539" s="3" t="s">
        <v>1274</v>
      </c>
      <c r="B539" s="3"/>
      <c r="C539" s="3" t="s">
        <v>2080</v>
      </c>
      <c r="D539" s="1" t="str">
        <f t="shared" si="8"/>
        <v>20170522</v>
      </c>
      <c r="E539" s="1" t="s">
        <v>2081</v>
      </c>
    </row>
    <row r="540" spans="1:5">
      <c r="A540" s="3" t="s">
        <v>1274</v>
      </c>
      <c r="B540" s="3"/>
      <c r="C540" s="3" t="s">
        <v>2082</v>
      </c>
      <c r="D540" s="1" t="str">
        <f t="shared" si="8"/>
        <v>20170519</v>
      </c>
      <c r="E540" s="1" t="s">
        <v>2082</v>
      </c>
    </row>
    <row r="541" spans="1:5">
      <c r="A541" s="3" t="s">
        <v>1274</v>
      </c>
      <c r="B541" s="3"/>
      <c r="C541" s="3" t="s">
        <v>2083</v>
      </c>
      <c r="D541" s="1" t="str">
        <f t="shared" si="8"/>
        <v>20170518</v>
      </c>
      <c r="E541" s="1" t="s">
        <v>2083</v>
      </c>
    </row>
    <row r="542" spans="1:5">
      <c r="A542" s="3" t="s">
        <v>1274</v>
      </c>
      <c r="B542" s="3"/>
      <c r="C542" s="3" t="s">
        <v>2084</v>
      </c>
      <c r="D542" s="1" t="str">
        <f t="shared" si="8"/>
        <v>20170517</v>
      </c>
      <c r="E542" s="1" t="s">
        <v>2085</v>
      </c>
    </row>
    <row r="543" spans="1:5">
      <c r="A543" s="3" t="s">
        <v>1274</v>
      </c>
      <c r="B543" s="3"/>
      <c r="C543" s="3" t="s">
        <v>2086</v>
      </c>
      <c r="D543" s="1" t="str">
        <f t="shared" si="8"/>
        <v>20170516</v>
      </c>
      <c r="E543" s="1" t="s">
        <v>2086</v>
      </c>
    </row>
    <row r="544" spans="1:5">
      <c r="A544" s="3" t="s">
        <v>1274</v>
      </c>
      <c r="B544" s="3"/>
      <c r="C544" s="3" t="s">
        <v>2087</v>
      </c>
      <c r="D544" s="1" t="str">
        <f t="shared" si="8"/>
        <v>20170515</v>
      </c>
      <c r="E544" s="1" t="s">
        <v>2088</v>
      </c>
    </row>
    <row r="545" spans="1:5">
      <c r="A545" s="3" t="s">
        <v>1274</v>
      </c>
      <c r="B545" s="3"/>
      <c r="C545" s="3" t="s">
        <v>2089</v>
      </c>
      <c r="D545" s="1" t="str">
        <f t="shared" si="8"/>
        <v>20170512</v>
      </c>
      <c r="E545" s="1" t="s">
        <v>2089</v>
      </c>
    </row>
    <row r="546" spans="1:5">
      <c r="A546" s="3" t="s">
        <v>1274</v>
      </c>
      <c r="B546" s="3"/>
      <c r="C546" s="3" t="s">
        <v>2090</v>
      </c>
      <c r="D546" s="1" t="str">
        <f t="shared" si="8"/>
        <v>20170511</v>
      </c>
      <c r="E546" s="1" t="s">
        <v>2090</v>
      </c>
    </row>
    <row r="547" spans="1:5">
      <c r="A547" s="3" t="s">
        <v>1274</v>
      </c>
      <c r="B547" s="3"/>
      <c r="C547" s="3" t="s">
        <v>2091</v>
      </c>
      <c r="D547" s="1" t="str">
        <f t="shared" si="8"/>
        <v>20170510</v>
      </c>
      <c r="E547" s="1" t="s">
        <v>2091</v>
      </c>
    </row>
    <row r="548" spans="1:5">
      <c r="A548" s="3" t="s">
        <v>1274</v>
      </c>
      <c r="B548" s="3"/>
      <c r="C548" s="3" t="s">
        <v>2092</v>
      </c>
      <c r="D548" s="1" t="str">
        <f t="shared" si="8"/>
        <v>20170509</v>
      </c>
      <c r="E548" s="1" t="s">
        <v>2093</v>
      </c>
    </row>
    <row r="549" spans="1:5">
      <c r="A549" s="3" t="s">
        <v>1274</v>
      </c>
      <c r="B549" s="3"/>
      <c r="C549" s="3" t="s">
        <v>2094</v>
      </c>
      <c r="D549" s="1" t="str">
        <f t="shared" si="8"/>
        <v>20170508</v>
      </c>
      <c r="E549" s="1" t="s">
        <v>2094</v>
      </c>
    </row>
    <row r="550" spans="1:5">
      <c r="A550" s="3" t="s">
        <v>1274</v>
      </c>
      <c r="B550" s="3"/>
      <c r="C550" s="3" t="s">
        <v>2095</v>
      </c>
      <c r="D550" s="1" t="str">
        <f t="shared" si="8"/>
        <v>20170505</v>
      </c>
      <c r="E550" s="1" t="s">
        <v>2095</v>
      </c>
    </row>
    <row r="551" spans="1:5">
      <c r="A551" s="3" t="s">
        <v>1274</v>
      </c>
      <c r="B551" s="3"/>
      <c r="C551" s="3" t="s">
        <v>2096</v>
      </c>
      <c r="D551" s="1" t="str">
        <f t="shared" si="8"/>
        <v>20170504</v>
      </c>
      <c r="E551" s="1" t="s">
        <v>2097</v>
      </c>
    </row>
    <row r="552" spans="1:5">
      <c r="A552" s="3" t="s">
        <v>1274</v>
      </c>
      <c r="B552" s="3"/>
      <c r="C552" s="3" t="s">
        <v>2098</v>
      </c>
      <c r="D552" s="1" t="str">
        <f t="shared" si="8"/>
        <v>20170503</v>
      </c>
      <c r="E552" s="1" t="s">
        <v>2098</v>
      </c>
    </row>
    <row r="553" spans="1:5">
      <c r="A553" s="3" t="s">
        <v>1274</v>
      </c>
      <c r="B553" s="3"/>
      <c r="C553" s="3" t="s">
        <v>2099</v>
      </c>
      <c r="D553" s="1" t="str">
        <f t="shared" si="8"/>
        <v>20170502</v>
      </c>
      <c r="E553" s="1" t="s">
        <v>2100</v>
      </c>
    </row>
    <row r="554" spans="1:5">
      <c r="A554" s="3" t="s">
        <v>1274</v>
      </c>
      <c r="B554" s="3"/>
      <c r="C554" s="3" t="s">
        <v>2101</v>
      </c>
      <c r="D554" s="1" t="str">
        <f t="shared" si="8"/>
        <v>20170428</v>
      </c>
      <c r="E554" s="1" t="s">
        <v>2101</v>
      </c>
    </row>
    <row r="555" spans="1:5">
      <c r="A555" s="3" t="s">
        <v>1274</v>
      </c>
      <c r="B555" s="3"/>
      <c r="C555" s="3" t="s">
        <v>2102</v>
      </c>
      <c r="D555" s="1" t="str">
        <f t="shared" si="8"/>
        <v>20170427</v>
      </c>
      <c r="E555" s="1" t="s">
        <v>2102</v>
      </c>
    </row>
    <row r="556" spans="1:5">
      <c r="A556" s="3" t="s">
        <v>1274</v>
      </c>
      <c r="B556" s="3"/>
      <c r="C556" s="3" t="s">
        <v>2103</v>
      </c>
      <c r="D556" s="1" t="str">
        <f t="shared" si="8"/>
        <v>20170426</v>
      </c>
      <c r="E556" s="1" t="s">
        <v>2103</v>
      </c>
    </row>
    <row r="557" spans="1:5">
      <c r="A557" s="3" t="s">
        <v>1274</v>
      </c>
      <c r="B557" s="3"/>
      <c r="C557" s="3" t="s">
        <v>2104</v>
      </c>
      <c r="D557" s="1" t="str">
        <f t="shared" si="8"/>
        <v>20170425</v>
      </c>
      <c r="E557" s="1" t="s">
        <v>2104</v>
      </c>
    </row>
    <row r="558" spans="1:5">
      <c r="A558" s="3" t="s">
        <v>1274</v>
      </c>
      <c r="B558" s="3"/>
      <c r="C558" s="3" t="s">
        <v>2105</v>
      </c>
      <c r="D558" s="1" t="str">
        <f t="shared" si="8"/>
        <v>20170424</v>
      </c>
      <c r="E558" s="1" t="s">
        <v>2106</v>
      </c>
    </row>
    <row r="559" spans="1:5">
      <c r="A559" s="3" t="s">
        <v>1274</v>
      </c>
      <c r="B559" s="3"/>
      <c r="C559" s="3" t="s">
        <v>2107</v>
      </c>
      <c r="D559" s="1" t="str">
        <f t="shared" si="8"/>
        <v>20170421</v>
      </c>
      <c r="E559" s="1" t="s">
        <v>2108</v>
      </c>
    </row>
    <row r="560" spans="1:5">
      <c r="A560" s="3" t="s">
        <v>1274</v>
      </c>
      <c r="B560" s="3"/>
      <c r="C560" s="3" t="s">
        <v>2109</v>
      </c>
      <c r="D560" s="1" t="str">
        <f t="shared" si="8"/>
        <v>20170420</v>
      </c>
      <c r="E560" s="1" t="s">
        <v>2109</v>
      </c>
    </row>
    <row r="561" spans="1:5">
      <c r="A561" s="3" t="s">
        <v>1274</v>
      </c>
      <c r="B561" s="3"/>
      <c r="C561" s="3" t="s">
        <v>2110</v>
      </c>
      <c r="D561" s="1" t="str">
        <f t="shared" si="8"/>
        <v>20170419</v>
      </c>
      <c r="E561" s="1" t="s">
        <v>2110</v>
      </c>
    </row>
    <row r="562" spans="1:5">
      <c r="A562" s="3" t="s">
        <v>1274</v>
      </c>
      <c r="B562" s="3"/>
      <c r="C562" s="3" t="s">
        <v>2111</v>
      </c>
      <c r="D562" s="1" t="str">
        <f t="shared" si="8"/>
        <v>20170418</v>
      </c>
      <c r="E562" s="1" t="s">
        <v>2111</v>
      </c>
    </row>
    <row r="563" spans="1:5">
      <c r="A563" s="3" t="s">
        <v>1274</v>
      </c>
      <c r="B563" s="3"/>
      <c r="C563" s="3" t="s">
        <v>2112</v>
      </c>
      <c r="D563" s="1" t="str">
        <f t="shared" si="8"/>
        <v>20170417</v>
      </c>
      <c r="E563" s="1" t="s">
        <v>2113</v>
      </c>
    </row>
    <row r="564" spans="1:5">
      <c r="A564" s="3" t="s">
        <v>1274</v>
      </c>
      <c r="B564" s="3"/>
      <c r="C564" s="3" t="s">
        <v>2114</v>
      </c>
      <c r="D564" s="1" t="str">
        <f t="shared" si="8"/>
        <v>20170414</v>
      </c>
      <c r="E564" s="1" t="s">
        <v>2114</v>
      </c>
    </row>
    <row r="565" spans="1:5">
      <c r="A565" s="3" t="s">
        <v>1274</v>
      </c>
      <c r="B565" s="3"/>
      <c r="C565" s="3" t="s">
        <v>2115</v>
      </c>
      <c r="D565" s="1" t="str">
        <f t="shared" si="8"/>
        <v>20170413</v>
      </c>
      <c r="E565" s="1" t="s">
        <v>2115</v>
      </c>
    </row>
    <row r="566" spans="1:5">
      <c r="A566" s="3" t="s">
        <v>1274</v>
      </c>
      <c r="B566" s="3"/>
      <c r="C566" s="3" t="s">
        <v>2116</v>
      </c>
      <c r="D566" s="1" t="str">
        <f t="shared" si="8"/>
        <v>20170412</v>
      </c>
      <c r="E566" s="1" t="s">
        <v>2117</v>
      </c>
    </row>
    <row r="567" spans="1:5">
      <c r="A567" s="3" t="s">
        <v>1274</v>
      </c>
      <c r="B567" s="3"/>
      <c r="C567" s="3" t="s">
        <v>2118</v>
      </c>
      <c r="D567" s="1" t="str">
        <f t="shared" si="8"/>
        <v>20170411</v>
      </c>
      <c r="E567" s="1" t="s">
        <v>2119</v>
      </c>
    </row>
    <row r="568" spans="1:5">
      <c r="A568" s="3" t="s">
        <v>1274</v>
      </c>
      <c r="B568" s="3"/>
      <c r="C568" s="3" t="s">
        <v>2120</v>
      </c>
      <c r="D568" s="1" t="str">
        <f t="shared" si="8"/>
        <v>20170410</v>
      </c>
      <c r="E568" s="1" t="s">
        <v>2121</v>
      </c>
    </row>
    <row r="569" spans="1:5">
      <c r="A569" s="3" t="s">
        <v>1274</v>
      </c>
      <c r="B569" s="3"/>
      <c r="C569" s="3" t="s">
        <v>2122</v>
      </c>
      <c r="D569" s="1" t="str">
        <f t="shared" si="8"/>
        <v>20170407</v>
      </c>
      <c r="E569" s="1" t="s">
        <v>2123</v>
      </c>
    </row>
    <row r="570" spans="1:5">
      <c r="A570" s="3" t="s">
        <v>1274</v>
      </c>
      <c r="B570" s="3"/>
      <c r="C570" s="3" t="s">
        <v>2124</v>
      </c>
      <c r="D570" s="1" t="str">
        <f t="shared" si="8"/>
        <v>20170406</v>
      </c>
      <c r="E570" s="1" t="s">
        <v>2124</v>
      </c>
    </row>
    <row r="571" spans="1:5">
      <c r="A571" s="3" t="s">
        <v>1274</v>
      </c>
      <c r="B571" s="3"/>
      <c r="C571" s="3" t="s">
        <v>2125</v>
      </c>
      <c r="D571" s="1" t="str">
        <f t="shared" si="8"/>
        <v>20170405</v>
      </c>
      <c r="E571" s="1" t="s">
        <v>2125</v>
      </c>
    </row>
    <row r="572" spans="1:5">
      <c r="A572" s="3" t="s">
        <v>1274</v>
      </c>
      <c r="B572" s="3"/>
      <c r="C572" s="3" t="s">
        <v>2126</v>
      </c>
      <c r="D572" s="1" t="str">
        <f t="shared" si="8"/>
        <v>20170331</v>
      </c>
      <c r="E572" s="1" t="s">
        <v>2126</v>
      </c>
    </row>
    <row r="573" spans="1:5">
      <c r="A573" s="3" t="s">
        <v>1274</v>
      </c>
      <c r="B573" s="3"/>
      <c r="C573" s="3" t="s">
        <v>2127</v>
      </c>
      <c r="D573" s="1" t="str">
        <f t="shared" si="8"/>
        <v>20170330</v>
      </c>
      <c r="E573" s="1" t="s">
        <v>2127</v>
      </c>
    </row>
    <row r="574" spans="1:5">
      <c r="A574" s="3" t="s">
        <v>1274</v>
      </c>
      <c r="B574" s="3"/>
      <c r="C574" s="3" t="s">
        <v>2128</v>
      </c>
      <c r="D574" s="1" t="str">
        <f t="shared" si="8"/>
        <v>20170329</v>
      </c>
      <c r="E574" s="1" t="s">
        <v>2129</v>
      </c>
    </row>
    <row r="575" spans="1:5">
      <c r="A575" s="3" t="s">
        <v>1274</v>
      </c>
      <c r="B575" s="3"/>
      <c r="C575" s="3" t="s">
        <v>2130</v>
      </c>
      <c r="D575" s="1" t="str">
        <f t="shared" si="8"/>
        <v>20170328</v>
      </c>
      <c r="E575" s="1" t="s">
        <v>2131</v>
      </c>
    </row>
    <row r="576" spans="1:5">
      <c r="A576" s="3" t="s">
        <v>1274</v>
      </c>
      <c r="B576" s="3"/>
      <c r="C576" s="3" t="s">
        <v>2132</v>
      </c>
      <c r="D576" s="1" t="str">
        <f t="shared" si="8"/>
        <v>20170327</v>
      </c>
      <c r="E576" s="1" t="s">
        <v>2133</v>
      </c>
    </row>
    <row r="577" spans="1:5">
      <c r="A577" s="3" t="s">
        <v>1274</v>
      </c>
      <c r="B577" s="3"/>
      <c r="C577" s="3" t="s">
        <v>2134</v>
      </c>
      <c r="D577" s="1" t="str">
        <f t="shared" si="8"/>
        <v>20170324</v>
      </c>
      <c r="E577" s="1" t="s">
        <v>2135</v>
      </c>
    </row>
    <row r="578" spans="1:5">
      <c r="A578" s="3" t="s">
        <v>1274</v>
      </c>
      <c r="B578" s="3"/>
      <c r="C578" s="3" t="s">
        <v>2136</v>
      </c>
      <c r="D578" s="1" t="str">
        <f t="shared" si="8"/>
        <v>20170323</v>
      </c>
      <c r="E578" s="1" t="s">
        <v>2136</v>
      </c>
    </row>
    <row r="579" spans="1:5">
      <c r="A579" s="3" t="s">
        <v>1274</v>
      </c>
      <c r="B579" s="3"/>
      <c r="C579" s="3" t="s">
        <v>2137</v>
      </c>
      <c r="D579" s="1" t="str">
        <f t="shared" si="8"/>
        <v>20170322</v>
      </c>
      <c r="E579" s="1" t="s">
        <v>2138</v>
      </c>
    </row>
    <row r="580" spans="1:5">
      <c r="A580" s="3" t="s">
        <v>1274</v>
      </c>
      <c r="B580" s="3"/>
      <c r="C580" s="3" t="s">
        <v>2139</v>
      </c>
      <c r="D580" s="1" t="str">
        <f t="shared" ref="D580:D643" si="9">LEFT(E580,8)</f>
        <v>20170321</v>
      </c>
      <c r="E580" s="1" t="s">
        <v>2140</v>
      </c>
    </row>
    <row r="581" spans="1:5">
      <c r="A581" s="3" t="s">
        <v>1274</v>
      </c>
      <c r="B581" s="3"/>
      <c r="C581" s="3" t="s">
        <v>2141</v>
      </c>
      <c r="D581" s="1" t="str">
        <f t="shared" si="9"/>
        <v>20170320</v>
      </c>
      <c r="E581" s="1" t="s">
        <v>2142</v>
      </c>
    </row>
    <row r="582" spans="1:5">
      <c r="A582" s="3" t="s">
        <v>1274</v>
      </c>
      <c r="B582" s="3"/>
      <c r="C582" s="3" t="s">
        <v>2143</v>
      </c>
      <c r="D582" s="1" t="str">
        <f t="shared" si="9"/>
        <v>20170317</v>
      </c>
      <c r="E582" s="1" t="s">
        <v>2144</v>
      </c>
    </row>
    <row r="583" spans="1:5">
      <c r="A583" s="3" t="s">
        <v>1274</v>
      </c>
      <c r="B583" s="3"/>
      <c r="C583" s="3" t="s">
        <v>2145</v>
      </c>
      <c r="D583" s="1" t="str">
        <f t="shared" si="9"/>
        <v>20170316</v>
      </c>
      <c r="E583" s="1" t="s">
        <v>2146</v>
      </c>
    </row>
    <row r="584" spans="1:5">
      <c r="A584" s="3" t="s">
        <v>1274</v>
      </c>
      <c r="B584" s="3"/>
      <c r="C584" s="3" t="s">
        <v>2147</v>
      </c>
      <c r="D584" s="1" t="str">
        <f t="shared" si="9"/>
        <v>20170315</v>
      </c>
      <c r="E584" s="1" t="s">
        <v>2148</v>
      </c>
    </row>
    <row r="585" spans="1:5">
      <c r="A585" s="3" t="s">
        <v>1274</v>
      </c>
      <c r="B585" s="3"/>
      <c r="C585" s="3" t="s">
        <v>2149</v>
      </c>
      <c r="D585" s="1" t="str">
        <f t="shared" si="9"/>
        <v>20170314</v>
      </c>
      <c r="E585" s="1" t="s">
        <v>2150</v>
      </c>
    </row>
    <row r="586" spans="1:5">
      <c r="A586" s="3" t="s">
        <v>1274</v>
      </c>
      <c r="B586" s="3"/>
      <c r="C586" s="3" t="s">
        <v>2151</v>
      </c>
      <c r="D586" s="1" t="str">
        <f t="shared" si="9"/>
        <v>20170313</v>
      </c>
      <c r="E586" s="1" t="s">
        <v>2151</v>
      </c>
    </row>
    <row r="587" spans="1:5">
      <c r="A587" s="3" t="s">
        <v>1274</v>
      </c>
      <c r="B587" s="3"/>
      <c r="C587" s="3" t="s">
        <v>2152</v>
      </c>
      <c r="D587" s="1" t="str">
        <f t="shared" si="9"/>
        <v>20170310</v>
      </c>
      <c r="E587" s="1" t="s">
        <v>2152</v>
      </c>
    </row>
    <row r="588" spans="1:5">
      <c r="A588" s="3" t="s">
        <v>1274</v>
      </c>
      <c r="B588" s="3"/>
      <c r="C588" s="3" t="s">
        <v>2153</v>
      </c>
      <c r="D588" s="1" t="str">
        <f t="shared" si="9"/>
        <v>20170309</v>
      </c>
      <c r="E588" s="1" t="s">
        <v>2154</v>
      </c>
    </row>
    <row r="589" spans="1:5">
      <c r="A589" s="3" t="s">
        <v>1274</v>
      </c>
      <c r="B589" s="3"/>
      <c r="C589" s="3" t="s">
        <v>2155</v>
      </c>
      <c r="D589" s="1" t="str">
        <f t="shared" si="9"/>
        <v>20170308</v>
      </c>
      <c r="E589" s="1" t="s">
        <v>2155</v>
      </c>
    </row>
    <row r="590" spans="1:5">
      <c r="A590" s="3" t="s">
        <v>1274</v>
      </c>
      <c r="B590" s="3"/>
      <c r="C590" s="3" t="s">
        <v>2156</v>
      </c>
      <c r="D590" s="1" t="str">
        <f t="shared" si="9"/>
        <v>20170307</v>
      </c>
      <c r="E590" s="1" t="s">
        <v>2156</v>
      </c>
    </row>
    <row r="591" spans="1:5">
      <c r="A591" s="3" t="s">
        <v>1274</v>
      </c>
      <c r="B591" s="3"/>
      <c r="C591" s="3" t="s">
        <v>2157</v>
      </c>
      <c r="D591" s="1" t="str">
        <f t="shared" si="9"/>
        <v>20170306</v>
      </c>
      <c r="E591" s="1" t="s">
        <v>2157</v>
      </c>
    </row>
    <row r="592" spans="1:5">
      <c r="A592" s="3" t="s">
        <v>1274</v>
      </c>
      <c r="B592" s="3"/>
      <c r="C592" s="3" t="s">
        <v>2158</v>
      </c>
      <c r="D592" s="1" t="str">
        <f t="shared" si="9"/>
        <v>20170303</v>
      </c>
      <c r="E592" s="1" t="s">
        <v>2159</v>
      </c>
    </row>
    <row r="593" spans="1:5">
      <c r="A593" s="3" t="s">
        <v>1274</v>
      </c>
      <c r="B593" s="3"/>
      <c r="C593" s="3" t="s">
        <v>2160</v>
      </c>
      <c r="D593" s="1" t="str">
        <f t="shared" si="9"/>
        <v>20170302</v>
      </c>
      <c r="E593" s="1" t="s">
        <v>2160</v>
      </c>
    </row>
    <row r="594" spans="1:5">
      <c r="A594" s="3" t="s">
        <v>1274</v>
      </c>
      <c r="B594" s="3"/>
      <c r="C594" s="3" t="s">
        <v>2161</v>
      </c>
      <c r="D594" s="1" t="str">
        <f t="shared" si="9"/>
        <v>20170301</v>
      </c>
      <c r="E594" s="1" t="s">
        <v>2162</v>
      </c>
    </row>
    <row r="595" spans="1:5">
      <c r="A595" s="3" t="s">
        <v>1274</v>
      </c>
      <c r="B595" s="3"/>
      <c r="C595" s="3" t="s">
        <v>2163</v>
      </c>
      <c r="D595" s="1" t="str">
        <f t="shared" si="9"/>
        <v>20170224</v>
      </c>
      <c r="E595" s="1" t="s">
        <v>2164</v>
      </c>
    </row>
    <row r="596" spans="1:5">
      <c r="A596" s="3" t="s">
        <v>1274</v>
      </c>
      <c r="B596" s="3"/>
      <c r="C596" s="3" t="s">
        <v>2165</v>
      </c>
      <c r="D596" s="1" t="str">
        <f t="shared" si="9"/>
        <v>20170223</v>
      </c>
      <c r="E596" s="1" t="s">
        <v>2166</v>
      </c>
    </row>
    <row r="597" spans="1:5">
      <c r="A597" s="3" t="s">
        <v>1274</v>
      </c>
      <c r="B597" s="3"/>
      <c r="C597" s="3" t="s">
        <v>2167</v>
      </c>
      <c r="D597" s="1" t="str">
        <f t="shared" si="9"/>
        <v>20170222</v>
      </c>
      <c r="E597" s="1" t="s">
        <v>2167</v>
      </c>
    </row>
    <row r="598" spans="1:5">
      <c r="A598" s="3" t="s">
        <v>1274</v>
      </c>
      <c r="B598" s="3"/>
      <c r="C598" s="3" t="s">
        <v>2168</v>
      </c>
      <c r="D598" s="1" t="str">
        <f t="shared" si="9"/>
        <v>20170221</v>
      </c>
      <c r="E598" s="1" t="s">
        <v>2168</v>
      </c>
    </row>
    <row r="599" spans="1:5">
      <c r="A599" s="3" t="s">
        <v>1274</v>
      </c>
      <c r="B599" s="3"/>
      <c r="C599" s="3" t="s">
        <v>2169</v>
      </c>
      <c r="D599" s="1" t="str">
        <f t="shared" si="9"/>
        <v>20170220</v>
      </c>
      <c r="E599" s="1" t="s">
        <v>2169</v>
      </c>
    </row>
    <row r="600" spans="1:5">
      <c r="A600" s="3" t="s">
        <v>1274</v>
      </c>
      <c r="B600" s="3"/>
      <c r="C600" s="3" t="s">
        <v>2170</v>
      </c>
      <c r="D600" s="1" t="str">
        <f t="shared" si="9"/>
        <v>20170218</v>
      </c>
      <c r="E600" s="1" t="s">
        <v>2170</v>
      </c>
    </row>
    <row r="601" spans="1:5">
      <c r="A601" s="3" t="s">
        <v>1274</v>
      </c>
      <c r="B601" s="3"/>
      <c r="C601" s="3" t="s">
        <v>2171</v>
      </c>
      <c r="D601" s="1" t="str">
        <f t="shared" si="9"/>
        <v>20170217</v>
      </c>
      <c r="E601" s="1" t="s">
        <v>2171</v>
      </c>
    </row>
    <row r="602" spans="1:5">
      <c r="A602" s="3" t="s">
        <v>1274</v>
      </c>
      <c r="B602" s="3"/>
      <c r="C602" s="3" t="s">
        <v>2172</v>
      </c>
      <c r="D602" s="1" t="str">
        <f t="shared" si="9"/>
        <v>20170216</v>
      </c>
      <c r="E602" s="1" t="s">
        <v>2172</v>
      </c>
    </row>
    <row r="603" spans="1:5">
      <c r="A603" s="3" t="s">
        <v>1274</v>
      </c>
      <c r="B603" s="3"/>
      <c r="C603" s="3" t="s">
        <v>2173</v>
      </c>
      <c r="D603" s="1" t="str">
        <f t="shared" si="9"/>
        <v>20170215</v>
      </c>
      <c r="E603" s="1" t="s">
        <v>2174</v>
      </c>
    </row>
    <row r="604" spans="1:5">
      <c r="A604" s="3" t="s">
        <v>1274</v>
      </c>
      <c r="B604" s="3"/>
      <c r="C604" s="3" t="s">
        <v>2175</v>
      </c>
      <c r="D604" s="1" t="str">
        <f t="shared" si="9"/>
        <v>20170214</v>
      </c>
      <c r="E604" s="1" t="s">
        <v>2176</v>
      </c>
    </row>
    <row r="605" spans="1:5">
      <c r="A605" s="3" t="s">
        <v>1274</v>
      </c>
      <c r="B605" s="3"/>
      <c r="C605" s="3" t="s">
        <v>2177</v>
      </c>
      <c r="D605" s="1" t="str">
        <f t="shared" si="9"/>
        <v>20170213</v>
      </c>
      <c r="E605" s="1" t="s">
        <v>2178</v>
      </c>
    </row>
    <row r="606" spans="1:5">
      <c r="A606" s="3" t="s">
        <v>1274</v>
      </c>
      <c r="B606" s="3"/>
      <c r="C606" s="3" t="s">
        <v>2179</v>
      </c>
      <c r="D606" s="1" t="str">
        <f t="shared" si="9"/>
        <v>20170210</v>
      </c>
      <c r="E606" s="1" t="s">
        <v>2180</v>
      </c>
    </row>
    <row r="607" spans="1:5">
      <c r="A607" s="3" t="s">
        <v>1274</v>
      </c>
      <c r="B607" s="3"/>
      <c r="C607" s="3" t="s">
        <v>2181</v>
      </c>
      <c r="D607" s="1" t="str">
        <f t="shared" si="9"/>
        <v>20170209</v>
      </c>
      <c r="E607" s="1" t="s">
        <v>2181</v>
      </c>
    </row>
    <row r="608" spans="1:5">
      <c r="A608" s="3" t="s">
        <v>1274</v>
      </c>
      <c r="B608" s="3"/>
      <c r="C608" s="3" t="s">
        <v>2182</v>
      </c>
      <c r="D608" s="1" t="str">
        <f t="shared" si="9"/>
        <v>20170208</v>
      </c>
      <c r="E608" s="1" t="s">
        <v>2183</v>
      </c>
    </row>
    <row r="609" spans="1:5">
      <c r="A609" s="3" t="s">
        <v>1274</v>
      </c>
      <c r="B609" s="3"/>
      <c r="C609" s="3" t="s">
        <v>2184</v>
      </c>
      <c r="D609" s="1" t="str">
        <f t="shared" si="9"/>
        <v>20170207</v>
      </c>
      <c r="E609" s="1" t="s">
        <v>2185</v>
      </c>
    </row>
    <row r="610" spans="1:5">
      <c r="A610" s="3" t="s">
        <v>1274</v>
      </c>
      <c r="B610" s="3"/>
      <c r="C610" s="3" t="s">
        <v>2186</v>
      </c>
      <c r="D610" s="1" t="str">
        <f t="shared" si="9"/>
        <v>20170206</v>
      </c>
      <c r="E610" s="1" t="s">
        <v>2187</v>
      </c>
    </row>
    <row r="611" spans="1:5">
      <c r="A611" s="3" t="s">
        <v>1274</v>
      </c>
      <c r="B611" s="3"/>
      <c r="C611" s="3" t="s">
        <v>2188</v>
      </c>
      <c r="D611" s="1" t="str">
        <f t="shared" si="9"/>
        <v>20170203</v>
      </c>
      <c r="E611" s="1" t="s">
        <v>2189</v>
      </c>
    </row>
    <row r="612" spans="1:5">
      <c r="A612" s="3" t="s">
        <v>1274</v>
      </c>
      <c r="B612" s="3"/>
      <c r="C612" s="3" t="s">
        <v>2190</v>
      </c>
      <c r="D612" s="1" t="str">
        <f t="shared" si="9"/>
        <v>20170202</v>
      </c>
      <c r="E612" s="1" t="s">
        <v>2190</v>
      </c>
    </row>
    <row r="613" spans="1:5">
      <c r="A613" s="3" t="s">
        <v>1274</v>
      </c>
      <c r="B613" s="3"/>
      <c r="C613" s="3" t="s">
        <v>2191</v>
      </c>
      <c r="D613" s="1" t="str">
        <f t="shared" si="9"/>
        <v>20170124</v>
      </c>
      <c r="E613" s="1" t="s">
        <v>2191</v>
      </c>
    </row>
    <row r="614" spans="1:5">
      <c r="A614" s="3" t="s">
        <v>1274</v>
      </c>
      <c r="B614" s="3"/>
      <c r="C614" s="3" t="s">
        <v>2192</v>
      </c>
      <c r="D614" s="1" t="str">
        <f t="shared" si="9"/>
        <v>20170123</v>
      </c>
      <c r="E614" s="1" t="s">
        <v>2192</v>
      </c>
    </row>
    <row r="615" spans="1:5">
      <c r="A615" s="3" t="s">
        <v>1274</v>
      </c>
      <c r="B615" s="3"/>
      <c r="C615" s="3" t="s">
        <v>2193</v>
      </c>
      <c r="D615" s="1" t="str">
        <f t="shared" si="9"/>
        <v>20170120</v>
      </c>
      <c r="E615" s="1" t="s">
        <v>2194</v>
      </c>
    </row>
    <row r="616" spans="1:5">
      <c r="A616" s="3" t="s">
        <v>1274</v>
      </c>
      <c r="B616" s="3"/>
      <c r="C616" s="3" t="s">
        <v>2195</v>
      </c>
      <c r="D616" s="1" t="str">
        <f t="shared" si="9"/>
        <v>20170119</v>
      </c>
      <c r="E616" s="1" t="s">
        <v>2196</v>
      </c>
    </row>
    <row r="617" spans="1:5">
      <c r="A617" s="3" t="s">
        <v>1274</v>
      </c>
      <c r="B617" s="3"/>
      <c r="C617" s="3" t="s">
        <v>2197</v>
      </c>
      <c r="D617" s="1" t="str">
        <f t="shared" si="9"/>
        <v>20170118</v>
      </c>
      <c r="E617" s="1" t="s">
        <v>2198</v>
      </c>
    </row>
    <row r="618" spans="1:5">
      <c r="A618" s="3" t="s">
        <v>1274</v>
      </c>
      <c r="B618" s="3"/>
      <c r="C618" s="3" t="s">
        <v>2199</v>
      </c>
      <c r="D618" s="1" t="str">
        <f t="shared" si="9"/>
        <v>20170117</v>
      </c>
      <c r="E618" s="1" t="s">
        <v>2199</v>
      </c>
    </row>
    <row r="619" spans="1:5">
      <c r="A619" s="3" t="s">
        <v>1274</v>
      </c>
      <c r="B619" s="3"/>
      <c r="C619" s="3" t="s">
        <v>2200</v>
      </c>
      <c r="D619" s="1" t="str">
        <f t="shared" si="9"/>
        <v>20170116</v>
      </c>
      <c r="E619" s="1" t="s">
        <v>2201</v>
      </c>
    </row>
    <row r="620" spans="1:5">
      <c r="A620" s="3" t="s">
        <v>1274</v>
      </c>
      <c r="B620" s="3"/>
      <c r="C620" s="3" t="s">
        <v>2202</v>
      </c>
      <c r="D620" s="1" t="str">
        <f t="shared" si="9"/>
        <v>20170113</v>
      </c>
      <c r="E620" s="1" t="s">
        <v>2202</v>
      </c>
    </row>
    <row r="621" spans="1:5">
      <c r="A621" s="3" t="s">
        <v>1274</v>
      </c>
      <c r="B621" s="3"/>
      <c r="C621" s="3" t="s">
        <v>2203</v>
      </c>
      <c r="D621" s="1" t="str">
        <f t="shared" si="9"/>
        <v>20170112</v>
      </c>
      <c r="E621" s="1" t="s">
        <v>2204</v>
      </c>
    </row>
    <row r="622" spans="1:5">
      <c r="A622" s="3" t="s">
        <v>1274</v>
      </c>
      <c r="B622" s="3"/>
      <c r="C622" s="3" t="s">
        <v>2205</v>
      </c>
      <c r="D622" s="1" t="str">
        <f t="shared" si="9"/>
        <v>20170111</v>
      </c>
      <c r="E622" s="1" t="s">
        <v>2205</v>
      </c>
    </row>
    <row r="623" spans="1:5">
      <c r="A623" s="3" t="s">
        <v>1274</v>
      </c>
      <c r="B623" s="3"/>
      <c r="C623" s="3" t="s">
        <v>2206</v>
      </c>
      <c r="D623" s="1" t="str">
        <f t="shared" si="9"/>
        <v>20170110</v>
      </c>
      <c r="E623" s="1" t="s">
        <v>2207</v>
      </c>
    </row>
    <row r="624" spans="1:5">
      <c r="A624" s="3" t="s">
        <v>1274</v>
      </c>
      <c r="B624" s="3"/>
      <c r="C624" s="3" t="s">
        <v>2208</v>
      </c>
      <c r="D624" s="1" t="str">
        <f t="shared" si="9"/>
        <v>20170109</v>
      </c>
      <c r="E624" s="1" t="s">
        <v>2208</v>
      </c>
    </row>
    <row r="625" spans="1:5">
      <c r="A625" s="3" t="s">
        <v>1274</v>
      </c>
      <c r="B625" s="3"/>
      <c r="C625" s="3" t="s">
        <v>2209</v>
      </c>
      <c r="D625" s="1" t="str">
        <f t="shared" si="9"/>
        <v>20170106</v>
      </c>
      <c r="E625" s="1" t="s">
        <v>2210</v>
      </c>
    </row>
    <row r="626" spans="1:5">
      <c r="A626" s="3" t="s">
        <v>1274</v>
      </c>
      <c r="B626" s="3"/>
      <c r="C626" s="3" t="s">
        <v>2211</v>
      </c>
      <c r="D626" s="1" t="str">
        <f t="shared" si="9"/>
        <v>20170105</v>
      </c>
      <c r="E626" s="1" t="s">
        <v>2211</v>
      </c>
    </row>
    <row r="627" spans="1:5">
      <c r="A627" s="3" t="s">
        <v>1274</v>
      </c>
      <c r="B627" s="3"/>
      <c r="C627" s="3" t="s">
        <v>2212</v>
      </c>
      <c r="D627" s="1" t="str">
        <f t="shared" si="9"/>
        <v>20170104</v>
      </c>
      <c r="E627" s="1" t="s">
        <v>2213</v>
      </c>
    </row>
    <row r="628" spans="1:5">
      <c r="A628" s="3" t="s">
        <v>1274</v>
      </c>
      <c r="B628" s="3"/>
      <c r="C628" s="3" t="s">
        <v>2214</v>
      </c>
      <c r="D628" s="1" t="str">
        <f t="shared" si="9"/>
        <v>20170103</v>
      </c>
      <c r="E628" s="1" t="s">
        <v>2215</v>
      </c>
    </row>
    <row r="629" spans="1:5">
      <c r="A629" s="3" t="s">
        <v>1274</v>
      </c>
      <c r="B629" s="3"/>
      <c r="C629" s="3" t="s">
        <v>2216</v>
      </c>
      <c r="D629" s="1" t="str">
        <f t="shared" si="9"/>
        <v>20161230</v>
      </c>
      <c r="E629" s="1" t="s">
        <v>2217</v>
      </c>
    </row>
    <row r="630" spans="1:5">
      <c r="A630" s="3" t="s">
        <v>1274</v>
      </c>
      <c r="B630" s="3"/>
      <c r="C630" s="3" t="s">
        <v>2218</v>
      </c>
      <c r="D630" s="1" t="str">
        <f t="shared" si="9"/>
        <v>20161229</v>
      </c>
      <c r="E630" s="1" t="s">
        <v>2219</v>
      </c>
    </row>
    <row r="631" spans="1:5">
      <c r="A631" s="3" t="s">
        <v>1274</v>
      </c>
      <c r="B631" s="3"/>
      <c r="C631" s="3" t="s">
        <v>2220</v>
      </c>
      <c r="D631" s="1" t="str">
        <f t="shared" si="9"/>
        <v>20161228</v>
      </c>
      <c r="E631" s="1" t="s">
        <v>2220</v>
      </c>
    </row>
    <row r="632" spans="1:5">
      <c r="A632" s="3" t="s">
        <v>1274</v>
      </c>
      <c r="B632" s="3"/>
      <c r="C632" s="3" t="s">
        <v>2221</v>
      </c>
      <c r="D632" s="1" t="str">
        <f t="shared" si="9"/>
        <v>20161227</v>
      </c>
      <c r="E632" s="1" t="s">
        <v>2221</v>
      </c>
    </row>
    <row r="633" spans="1:5">
      <c r="A633" s="3" t="s">
        <v>1274</v>
      </c>
      <c r="B633" s="3"/>
      <c r="C633" s="3" t="s">
        <v>2222</v>
      </c>
      <c r="D633" s="1" t="str">
        <f t="shared" si="9"/>
        <v>20161226</v>
      </c>
      <c r="E633" s="1" t="s">
        <v>2223</v>
      </c>
    </row>
    <row r="634" spans="1:5">
      <c r="A634" s="3" t="s">
        <v>1274</v>
      </c>
      <c r="B634" s="3"/>
      <c r="C634" s="3" t="s">
        <v>2224</v>
      </c>
      <c r="D634" s="1" t="str">
        <f t="shared" si="9"/>
        <v>20161223</v>
      </c>
      <c r="E634" s="1" t="s">
        <v>2225</v>
      </c>
    </row>
    <row r="635" spans="1:5">
      <c r="A635" s="3" t="s">
        <v>1274</v>
      </c>
      <c r="B635" s="3"/>
      <c r="C635" s="3" t="s">
        <v>2226</v>
      </c>
      <c r="D635" s="1" t="str">
        <f t="shared" si="9"/>
        <v>20161222</v>
      </c>
      <c r="E635" s="1" t="s">
        <v>2227</v>
      </c>
    </row>
    <row r="636" spans="1:5">
      <c r="A636" s="3" t="s">
        <v>1274</v>
      </c>
      <c r="B636" s="3"/>
      <c r="C636" s="3" t="s">
        <v>2228</v>
      </c>
      <c r="D636" s="1" t="str">
        <f t="shared" si="9"/>
        <v>20161221</v>
      </c>
      <c r="E636" s="1" t="s">
        <v>2229</v>
      </c>
    </row>
    <row r="637" spans="1:5">
      <c r="A637" s="3" t="s">
        <v>1274</v>
      </c>
      <c r="B637" s="3"/>
      <c r="C637" s="3" t="s">
        <v>2230</v>
      </c>
      <c r="D637" s="1" t="str">
        <f t="shared" si="9"/>
        <v>20161220</v>
      </c>
      <c r="E637" s="1" t="s">
        <v>2230</v>
      </c>
    </row>
    <row r="638" spans="1:5">
      <c r="A638" s="3" t="s">
        <v>1274</v>
      </c>
      <c r="B638" s="3"/>
      <c r="C638" s="3" t="s">
        <v>2231</v>
      </c>
      <c r="D638" s="1" t="str">
        <f t="shared" si="9"/>
        <v>20161219</v>
      </c>
      <c r="E638" s="1" t="s">
        <v>2232</v>
      </c>
    </row>
    <row r="639" spans="1:5">
      <c r="A639" s="3" t="s">
        <v>1274</v>
      </c>
      <c r="B639" s="3"/>
      <c r="C639" s="3" t="s">
        <v>2233</v>
      </c>
      <c r="D639" s="1" t="str">
        <f t="shared" si="9"/>
        <v>20161216</v>
      </c>
      <c r="E639" s="1" t="s">
        <v>2234</v>
      </c>
    </row>
    <row r="640" spans="1:5">
      <c r="A640" s="3" t="s">
        <v>1274</v>
      </c>
      <c r="B640" s="3"/>
      <c r="C640" s="3" t="s">
        <v>2235</v>
      </c>
      <c r="D640" s="1" t="str">
        <f t="shared" si="9"/>
        <v>20161215</v>
      </c>
      <c r="E640" s="1" t="s">
        <v>2235</v>
      </c>
    </row>
    <row r="641" spans="1:5">
      <c r="A641" s="3" t="s">
        <v>1274</v>
      </c>
      <c r="B641" s="3"/>
      <c r="C641" s="3" t="s">
        <v>2236</v>
      </c>
      <c r="D641" s="1" t="str">
        <f t="shared" si="9"/>
        <v>20161214</v>
      </c>
      <c r="E641" s="1" t="s">
        <v>2236</v>
      </c>
    </row>
    <row r="642" spans="1:5">
      <c r="A642" s="3" t="s">
        <v>1274</v>
      </c>
      <c r="B642" s="3"/>
      <c r="C642" s="3" t="s">
        <v>2237</v>
      </c>
      <c r="D642" s="1" t="str">
        <f t="shared" si="9"/>
        <v>20161213</v>
      </c>
      <c r="E642" s="1" t="s">
        <v>2238</v>
      </c>
    </row>
    <row r="643" spans="1:5">
      <c r="A643" s="3" t="s">
        <v>1274</v>
      </c>
      <c r="B643" s="3"/>
      <c r="C643" s="3" t="s">
        <v>2239</v>
      </c>
      <c r="D643" s="1" t="str">
        <f t="shared" si="9"/>
        <v>20161212</v>
      </c>
      <c r="E643" s="1" t="s">
        <v>2240</v>
      </c>
    </row>
    <row r="644" spans="1:5">
      <c r="A644" s="3" t="s">
        <v>1274</v>
      </c>
      <c r="B644" s="3"/>
      <c r="C644" s="3" t="s">
        <v>2241</v>
      </c>
      <c r="D644" s="1" t="str">
        <f t="shared" ref="D644:D707" si="10">LEFT(E644,8)</f>
        <v>20161209</v>
      </c>
      <c r="E644" s="1" t="s">
        <v>2242</v>
      </c>
    </row>
    <row r="645" spans="1:5">
      <c r="A645" s="3" t="s">
        <v>1274</v>
      </c>
      <c r="B645" s="3"/>
      <c r="C645" s="3" t="s">
        <v>2243</v>
      </c>
      <c r="D645" s="1" t="str">
        <f t="shared" si="10"/>
        <v>20161208</v>
      </c>
      <c r="E645" s="1" t="s">
        <v>2243</v>
      </c>
    </row>
    <row r="646" spans="1:5">
      <c r="A646" s="3" t="s">
        <v>1274</v>
      </c>
      <c r="B646" s="3"/>
      <c r="C646" s="3" t="s">
        <v>2244</v>
      </c>
      <c r="D646" s="1" t="str">
        <f t="shared" si="10"/>
        <v>20161207</v>
      </c>
      <c r="E646" s="1" t="s">
        <v>2244</v>
      </c>
    </row>
    <row r="647" spans="1:5">
      <c r="A647" s="3" t="s">
        <v>1274</v>
      </c>
      <c r="B647" s="3"/>
      <c r="C647" s="3" t="s">
        <v>2245</v>
      </c>
      <c r="D647" s="1" t="str">
        <f t="shared" si="10"/>
        <v>20161206</v>
      </c>
      <c r="E647" s="1" t="s">
        <v>2246</v>
      </c>
    </row>
    <row r="648" spans="1:5">
      <c r="A648" s="3" t="s">
        <v>1274</v>
      </c>
      <c r="B648" s="3"/>
      <c r="C648" s="3" t="s">
        <v>2247</v>
      </c>
      <c r="D648" s="1" t="str">
        <f t="shared" si="10"/>
        <v>20161205</v>
      </c>
      <c r="E648" s="1" t="s">
        <v>2247</v>
      </c>
    </row>
    <row r="649" spans="1:5">
      <c r="A649" s="3" t="s">
        <v>1274</v>
      </c>
      <c r="B649" s="3"/>
      <c r="C649" s="3" t="s">
        <v>2248</v>
      </c>
      <c r="D649" s="1" t="str">
        <f t="shared" si="10"/>
        <v>20161202</v>
      </c>
      <c r="E649" s="1" t="s">
        <v>2249</v>
      </c>
    </row>
    <row r="650" spans="1:5">
      <c r="A650" s="3" t="s">
        <v>1274</v>
      </c>
      <c r="B650" s="3"/>
      <c r="C650" s="3" t="s">
        <v>2250</v>
      </c>
      <c r="D650" s="1" t="str">
        <f t="shared" si="10"/>
        <v>20161201</v>
      </c>
      <c r="E650" s="1" t="s">
        <v>2250</v>
      </c>
    </row>
    <row r="651" spans="1:5">
      <c r="A651" s="3" t="s">
        <v>1274</v>
      </c>
      <c r="B651" s="3"/>
      <c r="C651" s="3" t="s">
        <v>2251</v>
      </c>
      <c r="D651" s="1" t="str">
        <f t="shared" si="10"/>
        <v>20161130</v>
      </c>
      <c r="E651" s="1" t="s">
        <v>2252</v>
      </c>
    </row>
    <row r="652" spans="1:5">
      <c r="A652" s="3" t="s">
        <v>1274</v>
      </c>
      <c r="B652" s="3"/>
      <c r="C652" s="3" t="s">
        <v>2253</v>
      </c>
      <c r="D652" s="1" t="str">
        <f t="shared" si="10"/>
        <v>20161129</v>
      </c>
      <c r="E652" s="1" t="s">
        <v>2253</v>
      </c>
    </row>
    <row r="653" spans="1:5">
      <c r="A653" s="3" t="s">
        <v>1274</v>
      </c>
      <c r="B653" s="3"/>
      <c r="C653" s="3" t="s">
        <v>2254</v>
      </c>
      <c r="D653" s="1" t="str">
        <f t="shared" si="10"/>
        <v>20161128</v>
      </c>
      <c r="E653" s="1" t="s">
        <v>2254</v>
      </c>
    </row>
    <row r="654" spans="1:5">
      <c r="A654" s="3" t="s">
        <v>1274</v>
      </c>
      <c r="B654" s="3"/>
      <c r="C654" s="3" t="s">
        <v>2255</v>
      </c>
      <c r="D654" s="1" t="str">
        <f t="shared" si="10"/>
        <v>20161125</v>
      </c>
      <c r="E654" s="1" t="s">
        <v>2255</v>
      </c>
    </row>
    <row r="655" spans="1:5">
      <c r="A655" s="3" t="s">
        <v>1274</v>
      </c>
      <c r="B655" s="3"/>
      <c r="C655" s="3" t="s">
        <v>2256</v>
      </c>
      <c r="D655" s="1" t="str">
        <f t="shared" si="10"/>
        <v>20161124</v>
      </c>
      <c r="E655" s="1" t="s">
        <v>2257</v>
      </c>
    </row>
    <row r="656" spans="1:5">
      <c r="A656" s="3" t="s">
        <v>1274</v>
      </c>
      <c r="B656" s="3"/>
      <c r="C656" s="3" t="s">
        <v>2258</v>
      </c>
      <c r="D656" s="1" t="str">
        <f t="shared" si="10"/>
        <v>20161123</v>
      </c>
      <c r="E656" s="1" t="s">
        <v>2258</v>
      </c>
    </row>
    <row r="657" spans="1:5">
      <c r="A657" s="3" t="s">
        <v>1274</v>
      </c>
      <c r="B657" s="3"/>
      <c r="C657" s="3" t="s">
        <v>2259</v>
      </c>
      <c r="D657" s="1" t="str">
        <f t="shared" si="10"/>
        <v>20161122</v>
      </c>
      <c r="E657" s="1" t="s">
        <v>2260</v>
      </c>
    </row>
    <row r="658" spans="1:5">
      <c r="A658" s="3" t="s">
        <v>1274</v>
      </c>
      <c r="B658" s="3"/>
      <c r="C658" s="3" t="s">
        <v>2261</v>
      </c>
      <c r="D658" s="1" t="str">
        <f t="shared" si="10"/>
        <v>20161121</v>
      </c>
      <c r="E658" s="1" t="s">
        <v>2261</v>
      </c>
    </row>
    <row r="659" spans="1:5">
      <c r="A659" s="3" t="s">
        <v>1274</v>
      </c>
      <c r="B659" s="3"/>
      <c r="C659" s="3" t="s">
        <v>2262</v>
      </c>
      <c r="D659" s="1" t="str">
        <f t="shared" si="10"/>
        <v>20161118</v>
      </c>
      <c r="E659" s="1" t="s">
        <v>2263</v>
      </c>
    </row>
    <row r="660" spans="1:5">
      <c r="A660" s="3" t="s">
        <v>1274</v>
      </c>
      <c r="B660" s="3"/>
      <c r="C660" s="3" t="s">
        <v>2264</v>
      </c>
      <c r="D660" s="1" t="str">
        <f t="shared" si="10"/>
        <v>20161117</v>
      </c>
      <c r="E660" s="1" t="s">
        <v>2265</v>
      </c>
    </row>
    <row r="661" spans="1:5">
      <c r="A661" s="3" t="s">
        <v>1274</v>
      </c>
      <c r="B661" s="3"/>
      <c r="C661" s="3" t="s">
        <v>2266</v>
      </c>
      <c r="D661" s="1" t="str">
        <f t="shared" si="10"/>
        <v>20161116</v>
      </c>
      <c r="E661" s="1" t="s">
        <v>2266</v>
      </c>
    </row>
    <row r="662" spans="1:5">
      <c r="A662" s="3" t="s">
        <v>1274</v>
      </c>
      <c r="B662" s="3"/>
      <c r="C662" s="3" t="s">
        <v>2267</v>
      </c>
      <c r="D662" s="1" t="str">
        <f t="shared" si="10"/>
        <v>20161115</v>
      </c>
      <c r="E662" s="1" t="s">
        <v>2267</v>
      </c>
    </row>
    <row r="663" spans="1:5">
      <c r="A663" s="3" t="s">
        <v>1274</v>
      </c>
      <c r="B663" s="3"/>
      <c r="C663" s="3" t="s">
        <v>2268</v>
      </c>
      <c r="D663" s="1" t="str">
        <f t="shared" si="10"/>
        <v>20161114</v>
      </c>
      <c r="E663" s="1" t="s">
        <v>2268</v>
      </c>
    </row>
    <row r="664" spans="1:5">
      <c r="A664" s="3" t="s">
        <v>1274</v>
      </c>
      <c r="B664" s="3"/>
      <c r="C664" s="3" t="s">
        <v>2269</v>
      </c>
      <c r="D664" s="1" t="str">
        <f t="shared" si="10"/>
        <v>20161111</v>
      </c>
      <c r="E664" s="1" t="s">
        <v>2270</v>
      </c>
    </row>
    <row r="665" spans="1:5">
      <c r="A665" s="3" t="s">
        <v>1274</v>
      </c>
      <c r="B665" s="3"/>
      <c r="C665" s="3" t="s">
        <v>2271</v>
      </c>
      <c r="D665" s="1" t="str">
        <f t="shared" si="10"/>
        <v>20161110</v>
      </c>
      <c r="E665" s="1" t="s">
        <v>2272</v>
      </c>
    </row>
    <row r="666" spans="1:5">
      <c r="A666" s="3" t="s">
        <v>1274</v>
      </c>
      <c r="B666" s="3"/>
      <c r="C666" s="3" t="s">
        <v>2273</v>
      </c>
      <c r="D666" s="1" t="str">
        <f t="shared" si="10"/>
        <v>20161109</v>
      </c>
      <c r="E666" s="1" t="s">
        <v>2273</v>
      </c>
    </row>
    <row r="667" spans="1:5">
      <c r="A667" s="3" t="s">
        <v>1274</v>
      </c>
      <c r="B667" s="3"/>
      <c r="C667" s="3" t="s">
        <v>2274</v>
      </c>
      <c r="D667" s="1" t="str">
        <f t="shared" si="10"/>
        <v>20161108</v>
      </c>
      <c r="E667" s="1" t="s">
        <v>2274</v>
      </c>
    </row>
    <row r="668" spans="1:5">
      <c r="A668" s="3" t="s">
        <v>1274</v>
      </c>
      <c r="B668" s="3"/>
      <c r="C668" s="3" t="s">
        <v>2275</v>
      </c>
      <c r="D668" s="1" t="str">
        <f t="shared" si="10"/>
        <v>20161107</v>
      </c>
      <c r="E668" s="1" t="s">
        <v>2276</v>
      </c>
    </row>
    <row r="669" spans="1:5">
      <c r="A669" s="3" t="s">
        <v>1274</v>
      </c>
      <c r="B669" s="3"/>
      <c r="C669" s="3" t="s">
        <v>2277</v>
      </c>
      <c r="D669" s="1" t="str">
        <f t="shared" si="10"/>
        <v>20161104</v>
      </c>
      <c r="E669" s="1" t="s">
        <v>2278</v>
      </c>
    </row>
    <row r="670" spans="1:5">
      <c r="A670" s="3" t="s">
        <v>1274</v>
      </c>
      <c r="B670" s="3"/>
      <c r="C670" s="3" t="s">
        <v>2279</v>
      </c>
      <c r="D670" s="1" t="str">
        <f t="shared" si="10"/>
        <v>20161103</v>
      </c>
      <c r="E670" s="1" t="s">
        <v>2280</v>
      </c>
    </row>
    <row r="671" spans="1:5">
      <c r="A671" s="3" t="s">
        <v>1274</v>
      </c>
      <c r="B671" s="3"/>
      <c r="C671" s="3" t="s">
        <v>2281</v>
      </c>
      <c r="D671" s="1" t="str">
        <f t="shared" si="10"/>
        <v>20161102</v>
      </c>
      <c r="E671" s="1" t="s">
        <v>2282</v>
      </c>
    </row>
    <row r="672" spans="1:5">
      <c r="A672" s="3" t="s">
        <v>1274</v>
      </c>
      <c r="B672" s="3"/>
      <c r="C672" s="3" t="s">
        <v>2283</v>
      </c>
      <c r="D672" s="1" t="str">
        <f t="shared" si="10"/>
        <v>20161101</v>
      </c>
      <c r="E672" s="1" t="s">
        <v>2283</v>
      </c>
    </row>
    <row r="673" spans="1:5">
      <c r="A673" s="3" t="s">
        <v>1274</v>
      </c>
      <c r="B673" s="3"/>
      <c r="C673" s="3" t="s">
        <v>2284</v>
      </c>
      <c r="D673" s="1" t="str">
        <f t="shared" si="10"/>
        <v>20161031</v>
      </c>
      <c r="E673" s="1" t="s">
        <v>2285</v>
      </c>
    </row>
    <row r="674" spans="1:5">
      <c r="A674" s="3" t="s">
        <v>1274</v>
      </c>
      <c r="B674" s="3"/>
      <c r="C674" s="3" t="s">
        <v>2286</v>
      </c>
      <c r="D674" s="1" t="str">
        <f t="shared" si="10"/>
        <v>20161028</v>
      </c>
      <c r="E674" s="1" t="s">
        <v>2287</v>
      </c>
    </row>
    <row r="675" spans="1:5">
      <c r="A675" s="3" t="s">
        <v>1274</v>
      </c>
      <c r="B675" s="3"/>
      <c r="C675" s="3" t="s">
        <v>2288</v>
      </c>
      <c r="D675" s="1" t="str">
        <f t="shared" si="10"/>
        <v>20161027</v>
      </c>
      <c r="E675" s="1" t="s">
        <v>2289</v>
      </c>
    </row>
    <row r="676" spans="1:5">
      <c r="A676" s="3" t="s">
        <v>1274</v>
      </c>
      <c r="B676" s="3"/>
      <c r="C676" s="3" t="s">
        <v>2290</v>
      </c>
      <c r="D676" s="1" t="str">
        <f t="shared" si="10"/>
        <v>20161026</v>
      </c>
      <c r="E676" s="1" t="s">
        <v>2291</v>
      </c>
    </row>
    <row r="677" spans="1:5">
      <c r="A677" s="3" t="s">
        <v>1274</v>
      </c>
      <c r="B677" s="3"/>
      <c r="C677" s="3" t="s">
        <v>2292</v>
      </c>
      <c r="D677" s="1" t="str">
        <f t="shared" si="10"/>
        <v>20161025</v>
      </c>
      <c r="E677" s="1" t="s">
        <v>2292</v>
      </c>
    </row>
    <row r="678" spans="1:5">
      <c r="A678" s="3" t="s">
        <v>1274</v>
      </c>
      <c r="B678" s="3"/>
      <c r="C678" s="3" t="s">
        <v>2293</v>
      </c>
      <c r="D678" s="1" t="str">
        <f t="shared" si="10"/>
        <v>20161024</v>
      </c>
      <c r="E678" s="1" t="s">
        <v>2293</v>
      </c>
    </row>
    <row r="679" spans="1:5">
      <c r="A679" s="3" t="s">
        <v>1274</v>
      </c>
      <c r="B679" s="3"/>
      <c r="C679" s="3" t="s">
        <v>2294</v>
      </c>
      <c r="D679" s="1" t="str">
        <f t="shared" si="10"/>
        <v>20161021</v>
      </c>
      <c r="E679" s="1" t="s">
        <v>2295</v>
      </c>
    </row>
    <row r="680" spans="1:5">
      <c r="A680" s="3" t="s">
        <v>1274</v>
      </c>
      <c r="B680" s="3"/>
      <c r="C680" s="3" t="s">
        <v>2296</v>
      </c>
      <c r="D680" s="1" t="str">
        <f t="shared" si="10"/>
        <v>20161020</v>
      </c>
      <c r="E680" s="1" t="s">
        <v>2296</v>
      </c>
    </row>
    <row r="681" spans="1:5">
      <c r="A681" s="3" t="s">
        <v>1274</v>
      </c>
      <c r="B681" s="3"/>
      <c r="C681" s="3" t="s">
        <v>2297</v>
      </c>
      <c r="D681" s="1" t="str">
        <f t="shared" si="10"/>
        <v>20161019</v>
      </c>
      <c r="E681" s="1" t="s">
        <v>2297</v>
      </c>
    </row>
    <row r="682" spans="1:5">
      <c r="A682" s="3" t="s">
        <v>1274</v>
      </c>
      <c r="B682" s="3"/>
      <c r="C682" s="3" t="s">
        <v>2298</v>
      </c>
      <c r="D682" s="1" t="str">
        <f t="shared" si="10"/>
        <v>20161018</v>
      </c>
      <c r="E682" s="1" t="s">
        <v>2299</v>
      </c>
    </row>
    <row r="683" spans="1:5">
      <c r="A683" s="3" t="s">
        <v>1274</v>
      </c>
      <c r="B683" s="3"/>
      <c r="C683" s="3" t="s">
        <v>2300</v>
      </c>
      <c r="D683" s="1" t="str">
        <f t="shared" si="10"/>
        <v>20161017</v>
      </c>
      <c r="E683" s="1" t="s">
        <v>2301</v>
      </c>
    </row>
    <row r="684" spans="1:5">
      <c r="A684" s="3" t="s">
        <v>1274</v>
      </c>
      <c r="B684" s="3"/>
      <c r="C684" s="3" t="s">
        <v>2302</v>
      </c>
      <c r="D684" s="1" t="str">
        <f t="shared" si="10"/>
        <v>20161014</v>
      </c>
      <c r="E684" s="1" t="s">
        <v>2302</v>
      </c>
    </row>
    <row r="685" spans="1:5">
      <c r="A685" s="3" t="s">
        <v>1274</v>
      </c>
      <c r="B685" s="3"/>
      <c r="C685" s="3" t="s">
        <v>2303</v>
      </c>
      <c r="D685" s="1" t="str">
        <f t="shared" si="10"/>
        <v>20161013</v>
      </c>
      <c r="E685" s="1" t="s">
        <v>2304</v>
      </c>
    </row>
    <row r="686" spans="1:5">
      <c r="A686" s="3" t="s">
        <v>1274</v>
      </c>
      <c r="B686" s="3"/>
      <c r="C686" s="3" t="s">
        <v>2305</v>
      </c>
      <c r="D686" s="1" t="str">
        <f t="shared" si="10"/>
        <v>20161012</v>
      </c>
      <c r="E686" s="1" t="s">
        <v>2306</v>
      </c>
    </row>
    <row r="687" spans="1:5">
      <c r="A687" s="3" t="s">
        <v>1274</v>
      </c>
      <c r="B687" s="3"/>
      <c r="C687" s="3" t="s">
        <v>2307</v>
      </c>
      <c r="D687" s="1" t="str">
        <f t="shared" si="10"/>
        <v>20161011</v>
      </c>
      <c r="E687" s="1" t="s">
        <v>2307</v>
      </c>
    </row>
    <row r="688" spans="1:5">
      <c r="A688" s="3" t="s">
        <v>1274</v>
      </c>
      <c r="B688" s="3"/>
      <c r="C688" s="3" t="s">
        <v>2308</v>
      </c>
      <c r="D688" s="1" t="str">
        <f t="shared" si="10"/>
        <v>20161007</v>
      </c>
      <c r="E688" s="1" t="s">
        <v>2308</v>
      </c>
    </row>
    <row r="689" spans="1:5">
      <c r="A689" s="3" t="s">
        <v>1274</v>
      </c>
      <c r="B689" s="3"/>
      <c r="C689" s="3" t="s">
        <v>2309</v>
      </c>
      <c r="D689" s="1" t="str">
        <f t="shared" si="10"/>
        <v>20161006</v>
      </c>
      <c r="E689" s="1" t="s">
        <v>2310</v>
      </c>
    </row>
    <row r="690" spans="1:5">
      <c r="A690" s="3" t="s">
        <v>1274</v>
      </c>
      <c r="B690" s="3"/>
      <c r="C690" s="3" t="s">
        <v>2311</v>
      </c>
      <c r="D690" s="1" t="str">
        <f t="shared" si="10"/>
        <v>20161005</v>
      </c>
      <c r="E690" s="1" t="s">
        <v>2311</v>
      </c>
    </row>
    <row r="691" spans="1:5">
      <c r="A691" s="3" t="s">
        <v>1274</v>
      </c>
      <c r="B691" s="3"/>
      <c r="C691" s="3" t="s">
        <v>2312</v>
      </c>
      <c r="D691" s="1" t="str">
        <f t="shared" si="10"/>
        <v>20161004</v>
      </c>
      <c r="E691" s="1" t="s">
        <v>2312</v>
      </c>
    </row>
    <row r="692" spans="1:5">
      <c r="A692" s="3" t="s">
        <v>1274</v>
      </c>
      <c r="B692" s="3"/>
      <c r="C692" s="3" t="s">
        <v>2313</v>
      </c>
      <c r="D692" s="1" t="str">
        <f t="shared" si="10"/>
        <v>20161003</v>
      </c>
      <c r="E692" s="1" t="s">
        <v>2313</v>
      </c>
    </row>
    <row r="693" spans="1:5">
      <c r="A693" s="3" t="s">
        <v>1274</v>
      </c>
      <c r="B693" s="3"/>
      <c r="C693" s="3" t="s">
        <v>2314</v>
      </c>
      <c r="D693" s="1" t="str">
        <f t="shared" si="10"/>
        <v>20160930</v>
      </c>
      <c r="E693" s="1" t="s">
        <v>2315</v>
      </c>
    </row>
    <row r="694" spans="1:5">
      <c r="A694" s="3" t="s">
        <v>1274</v>
      </c>
      <c r="B694" s="3"/>
      <c r="C694" s="3" t="s">
        <v>2316</v>
      </c>
      <c r="D694" s="1" t="str">
        <f t="shared" si="10"/>
        <v>20160929</v>
      </c>
      <c r="E694" s="1" t="s">
        <v>2316</v>
      </c>
    </row>
    <row r="695" spans="1:5">
      <c r="A695" s="3" t="s">
        <v>1274</v>
      </c>
      <c r="B695" s="3"/>
      <c r="C695" s="3" t="s">
        <v>2317</v>
      </c>
      <c r="D695" s="1" t="str">
        <f t="shared" si="10"/>
        <v>20160926</v>
      </c>
      <c r="E695" s="1" t="s">
        <v>2317</v>
      </c>
    </row>
    <row r="696" spans="1:5">
      <c r="A696" s="3" t="s">
        <v>1274</v>
      </c>
      <c r="B696" s="3"/>
      <c r="C696" s="3" t="s">
        <v>2318</v>
      </c>
      <c r="D696" s="1" t="str">
        <f t="shared" si="10"/>
        <v>20160923</v>
      </c>
      <c r="E696" s="1" t="s">
        <v>2319</v>
      </c>
    </row>
    <row r="697" spans="1:5">
      <c r="A697" s="3" t="s">
        <v>1274</v>
      </c>
      <c r="B697" s="3"/>
      <c r="C697" s="3" t="s">
        <v>2320</v>
      </c>
      <c r="D697" s="1" t="str">
        <f t="shared" si="10"/>
        <v>20160922</v>
      </c>
      <c r="E697" s="1" t="s">
        <v>2321</v>
      </c>
    </row>
    <row r="698" spans="1:5">
      <c r="A698" s="3" t="s">
        <v>1274</v>
      </c>
      <c r="B698" s="3"/>
      <c r="C698" s="3" t="s">
        <v>2322</v>
      </c>
      <c r="D698" s="1" t="str">
        <f t="shared" si="10"/>
        <v>20160921</v>
      </c>
      <c r="E698" s="1" t="s">
        <v>2322</v>
      </c>
    </row>
    <row r="699" spans="1:5">
      <c r="A699" s="3" t="s">
        <v>1274</v>
      </c>
      <c r="B699" s="3"/>
      <c r="C699" s="3" t="s">
        <v>2323</v>
      </c>
      <c r="D699" s="1" t="str">
        <f t="shared" si="10"/>
        <v>20160920</v>
      </c>
      <c r="E699" s="1" t="s">
        <v>2323</v>
      </c>
    </row>
    <row r="700" spans="1:5">
      <c r="A700" s="3" t="s">
        <v>1274</v>
      </c>
      <c r="B700" s="3"/>
      <c r="C700" s="3" t="s">
        <v>2324</v>
      </c>
      <c r="D700" s="1" t="str">
        <f t="shared" si="10"/>
        <v>20160919</v>
      </c>
      <c r="E700" s="1" t="s">
        <v>2325</v>
      </c>
    </row>
    <row r="701" spans="1:5">
      <c r="A701" s="3" t="s">
        <v>1274</v>
      </c>
      <c r="B701" s="3"/>
      <c r="C701" s="3" t="s">
        <v>2326</v>
      </c>
      <c r="D701" s="1" t="str">
        <f t="shared" si="10"/>
        <v>20160914</v>
      </c>
      <c r="E701" s="1" t="s">
        <v>2327</v>
      </c>
    </row>
    <row r="702" spans="1:5">
      <c r="A702" s="3" t="s">
        <v>1274</v>
      </c>
      <c r="B702" s="3"/>
      <c r="C702" s="3" t="s">
        <v>2328</v>
      </c>
      <c r="D702" s="1" t="str">
        <f t="shared" si="10"/>
        <v>20160913</v>
      </c>
      <c r="E702" s="1" t="s">
        <v>2328</v>
      </c>
    </row>
    <row r="703" spans="1:5">
      <c r="A703" s="3" t="s">
        <v>1274</v>
      </c>
      <c r="B703" s="3"/>
      <c r="C703" s="3" t="s">
        <v>2329</v>
      </c>
      <c r="D703" s="1" t="str">
        <f t="shared" si="10"/>
        <v>20160912</v>
      </c>
      <c r="E703" s="1" t="s">
        <v>2329</v>
      </c>
    </row>
    <row r="704" spans="1:5">
      <c r="A704" s="3" t="s">
        <v>1274</v>
      </c>
      <c r="B704" s="3"/>
      <c r="C704" s="3" t="s">
        <v>2330</v>
      </c>
      <c r="D704" s="1" t="str">
        <f t="shared" si="10"/>
        <v>20160910</v>
      </c>
      <c r="E704" s="1" t="s">
        <v>2330</v>
      </c>
    </row>
    <row r="705" spans="1:5">
      <c r="A705" s="3" t="s">
        <v>1274</v>
      </c>
      <c r="B705" s="3"/>
      <c r="C705" s="3" t="s">
        <v>2331</v>
      </c>
      <c r="D705" s="1" t="str">
        <f t="shared" si="10"/>
        <v>20160909</v>
      </c>
      <c r="E705" s="1" t="s">
        <v>2331</v>
      </c>
    </row>
    <row r="706" spans="1:5">
      <c r="A706" s="3" t="s">
        <v>1274</v>
      </c>
      <c r="B706" s="3"/>
      <c r="C706" s="3" t="s">
        <v>2332</v>
      </c>
      <c r="D706" s="1" t="str">
        <f t="shared" si="10"/>
        <v>20160908</v>
      </c>
      <c r="E706" s="1" t="s">
        <v>2332</v>
      </c>
    </row>
    <row r="707" spans="1:5">
      <c r="A707" s="3" t="s">
        <v>1274</v>
      </c>
      <c r="B707" s="3"/>
      <c r="C707" s="3" t="s">
        <v>2333</v>
      </c>
      <c r="D707" s="1" t="str">
        <f t="shared" si="10"/>
        <v>20160907</v>
      </c>
      <c r="E707" s="1" t="s">
        <v>2333</v>
      </c>
    </row>
    <row r="708" spans="1:5">
      <c r="A708" s="3" t="s">
        <v>1274</v>
      </c>
      <c r="B708" s="3"/>
      <c r="C708" s="3" t="s">
        <v>2334</v>
      </c>
      <c r="D708" s="1" t="str">
        <f t="shared" ref="D708:D771" si="11">LEFT(E708,8)</f>
        <v>20160906</v>
      </c>
      <c r="E708" s="1" t="s">
        <v>2335</v>
      </c>
    </row>
    <row r="709" spans="1:5">
      <c r="A709" s="3" t="s">
        <v>1274</v>
      </c>
      <c r="B709" s="3"/>
      <c r="C709" s="3" t="s">
        <v>2336</v>
      </c>
      <c r="D709" s="1" t="str">
        <f t="shared" si="11"/>
        <v>20160905</v>
      </c>
      <c r="E709" s="1" t="s">
        <v>2336</v>
      </c>
    </row>
    <row r="710" spans="1:5">
      <c r="A710" s="3" t="s">
        <v>1274</v>
      </c>
      <c r="B710" s="3"/>
      <c r="C710" s="3" t="s">
        <v>2337</v>
      </c>
      <c r="D710" s="1" t="str">
        <f t="shared" si="11"/>
        <v>20160902</v>
      </c>
      <c r="E710" s="1" t="s">
        <v>2338</v>
      </c>
    </row>
    <row r="711" spans="1:5">
      <c r="A711" s="3" t="s">
        <v>1274</v>
      </c>
      <c r="B711" s="3"/>
      <c r="C711" s="3" t="s">
        <v>2339</v>
      </c>
      <c r="D711" s="1" t="str">
        <f t="shared" si="11"/>
        <v>20160901</v>
      </c>
      <c r="E711" s="1" t="s">
        <v>2340</v>
      </c>
    </row>
    <row r="712" spans="1:5">
      <c r="A712" s="3" t="s">
        <v>1274</v>
      </c>
      <c r="B712" s="3"/>
      <c r="C712" s="3" t="s">
        <v>2341</v>
      </c>
      <c r="D712" s="1" t="str">
        <f t="shared" si="11"/>
        <v>20160831</v>
      </c>
      <c r="E712" s="1" t="s">
        <v>2341</v>
      </c>
    </row>
    <row r="713" spans="1:5">
      <c r="A713" s="3" t="s">
        <v>1274</v>
      </c>
      <c r="B713" s="3"/>
      <c r="C713" s="3" t="s">
        <v>2342</v>
      </c>
      <c r="D713" s="1" t="str">
        <f t="shared" si="11"/>
        <v>20160830</v>
      </c>
      <c r="E713" s="1" t="s">
        <v>2342</v>
      </c>
    </row>
    <row r="714" spans="1:5">
      <c r="A714" s="3" t="s">
        <v>1274</v>
      </c>
      <c r="B714" s="3"/>
      <c r="C714" s="3" t="s">
        <v>2343</v>
      </c>
      <c r="D714" s="1" t="str">
        <f t="shared" si="11"/>
        <v>20160829</v>
      </c>
      <c r="E714" s="1" t="s">
        <v>2344</v>
      </c>
    </row>
    <row r="715" spans="1:5">
      <c r="A715" s="3" t="s">
        <v>1274</v>
      </c>
      <c r="B715" s="3"/>
      <c r="C715" s="3" t="s">
        <v>2345</v>
      </c>
      <c r="D715" s="1" t="str">
        <f t="shared" si="11"/>
        <v>20160826</v>
      </c>
      <c r="E715" s="1" t="s">
        <v>2345</v>
      </c>
    </row>
    <row r="716" spans="1:5">
      <c r="A716" s="3" t="s">
        <v>1274</v>
      </c>
      <c r="B716" s="3"/>
      <c r="C716" s="3" t="s">
        <v>2346</v>
      </c>
      <c r="D716" s="1" t="str">
        <f t="shared" si="11"/>
        <v>20160825</v>
      </c>
      <c r="E716" s="1" t="s">
        <v>2347</v>
      </c>
    </row>
    <row r="717" spans="1:5">
      <c r="A717" s="3" t="s">
        <v>1274</v>
      </c>
      <c r="B717" s="3"/>
      <c r="C717" s="3" t="s">
        <v>2348</v>
      </c>
      <c r="D717" s="1" t="str">
        <f t="shared" si="11"/>
        <v>20160824</v>
      </c>
      <c r="E717" s="1" t="s">
        <v>2348</v>
      </c>
    </row>
    <row r="718" spans="1:5">
      <c r="A718" s="3" t="s">
        <v>1274</v>
      </c>
      <c r="B718" s="3"/>
      <c r="C718" s="3" t="s">
        <v>2349</v>
      </c>
      <c r="D718" s="1" t="str">
        <f t="shared" si="11"/>
        <v>20160823</v>
      </c>
      <c r="E718" s="1" t="s">
        <v>2349</v>
      </c>
    </row>
    <row r="719" spans="1:5">
      <c r="A719" s="3" t="s">
        <v>1274</v>
      </c>
      <c r="B719" s="3"/>
      <c r="C719" s="3" t="s">
        <v>2350</v>
      </c>
      <c r="D719" s="1" t="str">
        <f t="shared" si="11"/>
        <v>20160822</v>
      </c>
      <c r="E719" s="1" t="s">
        <v>2351</v>
      </c>
    </row>
    <row r="720" spans="1:5">
      <c r="A720" s="3" t="s">
        <v>1274</v>
      </c>
      <c r="B720" s="3"/>
      <c r="C720" s="3" t="s">
        <v>2352</v>
      </c>
      <c r="D720" s="1" t="str">
        <f t="shared" si="11"/>
        <v>20160819</v>
      </c>
      <c r="E720" s="1" t="s">
        <v>2353</v>
      </c>
    </row>
    <row r="721" spans="1:5">
      <c r="A721" s="3" t="s">
        <v>1274</v>
      </c>
      <c r="B721" s="3"/>
      <c r="C721" s="3" t="s">
        <v>2354</v>
      </c>
      <c r="D721" s="1" t="str">
        <f t="shared" si="11"/>
        <v>20160818</v>
      </c>
      <c r="E721" s="1" t="s">
        <v>2355</v>
      </c>
    </row>
    <row r="722" spans="1:5">
      <c r="A722" s="3" t="s">
        <v>1274</v>
      </c>
      <c r="B722" s="3"/>
      <c r="C722" s="3" t="s">
        <v>2356</v>
      </c>
      <c r="D722" s="1" t="str">
        <f t="shared" si="11"/>
        <v>20160817</v>
      </c>
      <c r="E722" s="1" t="s">
        <v>2356</v>
      </c>
    </row>
    <row r="723" spans="1:5">
      <c r="A723" s="3" t="s">
        <v>1274</v>
      </c>
      <c r="B723" s="3"/>
      <c r="C723" s="3" t="s">
        <v>2357</v>
      </c>
      <c r="D723" s="1" t="str">
        <f t="shared" si="11"/>
        <v>20160816</v>
      </c>
      <c r="E723" s="1" t="s">
        <v>2357</v>
      </c>
    </row>
    <row r="724" spans="1:5">
      <c r="A724" s="3" t="s">
        <v>1274</v>
      </c>
      <c r="B724" s="3"/>
      <c r="C724" s="3" t="s">
        <v>2358</v>
      </c>
      <c r="D724" s="1" t="str">
        <f t="shared" si="11"/>
        <v>20160815</v>
      </c>
      <c r="E724" s="1" t="s">
        <v>2358</v>
      </c>
    </row>
    <row r="725" spans="1:5">
      <c r="A725" s="3" t="s">
        <v>1274</v>
      </c>
      <c r="B725" s="3"/>
      <c r="C725" s="3" t="s">
        <v>2359</v>
      </c>
      <c r="D725" s="1" t="str">
        <f t="shared" si="11"/>
        <v>20160812</v>
      </c>
      <c r="E725" s="1" t="s">
        <v>2360</v>
      </c>
    </row>
    <row r="726" spans="1:5">
      <c r="A726" s="3" t="s">
        <v>1274</v>
      </c>
      <c r="B726" s="3"/>
      <c r="C726" s="3" t="s">
        <v>2361</v>
      </c>
      <c r="D726" s="1" t="str">
        <f t="shared" si="11"/>
        <v>20160811</v>
      </c>
      <c r="E726" s="1" t="s">
        <v>2362</v>
      </c>
    </row>
    <row r="727" spans="1:5">
      <c r="A727" s="3" t="s">
        <v>1274</v>
      </c>
      <c r="B727" s="3"/>
      <c r="C727" s="3" t="s">
        <v>2363</v>
      </c>
      <c r="D727" s="1" t="str">
        <f t="shared" si="11"/>
        <v>20160810</v>
      </c>
      <c r="E727" s="1" t="s">
        <v>2363</v>
      </c>
    </row>
    <row r="728" spans="1:5">
      <c r="A728" s="3" t="s">
        <v>1274</v>
      </c>
      <c r="B728" s="3"/>
      <c r="C728" s="3" t="s">
        <v>2364</v>
      </c>
      <c r="D728" s="1" t="str">
        <f t="shared" si="11"/>
        <v>20160809</v>
      </c>
      <c r="E728" s="1" t="s">
        <v>2365</v>
      </c>
    </row>
    <row r="729" spans="1:5">
      <c r="A729" s="3" t="s">
        <v>1274</v>
      </c>
      <c r="B729" s="3"/>
      <c r="C729" s="3" t="s">
        <v>2366</v>
      </c>
      <c r="D729" s="1" t="str">
        <f t="shared" si="11"/>
        <v>20160808</v>
      </c>
      <c r="E729" s="1" t="s">
        <v>2366</v>
      </c>
    </row>
    <row r="730" spans="1:5">
      <c r="A730" s="3" t="s">
        <v>1274</v>
      </c>
      <c r="B730" s="3"/>
      <c r="C730" s="3" t="s">
        <v>2367</v>
      </c>
      <c r="D730" s="1" t="str">
        <f t="shared" si="11"/>
        <v>20160805</v>
      </c>
      <c r="E730" s="1" t="s">
        <v>2367</v>
      </c>
    </row>
    <row r="731" spans="1:5">
      <c r="A731" s="3" t="s">
        <v>1274</v>
      </c>
      <c r="B731" s="3"/>
      <c r="C731" s="3" t="s">
        <v>2368</v>
      </c>
      <c r="D731" s="1" t="str">
        <f t="shared" si="11"/>
        <v>20160804</v>
      </c>
      <c r="E731" s="1" t="s">
        <v>2368</v>
      </c>
    </row>
    <row r="732" spans="1:5">
      <c r="A732" s="3" t="s">
        <v>1274</v>
      </c>
      <c r="B732" s="3"/>
      <c r="C732" s="3" t="s">
        <v>2369</v>
      </c>
      <c r="D732" s="1" t="str">
        <f t="shared" si="11"/>
        <v>20160803</v>
      </c>
      <c r="E732" s="1" t="s">
        <v>2370</v>
      </c>
    </row>
    <row r="733" spans="1:5">
      <c r="A733" s="3" t="s">
        <v>1274</v>
      </c>
      <c r="B733" s="3"/>
      <c r="C733" s="3" t="s">
        <v>2371</v>
      </c>
      <c r="D733" s="1" t="str">
        <f t="shared" si="11"/>
        <v>20160802</v>
      </c>
      <c r="E733" s="1" t="s">
        <v>2371</v>
      </c>
    </row>
    <row r="734" spans="1:5">
      <c r="A734" s="3" t="s">
        <v>1274</v>
      </c>
      <c r="B734" s="3"/>
      <c r="C734" s="3" t="s">
        <v>2372</v>
      </c>
      <c r="D734" s="1" t="str">
        <f t="shared" si="11"/>
        <v>20160801</v>
      </c>
      <c r="E734" s="1" t="s">
        <v>2373</v>
      </c>
    </row>
    <row r="735" spans="1:5">
      <c r="A735" s="3" t="s">
        <v>1274</v>
      </c>
      <c r="B735" s="3"/>
      <c r="C735" s="3" t="s">
        <v>2374</v>
      </c>
      <c r="D735" s="1" t="str">
        <f t="shared" si="11"/>
        <v>20160729</v>
      </c>
      <c r="E735" s="1" t="s">
        <v>2375</v>
      </c>
    </row>
    <row r="736" spans="1:5">
      <c r="A736" s="3" t="s">
        <v>1274</v>
      </c>
      <c r="B736" s="3"/>
      <c r="C736" s="3" t="s">
        <v>2376</v>
      </c>
      <c r="D736" s="1" t="str">
        <f t="shared" si="11"/>
        <v>20160728</v>
      </c>
      <c r="E736" s="1" t="s">
        <v>2377</v>
      </c>
    </row>
    <row r="737" spans="1:5">
      <c r="A737" s="3" t="s">
        <v>1274</v>
      </c>
      <c r="B737" s="3"/>
      <c r="C737" s="3" t="s">
        <v>2378</v>
      </c>
      <c r="D737" s="1" t="str">
        <f t="shared" si="11"/>
        <v>20160727</v>
      </c>
      <c r="E737" s="1" t="s">
        <v>2378</v>
      </c>
    </row>
    <row r="738" spans="1:5">
      <c r="A738" s="3" t="s">
        <v>1274</v>
      </c>
      <c r="B738" s="3"/>
      <c r="C738" s="3" t="s">
        <v>2379</v>
      </c>
      <c r="D738" s="1" t="str">
        <f t="shared" si="11"/>
        <v>20160726</v>
      </c>
      <c r="E738" s="1" t="s">
        <v>2380</v>
      </c>
    </row>
    <row r="739" spans="1:5">
      <c r="A739" s="3" t="s">
        <v>1274</v>
      </c>
      <c r="B739" s="3"/>
      <c r="C739" s="3" t="s">
        <v>2381</v>
      </c>
      <c r="D739" s="1" t="str">
        <f t="shared" si="11"/>
        <v>20160725</v>
      </c>
      <c r="E739" s="1" t="s">
        <v>2382</v>
      </c>
    </row>
    <row r="740" spans="1:5">
      <c r="A740" s="3" t="s">
        <v>1274</v>
      </c>
      <c r="B740" s="3"/>
      <c r="C740" s="3" t="s">
        <v>2383</v>
      </c>
      <c r="D740" s="1" t="str">
        <f t="shared" si="11"/>
        <v>20160722</v>
      </c>
      <c r="E740" s="1" t="s">
        <v>2383</v>
      </c>
    </row>
    <row r="741" spans="1:5">
      <c r="A741" s="3" t="s">
        <v>1274</v>
      </c>
      <c r="B741" s="3"/>
      <c r="C741" s="3" t="s">
        <v>2384</v>
      </c>
      <c r="D741" s="1" t="str">
        <f t="shared" si="11"/>
        <v>20160721</v>
      </c>
      <c r="E741" s="1" t="s">
        <v>2384</v>
      </c>
    </row>
    <row r="742" spans="1:5">
      <c r="A742" s="3" t="s">
        <v>1274</v>
      </c>
      <c r="B742" s="3"/>
      <c r="C742" s="3" t="s">
        <v>2385</v>
      </c>
      <c r="D742" s="1" t="str">
        <f t="shared" si="11"/>
        <v>20160720</v>
      </c>
      <c r="E742" s="1" t="s">
        <v>2385</v>
      </c>
    </row>
    <row r="743" spans="1:5">
      <c r="A743" s="3" t="s">
        <v>1274</v>
      </c>
      <c r="B743" s="3"/>
      <c r="C743" s="3" t="s">
        <v>2386</v>
      </c>
      <c r="D743" s="1" t="str">
        <f t="shared" si="11"/>
        <v>20160719</v>
      </c>
      <c r="E743" s="1" t="s">
        <v>2386</v>
      </c>
    </row>
    <row r="744" spans="1:5">
      <c r="A744" s="3" t="s">
        <v>1274</v>
      </c>
      <c r="B744" s="3"/>
      <c r="C744" s="3" t="s">
        <v>2387</v>
      </c>
      <c r="D744" s="1" t="str">
        <f t="shared" si="11"/>
        <v>20160718</v>
      </c>
      <c r="E744" s="1" t="s">
        <v>2387</v>
      </c>
    </row>
    <row r="745" spans="1:5">
      <c r="A745" s="3" t="s">
        <v>1274</v>
      </c>
      <c r="B745" s="3"/>
      <c r="C745" s="3" t="s">
        <v>2388</v>
      </c>
      <c r="D745" s="1" t="str">
        <f t="shared" si="11"/>
        <v>20160715</v>
      </c>
      <c r="E745" s="1" t="s">
        <v>2389</v>
      </c>
    </row>
    <row r="746" spans="1:5">
      <c r="A746" s="3" t="s">
        <v>1274</v>
      </c>
      <c r="B746" s="3"/>
      <c r="C746" s="3" t="s">
        <v>2390</v>
      </c>
      <c r="D746" s="1" t="str">
        <f t="shared" si="11"/>
        <v>20160714</v>
      </c>
      <c r="E746" s="1" t="s">
        <v>2391</v>
      </c>
    </row>
    <row r="747" spans="1:5">
      <c r="A747" s="3" t="s">
        <v>1274</v>
      </c>
      <c r="B747" s="3"/>
      <c r="C747" s="3" t="s">
        <v>2392</v>
      </c>
      <c r="D747" s="1" t="str">
        <f t="shared" si="11"/>
        <v>20160713</v>
      </c>
      <c r="E747" s="1" t="s">
        <v>2392</v>
      </c>
    </row>
    <row r="748" spans="1:5">
      <c r="A748" s="3" t="s">
        <v>1274</v>
      </c>
      <c r="B748" s="3"/>
      <c r="C748" s="3" t="s">
        <v>2393</v>
      </c>
      <c r="D748" s="1" t="str">
        <f t="shared" si="11"/>
        <v>20160712</v>
      </c>
      <c r="E748" s="1" t="s">
        <v>2394</v>
      </c>
    </row>
    <row r="749" spans="1:5">
      <c r="A749" s="3" t="s">
        <v>1274</v>
      </c>
      <c r="B749" s="3"/>
      <c r="C749" s="3" t="s">
        <v>2395</v>
      </c>
      <c r="D749" s="1" t="str">
        <f t="shared" si="11"/>
        <v>20160711</v>
      </c>
      <c r="E749" s="1" t="s">
        <v>2396</v>
      </c>
    </row>
    <row r="750" spans="1:5">
      <c r="A750" s="3" t="s">
        <v>1274</v>
      </c>
      <c r="B750" s="3"/>
      <c r="C750" s="3" t="s">
        <v>2397</v>
      </c>
      <c r="D750" s="1" t="str">
        <f t="shared" si="11"/>
        <v>20160707</v>
      </c>
      <c r="E750" s="1" t="s">
        <v>2397</v>
      </c>
    </row>
    <row r="751" spans="1:5">
      <c r="A751" s="3" t="s">
        <v>1274</v>
      </c>
      <c r="B751" s="3"/>
      <c r="C751" s="3" t="s">
        <v>2398</v>
      </c>
      <c r="D751" s="1" t="str">
        <f t="shared" si="11"/>
        <v>20160706</v>
      </c>
      <c r="E751" s="1" t="s">
        <v>2399</v>
      </c>
    </row>
    <row r="752" spans="1:5">
      <c r="A752" s="3" t="s">
        <v>1274</v>
      </c>
      <c r="B752" s="3"/>
      <c r="C752" s="3" t="s">
        <v>2400</v>
      </c>
      <c r="D752" s="1" t="str">
        <f t="shared" si="11"/>
        <v>20160705</v>
      </c>
      <c r="E752" s="1" t="s">
        <v>2400</v>
      </c>
    </row>
    <row r="753" spans="1:5">
      <c r="A753" s="3" t="s">
        <v>1274</v>
      </c>
      <c r="B753" s="3"/>
      <c r="C753" s="3" t="s">
        <v>2401</v>
      </c>
      <c r="D753" s="1" t="str">
        <f t="shared" si="11"/>
        <v>20160704</v>
      </c>
      <c r="E753" s="1" t="s">
        <v>2401</v>
      </c>
    </row>
    <row r="754" spans="1:5">
      <c r="A754" s="3" t="s">
        <v>1274</v>
      </c>
      <c r="B754" s="3"/>
      <c r="C754" s="3" t="s">
        <v>2402</v>
      </c>
      <c r="D754" s="1" t="str">
        <f t="shared" si="11"/>
        <v>20160701</v>
      </c>
      <c r="E754" s="1" t="s">
        <v>2403</v>
      </c>
    </row>
    <row r="755" spans="1:5">
      <c r="A755" s="3" t="s">
        <v>1274</v>
      </c>
      <c r="B755" s="3"/>
      <c r="C755" s="3" t="s">
        <v>2404</v>
      </c>
      <c r="D755" s="1" t="str">
        <f t="shared" si="11"/>
        <v>20160630</v>
      </c>
      <c r="E755" s="1" t="s">
        <v>2404</v>
      </c>
    </row>
    <row r="756" spans="1:5">
      <c r="A756" s="3" t="s">
        <v>1274</v>
      </c>
      <c r="B756" s="3"/>
      <c r="C756" s="3" t="s">
        <v>2405</v>
      </c>
      <c r="D756" s="1" t="str">
        <f t="shared" si="11"/>
        <v>20160629</v>
      </c>
      <c r="E756" s="1" t="s">
        <v>2405</v>
      </c>
    </row>
    <row r="757" spans="1:5">
      <c r="A757" s="3" t="s">
        <v>1274</v>
      </c>
      <c r="B757" s="3"/>
      <c r="C757" s="3" t="s">
        <v>2406</v>
      </c>
      <c r="D757" s="1" t="str">
        <f t="shared" si="11"/>
        <v>20160628</v>
      </c>
      <c r="E757" s="1" t="s">
        <v>2406</v>
      </c>
    </row>
    <row r="758" spans="1:5">
      <c r="A758" s="3" t="s">
        <v>1274</v>
      </c>
      <c r="B758" s="3"/>
      <c r="C758" s="3" t="s">
        <v>2407</v>
      </c>
      <c r="D758" s="1" t="str">
        <f t="shared" si="11"/>
        <v>20160627</v>
      </c>
      <c r="E758" s="1" t="s">
        <v>2408</v>
      </c>
    </row>
    <row r="759" spans="1:5">
      <c r="A759" s="3" t="s">
        <v>1274</v>
      </c>
      <c r="B759" s="3"/>
      <c r="C759" s="3" t="s">
        <v>2409</v>
      </c>
      <c r="D759" s="1" t="str">
        <f t="shared" si="11"/>
        <v>20160624</v>
      </c>
      <c r="E759" s="1" t="s">
        <v>2410</v>
      </c>
    </row>
    <row r="760" spans="1:5">
      <c r="A760" s="3" t="s">
        <v>1274</v>
      </c>
      <c r="B760" s="3"/>
      <c r="C760" s="3" t="s">
        <v>2411</v>
      </c>
      <c r="D760" s="1" t="str">
        <f t="shared" si="11"/>
        <v>20160623</v>
      </c>
      <c r="E760" s="1" t="s">
        <v>2412</v>
      </c>
    </row>
    <row r="761" spans="1:5">
      <c r="A761" s="3" t="s">
        <v>1274</v>
      </c>
      <c r="B761" s="3"/>
      <c r="C761" s="3" t="s">
        <v>2413</v>
      </c>
      <c r="D761" s="1" t="str">
        <f t="shared" si="11"/>
        <v>20160622</v>
      </c>
      <c r="E761" s="1" t="s">
        <v>2414</v>
      </c>
    </row>
    <row r="762" spans="1:5">
      <c r="A762" s="3" t="s">
        <v>1274</v>
      </c>
      <c r="B762" s="3"/>
      <c r="C762" s="3" t="s">
        <v>2415</v>
      </c>
      <c r="D762" s="1" t="str">
        <f t="shared" si="11"/>
        <v>20160621</v>
      </c>
      <c r="E762" s="1" t="s">
        <v>2416</v>
      </c>
    </row>
    <row r="763" spans="1:5">
      <c r="A763" s="3" t="s">
        <v>1274</v>
      </c>
      <c r="B763" s="3"/>
      <c r="C763" s="3" t="s">
        <v>2417</v>
      </c>
      <c r="D763" s="1" t="str">
        <f t="shared" si="11"/>
        <v>20160620</v>
      </c>
      <c r="E763" s="1" t="s">
        <v>2418</v>
      </c>
    </row>
    <row r="764" spans="1:5">
      <c r="A764" s="3" t="s">
        <v>1274</v>
      </c>
      <c r="B764" s="3"/>
      <c r="C764" s="3" t="s">
        <v>2419</v>
      </c>
      <c r="D764" s="1" t="str">
        <f t="shared" si="11"/>
        <v>20160617</v>
      </c>
      <c r="E764" s="1" t="s">
        <v>2420</v>
      </c>
    </row>
    <row r="765" spans="1:5">
      <c r="A765" s="3" t="s">
        <v>1274</v>
      </c>
      <c r="B765" s="3"/>
      <c r="C765" s="3" t="s">
        <v>2421</v>
      </c>
      <c r="D765" s="1" t="str">
        <f t="shared" si="11"/>
        <v>20160616</v>
      </c>
      <c r="E765" s="1" t="s">
        <v>2422</v>
      </c>
    </row>
    <row r="766" spans="1:5">
      <c r="A766" s="3" t="s">
        <v>1274</v>
      </c>
      <c r="B766" s="3"/>
      <c r="C766" s="3" t="s">
        <v>2423</v>
      </c>
      <c r="D766" s="1" t="str">
        <f t="shared" si="11"/>
        <v>20160615</v>
      </c>
      <c r="E766" s="1" t="s">
        <v>2423</v>
      </c>
    </row>
    <row r="767" spans="1:5">
      <c r="A767" s="3" t="s">
        <v>1274</v>
      </c>
      <c r="B767" s="3"/>
      <c r="C767" s="3" t="s">
        <v>2424</v>
      </c>
      <c r="D767" s="1" t="str">
        <f t="shared" si="11"/>
        <v>20160614</v>
      </c>
      <c r="E767" s="1" t="s">
        <v>2425</v>
      </c>
    </row>
    <row r="768" spans="1:5">
      <c r="A768" s="3" t="s">
        <v>1274</v>
      </c>
      <c r="B768" s="3"/>
      <c r="C768" s="3" t="s">
        <v>2426</v>
      </c>
      <c r="D768" s="1" t="str">
        <f t="shared" si="11"/>
        <v>20160613</v>
      </c>
      <c r="E768" s="1" t="s">
        <v>2427</v>
      </c>
    </row>
    <row r="769" spans="1:5">
      <c r="A769" s="3" t="s">
        <v>1274</v>
      </c>
      <c r="B769" s="3"/>
      <c r="C769" s="3" t="s">
        <v>2428</v>
      </c>
      <c r="D769" s="1" t="str">
        <f t="shared" si="11"/>
        <v>20160608</v>
      </c>
      <c r="E769" s="1" t="s">
        <v>2429</v>
      </c>
    </row>
    <row r="770" spans="1:5">
      <c r="A770" s="3" t="s">
        <v>1274</v>
      </c>
      <c r="B770" s="3"/>
      <c r="C770" s="3" t="s">
        <v>2430</v>
      </c>
      <c r="D770" s="1" t="str">
        <f t="shared" si="11"/>
        <v>20160607</v>
      </c>
      <c r="E770" s="1" t="s">
        <v>2430</v>
      </c>
    </row>
    <row r="771" spans="1:5">
      <c r="A771" s="3" t="s">
        <v>1274</v>
      </c>
      <c r="B771" s="3"/>
      <c r="C771" s="3" t="s">
        <v>2431</v>
      </c>
      <c r="D771" s="1" t="str">
        <f t="shared" si="11"/>
        <v>20160606</v>
      </c>
      <c r="E771" s="1" t="s">
        <v>2432</v>
      </c>
    </row>
    <row r="772" spans="1:5">
      <c r="A772" s="3" t="s">
        <v>1274</v>
      </c>
      <c r="B772" s="3"/>
      <c r="C772" s="3" t="s">
        <v>2433</v>
      </c>
      <c r="D772" s="1" t="str">
        <f t="shared" ref="D772:D835" si="12">LEFT(E772,8)</f>
        <v>20160604</v>
      </c>
      <c r="E772" s="1" t="s">
        <v>2433</v>
      </c>
    </row>
    <row r="773" spans="1:5">
      <c r="A773" s="3" t="s">
        <v>1274</v>
      </c>
      <c r="B773" s="3"/>
      <c r="C773" s="3" t="s">
        <v>2434</v>
      </c>
      <c r="D773" s="1" t="str">
        <f t="shared" si="12"/>
        <v>20160603</v>
      </c>
      <c r="E773" s="1" t="s">
        <v>2435</v>
      </c>
    </row>
    <row r="774" spans="1:5">
      <c r="A774" s="3" t="s">
        <v>1274</v>
      </c>
      <c r="B774" s="3"/>
      <c r="C774" s="3" t="s">
        <v>2436</v>
      </c>
      <c r="D774" s="1" t="str">
        <f t="shared" si="12"/>
        <v>20160602</v>
      </c>
      <c r="E774" s="1" t="s">
        <v>2436</v>
      </c>
    </row>
    <row r="775" spans="1:5">
      <c r="A775" s="3" t="s">
        <v>1274</v>
      </c>
      <c r="B775" s="3"/>
      <c r="C775" s="3" t="s">
        <v>2437</v>
      </c>
      <c r="D775" s="1" t="str">
        <f t="shared" si="12"/>
        <v>20160601</v>
      </c>
      <c r="E775" s="1" t="s">
        <v>2438</v>
      </c>
    </row>
    <row r="776" spans="1:5">
      <c r="A776" s="3" t="s">
        <v>1274</v>
      </c>
      <c r="B776" s="3"/>
      <c r="C776" s="3" t="s">
        <v>2439</v>
      </c>
      <c r="D776" s="1" t="str">
        <f t="shared" si="12"/>
        <v>20160531</v>
      </c>
      <c r="E776" s="1" t="s">
        <v>2439</v>
      </c>
    </row>
    <row r="777" spans="1:5">
      <c r="A777" s="3" t="s">
        <v>1274</v>
      </c>
      <c r="B777" s="3"/>
      <c r="C777" s="3" t="s">
        <v>2440</v>
      </c>
      <c r="D777" s="1" t="str">
        <f t="shared" si="12"/>
        <v>20160530</v>
      </c>
      <c r="E777" s="1" t="s">
        <v>2440</v>
      </c>
    </row>
    <row r="778" spans="1:5">
      <c r="A778" s="3" t="s">
        <v>1274</v>
      </c>
      <c r="B778" s="3"/>
      <c r="C778" s="3" t="s">
        <v>2441</v>
      </c>
      <c r="D778" s="1" t="str">
        <f t="shared" si="12"/>
        <v>20160527</v>
      </c>
      <c r="E778" s="1" t="s">
        <v>2441</v>
      </c>
    </row>
    <row r="779" spans="1:5">
      <c r="A779" s="3" t="s">
        <v>1274</v>
      </c>
      <c r="B779" s="3"/>
      <c r="C779" s="3" t="s">
        <v>2442</v>
      </c>
      <c r="D779" s="1" t="str">
        <f t="shared" si="12"/>
        <v>20160526</v>
      </c>
      <c r="E779" s="1" t="s">
        <v>2443</v>
      </c>
    </row>
    <row r="780" spans="1:5">
      <c r="A780" s="3" t="s">
        <v>1274</v>
      </c>
      <c r="B780" s="3"/>
      <c r="C780" s="3" t="s">
        <v>2444</v>
      </c>
      <c r="D780" s="1" t="str">
        <f t="shared" si="12"/>
        <v>20160525</v>
      </c>
      <c r="E780" s="1" t="s">
        <v>2445</v>
      </c>
    </row>
    <row r="781" spans="1:5">
      <c r="A781" s="3" t="s">
        <v>1274</v>
      </c>
      <c r="B781" s="3"/>
      <c r="C781" s="3" t="s">
        <v>2446</v>
      </c>
      <c r="D781" s="1" t="str">
        <f t="shared" si="12"/>
        <v>20160524</v>
      </c>
      <c r="E781" s="1" t="s">
        <v>2447</v>
      </c>
    </row>
    <row r="782" spans="1:5">
      <c r="A782" s="3" t="s">
        <v>1274</v>
      </c>
      <c r="B782" s="3"/>
      <c r="C782" s="3" t="s">
        <v>2448</v>
      </c>
      <c r="D782" s="1" t="str">
        <f t="shared" si="12"/>
        <v>20160523</v>
      </c>
      <c r="E782" s="1" t="s">
        <v>2448</v>
      </c>
    </row>
    <row r="783" spans="1:5">
      <c r="A783" s="3" t="s">
        <v>1274</v>
      </c>
      <c r="B783" s="3"/>
      <c r="C783" s="3" t="s">
        <v>2449</v>
      </c>
      <c r="D783" s="1" t="str">
        <f t="shared" si="12"/>
        <v>20160520</v>
      </c>
      <c r="E783" s="1" t="s">
        <v>2450</v>
      </c>
    </row>
    <row r="784" spans="1:5">
      <c r="A784" s="3" t="s">
        <v>1274</v>
      </c>
      <c r="B784" s="3"/>
      <c r="C784" s="3" t="s">
        <v>2451</v>
      </c>
      <c r="D784" s="1" t="str">
        <f t="shared" si="12"/>
        <v>20160519</v>
      </c>
      <c r="E784" s="1" t="s">
        <v>2451</v>
      </c>
    </row>
    <row r="785" spans="1:5">
      <c r="A785" s="3" t="s">
        <v>1274</v>
      </c>
      <c r="B785" s="3"/>
      <c r="C785" s="3" t="s">
        <v>2452</v>
      </c>
      <c r="D785" s="1" t="str">
        <f t="shared" si="12"/>
        <v>20160518</v>
      </c>
      <c r="E785" s="1" t="s">
        <v>2452</v>
      </c>
    </row>
    <row r="786" spans="1:5">
      <c r="A786" s="3" t="s">
        <v>1274</v>
      </c>
      <c r="B786" s="3"/>
      <c r="C786" s="3" t="s">
        <v>2453</v>
      </c>
      <c r="D786" s="1" t="str">
        <f t="shared" si="12"/>
        <v>20160517</v>
      </c>
      <c r="E786" s="1" t="s">
        <v>2454</v>
      </c>
    </row>
    <row r="787" spans="1:5">
      <c r="A787" s="3" t="s">
        <v>1274</v>
      </c>
      <c r="B787" s="3"/>
      <c r="C787" s="3" t="s">
        <v>2455</v>
      </c>
      <c r="D787" s="1" t="str">
        <f t="shared" si="12"/>
        <v>20160516</v>
      </c>
      <c r="E787" s="1" t="s">
        <v>2455</v>
      </c>
    </row>
    <row r="788" spans="1:5">
      <c r="A788" s="3" t="s">
        <v>1274</v>
      </c>
      <c r="B788" s="3"/>
      <c r="C788" s="3" t="s">
        <v>2456</v>
      </c>
      <c r="D788" s="1" t="str">
        <f t="shared" si="12"/>
        <v>20160513</v>
      </c>
      <c r="E788" s="1" t="s">
        <v>2457</v>
      </c>
    </row>
    <row r="789" spans="1:5">
      <c r="A789" s="3" t="s">
        <v>1274</v>
      </c>
      <c r="B789" s="3"/>
      <c r="C789" s="3" t="s">
        <v>2458</v>
      </c>
      <c r="D789" s="1" t="str">
        <f t="shared" si="12"/>
        <v>20160512</v>
      </c>
      <c r="E789" s="1" t="s">
        <v>2459</v>
      </c>
    </row>
    <row r="790" spans="1:5">
      <c r="A790" s="3" t="s">
        <v>1274</v>
      </c>
      <c r="B790" s="3"/>
      <c r="C790" s="3" t="s">
        <v>2460</v>
      </c>
      <c r="D790" s="1" t="str">
        <f t="shared" si="12"/>
        <v>20160511</v>
      </c>
      <c r="E790" s="1" t="s">
        <v>2461</v>
      </c>
    </row>
    <row r="791" spans="1:5">
      <c r="A791" s="3" t="s">
        <v>1274</v>
      </c>
      <c r="B791" s="3"/>
      <c r="C791" s="3" t="s">
        <v>2462</v>
      </c>
      <c r="D791" s="1" t="str">
        <f t="shared" si="12"/>
        <v>20160510</v>
      </c>
      <c r="E791" s="1" t="s">
        <v>2463</v>
      </c>
    </row>
    <row r="792" spans="1:5">
      <c r="A792" s="3" t="s">
        <v>1274</v>
      </c>
      <c r="B792" s="3"/>
      <c r="C792" s="3" t="s">
        <v>2464</v>
      </c>
      <c r="D792" s="1" t="str">
        <f t="shared" si="12"/>
        <v>20160509</v>
      </c>
      <c r="E792" s="1" t="s">
        <v>2465</v>
      </c>
    </row>
    <row r="793" spans="1:5">
      <c r="A793" s="3" t="s">
        <v>1274</v>
      </c>
      <c r="B793" s="3"/>
      <c r="C793" s="3" t="s">
        <v>2466</v>
      </c>
      <c r="D793" s="1" t="str">
        <f t="shared" si="12"/>
        <v>20160506</v>
      </c>
      <c r="E793" s="1" t="s">
        <v>2467</v>
      </c>
    </row>
    <row r="794" spans="1:5">
      <c r="A794" s="3" t="s">
        <v>1274</v>
      </c>
      <c r="B794" s="3"/>
      <c r="C794" s="3" t="s">
        <v>2468</v>
      </c>
      <c r="D794" s="1" t="str">
        <f t="shared" si="12"/>
        <v>20160505</v>
      </c>
      <c r="E794" s="1" t="s">
        <v>2469</v>
      </c>
    </row>
    <row r="795" spans="1:5">
      <c r="A795" s="3" t="s">
        <v>1274</v>
      </c>
      <c r="B795" s="3"/>
      <c r="C795" s="3" t="s">
        <v>2470</v>
      </c>
      <c r="D795" s="1" t="str">
        <f t="shared" si="12"/>
        <v>20160504</v>
      </c>
      <c r="E795" s="1" t="s">
        <v>2471</v>
      </c>
    </row>
    <row r="796" spans="1:5">
      <c r="A796" s="3" t="s">
        <v>1274</v>
      </c>
      <c r="B796" s="3"/>
      <c r="C796" s="3" t="s">
        <v>2472</v>
      </c>
      <c r="D796" s="1" t="str">
        <f t="shared" si="12"/>
        <v>20160503</v>
      </c>
      <c r="E796" s="1" t="s">
        <v>2473</v>
      </c>
    </row>
    <row r="797" spans="1:5">
      <c r="A797" s="3" t="s">
        <v>1274</v>
      </c>
      <c r="B797" s="3"/>
      <c r="C797" s="3" t="s">
        <v>2474</v>
      </c>
      <c r="D797" s="1" t="str">
        <f t="shared" si="12"/>
        <v>20160429</v>
      </c>
      <c r="E797" s="1" t="s">
        <v>2474</v>
      </c>
    </row>
    <row r="798" spans="1:5">
      <c r="A798" s="3" t="s">
        <v>1274</v>
      </c>
      <c r="B798" s="3"/>
      <c r="C798" s="3" t="s">
        <v>2475</v>
      </c>
      <c r="D798" s="1" t="str">
        <f t="shared" si="12"/>
        <v>20160428</v>
      </c>
      <c r="E798" s="1" t="s">
        <v>2475</v>
      </c>
    </row>
    <row r="799" spans="1:5">
      <c r="A799" s="3" t="s">
        <v>1274</v>
      </c>
      <c r="B799" s="3"/>
      <c r="C799" s="3" t="s">
        <v>2476</v>
      </c>
      <c r="D799" s="1" t="str">
        <f t="shared" si="12"/>
        <v>20160427</v>
      </c>
      <c r="E799" s="1" t="s">
        <v>2477</v>
      </c>
    </row>
    <row r="800" spans="1:5">
      <c r="A800" s="3" t="s">
        <v>1274</v>
      </c>
      <c r="B800" s="3"/>
      <c r="C800" s="3" t="s">
        <v>2478</v>
      </c>
      <c r="D800" s="1" t="str">
        <f t="shared" si="12"/>
        <v>20160426</v>
      </c>
      <c r="E800" s="1" t="s">
        <v>2478</v>
      </c>
    </row>
    <row r="801" spans="1:5">
      <c r="A801" s="3" t="s">
        <v>1274</v>
      </c>
      <c r="B801" s="3"/>
      <c r="C801" s="3" t="s">
        <v>2479</v>
      </c>
      <c r="D801" s="1" t="str">
        <f t="shared" si="12"/>
        <v>20160425</v>
      </c>
      <c r="E801" s="1" t="s">
        <v>2480</v>
      </c>
    </row>
    <row r="802" spans="1:5">
      <c r="A802" s="3" t="s">
        <v>1274</v>
      </c>
      <c r="B802" s="3"/>
      <c r="C802" s="3" t="s">
        <v>2481</v>
      </c>
      <c r="D802" s="1" t="str">
        <f t="shared" si="12"/>
        <v>20160422</v>
      </c>
      <c r="E802" s="1" t="s">
        <v>2481</v>
      </c>
    </row>
    <row r="803" spans="1:5">
      <c r="A803" s="3" t="s">
        <v>1274</v>
      </c>
      <c r="B803" s="3"/>
      <c r="C803" s="3" t="s">
        <v>2482</v>
      </c>
      <c r="D803" s="1" t="str">
        <f t="shared" si="12"/>
        <v>20160421</v>
      </c>
      <c r="E803" s="1" t="s">
        <v>2483</v>
      </c>
    </row>
    <row r="804" spans="1:5">
      <c r="A804" s="3" t="s">
        <v>1274</v>
      </c>
      <c r="B804" s="3"/>
      <c r="C804" s="3" t="s">
        <v>2484</v>
      </c>
      <c r="D804" s="1" t="str">
        <f t="shared" si="12"/>
        <v>20160420</v>
      </c>
      <c r="E804" s="1" t="s">
        <v>2484</v>
      </c>
    </row>
    <row r="805" spans="1:5">
      <c r="A805" s="3" t="s">
        <v>1274</v>
      </c>
      <c r="B805" s="3"/>
      <c r="C805" s="3" t="s">
        <v>2485</v>
      </c>
      <c r="D805" s="1" t="str">
        <f t="shared" si="12"/>
        <v>20160419</v>
      </c>
      <c r="E805" s="1" t="s">
        <v>2486</v>
      </c>
    </row>
    <row r="806" spans="1:5">
      <c r="A806" s="3" t="s">
        <v>1274</v>
      </c>
      <c r="B806" s="3"/>
      <c r="C806" s="3" t="s">
        <v>2487</v>
      </c>
      <c r="D806" s="1" t="str">
        <f t="shared" si="12"/>
        <v>20160418</v>
      </c>
      <c r="E806" s="1" t="s">
        <v>2487</v>
      </c>
    </row>
    <row r="807" spans="1:5">
      <c r="A807" s="3" t="s">
        <v>1274</v>
      </c>
      <c r="B807" s="3"/>
      <c r="C807" s="3" t="s">
        <v>2488</v>
      </c>
      <c r="D807" s="1" t="str">
        <f t="shared" si="12"/>
        <v>20160415</v>
      </c>
      <c r="E807" s="1" t="s">
        <v>2489</v>
      </c>
    </row>
    <row r="808" spans="1:5">
      <c r="A808" s="3" t="s">
        <v>1274</v>
      </c>
      <c r="B808" s="3"/>
      <c r="C808" s="3" t="s">
        <v>2490</v>
      </c>
      <c r="D808" s="1" t="str">
        <f t="shared" si="12"/>
        <v>20160414</v>
      </c>
      <c r="E808" s="1" t="s">
        <v>2490</v>
      </c>
    </row>
    <row r="809" spans="1:5">
      <c r="A809" s="3" t="s">
        <v>1274</v>
      </c>
      <c r="B809" s="3"/>
      <c r="C809" s="3" t="s">
        <v>2491</v>
      </c>
      <c r="D809" s="1" t="str">
        <f t="shared" si="12"/>
        <v>20160413</v>
      </c>
      <c r="E809" s="1" t="s">
        <v>2491</v>
      </c>
    </row>
    <row r="810" spans="1:5">
      <c r="A810" s="3" t="s">
        <v>1274</v>
      </c>
      <c r="B810" s="3"/>
      <c r="C810" s="3" t="s">
        <v>2492</v>
      </c>
      <c r="D810" s="1" t="str">
        <f t="shared" si="12"/>
        <v>20160412</v>
      </c>
      <c r="E810" s="1" t="s">
        <v>2492</v>
      </c>
    </row>
    <row r="811" spans="1:5">
      <c r="A811" s="3" t="s">
        <v>1274</v>
      </c>
      <c r="B811" s="3"/>
      <c r="C811" s="3" t="s">
        <v>2493</v>
      </c>
      <c r="D811" s="1" t="str">
        <f t="shared" si="12"/>
        <v>20160411</v>
      </c>
      <c r="E811" s="1" t="s">
        <v>2494</v>
      </c>
    </row>
    <row r="812" spans="1:5">
      <c r="A812" s="3" t="s">
        <v>1274</v>
      </c>
      <c r="B812" s="3"/>
      <c r="C812" s="3" t="s">
        <v>2495</v>
      </c>
      <c r="D812" s="1" t="str">
        <f t="shared" si="12"/>
        <v>20160408</v>
      </c>
      <c r="E812" s="1" t="s">
        <v>2496</v>
      </c>
    </row>
    <row r="813" spans="1:5">
      <c r="A813" s="3" t="s">
        <v>1274</v>
      </c>
      <c r="B813" s="3"/>
      <c r="C813" s="3" t="s">
        <v>2497</v>
      </c>
      <c r="D813" s="1" t="str">
        <f t="shared" si="12"/>
        <v>20160407</v>
      </c>
      <c r="E813" s="1" t="s">
        <v>2498</v>
      </c>
    </row>
    <row r="814" spans="1:5">
      <c r="A814" s="3" t="s">
        <v>1274</v>
      </c>
      <c r="B814" s="3"/>
      <c r="C814" s="3" t="s">
        <v>2499</v>
      </c>
      <c r="D814" s="1" t="str">
        <f t="shared" si="12"/>
        <v>20160406</v>
      </c>
      <c r="E814" s="1" t="s">
        <v>2500</v>
      </c>
    </row>
    <row r="815" spans="1:5">
      <c r="A815" s="3" t="s">
        <v>1274</v>
      </c>
      <c r="B815" s="3"/>
      <c r="C815" s="3" t="s">
        <v>2501</v>
      </c>
      <c r="D815" s="1" t="str">
        <f t="shared" si="12"/>
        <v>20160401</v>
      </c>
      <c r="E815" s="1" t="s">
        <v>2502</v>
      </c>
    </row>
    <row r="816" spans="1:5">
      <c r="A816" s="3" t="s">
        <v>1274</v>
      </c>
      <c r="B816" s="3"/>
      <c r="C816" s="3" t="s">
        <v>2503</v>
      </c>
      <c r="D816" s="1" t="str">
        <f t="shared" si="12"/>
        <v>20160331</v>
      </c>
      <c r="E816" s="1" t="s">
        <v>2504</v>
      </c>
    </row>
    <row r="817" spans="1:5">
      <c r="A817" s="3" t="s">
        <v>1274</v>
      </c>
      <c r="B817" s="3"/>
      <c r="C817" s="3" t="s">
        <v>2505</v>
      </c>
      <c r="D817" s="1" t="str">
        <f t="shared" si="12"/>
        <v>20160330</v>
      </c>
      <c r="E817" s="1" t="s">
        <v>2505</v>
      </c>
    </row>
    <row r="818" spans="1:5">
      <c r="A818" s="3" t="s">
        <v>1274</v>
      </c>
      <c r="B818" s="3"/>
      <c r="C818" s="3" t="s">
        <v>2506</v>
      </c>
      <c r="D818" s="1" t="str">
        <f t="shared" si="12"/>
        <v>20160329</v>
      </c>
      <c r="E818" s="1" t="s">
        <v>2507</v>
      </c>
    </row>
    <row r="819" spans="1:5">
      <c r="A819" s="3" t="s">
        <v>1274</v>
      </c>
      <c r="B819" s="3"/>
      <c r="C819" s="3" t="s">
        <v>2508</v>
      </c>
      <c r="D819" s="1" t="str">
        <f t="shared" si="12"/>
        <v>20160328</v>
      </c>
      <c r="E819" s="1" t="s">
        <v>2508</v>
      </c>
    </row>
    <row r="820" spans="1:5">
      <c r="A820" s="3" t="s">
        <v>1274</v>
      </c>
      <c r="B820" s="3"/>
      <c r="C820" s="3" t="s">
        <v>2509</v>
      </c>
      <c r="D820" s="1" t="str">
        <f t="shared" si="12"/>
        <v>20160325</v>
      </c>
      <c r="E820" s="1" t="s">
        <v>2510</v>
      </c>
    </row>
    <row r="821" spans="1:5">
      <c r="A821" s="3" t="s">
        <v>1274</v>
      </c>
      <c r="B821" s="3"/>
      <c r="C821" s="3" t="s">
        <v>2511</v>
      </c>
      <c r="D821" s="1" t="str">
        <f t="shared" si="12"/>
        <v>20160324</v>
      </c>
      <c r="E821" s="1" t="s">
        <v>2511</v>
      </c>
    </row>
    <row r="822" spans="1:5">
      <c r="A822" s="3" t="s">
        <v>1274</v>
      </c>
      <c r="B822" s="3"/>
      <c r="C822" s="3" t="s">
        <v>2512</v>
      </c>
      <c r="D822" s="1" t="str">
        <f t="shared" si="12"/>
        <v>20160323</v>
      </c>
      <c r="E822" s="1" t="s">
        <v>2513</v>
      </c>
    </row>
    <row r="823" spans="1:5">
      <c r="A823" s="3" t="s">
        <v>1274</v>
      </c>
      <c r="B823" s="3"/>
      <c r="C823" s="3" t="s">
        <v>2514</v>
      </c>
      <c r="D823" s="1" t="str">
        <f t="shared" si="12"/>
        <v>20160322</v>
      </c>
      <c r="E823" s="1" t="s">
        <v>2515</v>
      </c>
    </row>
    <row r="824" spans="1:5">
      <c r="A824" s="3" t="s">
        <v>1274</v>
      </c>
      <c r="B824" s="3"/>
      <c r="C824" s="3" t="s">
        <v>2516</v>
      </c>
      <c r="D824" s="1" t="str">
        <f t="shared" si="12"/>
        <v>20160321</v>
      </c>
      <c r="E824" s="1" t="s">
        <v>2517</v>
      </c>
    </row>
    <row r="825" spans="1:5">
      <c r="A825" s="3" t="s">
        <v>1274</v>
      </c>
      <c r="B825" s="3"/>
      <c r="C825" s="3" t="s">
        <v>2518</v>
      </c>
      <c r="D825" s="1" t="str">
        <f t="shared" si="12"/>
        <v>20160318</v>
      </c>
      <c r="E825" s="1" t="s">
        <v>2518</v>
      </c>
    </row>
    <row r="826" spans="1:5">
      <c r="A826" s="3" t="s">
        <v>1274</v>
      </c>
      <c r="B826" s="3"/>
      <c r="C826" s="3" t="s">
        <v>2519</v>
      </c>
      <c r="D826" s="1" t="str">
        <f t="shared" si="12"/>
        <v>20160317</v>
      </c>
      <c r="E826" s="1" t="s">
        <v>2519</v>
      </c>
    </row>
    <row r="827" spans="1:5">
      <c r="A827" s="3" t="s">
        <v>1274</v>
      </c>
      <c r="B827" s="3"/>
      <c r="C827" s="3" t="s">
        <v>2520</v>
      </c>
      <c r="D827" s="1" t="str">
        <f t="shared" si="12"/>
        <v>20160316</v>
      </c>
      <c r="E827" s="1" t="s">
        <v>2521</v>
      </c>
    </row>
    <row r="828" spans="1:5">
      <c r="A828" s="3" t="s">
        <v>1274</v>
      </c>
      <c r="B828" s="3"/>
      <c r="C828" s="3" t="s">
        <v>2522</v>
      </c>
      <c r="D828" s="1" t="str">
        <f t="shared" si="12"/>
        <v>20160315</v>
      </c>
      <c r="E828" s="1" t="s">
        <v>2523</v>
      </c>
    </row>
    <row r="829" spans="1:5">
      <c r="A829" s="3" t="s">
        <v>1274</v>
      </c>
      <c r="B829" s="3"/>
      <c r="C829" s="3" t="s">
        <v>2524</v>
      </c>
      <c r="D829" s="1" t="str">
        <f t="shared" si="12"/>
        <v>20160314</v>
      </c>
      <c r="E829" s="1" t="s">
        <v>2525</v>
      </c>
    </row>
    <row r="830" spans="1:5">
      <c r="A830" s="3" t="s">
        <v>1274</v>
      </c>
      <c r="B830" s="3"/>
      <c r="C830" s="3" t="s">
        <v>2526</v>
      </c>
      <c r="D830" s="1" t="str">
        <f t="shared" si="12"/>
        <v>20160311</v>
      </c>
      <c r="E830" s="1" t="s">
        <v>2526</v>
      </c>
    </row>
    <row r="831" spans="1:5">
      <c r="A831" s="3" t="s">
        <v>1274</v>
      </c>
      <c r="B831" s="3"/>
      <c r="C831" s="3" t="s">
        <v>2527</v>
      </c>
      <c r="D831" s="1" t="str">
        <f t="shared" si="12"/>
        <v>20160310</v>
      </c>
      <c r="E831" s="1" t="s">
        <v>2527</v>
      </c>
    </row>
    <row r="832" spans="1:5">
      <c r="A832" s="3" t="s">
        <v>1274</v>
      </c>
      <c r="B832" s="3"/>
      <c r="C832" s="3" t="s">
        <v>2528</v>
      </c>
      <c r="D832" s="1" t="str">
        <f t="shared" si="12"/>
        <v>20160309</v>
      </c>
      <c r="E832" s="1" t="s">
        <v>2529</v>
      </c>
    </row>
    <row r="833" spans="1:5">
      <c r="A833" s="3" t="s">
        <v>1274</v>
      </c>
      <c r="B833" s="3"/>
      <c r="C833" s="3" t="s">
        <v>2530</v>
      </c>
      <c r="D833" s="1" t="str">
        <f t="shared" si="12"/>
        <v>20160308</v>
      </c>
      <c r="E833" s="1" t="s">
        <v>2531</v>
      </c>
    </row>
    <row r="834" spans="1:5">
      <c r="A834" s="3" t="s">
        <v>1274</v>
      </c>
      <c r="B834" s="3"/>
      <c r="C834" s="3" t="s">
        <v>2532</v>
      </c>
      <c r="D834" s="1" t="str">
        <f t="shared" si="12"/>
        <v>20160307</v>
      </c>
      <c r="E834" s="1" t="s">
        <v>2532</v>
      </c>
    </row>
    <row r="835" spans="1:5">
      <c r="A835" s="3" t="s">
        <v>1274</v>
      </c>
      <c r="B835" s="3"/>
      <c r="C835" s="3" t="s">
        <v>2533</v>
      </c>
      <c r="D835" s="1" t="str">
        <f t="shared" si="12"/>
        <v>20160304</v>
      </c>
      <c r="E835" s="1" t="s">
        <v>2534</v>
      </c>
    </row>
    <row r="836" spans="1:5">
      <c r="A836" s="3" t="s">
        <v>1274</v>
      </c>
      <c r="B836" s="3"/>
      <c r="C836" s="3" t="s">
        <v>2535</v>
      </c>
      <c r="D836" s="1" t="str">
        <f t="shared" ref="D836:D899" si="13">LEFT(E836,8)</f>
        <v>20160303</v>
      </c>
      <c r="E836" s="1" t="s">
        <v>2536</v>
      </c>
    </row>
    <row r="837" spans="1:5">
      <c r="A837" s="3" t="s">
        <v>1274</v>
      </c>
      <c r="B837" s="3"/>
      <c r="C837" s="3" t="s">
        <v>2537</v>
      </c>
      <c r="D837" s="1" t="str">
        <f t="shared" si="13"/>
        <v>20160302</v>
      </c>
      <c r="E837" s="1" t="s">
        <v>2537</v>
      </c>
    </row>
    <row r="838" spans="1:5">
      <c r="A838" s="3" t="s">
        <v>1274</v>
      </c>
      <c r="B838" s="3"/>
      <c r="C838" s="3" t="s">
        <v>2538</v>
      </c>
      <c r="D838" s="1" t="str">
        <f t="shared" si="13"/>
        <v>20160301</v>
      </c>
      <c r="E838" s="1" t="s">
        <v>2539</v>
      </c>
    </row>
    <row r="839" spans="1:5">
      <c r="A839" s="3" t="s">
        <v>1274</v>
      </c>
      <c r="B839" s="3"/>
      <c r="C839" s="3" t="s">
        <v>2540</v>
      </c>
      <c r="D839" s="1" t="str">
        <f t="shared" si="13"/>
        <v>20160226</v>
      </c>
      <c r="E839" s="1" t="s">
        <v>2541</v>
      </c>
    </row>
    <row r="840" spans="1:5">
      <c r="A840" s="3" t="s">
        <v>1274</v>
      </c>
      <c r="B840" s="3"/>
      <c r="C840" s="3" t="s">
        <v>2542</v>
      </c>
      <c r="D840" s="1" t="str">
        <f t="shared" si="13"/>
        <v>20160225</v>
      </c>
      <c r="E840" s="1" t="s">
        <v>2543</v>
      </c>
    </row>
    <row r="841" spans="1:5">
      <c r="A841" s="3" t="s">
        <v>1274</v>
      </c>
      <c r="B841" s="3"/>
      <c r="C841" s="3" t="s">
        <v>2544</v>
      </c>
      <c r="D841" s="1" t="str">
        <f t="shared" si="13"/>
        <v>20160224</v>
      </c>
      <c r="E841" s="1" t="s">
        <v>2544</v>
      </c>
    </row>
    <row r="842" spans="1:5">
      <c r="A842" s="3" t="s">
        <v>1274</v>
      </c>
      <c r="B842" s="3"/>
      <c r="C842" s="3" t="s">
        <v>2545</v>
      </c>
      <c r="D842" s="1" t="str">
        <f t="shared" si="13"/>
        <v>20160223</v>
      </c>
      <c r="E842" s="1" t="s">
        <v>2545</v>
      </c>
    </row>
    <row r="843" spans="1:5">
      <c r="A843" s="3" t="s">
        <v>1274</v>
      </c>
      <c r="B843" s="3"/>
      <c r="C843" s="3" t="s">
        <v>2546</v>
      </c>
      <c r="D843" s="1" t="str">
        <f t="shared" si="13"/>
        <v>20160222</v>
      </c>
      <c r="E843" s="1" t="s">
        <v>2546</v>
      </c>
    </row>
    <row r="844" spans="1:5">
      <c r="A844" s="3" t="s">
        <v>1274</v>
      </c>
      <c r="B844" s="3"/>
      <c r="C844" s="3" t="s">
        <v>2547</v>
      </c>
      <c r="D844" s="1" t="str">
        <f t="shared" si="13"/>
        <v>20160219</v>
      </c>
      <c r="E844" s="1" t="s">
        <v>2547</v>
      </c>
    </row>
    <row r="845" spans="1:5">
      <c r="A845" s="3" t="s">
        <v>1274</v>
      </c>
      <c r="B845" s="3"/>
      <c r="C845" s="3" t="s">
        <v>2548</v>
      </c>
      <c r="D845" s="1" t="str">
        <f t="shared" si="13"/>
        <v>20160218</v>
      </c>
      <c r="E845" s="1" t="s">
        <v>2548</v>
      </c>
    </row>
    <row r="846" spans="1:5">
      <c r="A846" s="3" t="s">
        <v>1274</v>
      </c>
      <c r="B846" s="3"/>
      <c r="C846" s="3" t="s">
        <v>2549</v>
      </c>
      <c r="D846" s="1" t="str">
        <f t="shared" si="13"/>
        <v>20160217</v>
      </c>
      <c r="E846" s="1" t="s">
        <v>2550</v>
      </c>
    </row>
    <row r="847" spans="1:5">
      <c r="A847" s="3" t="s">
        <v>1274</v>
      </c>
      <c r="B847" s="3"/>
      <c r="C847" s="3" t="s">
        <v>2551</v>
      </c>
      <c r="D847" s="1" t="str">
        <f t="shared" si="13"/>
        <v>20160216</v>
      </c>
      <c r="E847" s="1" t="s">
        <v>2551</v>
      </c>
    </row>
    <row r="848" spans="1:5">
      <c r="A848" s="3" t="s">
        <v>1274</v>
      </c>
      <c r="B848" s="3"/>
      <c r="C848" s="3" t="s">
        <v>2552</v>
      </c>
      <c r="D848" s="1" t="str">
        <f t="shared" si="13"/>
        <v>20160215</v>
      </c>
      <c r="E848" s="1" t="s">
        <v>2553</v>
      </c>
    </row>
    <row r="849" spans="1:5">
      <c r="A849" s="3" t="s">
        <v>1274</v>
      </c>
      <c r="B849" s="3"/>
      <c r="C849" s="3" t="s">
        <v>2554</v>
      </c>
      <c r="D849" s="1" t="str">
        <f t="shared" si="13"/>
        <v>20160203</v>
      </c>
      <c r="E849" s="1" t="s">
        <v>2555</v>
      </c>
    </row>
    <row r="850" spans="1:5">
      <c r="A850" s="3" t="s">
        <v>1274</v>
      </c>
      <c r="B850" s="3"/>
      <c r="C850" s="3" t="s">
        <v>2556</v>
      </c>
      <c r="D850" s="1" t="str">
        <f t="shared" si="13"/>
        <v>20160202</v>
      </c>
      <c r="E850" s="1" t="s">
        <v>2557</v>
      </c>
    </row>
    <row r="851" spans="1:5">
      <c r="A851" s="3" t="s">
        <v>1274</v>
      </c>
      <c r="B851" s="3"/>
      <c r="C851" s="3" t="s">
        <v>2558</v>
      </c>
      <c r="D851" s="1" t="str">
        <f t="shared" si="13"/>
        <v>20160201</v>
      </c>
      <c r="E851" s="1" t="s">
        <v>2559</v>
      </c>
    </row>
    <row r="852" spans="1:5">
      <c r="A852" s="3" t="s">
        <v>1274</v>
      </c>
      <c r="B852" s="3"/>
      <c r="C852" s="3" t="s">
        <v>2560</v>
      </c>
      <c r="D852" s="1" t="str">
        <f t="shared" si="13"/>
        <v>20160130</v>
      </c>
      <c r="E852" s="1" t="s">
        <v>2560</v>
      </c>
    </row>
    <row r="853" spans="1:5">
      <c r="A853" s="3" t="s">
        <v>1274</v>
      </c>
      <c r="B853" s="3"/>
      <c r="C853" s="3" t="s">
        <v>2561</v>
      </c>
      <c r="D853" s="1" t="str">
        <f t="shared" si="13"/>
        <v>20160129</v>
      </c>
      <c r="E853" s="1" t="s">
        <v>2561</v>
      </c>
    </row>
    <row r="854" spans="1:5">
      <c r="A854" s="3" t="s">
        <v>1274</v>
      </c>
      <c r="B854" s="3"/>
      <c r="C854" s="3" t="s">
        <v>2562</v>
      </c>
      <c r="D854" s="1" t="str">
        <f t="shared" si="13"/>
        <v>20160128</v>
      </c>
      <c r="E854" s="1" t="s">
        <v>2563</v>
      </c>
    </row>
    <row r="855" spans="1:5">
      <c r="A855" s="3" t="s">
        <v>1274</v>
      </c>
      <c r="B855" s="3"/>
      <c r="C855" s="3" t="s">
        <v>2564</v>
      </c>
      <c r="D855" s="1" t="str">
        <f t="shared" si="13"/>
        <v>20160127</v>
      </c>
      <c r="E855" s="1" t="s">
        <v>2565</v>
      </c>
    </row>
    <row r="856" spans="1:5">
      <c r="A856" s="3" t="s">
        <v>1274</v>
      </c>
      <c r="B856" s="3"/>
      <c r="C856" s="3" t="s">
        <v>2566</v>
      </c>
      <c r="D856" s="1" t="str">
        <f t="shared" si="13"/>
        <v>20160126</v>
      </c>
      <c r="E856" s="1" t="s">
        <v>2567</v>
      </c>
    </row>
    <row r="857" spans="1:5">
      <c r="A857" s="3" t="s">
        <v>1274</v>
      </c>
      <c r="B857" s="3"/>
      <c r="C857" s="3" t="s">
        <v>2568</v>
      </c>
      <c r="D857" s="1" t="str">
        <f t="shared" si="13"/>
        <v>20160125</v>
      </c>
      <c r="E857" s="1" t="s">
        <v>2569</v>
      </c>
    </row>
    <row r="858" spans="1:5">
      <c r="A858" s="3" t="s">
        <v>1274</v>
      </c>
      <c r="B858" s="3"/>
      <c r="C858" s="3" t="s">
        <v>2570</v>
      </c>
      <c r="D858" s="1" t="str">
        <f t="shared" si="13"/>
        <v>20160122</v>
      </c>
      <c r="E858" s="1" t="s">
        <v>2571</v>
      </c>
    </row>
    <row r="859" spans="1:5">
      <c r="A859" s="3" t="s">
        <v>1274</v>
      </c>
      <c r="B859" s="3"/>
      <c r="C859" s="3" t="s">
        <v>2572</v>
      </c>
      <c r="D859" s="1" t="str">
        <f t="shared" si="13"/>
        <v>20160121</v>
      </c>
      <c r="E859" s="1" t="s">
        <v>2572</v>
      </c>
    </row>
    <row r="860" spans="1:5">
      <c r="A860" s="3" t="s">
        <v>1274</v>
      </c>
      <c r="B860" s="3"/>
      <c r="C860" s="3" t="s">
        <v>2573</v>
      </c>
      <c r="D860" s="1" t="str">
        <f t="shared" si="13"/>
        <v>20160120</v>
      </c>
      <c r="E860" s="1" t="s">
        <v>2573</v>
      </c>
    </row>
    <row r="861" spans="1:5">
      <c r="A861" s="3" t="s">
        <v>1274</v>
      </c>
      <c r="B861" s="3"/>
      <c r="C861" s="3" t="s">
        <v>2574</v>
      </c>
      <c r="D861" s="1" t="str">
        <f t="shared" si="13"/>
        <v>20160119</v>
      </c>
      <c r="E861" s="1" t="s">
        <v>2574</v>
      </c>
    </row>
    <row r="862" spans="1:5">
      <c r="A862" s="3" t="s">
        <v>1274</v>
      </c>
      <c r="B862" s="3"/>
      <c r="C862" s="3" t="s">
        <v>2575</v>
      </c>
      <c r="D862" s="1" t="str">
        <f t="shared" si="13"/>
        <v>20160118</v>
      </c>
      <c r="E862" s="1" t="s">
        <v>2575</v>
      </c>
    </row>
    <row r="863" spans="1:5">
      <c r="A863" s="3" t="s">
        <v>1274</v>
      </c>
      <c r="B863" s="3"/>
      <c r="C863" s="3" t="s">
        <v>2576</v>
      </c>
      <c r="D863" s="1" t="str">
        <f t="shared" si="13"/>
        <v>20160115</v>
      </c>
      <c r="E863" s="1" t="s">
        <v>2576</v>
      </c>
    </row>
    <row r="864" spans="1:5">
      <c r="A864" s="3" t="s">
        <v>1274</v>
      </c>
      <c r="B864" s="3"/>
      <c r="C864" s="3" t="s">
        <v>2577</v>
      </c>
      <c r="D864" s="1" t="str">
        <f t="shared" si="13"/>
        <v>20160114</v>
      </c>
      <c r="E864" s="1" t="s">
        <v>2577</v>
      </c>
    </row>
    <row r="865" spans="1:5">
      <c r="A865" s="3" t="s">
        <v>1274</v>
      </c>
      <c r="B865" s="3"/>
      <c r="C865" s="3" t="s">
        <v>2578</v>
      </c>
      <c r="D865" s="1" t="str">
        <f t="shared" si="13"/>
        <v>20160113</v>
      </c>
      <c r="E865" s="1" t="s">
        <v>2579</v>
      </c>
    </row>
    <row r="866" spans="1:5">
      <c r="A866" s="3" t="s">
        <v>1274</v>
      </c>
      <c r="B866" s="3"/>
      <c r="C866" s="3" t="s">
        <v>2580</v>
      </c>
      <c r="D866" s="1" t="str">
        <f t="shared" si="13"/>
        <v>20160112</v>
      </c>
      <c r="E866" s="1" t="s">
        <v>2580</v>
      </c>
    </row>
    <row r="867" spans="1:5">
      <c r="A867" s="3" t="s">
        <v>1274</v>
      </c>
      <c r="B867" s="3"/>
      <c r="C867" s="3" t="s">
        <v>2581</v>
      </c>
      <c r="D867" s="1" t="str">
        <f t="shared" si="13"/>
        <v>20160111</v>
      </c>
      <c r="E867" s="1" t="s">
        <v>2582</v>
      </c>
    </row>
    <row r="868" spans="1:5">
      <c r="A868" s="3" t="s">
        <v>1274</v>
      </c>
      <c r="B868" s="3"/>
      <c r="C868" s="3" t="s">
        <v>2583</v>
      </c>
      <c r="D868" s="1" t="str">
        <f t="shared" si="13"/>
        <v>20160108</v>
      </c>
      <c r="E868" s="1" t="s">
        <v>2583</v>
      </c>
    </row>
    <row r="869" spans="1:5">
      <c r="A869" s="3" t="s">
        <v>1274</v>
      </c>
      <c r="B869" s="3"/>
      <c r="C869" s="3" t="s">
        <v>2584</v>
      </c>
      <c r="D869" s="1" t="str">
        <f t="shared" si="13"/>
        <v>20160107</v>
      </c>
      <c r="E869" s="1" t="s">
        <v>2585</v>
      </c>
    </row>
    <row r="870" spans="1:5">
      <c r="A870" s="3" t="s">
        <v>1274</v>
      </c>
      <c r="B870" s="3"/>
      <c r="C870" s="3" t="s">
        <v>2586</v>
      </c>
      <c r="D870" s="1" t="str">
        <f t="shared" si="13"/>
        <v>20160106</v>
      </c>
      <c r="E870" s="1" t="s">
        <v>2587</v>
      </c>
    </row>
    <row r="871" spans="1:5">
      <c r="A871" s="3" t="s">
        <v>1274</v>
      </c>
      <c r="B871" s="3"/>
      <c r="C871" s="3" t="s">
        <v>2588</v>
      </c>
      <c r="D871" s="1" t="str">
        <f t="shared" si="13"/>
        <v>20160105</v>
      </c>
      <c r="E871" s="1" t="s">
        <v>2588</v>
      </c>
    </row>
    <row r="872" spans="1:5">
      <c r="A872" s="3" t="s">
        <v>1274</v>
      </c>
      <c r="B872" s="3"/>
      <c r="C872" s="3" t="s">
        <v>2589</v>
      </c>
      <c r="D872" s="1" t="str">
        <f t="shared" si="13"/>
        <v>20160104</v>
      </c>
      <c r="E872" s="1" t="s">
        <v>2590</v>
      </c>
    </row>
    <row r="873" spans="1:5">
      <c r="A873" s="3" t="s">
        <v>1274</v>
      </c>
      <c r="B873" s="3"/>
      <c r="C873" s="3" t="s">
        <v>2591</v>
      </c>
      <c r="D873" s="1" t="str">
        <f t="shared" si="13"/>
        <v>20151231</v>
      </c>
      <c r="E873" s="1" t="s">
        <v>2592</v>
      </c>
    </row>
    <row r="874" spans="1:5">
      <c r="A874" s="3" t="s">
        <v>1274</v>
      </c>
      <c r="B874" s="3"/>
      <c r="C874" s="3" t="s">
        <v>2593</v>
      </c>
      <c r="D874" s="1" t="str">
        <f t="shared" si="13"/>
        <v>20151230</v>
      </c>
      <c r="E874" s="1" t="s">
        <v>2593</v>
      </c>
    </row>
    <row r="875" spans="1:5">
      <c r="A875" s="3" t="s">
        <v>1274</v>
      </c>
      <c r="B875" s="3"/>
      <c r="C875" s="3" t="s">
        <v>2594</v>
      </c>
      <c r="D875" s="1" t="str">
        <f t="shared" si="13"/>
        <v>20151229</v>
      </c>
      <c r="E875" s="1" t="s">
        <v>2594</v>
      </c>
    </row>
    <row r="876" spans="1:5">
      <c r="A876" s="3" t="s">
        <v>1274</v>
      </c>
      <c r="B876" s="3"/>
      <c r="C876" s="3" t="s">
        <v>2595</v>
      </c>
      <c r="D876" s="1" t="str">
        <f t="shared" si="13"/>
        <v>20151228</v>
      </c>
      <c r="E876" s="1" t="s">
        <v>2596</v>
      </c>
    </row>
    <row r="877" spans="1:5">
      <c r="A877" s="3" t="s">
        <v>1274</v>
      </c>
      <c r="B877" s="3"/>
      <c r="C877" s="3" t="s">
        <v>2597</v>
      </c>
      <c r="D877" s="1" t="str">
        <f t="shared" si="13"/>
        <v>20151225</v>
      </c>
      <c r="E877" s="1" t="s">
        <v>2597</v>
      </c>
    </row>
    <row r="878" spans="1:5">
      <c r="A878" s="3" t="s">
        <v>1274</v>
      </c>
      <c r="B878" s="3"/>
      <c r="C878" s="3" t="s">
        <v>2598</v>
      </c>
      <c r="D878" s="1" t="str">
        <f t="shared" si="13"/>
        <v>20151224</v>
      </c>
      <c r="E878" s="1" t="s">
        <v>2599</v>
      </c>
    </row>
    <row r="879" spans="1:5">
      <c r="A879" s="3" t="s">
        <v>1274</v>
      </c>
      <c r="B879" s="3"/>
      <c r="C879" s="3" t="s">
        <v>2600</v>
      </c>
      <c r="D879" s="1" t="str">
        <f t="shared" si="13"/>
        <v>20151223</v>
      </c>
      <c r="E879" s="1" t="s">
        <v>2601</v>
      </c>
    </row>
    <row r="880" spans="1:5">
      <c r="A880" s="3" t="s">
        <v>1274</v>
      </c>
      <c r="B880" s="3"/>
      <c r="C880" s="3" t="s">
        <v>2602</v>
      </c>
      <c r="D880" s="1" t="str">
        <f t="shared" si="13"/>
        <v>20151222</v>
      </c>
      <c r="E880" s="1" t="s">
        <v>2603</v>
      </c>
    </row>
    <row r="881" spans="1:5">
      <c r="A881" s="3" t="s">
        <v>1274</v>
      </c>
      <c r="B881" s="3"/>
      <c r="C881" s="3" t="s">
        <v>2604</v>
      </c>
      <c r="D881" s="1" t="str">
        <f t="shared" si="13"/>
        <v>20151221</v>
      </c>
      <c r="E881" s="1" t="s">
        <v>2605</v>
      </c>
    </row>
    <row r="882" spans="1:5">
      <c r="A882" s="3" t="s">
        <v>1274</v>
      </c>
      <c r="B882" s="3"/>
      <c r="C882" s="3" t="s">
        <v>2606</v>
      </c>
      <c r="D882" s="1" t="str">
        <f t="shared" si="13"/>
        <v>20151218</v>
      </c>
      <c r="E882" s="1" t="s">
        <v>2607</v>
      </c>
    </row>
    <row r="883" spans="1:5">
      <c r="A883" s="3" t="s">
        <v>1274</v>
      </c>
      <c r="B883" s="3"/>
      <c r="C883" s="3" t="s">
        <v>2608</v>
      </c>
      <c r="D883" s="1" t="str">
        <f t="shared" si="13"/>
        <v>20151217</v>
      </c>
      <c r="E883" s="1" t="s">
        <v>2609</v>
      </c>
    </row>
    <row r="884" spans="1:5">
      <c r="A884" s="3" t="s">
        <v>1274</v>
      </c>
      <c r="B884" s="3"/>
      <c r="C884" s="3" t="s">
        <v>2610</v>
      </c>
      <c r="D884" s="1" t="str">
        <f t="shared" si="13"/>
        <v>20151216</v>
      </c>
      <c r="E884" s="1" t="s">
        <v>2611</v>
      </c>
    </row>
    <row r="885" spans="1:5">
      <c r="A885" s="3" t="s">
        <v>1274</v>
      </c>
      <c r="B885" s="3"/>
      <c r="C885" s="3" t="s">
        <v>2612</v>
      </c>
      <c r="D885" s="1" t="str">
        <f t="shared" si="13"/>
        <v>20151215</v>
      </c>
      <c r="E885" s="1" t="s">
        <v>2612</v>
      </c>
    </row>
    <row r="886" spans="1:5">
      <c r="A886" s="3" t="s">
        <v>1274</v>
      </c>
      <c r="B886" s="3"/>
      <c r="C886" s="3" t="s">
        <v>2613</v>
      </c>
      <c r="D886" s="1" t="str">
        <f t="shared" si="13"/>
        <v>20151214</v>
      </c>
      <c r="E886" s="1" t="s">
        <v>2613</v>
      </c>
    </row>
    <row r="887" spans="1:5">
      <c r="A887" s="3" t="s">
        <v>1274</v>
      </c>
      <c r="B887" s="3"/>
      <c r="C887" s="3" t="s">
        <v>2614</v>
      </c>
      <c r="D887" s="1" t="str">
        <f t="shared" si="13"/>
        <v>20151211</v>
      </c>
      <c r="E887" s="1" t="s">
        <v>2615</v>
      </c>
    </row>
    <row r="888" spans="1:5">
      <c r="A888" s="3" t="s">
        <v>1274</v>
      </c>
      <c r="B888" s="3"/>
      <c r="C888" s="3" t="s">
        <v>2616</v>
      </c>
      <c r="D888" s="1" t="str">
        <f t="shared" si="13"/>
        <v>20151210</v>
      </c>
      <c r="E888" s="1" t="s">
        <v>2617</v>
      </c>
    </row>
    <row r="889" spans="1:5">
      <c r="A889" s="3" t="s">
        <v>1274</v>
      </c>
      <c r="B889" s="3"/>
      <c r="C889" s="3" t="s">
        <v>2618</v>
      </c>
      <c r="D889" s="1" t="str">
        <f t="shared" si="13"/>
        <v>20151209</v>
      </c>
      <c r="E889" s="1" t="s">
        <v>2619</v>
      </c>
    </row>
    <row r="890" spans="1:5">
      <c r="A890" s="3" t="s">
        <v>1274</v>
      </c>
      <c r="B890" s="3"/>
      <c r="C890" s="3" t="s">
        <v>2620</v>
      </c>
      <c r="D890" s="1" t="str">
        <f t="shared" si="13"/>
        <v>20151208</v>
      </c>
      <c r="E890" s="1" t="s">
        <v>2620</v>
      </c>
    </row>
    <row r="891" spans="1:5">
      <c r="A891" s="3" t="s">
        <v>1274</v>
      </c>
      <c r="B891" s="3"/>
      <c r="C891" s="3" t="s">
        <v>2621</v>
      </c>
      <c r="D891" s="1" t="str">
        <f t="shared" si="13"/>
        <v>20151207</v>
      </c>
      <c r="E891" s="1" t="s">
        <v>2621</v>
      </c>
    </row>
    <row r="892" spans="1:5">
      <c r="A892" s="3" t="s">
        <v>1274</v>
      </c>
      <c r="B892" s="3"/>
      <c r="C892" s="3" t="s">
        <v>2622</v>
      </c>
      <c r="D892" s="1" t="str">
        <f t="shared" si="13"/>
        <v>20151204</v>
      </c>
      <c r="E892" s="1" t="s">
        <v>2623</v>
      </c>
    </row>
    <row r="893" spans="1:5">
      <c r="A893" s="3" t="s">
        <v>1274</v>
      </c>
      <c r="B893" s="3"/>
      <c r="C893" s="3" t="s">
        <v>2624</v>
      </c>
      <c r="D893" s="1" t="str">
        <f t="shared" si="13"/>
        <v>20151203</v>
      </c>
      <c r="E893" s="1" t="s">
        <v>2625</v>
      </c>
    </row>
    <row r="894" spans="1:5">
      <c r="A894" s="3" t="s">
        <v>1274</v>
      </c>
      <c r="B894" s="3"/>
      <c r="C894" s="3" t="s">
        <v>2626</v>
      </c>
      <c r="D894" s="1" t="str">
        <f t="shared" si="13"/>
        <v>20151202</v>
      </c>
      <c r="E894" s="1" t="s">
        <v>2627</v>
      </c>
    </row>
    <row r="895" spans="1:5">
      <c r="A895" s="3" t="s">
        <v>1274</v>
      </c>
      <c r="B895" s="3"/>
      <c r="C895" s="3" t="s">
        <v>2628</v>
      </c>
      <c r="D895" s="1" t="str">
        <f t="shared" si="13"/>
        <v>20151201</v>
      </c>
      <c r="E895" s="1" t="s">
        <v>2629</v>
      </c>
    </row>
    <row r="896" spans="1:5">
      <c r="A896" s="3" t="s">
        <v>1274</v>
      </c>
      <c r="B896" s="3"/>
      <c r="C896" s="3" t="s">
        <v>2630</v>
      </c>
      <c r="D896" s="1" t="str">
        <f t="shared" si="13"/>
        <v>20151130</v>
      </c>
      <c r="E896" s="1" t="s">
        <v>2630</v>
      </c>
    </row>
    <row r="897" spans="1:5">
      <c r="A897" s="3" t="s">
        <v>1274</v>
      </c>
      <c r="B897" s="3"/>
      <c r="C897" s="3" t="s">
        <v>2631</v>
      </c>
      <c r="D897" s="1" t="str">
        <f t="shared" si="13"/>
        <v>20151127</v>
      </c>
      <c r="E897" s="1" t="s">
        <v>2632</v>
      </c>
    </row>
    <row r="898" spans="1:5">
      <c r="A898" s="3" t="s">
        <v>1274</v>
      </c>
      <c r="B898" s="3"/>
      <c r="C898" s="3" t="s">
        <v>2633</v>
      </c>
      <c r="D898" s="1" t="str">
        <f t="shared" si="13"/>
        <v>20151126</v>
      </c>
      <c r="E898" s="1" t="s">
        <v>2634</v>
      </c>
    </row>
    <row r="899" spans="1:5">
      <c r="A899" s="3" t="s">
        <v>1274</v>
      </c>
      <c r="B899" s="3"/>
      <c r="C899" s="3" t="s">
        <v>2635</v>
      </c>
      <c r="D899" s="1" t="str">
        <f t="shared" si="13"/>
        <v>20151125</v>
      </c>
      <c r="E899" s="1" t="s">
        <v>2635</v>
      </c>
    </row>
    <row r="900" spans="1:5">
      <c r="A900" s="3" t="s">
        <v>1274</v>
      </c>
      <c r="B900" s="3"/>
      <c r="C900" s="3" t="s">
        <v>2636</v>
      </c>
      <c r="D900" s="1" t="str">
        <f t="shared" ref="D900:D963" si="14">LEFT(E900,8)</f>
        <v>20151124</v>
      </c>
      <c r="E900" s="1" t="s">
        <v>2637</v>
      </c>
    </row>
    <row r="901" spans="1:5">
      <c r="A901" s="3" t="s">
        <v>1274</v>
      </c>
      <c r="B901" s="3"/>
      <c r="C901" s="3" t="s">
        <v>2638</v>
      </c>
      <c r="D901" s="1" t="str">
        <f t="shared" si="14"/>
        <v>20151123</v>
      </c>
      <c r="E901" s="1" t="s">
        <v>2639</v>
      </c>
    </row>
    <row r="902" spans="1:5">
      <c r="A902" s="3" t="s">
        <v>1274</v>
      </c>
      <c r="B902" s="3"/>
      <c r="C902" s="3" t="s">
        <v>2640</v>
      </c>
      <c r="D902" s="1" t="str">
        <f t="shared" si="14"/>
        <v>20151120</v>
      </c>
      <c r="E902" s="1" t="s">
        <v>2640</v>
      </c>
    </row>
    <row r="903" spans="1:5">
      <c r="A903" s="3" t="s">
        <v>1274</v>
      </c>
      <c r="B903" s="3"/>
      <c r="C903" s="3" t="s">
        <v>2641</v>
      </c>
      <c r="D903" s="1" t="str">
        <f t="shared" si="14"/>
        <v>20151119</v>
      </c>
      <c r="E903" s="1" t="s">
        <v>2642</v>
      </c>
    </row>
    <row r="904" spans="1:5">
      <c r="A904" s="3" t="s">
        <v>1274</v>
      </c>
      <c r="B904" s="3"/>
      <c r="C904" s="3" t="s">
        <v>2643</v>
      </c>
      <c r="D904" s="1" t="str">
        <f t="shared" si="14"/>
        <v>20151118</v>
      </c>
      <c r="E904" s="1" t="s">
        <v>2644</v>
      </c>
    </row>
    <row r="905" spans="1:5">
      <c r="A905" s="3" t="s">
        <v>1274</v>
      </c>
      <c r="B905" s="3"/>
      <c r="C905" s="3" t="s">
        <v>2645</v>
      </c>
      <c r="D905" s="1" t="str">
        <f t="shared" si="14"/>
        <v>20151117</v>
      </c>
      <c r="E905" s="1" t="s">
        <v>2645</v>
      </c>
    </row>
    <row r="906" spans="1:5">
      <c r="A906" s="3" t="s">
        <v>1274</v>
      </c>
      <c r="B906" s="3"/>
      <c r="C906" s="3" t="s">
        <v>2646</v>
      </c>
      <c r="D906" s="1" t="str">
        <f t="shared" si="14"/>
        <v>20151116</v>
      </c>
      <c r="E906" s="1" t="s">
        <v>2646</v>
      </c>
    </row>
    <row r="907" spans="1:5">
      <c r="A907" s="3" t="s">
        <v>1274</v>
      </c>
      <c r="B907" s="3"/>
      <c r="C907" s="3" t="s">
        <v>2647</v>
      </c>
      <c r="D907" s="1" t="str">
        <f t="shared" si="14"/>
        <v>20151113</v>
      </c>
      <c r="E907" s="1" t="s">
        <v>2647</v>
      </c>
    </row>
    <row r="908" spans="1:5">
      <c r="A908" s="3" t="s">
        <v>1274</v>
      </c>
      <c r="B908" s="3"/>
      <c r="C908" s="3" t="s">
        <v>2648</v>
      </c>
      <c r="D908" s="1" t="str">
        <f t="shared" si="14"/>
        <v>20151112</v>
      </c>
      <c r="E908" s="1" t="s">
        <v>2648</v>
      </c>
    </row>
    <row r="909" spans="1:5">
      <c r="A909" s="3" t="s">
        <v>1274</v>
      </c>
      <c r="B909" s="3"/>
      <c r="C909" s="3" t="s">
        <v>2649</v>
      </c>
      <c r="D909" s="1" t="str">
        <f t="shared" si="14"/>
        <v>20151111</v>
      </c>
      <c r="E909" s="1" t="s">
        <v>2649</v>
      </c>
    </row>
    <row r="910" spans="1:5">
      <c r="A910" s="3" t="s">
        <v>1274</v>
      </c>
      <c r="B910" s="3"/>
      <c r="C910" s="3" t="s">
        <v>2650</v>
      </c>
      <c r="D910" s="1" t="str">
        <f t="shared" si="14"/>
        <v>20151110</v>
      </c>
      <c r="E910" s="1" t="s">
        <v>2650</v>
      </c>
    </row>
    <row r="911" spans="1:5">
      <c r="A911" s="3" t="s">
        <v>1274</v>
      </c>
      <c r="B911" s="3"/>
      <c r="C911" s="3" t="s">
        <v>2651</v>
      </c>
      <c r="D911" s="1" t="str">
        <f t="shared" si="14"/>
        <v>20151109</v>
      </c>
      <c r="E911" s="1" t="s">
        <v>2651</v>
      </c>
    </row>
    <row r="912" spans="1:5">
      <c r="A912" s="3" t="s">
        <v>1274</v>
      </c>
      <c r="B912" s="3"/>
      <c r="C912" s="3" t="s">
        <v>2652</v>
      </c>
      <c r="D912" s="1" t="str">
        <f t="shared" si="14"/>
        <v>20151106</v>
      </c>
      <c r="E912" s="1" t="s">
        <v>2653</v>
      </c>
    </row>
    <row r="913" spans="1:5">
      <c r="A913" s="3" t="s">
        <v>1274</v>
      </c>
      <c r="B913" s="3"/>
      <c r="C913" s="3" t="s">
        <v>2654</v>
      </c>
      <c r="D913" s="1" t="str">
        <f t="shared" si="14"/>
        <v>20151105</v>
      </c>
      <c r="E913" s="1" t="s">
        <v>2655</v>
      </c>
    </row>
    <row r="914" spans="1:5">
      <c r="A914" s="3" t="s">
        <v>1274</v>
      </c>
      <c r="B914" s="3"/>
      <c r="C914" s="3" t="s">
        <v>2656</v>
      </c>
      <c r="D914" s="1" t="str">
        <f t="shared" si="14"/>
        <v>20151104</v>
      </c>
      <c r="E914" s="1" t="s">
        <v>2657</v>
      </c>
    </row>
    <row r="915" spans="1:5">
      <c r="A915" s="3" t="s">
        <v>1274</v>
      </c>
      <c r="B915" s="3"/>
      <c r="C915" s="3" t="s">
        <v>2658</v>
      </c>
      <c r="D915" s="1" t="str">
        <f t="shared" si="14"/>
        <v>20151103</v>
      </c>
      <c r="E915" s="1" t="s">
        <v>2659</v>
      </c>
    </row>
    <row r="916" spans="1:5">
      <c r="A916" s="3" t="s">
        <v>1274</v>
      </c>
      <c r="B916" s="3"/>
      <c r="C916" s="3" t="s">
        <v>2660</v>
      </c>
      <c r="D916" s="1" t="str">
        <f t="shared" si="14"/>
        <v>20151102</v>
      </c>
      <c r="E916" s="1" t="s">
        <v>2660</v>
      </c>
    </row>
    <row r="917" spans="1:5">
      <c r="A917" s="3" t="s">
        <v>1274</v>
      </c>
      <c r="B917" s="3"/>
      <c r="C917" s="3" t="s">
        <v>2661</v>
      </c>
      <c r="D917" s="1" t="str">
        <f t="shared" si="14"/>
        <v>20151030</v>
      </c>
      <c r="E917" s="1" t="s">
        <v>2661</v>
      </c>
    </row>
    <row r="918" spans="1:5">
      <c r="A918" s="3" t="s">
        <v>1274</v>
      </c>
      <c r="B918" s="3"/>
      <c r="C918" s="3" t="s">
        <v>2662</v>
      </c>
      <c r="D918" s="1" t="str">
        <f t="shared" si="14"/>
        <v>20151029</v>
      </c>
      <c r="E918" s="1" t="s">
        <v>2662</v>
      </c>
    </row>
    <row r="919" spans="1:5">
      <c r="A919" s="3" t="s">
        <v>1274</v>
      </c>
      <c r="B919" s="3"/>
      <c r="C919" s="3" t="s">
        <v>2663</v>
      </c>
      <c r="D919" s="1" t="str">
        <f t="shared" si="14"/>
        <v>20151028</v>
      </c>
      <c r="E919" s="1" t="s">
        <v>2663</v>
      </c>
    </row>
    <row r="920" spans="1:5">
      <c r="A920" s="3" t="s">
        <v>1274</v>
      </c>
      <c r="B920" s="3"/>
      <c r="C920" s="3" t="s">
        <v>2664</v>
      </c>
      <c r="D920" s="1" t="str">
        <f t="shared" si="14"/>
        <v>20151027</v>
      </c>
      <c r="E920" s="1" t="s">
        <v>2665</v>
      </c>
    </row>
    <row r="921" spans="1:5">
      <c r="A921" s="3" t="s">
        <v>1274</v>
      </c>
      <c r="B921" s="3"/>
      <c r="C921" s="3" t="s">
        <v>2666</v>
      </c>
      <c r="D921" s="1" t="str">
        <f t="shared" si="14"/>
        <v>20151026</v>
      </c>
      <c r="E921" s="1" t="s">
        <v>2666</v>
      </c>
    </row>
    <row r="922" spans="1:5">
      <c r="A922" s="3" t="s">
        <v>1274</v>
      </c>
      <c r="B922" s="3"/>
      <c r="C922" s="3" t="s">
        <v>2667</v>
      </c>
      <c r="D922" s="1" t="str">
        <f t="shared" si="14"/>
        <v>20151023</v>
      </c>
      <c r="E922" s="1" t="s">
        <v>2668</v>
      </c>
    </row>
    <row r="923" spans="1:5">
      <c r="A923" s="3" t="s">
        <v>1274</v>
      </c>
      <c r="B923" s="3"/>
      <c r="C923" s="3" t="s">
        <v>2669</v>
      </c>
      <c r="D923" s="1" t="str">
        <f t="shared" si="14"/>
        <v>20151022</v>
      </c>
      <c r="E923" s="1" t="s">
        <v>2670</v>
      </c>
    </row>
    <row r="924" spans="1:5">
      <c r="A924" s="3" t="s">
        <v>1274</v>
      </c>
      <c r="B924" s="3"/>
      <c r="C924" s="3" t="s">
        <v>2671</v>
      </c>
      <c r="D924" s="1" t="str">
        <f t="shared" si="14"/>
        <v>20151021</v>
      </c>
      <c r="E924" s="1" t="s">
        <v>2671</v>
      </c>
    </row>
    <row r="925" spans="1:5">
      <c r="A925" s="3" t="s">
        <v>1274</v>
      </c>
      <c r="B925" s="3"/>
      <c r="C925" s="3" t="s">
        <v>2672</v>
      </c>
      <c r="D925" s="1" t="str">
        <f t="shared" si="14"/>
        <v>20151020</v>
      </c>
      <c r="E925" s="1" t="s">
        <v>2672</v>
      </c>
    </row>
    <row r="926" spans="1:5">
      <c r="A926" s="3" t="s">
        <v>1274</v>
      </c>
      <c r="B926" s="3"/>
      <c r="C926" s="3" t="s">
        <v>2673</v>
      </c>
      <c r="D926" s="1" t="str">
        <f t="shared" si="14"/>
        <v>20151019</v>
      </c>
      <c r="E926" s="1" t="s">
        <v>2674</v>
      </c>
    </row>
    <row r="927" spans="1:5">
      <c r="A927" s="3" t="s">
        <v>1274</v>
      </c>
      <c r="B927" s="3"/>
      <c r="C927" s="3" t="s">
        <v>2675</v>
      </c>
      <c r="D927" s="1" t="str">
        <f t="shared" si="14"/>
        <v>20151016</v>
      </c>
      <c r="E927" s="1" t="s">
        <v>2675</v>
      </c>
    </row>
    <row r="928" spans="1:5">
      <c r="A928" s="3" t="s">
        <v>1274</v>
      </c>
      <c r="B928" s="3"/>
      <c r="C928" s="3" t="s">
        <v>2676</v>
      </c>
      <c r="D928" s="1" t="str">
        <f t="shared" si="14"/>
        <v>20151015</v>
      </c>
      <c r="E928" s="1" t="s">
        <v>2677</v>
      </c>
    </row>
    <row r="929" spans="1:5">
      <c r="A929" s="3" t="s">
        <v>1274</v>
      </c>
      <c r="B929" s="3"/>
      <c r="C929" s="3" t="s">
        <v>2678</v>
      </c>
      <c r="D929" s="1" t="str">
        <f t="shared" si="14"/>
        <v>20151014</v>
      </c>
      <c r="E929" s="1" t="s">
        <v>2678</v>
      </c>
    </row>
    <row r="930" spans="1:5">
      <c r="A930" s="3" t="s">
        <v>1274</v>
      </c>
      <c r="B930" s="3"/>
      <c r="C930" s="3" t="s">
        <v>2679</v>
      </c>
      <c r="D930" s="1" t="str">
        <f t="shared" si="14"/>
        <v>20151013</v>
      </c>
      <c r="E930" s="1" t="s">
        <v>2680</v>
      </c>
    </row>
    <row r="931" spans="1:5">
      <c r="A931" s="3" t="s">
        <v>1274</v>
      </c>
      <c r="B931" s="3"/>
      <c r="C931" s="3" t="s">
        <v>2681</v>
      </c>
      <c r="D931" s="1" t="str">
        <f t="shared" si="14"/>
        <v>20151012</v>
      </c>
      <c r="E931" s="1" t="s">
        <v>2682</v>
      </c>
    </row>
    <row r="932" spans="1:5">
      <c r="A932" s="3" t="s">
        <v>1274</v>
      </c>
      <c r="B932" s="3"/>
      <c r="C932" s="3" t="s">
        <v>2683</v>
      </c>
      <c r="D932" s="1" t="str">
        <f t="shared" si="14"/>
        <v>20151008</v>
      </c>
      <c r="E932" s="1" t="s">
        <v>2683</v>
      </c>
    </row>
    <row r="933" spans="1:5">
      <c r="A933" s="3" t="s">
        <v>1274</v>
      </c>
      <c r="B933" s="3"/>
      <c r="C933" s="3" t="s">
        <v>2684</v>
      </c>
      <c r="D933" s="1" t="str">
        <f t="shared" si="14"/>
        <v>20151007</v>
      </c>
      <c r="E933" s="1" t="s">
        <v>2684</v>
      </c>
    </row>
    <row r="934" spans="1:5">
      <c r="A934" s="3" t="s">
        <v>1274</v>
      </c>
      <c r="B934" s="3"/>
      <c r="C934" s="3" t="s">
        <v>2685</v>
      </c>
      <c r="D934" s="1" t="str">
        <f t="shared" si="14"/>
        <v>20151006</v>
      </c>
      <c r="E934" s="1" t="s">
        <v>2686</v>
      </c>
    </row>
    <row r="935" spans="1:5">
      <c r="A935" s="3" t="s">
        <v>1274</v>
      </c>
      <c r="B935" s="3"/>
      <c r="C935" s="3" t="s">
        <v>2687</v>
      </c>
      <c r="D935" s="1" t="str">
        <f t="shared" si="14"/>
        <v>20151005</v>
      </c>
      <c r="E935" s="1" t="s">
        <v>2688</v>
      </c>
    </row>
    <row r="936" spans="1:5">
      <c r="A936" s="3" t="s">
        <v>1274</v>
      </c>
      <c r="B936" s="3"/>
      <c r="C936" s="3" t="s">
        <v>2689</v>
      </c>
      <c r="D936" s="1" t="str">
        <f t="shared" si="14"/>
        <v>20151002</v>
      </c>
      <c r="E936" s="1" t="s">
        <v>2689</v>
      </c>
    </row>
    <row r="937" spans="1:5">
      <c r="A937" s="3" t="s">
        <v>1274</v>
      </c>
      <c r="B937" s="3"/>
      <c r="C937" s="3" t="s">
        <v>2690</v>
      </c>
      <c r="D937" s="1" t="str">
        <f t="shared" si="14"/>
        <v>20151001</v>
      </c>
      <c r="E937" s="1" t="s">
        <v>2690</v>
      </c>
    </row>
    <row r="938" spans="1:5">
      <c r="A938" s="3" t="s">
        <v>1274</v>
      </c>
      <c r="B938" s="3"/>
      <c r="C938" s="3" t="s">
        <v>2691</v>
      </c>
      <c r="D938" s="1" t="str">
        <f t="shared" si="14"/>
        <v>20150930</v>
      </c>
      <c r="E938" s="1" t="s">
        <v>2692</v>
      </c>
    </row>
    <row r="939" spans="1:5">
      <c r="A939" s="3" t="s">
        <v>1274</v>
      </c>
      <c r="B939" s="3"/>
      <c r="C939" s="3" t="s">
        <v>2693</v>
      </c>
      <c r="D939" s="1" t="str">
        <f t="shared" si="14"/>
        <v>20150925</v>
      </c>
      <c r="E939" s="1" t="s">
        <v>2693</v>
      </c>
    </row>
    <row r="940" spans="1:5">
      <c r="A940" s="3" t="s">
        <v>1274</v>
      </c>
      <c r="B940" s="3"/>
      <c r="C940" s="3" t="s">
        <v>2694</v>
      </c>
      <c r="D940" s="1" t="str">
        <f t="shared" si="14"/>
        <v>20150924</v>
      </c>
      <c r="E940" s="1" t="s">
        <v>2695</v>
      </c>
    </row>
    <row r="941" spans="1:5">
      <c r="A941" s="3" t="s">
        <v>1274</v>
      </c>
      <c r="B941" s="3"/>
      <c r="C941" s="3" t="s">
        <v>2696</v>
      </c>
      <c r="D941" s="1" t="str">
        <f t="shared" si="14"/>
        <v>20150923</v>
      </c>
      <c r="E941" s="1" t="s">
        <v>2697</v>
      </c>
    </row>
    <row r="942" spans="1:5">
      <c r="A942" s="3" t="s">
        <v>1274</v>
      </c>
      <c r="B942" s="3"/>
      <c r="C942" s="3" t="s">
        <v>2698</v>
      </c>
      <c r="D942" s="1" t="str">
        <f t="shared" si="14"/>
        <v>20150922</v>
      </c>
      <c r="E942" s="1" t="s">
        <v>2698</v>
      </c>
    </row>
    <row r="943" spans="1:5">
      <c r="A943" s="3" t="s">
        <v>1274</v>
      </c>
      <c r="B943" s="3"/>
      <c r="C943" s="3" t="s">
        <v>2699</v>
      </c>
      <c r="D943" s="1" t="str">
        <f t="shared" si="14"/>
        <v>20150921</v>
      </c>
      <c r="E943" s="1" t="s">
        <v>2699</v>
      </c>
    </row>
    <row r="944" spans="1:5">
      <c r="A944" s="3" t="s">
        <v>1274</v>
      </c>
      <c r="B944" s="3"/>
      <c r="C944" s="3" t="s">
        <v>2700</v>
      </c>
      <c r="D944" s="1" t="str">
        <f t="shared" si="14"/>
        <v>20150918</v>
      </c>
      <c r="E944" s="1" t="s">
        <v>2701</v>
      </c>
    </row>
    <row r="945" spans="1:5">
      <c r="A945" s="3" t="s">
        <v>1274</v>
      </c>
      <c r="B945" s="3"/>
      <c r="C945" s="3" t="s">
        <v>2702</v>
      </c>
      <c r="D945" s="1" t="str">
        <f t="shared" si="14"/>
        <v>20150917</v>
      </c>
      <c r="E945" s="1" t="s">
        <v>2703</v>
      </c>
    </row>
    <row r="946" spans="1:5">
      <c r="A946" s="3" t="s">
        <v>1274</v>
      </c>
      <c r="B946" s="3"/>
      <c r="C946" s="3" t="s">
        <v>2704</v>
      </c>
      <c r="D946" s="1" t="str">
        <f t="shared" si="14"/>
        <v>20150916</v>
      </c>
      <c r="E946" s="1" t="s">
        <v>2705</v>
      </c>
    </row>
    <row r="947" spans="1:5">
      <c r="A947" s="3" t="s">
        <v>1274</v>
      </c>
      <c r="B947" s="3"/>
      <c r="C947" s="3" t="s">
        <v>2706</v>
      </c>
      <c r="D947" s="1" t="str">
        <f t="shared" si="14"/>
        <v>20150915</v>
      </c>
      <c r="E947" s="1" t="s">
        <v>2707</v>
      </c>
    </row>
    <row r="948" spans="1:5">
      <c r="A948" s="3" t="s">
        <v>1274</v>
      </c>
      <c r="B948" s="3"/>
      <c r="C948" s="3" t="s">
        <v>2708</v>
      </c>
      <c r="D948" s="1" t="str">
        <f t="shared" si="14"/>
        <v>20150914</v>
      </c>
      <c r="E948" s="1" t="s">
        <v>2708</v>
      </c>
    </row>
    <row r="949" spans="1:5">
      <c r="A949" s="3" t="s">
        <v>1274</v>
      </c>
      <c r="B949" s="3"/>
      <c r="C949" s="3" t="s">
        <v>2709</v>
      </c>
      <c r="D949" s="1" t="str">
        <f t="shared" si="14"/>
        <v>20150911</v>
      </c>
      <c r="E949" s="1" t="s">
        <v>2710</v>
      </c>
    </row>
    <row r="950" spans="1:5">
      <c r="A950" s="3" t="s">
        <v>1274</v>
      </c>
      <c r="B950" s="3"/>
      <c r="C950" s="3" t="s">
        <v>2711</v>
      </c>
      <c r="D950" s="1" t="str">
        <f t="shared" si="14"/>
        <v>20150910</v>
      </c>
      <c r="E950" s="1" t="s">
        <v>2711</v>
      </c>
    </row>
    <row r="951" spans="1:5">
      <c r="A951" s="3" t="s">
        <v>1274</v>
      </c>
      <c r="B951" s="3"/>
      <c r="C951" s="3" t="s">
        <v>2712</v>
      </c>
      <c r="D951" s="1" t="str">
        <f t="shared" si="14"/>
        <v>20150909</v>
      </c>
      <c r="E951" s="1" t="s">
        <v>2712</v>
      </c>
    </row>
    <row r="952" spans="1:5">
      <c r="A952" s="3" t="s">
        <v>1274</v>
      </c>
      <c r="B952" s="3"/>
      <c r="C952" s="3" t="s">
        <v>2713</v>
      </c>
      <c r="D952" s="1" t="str">
        <f t="shared" si="14"/>
        <v>20150908</v>
      </c>
      <c r="E952" s="1" t="s">
        <v>2713</v>
      </c>
    </row>
    <row r="953" spans="1:5">
      <c r="A953" s="3" t="s">
        <v>1274</v>
      </c>
      <c r="B953" s="3"/>
      <c r="C953" s="3" t="s">
        <v>2714</v>
      </c>
      <c r="D953" s="1" t="str">
        <f t="shared" si="14"/>
        <v>20150907</v>
      </c>
      <c r="E953" s="1" t="s">
        <v>2715</v>
      </c>
    </row>
    <row r="954" spans="1:5">
      <c r="A954" s="3" t="s">
        <v>1274</v>
      </c>
      <c r="B954" s="3"/>
      <c r="C954" s="3" t="s">
        <v>2716</v>
      </c>
      <c r="D954" s="1" t="str">
        <f t="shared" si="14"/>
        <v>20150904</v>
      </c>
      <c r="E954" s="1" t="s">
        <v>2717</v>
      </c>
    </row>
    <row r="955" spans="1:5">
      <c r="A955" s="3" t="s">
        <v>1274</v>
      </c>
      <c r="B955" s="3"/>
      <c r="C955" s="3" t="s">
        <v>2718</v>
      </c>
      <c r="D955" s="1" t="str">
        <f t="shared" si="14"/>
        <v>20150903</v>
      </c>
      <c r="E955" s="1" t="s">
        <v>2719</v>
      </c>
    </row>
    <row r="956" spans="1:5">
      <c r="A956" s="3" t="s">
        <v>1274</v>
      </c>
      <c r="B956" s="3"/>
      <c r="C956" s="3" t="s">
        <v>2720</v>
      </c>
      <c r="D956" s="1" t="str">
        <f t="shared" si="14"/>
        <v>20150902</v>
      </c>
      <c r="E956" s="1" t="s">
        <v>2721</v>
      </c>
    </row>
    <row r="957" spans="1:5">
      <c r="A957" s="3" t="s">
        <v>1274</v>
      </c>
      <c r="B957" s="3"/>
      <c r="C957" s="3" t="s">
        <v>2722</v>
      </c>
      <c r="D957" s="1" t="str">
        <f t="shared" si="14"/>
        <v>20150901</v>
      </c>
      <c r="E957" s="1" t="s">
        <v>2723</v>
      </c>
    </row>
    <row r="958" spans="1:5">
      <c r="A958" s="3" t="s">
        <v>1274</v>
      </c>
      <c r="B958" s="3"/>
      <c r="C958" s="3" t="s">
        <v>2724</v>
      </c>
      <c r="D958" s="1" t="str">
        <f t="shared" si="14"/>
        <v>20150831</v>
      </c>
      <c r="E958" s="1" t="s">
        <v>2724</v>
      </c>
    </row>
    <row r="959" spans="1:5">
      <c r="A959" s="3" t="s">
        <v>1274</v>
      </c>
      <c r="B959" s="3"/>
      <c r="C959" s="3" t="s">
        <v>2725</v>
      </c>
      <c r="D959" s="1" t="str">
        <f t="shared" si="14"/>
        <v>20150828</v>
      </c>
      <c r="E959" s="1" t="s">
        <v>2726</v>
      </c>
    </row>
    <row r="960" spans="1:5">
      <c r="A960" s="3" t="s">
        <v>1274</v>
      </c>
      <c r="B960" s="3"/>
      <c r="C960" s="3" t="s">
        <v>2727</v>
      </c>
      <c r="D960" s="1" t="str">
        <f t="shared" si="14"/>
        <v>20150827</v>
      </c>
      <c r="E960" s="1" t="s">
        <v>2727</v>
      </c>
    </row>
    <row r="961" spans="1:5">
      <c r="A961" s="3" t="s">
        <v>1274</v>
      </c>
      <c r="B961" s="3"/>
      <c r="C961" s="3" t="s">
        <v>2728</v>
      </c>
      <c r="D961" s="1" t="str">
        <f t="shared" si="14"/>
        <v>20150826</v>
      </c>
      <c r="E961" s="1" t="s">
        <v>2729</v>
      </c>
    </row>
    <row r="962" spans="1:5">
      <c r="A962" s="3" t="s">
        <v>1274</v>
      </c>
      <c r="B962" s="3"/>
      <c r="C962" s="3" t="s">
        <v>2730</v>
      </c>
      <c r="D962" s="1" t="str">
        <f t="shared" si="14"/>
        <v>20150825</v>
      </c>
      <c r="E962" s="1" t="s">
        <v>2731</v>
      </c>
    </row>
    <row r="963" spans="1:5">
      <c r="A963" s="3" t="s">
        <v>1274</v>
      </c>
      <c r="B963" s="3"/>
      <c r="C963" s="3" t="s">
        <v>2732</v>
      </c>
      <c r="D963" s="1" t="str">
        <f t="shared" si="14"/>
        <v>20150824</v>
      </c>
      <c r="E963" s="1" t="s">
        <v>2733</v>
      </c>
    </row>
    <row r="964" spans="1:5">
      <c r="A964" s="3" t="s">
        <v>1274</v>
      </c>
      <c r="B964" s="3"/>
      <c r="C964" s="3" t="s">
        <v>2734</v>
      </c>
      <c r="D964" s="1" t="str">
        <f t="shared" ref="D964:D1027" si="15">LEFT(E964,8)</f>
        <v>20150821</v>
      </c>
      <c r="E964" s="1" t="s">
        <v>2734</v>
      </c>
    </row>
    <row r="965" spans="1:5">
      <c r="A965" s="3" t="s">
        <v>1274</v>
      </c>
      <c r="B965" s="3"/>
      <c r="C965" s="3" t="s">
        <v>2735</v>
      </c>
      <c r="D965" s="1" t="str">
        <f t="shared" si="15"/>
        <v>20150820</v>
      </c>
      <c r="E965" s="1" t="s">
        <v>2735</v>
      </c>
    </row>
    <row r="966" spans="1:5">
      <c r="A966" s="3" t="s">
        <v>1274</v>
      </c>
      <c r="B966" s="3"/>
      <c r="C966" s="3" t="s">
        <v>2736</v>
      </c>
      <c r="D966" s="1" t="str">
        <f t="shared" si="15"/>
        <v>20150819</v>
      </c>
      <c r="E966" s="1" t="s">
        <v>2737</v>
      </c>
    </row>
    <row r="967" spans="1:5">
      <c r="A967" s="3" t="s">
        <v>1274</v>
      </c>
      <c r="B967" s="3"/>
      <c r="C967" s="3" t="s">
        <v>2738</v>
      </c>
      <c r="D967" s="1" t="str">
        <f t="shared" si="15"/>
        <v>20150818</v>
      </c>
      <c r="E967" s="1" t="s">
        <v>2738</v>
      </c>
    </row>
    <row r="968" spans="1:5">
      <c r="A968" s="3" t="s">
        <v>1274</v>
      </c>
      <c r="B968" s="3"/>
      <c r="C968" s="3" t="s">
        <v>2739</v>
      </c>
      <c r="D968" s="1" t="str">
        <f t="shared" si="15"/>
        <v>20150817</v>
      </c>
      <c r="E968" s="1" t="s">
        <v>2739</v>
      </c>
    </row>
    <row r="969" spans="1:5">
      <c r="A969" s="3" t="s">
        <v>1274</v>
      </c>
      <c r="B969" s="3"/>
      <c r="C969" s="3" t="s">
        <v>2740</v>
      </c>
      <c r="D969" s="1" t="str">
        <f t="shared" si="15"/>
        <v>20150814</v>
      </c>
      <c r="E969" s="1" t="s">
        <v>2741</v>
      </c>
    </row>
    <row r="970" spans="1:5">
      <c r="A970" s="3" t="s">
        <v>1274</v>
      </c>
      <c r="B970" s="3"/>
      <c r="C970" s="3" t="s">
        <v>2742</v>
      </c>
      <c r="D970" s="1" t="str">
        <f t="shared" si="15"/>
        <v>20150813</v>
      </c>
      <c r="E970" s="1" t="s">
        <v>2742</v>
      </c>
    </row>
    <row r="971" spans="1:5">
      <c r="A971" s="3" t="s">
        <v>1274</v>
      </c>
      <c r="B971" s="3"/>
      <c r="C971" s="3" t="s">
        <v>2743</v>
      </c>
      <c r="D971" s="1" t="str">
        <f t="shared" si="15"/>
        <v>20150812</v>
      </c>
      <c r="E971" s="1" t="s">
        <v>2744</v>
      </c>
    </row>
    <row r="972" spans="1:5">
      <c r="A972" s="3" t="s">
        <v>1274</v>
      </c>
      <c r="B972" s="3"/>
      <c r="C972" s="3" t="s">
        <v>2745</v>
      </c>
      <c r="D972" s="1" t="str">
        <f t="shared" si="15"/>
        <v>20150811</v>
      </c>
      <c r="E972" s="1" t="s">
        <v>2745</v>
      </c>
    </row>
    <row r="973" spans="1:5">
      <c r="A973" s="3" t="s">
        <v>1274</v>
      </c>
      <c r="B973" s="3"/>
      <c r="C973" s="3" t="s">
        <v>2746</v>
      </c>
      <c r="D973" s="1" t="str">
        <f t="shared" si="15"/>
        <v>20150810</v>
      </c>
      <c r="E973" s="1" t="s">
        <v>2747</v>
      </c>
    </row>
    <row r="974" spans="1:5">
      <c r="A974" s="3" t="s">
        <v>1274</v>
      </c>
      <c r="B974" s="3"/>
      <c r="C974" s="3" t="s">
        <v>2748</v>
      </c>
      <c r="D974" s="1" t="str">
        <f t="shared" si="15"/>
        <v>20150807</v>
      </c>
      <c r="E974" s="1" t="s">
        <v>2748</v>
      </c>
    </row>
    <row r="975" spans="1:5">
      <c r="A975" s="3" t="s">
        <v>1274</v>
      </c>
      <c r="B975" s="3"/>
      <c r="C975" s="3" t="s">
        <v>2749</v>
      </c>
      <c r="D975" s="1" t="str">
        <f t="shared" si="15"/>
        <v>20150806</v>
      </c>
      <c r="E975" s="1" t="s">
        <v>2749</v>
      </c>
    </row>
    <row r="976" spans="1:5">
      <c r="A976" s="3" t="s">
        <v>1274</v>
      </c>
      <c r="B976" s="3"/>
      <c r="C976" s="3" t="s">
        <v>2750</v>
      </c>
      <c r="D976" s="1" t="str">
        <f t="shared" si="15"/>
        <v>20150805</v>
      </c>
      <c r="E976" s="1" t="s">
        <v>2751</v>
      </c>
    </row>
    <row r="977" spans="1:5">
      <c r="A977" s="3" t="s">
        <v>1274</v>
      </c>
      <c r="B977" s="3"/>
      <c r="C977" s="3" t="s">
        <v>2752</v>
      </c>
      <c r="D977" s="1" t="str">
        <f t="shared" si="15"/>
        <v>20150804</v>
      </c>
      <c r="E977" s="1" t="s">
        <v>2753</v>
      </c>
    </row>
    <row r="978" spans="1:5">
      <c r="A978" s="3" t="s">
        <v>1274</v>
      </c>
      <c r="B978" s="3"/>
      <c r="C978" s="3" t="s">
        <v>2754</v>
      </c>
      <c r="D978" s="1" t="str">
        <f t="shared" si="15"/>
        <v>20150803</v>
      </c>
      <c r="E978" s="1" t="s">
        <v>2755</v>
      </c>
    </row>
    <row r="979" spans="1:5">
      <c r="A979" s="3" t="s">
        <v>1274</v>
      </c>
      <c r="B979" s="3"/>
      <c r="C979" s="3" t="s">
        <v>2756</v>
      </c>
      <c r="D979" s="1" t="str">
        <f t="shared" si="15"/>
        <v>20150731</v>
      </c>
      <c r="E979" s="1" t="s">
        <v>2756</v>
      </c>
    </row>
    <row r="980" spans="1:5">
      <c r="A980" s="3" t="s">
        <v>1274</v>
      </c>
      <c r="B980" s="3"/>
      <c r="C980" s="3" t="s">
        <v>2757</v>
      </c>
      <c r="D980" s="1" t="str">
        <f t="shared" si="15"/>
        <v>20150730</v>
      </c>
      <c r="E980" s="1" t="s">
        <v>2757</v>
      </c>
    </row>
    <row r="981" spans="1:5">
      <c r="A981" s="3" t="s">
        <v>1274</v>
      </c>
      <c r="B981" s="3"/>
      <c r="C981" s="3" t="s">
        <v>2758</v>
      </c>
      <c r="D981" s="1" t="str">
        <f t="shared" si="15"/>
        <v>20150729</v>
      </c>
      <c r="E981" s="1" t="s">
        <v>2759</v>
      </c>
    </row>
    <row r="982" spans="1:5">
      <c r="A982" s="3" t="s">
        <v>1274</v>
      </c>
      <c r="B982" s="3"/>
      <c r="C982" s="3" t="s">
        <v>2760</v>
      </c>
      <c r="D982" s="1" t="str">
        <f t="shared" si="15"/>
        <v>20150728</v>
      </c>
      <c r="E982" s="1" t="s">
        <v>2760</v>
      </c>
    </row>
    <row r="983" spans="1:5">
      <c r="A983" s="3" t="s">
        <v>1274</v>
      </c>
      <c r="B983" s="3"/>
      <c r="C983" s="3" t="s">
        <v>2761</v>
      </c>
      <c r="D983" s="1" t="str">
        <f t="shared" si="15"/>
        <v>20150727</v>
      </c>
      <c r="E983" s="1" t="s">
        <v>2762</v>
      </c>
    </row>
    <row r="984" spans="1:5">
      <c r="A984" s="3" t="s">
        <v>1274</v>
      </c>
      <c r="B984" s="3"/>
      <c r="C984" s="3" t="s">
        <v>2763</v>
      </c>
      <c r="D984" s="1" t="str">
        <f t="shared" si="15"/>
        <v>20150724</v>
      </c>
      <c r="E984" s="1" t="s">
        <v>2764</v>
      </c>
    </row>
    <row r="985" spans="1:5">
      <c r="A985" s="3" t="s">
        <v>1274</v>
      </c>
      <c r="B985" s="3"/>
      <c r="C985" s="3" t="s">
        <v>2765</v>
      </c>
      <c r="D985" s="1" t="str">
        <f t="shared" si="15"/>
        <v>20150723</v>
      </c>
      <c r="E985" s="1" t="s">
        <v>2766</v>
      </c>
    </row>
    <row r="986" spans="1:5">
      <c r="A986" s="3" t="s">
        <v>1274</v>
      </c>
      <c r="B986" s="3"/>
      <c r="C986" s="3" t="s">
        <v>2767</v>
      </c>
      <c r="D986" s="1" t="str">
        <f t="shared" si="15"/>
        <v>20150722</v>
      </c>
      <c r="E986" s="1" t="s">
        <v>2767</v>
      </c>
    </row>
    <row r="987" spans="1:5">
      <c r="A987" s="3" t="s">
        <v>1274</v>
      </c>
      <c r="B987" s="3"/>
      <c r="C987" s="3" t="s">
        <v>2768</v>
      </c>
      <c r="D987" s="1" t="str">
        <f t="shared" si="15"/>
        <v>20150721</v>
      </c>
      <c r="E987" s="1" t="s">
        <v>2768</v>
      </c>
    </row>
    <row r="988" spans="1:5">
      <c r="A988" s="3" t="s">
        <v>1274</v>
      </c>
      <c r="B988" s="3"/>
      <c r="C988" s="3" t="s">
        <v>2769</v>
      </c>
      <c r="D988" s="1" t="str">
        <f t="shared" si="15"/>
        <v>20150720</v>
      </c>
      <c r="E988" s="1" t="s">
        <v>2769</v>
      </c>
    </row>
    <row r="989" spans="1:5">
      <c r="A989" s="3" t="s">
        <v>1274</v>
      </c>
      <c r="B989" s="3"/>
      <c r="C989" s="3" t="s">
        <v>2770</v>
      </c>
      <c r="D989" s="1" t="str">
        <f t="shared" si="15"/>
        <v>20150717</v>
      </c>
      <c r="E989" s="1" t="s">
        <v>2770</v>
      </c>
    </row>
    <row r="990" spans="1:5">
      <c r="A990" s="3" t="s">
        <v>1274</v>
      </c>
      <c r="B990" s="3"/>
      <c r="C990" s="3" t="s">
        <v>2771</v>
      </c>
      <c r="D990" s="1" t="str">
        <f t="shared" si="15"/>
        <v>20150716</v>
      </c>
      <c r="E990" s="1" t="s">
        <v>2771</v>
      </c>
    </row>
    <row r="991" spans="1:5">
      <c r="A991" s="3" t="s">
        <v>1274</v>
      </c>
      <c r="B991" s="3"/>
      <c r="C991" s="3" t="s">
        <v>2772</v>
      </c>
      <c r="D991" s="1" t="str">
        <f t="shared" si="15"/>
        <v>20150715</v>
      </c>
      <c r="E991" s="1" t="s">
        <v>2772</v>
      </c>
    </row>
    <row r="992" spans="1:5">
      <c r="A992" s="3" t="s">
        <v>1274</v>
      </c>
      <c r="B992" s="3"/>
      <c r="C992" s="3" t="s">
        <v>2773</v>
      </c>
      <c r="D992" s="1" t="str">
        <f t="shared" si="15"/>
        <v>20150714</v>
      </c>
      <c r="E992" s="1" t="s">
        <v>2774</v>
      </c>
    </row>
    <row r="993" spans="1:5">
      <c r="A993" s="3" t="s">
        <v>1274</v>
      </c>
      <c r="B993" s="3"/>
      <c r="C993" s="3" t="s">
        <v>2775</v>
      </c>
      <c r="D993" s="1" t="str">
        <f t="shared" si="15"/>
        <v>20150713</v>
      </c>
      <c r="E993" s="1" t="s">
        <v>2775</v>
      </c>
    </row>
    <row r="994" spans="1:5">
      <c r="A994" s="3" t="s">
        <v>1274</v>
      </c>
      <c r="B994" s="3"/>
      <c r="C994" s="3" t="s">
        <v>2776</v>
      </c>
      <c r="D994" s="1" t="str">
        <f t="shared" si="15"/>
        <v>20150709</v>
      </c>
      <c r="E994" s="1" t="s">
        <v>2777</v>
      </c>
    </row>
    <row r="995" spans="1:5">
      <c r="A995" s="3" t="s">
        <v>1274</v>
      </c>
      <c r="B995" s="3"/>
      <c r="C995" s="3" t="s">
        <v>2778</v>
      </c>
      <c r="D995" s="1" t="str">
        <f t="shared" si="15"/>
        <v>20150708</v>
      </c>
      <c r="E995" s="1" t="s">
        <v>2778</v>
      </c>
    </row>
    <row r="996" spans="1:5">
      <c r="A996" s="3" t="s">
        <v>1274</v>
      </c>
      <c r="B996" s="3"/>
      <c r="C996" s="3" t="s">
        <v>2779</v>
      </c>
      <c r="D996" s="1" t="str">
        <f t="shared" si="15"/>
        <v>20150707</v>
      </c>
      <c r="E996" s="1" t="s">
        <v>2780</v>
      </c>
    </row>
    <row r="997" spans="1:5">
      <c r="A997" s="3" t="s">
        <v>1274</v>
      </c>
      <c r="B997" s="3"/>
      <c r="C997" s="3" t="s">
        <v>2781</v>
      </c>
      <c r="D997" s="1" t="str">
        <f t="shared" si="15"/>
        <v>20150706</v>
      </c>
      <c r="E997" s="1" t="s">
        <v>2782</v>
      </c>
    </row>
    <row r="998" spans="1:5">
      <c r="A998" s="3" t="s">
        <v>1274</v>
      </c>
      <c r="B998" s="3"/>
      <c r="C998" s="3" t="s">
        <v>2783</v>
      </c>
      <c r="D998" s="1" t="str">
        <f t="shared" si="15"/>
        <v>20150703</v>
      </c>
      <c r="E998" s="1" t="s">
        <v>2784</v>
      </c>
    </row>
    <row r="999" spans="1:5">
      <c r="A999" s="3" t="s">
        <v>1274</v>
      </c>
      <c r="B999" s="3"/>
      <c r="C999" s="3" t="s">
        <v>2785</v>
      </c>
      <c r="D999" s="1" t="str">
        <f t="shared" si="15"/>
        <v>20150702</v>
      </c>
      <c r="E999" s="1" t="s">
        <v>2785</v>
      </c>
    </row>
    <row r="1000" spans="1:5">
      <c r="A1000" s="3" t="s">
        <v>1274</v>
      </c>
      <c r="B1000" s="3"/>
      <c r="C1000" s="3" t="s">
        <v>2786</v>
      </c>
      <c r="D1000" s="1" t="str">
        <f t="shared" si="15"/>
        <v>20150701</v>
      </c>
      <c r="E1000" s="1" t="s">
        <v>2786</v>
      </c>
    </row>
    <row r="1001" spans="1:5">
      <c r="A1001" s="3" t="s">
        <v>1274</v>
      </c>
      <c r="B1001" s="3"/>
      <c r="C1001" s="3" t="s">
        <v>2787</v>
      </c>
      <c r="D1001" s="1" t="str">
        <f t="shared" si="15"/>
        <v>20150630</v>
      </c>
      <c r="E1001" s="1" t="s">
        <v>2788</v>
      </c>
    </row>
    <row r="1002" spans="1:5">
      <c r="A1002" s="3" t="s">
        <v>1274</v>
      </c>
      <c r="B1002" s="3"/>
      <c r="C1002" s="3" t="s">
        <v>2789</v>
      </c>
      <c r="D1002" s="1" t="str">
        <f t="shared" si="15"/>
        <v>20150629</v>
      </c>
      <c r="E1002" s="1" t="s">
        <v>2789</v>
      </c>
    </row>
    <row r="1003" spans="1:5">
      <c r="A1003" s="3" t="s">
        <v>1274</v>
      </c>
      <c r="B1003" s="3"/>
      <c r="C1003" s="3" t="s">
        <v>2790</v>
      </c>
      <c r="D1003" s="1" t="str">
        <f t="shared" si="15"/>
        <v>20150626</v>
      </c>
      <c r="E1003" s="1" t="s">
        <v>2790</v>
      </c>
    </row>
    <row r="1004" spans="1:5">
      <c r="A1004" s="3" t="s">
        <v>1274</v>
      </c>
      <c r="B1004" s="3"/>
      <c r="C1004" s="3" t="s">
        <v>2791</v>
      </c>
      <c r="D1004" s="1" t="str">
        <f t="shared" si="15"/>
        <v>20150625</v>
      </c>
      <c r="E1004" s="1" t="s">
        <v>2792</v>
      </c>
    </row>
    <row r="1005" spans="1:5">
      <c r="A1005" s="3" t="s">
        <v>1274</v>
      </c>
      <c r="B1005" s="3"/>
      <c r="C1005" s="3" t="s">
        <v>2793</v>
      </c>
      <c r="D1005" s="1" t="str">
        <f t="shared" si="15"/>
        <v>20150624</v>
      </c>
      <c r="E1005" s="1" t="s">
        <v>2793</v>
      </c>
    </row>
    <row r="1006" spans="1:5">
      <c r="A1006" s="3" t="s">
        <v>1274</v>
      </c>
      <c r="B1006" s="3"/>
      <c r="C1006" s="3" t="s">
        <v>2794</v>
      </c>
      <c r="D1006" s="1" t="str">
        <f t="shared" si="15"/>
        <v>20150623</v>
      </c>
      <c r="E1006" s="1" t="s">
        <v>2794</v>
      </c>
    </row>
    <row r="1007" spans="1:5">
      <c r="A1007" s="3" t="s">
        <v>1274</v>
      </c>
      <c r="B1007" s="3"/>
      <c r="C1007" s="3" t="s">
        <v>2795</v>
      </c>
      <c r="D1007" s="1" t="str">
        <f t="shared" si="15"/>
        <v>20150622</v>
      </c>
      <c r="E1007" s="1" t="s">
        <v>2795</v>
      </c>
    </row>
    <row r="1008" spans="1:5">
      <c r="A1008" s="3" t="s">
        <v>1274</v>
      </c>
      <c r="B1008" s="3"/>
      <c r="C1008" s="3" t="s">
        <v>2796</v>
      </c>
      <c r="D1008" s="1" t="str">
        <f t="shared" si="15"/>
        <v>20150618</v>
      </c>
      <c r="E1008" s="1" t="s">
        <v>2796</v>
      </c>
    </row>
    <row r="1009" spans="1:5">
      <c r="A1009" s="3" t="s">
        <v>1274</v>
      </c>
      <c r="B1009" s="3"/>
      <c r="C1009" s="3" t="s">
        <v>2797</v>
      </c>
      <c r="D1009" s="1" t="str">
        <f t="shared" si="15"/>
        <v>20150617</v>
      </c>
      <c r="E1009" s="1" t="s">
        <v>2798</v>
      </c>
    </row>
    <row r="1010" spans="1:5">
      <c r="A1010" s="3" t="s">
        <v>1274</v>
      </c>
      <c r="B1010" s="3"/>
      <c r="C1010" s="3" t="s">
        <v>2799</v>
      </c>
      <c r="D1010" s="1" t="str">
        <f t="shared" si="15"/>
        <v>20150616</v>
      </c>
      <c r="E1010" s="1" t="s">
        <v>2800</v>
      </c>
    </row>
    <row r="1011" spans="1:5">
      <c r="A1011" s="3" t="s">
        <v>1274</v>
      </c>
      <c r="B1011" s="3"/>
      <c r="C1011" s="3" t="s">
        <v>2801</v>
      </c>
      <c r="D1011" s="1" t="str">
        <f t="shared" si="15"/>
        <v>20150615</v>
      </c>
      <c r="E1011" s="1" t="s">
        <v>2802</v>
      </c>
    </row>
    <row r="1012" spans="1:5">
      <c r="A1012" s="3" t="s">
        <v>1274</v>
      </c>
      <c r="B1012" s="3"/>
      <c r="C1012" s="3" t="s">
        <v>2803</v>
      </c>
      <c r="D1012" s="1" t="str">
        <f t="shared" si="15"/>
        <v>20150612</v>
      </c>
      <c r="E1012" s="1" t="s">
        <v>2804</v>
      </c>
    </row>
    <row r="1013" spans="1:5">
      <c r="A1013" s="3" t="s">
        <v>1274</v>
      </c>
      <c r="B1013" s="3"/>
      <c r="C1013" s="3" t="s">
        <v>2805</v>
      </c>
      <c r="D1013" s="1" t="str">
        <f t="shared" si="15"/>
        <v>20150611</v>
      </c>
      <c r="E1013" s="1" t="s">
        <v>2806</v>
      </c>
    </row>
    <row r="1014" spans="1:5">
      <c r="A1014" s="3" t="s">
        <v>1274</v>
      </c>
      <c r="B1014" s="3"/>
      <c r="C1014" s="3" t="s">
        <v>2807</v>
      </c>
      <c r="D1014" s="1" t="str">
        <f t="shared" si="15"/>
        <v>20150610</v>
      </c>
      <c r="E1014" s="1" t="s">
        <v>2808</v>
      </c>
    </row>
    <row r="1015" spans="1:5">
      <c r="A1015" s="3" t="s">
        <v>1274</v>
      </c>
      <c r="B1015" s="3"/>
      <c r="C1015" s="3" t="s">
        <v>2809</v>
      </c>
      <c r="D1015" s="1" t="str">
        <f t="shared" si="15"/>
        <v>20150609</v>
      </c>
      <c r="E1015" s="1" t="s">
        <v>2810</v>
      </c>
    </row>
    <row r="1016" spans="1:5">
      <c r="A1016" s="3" t="s">
        <v>1274</v>
      </c>
      <c r="B1016" s="3"/>
      <c r="C1016" s="3" t="s">
        <v>2811</v>
      </c>
      <c r="D1016" s="1" t="str">
        <f t="shared" si="15"/>
        <v>20150608</v>
      </c>
      <c r="E1016" s="1" t="s">
        <v>2811</v>
      </c>
    </row>
    <row r="1017" spans="1:5">
      <c r="A1017" s="3" t="s">
        <v>1274</v>
      </c>
      <c r="B1017" s="3"/>
      <c r="C1017" s="3" t="s">
        <v>2812</v>
      </c>
      <c r="D1017" s="1" t="str">
        <f t="shared" si="15"/>
        <v>20150605</v>
      </c>
      <c r="E1017" s="1" t="s">
        <v>2812</v>
      </c>
    </row>
    <row r="1018" spans="1:5">
      <c r="A1018" s="3" t="s">
        <v>1274</v>
      </c>
      <c r="B1018" s="3"/>
      <c r="C1018" s="3" t="s">
        <v>2813</v>
      </c>
      <c r="D1018" s="1" t="str">
        <f t="shared" si="15"/>
        <v>20150604</v>
      </c>
      <c r="E1018" s="1" t="s">
        <v>2813</v>
      </c>
    </row>
    <row r="1019" spans="1:5">
      <c r="A1019" s="3" t="s">
        <v>1274</v>
      </c>
      <c r="B1019" s="3"/>
      <c r="C1019" s="3" t="s">
        <v>2814</v>
      </c>
      <c r="D1019" s="1" t="str">
        <f t="shared" si="15"/>
        <v>20150603</v>
      </c>
      <c r="E1019" s="1" t="s">
        <v>2814</v>
      </c>
    </row>
    <row r="1020" spans="1:5">
      <c r="A1020" s="3" t="s">
        <v>1274</v>
      </c>
      <c r="B1020" s="3"/>
      <c r="C1020" s="3" t="s">
        <v>2815</v>
      </c>
      <c r="D1020" s="1" t="str">
        <f t="shared" si="15"/>
        <v>20150602</v>
      </c>
      <c r="E1020" s="1" t="s">
        <v>2816</v>
      </c>
    </row>
    <row r="1021" spans="1:5">
      <c r="A1021" s="3" t="s">
        <v>1274</v>
      </c>
      <c r="B1021" s="3"/>
      <c r="C1021" s="3" t="s">
        <v>2817</v>
      </c>
      <c r="D1021" s="1" t="str">
        <f t="shared" si="15"/>
        <v>20150601</v>
      </c>
      <c r="E1021" s="1" t="s">
        <v>2818</v>
      </c>
    </row>
    <row r="1022" spans="1:5">
      <c r="A1022" s="3" t="s">
        <v>1274</v>
      </c>
      <c r="B1022" s="3"/>
      <c r="C1022" s="3" t="s">
        <v>2819</v>
      </c>
      <c r="D1022" s="1" t="str">
        <f t="shared" si="15"/>
        <v>20150529</v>
      </c>
      <c r="E1022" s="1" t="s">
        <v>2820</v>
      </c>
    </row>
    <row r="1023" spans="1:5">
      <c r="A1023" s="3" t="s">
        <v>1274</v>
      </c>
      <c r="B1023" s="3"/>
      <c r="C1023" s="3" t="s">
        <v>2821</v>
      </c>
      <c r="D1023" s="1" t="str">
        <f t="shared" si="15"/>
        <v>20150528</v>
      </c>
      <c r="E1023" s="1" t="s">
        <v>2822</v>
      </c>
    </row>
    <row r="1024" spans="1:5">
      <c r="A1024" s="3" t="s">
        <v>1274</v>
      </c>
      <c r="B1024" s="3"/>
      <c r="C1024" s="3" t="s">
        <v>2823</v>
      </c>
      <c r="D1024" s="1" t="str">
        <f t="shared" si="15"/>
        <v>20150527</v>
      </c>
      <c r="E1024" s="1" t="s">
        <v>2823</v>
      </c>
    </row>
    <row r="1025" spans="1:5">
      <c r="A1025" s="3" t="s">
        <v>1274</v>
      </c>
      <c r="B1025" s="3"/>
      <c r="C1025" s="3" t="s">
        <v>2824</v>
      </c>
      <c r="D1025" s="1" t="str">
        <f t="shared" si="15"/>
        <v>20150526</v>
      </c>
      <c r="E1025" s="1" t="s">
        <v>2824</v>
      </c>
    </row>
    <row r="1026" spans="1:5">
      <c r="A1026" s="3" t="s">
        <v>1274</v>
      </c>
      <c r="B1026" s="3"/>
      <c r="C1026" s="3" t="s">
        <v>2825</v>
      </c>
      <c r="D1026" s="1" t="str">
        <f t="shared" si="15"/>
        <v>20150525</v>
      </c>
      <c r="E1026" s="1" t="s">
        <v>2825</v>
      </c>
    </row>
    <row r="1027" spans="1:5">
      <c r="A1027" s="3" t="s">
        <v>1274</v>
      </c>
      <c r="B1027" s="3"/>
      <c r="C1027" s="3" t="s">
        <v>2826</v>
      </c>
      <c r="D1027" s="1" t="str">
        <f t="shared" si="15"/>
        <v>20150522</v>
      </c>
      <c r="E1027" s="1" t="s">
        <v>2826</v>
      </c>
    </row>
    <row r="1028" spans="1:5">
      <c r="A1028" s="3" t="s">
        <v>1274</v>
      </c>
      <c r="B1028" s="3"/>
      <c r="C1028" s="3" t="s">
        <v>2827</v>
      </c>
      <c r="D1028" s="1" t="str">
        <f t="shared" ref="D1028:D1091" si="16">LEFT(E1028,8)</f>
        <v>20150521</v>
      </c>
      <c r="E1028" s="1" t="s">
        <v>2828</v>
      </c>
    </row>
    <row r="1029" spans="1:5">
      <c r="A1029" s="3" t="s">
        <v>1274</v>
      </c>
      <c r="B1029" s="3"/>
      <c r="C1029" s="3" t="s">
        <v>2829</v>
      </c>
      <c r="D1029" s="1" t="str">
        <f t="shared" si="16"/>
        <v>20150520</v>
      </c>
      <c r="E1029" s="1" t="s">
        <v>2829</v>
      </c>
    </row>
    <row r="1030" spans="1:5">
      <c r="A1030" s="3" t="s">
        <v>1274</v>
      </c>
      <c r="B1030" s="3"/>
      <c r="C1030" s="3" t="s">
        <v>2830</v>
      </c>
      <c r="D1030" s="1" t="str">
        <f t="shared" si="16"/>
        <v>20150519</v>
      </c>
      <c r="E1030" s="1" t="s">
        <v>2830</v>
      </c>
    </row>
    <row r="1031" spans="1:5">
      <c r="A1031" s="3" t="s">
        <v>1274</v>
      </c>
      <c r="B1031" s="3"/>
      <c r="C1031" s="3" t="s">
        <v>2831</v>
      </c>
      <c r="D1031" s="1" t="str">
        <f t="shared" si="16"/>
        <v>20150518</v>
      </c>
      <c r="E1031" s="1" t="s">
        <v>2831</v>
      </c>
    </row>
    <row r="1032" spans="1:5">
      <c r="A1032" s="3" t="s">
        <v>1274</v>
      </c>
      <c r="B1032" s="3"/>
      <c r="C1032" s="3" t="s">
        <v>2832</v>
      </c>
      <c r="D1032" s="1" t="str">
        <f t="shared" si="16"/>
        <v>20150515</v>
      </c>
      <c r="E1032" s="1" t="s">
        <v>2833</v>
      </c>
    </row>
    <row r="1033" spans="1:5">
      <c r="A1033" s="3" t="s">
        <v>1274</v>
      </c>
      <c r="B1033" s="3"/>
      <c r="C1033" s="3" t="s">
        <v>2834</v>
      </c>
      <c r="D1033" s="1" t="str">
        <f t="shared" si="16"/>
        <v>20150514</v>
      </c>
      <c r="E1033" s="1" t="s">
        <v>2834</v>
      </c>
    </row>
    <row r="1034" spans="1:5">
      <c r="A1034" s="3" t="s">
        <v>1274</v>
      </c>
      <c r="B1034" s="3"/>
      <c r="C1034" s="3" t="s">
        <v>2835</v>
      </c>
      <c r="D1034" s="1" t="str">
        <f t="shared" si="16"/>
        <v>20150513</v>
      </c>
      <c r="E1034" s="1" t="s">
        <v>2836</v>
      </c>
    </row>
    <row r="1035" spans="1:5">
      <c r="A1035" s="3" t="s">
        <v>1274</v>
      </c>
      <c r="B1035" s="3"/>
      <c r="C1035" s="3" t="s">
        <v>2837</v>
      </c>
      <c r="D1035" s="1" t="str">
        <f t="shared" si="16"/>
        <v>20150512</v>
      </c>
      <c r="E1035" s="1" t="s">
        <v>2838</v>
      </c>
    </row>
    <row r="1036" spans="1:5">
      <c r="A1036" s="3" t="s">
        <v>1274</v>
      </c>
      <c r="B1036" s="3"/>
      <c r="C1036" s="3" t="s">
        <v>2839</v>
      </c>
      <c r="D1036" s="1" t="str">
        <f t="shared" si="16"/>
        <v>20150511</v>
      </c>
      <c r="E1036" s="1" t="s">
        <v>2840</v>
      </c>
    </row>
    <row r="1037" spans="1:5">
      <c r="A1037" s="3" t="s">
        <v>1274</v>
      </c>
      <c r="B1037" s="3"/>
      <c r="C1037" s="3" t="s">
        <v>2841</v>
      </c>
      <c r="D1037" s="1" t="str">
        <f t="shared" si="16"/>
        <v>20150508</v>
      </c>
      <c r="E1037" s="1" t="s">
        <v>2842</v>
      </c>
    </row>
    <row r="1038" spans="1:5">
      <c r="A1038" s="3" t="s">
        <v>1274</v>
      </c>
      <c r="B1038" s="3"/>
      <c r="C1038" s="3" t="s">
        <v>2843</v>
      </c>
      <c r="D1038" s="1" t="str">
        <f t="shared" si="16"/>
        <v>20150507</v>
      </c>
      <c r="E1038" s="1" t="s">
        <v>2844</v>
      </c>
    </row>
    <row r="1039" spans="1:5">
      <c r="A1039" s="3" t="s">
        <v>1274</v>
      </c>
      <c r="B1039" s="3"/>
      <c r="C1039" s="3" t="s">
        <v>2845</v>
      </c>
      <c r="D1039" s="1" t="str">
        <f t="shared" si="16"/>
        <v>20150506</v>
      </c>
      <c r="E1039" s="1" t="s">
        <v>2846</v>
      </c>
    </row>
    <row r="1040" spans="1:5">
      <c r="A1040" s="3" t="s">
        <v>1274</v>
      </c>
      <c r="B1040" s="3"/>
      <c r="C1040" s="3" t="s">
        <v>2847</v>
      </c>
      <c r="D1040" s="1" t="str">
        <f t="shared" si="16"/>
        <v>20150505</v>
      </c>
      <c r="E1040" s="1" t="s">
        <v>2847</v>
      </c>
    </row>
    <row r="1041" spans="1:5">
      <c r="A1041" s="3" t="s">
        <v>1274</v>
      </c>
      <c r="B1041" s="3"/>
      <c r="C1041" s="3" t="s">
        <v>2848</v>
      </c>
      <c r="D1041" s="1" t="str">
        <f t="shared" si="16"/>
        <v>20150504</v>
      </c>
      <c r="E1041" s="1" t="s">
        <v>2848</v>
      </c>
    </row>
    <row r="1042" spans="1:5">
      <c r="A1042" s="3" t="s">
        <v>1274</v>
      </c>
      <c r="B1042" s="3"/>
      <c r="C1042" s="3" t="s">
        <v>2849</v>
      </c>
      <c r="D1042" s="1" t="str">
        <f t="shared" si="16"/>
        <v>20150430</v>
      </c>
      <c r="E1042" s="1" t="s">
        <v>2850</v>
      </c>
    </row>
    <row r="1043" spans="1:5">
      <c r="A1043" s="3" t="s">
        <v>1274</v>
      </c>
      <c r="B1043" s="3"/>
      <c r="C1043" s="3" t="s">
        <v>2851</v>
      </c>
      <c r="D1043" s="1" t="str">
        <f t="shared" si="16"/>
        <v>20150429</v>
      </c>
      <c r="E1043" s="1" t="s">
        <v>2851</v>
      </c>
    </row>
    <row r="1044" spans="1:5">
      <c r="A1044" s="3" t="s">
        <v>1274</v>
      </c>
      <c r="B1044" s="3"/>
      <c r="C1044" s="3" t="s">
        <v>2852</v>
      </c>
      <c r="D1044" s="1" t="str">
        <f t="shared" si="16"/>
        <v>20150428</v>
      </c>
      <c r="E1044" s="1" t="s">
        <v>2852</v>
      </c>
    </row>
    <row r="1045" spans="1:5">
      <c r="A1045" s="3" t="s">
        <v>1274</v>
      </c>
      <c r="B1045" s="3"/>
      <c r="C1045" s="3" t="s">
        <v>2853</v>
      </c>
      <c r="D1045" s="1" t="str">
        <f t="shared" si="16"/>
        <v>20150427</v>
      </c>
      <c r="E1045" s="1" t="s">
        <v>2853</v>
      </c>
    </row>
    <row r="1046" spans="1:5">
      <c r="A1046" s="3" t="s">
        <v>1274</v>
      </c>
      <c r="B1046" s="3"/>
      <c r="C1046" s="3" t="s">
        <v>2854</v>
      </c>
      <c r="D1046" s="1" t="str">
        <f t="shared" si="16"/>
        <v>20150424</v>
      </c>
      <c r="E1046" s="1" t="s">
        <v>2855</v>
      </c>
    </row>
    <row r="1047" spans="1:5">
      <c r="A1047" s="3" t="s">
        <v>1274</v>
      </c>
      <c r="B1047" s="3"/>
      <c r="C1047" s="3" t="s">
        <v>2856</v>
      </c>
      <c r="D1047" s="1" t="str">
        <f t="shared" si="16"/>
        <v>20150423</v>
      </c>
      <c r="E1047" s="1" t="s">
        <v>2856</v>
      </c>
    </row>
    <row r="1048" spans="1:5">
      <c r="A1048" s="3" t="s">
        <v>1274</v>
      </c>
      <c r="B1048" s="3"/>
      <c r="C1048" s="3" t="s">
        <v>2857</v>
      </c>
      <c r="D1048" s="1" t="str">
        <f t="shared" si="16"/>
        <v>20150422</v>
      </c>
      <c r="E1048" s="1" t="s">
        <v>2857</v>
      </c>
    </row>
    <row r="1049" spans="1:5">
      <c r="A1049" s="3" t="s">
        <v>1274</v>
      </c>
      <c r="B1049" s="3"/>
      <c r="C1049" s="3" t="s">
        <v>2858</v>
      </c>
      <c r="D1049" s="1" t="str">
        <f t="shared" si="16"/>
        <v>20150421</v>
      </c>
      <c r="E1049" s="1" t="s">
        <v>2858</v>
      </c>
    </row>
    <row r="1050" spans="1:5">
      <c r="A1050" s="3" t="s">
        <v>1274</v>
      </c>
      <c r="B1050" s="3"/>
      <c r="C1050" s="3" t="s">
        <v>2859</v>
      </c>
      <c r="D1050" s="1" t="str">
        <f t="shared" si="16"/>
        <v>20150420</v>
      </c>
      <c r="E1050" s="1" t="s">
        <v>2859</v>
      </c>
    </row>
    <row r="1051" spans="1:5">
      <c r="A1051" s="3" t="s">
        <v>1274</v>
      </c>
      <c r="B1051" s="3"/>
      <c r="C1051" s="3" t="s">
        <v>2860</v>
      </c>
      <c r="D1051" s="1" t="str">
        <f t="shared" si="16"/>
        <v>20150417</v>
      </c>
      <c r="E1051" s="1" t="s">
        <v>2860</v>
      </c>
    </row>
    <row r="1052" spans="1:5">
      <c r="A1052" s="3" t="s">
        <v>1274</v>
      </c>
      <c r="B1052" s="3"/>
      <c r="C1052" s="3" t="s">
        <v>2861</v>
      </c>
      <c r="D1052" s="1" t="str">
        <f t="shared" si="16"/>
        <v>20150416</v>
      </c>
      <c r="E1052" s="1" t="s">
        <v>2861</v>
      </c>
    </row>
    <row r="1053" spans="1:5">
      <c r="A1053" s="3" t="s">
        <v>1274</v>
      </c>
      <c r="B1053" s="3"/>
      <c r="C1053" s="3" t="s">
        <v>2862</v>
      </c>
      <c r="D1053" s="1" t="str">
        <f t="shared" si="16"/>
        <v>20150415</v>
      </c>
      <c r="E1053" s="1" t="s">
        <v>2862</v>
      </c>
    </row>
    <row r="1054" spans="1:5">
      <c r="A1054" s="3" t="s">
        <v>1274</v>
      </c>
      <c r="B1054" s="3"/>
      <c r="C1054" s="3" t="s">
        <v>2863</v>
      </c>
      <c r="D1054" s="1" t="str">
        <f t="shared" si="16"/>
        <v>20150414</v>
      </c>
      <c r="E1054" s="1" t="s">
        <v>2864</v>
      </c>
    </row>
    <row r="1055" spans="1:5">
      <c r="A1055" s="3" t="s">
        <v>1274</v>
      </c>
      <c r="B1055" s="3"/>
      <c r="C1055" s="3" t="s">
        <v>2865</v>
      </c>
      <c r="D1055" s="1" t="str">
        <f t="shared" si="16"/>
        <v>20150413</v>
      </c>
      <c r="E1055" s="1" t="s">
        <v>2865</v>
      </c>
    </row>
    <row r="1056" spans="1:5">
      <c r="A1056" s="3" t="s">
        <v>1274</v>
      </c>
      <c r="B1056" s="3"/>
      <c r="C1056" s="3" t="s">
        <v>2866</v>
      </c>
      <c r="D1056" s="1" t="str">
        <f t="shared" si="16"/>
        <v>20150410</v>
      </c>
      <c r="E1056" s="1" t="s">
        <v>2867</v>
      </c>
    </row>
    <row r="1057" spans="1:5">
      <c r="A1057" s="3" t="s">
        <v>1274</v>
      </c>
      <c r="B1057" s="3"/>
      <c r="C1057" s="3" t="s">
        <v>2868</v>
      </c>
      <c r="D1057" s="1" t="str">
        <f t="shared" si="16"/>
        <v>20150409</v>
      </c>
      <c r="E1057" s="1" t="s">
        <v>2869</v>
      </c>
    </row>
    <row r="1058" spans="1:5">
      <c r="A1058" s="3" t="s">
        <v>1274</v>
      </c>
      <c r="B1058" s="3"/>
      <c r="C1058" s="3" t="s">
        <v>2870</v>
      </c>
      <c r="D1058" s="1" t="str">
        <f t="shared" si="16"/>
        <v>20150408</v>
      </c>
      <c r="E1058" s="1" t="s">
        <v>2871</v>
      </c>
    </row>
    <row r="1059" spans="1:5">
      <c r="A1059" s="3" t="s">
        <v>1274</v>
      </c>
      <c r="B1059" s="3"/>
      <c r="C1059" s="3" t="s">
        <v>2872</v>
      </c>
      <c r="D1059" s="1" t="str">
        <f t="shared" si="16"/>
        <v>20150407</v>
      </c>
      <c r="E1059" s="1" t="s">
        <v>2872</v>
      </c>
    </row>
    <row r="1060" spans="1:5">
      <c r="A1060" s="3" t="s">
        <v>1274</v>
      </c>
      <c r="B1060" s="3"/>
      <c r="C1060" s="3" t="s">
        <v>2873</v>
      </c>
      <c r="D1060" s="1" t="str">
        <f t="shared" si="16"/>
        <v>20150402</v>
      </c>
      <c r="E1060" s="1" t="s">
        <v>2873</v>
      </c>
    </row>
    <row r="1061" spans="1:5">
      <c r="A1061" s="3" t="s">
        <v>1274</v>
      </c>
      <c r="B1061" s="3"/>
      <c r="C1061" s="3" t="s">
        <v>2874</v>
      </c>
      <c r="D1061" s="1" t="str">
        <f t="shared" si="16"/>
        <v>20150401</v>
      </c>
      <c r="E1061" s="1" t="s">
        <v>2874</v>
      </c>
    </row>
    <row r="1062" spans="1:5">
      <c r="A1062" s="3" t="s">
        <v>1274</v>
      </c>
      <c r="B1062" s="3"/>
      <c r="C1062" s="3" t="s">
        <v>2875</v>
      </c>
      <c r="D1062" s="1" t="str">
        <f t="shared" si="16"/>
        <v>20150331</v>
      </c>
      <c r="E1062" s="1" t="s">
        <v>2876</v>
      </c>
    </row>
    <row r="1063" spans="1:5">
      <c r="A1063" s="3" t="s">
        <v>1274</v>
      </c>
      <c r="B1063" s="3"/>
      <c r="C1063" s="3" t="s">
        <v>2877</v>
      </c>
      <c r="D1063" s="1" t="str">
        <f t="shared" si="16"/>
        <v>20150330</v>
      </c>
      <c r="E1063" s="1" t="s">
        <v>2877</v>
      </c>
    </row>
    <row r="1064" spans="1:5">
      <c r="A1064" s="3" t="s">
        <v>1274</v>
      </c>
      <c r="B1064" s="3"/>
      <c r="C1064" s="3" t="s">
        <v>2878</v>
      </c>
      <c r="D1064" s="1" t="str">
        <f t="shared" si="16"/>
        <v>20150327</v>
      </c>
      <c r="E1064" s="1" t="s">
        <v>2878</v>
      </c>
    </row>
    <row r="1065" spans="1:5">
      <c r="A1065" s="3" t="s">
        <v>1274</v>
      </c>
      <c r="B1065" s="3"/>
      <c r="C1065" s="3" t="s">
        <v>2879</v>
      </c>
      <c r="D1065" s="1" t="str">
        <f t="shared" si="16"/>
        <v>20150326</v>
      </c>
      <c r="E1065" s="1" t="s">
        <v>2880</v>
      </c>
    </row>
    <row r="1066" spans="1:5">
      <c r="A1066" s="3" t="s">
        <v>1274</v>
      </c>
      <c r="B1066" s="3"/>
      <c r="C1066" s="3" t="s">
        <v>2881</v>
      </c>
      <c r="D1066" s="1" t="str">
        <f t="shared" si="16"/>
        <v>20150325</v>
      </c>
      <c r="E1066" s="1" t="s">
        <v>2882</v>
      </c>
    </row>
    <row r="1067" spans="1:5">
      <c r="A1067" s="3" t="s">
        <v>1274</v>
      </c>
      <c r="B1067" s="3"/>
      <c r="C1067" s="3" t="s">
        <v>2883</v>
      </c>
      <c r="D1067" s="1" t="str">
        <f t="shared" si="16"/>
        <v>20150324</v>
      </c>
      <c r="E1067" s="1" t="s">
        <v>2883</v>
      </c>
    </row>
    <row r="1068" spans="1:5">
      <c r="A1068" s="3" t="s">
        <v>1274</v>
      </c>
      <c r="B1068" s="3"/>
      <c r="C1068" s="3" t="s">
        <v>2884</v>
      </c>
      <c r="D1068" s="1" t="str">
        <f t="shared" si="16"/>
        <v>20150323</v>
      </c>
      <c r="E1068" s="1" t="s">
        <v>2884</v>
      </c>
    </row>
    <row r="1069" spans="1:5">
      <c r="A1069" s="3" t="s">
        <v>1274</v>
      </c>
      <c r="B1069" s="3"/>
      <c r="C1069" s="3" t="s">
        <v>2885</v>
      </c>
      <c r="D1069" s="1" t="str">
        <f t="shared" si="16"/>
        <v>20150320</v>
      </c>
      <c r="E1069" s="1" t="s">
        <v>2886</v>
      </c>
    </row>
    <row r="1070" spans="1:5">
      <c r="A1070" s="3" t="s">
        <v>1274</v>
      </c>
      <c r="B1070" s="3"/>
      <c r="C1070" s="3" t="s">
        <v>2887</v>
      </c>
      <c r="D1070" s="1" t="str">
        <f t="shared" si="16"/>
        <v>20150319</v>
      </c>
      <c r="E1070" s="1" t="s">
        <v>2887</v>
      </c>
    </row>
    <row r="1071" spans="1:5">
      <c r="A1071" s="3" t="s">
        <v>1274</v>
      </c>
      <c r="B1071" s="3"/>
      <c r="C1071" s="3" t="s">
        <v>2888</v>
      </c>
      <c r="D1071" s="1" t="str">
        <f t="shared" si="16"/>
        <v>20150318</v>
      </c>
      <c r="E1071" s="1" t="s">
        <v>2889</v>
      </c>
    </row>
    <row r="1072" spans="1:5">
      <c r="A1072" s="3" t="s">
        <v>1274</v>
      </c>
      <c r="B1072" s="3"/>
      <c r="C1072" s="3" t="s">
        <v>2890</v>
      </c>
      <c r="D1072" s="1" t="str">
        <f t="shared" si="16"/>
        <v>20150317</v>
      </c>
      <c r="E1072" s="1" t="s">
        <v>2890</v>
      </c>
    </row>
    <row r="1073" spans="1:5">
      <c r="A1073" s="3" t="s">
        <v>1274</v>
      </c>
      <c r="B1073" s="3"/>
      <c r="C1073" s="3" t="s">
        <v>2891</v>
      </c>
      <c r="D1073" s="1" t="str">
        <f t="shared" si="16"/>
        <v>20150316</v>
      </c>
      <c r="E1073" s="1" t="s">
        <v>2891</v>
      </c>
    </row>
    <row r="1074" spans="1:5">
      <c r="A1074" s="3" t="s">
        <v>1274</v>
      </c>
      <c r="B1074" s="3"/>
      <c r="C1074" s="3" t="s">
        <v>2892</v>
      </c>
      <c r="D1074" s="1" t="str">
        <f t="shared" si="16"/>
        <v>20150313</v>
      </c>
      <c r="E1074" s="1" t="s">
        <v>2892</v>
      </c>
    </row>
    <row r="1075" spans="1:5">
      <c r="A1075" s="3" t="s">
        <v>1274</v>
      </c>
      <c r="B1075" s="3"/>
      <c r="C1075" s="3" t="s">
        <v>2893</v>
      </c>
      <c r="D1075" s="1" t="str">
        <f t="shared" si="16"/>
        <v>20150312</v>
      </c>
      <c r="E1075" s="1" t="s">
        <v>2894</v>
      </c>
    </row>
    <row r="1076" spans="1:5">
      <c r="A1076" s="3" t="s">
        <v>1274</v>
      </c>
      <c r="B1076" s="3"/>
      <c r="C1076" s="3" t="s">
        <v>2895</v>
      </c>
      <c r="D1076" s="1" t="str">
        <f t="shared" si="16"/>
        <v>20150311</v>
      </c>
      <c r="E1076" s="1" t="s">
        <v>2895</v>
      </c>
    </row>
    <row r="1077" spans="1:5">
      <c r="A1077" s="3" t="s">
        <v>1274</v>
      </c>
      <c r="B1077" s="3"/>
      <c r="C1077" s="3" t="s">
        <v>2896</v>
      </c>
      <c r="D1077" s="1" t="str">
        <f t="shared" si="16"/>
        <v>20150310</v>
      </c>
      <c r="E1077" s="1" t="s">
        <v>2896</v>
      </c>
    </row>
    <row r="1078" spans="1:5">
      <c r="A1078" s="3" t="s">
        <v>1274</v>
      </c>
      <c r="B1078" s="3"/>
      <c r="C1078" s="3" t="s">
        <v>2897</v>
      </c>
      <c r="D1078" s="1" t="str">
        <f t="shared" si="16"/>
        <v>20150309</v>
      </c>
      <c r="E1078" s="1" t="s">
        <v>2898</v>
      </c>
    </row>
    <row r="1079" spans="1:5">
      <c r="A1079" s="3" t="s">
        <v>1274</v>
      </c>
      <c r="B1079" s="3"/>
      <c r="C1079" s="3" t="s">
        <v>2899</v>
      </c>
      <c r="D1079" s="1" t="str">
        <f t="shared" si="16"/>
        <v>20150306</v>
      </c>
      <c r="E1079" s="1" t="s">
        <v>2899</v>
      </c>
    </row>
    <row r="1080" spans="1:5">
      <c r="A1080" s="3" t="s">
        <v>1274</v>
      </c>
      <c r="B1080" s="3"/>
      <c r="C1080" s="3" t="s">
        <v>2900</v>
      </c>
      <c r="D1080" s="1" t="str">
        <f t="shared" si="16"/>
        <v>20150305</v>
      </c>
      <c r="E1080" s="1" t="s">
        <v>2900</v>
      </c>
    </row>
    <row r="1081" spans="1:5">
      <c r="A1081" s="3" t="s">
        <v>1274</v>
      </c>
      <c r="B1081" s="3"/>
      <c r="C1081" s="3" t="s">
        <v>2901</v>
      </c>
      <c r="D1081" s="1" t="str">
        <f t="shared" si="16"/>
        <v>20150304</v>
      </c>
      <c r="E1081" s="1" t="s">
        <v>2901</v>
      </c>
    </row>
    <row r="1082" spans="1:5">
      <c r="A1082" s="3" t="s">
        <v>1274</v>
      </c>
      <c r="B1082" s="3"/>
      <c r="C1082" s="3" t="s">
        <v>2902</v>
      </c>
      <c r="D1082" s="1" t="str">
        <f t="shared" si="16"/>
        <v>20150303</v>
      </c>
      <c r="E1082" s="1" t="s">
        <v>2902</v>
      </c>
    </row>
    <row r="1083" spans="1:5">
      <c r="A1083" s="3" t="s">
        <v>1274</v>
      </c>
      <c r="B1083" s="3"/>
      <c r="C1083" s="3" t="s">
        <v>2903</v>
      </c>
      <c r="D1083" s="1" t="str">
        <f t="shared" si="16"/>
        <v>20150302</v>
      </c>
      <c r="E1083" s="1" t="s">
        <v>2903</v>
      </c>
    </row>
    <row r="1084" spans="1:5">
      <c r="A1084" s="3" t="s">
        <v>1274</v>
      </c>
      <c r="B1084" s="3"/>
      <c r="C1084" s="3" t="s">
        <v>2904</v>
      </c>
      <c r="D1084" s="1" t="str">
        <f t="shared" si="16"/>
        <v>20150226</v>
      </c>
      <c r="E1084" s="1" t="s">
        <v>2905</v>
      </c>
    </row>
    <row r="1085" spans="1:5">
      <c r="A1085" s="3" t="s">
        <v>1274</v>
      </c>
      <c r="B1085" s="3"/>
      <c r="C1085" s="3" t="s">
        <v>2906</v>
      </c>
      <c r="D1085" s="1" t="str">
        <f t="shared" si="16"/>
        <v>20150225</v>
      </c>
      <c r="E1085" s="1" t="s">
        <v>2907</v>
      </c>
    </row>
    <row r="1086" spans="1:5">
      <c r="A1086" s="3" t="s">
        <v>1274</v>
      </c>
      <c r="B1086" s="3"/>
      <c r="C1086" s="3" t="s">
        <v>2908</v>
      </c>
      <c r="D1086" s="1" t="str">
        <f t="shared" si="16"/>
        <v>20150224</v>
      </c>
      <c r="E1086" s="1" t="s">
        <v>2908</v>
      </c>
    </row>
    <row r="1087" spans="1:5">
      <c r="A1087" s="3" t="s">
        <v>1274</v>
      </c>
      <c r="B1087" s="3"/>
      <c r="C1087" s="3" t="s">
        <v>2909</v>
      </c>
      <c r="D1087" s="1" t="str">
        <f t="shared" si="16"/>
        <v>20150213</v>
      </c>
      <c r="E1087" s="1" t="s">
        <v>2910</v>
      </c>
    </row>
    <row r="1088" spans="1:5">
      <c r="A1088" s="3" t="s">
        <v>1274</v>
      </c>
      <c r="B1088" s="3"/>
      <c r="C1088" s="3" t="s">
        <v>2911</v>
      </c>
      <c r="D1088" s="1" t="str">
        <f t="shared" si="16"/>
        <v>20150212</v>
      </c>
      <c r="E1088" s="1" t="s">
        <v>2911</v>
      </c>
    </row>
    <row r="1089" spans="1:5">
      <c r="A1089" s="3" t="s">
        <v>1274</v>
      </c>
      <c r="B1089" s="3"/>
      <c r="C1089" s="3" t="s">
        <v>2912</v>
      </c>
      <c r="D1089" s="1" t="str">
        <f t="shared" si="16"/>
        <v>20150211</v>
      </c>
      <c r="E1089" s="1" t="s">
        <v>2912</v>
      </c>
    </row>
    <row r="1090" spans="1:5">
      <c r="A1090" s="3" t="s">
        <v>1274</v>
      </c>
      <c r="B1090" s="3"/>
      <c r="C1090" s="3" t="s">
        <v>2913</v>
      </c>
      <c r="D1090" s="1" t="str">
        <f t="shared" si="16"/>
        <v>20150210</v>
      </c>
      <c r="E1090" s="1" t="s">
        <v>2914</v>
      </c>
    </row>
    <row r="1091" spans="1:5">
      <c r="A1091" s="3" t="s">
        <v>1274</v>
      </c>
      <c r="B1091" s="3"/>
      <c r="C1091" s="3" t="s">
        <v>2915</v>
      </c>
      <c r="D1091" s="1" t="str">
        <f t="shared" si="16"/>
        <v>20150209</v>
      </c>
      <c r="E1091" s="1" t="s">
        <v>2915</v>
      </c>
    </row>
    <row r="1092" spans="1:5">
      <c r="A1092" s="3" t="s">
        <v>1274</v>
      </c>
      <c r="B1092" s="3"/>
      <c r="C1092" s="3" t="s">
        <v>2916</v>
      </c>
      <c r="D1092" s="1" t="str">
        <f t="shared" ref="D1092:D1116" si="17">LEFT(E1092,8)</f>
        <v>20150206</v>
      </c>
      <c r="E1092" s="1" t="s">
        <v>2916</v>
      </c>
    </row>
    <row r="1093" spans="1:5">
      <c r="A1093" s="3" t="s">
        <v>1274</v>
      </c>
      <c r="B1093" s="3"/>
      <c r="C1093" s="3" t="s">
        <v>2917</v>
      </c>
      <c r="D1093" s="1" t="str">
        <f t="shared" si="17"/>
        <v>20150205</v>
      </c>
      <c r="E1093" s="1" t="s">
        <v>2918</v>
      </c>
    </row>
    <row r="1094" spans="1:5">
      <c r="A1094" s="3" t="s">
        <v>1274</v>
      </c>
      <c r="B1094" s="3"/>
      <c r="C1094" s="3" t="s">
        <v>2919</v>
      </c>
      <c r="D1094" s="1" t="str">
        <f t="shared" si="17"/>
        <v>20150204</v>
      </c>
      <c r="E1094" s="1" t="s">
        <v>2919</v>
      </c>
    </row>
    <row r="1095" spans="1:5">
      <c r="A1095" s="3" t="s">
        <v>1274</v>
      </c>
      <c r="B1095" s="3"/>
      <c r="C1095" s="3" t="s">
        <v>2920</v>
      </c>
      <c r="D1095" s="1" t="str">
        <f t="shared" si="17"/>
        <v>20150203</v>
      </c>
      <c r="E1095" s="1" t="s">
        <v>2920</v>
      </c>
    </row>
    <row r="1096" spans="1:5">
      <c r="A1096" s="3" t="s">
        <v>1274</v>
      </c>
      <c r="B1096" s="3"/>
      <c r="C1096" s="3" t="s">
        <v>2921</v>
      </c>
      <c r="D1096" s="1" t="str">
        <f t="shared" si="17"/>
        <v>20150202</v>
      </c>
      <c r="E1096" s="1" t="s">
        <v>2922</v>
      </c>
    </row>
    <row r="1097" spans="1:5">
      <c r="A1097" s="3" t="s">
        <v>1274</v>
      </c>
      <c r="B1097" s="3"/>
      <c r="C1097" s="3" t="s">
        <v>2923</v>
      </c>
      <c r="D1097" s="1" t="str">
        <f t="shared" si="17"/>
        <v>20150130</v>
      </c>
      <c r="E1097" s="1" t="s">
        <v>2924</v>
      </c>
    </row>
    <row r="1098" spans="1:5">
      <c r="A1098" s="3" t="s">
        <v>1274</v>
      </c>
      <c r="B1098" s="3"/>
      <c r="C1098" s="3" t="s">
        <v>2925</v>
      </c>
      <c r="D1098" s="1" t="str">
        <f t="shared" si="17"/>
        <v>20150129</v>
      </c>
      <c r="E1098" s="1" t="s">
        <v>2925</v>
      </c>
    </row>
    <row r="1099" spans="1:5">
      <c r="A1099" s="3" t="s">
        <v>1274</v>
      </c>
      <c r="B1099" s="3"/>
      <c r="C1099" s="3" t="s">
        <v>2926</v>
      </c>
      <c r="D1099" s="1" t="str">
        <f t="shared" si="17"/>
        <v>20150128</v>
      </c>
      <c r="E1099" s="1" t="s">
        <v>2927</v>
      </c>
    </row>
    <row r="1100" spans="1:5">
      <c r="A1100" s="3" t="s">
        <v>1274</v>
      </c>
      <c r="B1100" s="3"/>
      <c r="C1100" s="3" t="s">
        <v>2928</v>
      </c>
      <c r="D1100" s="1" t="str">
        <f t="shared" si="17"/>
        <v>20150127</v>
      </c>
      <c r="E1100" s="1" t="s">
        <v>2929</v>
      </c>
    </row>
    <row r="1101" spans="1:5">
      <c r="A1101" s="3" t="s">
        <v>1274</v>
      </c>
      <c r="B1101" s="3"/>
      <c r="C1101" s="3" t="s">
        <v>2930</v>
      </c>
      <c r="D1101" s="1" t="str">
        <f t="shared" si="17"/>
        <v>20150126</v>
      </c>
      <c r="E1101" s="1" t="s">
        <v>2931</v>
      </c>
    </row>
    <row r="1102" spans="1:5">
      <c r="A1102" s="3" t="s">
        <v>1274</v>
      </c>
      <c r="B1102" s="3"/>
      <c r="C1102" s="3" t="s">
        <v>2932</v>
      </c>
      <c r="D1102" s="1" t="str">
        <f t="shared" si="17"/>
        <v>20150123</v>
      </c>
      <c r="E1102" s="1" t="s">
        <v>2932</v>
      </c>
    </row>
    <row r="1103" spans="1:5">
      <c r="A1103" s="3" t="s">
        <v>1274</v>
      </c>
      <c r="B1103" s="3"/>
      <c r="C1103" s="3" t="s">
        <v>2933</v>
      </c>
      <c r="D1103" s="1" t="str">
        <f t="shared" si="17"/>
        <v>20150122</v>
      </c>
      <c r="E1103" s="1" t="s">
        <v>2933</v>
      </c>
    </row>
    <row r="1104" spans="1:5">
      <c r="A1104" s="3" t="s">
        <v>1274</v>
      </c>
      <c r="B1104" s="3"/>
      <c r="C1104" s="3" t="s">
        <v>2934</v>
      </c>
      <c r="D1104" s="1" t="str">
        <f t="shared" si="17"/>
        <v>20150121</v>
      </c>
      <c r="E1104" s="1" t="s">
        <v>2935</v>
      </c>
    </row>
    <row r="1105" spans="1:5">
      <c r="A1105" s="3" t="s">
        <v>1274</v>
      </c>
      <c r="B1105" s="3"/>
      <c r="C1105" s="3" t="s">
        <v>2936</v>
      </c>
      <c r="D1105" s="1" t="str">
        <f t="shared" si="17"/>
        <v>20150120</v>
      </c>
      <c r="E1105" s="1" t="s">
        <v>2937</v>
      </c>
    </row>
    <row r="1106" spans="1:5">
      <c r="A1106" s="3" t="s">
        <v>1274</v>
      </c>
      <c r="B1106" s="3"/>
      <c r="C1106" s="3" t="s">
        <v>2938</v>
      </c>
      <c r="D1106" s="1" t="str">
        <f t="shared" si="17"/>
        <v>20150119</v>
      </c>
      <c r="E1106" s="1" t="s">
        <v>2939</v>
      </c>
    </row>
    <row r="1107" spans="1:5">
      <c r="A1107" s="3" t="s">
        <v>1274</v>
      </c>
      <c r="B1107" s="3"/>
      <c r="C1107" s="3" t="s">
        <v>2940</v>
      </c>
      <c r="D1107" s="1" t="str">
        <f t="shared" si="17"/>
        <v>20150116</v>
      </c>
      <c r="E1107" s="1" t="s">
        <v>2941</v>
      </c>
    </row>
    <row r="1108" spans="1:5">
      <c r="A1108" s="3" t="s">
        <v>1274</v>
      </c>
      <c r="B1108" s="3"/>
      <c r="C1108" s="3" t="s">
        <v>2942</v>
      </c>
      <c r="D1108" s="1" t="str">
        <f t="shared" si="17"/>
        <v>20150115</v>
      </c>
      <c r="E1108" s="1" t="s">
        <v>2943</v>
      </c>
    </row>
    <row r="1109" spans="1:5">
      <c r="A1109" s="3" t="s">
        <v>1274</v>
      </c>
      <c r="B1109" s="3"/>
      <c r="C1109" s="3" t="s">
        <v>2944</v>
      </c>
      <c r="D1109" s="1" t="str">
        <f t="shared" si="17"/>
        <v>20150114</v>
      </c>
      <c r="E1109" s="1" t="s">
        <v>2945</v>
      </c>
    </row>
    <row r="1110" spans="1:5">
      <c r="A1110" s="3" t="s">
        <v>1274</v>
      </c>
      <c r="B1110" s="3"/>
      <c r="C1110" s="3" t="s">
        <v>2946</v>
      </c>
      <c r="D1110" s="1" t="str">
        <f t="shared" si="17"/>
        <v>20150113</v>
      </c>
      <c r="E1110" s="1" t="s">
        <v>2947</v>
      </c>
    </row>
    <row r="1111" spans="1:5">
      <c r="A1111" s="3" t="s">
        <v>1274</v>
      </c>
      <c r="B1111" s="3"/>
      <c r="C1111" s="3" t="s">
        <v>2948</v>
      </c>
      <c r="D1111" s="1" t="str">
        <f t="shared" si="17"/>
        <v>20150112</v>
      </c>
      <c r="E1111" s="1" t="s">
        <v>2949</v>
      </c>
    </row>
    <row r="1112" spans="1:5">
      <c r="A1112" s="3" t="s">
        <v>1274</v>
      </c>
      <c r="B1112" s="3"/>
      <c r="C1112" s="3" t="s">
        <v>2950</v>
      </c>
      <c r="D1112" s="1" t="str">
        <f t="shared" si="17"/>
        <v>20150109</v>
      </c>
      <c r="E1112" s="1" t="s">
        <v>2950</v>
      </c>
    </row>
    <row r="1113" spans="1:5">
      <c r="A1113" s="3" t="s">
        <v>1274</v>
      </c>
      <c r="B1113" s="3"/>
      <c r="C1113" s="3" t="s">
        <v>2951</v>
      </c>
      <c r="D1113" s="1" t="str">
        <f t="shared" si="17"/>
        <v>20150108</v>
      </c>
      <c r="E1113" s="1" t="s">
        <v>2951</v>
      </c>
    </row>
    <row r="1114" spans="1:5">
      <c r="A1114" s="3" t="s">
        <v>1274</v>
      </c>
      <c r="B1114" s="3"/>
      <c r="C1114" s="3" t="s">
        <v>2952</v>
      </c>
      <c r="D1114" s="1" t="str">
        <f t="shared" si="17"/>
        <v>20150107</v>
      </c>
      <c r="E1114" s="1" t="s">
        <v>2952</v>
      </c>
    </row>
    <row r="1115" spans="1:5">
      <c r="A1115" s="3" t="s">
        <v>1274</v>
      </c>
      <c r="B1115" s="3"/>
      <c r="C1115" s="3" t="s">
        <v>2953</v>
      </c>
      <c r="D1115" s="1" t="str">
        <f t="shared" si="17"/>
        <v>20150106</v>
      </c>
      <c r="E1115" s="1" t="s">
        <v>2954</v>
      </c>
    </row>
    <row r="1116" spans="1:5">
      <c r="A1116" s="3" t="s">
        <v>1274</v>
      </c>
      <c r="B1116" s="3"/>
      <c r="C1116" s="3" t="s">
        <v>2955</v>
      </c>
      <c r="D1116" s="1" t="str">
        <f t="shared" si="17"/>
        <v>20150105</v>
      </c>
      <c r="E1116" s="1" t="s">
        <v>2956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HB2423"/>
  <sheetViews>
    <sheetView workbookViewId="0">
      <pane xSplit="5" ySplit="2" topLeftCell="F3" activePane="bottomRight" state="frozen"/>
      <selection pane="topRight" activeCell="F1" sqref="F1"/>
      <selection pane="bottomLeft" activeCell="A3" sqref="A3"/>
      <selection pane="bottomRight" activeCell="L3" sqref="L3"/>
    </sheetView>
  </sheetViews>
  <sheetFormatPr defaultRowHeight="16.5"/>
  <cols>
    <col min="1" max="4" width="9" style="1"/>
    <col min="5" max="5" width="12.5" style="1" customWidth="1"/>
    <col min="6" max="16384" width="9" style="1"/>
  </cols>
  <sheetData>
    <row r="1" spans="1:210">
      <c r="A1" s="3" t="s">
        <v>0</v>
      </c>
      <c r="B1" s="3" t="s">
        <v>1</v>
      </c>
      <c r="C1" s="3" t="s">
        <v>2</v>
      </c>
      <c r="E1" s="1" t="s">
        <v>6</v>
      </c>
      <c r="F1" s="2" t="s">
        <v>10</v>
      </c>
      <c r="G1" s="2" t="s">
        <v>11</v>
      </c>
      <c r="H1" s="2" t="s">
        <v>12</v>
      </c>
      <c r="I1" s="2" t="s">
        <v>13</v>
      </c>
      <c r="J1" s="2" t="s">
        <v>14</v>
      </c>
      <c r="K1" s="2" t="s">
        <v>15</v>
      </c>
      <c r="L1" s="2" t="s">
        <v>16</v>
      </c>
      <c r="M1" s="2" t="s">
        <v>17</v>
      </c>
      <c r="N1" s="2" t="s">
        <v>18</v>
      </c>
      <c r="O1" s="2" t="s">
        <v>19</v>
      </c>
      <c r="P1" s="2" t="s">
        <v>20</v>
      </c>
      <c r="Q1" s="2" t="s">
        <v>21</v>
      </c>
      <c r="R1" s="2" t="s">
        <v>22</v>
      </c>
      <c r="S1" s="2" t="s">
        <v>23</v>
      </c>
      <c r="T1" s="2" t="s">
        <v>24</v>
      </c>
      <c r="U1" s="2" t="s">
        <v>25</v>
      </c>
      <c r="V1" s="2" t="s">
        <v>26</v>
      </c>
      <c r="W1" s="2" t="s">
        <v>27</v>
      </c>
      <c r="X1" s="2" t="s">
        <v>28</v>
      </c>
      <c r="Y1" s="2" t="s">
        <v>29</v>
      </c>
      <c r="Z1" s="2" t="s">
        <v>30</v>
      </c>
      <c r="AA1" s="2" t="s">
        <v>31</v>
      </c>
      <c r="AB1" s="2" t="s">
        <v>32</v>
      </c>
      <c r="AC1" s="2" t="s">
        <v>33</v>
      </c>
      <c r="AD1" s="2" t="s">
        <v>34</v>
      </c>
      <c r="AE1" s="2" t="s">
        <v>35</v>
      </c>
      <c r="AF1" s="2" t="s">
        <v>36</v>
      </c>
      <c r="AG1" s="2" t="s">
        <v>37</v>
      </c>
      <c r="AH1" s="2" t="s">
        <v>38</v>
      </c>
      <c r="AI1" s="2" t="s">
        <v>39</v>
      </c>
      <c r="AJ1" s="2" t="s">
        <v>40</v>
      </c>
      <c r="AK1" s="2" t="s">
        <v>41</v>
      </c>
      <c r="AL1" s="2" t="s">
        <v>42</v>
      </c>
      <c r="AM1" s="2" t="s">
        <v>43</v>
      </c>
      <c r="AN1" s="2" t="s">
        <v>44</v>
      </c>
      <c r="AO1" s="2" t="s">
        <v>45</v>
      </c>
      <c r="AP1" s="2" t="s">
        <v>46</v>
      </c>
      <c r="AQ1" s="2" t="s">
        <v>47</v>
      </c>
      <c r="AR1" s="2" t="s">
        <v>48</v>
      </c>
      <c r="AS1" s="2" t="s">
        <v>49</v>
      </c>
      <c r="AT1" s="2" t="s">
        <v>50</v>
      </c>
      <c r="AU1" s="2" t="s">
        <v>51</v>
      </c>
      <c r="AV1" s="2" t="s">
        <v>52</v>
      </c>
      <c r="AW1" s="2" t="s">
        <v>53</v>
      </c>
      <c r="AX1" s="2" t="s">
        <v>54</v>
      </c>
      <c r="AY1" s="2" t="s">
        <v>55</v>
      </c>
      <c r="AZ1" s="2" t="s">
        <v>56</v>
      </c>
      <c r="BA1" s="2" t="s">
        <v>57</v>
      </c>
      <c r="BB1" s="2" t="s">
        <v>58</v>
      </c>
      <c r="BC1" s="2" t="s">
        <v>59</v>
      </c>
      <c r="BD1" s="2" t="s">
        <v>60</v>
      </c>
      <c r="BE1" s="2" t="s">
        <v>61</v>
      </c>
      <c r="BF1" s="2" t="s">
        <v>62</v>
      </c>
      <c r="BG1" s="2" t="s">
        <v>63</v>
      </c>
      <c r="BH1" s="2" t="s">
        <v>64</v>
      </c>
      <c r="BI1" s="2" t="s">
        <v>65</v>
      </c>
      <c r="BJ1" s="2" t="s">
        <v>66</v>
      </c>
      <c r="BK1" s="2" t="s">
        <v>67</v>
      </c>
      <c r="BL1" s="2" t="s">
        <v>68</v>
      </c>
      <c r="BM1" s="2" t="s">
        <v>69</v>
      </c>
      <c r="BN1" s="2" t="s">
        <v>70</v>
      </c>
      <c r="BO1" s="2" t="s">
        <v>71</v>
      </c>
      <c r="BP1" s="2" t="s">
        <v>72</v>
      </c>
      <c r="BQ1" s="2" t="s">
        <v>73</v>
      </c>
      <c r="BR1" s="2" t="s">
        <v>74</v>
      </c>
      <c r="BS1" s="2" t="s">
        <v>75</v>
      </c>
      <c r="BT1" s="2" t="s">
        <v>76</v>
      </c>
      <c r="BU1" s="2" t="s">
        <v>77</v>
      </c>
      <c r="BV1" s="2" t="s">
        <v>78</v>
      </c>
      <c r="BW1" s="2" t="s">
        <v>79</v>
      </c>
      <c r="BX1" s="2" t="s">
        <v>80</v>
      </c>
      <c r="BY1" s="2" t="s">
        <v>81</v>
      </c>
      <c r="BZ1" s="2" t="s">
        <v>82</v>
      </c>
      <c r="CA1" s="2" t="s">
        <v>83</v>
      </c>
      <c r="CB1" s="2" t="s">
        <v>84</v>
      </c>
      <c r="CC1" s="2" t="s">
        <v>85</v>
      </c>
      <c r="CD1" s="2" t="s">
        <v>86</v>
      </c>
      <c r="CE1" s="2" t="s">
        <v>87</v>
      </c>
      <c r="CF1" s="2" t="s">
        <v>88</v>
      </c>
      <c r="CG1" s="2" t="s">
        <v>89</v>
      </c>
      <c r="CH1" s="2" t="s">
        <v>90</v>
      </c>
      <c r="CI1" s="2" t="s">
        <v>91</v>
      </c>
      <c r="CJ1" s="2" t="s">
        <v>92</v>
      </c>
      <c r="CK1" s="2" t="s">
        <v>93</v>
      </c>
      <c r="CL1" s="2" t="s">
        <v>94</v>
      </c>
      <c r="CM1" s="2" t="s">
        <v>95</v>
      </c>
      <c r="CN1" s="2" t="s">
        <v>96</v>
      </c>
      <c r="CO1" s="2" t="s">
        <v>97</v>
      </c>
      <c r="CP1" s="2" t="s">
        <v>98</v>
      </c>
      <c r="CQ1" s="2" t="s">
        <v>99</v>
      </c>
      <c r="CR1" s="2" t="s">
        <v>100</v>
      </c>
      <c r="CS1" s="2" t="s">
        <v>101</v>
      </c>
      <c r="CT1" s="2" t="s">
        <v>102</v>
      </c>
      <c r="CU1" s="2" t="s">
        <v>103</v>
      </c>
      <c r="CV1" s="2" t="s">
        <v>104</v>
      </c>
      <c r="CW1" s="2" t="s">
        <v>105</v>
      </c>
      <c r="CX1" s="2" t="s">
        <v>106</v>
      </c>
      <c r="CY1" s="2" t="s">
        <v>107</v>
      </c>
      <c r="CZ1" s="2" t="s">
        <v>108</v>
      </c>
      <c r="DA1" s="2" t="s">
        <v>109</v>
      </c>
      <c r="DB1" s="2" t="s">
        <v>110</v>
      </c>
      <c r="DC1" s="2" t="s">
        <v>111</v>
      </c>
      <c r="DD1" s="2" t="s">
        <v>112</v>
      </c>
      <c r="DE1" s="2" t="s">
        <v>113</v>
      </c>
      <c r="DF1" s="2" t="s">
        <v>114</v>
      </c>
      <c r="DG1" s="2" t="s">
        <v>115</v>
      </c>
      <c r="DH1" s="2" t="s">
        <v>116</v>
      </c>
      <c r="DI1" s="2" t="s">
        <v>117</v>
      </c>
      <c r="DJ1" s="2" t="s">
        <v>118</v>
      </c>
      <c r="DK1" s="2" t="s">
        <v>119</v>
      </c>
      <c r="DL1" s="2" t="s">
        <v>120</v>
      </c>
      <c r="DM1" s="2" t="s">
        <v>121</v>
      </c>
      <c r="DN1" s="2" t="s">
        <v>122</v>
      </c>
      <c r="DO1" s="2" t="s">
        <v>123</v>
      </c>
      <c r="DP1" s="2" t="s">
        <v>124</v>
      </c>
      <c r="DQ1" s="2" t="s">
        <v>125</v>
      </c>
      <c r="DR1" s="2" t="s">
        <v>126</v>
      </c>
      <c r="DS1" s="2" t="s">
        <v>127</v>
      </c>
      <c r="DT1" s="2" t="s">
        <v>128</v>
      </c>
      <c r="DU1" s="2" t="s">
        <v>129</v>
      </c>
      <c r="DV1" s="2" t="s">
        <v>130</v>
      </c>
      <c r="DW1" s="2" t="s">
        <v>131</v>
      </c>
      <c r="DX1" s="2" t="s">
        <v>132</v>
      </c>
      <c r="DY1" s="2" t="s">
        <v>133</v>
      </c>
      <c r="DZ1" s="2" t="s">
        <v>134</v>
      </c>
      <c r="EA1" s="2" t="s">
        <v>135</v>
      </c>
      <c r="EB1" s="2" t="s">
        <v>136</v>
      </c>
      <c r="EC1" s="2" t="s">
        <v>137</v>
      </c>
      <c r="ED1" s="2" t="s">
        <v>138</v>
      </c>
      <c r="EE1" s="2" t="s">
        <v>139</v>
      </c>
      <c r="EF1" s="2" t="s">
        <v>140</v>
      </c>
      <c r="EG1" s="2" t="s">
        <v>141</v>
      </c>
      <c r="EH1" s="2" t="s">
        <v>142</v>
      </c>
      <c r="EI1" s="2" t="s">
        <v>143</v>
      </c>
      <c r="EJ1" s="2" t="s">
        <v>144</v>
      </c>
      <c r="EK1" s="2" t="s">
        <v>145</v>
      </c>
      <c r="EL1" s="2" t="s">
        <v>146</v>
      </c>
      <c r="EM1" s="2" t="s">
        <v>147</v>
      </c>
      <c r="EN1" s="2" t="s">
        <v>148</v>
      </c>
      <c r="EO1" s="2" t="s">
        <v>149</v>
      </c>
      <c r="EP1" s="2" t="s">
        <v>150</v>
      </c>
      <c r="EQ1" s="2" t="s">
        <v>151</v>
      </c>
      <c r="ER1" s="2" t="s">
        <v>152</v>
      </c>
      <c r="ES1" s="2" t="s">
        <v>153</v>
      </c>
      <c r="ET1" s="2" t="s">
        <v>154</v>
      </c>
      <c r="EU1" s="2" t="s">
        <v>155</v>
      </c>
      <c r="EV1" s="2" t="s">
        <v>156</v>
      </c>
      <c r="EW1" s="2" t="s">
        <v>157</v>
      </c>
      <c r="EX1" s="2" t="s">
        <v>158</v>
      </c>
      <c r="EY1" s="2" t="s">
        <v>159</v>
      </c>
      <c r="EZ1" s="2" t="s">
        <v>160</v>
      </c>
      <c r="FA1" s="2" t="s">
        <v>161</v>
      </c>
      <c r="FB1" s="2" t="s">
        <v>162</v>
      </c>
      <c r="FC1" s="2" t="s">
        <v>163</v>
      </c>
      <c r="FD1" s="2" t="s">
        <v>164</v>
      </c>
      <c r="FE1" s="2" t="s">
        <v>165</v>
      </c>
      <c r="FF1" s="2" t="s">
        <v>166</v>
      </c>
      <c r="FG1" s="2" t="s">
        <v>167</v>
      </c>
      <c r="FH1" s="2" t="s">
        <v>168</v>
      </c>
      <c r="FI1" s="2" t="s">
        <v>169</v>
      </c>
      <c r="FJ1" s="2" t="s">
        <v>170</v>
      </c>
      <c r="FK1" s="2" t="s">
        <v>171</v>
      </c>
      <c r="FL1" s="2" t="s">
        <v>172</v>
      </c>
      <c r="FM1" s="2" t="s">
        <v>173</v>
      </c>
      <c r="FN1" s="2" t="s">
        <v>174</v>
      </c>
      <c r="FO1" s="2" t="s">
        <v>175</v>
      </c>
      <c r="FP1" s="2" t="s">
        <v>176</v>
      </c>
      <c r="FQ1" s="2" t="s">
        <v>177</v>
      </c>
      <c r="FR1" s="2" t="s">
        <v>178</v>
      </c>
      <c r="FS1" s="2" t="s">
        <v>179</v>
      </c>
      <c r="FT1" s="2" t="s">
        <v>180</v>
      </c>
      <c r="FU1" s="2" t="s">
        <v>181</v>
      </c>
      <c r="FV1" s="2" t="s">
        <v>182</v>
      </c>
      <c r="FW1" s="2" t="s">
        <v>183</v>
      </c>
      <c r="FX1" s="2" t="s">
        <v>184</v>
      </c>
      <c r="FY1" s="2" t="s">
        <v>185</v>
      </c>
      <c r="FZ1" s="2" t="s">
        <v>186</v>
      </c>
      <c r="GA1" s="2" t="s">
        <v>187</v>
      </c>
      <c r="GB1" s="2" t="s">
        <v>188</v>
      </c>
      <c r="GC1" s="2" t="s">
        <v>189</v>
      </c>
      <c r="GD1" s="2" t="s">
        <v>190</v>
      </c>
      <c r="GE1" s="2" t="s">
        <v>191</v>
      </c>
      <c r="GF1" s="2" t="s">
        <v>192</v>
      </c>
      <c r="GG1" s="2" t="s">
        <v>193</v>
      </c>
      <c r="GH1" s="2" t="s">
        <v>194</v>
      </c>
      <c r="GI1" s="2" t="s">
        <v>195</v>
      </c>
      <c r="GJ1" s="2" t="s">
        <v>196</v>
      </c>
      <c r="GK1" s="2" t="s">
        <v>197</v>
      </c>
      <c r="GL1" s="2" t="s">
        <v>198</v>
      </c>
      <c r="GM1" s="2" t="s">
        <v>199</v>
      </c>
      <c r="GN1" s="2" t="s">
        <v>200</v>
      </c>
      <c r="GO1" s="2" t="s">
        <v>201</v>
      </c>
      <c r="GP1" s="2" t="s">
        <v>202</v>
      </c>
      <c r="GQ1" s="2" t="s">
        <v>203</v>
      </c>
      <c r="GR1" s="2" t="s">
        <v>204</v>
      </c>
      <c r="GS1" s="2" t="s">
        <v>205</v>
      </c>
      <c r="GT1" s="2" t="s">
        <v>206</v>
      </c>
      <c r="GU1" s="2" t="s">
        <v>207</v>
      </c>
      <c r="GV1" s="2" t="s">
        <v>208</v>
      </c>
      <c r="HA1" s="1" t="s">
        <v>955</v>
      </c>
      <c r="HB1" s="1" t="s">
        <v>956</v>
      </c>
    </row>
    <row r="2" spans="1:210">
      <c r="A2" s="3" t="s">
        <v>3</v>
      </c>
      <c r="B2" s="3" t="s">
        <v>4</v>
      </c>
      <c r="C2" s="3" t="s">
        <v>5</v>
      </c>
      <c r="E2" s="1" t="s">
        <v>7</v>
      </c>
      <c r="F2" s="1" t="s">
        <v>2973</v>
      </c>
      <c r="G2" s="1" t="s">
        <v>2974</v>
      </c>
      <c r="H2" s="1" t="s">
        <v>2975</v>
      </c>
      <c r="I2" s="1" t="s">
        <v>2976</v>
      </c>
      <c r="J2" s="1" t="s">
        <v>2977</v>
      </c>
      <c r="K2" s="1" t="s">
        <v>2978</v>
      </c>
      <c r="L2" s="1" t="s">
        <v>2979</v>
      </c>
      <c r="M2" s="1" t="s">
        <v>2980</v>
      </c>
      <c r="N2" s="1" t="s">
        <v>2981</v>
      </c>
      <c r="O2" s="1" t="s">
        <v>2982</v>
      </c>
      <c r="P2" s="1" t="s">
        <v>2983</v>
      </c>
      <c r="Q2" s="1" t="s">
        <v>2984</v>
      </c>
      <c r="R2" s="1" t="s">
        <v>2985</v>
      </c>
      <c r="S2" s="1" t="s">
        <v>2986</v>
      </c>
      <c r="T2" s="1" t="s">
        <v>2987</v>
      </c>
      <c r="U2" s="1" t="s">
        <v>2988</v>
      </c>
      <c r="V2" s="1" t="s">
        <v>2989</v>
      </c>
      <c r="W2" s="1" t="s">
        <v>2990</v>
      </c>
      <c r="X2" s="1" t="s">
        <v>2991</v>
      </c>
      <c r="Y2" s="1" t="s">
        <v>2992</v>
      </c>
      <c r="Z2" s="1" t="s">
        <v>2993</v>
      </c>
      <c r="AA2" s="1" t="s">
        <v>2994</v>
      </c>
      <c r="AB2" s="1" t="s">
        <v>2995</v>
      </c>
      <c r="AC2" s="1" t="s">
        <v>2996</v>
      </c>
      <c r="AD2" s="1" t="s">
        <v>2997</v>
      </c>
      <c r="AE2" s="1" t="s">
        <v>2998</v>
      </c>
      <c r="AF2" s="1" t="s">
        <v>2999</v>
      </c>
      <c r="AG2" s="1" t="s">
        <v>3000</v>
      </c>
      <c r="AH2" s="1" t="s">
        <v>3001</v>
      </c>
      <c r="AI2" s="1" t="s">
        <v>3002</v>
      </c>
      <c r="AJ2" s="1" t="s">
        <v>3003</v>
      </c>
      <c r="AK2" s="1" t="s">
        <v>3004</v>
      </c>
      <c r="AL2" s="1" t="s">
        <v>3005</v>
      </c>
      <c r="AM2" s="1" t="s">
        <v>3006</v>
      </c>
      <c r="AN2" s="1" t="s">
        <v>3007</v>
      </c>
      <c r="AO2" s="1" t="s">
        <v>3008</v>
      </c>
      <c r="AP2" s="1" t="s">
        <v>3009</v>
      </c>
      <c r="AQ2" s="1" t="s">
        <v>3010</v>
      </c>
      <c r="AR2" s="1" t="s">
        <v>3011</v>
      </c>
      <c r="AS2" s="1" t="s">
        <v>3012</v>
      </c>
      <c r="AT2" s="1" t="s">
        <v>3013</v>
      </c>
      <c r="AU2" s="1" t="s">
        <v>3014</v>
      </c>
      <c r="AV2" s="1" t="s">
        <v>3015</v>
      </c>
      <c r="AW2" s="1" t="s">
        <v>3016</v>
      </c>
      <c r="AX2" s="1" t="s">
        <v>3017</v>
      </c>
      <c r="AY2" s="1" t="s">
        <v>3018</v>
      </c>
      <c r="AZ2" s="1" t="s">
        <v>3019</v>
      </c>
      <c r="BA2" s="1" t="s">
        <v>3020</v>
      </c>
      <c r="BB2" s="1" t="s">
        <v>3021</v>
      </c>
      <c r="BC2" s="1" t="s">
        <v>3022</v>
      </c>
      <c r="BD2" s="1" t="s">
        <v>3023</v>
      </c>
      <c r="BE2" s="1" t="s">
        <v>3024</v>
      </c>
      <c r="BF2" s="1" t="s">
        <v>3025</v>
      </c>
      <c r="BG2" s="1" t="s">
        <v>3026</v>
      </c>
      <c r="BH2" s="1" t="s">
        <v>3027</v>
      </c>
      <c r="BI2" s="1" t="s">
        <v>3028</v>
      </c>
      <c r="BJ2" s="1" t="s">
        <v>3029</v>
      </c>
      <c r="BK2" s="1" t="s">
        <v>3030</v>
      </c>
      <c r="BL2" s="1" t="s">
        <v>3031</v>
      </c>
      <c r="BM2" s="1" t="s">
        <v>3032</v>
      </c>
      <c r="BN2" s="1" t="s">
        <v>3033</v>
      </c>
      <c r="BO2" s="1" t="s">
        <v>3034</v>
      </c>
      <c r="BP2" s="1" t="s">
        <v>3035</v>
      </c>
      <c r="BQ2" s="1" t="s">
        <v>3036</v>
      </c>
      <c r="BR2" s="1" t="s">
        <v>3037</v>
      </c>
      <c r="BS2" s="1" t="s">
        <v>3038</v>
      </c>
      <c r="BT2" s="1" t="s">
        <v>3039</v>
      </c>
      <c r="BU2" s="1" t="s">
        <v>3040</v>
      </c>
      <c r="BV2" s="1" t="s">
        <v>3041</v>
      </c>
      <c r="BW2" s="1" t="s">
        <v>3042</v>
      </c>
      <c r="BX2" s="1" t="s">
        <v>3043</v>
      </c>
      <c r="BY2" s="1" t="s">
        <v>3044</v>
      </c>
      <c r="BZ2" s="1" t="s">
        <v>3045</v>
      </c>
      <c r="CA2" s="1" t="s">
        <v>3046</v>
      </c>
      <c r="CB2" s="1" t="s">
        <v>3047</v>
      </c>
      <c r="CC2" s="1" t="s">
        <v>3048</v>
      </c>
      <c r="CD2" s="1" t="s">
        <v>3049</v>
      </c>
      <c r="CE2" s="1" t="s">
        <v>3050</v>
      </c>
      <c r="CF2" s="1" t="s">
        <v>3051</v>
      </c>
      <c r="CG2" s="1" t="s">
        <v>3052</v>
      </c>
      <c r="CH2" s="1" t="s">
        <v>3053</v>
      </c>
      <c r="CI2" s="1" t="s">
        <v>3054</v>
      </c>
      <c r="CJ2" s="1" t="s">
        <v>3055</v>
      </c>
      <c r="CK2" s="1" t="s">
        <v>3056</v>
      </c>
      <c r="CL2" s="1" t="s">
        <v>3057</v>
      </c>
      <c r="CM2" s="1" t="s">
        <v>3058</v>
      </c>
      <c r="CN2" s="1" t="s">
        <v>3059</v>
      </c>
      <c r="CO2" s="1" t="s">
        <v>3060</v>
      </c>
      <c r="CP2" s="1" t="s">
        <v>3061</v>
      </c>
      <c r="CQ2" s="1" t="s">
        <v>3062</v>
      </c>
      <c r="CR2" s="1" t="s">
        <v>3063</v>
      </c>
      <c r="CS2" s="1" t="s">
        <v>3064</v>
      </c>
      <c r="CT2" s="1" t="s">
        <v>3065</v>
      </c>
      <c r="CU2" s="1" t="s">
        <v>3066</v>
      </c>
      <c r="CV2" s="1" t="s">
        <v>3067</v>
      </c>
      <c r="CW2" s="1" t="s">
        <v>3068</v>
      </c>
      <c r="CX2" s="1" t="s">
        <v>3069</v>
      </c>
      <c r="CY2" s="1" t="s">
        <v>3070</v>
      </c>
      <c r="CZ2" s="1" t="s">
        <v>3071</v>
      </c>
      <c r="DA2" s="1" t="s">
        <v>3072</v>
      </c>
      <c r="DB2" s="1" t="s">
        <v>3073</v>
      </c>
      <c r="DC2" s="1" t="s">
        <v>3074</v>
      </c>
      <c r="DD2" s="1" t="s">
        <v>3075</v>
      </c>
      <c r="DE2" s="1" t="s">
        <v>3076</v>
      </c>
      <c r="DF2" s="1" t="s">
        <v>3077</v>
      </c>
      <c r="DG2" s="1" t="s">
        <v>3078</v>
      </c>
      <c r="DH2" s="1" t="s">
        <v>3079</v>
      </c>
      <c r="DI2" s="1" t="s">
        <v>3080</v>
      </c>
      <c r="DJ2" s="1" t="s">
        <v>3081</v>
      </c>
      <c r="DK2" s="1" t="s">
        <v>3082</v>
      </c>
      <c r="DL2" s="1" t="s">
        <v>3083</v>
      </c>
      <c r="DM2" s="1" t="s">
        <v>3084</v>
      </c>
      <c r="DN2" s="1" t="s">
        <v>3085</v>
      </c>
      <c r="DO2" s="1" t="s">
        <v>3086</v>
      </c>
      <c r="DP2" s="1" t="s">
        <v>3087</v>
      </c>
      <c r="DQ2" s="1" t="s">
        <v>3088</v>
      </c>
      <c r="DR2" s="1" t="s">
        <v>3089</v>
      </c>
      <c r="DS2" s="1" t="s">
        <v>3090</v>
      </c>
      <c r="DT2" s="1" t="s">
        <v>3091</v>
      </c>
      <c r="DU2" s="1" t="s">
        <v>3092</v>
      </c>
      <c r="DV2" s="1" t="s">
        <v>3093</v>
      </c>
      <c r="DW2" s="1" t="s">
        <v>3094</v>
      </c>
      <c r="DX2" s="1" t="s">
        <v>3095</v>
      </c>
      <c r="DY2" s="1" t="s">
        <v>3096</v>
      </c>
      <c r="DZ2" s="1" t="s">
        <v>3097</v>
      </c>
      <c r="EA2" s="1" t="s">
        <v>3098</v>
      </c>
      <c r="EB2" s="1" t="s">
        <v>3099</v>
      </c>
      <c r="EC2" s="1" t="s">
        <v>3100</v>
      </c>
      <c r="ED2" s="1" t="s">
        <v>3101</v>
      </c>
      <c r="EE2" s="1" t="s">
        <v>3102</v>
      </c>
      <c r="EF2" s="1" t="s">
        <v>3103</v>
      </c>
      <c r="EG2" s="1" t="s">
        <v>3104</v>
      </c>
      <c r="EH2" s="1" t="s">
        <v>3105</v>
      </c>
      <c r="EI2" s="1" t="s">
        <v>3106</v>
      </c>
      <c r="EJ2" s="1" t="s">
        <v>3107</v>
      </c>
      <c r="EK2" s="1" t="s">
        <v>3108</v>
      </c>
      <c r="EL2" s="1" t="s">
        <v>3109</v>
      </c>
      <c r="EM2" s="1" t="s">
        <v>3110</v>
      </c>
      <c r="EN2" s="1" t="s">
        <v>3111</v>
      </c>
      <c r="EO2" s="1" t="s">
        <v>3112</v>
      </c>
      <c r="EP2" s="1" t="s">
        <v>3113</v>
      </c>
      <c r="EQ2" s="1" t="s">
        <v>3114</v>
      </c>
      <c r="ER2" s="1" t="s">
        <v>3115</v>
      </c>
      <c r="ES2" s="1" t="s">
        <v>3116</v>
      </c>
      <c r="ET2" s="1" t="s">
        <v>3117</v>
      </c>
      <c r="EU2" s="1" t="s">
        <v>3118</v>
      </c>
      <c r="EV2" s="1" t="s">
        <v>3119</v>
      </c>
      <c r="EW2" s="1" t="s">
        <v>3120</v>
      </c>
      <c r="EX2" s="1" t="s">
        <v>3121</v>
      </c>
      <c r="EY2" s="1" t="s">
        <v>3122</v>
      </c>
      <c r="EZ2" s="1" t="s">
        <v>3123</v>
      </c>
      <c r="FA2" s="1" t="s">
        <v>3124</v>
      </c>
      <c r="FB2" s="1" t="s">
        <v>3125</v>
      </c>
      <c r="FC2" s="1" t="s">
        <v>3126</v>
      </c>
      <c r="FD2" s="1" t="s">
        <v>3127</v>
      </c>
      <c r="FE2" s="1" t="s">
        <v>3128</v>
      </c>
      <c r="FF2" s="1" t="s">
        <v>3129</v>
      </c>
      <c r="FG2" s="1" t="s">
        <v>3130</v>
      </c>
      <c r="FH2" s="1" t="s">
        <v>3131</v>
      </c>
      <c r="FI2" s="1" t="s">
        <v>3132</v>
      </c>
      <c r="FJ2" s="1" t="s">
        <v>3133</v>
      </c>
      <c r="FK2" s="1" t="s">
        <v>3134</v>
      </c>
      <c r="FL2" s="1" t="s">
        <v>3135</v>
      </c>
      <c r="FM2" s="1" t="s">
        <v>3136</v>
      </c>
      <c r="FN2" s="1" t="s">
        <v>3137</v>
      </c>
      <c r="FO2" s="1" t="s">
        <v>3138</v>
      </c>
      <c r="FP2" s="1" t="s">
        <v>3139</v>
      </c>
      <c r="FQ2" s="1" t="s">
        <v>3140</v>
      </c>
      <c r="FR2" s="1" t="s">
        <v>3141</v>
      </c>
      <c r="FS2" s="1" t="s">
        <v>3142</v>
      </c>
      <c r="FT2" s="1" t="s">
        <v>3143</v>
      </c>
      <c r="FU2" s="1" t="s">
        <v>3144</v>
      </c>
      <c r="FV2" s="1" t="s">
        <v>3145</v>
      </c>
      <c r="FW2" s="1" t="s">
        <v>3146</v>
      </c>
      <c r="FX2" s="1" t="s">
        <v>3147</v>
      </c>
      <c r="FY2" s="1" t="s">
        <v>3148</v>
      </c>
      <c r="FZ2" s="1" t="s">
        <v>3149</v>
      </c>
      <c r="GA2" s="1" t="s">
        <v>3150</v>
      </c>
      <c r="GB2" s="1" t="s">
        <v>3151</v>
      </c>
      <c r="GC2" s="1" t="s">
        <v>3152</v>
      </c>
      <c r="GD2" s="1" t="s">
        <v>3153</v>
      </c>
      <c r="GE2" s="1" t="s">
        <v>3154</v>
      </c>
      <c r="GF2" s="1" t="s">
        <v>3155</v>
      </c>
      <c r="GG2" s="1" t="s">
        <v>3156</v>
      </c>
      <c r="GH2" s="1" t="s">
        <v>3157</v>
      </c>
      <c r="GI2" s="1" t="s">
        <v>3158</v>
      </c>
      <c r="GJ2" s="1" t="s">
        <v>3159</v>
      </c>
      <c r="GK2" s="1" t="s">
        <v>3160</v>
      </c>
      <c r="GL2" s="1" t="s">
        <v>3161</v>
      </c>
      <c r="GM2" s="1" t="s">
        <v>3162</v>
      </c>
      <c r="GN2" s="1" t="s">
        <v>3163</v>
      </c>
      <c r="GO2" s="1" t="s">
        <v>3164</v>
      </c>
      <c r="GP2" s="1" t="s">
        <v>3165</v>
      </c>
      <c r="GQ2" s="1" t="s">
        <v>3166</v>
      </c>
      <c r="GR2" s="1" t="s">
        <v>3167</v>
      </c>
      <c r="GS2" s="1" t="s">
        <v>3168</v>
      </c>
      <c r="GT2" s="1" t="s">
        <v>3169</v>
      </c>
      <c r="GU2" s="1" t="s">
        <v>3170</v>
      </c>
      <c r="GV2" s="1" t="s">
        <v>3171</v>
      </c>
      <c r="HA2" s="1" t="str">
        <f>LEFT($E3,4)</f>
        <v>2019</v>
      </c>
      <c r="HB2" s="1" t="str">
        <f>MID($E3,5,2)</f>
        <v>07</v>
      </c>
    </row>
    <row r="3" spans="1:210">
      <c r="A3" s="3" t="s">
        <v>8</v>
      </c>
      <c r="B3" s="3"/>
      <c r="C3" s="3" t="s">
        <v>3172</v>
      </c>
      <c r="E3" s="1" t="s">
        <v>3173</v>
      </c>
      <c r="F3" s="1">
        <v>-0.13200000000000001</v>
      </c>
      <c r="G3" s="1">
        <v>-0.32719999999999999</v>
      </c>
      <c r="H3" s="1">
        <v>0.59689999999999999</v>
      </c>
      <c r="I3" s="1">
        <v>-0.76349999999999996</v>
      </c>
      <c r="J3" s="1">
        <v>-0.52400000000000002</v>
      </c>
      <c r="K3" s="1">
        <v>-0.1077</v>
      </c>
      <c r="L3" s="1">
        <v>-0.32869999999999999</v>
      </c>
      <c r="M3" s="1">
        <v>-0.24329999999999999</v>
      </c>
      <c r="N3" s="1">
        <v>-0.19120000000000001</v>
      </c>
      <c r="O3" s="1">
        <v>0.23330000000000001</v>
      </c>
      <c r="P3" s="1">
        <v>-0.74980000000000002</v>
      </c>
      <c r="Q3" s="1">
        <v>-0.2283</v>
      </c>
      <c r="R3" s="1">
        <v>0.79479999999999995</v>
      </c>
      <c r="S3" s="1">
        <v>7.2499999999999995E-2</v>
      </c>
      <c r="T3" s="1">
        <v>-0.55569999999999997</v>
      </c>
      <c r="U3" s="1">
        <v>-0.32340000000000002</v>
      </c>
      <c r="V3" s="1">
        <v>-0.74339999999999995</v>
      </c>
      <c r="W3" s="1">
        <v>0.4037</v>
      </c>
      <c r="X3" s="1">
        <v>0.27850000000000003</v>
      </c>
      <c r="Y3" s="1">
        <v>2.4199999999999999E-2</v>
      </c>
      <c r="Z3" s="1">
        <v>0</v>
      </c>
      <c r="AA3" s="1">
        <v>0.31009999999999999</v>
      </c>
      <c r="AB3" s="1">
        <v>-0.66549999999999998</v>
      </c>
      <c r="AC3" s="1">
        <v>-0.14360000000000001</v>
      </c>
      <c r="AD3" s="1">
        <v>-0.35659999999999997</v>
      </c>
      <c r="AE3" s="1">
        <v>-0.55400000000000005</v>
      </c>
      <c r="AF3" s="1">
        <v>0.4864</v>
      </c>
      <c r="AG3" s="1">
        <v>-0.49459999999999998</v>
      </c>
      <c r="AH3" s="1">
        <v>-0.187</v>
      </c>
      <c r="AI3" s="1">
        <v>-0.58099999999999996</v>
      </c>
      <c r="AJ3" s="1">
        <v>-0.1321</v>
      </c>
      <c r="AK3" s="1">
        <v>-1.4619</v>
      </c>
      <c r="AL3" s="1">
        <v>0.58089999999999997</v>
      </c>
      <c r="AM3" s="1">
        <v>-0.37590000000000001</v>
      </c>
      <c r="AN3" s="1">
        <v>-0.29509999999999997</v>
      </c>
      <c r="AO3" s="1">
        <v>0.42230000000000001</v>
      </c>
      <c r="AP3" s="1">
        <v>0.55459999999999998</v>
      </c>
      <c r="AQ3" s="1">
        <v>-0.33360000000000001</v>
      </c>
      <c r="AR3" s="1">
        <v>-0.50690000000000002</v>
      </c>
      <c r="AS3" s="1">
        <v>-0.47549999999999998</v>
      </c>
      <c r="AT3" s="1">
        <v>-0.85570000000000002</v>
      </c>
      <c r="AU3" s="1">
        <v>1.3141</v>
      </c>
      <c r="AV3" s="1">
        <v>3.2126999999999999</v>
      </c>
      <c r="AW3" s="1">
        <v>-2.3271000000000002</v>
      </c>
      <c r="AX3" s="1">
        <v>0.40339999999999998</v>
      </c>
      <c r="AY3" s="1">
        <v>-0.36259999999999998</v>
      </c>
      <c r="AZ3" s="1">
        <v>-0.29709999999999998</v>
      </c>
      <c r="BA3" s="1">
        <v>0.34639999999999999</v>
      </c>
      <c r="BB3" s="1">
        <v>-9.0899999999999995E-2</v>
      </c>
      <c r="BC3" s="1">
        <v>-0.48849999999999999</v>
      </c>
      <c r="BD3" s="1">
        <v>1.9746999999999999</v>
      </c>
      <c r="BE3" s="1">
        <v>-0.43519999999999998</v>
      </c>
      <c r="BF3" s="1">
        <v>0.14910000000000001</v>
      </c>
      <c r="BG3" s="1">
        <v>-0.60240000000000005</v>
      </c>
      <c r="BH3" s="1">
        <v>0</v>
      </c>
      <c r="BI3" s="1">
        <v>0.14330000000000001</v>
      </c>
      <c r="BJ3" s="1">
        <v>-1.0479000000000001</v>
      </c>
      <c r="BK3" s="1">
        <v>6.6699999999999995E-2</v>
      </c>
      <c r="BL3" s="1">
        <v>0</v>
      </c>
      <c r="BM3" s="1">
        <v>-0.16420000000000001</v>
      </c>
      <c r="BN3" s="1">
        <v>1.0114000000000001</v>
      </c>
      <c r="BO3" s="1">
        <v>-0.65839999999999999</v>
      </c>
      <c r="BP3" s="1">
        <v>-3.0750000000000002</v>
      </c>
      <c r="BQ3" s="1">
        <v>1.5436000000000001</v>
      </c>
      <c r="BR3" s="1">
        <v>0.16980000000000001</v>
      </c>
      <c r="BS3" s="1">
        <v>-0.66620000000000001</v>
      </c>
      <c r="BT3" s="1">
        <v>-0.1426</v>
      </c>
      <c r="BU3" s="1">
        <v>6.0888999999999998</v>
      </c>
      <c r="BV3" s="1">
        <v>-0.5968</v>
      </c>
      <c r="BW3" s="1">
        <v>0.11409999999999999</v>
      </c>
      <c r="BX3" s="1">
        <v>0.13320000000000001</v>
      </c>
      <c r="BY3" s="1">
        <v>-0.14330000000000001</v>
      </c>
      <c r="BZ3" s="1">
        <v>-1.0681</v>
      </c>
      <c r="CA3" s="1">
        <v>-0.7621</v>
      </c>
      <c r="CB3" s="1">
        <v>-0.2109</v>
      </c>
      <c r="CC3" s="1">
        <v>6.8900000000000003E-2</v>
      </c>
      <c r="CD3" s="1">
        <v>0</v>
      </c>
      <c r="CE3" s="1">
        <v>-7.5399999999999995E-2</v>
      </c>
      <c r="CF3" s="1">
        <v>-2.58E-2</v>
      </c>
      <c r="CG3" s="1">
        <v>-9.2999999999999999E-2</v>
      </c>
      <c r="CH3" s="1">
        <v>-0.4486</v>
      </c>
      <c r="CI3" s="1">
        <v>-0.32479999999999998</v>
      </c>
      <c r="CJ3" s="1">
        <v>-9.1899999999999996E-2</v>
      </c>
      <c r="CK3" s="1">
        <v>0.65100000000000002</v>
      </c>
      <c r="CL3" s="1">
        <v>5.6099999999999997E-2</v>
      </c>
      <c r="CM3" s="1">
        <v>-6.3E-2</v>
      </c>
      <c r="CN3" s="1">
        <v>0.13869999999999999</v>
      </c>
      <c r="CO3" s="1">
        <v>4.7500000000000001E-2</v>
      </c>
      <c r="CP3" s="1">
        <v>0</v>
      </c>
      <c r="CQ3" s="1">
        <v>0.17710000000000001</v>
      </c>
      <c r="CR3" s="1">
        <v>0.52149999999999996</v>
      </c>
      <c r="CS3" s="1">
        <v>0.4904</v>
      </c>
      <c r="CT3" s="1">
        <v>-0.93659999999999999</v>
      </c>
      <c r="CU3" s="1">
        <v>-1.0484</v>
      </c>
      <c r="CV3" s="1">
        <v>-0.48230000000000001</v>
      </c>
      <c r="CW3" s="1">
        <v>1.4478</v>
      </c>
      <c r="CX3" s="1">
        <v>0.38569999999999999</v>
      </c>
      <c r="CY3" s="1">
        <v>0.13730000000000001</v>
      </c>
      <c r="CZ3" s="1">
        <v>-0.1618</v>
      </c>
      <c r="DA3" s="1">
        <v>-0.24629999999999999</v>
      </c>
      <c r="DB3" s="1">
        <v>-0.54339999999999999</v>
      </c>
      <c r="DC3" s="1">
        <v>-2.5396000000000001</v>
      </c>
      <c r="DD3" s="1">
        <v>1.2434000000000001</v>
      </c>
      <c r="DE3" s="1">
        <v>0.6542</v>
      </c>
      <c r="DF3" s="1">
        <v>0.1089</v>
      </c>
      <c r="DG3" s="1">
        <v>0.1177</v>
      </c>
      <c r="DH3" s="1">
        <v>0.40239999999999998</v>
      </c>
      <c r="DI3" s="1">
        <v>-2.07E-2</v>
      </c>
      <c r="DJ3" s="1">
        <v>0.45610000000000001</v>
      </c>
      <c r="DK3" s="1">
        <v>0.34689999999999999</v>
      </c>
      <c r="DL3" s="1">
        <v>0.36409999999999998</v>
      </c>
      <c r="DM3" s="1">
        <v>0.60170000000000001</v>
      </c>
      <c r="DN3" s="1">
        <v>0.16220000000000001</v>
      </c>
      <c r="DO3" s="1">
        <v>3.5700000000000003E-2</v>
      </c>
      <c r="DP3" s="1">
        <v>-0.1047</v>
      </c>
      <c r="DQ3" s="1">
        <v>0.48909999999999998</v>
      </c>
      <c r="DR3" s="1">
        <v>0.2424</v>
      </c>
      <c r="DS3" s="1">
        <v>6.1600000000000002E-2</v>
      </c>
      <c r="DT3" s="1">
        <v>-0.16800000000000001</v>
      </c>
      <c r="DU3" s="1">
        <v>0.53779999999999994</v>
      </c>
      <c r="DV3" s="1">
        <v>0.11</v>
      </c>
      <c r="DW3" s="1">
        <v>0.64929999999999999</v>
      </c>
      <c r="DX3" s="1">
        <v>-0.21970000000000001</v>
      </c>
      <c r="DY3" s="1">
        <v>-0.52459999999999996</v>
      </c>
      <c r="DZ3" s="1">
        <v>-0.55730000000000002</v>
      </c>
      <c r="EA3" s="1">
        <v>0.90949999999999998</v>
      </c>
      <c r="EB3" s="1">
        <v>0.54069999999999996</v>
      </c>
      <c r="EC3" s="1">
        <v>-0.1908</v>
      </c>
      <c r="ED3" s="1">
        <v>0.2334</v>
      </c>
      <c r="EE3" s="1">
        <v>0.28910000000000002</v>
      </c>
      <c r="EF3" s="1">
        <v>-0.2868</v>
      </c>
      <c r="EG3" s="1">
        <v>0.43359999999999999</v>
      </c>
      <c r="EH3" s="1">
        <v>0.1138</v>
      </c>
      <c r="EI3" s="1">
        <v>6.9500000000000006E-2</v>
      </c>
      <c r="EJ3" s="1">
        <v>0.2072</v>
      </c>
      <c r="EK3" s="1">
        <v>0.24829999999999999</v>
      </c>
      <c r="EL3" s="1">
        <v>0.52580000000000005</v>
      </c>
      <c r="EM3" s="1">
        <v>0.9012</v>
      </c>
      <c r="EN3" s="1">
        <v>0.19889999999999999</v>
      </c>
      <c r="EO3" s="1">
        <v>0.45029999999999998</v>
      </c>
      <c r="EP3" s="1">
        <v>0.2185</v>
      </c>
      <c r="EQ3" s="1">
        <v>0.31719999999999998</v>
      </c>
      <c r="ER3" s="1">
        <v>0</v>
      </c>
      <c r="ES3" s="1">
        <v>0.39419999999999999</v>
      </c>
      <c r="ET3" s="1">
        <v>0.44900000000000001</v>
      </c>
      <c r="EU3" s="1">
        <v>-0.15909999999999999</v>
      </c>
      <c r="EV3" s="1">
        <v>0.3322</v>
      </c>
      <c r="EW3" s="1">
        <v>-0.53010000000000002</v>
      </c>
      <c r="EX3" s="1">
        <v>0.94089999999999996</v>
      </c>
      <c r="EY3" s="1">
        <v>1.9400000000000001E-2</v>
      </c>
      <c r="EZ3" s="1">
        <v>-0.1817</v>
      </c>
      <c r="FA3" s="1">
        <v>1.0607</v>
      </c>
      <c r="FB3" s="1">
        <v>0.26079999999999998</v>
      </c>
      <c r="FC3" s="1">
        <v>9.4E-2</v>
      </c>
      <c r="FD3" s="1">
        <v>0.1265</v>
      </c>
      <c r="FE3" s="1">
        <v>0.70389999999999997</v>
      </c>
      <c r="FF3" s="1">
        <v>0.48099999999999998</v>
      </c>
      <c r="FG3" s="1">
        <v>0.29260000000000003</v>
      </c>
      <c r="FH3" s="1">
        <v>0.2555</v>
      </c>
      <c r="FI3" s="1">
        <v>7.2999999999999995E-2</v>
      </c>
      <c r="FJ3" s="1">
        <v>0.18149999999999999</v>
      </c>
      <c r="FK3" s="1">
        <v>0.36049999999999999</v>
      </c>
      <c r="FL3" s="1">
        <v>0.80020000000000002</v>
      </c>
      <c r="FM3" s="1">
        <v>0.35780000000000001</v>
      </c>
      <c r="FN3" s="1">
        <v>0.3029</v>
      </c>
      <c r="FO3" s="1">
        <v>-0.13550000000000001</v>
      </c>
      <c r="FP3" s="1">
        <v>9.1000000000000004E-3</v>
      </c>
      <c r="FQ3" s="1">
        <v>-8.8999999999999996E-2</v>
      </c>
      <c r="FR3" s="1">
        <v>-0.33439999999999998</v>
      </c>
      <c r="FS3" s="1">
        <v>-0.15</v>
      </c>
      <c r="FT3" s="1">
        <v>0.30520000000000003</v>
      </c>
      <c r="FU3" s="1">
        <v>-0.18640000000000001</v>
      </c>
      <c r="FV3" s="1">
        <v>5.1299999999999998E-2</v>
      </c>
      <c r="FW3" s="1">
        <v>-0.2964</v>
      </c>
      <c r="FX3" s="1">
        <v>0.18729999999999999</v>
      </c>
      <c r="FY3" s="1">
        <v>0.14230000000000001</v>
      </c>
      <c r="FZ3" s="1">
        <v>0.92820000000000003</v>
      </c>
      <c r="GA3" s="1">
        <v>4.5699999999999998E-2</v>
      </c>
      <c r="GB3" s="1">
        <v>0.25879999999999997</v>
      </c>
      <c r="GC3" s="1">
        <v>-7.9299999999999995E-2</v>
      </c>
      <c r="GD3" s="1">
        <v>0.1133</v>
      </c>
      <c r="GE3" s="1">
        <v>0.2833</v>
      </c>
      <c r="GF3" s="1">
        <v>8.3500000000000005E-2</v>
      </c>
      <c r="GG3" s="1">
        <v>-0.36409999999999998</v>
      </c>
      <c r="GH3" s="1">
        <v>-0.1283</v>
      </c>
      <c r="GI3" s="1">
        <v>3.2199999999999999E-2</v>
      </c>
      <c r="GJ3" s="1">
        <v>-0.44869999999999999</v>
      </c>
      <c r="GK3" s="1">
        <v>2.8299999999999999E-2</v>
      </c>
      <c r="GL3" s="1">
        <v>5.16E-2</v>
      </c>
      <c r="GM3" s="1">
        <v>-6.9800000000000001E-2</v>
      </c>
      <c r="GN3" s="1">
        <v>2.8400000000000002E-2</v>
      </c>
      <c r="GO3" s="1">
        <v>0.16750000000000001</v>
      </c>
      <c r="GP3" s="1">
        <v>-0.2261</v>
      </c>
      <c r="GQ3" s="1">
        <v>-8.8300000000000003E-2</v>
      </c>
      <c r="GR3" s="1">
        <v>8.0500000000000002E-2</v>
      </c>
      <c r="GS3" s="1">
        <v>0.39</v>
      </c>
      <c r="GT3" s="1">
        <v>8.4199999999999997E-2</v>
      </c>
      <c r="GU3" s="1">
        <v>-0.2288</v>
      </c>
      <c r="GV3" s="1">
        <v>-7.2999999999999995E-2</v>
      </c>
      <c r="HA3" s="1" t="str">
        <f t="shared" ref="HA3:HA66" si="0">LEFT($E4,4)</f>
        <v>2019</v>
      </c>
      <c r="HB3" s="1" t="str">
        <f t="shared" ref="HB3:HB66" si="1">MID($E4,5,2)</f>
        <v>07</v>
      </c>
    </row>
    <row r="4" spans="1:210">
      <c r="A4" s="3" t="s">
        <v>9</v>
      </c>
      <c r="B4" s="3"/>
      <c r="C4" s="3" t="s">
        <v>3174</v>
      </c>
      <c r="E4" s="1" t="s">
        <v>3175</v>
      </c>
      <c r="F4" s="1">
        <v>-5.9799999999999999E-2</v>
      </c>
      <c r="G4" s="1">
        <v>-0.47110000000000002</v>
      </c>
      <c r="H4" s="1">
        <v>0.26240000000000002</v>
      </c>
      <c r="I4" s="1">
        <v>-1.0306</v>
      </c>
      <c r="J4" s="1">
        <v>-0.52059999999999995</v>
      </c>
      <c r="K4" s="1">
        <v>-0.26879999999999998</v>
      </c>
      <c r="L4" s="1">
        <v>-0.32769999999999999</v>
      </c>
      <c r="M4" s="1">
        <v>-0.54110000000000003</v>
      </c>
      <c r="N4" s="1">
        <v>-0.3805</v>
      </c>
      <c r="O4" s="1">
        <v>-4.2299999999999997E-2</v>
      </c>
      <c r="P4" s="1">
        <v>-0.59519999999999995</v>
      </c>
      <c r="Q4" s="1">
        <v>0.52429999999999999</v>
      </c>
      <c r="R4" s="1">
        <v>0.5625</v>
      </c>
      <c r="S4" s="1">
        <v>0.14460000000000001</v>
      </c>
      <c r="T4" s="1">
        <v>-0.55759999999999998</v>
      </c>
      <c r="U4" s="1">
        <v>-0.59060000000000001</v>
      </c>
      <c r="V4" s="1">
        <v>-0.91239999999999999</v>
      </c>
      <c r="W4" s="1">
        <v>0.38150000000000001</v>
      </c>
      <c r="X4" s="1">
        <v>0</v>
      </c>
      <c r="Y4" s="1">
        <v>4.82E-2</v>
      </c>
      <c r="Z4" s="1">
        <v>-8.7900000000000006E-2</v>
      </c>
      <c r="AA4" s="1">
        <v>-0.72699999999999998</v>
      </c>
      <c r="AB4" s="1">
        <v>0</v>
      </c>
      <c r="AC4" s="1">
        <v>0.1925</v>
      </c>
      <c r="AD4" s="1">
        <v>-0.67110000000000003</v>
      </c>
      <c r="AE4" s="1">
        <v>-0.69540000000000002</v>
      </c>
      <c r="AF4" s="1">
        <v>-0.76</v>
      </c>
      <c r="AG4" s="1">
        <v>0.16439999999999999</v>
      </c>
      <c r="AH4" s="1">
        <v>-0.93889999999999996</v>
      </c>
      <c r="AI4" s="1">
        <v>-0.42709999999999998</v>
      </c>
      <c r="AJ4" s="1">
        <v>-0.32819999999999999</v>
      </c>
      <c r="AK4" s="1">
        <v>-1.1933</v>
      </c>
      <c r="AL4" s="1">
        <v>8.3099999999999993E-2</v>
      </c>
      <c r="AM4" s="1">
        <v>-0.75470000000000004</v>
      </c>
      <c r="AN4" s="1">
        <v>-0.24660000000000001</v>
      </c>
      <c r="AO4" s="1">
        <v>-7.0099999999999996E-2</v>
      </c>
      <c r="AP4" s="1">
        <v>-0.39350000000000002</v>
      </c>
      <c r="AQ4" s="1">
        <v>8.3599999999999994E-2</v>
      </c>
      <c r="AR4" s="1">
        <v>-1.1049</v>
      </c>
      <c r="AS4" s="1">
        <v>-1.9053</v>
      </c>
      <c r="AT4" s="1">
        <v>-0.36630000000000001</v>
      </c>
      <c r="AU4" s="1">
        <v>0.54590000000000005</v>
      </c>
      <c r="AV4" s="1">
        <v>1.4094</v>
      </c>
      <c r="AW4" s="1">
        <v>-1.3821000000000001</v>
      </c>
      <c r="AX4" s="1">
        <v>-0.4345</v>
      </c>
      <c r="AY4" s="1">
        <v>0.18079999999999999</v>
      </c>
      <c r="AZ4" s="1">
        <v>-0.22370000000000001</v>
      </c>
      <c r="BA4" s="1">
        <v>-0.23200000000000001</v>
      </c>
      <c r="BB4" s="1">
        <v>-0.48859999999999998</v>
      </c>
      <c r="BC4" s="1">
        <v>-0.32440000000000002</v>
      </c>
      <c r="BD4" s="1">
        <v>-0.2329</v>
      </c>
      <c r="BE4" s="1">
        <v>-7.2800000000000004E-2</v>
      </c>
      <c r="BF4" s="1">
        <v>-0.50409999999999999</v>
      </c>
      <c r="BG4" s="1">
        <v>-0.18329999999999999</v>
      </c>
      <c r="BH4" s="1">
        <v>0</v>
      </c>
      <c r="BI4" s="1">
        <v>-1.2612000000000001</v>
      </c>
      <c r="BJ4" s="1">
        <v>-0.52159999999999995</v>
      </c>
      <c r="BK4" s="1">
        <v>-0.53310000000000002</v>
      </c>
      <c r="BL4" s="1">
        <v>-0.41449999999999998</v>
      </c>
      <c r="BM4" s="1">
        <v>0.41110000000000002</v>
      </c>
      <c r="BN4" s="1">
        <v>-5.2699999999999997E-2</v>
      </c>
      <c r="BO4" s="1">
        <v>-8.2699999999999996E-2</v>
      </c>
      <c r="BP4" s="1">
        <v>-2.6248</v>
      </c>
      <c r="BQ4" s="1">
        <v>1.3130999999999999</v>
      </c>
      <c r="BR4" s="1">
        <v>-0.16889999999999999</v>
      </c>
      <c r="BS4" s="1">
        <v>-0.4819</v>
      </c>
      <c r="BT4" s="1">
        <v>-0.42909999999999998</v>
      </c>
      <c r="BU4" s="1">
        <v>10.4368</v>
      </c>
      <c r="BV4" s="1">
        <v>0.50939999999999996</v>
      </c>
      <c r="BW4" s="1">
        <v>-8.1199999999999994E-2</v>
      </c>
      <c r="BX4" s="1">
        <v>-7.4300000000000005E-2</v>
      </c>
      <c r="BY4" s="1">
        <v>-6.6400000000000001E-2</v>
      </c>
      <c r="BZ4" s="1">
        <v>-1.1698</v>
      </c>
      <c r="CA4" s="1">
        <v>-0.7621</v>
      </c>
      <c r="CB4" s="1">
        <v>-0.10539999999999999</v>
      </c>
      <c r="CC4" s="1">
        <v>-0.54859999999999998</v>
      </c>
      <c r="CD4" s="1">
        <v>0.26240000000000002</v>
      </c>
      <c r="CE4" s="1">
        <v>-0.13569999999999999</v>
      </c>
      <c r="CF4" s="1">
        <v>-0.21629999999999999</v>
      </c>
      <c r="CG4" s="1">
        <v>3.7900000000000003E-2</v>
      </c>
      <c r="CH4" s="1">
        <v>-0.4919</v>
      </c>
      <c r="CI4" s="1">
        <v>-0.13020000000000001</v>
      </c>
      <c r="CJ4" s="1">
        <v>-0.2293</v>
      </c>
      <c r="CK4" s="1">
        <v>-0.38729999999999998</v>
      </c>
      <c r="CL4" s="1">
        <v>-4.3E-3</v>
      </c>
      <c r="CM4" s="1">
        <v>-0.25509999999999999</v>
      </c>
      <c r="CN4" s="1">
        <v>3.6999999999999998E-2</v>
      </c>
      <c r="CO4" s="1">
        <v>-2.0400000000000001E-2</v>
      </c>
      <c r="CP4" s="1">
        <v>-0.90469999999999995</v>
      </c>
      <c r="CQ4" s="1">
        <v>4.4200000000000003E-2</v>
      </c>
      <c r="CR4" s="1">
        <v>0.28439999999999999</v>
      </c>
      <c r="CS4" s="1">
        <v>-0.83079999999999998</v>
      </c>
      <c r="CT4" s="1">
        <v>-0.4975</v>
      </c>
      <c r="CU4" s="1">
        <v>-1.3957999999999999</v>
      </c>
      <c r="CV4" s="1">
        <v>4.8800000000000003E-2</v>
      </c>
      <c r="CW4" s="1">
        <v>-0.998</v>
      </c>
      <c r="CX4" s="1">
        <v>0.2407</v>
      </c>
      <c r="CY4" s="1">
        <v>-9.1399999999999995E-2</v>
      </c>
      <c r="CZ4" s="1">
        <v>-5.4100000000000002E-2</v>
      </c>
      <c r="DA4" s="1">
        <v>-0.3982</v>
      </c>
      <c r="DB4" s="1">
        <v>-0.50109999999999999</v>
      </c>
      <c r="DC4" s="1">
        <v>-1.7297</v>
      </c>
      <c r="DD4" s="1">
        <v>0.96579999999999999</v>
      </c>
      <c r="DE4" s="1">
        <v>0.1002</v>
      </c>
      <c r="DF4" s="1">
        <v>0.34870000000000001</v>
      </c>
      <c r="DG4" s="1">
        <v>0.1004</v>
      </c>
      <c r="DH4" s="1">
        <v>0.34429999999999999</v>
      </c>
      <c r="DI4" s="1">
        <v>0.1096</v>
      </c>
      <c r="DJ4" s="1">
        <v>-5.6099999999999997E-2</v>
      </c>
      <c r="DK4" s="1">
        <v>3.5000000000000003E-2</v>
      </c>
      <c r="DL4" s="1">
        <v>5.7799999999999997E-2</v>
      </c>
      <c r="DM4" s="1">
        <v>4.07E-2</v>
      </c>
      <c r="DN4" s="1">
        <v>4.4400000000000002E-2</v>
      </c>
      <c r="DO4" s="1">
        <v>-7.7999999999999996E-3</v>
      </c>
      <c r="DP4" s="1">
        <v>5.2200000000000003E-2</v>
      </c>
      <c r="DQ4" s="1">
        <v>0.43309999999999998</v>
      </c>
      <c r="DR4" s="1">
        <v>0.20180000000000001</v>
      </c>
      <c r="DS4" s="1">
        <v>-4.9299999999999997E-2</v>
      </c>
      <c r="DT4" s="1">
        <v>-0.60299999999999998</v>
      </c>
      <c r="DU4" s="1">
        <v>0.3579</v>
      </c>
      <c r="DV4" s="1">
        <v>0.16539999999999999</v>
      </c>
      <c r="DW4" s="1">
        <v>-0.29849999999999999</v>
      </c>
      <c r="DX4" s="1">
        <v>-0.13159999999999999</v>
      </c>
      <c r="DY4" s="1">
        <v>-0.1057</v>
      </c>
      <c r="DZ4" s="1">
        <v>-0.93240000000000001</v>
      </c>
      <c r="EA4" s="1">
        <v>0.2576</v>
      </c>
      <c r="EB4" s="1">
        <v>0.43959999999999999</v>
      </c>
      <c r="EC4" s="1">
        <v>-9.5100000000000004E-2</v>
      </c>
      <c r="ED4" s="1">
        <v>-0.32719999999999999</v>
      </c>
      <c r="EE4" s="1">
        <v>0.24479999999999999</v>
      </c>
      <c r="EF4" s="1">
        <v>-0.25409999999999999</v>
      </c>
      <c r="EG4" s="1">
        <v>0.15790000000000001</v>
      </c>
      <c r="EH4" s="1">
        <v>-0.32890000000000003</v>
      </c>
      <c r="EI4" s="1">
        <v>0.55500000000000005</v>
      </c>
      <c r="EJ4" s="1">
        <v>-8.1900000000000001E-2</v>
      </c>
      <c r="EK4" s="1">
        <v>-0.14449999999999999</v>
      </c>
      <c r="EL4" s="1">
        <v>0.12139999999999999</v>
      </c>
      <c r="EM4" s="1">
        <v>8.5500000000000007E-2</v>
      </c>
      <c r="EN4" s="1">
        <v>-1.1128</v>
      </c>
      <c r="EO4" s="1">
        <v>1.9599999999999999E-2</v>
      </c>
      <c r="EP4" s="1">
        <v>-2.8299999999999999E-2</v>
      </c>
      <c r="EQ4" s="1">
        <v>0.39410000000000001</v>
      </c>
      <c r="ER4" s="1">
        <v>-0.77139999999999997</v>
      </c>
      <c r="ES4" s="1">
        <v>-1.4500000000000001E-2</v>
      </c>
      <c r="ET4" s="1">
        <v>-0.27379999999999999</v>
      </c>
      <c r="EU4" s="1">
        <v>-0.2167</v>
      </c>
      <c r="EV4" s="1">
        <v>0.18529999999999999</v>
      </c>
      <c r="EW4" s="1">
        <v>-0.36649999999999999</v>
      </c>
      <c r="EX4" s="1">
        <v>-1.2363999999999999</v>
      </c>
      <c r="EY4" s="1">
        <v>-1.9900000000000001E-2</v>
      </c>
      <c r="EZ4" s="1">
        <v>0.24399999999999999</v>
      </c>
      <c r="FA4" s="1">
        <v>-0.57579999999999998</v>
      </c>
      <c r="FB4" s="1">
        <v>0.73680000000000001</v>
      </c>
      <c r="FC4" s="1">
        <v>-7.4700000000000003E-2</v>
      </c>
      <c r="FD4" s="1">
        <v>5.1700000000000003E-2</v>
      </c>
      <c r="FE4" s="1">
        <v>0.28749999999999998</v>
      </c>
      <c r="FF4" s="1">
        <v>-4.7899999999999998E-2</v>
      </c>
      <c r="FG4" s="1">
        <v>-1.5100000000000001E-2</v>
      </c>
      <c r="FH4" s="1">
        <v>5.79E-2</v>
      </c>
      <c r="FI4" s="1">
        <v>0.1807</v>
      </c>
      <c r="FJ4" s="1">
        <v>9.6299999999999997E-2</v>
      </c>
      <c r="FK4" s="1">
        <v>-4.48E-2</v>
      </c>
      <c r="FL4" s="1">
        <v>0.46660000000000001</v>
      </c>
      <c r="FM4" s="1">
        <v>-0.1353</v>
      </c>
      <c r="FN4" s="1">
        <v>6.9699999999999998E-2</v>
      </c>
      <c r="FO4" s="1">
        <v>-0.39879999999999999</v>
      </c>
      <c r="FP4" s="1">
        <v>-0.17510000000000001</v>
      </c>
      <c r="FQ4" s="1">
        <v>-0.2417</v>
      </c>
      <c r="FR4" s="1">
        <v>-0.50419999999999998</v>
      </c>
      <c r="FS4" s="1">
        <v>-0.46729999999999999</v>
      </c>
      <c r="FT4" s="1">
        <v>-0.31509999999999999</v>
      </c>
      <c r="FU4" s="1">
        <v>-0.47949999999999998</v>
      </c>
      <c r="FV4" s="1">
        <v>-0.39860000000000001</v>
      </c>
      <c r="FW4" s="1">
        <v>-0.59460000000000002</v>
      </c>
      <c r="FX4" s="1">
        <v>-7.6600000000000001E-2</v>
      </c>
      <c r="FY4" s="1">
        <v>-4.9799999999999997E-2</v>
      </c>
      <c r="FZ4" s="1">
        <v>0.88090000000000002</v>
      </c>
      <c r="GA4" s="1">
        <v>-9.0899999999999995E-2</v>
      </c>
      <c r="GB4" s="1">
        <v>-9.9599999999999994E-2</v>
      </c>
      <c r="GC4" s="1">
        <v>0.45</v>
      </c>
      <c r="GD4" s="1">
        <v>-0.13730000000000001</v>
      </c>
      <c r="GE4" s="1">
        <v>0.22770000000000001</v>
      </c>
      <c r="GF4" s="1">
        <v>2.4299999999999999E-2</v>
      </c>
      <c r="GG4" s="1">
        <v>-0.50739999999999996</v>
      </c>
      <c r="GH4" s="1">
        <v>-0.27039999999999997</v>
      </c>
      <c r="GI4" s="1">
        <v>-0.22559999999999999</v>
      </c>
      <c r="GJ4" s="1">
        <v>-0.95840000000000003</v>
      </c>
      <c r="GK4" s="1">
        <v>-0.14879999999999999</v>
      </c>
      <c r="GL4" s="1">
        <v>-0.113</v>
      </c>
      <c r="GM4" s="1">
        <v>-0.17549999999999999</v>
      </c>
      <c r="GN4" s="1">
        <v>-0.21379999999999999</v>
      </c>
      <c r="GO4" s="1">
        <v>-8.3000000000000004E-2</v>
      </c>
      <c r="GP4" s="1">
        <v>-0.17799999999999999</v>
      </c>
      <c r="GQ4" s="1">
        <v>-0.25090000000000001</v>
      </c>
      <c r="GR4" s="1">
        <v>0.30780000000000002</v>
      </c>
      <c r="GS4" s="1">
        <v>-1.04E-2</v>
      </c>
      <c r="GT4" s="1">
        <v>-0.14829999999999999</v>
      </c>
      <c r="GU4" s="1">
        <v>-0.5877</v>
      </c>
      <c r="GV4" s="1">
        <v>-0.14580000000000001</v>
      </c>
      <c r="HA4" s="1" t="str">
        <f t="shared" si="0"/>
        <v>2019</v>
      </c>
      <c r="HB4" s="1" t="str">
        <f t="shared" si="1"/>
        <v>07</v>
      </c>
    </row>
    <row r="5" spans="1:210">
      <c r="A5" s="3" t="s">
        <v>9</v>
      </c>
      <c r="B5" s="3"/>
      <c r="C5" s="3" t="s">
        <v>3176</v>
      </c>
      <c r="E5" s="1" t="s">
        <v>3177</v>
      </c>
      <c r="F5" s="1">
        <v>-0.3352</v>
      </c>
      <c r="G5" s="1">
        <v>-0.76559999999999995</v>
      </c>
      <c r="H5" s="1">
        <v>0.80569999999999997</v>
      </c>
      <c r="I5" s="1">
        <v>-1.5992999999999999</v>
      </c>
      <c r="J5" s="1">
        <v>-0.86499999999999999</v>
      </c>
      <c r="K5" s="1">
        <v>-0.59130000000000005</v>
      </c>
      <c r="L5" s="1">
        <v>-0.47220000000000001</v>
      </c>
      <c r="M5" s="1">
        <v>-0.2984</v>
      </c>
      <c r="N5" s="1">
        <v>-0.35870000000000002</v>
      </c>
      <c r="O5" s="1">
        <v>8.4699999999999998E-2</v>
      </c>
      <c r="P5" s="1">
        <v>-0.86199999999999999</v>
      </c>
      <c r="Q5" s="1">
        <v>-1.0378000000000001</v>
      </c>
      <c r="R5" s="1">
        <v>0.63900000000000001</v>
      </c>
      <c r="S5" s="1">
        <v>0.21679999999999999</v>
      </c>
      <c r="T5" s="1">
        <v>-0.9879</v>
      </c>
      <c r="U5" s="1">
        <v>-0.76439999999999997</v>
      </c>
      <c r="V5" s="1">
        <v>-1.1174999999999999</v>
      </c>
      <c r="W5" s="1">
        <v>0.40260000000000001</v>
      </c>
      <c r="X5" s="1">
        <v>-0.55779999999999996</v>
      </c>
      <c r="Y5" s="1">
        <v>-0.313</v>
      </c>
      <c r="Z5" s="1">
        <v>-8.7999999999999995E-2</v>
      </c>
      <c r="AA5" s="1">
        <v>-0.18720000000000001</v>
      </c>
      <c r="AB5" s="1">
        <v>-0.1661</v>
      </c>
      <c r="AC5" s="1">
        <v>-4.8099999999999997E-2</v>
      </c>
      <c r="AD5" s="1">
        <v>-0.80320000000000003</v>
      </c>
      <c r="AE5" s="1">
        <v>-1.3869</v>
      </c>
      <c r="AF5" s="1">
        <v>-0.1087</v>
      </c>
      <c r="AG5" s="1">
        <v>0</v>
      </c>
      <c r="AH5" s="1">
        <v>-1.0318000000000001</v>
      </c>
      <c r="AI5" s="1">
        <v>0</v>
      </c>
      <c r="AJ5" s="1">
        <v>-0.26290000000000002</v>
      </c>
      <c r="AK5" s="1">
        <v>0.3019</v>
      </c>
      <c r="AL5" s="1">
        <v>8.3099999999999993E-2</v>
      </c>
      <c r="AM5" s="1">
        <v>-0.75470000000000004</v>
      </c>
      <c r="AN5" s="1">
        <v>-0.39419999999999999</v>
      </c>
      <c r="AO5" s="1">
        <v>-0.52569999999999995</v>
      </c>
      <c r="AP5" s="1">
        <v>-1.0217000000000001</v>
      </c>
      <c r="AQ5" s="1">
        <v>0.3347</v>
      </c>
      <c r="AR5" s="1">
        <v>-0.59299999999999997</v>
      </c>
      <c r="AS5" s="1">
        <v>-0.40529999999999999</v>
      </c>
      <c r="AT5" s="1">
        <v>-0.98519999999999996</v>
      </c>
      <c r="AU5" s="1">
        <v>4.1700000000000001E-2</v>
      </c>
      <c r="AV5" s="1">
        <v>-7.0800000000000002E-2</v>
      </c>
      <c r="AW5" s="1">
        <v>-0.83850000000000002</v>
      </c>
      <c r="AX5" s="1">
        <v>2.9000000000000001E-2</v>
      </c>
      <c r="AY5" s="1">
        <v>-0.18029999999999999</v>
      </c>
      <c r="AZ5" s="1">
        <v>-0.1489</v>
      </c>
      <c r="BA5" s="1">
        <v>0</v>
      </c>
      <c r="BB5" s="1">
        <v>0.12189999999999999</v>
      </c>
      <c r="BC5" s="1">
        <v>-0.56810000000000005</v>
      </c>
      <c r="BD5" s="1">
        <v>-0.54339999999999999</v>
      </c>
      <c r="BE5" s="1">
        <v>-7.2700000000000001E-2</v>
      </c>
      <c r="BF5" s="1">
        <v>-0.91679999999999995</v>
      </c>
      <c r="BG5" s="1">
        <v>-0.2354</v>
      </c>
      <c r="BH5" s="1">
        <v>7.7499999999999999E-2</v>
      </c>
      <c r="BI5" s="1">
        <v>-3.5499999999999997E-2</v>
      </c>
      <c r="BJ5" s="1">
        <v>-1.2012</v>
      </c>
      <c r="BK5" s="1">
        <v>-0.13350000000000001</v>
      </c>
      <c r="BL5" s="1">
        <v>-0.51859999999999995</v>
      </c>
      <c r="BM5" s="1">
        <v>0.16420000000000001</v>
      </c>
      <c r="BN5" s="1">
        <v>-0.39350000000000002</v>
      </c>
      <c r="BO5" s="1">
        <v>0</v>
      </c>
      <c r="BP5" s="1">
        <v>0.45900000000000002</v>
      </c>
      <c r="BQ5" s="1">
        <v>-0.1946</v>
      </c>
      <c r="BR5" s="1">
        <v>0</v>
      </c>
      <c r="BS5" s="1">
        <v>-0.66180000000000005</v>
      </c>
      <c r="BT5" s="1">
        <v>-0.28649999999999998</v>
      </c>
      <c r="BU5" s="1">
        <v>11.491400000000001</v>
      </c>
      <c r="BV5" s="1">
        <v>-0.2319</v>
      </c>
      <c r="BW5" s="1">
        <v>0.14180000000000001</v>
      </c>
      <c r="BX5" s="1">
        <v>4.4999999999999998E-2</v>
      </c>
      <c r="BY5" s="1">
        <v>-0.31290000000000001</v>
      </c>
      <c r="BZ5" s="1">
        <v>-1.3230999999999999</v>
      </c>
      <c r="CA5" s="1">
        <v>-1.1698</v>
      </c>
      <c r="CB5" s="1">
        <v>-5.2600000000000001E-2</v>
      </c>
      <c r="CC5" s="1">
        <v>-0.2054</v>
      </c>
      <c r="CD5" s="1">
        <v>-0.13120000000000001</v>
      </c>
      <c r="CE5" s="1">
        <v>-3.8999999999999998E-3</v>
      </c>
      <c r="CF5" s="1">
        <v>-0.1011</v>
      </c>
      <c r="CG5" s="1">
        <v>-0.27429999999999999</v>
      </c>
      <c r="CH5" s="1">
        <v>-0.58130000000000004</v>
      </c>
      <c r="CI5" s="1">
        <v>-0.13020000000000001</v>
      </c>
      <c r="CJ5" s="1">
        <v>-0.2752</v>
      </c>
      <c r="CK5" s="1">
        <v>-6.4799999999999996E-2</v>
      </c>
      <c r="CL5" s="1">
        <v>0.14480000000000001</v>
      </c>
      <c r="CM5" s="1">
        <v>3.9699999999999999E-2</v>
      </c>
      <c r="CN5" s="1">
        <v>0.15</v>
      </c>
      <c r="CO5" s="1">
        <v>0.24199999999999999</v>
      </c>
      <c r="CP5" s="1">
        <v>-0.61519999999999997</v>
      </c>
      <c r="CQ5" s="1">
        <v>0</v>
      </c>
      <c r="CR5" s="1">
        <v>0.14199999999999999</v>
      </c>
      <c r="CS5" s="1">
        <v>-0.34060000000000001</v>
      </c>
      <c r="CT5" s="1">
        <v>-0.27589999999999998</v>
      </c>
      <c r="CU5" s="1">
        <v>-1.2974000000000001</v>
      </c>
      <c r="CV5" s="1">
        <v>-0.39100000000000001</v>
      </c>
      <c r="CW5" s="1">
        <v>-9.5200000000000007E-2</v>
      </c>
      <c r="CX5" s="1">
        <v>0.33729999999999999</v>
      </c>
      <c r="CY5" s="1">
        <v>0</v>
      </c>
      <c r="CZ5" s="1">
        <v>-0.37959999999999999</v>
      </c>
      <c r="DA5" s="1">
        <v>-0.55069999999999997</v>
      </c>
      <c r="DB5" s="1">
        <v>-0.50319999999999998</v>
      </c>
      <c r="DC5" s="1">
        <v>-9.4200000000000006E-2</v>
      </c>
      <c r="DD5" s="1">
        <v>0.19209999999999999</v>
      </c>
      <c r="DE5" s="1">
        <v>0.35189999999999999</v>
      </c>
      <c r="DF5" s="1">
        <v>0.34849999999999998</v>
      </c>
      <c r="DG5" s="1">
        <v>0.1721</v>
      </c>
      <c r="DH5" s="1">
        <v>-9.2100000000000001E-2</v>
      </c>
      <c r="DI5" s="1">
        <v>0.1096</v>
      </c>
      <c r="DJ5" s="1">
        <v>0.16400000000000001</v>
      </c>
      <c r="DK5" s="1">
        <v>0.24179999999999999</v>
      </c>
      <c r="DL5" s="1">
        <v>0.15590000000000001</v>
      </c>
      <c r="DM5" s="1">
        <v>7.6700000000000004E-2</v>
      </c>
      <c r="DN5" s="1">
        <v>0.40300000000000002</v>
      </c>
      <c r="DO5" s="1">
        <v>-0.11269999999999999</v>
      </c>
      <c r="DP5" s="1">
        <v>-0.41749999999999998</v>
      </c>
      <c r="DQ5" s="1">
        <v>0.37730000000000002</v>
      </c>
      <c r="DR5" s="1">
        <v>0.2016</v>
      </c>
      <c r="DS5" s="1">
        <v>3.5700000000000003E-2</v>
      </c>
      <c r="DT5" s="1">
        <v>-0.70960000000000001</v>
      </c>
      <c r="DU5" s="1">
        <v>0.44819999999999999</v>
      </c>
      <c r="DV5" s="1">
        <v>-0.1641</v>
      </c>
      <c r="DW5" s="1">
        <v>0.29830000000000001</v>
      </c>
      <c r="DX5" s="1">
        <v>-0.56840000000000002</v>
      </c>
      <c r="DY5" s="1">
        <v>0.21190000000000001</v>
      </c>
      <c r="DZ5" s="1">
        <v>-0.83750000000000002</v>
      </c>
      <c r="EA5" s="1">
        <v>0.37140000000000001</v>
      </c>
      <c r="EB5" s="1">
        <v>0.3362</v>
      </c>
      <c r="EC5" s="1">
        <v>-0.52329999999999999</v>
      </c>
      <c r="ED5" s="1">
        <v>-0.55969999999999998</v>
      </c>
      <c r="EE5" s="1">
        <v>0.18590000000000001</v>
      </c>
      <c r="EF5" s="1">
        <v>-0.27960000000000002</v>
      </c>
      <c r="EG5" s="1">
        <v>0.35630000000000001</v>
      </c>
      <c r="EH5" s="1">
        <v>-0.2001</v>
      </c>
      <c r="EI5" s="1">
        <v>0.35870000000000002</v>
      </c>
      <c r="EJ5" s="1">
        <v>0.1106</v>
      </c>
      <c r="EK5" s="1">
        <v>-0.25519999999999998</v>
      </c>
      <c r="EL5" s="1">
        <v>0.31979999999999997</v>
      </c>
      <c r="EM5" s="1">
        <v>0.34039999999999998</v>
      </c>
      <c r="EN5" s="1">
        <v>0.23710000000000001</v>
      </c>
      <c r="EO5" s="1">
        <v>0.28649999999999998</v>
      </c>
      <c r="EP5" s="1">
        <v>0.21129999999999999</v>
      </c>
      <c r="EQ5" s="1">
        <v>0.42230000000000001</v>
      </c>
      <c r="ER5" s="1">
        <v>-1.5399</v>
      </c>
      <c r="ES5" s="1">
        <v>2.9100000000000001E-2</v>
      </c>
      <c r="ET5" s="1">
        <v>0.1159</v>
      </c>
      <c r="EU5" s="1">
        <v>4.3400000000000001E-2</v>
      </c>
      <c r="EV5" s="1">
        <v>0.19700000000000001</v>
      </c>
      <c r="EW5" s="1">
        <v>-1.3765000000000001</v>
      </c>
      <c r="EX5" s="1">
        <v>0.57350000000000001</v>
      </c>
      <c r="EY5" s="1">
        <v>9.5299999999999996E-2</v>
      </c>
      <c r="EZ5" s="1">
        <v>5.7799999999999997E-2</v>
      </c>
      <c r="FA5" s="1">
        <v>0</v>
      </c>
      <c r="FB5" s="1">
        <v>-1.0335000000000001</v>
      </c>
      <c r="FC5" s="1">
        <v>0.1091</v>
      </c>
      <c r="FD5" s="1">
        <v>0.16020000000000001</v>
      </c>
      <c r="FE5" s="1">
        <v>-0.77739999999999998</v>
      </c>
      <c r="FF5" s="1">
        <v>0.43290000000000001</v>
      </c>
      <c r="FG5" s="1">
        <v>2.7699999999999999E-2</v>
      </c>
      <c r="FH5" s="1">
        <v>6.4199999999999993E-2</v>
      </c>
      <c r="FI5" s="1">
        <v>8.4199999999999997E-2</v>
      </c>
      <c r="FJ5" s="1">
        <v>5.6000000000000001E-2</v>
      </c>
      <c r="FK5" s="1">
        <v>-0.35849999999999999</v>
      </c>
      <c r="FL5" s="1">
        <v>5.2999999999999999E-2</v>
      </c>
      <c r="FM5" s="1">
        <v>-0.13339999999999999</v>
      </c>
      <c r="FN5" s="1">
        <v>0.46839999999999998</v>
      </c>
      <c r="FO5" s="1">
        <v>-0.28689999999999999</v>
      </c>
      <c r="FP5" s="1">
        <v>-0.22739999999999999</v>
      </c>
      <c r="FQ5" s="1">
        <v>-0.12759999999999999</v>
      </c>
      <c r="FR5" s="1">
        <v>-0.55920000000000003</v>
      </c>
      <c r="FS5" s="1">
        <v>-0.28449999999999998</v>
      </c>
      <c r="FT5" s="1">
        <v>-0.15590000000000001</v>
      </c>
      <c r="FU5" s="1">
        <v>-0.3332</v>
      </c>
      <c r="FV5" s="1">
        <v>-0.1573</v>
      </c>
      <c r="FW5" s="1">
        <v>-0.28689999999999999</v>
      </c>
      <c r="FX5" s="1">
        <v>8.3000000000000001E-3</v>
      </c>
      <c r="FY5" s="1">
        <v>-9.4600000000000004E-2</v>
      </c>
      <c r="FZ5" s="1">
        <v>0.63590000000000002</v>
      </c>
      <c r="GA5" s="1">
        <v>-0.1971</v>
      </c>
      <c r="GB5" s="1">
        <v>4.6399999999999997E-2</v>
      </c>
      <c r="GC5" s="1">
        <v>0.40400000000000003</v>
      </c>
      <c r="GD5" s="1">
        <v>2.6100000000000002E-2</v>
      </c>
      <c r="GE5" s="1">
        <v>3.73E-2</v>
      </c>
      <c r="GF5" s="1">
        <v>0.17299999999999999</v>
      </c>
      <c r="GG5" s="1">
        <v>-6.2E-2</v>
      </c>
      <c r="GH5" s="1">
        <v>-0.23480000000000001</v>
      </c>
      <c r="GI5" s="1">
        <v>-2.2725</v>
      </c>
      <c r="GJ5" s="1">
        <v>-0.1923</v>
      </c>
      <c r="GK5" s="1">
        <v>-3.5900000000000001E-2</v>
      </c>
      <c r="GL5" s="1">
        <v>3.9600000000000003E-2</v>
      </c>
      <c r="GM5" s="1">
        <v>-0.1134</v>
      </c>
      <c r="GN5" s="1">
        <v>-0.25700000000000001</v>
      </c>
      <c r="GO5" s="1">
        <v>-0.19869999999999999</v>
      </c>
      <c r="GP5" s="1">
        <v>5.5899999999999998E-2</v>
      </c>
      <c r="GQ5" s="1">
        <v>-0.16470000000000001</v>
      </c>
      <c r="GR5" s="1">
        <v>7.8899999999999998E-2</v>
      </c>
      <c r="GS5" s="1">
        <v>-9.4399999999999998E-2</v>
      </c>
      <c r="GT5" s="1">
        <v>-0.40150000000000002</v>
      </c>
      <c r="GU5" s="1">
        <v>-0.51919999999999999</v>
      </c>
      <c r="GV5" s="1">
        <v>-0.48699999999999999</v>
      </c>
      <c r="HA5" s="1" t="str">
        <f t="shared" si="0"/>
        <v>2019</v>
      </c>
      <c r="HB5" s="1" t="str">
        <f t="shared" si="1"/>
        <v>07</v>
      </c>
    </row>
    <row r="6" spans="1:210">
      <c r="A6" s="3" t="s">
        <v>9</v>
      </c>
      <c r="B6" s="3"/>
      <c r="C6" s="3" t="s">
        <v>3178</v>
      </c>
      <c r="E6" s="1" t="s">
        <v>3179</v>
      </c>
      <c r="F6" s="1">
        <v>-0.45140000000000002</v>
      </c>
      <c r="G6" s="1">
        <v>-0.82440000000000002</v>
      </c>
      <c r="H6" s="1">
        <v>3.4599999999999999E-2</v>
      </c>
      <c r="I6" s="1">
        <v>-1.7232000000000001</v>
      </c>
      <c r="J6" s="1">
        <v>-0.99519999999999997</v>
      </c>
      <c r="K6" s="1">
        <v>-0.32179999999999997</v>
      </c>
      <c r="L6" s="1">
        <v>-0.36270000000000002</v>
      </c>
      <c r="M6" s="1">
        <v>-0.87</v>
      </c>
      <c r="N6" s="1">
        <v>-0.4002</v>
      </c>
      <c r="O6" s="1">
        <v>-8.4500000000000006E-2</v>
      </c>
      <c r="P6" s="1">
        <v>-1.0247999999999999</v>
      </c>
      <c r="Q6" s="1">
        <v>-0.96150000000000002</v>
      </c>
      <c r="R6" s="1">
        <v>0.48209999999999997</v>
      </c>
      <c r="S6" s="1">
        <v>-0.28770000000000001</v>
      </c>
      <c r="T6" s="1">
        <v>-1.0213000000000001</v>
      </c>
      <c r="U6" s="1">
        <v>-1.0898000000000001</v>
      </c>
      <c r="V6" s="1">
        <v>-1.2426999999999999</v>
      </c>
      <c r="W6" s="1">
        <v>-0.18920000000000001</v>
      </c>
      <c r="X6" s="1">
        <v>-0.2797</v>
      </c>
      <c r="Y6" s="1">
        <v>-0.19109999999999999</v>
      </c>
      <c r="Z6" s="1">
        <v>-8.8200000000000001E-2</v>
      </c>
      <c r="AA6" s="1">
        <v>-0.79279999999999995</v>
      </c>
      <c r="AB6" s="1">
        <v>0.16550000000000001</v>
      </c>
      <c r="AC6" s="1">
        <v>0.82199999999999995</v>
      </c>
      <c r="AD6" s="1">
        <v>-0.93869999999999998</v>
      </c>
      <c r="AE6" s="1">
        <v>-1.5277000000000001</v>
      </c>
      <c r="AF6" s="1">
        <v>-0.59970000000000001</v>
      </c>
      <c r="AG6" s="1">
        <v>8.2000000000000003E-2</v>
      </c>
      <c r="AH6" s="1">
        <v>-1.3145</v>
      </c>
      <c r="AI6" s="1">
        <v>-0.36799999999999999</v>
      </c>
      <c r="AJ6" s="1">
        <v>-0.3306</v>
      </c>
      <c r="AK6" s="1">
        <v>0.3634</v>
      </c>
      <c r="AL6" s="1">
        <v>0</v>
      </c>
      <c r="AM6" s="1">
        <v>-0.37869999999999998</v>
      </c>
      <c r="AN6" s="1">
        <v>-9.8199999999999996E-2</v>
      </c>
      <c r="AO6" s="1">
        <v>0.42349999999999999</v>
      </c>
      <c r="AP6" s="1">
        <v>0.90129999999999999</v>
      </c>
      <c r="AQ6" s="1">
        <v>-0.58230000000000004</v>
      </c>
      <c r="AR6" s="1">
        <v>-0.81520000000000004</v>
      </c>
      <c r="AS6" s="1">
        <v>-0.67649999999999999</v>
      </c>
      <c r="AT6" s="1">
        <v>-1.1166</v>
      </c>
      <c r="AU6" s="1">
        <v>0.87860000000000005</v>
      </c>
      <c r="AV6" s="1">
        <v>1.2451000000000001</v>
      </c>
      <c r="AW6" s="1">
        <v>-1.4634</v>
      </c>
      <c r="AX6" s="1">
        <v>-0.58150000000000002</v>
      </c>
      <c r="AY6" s="1">
        <v>0.27050000000000002</v>
      </c>
      <c r="AZ6" s="1">
        <v>0.14829999999999999</v>
      </c>
      <c r="BA6" s="1">
        <v>0</v>
      </c>
      <c r="BB6" s="1">
        <v>0.1203</v>
      </c>
      <c r="BC6" s="1">
        <v>-0.57179999999999997</v>
      </c>
      <c r="BD6" s="1">
        <v>0.85729999999999995</v>
      </c>
      <c r="BE6" s="1">
        <v>-0.6512</v>
      </c>
      <c r="BF6" s="1">
        <v>0.17929999999999999</v>
      </c>
      <c r="BG6" s="1">
        <v>-0.182</v>
      </c>
      <c r="BH6" s="1">
        <v>0</v>
      </c>
      <c r="BI6" s="1">
        <v>-0.56159999999999999</v>
      </c>
      <c r="BJ6" s="1">
        <v>-0.75470000000000004</v>
      </c>
      <c r="BK6" s="1">
        <v>0.53520000000000001</v>
      </c>
      <c r="BL6" s="1">
        <v>0.51970000000000005</v>
      </c>
      <c r="BM6" s="1">
        <v>-0.73709999999999998</v>
      </c>
      <c r="BN6" s="1">
        <v>0.84740000000000004</v>
      </c>
      <c r="BO6" s="1">
        <v>-0.495</v>
      </c>
      <c r="BP6" s="1">
        <v>0.52769999999999995</v>
      </c>
      <c r="BQ6" s="1">
        <v>-0.25869999999999999</v>
      </c>
      <c r="BR6" s="1">
        <v>-0.61650000000000005</v>
      </c>
      <c r="BS6" s="1">
        <v>-0.65749999999999997</v>
      </c>
      <c r="BT6" s="1">
        <v>-0.2873</v>
      </c>
      <c r="BU6" s="1">
        <v>8.6329999999999991</v>
      </c>
      <c r="BV6" s="1">
        <v>1.4519</v>
      </c>
      <c r="BW6" s="1">
        <v>0.53759999999999997</v>
      </c>
      <c r="BX6" s="1">
        <v>1.0283</v>
      </c>
      <c r="BY6" s="1">
        <v>-0.58140000000000003</v>
      </c>
      <c r="BZ6" s="1">
        <v>-1.2238</v>
      </c>
      <c r="CA6" s="1">
        <v>-0.81710000000000005</v>
      </c>
      <c r="CB6" s="1">
        <v>5.2499999999999998E-2</v>
      </c>
      <c r="CC6" s="1">
        <v>-0.40839999999999999</v>
      </c>
      <c r="CD6" s="1">
        <v>0.13170000000000001</v>
      </c>
      <c r="CE6" s="1">
        <v>0.42409999999999998</v>
      </c>
      <c r="CF6" s="1">
        <v>0.8276</v>
      </c>
      <c r="CG6" s="1">
        <v>-0.53280000000000005</v>
      </c>
      <c r="CH6" s="1">
        <v>-0.80030000000000001</v>
      </c>
      <c r="CI6" s="1">
        <v>0.19600000000000001</v>
      </c>
      <c r="CJ6" s="1">
        <v>-0.82040000000000002</v>
      </c>
      <c r="CK6" s="1">
        <v>1.2329000000000001</v>
      </c>
      <c r="CL6" s="1">
        <v>0.1457</v>
      </c>
      <c r="CM6" s="1">
        <v>3.39E-2</v>
      </c>
      <c r="CN6" s="1">
        <v>0.50970000000000004</v>
      </c>
      <c r="CO6" s="1">
        <v>0.25800000000000001</v>
      </c>
      <c r="CP6" s="1">
        <v>-0.7984</v>
      </c>
      <c r="CQ6" s="1">
        <v>-8.8300000000000003E-2</v>
      </c>
      <c r="CR6" s="1">
        <v>0.90339999999999998</v>
      </c>
      <c r="CS6" s="1">
        <v>-0.58109999999999995</v>
      </c>
      <c r="CT6" s="1">
        <v>-5.5199999999999999E-2</v>
      </c>
      <c r="CU6" s="1">
        <v>-1.5960000000000001</v>
      </c>
      <c r="CV6" s="1">
        <v>1.2787999999999999</v>
      </c>
      <c r="CW6" s="1">
        <v>0.1434</v>
      </c>
      <c r="CX6" s="1">
        <v>0.38569999999999999</v>
      </c>
      <c r="CY6" s="1">
        <v>-0.18310000000000001</v>
      </c>
      <c r="CZ6" s="1">
        <v>0.60009999999999997</v>
      </c>
      <c r="DA6" s="1">
        <v>-0.73299999999999998</v>
      </c>
      <c r="DB6" s="1">
        <v>0.64329999999999998</v>
      </c>
      <c r="DC6" s="1">
        <v>-1.0401</v>
      </c>
      <c r="DD6" s="1">
        <v>-6.3899999999999998E-2</v>
      </c>
      <c r="DE6" s="1">
        <v>0.50349999999999995</v>
      </c>
      <c r="DF6" s="1">
        <v>0.1197</v>
      </c>
      <c r="DG6" s="1">
        <v>0.1033</v>
      </c>
      <c r="DH6" s="1">
        <v>0.41360000000000002</v>
      </c>
      <c r="DI6" s="1">
        <v>-0.1087</v>
      </c>
      <c r="DJ6" s="1">
        <v>0.45479999999999998</v>
      </c>
      <c r="DK6" s="1">
        <v>0.48630000000000001</v>
      </c>
      <c r="DL6" s="1">
        <v>0.36630000000000001</v>
      </c>
      <c r="DM6" s="1">
        <v>0.16239999999999999</v>
      </c>
      <c r="DN6" s="1">
        <v>0.1598</v>
      </c>
      <c r="DO6" s="1">
        <v>6.9599999999999995E-2</v>
      </c>
      <c r="DP6" s="1">
        <v>-0.51859999999999995</v>
      </c>
      <c r="DQ6" s="1">
        <v>0.26850000000000002</v>
      </c>
      <c r="DR6" s="1">
        <v>0.4017</v>
      </c>
      <c r="DS6" s="1">
        <v>1.47E-2</v>
      </c>
      <c r="DT6" s="1">
        <v>-0.71109999999999995</v>
      </c>
      <c r="DU6" s="1">
        <v>0.44800000000000001</v>
      </c>
      <c r="DV6" s="1">
        <v>5.45E-2</v>
      </c>
      <c r="DW6" s="1">
        <v>-0.29649999999999999</v>
      </c>
      <c r="DX6" s="1">
        <v>0.87870000000000004</v>
      </c>
      <c r="DY6" s="1">
        <v>0.84699999999999998</v>
      </c>
      <c r="DZ6" s="1">
        <v>-1.0711999999999999</v>
      </c>
      <c r="EA6" s="1">
        <v>0.2321</v>
      </c>
      <c r="EB6" s="1">
        <v>0.3402</v>
      </c>
      <c r="EC6" s="1">
        <v>-0.38090000000000002</v>
      </c>
      <c r="ED6" s="1">
        <v>-0.4672</v>
      </c>
      <c r="EE6" s="1">
        <v>0.1434</v>
      </c>
      <c r="EF6" s="1">
        <v>-0.39090000000000003</v>
      </c>
      <c r="EG6" s="1">
        <v>0.38879999999999998</v>
      </c>
      <c r="EH6" s="1">
        <v>-0.2999</v>
      </c>
      <c r="EI6" s="1">
        <v>-0.1229</v>
      </c>
      <c r="EJ6" s="1">
        <v>-0.21929999999999999</v>
      </c>
      <c r="EK6" s="1">
        <v>-6.25E-2</v>
      </c>
      <c r="EL6" s="1">
        <v>0.51519999999999999</v>
      </c>
      <c r="EM6" s="1">
        <v>0</v>
      </c>
      <c r="EN6" s="1">
        <v>-1.127</v>
      </c>
      <c r="EO6" s="1">
        <v>0.58179999999999998</v>
      </c>
      <c r="EP6" s="1">
        <v>0.41260000000000002</v>
      </c>
      <c r="EQ6" s="1">
        <v>0.29509999999999997</v>
      </c>
      <c r="ER6" s="1">
        <v>0.78620000000000001</v>
      </c>
      <c r="ES6" s="1">
        <v>0.37959999999999999</v>
      </c>
      <c r="ET6" s="1">
        <v>0.52180000000000004</v>
      </c>
      <c r="EU6" s="1">
        <v>-0.2316</v>
      </c>
      <c r="EV6" s="1">
        <v>0.38529999999999998</v>
      </c>
      <c r="EW6" s="1">
        <v>-0.53120000000000001</v>
      </c>
      <c r="EX6" s="1">
        <v>-0.25890000000000002</v>
      </c>
      <c r="EY6" s="1">
        <v>0.5716</v>
      </c>
      <c r="EZ6" s="1">
        <v>2.0500000000000001E-2</v>
      </c>
      <c r="FA6" s="1">
        <v>-9.4E-2</v>
      </c>
      <c r="FB6" s="1">
        <v>0.74</v>
      </c>
      <c r="FC6" s="1">
        <v>0.61570000000000003</v>
      </c>
      <c r="FD6" s="1">
        <v>0.12570000000000001</v>
      </c>
      <c r="FE6" s="1">
        <v>0.45600000000000002</v>
      </c>
      <c r="FF6" s="1">
        <v>0.57799999999999996</v>
      </c>
      <c r="FG6" s="1">
        <v>0.3649</v>
      </c>
      <c r="FH6" s="1">
        <v>0.1762</v>
      </c>
      <c r="FI6" s="1">
        <v>5.2200000000000003E-2</v>
      </c>
      <c r="FJ6" s="1">
        <v>-2.93E-2</v>
      </c>
      <c r="FK6" s="1">
        <v>0.49680000000000002</v>
      </c>
      <c r="FL6" s="1">
        <v>0.49409999999999998</v>
      </c>
      <c r="FM6" s="1">
        <v>6.8000000000000005E-2</v>
      </c>
      <c r="FN6" s="1">
        <v>0.57289999999999996</v>
      </c>
      <c r="FO6" s="1">
        <v>-0.2472</v>
      </c>
      <c r="FP6" s="1">
        <v>7.7499999999999999E-2</v>
      </c>
      <c r="FQ6" s="1">
        <v>0.2046</v>
      </c>
      <c r="FR6" s="1">
        <v>-0.44740000000000002</v>
      </c>
      <c r="FS6" s="1">
        <v>-0.21609999999999999</v>
      </c>
      <c r="FT6" s="1">
        <v>-0.14680000000000001</v>
      </c>
      <c r="FU6" s="1">
        <v>-0.2465</v>
      </c>
      <c r="FV6" s="1">
        <v>3.2899999999999999E-2</v>
      </c>
      <c r="FW6" s="1">
        <v>5.4100000000000002E-2</v>
      </c>
      <c r="FX6" s="1">
        <v>0.29020000000000001</v>
      </c>
      <c r="FY6" s="1">
        <v>6.7000000000000004E-2</v>
      </c>
      <c r="FZ6" s="1">
        <v>0.68510000000000004</v>
      </c>
      <c r="GA6" s="1">
        <v>0.33789999999999998</v>
      </c>
      <c r="GB6" s="1">
        <v>0.4173</v>
      </c>
      <c r="GC6" s="1">
        <v>0.27339999999999998</v>
      </c>
      <c r="GD6" s="1">
        <v>0.5181</v>
      </c>
      <c r="GE6" s="1">
        <v>3.5799999999999998E-2</v>
      </c>
      <c r="GF6" s="1">
        <v>0.30049999999999999</v>
      </c>
      <c r="GG6" s="1">
        <v>-0.70420000000000005</v>
      </c>
      <c r="GH6" s="1">
        <v>4.7999999999999996E-3</v>
      </c>
      <c r="GI6" s="1">
        <v>-0.43590000000000001</v>
      </c>
      <c r="GJ6" s="1">
        <v>0.19239999999999999</v>
      </c>
      <c r="GK6" s="1">
        <v>-3.7600000000000001E-2</v>
      </c>
      <c r="GL6" s="1">
        <v>0.43940000000000001</v>
      </c>
      <c r="GM6" s="1">
        <v>0.3342</v>
      </c>
      <c r="GN6" s="1">
        <v>-9.35E-2</v>
      </c>
      <c r="GO6" s="1">
        <v>0.17419999999999999</v>
      </c>
      <c r="GP6" s="1">
        <v>0.1973</v>
      </c>
      <c r="GQ6" s="1">
        <v>0.12540000000000001</v>
      </c>
      <c r="GR6" s="1">
        <v>-8.6099999999999996E-2</v>
      </c>
      <c r="GS6" s="1">
        <v>0.42699999999999999</v>
      </c>
      <c r="GT6" s="1">
        <v>0.13270000000000001</v>
      </c>
      <c r="GU6" s="1">
        <v>-8.4900000000000003E-2</v>
      </c>
      <c r="GV6" s="1">
        <v>2.4400000000000002E-2</v>
      </c>
      <c r="HA6" s="1" t="str">
        <f t="shared" si="0"/>
        <v>2019</v>
      </c>
      <c r="HB6" s="1" t="str">
        <f t="shared" si="1"/>
        <v>07</v>
      </c>
    </row>
    <row r="7" spans="1:210">
      <c r="A7" s="3" t="s">
        <v>9</v>
      </c>
      <c r="B7" s="3"/>
      <c r="C7" s="3" t="s">
        <v>3180</v>
      </c>
      <c r="E7" s="1" t="s">
        <v>3181</v>
      </c>
      <c r="F7" s="1">
        <v>-0.41710000000000003</v>
      </c>
      <c r="G7" s="1">
        <v>-0.53439999999999999</v>
      </c>
      <c r="H7" s="1">
        <v>3.4599999999999999E-2</v>
      </c>
      <c r="I7" s="1">
        <v>-1.2713000000000001</v>
      </c>
      <c r="J7" s="1">
        <v>-1.0457000000000001</v>
      </c>
      <c r="K7" s="1">
        <v>-0.48559999999999998</v>
      </c>
      <c r="L7" s="1">
        <v>-0.51049999999999995</v>
      </c>
      <c r="M7" s="1">
        <v>-0.68740000000000001</v>
      </c>
      <c r="N7" s="1">
        <v>-0.21190000000000001</v>
      </c>
      <c r="O7" s="1">
        <v>0.29720000000000002</v>
      </c>
      <c r="P7" s="1">
        <v>-0.59840000000000004</v>
      </c>
      <c r="Q7" s="1">
        <v>-1.0407999999999999</v>
      </c>
      <c r="R7" s="1">
        <v>0.84030000000000005</v>
      </c>
      <c r="S7" s="1">
        <v>0.25280000000000002</v>
      </c>
      <c r="T7" s="1">
        <v>-0.71709999999999996</v>
      </c>
      <c r="U7" s="1">
        <v>-0.5948</v>
      </c>
      <c r="V7" s="1">
        <v>-0.79459999999999997</v>
      </c>
      <c r="W7" s="1">
        <v>-2.1000000000000001E-2</v>
      </c>
      <c r="X7" s="1">
        <v>0.14080000000000001</v>
      </c>
      <c r="Y7" s="1">
        <v>-0.28789999999999999</v>
      </c>
      <c r="Z7" s="1">
        <v>0</v>
      </c>
      <c r="AA7" s="1">
        <v>0.106</v>
      </c>
      <c r="AB7" s="1">
        <v>0</v>
      </c>
      <c r="AC7" s="1">
        <v>0</v>
      </c>
      <c r="AD7" s="1">
        <v>-0.49680000000000002</v>
      </c>
      <c r="AE7" s="1">
        <v>-0.1404</v>
      </c>
      <c r="AF7" s="1">
        <v>0.16639999999999999</v>
      </c>
      <c r="AG7" s="1">
        <v>-0.24390000000000001</v>
      </c>
      <c r="AH7" s="1">
        <v>-0.75970000000000004</v>
      </c>
      <c r="AI7" s="1">
        <v>-0.47639999999999999</v>
      </c>
      <c r="AJ7" s="1">
        <v>-0.2636</v>
      </c>
      <c r="AK7" s="1">
        <v>2.125</v>
      </c>
      <c r="AL7" s="1">
        <v>0.2535</v>
      </c>
      <c r="AM7" s="1">
        <v>0</v>
      </c>
      <c r="AN7" s="1">
        <v>-0.39350000000000002</v>
      </c>
      <c r="AO7" s="1">
        <v>-0.73760000000000003</v>
      </c>
      <c r="AP7" s="1">
        <v>-1.1548</v>
      </c>
      <c r="AQ7" s="1">
        <v>0.41799999999999998</v>
      </c>
      <c r="AR7" s="1">
        <v>-0.1361</v>
      </c>
      <c r="AS7" s="1">
        <v>0.55530000000000002</v>
      </c>
      <c r="AT7" s="1">
        <v>-1.2391000000000001</v>
      </c>
      <c r="AU7" s="1">
        <v>0.54390000000000005</v>
      </c>
      <c r="AV7" s="1">
        <v>0.35439999999999999</v>
      </c>
      <c r="AW7" s="1">
        <v>-0.55820000000000003</v>
      </c>
      <c r="AX7" s="1">
        <v>0.17749999999999999</v>
      </c>
      <c r="AY7" s="1">
        <v>-8.9300000000000004E-2</v>
      </c>
      <c r="AZ7" s="1">
        <v>-0.14849999999999999</v>
      </c>
      <c r="BA7" s="1">
        <v>0.23089999999999999</v>
      </c>
      <c r="BB7" s="1">
        <v>-0.12089999999999999</v>
      </c>
      <c r="BC7" s="1">
        <v>-0.32590000000000002</v>
      </c>
      <c r="BD7" s="1">
        <v>0.11609999999999999</v>
      </c>
      <c r="BE7" s="1">
        <v>-0.54359999999999997</v>
      </c>
      <c r="BF7" s="1">
        <v>-1.5392999999999999</v>
      </c>
      <c r="BG7" s="1">
        <v>-0.2087</v>
      </c>
      <c r="BH7" s="1">
        <v>7.7600000000000002E-2</v>
      </c>
      <c r="BI7" s="1">
        <v>0.39</v>
      </c>
      <c r="BJ7" s="1">
        <v>-1.2020999999999999</v>
      </c>
      <c r="BK7" s="1">
        <v>6.6500000000000004E-2</v>
      </c>
      <c r="BL7" s="1">
        <v>-0.20680000000000001</v>
      </c>
      <c r="BM7" s="1">
        <v>-0.16470000000000001</v>
      </c>
      <c r="BN7" s="1">
        <v>-2.3243</v>
      </c>
      <c r="BO7" s="1">
        <v>0.91359999999999997</v>
      </c>
      <c r="BP7" s="1">
        <v>4.1113999999999997</v>
      </c>
      <c r="BQ7" s="1">
        <v>-2.0644999999999998</v>
      </c>
      <c r="BR7" s="1">
        <v>0</v>
      </c>
      <c r="BS7" s="1">
        <v>-0.84030000000000005</v>
      </c>
      <c r="BT7" s="1">
        <v>-0.1434</v>
      </c>
      <c r="BU7" s="1">
        <v>14.180899999999999</v>
      </c>
      <c r="BV7" s="1">
        <v>-0.1847</v>
      </c>
      <c r="BW7" s="1">
        <v>-0.37419999999999998</v>
      </c>
      <c r="BX7" s="1">
        <v>-1.0855999999999999</v>
      </c>
      <c r="BY7" s="1">
        <v>0.24940000000000001</v>
      </c>
      <c r="BZ7" s="1">
        <v>-1.123</v>
      </c>
      <c r="CA7" s="1">
        <v>-0.61409999999999998</v>
      </c>
      <c r="CB7" s="1">
        <v>-5.2499999999999998E-2</v>
      </c>
      <c r="CC7" s="1">
        <v>-0.4098</v>
      </c>
      <c r="CD7" s="1">
        <v>0</v>
      </c>
      <c r="CE7" s="1">
        <v>-0.49859999999999999</v>
      </c>
      <c r="CF7" s="1">
        <v>-1.2311000000000001</v>
      </c>
      <c r="CG7" s="1">
        <v>0.51519999999999999</v>
      </c>
      <c r="CH7" s="1">
        <v>-0.8478</v>
      </c>
      <c r="CI7" s="1">
        <v>0.13039999999999999</v>
      </c>
      <c r="CJ7" s="1">
        <v>-0.50339999999999996</v>
      </c>
      <c r="CK7" s="1">
        <v>-0.25700000000000001</v>
      </c>
      <c r="CL7" s="1">
        <v>0.1789</v>
      </c>
      <c r="CM7" s="1">
        <v>-9.8599999999999993E-2</v>
      </c>
      <c r="CN7" s="1">
        <v>-0.39750000000000002</v>
      </c>
      <c r="CO7" s="1">
        <v>7.4999999999999997E-3</v>
      </c>
      <c r="CP7" s="1">
        <v>0</v>
      </c>
      <c r="CQ7" s="1">
        <v>0.2661</v>
      </c>
      <c r="CR7" s="1">
        <v>-0.4728</v>
      </c>
      <c r="CS7" s="1">
        <v>-0.53439999999999999</v>
      </c>
      <c r="CT7" s="1">
        <v>-1.2567999999999999</v>
      </c>
      <c r="CU7" s="1">
        <v>-1.1027</v>
      </c>
      <c r="CV7" s="1">
        <v>-0.34010000000000001</v>
      </c>
      <c r="CW7" s="1">
        <v>4.7600000000000003E-2</v>
      </c>
      <c r="CX7" s="1">
        <v>0.43390000000000001</v>
      </c>
      <c r="CY7" s="1">
        <v>-0.3664</v>
      </c>
      <c r="CZ7" s="1">
        <v>-5.4199999999999998E-2</v>
      </c>
      <c r="DA7" s="1">
        <v>-0.52239999999999998</v>
      </c>
      <c r="DB7" s="1">
        <v>-0.1827</v>
      </c>
      <c r="DC7" s="1">
        <v>1.6174999999999999</v>
      </c>
      <c r="DD7" s="1">
        <v>-1.7197</v>
      </c>
      <c r="DE7" s="1">
        <v>0.20100000000000001</v>
      </c>
      <c r="DF7" s="1">
        <v>0.3402</v>
      </c>
      <c r="DG7" s="1">
        <v>0.20660000000000001</v>
      </c>
      <c r="DH7" s="1">
        <v>-0.52500000000000002</v>
      </c>
      <c r="DI7" s="1">
        <v>7.4399999999999994E-2</v>
      </c>
      <c r="DJ7" s="1">
        <v>-0.23269999999999999</v>
      </c>
      <c r="DK7" s="1">
        <v>-0.38319999999999999</v>
      </c>
      <c r="DL7" s="1">
        <v>-0.3196</v>
      </c>
      <c r="DM7" s="1">
        <v>-0.44290000000000002</v>
      </c>
      <c r="DN7" s="1">
        <v>4.3200000000000002E-2</v>
      </c>
      <c r="DO7" s="1">
        <v>-0.26600000000000001</v>
      </c>
      <c r="DP7" s="1">
        <v>-0.2089</v>
      </c>
      <c r="DQ7" s="1">
        <v>0.43209999999999998</v>
      </c>
      <c r="DR7" s="1">
        <v>0.46350000000000002</v>
      </c>
      <c r="DS7" s="1">
        <v>-6.6100000000000006E-2</v>
      </c>
      <c r="DT7" s="1">
        <v>-0.22109999999999999</v>
      </c>
      <c r="DU7" s="1">
        <v>0.31359999999999999</v>
      </c>
      <c r="DV7" s="1">
        <v>0.21920000000000001</v>
      </c>
      <c r="DW7" s="1">
        <v>-0.3458</v>
      </c>
      <c r="DX7" s="1">
        <v>-1.4743999999999999</v>
      </c>
      <c r="DY7" s="1">
        <v>-1.0448999999999999</v>
      </c>
      <c r="DZ7" s="1">
        <v>-0.42330000000000001</v>
      </c>
      <c r="EA7" s="1">
        <v>-7.17E-2</v>
      </c>
      <c r="EB7" s="1">
        <v>0.25230000000000002</v>
      </c>
      <c r="EC7" s="1">
        <v>-0.1905</v>
      </c>
      <c r="ED7" s="1">
        <v>-9.4100000000000003E-2</v>
      </c>
      <c r="EE7" s="1">
        <v>0.2379</v>
      </c>
      <c r="EF7" s="1">
        <v>-0.30630000000000002</v>
      </c>
      <c r="EG7" s="1">
        <v>-0.2984</v>
      </c>
      <c r="EH7" s="1">
        <v>-0.2424</v>
      </c>
      <c r="EI7" s="1">
        <v>0.25569999999999998</v>
      </c>
      <c r="EJ7" s="1">
        <v>-0.46660000000000001</v>
      </c>
      <c r="EK7" s="1">
        <v>-0.60799999999999998</v>
      </c>
      <c r="EL7" s="1">
        <v>-0.30399999999999999</v>
      </c>
      <c r="EM7" s="1">
        <v>-4.2500000000000003E-2</v>
      </c>
      <c r="EN7" s="1">
        <v>0.11849999999999999</v>
      </c>
      <c r="EO7" s="1">
        <v>-0.30869999999999997</v>
      </c>
      <c r="EP7" s="1">
        <v>-0.50460000000000005</v>
      </c>
      <c r="EQ7" s="1">
        <v>-0.2298</v>
      </c>
      <c r="ER7" s="1">
        <v>-2.1082000000000001</v>
      </c>
      <c r="ES7" s="1">
        <v>-0.21879999999999999</v>
      </c>
      <c r="ET7" s="1">
        <v>-0.23130000000000001</v>
      </c>
      <c r="EU7" s="1">
        <v>-0.2898</v>
      </c>
      <c r="EV7" s="1">
        <v>-0.42030000000000001</v>
      </c>
      <c r="EW7" s="1">
        <v>-3.7170999999999998</v>
      </c>
      <c r="EX7" s="1">
        <v>-0.61909999999999998</v>
      </c>
      <c r="EY7" s="1">
        <v>-0.47660000000000002</v>
      </c>
      <c r="EZ7" s="1">
        <v>-0.17810000000000001</v>
      </c>
      <c r="FA7" s="1">
        <v>-9.4399999999999998E-2</v>
      </c>
      <c r="FB7" s="1">
        <v>-0.73460000000000003</v>
      </c>
      <c r="FC7" s="1">
        <v>-0.18149999999999999</v>
      </c>
      <c r="FD7" s="1">
        <v>6.0699999999999997E-2</v>
      </c>
      <c r="FE7" s="1">
        <v>-1.1508</v>
      </c>
      <c r="FF7" s="1">
        <v>-9.6000000000000002E-2</v>
      </c>
      <c r="FG7" s="1">
        <v>-0.318</v>
      </c>
      <c r="FH7" s="1">
        <v>-0.26850000000000002</v>
      </c>
      <c r="FI7" s="1">
        <v>0.11169999999999999</v>
      </c>
      <c r="FJ7" s="1">
        <v>-0.33260000000000001</v>
      </c>
      <c r="FK7" s="1">
        <v>-0.58399999999999996</v>
      </c>
      <c r="FL7" s="1">
        <v>-0.2989</v>
      </c>
      <c r="FM7" s="1">
        <v>-0.18740000000000001</v>
      </c>
      <c r="FN7" s="1">
        <v>-0.16300000000000001</v>
      </c>
      <c r="FO7" s="1">
        <v>-0.57120000000000004</v>
      </c>
      <c r="FP7" s="1">
        <v>-0.67069999999999996</v>
      </c>
      <c r="FQ7" s="1">
        <v>-0.57230000000000003</v>
      </c>
      <c r="FR7" s="1">
        <v>-0.1124</v>
      </c>
      <c r="FS7" s="1">
        <v>-0.23330000000000001</v>
      </c>
      <c r="FT7" s="1">
        <v>-0.48549999999999999</v>
      </c>
      <c r="FU7" s="1">
        <v>-0.67989999999999995</v>
      </c>
      <c r="FV7" s="1">
        <v>-0.7298</v>
      </c>
      <c r="FW7" s="1">
        <v>-0.80510000000000004</v>
      </c>
      <c r="FX7" s="1">
        <v>-0.44700000000000001</v>
      </c>
      <c r="FY7" s="1">
        <v>-0.2414</v>
      </c>
      <c r="FZ7" s="1">
        <v>0.64970000000000006</v>
      </c>
      <c r="GA7" s="1">
        <v>-0.63360000000000005</v>
      </c>
      <c r="GB7" s="1">
        <v>-0.46029999999999999</v>
      </c>
      <c r="GC7" s="1">
        <v>0.25080000000000002</v>
      </c>
      <c r="GD7" s="1">
        <v>-0.39939999999999998</v>
      </c>
      <c r="GE7" s="1">
        <v>-1.6999999999999999E-3</v>
      </c>
      <c r="GF7" s="1">
        <v>0.19839999999999999</v>
      </c>
      <c r="GG7" s="1">
        <v>-0.1206</v>
      </c>
      <c r="GH7" s="1">
        <v>-0.72960000000000003</v>
      </c>
      <c r="GI7" s="1">
        <v>-5.4300000000000001E-2</v>
      </c>
      <c r="GJ7" s="1">
        <v>-3.5308000000000002</v>
      </c>
      <c r="GK7" s="1">
        <v>-2.64E-2</v>
      </c>
      <c r="GL7" s="1">
        <v>-0.51280000000000003</v>
      </c>
      <c r="GM7" s="1">
        <v>-0.51570000000000005</v>
      </c>
      <c r="GN7" s="1">
        <v>-0.47620000000000001</v>
      </c>
      <c r="GO7" s="1">
        <v>-0.51680000000000004</v>
      </c>
      <c r="GP7" s="1">
        <v>-0.56599999999999995</v>
      </c>
      <c r="GQ7" s="1">
        <v>-0.36180000000000001</v>
      </c>
      <c r="GR7" s="1">
        <v>0.1242</v>
      </c>
      <c r="GS7" s="1">
        <v>-0.50080000000000002</v>
      </c>
      <c r="GT7" s="1">
        <v>-0.69679999999999997</v>
      </c>
      <c r="GU7" s="1">
        <v>-0.92959999999999998</v>
      </c>
      <c r="GV7" s="1">
        <v>-0.63319999999999999</v>
      </c>
      <c r="HA7" s="1" t="str">
        <f t="shared" si="0"/>
        <v>2019</v>
      </c>
      <c r="HB7" s="1" t="str">
        <f t="shared" si="1"/>
        <v>07</v>
      </c>
    </row>
    <row r="8" spans="1:210">
      <c r="A8" s="3" t="s">
        <v>9</v>
      </c>
      <c r="B8" s="3"/>
      <c r="C8" s="3" t="s">
        <v>3182</v>
      </c>
      <c r="E8" s="1" t="s">
        <v>3183</v>
      </c>
      <c r="F8" s="1">
        <v>-0.36940000000000001</v>
      </c>
      <c r="G8" s="1">
        <v>-0.59340000000000004</v>
      </c>
      <c r="H8" s="1">
        <v>5.21E-2</v>
      </c>
      <c r="I8" s="1">
        <v>-1.4103000000000001</v>
      </c>
      <c r="J8" s="1">
        <v>-0.91620000000000001</v>
      </c>
      <c r="K8" s="1">
        <v>-0.1077</v>
      </c>
      <c r="L8" s="1">
        <v>-0.47489999999999999</v>
      </c>
      <c r="M8" s="1">
        <v>-0.76190000000000002</v>
      </c>
      <c r="N8" s="1">
        <v>-0.42309999999999998</v>
      </c>
      <c r="O8" s="1">
        <v>0.1694</v>
      </c>
      <c r="P8" s="1">
        <v>-0.43880000000000002</v>
      </c>
      <c r="Q8" s="1">
        <v>-0.375</v>
      </c>
      <c r="R8" s="1">
        <v>0.84030000000000005</v>
      </c>
      <c r="S8" s="1">
        <v>-3.5999999999999997E-2</v>
      </c>
      <c r="T8" s="1">
        <v>-0.75470000000000004</v>
      </c>
      <c r="U8" s="1">
        <v>-0.54</v>
      </c>
      <c r="V8" s="1">
        <v>-1.0961000000000001</v>
      </c>
      <c r="W8" s="1">
        <v>0</v>
      </c>
      <c r="X8" s="1">
        <v>0.14199999999999999</v>
      </c>
      <c r="Y8" s="1">
        <v>-0.3836</v>
      </c>
      <c r="Z8" s="1">
        <v>-8.8099999999999998E-2</v>
      </c>
      <c r="AA8" s="1">
        <v>-0.1293</v>
      </c>
      <c r="AB8" s="1">
        <v>0</v>
      </c>
      <c r="AC8" s="1">
        <v>4.8099999999999997E-2</v>
      </c>
      <c r="AD8" s="1">
        <v>-0.50039999999999996</v>
      </c>
      <c r="AE8" s="1">
        <v>-0.56569999999999998</v>
      </c>
      <c r="AF8" s="1">
        <v>-0.1128</v>
      </c>
      <c r="AG8" s="1">
        <v>-0.16120000000000001</v>
      </c>
      <c r="AH8" s="1">
        <v>-1.0536000000000001</v>
      </c>
      <c r="AI8" s="1">
        <v>-0.2656</v>
      </c>
      <c r="AJ8" s="1">
        <v>-0.26329999999999998</v>
      </c>
      <c r="AK8" s="1">
        <v>-0.65749999999999997</v>
      </c>
      <c r="AL8" s="1">
        <v>-0.51319999999999999</v>
      </c>
      <c r="AM8" s="1">
        <v>1.1627000000000001</v>
      </c>
      <c r="AN8" s="1">
        <v>0.2964</v>
      </c>
      <c r="AO8" s="1">
        <v>-0.70620000000000005</v>
      </c>
      <c r="AP8" s="1">
        <v>-1.4564999999999999</v>
      </c>
      <c r="AQ8" s="1">
        <v>0.4995</v>
      </c>
      <c r="AR8" s="1">
        <v>-0.86399999999999999</v>
      </c>
      <c r="AS8" s="1">
        <v>-0.93049999999999999</v>
      </c>
      <c r="AT8" s="1">
        <v>-0.74070000000000003</v>
      </c>
      <c r="AU8" s="1">
        <v>0.70679999999999998</v>
      </c>
      <c r="AV8" s="1">
        <v>1.1251</v>
      </c>
      <c r="AW8" s="1">
        <v>-0.9103</v>
      </c>
      <c r="AX8" s="1">
        <v>-0.1202</v>
      </c>
      <c r="AY8" s="1">
        <v>0</v>
      </c>
      <c r="AZ8" s="1">
        <v>7.4499999999999997E-2</v>
      </c>
      <c r="BA8" s="1">
        <v>0</v>
      </c>
      <c r="BB8" s="1">
        <v>0.45739999999999997</v>
      </c>
      <c r="BC8" s="1">
        <v>-0.72989999999999999</v>
      </c>
      <c r="BD8" s="1">
        <v>-0.81299999999999994</v>
      </c>
      <c r="BE8" s="1">
        <v>-0.10920000000000001</v>
      </c>
      <c r="BF8" s="1">
        <v>-1.3420000000000001</v>
      </c>
      <c r="BG8" s="1">
        <v>0.1565</v>
      </c>
      <c r="BH8" s="1">
        <v>7.7600000000000002E-2</v>
      </c>
      <c r="BI8" s="1">
        <v>-0.60729999999999995</v>
      </c>
      <c r="BJ8" s="1">
        <v>-0.82269999999999999</v>
      </c>
      <c r="BK8" s="1">
        <v>-0.59740000000000004</v>
      </c>
      <c r="BL8" s="1">
        <v>-0.61909999999999998</v>
      </c>
      <c r="BM8" s="1">
        <v>0.4128</v>
      </c>
      <c r="BN8" s="1">
        <v>-1.6949000000000001</v>
      </c>
      <c r="BO8" s="1">
        <v>0.66</v>
      </c>
      <c r="BP8" s="1">
        <v>-1.6055999999999999</v>
      </c>
      <c r="BQ8" s="1">
        <v>0.7863</v>
      </c>
      <c r="BR8" s="1">
        <v>0</v>
      </c>
      <c r="BS8" s="1">
        <v>-0.66020000000000001</v>
      </c>
      <c r="BT8" s="1">
        <v>-0.1434</v>
      </c>
      <c r="BU8" s="1">
        <v>14.319800000000001</v>
      </c>
      <c r="BV8" s="1">
        <v>0.13900000000000001</v>
      </c>
      <c r="BW8" s="1">
        <v>0.6976</v>
      </c>
      <c r="BX8" s="1">
        <v>1.1109</v>
      </c>
      <c r="BY8" s="1">
        <v>-0.86660000000000004</v>
      </c>
      <c r="BZ8" s="1">
        <v>-1.3789</v>
      </c>
      <c r="CA8" s="1">
        <v>-1.3311999999999999</v>
      </c>
      <c r="CB8" s="1">
        <v>0.105</v>
      </c>
      <c r="CC8" s="1">
        <v>-0.75129999999999997</v>
      </c>
      <c r="CD8" s="1">
        <v>0</v>
      </c>
      <c r="CE8" s="1">
        <v>0.52149999999999996</v>
      </c>
      <c r="CF8" s="1">
        <v>0.92190000000000005</v>
      </c>
      <c r="CG8" s="1">
        <v>-0.71540000000000004</v>
      </c>
      <c r="CH8" s="1">
        <v>-0.66720000000000002</v>
      </c>
      <c r="CI8" s="1">
        <v>0.13039999999999999</v>
      </c>
      <c r="CJ8" s="1">
        <v>-0.6401</v>
      </c>
      <c r="CK8" s="1">
        <v>0.4521</v>
      </c>
      <c r="CL8" s="1">
        <v>2.5899999999999999E-2</v>
      </c>
      <c r="CM8" s="1">
        <v>0.10539999999999999</v>
      </c>
      <c r="CN8" s="1">
        <v>0.66300000000000003</v>
      </c>
      <c r="CO8" s="1">
        <v>0.3301</v>
      </c>
      <c r="CP8" s="1">
        <v>-0.66469999999999996</v>
      </c>
      <c r="CQ8" s="1">
        <v>0.13300000000000001</v>
      </c>
      <c r="CR8" s="1">
        <v>-0.23769999999999999</v>
      </c>
      <c r="CS8" s="1">
        <v>-1.0258</v>
      </c>
      <c r="CT8" s="1">
        <v>-1.1487000000000001</v>
      </c>
      <c r="CU8" s="1">
        <v>-1.1523000000000001</v>
      </c>
      <c r="CV8" s="1">
        <v>-0.34089999999999998</v>
      </c>
      <c r="CW8" s="1">
        <v>-1.2316</v>
      </c>
      <c r="CX8" s="1">
        <v>0.33779999999999999</v>
      </c>
      <c r="CY8" s="1">
        <v>-0.18390000000000001</v>
      </c>
      <c r="CZ8" s="1">
        <v>-0.37959999999999999</v>
      </c>
      <c r="DA8" s="1">
        <v>-0.30719999999999997</v>
      </c>
      <c r="DB8" s="1">
        <v>-1.0067999999999999</v>
      </c>
      <c r="DC8" s="1">
        <v>-2.5127000000000002</v>
      </c>
      <c r="DD8" s="1">
        <v>0.77170000000000005</v>
      </c>
      <c r="DE8" s="1">
        <v>0.504</v>
      </c>
      <c r="DF8" s="1">
        <v>0.1799</v>
      </c>
      <c r="DG8" s="1">
        <v>0.17080000000000001</v>
      </c>
      <c r="DH8" s="1">
        <v>0.3871</v>
      </c>
      <c r="DI8" s="1">
        <v>1.14E-2</v>
      </c>
      <c r="DJ8" s="1">
        <v>0.1087</v>
      </c>
      <c r="DK8" s="1">
        <v>0.53300000000000003</v>
      </c>
      <c r="DL8" s="1">
        <v>0.32390000000000002</v>
      </c>
      <c r="DM8" s="1">
        <v>0.1583</v>
      </c>
      <c r="DN8" s="1">
        <v>0.2467</v>
      </c>
      <c r="DO8" s="1">
        <v>0.17319999999999999</v>
      </c>
      <c r="DP8" s="1">
        <v>-0.62329999999999997</v>
      </c>
      <c r="DQ8" s="1">
        <v>0.37609999999999999</v>
      </c>
      <c r="DR8" s="1">
        <v>0.52210000000000001</v>
      </c>
      <c r="DS8" s="1">
        <v>-2.0000000000000001E-4</v>
      </c>
      <c r="DT8" s="1">
        <v>-0.16520000000000001</v>
      </c>
      <c r="DU8" s="1">
        <v>0.31390000000000001</v>
      </c>
      <c r="DV8" s="1">
        <v>0.38200000000000001</v>
      </c>
      <c r="DW8" s="1">
        <v>-0.44419999999999998</v>
      </c>
      <c r="DX8" s="1">
        <v>-1.0960000000000001</v>
      </c>
      <c r="DY8" s="1">
        <v>-1.1074999999999999</v>
      </c>
      <c r="DZ8" s="1">
        <v>-0.66310000000000002</v>
      </c>
      <c r="EA8" s="1">
        <v>0.40820000000000001</v>
      </c>
      <c r="EB8" s="1">
        <v>0.2656</v>
      </c>
      <c r="EC8" s="1">
        <v>-0.3322</v>
      </c>
      <c r="ED8" s="1">
        <v>-0.19020000000000001</v>
      </c>
      <c r="EE8" s="1">
        <v>0.15579999999999999</v>
      </c>
      <c r="EF8" s="1">
        <v>-0.311</v>
      </c>
      <c r="EG8" s="1">
        <v>0.50890000000000002</v>
      </c>
      <c r="EH8" s="1">
        <v>-0.29110000000000003</v>
      </c>
      <c r="EI8" s="1">
        <v>0.21190000000000001</v>
      </c>
      <c r="EJ8" s="1">
        <v>-0.1469</v>
      </c>
      <c r="EK8" s="1">
        <v>0.23300000000000001</v>
      </c>
      <c r="EL8" s="1">
        <v>0.51839999999999997</v>
      </c>
      <c r="EM8" s="1">
        <v>-0.89929999999999999</v>
      </c>
      <c r="EN8" s="1">
        <v>-0.44419999999999998</v>
      </c>
      <c r="EO8" s="1">
        <v>0.48220000000000002</v>
      </c>
      <c r="EP8" s="1">
        <v>0.70479999999999998</v>
      </c>
      <c r="EQ8" s="1">
        <v>0.05</v>
      </c>
      <c r="ER8" s="1">
        <v>-1.7917000000000001</v>
      </c>
      <c r="ES8" s="1">
        <v>0.42509999999999998</v>
      </c>
      <c r="ET8" s="1">
        <v>0.52329999999999999</v>
      </c>
      <c r="EU8" s="1">
        <v>8.7300000000000003E-2</v>
      </c>
      <c r="EV8" s="1">
        <v>0.17169999999999999</v>
      </c>
      <c r="EW8" s="1">
        <v>-1.9444999999999999</v>
      </c>
      <c r="EX8" s="1">
        <v>0.311</v>
      </c>
      <c r="EY8" s="1">
        <v>0.6875</v>
      </c>
      <c r="EZ8" s="1">
        <v>5.9799999999999999E-2</v>
      </c>
      <c r="FA8" s="1">
        <v>-1.0506</v>
      </c>
      <c r="FB8" s="1">
        <v>-1.2652000000000001</v>
      </c>
      <c r="FC8" s="1">
        <v>0.82830000000000004</v>
      </c>
      <c r="FD8" s="1">
        <v>0.17510000000000001</v>
      </c>
      <c r="FE8" s="1">
        <v>-0.66220000000000001</v>
      </c>
      <c r="FF8" s="1">
        <v>0.1928</v>
      </c>
      <c r="FG8" s="1">
        <v>0.33139999999999997</v>
      </c>
      <c r="FH8" s="1">
        <v>0.1071</v>
      </c>
      <c r="FI8" s="1">
        <v>-2.6200000000000001E-2</v>
      </c>
      <c r="FJ8" s="1">
        <v>0.23230000000000001</v>
      </c>
      <c r="FK8" s="1">
        <v>-0.67749999999999999</v>
      </c>
      <c r="FL8" s="1">
        <v>0.55969999999999998</v>
      </c>
      <c r="FM8" s="1">
        <v>0.1759</v>
      </c>
      <c r="FN8" s="1">
        <v>0.86180000000000001</v>
      </c>
      <c r="FO8" s="1">
        <v>-0.39269999999999999</v>
      </c>
      <c r="FP8" s="1">
        <v>-9.4399999999999998E-2</v>
      </c>
      <c r="FQ8" s="1">
        <v>0.16270000000000001</v>
      </c>
      <c r="FR8" s="1">
        <v>-0.62460000000000004</v>
      </c>
      <c r="FS8" s="1">
        <v>-2.5999999999999999E-3</v>
      </c>
      <c r="FT8" s="1">
        <v>6.8699999999999997E-2</v>
      </c>
      <c r="FU8" s="1">
        <v>-1.2200000000000001E-2</v>
      </c>
      <c r="FV8" s="1">
        <v>3.6799999999999999E-2</v>
      </c>
      <c r="FW8" s="1">
        <v>0.1023</v>
      </c>
      <c r="FX8" s="1">
        <v>0.38019999999999998</v>
      </c>
      <c r="FY8" s="1">
        <v>-1.1552</v>
      </c>
      <c r="FZ8" s="1">
        <v>-0.1205</v>
      </c>
      <c r="GA8" s="1">
        <v>0.26179999999999998</v>
      </c>
      <c r="GB8" s="1">
        <v>0.24129999999999999</v>
      </c>
      <c r="GC8" s="1">
        <v>0.17169999999999999</v>
      </c>
      <c r="GD8" s="1">
        <v>0.60040000000000004</v>
      </c>
      <c r="GE8" s="1">
        <v>-0.12759999999999999</v>
      </c>
      <c r="GF8" s="1">
        <v>0.46029999999999999</v>
      </c>
      <c r="GG8" s="1">
        <v>-0.16830000000000001</v>
      </c>
      <c r="GH8" s="1">
        <v>-0.28589999999999999</v>
      </c>
      <c r="GI8" s="1">
        <v>0.33789999999999998</v>
      </c>
      <c r="GJ8" s="1">
        <v>-2.4056999999999999</v>
      </c>
      <c r="GK8" s="1">
        <v>9.7000000000000003E-3</v>
      </c>
      <c r="GL8" s="1">
        <v>0.53310000000000002</v>
      </c>
      <c r="GM8" s="1">
        <v>0.42299999999999999</v>
      </c>
      <c r="GN8" s="1">
        <v>-8.3099999999999993E-2</v>
      </c>
      <c r="GO8" s="1">
        <v>8.7999999999999995E-2</v>
      </c>
      <c r="GP8" s="1">
        <v>0.11890000000000001</v>
      </c>
      <c r="GQ8" s="1">
        <v>0.1691</v>
      </c>
      <c r="GR8" s="1">
        <v>0.13270000000000001</v>
      </c>
      <c r="GS8" s="1">
        <v>0.1104</v>
      </c>
      <c r="GT8" s="1">
        <v>0.23119999999999999</v>
      </c>
      <c r="GU8" s="1">
        <v>0.1004</v>
      </c>
      <c r="GV8" s="1">
        <v>4.9000000000000002E-2</v>
      </c>
      <c r="HA8" s="1" t="str">
        <f t="shared" si="0"/>
        <v>2019</v>
      </c>
      <c r="HB8" s="1" t="str">
        <f t="shared" si="1"/>
        <v>07</v>
      </c>
    </row>
    <row r="9" spans="1:210">
      <c r="A9" s="3" t="s">
        <v>9</v>
      </c>
      <c r="B9" s="3"/>
      <c r="C9" s="3" t="s">
        <v>3184</v>
      </c>
      <c r="E9" s="1" t="s">
        <v>3185</v>
      </c>
      <c r="F9" s="1">
        <v>-0.501</v>
      </c>
      <c r="G9" s="1">
        <v>-0.74160000000000004</v>
      </c>
      <c r="H9" s="1">
        <v>0.26100000000000001</v>
      </c>
      <c r="I9" s="1">
        <v>-1.6041000000000001</v>
      </c>
      <c r="J9" s="1">
        <v>-0.74329999999999996</v>
      </c>
      <c r="K9" s="1">
        <v>-0.26829999999999998</v>
      </c>
      <c r="L9" s="1">
        <v>-0.47720000000000001</v>
      </c>
      <c r="M9" s="1">
        <v>-0.65110000000000001</v>
      </c>
      <c r="N9" s="1">
        <v>-0.31769999999999998</v>
      </c>
      <c r="O9" s="1">
        <v>-0.21129999999999999</v>
      </c>
      <c r="P9" s="1">
        <v>-0.1099</v>
      </c>
      <c r="Q9" s="1">
        <v>-1.3584000000000001</v>
      </c>
      <c r="R9" s="1">
        <v>-0.15290000000000001</v>
      </c>
      <c r="S9" s="1">
        <v>-5.4100000000000002E-2</v>
      </c>
      <c r="T9" s="1">
        <v>-0.15740000000000001</v>
      </c>
      <c r="U9" s="1">
        <v>0.03</v>
      </c>
      <c r="V9" s="1">
        <v>-0.29570000000000002</v>
      </c>
      <c r="W9" s="1">
        <v>2.1100000000000001E-2</v>
      </c>
      <c r="X9" s="1">
        <v>0.99570000000000003</v>
      </c>
      <c r="Y9" s="1">
        <v>-0.31230000000000002</v>
      </c>
      <c r="Z9" s="1">
        <v>-8.7999999999999995E-2</v>
      </c>
      <c r="AA9" s="1">
        <v>1.2060999999999999</v>
      </c>
      <c r="AB9" s="1">
        <v>-0.48849999999999999</v>
      </c>
      <c r="AC9" s="1">
        <v>0.43140000000000001</v>
      </c>
      <c r="AD9" s="1">
        <v>-0.2722</v>
      </c>
      <c r="AE9" s="1">
        <v>-0.14099999999999999</v>
      </c>
      <c r="AF9" s="1">
        <v>1.1267</v>
      </c>
      <c r="AG9" s="1">
        <v>-0.48420000000000002</v>
      </c>
      <c r="AH9" s="1">
        <v>-0.38379999999999997</v>
      </c>
      <c r="AI9" s="1">
        <v>-0.16270000000000001</v>
      </c>
      <c r="AJ9" s="1">
        <v>-0.45600000000000002</v>
      </c>
      <c r="AK9" s="1">
        <v>0.36209999999999998</v>
      </c>
      <c r="AL9" s="1">
        <v>1.2930999999999999</v>
      </c>
      <c r="AM9" s="1">
        <v>1.9531000000000001</v>
      </c>
      <c r="AN9" s="1">
        <v>-0.14929999999999999</v>
      </c>
      <c r="AO9" s="1">
        <v>-0.39090000000000003</v>
      </c>
      <c r="AP9" s="1">
        <v>-1.0993999999999999</v>
      </c>
      <c r="AQ9" s="1">
        <v>0.33079999999999998</v>
      </c>
      <c r="AR9" s="1">
        <v>-0.18240000000000001</v>
      </c>
      <c r="AS9" s="1">
        <v>0.6552</v>
      </c>
      <c r="AT9" s="1">
        <v>-1.4778</v>
      </c>
      <c r="AU9" s="1">
        <v>0.62339999999999995</v>
      </c>
      <c r="AV9" s="1">
        <v>3.4022999999999999</v>
      </c>
      <c r="AW9" s="1">
        <v>-0.63109999999999999</v>
      </c>
      <c r="AX9" s="1">
        <v>1.1708000000000001</v>
      </c>
      <c r="AY9" s="1">
        <v>-0.70920000000000005</v>
      </c>
      <c r="AZ9" s="1">
        <v>-3.7600000000000001E-2</v>
      </c>
      <c r="BA9" s="1">
        <v>0</v>
      </c>
      <c r="BB9" s="1">
        <v>0.24929999999999999</v>
      </c>
      <c r="BC9" s="1">
        <v>-0.64149999999999996</v>
      </c>
      <c r="BD9" s="1">
        <v>-0.58750000000000002</v>
      </c>
      <c r="BE9" s="1">
        <v>-0.36730000000000002</v>
      </c>
      <c r="BF9" s="1">
        <v>-1.6206</v>
      </c>
      <c r="BG9" s="1">
        <v>-0.4703</v>
      </c>
      <c r="BH9" s="1">
        <v>0.23269999999999999</v>
      </c>
      <c r="BI9" s="1">
        <v>0.68240000000000001</v>
      </c>
      <c r="BJ9" s="1">
        <v>-1.4168000000000001</v>
      </c>
      <c r="BK9" s="1">
        <v>-0.1002</v>
      </c>
      <c r="BL9" s="1">
        <v>0</v>
      </c>
      <c r="BM9" s="1">
        <v>0.2465</v>
      </c>
      <c r="BN9" s="1">
        <v>-2.1499000000000001</v>
      </c>
      <c r="BO9" s="1">
        <v>0.6552</v>
      </c>
      <c r="BP9" s="1">
        <v>0.78580000000000005</v>
      </c>
      <c r="BQ9" s="1">
        <v>-0.51910000000000001</v>
      </c>
      <c r="BR9" s="1">
        <v>-0.2261</v>
      </c>
      <c r="BS9" s="1">
        <v>-0.54110000000000003</v>
      </c>
      <c r="BT9" s="1">
        <v>0</v>
      </c>
      <c r="BU9" s="1">
        <v>12.5581</v>
      </c>
      <c r="BV9" s="1">
        <v>0</v>
      </c>
      <c r="BW9" s="1">
        <v>0.108</v>
      </c>
      <c r="BX9" s="1">
        <v>-0.2429</v>
      </c>
      <c r="BY9" s="1">
        <v>-0.20030000000000001</v>
      </c>
      <c r="BZ9" s="1">
        <v>-1.1293</v>
      </c>
      <c r="CA9" s="1">
        <v>-0.879</v>
      </c>
      <c r="CB9" s="1">
        <v>0</v>
      </c>
      <c r="CC9" s="1">
        <v>-0.82069999999999999</v>
      </c>
      <c r="CD9" s="1">
        <v>0.13139999999999999</v>
      </c>
      <c r="CE9" s="1">
        <v>-4.36E-2</v>
      </c>
      <c r="CF9" s="1">
        <v>-0.23</v>
      </c>
      <c r="CG9" s="1">
        <v>-4.0800000000000003E-2</v>
      </c>
      <c r="CH9" s="1">
        <v>-0.8024</v>
      </c>
      <c r="CI9" s="1">
        <v>0.1303</v>
      </c>
      <c r="CJ9" s="1">
        <v>-0.64039999999999997</v>
      </c>
      <c r="CK9" s="1">
        <v>0.64429999999999998</v>
      </c>
      <c r="CL9" s="1">
        <v>0.1103</v>
      </c>
      <c r="CM9" s="1">
        <v>-6.3700000000000007E-2</v>
      </c>
      <c r="CN9" s="1">
        <v>2.5600000000000001E-2</v>
      </c>
      <c r="CO9" s="1">
        <v>8.1600000000000006E-2</v>
      </c>
      <c r="CP9" s="1">
        <v>-9.5299999999999996E-2</v>
      </c>
      <c r="CQ9" s="1">
        <v>8.8499999999999995E-2</v>
      </c>
      <c r="CR9" s="1">
        <v>0.52649999999999997</v>
      </c>
      <c r="CS9" s="1">
        <v>0.29570000000000002</v>
      </c>
      <c r="CT9" s="1">
        <v>-1.3572</v>
      </c>
      <c r="CU9" s="1">
        <v>-1.1066</v>
      </c>
      <c r="CV9" s="1">
        <v>0.58020000000000005</v>
      </c>
      <c r="CW9" s="1">
        <v>-0.76259999999999994</v>
      </c>
      <c r="CX9" s="1">
        <v>0.38640000000000002</v>
      </c>
      <c r="CY9" s="1">
        <v>-0.23019999999999999</v>
      </c>
      <c r="CZ9" s="1">
        <v>-0.38140000000000002</v>
      </c>
      <c r="DA9" s="1">
        <v>-0.46179999999999999</v>
      </c>
      <c r="DB9" s="1">
        <v>-4.6199999999999998E-2</v>
      </c>
      <c r="DC9" s="1">
        <v>0.14269999999999999</v>
      </c>
      <c r="DD9" s="1">
        <v>-0.38159999999999999</v>
      </c>
      <c r="DE9" s="1">
        <v>0.60509999999999997</v>
      </c>
      <c r="DF9" s="1">
        <v>0.30570000000000003</v>
      </c>
      <c r="DG9" s="1">
        <v>4.7800000000000002E-2</v>
      </c>
      <c r="DH9" s="1">
        <v>-9.7699999999999995E-2</v>
      </c>
      <c r="DI9" s="1">
        <v>-7.2900000000000006E-2</v>
      </c>
      <c r="DJ9" s="1">
        <v>-0.13830000000000001</v>
      </c>
      <c r="DK9" s="1">
        <v>-0.10489999999999999</v>
      </c>
      <c r="DL9" s="1">
        <v>-0.1663</v>
      </c>
      <c r="DM9" s="1">
        <v>-8.6900000000000005E-2</v>
      </c>
      <c r="DN9" s="1">
        <v>0.18759999999999999</v>
      </c>
      <c r="DO9" s="1">
        <v>9.5200000000000007E-2</v>
      </c>
      <c r="DP9" s="1">
        <v>-5.2200000000000003E-2</v>
      </c>
      <c r="DQ9" s="1">
        <v>0.32250000000000001</v>
      </c>
      <c r="DR9" s="1">
        <v>0.32140000000000002</v>
      </c>
      <c r="DS9" s="1">
        <v>-4.8000000000000001E-2</v>
      </c>
      <c r="DT9" s="1">
        <v>-0.71379999999999999</v>
      </c>
      <c r="DU9" s="1">
        <v>0.314</v>
      </c>
      <c r="DV9" s="1">
        <v>0.21879999999999999</v>
      </c>
      <c r="DW9" s="1">
        <v>0.14849999999999999</v>
      </c>
      <c r="DX9" s="1">
        <v>-0.92830000000000001</v>
      </c>
      <c r="DY9" s="1">
        <v>0.2646</v>
      </c>
      <c r="DZ9" s="1">
        <v>0</v>
      </c>
      <c r="EA9" s="1">
        <v>5.5399999999999998E-2</v>
      </c>
      <c r="EB9" s="1">
        <v>0.1915</v>
      </c>
      <c r="EC9" s="1">
        <v>-0.52100000000000002</v>
      </c>
      <c r="ED9" s="1">
        <v>0.52549999999999997</v>
      </c>
      <c r="EE9" s="1">
        <v>0.1893</v>
      </c>
      <c r="EF9" s="1">
        <v>-0.31290000000000001</v>
      </c>
      <c r="EG9" s="1">
        <v>0.154</v>
      </c>
      <c r="EH9" s="1">
        <v>-0.12909999999999999</v>
      </c>
      <c r="EI9" s="1">
        <v>0.14530000000000001</v>
      </c>
      <c r="EJ9" s="1">
        <v>-0.314</v>
      </c>
      <c r="EK9" s="1">
        <v>-0.41020000000000001</v>
      </c>
      <c r="EL9" s="1">
        <v>0.1555</v>
      </c>
      <c r="EM9" s="1">
        <v>0.43290000000000001</v>
      </c>
      <c r="EN9" s="1">
        <v>0.56810000000000005</v>
      </c>
      <c r="EO9" s="1">
        <v>0.1249</v>
      </c>
      <c r="EP9" s="1">
        <v>9.1800000000000007E-2</v>
      </c>
      <c r="EQ9" s="1">
        <v>7.9899999999999999E-2</v>
      </c>
      <c r="ER9" s="1">
        <v>-1.0784</v>
      </c>
      <c r="ES9" s="1">
        <v>-5.8500000000000003E-2</v>
      </c>
      <c r="ET9" s="1">
        <v>5.8000000000000003E-2</v>
      </c>
      <c r="EU9" s="1">
        <v>0.1164</v>
      </c>
      <c r="EV9" s="1">
        <v>-4.6600000000000003E-2</v>
      </c>
      <c r="EW9" s="1">
        <v>-1.7536</v>
      </c>
      <c r="EX9" s="1">
        <v>-0.4113</v>
      </c>
      <c r="EY9" s="1">
        <v>5.7099999999999998E-2</v>
      </c>
      <c r="EZ9" s="1">
        <v>-0.16600000000000001</v>
      </c>
      <c r="FA9" s="1">
        <v>0.19239999999999999</v>
      </c>
      <c r="FB9" s="1">
        <v>-0.30940000000000001</v>
      </c>
      <c r="FC9" s="1">
        <v>0.1943</v>
      </c>
      <c r="FD9" s="1">
        <v>0.13769999999999999</v>
      </c>
      <c r="FE9" s="1">
        <v>-1.3305</v>
      </c>
      <c r="FF9" s="1">
        <v>0.24129999999999999</v>
      </c>
      <c r="FG9" s="1">
        <v>2.4199999999999999E-2</v>
      </c>
      <c r="FH9" s="1">
        <v>-0.2225</v>
      </c>
      <c r="FI9" s="1">
        <v>-6.1800000000000001E-2</v>
      </c>
      <c r="FJ9" s="1">
        <v>-0.35070000000000001</v>
      </c>
      <c r="FK9" s="1">
        <v>-4.5400000000000003E-2</v>
      </c>
      <c r="FL9" s="1">
        <v>-0.38919999999999999</v>
      </c>
      <c r="FM9" s="1">
        <v>-0.27910000000000001</v>
      </c>
      <c r="FN9" s="1">
        <v>0.107</v>
      </c>
      <c r="FO9" s="1">
        <v>-0.67549999999999999</v>
      </c>
      <c r="FP9" s="1">
        <v>-0.49049999999999999</v>
      </c>
      <c r="FQ9" s="1">
        <v>-0.41470000000000001</v>
      </c>
      <c r="FR9" s="1">
        <v>0.57240000000000002</v>
      </c>
      <c r="FS9" s="1">
        <v>-0.2666</v>
      </c>
      <c r="FT9" s="1">
        <v>-0.28010000000000002</v>
      </c>
      <c r="FU9" s="1">
        <v>-0.50160000000000005</v>
      </c>
      <c r="FV9" s="1">
        <v>-0.40970000000000001</v>
      </c>
      <c r="FW9" s="1">
        <v>-0.37319999999999998</v>
      </c>
      <c r="FX9" s="1">
        <v>-0.3916</v>
      </c>
      <c r="FY9" s="1">
        <v>-0.16650000000000001</v>
      </c>
      <c r="FZ9" s="1">
        <v>0.65680000000000005</v>
      </c>
      <c r="GA9" s="1">
        <v>-9.3700000000000006E-2</v>
      </c>
      <c r="GB9" s="1">
        <v>-2.0000000000000001E-4</v>
      </c>
      <c r="GC9" s="1">
        <v>-1.44E-2</v>
      </c>
      <c r="GD9" s="1">
        <v>-6.1899999999999997E-2</v>
      </c>
      <c r="GE9" s="1">
        <v>-7.6600000000000001E-2</v>
      </c>
      <c r="GF9" s="1">
        <v>-0.1865</v>
      </c>
      <c r="GG9" s="1">
        <v>-0.3553</v>
      </c>
      <c r="GH9" s="1">
        <v>-0.63180000000000003</v>
      </c>
      <c r="GI9" s="1">
        <v>0.60450000000000004</v>
      </c>
      <c r="GJ9" s="1">
        <v>-2.7631000000000001</v>
      </c>
      <c r="GK9" s="1">
        <v>-8.2900000000000001E-2</v>
      </c>
      <c r="GL9" s="1">
        <v>-6.0699999999999997E-2</v>
      </c>
      <c r="GM9" s="1">
        <v>-8.5000000000000006E-2</v>
      </c>
      <c r="GN9" s="1">
        <v>-0.24410000000000001</v>
      </c>
      <c r="GO9" s="1">
        <v>-0.1331</v>
      </c>
      <c r="GP9" s="1">
        <v>-0.14080000000000001</v>
      </c>
      <c r="GQ9" s="1">
        <v>-0.24629999999999999</v>
      </c>
      <c r="GR9" s="1">
        <v>-4.02E-2</v>
      </c>
      <c r="GS9" s="1">
        <v>-0.33400000000000002</v>
      </c>
      <c r="GT9" s="1">
        <v>-0.42149999999999999</v>
      </c>
      <c r="GU9" s="1">
        <v>-0.4854</v>
      </c>
      <c r="GV9" s="1">
        <v>-0.3911</v>
      </c>
      <c r="HA9" s="1" t="str">
        <f t="shared" si="0"/>
        <v>2019</v>
      </c>
      <c r="HB9" s="1" t="str">
        <f t="shared" si="1"/>
        <v>07</v>
      </c>
    </row>
    <row r="10" spans="1:210">
      <c r="A10" s="3" t="s">
        <v>9</v>
      </c>
      <c r="B10" s="3"/>
      <c r="C10" s="3" t="s">
        <v>3186</v>
      </c>
      <c r="E10" s="1" t="s">
        <v>3187</v>
      </c>
      <c r="F10" s="1">
        <v>-7.22E-2</v>
      </c>
      <c r="G10" s="1">
        <v>-0.77490000000000003</v>
      </c>
      <c r="H10" s="1">
        <v>0.47720000000000001</v>
      </c>
      <c r="I10" s="1">
        <v>-1.2111000000000001</v>
      </c>
      <c r="J10" s="1">
        <v>-0.92059999999999997</v>
      </c>
      <c r="K10" s="1">
        <v>-0.26910000000000001</v>
      </c>
      <c r="L10" s="1">
        <v>-0.40479999999999999</v>
      </c>
      <c r="M10" s="1">
        <v>-0.31909999999999999</v>
      </c>
      <c r="N10" s="1">
        <v>-0.33989999999999998</v>
      </c>
      <c r="O10" s="1">
        <v>8.4699999999999998E-2</v>
      </c>
      <c r="P10" s="1">
        <v>-0.49120000000000003</v>
      </c>
      <c r="Q10" s="1">
        <v>-0.69069999999999998</v>
      </c>
      <c r="R10" s="1">
        <v>0.12859999999999999</v>
      </c>
      <c r="S10" s="1">
        <v>0.1091</v>
      </c>
      <c r="T10" s="1">
        <v>-0.65720000000000001</v>
      </c>
      <c r="U10" s="1">
        <v>-0.59750000000000003</v>
      </c>
      <c r="V10" s="1">
        <v>-0.75629999999999997</v>
      </c>
      <c r="W10" s="1">
        <v>0.3836</v>
      </c>
      <c r="X10" s="1">
        <v>0.28239999999999998</v>
      </c>
      <c r="Y10" s="1">
        <v>-0.1215</v>
      </c>
      <c r="Z10" s="1">
        <v>0</v>
      </c>
      <c r="AA10" s="1">
        <v>-0.14979999999999999</v>
      </c>
      <c r="AB10" s="1">
        <v>0.1636</v>
      </c>
      <c r="AC10" s="1">
        <v>1.4867999999999999</v>
      </c>
      <c r="AD10" s="1">
        <v>-0.68020000000000003</v>
      </c>
      <c r="AE10" s="1">
        <v>-0.84499999999999997</v>
      </c>
      <c r="AF10" s="1">
        <v>-0.1119</v>
      </c>
      <c r="AG10" s="1">
        <v>8.1000000000000003E-2</v>
      </c>
      <c r="AH10" s="1">
        <v>-0.38240000000000002</v>
      </c>
      <c r="AI10" s="1">
        <v>-5.3900000000000003E-2</v>
      </c>
      <c r="AJ10" s="1">
        <v>-0.65349999999999997</v>
      </c>
      <c r="AK10" s="1">
        <v>1.1564000000000001</v>
      </c>
      <c r="AL10" s="1">
        <v>2.8300999999999998</v>
      </c>
      <c r="AM10" s="1">
        <v>1.5564</v>
      </c>
      <c r="AN10" s="1">
        <v>4.9500000000000002E-2</v>
      </c>
      <c r="AO10" s="1">
        <v>0.82079999999999997</v>
      </c>
      <c r="AP10" s="1">
        <v>1.9744999999999999</v>
      </c>
      <c r="AQ10" s="1">
        <v>-1.0708</v>
      </c>
      <c r="AR10" s="1">
        <v>-0.81079999999999997</v>
      </c>
      <c r="AS10" s="1">
        <v>-0.66520000000000001</v>
      </c>
      <c r="AT10" s="1">
        <v>-0.625</v>
      </c>
      <c r="AU10" s="1">
        <v>1.0733999999999999</v>
      </c>
      <c r="AV10" s="1">
        <v>2.6606000000000001</v>
      </c>
      <c r="AW10" s="1">
        <v>-1.3436999999999999</v>
      </c>
      <c r="AX10" s="1">
        <v>-0.2384</v>
      </c>
      <c r="AY10" s="1">
        <v>0.17799999999999999</v>
      </c>
      <c r="AZ10" s="1">
        <v>-7.51E-2</v>
      </c>
      <c r="BA10" s="1">
        <v>-0.34960000000000002</v>
      </c>
      <c r="BB10" s="1">
        <v>0.37259999999999999</v>
      </c>
      <c r="BC10" s="1">
        <v>-0.80320000000000003</v>
      </c>
      <c r="BD10" s="1">
        <v>0.4713</v>
      </c>
      <c r="BE10" s="1">
        <v>-0.76919999999999999</v>
      </c>
      <c r="BF10" s="1">
        <v>0.4244</v>
      </c>
      <c r="BG10" s="1">
        <v>-2.63E-2</v>
      </c>
      <c r="BH10" s="1">
        <v>0</v>
      </c>
      <c r="BI10" s="1">
        <v>-0.62949999999999995</v>
      </c>
      <c r="BJ10" s="1">
        <v>-0.45379999999999998</v>
      </c>
      <c r="BK10" s="1">
        <v>0.63560000000000005</v>
      </c>
      <c r="BL10" s="1">
        <v>0.623</v>
      </c>
      <c r="BM10" s="1">
        <v>-0.57420000000000004</v>
      </c>
      <c r="BN10" s="1">
        <v>2.9636999999999998</v>
      </c>
      <c r="BO10" s="1">
        <v>-1.6207</v>
      </c>
      <c r="BP10" s="1">
        <v>2.0638999999999998</v>
      </c>
      <c r="BQ10" s="1">
        <v>-1.0302</v>
      </c>
      <c r="BR10" s="1">
        <v>-1.0740000000000001</v>
      </c>
      <c r="BS10" s="1">
        <v>-0.42520000000000002</v>
      </c>
      <c r="BT10" s="1">
        <v>-0.1426</v>
      </c>
      <c r="BU10" s="1">
        <v>7.5891999999999999</v>
      </c>
      <c r="BV10" s="1">
        <v>1.6775</v>
      </c>
      <c r="BW10" s="1">
        <v>0.34770000000000001</v>
      </c>
      <c r="BX10" s="1">
        <v>0.4607</v>
      </c>
      <c r="BY10" s="1">
        <v>-0.24049999999999999</v>
      </c>
      <c r="BZ10" s="1">
        <v>-1.3874</v>
      </c>
      <c r="CA10" s="1">
        <v>-1.3485</v>
      </c>
      <c r="CB10" s="1">
        <v>-5.21E-2</v>
      </c>
      <c r="CC10" s="1">
        <v>6.9099999999999995E-2</v>
      </c>
      <c r="CD10" s="1">
        <v>-0.13070000000000001</v>
      </c>
      <c r="CE10" s="1">
        <v>0.27210000000000001</v>
      </c>
      <c r="CF10" s="1">
        <v>0.39739999999999998</v>
      </c>
      <c r="CG10" s="1">
        <v>-0.1431</v>
      </c>
      <c r="CH10" s="1">
        <v>-0.80820000000000003</v>
      </c>
      <c r="CI10" s="1">
        <v>6.4799999999999996E-2</v>
      </c>
      <c r="CJ10" s="1">
        <v>-0.27660000000000001</v>
      </c>
      <c r="CK10" s="1">
        <v>-1.5872999999999999</v>
      </c>
      <c r="CL10" s="1">
        <v>0.22900000000000001</v>
      </c>
      <c r="CM10" s="1">
        <v>0.1157</v>
      </c>
      <c r="CN10" s="1">
        <v>0.36840000000000001</v>
      </c>
      <c r="CO10" s="1">
        <v>0.2036</v>
      </c>
      <c r="CP10" s="1">
        <v>-0.4239</v>
      </c>
      <c r="CQ10" s="1">
        <v>0.31059999999999999</v>
      </c>
      <c r="CR10" s="1">
        <v>1.1476999999999999</v>
      </c>
      <c r="CS10" s="1">
        <v>0</v>
      </c>
      <c r="CT10" s="1">
        <v>-0.86719999999999997</v>
      </c>
      <c r="CU10" s="1">
        <v>-1.0573999999999999</v>
      </c>
      <c r="CV10" s="1">
        <v>2.7105000000000001</v>
      </c>
      <c r="CW10" s="1">
        <v>-0.47660000000000002</v>
      </c>
      <c r="CX10" s="1">
        <v>0.72670000000000001</v>
      </c>
      <c r="CY10" s="1">
        <v>-4.6100000000000002E-2</v>
      </c>
      <c r="CZ10" s="1">
        <v>0.71350000000000002</v>
      </c>
      <c r="DA10" s="1">
        <v>-0.43340000000000001</v>
      </c>
      <c r="DB10" s="1">
        <v>2.0832999999999999</v>
      </c>
      <c r="DC10" s="1">
        <v>1.0726</v>
      </c>
      <c r="DD10" s="1">
        <v>-0.94279999999999997</v>
      </c>
      <c r="DE10" s="1">
        <v>0.80759999999999998</v>
      </c>
      <c r="DF10" s="1">
        <v>0.3619</v>
      </c>
      <c r="DG10" s="1">
        <v>0.30649999999999999</v>
      </c>
      <c r="DH10" s="1">
        <v>0.27050000000000002</v>
      </c>
      <c r="DI10" s="1">
        <v>6.9199999999999998E-2</v>
      </c>
      <c r="DJ10" s="1">
        <v>0.1885</v>
      </c>
      <c r="DK10" s="1">
        <v>7.1800000000000003E-2</v>
      </c>
      <c r="DL10" s="1">
        <v>0.27139999999999997</v>
      </c>
      <c r="DM10" s="1">
        <v>0.21440000000000001</v>
      </c>
      <c r="DN10" s="1">
        <v>0.4123</v>
      </c>
      <c r="DO10" s="1">
        <v>0.3957</v>
      </c>
      <c r="DP10" s="1">
        <v>0.10539999999999999</v>
      </c>
      <c r="DQ10" s="1">
        <v>0.3231</v>
      </c>
      <c r="DR10" s="1">
        <v>0.30180000000000001</v>
      </c>
      <c r="DS10" s="1">
        <v>1.0999999999999999E-2</v>
      </c>
      <c r="DT10" s="1">
        <v>-0.3327</v>
      </c>
      <c r="DU10" s="1">
        <v>0.49459999999999998</v>
      </c>
      <c r="DV10" s="1">
        <v>0.1103</v>
      </c>
      <c r="DW10" s="1">
        <v>-0.2467</v>
      </c>
      <c r="DX10" s="1">
        <v>-0.1777</v>
      </c>
      <c r="DY10" s="1">
        <v>1.3948</v>
      </c>
      <c r="DZ10" s="1">
        <v>-0.47210000000000002</v>
      </c>
      <c r="EA10" s="1">
        <v>0.1394</v>
      </c>
      <c r="EB10" s="1">
        <v>0.36870000000000003</v>
      </c>
      <c r="EC10" s="1">
        <v>-0.28389999999999999</v>
      </c>
      <c r="ED10" s="1">
        <v>-0.14199999999999999</v>
      </c>
      <c r="EE10" s="1">
        <v>0.17960000000000001</v>
      </c>
      <c r="EF10" s="1">
        <v>-0.17330000000000001</v>
      </c>
      <c r="EG10" s="1">
        <v>0.3448</v>
      </c>
      <c r="EH10" s="1">
        <v>1.5699999999999999E-2</v>
      </c>
      <c r="EI10" s="1">
        <v>0.36759999999999998</v>
      </c>
      <c r="EJ10" s="1">
        <v>6.1499999999999999E-2</v>
      </c>
      <c r="EK10" s="1">
        <v>0.13850000000000001</v>
      </c>
      <c r="EL10" s="1">
        <v>0.4395</v>
      </c>
      <c r="EM10" s="1">
        <v>-8.5900000000000004E-2</v>
      </c>
      <c r="EN10" s="1">
        <v>-7.9600000000000004E-2</v>
      </c>
      <c r="EO10" s="1">
        <v>0.251</v>
      </c>
      <c r="EP10" s="1">
        <v>0.28560000000000002</v>
      </c>
      <c r="EQ10" s="1">
        <v>-5.9400000000000001E-2</v>
      </c>
      <c r="ER10" s="1">
        <v>0.8407</v>
      </c>
      <c r="ES10" s="1">
        <v>0.44080000000000003</v>
      </c>
      <c r="ET10" s="1">
        <v>0.39279999999999998</v>
      </c>
      <c r="EU10" s="1">
        <v>0.20419999999999999</v>
      </c>
      <c r="EV10" s="1">
        <v>5.6399999999999999E-2</v>
      </c>
      <c r="EW10" s="1">
        <v>0</v>
      </c>
      <c r="EX10" s="1">
        <v>-0.66120000000000001</v>
      </c>
      <c r="EY10" s="1">
        <v>0.23449999999999999</v>
      </c>
      <c r="EZ10" s="1">
        <v>-1.7600000000000001E-2</v>
      </c>
      <c r="FA10" s="1">
        <v>-0.84660000000000002</v>
      </c>
      <c r="FB10" s="1">
        <v>0.26669999999999999</v>
      </c>
      <c r="FC10" s="1">
        <v>0.29010000000000002</v>
      </c>
      <c r="FD10" s="1">
        <v>0.16059999999999999</v>
      </c>
      <c r="FE10" s="1">
        <v>1.0947</v>
      </c>
      <c r="FF10" s="1">
        <v>0.14480000000000001</v>
      </c>
      <c r="FG10" s="1">
        <v>5.4300000000000001E-2</v>
      </c>
      <c r="FH10" s="1">
        <v>0.24299999999999999</v>
      </c>
      <c r="FI10" s="1">
        <v>4.9599999999999998E-2</v>
      </c>
      <c r="FJ10" s="1">
        <v>9.4E-2</v>
      </c>
      <c r="FK10" s="1">
        <v>1.0049999999999999</v>
      </c>
      <c r="FL10" s="1">
        <v>0.47510000000000002</v>
      </c>
      <c r="FM10" s="1">
        <v>-5.9200000000000003E-2</v>
      </c>
      <c r="FN10" s="1">
        <v>0.68310000000000004</v>
      </c>
      <c r="FO10" s="1">
        <v>-0.41980000000000001</v>
      </c>
      <c r="FP10" s="1">
        <v>-0.2331</v>
      </c>
      <c r="FQ10" s="1">
        <v>4.4499999999999998E-2</v>
      </c>
      <c r="FR10" s="1">
        <v>0.16880000000000001</v>
      </c>
      <c r="FS10" s="1">
        <v>0.2908</v>
      </c>
      <c r="FT10" s="1">
        <v>0.39860000000000001</v>
      </c>
      <c r="FU10" s="1">
        <v>-0.16489999999999999</v>
      </c>
      <c r="FV10" s="1">
        <v>-0.19070000000000001</v>
      </c>
      <c r="FW10" s="1">
        <v>-9.6299999999999997E-2</v>
      </c>
      <c r="FX10" s="1">
        <v>0.21010000000000001</v>
      </c>
      <c r="FY10" s="1">
        <v>0.20899999999999999</v>
      </c>
      <c r="FZ10" s="1">
        <v>0.72209999999999996</v>
      </c>
      <c r="GA10" s="1">
        <v>0.2107</v>
      </c>
      <c r="GB10" s="1">
        <v>-1.8800000000000001E-2</v>
      </c>
      <c r="GC10" s="1">
        <v>0.2999</v>
      </c>
      <c r="GD10" s="1">
        <v>0.3594</v>
      </c>
      <c r="GE10" s="1">
        <v>0.1066</v>
      </c>
      <c r="GF10" s="1">
        <v>9.2999999999999999E-2</v>
      </c>
      <c r="GG10" s="1">
        <v>-0.26140000000000002</v>
      </c>
      <c r="GH10" s="1">
        <v>-0.25480000000000003</v>
      </c>
      <c r="GI10" s="1">
        <v>-1.2195</v>
      </c>
      <c r="GJ10" s="1">
        <v>-0.3357</v>
      </c>
      <c r="GK10" s="1">
        <v>7.8100000000000003E-2</v>
      </c>
      <c r="GL10" s="1">
        <v>0.35389999999999999</v>
      </c>
      <c r="GM10" s="1">
        <v>0.16900000000000001</v>
      </c>
      <c r="GN10" s="1">
        <v>-1.7399999999999999E-2</v>
      </c>
      <c r="GO10" s="1">
        <v>-4.7899999999999998E-2</v>
      </c>
      <c r="GP10" s="1">
        <v>0.1719</v>
      </c>
      <c r="GQ10" s="1">
        <v>0.2626</v>
      </c>
      <c r="GR10" s="1">
        <v>0.37190000000000001</v>
      </c>
      <c r="GS10" s="1">
        <v>0.15229999999999999</v>
      </c>
      <c r="GT10" s="1">
        <v>7.4499999999999997E-2</v>
      </c>
      <c r="GU10" s="1">
        <v>-9.1399999999999995E-2</v>
      </c>
      <c r="GV10" s="1">
        <v>-4.9099999999999998E-2</v>
      </c>
      <c r="HA10" s="1" t="str">
        <f t="shared" si="0"/>
        <v>2019</v>
      </c>
      <c r="HB10" s="1" t="str">
        <f t="shared" si="1"/>
        <v>07</v>
      </c>
    </row>
    <row r="11" spans="1:210">
      <c r="A11" s="3" t="s">
        <v>9</v>
      </c>
      <c r="B11" s="3"/>
      <c r="C11" s="3" t="s">
        <v>3188</v>
      </c>
      <c r="E11" s="1" t="s">
        <v>3189</v>
      </c>
      <c r="F11" s="1">
        <v>-0.39739999999999998</v>
      </c>
      <c r="G11" s="1">
        <v>-0.42049999999999998</v>
      </c>
      <c r="H11" s="1">
        <v>0.44919999999999999</v>
      </c>
      <c r="I11" s="1">
        <v>-1.2259</v>
      </c>
      <c r="J11" s="1">
        <v>-0.48499999999999999</v>
      </c>
      <c r="K11" s="1">
        <v>-0.16170000000000001</v>
      </c>
      <c r="L11" s="1">
        <v>7.3899999999999993E-2</v>
      </c>
      <c r="M11" s="1">
        <v>-0.51160000000000005</v>
      </c>
      <c r="N11" s="1">
        <v>-0.25569999999999998</v>
      </c>
      <c r="O11" s="1">
        <v>0</v>
      </c>
      <c r="P11" s="1">
        <v>-0.55000000000000004</v>
      </c>
      <c r="Q11" s="1">
        <v>-0.54390000000000005</v>
      </c>
      <c r="R11" s="1">
        <v>0.25700000000000001</v>
      </c>
      <c r="S11" s="1">
        <v>3.6600000000000001E-2</v>
      </c>
      <c r="T11" s="1">
        <v>-0.47420000000000001</v>
      </c>
      <c r="U11" s="1">
        <v>-0.27189999999999998</v>
      </c>
      <c r="V11" s="1">
        <v>-0.42420000000000002</v>
      </c>
      <c r="W11" s="1">
        <v>0.43</v>
      </c>
      <c r="X11" s="1">
        <v>0.42849999999999999</v>
      </c>
      <c r="Y11" s="1">
        <v>2.47E-2</v>
      </c>
      <c r="Z11" s="1">
        <v>0</v>
      </c>
      <c r="AA11" s="1">
        <v>8.7599999999999997E-2</v>
      </c>
      <c r="AB11" s="1">
        <v>0</v>
      </c>
      <c r="AC11" s="1">
        <v>-0.1915</v>
      </c>
      <c r="AD11" s="1">
        <v>-0.32119999999999999</v>
      </c>
      <c r="AE11" s="1">
        <v>-0.1426</v>
      </c>
      <c r="AF11" s="1">
        <v>0.1145</v>
      </c>
      <c r="AG11" s="1">
        <v>-0.24</v>
      </c>
      <c r="AH11" s="1">
        <v>-0.48209999999999997</v>
      </c>
      <c r="AI11" s="1">
        <v>0.3342</v>
      </c>
      <c r="AJ11" s="1">
        <v>-0.25690000000000002</v>
      </c>
      <c r="AK11" s="1">
        <v>2.7555999999999998</v>
      </c>
      <c r="AL11" s="1">
        <v>8.6300000000000002E-2</v>
      </c>
      <c r="AM11" s="1">
        <v>2.3529</v>
      </c>
      <c r="AN11" s="1">
        <v>0</v>
      </c>
      <c r="AO11" s="1">
        <v>-0.49590000000000001</v>
      </c>
      <c r="AP11" s="1">
        <v>-1.6528</v>
      </c>
      <c r="AQ11" s="1">
        <v>0.74619999999999997</v>
      </c>
      <c r="AR11" s="1">
        <v>-0.9103</v>
      </c>
      <c r="AS11" s="1">
        <v>-0.68379999999999996</v>
      </c>
      <c r="AT11" s="1">
        <v>-0.49320000000000003</v>
      </c>
      <c r="AU11" s="1">
        <v>0.77259999999999995</v>
      </c>
      <c r="AV11" s="1">
        <v>1.306</v>
      </c>
      <c r="AW11" s="1">
        <v>-0.9325</v>
      </c>
      <c r="AX11" s="1">
        <v>0.1221</v>
      </c>
      <c r="AY11" s="1">
        <v>8.7800000000000003E-2</v>
      </c>
      <c r="AZ11" s="1">
        <v>-3.8199999999999998E-2</v>
      </c>
      <c r="BA11" s="1">
        <v>0.47610000000000002</v>
      </c>
      <c r="BB11" s="1">
        <v>-0.16039999999999999</v>
      </c>
      <c r="BC11" s="1">
        <v>-0.31590000000000001</v>
      </c>
      <c r="BD11" s="1">
        <v>-0.15690000000000001</v>
      </c>
      <c r="BE11" s="1">
        <v>0.18690000000000001</v>
      </c>
      <c r="BF11" s="1">
        <v>-1.3205</v>
      </c>
      <c r="BG11" s="1">
        <v>0.10730000000000001</v>
      </c>
      <c r="BH11" s="1">
        <v>0</v>
      </c>
      <c r="BI11" s="1">
        <v>7.1900000000000006E-2</v>
      </c>
      <c r="BJ11" s="1">
        <v>-0.89480000000000004</v>
      </c>
      <c r="BK11" s="1">
        <v>-0.2334</v>
      </c>
      <c r="BL11" s="1">
        <v>-0.5181</v>
      </c>
      <c r="BM11" s="1">
        <v>0.41110000000000002</v>
      </c>
      <c r="BN11" s="1">
        <v>-2.6534</v>
      </c>
      <c r="BO11" s="1">
        <v>0.98360000000000003</v>
      </c>
      <c r="BP11" s="1">
        <v>5.6641000000000004</v>
      </c>
      <c r="BQ11" s="1">
        <v>-2.4967000000000001</v>
      </c>
      <c r="BR11" s="1">
        <v>0.33929999999999999</v>
      </c>
      <c r="BS11" s="1">
        <v>-0.49409999999999998</v>
      </c>
      <c r="BT11" s="1">
        <v>0</v>
      </c>
      <c r="BU11" s="1">
        <v>14.5496</v>
      </c>
      <c r="BV11" s="1">
        <v>-0.91649999999999998</v>
      </c>
      <c r="BW11" s="1">
        <v>0.32650000000000001</v>
      </c>
      <c r="BX11" s="1">
        <v>0.51629999999999998</v>
      </c>
      <c r="BY11" s="1">
        <v>-0.25390000000000001</v>
      </c>
      <c r="BZ11" s="1">
        <v>-0.77349999999999997</v>
      </c>
      <c r="CA11" s="1">
        <v>-0.10440000000000001</v>
      </c>
      <c r="CB11" s="1">
        <v>-0.57199999999999995</v>
      </c>
      <c r="CC11" s="1">
        <v>-7.0199999999999999E-2</v>
      </c>
      <c r="CD11" s="1">
        <v>0</v>
      </c>
      <c r="CE11" s="1">
        <v>0.2384</v>
      </c>
      <c r="CF11" s="1">
        <v>0.4607</v>
      </c>
      <c r="CG11" s="1">
        <v>-0.3846</v>
      </c>
      <c r="CH11" s="1">
        <v>-0.4975</v>
      </c>
      <c r="CI11" s="1">
        <v>-0.25750000000000001</v>
      </c>
      <c r="CJ11" s="1">
        <v>-0.23250000000000001</v>
      </c>
      <c r="CK11" s="1">
        <v>0.1948</v>
      </c>
      <c r="CL11" s="1">
        <v>0.1245</v>
      </c>
      <c r="CM11" s="1">
        <v>-1.7299999999999999E-2</v>
      </c>
      <c r="CN11" s="1">
        <v>0.3639</v>
      </c>
      <c r="CO11" s="1">
        <v>0.12859999999999999</v>
      </c>
      <c r="CP11" s="1">
        <v>-0.1905</v>
      </c>
      <c r="CQ11" s="1">
        <v>4.4400000000000002E-2</v>
      </c>
      <c r="CR11" s="1">
        <v>-0.3322</v>
      </c>
      <c r="CS11" s="1">
        <v>9.8500000000000004E-2</v>
      </c>
      <c r="CT11" s="1">
        <v>-1.4547000000000001</v>
      </c>
      <c r="CU11" s="1">
        <v>-0.70669999999999999</v>
      </c>
      <c r="CV11" s="1">
        <v>-0.4345</v>
      </c>
      <c r="CW11" s="1">
        <v>-1.1444000000000001</v>
      </c>
      <c r="CX11" s="1">
        <v>0.82240000000000002</v>
      </c>
      <c r="CY11" s="1">
        <v>9.2200000000000004E-2</v>
      </c>
      <c r="CZ11" s="1">
        <v>0.49149999999999999</v>
      </c>
      <c r="DA11" s="1">
        <v>-0.62150000000000005</v>
      </c>
      <c r="DB11" s="1">
        <v>-0.27289999999999998</v>
      </c>
      <c r="DC11" s="1">
        <v>5.3891999999999998</v>
      </c>
      <c r="DD11" s="1">
        <v>-2.8605999999999998</v>
      </c>
      <c r="DE11" s="1">
        <v>0.60509999999999997</v>
      </c>
      <c r="DF11" s="1">
        <v>0.40060000000000001</v>
      </c>
      <c r="DG11" s="1">
        <v>0.1159</v>
      </c>
      <c r="DH11" s="1">
        <v>0.44719999999999999</v>
      </c>
      <c r="DI11" s="1">
        <v>3.6200000000000003E-2</v>
      </c>
      <c r="DJ11" s="1">
        <v>0.16700000000000001</v>
      </c>
      <c r="DK11" s="1">
        <v>0.18640000000000001</v>
      </c>
      <c r="DL11" s="1">
        <v>0.2419</v>
      </c>
      <c r="DM11" s="1">
        <v>0.24879999999999999</v>
      </c>
      <c r="DN11" s="1">
        <v>0.38919999999999999</v>
      </c>
      <c r="DO11" s="1">
        <v>0.84399999999999997</v>
      </c>
      <c r="DP11" s="1">
        <v>0.21229999999999999</v>
      </c>
      <c r="DQ11" s="1">
        <v>0.48720000000000002</v>
      </c>
      <c r="DR11" s="1">
        <v>0.40300000000000002</v>
      </c>
      <c r="DS11" s="1">
        <v>7.0800000000000002E-2</v>
      </c>
      <c r="DT11" s="1">
        <v>0.22420000000000001</v>
      </c>
      <c r="DU11" s="1">
        <v>0.31440000000000001</v>
      </c>
      <c r="DV11" s="1">
        <v>5.5899999999999998E-2</v>
      </c>
      <c r="DW11" s="1">
        <v>0.84319999999999995</v>
      </c>
      <c r="DX11" s="1">
        <v>-0.31269999999999998</v>
      </c>
      <c r="DY11" s="1">
        <v>-0.69699999999999995</v>
      </c>
      <c r="DZ11" s="1">
        <v>-0.33389999999999997</v>
      </c>
      <c r="EA11" s="1">
        <v>0.17499999999999999</v>
      </c>
      <c r="EB11" s="1">
        <v>0.63729999999999998</v>
      </c>
      <c r="EC11" s="1">
        <v>-0.4743</v>
      </c>
      <c r="ED11" s="1">
        <v>4.7699999999999999E-2</v>
      </c>
      <c r="EE11" s="1">
        <v>0.12809999999999999</v>
      </c>
      <c r="EF11" s="1">
        <v>-0.26350000000000001</v>
      </c>
      <c r="EG11" s="1">
        <v>0.26</v>
      </c>
      <c r="EH11" s="1">
        <v>-0.4521</v>
      </c>
      <c r="EI11" s="1">
        <v>0.15740000000000001</v>
      </c>
      <c r="EJ11" s="1">
        <v>6.25E-2</v>
      </c>
      <c r="EK11" s="1">
        <v>-5.2600000000000001E-2</v>
      </c>
      <c r="EL11" s="1">
        <v>0.43099999999999999</v>
      </c>
      <c r="EM11" s="1">
        <v>0.21659999999999999</v>
      </c>
      <c r="EN11" s="1">
        <v>-0.48420000000000002</v>
      </c>
      <c r="EO11" s="1">
        <v>0.30620000000000003</v>
      </c>
      <c r="EP11" s="1">
        <v>0.26840000000000003</v>
      </c>
      <c r="EQ11" s="1">
        <v>0.16470000000000001</v>
      </c>
      <c r="ER11" s="1">
        <v>-0.83289999999999997</v>
      </c>
      <c r="ES11" s="1">
        <v>0.55700000000000005</v>
      </c>
      <c r="ET11" s="1">
        <v>0.27610000000000001</v>
      </c>
      <c r="EU11" s="1">
        <v>0.17469999999999999</v>
      </c>
      <c r="EV11" s="1">
        <v>0.21590000000000001</v>
      </c>
      <c r="EW11" s="1">
        <v>-1.6798999999999999</v>
      </c>
      <c r="EX11" s="1">
        <v>-0.92920000000000003</v>
      </c>
      <c r="EY11" s="1">
        <v>0.29530000000000001</v>
      </c>
      <c r="EZ11" s="1">
        <v>-1.7899999999999999E-2</v>
      </c>
      <c r="FA11" s="1">
        <v>-0.1928</v>
      </c>
      <c r="FB11" s="1">
        <v>-0.9304</v>
      </c>
      <c r="FC11" s="1">
        <v>0.2656</v>
      </c>
      <c r="FD11" s="1">
        <v>-9.1000000000000004E-3</v>
      </c>
      <c r="FE11" s="1">
        <v>-1.419</v>
      </c>
      <c r="FF11" s="1">
        <v>-0.33760000000000001</v>
      </c>
      <c r="FG11" s="1">
        <v>0.19170000000000001</v>
      </c>
      <c r="FH11" s="1">
        <v>0.16289999999999999</v>
      </c>
      <c r="FI11" s="1">
        <v>5.16E-2</v>
      </c>
      <c r="FJ11" s="1">
        <v>0.27460000000000001</v>
      </c>
      <c r="FK11" s="1">
        <v>-0.40770000000000001</v>
      </c>
      <c r="FL11" s="1">
        <v>0.46779999999999999</v>
      </c>
      <c r="FM11" s="1">
        <v>0.43259999999999998</v>
      </c>
      <c r="FN11" s="1">
        <v>0.254</v>
      </c>
      <c r="FO11" s="1">
        <v>-0.51459999999999995</v>
      </c>
      <c r="FP11" s="1">
        <v>-0.1701</v>
      </c>
      <c r="FQ11" s="1">
        <v>-0.15129999999999999</v>
      </c>
      <c r="FR11" s="1">
        <v>0.1132</v>
      </c>
      <c r="FS11" s="1">
        <v>4.7199999999999999E-2</v>
      </c>
      <c r="FT11" s="1">
        <v>-4.8000000000000001E-2</v>
      </c>
      <c r="FU11" s="1">
        <v>-0.41310000000000002</v>
      </c>
      <c r="FV11" s="1">
        <v>-0.25240000000000001</v>
      </c>
      <c r="FW11" s="1">
        <v>-0.26069999999999999</v>
      </c>
      <c r="FX11" s="1">
        <v>0.1988</v>
      </c>
      <c r="FY11" s="1">
        <v>-9.0399999999999994E-2</v>
      </c>
      <c r="FZ11" s="1">
        <v>0.75929999999999997</v>
      </c>
      <c r="GA11" s="1">
        <v>-3.7199999999999997E-2</v>
      </c>
      <c r="GB11" s="1">
        <v>5.6099999999999997E-2</v>
      </c>
      <c r="GC11" s="1">
        <v>0.11650000000000001</v>
      </c>
      <c r="GD11" s="1">
        <v>0.22140000000000001</v>
      </c>
      <c r="GE11" s="1">
        <v>9.6299999999999997E-2</v>
      </c>
      <c r="GF11" s="1">
        <v>0.13120000000000001</v>
      </c>
      <c r="GG11" s="1">
        <v>-0.66459999999999997</v>
      </c>
      <c r="GH11" s="1">
        <v>-0.28239999999999998</v>
      </c>
      <c r="GI11" s="1">
        <v>1.0981000000000001</v>
      </c>
      <c r="GJ11" s="1">
        <v>-2.8780999999999999</v>
      </c>
      <c r="GK11" s="1">
        <v>-0.1191</v>
      </c>
      <c r="GL11" s="1">
        <v>0.2072</v>
      </c>
      <c r="GM11" s="1">
        <v>6.1100000000000002E-2</v>
      </c>
      <c r="GN11" s="1">
        <v>-9.5600000000000004E-2</v>
      </c>
      <c r="GO11" s="1">
        <v>-3.2000000000000002E-3</v>
      </c>
      <c r="GP11" s="1">
        <v>0.24929999999999999</v>
      </c>
      <c r="GQ11" s="1">
        <v>0.19239999999999999</v>
      </c>
      <c r="GR11" s="1">
        <v>7.7399999999999997E-2</v>
      </c>
      <c r="GS11" s="1">
        <v>0.2979</v>
      </c>
      <c r="GT11" s="1">
        <v>-1.9599999999999999E-2</v>
      </c>
      <c r="GU11" s="1">
        <v>-0.33679999999999999</v>
      </c>
      <c r="GV11" s="1">
        <v>-0.1227</v>
      </c>
      <c r="HA11" s="1" t="str">
        <f t="shared" si="0"/>
        <v>2019</v>
      </c>
      <c r="HB11" s="1" t="str">
        <f t="shared" si="1"/>
        <v>07</v>
      </c>
    </row>
    <row r="12" spans="1:210">
      <c r="A12" s="3" t="s">
        <v>9</v>
      </c>
      <c r="B12" s="3"/>
      <c r="C12" s="3" t="s">
        <v>3190</v>
      </c>
      <c r="E12" s="1" t="s">
        <v>3191</v>
      </c>
      <c r="F12" s="1">
        <v>-0.32500000000000001</v>
      </c>
      <c r="G12" s="1">
        <v>-0.68730000000000002</v>
      </c>
      <c r="H12" s="1">
        <v>0.82820000000000005</v>
      </c>
      <c r="I12" s="1">
        <v>-1.4181999999999999</v>
      </c>
      <c r="J12" s="1">
        <v>-0.83</v>
      </c>
      <c r="K12" s="1">
        <v>-0.43080000000000002</v>
      </c>
      <c r="L12" s="1">
        <v>-0.44019999999999998</v>
      </c>
      <c r="M12" s="1">
        <v>-0.54879999999999995</v>
      </c>
      <c r="N12" s="1">
        <v>-0.50890000000000002</v>
      </c>
      <c r="O12" s="1">
        <v>-0.2331</v>
      </c>
      <c r="P12" s="1">
        <v>-0.54549999999999998</v>
      </c>
      <c r="Q12" s="1">
        <v>-1.3056000000000001</v>
      </c>
      <c r="R12" s="1">
        <v>1.0268999999999999</v>
      </c>
      <c r="S12" s="1">
        <v>-7.3099999999999998E-2</v>
      </c>
      <c r="T12" s="1">
        <v>-0.72160000000000002</v>
      </c>
      <c r="U12" s="1">
        <v>-0.33019999999999999</v>
      </c>
      <c r="V12" s="1">
        <v>-0.50419999999999998</v>
      </c>
      <c r="W12" s="1">
        <v>0.44490000000000002</v>
      </c>
      <c r="X12" s="1">
        <v>0.42549999999999999</v>
      </c>
      <c r="Y12" s="1">
        <v>-4.9399999999999999E-2</v>
      </c>
      <c r="Z12" s="1">
        <v>-0.1739</v>
      </c>
      <c r="AA12" s="1">
        <v>0.12970000000000001</v>
      </c>
      <c r="AB12" s="1">
        <v>0</v>
      </c>
      <c r="AC12" s="1">
        <v>-0.91300000000000003</v>
      </c>
      <c r="AD12" s="1">
        <v>-0.22839999999999999</v>
      </c>
      <c r="AE12" s="1">
        <v>-0.28399999999999997</v>
      </c>
      <c r="AF12" s="1">
        <v>0.16950000000000001</v>
      </c>
      <c r="AG12" s="1">
        <v>-0.32179999999999997</v>
      </c>
      <c r="AH12" s="1">
        <v>-0.4748</v>
      </c>
      <c r="AI12" s="1">
        <v>0</v>
      </c>
      <c r="AJ12" s="1">
        <v>-0.26169999999999999</v>
      </c>
      <c r="AK12" s="1">
        <v>1.609</v>
      </c>
      <c r="AL12" s="1">
        <v>-0.33860000000000001</v>
      </c>
      <c r="AM12" s="1">
        <v>0.76919999999999999</v>
      </c>
      <c r="AN12" s="1">
        <v>-0.1482</v>
      </c>
      <c r="AO12" s="1">
        <v>0.60389999999999999</v>
      </c>
      <c r="AP12" s="1">
        <v>0.91390000000000005</v>
      </c>
      <c r="AQ12" s="1">
        <v>-0.74309999999999998</v>
      </c>
      <c r="AR12" s="1">
        <v>-1.1316999999999999</v>
      </c>
      <c r="AS12" s="1">
        <v>-1.4719</v>
      </c>
      <c r="AT12" s="1">
        <v>-0.62029999999999996</v>
      </c>
      <c r="AU12" s="1">
        <v>-0.20119999999999999</v>
      </c>
      <c r="AV12" s="1">
        <v>0.29749999999999999</v>
      </c>
      <c r="AW12" s="1">
        <v>-0.72150000000000003</v>
      </c>
      <c r="AX12" s="1">
        <v>0.21110000000000001</v>
      </c>
      <c r="AY12" s="1">
        <v>-8.8400000000000006E-2</v>
      </c>
      <c r="AZ12" s="1">
        <v>-0.18759999999999999</v>
      </c>
      <c r="BA12" s="1">
        <v>-0.1166</v>
      </c>
      <c r="BB12" s="1">
        <v>9.2700000000000005E-2</v>
      </c>
      <c r="BC12" s="1">
        <v>-0.24129999999999999</v>
      </c>
      <c r="BD12" s="1">
        <v>0.1953</v>
      </c>
      <c r="BE12" s="1">
        <v>0.22</v>
      </c>
      <c r="BF12" s="1">
        <v>-0.51080000000000003</v>
      </c>
      <c r="BG12" s="1">
        <v>-0.1605</v>
      </c>
      <c r="BH12" s="1">
        <v>0</v>
      </c>
      <c r="BI12" s="1">
        <v>-0.71120000000000005</v>
      </c>
      <c r="BJ12" s="1">
        <v>-0.44940000000000002</v>
      </c>
      <c r="BK12" s="1">
        <v>0.13339999999999999</v>
      </c>
      <c r="BL12" s="1">
        <v>0.2072</v>
      </c>
      <c r="BM12" s="1">
        <v>-0.1646</v>
      </c>
      <c r="BN12" s="1">
        <v>1.1113999999999999</v>
      </c>
      <c r="BO12" s="1">
        <v>-0.73280000000000001</v>
      </c>
      <c r="BP12" s="1">
        <v>3.2566999999999999</v>
      </c>
      <c r="BQ12" s="1">
        <v>-1.5101</v>
      </c>
      <c r="BR12" s="1">
        <v>1.0145999999999999</v>
      </c>
      <c r="BS12" s="1">
        <v>-0.61570000000000003</v>
      </c>
      <c r="BT12" s="1">
        <v>0</v>
      </c>
      <c r="BU12" s="1">
        <v>10.337</v>
      </c>
      <c r="BV12" s="1">
        <v>0.23100000000000001</v>
      </c>
      <c r="BW12" s="1">
        <v>-0.65769999999999995</v>
      </c>
      <c r="BX12" s="1">
        <v>-1.2864</v>
      </c>
      <c r="BY12" s="1">
        <v>0.37140000000000001</v>
      </c>
      <c r="BZ12" s="1">
        <v>-0.9758</v>
      </c>
      <c r="CA12" s="1">
        <v>-0.62139999999999995</v>
      </c>
      <c r="CB12" s="1">
        <v>-0.2087</v>
      </c>
      <c r="CC12" s="1">
        <v>-7.0000000000000007E-2</v>
      </c>
      <c r="CD12" s="1">
        <v>-0.25940000000000002</v>
      </c>
      <c r="CE12" s="1">
        <v>-0.71389999999999998</v>
      </c>
      <c r="CF12" s="1">
        <v>-1.2271000000000001</v>
      </c>
      <c r="CG12" s="1">
        <v>0.51839999999999997</v>
      </c>
      <c r="CH12" s="1">
        <v>-0.72</v>
      </c>
      <c r="CI12" s="1">
        <v>-0.25779999999999997</v>
      </c>
      <c r="CJ12" s="1">
        <v>-0.45889999999999997</v>
      </c>
      <c r="CK12" s="1">
        <v>0.38879999999999998</v>
      </c>
      <c r="CL12" s="1">
        <v>-5.1400000000000001E-2</v>
      </c>
      <c r="CM12" s="1">
        <v>-0.48399999999999999</v>
      </c>
      <c r="CN12" s="1">
        <v>-0.60980000000000001</v>
      </c>
      <c r="CO12" s="1">
        <v>-0.41899999999999998</v>
      </c>
      <c r="CP12" s="1">
        <v>-0.89870000000000005</v>
      </c>
      <c r="CQ12" s="1">
        <v>-8.8700000000000001E-2</v>
      </c>
      <c r="CR12" s="1">
        <v>1.29</v>
      </c>
      <c r="CS12" s="1">
        <v>-0.29330000000000001</v>
      </c>
      <c r="CT12" s="1">
        <v>-1.252</v>
      </c>
      <c r="CU12" s="1">
        <v>-1.0542</v>
      </c>
      <c r="CV12" s="1">
        <v>-2.1865000000000001</v>
      </c>
      <c r="CW12" s="1">
        <v>-0.33360000000000001</v>
      </c>
      <c r="CX12" s="1">
        <v>0.57909999999999995</v>
      </c>
      <c r="CY12" s="1">
        <v>-0.23019999999999999</v>
      </c>
      <c r="CZ12" s="1">
        <v>0.16350000000000001</v>
      </c>
      <c r="DA12" s="1">
        <v>-0.2482</v>
      </c>
      <c r="DB12" s="1">
        <v>0.36380000000000001</v>
      </c>
      <c r="DC12" s="1">
        <v>2.1305999999999998</v>
      </c>
      <c r="DD12" s="1">
        <v>-1.5923</v>
      </c>
      <c r="DE12" s="1">
        <v>0.1996</v>
      </c>
      <c r="DF12" s="1">
        <v>9.0700000000000003E-2</v>
      </c>
      <c r="DG12" s="1">
        <v>7.3200000000000001E-2</v>
      </c>
      <c r="DH12" s="1">
        <v>-0.32350000000000001</v>
      </c>
      <c r="DI12" s="1">
        <v>-0.08</v>
      </c>
      <c r="DJ12" s="1">
        <v>-0.4904</v>
      </c>
      <c r="DK12" s="1">
        <v>-0.57220000000000004</v>
      </c>
      <c r="DL12" s="1">
        <v>-0.49790000000000001</v>
      </c>
      <c r="DM12" s="1">
        <v>-0.54300000000000004</v>
      </c>
      <c r="DN12" s="1">
        <v>1.06E-2</v>
      </c>
      <c r="DO12" s="1">
        <v>0.48159999999999997</v>
      </c>
      <c r="DP12" s="1">
        <v>-0.10539999999999999</v>
      </c>
      <c r="DQ12" s="1">
        <v>0.4284</v>
      </c>
      <c r="DR12" s="1">
        <v>4.0099999999999997E-2</v>
      </c>
      <c r="DS12" s="1">
        <v>-5.5100000000000003E-2</v>
      </c>
      <c r="DT12" s="1">
        <v>-5.5800000000000002E-2</v>
      </c>
      <c r="DU12" s="1">
        <v>0.31159999999999999</v>
      </c>
      <c r="DV12" s="1">
        <v>0.22420000000000001</v>
      </c>
      <c r="DW12" s="1">
        <v>0.14829999999999999</v>
      </c>
      <c r="DX12" s="1">
        <v>-8.9099999999999999E-2</v>
      </c>
      <c r="DY12" s="1">
        <v>-2.2837999999999998</v>
      </c>
      <c r="DZ12" s="1">
        <v>-0.5665</v>
      </c>
      <c r="EA12" s="1">
        <v>-0.4415</v>
      </c>
      <c r="EB12" s="1">
        <v>0.28889999999999999</v>
      </c>
      <c r="EC12" s="1">
        <v>-0.66310000000000002</v>
      </c>
      <c r="ED12" s="1">
        <v>9.4299999999999995E-2</v>
      </c>
      <c r="EE12" s="1">
        <v>0.1227</v>
      </c>
      <c r="EF12" s="1">
        <v>-0.38519999999999999</v>
      </c>
      <c r="EG12" s="1">
        <v>-0.57069999999999999</v>
      </c>
      <c r="EH12" s="1">
        <v>-0.51239999999999997</v>
      </c>
      <c r="EI12" s="1">
        <v>0.29070000000000001</v>
      </c>
      <c r="EJ12" s="1">
        <v>1.66E-2</v>
      </c>
      <c r="EK12" s="1">
        <v>-0.78459999999999996</v>
      </c>
      <c r="EL12" s="1">
        <v>-0.4093</v>
      </c>
      <c r="EM12" s="1">
        <v>-0.30049999999999999</v>
      </c>
      <c r="EN12" s="1">
        <v>-0.2787</v>
      </c>
      <c r="EO12" s="1">
        <v>-0.56940000000000002</v>
      </c>
      <c r="EP12" s="1">
        <v>-0.63949999999999996</v>
      </c>
      <c r="EQ12" s="1">
        <v>0.1368</v>
      </c>
      <c r="ER12" s="1">
        <v>-0.58020000000000005</v>
      </c>
      <c r="ES12" s="1">
        <v>-0.30649999999999999</v>
      </c>
      <c r="ET12" s="1">
        <v>-0.52239999999999998</v>
      </c>
      <c r="EU12" s="1">
        <v>-0.218</v>
      </c>
      <c r="EV12" s="1">
        <v>-0.42559999999999998</v>
      </c>
      <c r="EW12" s="1">
        <v>-0.79790000000000005</v>
      </c>
      <c r="EX12" s="1">
        <v>-1.2879</v>
      </c>
      <c r="EY12" s="1">
        <v>-0.70940000000000003</v>
      </c>
      <c r="EZ12" s="1">
        <v>-4.9200000000000001E-2</v>
      </c>
      <c r="FA12" s="1">
        <v>-0.47660000000000002</v>
      </c>
      <c r="FB12" s="1">
        <v>0.75960000000000005</v>
      </c>
      <c r="FC12" s="1">
        <v>-0.91639999999999999</v>
      </c>
      <c r="FD12" s="1">
        <v>-4.87E-2</v>
      </c>
      <c r="FE12" s="1">
        <v>-0.1258</v>
      </c>
      <c r="FF12" s="1">
        <v>-0.57969999999999999</v>
      </c>
      <c r="FG12" s="1">
        <v>-0.54300000000000004</v>
      </c>
      <c r="FH12" s="1">
        <v>-0.43940000000000001</v>
      </c>
      <c r="FI12" s="1">
        <v>-6.4899999999999999E-2</v>
      </c>
      <c r="FJ12" s="1">
        <v>-0.7238</v>
      </c>
      <c r="FK12" s="1">
        <v>0.72689999999999999</v>
      </c>
      <c r="FL12" s="1">
        <v>-0.51490000000000002</v>
      </c>
      <c r="FM12" s="1">
        <v>-0.35389999999999999</v>
      </c>
      <c r="FN12" s="1">
        <v>-0.65359999999999996</v>
      </c>
      <c r="FO12" s="1">
        <v>-0.90790000000000004</v>
      </c>
      <c r="FP12" s="1">
        <v>-1.0147999999999999</v>
      </c>
      <c r="FQ12" s="1">
        <v>-0.96650000000000003</v>
      </c>
      <c r="FR12" s="1">
        <v>-0.2228</v>
      </c>
      <c r="FS12" s="1">
        <v>-0.25559999999999999</v>
      </c>
      <c r="FT12" s="1">
        <v>-0.79700000000000004</v>
      </c>
      <c r="FU12" s="1">
        <v>-1.0054000000000001</v>
      </c>
      <c r="FV12" s="1">
        <v>-0.8347</v>
      </c>
      <c r="FW12" s="1">
        <v>-1.1793</v>
      </c>
      <c r="FX12" s="1">
        <v>-0.76119999999999999</v>
      </c>
      <c r="FY12" s="1">
        <v>-0.52990000000000004</v>
      </c>
      <c r="FZ12" s="1">
        <v>0.54430000000000001</v>
      </c>
      <c r="GA12" s="1">
        <v>-0.63570000000000004</v>
      </c>
      <c r="GB12" s="1">
        <v>-0.67830000000000001</v>
      </c>
      <c r="GC12" s="1">
        <v>0.3402</v>
      </c>
      <c r="GD12" s="1">
        <v>-0.63800000000000001</v>
      </c>
      <c r="GE12" s="1">
        <v>0.186</v>
      </c>
      <c r="GF12" s="1">
        <v>-0.27029999999999998</v>
      </c>
      <c r="GG12" s="1">
        <v>-0.38229999999999997</v>
      </c>
      <c r="GH12" s="1">
        <v>-0.99690000000000001</v>
      </c>
      <c r="GI12" s="1">
        <v>0.54490000000000005</v>
      </c>
      <c r="GJ12" s="1">
        <v>-1.1548</v>
      </c>
      <c r="GK12" s="1">
        <v>-0.18459999999999999</v>
      </c>
      <c r="GL12" s="1">
        <v>-0.72609999999999997</v>
      </c>
      <c r="GM12" s="1">
        <v>-0.79790000000000005</v>
      </c>
      <c r="GN12" s="1">
        <v>-0.67449999999999999</v>
      </c>
      <c r="GO12" s="1">
        <v>-0.69969999999999999</v>
      </c>
      <c r="GP12" s="1">
        <v>-0.66859999999999997</v>
      </c>
      <c r="GQ12" s="1">
        <v>-0.70850000000000002</v>
      </c>
      <c r="GR12" s="1">
        <v>0.22819999999999999</v>
      </c>
      <c r="GS12" s="1">
        <v>-0.56230000000000002</v>
      </c>
      <c r="GT12" s="1">
        <v>-0.63249999999999995</v>
      </c>
      <c r="GU12" s="1">
        <v>-0.8619</v>
      </c>
      <c r="GV12" s="1">
        <v>-0.51549999999999996</v>
      </c>
      <c r="HA12" s="1" t="str">
        <f t="shared" si="0"/>
        <v>2019</v>
      </c>
      <c r="HB12" s="1" t="str">
        <f t="shared" si="1"/>
        <v>07</v>
      </c>
    </row>
    <row r="13" spans="1:210">
      <c r="A13" s="3" t="s">
        <v>9</v>
      </c>
      <c r="B13" s="3"/>
      <c r="C13" s="3" t="s">
        <v>3192</v>
      </c>
      <c r="E13" s="1" t="s">
        <v>3193</v>
      </c>
      <c r="F13" s="1">
        <v>-0.4894</v>
      </c>
      <c r="G13" s="1">
        <v>-0.65610000000000002</v>
      </c>
      <c r="H13" s="1">
        <v>0.249</v>
      </c>
      <c r="I13" s="1">
        <v>-1.2405999999999999</v>
      </c>
      <c r="J13" s="1">
        <v>-1.0873999999999999</v>
      </c>
      <c r="K13" s="1">
        <v>-0.48409999999999997</v>
      </c>
      <c r="L13" s="1">
        <v>-0.40179999999999999</v>
      </c>
      <c r="M13" s="1">
        <v>-0.56330000000000002</v>
      </c>
      <c r="N13" s="1">
        <v>-0.29549999999999998</v>
      </c>
      <c r="O13" s="1">
        <v>4.2299999999999997E-2</v>
      </c>
      <c r="P13" s="1">
        <v>-0.65500000000000003</v>
      </c>
      <c r="Q13" s="1">
        <v>-0.4587</v>
      </c>
      <c r="R13" s="1">
        <v>5.0900000000000001E-2</v>
      </c>
      <c r="S13" s="1">
        <v>0.25440000000000002</v>
      </c>
      <c r="T13" s="1">
        <v>-0.376</v>
      </c>
      <c r="U13" s="1">
        <v>-0.38940000000000002</v>
      </c>
      <c r="V13" s="1">
        <v>-0.75690000000000002</v>
      </c>
      <c r="W13" s="1">
        <v>0.3992</v>
      </c>
      <c r="X13" s="1">
        <v>0.28320000000000001</v>
      </c>
      <c r="Y13" s="1">
        <v>-0.24360000000000001</v>
      </c>
      <c r="Z13" s="1">
        <v>8.7400000000000005E-2</v>
      </c>
      <c r="AA13" s="1">
        <v>0.1081</v>
      </c>
      <c r="AB13" s="1">
        <v>-0.1628</v>
      </c>
      <c r="AC13" s="1">
        <v>0.53320000000000001</v>
      </c>
      <c r="AD13" s="1">
        <v>-0.31890000000000002</v>
      </c>
      <c r="AE13" s="1">
        <v>0</v>
      </c>
      <c r="AF13" s="1">
        <v>0.11310000000000001</v>
      </c>
      <c r="AG13" s="1">
        <v>-0.32200000000000001</v>
      </c>
      <c r="AH13" s="1">
        <v>-0.57189999999999996</v>
      </c>
      <c r="AI13" s="1">
        <v>0</v>
      </c>
      <c r="AJ13" s="1">
        <v>-0.45900000000000002</v>
      </c>
      <c r="AK13" s="1">
        <v>3.1139000000000001</v>
      </c>
      <c r="AL13" s="1">
        <v>-0.59570000000000001</v>
      </c>
      <c r="AM13" s="1">
        <v>1.1583000000000001</v>
      </c>
      <c r="AN13" s="1">
        <v>4.9299999999999997E-2</v>
      </c>
      <c r="AO13" s="1">
        <v>0.21199999999999999</v>
      </c>
      <c r="AP13" s="1">
        <v>0.63600000000000001</v>
      </c>
      <c r="AQ13" s="1">
        <v>-0.3327</v>
      </c>
      <c r="AR13" s="1">
        <v>-0.95150000000000001</v>
      </c>
      <c r="AS13" s="1">
        <v>-0.7359</v>
      </c>
      <c r="AT13" s="1">
        <v>-0.86839999999999995</v>
      </c>
      <c r="AU13" s="1">
        <v>-8.0600000000000005E-2</v>
      </c>
      <c r="AV13" s="1">
        <v>6.6400000000000001E-2</v>
      </c>
      <c r="AW13" s="1">
        <v>-0.79190000000000005</v>
      </c>
      <c r="AX13" s="1">
        <v>0.1507</v>
      </c>
      <c r="AY13" s="1">
        <v>-8.8400000000000006E-2</v>
      </c>
      <c r="AZ13" s="1">
        <v>-3.7400000000000003E-2</v>
      </c>
      <c r="BA13" s="1">
        <v>0.11609999999999999</v>
      </c>
      <c r="BB13" s="1">
        <v>-9.1899999999999996E-2</v>
      </c>
      <c r="BC13" s="1">
        <v>-0.3231</v>
      </c>
      <c r="BD13" s="1">
        <v>-0.62129999999999996</v>
      </c>
      <c r="BE13" s="1">
        <v>7.2999999999999995E-2</v>
      </c>
      <c r="BF13" s="1">
        <v>-0.1197</v>
      </c>
      <c r="BG13" s="1">
        <v>-0.21160000000000001</v>
      </c>
      <c r="BH13" s="1">
        <v>7.7100000000000002E-2</v>
      </c>
      <c r="BI13" s="1">
        <v>-0.60319999999999996</v>
      </c>
      <c r="BJ13" s="1">
        <v>-0.45069999999999999</v>
      </c>
      <c r="BK13" s="1">
        <v>-9.9699999999999997E-2</v>
      </c>
      <c r="BL13" s="1">
        <v>-0.1031</v>
      </c>
      <c r="BM13" s="1">
        <v>0.1651</v>
      </c>
      <c r="BN13" s="1">
        <v>0.98870000000000002</v>
      </c>
      <c r="BO13" s="1">
        <v>-0.65620000000000001</v>
      </c>
      <c r="BP13" s="1">
        <v>7.0141999999999998</v>
      </c>
      <c r="BQ13" s="1">
        <v>-2.9980000000000002</v>
      </c>
      <c r="BR13" s="1">
        <v>-0.39119999999999999</v>
      </c>
      <c r="BS13" s="1">
        <v>-0.30430000000000001</v>
      </c>
      <c r="BT13" s="1">
        <v>0</v>
      </c>
      <c r="BU13" s="1">
        <v>12.933</v>
      </c>
      <c r="BV13" s="1">
        <v>0.8337</v>
      </c>
      <c r="BW13" s="1">
        <v>0.44259999999999999</v>
      </c>
      <c r="BX13" s="1">
        <v>0.84440000000000004</v>
      </c>
      <c r="BY13" s="1">
        <v>-0.41310000000000002</v>
      </c>
      <c r="BZ13" s="1">
        <v>-1.5376000000000001</v>
      </c>
      <c r="CA13" s="1">
        <v>-1.7027000000000001</v>
      </c>
      <c r="CB13" s="1">
        <v>0.47070000000000001</v>
      </c>
      <c r="CC13" s="1">
        <v>-0.62319999999999998</v>
      </c>
      <c r="CD13" s="1">
        <v>0</v>
      </c>
      <c r="CE13" s="1">
        <v>0.38179999999999997</v>
      </c>
      <c r="CF13" s="1">
        <v>0.9476</v>
      </c>
      <c r="CG13" s="1">
        <v>-0.3957</v>
      </c>
      <c r="CH13" s="1">
        <v>-1.0263</v>
      </c>
      <c r="CI13" s="1">
        <v>0.12959999999999999</v>
      </c>
      <c r="CJ13" s="1">
        <v>-0.54710000000000003</v>
      </c>
      <c r="CK13" s="1">
        <v>1.0308999999999999</v>
      </c>
      <c r="CL13" s="1">
        <v>5.9700000000000003E-2</v>
      </c>
      <c r="CM13" s="1">
        <v>0.1079</v>
      </c>
      <c r="CN13" s="1">
        <v>0.46189999999999998</v>
      </c>
      <c r="CO13" s="1">
        <v>0.38529999999999998</v>
      </c>
      <c r="CP13" s="1">
        <v>-0.70979999999999999</v>
      </c>
      <c r="CQ13" s="1">
        <v>4.4299999999999999E-2</v>
      </c>
      <c r="CR13" s="1">
        <v>0.74380000000000002</v>
      </c>
      <c r="CS13" s="1">
        <v>-4.8899999999999999E-2</v>
      </c>
      <c r="CT13" s="1">
        <v>-0.54700000000000004</v>
      </c>
      <c r="CU13" s="1">
        <v>-1.2524999999999999</v>
      </c>
      <c r="CV13" s="1">
        <v>1.0385</v>
      </c>
      <c r="CW13" s="1">
        <v>-0.56810000000000005</v>
      </c>
      <c r="CX13" s="1">
        <v>0.48280000000000001</v>
      </c>
      <c r="CY13" s="1">
        <v>-0.13850000000000001</v>
      </c>
      <c r="CZ13" s="1">
        <v>0.32750000000000001</v>
      </c>
      <c r="DA13" s="1">
        <v>-0.64949999999999997</v>
      </c>
      <c r="DB13" s="1">
        <v>0.2722</v>
      </c>
      <c r="DC13" s="1">
        <v>6.1715999999999998</v>
      </c>
      <c r="DD13" s="1">
        <v>-2.9601000000000002</v>
      </c>
      <c r="DE13" s="1">
        <v>0.30009999999999998</v>
      </c>
      <c r="DF13" s="1">
        <v>0.49959999999999999</v>
      </c>
      <c r="DG13" s="1">
        <v>0.18959999999999999</v>
      </c>
      <c r="DH13" s="1">
        <v>0.38009999999999999</v>
      </c>
      <c r="DI13" s="1">
        <v>1.3100000000000001E-2</v>
      </c>
      <c r="DJ13" s="1">
        <v>1.0024</v>
      </c>
      <c r="DK13" s="1">
        <v>0.47870000000000001</v>
      </c>
      <c r="DL13" s="1">
        <v>0.67959999999999998</v>
      </c>
      <c r="DM13" s="1">
        <v>0.21879999999999999</v>
      </c>
      <c r="DN13" s="1">
        <v>0.51910000000000001</v>
      </c>
      <c r="DO13" s="1">
        <v>0.62129999999999996</v>
      </c>
      <c r="DP13" s="1">
        <v>-0.31309999999999999</v>
      </c>
      <c r="DQ13" s="1">
        <v>0.37469999999999998</v>
      </c>
      <c r="DR13" s="1">
        <v>0.24049999999999999</v>
      </c>
      <c r="DS13" s="1">
        <v>8.2699999999999996E-2</v>
      </c>
      <c r="DT13" s="1">
        <v>0.2225</v>
      </c>
      <c r="DU13" s="1">
        <v>0.4456</v>
      </c>
      <c r="DV13" s="1">
        <v>-5.4699999999999999E-2</v>
      </c>
      <c r="DW13" s="1">
        <v>-0.48849999999999999</v>
      </c>
      <c r="DX13" s="1">
        <v>8.8900000000000007E-2</v>
      </c>
      <c r="DY13" s="1">
        <v>-1.7174</v>
      </c>
      <c r="DZ13" s="1">
        <v>-0.61429999999999996</v>
      </c>
      <c r="EA13" s="1">
        <v>0.63660000000000005</v>
      </c>
      <c r="EB13" s="1">
        <v>0.37</v>
      </c>
      <c r="EC13" s="1">
        <v>-0.23699999999999999</v>
      </c>
      <c r="ED13" s="1">
        <v>-0.33079999999999998</v>
      </c>
      <c r="EE13" s="1">
        <v>0.27429999999999999</v>
      </c>
      <c r="EF13" s="1">
        <v>-0.2898</v>
      </c>
      <c r="EG13" s="1">
        <v>0.29620000000000002</v>
      </c>
      <c r="EH13" s="1">
        <v>-0.39839999999999998</v>
      </c>
      <c r="EI13" s="1">
        <v>0.24879999999999999</v>
      </c>
      <c r="EJ13" s="1">
        <v>3.0200000000000001E-2</v>
      </c>
      <c r="EK13" s="1">
        <v>0.62309999999999999</v>
      </c>
      <c r="EL13" s="1">
        <v>0.66979999999999995</v>
      </c>
      <c r="EM13" s="1">
        <v>-0.215</v>
      </c>
      <c r="EN13" s="1">
        <v>-0.63790000000000002</v>
      </c>
      <c r="EO13" s="1">
        <v>0.45500000000000002</v>
      </c>
      <c r="EP13" s="1">
        <v>0.3498</v>
      </c>
      <c r="EQ13" s="1">
        <v>0.18210000000000001</v>
      </c>
      <c r="ER13" s="1">
        <v>-9.6600000000000005E-2</v>
      </c>
      <c r="ES13" s="1">
        <v>0.44109999999999999</v>
      </c>
      <c r="ET13" s="1">
        <v>0.32219999999999999</v>
      </c>
      <c r="EU13" s="1">
        <v>0.1167</v>
      </c>
      <c r="EV13" s="1">
        <v>0.53059999999999996</v>
      </c>
      <c r="EW13" s="1">
        <v>0.50480000000000003</v>
      </c>
      <c r="EX13" s="1">
        <v>-0.1036</v>
      </c>
      <c r="EY13" s="1">
        <v>0.52769999999999995</v>
      </c>
      <c r="EZ13" s="1">
        <v>-5.3100000000000001E-2</v>
      </c>
      <c r="FA13" s="1">
        <v>-1.0426</v>
      </c>
      <c r="FB13" s="1">
        <v>0.49009999999999998</v>
      </c>
      <c r="FC13" s="1">
        <v>0.4148</v>
      </c>
      <c r="FD13" s="1">
        <v>0.2717</v>
      </c>
      <c r="FE13" s="1">
        <v>0.37669999999999998</v>
      </c>
      <c r="FF13" s="1">
        <v>-0.33929999999999999</v>
      </c>
      <c r="FG13" s="1">
        <v>0.47560000000000002</v>
      </c>
      <c r="FH13" s="1">
        <v>0.49959999999999999</v>
      </c>
      <c r="FI13" s="1">
        <v>-3.8600000000000002E-2</v>
      </c>
      <c r="FJ13" s="1">
        <v>0.42209999999999998</v>
      </c>
      <c r="FK13" s="1">
        <v>0.27129999999999999</v>
      </c>
      <c r="FL13" s="1">
        <v>0.81440000000000001</v>
      </c>
      <c r="FM13" s="1">
        <v>0.66100000000000003</v>
      </c>
      <c r="FN13" s="1">
        <v>0.69920000000000004</v>
      </c>
      <c r="FO13" s="1">
        <v>-0.30209999999999998</v>
      </c>
      <c r="FP13" s="1">
        <v>9.5899999999999999E-2</v>
      </c>
      <c r="FQ13" s="1">
        <v>-7.4099999999999999E-2</v>
      </c>
      <c r="FR13" s="1">
        <v>-0.61209999999999998</v>
      </c>
      <c r="FS13" s="1">
        <v>0.10290000000000001</v>
      </c>
      <c r="FT13" s="1">
        <v>0.19539999999999999</v>
      </c>
      <c r="FU13" s="1">
        <v>0.08</v>
      </c>
      <c r="FV13" s="1">
        <v>-9.6000000000000002E-2</v>
      </c>
      <c r="FW13" s="1">
        <v>-9.1999999999999998E-3</v>
      </c>
      <c r="FX13" s="1">
        <v>0.3589</v>
      </c>
      <c r="FY13" s="1">
        <v>0.31859999999999999</v>
      </c>
      <c r="FZ13" s="1">
        <v>0.2283</v>
      </c>
      <c r="GA13" s="1">
        <v>0.23050000000000001</v>
      </c>
      <c r="GB13" s="1">
        <v>1.43E-2</v>
      </c>
      <c r="GC13" s="1">
        <v>6.0600000000000001E-2</v>
      </c>
      <c r="GD13" s="1">
        <v>0.377</v>
      </c>
      <c r="GE13" s="1">
        <v>0.22789999999999999</v>
      </c>
      <c r="GF13" s="1">
        <v>0.3846</v>
      </c>
      <c r="GG13" s="1">
        <v>-0.65910000000000002</v>
      </c>
      <c r="GH13" s="1">
        <v>-7.0900000000000005E-2</v>
      </c>
      <c r="GI13" s="1">
        <v>0.25009999999999999</v>
      </c>
      <c r="GJ13" s="1">
        <v>0.40889999999999999</v>
      </c>
      <c r="GK13" s="1">
        <v>-1.15E-2</v>
      </c>
      <c r="GL13" s="1">
        <v>0.43869999999999998</v>
      </c>
      <c r="GM13" s="1">
        <v>0.34570000000000001</v>
      </c>
      <c r="GN13" s="1">
        <v>0.49120000000000003</v>
      </c>
      <c r="GO13" s="1">
        <v>0.37719999999999998</v>
      </c>
      <c r="GP13" s="1">
        <v>0.60640000000000005</v>
      </c>
      <c r="GQ13" s="1">
        <v>0.26019999999999999</v>
      </c>
      <c r="GR13" s="1">
        <v>0.18</v>
      </c>
      <c r="GS13" s="1">
        <v>0.39129999999999998</v>
      </c>
      <c r="GT13" s="1">
        <v>0.51980000000000004</v>
      </c>
      <c r="GU13" s="1">
        <v>0.41499999999999998</v>
      </c>
      <c r="GV13" s="1">
        <v>0.14849999999999999</v>
      </c>
      <c r="HA13" s="1" t="str">
        <f t="shared" si="0"/>
        <v>2019</v>
      </c>
      <c r="HB13" s="1" t="str">
        <f t="shared" si="1"/>
        <v>07</v>
      </c>
    </row>
    <row r="14" spans="1:210">
      <c r="A14" s="3" t="s">
        <v>9</v>
      </c>
      <c r="B14" s="3"/>
      <c r="C14" s="3" t="s">
        <v>3194</v>
      </c>
      <c r="E14" s="1" t="s">
        <v>3195</v>
      </c>
      <c r="F14" s="1">
        <v>-0.35920000000000002</v>
      </c>
      <c r="G14" s="1">
        <v>-1.0449999999999999</v>
      </c>
      <c r="H14" s="1">
        <v>0.26779999999999998</v>
      </c>
      <c r="I14" s="1">
        <v>-0.83030000000000004</v>
      </c>
      <c r="J14" s="1">
        <v>-0.96279999999999999</v>
      </c>
      <c r="K14" s="1">
        <v>-0.48359999999999997</v>
      </c>
      <c r="L14" s="1">
        <v>-0.58450000000000002</v>
      </c>
      <c r="M14" s="1">
        <v>-0.73460000000000003</v>
      </c>
      <c r="N14" s="1">
        <v>-0.46589999999999998</v>
      </c>
      <c r="O14" s="1">
        <v>-0.12690000000000001</v>
      </c>
      <c r="P14" s="1">
        <v>-1.1394</v>
      </c>
      <c r="Q14" s="1">
        <v>-0.68910000000000005</v>
      </c>
      <c r="R14" s="1">
        <v>2.5499999999999998E-2</v>
      </c>
      <c r="S14" s="1">
        <v>7.2800000000000004E-2</v>
      </c>
      <c r="T14" s="1">
        <v>-0.56120000000000003</v>
      </c>
      <c r="U14" s="1">
        <v>-0.68430000000000002</v>
      </c>
      <c r="V14" s="1">
        <v>-0.71120000000000005</v>
      </c>
      <c r="W14" s="1">
        <v>0.14749999999999999</v>
      </c>
      <c r="X14" s="1">
        <v>0.14080000000000001</v>
      </c>
      <c r="Y14" s="1">
        <v>-0.1958</v>
      </c>
      <c r="Z14" s="1">
        <v>-8.7300000000000003E-2</v>
      </c>
      <c r="AA14" s="1">
        <v>0.27729999999999999</v>
      </c>
      <c r="AB14" s="1">
        <v>0</v>
      </c>
      <c r="AC14" s="1">
        <v>0.19350000000000001</v>
      </c>
      <c r="AD14" s="1">
        <v>-0.45179999999999998</v>
      </c>
      <c r="AE14" s="1">
        <v>0</v>
      </c>
      <c r="AF14" s="1">
        <v>0.50219999999999998</v>
      </c>
      <c r="AG14" s="1">
        <v>-0.24310000000000001</v>
      </c>
      <c r="AH14" s="1">
        <v>-0.94689999999999996</v>
      </c>
      <c r="AI14" s="1">
        <v>-0.6885</v>
      </c>
      <c r="AJ14" s="1">
        <v>-0.19739999999999999</v>
      </c>
      <c r="AK14" s="1">
        <v>0.56850000000000001</v>
      </c>
      <c r="AL14" s="1">
        <v>-0.59370000000000001</v>
      </c>
      <c r="AM14" s="1">
        <v>0.76919999999999999</v>
      </c>
      <c r="AN14" s="1">
        <v>-0.54020000000000001</v>
      </c>
      <c r="AO14" s="1">
        <v>3.5200000000000002E-2</v>
      </c>
      <c r="AP14" s="1">
        <v>-0.34210000000000002</v>
      </c>
      <c r="AQ14" s="1">
        <v>0</v>
      </c>
      <c r="AR14" s="1">
        <v>-0.81850000000000001</v>
      </c>
      <c r="AS14" s="1">
        <v>-0.52510000000000001</v>
      </c>
      <c r="AT14" s="1">
        <v>-0.86629999999999996</v>
      </c>
      <c r="AU14" s="1">
        <v>-0.3649</v>
      </c>
      <c r="AV14" s="1">
        <v>-0.1343</v>
      </c>
      <c r="AW14" s="1">
        <v>-0.57299999999999995</v>
      </c>
      <c r="AX14" s="1">
        <v>0.3569</v>
      </c>
      <c r="AY14" s="1">
        <v>-8.8999999999999996E-2</v>
      </c>
      <c r="AZ14" s="1">
        <v>-0.14860000000000001</v>
      </c>
      <c r="BA14" s="1">
        <v>-0.1153</v>
      </c>
      <c r="BB14" s="1">
        <v>0.1822</v>
      </c>
      <c r="BC14" s="1">
        <v>-0.24349999999999999</v>
      </c>
      <c r="BD14" s="1">
        <v>-0.2341</v>
      </c>
      <c r="BE14" s="1">
        <v>-0.50829999999999997</v>
      </c>
      <c r="BF14" s="1">
        <v>-0.95350000000000001</v>
      </c>
      <c r="BG14" s="1">
        <v>-0.21199999999999999</v>
      </c>
      <c r="BH14" s="1">
        <v>0</v>
      </c>
      <c r="BI14" s="1">
        <v>-0.42970000000000003</v>
      </c>
      <c r="BJ14" s="1">
        <v>-0.8982</v>
      </c>
      <c r="BK14" s="1">
        <v>-0.2989</v>
      </c>
      <c r="BL14" s="1">
        <v>-0.72160000000000002</v>
      </c>
      <c r="BM14" s="1">
        <v>0.16520000000000001</v>
      </c>
      <c r="BN14" s="1">
        <v>-1.0044</v>
      </c>
      <c r="BO14" s="1">
        <v>0.2475</v>
      </c>
      <c r="BP14" s="1">
        <v>1.1027</v>
      </c>
      <c r="BQ14" s="1">
        <v>-0.2752</v>
      </c>
      <c r="BR14" s="1">
        <v>-0.1119</v>
      </c>
      <c r="BS14" s="1">
        <v>-0.36670000000000003</v>
      </c>
      <c r="BT14" s="1">
        <v>-0.14199999999999999</v>
      </c>
      <c r="BU14" s="1">
        <v>13.023199999999999</v>
      </c>
      <c r="BV14" s="1">
        <v>-0.32219999999999999</v>
      </c>
      <c r="BW14" s="1">
        <v>-0.65059999999999996</v>
      </c>
      <c r="BX14" s="1">
        <v>-1.6379999999999999</v>
      </c>
      <c r="BY14" s="1">
        <v>0.69640000000000002</v>
      </c>
      <c r="BZ14" s="1">
        <v>-1.1334</v>
      </c>
      <c r="CA14" s="1">
        <v>-0.99060000000000004</v>
      </c>
      <c r="CB14" s="1">
        <v>-0.104</v>
      </c>
      <c r="CC14" s="1">
        <v>-0.34789999999999999</v>
      </c>
      <c r="CD14" s="1">
        <v>0</v>
      </c>
      <c r="CE14" s="1">
        <v>-0.77500000000000002</v>
      </c>
      <c r="CF14" s="1">
        <v>-1.6813</v>
      </c>
      <c r="CG14" s="1">
        <v>0.63829999999999998</v>
      </c>
      <c r="CH14" s="1">
        <v>-0.84889999999999999</v>
      </c>
      <c r="CI14" s="1">
        <v>6.4699999999999994E-2</v>
      </c>
      <c r="CJ14" s="1">
        <v>-0.77590000000000003</v>
      </c>
      <c r="CK14" s="1">
        <v>1.4593</v>
      </c>
      <c r="CL14" s="1">
        <v>5.9900000000000002E-2</v>
      </c>
      <c r="CM14" s="1">
        <v>-0.31280000000000002</v>
      </c>
      <c r="CN14" s="1">
        <v>-0.62060000000000004</v>
      </c>
      <c r="CO14" s="1">
        <v>-0.13739999999999999</v>
      </c>
      <c r="CP14" s="1">
        <v>-0.42770000000000002</v>
      </c>
      <c r="CQ14" s="1">
        <v>4.4299999999999999E-2</v>
      </c>
      <c r="CR14" s="1">
        <v>0.74139999999999995</v>
      </c>
      <c r="CS14" s="1">
        <v>0.2455</v>
      </c>
      <c r="CT14" s="1">
        <v>-1.3564000000000001</v>
      </c>
      <c r="CU14" s="1">
        <v>-0.85509999999999997</v>
      </c>
      <c r="CV14" s="1">
        <v>0.1971</v>
      </c>
      <c r="CW14" s="1">
        <v>-0.71089999999999998</v>
      </c>
      <c r="CX14" s="1">
        <v>0.57969999999999999</v>
      </c>
      <c r="CY14" s="1">
        <v>-0.36909999999999998</v>
      </c>
      <c r="CZ14" s="1">
        <v>0.1638</v>
      </c>
      <c r="DA14" s="1">
        <v>-0.64949999999999997</v>
      </c>
      <c r="DB14" s="1">
        <v>8.9899999999999994E-2</v>
      </c>
      <c r="DC14" s="1">
        <v>0.17380000000000001</v>
      </c>
      <c r="DD14" s="1">
        <v>-0.1986</v>
      </c>
      <c r="DE14" s="1">
        <v>0.25019999999999998</v>
      </c>
      <c r="DF14" s="1">
        <v>0.4244</v>
      </c>
      <c r="DG14" s="1">
        <v>0.1384</v>
      </c>
      <c r="DH14" s="1">
        <v>-0.48559999999999998</v>
      </c>
      <c r="DI14" s="1">
        <v>-6.6900000000000001E-2</v>
      </c>
      <c r="DJ14" s="1">
        <v>3.9199999999999999E-2</v>
      </c>
      <c r="DK14" s="1">
        <v>-0.10299999999999999</v>
      </c>
      <c r="DL14" s="1">
        <v>4.9099999999999998E-2</v>
      </c>
      <c r="DM14" s="1">
        <v>-0.53580000000000005</v>
      </c>
      <c r="DN14" s="1">
        <v>0.1157</v>
      </c>
      <c r="DO14" s="1">
        <v>0.47510000000000002</v>
      </c>
      <c r="DP14" s="1">
        <v>-0.41770000000000002</v>
      </c>
      <c r="DQ14" s="1">
        <v>0.53359999999999996</v>
      </c>
      <c r="DR14" s="1">
        <v>0.04</v>
      </c>
      <c r="DS14" s="1">
        <v>-5.4600000000000003E-2</v>
      </c>
      <c r="DT14" s="1">
        <v>-0.60799999999999998</v>
      </c>
      <c r="DU14" s="1">
        <v>0.2671</v>
      </c>
      <c r="DV14" s="1">
        <v>-5.5E-2</v>
      </c>
      <c r="DW14" s="1">
        <v>-0.48920000000000002</v>
      </c>
      <c r="DX14" s="1">
        <v>-0.35420000000000001</v>
      </c>
      <c r="DY14" s="1">
        <v>-0.90439999999999998</v>
      </c>
      <c r="DZ14" s="1">
        <v>-0.70550000000000002</v>
      </c>
      <c r="EA14" s="1">
        <v>-1.29E-2</v>
      </c>
      <c r="EB14" s="1">
        <v>0.32929999999999998</v>
      </c>
      <c r="EC14" s="1">
        <v>-0.1893</v>
      </c>
      <c r="ED14" s="1">
        <v>-0.1885</v>
      </c>
      <c r="EE14" s="1">
        <v>0.21629999999999999</v>
      </c>
      <c r="EF14" s="1">
        <v>-0.33439999999999998</v>
      </c>
      <c r="EG14" s="1">
        <v>-0.35089999999999999</v>
      </c>
      <c r="EH14" s="1">
        <v>-0.1225</v>
      </c>
      <c r="EI14" s="1">
        <v>0.2361</v>
      </c>
      <c r="EJ14" s="1">
        <v>-0.121</v>
      </c>
      <c r="EK14" s="1">
        <v>0.22720000000000001</v>
      </c>
      <c r="EL14" s="1">
        <v>-0.27610000000000001</v>
      </c>
      <c r="EM14" s="1">
        <v>-0.68989999999999996</v>
      </c>
      <c r="EN14" s="1">
        <v>-0.68740000000000001</v>
      </c>
      <c r="EO14" s="1">
        <v>-0.17599999999999999</v>
      </c>
      <c r="EP14" s="1">
        <v>-0.1976</v>
      </c>
      <c r="EQ14" s="1">
        <v>-0.21510000000000001</v>
      </c>
      <c r="ER14" s="1">
        <v>-1.5391999999999999</v>
      </c>
      <c r="ES14" s="1">
        <v>-0.4249</v>
      </c>
      <c r="ET14" s="1">
        <v>7.2999999999999995E-2</v>
      </c>
      <c r="EU14" s="1">
        <v>-8.7400000000000005E-2</v>
      </c>
      <c r="EV14" s="1">
        <v>-0.40849999999999997</v>
      </c>
      <c r="EW14" s="1">
        <v>-0.87280000000000002</v>
      </c>
      <c r="EX14" s="1">
        <v>-0.61950000000000005</v>
      </c>
      <c r="EY14" s="1">
        <v>-0.72319999999999995</v>
      </c>
      <c r="EZ14" s="1">
        <v>3.0999999999999999E-3</v>
      </c>
      <c r="FA14" s="1">
        <v>-0.66979999999999995</v>
      </c>
      <c r="FB14" s="1">
        <v>0.71040000000000003</v>
      </c>
      <c r="FC14" s="1">
        <v>-9.0200000000000002E-2</v>
      </c>
      <c r="FD14" s="1">
        <v>0.20630000000000001</v>
      </c>
      <c r="FE14" s="1">
        <v>-0.62309999999999999</v>
      </c>
      <c r="FF14" s="1">
        <v>-0.33960000000000001</v>
      </c>
      <c r="FG14" s="1">
        <v>-0.42159999999999997</v>
      </c>
      <c r="FH14" s="1">
        <v>-0.31869999999999998</v>
      </c>
      <c r="FI14" s="1">
        <v>3.39E-2</v>
      </c>
      <c r="FJ14" s="1">
        <v>-0.2064</v>
      </c>
      <c r="FK14" s="1">
        <v>-9.01E-2</v>
      </c>
      <c r="FL14" s="1">
        <v>0.43120000000000003</v>
      </c>
      <c r="FM14" s="1">
        <v>-0.1709</v>
      </c>
      <c r="FN14" s="1">
        <v>-0.23449999999999999</v>
      </c>
      <c r="FO14" s="1">
        <v>-0.72609999999999997</v>
      </c>
      <c r="FP14" s="1">
        <v>-1.0009999999999999</v>
      </c>
      <c r="FQ14" s="1">
        <v>-0.96809999999999996</v>
      </c>
      <c r="FR14" s="1">
        <v>-0.33400000000000002</v>
      </c>
      <c r="FS14" s="1">
        <v>1.11E-2</v>
      </c>
      <c r="FT14" s="1">
        <v>-0.51419999999999999</v>
      </c>
      <c r="FU14" s="1">
        <v>-0.80879999999999996</v>
      </c>
      <c r="FV14" s="1">
        <v>-0.80100000000000005</v>
      </c>
      <c r="FW14" s="1">
        <v>-1.0956999999999999</v>
      </c>
      <c r="FX14" s="1">
        <v>-0.55989999999999995</v>
      </c>
      <c r="FY14" s="1">
        <v>-0.57189999999999996</v>
      </c>
      <c r="FZ14" s="1">
        <v>0.24179999999999999</v>
      </c>
      <c r="GA14" s="1">
        <v>-0.58179999999999998</v>
      </c>
      <c r="GB14" s="1">
        <v>-0.54200000000000004</v>
      </c>
      <c r="GC14" s="1">
        <v>-5.0900000000000001E-2</v>
      </c>
      <c r="GD14" s="1">
        <v>-0.7329</v>
      </c>
      <c r="GE14" s="1">
        <v>0.4128</v>
      </c>
      <c r="GF14" s="1">
        <v>-0.3422</v>
      </c>
      <c r="GG14" s="1">
        <v>-2.6200000000000001E-2</v>
      </c>
      <c r="GH14" s="1">
        <v>-1.1231</v>
      </c>
      <c r="GI14" s="1">
        <v>0.43240000000000001</v>
      </c>
      <c r="GJ14" s="1">
        <v>-1.4834000000000001</v>
      </c>
      <c r="GK14" s="1">
        <v>-0.1065</v>
      </c>
      <c r="GL14" s="1">
        <v>-0.80759999999999998</v>
      </c>
      <c r="GM14" s="1">
        <v>-0.81459999999999999</v>
      </c>
      <c r="GN14" s="1">
        <v>-0.57750000000000001</v>
      </c>
      <c r="GO14" s="1">
        <v>-0.70089999999999997</v>
      </c>
      <c r="GP14" s="1">
        <v>-0.26750000000000002</v>
      </c>
      <c r="GQ14" s="1">
        <v>-0.52429999999999999</v>
      </c>
      <c r="GR14" s="1">
        <v>0.1164</v>
      </c>
      <c r="GS14" s="1">
        <v>1.4500000000000001E-2</v>
      </c>
      <c r="GT14" s="1">
        <v>-0.1787</v>
      </c>
      <c r="GU14" s="1">
        <v>-0.1187</v>
      </c>
      <c r="GV14" s="1">
        <v>-0.71560000000000001</v>
      </c>
      <c r="HA14" s="1" t="str">
        <f t="shared" si="0"/>
        <v>2019</v>
      </c>
      <c r="HB14" s="1" t="str">
        <f t="shared" si="1"/>
        <v>07</v>
      </c>
    </row>
    <row r="15" spans="1:210">
      <c r="A15" s="3" t="s">
        <v>9</v>
      </c>
      <c r="B15" s="3"/>
      <c r="C15" s="3" t="s">
        <v>3196</v>
      </c>
      <c r="E15" s="1" t="s">
        <v>3196</v>
      </c>
      <c r="F15" s="1">
        <v>-0.18090000000000001</v>
      </c>
      <c r="G15" s="1">
        <v>-0.96179999999999999</v>
      </c>
      <c r="H15" s="1">
        <v>0.74150000000000005</v>
      </c>
      <c r="I15" s="1">
        <v>-1.2282999999999999</v>
      </c>
      <c r="J15" s="1">
        <v>-0.1318</v>
      </c>
      <c r="K15" s="1">
        <v>-0.1075</v>
      </c>
      <c r="L15" s="1">
        <v>-0.4763</v>
      </c>
      <c r="M15" s="1">
        <v>-0.49320000000000003</v>
      </c>
      <c r="N15" s="1">
        <v>-0.3402</v>
      </c>
      <c r="O15" s="1">
        <v>0.14799999999999999</v>
      </c>
      <c r="P15" s="1">
        <v>-0.87329999999999997</v>
      </c>
      <c r="Q15" s="1">
        <v>-0.62009999999999998</v>
      </c>
      <c r="R15" s="1">
        <v>0.2059</v>
      </c>
      <c r="S15" s="1">
        <v>0.20150000000000001</v>
      </c>
      <c r="T15" s="1">
        <v>-0.81220000000000003</v>
      </c>
      <c r="U15" s="1">
        <v>-0.68369999999999997</v>
      </c>
      <c r="V15" s="1">
        <v>-0.58720000000000006</v>
      </c>
      <c r="W15" s="1">
        <v>0.50949999999999995</v>
      </c>
      <c r="X15" s="1">
        <v>-0.56489999999999996</v>
      </c>
      <c r="Y15" s="1">
        <v>-0.34499999999999997</v>
      </c>
      <c r="Z15" s="1">
        <v>0</v>
      </c>
      <c r="AA15" s="1">
        <v>0.57499999999999996</v>
      </c>
      <c r="AB15" s="1">
        <v>-0.1636</v>
      </c>
      <c r="AC15" s="1">
        <v>0</v>
      </c>
      <c r="AD15" s="1">
        <v>-0.36080000000000001</v>
      </c>
      <c r="AE15" s="1">
        <v>0</v>
      </c>
      <c r="AF15" s="1">
        <v>0.61280000000000001</v>
      </c>
      <c r="AG15" s="1">
        <v>-0.40510000000000002</v>
      </c>
      <c r="AH15" s="1">
        <v>-0.8579</v>
      </c>
      <c r="AI15" s="1">
        <v>0.31769999999999998</v>
      </c>
      <c r="AJ15" s="1">
        <v>-0.46079999999999999</v>
      </c>
      <c r="AK15" s="1">
        <v>0.28120000000000001</v>
      </c>
      <c r="AL15" s="1">
        <v>-0.7712</v>
      </c>
      <c r="AM15" s="1">
        <v>1.9455</v>
      </c>
      <c r="AN15" s="1">
        <v>-0.2455</v>
      </c>
      <c r="AO15" s="1">
        <v>-0.42220000000000002</v>
      </c>
      <c r="AP15" s="1">
        <v>-0.52680000000000005</v>
      </c>
      <c r="AQ15" s="1">
        <v>0.1668</v>
      </c>
      <c r="AR15" s="1">
        <v>-0.77339999999999998</v>
      </c>
      <c r="AS15" s="1">
        <v>-0.77080000000000004</v>
      </c>
      <c r="AT15" s="1">
        <v>-1.1137999999999999</v>
      </c>
      <c r="AU15" s="1">
        <v>-0.24379999999999999</v>
      </c>
      <c r="AV15" s="1">
        <v>0.43909999999999999</v>
      </c>
      <c r="AW15" s="1">
        <v>-0.71319999999999995</v>
      </c>
      <c r="AX15" s="1">
        <v>0.62350000000000005</v>
      </c>
      <c r="AY15" s="1">
        <v>-0.26729999999999998</v>
      </c>
      <c r="AZ15" s="1">
        <v>-0.26019999999999999</v>
      </c>
      <c r="BA15" s="1">
        <v>0</v>
      </c>
      <c r="BB15" s="1">
        <v>0.1822</v>
      </c>
      <c r="BC15" s="1">
        <v>-0.40579999999999999</v>
      </c>
      <c r="BD15" s="1">
        <v>0.1172</v>
      </c>
      <c r="BE15" s="1">
        <v>-0.50829999999999997</v>
      </c>
      <c r="BF15" s="1">
        <v>-0.83579999999999999</v>
      </c>
      <c r="BG15" s="1">
        <v>-0.2402</v>
      </c>
      <c r="BH15" s="1">
        <v>-7.6600000000000001E-2</v>
      </c>
      <c r="BI15" s="1">
        <v>-0.25009999999999999</v>
      </c>
      <c r="BJ15" s="1">
        <v>-1.2715000000000001</v>
      </c>
      <c r="BK15" s="1">
        <v>-1.0295000000000001</v>
      </c>
      <c r="BL15" s="1">
        <v>-0.82550000000000001</v>
      </c>
      <c r="BM15" s="1">
        <v>0.74250000000000005</v>
      </c>
      <c r="BN15" s="1">
        <v>-0.8246</v>
      </c>
      <c r="BO15" s="1">
        <v>8.2199999999999995E-2</v>
      </c>
      <c r="BP15" s="1">
        <v>1.0794999999999999</v>
      </c>
      <c r="BQ15" s="1">
        <v>-0.2084</v>
      </c>
      <c r="BR15" s="1">
        <v>0.1118</v>
      </c>
      <c r="BS15" s="1">
        <v>-0.61570000000000003</v>
      </c>
      <c r="BT15" s="1">
        <v>-0.42430000000000001</v>
      </c>
      <c r="BU15" s="1">
        <v>13.689</v>
      </c>
      <c r="BV15" s="1">
        <v>0.55520000000000003</v>
      </c>
      <c r="BW15" s="1">
        <v>-0.24340000000000001</v>
      </c>
      <c r="BX15" s="1">
        <v>-0.36230000000000001</v>
      </c>
      <c r="BY15" s="1">
        <v>3.5499999999999997E-2</v>
      </c>
      <c r="BZ15" s="1">
        <v>-0.87709999999999999</v>
      </c>
      <c r="CA15" s="1">
        <v>-0.62690000000000001</v>
      </c>
      <c r="CB15" s="1">
        <v>-0.15590000000000001</v>
      </c>
      <c r="CC15" s="1">
        <v>-0.28029999999999999</v>
      </c>
      <c r="CD15" s="1">
        <v>0.12970000000000001</v>
      </c>
      <c r="CE15" s="1">
        <v>-0.30349999999999999</v>
      </c>
      <c r="CF15" s="1">
        <v>-0.57689999999999997</v>
      </c>
      <c r="CG15" s="1">
        <v>8.3599999999999994E-2</v>
      </c>
      <c r="CH15" s="1">
        <v>-0.5837</v>
      </c>
      <c r="CI15" s="1">
        <v>0</v>
      </c>
      <c r="CJ15" s="1">
        <v>-0.59740000000000004</v>
      </c>
      <c r="CK15" s="1">
        <v>-1.8795999999999999</v>
      </c>
      <c r="CL15" s="1">
        <v>-7.9000000000000008E-3</v>
      </c>
      <c r="CM15" s="1">
        <v>-0.36199999999999999</v>
      </c>
      <c r="CN15" s="1">
        <v>-0.2923</v>
      </c>
      <c r="CO15" s="1">
        <v>-0.16500000000000001</v>
      </c>
      <c r="CP15" s="1">
        <v>-0.1905</v>
      </c>
      <c r="CQ15" s="1">
        <v>0.22170000000000001</v>
      </c>
      <c r="CR15" s="1">
        <v>4.6199999999999998E-2</v>
      </c>
      <c r="CS15" s="1">
        <v>1.2376</v>
      </c>
      <c r="CT15" s="1">
        <v>-2.0032000000000001</v>
      </c>
      <c r="CU15" s="1">
        <v>-0.80520000000000003</v>
      </c>
      <c r="CV15" s="1">
        <v>-9.8699999999999996E-2</v>
      </c>
      <c r="CW15" s="1">
        <v>-0.57079999999999997</v>
      </c>
      <c r="CX15" s="1">
        <v>0.4345</v>
      </c>
      <c r="CY15" s="1">
        <v>-0.27710000000000001</v>
      </c>
      <c r="CZ15" s="1">
        <v>-5.4600000000000003E-2</v>
      </c>
      <c r="DA15" s="1">
        <v>-0.31019999999999998</v>
      </c>
      <c r="DB15" s="1">
        <v>0.22470000000000001</v>
      </c>
      <c r="DC15" s="1">
        <v>-0.34300000000000003</v>
      </c>
      <c r="DD15" s="1">
        <v>-0.73180000000000001</v>
      </c>
      <c r="DE15" s="1">
        <v>0.20030000000000001</v>
      </c>
      <c r="DF15" s="1">
        <v>0.28489999999999999</v>
      </c>
      <c r="DG15" s="1">
        <v>-9.4000000000000004E-3</v>
      </c>
      <c r="DH15" s="1">
        <v>-0.26400000000000001</v>
      </c>
      <c r="DI15" s="1">
        <v>3.85E-2</v>
      </c>
      <c r="DJ15" s="1">
        <v>-2.01E-2</v>
      </c>
      <c r="DK15" s="1">
        <v>-5.91E-2</v>
      </c>
      <c r="DL15" s="1">
        <v>-1.1299999999999999E-2</v>
      </c>
      <c r="DM15" s="1">
        <v>-0.98019999999999996</v>
      </c>
      <c r="DN15" s="1">
        <v>-0.24199999999999999</v>
      </c>
      <c r="DO15" s="1">
        <v>0.23949999999999999</v>
      </c>
      <c r="DP15" s="1">
        <v>-0.1052</v>
      </c>
      <c r="DQ15" s="1">
        <v>0.64300000000000002</v>
      </c>
      <c r="DR15" s="1">
        <v>0.34079999999999999</v>
      </c>
      <c r="DS15" s="1">
        <v>-1.2200000000000001E-2</v>
      </c>
      <c r="DT15" s="1">
        <v>-0.61240000000000006</v>
      </c>
      <c r="DU15" s="1">
        <v>0.22270000000000001</v>
      </c>
      <c r="DV15" s="1">
        <v>0.16619999999999999</v>
      </c>
      <c r="DW15" s="1">
        <v>-9.8299999999999998E-2</v>
      </c>
      <c r="DX15" s="1">
        <v>-0.26579999999999998</v>
      </c>
      <c r="DY15" s="1">
        <v>-0.17100000000000001</v>
      </c>
      <c r="DZ15" s="1">
        <v>-0.61370000000000002</v>
      </c>
      <c r="EA15" s="1">
        <v>-8.72E-2</v>
      </c>
      <c r="EB15" s="1">
        <v>7.7600000000000002E-2</v>
      </c>
      <c r="EC15" s="1">
        <v>-4.7199999999999999E-2</v>
      </c>
      <c r="ED15" s="1">
        <v>-0.33260000000000001</v>
      </c>
      <c r="EE15" s="1">
        <v>0.12330000000000001</v>
      </c>
      <c r="EF15" s="1">
        <v>-0.38159999999999999</v>
      </c>
      <c r="EG15" s="1">
        <v>-0.37890000000000001</v>
      </c>
      <c r="EH15" s="1">
        <v>-0.29380000000000001</v>
      </c>
      <c r="EI15" s="1">
        <v>0.2059</v>
      </c>
      <c r="EJ15" s="1">
        <v>-3.6999999999999998E-2</v>
      </c>
      <c r="EK15" s="1">
        <v>-0.61950000000000005</v>
      </c>
      <c r="EL15" s="1">
        <v>-0.12609999999999999</v>
      </c>
      <c r="EM15" s="1">
        <v>0.2177</v>
      </c>
      <c r="EN15" s="1">
        <v>0.61119999999999997</v>
      </c>
      <c r="EO15" s="1">
        <v>-0.23899999999999999</v>
      </c>
      <c r="EP15" s="1">
        <v>0.30120000000000002</v>
      </c>
      <c r="EQ15" s="1">
        <v>0.50849999999999995</v>
      </c>
      <c r="ER15" s="1">
        <v>-1.4534</v>
      </c>
      <c r="ES15" s="1">
        <v>-0.11749999999999999</v>
      </c>
      <c r="ET15" s="1">
        <v>-0.4829</v>
      </c>
      <c r="EU15" s="1">
        <v>-0.21879999999999999</v>
      </c>
      <c r="EV15" s="1">
        <v>-0.13220000000000001</v>
      </c>
      <c r="EW15" s="1">
        <v>-1.919</v>
      </c>
      <c r="EX15" s="1">
        <v>-0.1038</v>
      </c>
      <c r="EY15" s="1">
        <v>-0.32890000000000003</v>
      </c>
      <c r="EZ15" s="1">
        <v>-0.1822</v>
      </c>
      <c r="FA15" s="1">
        <v>-9.64E-2</v>
      </c>
      <c r="FB15" s="1">
        <v>-0.66069999999999995</v>
      </c>
      <c r="FC15" s="1">
        <v>0.11899999999999999</v>
      </c>
      <c r="FD15" s="1">
        <v>-7.22E-2</v>
      </c>
      <c r="FE15" s="1">
        <v>-0.91590000000000005</v>
      </c>
      <c r="FF15" s="1">
        <v>-0.29110000000000003</v>
      </c>
      <c r="FG15" s="1">
        <v>-0.36209999999999998</v>
      </c>
      <c r="FH15" s="1">
        <v>-0.26919999999999999</v>
      </c>
      <c r="FI15" s="1">
        <v>-2.0000000000000001E-4</v>
      </c>
      <c r="FJ15" s="1">
        <v>4.7300000000000002E-2</v>
      </c>
      <c r="FK15" s="1">
        <v>-0.36030000000000001</v>
      </c>
      <c r="FL15" s="1">
        <v>0.51859999999999995</v>
      </c>
      <c r="FM15" s="1">
        <v>0.53449999999999998</v>
      </c>
      <c r="FN15" s="1">
        <v>-0.13270000000000001</v>
      </c>
      <c r="FO15" s="1">
        <v>-0.70399999999999996</v>
      </c>
      <c r="FP15" s="1">
        <v>-1.0043</v>
      </c>
      <c r="FQ15" s="1">
        <v>-0.80869999999999997</v>
      </c>
      <c r="FR15" s="1">
        <v>-0.11260000000000001</v>
      </c>
      <c r="FS15" s="1">
        <v>-0.2203</v>
      </c>
      <c r="FT15" s="1">
        <v>-0.24149999999999999</v>
      </c>
      <c r="FU15" s="1">
        <v>-1.2975000000000001</v>
      </c>
      <c r="FV15" s="1">
        <v>-1.1920999999999999</v>
      </c>
      <c r="FW15" s="1">
        <v>-0.96750000000000003</v>
      </c>
      <c r="FX15" s="1">
        <v>-0.34760000000000002</v>
      </c>
      <c r="FY15" s="1">
        <v>-0.41520000000000001</v>
      </c>
      <c r="FZ15" s="1">
        <v>0.14069999999999999</v>
      </c>
      <c r="GA15" s="1">
        <v>-0.53859999999999997</v>
      </c>
      <c r="GB15" s="1">
        <v>-0.48809999999999998</v>
      </c>
      <c r="GC15" s="1">
        <v>-0.17230000000000001</v>
      </c>
      <c r="GD15" s="1">
        <v>-0.25690000000000002</v>
      </c>
      <c r="GE15" s="1">
        <v>-0.1736</v>
      </c>
      <c r="GF15" s="1">
        <v>-0.20019999999999999</v>
      </c>
      <c r="GG15" s="1">
        <v>6.3899999999999998E-2</v>
      </c>
      <c r="GH15" s="1">
        <v>-1.1398999999999999</v>
      </c>
      <c r="GI15" s="1">
        <v>1.4583999999999999</v>
      </c>
      <c r="GJ15" s="1">
        <v>-2.3761000000000001</v>
      </c>
      <c r="GK15" s="1">
        <v>-0.1789</v>
      </c>
      <c r="GL15" s="1">
        <v>-0.24890000000000001</v>
      </c>
      <c r="GM15" s="1">
        <v>-0.54520000000000002</v>
      </c>
      <c r="GN15" s="1">
        <v>-0.2923</v>
      </c>
      <c r="GO15" s="1">
        <v>-0.58179999999999998</v>
      </c>
      <c r="GP15" s="1">
        <v>-0.35570000000000002</v>
      </c>
      <c r="GQ15" s="1">
        <v>-0.51719999999999999</v>
      </c>
      <c r="GR15" s="1">
        <v>0.16950000000000001</v>
      </c>
      <c r="GS15" s="1">
        <v>-0.18940000000000001</v>
      </c>
      <c r="GT15" s="1">
        <v>-0.24970000000000001</v>
      </c>
      <c r="GU15" s="1">
        <v>-0.20619999999999999</v>
      </c>
      <c r="GV15" s="1">
        <v>-0.29720000000000002</v>
      </c>
      <c r="HA15" s="1" t="str">
        <f t="shared" si="0"/>
        <v>2019</v>
      </c>
      <c r="HB15" s="1" t="str">
        <f t="shared" si="1"/>
        <v>07</v>
      </c>
    </row>
    <row r="16" spans="1:210">
      <c r="A16" s="3" t="s">
        <v>9</v>
      </c>
      <c r="B16" s="3"/>
      <c r="C16" s="3" t="s">
        <v>3197</v>
      </c>
      <c r="E16" s="1" t="s">
        <v>3198</v>
      </c>
      <c r="F16" s="1">
        <v>-0.32479999999999998</v>
      </c>
      <c r="G16" s="1">
        <v>-0.84309999999999996</v>
      </c>
      <c r="H16" s="1">
        <v>0.43430000000000002</v>
      </c>
      <c r="I16" s="1">
        <v>-1.2276</v>
      </c>
      <c r="J16" s="1">
        <v>-0.83150000000000002</v>
      </c>
      <c r="K16" s="1">
        <v>-0.53610000000000002</v>
      </c>
      <c r="L16" s="1">
        <v>-0.51370000000000005</v>
      </c>
      <c r="M16" s="1">
        <v>-0.54879999999999995</v>
      </c>
      <c r="N16" s="1">
        <v>-0.42370000000000002</v>
      </c>
      <c r="O16" s="1">
        <v>-0.2109</v>
      </c>
      <c r="P16" s="1">
        <v>-0.38479999999999998</v>
      </c>
      <c r="Q16" s="1">
        <v>-0.54049999999999998</v>
      </c>
      <c r="R16" s="1">
        <v>0.154</v>
      </c>
      <c r="S16" s="1">
        <v>-0.25590000000000002</v>
      </c>
      <c r="T16" s="1">
        <v>-9.4799999999999995E-2</v>
      </c>
      <c r="U16" s="1">
        <v>-8.9899999999999994E-2</v>
      </c>
      <c r="V16" s="1">
        <v>-0.2959</v>
      </c>
      <c r="W16" s="1">
        <v>0.3599</v>
      </c>
      <c r="X16" s="1">
        <v>0.28570000000000001</v>
      </c>
      <c r="Y16" s="1">
        <v>-0.22170000000000001</v>
      </c>
      <c r="Z16" s="1">
        <v>0</v>
      </c>
      <c r="AA16" s="1">
        <v>0.56240000000000001</v>
      </c>
      <c r="AB16" s="1">
        <v>-0.16259999999999999</v>
      </c>
      <c r="AC16" s="1">
        <v>1.3612</v>
      </c>
      <c r="AD16" s="1">
        <v>0</v>
      </c>
      <c r="AE16" s="1">
        <v>0.14119999999999999</v>
      </c>
      <c r="AF16" s="1">
        <v>0.67869999999999997</v>
      </c>
      <c r="AG16" s="1">
        <v>-0.40250000000000002</v>
      </c>
      <c r="AH16" s="1">
        <v>-0.28899999999999998</v>
      </c>
      <c r="AI16" s="1">
        <v>-0.2621</v>
      </c>
      <c r="AJ16" s="1">
        <v>-6.6100000000000006E-2</v>
      </c>
      <c r="AK16" s="1">
        <v>0.50670000000000004</v>
      </c>
      <c r="AL16" s="1">
        <v>-8.6199999999999999E-2</v>
      </c>
      <c r="AM16" s="1">
        <v>2.3437000000000001</v>
      </c>
      <c r="AN16" s="1">
        <v>4.9000000000000002E-2</v>
      </c>
      <c r="AO16" s="1">
        <v>0.31859999999999999</v>
      </c>
      <c r="AP16" s="1">
        <v>-7.9600000000000004E-2</v>
      </c>
      <c r="AQ16" s="1">
        <v>-8.3000000000000004E-2</v>
      </c>
      <c r="AR16" s="1">
        <v>-0.3649</v>
      </c>
      <c r="AS16" s="1">
        <v>-3.1E-2</v>
      </c>
      <c r="AT16" s="1">
        <v>-0.98760000000000003</v>
      </c>
      <c r="AU16" s="1">
        <v>-8.1000000000000003E-2</v>
      </c>
      <c r="AV16" s="1">
        <v>0.30259999999999998</v>
      </c>
      <c r="AW16" s="1">
        <v>-0.71579999999999999</v>
      </c>
      <c r="AX16" s="1">
        <v>0.75339999999999996</v>
      </c>
      <c r="AY16" s="1">
        <v>-0.26540000000000002</v>
      </c>
      <c r="AZ16" s="1">
        <v>-0.2979</v>
      </c>
      <c r="BA16" s="1">
        <v>-0.1154</v>
      </c>
      <c r="BB16" s="1">
        <v>0.27400000000000002</v>
      </c>
      <c r="BC16" s="1">
        <v>-0.56720000000000004</v>
      </c>
      <c r="BD16" s="1">
        <v>0.27360000000000001</v>
      </c>
      <c r="BE16" s="1">
        <v>-0.50900000000000001</v>
      </c>
      <c r="BF16" s="1">
        <v>0.4511</v>
      </c>
      <c r="BG16" s="1">
        <v>-0.1067</v>
      </c>
      <c r="BH16" s="1">
        <v>-7.6600000000000001E-2</v>
      </c>
      <c r="BI16" s="1">
        <v>0.32379999999999998</v>
      </c>
      <c r="BJ16" s="1">
        <v>-1.0447</v>
      </c>
      <c r="BK16" s="1">
        <v>-0.60440000000000005</v>
      </c>
      <c r="BL16" s="1">
        <v>-0.625</v>
      </c>
      <c r="BM16" s="1">
        <v>0.73640000000000005</v>
      </c>
      <c r="BN16" s="1">
        <v>0.80640000000000001</v>
      </c>
      <c r="BO16" s="1">
        <v>-0.49049999999999999</v>
      </c>
      <c r="BP16" s="1">
        <v>1.1944999999999999</v>
      </c>
      <c r="BQ16" s="1">
        <v>0.4864</v>
      </c>
      <c r="BR16" s="1">
        <v>-1.1142000000000001</v>
      </c>
      <c r="BS16" s="1">
        <v>-0.49230000000000002</v>
      </c>
      <c r="BT16" s="1">
        <v>-0.1416</v>
      </c>
      <c r="BU16" s="1">
        <v>11.187200000000001</v>
      </c>
      <c r="BV16" s="1">
        <v>1.2807999999999999</v>
      </c>
      <c r="BW16" s="1">
        <v>1.6128</v>
      </c>
      <c r="BX16" s="1">
        <v>3.1168</v>
      </c>
      <c r="BY16" s="1">
        <v>-1.4675</v>
      </c>
      <c r="BZ16" s="1">
        <v>-0.72050000000000003</v>
      </c>
      <c r="CA16" s="1">
        <v>-1.1439999999999999</v>
      </c>
      <c r="CB16" s="1">
        <v>5.21E-2</v>
      </c>
      <c r="CC16" s="1">
        <v>-0.28010000000000002</v>
      </c>
      <c r="CD16" s="1">
        <v>0.12970000000000001</v>
      </c>
      <c r="CE16" s="1">
        <v>1.5872999999999999</v>
      </c>
      <c r="CF16" s="1">
        <v>3.0903999999999998</v>
      </c>
      <c r="CG16" s="1">
        <v>-1.5383</v>
      </c>
      <c r="CH16" s="1">
        <v>-0.67110000000000003</v>
      </c>
      <c r="CI16" s="1">
        <v>0</v>
      </c>
      <c r="CJ16" s="1">
        <v>-0.82640000000000002</v>
      </c>
      <c r="CK16" s="1">
        <v>-0.57279999999999998</v>
      </c>
      <c r="CL16" s="1">
        <v>0.23630000000000001</v>
      </c>
      <c r="CM16" s="1">
        <v>0.60150000000000003</v>
      </c>
      <c r="CN16" s="1">
        <v>1.6732</v>
      </c>
      <c r="CO16" s="1">
        <v>0.59970000000000001</v>
      </c>
      <c r="CP16" s="1">
        <v>9.5399999999999999E-2</v>
      </c>
      <c r="CQ16" s="1">
        <v>0.1328</v>
      </c>
      <c r="CR16" s="1">
        <v>1.0707</v>
      </c>
      <c r="CS16" s="1">
        <v>1.3875</v>
      </c>
      <c r="CT16" s="1">
        <v>-0.21909999999999999</v>
      </c>
      <c r="CU16" s="1">
        <v>-1.3512999999999999</v>
      </c>
      <c r="CV16" s="1">
        <v>2.7363</v>
      </c>
      <c r="CW16" s="1">
        <v>-0.33260000000000001</v>
      </c>
      <c r="CX16" s="1">
        <v>0.77400000000000002</v>
      </c>
      <c r="CY16" s="1">
        <v>0.32400000000000001</v>
      </c>
      <c r="CZ16" s="1">
        <v>0.43880000000000002</v>
      </c>
      <c r="DA16" s="1">
        <v>-0.46550000000000002</v>
      </c>
      <c r="DB16" s="1">
        <v>1.123</v>
      </c>
      <c r="DC16" s="1">
        <v>0.47410000000000002</v>
      </c>
      <c r="DD16" s="1">
        <v>-1.0630999999999999</v>
      </c>
      <c r="DE16" s="1">
        <v>0.50219999999999998</v>
      </c>
      <c r="DF16" s="1">
        <v>0.29470000000000002</v>
      </c>
      <c r="DG16" s="1">
        <v>0.1835</v>
      </c>
      <c r="DH16" s="1">
        <v>1.2037</v>
      </c>
      <c r="DI16" s="1">
        <v>5.7000000000000002E-3</v>
      </c>
      <c r="DJ16" s="1">
        <v>1.1015999999999999</v>
      </c>
      <c r="DK16" s="1">
        <v>1.3075000000000001</v>
      </c>
      <c r="DL16" s="1">
        <v>1.0976999999999999</v>
      </c>
      <c r="DM16" s="1">
        <v>1.0511999999999999</v>
      </c>
      <c r="DN16" s="1">
        <v>0.54379999999999995</v>
      </c>
      <c r="DO16" s="1">
        <v>0.61839999999999995</v>
      </c>
      <c r="DP16" s="1">
        <v>-0.15759999999999999</v>
      </c>
      <c r="DQ16" s="1">
        <v>0.3745</v>
      </c>
      <c r="DR16" s="1">
        <v>0.26040000000000002</v>
      </c>
      <c r="DS16" s="1">
        <v>3.4299999999999997E-2</v>
      </c>
      <c r="DT16" s="1">
        <v>-0.55769999999999997</v>
      </c>
      <c r="DU16" s="1">
        <v>0.53520000000000001</v>
      </c>
      <c r="DV16" s="1">
        <v>0.38729999999999998</v>
      </c>
      <c r="DW16" s="1">
        <v>-0.14729999999999999</v>
      </c>
      <c r="DX16" s="1">
        <v>0.31019999999999998</v>
      </c>
      <c r="DY16" s="1">
        <v>1.0893999999999999</v>
      </c>
      <c r="DZ16" s="1">
        <v>-0.2379</v>
      </c>
      <c r="EA16" s="1">
        <v>1.4482999999999999</v>
      </c>
      <c r="EB16" s="1">
        <v>0.41789999999999999</v>
      </c>
      <c r="EC16" s="1">
        <v>-0.47010000000000002</v>
      </c>
      <c r="ED16" s="1">
        <v>9.5799999999999996E-2</v>
      </c>
      <c r="EE16" s="1">
        <v>0.13830000000000001</v>
      </c>
      <c r="EF16" s="1">
        <v>-0.27439999999999998</v>
      </c>
      <c r="EG16" s="1">
        <v>1.0001</v>
      </c>
      <c r="EH16" s="1">
        <v>-0.2414</v>
      </c>
      <c r="EI16" s="1">
        <v>3.8699999999999998E-2</v>
      </c>
      <c r="EJ16" s="1">
        <v>0.58279999999999998</v>
      </c>
      <c r="EK16" s="1">
        <v>1.0767</v>
      </c>
      <c r="EL16" s="1">
        <v>1.3198000000000001</v>
      </c>
      <c r="EM16" s="1">
        <v>0.30559999999999998</v>
      </c>
      <c r="EN16" s="1">
        <v>1.0195000000000001</v>
      </c>
      <c r="EO16" s="1">
        <v>1.4216</v>
      </c>
      <c r="EP16" s="1">
        <v>1.7537</v>
      </c>
      <c r="EQ16" s="1">
        <v>0.32879999999999998</v>
      </c>
      <c r="ER16" s="1">
        <v>-0.34260000000000002</v>
      </c>
      <c r="ES16" s="1">
        <v>0.97350000000000003</v>
      </c>
      <c r="ET16" s="1">
        <v>1.1161000000000001</v>
      </c>
      <c r="EU16" s="1">
        <v>4.3900000000000002E-2</v>
      </c>
      <c r="EV16" s="1">
        <v>1.6077999999999999</v>
      </c>
      <c r="EW16" s="1">
        <v>-1.0557000000000001</v>
      </c>
      <c r="EX16" s="1">
        <v>-0.31230000000000002</v>
      </c>
      <c r="EY16" s="1">
        <v>1.6020000000000001</v>
      </c>
      <c r="EZ16" s="1">
        <v>3.8E-3</v>
      </c>
      <c r="FA16" s="1">
        <v>0.38719999999999999</v>
      </c>
      <c r="FB16" s="1">
        <v>-0.88690000000000002</v>
      </c>
      <c r="FC16" s="1">
        <v>1.4625999999999999</v>
      </c>
      <c r="FD16" s="1">
        <v>0.30030000000000001</v>
      </c>
      <c r="FE16" s="1">
        <v>-4.2000000000000003E-2</v>
      </c>
      <c r="FF16" s="1">
        <v>-0.1459</v>
      </c>
      <c r="FG16" s="1">
        <v>1.0528</v>
      </c>
      <c r="FH16" s="1">
        <v>1.0867</v>
      </c>
      <c r="FI16" s="1">
        <v>4.9399999999999999E-2</v>
      </c>
      <c r="FJ16" s="1">
        <v>1.0721000000000001</v>
      </c>
      <c r="FK16" s="1">
        <v>-0.1358</v>
      </c>
      <c r="FL16" s="1">
        <v>1.8180000000000001</v>
      </c>
      <c r="FM16" s="1">
        <v>1.5472999999999999</v>
      </c>
      <c r="FN16" s="1">
        <v>2.3437000000000001</v>
      </c>
      <c r="FO16" s="1">
        <v>0.15659999999999999</v>
      </c>
      <c r="FP16" s="1">
        <v>0.66500000000000004</v>
      </c>
      <c r="FQ16" s="1">
        <v>0.89580000000000004</v>
      </c>
      <c r="FR16" s="1">
        <v>0.11310000000000001</v>
      </c>
      <c r="FS16" s="1">
        <v>0.16930000000000001</v>
      </c>
      <c r="FT16" s="1">
        <v>0.68079999999999996</v>
      </c>
      <c r="FU16" s="1">
        <v>0.89380000000000004</v>
      </c>
      <c r="FV16" s="1">
        <v>0.64580000000000004</v>
      </c>
      <c r="FW16" s="1">
        <v>0.80510000000000004</v>
      </c>
      <c r="FX16" s="1">
        <v>1.1154999999999999</v>
      </c>
      <c r="FY16" s="1">
        <v>0.69610000000000005</v>
      </c>
      <c r="FZ16" s="1">
        <v>0.63380000000000003</v>
      </c>
      <c r="GA16" s="1">
        <v>1.2512000000000001</v>
      </c>
      <c r="GB16" s="1">
        <v>1.0303</v>
      </c>
      <c r="GC16" s="1">
        <v>0.1065</v>
      </c>
      <c r="GD16" s="1">
        <v>1.6980999999999999</v>
      </c>
      <c r="GE16" s="1">
        <v>4.0599999999999997E-2</v>
      </c>
      <c r="GF16" s="1">
        <v>0.44950000000000001</v>
      </c>
      <c r="GG16" s="1">
        <v>-0.91590000000000005</v>
      </c>
      <c r="GH16" s="1">
        <v>0.61360000000000003</v>
      </c>
      <c r="GI16" s="1">
        <v>0.84370000000000001</v>
      </c>
      <c r="GJ16" s="1">
        <v>-0.5544</v>
      </c>
      <c r="GK16" s="1">
        <v>6.2700000000000006E-2</v>
      </c>
      <c r="GL16" s="1">
        <v>1.3177000000000001</v>
      </c>
      <c r="GM16" s="1">
        <v>1.2764</v>
      </c>
      <c r="GN16" s="1">
        <v>0.91800000000000004</v>
      </c>
      <c r="GO16" s="1">
        <v>0.91749999999999998</v>
      </c>
      <c r="GP16" s="1">
        <v>1.3391</v>
      </c>
      <c r="GQ16" s="1">
        <v>1.5643</v>
      </c>
      <c r="GR16" s="1">
        <v>0.2974</v>
      </c>
      <c r="GS16" s="1">
        <v>1.4675</v>
      </c>
      <c r="GT16" s="1">
        <v>1.4842</v>
      </c>
      <c r="GU16" s="1">
        <v>1.7265999999999999</v>
      </c>
      <c r="GV16" s="1">
        <v>1.0664</v>
      </c>
      <c r="HA16" s="1" t="str">
        <f t="shared" si="0"/>
        <v>2019</v>
      </c>
      <c r="HB16" s="1" t="str">
        <f t="shared" si="1"/>
        <v>07</v>
      </c>
    </row>
    <row r="17" spans="1:210">
      <c r="A17" s="3" t="s">
        <v>9</v>
      </c>
      <c r="B17" s="3"/>
      <c r="C17" s="3" t="s">
        <v>3199</v>
      </c>
      <c r="E17" s="1" t="s">
        <v>3199</v>
      </c>
      <c r="F17" s="1">
        <v>-0.4239</v>
      </c>
      <c r="G17" s="1">
        <v>-0.94189999999999996</v>
      </c>
      <c r="H17" s="1">
        <v>9.1499999999999998E-2</v>
      </c>
      <c r="I17" s="1">
        <v>-1.2971999999999999</v>
      </c>
      <c r="J17" s="1">
        <v>-0.83440000000000003</v>
      </c>
      <c r="K17" s="1">
        <v>-0.3775</v>
      </c>
      <c r="L17" s="1">
        <v>-0.40649999999999997</v>
      </c>
      <c r="M17" s="1">
        <v>-0.8579</v>
      </c>
      <c r="N17" s="1">
        <v>-0.61580000000000001</v>
      </c>
      <c r="O17" s="1">
        <v>-0.12720000000000001</v>
      </c>
      <c r="P17" s="1">
        <v>-0.16489999999999999</v>
      </c>
      <c r="Q17" s="1">
        <v>-0.93600000000000005</v>
      </c>
      <c r="R17" s="1">
        <v>-0.2069</v>
      </c>
      <c r="S17" s="1">
        <v>0</v>
      </c>
      <c r="T17" s="1">
        <v>-0.1265</v>
      </c>
      <c r="U17" s="1">
        <v>-0.24030000000000001</v>
      </c>
      <c r="V17" s="1">
        <v>-0.33810000000000001</v>
      </c>
      <c r="W17" s="1">
        <v>0.1066</v>
      </c>
      <c r="X17" s="1">
        <v>0</v>
      </c>
      <c r="Y17" s="1">
        <v>-7.4999999999999997E-2</v>
      </c>
      <c r="Z17" s="1">
        <v>8.6300000000000002E-2</v>
      </c>
      <c r="AA17" s="1">
        <v>0.15140000000000001</v>
      </c>
      <c r="AB17" s="1">
        <v>-0.16200000000000001</v>
      </c>
      <c r="AC17" s="1">
        <v>-0.77439999999999998</v>
      </c>
      <c r="AD17" s="1">
        <v>-0.13669999999999999</v>
      </c>
      <c r="AE17" s="1">
        <v>-0.14199999999999999</v>
      </c>
      <c r="AF17" s="1">
        <v>0.11310000000000001</v>
      </c>
      <c r="AG17" s="1">
        <v>-0.2409</v>
      </c>
      <c r="AH17" s="1">
        <v>-0.67110000000000003</v>
      </c>
      <c r="AI17" s="1">
        <v>-5.2999999999999999E-2</v>
      </c>
      <c r="AJ17" s="1">
        <v>-0.19719999999999999</v>
      </c>
      <c r="AK17" s="1">
        <v>-3.0811999999999999</v>
      </c>
      <c r="AL17" s="1">
        <v>-0.25719999999999998</v>
      </c>
      <c r="AM17" s="1">
        <v>1.9455</v>
      </c>
      <c r="AN17" s="1">
        <v>-0.14779999999999999</v>
      </c>
      <c r="AO17" s="1">
        <v>-0.3891</v>
      </c>
      <c r="AP17" s="1">
        <v>-1.1454</v>
      </c>
      <c r="AQ17" s="1">
        <v>0.2485</v>
      </c>
      <c r="AR17" s="1">
        <v>-0.77869999999999995</v>
      </c>
      <c r="AS17" s="1">
        <v>-0.31540000000000001</v>
      </c>
      <c r="AT17" s="1">
        <v>-0.85570000000000002</v>
      </c>
      <c r="AU17" s="1">
        <v>0.20380000000000001</v>
      </c>
      <c r="AV17" s="1">
        <v>1.2249000000000001</v>
      </c>
      <c r="AW17" s="1">
        <v>-1.0638000000000001</v>
      </c>
      <c r="AX17" s="1">
        <v>0.36230000000000001</v>
      </c>
      <c r="AY17" s="1">
        <v>-0.17649999999999999</v>
      </c>
      <c r="AZ17" s="1">
        <v>0.18709999999999999</v>
      </c>
      <c r="BA17" s="1">
        <v>-0.34960000000000002</v>
      </c>
      <c r="BB17" s="1">
        <v>0.4914</v>
      </c>
      <c r="BC17" s="1">
        <v>-0.64559999999999995</v>
      </c>
      <c r="BD17" s="1">
        <v>0.15620000000000001</v>
      </c>
      <c r="BE17" s="1">
        <v>7.3099999999999998E-2</v>
      </c>
      <c r="BF17" s="1">
        <v>-1.1379999999999999</v>
      </c>
      <c r="BG17" s="1">
        <v>-0.13539999999999999</v>
      </c>
      <c r="BH17" s="1">
        <v>7.6100000000000001E-2</v>
      </c>
      <c r="BI17" s="1">
        <v>7.2900000000000006E-2</v>
      </c>
      <c r="BJ17" s="1">
        <v>-0.59040000000000004</v>
      </c>
      <c r="BK17" s="1">
        <v>-0.4723</v>
      </c>
      <c r="BL17" s="1">
        <v>-0.94530000000000003</v>
      </c>
      <c r="BM17" s="1">
        <v>0.40550000000000003</v>
      </c>
      <c r="BN17" s="1">
        <v>-2.0648</v>
      </c>
      <c r="BO17" s="1">
        <v>0.81899999999999995</v>
      </c>
      <c r="BP17" s="1">
        <v>-5.5773999999999999</v>
      </c>
      <c r="BQ17" s="1">
        <v>3.4843000000000002</v>
      </c>
      <c r="BR17" s="1">
        <v>1.0626</v>
      </c>
      <c r="BS17" s="1">
        <v>-0.43719999999999998</v>
      </c>
      <c r="BT17" s="1">
        <v>0</v>
      </c>
      <c r="BU17" s="1">
        <v>10.7865</v>
      </c>
      <c r="BV17" s="1">
        <v>-0.22450000000000001</v>
      </c>
      <c r="BW17" s="1">
        <v>0.27429999999999999</v>
      </c>
      <c r="BX17" s="1">
        <v>0.5081</v>
      </c>
      <c r="BY17" s="1">
        <v>-0.44390000000000002</v>
      </c>
      <c r="BZ17" s="1">
        <v>-0.51439999999999997</v>
      </c>
      <c r="CA17" s="1">
        <v>0</v>
      </c>
      <c r="CB17" s="1">
        <v>-0.4168</v>
      </c>
      <c r="CC17" s="1">
        <v>-0.28420000000000001</v>
      </c>
      <c r="CD17" s="1">
        <v>-0.12870000000000001</v>
      </c>
      <c r="CE17" s="1">
        <v>0.26140000000000002</v>
      </c>
      <c r="CF17" s="1">
        <v>0.47989999999999999</v>
      </c>
      <c r="CG17" s="1">
        <v>-0.4103</v>
      </c>
      <c r="CH17" s="1">
        <v>-0.80930000000000002</v>
      </c>
      <c r="CI17" s="1">
        <v>0.12809999999999999</v>
      </c>
      <c r="CJ17" s="1">
        <v>-0.73899999999999999</v>
      </c>
      <c r="CK17" s="1">
        <v>-1.214</v>
      </c>
      <c r="CL17" s="1">
        <v>-4.7E-2</v>
      </c>
      <c r="CM17" s="1">
        <v>-3.8899999999999997E-2</v>
      </c>
      <c r="CN17" s="1">
        <v>0.33</v>
      </c>
      <c r="CO17" s="1">
        <v>-2.92E-2</v>
      </c>
      <c r="CP17" s="1">
        <v>-0.47889999999999999</v>
      </c>
      <c r="CQ17" s="1">
        <v>4.4400000000000002E-2</v>
      </c>
      <c r="CR17" s="1">
        <v>0.13850000000000001</v>
      </c>
      <c r="CS17" s="1">
        <v>0.59399999999999997</v>
      </c>
      <c r="CT17" s="1">
        <v>-2.1334</v>
      </c>
      <c r="CU17" s="1">
        <v>-0.80079999999999996</v>
      </c>
      <c r="CV17" s="1">
        <v>-2.1696</v>
      </c>
      <c r="CW17" s="1">
        <v>0.33279999999999998</v>
      </c>
      <c r="CX17" s="1">
        <v>0.33710000000000001</v>
      </c>
      <c r="CY17" s="1">
        <v>0.1381</v>
      </c>
      <c r="CZ17" s="1">
        <v>0.27379999999999999</v>
      </c>
      <c r="DA17" s="1">
        <v>-0.56100000000000005</v>
      </c>
      <c r="DB17" s="1">
        <v>-0.48670000000000002</v>
      </c>
      <c r="DC17" s="1">
        <v>-7.5423</v>
      </c>
      <c r="DD17" s="1">
        <v>3.4022000000000001</v>
      </c>
      <c r="DE17" s="1">
        <v>0.3508</v>
      </c>
      <c r="DF17" s="1">
        <v>0.24030000000000001</v>
      </c>
      <c r="DG17" s="1">
        <v>-0.16669999999999999</v>
      </c>
      <c r="DH17" s="1">
        <v>0.1108</v>
      </c>
      <c r="DI17" s="1">
        <v>3.2800000000000003E-2</v>
      </c>
      <c r="DJ17" s="1">
        <v>0.57650000000000001</v>
      </c>
      <c r="DK17" s="1">
        <v>0.59909999999999997</v>
      </c>
      <c r="DL17" s="1">
        <v>0.73470000000000002</v>
      </c>
      <c r="DM17" s="1">
        <v>0.55920000000000003</v>
      </c>
      <c r="DN17" s="1">
        <v>0.49719999999999998</v>
      </c>
      <c r="DO17" s="1">
        <v>0.36120000000000002</v>
      </c>
      <c r="DP17" s="1">
        <v>0.159</v>
      </c>
      <c r="DQ17" s="1">
        <v>0.37569999999999998</v>
      </c>
      <c r="DR17" s="1">
        <v>0.40079999999999999</v>
      </c>
      <c r="DS17" s="1">
        <v>3.32E-2</v>
      </c>
      <c r="DT17" s="1">
        <v>-0.67490000000000006</v>
      </c>
      <c r="DU17" s="1">
        <v>0.5333</v>
      </c>
      <c r="DV17" s="1">
        <v>0.2243</v>
      </c>
      <c r="DW17" s="1">
        <v>-0.59109999999999996</v>
      </c>
      <c r="DX17" s="1">
        <v>-0.70540000000000003</v>
      </c>
      <c r="DY17" s="1">
        <v>-0.57010000000000005</v>
      </c>
      <c r="DZ17" s="1">
        <v>-0.28549999999999998</v>
      </c>
      <c r="EA17" s="1">
        <v>0.78979999999999995</v>
      </c>
      <c r="EB17" s="1">
        <v>0.1694</v>
      </c>
      <c r="EC17" s="1">
        <v>-0.42049999999999998</v>
      </c>
      <c r="ED17" s="1">
        <v>9.5500000000000002E-2</v>
      </c>
      <c r="EE17" s="1">
        <v>0.27360000000000001</v>
      </c>
      <c r="EF17" s="1">
        <v>-0.28470000000000001</v>
      </c>
      <c r="EG17" s="1">
        <v>0.41439999999999999</v>
      </c>
      <c r="EH17" s="1">
        <v>-0.18729999999999999</v>
      </c>
      <c r="EI17" s="1">
        <v>2.4199999999999999E-2</v>
      </c>
      <c r="EJ17" s="1">
        <v>0.15590000000000001</v>
      </c>
      <c r="EK17" s="1">
        <v>7.7399999999999997E-2</v>
      </c>
      <c r="EL17" s="1">
        <v>0.48809999999999998</v>
      </c>
      <c r="EM17" s="1">
        <v>8.72E-2</v>
      </c>
      <c r="EN17" s="1">
        <v>-0.28549999999999998</v>
      </c>
      <c r="EO17" s="1">
        <v>0.46389999999999998</v>
      </c>
      <c r="EP17" s="1">
        <v>0.74080000000000001</v>
      </c>
      <c r="EQ17" s="1">
        <v>0.29920000000000002</v>
      </c>
      <c r="ER17" s="1">
        <v>-1.5609</v>
      </c>
      <c r="ES17" s="1">
        <v>0.64270000000000005</v>
      </c>
      <c r="ET17" s="1">
        <v>0.78359999999999996</v>
      </c>
      <c r="EU17" s="1">
        <v>0.20419999999999999</v>
      </c>
      <c r="EV17" s="1">
        <v>0.42120000000000002</v>
      </c>
      <c r="EW17" s="1">
        <v>-1.8204</v>
      </c>
      <c r="EX17" s="1">
        <v>-2.2833000000000001</v>
      </c>
      <c r="EY17" s="1">
        <v>0.32529999999999998</v>
      </c>
      <c r="EZ17" s="1">
        <v>4.99E-2</v>
      </c>
      <c r="FA17" s="1">
        <v>-0.4854</v>
      </c>
      <c r="FB17" s="1">
        <v>0.3569</v>
      </c>
      <c r="FC17" s="1">
        <v>0.98570000000000002</v>
      </c>
      <c r="FD17" s="1">
        <v>0.17419999999999999</v>
      </c>
      <c r="FE17" s="1">
        <v>-1.133</v>
      </c>
      <c r="FF17" s="1">
        <v>-9.7100000000000006E-2</v>
      </c>
      <c r="FG17" s="1">
        <v>0.1913</v>
      </c>
      <c r="FH17" s="1">
        <v>0.25130000000000002</v>
      </c>
      <c r="FI17" s="1">
        <v>0.2016</v>
      </c>
      <c r="FJ17" s="1">
        <v>6.4999999999999997E-3</v>
      </c>
      <c r="FK17" s="1">
        <v>-0.63339999999999996</v>
      </c>
      <c r="FL17" s="1">
        <v>0.79710000000000003</v>
      </c>
      <c r="FM17" s="1">
        <v>0.4622</v>
      </c>
      <c r="FN17" s="1">
        <v>0.82</v>
      </c>
      <c r="FO17" s="1">
        <v>-0.33300000000000002</v>
      </c>
      <c r="FP17" s="1">
        <v>-0.2155</v>
      </c>
      <c r="FQ17" s="1">
        <v>-0.23519999999999999</v>
      </c>
      <c r="FR17" s="1">
        <v>0.45240000000000002</v>
      </c>
      <c r="FS17" s="1">
        <v>-0.17299999999999999</v>
      </c>
      <c r="FT17" s="1">
        <v>0.34420000000000001</v>
      </c>
      <c r="FU17" s="1">
        <v>3.5799999999999998E-2</v>
      </c>
      <c r="FV17" s="1">
        <v>0.25190000000000001</v>
      </c>
      <c r="FW17" s="1">
        <v>-7.6899999999999996E-2</v>
      </c>
      <c r="FX17" s="1">
        <v>0.3</v>
      </c>
      <c r="FY17" s="1">
        <v>3.44E-2</v>
      </c>
      <c r="FZ17" s="1">
        <v>2.1999999999999999E-2</v>
      </c>
      <c r="GA17" s="1">
        <v>0.24149999999999999</v>
      </c>
      <c r="GB17" s="1">
        <v>0.24779999999999999</v>
      </c>
      <c r="GC17" s="1">
        <v>-1.7399999999999999E-2</v>
      </c>
      <c r="GD17" s="1">
        <v>0.2555</v>
      </c>
      <c r="GE17" s="1">
        <v>0.1381</v>
      </c>
      <c r="GF17" s="1">
        <v>8.2799999999999999E-2</v>
      </c>
      <c r="GG17" s="1">
        <v>0.157</v>
      </c>
      <c r="GH17" s="1">
        <v>-0.27239999999999998</v>
      </c>
      <c r="GI17" s="1">
        <v>0.88180000000000003</v>
      </c>
      <c r="GJ17" s="1">
        <v>-1.1080000000000001</v>
      </c>
      <c r="GK17" s="1">
        <v>-0.1656</v>
      </c>
      <c r="GL17" s="1">
        <v>0.2382</v>
      </c>
      <c r="GM17" s="1">
        <v>3.9800000000000002E-2</v>
      </c>
      <c r="GN17" s="1">
        <v>1.4E-3</v>
      </c>
      <c r="GO17" s="1">
        <v>-5.5999999999999999E-3</v>
      </c>
      <c r="GP17" s="1">
        <v>0.40360000000000001</v>
      </c>
      <c r="GQ17" s="1">
        <v>0.24179999999999999</v>
      </c>
      <c r="GR17" s="1">
        <v>-7.4899999999999994E-2</v>
      </c>
      <c r="GS17" s="1">
        <v>0.73219999999999996</v>
      </c>
      <c r="GT17" s="1">
        <v>0.41189999999999999</v>
      </c>
      <c r="GU17" s="1">
        <v>0.54530000000000001</v>
      </c>
      <c r="GV17" s="1">
        <v>2.4400000000000002E-2</v>
      </c>
      <c r="HA17" s="1" t="str">
        <f t="shared" si="0"/>
        <v>2019</v>
      </c>
      <c r="HB17" s="1" t="str">
        <f t="shared" si="1"/>
        <v>07</v>
      </c>
    </row>
    <row r="18" spans="1:210">
      <c r="A18" s="3" t="s">
        <v>9</v>
      </c>
      <c r="B18" s="3"/>
      <c r="C18" s="3" t="s">
        <v>3200</v>
      </c>
      <c r="E18" s="1" t="s">
        <v>3200</v>
      </c>
      <c r="F18" s="1">
        <v>-0.1103</v>
      </c>
      <c r="G18" s="1">
        <v>-0.79600000000000004</v>
      </c>
      <c r="H18" s="1">
        <v>0.1305</v>
      </c>
      <c r="I18" s="1">
        <v>-1.0007999999999999</v>
      </c>
      <c r="J18" s="1">
        <v>-0.39750000000000002</v>
      </c>
      <c r="K18" s="1">
        <v>-0.21690000000000001</v>
      </c>
      <c r="L18" s="1">
        <v>0.11169999999999999</v>
      </c>
      <c r="M18" s="1">
        <v>-0.69410000000000005</v>
      </c>
      <c r="N18" s="1">
        <v>-0.59799999999999998</v>
      </c>
      <c r="O18" s="1">
        <v>-4.2599999999999999E-2</v>
      </c>
      <c r="P18" s="1">
        <v>-0.87809999999999999</v>
      </c>
      <c r="Q18" s="1">
        <v>-0.39240000000000003</v>
      </c>
      <c r="R18" s="1">
        <v>0.314</v>
      </c>
      <c r="S18" s="1">
        <v>0.29709999999999998</v>
      </c>
      <c r="T18" s="1">
        <v>-0.69350000000000001</v>
      </c>
      <c r="U18" s="1">
        <v>-0.74909999999999999</v>
      </c>
      <c r="V18" s="1">
        <v>-0.96879999999999999</v>
      </c>
      <c r="W18" s="1">
        <v>0.4098</v>
      </c>
      <c r="X18" s="1">
        <v>-0.1426</v>
      </c>
      <c r="Y18" s="1">
        <v>-0.2288</v>
      </c>
      <c r="Z18" s="1">
        <v>-8.5599999999999996E-2</v>
      </c>
      <c r="AA18" s="1">
        <v>-0.23780000000000001</v>
      </c>
      <c r="AB18" s="1">
        <v>0.3241</v>
      </c>
      <c r="AC18" s="1">
        <v>4.8800000000000003E-2</v>
      </c>
      <c r="AD18" s="1">
        <v>-0.45529999999999998</v>
      </c>
      <c r="AE18" s="1">
        <v>-0.28360000000000002</v>
      </c>
      <c r="AF18" s="1">
        <v>-0.45240000000000002</v>
      </c>
      <c r="AG18" s="1">
        <v>8.0199999999999994E-2</v>
      </c>
      <c r="AH18" s="1">
        <v>-1.4367000000000001</v>
      </c>
      <c r="AI18" s="1">
        <v>-5.2900000000000003E-2</v>
      </c>
      <c r="AJ18" s="1">
        <v>-6.5699999999999995E-2</v>
      </c>
      <c r="AK18" s="1">
        <v>-0.76019999999999999</v>
      </c>
      <c r="AL18" s="1">
        <v>-1.1924999999999999</v>
      </c>
      <c r="AM18" s="1">
        <v>1.5503</v>
      </c>
      <c r="AN18" s="1">
        <v>-0.29509999999999997</v>
      </c>
      <c r="AO18" s="1">
        <v>-0.35470000000000002</v>
      </c>
      <c r="AP18" s="1">
        <v>-1.2372000000000001</v>
      </c>
      <c r="AQ18" s="1">
        <v>0.41220000000000001</v>
      </c>
      <c r="AR18" s="1">
        <v>-0.64219999999999999</v>
      </c>
      <c r="AS18" s="1">
        <v>-0.50790000000000002</v>
      </c>
      <c r="AT18" s="1">
        <v>-1.0962000000000001</v>
      </c>
      <c r="AU18" s="1">
        <v>-0.64880000000000004</v>
      </c>
      <c r="AV18" s="1">
        <v>-0.33589999999999998</v>
      </c>
      <c r="AW18" s="1">
        <v>-0.21379999999999999</v>
      </c>
      <c r="AX18" s="1">
        <v>-0.2114</v>
      </c>
      <c r="AY18" s="1">
        <v>8.8200000000000001E-2</v>
      </c>
      <c r="AZ18" s="1">
        <v>-0.2616</v>
      </c>
      <c r="BA18" s="1">
        <v>-0.11650000000000001</v>
      </c>
      <c r="BB18" s="1">
        <v>0.1842</v>
      </c>
      <c r="BC18" s="1">
        <v>-0.40350000000000003</v>
      </c>
      <c r="BD18" s="1">
        <v>-0.1169</v>
      </c>
      <c r="BE18" s="1">
        <v>-3.6499999999999998E-2</v>
      </c>
      <c r="BF18" s="1">
        <v>-1.3285</v>
      </c>
      <c r="BG18" s="1">
        <v>-0.38500000000000001</v>
      </c>
      <c r="BH18" s="1">
        <v>-7.5499999999999998E-2</v>
      </c>
      <c r="BI18" s="1">
        <v>0.14710000000000001</v>
      </c>
      <c r="BJ18" s="1">
        <v>-1.0270999999999999</v>
      </c>
      <c r="BK18" s="1">
        <v>-0.40550000000000003</v>
      </c>
      <c r="BL18" s="1">
        <v>-0.63219999999999998</v>
      </c>
      <c r="BM18" s="1">
        <v>0.4042</v>
      </c>
      <c r="BN18" s="1">
        <v>-2.3254999999999999</v>
      </c>
      <c r="BO18" s="1">
        <v>0.80969999999999998</v>
      </c>
      <c r="BP18" s="1">
        <v>-1.3495999999999999</v>
      </c>
      <c r="BQ18" s="1">
        <v>0.8649</v>
      </c>
      <c r="BR18" s="1">
        <v>5.5399999999999998E-2</v>
      </c>
      <c r="BS18" s="1">
        <v>-0.63449999999999995</v>
      </c>
      <c r="BT18" s="1">
        <v>-0.1394</v>
      </c>
      <c r="BU18" s="1">
        <v>7.3433999999999999</v>
      </c>
      <c r="BV18" s="1">
        <v>-1.61</v>
      </c>
      <c r="BW18" s="1">
        <v>0.37259999999999999</v>
      </c>
      <c r="BX18" s="1">
        <v>0.56259999999999999</v>
      </c>
      <c r="BY18" s="1">
        <v>-0.35699999999999998</v>
      </c>
      <c r="BZ18" s="1">
        <v>-1.0245</v>
      </c>
      <c r="CA18" s="1">
        <v>-1.0819000000000001</v>
      </c>
      <c r="CB18" s="1">
        <v>0.15690000000000001</v>
      </c>
      <c r="CC18" s="1">
        <v>-0.43319999999999997</v>
      </c>
      <c r="CD18" s="1">
        <v>0.12770000000000001</v>
      </c>
      <c r="CE18" s="1">
        <v>0.33960000000000001</v>
      </c>
      <c r="CF18" s="1">
        <v>0.45829999999999999</v>
      </c>
      <c r="CG18" s="1">
        <v>-0.36270000000000002</v>
      </c>
      <c r="CH18" s="1">
        <v>-0.68179999999999996</v>
      </c>
      <c r="CI18" s="1">
        <v>-0.12720000000000001</v>
      </c>
      <c r="CJ18" s="1">
        <v>-0.51300000000000001</v>
      </c>
      <c r="CK18" s="1">
        <v>-0.9032</v>
      </c>
      <c r="CL18" s="1">
        <v>0.13789999999999999</v>
      </c>
      <c r="CM18" s="1">
        <v>5.7099999999999998E-2</v>
      </c>
      <c r="CN18" s="1">
        <v>0.3281</v>
      </c>
      <c r="CO18" s="1">
        <v>0.31809999999999999</v>
      </c>
      <c r="CP18" s="1">
        <v>-0.52849999999999997</v>
      </c>
      <c r="CQ18" s="1">
        <v>0</v>
      </c>
      <c r="CR18" s="1">
        <v>0.37</v>
      </c>
      <c r="CS18" s="1">
        <v>0.3972</v>
      </c>
      <c r="CT18" s="1">
        <v>-0.88200000000000001</v>
      </c>
      <c r="CU18" s="1">
        <v>-1.3459000000000001</v>
      </c>
      <c r="CV18" s="1">
        <v>-0.15040000000000001</v>
      </c>
      <c r="CW18" s="1">
        <v>0</v>
      </c>
      <c r="CX18" s="1">
        <v>0.62619999999999998</v>
      </c>
      <c r="CY18" s="1">
        <v>-4.5900000000000003E-2</v>
      </c>
      <c r="CZ18" s="1">
        <v>0.43830000000000002</v>
      </c>
      <c r="DA18" s="1">
        <v>-0.53339999999999999</v>
      </c>
      <c r="DB18" s="1">
        <v>-0.75519999999999998</v>
      </c>
      <c r="DC18" s="1">
        <v>-1.3831</v>
      </c>
      <c r="DD18" s="1">
        <v>0.44640000000000002</v>
      </c>
      <c r="DE18" s="1">
        <v>0.2505</v>
      </c>
      <c r="DF18" s="1">
        <v>4.8899999999999999E-2</v>
      </c>
      <c r="DG18" s="1">
        <v>0.14779999999999999</v>
      </c>
      <c r="DH18" s="1">
        <v>0.78979999999999995</v>
      </c>
      <c r="DI18" s="1">
        <v>-0.1298</v>
      </c>
      <c r="DJ18" s="1">
        <v>0.84489999999999998</v>
      </c>
      <c r="DK18" s="1">
        <v>0.65559999999999996</v>
      </c>
      <c r="DL18" s="1">
        <v>0.63</v>
      </c>
      <c r="DM18" s="1">
        <v>0.74329999999999996</v>
      </c>
      <c r="DN18" s="1">
        <v>0.76559999999999995</v>
      </c>
      <c r="DO18" s="1">
        <v>0.53449999999999998</v>
      </c>
      <c r="DP18" s="1">
        <v>-0.1072</v>
      </c>
      <c r="DQ18" s="1">
        <v>0.53990000000000005</v>
      </c>
      <c r="DR18" s="1">
        <v>-2.01E-2</v>
      </c>
      <c r="DS18" s="1">
        <v>2.1899999999999999E-2</v>
      </c>
      <c r="DT18" s="1">
        <v>-0.7369</v>
      </c>
      <c r="DU18" s="1">
        <v>0.62050000000000005</v>
      </c>
      <c r="DV18" s="1">
        <v>0.17019999999999999</v>
      </c>
      <c r="DW18" s="1">
        <v>-0.44529999999999997</v>
      </c>
      <c r="DX18" s="1">
        <v>-0.70820000000000005</v>
      </c>
      <c r="DY18" s="1">
        <v>-0.45839999999999997</v>
      </c>
      <c r="DZ18" s="1">
        <v>-0.8538</v>
      </c>
      <c r="EA18" s="1">
        <v>1.2798</v>
      </c>
      <c r="EB18" s="1">
        <v>0.2591</v>
      </c>
      <c r="EC18" s="1">
        <v>-0.46789999999999998</v>
      </c>
      <c r="ED18" s="1">
        <v>-0.7611</v>
      </c>
      <c r="EE18" s="1">
        <v>0.21129999999999999</v>
      </c>
      <c r="EF18" s="1">
        <v>-0.35539999999999999</v>
      </c>
      <c r="EG18" s="1">
        <v>0.28399999999999997</v>
      </c>
      <c r="EH18" s="1">
        <v>-0.28210000000000002</v>
      </c>
      <c r="EI18" s="1">
        <v>-2.0199999999999999E-2</v>
      </c>
      <c r="EJ18" s="1">
        <v>0.21929999999999999</v>
      </c>
      <c r="EK18" s="1">
        <v>2.5399999999999999E-2</v>
      </c>
      <c r="EL18" s="1">
        <v>0.71140000000000003</v>
      </c>
      <c r="EM18" s="1">
        <v>-0.21859999999999999</v>
      </c>
      <c r="EN18" s="1">
        <v>-0.66169999999999995</v>
      </c>
      <c r="EO18" s="1">
        <v>0.68720000000000003</v>
      </c>
      <c r="EP18" s="1">
        <v>0.38750000000000001</v>
      </c>
      <c r="EQ18" s="1">
        <v>0.7369</v>
      </c>
      <c r="ER18" s="1">
        <v>-1.6240000000000001</v>
      </c>
      <c r="ES18" s="1">
        <v>0.72619999999999996</v>
      </c>
      <c r="ET18" s="1">
        <v>0.48980000000000001</v>
      </c>
      <c r="EU18" s="1">
        <v>0.1016</v>
      </c>
      <c r="EV18" s="1">
        <v>0.59199999999999997</v>
      </c>
      <c r="EW18" s="1">
        <v>-1.7970999999999999</v>
      </c>
      <c r="EX18" s="1">
        <v>0.74539999999999995</v>
      </c>
      <c r="EY18" s="1">
        <v>0.42209999999999998</v>
      </c>
      <c r="EZ18" s="1">
        <v>-5.0799999999999998E-2</v>
      </c>
      <c r="FA18" s="1">
        <v>-0.88229999999999997</v>
      </c>
      <c r="FB18" s="1">
        <v>-0.4884</v>
      </c>
      <c r="FC18" s="1">
        <v>0.52780000000000005</v>
      </c>
      <c r="FD18" s="1">
        <v>0.25659999999999999</v>
      </c>
      <c r="FE18" s="1">
        <v>-1.3112999999999999</v>
      </c>
      <c r="FF18" s="1">
        <v>0</v>
      </c>
      <c r="FG18" s="1">
        <v>0.57879999999999998</v>
      </c>
      <c r="FH18" s="1">
        <v>0.48299999999999998</v>
      </c>
      <c r="FI18" s="1">
        <v>-7.6799999999999993E-2</v>
      </c>
      <c r="FJ18" s="1">
        <v>0.23899999999999999</v>
      </c>
      <c r="FK18" s="1">
        <v>-0.54490000000000005</v>
      </c>
      <c r="FL18" s="1">
        <v>0.46279999999999999</v>
      </c>
      <c r="FM18" s="1">
        <v>0.58050000000000002</v>
      </c>
      <c r="FN18" s="1">
        <v>0.5696</v>
      </c>
      <c r="FO18" s="1">
        <v>5.8900000000000001E-2</v>
      </c>
      <c r="FP18" s="1">
        <v>-2.3099999999999999E-2</v>
      </c>
      <c r="FQ18" s="1">
        <v>-6.1199999999999997E-2</v>
      </c>
      <c r="FR18" s="1">
        <v>-0.84119999999999995</v>
      </c>
      <c r="FS18" s="1">
        <v>-0.08</v>
      </c>
      <c r="FT18" s="1">
        <v>0.18160000000000001</v>
      </c>
      <c r="FU18" s="1">
        <v>0.25580000000000003</v>
      </c>
      <c r="FV18" s="1">
        <v>0.38990000000000002</v>
      </c>
      <c r="FW18" s="1">
        <v>-0.23710000000000001</v>
      </c>
      <c r="FX18" s="1">
        <v>0.62229999999999996</v>
      </c>
      <c r="FY18" s="1">
        <v>0.4289</v>
      </c>
      <c r="FZ18" s="1">
        <v>0.33489999999999998</v>
      </c>
      <c r="GA18" s="1">
        <v>0.45150000000000001</v>
      </c>
      <c r="GB18" s="1">
        <v>0.38030000000000003</v>
      </c>
      <c r="GC18" s="1">
        <v>-2.4899999999999999E-2</v>
      </c>
      <c r="GD18" s="1">
        <v>0.38419999999999999</v>
      </c>
      <c r="GE18" s="1">
        <v>-8.3999999999999995E-3</v>
      </c>
      <c r="GF18" s="1">
        <v>0.13150000000000001</v>
      </c>
      <c r="GG18" s="1">
        <v>-0.18629999999999999</v>
      </c>
      <c r="GH18" s="1">
        <v>-0.2014</v>
      </c>
      <c r="GI18" s="1">
        <v>0.4733</v>
      </c>
      <c r="GJ18" s="1">
        <v>-1.6027</v>
      </c>
      <c r="GK18" s="1">
        <v>-2.3900000000000001E-2</v>
      </c>
      <c r="GL18" s="1">
        <v>0.1968</v>
      </c>
      <c r="GM18" s="1">
        <v>6.3799999999999996E-2</v>
      </c>
      <c r="GN18" s="1">
        <v>0.16919999999999999</v>
      </c>
      <c r="GO18" s="1">
        <v>0.29320000000000002</v>
      </c>
      <c r="GP18" s="1">
        <v>0.44690000000000002</v>
      </c>
      <c r="GQ18" s="1">
        <v>0.17979999999999999</v>
      </c>
      <c r="GR18" s="1">
        <v>-0.21690000000000001</v>
      </c>
      <c r="GS18" s="1">
        <v>0.44269999999999998</v>
      </c>
      <c r="GT18" s="1">
        <v>0.31509999999999999</v>
      </c>
      <c r="GU18" s="1">
        <v>0.27650000000000002</v>
      </c>
      <c r="GV18" s="1">
        <v>0.48780000000000001</v>
      </c>
      <c r="HA18" s="1" t="str">
        <f t="shared" si="0"/>
        <v>2019</v>
      </c>
      <c r="HB18" s="1" t="str">
        <f t="shared" si="1"/>
        <v>07</v>
      </c>
    </row>
    <row r="19" spans="1:210">
      <c r="A19" s="3" t="s">
        <v>9</v>
      </c>
      <c r="B19" s="3"/>
      <c r="C19" s="3" t="s">
        <v>3201</v>
      </c>
      <c r="E19" s="1" t="s">
        <v>3201</v>
      </c>
      <c r="F19" s="1">
        <v>-0.42699999999999999</v>
      </c>
      <c r="G19" s="1">
        <v>-0.48759999999999998</v>
      </c>
      <c r="H19" s="1">
        <v>0.31609999999999999</v>
      </c>
      <c r="I19" s="1">
        <v>-1.1088</v>
      </c>
      <c r="J19" s="1">
        <v>-0.79010000000000002</v>
      </c>
      <c r="K19" s="1">
        <v>-0.43330000000000002</v>
      </c>
      <c r="L19" s="1">
        <v>-0.14810000000000001</v>
      </c>
      <c r="M19" s="1">
        <v>-1.1135999999999999</v>
      </c>
      <c r="N19" s="1">
        <v>-0.65700000000000003</v>
      </c>
      <c r="O19" s="1">
        <v>-0.40460000000000002</v>
      </c>
      <c r="P19" s="1">
        <v>-0.98360000000000003</v>
      </c>
      <c r="Q19" s="1">
        <v>-0.62539999999999996</v>
      </c>
      <c r="R19" s="1">
        <v>-7.8100000000000003E-2</v>
      </c>
      <c r="S19" s="1">
        <v>3.6999999999999998E-2</v>
      </c>
      <c r="T19" s="1">
        <v>-0.34589999999999999</v>
      </c>
      <c r="U19" s="1">
        <v>-0.59699999999999998</v>
      </c>
      <c r="V19" s="1">
        <v>-0.79890000000000005</v>
      </c>
      <c r="W19" s="1">
        <v>0.30059999999999998</v>
      </c>
      <c r="X19" s="1">
        <v>0.28439999999999999</v>
      </c>
      <c r="Y19" s="1">
        <v>-0.30420000000000003</v>
      </c>
      <c r="Z19" s="1">
        <v>0</v>
      </c>
      <c r="AA19" s="1">
        <v>-0.46889999999999998</v>
      </c>
      <c r="AB19" s="1">
        <v>0.32619999999999999</v>
      </c>
      <c r="AC19" s="1">
        <v>0.48820000000000002</v>
      </c>
      <c r="AD19" s="1">
        <v>-0.36259999999999998</v>
      </c>
      <c r="AE19" s="1">
        <v>0.56569999999999998</v>
      </c>
      <c r="AF19" s="1">
        <v>-0.55769999999999997</v>
      </c>
      <c r="AG19" s="1">
        <v>8.0799999999999997E-2</v>
      </c>
      <c r="AH19" s="1">
        <v>-1.0546</v>
      </c>
      <c r="AI19" s="1">
        <v>-0.42009999999999997</v>
      </c>
      <c r="AJ19" s="1">
        <v>6.6000000000000003E-2</v>
      </c>
      <c r="AK19" s="1">
        <v>-0.41049999999999998</v>
      </c>
      <c r="AL19" s="1">
        <v>-0.34100000000000003</v>
      </c>
      <c r="AM19" s="1">
        <v>2.3254999999999999</v>
      </c>
      <c r="AN19" s="1">
        <v>0</v>
      </c>
      <c r="AO19" s="1">
        <v>0.17760000000000001</v>
      </c>
      <c r="AP19" s="1">
        <v>2.69E-2</v>
      </c>
      <c r="AQ19" s="1">
        <v>0</v>
      </c>
      <c r="AR19" s="1">
        <v>-0.95409999999999995</v>
      </c>
      <c r="AS19" s="1">
        <v>-1.4334</v>
      </c>
      <c r="AT19" s="1">
        <v>-0.246</v>
      </c>
      <c r="AU19" s="1">
        <v>0.93300000000000005</v>
      </c>
      <c r="AV19" s="1">
        <v>1.6778</v>
      </c>
      <c r="AW19" s="1">
        <v>-1.0699000000000001</v>
      </c>
      <c r="AX19" s="1">
        <v>-0.44640000000000002</v>
      </c>
      <c r="AY19" s="1">
        <v>0.1777</v>
      </c>
      <c r="AZ19" s="1">
        <v>-0.11219999999999999</v>
      </c>
      <c r="BA19" s="1">
        <v>0</v>
      </c>
      <c r="BB19" s="1">
        <v>-0.67269999999999996</v>
      </c>
      <c r="BC19" s="1">
        <v>0</v>
      </c>
      <c r="BD19" s="1">
        <v>-0.2329</v>
      </c>
      <c r="BE19" s="1">
        <v>0.6946</v>
      </c>
      <c r="BF19" s="1">
        <v>0.1517</v>
      </c>
      <c r="BG19" s="1">
        <v>-0.41120000000000001</v>
      </c>
      <c r="BH19" s="1">
        <v>0</v>
      </c>
      <c r="BI19" s="1">
        <v>-1.2576000000000001</v>
      </c>
      <c r="BJ19" s="1">
        <v>-0.66710000000000003</v>
      </c>
      <c r="BK19" s="1">
        <v>3.3700000000000001E-2</v>
      </c>
      <c r="BL19" s="1">
        <v>-0.42099999999999999</v>
      </c>
      <c r="BM19" s="1">
        <v>0.1618</v>
      </c>
      <c r="BN19" s="1">
        <v>0.3044</v>
      </c>
      <c r="BO19" s="1">
        <v>-0.16109999999999999</v>
      </c>
      <c r="BP19" s="1">
        <v>-0.80189999999999995</v>
      </c>
      <c r="BQ19" s="1">
        <v>0.46410000000000001</v>
      </c>
      <c r="BR19" s="1">
        <v>-0.22159999999999999</v>
      </c>
      <c r="BS19" s="1">
        <v>-0.82220000000000004</v>
      </c>
      <c r="BT19" s="1">
        <v>0</v>
      </c>
      <c r="BU19" s="1">
        <v>7.3593000000000002</v>
      </c>
      <c r="BV19" s="1">
        <v>0.4516</v>
      </c>
      <c r="BW19" s="1">
        <v>7.7100000000000002E-2</v>
      </c>
      <c r="BX19" s="1">
        <v>-7.7700000000000005E-2</v>
      </c>
      <c r="BY19" s="1">
        <v>2.3699999999999999E-2</v>
      </c>
      <c r="BZ19" s="1">
        <v>-1.0256000000000001</v>
      </c>
      <c r="CA19" s="1">
        <v>-1.2906</v>
      </c>
      <c r="CB19" s="1">
        <v>5.2200000000000003E-2</v>
      </c>
      <c r="CC19" s="1">
        <v>-0.71989999999999998</v>
      </c>
      <c r="CD19" s="1">
        <v>0</v>
      </c>
      <c r="CE19" s="1">
        <v>4.5999999999999999E-2</v>
      </c>
      <c r="CF19" s="1">
        <v>-0.29010000000000002</v>
      </c>
      <c r="CG19" s="1">
        <v>-5.2699999999999997E-2</v>
      </c>
      <c r="CH19" s="1">
        <v>-0.8589</v>
      </c>
      <c r="CI19" s="1">
        <v>-0.191</v>
      </c>
      <c r="CJ19" s="1">
        <v>-0.46489999999999998</v>
      </c>
      <c r="CK19" s="1">
        <v>0.25990000000000002</v>
      </c>
      <c r="CL19" s="1">
        <v>1.6000000000000001E-3</v>
      </c>
      <c r="CM19" s="1">
        <v>0.1779</v>
      </c>
      <c r="CN19" s="1">
        <v>0.10100000000000001</v>
      </c>
      <c r="CO19" s="1">
        <v>0.1221</v>
      </c>
      <c r="CP19" s="1">
        <v>-0.76190000000000002</v>
      </c>
      <c r="CQ19" s="1">
        <v>-0.13350000000000001</v>
      </c>
      <c r="CR19" s="1">
        <v>0.32300000000000001</v>
      </c>
      <c r="CS19" s="1">
        <v>0.59250000000000003</v>
      </c>
      <c r="CT19" s="1">
        <v>-0.495</v>
      </c>
      <c r="CU19" s="1">
        <v>-1.5476000000000001</v>
      </c>
      <c r="CV19" s="1">
        <v>0.95330000000000004</v>
      </c>
      <c r="CW19" s="1">
        <v>-0.18840000000000001</v>
      </c>
      <c r="CX19" s="1">
        <v>0.38490000000000002</v>
      </c>
      <c r="CY19" s="1">
        <v>-0.22900000000000001</v>
      </c>
      <c r="CZ19" s="1">
        <v>1.2081</v>
      </c>
      <c r="DA19" s="1">
        <v>-0.47089999999999999</v>
      </c>
      <c r="DB19" s="1">
        <v>-0.62439999999999996</v>
      </c>
      <c r="DC19" s="1">
        <v>-0.78480000000000005</v>
      </c>
      <c r="DD19" s="1">
        <v>-0.76429999999999998</v>
      </c>
      <c r="DE19" s="1">
        <v>0.35049999999999998</v>
      </c>
      <c r="DF19" s="1">
        <v>0.2079</v>
      </c>
      <c r="DG19" s="1">
        <v>0.13009999999999999</v>
      </c>
      <c r="DH19" s="1">
        <v>0.47320000000000001</v>
      </c>
      <c r="DI19" s="1">
        <v>-0.1789</v>
      </c>
      <c r="DJ19" s="1">
        <v>0.26579999999999998</v>
      </c>
      <c r="DK19" s="1">
        <v>9.0800000000000006E-2</v>
      </c>
      <c r="DL19" s="1">
        <v>8.9399999999999993E-2</v>
      </c>
      <c r="DM19" s="1">
        <v>0.38569999999999999</v>
      </c>
      <c r="DN19" s="1">
        <v>0.68230000000000002</v>
      </c>
      <c r="DO19" s="1">
        <v>0.29470000000000002</v>
      </c>
      <c r="DP19" s="1">
        <v>-0.31979999999999997</v>
      </c>
      <c r="DQ19" s="1">
        <v>0.5907</v>
      </c>
      <c r="DR19" s="1">
        <v>-0.28029999999999999</v>
      </c>
      <c r="DS19" s="1">
        <v>-5.0000000000000001E-3</v>
      </c>
      <c r="DT19" s="1">
        <v>0</v>
      </c>
      <c r="DU19" s="1">
        <v>0.39800000000000002</v>
      </c>
      <c r="DV19" s="1">
        <v>0.2271</v>
      </c>
      <c r="DW19" s="1">
        <v>-9.8400000000000001E-2</v>
      </c>
      <c r="DX19" s="1">
        <v>0.17699999999999999</v>
      </c>
      <c r="DY19" s="1">
        <v>0.34599999999999997</v>
      </c>
      <c r="DZ19" s="1">
        <v>-0.66279999999999994</v>
      </c>
      <c r="EA19" s="1">
        <v>0.74409999999999998</v>
      </c>
      <c r="EB19" s="1">
        <v>0.23749999999999999</v>
      </c>
      <c r="EC19" s="1">
        <v>-0.83989999999999998</v>
      </c>
      <c r="ED19" s="1">
        <v>-4.7600000000000003E-2</v>
      </c>
      <c r="EE19" s="1">
        <v>0.15740000000000001</v>
      </c>
      <c r="EF19" s="1">
        <v>-0.36</v>
      </c>
      <c r="EG19" s="1">
        <v>0.11849999999999999</v>
      </c>
      <c r="EH19" s="1">
        <v>-0.1527</v>
      </c>
      <c r="EI19" s="1">
        <v>-0.13200000000000001</v>
      </c>
      <c r="EJ19" s="1">
        <v>-0.4123</v>
      </c>
      <c r="EK19" s="1">
        <v>-0.69410000000000005</v>
      </c>
      <c r="EL19" s="1">
        <v>6.1499999999999999E-2</v>
      </c>
      <c r="EM19" s="1">
        <v>0.74039999999999995</v>
      </c>
      <c r="EN19" s="1">
        <v>-0.20130000000000001</v>
      </c>
      <c r="EO19" s="1">
        <v>0.191</v>
      </c>
      <c r="EP19" s="1">
        <v>-1.55E-2</v>
      </c>
      <c r="EQ19" s="1">
        <v>0.60419999999999996</v>
      </c>
      <c r="ER19" s="1">
        <v>0.29830000000000001</v>
      </c>
      <c r="ES19" s="1">
        <v>-0.1157</v>
      </c>
      <c r="ET19" s="1">
        <v>-0.18679999999999999</v>
      </c>
      <c r="EU19" s="1">
        <v>0.23200000000000001</v>
      </c>
      <c r="EV19" s="1">
        <v>0.43969999999999998</v>
      </c>
      <c r="EW19" s="1">
        <v>0</v>
      </c>
      <c r="EX19" s="1">
        <v>-0.21010000000000001</v>
      </c>
      <c r="EY19" s="1">
        <v>-1.01E-2</v>
      </c>
      <c r="EZ19" s="1">
        <v>-3.5099999999999999E-2</v>
      </c>
      <c r="FA19" s="1">
        <v>-0.67430000000000001</v>
      </c>
      <c r="FB19" s="1">
        <v>0.84850000000000003</v>
      </c>
      <c r="FC19" s="1">
        <v>-0.24129999999999999</v>
      </c>
      <c r="FD19" s="1">
        <v>0.1142</v>
      </c>
      <c r="FE19" s="1">
        <v>0</v>
      </c>
      <c r="FF19" s="1">
        <v>-4.8500000000000001E-2</v>
      </c>
      <c r="FG19" s="1">
        <v>0.25069999999999998</v>
      </c>
      <c r="FH19" s="1">
        <v>-4.7100000000000003E-2</v>
      </c>
      <c r="FI19" s="1">
        <v>2.7699999999999999E-2</v>
      </c>
      <c r="FJ19" s="1">
        <v>0.39119999999999999</v>
      </c>
      <c r="FK19" s="1">
        <v>0.4551</v>
      </c>
      <c r="FL19" s="1">
        <v>-0.29559999999999997</v>
      </c>
      <c r="FM19" s="1">
        <v>-0.34560000000000002</v>
      </c>
      <c r="FN19" s="1">
        <v>-0.19040000000000001</v>
      </c>
      <c r="FO19" s="1">
        <v>-0.22209999999999999</v>
      </c>
      <c r="FP19" s="1">
        <v>-0.2893</v>
      </c>
      <c r="FQ19" s="1">
        <v>-0.5524</v>
      </c>
      <c r="FR19" s="1">
        <v>0.1124</v>
      </c>
      <c r="FS19" s="1">
        <v>-0.23769999999999999</v>
      </c>
      <c r="FT19" s="1">
        <v>-0.25019999999999998</v>
      </c>
      <c r="FU19" s="1">
        <v>-0.1593</v>
      </c>
      <c r="FV19" s="1">
        <v>5.1700000000000003E-2</v>
      </c>
      <c r="FW19" s="1">
        <v>-0.29110000000000003</v>
      </c>
      <c r="FX19" s="1">
        <v>0.14299999999999999</v>
      </c>
      <c r="FY19" s="1">
        <v>-5.33E-2</v>
      </c>
      <c r="FZ19" s="1">
        <v>0.62590000000000001</v>
      </c>
      <c r="GA19" s="1">
        <v>-0.30320000000000003</v>
      </c>
      <c r="GB19" s="1">
        <v>-0.17280000000000001</v>
      </c>
      <c r="GC19" s="1">
        <v>-0.2331</v>
      </c>
      <c r="GD19" s="1">
        <v>7.8200000000000006E-2</v>
      </c>
      <c r="GE19" s="1">
        <v>0.1009</v>
      </c>
      <c r="GF19" s="1">
        <v>-0.44950000000000001</v>
      </c>
      <c r="GG19" s="1">
        <v>-0.46300000000000002</v>
      </c>
      <c r="GH19" s="1">
        <v>-0.3846</v>
      </c>
      <c r="GI19" s="1">
        <v>-0.52239999999999998</v>
      </c>
      <c r="GJ19" s="1">
        <v>-0.28050000000000003</v>
      </c>
      <c r="GK19" s="1">
        <v>0.19170000000000001</v>
      </c>
      <c r="GL19" s="1">
        <v>-3.6900000000000002E-2</v>
      </c>
      <c r="GM19" s="1">
        <v>-0.38800000000000001</v>
      </c>
      <c r="GN19" s="1">
        <v>-0.39700000000000002</v>
      </c>
      <c r="GO19" s="1">
        <v>-9.7500000000000003E-2</v>
      </c>
      <c r="GP19" s="1">
        <v>0.29299999999999998</v>
      </c>
      <c r="GQ19" s="1">
        <v>8.1000000000000003E-2</v>
      </c>
      <c r="GR19" s="1">
        <v>-8.8599999999999998E-2</v>
      </c>
      <c r="GS19" s="1">
        <v>-0.1893</v>
      </c>
      <c r="GT19" s="1">
        <v>-0.50649999999999995</v>
      </c>
      <c r="GU19" s="1">
        <v>-0.50519999999999998</v>
      </c>
      <c r="GV19" s="1">
        <v>0.12139999999999999</v>
      </c>
      <c r="HA19" s="1" t="str">
        <f t="shared" si="0"/>
        <v>2019</v>
      </c>
      <c r="HB19" s="1" t="str">
        <f t="shared" si="1"/>
        <v>07</v>
      </c>
    </row>
    <row r="20" spans="1:210">
      <c r="A20" s="3" t="s">
        <v>9</v>
      </c>
      <c r="B20" s="3"/>
      <c r="C20" s="3" t="s">
        <v>3202</v>
      </c>
      <c r="E20" s="1" t="s">
        <v>3203</v>
      </c>
      <c r="F20" s="1">
        <v>-0.1341</v>
      </c>
      <c r="G20" s="1">
        <v>-0.6069</v>
      </c>
      <c r="H20" s="1">
        <v>0.14829999999999999</v>
      </c>
      <c r="I20" s="1">
        <v>-1.0513999999999999</v>
      </c>
      <c r="J20" s="1">
        <v>-0.65669999999999995</v>
      </c>
      <c r="K20" s="1">
        <v>-0.48670000000000002</v>
      </c>
      <c r="L20" s="1">
        <v>-0.51600000000000001</v>
      </c>
      <c r="M20" s="1">
        <v>-1.0546</v>
      </c>
      <c r="N20" s="1">
        <v>-0.52980000000000005</v>
      </c>
      <c r="O20" s="1">
        <v>-0.2339</v>
      </c>
      <c r="P20" s="1">
        <v>-0.90949999999999998</v>
      </c>
      <c r="Q20" s="1">
        <v>-1.482</v>
      </c>
      <c r="R20" s="1">
        <v>-0.104</v>
      </c>
      <c r="S20" s="1">
        <v>-0.25850000000000001</v>
      </c>
      <c r="T20" s="1">
        <v>-0.36899999999999999</v>
      </c>
      <c r="U20" s="1">
        <v>-0.67290000000000005</v>
      </c>
      <c r="V20" s="1">
        <v>-0.94650000000000001</v>
      </c>
      <c r="W20" s="1">
        <v>0.25750000000000001</v>
      </c>
      <c r="X20" s="1">
        <v>-0.2777</v>
      </c>
      <c r="Y20" s="1">
        <v>-0.25090000000000001</v>
      </c>
      <c r="Z20" s="1">
        <v>-8.6199999999999999E-2</v>
      </c>
      <c r="AA20" s="1">
        <v>0.3513</v>
      </c>
      <c r="AB20" s="1">
        <v>0</v>
      </c>
      <c r="AC20" s="1">
        <v>1.3671</v>
      </c>
      <c r="AD20" s="1">
        <v>-0.57799999999999996</v>
      </c>
      <c r="AE20" s="1">
        <v>-1.5214000000000001</v>
      </c>
      <c r="AF20" s="1">
        <v>0.37830000000000003</v>
      </c>
      <c r="AG20" s="1">
        <v>-8.2100000000000006E-2</v>
      </c>
      <c r="AH20" s="1">
        <v>-1.0327999999999999</v>
      </c>
      <c r="AI20" s="1">
        <v>-0.77470000000000006</v>
      </c>
      <c r="AJ20" s="1">
        <v>6.6600000000000006E-2</v>
      </c>
      <c r="AK20" s="1">
        <v>-1.2948</v>
      </c>
      <c r="AL20" s="1">
        <v>-0.3327</v>
      </c>
      <c r="AM20" s="1">
        <v>1.5094000000000001</v>
      </c>
      <c r="AN20" s="1">
        <v>-0.24360000000000001</v>
      </c>
      <c r="AO20" s="1">
        <v>0.60209999999999997</v>
      </c>
      <c r="AP20" s="1">
        <v>0.64229999999999998</v>
      </c>
      <c r="AQ20" s="1">
        <v>-0.24790000000000001</v>
      </c>
      <c r="AR20" s="1">
        <v>-0.44779999999999998</v>
      </c>
      <c r="AS20" s="1">
        <v>9.0700000000000003E-2</v>
      </c>
      <c r="AT20" s="1">
        <v>-1.1221000000000001</v>
      </c>
      <c r="AU20" s="1">
        <v>0.23780000000000001</v>
      </c>
      <c r="AV20" s="1">
        <v>2.4773999999999998</v>
      </c>
      <c r="AW20" s="1">
        <v>-2.1137000000000001</v>
      </c>
      <c r="AX20" s="1">
        <v>0.51929999999999998</v>
      </c>
      <c r="AY20" s="1">
        <v>-0.2707</v>
      </c>
      <c r="AZ20" s="1">
        <v>-0.33350000000000002</v>
      </c>
      <c r="BA20" s="1">
        <v>-0.69120000000000004</v>
      </c>
      <c r="BB20" s="1">
        <v>0.1208</v>
      </c>
      <c r="BC20" s="1">
        <v>-0.32519999999999999</v>
      </c>
      <c r="BD20" s="1">
        <v>0.1938</v>
      </c>
      <c r="BE20" s="1">
        <v>-0.43430000000000002</v>
      </c>
      <c r="BF20" s="1">
        <v>6.0299999999999999E-2</v>
      </c>
      <c r="BG20" s="1">
        <v>-0.54300000000000004</v>
      </c>
      <c r="BH20" s="1">
        <v>7.5999999999999998E-2</v>
      </c>
      <c r="BI20" s="1">
        <v>0.38579999999999998</v>
      </c>
      <c r="BJ20" s="1">
        <v>-0.67559999999999998</v>
      </c>
      <c r="BK20" s="1">
        <v>0.1348</v>
      </c>
      <c r="BL20" s="1">
        <v>-0.20960000000000001</v>
      </c>
      <c r="BM20" s="1">
        <v>-0.24349999999999999</v>
      </c>
      <c r="BN20" s="1">
        <v>1.0922000000000001</v>
      </c>
      <c r="BO20" s="1">
        <v>-0.56720000000000004</v>
      </c>
      <c r="BP20" s="1">
        <v>-2.2951999999999999</v>
      </c>
      <c r="BQ20" s="1">
        <v>1.4559</v>
      </c>
      <c r="BR20" s="1">
        <v>-1.2742</v>
      </c>
      <c r="BS20" s="1">
        <v>-0.93920000000000003</v>
      </c>
      <c r="BT20" s="1">
        <v>-0.28050000000000003</v>
      </c>
      <c r="BU20" s="1">
        <v>8.0177999999999994</v>
      </c>
      <c r="BV20" s="1">
        <v>0.75790000000000002</v>
      </c>
      <c r="BW20" s="1">
        <v>1.5713999999999999</v>
      </c>
      <c r="BX20" s="1">
        <v>3.3572000000000002</v>
      </c>
      <c r="BY20" s="1">
        <v>-1.7042999999999999</v>
      </c>
      <c r="BZ20" s="1">
        <v>-1.4886999999999999</v>
      </c>
      <c r="CA20" s="1">
        <v>-1.9140999999999999</v>
      </c>
      <c r="CB20" s="1">
        <v>0.41749999999999998</v>
      </c>
      <c r="CC20" s="1">
        <v>-0.35630000000000001</v>
      </c>
      <c r="CD20" s="1">
        <v>0.25700000000000001</v>
      </c>
      <c r="CE20" s="1">
        <v>1.4995000000000001</v>
      </c>
      <c r="CF20" s="1">
        <v>3.3961000000000001</v>
      </c>
      <c r="CG20" s="1">
        <v>-1.7390000000000001</v>
      </c>
      <c r="CH20" s="1">
        <v>-0.7671</v>
      </c>
      <c r="CI20" s="1">
        <v>0.19189999999999999</v>
      </c>
      <c r="CJ20" s="1">
        <v>-0.69569999999999999</v>
      </c>
      <c r="CK20" s="1">
        <v>1.5654999999999999</v>
      </c>
      <c r="CL20" s="1">
        <v>0.17199999999999999</v>
      </c>
      <c r="CM20" s="1">
        <v>0.68830000000000002</v>
      </c>
      <c r="CN20" s="1">
        <v>1.5546</v>
      </c>
      <c r="CO20" s="1">
        <v>0.8609</v>
      </c>
      <c r="CP20" s="1">
        <v>-0.42249999999999999</v>
      </c>
      <c r="CQ20" s="1">
        <v>-0.1333</v>
      </c>
      <c r="CR20" s="1">
        <v>0.6925</v>
      </c>
      <c r="CS20" s="1">
        <v>0.63009999999999999</v>
      </c>
      <c r="CT20" s="1">
        <v>-0.27410000000000001</v>
      </c>
      <c r="CU20" s="1">
        <v>-1.75</v>
      </c>
      <c r="CV20" s="1">
        <v>3.2629999999999999</v>
      </c>
      <c r="CW20" s="1">
        <v>-0.37609999999999999</v>
      </c>
      <c r="CX20" s="1">
        <v>1.1566000000000001</v>
      </c>
      <c r="CY20" s="1">
        <v>0.13780000000000001</v>
      </c>
      <c r="CZ20" s="1">
        <v>5.4899999999999997E-2</v>
      </c>
      <c r="DA20" s="1">
        <v>-0.46970000000000001</v>
      </c>
      <c r="DB20" s="1">
        <v>0.40350000000000003</v>
      </c>
      <c r="DC20" s="1">
        <v>-3.4990000000000001</v>
      </c>
      <c r="DD20" s="1">
        <v>0.8296</v>
      </c>
      <c r="DE20" s="1">
        <v>0.30070000000000002</v>
      </c>
      <c r="DF20" s="1">
        <v>0.27529999999999999</v>
      </c>
      <c r="DG20" s="1">
        <v>0.29089999999999999</v>
      </c>
      <c r="DH20" s="1">
        <v>1.4431</v>
      </c>
      <c r="DI20" s="1">
        <v>-3.04E-2</v>
      </c>
      <c r="DJ20" s="1">
        <v>1.3532999999999999</v>
      </c>
      <c r="DK20" s="1">
        <v>1.4415</v>
      </c>
      <c r="DL20" s="1">
        <v>1.1752</v>
      </c>
      <c r="DM20" s="1">
        <v>1.1091</v>
      </c>
      <c r="DN20" s="1">
        <v>0.84589999999999999</v>
      </c>
      <c r="DO20" s="1">
        <v>0.45319999999999999</v>
      </c>
      <c r="DP20" s="1">
        <v>-0.16</v>
      </c>
      <c r="DQ20" s="1">
        <v>0.42749999999999999</v>
      </c>
      <c r="DR20" s="1">
        <v>-0.2195</v>
      </c>
      <c r="DS20" s="1">
        <v>8.5300000000000001E-2</v>
      </c>
      <c r="DT20" s="1">
        <v>-0.28239999999999998</v>
      </c>
      <c r="DU20" s="1">
        <v>0.57620000000000005</v>
      </c>
      <c r="DV20" s="1">
        <v>5.6000000000000001E-2</v>
      </c>
      <c r="DW20" s="1">
        <v>-9.7699999999999995E-2</v>
      </c>
      <c r="DX20" s="1">
        <v>0.61529999999999996</v>
      </c>
      <c r="DY20" s="1">
        <v>2.1989999999999998</v>
      </c>
      <c r="DZ20" s="1">
        <v>-0.78769999999999996</v>
      </c>
      <c r="EA20" s="1">
        <v>1.9191</v>
      </c>
      <c r="EB20" s="1">
        <v>6.3500000000000001E-2</v>
      </c>
      <c r="EC20" s="1">
        <v>-0.60540000000000005</v>
      </c>
      <c r="ED20" s="1">
        <v>-0.41839999999999999</v>
      </c>
      <c r="EE20" s="1">
        <v>0.27339999999999998</v>
      </c>
      <c r="EF20" s="1">
        <v>-0.31090000000000001</v>
      </c>
      <c r="EG20" s="1">
        <v>1.1922999999999999</v>
      </c>
      <c r="EH20" s="1">
        <v>-0.13239999999999999</v>
      </c>
      <c r="EI20" s="1">
        <v>-9.8799999999999999E-2</v>
      </c>
      <c r="EJ20" s="1">
        <v>3.85E-2</v>
      </c>
      <c r="EK20" s="1">
        <v>0.99180000000000001</v>
      </c>
      <c r="EL20" s="1">
        <v>1.6222000000000001</v>
      </c>
      <c r="EM20" s="1">
        <v>0.38440000000000002</v>
      </c>
      <c r="EN20" s="1">
        <v>0.15579999999999999</v>
      </c>
      <c r="EO20" s="1">
        <v>1.4782</v>
      </c>
      <c r="EP20" s="1">
        <v>1.4866999999999999</v>
      </c>
      <c r="EQ20" s="1">
        <v>0.86040000000000005</v>
      </c>
      <c r="ER20" s="1">
        <v>-4.9200000000000001E-2</v>
      </c>
      <c r="ES20" s="1">
        <v>1.3089999999999999</v>
      </c>
      <c r="ET20" s="1">
        <v>1.1990000000000001</v>
      </c>
      <c r="EU20" s="1">
        <v>0.64029999999999998</v>
      </c>
      <c r="EV20" s="1">
        <v>1.4810000000000001</v>
      </c>
      <c r="EW20" s="1">
        <v>-0.38669999999999999</v>
      </c>
      <c r="EX20" s="1">
        <v>0</v>
      </c>
      <c r="EY20" s="1">
        <v>1.7325999999999999</v>
      </c>
      <c r="EZ20" s="1">
        <v>-0.15690000000000001</v>
      </c>
      <c r="FA20" s="1">
        <v>0.56440000000000001</v>
      </c>
      <c r="FB20" s="1">
        <v>-0.44379999999999997</v>
      </c>
      <c r="FC20" s="1">
        <v>1.6143000000000001</v>
      </c>
      <c r="FD20" s="1">
        <v>0.35709999999999997</v>
      </c>
      <c r="FE20" s="1">
        <v>8.48E-2</v>
      </c>
      <c r="FF20" s="1">
        <v>0</v>
      </c>
      <c r="FG20" s="1">
        <v>1.3623000000000001</v>
      </c>
      <c r="FH20" s="1">
        <v>1.1424000000000001</v>
      </c>
      <c r="FI20" s="1">
        <v>0.1242</v>
      </c>
      <c r="FJ20" s="1">
        <v>0.90049999999999997</v>
      </c>
      <c r="FK20" s="1">
        <v>4.53E-2</v>
      </c>
      <c r="FL20" s="1">
        <v>1.5840000000000001</v>
      </c>
      <c r="FM20" s="1">
        <v>1.7093</v>
      </c>
      <c r="FN20" s="1">
        <v>1.7881</v>
      </c>
      <c r="FO20" s="1">
        <v>0.30819999999999997</v>
      </c>
      <c r="FP20" s="1">
        <v>0.86329999999999996</v>
      </c>
      <c r="FQ20" s="1">
        <v>1.0885</v>
      </c>
      <c r="FR20" s="1">
        <v>-0.38119999999999998</v>
      </c>
      <c r="FS20" s="1">
        <v>4.8500000000000001E-2</v>
      </c>
      <c r="FT20" s="1">
        <v>0.66759999999999997</v>
      </c>
      <c r="FU20" s="1">
        <v>0.94850000000000001</v>
      </c>
      <c r="FV20" s="1">
        <v>0.95889999999999997</v>
      </c>
      <c r="FW20" s="1">
        <v>0.95250000000000001</v>
      </c>
      <c r="FX20" s="1">
        <v>1.373</v>
      </c>
      <c r="FY20" s="1">
        <v>0.84040000000000004</v>
      </c>
      <c r="FZ20" s="1">
        <v>0.4879</v>
      </c>
      <c r="GA20" s="1">
        <v>1.3520000000000001</v>
      </c>
      <c r="GB20" s="1">
        <v>1.1909000000000001</v>
      </c>
      <c r="GC20" s="1">
        <v>-6.3700000000000007E-2</v>
      </c>
      <c r="GD20" s="1">
        <v>1.4503999999999999</v>
      </c>
      <c r="GE20" s="1">
        <v>0.1424</v>
      </c>
      <c r="GF20" s="1">
        <v>0.47399999999999998</v>
      </c>
      <c r="GG20" s="1">
        <v>0.2394</v>
      </c>
      <c r="GH20" s="1">
        <v>0.60699999999999998</v>
      </c>
      <c r="GI20" s="1">
        <v>0.70379999999999998</v>
      </c>
      <c r="GJ20" s="1">
        <v>6.9699999999999998E-2</v>
      </c>
      <c r="GK20" s="1">
        <v>0.13739999999999999</v>
      </c>
      <c r="GL20" s="1">
        <v>1.4057999999999999</v>
      </c>
      <c r="GM20" s="1">
        <v>1.3922000000000001</v>
      </c>
      <c r="GN20" s="1">
        <v>0.97819999999999996</v>
      </c>
      <c r="GO20" s="1">
        <v>1.1322000000000001</v>
      </c>
      <c r="GP20" s="1">
        <v>1.2801</v>
      </c>
      <c r="GQ20" s="1">
        <v>1.2294</v>
      </c>
      <c r="GR20" s="1">
        <v>-0.13420000000000001</v>
      </c>
      <c r="GS20" s="1">
        <v>1.3794999999999999</v>
      </c>
      <c r="GT20" s="1">
        <v>1.2971999999999999</v>
      </c>
      <c r="GU20" s="1">
        <v>1.1496999999999999</v>
      </c>
      <c r="GV20" s="1">
        <v>1.1927000000000001</v>
      </c>
      <c r="HA20" s="1" t="str">
        <f t="shared" si="0"/>
        <v>2019</v>
      </c>
      <c r="HB20" s="1" t="str">
        <f t="shared" si="1"/>
        <v>07</v>
      </c>
    </row>
    <row r="21" spans="1:210">
      <c r="A21" s="3" t="s">
        <v>9</v>
      </c>
      <c r="B21" s="3"/>
      <c r="C21" s="3" t="s">
        <v>3204</v>
      </c>
      <c r="E21" s="1" t="s">
        <v>3205</v>
      </c>
      <c r="F21" s="1">
        <v>6.0999999999999999E-2</v>
      </c>
      <c r="G21" s="1">
        <v>-0.72850000000000004</v>
      </c>
      <c r="H21" s="1">
        <v>0.46289999999999998</v>
      </c>
      <c r="I21" s="1">
        <v>-0.6825</v>
      </c>
      <c r="J21" s="1">
        <v>-1.2318</v>
      </c>
      <c r="K21" s="1">
        <v>-0.27139999999999997</v>
      </c>
      <c r="L21" s="1">
        <v>-0.48039999999999999</v>
      </c>
      <c r="M21" s="1">
        <v>-0.6139</v>
      </c>
      <c r="N21" s="1">
        <v>-0.4884</v>
      </c>
      <c r="O21" s="1">
        <v>-0.23449999999999999</v>
      </c>
      <c r="P21" s="1">
        <v>-0.48380000000000001</v>
      </c>
      <c r="Q21" s="1">
        <v>-1.1727000000000001</v>
      </c>
      <c r="R21" s="1">
        <v>-0.2082</v>
      </c>
      <c r="S21" s="1">
        <v>-7.3899999999999993E-2</v>
      </c>
      <c r="T21" s="1">
        <v>-0.4012</v>
      </c>
      <c r="U21" s="1">
        <v>-0.49919999999999998</v>
      </c>
      <c r="V21" s="1">
        <v>-0.66169999999999995</v>
      </c>
      <c r="W21" s="1">
        <v>0.27910000000000001</v>
      </c>
      <c r="X21" s="1">
        <v>0.1394</v>
      </c>
      <c r="Y21" s="1">
        <v>-0.37680000000000002</v>
      </c>
      <c r="Z21" s="1">
        <v>8.6099999999999996E-2</v>
      </c>
      <c r="AA21" s="1">
        <v>-0.2908</v>
      </c>
      <c r="AB21" s="1">
        <v>0.49659999999999999</v>
      </c>
      <c r="AC21" s="1">
        <v>9.6199999999999994E-2</v>
      </c>
      <c r="AD21" s="1">
        <v>-0.1343</v>
      </c>
      <c r="AE21" s="1">
        <v>0</v>
      </c>
      <c r="AF21" s="1">
        <v>-0.38019999999999998</v>
      </c>
      <c r="AG21" s="1">
        <v>0.16389999999999999</v>
      </c>
      <c r="AH21" s="1">
        <v>-0.47520000000000001</v>
      </c>
      <c r="AI21" s="1">
        <v>-0.51839999999999997</v>
      </c>
      <c r="AJ21" s="1">
        <v>6.6400000000000001E-2</v>
      </c>
      <c r="AK21" s="1">
        <v>-0.76739999999999997</v>
      </c>
      <c r="AL21" s="1">
        <v>-8.3599999999999994E-2</v>
      </c>
      <c r="AM21" s="1">
        <v>2.2812999999999999</v>
      </c>
      <c r="AN21" s="1">
        <v>-9.7600000000000006E-2</v>
      </c>
      <c r="AO21" s="1">
        <v>0.24740000000000001</v>
      </c>
      <c r="AP21" s="1">
        <v>-0.34549999999999997</v>
      </c>
      <c r="AQ21" s="1">
        <v>0.33160000000000001</v>
      </c>
      <c r="AR21" s="1">
        <v>-0.71579999999999999</v>
      </c>
      <c r="AS21" s="1">
        <v>-0.33119999999999999</v>
      </c>
      <c r="AT21" s="1">
        <v>-0.625</v>
      </c>
      <c r="AU21" s="1">
        <v>-0.3543</v>
      </c>
      <c r="AV21" s="1">
        <v>-0.40710000000000002</v>
      </c>
      <c r="AW21" s="1">
        <v>-0.96009999999999995</v>
      </c>
      <c r="AX21" s="1">
        <v>-0.23180000000000001</v>
      </c>
      <c r="AY21" s="1">
        <v>0</v>
      </c>
      <c r="AZ21" s="1">
        <v>-0.1113</v>
      </c>
      <c r="BA21" s="1">
        <v>-0.23089999999999999</v>
      </c>
      <c r="BB21" s="1">
        <v>6.0400000000000002E-2</v>
      </c>
      <c r="BC21" s="1">
        <v>-0.72809999999999997</v>
      </c>
      <c r="BD21" s="1">
        <v>-0.15429999999999999</v>
      </c>
      <c r="BE21" s="1">
        <v>-0.58009999999999995</v>
      </c>
      <c r="BF21" s="1">
        <v>-0.39150000000000001</v>
      </c>
      <c r="BG21" s="1">
        <v>-0.38080000000000003</v>
      </c>
      <c r="BH21" s="1">
        <v>0</v>
      </c>
      <c r="BI21" s="1">
        <v>-0.1046</v>
      </c>
      <c r="BJ21" s="1">
        <v>-0.52669999999999995</v>
      </c>
      <c r="BK21" s="1">
        <v>-0.16800000000000001</v>
      </c>
      <c r="BL21" s="1">
        <v>-0.62690000000000001</v>
      </c>
      <c r="BM21" s="1">
        <v>0.32569999999999999</v>
      </c>
      <c r="BN21" s="1">
        <v>-0.1353</v>
      </c>
      <c r="BO21" s="1">
        <v>0.2442</v>
      </c>
      <c r="BP21" s="1">
        <v>-1.4357</v>
      </c>
      <c r="BQ21" s="1">
        <v>0.99</v>
      </c>
      <c r="BR21" s="1">
        <v>0</v>
      </c>
      <c r="BS21" s="1">
        <v>-0.81599999999999995</v>
      </c>
      <c r="BT21" s="1">
        <v>-0.14000000000000001</v>
      </c>
      <c r="BU21" s="1">
        <v>9.9321999999999999</v>
      </c>
      <c r="BV21" s="1">
        <v>-0.83440000000000003</v>
      </c>
      <c r="BW21" s="1">
        <v>-0.1014</v>
      </c>
      <c r="BX21" s="1">
        <v>9.6000000000000002E-2</v>
      </c>
      <c r="BY21" s="1">
        <v>-0.20649999999999999</v>
      </c>
      <c r="BZ21" s="1">
        <v>-0.98080000000000001</v>
      </c>
      <c r="CA21" s="1">
        <v>-0.73260000000000003</v>
      </c>
      <c r="CB21" s="1">
        <v>-0.1037</v>
      </c>
      <c r="CC21" s="1">
        <v>-0.35709999999999997</v>
      </c>
      <c r="CD21" s="1">
        <v>0.1283</v>
      </c>
      <c r="CE21" s="1">
        <v>-0.17749999999999999</v>
      </c>
      <c r="CF21" s="1">
        <v>-0.1459</v>
      </c>
      <c r="CG21" s="1">
        <v>-0.19070000000000001</v>
      </c>
      <c r="CH21" s="1">
        <v>-0.72260000000000002</v>
      </c>
      <c r="CI21" s="1">
        <v>0.1278</v>
      </c>
      <c r="CJ21" s="1">
        <v>-0.46400000000000002</v>
      </c>
      <c r="CK21" s="1">
        <v>-0.1925</v>
      </c>
      <c r="CL21" s="1">
        <v>9.7999999999999997E-3</v>
      </c>
      <c r="CM21" s="1">
        <v>-0.17660000000000001</v>
      </c>
      <c r="CN21" s="1">
        <v>-9.6199999999999994E-2</v>
      </c>
      <c r="CO21" s="1">
        <v>8.9700000000000002E-2</v>
      </c>
      <c r="CP21" s="1">
        <v>-0.56230000000000002</v>
      </c>
      <c r="CQ21" s="1">
        <v>4.4499999999999998E-2</v>
      </c>
      <c r="CR21" s="1">
        <v>0.23019999999999999</v>
      </c>
      <c r="CS21" s="1">
        <v>0</v>
      </c>
      <c r="CT21" s="1">
        <v>-1.2971999999999999</v>
      </c>
      <c r="CU21" s="1">
        <v>-1.0573999999999999</v>
      </c>
      <c r="CV21" s="1">
        <v>0.34089999999999998</v>
      </c>
      <c r="CW21" s="1">
        <v>-0.93369999999999997</v>
      </c>
      <c r="CX21" s="1">
        <v>0.96289999999999998</v>
      </c>
      <c r="CY21" s="1">
        <v>-0.50339999999999996</v>
      </c>
      <c r="CZ21" s="1">
        <v>-0.1658</v>
      </c>
      <c r="DA21" s="1">
        <v>-0.62690000000000001</v>
      </c>
      <c r="DB21" s="1">
        <v>-0.17849999999999999</v>
      </c>
      <c r="DC21" s="1">
        <v>-1.4452</v>
      </c>
      <c r="DD21" s="1">
        <v>0.38159999999999999</v>
      </c>
      <c r="DE21" s="1">
        <v>0</v>
      </c>
      <c r="DF21" s="1">
        <v>0.1973</v>
      </c>
      <c r="DG21" s="1">
        <v>-0.11269999999999999</v>
      </c>
      <c r="DH21" s="1">
        <v>0.14829999999999999</v>
      </c>
      <c r="DI21" s="1">
        <v>-0.13780000000000001</v>
      </c>
      <c r="DJ21" s="1">
        <v>0.1404</v>
      </c>
      <c r="DK21" s="1">
        <v>-3.3099999999999997E-2</v>
      </c>
      <c r="DL21" s="1">
        <v>0.125</v>
      </c>
      <c r="DM21" s="1">
        <v>-0.13089999999999999</v>
      </c>
      <c r="DN21" s="1">
        <v>0.58450000000000002</v>
      </c>
      <c r="DO21" s="1">
        <v>0.2757</v>
      </c>
      <c r="DP21" s="1">
        <v>5.3400000000000003E-2</v>
      </c>
      <c r="DQ21" s="1">
        <v>0.69810000000000005</v>
      </c>
      <c r="DR21" s="1">
        <v>0.02</v>
      </c>
      <c r="DS21" s="1">
        <v>0.1066</v>
      </c>
      <c r="DT21" s="1">
        <v>-0.1694</v>
      </c>
      <c r="DU21" s="1">
        <v>0.26540000000000002</v>
      </c>
      <c r="DV21" s="1">
        <v>-0.1118</v>
      </c>
      <c r="DW21" s="1">
        <v>-0.43830000000000002</v>
      </c>
      <c r="DX21" s="1">
        <v>-0.30499999999999999</v>
      </c>
      <c r="DY21" s="1">
        <v>0.16969999999999999</v>
      </c>
      <c r="DZ21" s="1">
        <v>-0.69830000000000003</v>
      </c>
      <c r="EA21" s="1">
        <v>0.42570000000000002</v>
      </c>
      <c r="EB21" s="1">
        <v>-0.10639999999999999</v>
      </c>
      <c r="EC21" s="1">
        <v>-0.79359999999999997</v>
      </c>
      <c r="ED21" s="1">
        <v>0.1401</v>
      </c>
      <c r="EE21" s="1">
        <v>0.19400000000000001</v>
      </c>
      <c r="EF21" s="1">
        <v>-0.44009999999999999</v>
      </c>
      <c r="EG21" s="1">
        <v>9.7500000000000003E-2</v>
      </c>
      <c r="EH21" s="1">
        <v>-0.32190000000000002</v>
      </c>
      <c r="EI21" s="1">
        <v>-0.2319</v>
      </c>
      <c r="EJ21" s="1">
        <v>-0.30570000000000003</v>
      </c>
      <c r="EK21" s="1">
        <v>-0.252</v>
      </c>
      <c r="EL21" s="1">
        <v>0.2341</v>
      </c>
      <c r="EM21" s="1">
        <v>4.2500000000000003E-2</v>
      </c>
      <c r="EN21" s="1">
        <v>-0.46489999999999998</v>
      </c>
      <c r="EO21" s="1">
        <v>0.21160000000000001</v>
      </c>
      <c r="EP21" s="1">
        <v>0.18179999999999999</v>
      </c>
      <c r="EQ21" s="1">
        <v>0.15240000000000001</v>
      </c>
      <c r="ER21" s="1">
        <v>-1.0288999999999999</v>
      </c>
      <c r="ES21" s="1">
        <v>8.6199999999999999E-2</v>
      </c>
      <c r="ET21" s="1">
        <v>0.2286</v>
      </c>
      <c r="EU21" s="1">
        <v>0.2611</v>
      </c>
      <c r="EV21" s="1">
        <v>7.8600000000000003E-2</v>
      </c>
      <c r="EW21" s="1">
        <v>-0.73019999999999996</v>
      </c>
      <c r="EX21" s="1">
        <v>-0.72909999999999997</v>
      </c>
      <c r="EY21" s="1">
        <v>6.2700000000000006E-2</v>
      </c>
      <c r="EZ21" s="1">
        <v>-5.04E-2</v>
      </c>
      <c r="FA21" s="1">
        <v>-0.92669999999999997</v>
      </c>
      <c r="FB21" s="1">
        <v>0</v>
      </c>
      <c r="FC21" s="1">
        <v>-2.9000000000000001E-2</v>
      </c>
      <c r="FD21" s="1">
        <v>0.1867</v>
      </c>
      <c r="FE21" s="1">
        <v>-0.38080000000000003</v>
      </c>
      <c r="FF21" s="1">
        <v>-0.3881</v>
      </c>
      <c r="FG21" s="1">
        <v>9.5100000000000004E-2</v>
      </c>
      <c r="FH21" s="1">
        <v>-3.3999999999999998E-3</v>
      </c>
      <c r="FI21" s="1">
        <v>-2.8199999999999999E-2</v>
      </c>
      <c r="FJ21" s="1">
        <v>-5.2200000000000003E-2</v>
      </c>
      <c r="FK21" s="1">
        <v>-1.3133999999999999</v>
      </c>
      <c r="FL21" s="1">
        <v>0.4093</v>
      </c>
      <c r="FM21" s="1">
        <v>0.41349999999999998</v>
      </c>
      <c r="FN21" s="1">
        <v>0.27129999999999999</v>
      </c>
      <c r="FO21" s="1">
        <v>-0.49159999999999998</v>
      </c>
      <c r="FP21" s="1">
        <v>-0.50529999999999997</v>
      </c>
      <c r="FQ21" s="1">
        <v>-0.39660000000000001</v>
      </c>
      <c r="FR21" s="1">
        <v>-0.32819999999999999</v>
      </c>
      <c r="FS21" s="1">
        <v>-0.23019999999999999</v>
      </c>
      <c r="FT21" s="1">
        <v>-0.35039999999999999</v>
      </c>
      <c r="FU21" s="1">
        <v>-0.2666</v>
      </c>
      <c r="FV21" s="1">
        <v>-0.20319999999999999</v>
      </c>
      <c r="FW21" s="1">
        <v>-0.35470000000000002</v>
      </c>
      <c r="FX21" s="1">
        <v>-0.15010000000000001</v>
      </c>
      <c r="FY21" s="1">
        <v>-0.1168</v>
      </c>
      <c r="FZ21" s="1">
        <v>0.2641</v>
      </c>
      <c r="GA21" s="1">
        <v>-4.8399999999999999E-2</v>
      </c>
      <c r="GB21" s="1">
        <v>-0.10290000000000001</v>
      </c>
      <c r="GC21" s="1">
        <v>-5.7200000000000001E-2</v>
      </c>
      <c r="GD21" s="1">
        <v>-5.1900000000000002E-2</v>
      </c>
      <c r="GE21" s="1">
        <v>7.0900000000000005E-2</v>
      </c>
      <c r="GF21" s="1">
        <v>0.126</v>
      </c>
      <c r="GG21" s="1">
        <v>-0.43409999999999999</v>
      </c>
      <c r="GH21" s="1">
        <v>-0.65580000000000005</v>
      </c>
      <c r="GI21" s="1">
        <v>0.28389999999999999</v>
      </c>
      <c r="GJ21" s="1">
        <v>-0.69299999999999995</v>
      </c>
      <c r="GK21" s="1">
        <v>-3.15E-2</v>
      </c>
      <c r="GL21" s="1">
        <v>-0.1023</v>
      </c>
      <c r="GM21" s="1">
        <v>-0.38750000000000001</v>
      </c>
      <c r="GN21" s="1">
        <v>-0.2752</v>
      </c>
      <c r="GO21" s="1">
        <v>-0.22550000000000001</v>
      </c>
      <c r="GP21" s="1">
        <v>0.1065</v>
      </c>
      <c r="GQ21" s="1">
        <v>1.0800000000000001E-2</v>
      </c>
      <c r="GR21" s="1">
        <v>-5.1700000000000003E-2</v>
      </c>
      <c r="GS21" s="1">
        <v>0.29210000000000003</v>
      </c>
      <c r="GT21" s="1">
        <v>0.12039999999999999</v>
      </c>
      <c r="GU21" s="1">
        <v>-0.12540000000000001</v>
      </c>
      <c r="GV21" s="1">
        <v>4.8099999999999997E-2</v>
      </c>
      <c r="HA21" s="1" t="str">
        <f t="shared" si="0"/>
        <v>2019</v>
      </c>
      <c r="HB21" s="1" t="str">
        <f t="shared" si="1"/>
        <v>07</v>
      </c>
    </row>
    <row r="22" spans="1:210">
      <c r="A22" s="3" t="s">
        <v>9</v>
      </c>
      <c r="B22" s="3"/>
      <c r="C22" s="3" t="s">
        <v>3206</v>
      </c>
      <c r="E22" s="1" t="s">
        <v>3206</v>
      </c>
      <c r="F22" s="1">
        <v>-7.3499999999999996E-2</v>
      </c>
      <c r="G22" s="1">
        <v>-0.61060000000000003</v>
      </c>
      <c r="H22" s="1">
        <v>0.48470000000000002</v>
      </c>
      <c r="I22" s="1">
        <v>-0.9728</v>
      </c>
      <c r="J22" s="1">
        <v>-0.75180000000000002</v>
      </c>
      <c r="K22" s="1">
        <v>-0.54610000000000003</v>
      </c>
      <c r="L22" s="1">
        <v>-0.26069999999999999</v>
      </c>
      <c r="M22" s="1">
        <v>-0.40489999999999998</v>
      </c>
      <c r="N22" s="1">
        <v>-0.42580000000000001</v>
      </c>
      <c r="O22" s="1">
        <v>-0.40739999999999998</v>
      </c>
      <c r="P22" s="1">
        <v>-0.80249999999999999</v>
      </c>
      <c r="Q22" s="1">
        <v>-0.86680000000000001</v>
      </c>
      <c r="R22" s="1">
        <v>-5.2299999999999999E-2</v>
      </c>
      <c r="S22" s="1">
        <v>0.13</v>
      </c>
      <c r="T22" s="1">
        <v>-0.33789999999999998</v>
      </c>
      <c r="U22" s="1">
        <v>-0.41</v>
      </c>
      <c r="V22" s="1">
        <v>-0.5766</v>
      </c>
      <c r="W22" s="1">
        <v>0.30209999999999998</v>
      </c>
      <c r="X22" s="1">
        <v>0.55469999999999997</v>
      </c>
      <c r="Y22" s="1">
        <v>7.6300000000000007E-2</v>
      </c>
      <c r="Z22" s="1">
        <v>-8.5599999999999996E-2</v>
      </c>
      <c r="AA22" s="1">
        <v>0.36980000000000002</v>
      </c>
      <c r="AB22" s="1">
        <v>0</v>
      </c>
      <c r="AC22" s="1">
        <v>0.48099999999999998</v>
      </c>
      <c r="AD22" s="1">
        <v>-4.4600000000000001E-2</v>
      </c>
      <c r="AE22" s="1">
        <v>-0.13900000000000001</v>
      </c>
      <c r="AF22" s="1">
        <v>0.37609999999999999</v>
      </c>
      <c r="AG22" s="1">
        <v>8.2299999999999998E-2</v>
      </c>
      <c r="AH22" s="1">
        <v>-0.1888</v>
      </c>
      <c r="AI22" s="1">
        <v>-0.5786</v>
      </c>
      <c r="AJ22" s="1">
        <v>0</v>
      </c>
      <c r="AK22" s="1">
        <v>-1.5929</v>
      </c>
      <c r="AL22" s="1">
        <v>-0.33139999999999997</v>
      </c>
      <c r="AM22" s="1">
        <v>1.1277999999999999</v>
      </c>
      <c r="AN22" s="1">
        <v>-0.54020000000000001</v>
      </c>
      <c r="AO22" s="1">
        <v>-0.91900000000000004</v>
      </c>
      <c r="AP22" s="1">
        <v>-1.8872</v>
      </c>
      <c r="AQ22" s="1">
        <v>1.0779000000000001</v>
      </c>
      <c r="AR22" s="1">
        <v>-0.80420000000000003</v>
      </c>
      <c r="AS22" s="1">
        <v>-0.95860000000000001</v>
      </c>
      <c r="AT22" s="1">
        <v>-0.12529999999999999</v>
      </c>
      <c r="AU22" s="1">
        <v>-0.63190000000000002</v>
      </c>
      <c r="AV22" s="1">
        <v>-0.40889999999999999</v>
      </c>
      <c r="AW22" s="1">
        <v>-0.73629999999999995</v>
      </c>
      <c r="AX22" s="1">
        <v>0.2293</v>
      </c>
      <c r="AY22" s="1">
        <v>-0.3619</v>
      </c>
      <c r="AZ22" s="1">
        <v>-0.2235</v>
      </c>
      <c r="BA22" s="1">
        <v>-0.11600000000000001</v>
      </c>
      <c r="BB22" s="1">
        <v>-0.2132</v>
      </c>
      <c r="BC22" s="1">
        <v>-0.3236</v>
      </c>
      <c r="BD22" s="1">
        <v>-0.96630000000000005</v>
      </c>
      <c r="BE22" s="1">
        <v>-0.40010000000000001</v>
      </c>
      <c r="BF22" s="1">
        <v>-0.96379999999999999</v>
      </c>
      <c r="BG22" s="1">
        <v>-0.2203</v>
      </c>
      <c r="BH22" s="1">
        <v>-0.15090000000000001</v>
      </c>
      <c r="BI22" s="1">
        <v>-0.62709999999999999</v>
      </c>
      <c r="BJ22" s="1">
        <v>-0.75349999999999995</v>
      </c>
      <c r="BK22" s="1">
        <v>-1.1428</v>
      </c>
      <c r="BL22" s="1">
        <v>-1.2552000000000001</v>
      </c>
      <c r="BM22" s="1">
        <v>0.97709999999999997</v>
      </c>
      <c r="BN22" s="1">
        <v>-1.5696000000000001</v>
      </c>
      <c r="BO22" s="1">
        <v>0.89570000000000005</v>
      </c>
      <c r="BP22" s="1">
        <v>-2.8089</v>
      </c>
      <c r="BQ22" s="1">
        <v>1.7161</v>
      </c>
      <c r="BR22" s="1">
        <v>-0.33739999999999998</v>
      </c>
      <c r="BS22" s="1">
        <v>-0.82589999999999997</v>
      </c>
      <c r="BT22" s="1">
        <v>-0.13919999999999999</v>
      </c>
      <c r="BU22" s="1">
        <v>10.8352</v>
      </c>
      <c r="BV22" s="1">
        <v>-1.7565999999999999</v>
      </c>
      <c r="BW22" s="1">
        <v>-0.52010000000000001</v>
      </c>
      <c r="BX22" s="1">
        <v>-0.71870000000000001</v>
      </c>
      <c r="BY22" s="1">
        <v>-2.69E-2</v>
      </c>
      <c r="BZ22" s="1">
        <v>-0.98080000000000001</v>
      </c>
      <c r="CA22" s="1">
        <v>-0.78490000000000004</v>
      </c>
      <c r="CB22" s="1">
        <v>-0.36299999999999999</v>
      </c>
      <c r="CC22" s="1">
        <v>-0.14460000000000001</v>
      </c>
      <c r="CD22" s="1">
        <v>0</v>
      </c>
      <c r="CE22" s="1">
        <v>-0.55669999999999997</v>
      </c>
      <c r="CF22" s="1">
        <v>-1.0685</v>
      </c>
      <c r="CG22" s="1">
        <v>0.1603</v>
      </c>
      <c r="CH22" s="1">
        <v>-0.68049999999999999</v>
      </c>
      <c r="CI22" s="1">
        <v>-0.19070000000000001</v>
      </c>
      <c r="CJ22" s="1">
        <v>-0.37290000000000001</v>
      </c>
      <c r="CK22" s="1">
        <v>-1.0911</v>
      </c>
      <c r="CL22" s="1">
        <v>-3.8300000000000001E-2</v>
      </c>
      <c r="CM22" s="1">
        <v>-0.22620000000000001</v>
      </c>
      <c r="CN22" s="1">
        <v>-0.45040000000000002</v>
      </c>
      <c r="CO22" s="1">
        <v>0.1133</v>
      </c>
      <c r="CP22" s="1">
        <v>-0.98450000000000004</v>
      </c>
      <c r="CQ22" s="1">
        <v>-0.1787</v>
      </c>
      <c r="CR22" s="1">
        <v>-0.92079999999999995</v>
      </c>
      <c r="CS22" s="1">
        <v>-0.14480000000000001</v>
      </c>
      <c r="CT22" s="1">
        <v>-1.0269999999999999</v>
      </c>
      <c r="CU22" s="1">
        <v>-1.0573999999999999</v>
      </c>
      <c r="CV22" s="1">
        <v>1.3150999999999999</v>
      </c>
      <c r="CW22" s="1">
        <v>-1.4945999999999999</v>
      </c>
      <c r="CX22" s="1">
        <v>0.77029999999999998</v>
      </c>
      <c r="CY22" s="1">
        <v>-0.82369999999999999</v>
      </c>
      <c r="CZ22" s="1">
        <v>-0.4975</v>
      </c>
      <c r="DA22" s="1">
        <v>-0.31459999999999999</v>
      </c>
      <c r="DB22" s="1">
        <v>-1.8303</v>
      </c>
      <c r="DC22" s="1">
        <v>-4.3356000000000003</v>
      </c>
      <c r="DD22" s="1">
        <v>1.4631000000000001</v>
      </c>
      <c r="DE22" s="1">
        <v>-0.25019999999999998</v>
      </c>
      <c r="DF22" s="1">
        <v>-1.0500000000000001E-2</v>
      </c>
      <c r="DG22" s="1">
        <v>-8.2199999999999995E-2</v>
      </c>
      <c r="DH22" s="1">
        <v>-0.1648</v>
      </c>
      <c r="DI22" s="1">
        <v>-9.4399999999999998E-2</v>
      </c>
      <c r="DJ22" s="1">
        <v>-0.30830000000000002</v>
      </c>
      <c r="DK22" s="1">
        <v>-0.37569999999999998</v>
      </c>
      <c r="DL22" s="1">
        <v>-0.45169999999999999</v>
      </c>
      <c r="DM22" s="1">
        <v>-0.88070000000000004</v>
      </c>
      <c r="DN22" s="1">
        <v>0.45300000000000001</v>
      </c>
      <c r="DO22" s="1">
        <v>0.32150000000000001</v>
      </c>
      <c r="DP22" s="1">
        <v>-0.21429999999999999</v>
      </c>
      <c r="DQ22" s="1">
        <v>0.48380000000000001</v>
      </c>
      <c r="DR22" s="1">
        <v>-0.1202</v>
      </c>
      <c r="DS22" s="1">
        <v>-4.9799999999999997E-2</v>
      </c>
      <c r="DT22" s="1">
        <v>-0.73609999999999998</v>
      </c>
      <c r="DU22" s="1">
        <v>8.8400000000000006E-2</v>
      </c>
      <c r="DV22" s="1">
        <v>0.33860000000000001</v>
      </c>
      <c r="DW22" s="1">
        <v>-0.68289999999999995</v>
      </c>
      <c r="DX22" s="1">
        <v>-1.0892999999999999</v>
      </c>
      <c r="DY22" s="1">
        <v>0.39610000000000001</v>
      </c>
      <c r="DZ22" s="1">
        <v>-0.74209999999999998</v>
      </c>
      <c r="EA22" s="1">
        <v>0.15529999999999999</v>
      </c>
      <c r="EB22" s="1">
        <v>-0.27229999999999999</v>
      </c>
      <c r="EC22" s="1">
        <v>-0.74729999999999996</v>
      </c>
      <c r="ED22" s="1">
        <v>0.1852</v>
      </c>
      <c r="EE22" s="1">
        <v>0.1353</v>
      </c>
      <c r="EF22" s="1">
        <v>-0.3342</v>
      </c>
      <c r="EG22" s="1">
        <v>-0.53249999999999997</v>
      </c>
      <c r="EH22" s="1">
        <v>-0.51139999999999997</v>
      </c>
      <c r="EI22" s="1">
        <v>-0.34670000000000001</v>
      </c>
      <c r="EJ22" s="1">
        <v>-0.86680000000000001</v>
      </c>
      <c r="EK22" s="1">
        <v>-1.0474000000000001</v>
      </c>
      <c r="EL22" s="1">
        <v>-0.32690000000000002</v>
      </c>
      <c r="EM22" s="1">
        <v>-0.17</v>
      </c>
      <c r="EN22" s="1">
        <v>-0.38740000000000002</v>
      </c>
      <c r="EO22" s="1">
        <v>-0.318</v>
      </c>
      <c r="EP22" s="1">
        <v>-0.30530000000000002</v>
      </c>
      <c r="EQ22" s="1">
        <v>-0.11609999999999999</v>
      </c>
      <c r="ER22" s="1">
        <v>-1.6657999999999999</v>
      </c>
      <c r="ES22" s="1">
        <v>-0.20130000000000001</v>
      </c>
      <c r="ET22" s="1">
        <v>-0.27139999999999997</v>
      </c>
      <c r="EU22" s="1">
        <v>4.3499999999999997E-2</v>
      </c>
      <c r="EV22" s="1">
        <v>-0.29959999999999998</v>
      </c>
      <c r="EW22" s="1">
        <v>-1.2886</v>
      </c>
      <c r="EX22" s="1">
        <v>-1.5625</v>
      </c>
      <c r="EY22" s="1">
        <v>-0.45290000000000002</v>
      </c>
      <c r="EZ22" s="1">
        <v>-0.2591</v>
      </c>
      <c r="FA22" s="1">
        <v>-1.2048000000000001</v>
      </c>
      <c r="FB22" s="1">
        <v>-0.66839999999999999</v>
      </c>
      <c r="FC22" s="1">
        <v>-0.39200000000000002</v>
      </c>
      <c r="FD22" s="1">
        <v>2.6499999999999999E-2</v>
      </c>
      <c r="FE22" s="1">
        <v>-1.0579000000000001</v>
      </c>
      <c r="FF22" s="1">
        <v>-0.53369999999999995</v>
      </c>
      <c r="FG22" s="1">
        <v>-0.34110000000000001</v>
      </c>
      <c r="FH22" s="1">
        <v>-0.39050000000000001</v>
      </c>
      <c r="FI22" s="1">
        <v>-0.12230000000000001</v>
      </c>
      <c r="FJ22" s="1">
        <v>-0.4093</v>
      </c>
      <c r="FK22" s="1">
        <v>-1.4492</v>
      </c>
      <c r="FL22" s="1">
        <v>-0.34289999999999998</v>
      </c>
      <c r="FM22" s="1">
        <v>-0.62629999999999997</v>
      </c>
      <c r="FN22" s="1">
        <v>-0.5071</v>
      </c>
      <c r="FO22" s="1">
        <v>-0.58460000000000001</v>
      </c>
      <c r="FP22" s="1">
        <v>-0.61529999999999996</v>
      </c>
      <c r="FQ22" s="1">
        <v>-0.81850000000000001</v>
      </c>
      <c r="FR22" s="1">
        <v>-0.1636</v>
      </c>
      <c r="FS22" s="1">
        <v>-0.42280000000000001</v>
      </c>
      <c r="FT22" s="1">
        <v>-0.80249999999999999</v>
      </c>
      <c r="FU22" s="1">
        <v>-0.81330000000000002</v>
      </c>
      <c r="FV22" s="1">
        <v>-0.57099999999999995</v>
      </c>
      <c r="FW22" s="1">
        <v>-0.86709999999999998</v>
      </c>
      <c r="FX22" s="1">
        <v>-0.6663</v>
      </c>
      <c r="FY22" s="1">
        <v>-0.48970000000000002</v>
      </c>
      <c r="FZ22" s="1">
        <v>0.2641</v>
      </c>
      <c r="GA22" s="1">
        <v>-0.43480000000000002</v>
      </c>
      <c r="GB22" s="1">
        <v>-0.53879999999999995</v>
      </c>
      <c r="GC22" s="1">
        <v>-0.28029999999999999</v>
      </c>
      <c r="GD22" s="1">
        <v>-0.48499999999999999</v>
      </c>
      <c r="GE22" s="1">
        <v>-4.9099999999999998E-2</v>
      </c>
      <c r="GF22" s="1">
        <v>6.6E-3</v>
      </c>
      <c r="GG22" s="1">
        <v>-1.0925</v>
      </c>
      <c r="GH22" s="1">
        <v>-0.93059999999999998</v>
      </c>
      <c r="GI22" s="1">
        <v>8.7900000000000006E-2</v>
      </c>
      <c r="GJ22" s="1">
        <v>-0.90090000000000003</v>
      </c>
      <c r="GK22" s="1">
        <v>-8.0299999999999996E-2</v>
      </c>
      <c r="GL22" s="1">
        <v>-0.32769999999999999</v>
      </c>
      <c r="GM22" s="1">
        <v>-0.73499999999999999</v>
      </c>
      <c r="GN22" s="1">
        <v>-0.66830000000000001</v>
      </c>
      <c r="GO22" s="1">
        <v>-0.52659999999999996</v>
      </c>
      <c r="GP22" s="1">
        <v>-0.52270000000000005</v>
      </c>
      <c r="GQ22" s="1">
        <v>-0.4864</v>
      </c>
      <c r="GR22" s="1">
        <v>6.13E-2</v>
      </c>
      <c r="GS22" s="1">
        <v>-0.35809999999999997</v>
      </c>
      <c r="GT22" s="1">
        <v>-0.72609999999999997</v>
      </c>
      <c r="GU22" s="1">
        <v>-0.75239999999999996</v>
      </c>
      <c r="GV22" s="1">
        <v>-0.52929999999999999</v>
      </c>
      <c r="HA22" s="1" t="str">
        <f t="shared" si="0"/>
        <v>2019</v>
      </c>
      <c r="HB22" s="1" t="str">
        <f t="shared" si="1"/>
        <v>07</v>
      </c>
    </row>
    <row r="23" spans="1:210">
      <c r="A23" s="3" t="s">
        <v>9</v>
      </c>
      <c r="B23" s="3"/>
      <c r="C23" s="3" t="s">
        <v>3207</v>
      </c>
      <c r="E23" s="1" t="s">
        <v>3208</v>
      </c>
      <c r="F23" s="1">
        <v>-0.2419</v>
      </c>
      <c r="G23" s="1">
        <v>-0.90849999999999997</v>
      </c>
      <c r="H23" s="1">
        <v>0.3286</v>
      </c>
      <c r="I23" s="1">
        <v>-1.238</v>
      </c>
      <c r="J23" s="1">
        <v>-0.48220000000000002</v>
      </c>
      <c r="K23" s="1">
        <v>-0.38179999999999997</v>
      </c>
      <c r="L23" s="1">
        <v>-0.29580000000000001</v>
      </c>
      <c r="M23" s="1">
        <v>-1.0466</v>
      </c>
      <c r="N23" s="1">
        <v>-0.16889999999999999</v>
      </c>
      <c r="O23" s="1">
        <v>-0.27850000000000003</v>
      </c>
      <c r="P23" s="1">
        <v>-1.1695</v>
      </c>
      <c r="Q23" s="1">
        <v>-0.7782</v>
      </c>
      <c r="R23" s="1">
        <v>0.2324</v>
      </c>
      <c r="S23" s="1">
        <v>-0.16539999999999999</v>
      </c>
      <c r="T23" s="1">
        <v>-0.94330000000000003</v>
      </c>
      <c r="U23" s="1">
        <v>-0.84130000000000005</v>
      </c>
      <c r="V23" s="1">
        <v>-1.1428</v>
      </c>
      <c r="W23" s="1">
        <v>0.14899999999999999</v>
      </c>
      <c r="X23" s="1">
        <v>0.13750000000000001</v>
      </c>
      <c r="Y23" s="1">
        <v>-0.1991</v>
      </c>
      <c r="Z23" s="1">
        <v>0</v>
      </c>
      <c r="AA23" s="1">
        <v>-0.75239999999999996</v>
      </c>
      <c r="AB23" s="1">
        <v>0.33500000000000002</v>
      </c>
      <c r="AC23" s="1">
        <v>-0.97130000000000005</v>
      </c>
      <c r="AD23" s="1">
        <v>-0.88370000000000004</v>
      </c>
      <c r="AE23" s="1">
        <v>-0.82299999999999995</v>
      </c>
      <c r="AF23" s="1">
        <v>-0.69110000000000005</v>
      </c>
      <c r="AG23" s="1">
        <v>0.33160000000000001</v>
      </c>
      <c r="AH23" s="1">
        <v>-1.3939999999999999</v>
      </c>
      <c r="AI23" s="1">
        <v>-0.46579999999999999</v>
      </c>
      <c r="AJ23" s="1">
        <v>-0.13300000000000001</v>
      </c>
      <c r="AK23" s="1">
        <v>4.6356999999999999</v>
      </c>
      <c r="AL23" s="1">
        <v>-0.81630000000000003</v>
      </c>
      <c r="AM23" s="1">
        <v>-0.37030000000000002</v>
      </c>
      <c r="AN23" s="1">
        <v>-0.1951</v>
      </c>
      <c r="AO23" s="1">
        <v>-0.35709999999999997</v>
      </c>
      <c r="AP23" s="1">
        <v>-0.72829999999999995</v>
      </c>
      <c r="AQ23" s="1">
        <v>0.65890000000000004</v>
      </c>
      <c r="AR23" s="1">
        <v>-1.2091000000000001</v>
      </c>
      <c r="AS23" s="1">
        <v>-0.59930000000000005</v>
      </c>
      <c r="AT23" s="1">
        <v>-0.75180000000000002</v>
      </c>
      <c r="AU23" s="1">
        <v>-0.79359999999999997</v>
      </c>
      <c r="AV23" s="1">
        <v>-1.3249</v>
      </c>
      <c r="AW23" s="1">
        <v>-0.14729999999999999</v>
      </c>
      <c r="AX23" s="1">
        <v>-0.59550000000000003</v>
      </c>
      <c r="AY23" s="1">
        <v>0.2732</v>
      </c>
      <c r="AZ23" s="1">
        <v>-0.1852</v>
      </c>
      <c r="BA23" s="1">
        <v>-0.3448</v>
      </c>
      <c r="BB23" s="1">
        <v>-9.01E-2</v>
      </c>
      <c r="BC23" s="1">
        <v>8.1699999999999995E-2</v>
      </c>
      <c r="BD23" s="1">
        <v>-0.156</v>
      </c>
      <c r="BE23" s="1">
        <v>-0.47049999999999997</v>
      </c>
      <c r="BF23" s="1">
        <v>-0.57799999999999996</v>
      </c>
      <c r="BG23" s="1">
        <v>-0.2429</v>
      </c>
      <c r="BH23" s="1">
        <v>7.6200000000000004E-2</v>
      </c>
      <c r="BI23" s="1">
        <v>3.4500000000000003E-2</v>
      </c>
      <c r="BJ23" s="1">
        <v>-0.91039999999999999</v>
      </c>
      <c r="BK23" s="1">
        <v>-0.71279999999999999</v>
      </c>
      <c r="BL23" s="1">
        <v>-0.31609999999999999</v>
      </c>
      <c r="BM23" s="1">
        <v>0.4854</v>
      </c>
      <c r="BN23" s="1">
        <v>-1.1506000000000001</v>
      </c>
      <c r="BO23" s="1">
        <v>0.56630000000000003</v>
      </c>
      <c r="BP23" s="1">
        <v>10.123200000000001</v>
      </c>
      <c r="BQ23" s="1">
        <v>-4.1449999999999996</v>
      </c>
      <c r="BR23" s="1">
        <v>1.2262999999999999</v>
      </c>
      <c r="BS23" s="1">
        <v>-0.93389999999999995</v>
      </c>
      <c r="BT23" s="1">
        <v>-0.1406</v>
      </c>
      <c r="BU23" s="1">
        <v>10.7623</v>
      </c>
      <c r="BV23" s="1">
        <v>-1.2465999999999999</v>
      </c>
      <c r="BW23" s="1">
        <v>-0.77859999999999996</v>
      </c>
      <c r="BX23" s="1">
        <v>-1.2718</v>
      </c>
      <c r="BY23" s="1">
        <v>0.56910000000000005</v>
      </c>
      <c r="BZ23" s="1">
        <v>-0.82679999999999998</v>
      </c>
      <c r="CA23" s="1">
        <v>-0.41920000000000002</v>
      </c>
      <c r="CB23" s="1">
        <v>-0.46650000000000003</v>
      </c>
      <c r="CC23" s="1">
        <v>-0.5665</v>
      </c>
      <c r="CD23" s="1">
        <v>0</v>
      </c>
      <c r="CE23" s="1">
        <v>-0.91800000000000004</v>
      </c>
      <c r="CF23" s="1">
        <v>-1.7310000000000001</v>
      </c>
      <c r="CG23" s="1">
        <v>0.29110000000000003</v>
      </c>
      <c r="CH23" s="1">
        <v>-0.98519999999999996</v>
      </c>
      <c r="CI23" s="1">
        <v>-6.4100000000000004E-2</v>
      </c>
      <c r="CJ23" s="1">
        <v>-0.73760000000000003</v>
      </c>
      <c r="CK23" s="1">
        <v>1.1037999999999999</v>
      </c>
      <c r="CL23" s="1">
        <v>1.32E-2</v>
      </c>
      <c r="CM23" s="1">
        <v>-0.42409999999999998</v>
      </c>
      <c r="CN23" s="1">
        <v>-0.60599999999999998</v>
      </c>
      <c r="CO23" s="1">
        <v>-0.28820000000000001</v>
      </c>
      <c r="CP23" s="1">
        <v>-0.70150000000000001</v>
      </c>
      <c r="CQ23" s="1">
        <v>0</v>
      </c>
      <c r="CR23" s="1">
        <v>-0.27979999999999999</v>
      </c>
      <c r="CS23" s="1">
        <v>0.57830000000000004</v>
      </c>
      <c r="CT23" s="1">
        <v>-2.4878</v>
      </c>
      <c r="CU23" s="1">
        <v>-0.75519999999999998</v>
      </c>
      <c r="CV23" s="1">
        <v>-1.6369</v>
      </c>
      <c r="CW23" s="1">
        <v>-0.70620000000000005</v>
      </c>
      <c r="CX23" s="1">
        <v>0.96609999999999996</v>
      </c>
      <c r="CY23" s="1">
        <v>-0.92079999999999995</v>
      </c>
      <c r="CZ23" s="1">
        <v>0.50190000000000001</v>
      </c>
      <c r="DA23" s="1">
        <v>-0.50180000000000002</v>
      </c>
      <c r="DB23" s="1">
        <v>-1.8148</v>
      </c>
      <c r="DC23" s="1">
        <v>8.1541999999999994</v>
      </c>
      <c r="DD23" s="1">
        <v>-3.6783000000000001</v>
      </c>
      <c r="DE23" s="1">
        <v>-0.30130000000000001</v>
      </c>
      <c r="DF23" s="1">
        <v>8.6599999999999996E-2</v>
      </c>
      <c r="DG23" s="1">
        <v>-1.52E-2</v>
      </c>
      <c r="DH23" s="1">
        <v>-0.45340000000000003</v>
      </c>
      <c r="DI23" s="1">
        <v>2.3699999999999999E-2</v>
      </c>
      <c r="DJ23" s="1">
        <v>5.6099999999999997E-2</v>
      </c>
      <c r="DK23" s="1">
        <v>-0.90659999999999996</v>
      </c>
      <c r="DL23" s="1">
        <v>-0.69240000000000002</v>
      </c>
      <c r="DM23" s="1">
        <v>-0.94820000000000004</v>
      </c>
      <c r="DN23" s="1">
        <v>0.23300000000000001</v>
      </c>
      <c r="DO23" s="1">
        <v>0.35659999999999997</v>
      </c>
      <c r="DP23" s="1">
        <v>-0.31690000000000002</v>
      </c>
      <c r="DQ23" s="1">
        <v>0.48</v>
      </c>
      <c r="DR23" s="1">
        <v>0.27989999999999998</v>
      </c>
      <c r="DS23" s="1">
        <v>-6.9400000000000003E-2</v>
      </c>
      <c r="DT23" s="1">
        <v>-0.73029999999999995</v>
      </c>
      <c r="DU23" s="1">
        <v>8.8900000000000007E-2</v>
      </c>
      <c r="DV23" s="1">
        <v>0.1109</v>
      </c>
      <c r="DW23" s="1">
        <v>-0.439</v>
      </c>
      <c r="DX23" s="1">
        <v>-0.48259999999999997</v>
      </c>
      <c r="DY23" s="1">
        <v>-0.22789999999999999</v>
      </c>
      <c r="DZ23" s="1">
        <v>-0.91859999999999997</v>
      </c>
      <c r="EA23" s="1">
        <v>-0.51039999999999996</v>
      </c>
      <c r="EB23" s="1">
        <v>-0.17599999999999999</v>
      </c>
      <c r="EC23" s="1">
        <v>-0.51300000000000001</v>
      </c>
      <c r="ED23" s="1">
        <v>-0.54990000000000006</v>
      </c>
      <c r="EE23" s="1">
        <v>-0.24030000000000001</v>
      </c>
      <c r="EF23" s="1">
        <v>-0.26190000000000002</v>
      </c>
      <c r="EG23" s="1">
        <v>-0.69189999999999996</v>
      </c>
      <c r="EH23" s="1">
        <v>-0.45629999999999998</v>
      </c>
      <c r="EI23" s="1">
        <v>-0.38229999999999997</v>
      </c>
      <c r="EJ23" s="1">
        <v>-0.71809999999999996</v>
      </c>
      <c r="EK23" s="1">
        <v>-0.91269999999999996</v>
      </c>
      <c r="EL23" s="1">
        <v>-0.79190000000000005</v>
      </c>
      <c r="EM23" s="1">
        <v>-0.2969</v>
      </c>
      <c r="EN23" s="1">
        <v>-0.53939999999999999</v>
      </c>
      <c r="EO23" s="1">
        <v>-0.59260000000000002</v>
      </c>
      <c r="EP23" s="1">
        <v>-0.70289999999999997</v>
      </c>
      <c r="EQ23" s="1">
        <v>-0.2263</v>
      </c>
      <c r="ER23" s="1">
        <v>-0.89100000000000001</v>
      </c>
      <c r="ES23" s="1">
        <v>-0.37640000000000001</v>
      </c>
      <c r="ET23" s="1">
        <v>-0.54730000000000001</v>
      </c>
      <c r="EU23" s="1">
        <v>-0.1166</v>
      </c>
      <c r="EV23" s="1">
        <v>-0.22459999999999999</v>
      </c>
      <c r="EW23" s="1">
        <v>-0.3034</v>
      </c>
      <c r="EX23" s="1">
        <v>5.2400000000000002E-2</v>
      </c>
      <c r="EY23" s="1">
        <v>-1.0025999999999999</v>
      </c>
      <c r="EZ23" s="1">
        <v>-2.2100000000000002E-2</v>
      </c>
      <c r="FA23" s="1">
        <v>-0.82489999999999997</v>
      </c>
      <c r="FB23" s="1">
        <v>0</v>
      </c>
      <c r="FC23" s="1">
        <v>-0.74299999999999999</v>
      </c>
      <c r="FD23" s="1">
        <v>6.8999999999999999E-3</v>
      </c>
      <c r="FE23" s="1">
        <v>-0.64100000000000001</v>
      </c>
      <c r="FF23" s="1">
        <v>-0.53580000000000005</v>
      </c>
      <c r="FG23" s="1">
        <v>-0.50039999999999996</v>
      </c>
      <c r="FH23" s="1">
        <v>-0.59589999999999999</v>
      </c>
      <c r="FI23" s="1">
        <v>-0.14580000000000001</v>
      </c>
      <c r="FJ23" s="1">
        <v>-0.31559999999999999</v>
      </c>
      <c r="FK23" s="1">
        <v>-0.3664</v>
      </c>
      <c r="FL23" s="1">
        <v>0.36709999999999998</v>
      </c>
      <c r="FM23" s="1">
        <v>-0.58130000000000004</v>
      </c>
      <c r="FN23" s="1">
        <v>-0.46910000000000002</v>
      </c>
      <c r="FO23" s="1">
        <v>-0.64100000000000001</v>
      </c>
      <c r="FP23" s="1">
        <v>-0.59840000000000004</v>
      </c>
      <c r="FQ23" s="1">
        <v>-0.82540000000000002</v>
      </c>
      <c r="FR23" s="1">
        <v>-0.54049999999999998</v>
      </c>
      <c r="FS23" s="1">
        <v>-0.56130000000000002</v>
      </c>
      <c r="FT23" s="1">
        <v>-0.98350000000000004</v>
      </c>
      <c r="FU23" s="1">
        <v>-1.2816000000000001</v>
      </c>
      <c r="FV23" s="1">
        <v>-0.95379999999999998</v>
      </c>
      <c r="FW23" s="1">
        <v>-1.2777000000000001</v>
      </c>
      <c r="FX23" s="1">
        <v>-0.8619</v>
      </c>
      <c r="FY23" s="1">
        <v>-0.71430000000000005</v>
      </c>
      <c r="FZ23" s="1">
        <v>0.1615</v>
      </c>
      <c r="GA23" s="1">
        <v>-0.79920000000000002</v>
      </c>
      <c r="GB23" s="1">
        <v>-0.66949999999999998</v>
      </c>
      <c r="GC23" s="1">
        <v>-0.16819999999999999</v>
      </c>
      <c r="GD23" s="1">
        <v>-0.84289999999999998</v>
      </c>
      <c r="GE23" s="1">
        <v>3.3700000000000001E-2</v>
      </c>
      <c r="GF23" s="1">
        <v>-0.44900000000000001</v>
      </c>
      <c r="GG23" s="1">
        <v>-0.9879</v>
      </c>
      <c r="GH23" s="1">
        <v>-0.95850000000000002</v>
      </c>
      <c r="GI23" s="1">
        <v>-0.67700000000000005</v>
      </c>
      <c r="GJ23" s="1">
        <v>0.9002</v>
      </c>
      <c r="GK23" s="1">
        <v>-0.20860000000000001</v>
      </c>
      <c r="GL23" s="1">
        <v>-0.74019999999999997</v>
      </c>
      <c r="GM23" s="1">
        <v>-0.78200000000000003</v>
      </c>
      <c r="GN23" s="1">
        <v>-0.8236</v>
      </c>
      <c r="GO23" s="1">
        <v>-0.57310000000000005</v>
      </c>
      <c r="GP23" s="1">
        <v>-0.71540000000000004</v>
      </c>
      <c r="GQ23" s="1">
        <v>-0.63349999999999995</v>
      </c>
      <c r="GR23" s="1">
        <v>0.40960000000000002</v>
      </c>
      <c r="GS23" s="1">
        <v>-0.68689999999999996</v>
      </c>
      <c r="GT23" s="1">
        <v>-0.77239999999999998</v>
      </c>
      <c r="GU23" s="1">
        <v>-0.7117</v>
      </c>
      <c r="GV23" s="1">
        <v>-0.67989999999999995</v>
      </c>
      <c r="HA23" s="1" t="str">
        <f t="shared" si="0"/>
        <v>2019</v>
      </c>
      <c r="HB23" s="1" t="str">
        <f t="shared" si="1"/>
        <v>07</v>
      </c>
    </row>
    <row r="24" spans="1:210">
      <c r="A24" s="3" t="s">
        <v>9</v>
      </c>
      <c r="B24" s="3"/>
      <c r="C24" s="3" t="s">
        <v>3209</v>
      </c>
      <c r="E24" s="1" t="s">
        <v>3210</v>
      </c>
      <c r="F24" s="1">
        <v>-0.1208</v>
      </c>
      <c r="G24" s="1">
        <v>-1.0902000000000001</v>
      </c>
      <c r="H24" s="1">
        <v>0.53049999999999997</v>
      </c>
      <c r="I24" s="1">
        <v>-1.1267</v>
      </c>
      <c r="J24" s="1">
        <v>-0.57010000000000005</v>
      </c>
      <c r="K24" s="1">
        <v>-0.1636</v>
      </c>
      <c r="L24" s="1">
        <v>-0.40649999999999997</v>
      </c>
      <c r="M24" s="1">
        <v>-0.74150000000000005</v>
      </c>
      <c r="N24" s="1">
        <v>-0.35749999999999998</v>
      </c>
      <c r="O24" s="1">
        <v>-6.4199999999999993E-2</v>
      </c>
      <c r="P24" s="1">
        <v>0.32369999999999999</v>
      </c>
      <c r="Q24" s="1">
        <v>-1.014</v>
      </c>
      <c r="R24" s="1">
        <v>0.15479999999999999</v>
      </c>
      <c r="S24" s="1">
        <v>3.6700000000000003E-2</v>
      </c>
      <c r="T24" s="1">
        <v>-0.75960000000000005</v>
      </c>
      <c r="U24" s="1">
        <v>2.0813999999999999</v>
      </c>
      <c r="V24" s="1">
        <v>-0.89570000000000005</v>
      </c>
      <c r="W24" s="1">
        <v>0.3402</v>
      </c>
      <c r="X24" s="1">
        <v>0</v>
      </c>
      <c r="Y24" s="1">
        <v>-0.124</v>
      </c>
      <c r="Z24" s="1">
        <v>-0.1731</v>
      </c>
      <c r="AA24" s="1">
        <v>-1.7210000000000001</v>
      </c>
      <c r="AB24" s="1">
        <v>1.0152000000000001</v>
      </c>
      <c r="AC24" s="1">
        <v>9.8400000000000001E-2</v>
      </c>
      <c r="AD24" s="1">
        <v>2.2262</v>
      </c>
      <c r="AE24" s="1">
        <v>1.2658</v>
      </c>
      <c r="AF24" s="1">
        <v>-1.623</v>
      </c>
      <c r="AG24" s="1">
        <v>1.0041</v>
      </c>
      <c r="AH24" s="1">
        <v>-1.3978999999999999</v>
      </c>
      <c r="AI24" s="1">
        <v>-1.0903</v>
      </c>
      <c r="AJ24" s="1">
        <v>6.6400000000000001E-2</v>
      </c>
      <c r="AK24" s="1">
        <v>1.2040999999999999</v>
      </c>
      <c r="AL24" s="1">
        <v>-0.81689999999999996</v>
      </c>
      <c r="AM24" s="1">
        <v>-0.37169999999999997</v>
      </c>
      <c r="AN24" s="1">
        <v>-0.58650000000000002</v>
      </c>
      <c r="AO24" s="1">
        <v>0.3231</v>
      </c>
      <c r="AP24" s="1">
        <v>0.48970000000000002</v>
      </c>
      <c r="AQ24" s="1">
        <v>-0.16400000000000001</v>
      </c>
      <c r="AR24" s="1">
        <v>0.45569999999999999</v>
      </c>
      <c r="AS24" s="1">
        <v>2.8730000000000002</v>
      </c>
      <c r="AT24" s="1">
        <v>-1.9753000000000001</v>
      </c>
      <c r="AU24" s="1">
        <v>-7.9799999999999996E-2</v>
      </c>
      <c r="AV24" s="1">
        <v>0.22270000000000001</v>
      </c>
      <c r="AW24" s="1">
        <v>-0.73470000000000002</v>
      </c>
      <c r="AX24" s="1">
        <v>-1.6160000000000001</v>
      </c>
      <c r="AY24" s="1">
        <v>1.1029</v>
      </c>
      <c r="AZ24" s="1">
        <v>-0.33379999999999999</v>
      </c>
      <c r="BA24" s="1">
        <v>-1.0331999999999999</v>
      </c>
      <c r="BB24" s="1">
        <v>-0.38919999999999999</v>
      </c>
      <c r="BC24" s="1">
        <v>0.2452</v>
      </c>
      <c r="BD24" s="1">
        <v>0.23469999999999999</v>
      </c>
      <c r="BE24" s="1">
        <v>-0.36230000000000001</v>
      </c>
      <c r="BF24" s="1">
        <v>0.24490000000000001</v>
      </c>
      <c r="BG24" s="1">
        <v>-0.26910000000000001</v>
      </c>
      <c r="BH24" s="1">
        <v>0</v>
      </c>
      <c r="BI24" s="1">
        <v>2.8530000000000002</v>
      </c>
      <c r="BJ24" s="1">
        <v>-1.5718000000000001</v>
      </c>
      <c r="BK24" s="1">
        <v>0.78569999999999995</v>
      </c>
      <c r="BL24" s="1">
        <v>0.10580000000000001</v>
      </c>
      <c r="BM24" s="1">
        <v>-0.48380000000000001</v>
      </c>
      <c r="BN24" s="1">
        <v>0.38840000000000002</v>
      </c>
      <c r="BO24" s="1">
        <v>-0.56269999999999998</v>
      </c>
      <c r="BP24" s="1">
        <v>2.6423000000000001</v>
      </c>
      <c r="BQ24" s="1">
        <v>-1.0183</v>
      </c>
      <c r="BR24" s="1">
        <v>0</v>
      </c>
      <c r="BS24" s="1">
        <v>-0.68279999999999996</v>
      </c>
      <c r="BT24" s="1">
        <v>-0.28160000000000002</v>
      </c>
      <c r="BU24" s="1">
        <v>6.0343999999999998</v>
      </c>
      <c r="BV24" s="1">
        <v>-0.89239999999999997</v>
      </c>
      <c r="BW24" s="1">
        <v>8.9999999999999993E-3</v>
      </c>
      <c r="BX24" s="1">
        <v>0.31990000000000002</v>
      </c>
      <c r="BY24" s="1">
        <v>-0.14199999999999999</v>
      </c>
      <c r="BZ24" s="1">
        <v>-1.1867000000000001</v>
      </c>
      <c r="CA24" s="1">
        <v>-1.3591</v>
      </c>
      <c r="CB24" s="1">
        <v>0.3634</v>
      </c>
      <c r="CC24" s="1">
        <v>-0.70620000000000005</v>
      </c>
      <c r="CD24" s="1">
        <v>0</v>
      </c>
      <c r="CE24" s="1">
        <v>0.1114</v>
      </c>
      <c r="CF24" s="1">
        <v>0.37940000000000002</v>
      </c>
      <c r="CG24" s="1">
        <v>-0.12139999999999999</v>
      </c>
      <c r="CH24" s="1">
        <v>-0.71460000000000001</v>
      </c>
      <c r="CI24" s="1">
        <v>6.4199999999999993E-2</v>
      </c>
      <c r="CJ24" s="1">
        <v>-0.64419999999999999</v>
      </c>
      <c r="CK24" s="1">
        <v>2.1836000000000002</v>
      </c>
      <c r="CL24" s="1">
        <v>0.10580000000000001</v>
      </c>
      <c r="CM24" s="1">
        <v>-0.1313</v>
      </c>
      <c r="CN24" s="1">
        <v>0.13819999999999999</v>
      </c>
      <c r="CO24" s="1">
        <v>9.8799999999999999E-2</v>
      </c>
      <c r="CP24" s="1">
        <v>0.71360000000000001</v>
      </c>
      <c r="CQ24" s="1">
        <v>0.22289999999999999</v>
      </c>
      <c r="CR24" s="1">
        <v>1.4581</v>
      </c>
      <c r="CS24" s="1">
        <v>2.6560999999999999</v>
      </c>
      <c r="CT24" s="1">
        <v>-0.98519999999999996</v>
      </c>
      <c r="CU24" s="1">
        <v>-1.3520000000000001</v>
      </c>
      <c r="CV24" s="1">
        <v>0.76449999999999996</v>
      </c>
      <c r="CW24" s="1">
        <v>-0.33079999999999998</v>
      </c>
      <c r="CX24" s="1">
        <v>0.82279999999999998</v>
      </c>
      <c r="CY24" s="1">
        <v>-1.1574</v>
      </c>
      <c r="CZ24" s="1">
        <v>0.66879999999999995</v>
      </c>
      <c r="DA24" s="1">
        <v>-0.59650000000000003</v>
      </c>
      <c r="DB24" s="1">
        <v>1.4318</v>
      </c>
      <c r="DC24" s="1">
        <v>3.0465</v>
      </c>
      <c r="DD24" s="1">
        <v>-1.8133999999999999</v>
      </c>
      <c r="DE24" s="1">
        <v>0.30370000000000003</v>
      </c>
      <c r="DF24" s="1">
        <v>0.60740000000000005</v>
      </c>
      <c r="DG24" s="1">
        <v>6.0600000000000001E-2</v>
      </c>
      <c r="DH24" s="1">
        <v>-0.57530000000000003</v>
      </c>
      <c r="DI24" s="1">
        <v>0.38200000000000001</v>
      </c>
      <c r="DJ24" s="1">
        <v>0.64580000000000004</v>
      </c>
      <c r="DK24" s="1">
        <v>0.1673</v>
      </c>
      <c r="DL24" s="1">
        <v>0.49180000000000001</v>
      </c>
      <c r="DM24" s="1">
        <v>-0.2545</v>
      </c>
      <c r="DN24" s="1">
        <v>0.40360000000000001</v>
      </c>
      <c r="DO24" s="1">
        <v>0.38279999999999997</v>
      </c>
      <c r="DP24" s="1">
        <v>-0.62919999999999998</v>
      </c>
      <c r="DQ24" s="1">
        <v>0.31769999999999998</v>
      </c>
      <c r="DR24" s="1">
        <v>0.39879999999999999</v>
      </c>
      <c r="DS24" s="1">
        <v>-4.7000000000000002E-3</v>
      </c>
      <c r="DT24" s="1">
        <v>-0.67410000000000003</v>
      </c>
      <c r="DU24" s="1">
        <v>8.9200000000000002E-2</v>
      </c>
      <c r="DV24" s="1">
        <v>0.27700000000000002</v>
      </c>
      <c r="DW24" s="1">
        <v>-4.8899999999999999E-2</v>
      </c>
      <c r="DX24" s="1">
        <v>-0.1321</v>
      </c>
      <c r="DY24" s="1">
        <v>0.2858</v>
      </c>
      <c r="DZ24" s="1">
        <v>2.0339999999999998</v>
      </c>
      <c r="EA24" s="1">
        <v>0.10489999999999999</v>
      </c>
      <c r="EB24" s="1">
        <v>-0.2278</v>
      </c>
      <c r="EC24" s="1">
        <v>-0.37359999999999999</v>
      </c>
      <c r="ED24" s="1">
        <v>2.7370999999999999</v>
      </c>
      <c r="EE24" s="1">
        <v>0.2079</v>
      </c>
      <c r="EF24" s="1">
        <v>5.8400000000000001E-2</v>
      </c>
      <c r="EG24" s="1">
        <v>-0.21940000000000001</v>
      </c>
      <c r="EH24" s="1">
        <v>0.1191</v>
      </c>
      <c r="EI24" s="1">
        <v>-0.14080000000000001</v>
      </c>
      <c r="EJ24" s="1">
        <v>-0.47639999999999999</v>
      </c>
      <c r="EK24" s="1">
        <v>0.2487</v>
      </c>
      <c r="EL24" s="1">
        <v>-0.2026</v>
      </c>
      <c r="EM24" s="1">
        <v>1.9946999999999999</v>
      </c>
      <c r="EN24" s="1">
        <v>3.4826999999999999</v>
      </c>
      <c r="EO24" s="1">
        <v>0.56269999999999998</v>
      </c>
      <c r="EP24" s="1">
        <v>0.75160000000000005</v>
      </c>
      <c r="EQ24" s="1">
        <v>-0.56240000000000001</v>
      </c>
      <c r="ER24" s="1">
        <v>-0.94379999999999997</v>
      </c>
      <c r="ES24" s="1">
        <v>0.1313</v>
      </c>
      <c r="ET24" s="1">
        <v>-1.4500000000000001E-2</v>
      </c>
      <c r="EU24" s="1">
        <v>-0.13189999999999999</v>
      </c>
      <c r="EV24" s="1">
        <v>0.1159</v>
      </c>
      <c r="EW24" s="1">
        <v>0.78869999999999996</v>
      </c>
      <c r="EX24" s="1">
        <v>1.3527</v>
      </c>
      <c r="EY24" s="1">
        <v>0.4219</v>
      </c>
      <c r="EZ24" s="1">
        <v>9.2899999999999996E-2</v>
      </c>
      <c r="FA24" s="1">
        <v>2.7591999999999999</v>
      </c>
      <c r="FB24" s="1">
        <v>-0.98960000000000004</v>
      </c>
      <c r="FC24" s="1">
        <v>0.75649999999999995</v>
      </c>
      <c r="FD24" s="1">
        <v>0.27029999999999998</v>
      </c>
      <c r="FE24" s="1">
        <v>1.7225999999999999</v>
      </c>
      <c r="FF24" s="1">
        <v>0.59140000000000004</v>
      </c>
      <c r="FG24" s="1">
        <v>-0.12640000000000001</v>
      </c>
      <c r="FH24" s="1">
        <v>0.06</v>
      </c>
      <c r="FI24" s="1">
        <v>0.26629999999999998</v>
      </c>
      <c r="FJ24" s="1">
        <v>-0.39989999999999998</v>
      </c>
      <c r="FK24" s="1">
        <v>4.5999999999999999E-2</v>
      </c>
      <c r="FL24" s="1">
        <v>1.1416999999999999</v>
      </c>
      <c r="FM24" s="1">
        <v>0.30530000000000002</v>
      </c>
      <c r="FN24" s="1">
        <v>0.9022</v>
      </c>
      <c r="FO24" s="1">
        <v>-0.48020000000000002</v>
      </c>
      <c r="FP24" s="1">
        <v>-0.60409999999999997</v>
      </c>
      <c r="FQ24" s="1">
        <v>-0.57840000000000003</v>
      </c>
      <c r="FR24" s="1">
        <v>-0.53849999999999998</v>
      </c>
      <c r="FS24" s="1">
        <v>-0.13589999999999999</v>
      </c>
      <c r="FT24" s="1">
        <v>-1.84E-2</v>
      </c>
      <c r="FU24" s="1">
        <v>-0.35339999999999999</v>
      </c>
      <c r="FV24" s="1">
        <v>-0.4597</v>
      </c>
      <c r="FW24" s="1">
        <v>-0.1036</v>
      </c>
      <c r="FX24" s="1">
        <v>-0.35420000000000001</v>
      </c>
      <c r="FY24" s="1">
        <v>-0.31759999999999999</v>
      </c>
      <c r="FZ24" s="1">
        <v>0.85860000000000003</v>
      </c>
      <c r="GA24" s="1">
        <v>-6.1100000000000002E-2</v>
      </c>
      <c r="GB24" s="1">
        <v>4.5499999999999999E-2</v>
      </c>
      <c r="GC24" s="1">
        <v>-0.26150000000000001</v>
      </c>
      <c r="GD24" s="1">
        <v>0.20849999999999999</v>
      </c>
      <c r="GE24" s="1">
        <v>0.4042</v>
      </c>
      <c r="GF24" s="1">
        <v>-0.38009999999999999</v>
      </c>
      <c r="GG24" s="1">
        <v>-0.54159999999999997</v>
      </c>
      <c r="GH24" s="1">
        <v>-0.63129999999999997</v>
      </c>
      <c r="GI24" s="1">
        <v>0.45269999999999999</v>
      </c>
      <c r="GJ24" s="1">
        <v>0.68489999999999995</v>
      </c>
      <c r="GK24" s="1">
        <v>-9.4799999999999995E-2</v>
      </c>
      <c r="GL24" s="1">
        <v>0.16669999999999999</v>
      </c>
      <c r="GM24" s="1">
        <v>-8.2000000000000007E-3</v>
      </c>
      <c r="GN24" s="1">
        <v>-0.3735</v>
      </c>
      <c r="GO24" s="1">
        <v>-0.50660000000000005</v>
      </c>
      <c r="GP24" s="1">
        <v>4.65E-2</v>
      </c>
      <c r="GQ24" s="1">
        <v>0.18529999999999999</v>
      </c>
      <c r="GR24" s="1">
        <v>0.70330000000000004</v>
      </c>
      <c r="GS24" s="1">
        <v>0.14130000000000001</v>
      </c>
      <c r="GT24" s="1">
        <v>-0.11600000000000001</v>
      </c>
      <c r="GU24" s="1">
        <v>0.55359999999999998</v>
      </c>
      <c r="GV24" s="1">
        <v>-0.36730000000000002</v>
      </c>
      <c r="HA24" s="1" t="str">
        <f t="shared" si="0"/>
        <v>2019</v>
      </c>
      <c r="HB24" s="1" t="str">
        <f t="shared" si="1"/>
        <v>06</v>
      </c>
    </row>
    <row r="25" spans="1:210">
      <c r="A25" s="3" t="s">
        <v>9</v>
      </c>
      <c r="B25" s="3"/>
      <c r="C25" s="3" t="s">
        <v>3211</v>
      </c>
      <c r="E25" s="1" t="s">
        <v>3212</v>
      </c>
      <c r="F25" s="1">
        <v>-0.29570000000000002</v>
      </c>
      <c r="G25" s="1">
        <v>-0.83409999999999995</v>
      </c>
      <c r="H25" s="1">
        <v>0.34010000000000001</v>
      </c>
      <c r="I25" s="1">
        <v>-1.3631</v>
      </c>
      <c r="J25" s="1">
        <v>-0.57930000000000004</v>
      </c>
      <c r="K25" s="1">
        <v>-0.1095</v>
      </c>
      <c r="L25" s="1">
        <v>-7.51E-2</v>
      </c>
      <c r="M25" s="1">
        <v>-0.6018</v>
      </c>
      <c r="N25" s="1">
        <v>-0.36199999999999999</v>
      </c>
      <c r="O25" s="1">
        <v>0</v>
      </c>
      <c r="P25" s="1">
        <v>-2.7522000000000002</v>
      </c>
      <c r="Q25" s="1">
        <v>-1.0517000000000001</v>
      </c>
      <c r="R25" s="1">
        <v>0.2107</v>
      </c>
      <c r="S25" s="1">
        <v>0.42930000000000001</v>
      </c>
      <c r="T25" s="1">
        <v>-0.99709999999999999</v>
      </c>
      <c r="U25" s="1">
        <v>-0.89200000000000002</v>
      </c>
      <c r="V25" s="1">
        <v>-1.1774</v>
      </c>
      <c r="W25" s="1">
        <v>0.30359999999999998</v>
      </c>
      <c r="X25" s="1">
        <v>-0.28120000000000001</v>
      </c>
      <c r="Y25" s="1">
        <v>-0.20599999999999999</v>
      </c>
      <c r="Z25" s="1">
        <v>0.17</v>
      </c>
      <c r="AA25" s="1">
        <v>-0.72909999999999997</v>
      </c>
      <c r="AB25" s="1">
        <v>0.97870000000000001</v>
      </c>
      <c r="AC25" s="1">
        <v>0.82240000000000002</v>
      </c>
      <c r="AD25" s="1">
        <v>-0.95409999999999995</v>
      </c>
      <c r="AE25" s="1">
        <v>-1.9745999999999999</v>
      </c>
      <c r="AF25" s="1">
        <v>-0.84119999999999995</v>
      </c>
      <c r="AG25" s="1">
        <v>0.48420000000000002</v>
      </c>
      <c r="AH25" s="1">
        <v>-1.4604999999999999</v>
      </c>
      <c r="AI25" s="1">
        <v>-0.65210000000000001</v>
      </c>
      <c r="AJ25" s="1">
        <v>0.19500000000000001</v>
      </c>
      <c r="AK25" s="1">
        <v>0.9849</v>
      </c>
      <c r="AL25" s="1">
        <v>-1.6129</v>
      </c>
      <c r="AM25" s="1">
        <v>-0.3861</v>
      </c>
      <c r="AN25" s="1">
        <v>0</v>
      </c>
      <c r="AO25" s="1">
        <v>0.25340000000000001</v>
      </c>
      <c r="AP25" s="1">
        <v>-1.0226</v>
      </c>
      <c r="AQ25" s="1">
        <v>0.65139999999999998</v>
      </c>
      <c r="AR25" s="1">
        <v>-1.0483</v>
      </c>
      <c r="AS25" s="1">
        <v>-1.2665999999999999</v>
      </c>
      <c r="AT25" s="1">
        <v>0.1234</v>
      </c>
      <c r="AU25" s="1">
        <v>0.36080000000000001</v>
      </c>
      <c r="AV25" s="1">
        <v>0.83620000000000005</v>
      </c>
      <c r="AW25" s="1">
        <v>-0.95020000000000004</v>
      </c>
      <c r="AX25" s="1">
        <v>-1.0145999999999999</v>
      </c>
      <c r="AY25" s="1">
        <v>0.44280000000000003</v>
      </c>
      <c r="AZ25" s="1">
        <v>-0.26540000000000002</v>
      </c>
      <c r="BA25" s="1">
        <v>-0.70669999999999999</v>
      </c>
      <c r="BB25" s="1">
        <v>-0.25169999999999998</v>
      </c>
      <c r="BC25" s="1">
        <v>-0.2384</v>
      </c>
      <c r="BD25" s="1">
        <v>-0.54979999999999996</v>
      </c>
      <c r="BE25" s="1">
        <v>7.3899999999999993E-2</v>
      </c>
      <c r="BF25" s="1">
        <v>-0.27910000000000001</v>
      </c>
      <c r="BG25" s="1">
        <v>-0.33450000000000002</v>
      </c>
      <c r="BH25" s="1">
        <v>7.4899999999999994E-2</v>
      </c>
      <c r="BI25" s="1">
        <v>-1.2124999999999999</v>
      </c>
      <c r="BJ25" s="1">
        <v>-0.22450000000000001</v>
      </c>
      <c r="BK25" s="1">
        <v>-3.4200000000000001E-2</v>
      </c>
      <c r="BL25" s="1">
        <v>-0.53129999999999999</v>
      </c>
      <c r="BM25" s="1">
        <v>0.16059999999999999</v>
      </c>
      <c r="BN25" s="1">
        <v>-0.71160000000000001</v>
      </c>
      <c r="BO25" s="1">
        <v>0.2382</v>
      </c>
      <c r="BP25" s="1">
        <v>2.1595</v>
      </c>
      <c r="BQ25" s="1">
        <v>-0.73970000000000002</v>
      </c>
      <c r="BR25" s="1">
        <v>-0.33529999999999999</v>
      </c>
      <c r="BS25" s="1">
        <v>-0.96460000000000001</v>
      </c>
      <c r="BT25" s="1">
        <v>0</v>
      </c>
      <c r="BU25" s="1">
        <v>6.875</v>
      </c>
      <c r="BV25" s="1">
        <v>-1.4764999999999999</v>
      </c>
      <c r="BW25" s="1">
        <v>0.11310000000000001</v>
      </c>
      <c r="BX25" s="1">
        <v>9.0200000000000002E-2</v>
      </c>
      <c r="BY25" s="1">
        <v>-0.13950000000000001</v>
      </c>
      <c r="BZ25" s="1">
        <v>-0.57110000000000005</v>
      </c>
      <c r="CA25" s="1">
        <v>-0.2122</v>
      </c>
      <c r="CB25" s="1">
        <v>-0.25719999999999998</v>
      </c>
      <c r="CC25" s="1">
        <v>-0.14630000000000001</v>
      </c>
      <c r="CD25" s="1">
        <v>0.12670000000000001</v>
      </c>
      <c r="CE25" s="1">
        <v>-9.4600000000000004E-2</v>
      </c>
      <c r="CF25" s="1">
        <v>1.5800000000000002E-2</v>
      </c>
      <c r="CG25" s="1">
        <v>-0.2301</v>
      </c>
      <c r="CH25" s="1">
        <v>-0.40939999999999999</v>
      </c>
      <c r="CI25" s="1">
        <v>6.3200000000000006E-2</v>
      </c>
      <c r="CJ25" s="1">
        <v>-0.4677</v>
      </c>
      <c r="CK25" s="1">
        <v>-0.88490000000000002</v>
      </c>
      <c r="CL25" s="1">
        <v>0.29759999999999998</v>
      </c>
      <c r="CM25" s="1">
        <v>0.1167</v>
      </c>
      <c r="CN25" s="1">
        <v>0.16039999999999999</v>
      </c>
      <c r="CO25" s="1">
        <v>0.2195</v>
      </c>
      <c r="CP25" s="1">
        <v>-0.90390000000000004</v>
      </c>
      <c r="CQ25" s="1">
        <v>0.35809999999999997</v>
      </c>
      <c r="CR25" s="1">
        <v>-0.32779999999999998</v>
      </c>
      <c r="CS25" s="1">
        <v>0</v>
      </c>
      <c r="CT25" s="1">
        <v>-1.0792999999999999</v>
      </c>
      <c r="CU25" s="1">
        <v>-1.1071</v>
      </c>
      <c r="CV25" s="1">
        <v>1.6732</v>
      </c>
      <c r="CW25" s="1">
        <v>-0.80600000000000005</v>
      </c>
      <c r="CX25" s="1">
        <v>1.1153999999999999</v>
      </c>
      <c r="CY25" s="1">
        <v>-0.5121</v>
      </c>
      <c r="CZ25" s="1">
        <v>5.5599999999999997E-2</v>
      </c>
      <c r="DA25" s="1">
        <v>3.1699999999999999E-2</v>
      </c>
      <c r="DB25" s="1">
        <v>-0.27560000000000001</v>
      </c>
      <c r="DC25" s="1">
        <v>1.5814999999999999</v>
      </c>
      <c r="DD25" s="1">
        <v>-1.0939000000000001</v>
      </c>
      <c r="DE25" s="1">
        <v>1.0157</v>
      </c>
      <c r="DF25" s="1">
        <v>0.1241</v>
      </c>
      <c r="DG25" s="1">
        <v>0.55630000000000002</v>
      </c>
      <c r="DH25" s="1">
        <v>3.3999999999999998E-3</v>
      </c>
      <c r="DI25" s="1">
        <v>0.25440000000000002</v>
      </c>
      <c r="DJ25" s="1">
        <v>0.26429999999999998</v>
      </c>
      <c r="DK25" s="1">
        <v>-0.20949999999999999</v>
      </c>
      <c r="DL25" s="1">
        <v>-1.77E-2</v>
      </c>
      <c r="DM25" s="1">
        <v>-0.4042</v>
      </c>
      <c r="DN25" s="1">
        <v>0.42180000000000001</v>
      </c>
      <c r="DO25" s="1">
        <v>0.26069999999999999</v>
      </c>
      <c r="DP25" s="1">
        <v>-0.37509999999999999</v>
      </c>
      <c r="DQ25" s="1">
        <v>0.42730000000000001</v>
      </c>
      <c r="DR25" s="1">
        <v>0.29970000000000002</v>
      </c>
      <c r="DS25" s="1">
        <v>-0.18</v>
      </c>
      <c r="DT25" s="1">
        <v>-0.34560000000000002</v>
      </c>
      <c r="DU25" s="1">
        <v>0.22289999999999999</v>
      </c>
      <c r="DV25" s="1">
        <v>-0.16769999999999999</v>
      </c>
      <c r="DW25" s="1">
        <v>-0.39439999999999997</v>
      </c>
      <c r="DX25" s="1">
        <v>-1.1101000000000001</v>
      </c>
      <c r="DY25" s="1">
        <v>0.2263</v>
      </c>
      <c r="DZ25" s="1">
        <v>-0.89870000000000005</v>
      </c>
      <c r="EA25" s="1">
        <v>0.28539999999999999</v>
      </c>
      <c r="EB25" s="1">
        <v>5.3699999999999998E-2</v>
      </c>
      <c r="EC25" s="1">
        <v>-0.60599999999999998</v>
      </c>
      <c r="ED25" s="1">
        <v>-4.7100000000000003E-2</v>
      </c>
      <c r="EE25" s="1">
        <v>-0.16839999999999999</v>
      </c>
      <c r="EF25" s="1">
        <v>-8.7599999999999997E-2</v>
      </c>
      <c r="EG25" s="1">
        <v>-5.5800000000000002E-2</v>
      </c>
      <c r="EH25" s="1">
        <v>-0.16719999999999999</v>
      </c>
      <c r="EI25" s="1">
        <v>-0.18770000000000001</v>
      </c>
      <c r="EJ25" s="1">
        <v>-0.2319</v>
      </c>
      <c r="EK25" s="1">
        <v>-0.65459999999999996</v>
      </c>
      <c r="EL25" s="1">
        <v>0.26469999999999999</v>
      </c>
      <c r="EM25" s="1">
        <v>-8.6699999999999999E-2</v>
      </c>
      <c r="EN25" s="1">
        <v>-0.84060000000000001</v>
      </c>
      <c r="EO25" s="1">
        <v>-4.9599999999999998E-2</v>
      </c>
      <c r="EP25" s="1">
        <v>0.55859999999999999</v>
      </c>
      <c r="EQ25" s="1">
        <v>-0.16900000000000001</v>
      </c>
      <c r="ER25" s="1">
        <v>-0.95760000000000001</v>
      </c>
      <c r="ES25" s="1">
        <v>0.2777</v>
      </c>
      <c r="ET25" s="1">
        <v>7.2700000000000001E-2</v>
      </c>
      <c r="EU25" s="1">
        <v>0.44109999999999999</v>
      </c>
      <c r="EV25" s="1">
        <v>0.1215</v>
      </c>
      <c r="EW25" s="1">
        <v>-1.4021999999999999</v>
      </c>
      <c r="EX25" s="1">
        <v>-0.82430000000000003</v>
      </c>
      <c r="EY25" s="1">
        <v>2.0400000000000001E-2</v>
      </c>
      <c r="EZ25" s="1">
        <v>-7.7299999999999994E-2</v>
      </c>
      <c r="FA25" s="1">
        <v>-0.95140000000000002</v>
      </c>
      <c r="FB25" s="1">
        <v>-1.363</v>
      </c>
      <c r="FC25" s="1">
        <v>0.55049999999999999</v>
      </c>
      <c r="FD25" s="1">
        <v>0.43149999999999999</v>
      </c>
      <c r="FE25" s="1">
        <v>-0.214</v>
      </c>
      <c r="FF25" s="1">
        <v>1.0389999999999999</v>
      </c>
      <c r="FG25" s="1">
        <v>-0.1399</v>
      </c>
      <c r="FH25" s="1">
        <v>-1.6500000000000001E-2</v>
      </c>
      <c r="FI25" s="1">
        <v>0.1176</v>
      </c>
      <c r="FJ25" s="1">
        <v>1.7000000000000001E-2</v>
      </c>
      <c r="FK25" s="1">
        <v>-0.3251</v>
      </c>
      <c r="FL25" s="1">
        <v>0.28770000000000001</v>
      </c>
      <c r="FM25" s="1">
        <v>1.34E-2</v>
      </c>
      <c r="FN25" s="1">
        <v>6.8900000000000003E-2</v>
      </c>
      <c r="FO25" s="1">
        <v>-0.67020000000000002</v>
      </c>
      <c r="FP25" s="1">
        <v>-0.75370000000000004</v>
      </c>
      <c r="FQ25" s="1">
        <v>-0.60099999999999998</v>
      </c>
      <c r="FR25" s="1">
        <v>0.1668</v>
      </c>
      <c r="FS25" s="1">
        <v>9.7000000000000003E-3</v>
      </c>
      <c r="FT25" s="1">
        <v>-6.0900000000000003E-2</v>
      </c>
      <c r="FU25" s="1">
        <v>-0.43319999999999997</v>
      </c>
      <c r="FV25" s="1">
        <v>-0.31530000000000002</v>
      </c>
      <c r="FW25" s="1">
        <v>-0.33750000000000002</v>
      </c>
      <c r="FX25" s="1">
        <v>-0.1898</v>
      </c>
      <c r="FY25" s="1">
        <v>-0.11899999999999999</v>
      </c>
      <c r="FZ25" s="1">
        <v>0.85250000000000004</v>
      </c>
      <c r="GA25" s="1">
        <v>-0.22869999999999999</v>
      </c>
      <c r="GB25" s="1">
        <v>-0.23830000000000001</v>
      </c>
      <c r="GC25" s="1">
        <v>-0.3846</v>
      </c>
      <c r="GD25" s="1">
        <v>-0.13589999999999999</v>
      </c>
      <c r="GE25" s="1">
        <v>-0.1686</v>
      </c>
      <c r="GF25" s="1">
        <v>-6.7699999999999996E-2</v>
      </c>
      <c r="GG25" s="1">
        <v>-0.51780000000000004</v>
      </c>
      <c r="GH25" s="1">
        <v>-0.71140000000000003</v>
      </c>
      <c r="GI25" s="1">
        <v>-2.4100999999999999</v>
      </c>
      <c r="GJ25" s="1">
        <v>-0.84150000000000003</v>
      </c>
      <c r="GK25" s="1">
        <v>0.20039999999999999</v>
      </c>
      <c r="GL25" s="1">
        <v>0.14280000000000001</v>
      </c>
      <c r="GM25" s="1">
        <v>-0.27860000000000001</v>
      </c>
      <c r="GN25" s="1">
        <v>-0.38429999999999997</v>
      </c>
      <c r="GO25" s="1">
        <v>-0.50419999999999998</v>
      </c>
      <c r="GP25" s="1">
        <v>9.1300000000000006E-2</v>
      </c>
      <c r="GQ25" s="1">
        <v>-0.23860000000000001</v>
      </c>
      <c r="GR25" s="1">
        <v>0.47689999999999999</v>
      </c>
      <c r="GS25" s="1">
        <v>-0.13250000000000001</v>
      </c>
      <c r="GT25" s="1">
        <v>-0.54700000000000004</v>
      </c>
      <c r="GU25" s="1">
        <v>-0.44829999999999998</v>
      </c>
      <c r="GV25" s="1">
        <v>-0.3911</v>
      </c>
      <c r="HA25" s="1" t="str">
        <f t="shared" si="0"/>
        <v>2019</v>
      </c>
      <c r="HB25" s="1" t="str">
        <f t="shared" si="1"/>
        <v>06</v>
      </c>
    </row>
    <row r="26" spans="1:210">
      <c r="A26" s="3" t="s">
        <v>9</v>
      </c>
      <c r="B26" s="3"/>
      <c r="C26" s="3" t="s">
        <v>3213</v>
      </c>
      <c r="E26" s="1" t="s">
        <v>3214</v>
      </c>
      <c r="F26" s="1">
        <v>-2.4500000000000001E-2</v>
      </c>
      <c r="G26" s="1">
        <v>-0.8014</v>
      </c>
      <c r="H26" s="1">
        <v>0.43209999999999998</v>
      </c>
      <c r="I26" s="1">
        <v>-1.2713000000000001</v>
      </c>
      <c r="J26" s="1">
        <v>-1.0694999999999999</v>
      </c>
      <c r="K26" s="1">
        <v>-0.27289999999999998</v>
      </c>
      <c r="L26" s="1">
        <v>-0.37430000000000002</v>
      </c>
      <c r="M26" s="1">
        <v>-0.56040000000000001</v>
      </c>
      <c r="N26" s="1">
        <v>-0.27610000000000001</v>
      </c>
      <c r="O26" s="1">
        <v>-0.25700000000000001</v>
      </c>
      <c r="P26" s="1">
        <v>-0.54490000000000005</v>
      </c>
      <c r="Q26" s="1">
        <v>-0.73170000000000002</v>
      </c>
      <c r="R26" s="1">
        <v>-0.23599999999999999</v>
      </c>
      <c r="S26" s="1">
        <v>9.2899999999999996E-2</v>
      </c>
      <c r="T26" s="1">
        <v>-0.74709999999999999</v>
      </c>
      <c r="U26" s="1">
        <v>-0.4456</v>
      </c>
      <c r="V26" s="1">
        <v>-0.54590000000000005</v>
      </c>
      <c r="W26" s="1">
        <v>0.43169999999999997</v>
      </c>
      <c r="X26" s="1">
        <v>0.1404</v>
      </c>
      <c r="Y26" s="1">
        <v>-0.22969999999999999</v>
      </c>
      <c r="Z26" s="1">
        <v>0</v>
      </c>
      <c r="AA26" s="1">
        <v>-4.2700000000000002E-2</v>
      </c>
      <c r="AB26" s="1">
        <v>0.81559999999999999</v>
      </c>
      <c r="AC26" s="1">
        <v>-4.8399999999999999E-2</v>
      </c>
      <c r="AD26" s="1">
        <v>-0.68179999999999996</v>
      </c>
      <c r="AE26" s="1">
        <v>-0.56489999999999996</v>
      </c>
      <c r="AF26" s="1">
        <v>-0.1118</v>
      </c>
      <c r="AG26" s="1">
        <v>8.0699999999999994E-2</v>
      </c>
      <c r="AH26" s="1">
        <v>-0.7782</v>
      </c>
      <c r="AI26" s="1">
        <v>-0.38100000000000001</v>
      </c>
      <c r="AJ26" s="1">
        <v>0.32440000000000002</v>
      </c>
      <c r="AK26" s="1">
        <v>-0.79769999999999996</v>
      </c>
      <c r="AL26" s="1">
        <v>-1.2667999999999999</v>
      </c>
      <c r="AM26" s="1">
        <v>-1.1494</v>
      </c>
      <c r="AN26" s="1">
        <v>-0.1996</v>
      </c>
      <c r="AO26" s="1">
        <v>0.47270000000000001</v>
      </c>
      <c r="AP26" s="1">
        <v>-0.66900000000000004</v>
      </c>
      <c r="AQ26" s="1">
        <v>0.24310000000000001</v>
      </c>
      <c r="AR26" s="1">
        <v>-0.72689999999999999</v>
      </c>
      <c r="AS26" s="1">
        <v>-1.0156000000000001</v>
      </c>
      <c r="AT26" s="1">
        <v>0</v>
      </c>
      <c r="AU26" s="1">
        <v>0.71970000000000001</v>
      </c>
      <c r="AV26" s="1">
        <v>0.76400000000000001</v>
      </c>
      <c r="AW26" s="1">
        <v>-0.73360000000000003</v>
      </c>
      <c r="AX26" s="1">
        <v>-0.26800000000000002</v>
      </c>
      <c r="AY26" s="1">
        <v>8.8599999999999998E-2</v>
      </c>
      <c r="AZ26" s="1">
        <v>-0.64270000000000005</v>
      </c>
      <c r="BA26" s="1">
        <v>-0.58750000000000002</v>
      </c>
      <c r="BB26" s="1">
        <v>-0.21909999999999999</v>
      </c>
      <c r="BC26" s="1">
        <v>-0.2392</v>
      </c>
      <c r="BD26" s="1">
        <v>0.2772</v>
      </c>
      <c r="BE26" s="1">
        <v>-1.1052999999999999</v>
      </c>
      <c r="BF26" s="1">
        <v>-3.1E-2</v>
      </c>
      <c r="BG26" s="1">
        <v>-0.1658</v>
      </c>
      <c r="BH26" s="1">
        <v>0.15060000000000001</v>
      </c>
      <c r="BI26" s="1">
        <v>-0.35580000000000001</v>
      </c>
      <c r="BJ26" s="1">
        <v>-0.52429999999999999</v>
      </c>
      <c r="BK26" s="1">
        <v>3.4200000000000001E-2</v>
      </c>
      <c r="BL26" s="1">
        <v>-0.1066</v>
      </c>
      <c r="BM26" s="1">
        <v>-8.0100000000000005E-2</v>
      </c>
      <c r="BN26" s="1">
        <v>-0.62660000000000005</v>
      </c>
      <c r="BO26" s="1">
        <v>7.9299999999999995E-2</v>
      </c>
      <c r="BP26" s="1">
        <v>-1.2767999999999999</v>
      </c>
      <c r="BQ26" s="1">
        <v>0.88790000000000002</v>
      </c>
      <c r="BR26" s="1">
        <v>0.33479999999999999</v>
      </c>
      <c r="BS26" s="1">
        <v>-0.63770000000000004</v>
      </c>
      <c r="BT26" s="1">
        <v>-0.13880000000000001</v>
      </c>
      <c r="BU26" s="1">
        <v>4.0404</v>
      </c>
      <c r="BV26" s="1">
        <v>-0.59060000000000001</v>
      </c>
      <c r="BW26" s="1">
        <v>-0.44490000000000002</v>
      </c>
      <c r="BX26" s="1">
        <v>-1.2647999999999999</v>
      </c>
      <c r="BY26" s="1">
        <v>0.54020000000000001</v>
      </c>
      <c r="BZ26" s="1">
        <v>-0.57079999999999997</v>
      </c>
      <c r="CA26" s="1">
        <v>-0.2117</v>
      </c>
      <c r="CB26" s="1">
        <v>-0.66900000000000004</v>
      </c>
      <c r="CC26" s="1">
        <v>-0.14499999999999999</v>
      </c>
      <c r="CD26" s="1">
        <v>-0.25440000000000002</v>
      </c>
      <c r="CE26" s="1">
        <v>-0.80820000000000003</v>
      </c>
      <c r="CF26" s="1">
        <v>-1.9124000000000001</v>
      </c>
      <c r="CG26" s="1">
        <v>0.61709999999999998</v>
      </c>
      <c r="CH26" s="1">
        <v>-0.49809999999999999</v>
      </c>
      <c r="CI26" s="1">
        <v>-0.57099999999999995</v>
      </c>
      <c r="CJ26" s="1">
        <v>-0.55889999999999995</v>
      </c>
      <c r="CK26" s="1">
        <v>0.83120000000000005</v>
      </c>
      <c r="CL26" s="1">
        <v>0.24909999999999999</v>
      </c>
      <c r="CM26" s="1">
        <v>-9.5200000000000007E-2</v>
      </c>
      <c r="CN26" s="1">
        <v>-0.56410000000000005</v>
      </c>
      <c r="CO26" s="1">
        <v>-5.1200000000000002E-2</v>
      </c>
      <c r="CP26" s="1">
        <v>-0.4748</v>
      </c>
      <c r="CQ26" s="1">
        <v>4.4600000000000001E-2</v>
      </c>
      <c r="CR26" s="1">
        <v>4.7100000000000003E-2</v>
      </c>
      <c r="CS26" s="1">
        <v>4.9000000000000002E-2</v>
      </c>
      <c r="CT26" s="1">
        <v>-1.8867</v>
      </c>
      <c r="CU26" s="1">
        <v>-0.90629999999999999</v>
      </c>
      <c r="CV26" s="1">
        <v>-4.9299999999999997E-2</v>
      </c>
      <c r="CW26" s="1">
        <v>-0.33379999999999999</v>
      </c>
      <c r="CX26" s="1">
        <v>1.1137999999999999</v>
      </c>
      <c r="CY26" s="1">
        <v>-0.69830000000000003</v>
      </c>
      <c r="CZ26" s="1">
        <v>0.78339999999999999</v>
      </c>
      <c r="DA26" s="1">
        <v>-0.31709999999999999</v>
      </c>
      <c r="DB26" s="1">
        <v>-0.78410000000000002</v>
      </c>
      <c r="DC26" s="1">
        <v>-1.7998000000000001</v>
      </c>
      <c r="DD26" s="1">
        <v>0.26100000000000001</v>
      </c>
      <c r="DE26" s="1">
        <v>0.80969999999999998</v>
      </c>
      <c r="DF26" s="1">
        <v>0.3856</v>
      </c>
      <c r="DG26" s="1">
        <v>0.107</v>
      </c>
      <c r="DH26" s="1">
        <v>-0.56689999999999996</v>
      </c>
      <c r="DI26" s="1">
        <v>0.29559999999999997</v>
      </c>
      <c r="DJ26" s="1">
        <v>-9.7500000000000003E-2</v>
      </c>
      <c r="DK26" s="1">
        <v>-0.71689999999999998</v>
      </c>
      <c r="DL26" s="1">
        <v>-0.3004</v>
      </c>
      <c r="DM26" s="1">
        <v>-0.51229999999999998</v>
      </c>
      <c r="DN26" s="1">
        <v>0.47649999999999998</v>
      </c>
      <c r="DO26" s="1">
        <v>0.44030000000000002</v>
      </c>
      <c r="DP26" s="1">
        <v>-0.21360000000000001</v>
      </c>
      <c r="DQ26" s="1">
        <v>0.4264</v>
      </c>
      <c r="DR26" s="1">
        <v>0</v>
      </c>
      <c r="DS26" s="1">
        <v>-0.182</v>
      </c>
      <c r="DT26" s="1">
        <v>-0.28699999999999998</v>
      </c>
      <c r="DU26" s="1">
        <v>0.22309999999999999</v>
      </c>
      <c r="DV26" s="1">
        <v>0.1116</v>
      </c>
      <c r="DW26" s="1">
        <v>-0.14779999999999999</v>
      </c>
      <c r="DX26" s="1">
        <v>-1.0271999999999999</v>
      </c>
      <c r="DY26" s="1">
        <v>0.22700000000000001</v>
      </c>
      <c r="DZ26" s="1">
        <v>-0.6603</v>
      </c>
      <c r="EA26" s="1">
        <v>-0.31909999999999999</v>
      </c>
      <c r="EB26" s="1">
        <v>0.10979999999999999</v>
      </c>
      <c r="EC26" s="1">
        <v>-0.51039999999999996</v>
      </c>
      <c r="ED26" s="1">
        <v>4.7100000000000003E-2</v>
      </c>
      <c r="EE26" s="1">
        <v>0.18390000000000001</v>
      </c>
      <c r="EF26" s="1">
        <v>-0.43640000000000001</v>
      </c>
      <c r="EG26" s="1">
        <v>-0.66339999999999999</v>
      </c>
      <c r="EH26" s="1">
        <v>5.7299999999999997E-2</v>
      </c>
      <c r="EI26" s="1">
        <v>-3.56E-2</v>
      </c>
      <c r="EJ26" s="1">
        <v>-0.30480000000000002</v>
      </c>
      <c r="EK26" s="1">
        <v>-1.1244000000000001</v>
      </c>
      <c r="EL26" s="1">
        <v>-0.30030000000000001</v>
      </c>
      <c r="EM26" s="1">
        <v>-0.51880000000000004</v>
      </c>
      <c r="EN26" s="1">
        <v>-0.28149999999999997</v>
      </c>
      <c r="EO26" s="1">
        <v>-0.64749999999999996</v>
      </c>
      <c r="EP26" s="1">
        <v>-7.5899999999999995E-2</v>
      </c>
      <c r="EQ26" s="1">
        <v>-0.38240000000000002</v>
      </c>
      <c r="ER26" s="1">
        <v>-0.80679999999999996</v>
      </c>
      <c r="ES26" s="1">
        <v>-0.52700000000000002</v>
      </c>
      <c r="ET26" s="1">
        <v>-0.43690000000000001</v>
      </c>
      <c r="EU26" s="1">
        <v>0.2205</v>
      </c>
      <c r="EV26" s="1">
        <v>-0.49440000000000001</v>
      </c>
      <c r="EW26" s="1">
        <v>-1.1473</v>
      </c>
      <c r="EX26" s="1">
        <v>-0.51439999999999997</v>
      </c>
      <c r="EY26" s="1">
        <v>-0.93840000000000001</v>
      </c>
      <c r="EZ26" s="1">
        <v>-9.2499999999999999E-2</v>
      </c>
      <c r="FA26" s="1">
        <v>-0.66600000000000004</v>
      </c>
      <c r="FB26" s="1">
        <v>-0.55289999999999995</v>
      </c>
      <c r="FC26" s="1">
        <v>-0.37369999999999998</v>
      </c>
      <c r="FD26" s="1">
        <v>0.21</v>
      </c>
      <c r="FE26" s="1">
        <v>0.51280000000000003</v>
      </c>
      <c r="FF26" s="1">
        <v>0.8871</v>
      </c>
      <c r="FG26" s="1">
        <v>-0.57340000000000002</v>
      </c>
      <c r="FH26" s="1">
        <v>-0.57630000000000003</v>
      </c>
      <c r="FI26" s="1">
        <v>0.1905</v>
      </c>
      <c r="FJ26" s="1">
        <v>-0.61980000000000002</v>
      </c>
      <c r="FK26" s="1">
        <v>-4.6600000000000003E-2</v>
      </c>
      <c r="FL26" s="1">
        <v>-0.22509999999999999</v>
      </c>
      <c r="FM26" s="1">
        <v>-0.75349999999999995</v>
      </c>
      <c r="FN26" s="1">
        <v>-0.56930000000000003</v>
      </c>
      <c r="FO26" s="1">
        <v>-0.7349</v>
      </c>
      <c r="FP26" s="1">
        <v>-1.2286999999999999</v>
      </c>
      <c r="FQ26" s="1">
        <v>-1.1375999999999999</v>
      </c>
      <c r="FR26" s="1">
        <v>-0.33029999999999998</v>
      </c>
      <c r="FS26" s="1">
        <v>-9.5000000000000001E-2</v>
      </c>
      <c r="FT26" s="1">
        <v>-0.45700000000000002</v>
      </c>
      <c r="FU26" s="1">
        <v>-0.75739999999999996</v>
      </c>
      <c r="FV26" s="1">
        <v>-0.53580000000000005</v>
      </c>
      <c r="FW26" s="1">
        <v>-0.94520000000000004</v>
      </c>
      <c r="FX26" s="1">
        <v>-0.97370000000000001</v>
      </c>
      <c r="FY26" s="1">
        <v>-0.6694</v>
      </c>
      <c r="FZ26" s="1">
        <v>0.68079999999999996</v>
      </c>
      <c r="GA26" s="1">
        <v>-0.83509999999999995</v>
      </c>
      <c r="GB26" s="1">
        <v>-0.68920000000000003</v>
      </c>
      <c r="GC26" s="1">
        <v>0.10589999999999999</v>
      </c>
      <c r="GD26" s="1">
        <v>-0.82640000000000002</v>
      </c>
      <c r="GE26" s="1">
        <v>0.11899999999999999</v>
      </c>
      <c r="GF26" s="1">
        <v>4.4999999999999997E-3</v>
      </c>
      <c r="GG26" s="1">
        <v>-0.83960000000000001</v>
      </c>
      <c r="GH26" s="1">
        <v>-1.3089</v>
      </c>
      <c r="GI26" s="1">
        <v>-1.3026</v>
      </c>
      <c r="GJ26" s="1">
        <v>-1.9635</v>
      </c>
      <c r="GK26" s="1">
        <v>-1.2E-2</v>
      </c>
      <c r="GL26" s="1">
        <v>-0.71609999999999996</v>
      </c>
      <c r="GM26" s="1">
        <v>-1.1507000000000001</v>
      </c>
      <c r="GN26" s="1">
        <v>-1.0692999999999999</v>
      </c>
      <c r="GO26" s="1">
        <v>-1.1123000000000001</v>
      </c>
      <c r="GP26" s="1">
        <v>-0.65690000000000004</v>
      </c>
      <c r="GQ26" s="1">
        <v>-0.3785</v>
      </c>
      <c r="GR26" s="1">
        <v>0.78049999999999997</v>
      </c>
      <c r="GS26" s="1">
        <v>-0.56899999999999995</v>
      </c>
      <c r="GT26" s="1">
        <v>-0.53090000000000004</v>
      </c>
      <c r="GU26" s="1">
        <v>-0.48230000000000001</v>
      </c>
      <c r="GV26" s="1">
        <v>-0.7833</v>
      </c>
      <c r="HA26" s="1" t="str">
        <f t="shared" si="0"/>
        <v>2019</v>
      </c>
      <c r="HB26" s="1" t="str">
        <f t="shared" si="1"/>
        <v>06</v>
      </c>
    </row>
    <row r="27" spans="1:210">
      <c r="A27" s="3" t="s">
        <v>9</v>
      </c>
      <c r="B27" s="3"/>
      <c r="C27" s="3" t="s">
        <v>3215</v>
      </c>
      <c r="E27" s="1" t="s">
        <v>3216</v>
      </c>
      <c r="F27" s="1">
        <v>6.2199999999999998E-2</v>
      </c>
      <c r="G27" s="1">
        <v>-1.0886</v>
      </c>
      <c r="H27" s="1">
        <v>0.61439999999999995</v>
      </c>
      <c r="I27" s="1">
        <v>-1.0290999999999999</v>
      </c>
      <c r="J27" s="1">
        <v>-1.0374000000000001</v>
      </c>
      <c r="K27" s="1">
        <v>-0.32940000000000003</v>
      </c>
      <c r="L27" s="1">
        <v>-0.2641</v>
      </c>
      <c r="M27" s="1">
        <v>-0.4511</v>
      </c>
      <c r="N27" s="1">
        <v>-0.27879999999999999</v>
      </c>
      <c r="O27" s="1">
        <v>4.3099999999999999E-2</v>
      </c>
      <c r="P27" s="1">
        <v>-0.49609999999999999</v>
      </c>
      <c r="Q27" s="1">
        <v>-0.90229999999999999</v>
      </c>
      <c r="R27" s="1">
        <v>-0.1331</v>
      </c>
      <c r="S27" s="1">
        <v>0.28220000000000001</v>
      </c>
      <c r="T27" s="1">
        <v>-0.56489999999999996</v>
      </c>
      <c r="U27" s="1">
        <v>-0.45029999999999998</v>
      </c>
      <c r="V27" s="1">
        <v>-0.89090000000000003</v>
      </c>
      <c r="W27" s="1">
        <v>0.5917</v>
      </c>
      <c r="X27" s="1">
        <v>0.71020000000000005</v>
      </c>
      <c r="Y27" s="1">
        <v>-5.2200000000000003E-2</v>
      </c>
      <c r="Z27" s="1">
        <v>-8.4400000000000003E-2</v>
      </c>
      <c r="AA27" s="1">
        <v>0.28599999999999998</v>
      </c>
      <c r="AB27" s="1">
        <v>-0.32100000000000001</v>
      </c>
      <c r="AC27" s="1">
        <v>-0.4345</v>
      </c>
      <c r="AD27" s="1">
        <v>-0.55220000000000002</v>
      </c>
      <c r="AE27" s="1">
        <v>-0.85950000000000004</v>
      </c>
      <c r="AF27" s="1">
        <v>0.4032</v>
      </c>
      <c r="AG27" s="1">
        <v>-0.31740000000000002</v>
      </c>
      <c r="AH27" s="1">
        <v>-0.98419999999999996</v>
      </c>
      <c r="AI27" s="1">
        <v>-5.5599999999999997E-2</v>
      </c>
      <c r="AJ27" s="1">
        <v>-0.12809999999999999</v>
      </c>
      <c r="AK27" s="1">
        <v>-0.79769999999999996</v>
      </c>
      <c r="AL27" s="1">
        <v>-1.113</v>
      </c>
      <c r="AM27" s="1">
        <v>0.3891</v>
      </c>
      <c r="AN27" s="1">
        <v>-0.30270000000000002</v>
      </c>
      <c r="AO27" s="1">
        <v>0.36420000000000002</v>
      </c>
      <c r="AP27" s="1">
        <v>5.62E-2</v>
      </c>
      <c r="AQ27" s="1">
        <v>0</v>
      </c>
      <c r="AR27" s="1">
        <v>-1.0109999999999999</v>
      </c>
      <c r="AS27" s="1">
        <v>-0.60119999999999996</v>
      </c>
      <c r="AT27" s="1">
        <v>-0.36580000000000001</v>
      </c>
      <c r="AU27" s="1">
        <v>-0.6794</v>
      </c>
      <c r="AV27" s="1">
        <v>-0.91849999999999998</v>
      </c>
      <c r="AW27" s="1">
        <v>-7.3400000000000007E-2</v>
      </c>
      <c r="AX27" s="1">
        <v>0.27639999999999998</v>
      </c>
      <c r="AY27" s="1">
        <v>-0.17430000000000001</v>
      </c>
      <c r="AZ27" s="1">
        <v>-0.22969999999999999</v>
      </c>
      <c r="BA27" s="1">
        <v>-0.23830000000000001</v>
      </c>
      <c r="BB27" s="1">
        <v>-3.1899999999999998E-2</v>
      </c>
      <c r="BC27" s="1">
        <v>-7.8799999999999995E-2</v>
      </c>
      <c r="BD27" s="1">
        <v>0.1585</v>
      </c>
      <c r="BE27" s="1">
        <v>0.1492</v>
      </c>
      <c r="BF27" s="1">
        <v>-0.40389999999999998</v>
      </c>
      <c r="BG27" s="1">
        <v>-0.75819999999999999</v>
      </c>
      <c r="BH27" s="1">
        <v>-7.4399999999999994E-2</v>
      </c>
      <c r="BI27" s="1">
        <v>-0.182</v>
      </c>
      <c r="BJ27" s="1">
        <v>-0.66420000000000001</v>
      </c>
      <c r="BK27" s="1">
        <v>-0.30790000000000001</v>
      </c>
      <c r="BL27" s="1">
        <v>-0.53239999999999998</v>
      </c>
      <c r="BM27" s="1">
        <v>0.32050000000000001</v>
      </c>
      <c r="BN27" s="1">
        <v>-1.1215999999999999</v>
      </c>
      <c r="BO27" s="1">
        <v>0.1578</v>
      </c>
      <c r="BP27" s="1">
        <v>-1.3355999999999999</v>
      </c>
      <c r="BQ27" s="1">
        <v>0.95489999999999997</v>
      </c>
      <c r="BR27" s="1">
        <v>0.55920000000000003</v>
      </c>
      <c r="BS27" s="1">
        <v>-0.52149999999999996</v>
      </c>
      <c r="BT27" s="1">
        <v>-0.2747</v>
      </c>
      <c r="BU27" s="1">
        <v>1.9645999999999999</v>
      </c>
      <c r="BV27" s="1">
        <v>0.64449999999999996</v>
      </c>
      <c r="BW27" s="1">
        <v>0.74099999999999999</v>
      </c>
      <c r="BX27" s="1">
        <v>1.3688</v>
      </c>
      <c r="BY27" s="1">
        <v>-0.9738</v>
      </c>
      <c r="BZ27" s="1">
        <v>-0.67459999999999998</v>
      </c>
      <c r="CA27" s="1">
        <v>-0.1588</v>
      </c>
      <c r="CB27" s="1">
        <v>-0.25719999999999998</v>
      </c>
      <c r="CC27" s="1">
        <v>0.1482</v>
      </c>
      <c r="CD27" s="1">
        <v>0</v>
      </c>
      <c r="CE27" s="1">
        <v>0.63149999999999995</v>
      </c>
      <c r="CF27" s="1">
        <v>0.83389999999999997</v>
      </c>
      <c r="CG27" s="1">
        <v>-0.81779999999999997</v>
      </c>
      <c r="CH27" s="1">
        <v>-0.50480000000000003</v>
      </c>
      <c r="CI27" s="1">
        <v>-0.69089999999999996</v>
      </c>
      <c r="CJ27" s="1">
        <v>-0.18859999999999999</v>
      </c>
      <c r="CK27" s="1">
        <v>0.12690000000000001</v>
      </c>
      <c r="CL27" s="1">
        <v>0.24679999999999999</v>
      </c>
      <c r="CM27" s="1">
        <v>0.49349999999999999</v>
      </c>
      <c r="CN27" s="1">
        <v>0.77500000000000002</v>
      </c>
      <c r="CO27" s="1">
        <v>0.64329999999999998</v>
      </c>
      <c r="CP27" s="1">
        <v>-0.3357</v>
      </c>
      <c r="CQ27" s="1">
        <v>-4.48E-2</v>
      </c>
      <c r="CR27" s="1">
        <v>1.0430999999999999</v>
      </c>
      <c r="CS27" s="1">
        <v>-9.9099999999999994E-2</v>
      </c>
      <c r="CT27" s="1">
        <v>-0.75509999999999999</v>
      </c>
      <c r="CU27" s="1">
        <v>-1.5601</v>
      </c>
      <c r="CV27" s="1">
        <v>-0.39229999999999998</v>
      </c>
      <c r="CW27" s="1">
        <v>-9.5100000000000004E-2</v>
      </c>
      <c r="CX27" s="1">
        <v>0.96609999999999996</v>
      </c>
      <c r="CY27" s="1">
        <v>-0.13969999999999999</v>
      </c>
      <c r="CZ27" s="1">
        <v>2.1836000000000002</v>
      </c>
      <c r="DA27" s="1">
        <v>-0.3513</v>
      </c>
      <c r="DB27" s="1">
        <v>1.8147</v>
      </c>
      <c r="DC27" s="1">
        <v>-2.0165999999999999</v>
      </c>
      <c r="DD27" s="1">
        <v>0.97909999999999997</v>
      </c>
      <c r="DE27" s="1">
        <v>0.4531</v>
      </c>
      <c r="DF27" s="1">
        <v>0.14630000000000001</v>
      </c>
      <c r="DG27" s="1">
        <v>0.26290000000000002</v>
      </c>
      <c r="DH27" s="1">
        <v>0.62480000000000002</v>
      </c>
      <c r="DI27" s="1">
        <v>0.26840000000000003</v>
      </c>
      <c r="DJ27" s="1">
        <v>1.1334</v>
      </c>
      <c r="DK27" s="1">
        <v>-0.27379999999999999</v>
      </c>
      <c r="DL27" s="1">
        <v>1.0683</v>
      </c>
      <c r="DM27" s="1">
        <v>0.56420000000000003</v>
      </c>
      <c r="DN27" s="1">
        <v>0.82330000000000003</v>
      </c>
      <c r="DO27" s="1">
        <v>0.2447</v>
      </c>
      <c r="DP27" s="1">
        <v>0.1082</v>
      </c>
      <c r="DQ27" s="1">
        <v>0.48409999999999997</v>
      </c>
      <c r="DR27" s="1">
        <v>-0.04</v>
      </c>
      <c r="DS27" s="1">
        <v>-0.1711</v>
      </c>
      <c r="DT27" s="1">
        <v>-0.69599999999999995</v>
      </c>
      <c r="DU27" s="1">
        <v>0.57999999999999996</v>
      </c>
      <c r="DV27" s="1">
        <v>0</v>
      </c>
      <c r="DW27" s="1">
        <v>-0.59519999999999995</v>
      </c>
      <c r="DX27" s="1">
        <v>-0.27050000000000002</v>
      </c>
      <c r="DY27" s="1">
        <v>-0.28210000000000002</v>
      </c>
      <c r="DZ27" s="1">
        <v>-0.76290000000000002</v>
      </c>
      <c r="EA27" s="1">
        <v>0.78639999999999999</v>
      </c>
      <c r="EB27" s="1">
        <v>-1.9699999999999999E-2</v>
      </c>
      <c r="EC27" s="1">
        <v>-0.55940000000000001</v>
      </c>
      <c r="ED27" s="1">
        <v>-0.38140000000000002</v>
      </c>
      <c r="EE27" s="1">
        <v>0.10879999999999999</v>
      </c>
      <c r="EF27" s="1">
        <v>-0.186</v>
      </c>
      <c r="EG27" s="1">
        <v>0.6764</v>
      </c>
      <c r="EH27" s="1">
        <v>-6.1000000000000004E-3</v>
      </c>
      <c r="EI27" s="1">
        <v>-8.3500000000000005E-2</v>
      </c>
      <c r="EJ27" s="1">
        <v>-7.9200000000000007E-2</v>
      </c>
      <c r="EK27" s="1">
        <v>-0.13739999999999999</v>
      </c>
      <c r="EL27" s="1">
        <v>0.81089999999999995</v>
      </c>
      <c r="EM27" s="1">
        <v>-0.74260000000000004</v>
      </c>
      <c r="EN27" s="1">
        <v>-0.57850000000000001</v>
      </c>
      <c r="EO27" s="1">
        <v>0.1842</v>
      </c>
      <c r="EP27" s="1">
        <v>0.95309999999999995</v>
      </c>
      <c r="EQ27" s="1">
        <v>0.4168</v>
      </c>
      <c r="ER27" s="1">
        <v>-1.1167</v>
      </c>
      <c r="ES27" s="1">
        <v>0.73629999999999995</v>
      </c>
      <c r="ET27" s="1">
        <v>0.89390000000000003</v>
      </c>
      <c r="EU27" s="1">
        <v>0.51500000000000001</v>
      </c>
      <c r="EV27" s="1">
        <v>0.70430000000000004</v>
      </c>
      <c r="EW27" s="1">
        <v>-1.8633</v>
      </c>
      <c r="EX27" s="1">
        <v>-0.51439999999999997</v>
      </c>
      <c r="EY27" s="1">
        <v>0.60219999999999996</v>
      </c>
      <c r="EZ27" s="1">
        <v>1.4E-3</v>
      </c>
      <c r="FA27" s="1">
        <v>-1.452</v>
      </c>
      <c r="FB27" s="1">
        <v>-9.2499999999999999E-2</v>
      </c>
      <c r="FC27" s="1">
        <v>1.016</v>
      </c>
      <c r="FD27" s="1">
        <v>0.33210000000000001</v>
      </c>
      <c r="FE27" s="1">
        <v>-0.84989999999999999</v>
      </c>
      <c r="FF27" s="1">
        <v>0.29420000000000002</v>
      </c>
      <c r="FG27" s="1">
        <v>0.59160000000000001</v>
      </c>
      <c r="FH27" s="1">
        <v>0.84109999999999996</v>
      </c>
      <c r="FI27" s="1">
        <v>3.09E-2</v>
      </c>
      <c r="FJ27" s="1">
        <v>0.47839999999999999</v>
      </c>
      <c r="FK27" s="1">
        <v>9.3299999999999994E-2</v>
      </c>
      <c r="FL27" s="1">
        <v>0.75949999999999995</v>
      </c>
      <c r="FM27" s="1">
        <v>0.4471</v>
      </c>
      <c r="FN27" s="1">
        <v>0.83609999999999995</v>
      </c>
      <c r="FO27" s="1">
        <v>-0.2074</v>
      </c>
      <c r="FP27" s="1">
        <v>0.1222</v>
      </c>
      <c r="FQ27" s="1">
        <v>0.1797</v>
      </c>
      <c r="FR27" s="1">
        <v>-0.33289999999999997</v>
      </c>
      <c r="FS27" s="1">
        <v>0.23669999999999999</v>
      </c>
      <c r="FT27" s="1">
        <v>0.46560000000000001</v>
      </c>
      <c r="FU27" s="1">
        <v>0.33</v>
      </c>
      <c r="FV27" s="1">
        <v>0.53680000000000005</v>
      </c>
      <c r="FW27" s="1">
        <v>0.38140000000000002</v>
      </c>
      <c r="FX27" s="1">
        <v>0.42849999999999999</v>
      </c>
      <c r="FY27" s="1">
        <v>0.35560000000000003</v>
      </c>
      <c r="FZ27" s="1">
        <v>0.45879999999999999</v>
      </c>
      <c r="GA27" s="1">
        <v>0.1348</v>
      </c>
      <c r="GB27" s="1">
        <v>0.59230000000000005</v>
      </c>
      <c r="GC27" s="1">
        <v>-0.16589999999999999</v>
      </c>
      <c r="GD27" s="1">
        <v>0.70079999999999998</v>
      </c>
      <c r="GE27" s="1">
        <v>6.3E-2</v>
      </c>
      <c r="GF27" s="1">
        <v>0.1061</v>
      </c>
      <c r="GG27" s="1">
        <v>-5.2200000000000003E-2</v>
      </c>
      <c r="GH27" s="1">
        <v>2.52E-2</v>
      </c>
      <c r="GI27" s="1">
        <v>-0.24859999999999999</v>
      </c>
      <c r="GJ27" s="1">
        <v>-2.6987999999999999</v>
      </c>
      <c r="GK27" s="1">
        <v>4.82E-2</v>
      </c>
      <c r="GL27" s="1">
        <v>0.66659999999999997</v>
      </c>
      <c r="GM27" s="1">
        <v>0.37090000000000001</v>
      </c>
      <c r="GN27" s="1">
        <v>0.3392</v>
      </c>
      <c r="GO27" s="1">
        <v>0.30520000000000003</v>
      </c>
      <c r="GP27" s="1">
        <v>0.8377</v>
      </c>
      <c r="GQ27" s="1">
        <v>0.62070000000000003</v>
      </c>
      <c r="GR27" s="1">
        <v>0.40129999999999999</v>
      </c>
      <c r="GS27" s="1">
        <v>0.63129999999999997</v>
      </c>
      <c r="GT27" s="1">
        <v>8.1900000000000001E-2</v>
      </c>
      <c r="GU27" s="1">
        <v>0.2402</v>
      </c>
      <c r="GV27" s="1">
        <v>0.46750000000000003</v>
      </c>
      <c r="HA27" s="1" t="str">
        <f t="shared" si="0"/>
        <v>2019</v>
      </c>
      <c r="HB27" s="1" t="str">
        <f t="shared" si="1"/>
        <v>06</v>
      </c>
    </row>
    <row r="28" spans="1:210">
      <c r="A28" s="3" t="s">
        <v>9</v>
      </c>
      <c r="B28" s="3"/>
      <c r="C28" s="3" t="s">
        <v>3217</v>
      </c>
      <c r="E28" s="1" t="s">
        <v>3218</v>
      </c>
      <c r="F28" s="1">
        <v>-0.18540000000000001</v>
      </c>
      <c r="G28" s="1">
        <v>-0.68700000000000006</v>
      </c>
      <c r="H28" s="1">
        <v>0.152</v>
      </c>
      <c r="I28" s="1">
        <v>-0.99380000000000002</v>
      </c>
      <c r="J28" s="1">
        <v>-0.63170000000000004</v>
      </c>
      <c r="K28" s="1">
        <v>-0.3846</v>
      </c>
      <c r="L28" s="1">
        <v>0.15129999999999999</v>
      </c>
      <c r="M28" s="1">
        <v>-0.7016</v>
      </c>
      <c r="N28" s="1">
        <v>-0.38500000000000001</v>
      </c>
      <c r="O28" s="1">
        <v>-0.23719999999999999</v>
      </c>
      <c r="P28" s="1">
        <v>-1.5907</v>
      </c>
      <c r="Q28" s="1">
        <v>-1.3136000000000001</v>
      </c>
      <c r="R28" s="1">
        <v>0.42309999999999998</v>
      </c>
      <c r="S28" s="1">
        <v>0.13109999999999999</v>
      </c>
      <c r="T28" s="1">
        <v>-1.4715</v>
      </c>
      <c r="U28" s="1">
        <v>-1.2290000000000001</v>
      </c>
      <c r="V28" s="1">
        <v>-1.5677000000000001</v>
      </c>
      <c r="W28" s="1">
        <v>6.5199999999999994E-2</v>
      </c>
      <c r="X28" s="1">
        <v>-0.8498</v>
      </c>
      <c r="Y28" s="1">
        <v>-2.5899999999999999E-2</v>
      </c>
      <c r="Z28" s="1">
        <v>0.1694</v>
      </c>
      <c r="AA28" s="1">
        <v>-1.7428999999999999</v>
      </c>
      <c r="AB28" s="1">
        <v>0.80769999999999997</v>
      </c>
      <c r="AC28" s="1">
        <v>1.1084000000000001</v>
      </c>
      <c r="AD28" s="1">
        <v>-1.1029</v>
      </c>
      <c r="AE28" s="1">
        <v>-2.0028000000000001</v>
      </c>
      <c r="AF28" s="1">
        <v>-1.8803000000000001</v>
      </c>
      <c r="AG28" s="1">
        <v>0.87919999999999998</v>
      </c>
      <c r="AH28" s="1">
        <v>-1.6780999999999999</v>
      </c>
      <c r="AI28" s="1">
        <v>0.38779999999999998</v>
      </c>
      <c r="AJ28" s="1">
        <v>-0.25690000000000002</v>
      </c>
      <c r="AK28" s="1">
        <v>-1.0538000000000001</v>
      </c>
      <c r="AL28" s="1">
        <v>-1.1196999999999999</v>
      </c>
      <c r="AM28" s="1">
        <v>0.78120000000000001</v>
      </c>
      <c r="AN28" s="1">
        <v>5.0299999999999997E-2</v>
      </c>
      <c r="AO28" s="1">
        <v>0.94710000000000005</v>
      </c>
      <c r="AP28" s="1">
        <v>1.1494</v>
      </c>
      <c r="AQ28" s="1">
        <v>-0.40379999999999999</v>
      </c>
      <c r="AR28" s="1">
        <v>-1.0589</v>
      </c>
      <c r="AS28" s="1">
        <v>-0.69769999999999999</v>
      </c>
      <c r="AT28" s="1">
        <v>-0.24360000000000001</v>
      </c>
      <c r="AU28" s="1">
        <v>-1.2459</v>
      </c>
      <c r="AV28" s="1">
        <v>-1.4440999999999999</v>
      </c>
      <c r="AW28" s="1">
        <v>0.3649</v>
      </c>
      <c r="AX28" s="1">
        <v>-1.9131</v>
      </c>
      <c r="AY28" s="1">
        <v>0.70169999999999999</v>
      </c>
      <c r="AZ28" s="1">
        <v>-0.30509999999999998</v>
      </c>
      <c r="BA28" s="1">
        <v>0.59309999999999996</v>
      </c>
      <c r="BB28" s="1">
        <v>3.1800000000000002E-2</v>
      </c>
      <c r="BC28" s="1">
        <v>-0.31569999999999998</v>
      </c>
      <c r="BD28" s="1">
        <v>0.51439999999999997</v>
      </c>
      <c r="BE28" s="1">
        <v>-0.25990000000000002</v>
      </c>
      <c r="BF28" s="1">
        <v>0.93769999999999998</v>
      </c>
      <c r="BG28" s="1">
        <v>-0.44929999999999998</v>
      </c>
      <c r="BH28" s="1">
        <v>0</v>
      </c>
      <c r="BI28" s="1">
        <v>-0.98640000000000005</v>
      </c>
      <c r="BJ28" s="1">
        <v>-0.22120000000000001</v>
      </c>
      <c r="BK28" s="1">
        <v>0.2737</v>
      </c>
      <c r="BL28" s="1">
        <v>0.95840000000000003</v>
      </c>
      <c r="BM28" s="1">
        <v>-0.1603</v>
      </c>
      <c r="BN28" s="1">
        <v>2.1122000000000001</v>
      </c>
      <c r="BO28" s="1">
        <v>-1.1013999999999999</v>
      </c>
      <c r="BP28" s="1">
        <v>-1.9595</v>
      </c>
      <c r="BQ28" s="1">
        <v>1.0624</v>
      </c>
      <c r="BR28" s="1">
        <v>-0.84119999999999995</v>
      </c>
      <c r="BS28" s="1">
        <v>-0.64759999999999995</v>
      </c>
      <c r="BT28" s="1">
        <v>-0.13769999999999999</v>
      </c>
      <c r="BU28" s="1">
        <v>1.7578</v>
      </c>
      <c r="BV28" s="1">
        <v>-0.45550000000000002</v>
      </c>
      <c r="BW28" s="1">
        <v>0.22520000000000001</v>
      </c>
      <c r="BX28" s="1">
        <v>0.3271</v>
      </c>
      <c r="BY28" s="1">
        <v>-0.47249999999999998</v>
      </c>
      <c r="BZ28" s="1">
        <v>-0.88260000000000005</v>
      </c>
      <c r="CA28" s="1">
        <v>-0.8488</v>
      </c>
      <c r="CB28" s="1">
        <v>0.1028</v>
      </c>
      <c r="CC28" s="1">
        <v>-0.1472</v>
      </c>
      <c r="CD28" s="1">
        <v>0</v>
      </c>
      <c r="CE28" s="1">
        <v>0.126</v>
      </c>
      <c r="CF28" s="1">
        <v>-0.2127</v>
      </c>
      <c r="CG28" s="1">
        <v>-0.2666</v>
      </c>
      <c r="CH28" s="1">
        <v>-0.59330000000000005</v>
      </c>
      <c r="CI28" s="1">
        <v>-0.56710000000000005</v>
      </c>
      <c r="CJ28" s="1">
        <v>-0.65629999999999999</v>
      </c>
      <c r="CK28" s="1">
        <v>0.94389999999999996</v>
      </c>
      <c r="CL28" s="1">
        <v>0.43680000000000002</v>
      </c>
      <c r="CM28" s="1">
        <v>0.13539999999999999</v>
      </c>
      <c r="CN28" s="1">
        <v>0.29409999999999997</v>
      </c>
      <c r="CO28" s="1">
        <v>0.31480000000000002</v>
      </c>
      <c r="CP28" s="1">
        <v>-1.1544000000000001</v>
      </c>
      <c r="CQ28" s="1">
        <v>4.4699999999999997E-2</v>
      </c>
      <c r="CR28" s="1">
        <v>0.89490000000000003</v>
      </c>
      <c r="CS28" s="1">
        <v>0.39979999999999999</v>
      </c>
      <c r="CT28" s="1">
        <v>-0.95840000000000003</v>
      </c>
      <c r="CU28" s="1">
        <v>-1.2158</v>
      </c>
      <c r="CV28" s="1">
        <v>2.4902000000000002</v>
      </c>
      <c r="CW28" s="1">
        <v>-0.4269</v>
      </c>
      <c r="CX28" s="1">
        <v>1.3546</v>
      </c>
      <c r="CY28" s="1">
        <v>-4.65E-2</v>
      </c>
      <c r="CZ28" s="1">
        <v>3.8010000000000002</v>
      </c>
      <c r="DA28" s="1">
        <v>-3.2000000000000001E-2</v>
      </c>
      <c r="DB28" s="1">
        <v>1.0049999999999999</v>
      </c>
      <c r="DC28" s="1">
        <v>-2.5640999999999998</v>
      </c>
      <c r="DD28" s="1">
        <v>-0.1915</v>
      </c>
      <c r="DE28" s="1">
        <v>0.3019</v>
      </c>
      <c r="DF28" s="1">
        <v>0.16039999999999999</v>
      </c>
      <c r="DG28" s="1">
        <v>0.1444</v>
      </c>
      <c r="DH28" s="1">
        <v>1.0007999999999999</v>
      </c>
      <c r="DI28" s="1">
        <v>0.192</v>
      </c>
      <c r="DJ28" s="1">
        <v>0.77210000000000001</v>
      </c>
      <c r="DK28" s="1">
        <v>0.98040000000000005</v>
      </c>
      <c r="DL28" s="1">
        <v>0.37780000000000002</v>
      </c>
      <c r="DM28" s="1">
        <v>0.26640000000000003</v>
      </c>
      <c r="DN28" s="1">
        <v>0.60309999999999997</v>
      </c>
      <c r="DO28" s="1">
        <v>0.2631</v>
      </c>
      <c r="DP28" s="1">
        <v>0</v>
      </c>
      <c r="DQ28" s="1">
        <v>0.21440000000000001</v>
      </c>
      <c r="DR28" s="1">
        <v>0.2802</v>
      </c>
      <c r="DS28" s="1">
        <v>-0.1767</v>
      </c>
      <c r="DT28" s="1">
        <v>-0.34939999999999999</v>
      </c>
      <c r="DU28" s="1">
        <v>0.31180000000000002</v>
      </c>
      <c r="DV28" s="1">
        <v>0.16980000000000001</v>
      </c>
      <c r="DW28" s="1">
        <v>-0.497</v>
      </c>
      <c r="DX28" s="1">
        <v>0.54069999999999996</v>
      </c>
      <c r="DY28" s="1">
        <v>1.0158</v>
      </c>
      <c r="DZ28" s="1">
        <v>-1.5721000000000001</v>
      </c>
      <c r="EA28" s="1">
        <v>1.161</v>
      </c>
      <c r="EB28" s="1">
        <v>0.20630000000000001</v>
      </c>
      <c r="EC28" s="1">
        <v>-1.1152</v>
      </c>
      <c r="ED28" s="1">
        <v>-1.1423000000000001</v>
      </c>
      <c r="EE28" s="1">
        <v>0.13150000000000001</v>
      </c>
      <c r="EF28" s="1">
        <v>-0.1696</v>
      </c>
      <c r="EG28" s="1">
        <v>-7.0000000000000001E-3</v>
      </c>
      <c r="EH28" s="1">
        <v>3.2800000000000003E-2</v>
      </c>
      <c r="EI28" s="1">
        <v>-0.2074</v>
      </c>
      <c r="EJ28" s="1">
        <v>0</v>
      </c>
      <c r="EK28" s="1">
        <v>-0.53680000000000005</v>
      </c>
      <c r="EL28" s="1">
        <v>0.69720000000000004</v>
      </c>
      <c r="EM28" s="1">
        <v>-4.3999999999999997E-2</v>
      </c>
      <c r="EN28" s="1">
        <v>-1.1968000000000001</v>
      </c>
      <c r="EO28" s="1">
        <v>0.94299999999999995</v>
      </c>
      <c r="EP28" s="1">
        <v>-0.2009</v>
      </c>
      <c r="EQ28" s="1">
        <v>0.01</v>
      </c>
      <c r="ER28" s="1">
        <v>0.87439999999999996</v>
      </c>
      <c r="ES28" s="1">
        <v>0.38150000000000001</v>
      </c>
      <c r="ET28" s="1">
        <v>1.4500000000000001E-2</v>
      </c>
      <c r="EU28" s="1">
        <v>0.1177</v>
      </c>
      <c r="EV28" s="1">
        <v>0.69189999999999996</v>
      </c>
      <c r="EW28" s="1">
        <v>0.67720000000000002</v>
      </c>
      <c r="EX28" s="1">
        <v>-2.0438999999999998</v>
      </c>
      <c r="EY28" s="1">
        <v>-0.2455</v>
      </c>
      <c r="EZ28" s="1">
        <v>7.5499999999999998E-2</v>
      </c>
      <c r="FA28" s="1">
        <v>-0.88319999999999999</v>
      </c>
      <c r="FB28" s="1">
        <v>0.83599999999999997</v>
      </c>
      <c r="FC28" s="1">
        <v>-0.22170000000000001</v>
      </c>
      <c r="FD28" s="1">
        <v>0.2394</v>
      </c>
      <c r="FE28" s="1">
        <v>1.4579</v>
      </c>
      <c r="FF28" s="1">
        <v>0.29420000000000002</v>
      </c>
      <c r="FG28" s="1">
        <v>0.4824</v>
      </c>
      <c r="FH28" s="1">
        <v>0.21579999999999999</v>
      </c>
      <c r="FI28" s="1">
        <v>0.14360000000000001</v>
      </c>
      <c r="FJ28" s="1">
        <v>6.83E-2</v>
      </c>
      <c r="FK28" s="1">
        <v>1.0742</v>
      </c>
      <c r="FL28" s="1">
        <v>0.2429</v>
      </c>
      <c r="FM28" s="1">
        <v>-0.57520000000000004</v>
      </c>
      <c r="FN28" s="1">
        <v>-0.22819999999999999</v>
      </c>
      <c r="FO28" s="1">
        <v>-0.3</v>
      </c>
      <c r="FP28" s="1">
        <v>0.18679999999999999</v>
      </c>
      <c r="FQ28" s="1">
        <v>-0.439</v>
      </c>
      <c r="FR28" s="1">
        <v>-1.4396</v>
      </c>
      <c r="FS28" s="1">
        <v>6.1600000000000002E-2</v>
      </c>
      <c r="FT28" s="1">
        <v>-0.33789999999999998</v>
      </c>
      <c r="FU28" s="1">
        <v>-0.4002</v>
      </c>
      <c r="FV28" s="1">
        <v>0.2326</v>
      </c>
      <c r="FW28" s="1">
        <v>-0.42209999999999998</v>
      </c>
      <c r="FX28" s="1">
        <v>-0.13880000000000001</v>
      </c>
      <c r="FY28" s="1">
        <v>-0.1772</v>
      </c>
      <c r="FZ28" s="1">
        <v>0.3518</v>
      </c>
      <c r="GA28" s="1">
        <v>0.36620000000000003</v>
      </c>
      <c r="GB28" s="1">
        <v>-3.5299999999999998E-2</v>
      </c>
      <c r="GC28" s="1">
        <v>0.1022</v>
      </c>
      <c r="GD28" s="1">
        <v>-6.2600000000000003E-2</v>
      </c>
      <c r="GE28" s="1">
        <v>5.1499999999999997E-2</v>
      </c>
      <c r="GF28" s="1">
        <v>-0.2311</v>
      </c>
      <c r="GG28" s="1">
        <v>-0.69950000000000001</v>
      </c>
      <c r="GH28" s="1">
        <v>-0.41799999999999998</v>
      </c>
      <c r="GI28" s="1">
        <v>-0.36470000000000002</v>
      </c>
      <c r="GJ28" s="1">
        <v>0.51239999999999997</v>
      </c>
      <c r="GK28" s="1">
        <v>7.0999999999999994E-2</v>
      </c>
      <c r="GL28" s="1">
        <v>-8.9300000000000004E-2</v>
      </c>
      <c r="GM28" s="1">
        <v>-0.28989999999999999</v>
      </c>
      <c r="GN28" s="1">
        <v>-0.20799999999999999</v>
      </c>
      <c r="GO28" s="1">
        <v>0.17019999999999999</v>
      </c>
      <c r="GP28" s="1">
        <v>-3.8800000000000001E-2</v>
      </c>
      <c r="GQ28" s="1">
        <v>-0.1061</v>
      </c>
      <c r="GR28" s="1">
        <v>0.56540000000000001</v>
      </c>
      <c r="GS28" s="1">
        <v>1.4E-3</v>
      </c>
      <c r="GT28" s="1">
        <v>-0.2601</v>
      </c>
      <c r="GU28" s="1">
        <v>0.4279</v>
      </c>
      <c r="GV28" s="1">
        <v>0.29380000000000001</v>
      </c>
      <c r="HA28" s="1" t="str">
        <f t="shared" si="0"/>
        <v>2019</v>
      </c>
      <c r="HB28" s="1" t="str">
        <f t="shared" si="1"/>
        <v>06</v>
      </c>
    </row>
    <row r="29" spans="1:210">
      <c r="A29" s="3" t="s">
        <v>9</v>
      </c>
      <c r="B29" s="3"/>
      <c r="C29" s="3" t="s">
        <v>3219</v>
      </c>
      <c r="E29" s="1" t="s">
        <v>3220</v>
      </c>
      <c r="F29" s="1">
        <v>-0.38030000000000003</v>
      </c>
      <c r="G29" s="1">
        <v>-1.0247999999999999</v>
      </c>
      <c r="H29" s="1">
        <v>0.6774</v>
      </c>
      <c r="I29" s="1">
        <v>-0.98429999999999995</v>
      </c>
      <c r="J29" s="1">
        <v>-1.2544</v>
      </c>
      <c r="K29" s="1">
        <v>-0.439</v>
      </c>
      <c r="L29" s="1">
        <v>-3.7499999999999999E-2</v>
      </c>
      <c r="M29" s="1">
        <v>-0.69610000000000005</v>
      </c>
      <c r="N29" s="1">
        <v>-0.55210000000000004</v>
      </c>
      <c r="O29" s="1">
        <v>-0.1077</v>
      </c>
      <c r="P29" s="1">
        <v>-0.81779999999999997</v>
      </c>
      <c r="Q29" s="1">
        <v>-1.0533999999999999</v>
      </c>
      <c r="R29" s="1">
        <v>-0.65590000000000004</v>
      </c>
      <c r="S29" s="1">
        <v>1.8599999999999998E-2</v>
      </c>
      <c r="T29" s="1">
        <v>-1.1768000000000001</v>
      </c>
      <c r="U29" s="1">
        <v>-0.94610000000000005</v>
      </c>
      <c r="V29" s="1">
        <v>-1.2154</v>
      </c>
      <c r="W29" s="1">
        <v>6.4699999999999994E-2</v>
      </c>
      <c r="X29" s="1">
        <v>0.14000000000000001</v>
      </c>
      <c r="Y29" s="1">
        <v>-0.20430000000000001</v>
      </c>
      <c r="Z29" s="1">
        <v>0.17069999999999999</v>
      </c>
      <c r="AA29" s="1">
        <v>-0.61499999999999999</v>
      </c>
      <c r="AB29" s="1">
        <v>0.32669999999999999</v>
      </c>
      <c r="AC29" s="1">
        <v>-0.86739999999999995</v>
      </c>
      <c r="AD29" s="1">
        <v>-0.76990000000000003</v>
      </c>
      <c r="AE29" s="1">
        <v>-0.56330000000000002</v>
      </c>
      <c r="AF29" s="1">
        <v>-0.55459999999999998</v>
      </c>
      <c r="AG29" s="1">
        <v>0.3236</v>
      </c>
      <c r="AH29" s="1">
        <v>-1.1718</v>
      </c>
      <c r="AI29" s="1">
        <v>0</v>
      </c>
      <c r="AJ29" s="1">
        <v>-0.32269999999999999</v>
      </c>
      <c r="AK29" s="1">
        <v>-0.40910000000000002</v>
      </c>
      <c r="AL29" s="1">
        <v>-1.1045</v>
      </c>
      <c r="AM29" s="1">
        <v>-0.3861</v>
      </c>
      <c r="AN29" s="1">
        <v>5.0099999999999999E-2</v>
      </c>
      <c r="AO29" s="1">
        <v>0.39660000000000001</v>
      </c>
      <c r="AP29" s="1">
        <v>0.1648</v>
      </c>
      <c r="AQ29" s="1">
        <v>0</v>
      </c>
      <c r="AR29" s="1">
        <v>-1.0041</v>
      </c>
      <c r="AS29" s="1">
        <v>-0.21790000000000001</v>
      </c>
      <c r="AT29" s="1">
        <v>-0.73709999999999998</v>
      </c>
      <c r="AU29" s="1">
        <v>-0.52749999999999997</v>
      </c>
      <c r="AV29" s="1">
        <v>-3.2399999999999998E-2</v>
      </c>
      <c r="AW29" s="1">
        <v>-0.57969999999999999</v>
      </c>
      <c r="AX29" s="1">
        <v>-0.67979999999999996</v>
      </c>
      <c r="AY29" s="1">
        <v>0.2666</v>
      </c>
      <c r="AZ29" s="1">
        <v>-0.22770000000000001</v>
      </c>
      <c r="BA29" s="1">
        <v>0.47220000000000001</v>
      </c>
      <c r="BB29" s="1">
        <v>-0.15690000000000001</v>
      </c>
      <c r="BC29" s="1">
        <v>-0.31819999999999998</v>
      </c>
      <c r="BD29" s="1">
        <v>0.2762</v>
      </c>
      <c r="BE29" s="1">
        <v>-0.14779999999999999</v>
      </c>
      <c r="BF29" s="1">
        <v>-0.30709999999999998</v>
      </c>
      <c r="BG29" s="1">
        <v>-0.19339999999999999</v>
      </c>
      <c r="BH29" s="1">
        <v>-7.5200000000000003E-2</v>
      </c>
      <c r="BI29" s="1">
        <v>-0.35580000000000001</v>
      </c>
      <c r="BJ29" s="1">
        <v>-0.74680000000000002</v>
      </c>
      <c r="BK29" s="1">
        <v>-0.20399999999999999</v>
      </c>
      <c r="BL29" s="1">
        <v>0.31709999999999999</v>
      </c>
      <c r="BM29" s="1">
        <v>0.24229999999999999</v>
      </c>
      <c r="BN29" s="1">
        <v>5.5800000000000002E-2</v>
      </c>
      <c r="BO29" s="1">
        <v>-0.24</v>
      </c>
      <c r="BP29" s="1">
        <v>-0.3054</v>
      </c>
      <c r="BQ29" s="1">
        <v>0.13289999999999999</v>
      </c>
      <c r="BR29" s="1">
        <v>0.78469999999999995</v>
      </c>
      <c r="BS29" s="1">
        <v>-0.25490000000000002</v>
      </c>
      <c r="BT29" s="1">
        <v>-0.2777</v>
      </c>
      <c r="BU29" s="1">
        <v>1.8</v>
      </c>
      <c r="BV29" s="1">
        <v>1.2749999999999999</v>
      </c>
      <c r="BW29" s="1">
        <v>-0.41460000000000002</v>
      </c>
      <c r="BX29" s="1">
        <v>-1.2943</v>
      </c>
      <c r="BY29" s="1">
        <v>0.19370000000000001</v>
      </c>
      <c r="BZ29" s="1">
        <v>-0.41620000000000001</v>
      </c>
      <c r="CA29" s="1">
        <v>-5.3199999999999997E-2</v>
      </c>
      <c r="CB29" s="1">
        <v>-0.51300000000000001</v>
      </c>
      <c r="CC29" s="1">
        <v>0</v>
      </c>
      <c r="CD29" s="1">
        <v>-0.12720000000000001</v>
      </c>
      <c r="CE29" s="1">
        <v>-0.65869999999999995</v>
      </c>
      <c r="CF29" s="1">
        <v>-1.5172000000000001</v>
      </c>
      <c r="CG29" s="1">
        <v>0.41299999999999998</v>
      </c>
      <c r="CH29" s="1">
        <v>-0.99539999999999995</v>
      </c>
      <c r="CI29" s="1">
        <v>0</v>
      </c>
      <c r="CJ29" s="1">
        <v>-0.74480000000000002</v>
      </c>
      <c r="CK29" s="1">
        <v>-0.18759999999999999</v>
      </c>
      <c r="CL29" s="1">
        <v>-0.1391</v>
      </c>
      <c r="CM29" s="1">
        <v>-0.26889999999999997</v>
      </c>
      <c r="CN29" s="1">
        <v>-0.36270000000000002</v>
      </c>
      <c r="CO29" s="1">
        <v>-0.1447</v>
      </c>
      <c r="CP29" s="1">
        <v>-0.80600000000000005</v>
      </c>
      <c r="CQ29" s="1">
        <v>0</v>
      </c>
      <c r="CR29" s="1">
        <v>0.93540000000000001</v>
      </c>
      <c r="CS29" s="1">
        <v>0.34510000000000002</v>
      </c>
      <c r="CT29" s="1">
        <v>-1.4957</v>
      </c>
      <c r="CU29" s="1">
        <v>-1.1627000000000001</v>
      </c>
      <c r="CV29" s="1">
        <v>-1.3677999999999999</v>
      </c>
      <c r="CW29" s="1">
        <v>-1.091</v>
      </c>
      <c r="CX29" s="1">
        <v>0.76329999999999998</v>
      </c>
      <c r="CY29" s="1">
        <v>-0.69179999999999997</v>
      </c>
      <c r="CZ29" s="1">
        <v>2.1749999999999998</v>
      </c>
      <c r="DA29" s="1">
        <v>-0.38300000000000001</v>
      </c>
      <c r="DB29" s="1">
        <v>1.0374000000000001</v>
      </c>
      <c r="DC29" s="1">
        <v>0.50519999999999998</v>
      </c>
      <c r="DD29" s="1">
        <v>-1.7219</v>
      </c>
      <c r="DE29" s="1">
        <v>0.55300000000000005</v>
      </c>
      <c r="DF29" s="1">
        <v>0.17100000000000001</v>
      </c>
      <c r="DG29" s="1">
        <v>-0.1043</v>
      </c>
      <c r="DH29" s="1">
        <v>-0.65529999999999999</v>
      </c>
      <c r="DI29" s="1">
        <v>0.19220000000000001</v>
      </c>
      <c r="DJ29" s="1">
        <v>8.3599999999999994E-2</v>
      </c>
      <c r="DK29" s="1">
        <v>-0.67490000000000006</v>
      </c>
      <c r="DL29" s="1">
        <v>-0.72699999999999998</v>
      </c>
      <c r="DM29" s="1">
        <v>-0.50419999999999998</v>
      </c>
      <c r="DN29" s="1">
        <v>0.54910000000000003</v>
      </c>
      <c r="DO29" s="1">
        <v>0.1731</v>
      </c>
      <c r="DP29" s="1">
        <v>-0.2666</v>
      </c>
      <c r="DQ29" s="1">
        <v>0.21340000000000001</v>
      </c>
      <c r="DR29" s="1">
        <v>0.15970000000000001</v>
      </c>
      <c r="DS29" s="1">
        <v>-0.29199999999999998</v>
      </c>
      <c r="DT29" s="1">
        <v>-0.58030000000000004</v>
      </c>
      <c r="DU29" s="1">
        <v>0.2228</v>
      </c>
      <c r="DV29" s="1">
        <v>0.22539999999999999</v>
      </c>
      <c r="DW29" s="1">
        <v>-0.29599999999999999</v>
      </c>
      <c r="DX29" s="1">
        <v>8.8999999999999996E-2</v>
      </c>
      <c r="DY29" s="1">
        <v>-0.16839999999999999</v>
      </c>
      <c r="DZ29" s="1">
        <v>-1.131</v>
      </c>
      <c r="EA29" s="1">
        <v>-0.1133</v>
      </c>
      <c r="EB29" s="1">
        <v>2.2100000000000002E-2</v>
      </c>
      <c r="EC29" s="1">
        <v>-1.0194000000000001</v>
      </c>
      <c r="ED29" s="1">
        <v>-0.51959999999999995</v>
      </c>
      <c r="EE29" s="1">
        <v>2.2100000000000002E-2</v>
      </c>
      <c r="EF29" s="1">
        <v>6.1800000000000001E-2</v>
      </c>
      <c r="EG29" s="1">
        <v>-0.94710000000000005</v>
      </c>
      <c r="EH29" s="1">
        <v>-0.13</v>
      </c>
      <c r="EI29" s="1">
        <v>0.25309999999999999</v>
      </c>
      <c r="EJ29" s="1">
        <v>2.8E-3</v>
      </c>
      <c r="EK29" s="1">
        <v>-1.3048999999999999</v>
      </c>
      <c r="EL29" s="1">
        <v>-0.50819999999999999</v>
      </c>
      <c r="EM29" s="1">
        <v>-0.2167</v>
      </c>
      <c r="EN29" s="1">
        <v>-0.40379999999999999</v>
      </c>
      <c r="EO29" s="1">
        <v>-0.61829999999999996</v>
      </c>
      <c r="EP29" s="1">
        <v>-0.46910000000000002</v>
      </c>
      <c r="EQ29" s="1">
        <v>2.29E-2</v>
      </c>
      <c r="ER29" s="1">
        <v>-0.75600000000000001</v>
      </c>
      <c r="ES29" s="1">
        <v>-0.90880000000000005</v>
      </c>
      <c r="ET29" s="1">
        <v>-0.78669999999999995</v>
      </c>
      <c r="EU29" s="1">
        <v>-1.47E-2</v>
      </c>
      <c r="EV29" s="1">
        <v>-1.1299999999999999E-2</v>
      </c>
      <c r="EW29" s="1">
        <v>-0.3553</v>
      </c>
      <c r="EX29" s="1">
        <v>-0.82640000000000002</v>
      </c>
      <c r="EY29" s="1">
        <v>-0.84889999999999999</v>
      </c>
      <c r="EZ29" s="1">
        <v>-7.6899999999999996E-2</v>
      </c>
      <c r="FA29" s="1">
        <v>-0.76259999999999994</v>
      </c>
      <c r="FB29" s="1">
        <v>0.32240000000000002</v>
      </c>
      <c r="FC29" s="1">
        <v>-0.56869999999999998</v>
      </c>
      <c r="FD29" s="1">
        <v>-5.1499999999999997E-2</v>
      </c>
      <c r="FE29" s="1">
        <v>4.2000000000000003E-2</v>
      </c>
      <c r="FF29" s="1">
        <v>0.24490000000000001</v>
      </c>
      <c r="FG29" s="1">
        <v>-0.8054</v>
      </c>
      <c r="FH29" s="1">
        <v>-0.61219999999999997</v>
      </c>
      <c r="FI29" s="1">
        <v>0.27860000000000001</v>
      </c>
      <c r="FJ29" s="1">
        <v>-0.79930000000000001</v>
      </c>
      <c r="FK29" s="1">
        <v>0.13850000000000001</v>
      </c>
      <c r="FL29" s="1">
        <v>4.4299999999999999E-2</v>
      </c>
      <c r="FM29" s="1">
        <v>-0.76739999999999997</v>
      </c>
      <c r="FN29" s="1">
        <v>-0.29959999999999998</v>
      </c>
      <c r="FO29" s="1">
        <v>-0.76080000000000003</v>
      </c>
      <c r="FP29" s="1">
        <v>-1.1371</v>
      </c>
      <c r="FQ29" s="1">
        <v>-1.103</v>
      </c>
      <c r="FR29" s="1">
        <v>-0.87760000000000005</v>
      </c>
      <c r="FS29" s="1">
        <v>-0.1938</v>
      </c>
      <c r="FT29" s="1">
        <v>-1.2430000000000001</v>
      </c>
      <c r="FU29" s="1">
        <v>-1.244</v>
      </c>
      <c r="FV29" s="1">
        <v>-0.77569999999999995</v>
      </c>
      <c r="FW29" s="1">
        <v>-0.8911</v>
      </c>
      <c r="FX29" s="1">
        <v>-0.98770000000000002</v>
      </c>
      <c r="FY29" s="1">
        <v>-0.89139999999999997</v>
      </c>
      <c r="FZ29" s="1">
        <v>0.18149999999999999</v>
      </c>
      <c r="GA29" s="1">
        <v>-1.2697000000000001</v>
      </c>
      <c r="GB29" s="1">
        <v>-0.76160000000000005</v>
      </c>
      <c r="GC29" s="1">
        <v>-9.3399999999999997E-2</v>
      </c>
      <c r="GD29" s="1">
        <v>-0.59140000000000004</v>
      </c>
      <c r="GE29" s="1">
        <v>0.18509999999999999</v>
      </c>
      <c r="GF29" s="1">
        <v>-8.3599999999999994E-2</v>
      </c>
      <c r="GG29" s="1">
        <v>-1.0858000000000001</v>
      </c>
      <c r="GH29" s="1">
        <v>-1.1682999999999999</v>
      </c>
      <c r="GI29" s="1">
        <v>0.46789999999999998</v>
      </c>
      <c r="GJ29" s="1">
        <v>-0.43290000000000001</v>
      </c>
      <c r="GK29" s="1">
        <v>-0.38740000000000002</v>
      </c>
      <c r="GL29" s="1">
        <v>-0.80189999999999995</v>
      </c>
      <c r="GM29" s="1">
        <v>-0.91390000000000005</v>
      </c>
      <c r="GN29" s="1">
        <v>-1.2704</v>
      </c>
      <c r="GO29" s="1">
        <v>-1.1593</v>
      </c>
      <c r="GP29" s="1">
        <v>-1.2433000000000001</v>
      </c>
      <c r="GQ29" s="1">
        <v>-0.88570000000000004</v>
      </c>
      <c r="GR29" s="1">
        <v>0.44230000000000003</v>
      </c>
      <c r="GS29" s="1">
        <v>-0.69899999999999995</v>
      </c>
      <c r="GT29" s="1">
        <v>-0.94179999999999997</v>
      </c>
      <c r="GU29" s="1">
        <v>-0.65690000000000004</v>
      </c>
      <c r="GV29" s="1">
        <v>-1.1026</v>
      </c>
      <c r="HA29" s="1" t="str">
        <f t="shared" si="0"/>
        <v>2019</v>
      </c>
      <c r="HB29" s="1" t="str">
        <f t="shared" si="1"/>
        <v>06</v>
      </c>
    </row>
    <row r="30" spans="1:210">
      <c r="A30" s="3" t="s">
        <v>9</v>
      </c>
      <c r="B30" s="3"/>
      <c r="C30" s="3" t="s">
        <v>3221</v>
      </c>
      <c r="E30" s="1" t="s">
        <v>408</v>
      </c>
      <c r="F30" s="1">
        <v>-0.41870000000000002</v>
      </c>
      <c r="G30" s="1">
        <v>-1.0588</v>
      </c>
      <c r="H30" s="1">
        <v>-3.7699999999999997E-2</v>
      </c>
      <c r="I30" s="1">
        <v>-0.92959999999999998</v>
      </c>
      <c r="J30" s="1">
        <v>-0.31440000000000001</v>
      </c>
      <c r="K30" s="1">
        <v>-0.22070000000000001</v>
      </c>
      <c r="L30" s="1">
        <v>7.5399999999999995E-2</v>
      </c>
      <c r="M30" s="1">
        <v>-0.42699999999999999</v>
      </c>
      <c r="N30" s="1">
        <v>-0.1706</v>
      </c>
      <c r="O30" s="1">
        <v>0.1517</v>
      </c>
      <c r="P30" s="1">
        <v>-0.54669999999999996</v>
      </c>
      <c r="Q30" s="1">
        <v>-1.6246</v>
      </c>
      <c r="R30" s="1">
        <v>0.34239999999999998</v>
      </c>
      <c r="S30" s="1">
        <v>-9.3299999999999994E-2</v>
      </c>
      <c r="T30" s="1">
        <v>-0.93189999999999995</v>
      </c>
      <c r="U30" s="1">
        <v>-0.71279999999999999</v>
      </c>
      <c r="V30" s="1">
        <v>-1.0508</v>
      </c>
      <c r="W30" s="1">
        <v>-0.28179999999999999</v>
      </c>
      <c r="X30" s="1">
        <v>0.42130000000000001</v>
      </c>
      <c r="Y30" s="1">
        <v>-0.30869999999999997</v>
      </c>
      <c r="Z30" s="1">
        <v>0.17019999999999999</v>
      </c>
      <c r="AA30" s="1">
        <v>-8.5999999999999993E-2</v>
      </c>
      <c r="AB30" s="1">
        <v>0.3246</v>
      </c>
      <c r="AC30" s="1">
        <v>0.58589999999999998</v>
      </c>
      <c r="AD30" s="1">
        <v>-0.72619999999999996</v>
      </c>
      <c r="AE30" s="1">
        <v>-0.14119999999999999</v>
      </c>
      <c r="AF30" s="1">
        <v>-0.1125</v>
      </c>
      <c r="AG30" s="1">
        <v>-0.16070000000000001</v>
      </c>
      <c r="AH30" s="1">
        <v>-0.97750000000000004</v>
      </c>
      <c r="AI30" s="1">
        <v>-0.11020000000000001</v>
      </c>
      <c r="AJ30" s="1">
        <v>-0.32229999999999998</v>
      </c>
      <c r="AK30" s="1">
        <v>-1.2970999999999999</v>
      </c>
      <c r="AL30" s="1">
        <v>-1.3559000000000001</v>
      </c>
      <c r="AM30" s="1">
        <v>-0.3861</v>
      </c>
      <c r="AN30" s="1">
        <v>-0.2011</v>
      </c>
      <c r="AO30" s="1">
        <v>-0.14410000000000001</v>
      </c>
      <c r="AP30" s="1">
        <v>-0.41249999999999998</v>
      </c>
      <c r="AQ30" s="1">
        <v>0.32590000000000002</v>
      </c>
      <c r="AR30" s="1">
        <v>-0.8226</v>
      </c>
      <c r="AS30" s="1">
        <v>-1.2141</v>
      </c>
      <c r="AT30" s="1">
        <v>-0.12280000000000001</v>
      </c>
      <c r="AU30" s="1">
        <v>0.77170000000000005</v>
      </c>
      <c r="AV30" s="1">
        <v>0.35549999999999998</v>
      </c>
      <c r="AW30" s="1">
        <v>-1.0909</v>
      </c>
      <c r="AX30" s="1">
        <v>-0.14979999999999999</v>
      </c>
      <c r="AY30" s="1">
        <v>1.1607000000000001</v>
      </c>
      <c r="AZ30" s="1">
        <v>-7.5899999999999995E-2</v>
      </c>
      <c r="BA30" s="1">
        <v>0.82740000000000002</v>
      </c>
      <c r="BB30" s="1">
        <v>-0.53400000000000003</v>
      </c>
      <c r="BC30" s="1">
        <v>-0.2384</v>
      </c>
      <c r="BD30" s="1">
        <v>3.9300000000000002E-2</v>
      </c>
      <c r="BE30" s="1">
        <v>-0.222</v>
      </c>
      <c r="BF30" s="1">
        <v>-0.27639999999999998</v>
      </c>
      <c r="BG30" s="1">
        <v>-0.36170000000000002</v>
      </c>
      <c r="BH30" s="1">
        <v>0.15</v>
      </c>
      <c r="BI30" s="1">
        <v>-1.1412</v>
      </c>
      <c r="BJ30" s="1">
        <v>-0.37309999999999999</v>
      </c>
      <c r="BK30" s="1">
        <v>-0.37380000000000002</v>
      </c>
      <c r="BL30" s="1">
        <v>0.21160000000000001</v>
      </c>
      <c r="BM30" s="1">
        <v>0.32229999999999998</v>
      </c>
      <c r="BN30" s="1">
        <v>-0.95369999999999999</v>
      </c>
      <c r="BO30" s="1">
        <v>0.23980000000000001</v>
      </c>
      <c r="BP30" s="1">
        <v>-2.2345999999999999</v>
      </c>
      <c r="BQ30" s="1">
        <v>1.1206</v>
      </c>
      <c r="BR30" s="1">
        <v>-0.5534</v>
      </c>
      <c r="BS30" s="1">
        <v>-0.64139999999999997</v>
      </c>
      <c r="BT30" s="1">
        <v>-0.27700000000000002</v>
      </c>
      <c r="BU30" s="1">
        <v>1.5779000000000001</v>
      </c>
      <c r="BV30" s="1">
        <v>-1.4234</v>
      </c>
      <c r="BW30" s="1">
        <v>1.5718000000000001</v>
      </c>
      <c r="BX30" s="1">
        <v>3.0059</v>
      </c>
      <c r="BY30" s="1">
        <v>-1.5239</v>
      </c>
      <c r="BZ30" s="1">
        <v>-0.31130000000000002</v>
      </c>
      <c r="CA30" s="1">
        <v>0.31769999999999998</v>
      </c>
      <c r="CB30" s="1">
        <v>-0.82299999999999995</v>
      </c>
      <c r="CC30" s="1">
        <v>0.3649</v>
      </c>
      <c r="CD30" s="1">
        <v>0.12690000000000001</v>
      </c>
      <c r="CE30" s="1">
        <v>1.2646999999999999</v>
      </c>
      <c r="CF30" s="1">
        <v>2.5089000000000001</v>
      </c>
      <c r="CG30" s="1">
        <v>-1.6402000000000001</v>
      </c>
      <c r="CH30" s="1">
        <v>-0.81810000000000005</v>
      </c>
      <c r="CI30" s="1">
        <v>-0.3795</v>
      </c>
      <c r="CJ30" s="1">
        <v>-0.56100000000000005</v>
      </c>
      <c r="CK30" s="1">
        <v>1.0056</v>
      </c>
      <c r="CL30" s="1">
        <v>0.1787</v>
      </c>
      <c r="CM30" s="1">
        <v>0.66859999999999997</v>
      </c>
      <c r="CN30" s="1">
        <v>1.7987</v>
      </c>
      <c r="CO30" s="1">
        <v>0.64080000000000004</v>
      </c>
      <c r="CP30" s="1">
        <v>-0.7611</v>
      </c>
      <c r="CQ30" s="1">
        <v>4.4900000000000002E-2</v>
      </c>
      <c r="CR30" s="1">
        <v>0</v>
      </c>
      <c r="CS30" s="1">
        <v>0.3453</v>
      </c>
      <c r="CT30" s="1">
        <v>-1.0165</v>
      </c>
      <c r="CU30" s="1">
        <v>-1.3137000000000001</v>
      </c>
      <c r="CV30" s="1">
        <v>1.4536</v>
      </c>
      <c r="CW30" s="1">
        <v>-0.61899999999999999</v>
      </c>
      <c r="CX30" s="1">
        <v>0.81220000000000003</v>
      </c>
      <c r="CY30" s="1">
        <v>-0.23130000000000001</v>
      </c>
      <c r="CZ30" s="1">
        <v>1.8022</v>
      </c>
      <c r="DA30" s="1">
        <v>-0.2243</v>
      </c>
      <c r="DB30" s="1">
        <v>0.89559999999999995</v>
      </c>
      <c r="DC30" s="1">
        <v>-4.4150999999999998</v>
      </c>
      <c r="DD30" s="1">
        <v>-0.51180000000000003</v>
      </c>
      <c r="DE30" s="1">
        <v>0.45219999999999999</v>
      </c>
      <c r="DF30" s="1">
        <v>0.60770000000000002</v>
      </c>
      <c r="DG30" s="1">
        <v>0.31630000000000003</v>
      </c>
      <c r="DH30" s="1">
        <v>0.36399999999999999</v>
      </c>
      <c r="DI30" s="1">
        <v>0.41589999999999999</v>
      </c>
      <c r="DJ30" s="1">
        <v>0.60819999999999996</v>
      </c>
      <c r="DK30" s="1">
        <v>0.49569999999999997</v>
      </c>
      <c r="DL30" s="1">
        <v>0.42880000000000001</v>
      </c>
      <c r="DM30" s="1">
        <v>0.70369999999999999</v>
      </c>
      <c r="DN30" s="1">
        <v>0.74550000000000005</v>
      </c>
      <c r="DO30" s="1">
        <v>0.18029999999999999</v>
      </c>
      <c r="DP30" s="1">
        <v>-0.32200000000000001</v>
      </c>
      <c r="DQ30" s="1">
        <v>0.1605</v>
      </c>
      <c r="DR30" s="1">
        <v>0.26069999999999999</v>
      </c>
      <c r="DS30" s="1">
        <v>-0.1774</v>
      </c>
      <c r="DT30" s="1">
        <v>-0.23219999999999999</v>
      </c>
      <c r="DU30" s="1">
        <v>0.31159999999999999</v>
      </c>
      <c r="DV30" s="1">
        <v>5.6399999999999999E-2</v>
      </c>
      <c r="DW30" s="1">
        <v>9.8799999999999999E-2</v>
      </c>
      <c r="DX30" s="1">
        <v>-0.35439999999999999</v>
      </c>
      <c r="DY30" s="1">
        <v>1.5245</v>
      </c>
      <c r="DZ30" s="1">
        <v>-0.94510000000000005</v>
      </c>
      <c r="EA30" s="1">
        <v>0.7782</v>
      </c>
      <c r="EB30" s="1">
        <v>3.2099999999999997E-2</v>
      </c>
      <c r="EC30" s="1">
        <v>-1.0265</v>
      </c>
      <c r="ED30" s="1">
        <v>-0.75539999999999996</v>
      </c>
      <c r="EE30" s="1">
        <v>2.0000000000000001E-4</v>
      </c>
      <c r="EF30" s="1">
        <v>-3.5999999999999999E-3</v>
      </c>
      <c r="EG30" s="1">
        <v>0.75770000000000004</v>
      </c>
      <c r="EH30" s="1">
        <v>8.1500000000000003E-2</v>
      </c>
      <c r="EI30" s="1">
        <v>0.39179999999999998</v>
      </c>
      <c r="EJ30" s="1">
        <v>0.57050000000000001</v>
      </c>
      <c r="EK30" s="1">
        <v>-0.2417</v>
      </c>
      <c r="EL30" s="1">
        <v>1.1712</v>
      </c>
      <c r="EM30" s="1">
        <v>-0.30349999999999999</v>
      </c>
      <c r="EN30" s="1">
        <v>-0.84770000000000001</v>
      </c>
      <c r="EO30" s="1">
        <v>0.83660000000000001</v>
      </c>
      <c r="EP30" s="1">
        <v>1.1336999999999999</v>
      </c>
      <c r="EQ30" s="1">
        <v>0.53690000000000004</v>
      </c>
      <c r="ER30" s="1">
        <v>-0.96</v>
      </c>
      <c r="ES30" s="1">
        <v>-0.11840000000000001</v>
      </c>
      <c r="ET30" s="1">
        <v>0.95650000000000002</v>
      </c>
      <c r="EU30" s="1">
        <v>0.78320000000000001</v>
      </c>
      <c r="EV30" s="1">
        <v>0.61850000000000005</v>
      </c>
      <c r="EW30" s="1">
        <v>-0.71140000000000003</v>
      </c>
      <c r="EX30" s="1">
        <v>-0.41320000000000001</v>
      </c>
      <c r="EY30" s="1">
        <v>1.1843999999999999</v>
      </c>
      <c r="EZ30" s="1">
        <v>1.7899999999999999E-2</v>
      </c>
      <c r="FA30" s="1">
        <v>-2.0972</v>
      </c>
      <c r="FB30" s="1">
        <v>0.13769999999999999</v>
      </c>
      <c r="FC30" s="1">
        <v>1.3427</v>
      </c>
      <c r="FD30" s="1">
        <v>0.40949999999999998</v>
      </c>
      <c r="FE30" s="1">
        <v>-0.42059999999999997</v>
      </c>
      <c r="FF30" s="1">
        <v>0.3921</v>
      </c>
      <c r="FG30" s="1">
        <v>0.45279999999999998</v>
      </c>
      <c r="FH30" s="1">
        <v>0.40660000000000002</v>
      </c>
      <c r="FI30" s="1">
        <v>0.13439999999999999</v>
      </c>
      <c r="FJ30" s="1">
        <v>0.30599999999999999</v>
      </c>
      <c r="FK30" s="1">
        <v>-0.50639999999999996</v>
      </c>
      <c r="FL30" s="1">
        <v>0.17299999999999999</v>
      </c>
      <c r="FM30" s="1">
        <v>-0.22589999999999999</v>
      </c>
      <c r="FN30" s="1">
        <v>1.6845000000000001</v>
      </c>
      <c r="FO30" s="1">
        <v>-0.32319999999999999</v>
      </c>
      <c r="FP30" s="1">
        <v>0.35420000000000001</v>
      </c>
      <c r="FQ30" s="1">
        <v>0.45479999999999998</v>
      </c>
      <c r="FR30" s="1">
        <v>-0.9335</v>
      </c>
      <c r="FS30" s="1">
        <v>0.2</v>
      </c>
      <c r="FT30" s="1">
        <v>0.37119999999999997</v>
      </c>
      <c r="FU30" s="1">
        <v>0.36890000000000001</v>
      </c>
      <c r="FV30" s="1">
        <v>0.42680000000000001</v>
      </c>
      <c r="FW30" s="1">
        <v>1.0838000000000001</v>
      </c>
      <c r="FX30" s="1">
        <v>0.37130000000000002</v>
      </c>
      <c r="FY30" s="1">
        <v>0.44940000000000002</v>
      </c>
      <c r="FZ30" s="1">
        <v>0.3357</v>
      </c>
      <c r="GA30" s="1">
        <v>0.64070000000000005</v>
      </c>
      <c r="GB30" s="1">
        <v>0.63370000000000004</v>
      </c>
      <c r="GC30" s="1">
        <v>4.9200000000000001E-2</v>
      </c>
      <c r="GD30" s="1">
        <v>1.2708999999999999</v>
      </c>
      <c r="GE30" s="1">
        <v>-4.1300000000000003E-2</v>
      </c>
      <c r="GF30" s="1">
        <v>0.44840000000000002</v>
      </c>
      <c r="GG30" s="1">
        <v>-0.18820000000000001</v>
      </c>
      <c r="GH30" s="1">
        <v>1.7600000000000001E-2</v>
      </c>
      <c r="GI30" s="1">
        <v>7.9000000000000001E-2</v>
      </c>
      <c r="GJ30" s="1">
        <v>-0.28899999999999998</v>
      </c>
      <c r="GK30" s="1">
        <v>-0.42849999999999999</v>
      </c>
      <c r="GL30" s="1">
        <v>1.0535000000000001</v>
      </c>
      <c r="GM30" s="1">
        <v>1.4298</v>
      </c>
      <c r="GN30" s="1">
        <v>0.20960000000000001</v>
      </c>
      <c r="GO30" s="1">
        <v>0.46689999999999998</v>
      </c>
      <c r="GP30" s="1">
        <v>0.43919999999999998</v>
      </c>
      <c r="GQ30" s="1">
        <v>1.1263000000000001</v>
      </c>
      <c r="GR30" s="1">
        <v>0.52649999999999997</v>
      </c>
      <c r="GS30" s="1">
        <v>0.16689999999999999</v>
      </c>
      <c r="GT30" s="1">
        <v>2.8400000000000002E-2</v>
      </c>
      <c r="GU30" s="1">
        <v>0.52390000000000003</v>
      </c>
      <c r="GV30" s="1">
        <v>0.17299999999999999</v>
      </c>
      <c r="HA30" s="1" t="str">
        <f t="shared" si="0"/>
        <v>2019</v>
      </c>
      <c r="HB30" s="1" t="str">
        <f t="shared" si="1"/>
        <v>06</v>
      </c>
    </row>
    <row r="31" spans="1:210">
      <c r="A31" s="3" t="s">
        <v>9</v>
      </c>
      <c r="B31" s="3"/>
      <c r="C31" s="3" t="s">
        <v>3222</v>
      </c>
      <c r="E31" s="1" t="s">
        <v>3223</v>
      </c>
      <c r="F31" s="1">
        <v>-7.4099999999999999E-2</v>
      </c>
      <c r="G31" s="1">
        <v>-0.9627</v>
      </c>
      <c r="H31" s="1">
        <v>0.2286</v>
      </c>
      <c r="I31" s="1">
        <v>-1.2248000000000001</v>
      </c>
      <c r="J31" s="1">
        <v>-1.119</v>
      </c>
      <c r="K31" s="1">
        <v>-0.38350000000000001</v>
      </c>
      <c r="L31" s="1">
        <v>-7.51E-2</v>
      </c>
      <c r="M31" s="1">
        <v>-0.52549999999999997</v>
      </c>
      <c r="N31" s="1">
        <v>-0.51100000000000001</v>
      </c>
      <c r="O31" s="1">
        <v>-0.19359999999999999</v>
      </c>
      <c r="P31" s="1">
        <v>-1.1431</v>
      </c>
      <c r="Q31" s="1">
        <v>-0.8921</v>
      </c>
      <c r="R31" s="1">
        <v>-0.47549999999999998</v>
      </c>
      <c r="S31" s="1">
        <v>0.16830000000000001</v>
      </c>
      <c r="T31" s="1">
        <v>-1.2433000000000001</v>
      </c>
      <c r="U31" s="1">
        <v>-0.8286</v>
      </c>
      <c r="V31" s="1">
        <v>-1.3853</v>
      </c>
      <c r="W31" s="1">
        <v>4.3400000000000001E-2</v>
      </c>
      <c r="X31" s="1">
        <v>0.1404</v>
      </c>
      <c r="Y31" s="1">
        <v>-0.20569999999999999</v>
      </c>
      <c r="Z31" s="1">
        <v>8.5099999999999995E-2</v>
      </c>
      <c r="AA31" s="1">
        <v>-2.0442</v>
      </c>
      <c r="AB31" s="1">
        <v>1.6419999999999999</v>
      </c>
      <c r="AC31" s="1">
        <v>-1.1256999999999999</v>
      </c>
      <c r="AD31" s="1">
        <v>-1.5322</v>
      </c>
      <c r="AE31" s="1">
        <v>-1.264</v>
      </c>
      <c r="AF31" s="1">
        <v>-2.0924999999999998</v>
      </c>
      <c r="AG31" s="1">
        <v>1.3832</v>
      </c>
      <c r="AH31" s="1">
        <v>-1.0763</v>
      </c>
      <c r="AI31" s="1">
        <v>-5.4100000000000002E-2</v>
      </c>
      <c r="AJ31" s="1">
        <v>-6.5100000000000005E-2</v>
      </c>
      <c r="AK31" s="1">
        <v>-4.0355999999999996</v>
      </c>
      <c r="AL31" s="1">
        <v>-0.85389999999999999</v>
      </c>
      <c r="AM31" s="1">
        <v>-1.5564</v>
      </c>
      <c r="AN31" s="1">
        <v>0.49919999999999998</v>
      </c>
      <c r="AO31" s="1">
        <v>0.28870000000000001</v>
      </c>
      <c r="AP31" s="1">
        <v>-0.90259999999999996</v>
      </c>
      <c r="AQ31" s="1">
        <v>0.90010000000000001</v>
      </c>
      <c r="AR31" s="1">
        <v>-0.6401</v>
      </c>
      <c r="AS31" s="1">
        <v>-1.3931</v>
      </c>
      <c r="AT31" s="1">
        <v>-0.24660000000000001</v>
      </c>
      <c r="AU31" s="1">
        <v>-4.02E-2</v>
      </c>
      <c r="AV31" s="1">
        <v>-1.4302999999999999</v>
      </c>
      <c r="AW31" s="1">
        <v>0.58819999999999995</v>
      </c>
      <c r="AX31" s="1">
        <v>-2.573</v>
      </c>
      <c r="AY31" s="1">
        <v>1.4285000000000001</v>
      </c>
      <c r="AZ31" s="1">
        <v>-0.4516</v>
      </c>
      <c r="BA31" s="1">
        <v>-0.1173</v>
      </c>
      <c r="BB31" s="1">
        <v>-0.1236</v>
      </c>
      <c r="BC31" s="1">
        <v>-0.32019999999999998</v>
      </c>
      <c r="BD31" s="1">
        <v>0</v>
      </c>
      <c r="BE31" s="1">
        <v>-0.80700000000000005</v>
      </c>
      <c r="BF31" s="1">
        <v>0.61509999999999998</v>
      </c>
      <c r="BG31" s="1">
        <v>-0.2223</v>
      </c>
      <c r="BH31" s="1">
        <v>0</v>
      </c>
      <c r="BI31" s="1">
        <v>-1.6082000000000001</v>
      </c>
      <c r="BJ31" s="1">
        <v>0.2243</v>
      </c>
      <c r="BK31" s="1">
        <v>-0.71160000000000001</v>
      </c>
      <c r="BL31" s="1">
        <v>-0.63349999999999995</v>
      </c>
      <c r="BM31" s="1">
        <v>0.80769999999999997</v>
      </c>
      <c r="BN31" s="1">
        <v>-0.41889999999999999</v>
      </c>
      <c r="BO31" s="1">
        <v>0.32100000000000001</v>
      </c>
      <c r="BP31" s="1">
        <v>-7.5471000000000004</v>
      </c>
      <c r="BQ31" s="1">
        <v>4.3221999999999996</v>
      </c>
      <c r="BR31" s="1">
        <v>0.60670000000000002</v>
      </c>
      <c r="BS31" s="1">
        <v>-0.76919999999999999</v>
      </c>
      <c r="BT31" s="1">
        <v>-0.13850000000000001</v>
      </c>
      <c r="BU31" s="1">
        <v>1.8218000000000001</v>
      </c>
      <c r="BV31" s="1">
        <v>-0.71519999999999995</v>
      </c>
      <c r="BW31" s="1">
        <v>1.0101</v>
      </c>
      <c r="BX31" s="1">
        <v>1.3608</v>
      </c>
      <c r="BY31" s="1">
        <v>-0.95550000000000002</v>
      </c>
      <c r="BZ31" s="1">
        <v>-0.62009999999999998</v>
      </c>
      <c r="CA31" s="1">
        <v>-0.105</v>
      </c>
      <c r="CB31" s="1">
        <v>-0.77510000000000001</v>
      </c>
      <c r="CC31" s="1">
        <v>-0.58299999999999996</v>
      </c>
      <c r="CD31" s="1">
        <v>0.12690000000000001</v>
      </c>
      <c r="CE31" s="1">
        <v>0.40949999999999998</v>
      </c>
      <c r="CF31" s="1">
        <v>0.80349999999999999</v>
      </c>
      <c r="CG31" s="1">
        <v>-0.79369999999999996</v>
      </c>
      <c r="CH31" s="1">
        <v>-0.68330000000000002</v>
      </c>
      <c r="CI31" s="1">
        <v>-0.31640000000000001</v>
      </c>
      <c r="CJ31" s="1">
        <v>-0.42249999999999999</v>
      </c>
      <c r="CK31" s="1">
        <v>-1.6109</v>
      </c>
      <c r="CL31" s="1">
        <v>0.58409999999999995</v>
      </c>
      <c r="CM31" s="1">
        <v>0.79379999999999995</v>
      </c>
      <c r="CN31" s="1">
        <v>1.2043999999999999</v>
      </c>
      <c r="CO31" s="1">
        <v>0.75060000000000004</v>
      </c>
      <c r="CP31" s="1">
        <v>-0.9546</v>
      </c>
      <c r="CQ31" s="1">
        <v>-0.13420000000000001</v>
      </c>
      <c r="CR31" s="1">
        <v>-0.2316</v>
      </c>
      <c r="CS31" s="1">
        <v>-0.24579999999999999</v>
      </c>
      <c r="CT31" s="1">
        <v>-2.0276999999999998</v>
      </c>
      <c r="CU31" s="1">
        <v>-0.55659999999999998</v>
      </c>
      <c r="CV31" s="1">
        <v>-1.8126</v>
      </c>
      <c r="CW31" s="1">
        <v>-0.23830000000000001</v>
      </c>
      <c r="CX31" s="1">
        <v>0.90900000000000003</v>
      </c>
      <c r="CY31" s="1">
        <v>0</v>
      </c>
      <c r="CZ31" s="1">
        <v>1.7466999999999999</v>
      </c>
      <c r="DA31" s="1">
        <v>-0.15970000000000001</v>
      </c>
      <c r="DB31" s="1">
        <v>-0.39779999999999999</v>
      </c>
      <c r="DC31" s="1">
        <v>-6.7843</v>
      </c>
      <c r="DD31" s="1">
        <v>1.1385000000000001</v>
      </c>
      <c r="DE31" s="1">
        <v>0.70420000000000005</v>
      </c>
      <c r="DF31" s="1">
        <v>0.6583</v>
      </c>
      <c r="DG31" s="1">
        <v>0.64900000000000002</v>
      </c>
      <c r="DH31" s="1">
        <v>0.2979</v>
      </c>
      <c r="DI31" s="1">
        <v>0.2752</v>
      </c>
      <c r="DJ31" s="1">
        <v>-0.49109999999999998</v>
      </c>
      <c r="DK31" s="1">
        <v>-0.46289999999999998</v>
      </c>
      <c r="DL31" s="1">
        <v>-7.1800000000000003E-2</v>
      </c>
      <c r="DM31" s="1">
        <v>-0.84260000000000002</v>
      </c>
      <c r="DN31" s="1">
        <v>-0.73060000000000003</v>
      </c>
      <c r="DO31" s="1">
        <v>-0.47860000000000003</v>
      </c>
      <c r="DP31" s="1">
        <v>-0.16139999999999999</v>
      </c>
      <c r="DQ31" s="1">
        <v>0.48249999999999998</v>
      </c>
      <c r="DR31" s="1">
        <v>0.34039999999999998</v>
      </c>
      <c r="DS31" s="1">
        <v>-0.34989999999999999</v>
      </c>
      <c r="DT31" s="1">
        <v>-0.3448</v>
      </c>
      <c r="DU31" s="1">
        <v>-0.3105</v>
      </c>
      <c r="DV31" s="1">
        <v>-0.39610000000000001</v>
      </c>
      <c r="DW31" s="1">
        <v>-0.83699999999999997</v>
      </c>
      <c r="DX31" s="1">
        <v>-1.0108999999999999</v>
      </c>
      <c r="DY31" s="1">
        <v>-1.0039</v>
      </c>
      <c r="DZ31" s="1">
        <v>-1.0869</v>
      </c>
      <c r="EA31" s="1">
        <v>-0.24879999999999999</v>
      </c>
      <c r="EB31" s="1">
        <v>-0.1171</v>
      </c>
      <c r="EC31" s="1">
        <v>-0.37430000000000002</v>
      </c>
      <c r="ED31" s="1">
        <v>-0.66379999999999995</v>
      </c>
      <c r="EE31" s="1">
        <v>-0.18479999999999999</v>
      </c>
      <c r="EF31" s="1">
        <v>-0.1162</v>
      </c>
      <c r="EG31" s="1">
        <v>1.9199999999999998E-2</v>
      </c>
      <c r="EH31" s="1">
        <v>3.4299999999999997E-2</v>
      </c>
      <c r="EI31" s="1">
        <v>-0.31290000000000001</v>
      </c>
      <c r="EJ31" s="1">
        <v>-0.63829999999999998</v>
      </c>
      <c r="EK31" s="1">
        <v>-0.81840000000000002</v>
      </c>
      <c r="EL31" s="1">
        <v>0.3967</v>
      </c>
      <c r="EM31" s="1">
        <v>-1.1682999999999999</v>
      </c>
      <c r="EN31" s="1">
        <v>-3.4140000000000001</v>
      </c>
      <c r="EO31" s="1">
        <v>-0.1114</v>
      </c>
      <c r="EP31" s="1">
        <v>0.34899999999999998</v>
      </c>
      <c r="EQ31" s="1">
        <v>-1.2952999999999999</v>
      </c>
      <c r="ER31" s="1">
        <v>0.45400000000000001</v>
      </c>
      <c r="ES31" s="1">
        <v>-0.6976</v>
      </c>
      <c r="ET31" s="1">
        <v>-0.36709999999999998</v>
      </c>
      <c r="EU31" s="1">
        <v>2.9499999999999998E-2</v>
      </c>
      <c r="EV31" s="1">
        <v>0.3483</v>
      </c>
      <c r="EW31" s="1">
        <v>-0.31019999999999998</v>
      </c>
      <c r="EX31" s="1">
        <v>-0.97829999999999995</v>
      </c>
      <c r="EY31" s="1">
        <v>0.26900000000000002</v>
      </c>
      <c r="EZ31" s="1">
        <v>-0.2732</v>
      </c>
      <c r="FA31" s="1">
        <v>-2.8544</v>
      </c>
      <c r="FB31" s="1">
        <v>-0.13780000000000001</v>
      </c>
      <c r="FC31" s="1">
        <v>0.46629999999999999</v>
      </c>
      <c r="FD31" s="1">
        <v>0.42</v>
      </c>
      <c r="FE31" s="1">
        <v>-1.1311</v>
      </c>
      <c r="FF31" s="1">
        <v>0.73629999999999995</v>
      </c>
      <c r="FG31" s="1">
        <v>-0.41370000000000001</v>
      </c>
      <c r="FH31" s="1">
        <v>-0.18940000000000001</v>
      </c>
      <c r="FI31" s="1">
        <v>0.11890000000000001</v>
      </c>
      <c r="FJ31" s="1">
        <v>0.44600000000000001</v>
      </c>
      <c r="FK31" s="1">
        <v>9.2399999999999996E-2</v>
      </c>
      <c r="FL31" s="1">
        <v>-0.45910000000000001</v>
      </c>
      <c r="FM31" s="1">
        <v>-0.61199999999999999</v>
      </c>
      <c r="FN31" s="1">
        <v>1.1117999999999999</v>
      </c>
      <c r="FO31" s="1">
        <v>-0.79890000000000005</v>
      </c>
      <c r="FP31" s="1">
        <v>-1.0350999999999999</v>
      </c>
      <c r="FQ31" s="1">
        <v>-0.61060000000000003</v>
      </c>
      <c r="FR31" s="1">
        <v>-0.50019999999999998</v>
      </c>
      <c r="FS31" s="1">
        <v>0.49730000000000002</v>
      </c>
      <c r="FT31" s="1">
        <v>0.2041</v>
      </c>
      <c r="FU31" s="1">
        <v>0.19739999999999999</v>
      </c>
      <c r="FV31" s="1">
        <v>0.34620000000000001</v>
      </c>
      <c r="FW31" s="1">
        <v>0.82669999999999999</v>
      </c>
      <c r="FX31" s="1">
        <v>-0.1305</v>
      </c>
      <c r="FY31" s="1">
        <v>8.3799999999999999E-2</v>
      </c>
      <c r="FZ31" s="1">
        <v>0.61350000000000005</v>
      </c>
      <c r="GA31" s="1">
        <v>-0.31209999999999999</v>
      </c>
      <c r="GB31" s="1">
        <v>-9.1600000000000001E-2</v>
      </c>
      <c r="GC31" s="1">
        <v>-0.36309999999999998</v>
      </c>
      <c r="GD31" s="1">
        <v>0.58760000000000001</v>
      </c>
      <c r="GE31" s="1">
        <v>-0.13819999999999999</v>
      </c>
      <c r="GF31" s="1">
        <v>6.6500000000000004E-2</v>
      </c>
      <c r="GG31" s="1">
        <v>-1.1839</v>
      </c>
      <c r="GH31" s="1">
        <v>-0.85309999999999997</v>
      </c>
      <c r="GI31" s="1">
        <v>-0.2492</v>
      </c>
      <c r="GJ31" s="1">
        <v>-0.43009999999999998</v>
      </c>
      <c r="GK31" s="1">
        <v>0.42409999999999998</v>
      </c>
      <c r="GL31" s="1">
        <v>1.0505</v>
      </c>
      <c r="GM31" s="1">
        <v>0.34129999999999999</v>
      </c>
      <c r="GN31" s="1">
        <v>-0.6492</v>
      </c>
      <c r="GO31" s="1">
        <v>-0.79069999999999996</v>
      </c>
      <c r="GP31" s="1">
        <v>-1.7500000000000002E-2</v>
      </c>
      <c r="GQ31" s="1">
        <v>0.58330000000000004</v>
      </c>
      <c r="GR31" s="1">
        <v>0.54569999999999996</v>
      </c>
      <c r="GS31" s="1">
        <v>-0.17710000000000001</v>
      </c>
      <c r="GT31" s="1">
        <v>-0.2447</v>
      </c>
      <c r="GU31" s="1">
        <v>-0.1807</v>
      </c>
      <c r="GV31" s="1">
        <v>-0.44359999999999999</v>
      </c>
      <c r="HA31" s="1" t="str">
        <f t="shared" si="0"/>
        <v>2019</v>
      </c>
      <c r="HB31" s="1" t="str">
        <f t="shared" si="1"/>
        <v>06</v>
      </c>
    </row>
    <row r="32" spans="1:210">
      <c r="A32" s="3" t="s">
        <v>9</v>
      </c>
      <c r="B32" s="3"/>
      <c r="C32" s="3" t="s">
        <v>3224</v>
      </c>
      <c r="E32" s="1" t="s">
        <v>3224</v>
      </c>
      <c r="F32" s="1">
        <v>-7.4200000000000002E-2</v>
      </c>
      <c r="G32" s="1">
        <v>-1.0641</v>
      </c>
      <c r="H32" s="1">
        <v>3.8199999999999998E-2</v>
      </c>
      <c r="I32" s="1">
        <v>-0.93730000000000002</v>
      </c>
      <c r="J32" s="1">
        <v>-1.1286</v>
      </c>
      <c r="K32" s="1">
        <v>-0.49359999999999998</v>
      </c>
      <c r="L32" s="1">
        <v>-0.48870000000000002</v>
      </c>
      <c r="M32" s="1">
        <v>-0.33150000000000002</v>
      </c>
      <c r="N32" s="1">
        <v>-0.61870000000000003</v>
      </c>
      <c r="O32" s="1">
        <v>-0.21529999999999999</v>
      </c>
      <c r="P32" s="1">
        <v>-0.56020000000000003</v>
      </c>
      <c r="Q32" s="1">
        <v>-0.57279999999999998</v>
      </c>
      <c r="R32" s="1">
        <v>-0.71479999999999999</v>
      </c>
      <c r="S32" s="1">
        <v>0</v>
      </c>
      <c r="T32" s="1">
        <v>-3.1899999999999998E-2</v>
      </c>
      <c r="U32" s="1">
        <v>6.0999999999999999E-2</v>
      </c>
      <c r="V32" s="1">
        <v>-4.3099999999999999E-2</v>
      </c>
      <c r="W32" s="1">
        <v>0.2177</v>
      </c>
      <c r="X32" s="1">
        <v>0.57969999999999999</v>
      </c>
      <c r="Y32" s="1">
        <v>-0.33510000000000001</v>
      </c>
      <c r="Z32" s="1">
        <v>0.25509999999999999</v>
      </c>
      <c r="AA32" s="1">
        <v>0.51319999999999999</v>
      </c>
      <c r="AB32" s="1">
        <v>-0.47460000000000002</v>
      </c>
      <c r="AC32" s="1">
        <v>-5.0599999999999999E-2</v>
      </c>
      <c r="AD32" s="1">
        <v>0.46589999999999998</v>
      </c>
      <c r="AE32" s="1">
        <v>0.1459</v>
      </c>
      <c r="AF32" s="1">
        <v>0.58409999999999995</v>
      </c>
      <c r="AG32" s="1">
        <v>-0.70420000000000005</v>
      </c>
      <c r="AH32" s="1">
        <v>0</v>
      </c>
      <c r="AI32" s="1">
        <v>-0.1086</v>
      </c>
      <c r="AJ32" s="1">
        <v>-0.51839999999999997</v>
      </c>
      <c r="AK32" s="1">
        <v>0.43769999999999998</v>
      </c>
      <c r="AL32" s="1">
        <v>1.1343000000000001</v>
      </c>
      <c r="AM32" s="1">
        <v>0.39839999999999998</v>
      </c>
      <c r="AN32" s="1">
        <v>0.1497</v>
      </c>
      <c r="AO32" s="1">
        <v>0.3599</v>
      </c>
      <c r="AP32" s="1">
        <v>-0.27729999999999999</v>
      </c>
      <c r="AQ32" s="1">
        <v>0.3236</v>
      </c>
      <c r="AR32" s="1">
        <v>-0.68769999999999998</v>
      </c>
      <c r="AS32" s="1">
        <v>-0.69679999999999997</v>
      </c>
      <c r="AT32" s="1">
        <v>-0.60819999999999996</v>
      </c>
      <c r="AU32" s="1">
        <v>0.96960000000000002</v>
      </c>
      <c r="AV32" s="1">
        <v>1.1612</v>
      </c>
      <c r="AW32" s="1">
        <v>-1.0838000000000001</v>
      </c>
      <c r="AX32" s="1">
        <v>0.59370000000000001</v>
      </c>
      <c r="AY32" s="1">
        <v>-0.34420000000000001</v>
      </c>
      <c r="AZ32" s="1">
        <v>-0.3407</v>
      </c>
      <c r="BA32" s="1">
        <v>-0.83030000000000004</v>
      </c>
      <c r="BB32" s="1">
        <v>0.1565</v>
      </c>
      <c r="BC32" s="1">
        <v>-0.55679999999999996</v>
      </c>
      <c r="BD32" s="1">
        <v>3.95E-2</v>
      </c>
      <c r="BE32" s="1">
        <v>-0.84870000000000001</v>
      </c>
      <c r="BF32" s="1">
        <v>2.0558000000000001</v>
      </c>
      <c r="BG32" s="1">
        <v>-0.50119999999999998</v>
      </c>
      <c r="BH32" s="1">
        <v>0.2248</v>
      </c>
      <c r="BI32" s="1">
        <v>-0.29260000000000003</v>
      </c>
      <c r="BJ32" s="1">
        <v>-0.87839999999999996</v>
      </c>
      <c r="BK32" s="1">
        <v>0.3402</v>
      </c>
      <c r="BL32" s="1">
        <v>-0.74619999999999997</v>
      </c>
      <c r="BM32" s="1">
        <v>0.32</v>
      </c>
      <c r="BN32" s="1">
        <v>-0.45319999999999999</v>
      </c>
      <c r="BO32" s="1">
        <v>7.9299999999999995E-2</v>
      </c>
      <c r="BP32" s="1">
        <v>1.0467</v>
      </c>
      <c r="BQ32" s="1">
        <v>-0.43130000000000002</v>
      </c>
      <c r="BR32" s="1">
        <v>-0.37190000000000001</v>
      </c>
      <c r="BS32" s="1">
        <v>-0.89910000000000001</v>
      </c>
      <c r="BT32" s="1">
        <v>0</v>
      </c>
      <c r="BU32" s="1">
        <v>5.4988999999999999</v>
      </c>
      <c r="BV32" s="1">
        <v>-0.75990000000000002</v>
      </c>
      <c r="BW32" s="1">
        <v>-0.107</v>
      </c>
      <c r="BX32" s="1">
        <v>-0.5675</v>
      </c>
      <c r="BY32" s="1">
        <v>7.3099999999999998E-2</v>
      </c>
      <c r="BZ32" s="1">
        <v>-0.30830000000000002</v>
      </c>
      <c r="CA32" s="1">
        <v>0.41549999999999998</v>
      </c>
      <c r="CB32" s="1">
        <v>-0.88119999999999998</v>
      </c>
      <c r="CC32" s="1">
        <v>-0.87649999999999995</v>
      </c>
      <c r="CD32" s="1">
        <v>0.12670000000000001</v>
      </c>
      <c r="CE32" s="1">
        <v>-0.1731</v>
      </c>
      <c r="CF32" s="1">
        <v>-0.94330000000000003</v>
      </c>
      <c r="CG32" s="1">
        <v>0.1447</v>
      </c>
      <c r="CH32" s="1">
        <v>-0.86519999999999997</v>
      </c>
      <c r="CI32" s="1">
        <v>0.50600000000000001</v>
      </c>
      <c r="CJ32" s="1">
        <v>-0.61060000000000003</v>
      </c>
      <c r="CK32" s="1">
        <v>0.50149999999999995</v>
      </c>
      <c r="CL32" s="1">
        <v>-7.2900000000000006E-2</v>
      </c>
      <c r="CM32" s="1">
        <v>-0.1358</v>
      </c>
      <c r="CN32" s="1">
        <v>-1.0699999999999999E-2</v>
      </c>
      <c r="CO32" s="1">
        <v>-0.16769999999999999</v>
      </c>
      <c r="CP32" s="1">
        <v>-0.76770000000000005</v>
      </c>
      <c r="CQ32" s="1">
        <v>-8.9499999999999996E-2</v>
      </c>
      <c r="CR32" s="1">
        <v>0.37219999999999998</v>
      </c>
      <c r="CS32" s="1">
        <v>0.24859999999999999</v>
      </c>
      <c r="CT32" s="1">
        <v>-1.9417</v>
      </c>
      <c r="CU32" s="1">
        <v>-0.60299999999999998</v>
      </c>
      <c r="CV32" s="1">
        <v>-5.3699999999999998E-2</v>
      </c>
      <c r="CW32" s="1">
        <v>0.42949999999999999</v>
      </c>
      <c r="CX32" s="1">
        <v>0.71220000000000006</v>
      </c>
      <c r="CY32" s="1">
        <v>0.18390000000000001</v>
      </c>
      <c r="CZ32" s="1">
        <v>0.53849999999999998</v>
      </c>
      <c r="DA32" s="1">
        <v>-0.25650000000000001</v>
      </c>
      <c r="DB32" s="1">
        <v>-0.48580000000000001</v>
      </c>
      <c r="DC32" s="1">
        <v>0.40379999999999999</v>
      </c>
      <c r="DD32" s="1">
        <v>-1.3285</v>
      </c>
      <c r="DE32" s="1">
        <v>9.9599999999999994E-2</v>
      </c>
      <c r="DF32" s="1">
        <v>0.2777</v>
      </c>
      <c r="DG32" s="1">
        <v>6.88E-2</v>
      </c>
      <c r="DH32" s="1">
        <v>-0.3246</v>
      </c>
      <c r="DI32" s="1">
        <v>0.25419999999999998</v>
      </c>
      <c r="DJ32" s="1">
        <v>-0.20599999999999999</v>
      </c>
      <c r="DK32" s="1">
        <v>-0.19739999999999999</v>
      </c>
      <c r="DL32" s="1">
        <v>0.45629999999999998</v>
      </c>
      <c r="DM32" s="1">
        <v>-0.27310000000000001</v>
      </c>
      <c r="DN32" s="1">
        <v>-3.3799999999999997E-2</v>
      </c>
      <c r="DO32" s="1">
        <v>0.16669999999999999</v>
      </c>
      <c r="DP32" s="1">
        <v>-0.21479999999999999</v>
      </c>
      <c r="DQ32" s="1">
        <v>0.32100000000000001</v>
      </c>
      <c r="DR32" s="1">
        <v>0.10009999999999999</v>
      </c>
      <c r="DS32" s="1">
        <v>1.7899999999999999E-2</v>
      </c>
      <c r="DT32" s="1">
        <v>-0.69599999999999995</v>
      </c>
      <c r="DU32" s="1">
        <v>0.22220000000000001</v>
      </c>
      <c r="DV32" s="1">
        <v>-5.7000000000000002E-2</v>
      </c>
      <c r="DW32" s="1">
        <v>-0.49719999999999998</v>
      </c>
      <c r="DX32" s="1">
        <v>-0.61890000000000001</v>
      </c>
      <c r="DY32" s="1">
        <v>0.40339999999999998</v>
      </c>
      <c r="DZ32" s="1">
        <v>0.14530000000000001</v>
      </c>
      <c r="EA32" s="1">
        <v>-0.41649999999999998</v>
      </c>
      <c r="EB32" s="1">
        <v>-0.2571</v>
      </c>
      <c r="EC32" s="1">
        <v>-0.65569999999999995</v>
      </c>
      <c r="ED32" s="1">
        <v>0.97509999999999997</v>
      </c>
      <c r="EE32" s="1">
        <v>9.3700000000000006E-2</v>
      </c>
      <c r="EF32" s="1">
        <v>-0.17249999999999999</v>
      </c>
      <c r="EG32" s="1">
        <v>-0.45669999999999999</v>
      </c>
      <c r="EH32" s="1">
        <v>1.29E-2</v>
      </c>
      <c r="EI32" s="1">
        <v>2.5499999999999998E-2</v>
      </c>
      <c r="EJ32" s="1">
        <v>2.6599999999999999E-2</v>
      </c>
      <c r="EK32" s="1">
        <v>-0.53820000000000001</v>
      </c>
      <c r="EL32" s="1">
        <v>4.4200000000000003E-2</v>
      </c>
      <c r="EM32" s="1">
        <v>-0.35010000000000002</v>
      </c>
      <c r="EN32" s="1">
        <v>-0.16669999999999999</v>
      </c>
      <c r="EO32" s="1">
        <v>-2.3E-3</v>
      </c>
      <c r="EP32" s="1">
        <v>2.2800000000000001E-2</v>
      </c>
      <c r="EQ32" s="1">
        <v>5.8900000000000001E-2</v>
      </c>
      <c r="ER32" s="1">
        <v>-0.45179999999999998</v>
      </c>
      <c r="ES32" s="1">
        <v>-0.43159999999999998</v>
      </c>
      <c r="ET32" s="1">
        <v>-0.30740000000000001</v>
      </c>
      <c r="EU32" s="1">
        <v>-0.29409999999999997</v>
      </c>
      <c r="EV32" s="1">
        <v>0.39679999999999999</v>
      </c>
      <c r="EW32" s="1">
        <v>-0.66400000000000003</v>
      </c>
      <c r="EX32" s="1">
        <v>0.104</v>
      </c>
      <c r="EY32" s="1">
        <v>-0.20899999999999999</v>
      </c>
      <c r="EZ32" s="1">
        <v>0.28260000000000002</v>
      </c>
      <c r="FA32" s="1">
        <v>-0.2949</v>
      </c>
      <c r="FB32" s="1">
        <v>0.36570000000000003</v>
      </c>
      <c r="FC32" s="1">
        <v>0.1096</v>
      </c>
      <c r="FD32" s="1">
        <v>0.12540000000000001</v>
      </c>
      <c r="FE32" s="1">
        <v>-0.63290000000000002</v>
      </c>
      <c r="FF32" s="1">
        <v>0.43769999999999998</v>
      </c>
      <c r="FG32" s="1">
        <v>-0.19350000000000001</v>
      </c>
      <c r="FH32" s="1">
        <v>-0.2152</v>
      </c>
      <c r="FI32" s="1">
        <v>0.37040000000000001</v>
      </c>
      <c r="FJ32" s="1">
        <v>-0.1052</v>
      </c>
      <c r="FK32" s="1">
        <v>0</v>
      </c>
      <c r="FL32" s="1">
        <v>-8.6400000000000005E-2</v>
      </c>
      <c r="FM32" s="1">
        <v>-0.78110000000000002</v>
      </c>
      <c r="FN32" s="1">
        <v>0.10299999999999999</v>
      </c>
      <c r="FO32" s="1">
        <v>-0.54959999999999998</v>
      </c>
      <c r="FP32" s="1">
        <v>-0.84399999999999997</v>
      </c>
      <c r="FQ32" s="1">
        <v>-0.79079999999999995</v>
      </c>
      <c r="FR32" s="1">
        <v>0.50900000000000001</v>
      </c>
      <c r="FS32" s="1">
        <v>-3.4099999999999998E-2</v>
      </c>
      <c r="FT32" s="1">
        <v>-0.31790000000000002</v>
      </c>
      <c r="FU32" s="1">
        <v>-0.73980000000000001</v>
      </c>
      <c r="FV32" s="1">
        <v>-0.36430000000000001</v>
      </c>
      <c r="FW32" s="1">
        <v>-0.61919999999999997</v>
      </c>
      <c r="FX32" s="1">
        <v>-0.3246</v>
      </c>
      <c r="FY32" s="1">
        <v>-0.24179999999999999</v>
      </c>
      <c r="FZ32" s="1">
        <v>-1.8499999999999999E-2</v>
      </c>
      <c r="GA32" s="1">
        <v>-0.30249999999999999</v>
      </c>
      <c r="GB32" s="1">
        <v>-0.12659999999999999</v>
      </c>
      <c r="GC32" s="1">
        <v>-0.1104</v>
      </c>
      <c r="GD32" s="1">
        <v>-7.3599999999999999E-2</v>
      </c>
      <c r="GE32" s="1">
        <v>0.2462</v>
      </c>
      <c r="GF32" s="1">
        <v>-0.16220000000000001</v>
      </c>
      <c r="GG32" s="1">
        <v>-0.66390000000000005</v>
      </c>
      <c r="GH32" s="1">
        <v>-0.93799999999999994</v>
      </c>
      <c r="GI32" s="1">
        <v>0.86009999999999998</v>
      </c>
      <c r="GJ32" s="1">
        <v>0.43219999999999997</v>
      </c>
      <c r="GK32" s="1">
        <v>-0.14680000000000001</v>
      </c>
      <c r="GL32" s="1">
        <v>-9.5100000000000004E-2</v>
      </c>
      <c r="GM32" s="1">
        <v>-7.4499999999999997E-2</v>
      </c>
      <c r="GN32" s="1">
        <v>-0.35830000000000001</v>
      </c>
      <c r="GO32" s="1">
        <v>-0.3296</v>
      </c>
      <c r="GP32" s="1">
        <v>-0.1706</v>
      </c>
      <c r="GQ32" s="1">
        <v>-4.0399999999999998E-2</v>
      </c>
      <c r="GR32" s="1">
        <v>0.17080000000000001</v>
      </c>
      <c r="GS32" s="1">
        <v>0.30930000000000002</v>
      </c>
      <c r="GT32" s="1">
        <v>0.13919999999999999</v>
      </c>
      <c r="GU32" s="1">
        <v>0.16439999999999999</v>
      </c>
      <c r="GV32" s="1">
        <v>-9.8799999999999999E-2</v>
      </c>
      <c r="HA32" s="1" t="str">
        <f t="shared" si="0"/>
        <v>2019</v>
      </c>
      <c r="HB32" s="1" t="str">
        <f t="shared" si="1"/>
        <v>06</v>
      </c>
    </row>
    <row r="33" spans="1:210">
      <c r="A33" s="3" t="s">
        <v>9</v>
      </c>
      <c r="B33" s="3"/>
      <c r="C33" s="3" t="s">
        <v>3225</v>
      </c>
      <c r="E33" s="1" t="s">
        <v>3226</v>
      </c>
      <c r="F33" s="1">
        <v>-0.13919999999999999</v>
      </c>
      <c r="G33" s="1">
        <v>-0.31950000000000001</v>
      </c>
      <c r="H33" s="1">
        <v>0</v>
      </c>
      <c r="I33" s="1">
        <v>-0.66259999999999997</v>
      </c>
      <c r="J33" s="1">
        <v>-0.59850000000000003</v>
      </c>
      <c r="K33" s="1">
        <v>-0.72299999999999998</v>
      </c>
      <c r="L33" s="1">
        <v>-0.1532</v>
      </c>
      <c r="M33" s="1">
        <v>-0.73850000000000005</v>
      </c>
      <c r="N33" s="1">
        <v>-0.60770000000000002</v>
      </c>
      <c r="O33" s="1">
        <v>-8.72E-2</v>
      </c>
      <c r="P33" s="1">
        <v>-1.1375999999999999</v>
      </c>
      <c r="Q33" s="1">
        <v>-0.25159999999999999</v>
      </c>
      <c r="R33" s="1">
        <v>0</v>
      </c>
      <c r="S33" s="1">
        <v>-0.1148</v>
      </c>
      <c r="T33" s="1">
        <v>-0.93879999999999997</v>
      </c>
      <c r="U33" s="1">
        <v>-0.71160000000000001</v>
      </c>
      <c r="V33" s="1">
        <v>-0.91700000000000004</v>
      </c>
      <c r="W33" s="1">
        <v>0.15590000000000001</v>
      </c>
      <c r="X33" s="1">
        <v>0</v>
      </c>
      <c r="Y33" s="1">
        <v>-0.29659999999999997</v>
      </c>
      <c r="Z33" s="1">
        <v>8.3000000000000004E-2</v>
      </c>
      <c r="AA33" s="1">
        <v>-0.27860000000000001</v>
      </c>
      <c r="AB33" s="1">
        <v>0.15429999999999999</v>
      </c>
      <c r="AC33" s="1">
        <v>-0.55520000000000003</v>
      </c>
      <c r="AD33" s="1">
        <v>-0.70820000000000005</v>
      </c>
      <c r="AE33" s="1">
        <v>-1.0416000000000001</v>
      </c>
      <c r="AF33" s="1">
        <v>-0.54710000000000003</v>
      </c>
      <c r="AG33" s="1">
        <v>-7.6300000000000007E-2</v>
      </c>
      <c r="AH33" s="1">
        <v>-1.0121</v>
      </c>
      <c r="AI33" s="1">
        <v>-0.50470000000000004</v>
      </c>
      <c r="AJ33" s="1">
        <v>0</v>
      </c>
      <c r="AK33" s="1">
        <v>-3.4889999999999999</v>
      </c>
      <c r="AL33" s="1">
        <v>-0.62050000000000005</v>
      </c>
      <c r="AM33" s="1">
        <v>1.2144999999999999</v>
      </c>
      <c r="AN33" s="1">
        <v>5.0700000000000002E-2</v>
      </c>
      <c r="AO33" s="1">
        <v>-0.93320000000000003</v>
      </c>
      <c r="AP33" s="1">
        <v>-2.1968000000000001</v>
      </c>
      <c r="AQ33" s="1">
        <v>1.129</v>
      </c>
      <c r="AR33" s="1">
        <v>-1.1693</v>
      </c>
      <c r="AS33" s="1">
        <v>-1.2296</v>
      </c>
      <c r="AT33" s="1">
        <v>-0.2369</v>
      </c>
      <c r="AU33" s="1">
        <v>-0.36209999999999998</v>
      </c>
      <c r="AV33" s="1">
        <v>-0.64239999999999997</v>
      </c>
      <c r="AW33" s="1">
        <v>-0.50390000000000001</v>
      </c>
      <c r="AX33" s="1">
        <v>-0.52200000000000002</v>
      </c>
      <c r="AY33" s="1">
        <v>0.16800000000000001</v>
      </c>
      <c r="AZ33" s="1">
        <v>-0.19259999999999999</v>
      </c>
      <c r="BA33" s="1">
        <v>0</v>
      </c>
      <c r="BB33" s="1">
        <v>-0.48459999999999998</v>
      </c>
      <c r="BC33" s="1">
        <v>-0.23469999999999999</v>
      </c>
      <c r="BD33" s="1">
        <v>-1.7391000000000001</v>
      </c>
      <c r="BE33" s="1">
        <v>-0.22520000000000001</v>
      </c>
      <c r="BF33" s="1">
        <v>-1.0106999999999999</v>
      </c>
      <c r="BG33" s="1">
        <v>-0.67049999999999998</v>
      </c>
      <c r="BH33" s="1">
        <v>0.1464</v>
      </c>
      <c r="BI33" s="1">
        <v>-1.2181</v>
      </c>
      <c r="BJ33" s="1">
        <v>-0.2853</v>
      </c>
      <c r="BK33" s="1">
        <v>-1.2871999999999999</v>
      </c>
      <c r="BL33" s="1">
        <v>-1.4957</v>
      </c>
      <c r="BM33" s="1">
        <v>1.6773</v>
      </c>
      <c r="BN33" s="1">
        <v>-3.1107</v>
      </c>
      <c r="BO33" s="1">
        <v>1.5019</v>
      </c>
      <c r="BP33" s="1">
        <v>-7.0636999999999999</v>
      </c>
      <c r="BQ33" s="1">
        <v>3.9481000000000002</v>
      </c>
      <c r="BR33" s="1">
        <v>5.3100000000000001E-2</v>
      </c>
      <c r="BS33" s="1">
        <v>-0.80640000000000001</v>
      </c>
      <c r="BT33" s="1">
        <v>-0.1351</v>
      </c>
      <c r="BU33" s="1">
        <v>1.7407999999999999</v>
      </c>
      <c r="BV33" s="1">
        <v>-1.61</v>
      </c>
      <c r="BW33" s="1">
        <v>-0.3851</v>
      </c>
      <c r="BX33" s="1">
        <v>-0.65610000000000002</v>
      </c>
      <c r="BY33" s="1">
        <v>0.1052</v>
      </c>
      <c r="BZ33" s="1">
        <v>-0.81710000000000005</v>
      </c>
      <c r="CA33" s="1">
        <v>-0.92349999999999999</v>
      </c>
      <c r="CB33" s="1">
        <v>-0.31280000000000002</v>
      </c>
      <c r="CC33" s="1">
        <v>-0.38190000000000002</v>
      </c>
      <c r="CD33" s="1">
        <v>0</v>
      </c>
      <c r="CE33" s="1">
        <v>-0.2737</v>
      </c>
      <c r="CF33" s="1">
        <v>-0.96060000000000001</v>
      </c>
      <c r="CG33" s="1">
        <v>0.13789999999999999</v>
      </c>
      <c r="CH33" s="1">
        <v>-0.88370000000000004</v>
      </c>
      <c r="CI33" s="1">
        <v>0.12379999999999999</v>
      </c>
      <c r="CJ33" s="1">
        <v>0.19159999999999999</v>
      </c>
      <c r="CK33" s="1">
        <v>-0.68059999999999998</v>
      </c>
      <c r="CL33" s="1">
        <v>-7.3000000000000001E-3</v>
      </c>
      <c r="CM33" s="1">
        <v>-0.20369999999999999</v>
      </c>
      <c r="CN33" s="1">
        <v>-0.11119999999999999</v>
      </c>
      <c r="CO33" s="1">
        <v>-8.2500000000000004E-2</v>
      </c>
      <c r="CP33" s="1">
        <v>-0.92859999999999998</v>
      </c>
      <c r="CQ33" s="1">
        <v>-0.13589999999999999</v>
      </c>
      <c r="CR33" s="1">
        <v>0</v>
      </c>
      <c r="CS33" s="1">
        <v>-0.90859999999999996</v>
      </c>
      <c r="CT33" s="1">
        <v>-0.54339999999999999</v>
      </c>
      <c r="CU33" s="1">
        <v>-1.1000000000000001</v>
      </c>
      <c r="CV33" s="1">
        <v>-0.74980000000000002</v>
      </c>
      <c r="CW33" s="1">
        <v>-2.5059</v>
      </c>
      <c r="CX33" s="1">
        <v>0.4728</v>
      </c>
      <c r="CY33" s="1">
        <v>4.58E-2</v>
      </c>
      <c r="CZ33" s="1">
        <v>0.43169999999999997</v>
      </c>
      <c r="DA33" s="1">
        <v>-0.38990000000000002</v>
      </c>
      <c r="DB33" s="1">
        <v>0.13250000000000001</v>
      </c>
      <c r="DC33" s="1">
        <v>-5.3365999999999998</v>
      </c>
      <c r="DD33" s="1">
        <v>-0.3634</v>
      </c>
      <c r="DE33" s="1">
        <v>-0.54400000000000004</v>
      </c>
      <c r="DF33" s="1">
        <v>0.29609999999999997</v>
      </c>
      <c r="DG33" s="1">
        <v>6.7000000000000004E-2</v>
      </c>
      <c r="DH33" s="1">
        <v>-0.71779999999999999</v>
      </c>
      <c r="DI33" s="1">
        <v>-0.32829999999999998</v>
      </c>
      <c r="DJ33" s="1">
        <v>-0.78549999999999998</v>
      </c>
      <c r="DK33" s="1">
        <v>-0.51890000000000003</v>
      </c>
      <c r="DL33" s="1">
        <v>3.73E-2</v>
      </c>
      <c r="DM33" s="1">
        <v>-0.73099999999999998</v>
      </c>
      <c r="DN33" s="1">
        <v>-0.33350000000000002</v>
      </c>
      <c r="DO33" s="1">
        <v>6.7900000000000002E-2</v>
      </c>
      <c r="DP33" s="1">
        <v>0.1096</v>
      </c>
      <c r="DQ33" s="1">
        <v>0.10829999999999999</v>
      </c>
      <c r="DR33" s="1">
        <v>8.0799999999999997E-2</v>
      </c>
      <c r="DS33" s="1">
        <v>-3.8100000000000002E-2</v>
      </c>
      <c r="DT33" s="1">
        <v>0</v>
      </c>
      <c r="DU33" s="1">
        <v>0</v>
      </c>
      <c r="DV33" s="1">
        <v>-0.1169</v>
      </c>
      <c r="DW33" s="1">
        <v>-1.2065999999999999</v>
      </c>
      <c r="DX33" s="1">
        <v>-1.6393</v>
      </c>
      <c r="DY33" s="1">
        <v>-0.45950000000000002</v>
      </c>
      <c r="DZ33" s="1">
        <v>-1.1776</v>
      </c>
      <c r="EA33" s="1">
        <v>-1.0194000000000001</v>
      </c>
      <c r="EB33" s="1">
        <v>-0.56969999999999998</v>
      </c>
      <c r="EC33" s="1">
        <v>-0.70879999999999999</v>
      </c>
      <c r="ED33" s="1">
        <v>-0.14799999999999999</v>
      </c>
      <c r="EE33" s="1">
        <v>-0.1132</v>
      </c>
      <c r="EF33" s="1">
        <v>-0.26850000000000002</v>
      </c>
      <c r="EG33" s="1">
        <v>-0.81799999999999995</v>
      </c>
      <c r="EH33" s="1">
        <v>-0.13900000000000001</v>
      </c>
      <c r="EI33" s="1">
        <v>-8.6900000000000005E-2</v>
      </c>
      <c r="EJ33" s="1">
        <v>-0.89739999999999998</v>
      </c>
      <c r="EK33" s="1">
        <v>-1.3079000000000001</v>
      </c>
      <c r="EL33" s="1">
        <v>-0.39369999999999999</v>
      </c>
      <c r="EM33" s="1">
        <v>-1.2448999999999999</v>
      </c>
      <c r="EN33" s="1">
        <v>-0.79220000000000002</v>
      </c>
      <c r="EO33" s="1">
        <v>-0.56579999999999997</v>
      </c>
      <c r="EP33" s="1">
        <v>-0.24229999999999999</v>
      </c>
      <c r="EQ33" s="1">
        <v>-0.55510000000000004</v>
      </c>
      <c r="ER33" s="1">
        <v>-1.7</v>
      </c>
      <c r="ES33" s="1">
        <v>-0.71340000000000003</v>
      </c>
      <c r="ET33" s="1">
        <v>-0.75890000000000002</v>
      </c>
      <c r="EU33" s="1">
        <v>-0.60189999999999999</v>
      </c>
      <c r="EV33" s="1">
        <v>-0.2964</v>
      </c>
      <c r="EW33" s="1">
        <v>-2.7839</v>
      </c>
      <c r="EX33" s="1">
        <v>-2.7319</v>
      </c>
      <c r="EY33" s="1">
        <v>-0.27139999999999997</v>
      </c>
      <c r="EZ33" s="1">
        <v>0.23169999999999999</v>
      </c>
      <c r="FA33" s="1">
        <v>-3.7147999999999999</v>
      </c>
      <c r="FB33" s="1">
        <v>-1.1786000000000001</v>
      </c>
      <c r="FC33" s="1">
        <v>-0.27989999999999998</v>
      </c>
      <c r="FD33" s="1">
        <v>8.77E-2</v>
      </c>
      <c r="FE33" s="1">
        <v>-1.5591999999999999</v>
      </c>
      <c r="FF33" s="1">
        <v>-0.53139999999999998</v>
      </c>
      <c r="FG33" s="1">
        <v>-0.54039999999999999</v>
      </c>
      <c r="FH33" s="1">
        <v>-0.24979999999999999</v>
      </c>
      <c r="FI33" s="1">
        <v>0.13450000000000001</v>
      </c>
      <c r="FJ33" s="1">
        <v>-0.75549999999999995</v>
      </c>
      <c r="FK33" s="1">
        <v>-0.92079999999999995</v>
      </c>
      <c r="FL33" s="1">
        <v>-0.55910000000000004</v>
      </c>
      <c r="FM33" s="1">
        <v>-0.73860000000000003</v>
      </c>
      <c r="FN33" s="1">
        <v>-0.62770000000000004</v>
      </c>
      <c r="FO33" s="1">
        <v>-0.6452</v>
      </c>
      <c r="FP33" s="1">
        <v>-1.2376</v>
      </c>
      <c r="FQ33" s="1">
        <v>-0.85199999999999998</v>
      </c>
      <c r="FR33" s="1">
        <v>-0.68640000000000001</v>
      </c>
      <c r="FS33" s="1">
        <v>-0.20549999999999999</v>
      </c>
      <c r="FT33" s="1">
        <v>-0.81189999999999996</v>
      </c>
      <c r="FU33" s="1">
        <v>-0.82869999999999999</v>
      </c>
      <c r="FV33" s="1">
        <v>-0.59519999999999995</v>
      </c>
      <c r="FW33" s="1">
        <v>-0.76829999999999998</v>
      </c>
      <c r="FX33" s="1">
        <v>-0.69879999999999998</v>
      </c>
      <c r="FY33" s="1">
        <v>-0.51539999999999997</v>
      </c>
      <c r="FZ33" s="1">
        <v>-0.18559999999999999</v>
      </c>
      <c r="GA33" s="1">
        <v>-0.38140000000000002</v>
      </c>
      <c r="GB33" s="1">
        <v>-0.31569999999999998</v>
      </c>
      <c r="GC33" s="1">
        <v>-6.0400000000000002E-2</v>
      </c>
      <c r="GD33" s="1">
        <v>-0.21329999999999999</v>
      </c>
      <c r="GE33" s="1">
        <v>-0.1749</v>
      </c>
      <c r="GF33" s="1">
        <v>-0.26250000000000001</v>
      </c>
      <c r="GG33" s="1">
        <v>-0.90200000000000002</v>
      </c>
      <c r="GH33" s="1">
        <v>-1.3987000000000001</v>
      </c>
      <c r="GI33" s="1">
        <v>-0.1956</v>
      </c>
      <c r="GJ33" s="1">
        <v>-3.7991999999999999</v>
      </c>
      <c r="GK33" s="1">
        <v>7.4999999999999997E-3</v>
      </c>
      <c r="GL33" s="1">
        <v>-0.34739999999999999</v>
      </c>
      <c r="GM33" s="1">
        <v>-0.50529999999999997</v>
      </c>
      <c r="GN33" s="1">
        <v>-0.80769999999999997</v>
      </c>
      <c r="GO33" s="1">
        <v>-0.8367</v>
      </c>
      <c r="GP33" s="1">
        <v>-0.41599999999999998</v>
      </c>
      <c r="GQ33" s="1">
        <v>-0.34899999999999998</v>
      </c>
      <c r="GR33" s="1">
        <v>0.16159999999999999</v>
      </c>
      <c r="GS33" s="1">
        <v>-0.74670000000000003</v>
      </c>
      <c r="GT33" s="1">
        <v>-0.7097</v>
      </c>
      <c r="GU33" s="1">
        <v>-0.78090000000000004</v>
      </c>
      <c r="GV33" s="1">
        <v>-0.8871</v>
      </c>
      <c r="HA33" s="1" t="str">
        <f t="shared" si="0"/>
        <v>2019</v>
      </c>
      <c r="HB33" s="1" t="str">
        <f t="shared" si="1"/>
        <v>06</v>
      </c>
    </row>
    <row r="34" spans="1:210">
      <c r="A34" s="3" t="s">
        <v>9</v>
      </c>
      <c r="B34" s="3"/>
      <c r="C34" s="3" t="s">
        <v>3227</v>
      </c>
      <c r="E34" s="1" t="s">
        <v>3228</v>
      </c>
      <c r="F34" s="1">
        <v>0.16539999999999999</v>
      </c>
      <c r="G34" s="1">
        <v>-0.64</v>
      </c>
      <c r="H34" s="1">
        <v>0.65639999999999998</v>
      </c>
      <c r="I34" s="1">
        <v>-0.57399999999999995</v>
      </c>
      <c r="J34" s="1">
        <v>-1.0593999999999999</v>
      </c>
      <c r="K34" s="1">
        <v>0.22370000000000001</v>
      </c>
      <c r="L34" s="1">
        <v>0.69569999999999999</v>
      </c>
      <c r="M34" s="1">
        <v>-0.40110000000000001</v>
      </c>
      <c r="N34" s="1">
        <v>-0.47770000000000001</v>
      </c>
      <c r="O34" s="1">
        <v>-0.39419999999999999</v>
      </c>
      <c r="P34" s="1">
        <v>-0.56979999999999997</v>
      </c>
      <c r="Q34" s="1">
        <v>8.3799999999999999E-2</v>
      </c>
      <c r="R34" s="1">
        <v>-0.1089</v>
      </c>
      <c r="S34" s="1">
        <v>0.26889999999999997</v>
      </c>
      <c r="T34" s="1">
        <v>-0.51959999999999995</v>
      </c>
      <c r="U34" s="1">
        <v>-0.24859999999999999</v>
      </c>
      <c r="V34" s="1">
        <v>-0.61339999999999995</v>
      </c>
      <c r="W34" s="1">
        <v>0.53720000000000001</v>
      </c>
      <c r="X34" s="1">
        <v>0</v>
      </c>
      <c r="Y34" s="1">
        <v>0.13519999999999999</v>
      </c>
      <c r="Z34" s="1">
        <v>-8.2900000000000001E-2</v>
      </c>
      <c r="AA34" s="1">
        <v>-0.4194</v>
      </c>
      <c r="AB34" s="1">
        <v>-0.154</v>
      </c>
      <c r="AC34" s="1">
        <v>-5.0700000000000002E-2</v>
      </c>
      <c r="AD34" s="1">
        <v>-0.23710000000000001</v>
      </c>
      <c r="AE34" s="1">
        <v>-0.74729999999999996</v>
      </c>
      <c r="AF34" s="1">
        <v>-0.30520000000000003</v>
      </c>
      <c r="AG34" s="1">
        <v>0</v>
      </c>
      <c r="AH34" s="1">
        <v>-0.30509999999999998</v>
      </c>
      <c r="AI34" s="1">
        <v>-0.16589999999999999</v>
      </c>
      <c r="AJ34" s="1">
        <v>-0.44919999999999999</v>
      </c>
      <c r="AK34" s="1">
        <v>1.5503</v>
      </c>
      <c r="AL34" s="1">
        <v>-0.2671</v>
      </c>
      <c r="AM34" s="1">
        <v>1.6259999999999999</v>
      </c>
      <c r="AN34" s="1">
        <v>0.2014</v>
      </c>
      <c r="AO34" s="1">
        <v>0.50760000000000005</v>
      </c>
      <c r="AP34" s="1">
        <v>0.4541</v>
      </c>
      <c r="AQ34" s="1">
        <v>-0.15959999999999999</v>
      </c>
      <c r="AR34" s="1">
        <v>-0.70879999999999999</v>
      </c>
      <c r="AS34" s="1">
        <v>0.40760000000000002</v>
      </c>
      <c r="AT34" s="1">
        <v>-0.93669999999999998</v>
      </c>
      <c r="AU34" s="1">
        <v>0.64490000000000003</v>
      </c>
      <c r="AV34" s="1">
        <v>0.80510000000000004</v>
      </c>
      <c r="AW34" s="1">
        <v>-0.64739999999999998</v>
      </c>
      <c r="AX34" s="1">
        <v>-0.32740000000000002</v>
      </c>
      <c r="AY34" s="1">
        <v>0</v>
      </c>
      <c r="AZ34" s="1">
        <v>7.6399999999999996E-2</v>
      </c>
      <c r="BA34" s="1">
        <v>-0.2409</v>
      </c>
      <c r="BB34" s="1">
        <v>0.1273</v>
      </c>
      <c r="BC34" s="1">
        <v>-0.31519999999999998</v>
      </c>
      <c r="BD34" s="1">
        <v>0.60529999999999995</v>
      </c>
      <c r="BE34" s="1">
        <v>0.22359999999999999</v>
      </c>
      <c r="BF34" s="1">
        <v>0.5595</v>
      </c>
      <c r="BG34" s="1">
        <v>-0.2336</v>
      </c>
      <c r="BH34" s="1">
        <v>-7.3099999999999998E-2</v>
      </c>
      <c r="BI34" s="1">
        <v>0.3866</v>
      </c>
      <c r="BJ34" s="1">
        <v>-0.84860000000000002</v>
      </c>
      <c r="BK34" s="1">
        <v>0.44640000000000002</v>
      </c>
      <c r="BL34" s="1">
        <v>0</v>
      </c>
      <c r="BM34" s="1">
        <v>-0.15740000000000001</v>
      </c>
      <c r="BN34" s="1">
        <v>-0.73440000000000005</v>
      </c>
      <c r="BO34" s="1">
        <v>0.38940000000000002</v>
      </c>
      <c r="BP34" s="1">
        <v>2.9016999999999999</v>
      </c>
      <c r="BQ34" s="1">
        <v>-1.3656999999999999</v>
      </c>
      <c r="BR34" s="1">
        <v>-0.58130000000000004</v>
      </c>
      <c r="BS34" s="1">
        <v>-0.47070000000000001</v>
      </c>
      <c r="BT34" s="1">
        <v>-0.26989999999999997</v>
      </c>
      <c r="BU34" s="1">
        <v>1.9341999999999999</v>
      </c>
      <c r="BV34" s="1">
        <v>-2.4456000000000002</v>
      </c>
      <c r="BW34" s="1">
        <v>-0.23719999999999999</v>
      </c>
      <c r="BX34" s="1">
        <v>-0.78280000000000005</v>
      </c>
      <c r="BY34" s="1">
        <v>6.6100000000000006E-2</v>
      </c>
      <c r="BZ34" s="1">
        <v>-0.86909999999999998</v>
      </c>
      <c r="CA34" s="1">
        <v>-0.66830000000000001</v>
      </c>
      <c r="CB34" s="1">
        <v>-0.625</v>
      </c>
      <c r="CC34" s="1">
        <v>7.6499999999999999E-2</v>
      </c>
      <c r="CD34" s="1">
        <v>0</v>
      </c>
      <c r="CE34" s="1">
        <v>-0.38600000000000001</v>
      </c>
      <c r="CF34" s="1">
        <v>-1.2602</v>
      </c>
      <c r="CG34" s="1">
        <v>0.36849999999999999</v>
      </c>
      <c r="CH34" s="1">
        <v>-0.56120000000000003</v>
      </c>
      <c r="CI34" s="1">
        <v>6.1800000000000001E-2</v>
      </c>
      <c r="CJ34" s="1">
        <v>0.52980000000000005</v>
      </c>
      <c r="CK34" s="1">
        <v>-0.61909999999999998</v>
      </c>
      <c r="CL34" s="1">
        <v>9.7299999999999998E-2</v>
      </c>
      <c r="CM34" s="1">
        <v>1.8800000000000001E-2</v>
      </c>
      <c r="CN34" s="1">
        <v>-0.28070000000000001</v>
      </c>
      <c r="CO34" s="1">
        <v>-4.6899999999999997E-2</v>
      </c>
      <c r="CP34" s="1">
        <v>-0.14779999999999999</v>
      </c>
      <c r="CQ34" s="1">
        <v>0.18190000000000001</v>
      </c>
      <c r="CR34" s="1">
        <v>0.60489999999999999</v>
      </c>
      <c r="CS34" s="1">
        <v>0.4098</v>
      </c>
      <c r="CT34" s="1">
        <v>-0.87139999999999995</v>
      </c>
      <c r="CU34" s="1">
        <v>-1.1988000000000001</v>
      </c>
      <c r="CV34" s="1">
        <v>0.10829999999999999</v>
      </c>
      <c r="CW34" s="1">
        <v>0.62529999999999997</v>
      </c>
      <c r="CX34" s="1">
        <v>0.61580000000000001</v>
      </c>
      <c r="CY34" s="1">
        <v>0.83209999999999995</v>
      </c>
      <c r="CZ34" s="1">
        <v>0.75749999999999995</v>
      </c>
      <c r="DA34" s="1">
        <v>-0.1305</v>
      </c>
      <c r="DB34" s="1">
        <v>-0.74980000000000002</v>
      </c>
      <c r="DC34" s="1">
        <v>2.3449</v>
      </c>
      <c r="DD34" s="1">
        <v>-2.6642000000000001</v>
      </c>
      <c r="DE34" s="1">
        <v>-0.19850000000000001</v>
      </c>
      <c r="DF34" s="1">
        <v>0.40389999999999998</v>
      </c>
      <c r="DG34" s="1">
        <v>0.2114</v>
      </c>
      <c r="DH34" s="1">
        <v>-8.7599999999999997E-2</v>
      </c>
      <c r="DI34" s="1">
        <v>5.7500000000000002E-2</v>
      </c>
      <c r="DJ34" s="1">
        <v>-6.9699999999999998E-2</v>
      </c>
      <c r="DK34" s="1">
        <v>-6.2E-2</v>
      </c>
      <c r="DL34" s="1">
        <v>0.11260000000000001</v>
      </c>
      <c r="DM34" s="1">
        <v>-0.24460000000000001</v>
      </c>
      <c r="DN34" s="1">
        <v>7.0999999999999994E-2</v>
      </c>
      <c r="DO34" s="1">
        <v>0.37280000000000002</v>
      </c>
      <c r="DP34" s="1">
        <v>0.3861</v>
      </c>
      <c r="DQ34" s="1">
        <v>0.32619999999999999</v>
      </c>
      <c r="DR34" s="1">
        <v>0.2233</v>
      </c>
      <c r="DS34" s="1">
        <v>1.72E-2</v>
      </c>
      <c r="DT34" s="1">
        <v>-0.29649999999999999</v>
      </c>
      <c r="DU34" s="1">
        <v>0.44540000000000002</v>
      </c>
      <c r="DV34" s="1">
        <v>0.23469999999999999</v>
      </c>
      <c r="DW34" s="1">
        <v>0.3054</v>
      </c>
      <c r="DX34" s="1">
        <v>0.17960000000000001</v>
      </c>
      <c r="DY34" s="1">
        <v>0.69679999999999997</v>
      </c>
      <c r="DZ34" s="1">
        <v>-0.83660000000000001</v>
      </c>
      <c r="EA34" s="1">
        <v>-0.38479999999999998</v>
      </c>
      <c r="EB34" s="1">
        <v>-0.39689999999999998</v>
      </c>
      <c r="EC34" s="1">
        <v>-0.3795</v>
      </c>
      <c r="ED34" s="1">
        <v>0</v>
      </c>
      <c r="EE34" s="1">
        <v>-4.4000000000000003E-3</v>
      </c>
      <c r="EF34" s="1">
        <v>-0.2059</v>
      </c>
      <c r="EG34" s="1">
        <v>-0.31730000000000003</v>
      </c>
      <c r="EH34" s="1">
        <v>-0.14499999999999999</v>
      </c>
      <c r="EI34" s="1">
        <v>-3.27E-2</v>
      </c>
      <c r="EJ34" s="1">
        <v>-0.13689999999999999</v>
      </c>
      <c r="EK34" s="1">
        <v>-0.60089999999999999</v>
      </c>
      <c r="EL34" s="1">
        <v>1.14E-2</v>
      </c>
      <c r="EM34" s="1">
        <v>-4.5100000000000001E-2</v>
      </c>
      <c r="EN34" s="1">
        <v>0.67079999999999995</v>
      </c>
      <c r="EO34" s="1">
        <v>-1.5699999999999999E-2</v>
      </c>
      <c r="EP34" s="1">
        <v>-6.1199999999999997E-2</v>
      </c>
      <c r="EQ34" s="1">
        <v>0.41959999999999997</v>
      </c>
      <c r="ER34" s="1">
        <v>-1.0669999999999999</v>
      </c>
      <c r="ES34" s="1">
        <v>4.48E-2</v>
      </c>
      <c r="ET34" s="1">
        <v>-0.20569999999999999</v>
      </c>
      <c r="EU34" s="1">
        <v>7.3800000000000004E-2</v>
      </c>
      <c r="EV34" s="1">
        <v>-0.1048</v>
      </c>
      <c r="EW34" s="1">
        <v>9.0499999999999997E-2</v>
      </c>
      <c r="EX34" s="1">
        <v>-0.73719999999999997</v>
      </c>
      <c r="EY34" s="1">
        <v>-0.25659999999999999</v>
      </c>
      <c r="EZ34" s="1">
        <v>0.30420000000000003</v>
      </c>
      <c r="FA34" s="1">
        <v>0.20979999999999999</v>
      </c>
      <c r="FB34" s="1">
        <v>0.96409999999999996</v>
      </c>
      <c r="FC34" s="1">
        <v>-7.8799999999999995E-2</v>
      </c>
      <c r="FD34" s="1">
        <v>0.17730000000000001</v>
      </c>
      <c r="FE34" s="1">
        <v>-0.2994</v>
      </c>
      <c r="FF34" s="1">
        <v>-0.19400000000000001</v>
      </c>
      <c r="FG34" s="1">
        <v>-0.24590000000000001</v>
      </c>
      <c r="FH34" s="1">
        <v>2.3599999999999999E-2</v>
      </c>
      <c r="FI34" s="1">
        <v>6.5600000000000006E-2</v>
      </c>
      <c r="FJ34" s="1">
        <v>-0.44529999999999997</v>
      </c>
      <c r="FK34" s="1">
        <v>4.6399999999999997E-2</v>
      </c>
      <c r="FL34" s="1">
        <v>0.25259999999999999</v>
      </c>
      <c r="FM34" s="1">
        <v>3.7499999999999999E-2</v>
      </c>
      <c r="FN34" s="1">
        <v>-0.36359999999999998</v>
      </c>
      <c r="FO34" s="1">
        <v>-0.50970000000000004</v>
      </c>
      <c r="FP34" s="1">
        <v>-0.71099999999999997</v>
      </c>
      <c r="FQ34" s="1">
        <v>-0.91539999999999999</v>
      </c>
      <c r="FR34" s="1">
        <v>-0.17150000000000001</v>
      </c>
      <c r="FS34" s="1">
        <v>-4.4900000000000002E-2</v>
      </c>
      <c r="FT34" s="1">
        <v>-0.41299999999999998</v>
      </c>
      <c r="FU34" s="1">
        <v>-0.90200000000000002</v>
      </c>
      <c r="FV34" s="1">
        <v>-0.3291</v>
      </c>
      <c r="FW34" s="1">
        <v>-0.38729999999999998</v>
      </c>
      <c r="FX34" s="1">
        <v>-0.41610000000000003</v>
      </c>
      <c r="FY34" s="1">
        <v>-0.41239999999999999</v>
      </c>
      <c r="FZ34" s="1">
        <v>-0.15809999999999999</v>
      </c>
      <c r="GA34" s="1">
        <v>-0.38579999999999998</v>
      </c>
      <c r="GB34" s="1">
        <v>-0.36199999999999999</v>
      </c>
      <c r="GC34" s="1">
        <v>-0.12529999999999999</v>
      </c>
      <c r="GD34" s="1">
        <v>-0.37190000000000001</v>
      </c>
      <c r="GE34" s="1">
        <v>-6.0999999999999999E-2</v>
      </c>
      <c r="GF34" s="1">
        <v>-0.33400000000000002</v>
      </c>
      <c r="GG34" s="1">
        <v>-0.46579999999999999</v>
      </c>
      <c r="GH34" s="1">
        <v>-0.99490000000000001</v>
      </c>
      <c r="GI34" s="1">
        <v>0.26300000000000001</v>
      </c>
      <c r="GJ34" s="1">
        <v>1.2696000000000001</v>
      </c>
      <c r="GK34" s="1">
        <v>-0.12590000000000001</v>
      </c>
      <c r="GL34" s="1">
        <v>-0.54759999999999998</v>
      </c>
      <c r="GM34" s="1">
        <v>-0.51349999999999996</v>
      </c>
      <c r="GN34" s="1">
        <v>-0.29930000000000001</v>
      </c>
      <c r="GO34" s="1">
        <v>-0.59719999999999995</v>
      </c>
      <c r="GP34" s="1">
        <v>-0.43180000000000002</v>
      </c>
      <c r="GQ34" s="1">
        <v>-0.54049999999999998</v>
      </c>
      <c r="GR34" s="1">
        <v>9.7600000000000006E-2</v>
      </c>
      <c r="GS34" s="1">
        <v>-7.3099999999999998E-2</v>
      </c>
      <c r="GT34" s="1">
        <v>-0.1547</v>
      </c>
      <c r="GU34" s="1">
        <v>-0.2258</v>
      </c>
      <c r="GV34" s="1">
        <v>-0.1739</v>
      </c>
      <c r="HA34" s="1" t="str">
        <f t="shared" si="0"/>
        <v>2019</v>
      </c>
      <c r="HB34" s="1" t="str">
        <f t="shared" si="1"/>
        <v>06</v>
      </c>
    </row>
    <row r="35" spans="1:210">
      <c r="A35" s="3" t="s">
        <v>9</v>
      </c>
      <c r="B35" s="3"/>
      <c r="C35" s="3" t="s">
        <v>3229</v>
      </c>
      <c r="E35" s="1" t="s">
        <v>3230</v>
      </c>
      <c r="F35" s="1">
        <v>0.24129999999999999</v>
      </c>
      <c r="G35" s="1">
        <v>-0.89939999999999998</v>
      </c>
      <c r="H35" s="1">
        <v>0.64929999999999999</v>
      </c>
      <c r="I35" s="1">
        <v>-0.45190000000000002</v>
      </c>
      <c r="J35" s="1">
        <v>-0.23269999999999999</v>
      </c>
      <c r="K35" s="1">
        <v>-0.22439999999999999</v>
      </c>
      <c r="L35" s="1">
        <v>0.38619999999999999</v>
      </c>
      <c r="M35" s="1">
        <v>-0.3206</v>
      </c>
      <c r="N35" s="1">
        <v>-0.4158</v>
      </c>
      <c r="O35" s="1">
        <v>0</v>
      </c>
      <c r="P35" s="1">
        <v>-0.51219999999999999</v>
      </c>
      <c r="Q35" s="1">
        <v>0.33860000000000001</v>
      </c>
      <c r="R35" s="1">
        <v>0.40789999999999998</v>
      </c>
      <c r="S35" s="1">
        <v>0.2306</v>
      </c>
      <c r="T35" s="1">
        <v>-0.16270000000000001</v>
      </c>
      <c r="U35" s="1">
        <v>-0.18679999999999999</v>
      </c>
      <c r="V35" s="1">
        <v>4.3700000000000003E-2</v>
      </c>
      <c r="W35" s="1">
        <v>0.46939999999999998</v>
      </c>
      <c r="X35" s="1">
        <v>0.59079999999999999</v>
      </c>
      <c r="Y35" s="1">
        <v>0.10829999999999999</v>
      </c>
      <c r="Z35" s="1">
        <v>-8.2699999999999996E-2</v>
      </c>
      <c r="AA35" s="1">
        <v>1.0084</v>
      </c>
      <c r="AB35" s="1">
        <v>-0.61439999999999995</v>
      </c>
      <c r="AC35" s="1">
        <v>0.2535</v>
      </c>
      <c r="AD35" s="1">
        <v>-9.4899999999999998E-2</v>
      </c>
      <c r="AE35" s="1">
        <v>-0.4491</v>
      </c>
      <c r="AF35" s="1">
        <v>1.0448</v>
      </c>
      <c r="AG35" s="1">
        <v>-0.91110000000000002</v>
      </c>
      <c r="AH35" s="1">
        <v>0.4052</v>
      </c>
      <c r="AI35" s="1">
        <v>-0.27479999999999999</v>
      </c>
      <c r="AJ35" s="1">
        <v>-0.25750000000000001</v>
      </c>
      <c r="AK35" s="1">
        <v>6.3799999999999996E-2</v>
      </c>
      <c r="AL35" s="1">
        <v>0.26569999999999999</v>
      </c>
      <c r="AM35" s="1">
        <v>1.6194</v>
      </c>
      <c r="AN35" s="1">
        <v>0.25119999999999998</v>
      </c>
      <c r="AO35" s="1">
        <v>0</v>
      </c>
      <c r="AP35" s="1">
        <v>0.31240000000000001</v>
      </c>
      <c r="AQ35" s="1">
        <v>-7.9699999999999993E-2</v>
      </c>
      <c r="AR35" s="1">
        <v>-0.85299999999999998</v>
      </c>
      <c r="AS35" s="1">
        <v>-0.1368</v>
      </c>
      <c r="AT35" s="1">
        <v>0.1166</v>
      </c>
      <c r="AU35" s="1">
        <v>-0.27750000000000002</v>
      </c>
      <c r="AV35" s="1">
        <v>-0.40889999999999999</v>
      </c>
      <c r="AW35" s="1">
        <v>-0.436</v>
      </c>
      <c r="AX35" s="1">
        <v>1.1213</v>
      </c>
      <c r="AY35" s="1">
        <v>-0.66830000000000001</v>
      </c>
      <c r="AZ35" s="1">
        <v>-0.22950000000000001</v>
      </c>
      <c r="BA35" s="1">
        <v>-0.36180000000000001</v>
      </c>
      <c r="BB35" s="1">
        <v>-0.19159999999999999</v>
      </c>
      <c r="BC35" s="1">
        <v>-0.23580000000000001</v>
      </c>
      <c r="BD35" s="1">
        <v>0.36330000000000001</v>
      </c>
      <c r="BE35" s="1">
        <v>-0.74539999999999995</v>
      </c>
      <c r="BF35" s="1">
        <v>0.56259999999999999</v>
      </c>
      <c r="BG35" s="1">
        <v>-0.2636</v>
      </c>
      <c r="BH35" s="1">
        <v>7.2900000000000006E-2</v>
      </c>
      <c r="BI35" s="1">
        <v>-0.38779999999999998</v>
      </c>
      <c r="BJ35" s="1">
        <v>-0.8468</v>
      </c>
      <c r="BK35" s="1">
        <v>0.27489999999999998</v>
      </c>
      <c r="BL35" s="1">
        <v>0.10829999999999999</v>
      </c>
      <c r="BM35" s="1">
        <v>0</v>
      </c>
      <c r="BN35" s="1">
        <v>0.62549999999999994</v>
      </c>
      <c r="BO35" s="1">
        <v>-0.23180000000000001</v>
      </c>
      <c r="BP35" s="1">
        <v>-0.14530000000000001</v>
      </c>
      <c r="BQ35" s="1">
        <v>0</v>
      </c>
      <c r="BR35" s="1">
        <v>-0.84650000000000003</v>
      </c>
      <c r="BS35" s="1">
        <v>-0.80969999999999998</v>
      </c>
      <c r="BT35" s="1">
        <v>0</v>
      </c>
      <c r="BU35" s="1">
        <v>2.2944</v>
      </c>
      <c r="BV35" s="1">
        <v>1.1194</v>
      </c>
      <c r="BW35" s="1">
        <v>0.17460000000000001</v>
      </c>
      <c r="BX35" s="1">
        <v>0.2472</v>
      </c>
      <c r="BY35" s="1">
        <v>-0.21879999999999999</v>
      </c>
      <c r="BZ35" s="1">
        <v>-1.073</v>
      </c>
      <c r="CA35" s="1">
        <v>-1.5416000000000001</v>
      </c>
      <c r="CB35" s="1">
        <v>0.1041</v>
      </c>
      <c r="CC35" s="1">
        <v>-0.6139</v>
      </c>
      <c r="CD35" s="1">
        <v>-0.1236</v>
      </c>
      <c r="CE35" s="1">
        <v>8.6099999999999996E-2</v>
      </c>
      <c r="CF35" s="1">
        <v>-0.27939999999999998</v>
      </c>
      <c r="CG35" s="1">
        <v>-0.26469999999999999</v>
      </c>
      <c r="CH35" s="1">
        <v>-0.65480000000000005</v>
      </c>
      <c r="CI35" s="1">
        <v>6.1699999999999998E-2</v>
      </c>
      <c r="CJ35" s="1">
        <v>0.3367</v>
      </c>
      <c r="CK35" s="1">
        <v>-1.3224</v>
      </c>
      <c r="CL35" s="1">
        <v>1.8700000000000001E-2</v>
      </c>
      <c r="CM35" s="1">
        <v>4.82E-2</v>
      </c>
      <c r="CN35" s="1">
        <v>0.15160000000000001</v>
      </c>
      <c r="CO35" s="1">
        <v>0.15260000000000001</v>
      </c>
      <c r="CP35" s="1">
        <v>-0.49259999999999998</v>
      </c>
      <c r="CQ35" s="1">
        <v>0</v>
      </c>
      <c r="CR35" s="1">
        <v>0.37240000000000001</v>
      </c>
      <c r="CS35" s="1">
        <v>0.46100000000000002</v>
      </c>
      <c r="CT35" s="1">
        <v>-0.38100000000000001</v>
      </c>
      <c r="CU35" s="1">
        <v>-1.1988000000000001</v>
      </c>
      <c r="CV35" s="1">
        <v>0.59419999999999995</v>
      </c>
      <c r="CW35" s="1">
        <v>-4.7800000000000002E-2</v>
      </c>
      <c r="CX35" s="1">
        <v>0.56840000000000002</v>
      </c>
      <c r="CY35" s="1">
        <v>0.50829999999999997</v>
      </c>
      <c r="CZ35" s="1">
        <v>0.1079</v>
      </c>
      <c r="DA35" s="1">
        <v>3.2599999999999997E-2</v>
      </c>
      <c r="DB35" s="1">
        <v>-0.22270000000000001</v>
      </c>
      <c r="DC35" s="1">
        <v>-1.5105</v>
      </c>
      <c r="DD35" s="1">
        <v>-0.72199999999999998</v>
      </c>
      <c r="DE35" s="1">
        <v>-0.59550000000000003</v>
      </c>
      <c r="DF35" s="1">
        <v>0.1236</v>
      </c>
      <c r="DG35" s="1">
        <v>0.1045</v>
      </c>
      <c r="DH35" s="1">
        <v>8.09E-2</v>
      </c>
      <c r="DI35" s="1">
        <v>-0.14230000000000001</v>
      </c>
      <c r="DJ35" s="1">
        <v>9.2200000000000004E-2</v>
      </c>
      <c r="DK35" s="1">
        <v>0.13700000000000001</v>
      </c>
      <c r="DL35" s="1">
        <v>8.43E-2</v>
      </c>
      <c r="DM35" s="1">
        <v>-9.7999999999999997E-3</v>
      </c>
      <c r="DN35" s="1">
        <v>0.21129999999999999</v>
      </c>
      <c r="DO35" s="1">
        <v>0.20580000000000001</v>
      </c>
      <c r="DP35" s="1">
        <v>-5.5E-2</v>
      </c>
      <c r="DQ35" s="1">
        <v>0.1628</v>
      </c>
      <c r="DR35" s="1">
        <v>8.1199999999999994E-2</v>
      </c>
      <c r="DS35" s="1">
        <v>-8.5999999999999993E-2</v>
      </c>
      <c r="DT35" s="1">
        <v>-5.9799999999999999E-2</v>
      </c>
      <c r="DU35" s="1">
        <v>0.35610000000000003</v>
      </c>
      <c r="DV35" s="1">
        <v>0.35099999999999998</v>
      </c>
      <c r="DW35" s="1">
        <v>0.3553</v>
      </c>
      <c r="DX35" s="1">
        <v>0.62829999999999997</v>
      </c>
      <c r="DY35" s="1">
        <v>1.0470999999999999</v>
      </c>
      <c r="DZ35" s="1">
        <v>-9.8299999999999998E-2</v>
      </c>
      <c r="EA35" s="1">
        <v>-0.26090000000000002</v>
      </c>
      <c r="EB35" s="1">
        <v>-0.47520000000000001</v>
      </c>
      <c r="EC35" s="1">
        <v>-0.56889999999999996</v>
      </c>
      <c r="ED35" s="1">
        <v>0.93869999999999998</v>
      </c>
      <c r="EE35" s="1">
        <v>-9.5399999999999999E-2</v>
      </c>
      <c r="EF35" s="1">
        <v>-0.34989999999999999</v>
      </c>
      <c r="EG35" s="1">
        <v>-0.22309999999999999</v>
      </c>
      <c r="EH35" s="1">
        <v>-0.31730000000000003</v>
      </c>
      <c r="EI35" s="1">
        <v>-0.1246</v>
      </c>
      <c r="EJ35" s="1">
        <v>-0.2079</v>
      </c>
      <c r="EK35" s="1">
        <v>-0.60880000000000001</v>
      </c>
      <c r="EL35" s="1">
        <v>0.41310000000000002</v>
      </c>
      <c r="EM35" s="1">
        <v>0.76949999999999996</v>
      </c>
      <c r="EN35" s="1">
        <v>-0.57540000000000002</v>
      </c>
      <c r="EO35" s="1">
        <v>-0.1227</v>
      </c>
      <c r="EP35" s="1">
        <v>-4.2500000000000003E-2</v>
      </c>
      <c r="EQ35" s="1">
        <v>0.4083</v>
      </c>
      <c r="ER35" s="1">
        <v>-5.16E-2</v>
      </c>
      <c r="ES35" s="1">
        <v>-0.1943</v>
      </c>
      <c r="ET35" s="1">
        <v>-0.26490000000000002</v>
      </c>
      <c r="EU35" s="1">
        <v>7.3800000000000004E-2</v>
      </c>
      <c r="EV35" s="1">
        <v>0.11849999999999999</v>
      </c>
      <c r="EW35" s="1">
        <v>0.18090000000000001</v>
      </c>
      <c r="EX35" s="1">
        <v>5.2900000000000003E-2</v>
      </c>
      <c r="EY35" s="1">
        <v>0.2082</v>
      </c>
      <c r="EZ35" s="1">
        <v>-0.29189999999999999</v>
      </c>
      <c r="FA35" s="1">
        <v>0.95130000000000003</v>
      </c>
      <c r="FB35" s="1">
        <v>-0.18190000000000001</v>
      </c>
      <c r="FC35" s="1">
        <v>-1.6500000000000001E-2</v>
      </c>
      <c r="FD35" s="1">
        <v>6.9199999999999998E-2</v>
      </c>
      <c r="FE35" s="1">
        <v>0.1288</v>
      </c>
      <c r="FF35" s="1">
        <v>-0.29139999999999999</v>
      </c>
      <c r="FG35" s="1">
        <v>0.17519999999999999</v>
      </c>
      <c r="FH35" s="1">
        <v>0.35620000000000002</v>
      </c>
      <c r="FI35" s="1">
        <v>-0.29820000000000002</v>
      </c>
      <c r="FJ35" s="1">
        <v>3.4099999999999998E-2</v>
      </c>
      <c r="FK35" s="1">
        <v>-0.18629999999999999</v>
      </c>
      <c r="FL35" s="1">
        <v>-5.1499999999999997E-2</v>
      </c>
      <c r="FM35" s="1">
        <v>-0.15579999999999999</v>
      </c>
      <c r="FN35" s="1">
        <v>-0.20580000000000001</v>
      </c>
      <c r="FO35" s="1">
        <v>-0.3664</v>
      </c>
      <c r="FP35" s="1">
        <v>-0.4083</v>
      </c>
      <c r="FQ35" s="1">
        <v>-0.67279999999999995</v>
      </c>
      <c r="FR35" s="1">
        <v>1.3180000000000001</v>
      </c>
      <c r="FS35" s="1">
        <v>-0.1603</v>
      </c>
      <c r="FT35" s="1">
        <v>-0.35620000000000002</v>
      </c>
      <c r="FU35" s="1">
        <v>-0.64449999999999996</v>
      </c>
      <c r="FV35" s="1">
        <v>0.28960000000000002</v>
      </c>
      <c r="FW35" s="1">
        <v>-0.27660000000000001</v>
      </c>
      <c r="FX35" s="1">
        <v>5.7099999999999998E-2</v>
      </c>
      <c r="FY35" s="1">
        <v>7.2499999999999995E-2</v>
      </c>
      <c r="FZ35" s="1">
        <v>1.66E-2</v>
      </c>
      <c r="GA35" s="1">
        <v>0.1244</v>
      </c>
      <c r="GB35" s="1">
        <v>9.6000000000000002E-2</v>
      </c>
      <c r="GC35" s="1">
        <v>-0.2429</v>
      </c>
      <c r="GD35" s="1">
        <v>0.17780000000000001</v>
      </c>
      <c r="GE35" s="1">
        <v>-0.22209999999999999</v>
      </c>
      <c r="GF35" s="1">
        <v>0.13830000000000001</v>
      </c>
      <c r="GG35" s="1">
        <v>-0.45240000000000002</v>
      </c>
      <c r="GH35" s="1">
        <v>-0.78659999999999997</v>
      </c>
      <c r="GI35" s="1">
        <v>1.0823</v>
      </c>
      <c r="GJ35" s="1">
        <v>1.7074</v>
      </c>
      <c r="GK35" s="1">
        <v>3.2599999999999997E-2</v>
      </c>
      <c r="GL35" s="1">
        <v>7.2800000000000004E-2</v>
      </c>
      <c r="GM35" s="1">
        <v>-0.4042</v>
      </c>
      <c r="GN35" s="1">
        <v>-2.0500000000000001E-2</v>
      </c>
      <c r="GO35" s="1">
        <v>4.1200000000000001E-2</v>
      </c>
      <c r="GP35" s="1">
        <v>0.15379999999999999</v>
      </c>
      <c r="GQ35" s="1">
        <v>-5.5E-2</v>
      </c>
      <c r="GR35" s="1">
        <v>0.2364</v>
      </c>
      <c r="GS35" s="1">
        <v>-7.3599999999999999E-2</v>
      </c>
      <c r="GT35" s="1">
        <v>-2.7400000000000001E-2</v>
      </c>
      <c r="GU35" s="1">
        <v>-0.21199999999999999</v>
      </c>
      <c r="GV35" s="1">
        <v>-9.9500000000000005E-2</v>
      </c>
      <c r="HA35" s="1" t="str">
        <f t="shared" si="0"/>
        <v>2019</v>
      </c>
      <c r="HB35" s="1" t="str">
        <f t="shared" si="1"/>
        <v>06</v>
      </c>
    </row>
    <row r="36" spans="1:210">
      <c r="A36" s="3" t="s">
        <v>9</v>
      </c>
      <c r="B36" s="3"/>
      <c r="C36" s="3" t="s">
        <v>3231</v>
      </c>
      <c r="E36" s="1" t="s">
        <v>3232</v>
      </c>
      <c r="F36" s="1">
        <v>-0.1515</v>
      </c>
      <c r="G36" s="1">
        <v>-0.64100000000000001</v>
      </c>
      <c r="H36" s="1">
        <v>0.60199999999999998</v>
      </c>
      <c r="I36" s="1">
        <v>-0.65759999999999996</v>
      </c>
      <c r="J36" s="1">
        <v>-0.69789999999999996</v>
      </c>
      <c r="K36" s="1">
        <v>-0.39389999999999997</v>
      </c>
      <c r="L36" s="1">
        <v>0.3085</v>
      </c>
      <c r="M36" s="1">
        <v>-0.51800000000000002</v>
      </c>
      <c r="N36" s="1">
        <v>-0.61260000000000003</v>
      </c>
      <c r="O36" s="1">
        <v>-0.30859999999999999</v>
      </c>
      <c r="P36" s="1">
        <v>-1.1857</v>
      </c>
      <c r="Q36" s="1">
        <v>-0.16719999999999999</v>
      </c>
      <c r="R36" s="1">
        <v>0.27029999999999998</v>
      </c>
      <c r="S36" s="1">
        <v>1.9099999999999999E-2</v>
      </c>
      <c r="T36" s="1">
        <v>-0.96860000000000002</v>
      </c>
      <c r="U36" s="1">
        <v>-0.65290000000000004</v>
      </c>
      <c r="V36" s="1">
        <v>-0.78290000000000004</v>
      </c>
      <c r="W36" s="1">
        <v>0.33339999999999997</v>
      </c>
      <c r="X36" s="1">
        <v>0.88100000000000001</v>
      </c>
      <c r="Y36" s="1">
        <v>-8.1100000000000005E-2</v>
      </c>
      <c r="Z36" s="1">
        <v>-8.2699999999999996E-2</v>
      </c>
      <c r="AA36" s="1">
        <v>-1.5206999999999999</v>
      </c>
      <c r="AB36" s="1">
        <v>0.77629999999999999</v>
      </c>
      <c r="AC36" s="1">
        <v>-0.50760000000000005</v>
      </c>
      <c r="AD36" s="1">
        <v>-0.61460000000000004</v>
      </c>
      <c r="AE36" s="1">
        <v>-1.1921999999999999</v>
      </c>
      <c r="AF36" s="1">
        <v>-1.3879999999999999</v>
      </c>
      <c r="AG36" s="1">
        <v>0.69069999999999998</v>
      </c>
      <c r="AH36" s="1">
        <v>-0.69930000000000003</v>
      </c>
      <c r="AI36" s="1">
        <v>-0.38840000000000002</v>
      </c>
      <c r="AJ36" s="1">
        <v>-0.1923</v>
      </c>
      <c r="AK36" s="1">
        <v>-1.6046</v>
      </c>
      <c r="AL36" s="1">
        <v>-1.2195</v>
      </c>
      <c r="AM36" s="1">
        <v>0</v>
      </c>
      <c r="AN36" s="1">
        <v>-0.35260000000000002</v>
      </c>
      <c r="AO36" s="1">
        <v>-0.58030000000000004</v>
      </c>
      <c r="AP36" s="1">
        <v>-1.7005999999999999</v>
      </c>
      <c r="AQ36" s="1">
        <v>0.71879999999999999</v>
      </c>
      <c r="AR36" s="1">
        <v>-1.5101</v>
      </c>
      <c r="AS36" s="1">
        <v>-1.9354</v>
      </c>
      <c r="AT36" s="1">
        <v>0.8196</v>
      </c>
      <c r="AU36" s="1">
        <v>-0.94330000000000003</v>
      </c>
      <c r="AV36" s="1">
        <v>-1.8932</v>
      </c>
      <c r="AW36" s="1">
        <v>0.36630000000000001</v>
      </c>
      <c r="AX36" s="1">
        <v>-1.7135</v>
      </c>
      <c r="AY36" s="1">
        <v>0.67449999999999999</v>
      </c>
      <c r="AZ36" s="1">
        <v>-0.46110000000000001</v>
      </c>
      <c r="BA36" s="1">
        <v>0.1212</v>
      </c>
      <c r="BB36" s="1">
        <v>-0.41959999999999997</v>
      </c>
      <c r="BC36" s="1">
        <v>-0.15640000000000001</v>
      </c>
      <c r="BD36" s="1">
        <v>8.0500000000000002E-2</v>
      </c>
      <c r="BE36" s="1">
        <v>-0.2621</v>
      </c>
      <c r="BF36" s="1">
        <v>-0.5302</v>
      </c>
      <c r="BG36" s="1">
        <v>-1.5049999999999999</v>
      </c>
      <c r="BH36" s="1">
        <v>0</v>
      </c>
      <c r="BI36" s="1">
        <v>-1.1587000000000001</v>
      </c>
      <c r="BJ36" s="1">
        <v>-0.5665</v>
      </c>
      <c r="BK36" s="1">
        <v>-0.79010000000000002</v>
      </c>
      <c r="BL36" s="1">
        <v>-0.54110000000000003</v>
      </c>
      <c r="BM36" s="1">
        <v>0.55069999999999997</v>
      </c>
      <c r="BN36" s="1">
        <v>-2.2980999999999998</v>
      </c>
      <c r="BO36" s="1">
        <v>1.0886</v>
      </c>
      <c r="BP36" s="1">
        <v>-3.3748999999999998</v>
      </c>
      <c r="BQ36" s="1">
        <v>1.9736</v>
      </c>
      <c r="BR36" s="1">
        <v>-0.47589999999999999</v>
      </c>
      <c r="BS36" s="1">
        <v>-0.60719999999999996</v>
      </c>
      <c r="BT36" s="1">
        <v>-0.13469999999999999</v>
      </c>
      <c r="BU36" s="1">
        <v>1.5065</v>
      </c>
      <c r="BV36" s="1">
        <v>-0.6925</v>
      </c>
      <c r="BW36" s="1">
        <v>7.7299999999999994E-2</v>
      </c>
      <c r="BX36" s="1">
        <v>-0.47660000000000002</v>
      </c>
      <c r="BY36" s="1">
        <v>-0.17419999999999999</v>
      </c>
      <c r="BZ36" s="1">
        <v>-0.9254</v>
      </c>
      <c r="CA36" s="1">
        <v>-0.83199999999999996</v>
      </c>
      <c r="CB36" s="1">
        <v>-0.5696</v>
      </c>
      <c r="CC36" s="1">
        <v>-0.15340000000000001</v>
      </c>
      <c r="CD36" s="1">
        <v>0.1236</v>
      </c>
      <c r="CE36" s="1">
        <v>-0.25369999999999998</v>
      </c>
      <c r="CF36" s="1">
        <v>-0.91769999999999996</v>
      </c>
      <c r="CG36" s="1">
        <v>4.3200000000000002E-2</v>
      </c>
      <c r="CH36" s="1">
        <v>-0.65169999999999995</v>
      </c>
      <c r="CI36" s="1">
        <v>-0.432</v>
      </c>
      <c r="CJ36" s="1">
        <v>-0.14360000000000001</v>
      </c>
      <c r="CK36" s="1">
        <v>-0.63570000000000004</v>
      </c>
      <c r="CL36" s="1">
        <v>-7.9299999999999995E-2</v>
      </c>
      <c r="CM36" s="1">
        <v>-0.2344</v>
      </c>
      <c r="CN36" s="1">
        <v>1.2500000000000001E-2</v>
      </c>
      <c r="CO36" s="1">
        <v>-0.26619999999999999</v>
      </c>
      <c r="CP36" s="1">
        <v>-1.1295999999999999</v>
      </c>
      <c r="CQ36" s="1">
        <v>-0.18240000000000001</v>
      </c>
      <c r="CR36" s="1">
        <v>-0.79139999999999999</v>
      </c>
      <c r="CS36" s="1">
        <v>-0.71130000000000004</v>
      </c>
      <c r="CT36" s="1">
        <v>-0.7046</v>
      </c>
      <c r="CU36" s="1">
        <v>-1.0009999999999999</v>
      </c>
      <c r="CV36" s="1">
        <v>-0.81159999999999999</v>
      </c>
      <c r="CW36" s="1">
        <v>-0.57269999999999999</v>
      </c>
      <c r="CX36" s="1">
        <v>0.42709999999999998</v>
      </c>
      <c r="CY36" s="1">
        <v>0.6018</v>
      </c>
      <c r="CZ36" s="1">
        <v>-0.1084</v>
      </c>
      <c r="DA36" s="1">
        <v>-0.16309999999999999</v>
      </c>
      <c r="DB36" s="1">
        <v>-0.49080000000000001</v>
      </c>
      <c r="DC36" s="1">
        <v>-3.8441000000000001</v>
      </c>
      <c r="DD36" s="1">
        <v>-0.71509999999999996</v>
      </c>
      <c r="DE36" s="1">
        <v>-0.34870000000000001</v>
      </c>
      <c r="DF36" s="1">
        <v>0.31580000000000003</v>
      </c>
      <c r="DG36" s="1">
        <v>4.9299999999999997E-2</v>
      </c>
      <c r="DH36" s="1">
        <v>0.28029999999999999</v>
      </c>
      <c r="DI36" s="1">
        <v>-0.20979999999999999</v>
      </c>
      <c r="DJ36" s="1">
        <v>0.32919999999999999</v>
      </c>
      <c r="DK36" s="1">
        <v>-0.17449999999999999</v>
      </c>
      <c r="DL36" s="1">
        <v>-5.6800000000000003E-2</v>
      </c>
      <c r="DM36" s="1">
        <v>-0.27850000000000003</v>
      </c>
      <c r="DN36" s="1">
        <v>0.18809999999999999</v>
      </c>
      <c r="DO36" s="1">
        <v>0.21060000000000001</v>
      </c>
      <c r="DP36" s="1">
        <v>-5.4800000000000001E-2</v>
      </c>
      <c r="DQ36" s="1">
        <v>0.16300000000000001</v>
      </c>
      <c r="DR36" s="1">
        <v>-0.1013</v>
      </c>
      <c r="DS36" s="1">
        <v>-0.20300000000000001</v>
      </c>
      <c r="DT36" s="1">
        <v>-0.1191</v>
      </c>
      <c r="DU36" s="1">
        <v>0.26719999999999999</v>
      </c>
      <c r="DV36" s="1">
        <v>-5.8200000000000002E-2</v>
      </c>
      <c r="DW36" s="1">
        <v>-0.5544</v>
      </c>
      <c r="DX36" s="1">
        <v>-0.8448</v>
      </c>
      <c r="DY36" s="1">
        <v>-0.52049999999999996</v>
      </c>
      <c r="DZ36" s="1">
        <v>-0.73340000000000005</v>
      </c>
      <c r="EA36" s="1">
        <v>-0.15229999999999999</v>
      </c>
      <c r="EB36" s="1">
        <v>-0.35770000000000002</v>
      </c>
      <c r="EC36" s="1">
        <v>-0.75539999999999996</v>
      </c>
      <c r="ED36" s="1">
        <v>-0.34189999999999998</v>
      </c>
      <c r="EE36" s="1">
        <v>0.62980000000000003</v>
      </c>
      <c r="EF36" s="1">
        <v>-0.1573</v>
      </c>
      <c r="EG36" s="1">
        <v>-0.23380000000000001</v>
      </c>
      <c r="EH36" s="1">
        <v>-5.4699999999999999E-2</v>
      </c>
      <c r="EI36" s="1">
        <v>-0.27500000000000002</v>
      </c>
      <c r="EJ36" s="1">
        <v>-0.3523</v>
      </c>
      <c r="EK36" s="1">
        <v>-1.1012999999999999</v>
      </c>
      <c r="EL36" s="1">
        <v>0.33989999999999998</v>
      </c>
      <c r="EM36" s="1">
        <v>-0.71870000000000001</v>
      </c>
      <c r="EN36" s="1">
        <v>-2.0165999999999999</v>
      </c>
      <c r="EO36" s="1">
        <v>-0.35389999999999999</v>
      </c>
      <c r="EP36" s="1">
        <v>-0.28010000000000002</v>
      </c>
      <c r="EQ36" s="1">
        <v>0.46899999999999997</v>
      </c>
      <c r="ER36" s="1">
        <v>-0.6179</v>
      </c>
      <c r="ES36" s="1">
        <v>-0.17979999999999999</v>
      </c>
      <c r="ET36" s="1">
        <v>-0.33950000000000002</v>
      </c>
      <c r="EU36" s="1">
        <v>7.3899999999999993E-2</v>
      </c>
      <c r="EV36" s="1">
        <v>-0.20599999999999999</v>
      </c>
      <c r="EW36" s="1">
        <v>-1.123</v>
      </c>
      <c r="EX36" s="1">
        <v>-1.4157999999999999</v>
      </c>
      <c r="EY36" s="1">
        <v>-3.5700000000000003E-2</v>
      </c>
      <c r="EZ36" s="1">
        <v>9.7199999999999995E-2</v>
      </c>
      <c r="FA36" s="1">
        <v>-1.3569</v>
      </c>
      <c r="FB36" s="1">
        <v>0.13689999999999999</v>
      </c>
      <c r="FC36" s="1">
        <v>-0.2681</v>
      </c>
      <c r="FD36" s="1">
        <v>0.28810000000000002</v>
      </c>
      <c r="FE36" s="1">
        <v>-0.93930000000000002</v>
      </c>
      <c r="FF36" s="1">
        <v>-0.29249999999999998</v>
      </c>
      <c r="FG36" s="1">
        <v>-7.9500000000000001E-2</v>
      </c>
      <c r="FH36" s="1">
        <v>4.1599999999999998E-2</v>
      </c>
      <c r="FI36" s="1">
        <v>-0.2029</v>
      </c>
      <c r="FJ36" s="1">
        <v>8.8499999999999995E-2</v>
      </c>
      <c r="FK36" s="1">
        <v>-0.37240000000000001</v>
      </c>
      <c r="FL36" s="1">
        <v>-0.55410000000000004</v>
      </c>
      <c r="FM36" s="1">
        <v>-5.33E-2</v>
      </c>
      <c r="FN36" s="1">
        <v>-0.34389999999999998</v>
      </c>
      <c r="FO36" s="1">
        <v>-0.65780000000000005</v>
      </c>
      <c r="FP36" s="1">
        <v>-0.76870000000000005</v>
      </c>
      <c r="FQ36" s="1">
        <v>-0.79500000000000004</v>
      </c>
      <c r="FR36" s="1">
        <v>-0.95389999999999997</v>
      </c>
      <c r="FS36" s="1">
        <v>-0.35580000000000001</v>
      </c>
      <c r="FT36" s="1">
        <v>-0.66859999999999997</v>
      </c>
      <c r="FU36" s="1">
        <v>-0.80700000000000005</v>
      </c>
      <c r="FV36" s="1">
        <v>-0.4461</v>
      </c>
      <c r="FW36" s="1">
        <v>-0.72130000000000005</v>
      </c>
      <c r="FX36" s="1">
        <v>-9.2700000000000005E-2</v>
      </c>
      <c r="FY36" s="1">
        <v>1.0999999999999999E-2</v>
      </c>
      <c r="FZ36" s="1">
        <v>0.26679999999999998</v>
      </c>
      <c r="GA36" s="1">
        <v>-0.21679999999999999</v>
      </c>
      <c r="GB36" s="1">
        <v>-0.27839999999999998</v>
      </c>
      <c r="GC36" s="1">
        <v>3.5900000000000001E-2</v>
      </c>
      <c r="GD36" s="1">
        <v>-0.20549999999999999</v>
      </c>
      <c r="GE36" s="1">
        <v>-0.2475</v>
      </c>
      <c r="GF36" s="1">
        <v>0.28749999999999998</v>
      </c>
      <c r="GG36" s="1">
        <v>-0.65949999999999998</v>
      </c>
      <c r="GH36" s="1">
        <v>-0.94599999999999995</v>
      </c>
      <c r="GI36" s="1">
        <v>-0.75819999999999999</v>
      </c>
      <c r="GJ36" s="1">
        <v>-0.43409999999999999</v>
      </c>
      <c r="GK36" s="1">
        <v>-7.6499999999999999E-2</v>
      </c>
      <c r="GL36" s="1">
        <v>-7.6100000000000001E-2</v>
      </c>
      <c r="GM36" s="1">
        <v>-0.29509999999999997</v>
      </c>
      <c r="GN36" s="1">
        <v>-0.1792</v>
      </c>
      <c r="GO36" s="1">
        <v>-0.1792</v>
      </c>
      <c r="GP36" s="1">
        <v>-0.21909999999999999</v>
      </c>
      <c r="GQ36" s="1">
        <v>-0.35349999999999998</v>
      </c>
      <c r="GR36" s="1">
        <v>0.25829999999999997</v>
      </c>
      <c r="GS36" s="1">
        <v>-0.66869999999999996</v>
      </c>
      <c r="GT36" s="1">
        <v>-0.52359999999999995</v>
      </c>
      <c r="GU36" s="1">
        <v>-0.63149999999999995</v>
      </c>
      <c r="HA36" s="1" t="str">
        <f t="shared" si="0"/>
        <v>2019</v>
      </c>
      <c r="HB36" s="1" t="str">
        <f t="shared" si="1"/>
        <v>06</v>
      </c>
    </row>
    <row r="37" spans="1:210">
      <c r="A37" s="3" t="s">
        <v>9</v>
      </c>
      <c r="B37" s="3"/>
      <c r="C37" s="3" t="s">
        <v>3233</v>
      </c>
      <c r="E37" s="1" t="s">
        <v>3233</v>
      </c>
      <c r="F37" s="1">
        <v>-0.1628</v>
      </c>
      <c r="G37" s="1">
        <v>-0.31969999999999998</v>
      </c>
      <c r="H37" s="1">
        <v>0.32450000000000001</v>
      </c>
      <c r="I37" s="1">
        <v>-0.47389999999999999</v>
      </c>
      <c r="J37" s="1">
        <v>-0.93059999999999998</v>
      </c>
      <c r="K37" s="1">
        <v>-0.22420000000000001</v>
      </c>
      <c r="L37" s="1">
        <v>0.19189999999999999</v>
      </c>
      <c r="M37" s="1">
        <v>-0.77090000000000003</v>
      </c>
      <c r="N37" s="1">
        <v>-0.70140000000000002</v>
      </c>
      <c r="O37" s="1">
        <v>-0.32990000000000003</v>
      </c>
      <c r="P37" s="1">
        <v>-0.84840000000000004</v>
      </c>
      <c r="Q37" s="1">
        <v>0.42009999999999997</v>
      </c>
      <c r="R37" s="1">
        <v>-0.2145</v>
      </c>
      <c r="S37" s="1">
        <v>1.9E-2</v>
      </c>
      <c r="T37" s="1">
        <v>-0.74450000000000005</v>
      </c>
      <c r="U37" s="1">
        <v>-0.6845</v>
      </c>
      <c r="V37" s="1">
        <v>-0.86990000000000001</v>
      </c>
      <c r="W37" s="1">
        <v>0.19839999999999999</v>
      </c>
      <c r="X37" s="1">
        <v>0</v>
      </c>
      <c r="Y37" s="1">
        <v>0</v>
      </c>
      <c r="Z37" s="1">
        <v>0</v>
      </c>
      <c r="AA37" s="1">
        <v>-0.90190000000000003</v>
      </c>
      <c r="AB37" s="1">
        <v>0.31</v>
      </c>
      <c r="AC37" s="1">
        <v>-0.20399999999999999</v>
      </c>
      <c r="AD37" s="1">
        <v>-0.66220000000000001</v>
      </c>
      <c r="AE37" s="1">
        <v>-0.7429</v>
      </c>
      <c r="AF37" s="1">
        <v>-0.84789999999999999</v>
      </c>
      <c r="AG37" s="1">
        <v>0.15329999999999999</v>
      </c>
      <c r="AH37" s="1">
        <v>-0.89910000000000001</v>
      </c>
      <c r="AI37" s="1">
        <v>0.21779999999999999</v>
      </c>
      <c r="AJ37" s="1">
        <v>-0.64680000000000004</v>
      </c>
      <c r="AK37" s="1">
        <v>2.6920000000000002</v>
      </c>
      <c r="AL37" s="1">
        <v>-1.1343000000000001</v>
      </c>
      <c r="AM37" s="1">
        <v>0</v>
      </c>
      <c r="AN37" s="1">
        <v>0.2</v>
      </c>
      <c r="AO37" s="1">
        <v>0.36499999999999999</v>
      </c>
      <c r="AP37" s="1">
        <v>-0.1145</v>
      </c>
      <c r="AQ37" s="1">
        <v>0</v>
      </c>
      <c r="AR37" s="1">
        <v>-0.70920000000000005</v>
      </c>
      <c r="AS37" s="1">
        <v>-3.4000000000000002E-2</v>
      </c>
      <c r="AT37" s="1">
        <v>0.2341</v>
      </c>
      <c r="AU37" s="1">
        <v>-0.55110000000000003</v>
      </c>
      <c r="AV37" s="1">
        <v>-0.80769999999999997</v>
      </c>
      <c r="AW37" s="1">
        <v>0</v>
      </c>
      <c r="AX37" s="1">
        <v>-0.94</v>
      </c>
      <c r="AY37" s="1">
        <v>0.42149999999999999</v>
      </c>
      <c r="AZ37" s="1">
        <v>0.15290000000000001</v>
      </c>
      <c r="BA37" s="1">
        <v>0</v>
      </c>
      <c r="BB37" s="1">
        <v>0.255</v>
      </c>
      <c r="BC37" s="1">
        <v>-0.62990000000000002</v>
      </c>
      <c r="BD37" s="1">
        <v>0.24160000000000001</v>
      </c>
      <c r="BE37" s="1">
        <v>-0.44719999999999999</v>
      </c>
      <c r="BF37" s="1">
        <v>0.9113</v>
      </c>
      <c r="BG37" s="1">
        <v>-0.1157</v>
      </c>
      <c r="BH37" s="1">
        <v>-7.3400000000000007E-2</v>
      </c>
      <c r="BI37" s="1">
        <v>-7.7299999999999994E-2</v>
      </c>
      <c r="BJ37" s="1">
        <v>-0.9929</v>
      </c>
      <c r="BK37" s="1">
        <v>6.9099999999999995E-2</v>
      </c>
      <c r="BL37" s="1">
        <v>-0.1086</v>
      </c>
      <c r="BM37" s="1">
        <v>-7.8299999999999995E-2</v>
      </c>
      <c r="BN37" s="1">
        <v>0.47739999999999999</v>
      </c>
      <c r="BO37" s="1">
        <v>-0.2316</v>
      </c>
      <c r="BP37" s="1">
        <v>5.1418999999999997</v>
      </c>
      <c r="BQ37" s="1">
        <v>-2.1052</v>
      </c>
      <c r="BR37" s="1">
        <v>-0.68420000000000003</v>
      </c>
      <c r="BS37" s="1">
        <v>-0.5333</v>
      </c>
      <c r="BT37" s="1">
        <v>-0.27129999999999999</v>
      </c>
      <c r="BU37" s="1">
        <v>1.8832</v>
      </c>
      <c r="BV37" s="1">
        <v>0.23319999999999999</v>
      </c>
      <c r="BW37" s="1">
        <v>0.44269999999999998</v>
      </c>
      <c r="BX37" s="1">
        <v>0.47320000000000001</v>
      </c>
      <c r="BY37" s="1">
        <v>-0.4461</v>
      </c>
      <c r="BZ37" s="1">
        <v>-1.1315999999999999</v>
      </c>
      <c r="CA37" s="1">
        <v>-1.6136999999999999</v>
      </c>
      <c r="CB37" s="1">
        <v>-0.51749999999999996</v>
      </c>
      <c r="CC37" s="1">
        <v>-7.5800000000000006E-2</v>
      </c>
      <c r="CD37" s="1">
        <v>-0.1242</v>
      </c>
      <c r="CE37" s="1">
        <v>0.33750000000000002</v>
      </c>
      <c r="CF37" s="1">
        <v>0.214</v>
      </c>
      <c r="CG37" s="1">
        <v>-0.49919999999999998</v>
      </c>
      <c r="CH37" s="1">
        <v>-0.78739999999999999</v>
      </c>
      <c r="CI37" s="1">
        <v>6.2E-2</v>
      </c>
      <c r="CJ37" s="1">
        <v>-0.23749999999999999</v>
      </c>
      <c r="CK37" s="1">
        <v>-2.4420999999999999</v>
      </c>
      <c r="CL37" s="1">
        <v>-2.0000000000000001E-4</v>
      </c>
      <c r="CM37" s="1">
        <v>-3.9899999999999998E-2</v>
      </c>
      <c r="CN37" s="1">
        <v>0.39</v>
      </c>
      <c r="CO37" s="1">
        <v>-6.1499999999999999E-2</v>
      </c>
      <c r="CP37" s="1">
        <v>-1.0319</v>
      </c>
      <c r="CQ37" s="1">
        <v>9.0999999999999998E-2</v>
      </c>
      <c r="CR37" s="1">
        <v>0.32919999999999999</v>
      </c>
      <c r="CS37" s="1">
        <v>0.1019</v>
      </c>
      <c r="CT37" s="1">
        <v>-0.87</v>
      </c>
      <c r="CU37" s="1">
        <v>-1.1000000000000001</v>
      </c>
      <c r="CV37" s="1">
        <v>-0.1641</v>
      </c>
      <c r="CW37" s="1">
        <v>-0.57220000000000004</v>
      </c>
      <c r="CX37" s="1">
        <v>0.52329999999999999</v>
      </c>
      <c r="CY37" s="1">
        <v>0.46379999999999999</v>
      </c>
      <c r="CZ37" s="1">
        <v>0.1638</v>
      </c>
      <c r="DA37" s="1">
        <v>-0.3256</v>
      </c>
      <c r="DB37" s="1">
        <v>-0.31430000000000002</v>
      </c>
      <c r="DC37" s="1">
        <v>3.6957</v>
      </c>
      <c r="DD37" s="1">
        <v>-3.8551000000000002</v>
      </c>
      <c r="DE37" s="1">
        <v>-0.05</v>
      </c>
      <c r="DF37" s="1">
        <v>0.22309999999999999</v>
      </c>
      <c r="DG37" s="1">
        <v>9.8100000000000007E-2</v>
      </c>
      <c r="DH37" s="1">
        <v>0.60440000000000005</v>
      </c>
      <c r="DI37" s="1">
        <v>-8.7800000000000003E-2</v>
      </c>
      <c r="DJ37" s="1">
        <v>0.71060000000000001</v>
      </c>
      <c r="DK37" s="1">
        <v>0.33910000000000001</v>
      </c>
      <c r="DL37" s="1">
        <v>0.57199999999999995</v>
      </c>
      <c r="DM37" s="1">
        <v>0.25480000000000003</v>
      </c>
      <c r="DN37" s="1">
        <v>0.18090000000000001</v>
      </c>
      <c r="DO37" s="1">
        <v>0.93030000000000002</v>
      </c>
      <c r="DP37" s="1">
        <v>-0.1643</v>
      </c>
      <c r="DQ37" s="1">
        <v>0.21790000000000001</v>
      </c>
      <c r="DR37" s="1">
        <v>-0.24340000000000001</v>
      </c>
      <c r="DS37" s="1">
        <v>-1.7399999999999999E-2</v>
      </c>
      <c r="DT37" s="1">
        <v>0.1195</v>
      </c>
      <c r="DU37" s="1">
        <v>0.26790000000000003</v>
      </c>
      <c r="DV37" s="1">
        <v>5.7599999999999998E-2</v>
      </c>
      <c r="DW37" s="1">
        <v>0</v>
      </c>
      <c r="DX37" s="1">
        <v>-4.4699999999999997E-2</v>
      </c>
      <c r="DY37" s="1">
        <v>0.4672</v>
      </c>
      <c r="DZ37" s="1">
        <v>-0.73380000000000001</v>
      </c>
      <c r="EA37" s="1">
        <v>0.1087</v>
      </c>
      <c r="EB37" s="1">
        <v>-0.36230000000000001</v>
      </c>
      <c r="EC37" s="1">
        <v>-0.42570000000000002</v>
      </c>
      <c r="ED37" s="1">
        <v>4.9000000000000002E-2</v>
      </c>
      <c r="EE37" s="1">
        <v>0.27139999999999997</v>
      </c>
      <c r="EF37" s="1">
        <v>-0.20580000000000001</v>
      </c>
      <c r="EG37" s="1">
        <v>2.64E-2</v>
      </c>
      <c r="EH37" s="1">
        <v>-0.16839999999999999</v>
      </c>
      <c r="EI37" s="1">
        <v>-6.2899999999999998E-2</v>
      </c>
      <c r="EJ37" s="1">
        <v>-7.4899999999999994E-2</v>
      </c>
      <c r="EK37" s="1">
        <v>-0.3427</v>
      </c>
      <c r="EL37" s="1">
        <v>0.6653</v>
      </c>
      <c r="EM37" s="1">
        <v>0.45019999999999999</v>
      </c>
      <c r="EN37" s="1">
        <v>0.26390000000000002</v>
      </c>
      <c r="EO37" s="1">
        <v>1.49E-2</v>
      </c>
      <c r="EP37" s="1">
        <v>0.1865</v>
      </c>
      <c r="EQ37" s="1">
        <v>0.19470000000000001</v>
      </c>
      <c r="ER37" s="1">
        <v>0.72460000000000002</v>
      </c>
      <c r="ES37" s="1">
        <v>0.18060000000000001</v>
      </c>
      <c r="ET37" s="1">
        <v>0</v>
      </c>
      <c r="EU37" s="1">
        <v>1.4800000000000001E-2</v>
      </c>
      <c r="EV37" s="1">
        <v>0.37559999999999999</v>
      </c>
      <c r="EW37" s="1">
        <v>0.13569999999999999</v>
      </c>
      <c r="EX37" s="1">
        <v>-0.62990000000000002</v>
      </c>
      <c r="EY37" s="1">
        <v>0.38790000000000002</v>
      </c>
      <c r="EZ37" s="1">
        <v>6.0000000000000001E-3</v>
      </c>
      <c r="FA37" s="1">
        <v>-0.31380000000000002</v>
      </c>
      <c r="FB37" s="1">
        <v>0.59409999999999996</v>
      </c>
      <c r="FC37" s="1">
        <v>0.25359999999999999</v>
      </c>
      <c r="FD37" s="1">
        <v>0.15939999999999999</v>
      </c>
      <c r="FE37" s="1">
        <v>8.5999999999999993E-2</v>
      </c>
      <c r="FF37" s="1">
        <v>0</v>
      </c>
      <c r="FG37" s="1">
        <v>0.47370000000000001</v>
      </c>
      <c r="FH37" s="1">
        <v>0.36680000000000001</v>
      </c>
      <c r="FI37" s="1">
        <v>-9.0899999999999995E-2</v>
      </c>
      <c r="FJ37" s="1">
        <v>4.8000000000000001E-2</v>
      </c>
      <c r="FK37" s="1">
        <v>0.14050000000000001</v>
      </c>
      <c r="FL37" s="1">
        <v>-0.13439999999999999</v>
      </c>
      <c r="FM37" s="1">
        <v>0.58069999999999999</v>
      </c>
      <c r="FN37" s="1">
        <v>0.41980000000000001</v>
      </c>
      <c r="FO37" s="1">
        <v>-0.38080000000000003</v>
      </c>
      <c r="FP37" s="1">
        <v>-0.1792</v>
      </c>
      <c r="FQ37" s="1">
        <v>-0.29680000000000001</v>
      </c>
      <c r="FR37" s="1">
        <v>-0.39500000000000002</v>
      </c>
      <c r="FS37" s="1">
        <v>-0.17910000000000001</v>
      </c>
      <c r="FT37" s="1">
        <v>-0.24840000000000001</v>
      </c>
      <c r="FU37" s="1">
        <v>-0.37640000000000001</v>
      </c>
      <c r="FV37" s="1">
        <v>5.1999999999999998E-2</v>
      </c>
      <c r="FW37" s="1">
        <v>-0.33239999999999997</v>
      </c>
      <c r="FX37" s="1">
        <v>0.16969999999999999</v>
      </c>
      <c r="FY37" s="1">
        <v>0.254</v>
      </c>
      <c r="FZ37" s="1">
        <v>0.1192</v>
      </c>
      <c r="GA37" s="1">
        <v>0.40029999999999999</v>
      </c>
      <c r="GB37" s="1">
        <v>0.2707</v>
      </c>
      <c r="GC37" s="1">
        <v>8.1600000000000006E-2</v>
      </c>
      <c r="GD37" s="1">
        <v>0.3856</v>
      </c>
      <c r="GE37" s="1">
        <v>0.1265</v>
      </c>
      <c r="GF37" s="1">
        <v>0.21479999999999999</v>
      </c>
      <c r="GG37" s="1">
        <v>-0.63949999999999996</v>
      </c>
      <c r="GH37" s="1">
        <v>-0.4042</v>
      </c>
      <c r="GI37" s="1">
        <v>0.51119999999999999</v>
      </c>
      <c r="GJ37" s="1">
        <v>2.7757000000000001</v>
      </c>
      <c r="GK37" s="1">
        <v>-5.4399999999999997E-2</v>
      </c>
      <c r="GL37" s="1">
        <v>0.29620000000000002</v>
      </c>
      <c r="GM37" s="1">
        <v>0.26879999999999998</v>
      </c>
      <c r="GN37" s="1">
        <v>0.1744</v>
      </c>
      <c r="GO37" s="1">
        <v>0.18959999999999999</v>
      </c>
      <c r="GP37" s="1">
        <v>0.4577</v>
      </c>
      <c r="GQ37" s="1">
        <v>0.46150000000000002</v>
      </c>
      <c r="GS37" s="1">
        <v>8.5400000000000004E-2</v>
      </c>
      <c r="GT37" s="1">
        <v>0.15459999999999999</v>
      </c>
      <c r="GU37" s="1">
        <v>-7.0000000000000001E-3</v>
      </c>
      <c r="HA37" s="1" t="str">
        <f t="shared" si="0"/>
        <v>2019</v>
      </c>
      <c r="HB37" s="1" t="str">
        <f t="shared" si="1"/>
        <v>06</v>
      </c>
    </row>
    <row r="38" spans="1:210">
      <c r="A38" s="3" t="s">
        <v>9</v>
      </c>
      <c r="B38" s="3"/>
      <c r="C38" s="3" t="s">
        <v>3234</v>
      </c>
      <c r="E38" s="1" t="s">
        <v>3235</v>
      </c>
      <c r="F38" s="1">
        <v>-0.3639</v>
      </c>
      <c r="G38" s="1">
        <v>-0.73519999999999996</v>
      </c>
      <c r="H38" s="1">
        <v>0.23039999999999999</v>
      </c>
      <c r="I38" s="1">
        <v>-0.89329999999999998</v>
      </c>
      <c r="J38" s="1">
        <v>-0.7006</v>
      </c>
      <c r="K38" s="1">
        <v>0</v>
      </c>
      <c r="L38" s="1">
        <v>0.26950000000000002</v>
      </c>
      <c r="M38" s="1">
        <v>-0.59399999999999997</v>
      </c>
      <c r="N38" s="1">
        <v>-0.35139999999999999</v>
      </c>
      <c r="O38" s="1">
        <v>0.41289999999999999</v>
      </c>
      <c r="P38" s="1">
        <v>-1.7404999999999999</v>
      </c>
      <c r="Q38" s="1">
        <v>0.7601</v>
      </c>
      <c r="R38" s="1">
        <v>-0.29559999999999997</v>
      </c>
      <c r="S38" s="1">
        <v>-3.8100000000000002E-2</v>
      </c>
      <c r="T38" s="1">
        <v>-1.5122</v>
      </c>
      <c r="U38" s="1">
        <v>-1.3613</v>
      </c>
      <c r="V38" s="1">
        <v>-1.4685999999999999</v>
      </c>
      <c r="W38" s="1">
        <v>0.30909999999999999</v>
      </c>
      <c r="X38" s="1">
        <v>0.1457</v>
      </c>
      <c r="Y38" s="1">
        <v>-5.3400000000000003E-2</v>
      </c>
      <c r="Z38" s="1">
        <v>-0.16650000000000001</v>
      </c>
      <c r="AA38" s="1">
        <v>-1.4184000000000001</v>
      </c>
      <c r="AB38" s="1">
        <v>0.4672</v>
      </c>
      <c r="AC38" s="1">
        <v>-0.15359999999999999</v>
      </c>
      <c r="AD38" s="1">
        <v>-1.0338000000000001</v>
      </c>
      <c r="AE38" s="1">
        <v>-2.5110000000000001</v>
      </c>
      <c r="AF38" s="1">
        <v>-1.4371</v>
      </c>
      <c r="AG38" s="1">
        <v>0.77159999999999995</v>
      </c>
      <c r="AH38" s="1">
        <v>-1.6848000000000001</v>
      </c>
      <c r="AI38" s="1">
        <v>-0.64580000000000004</v>
      </c>
      <c r="AJ38" s="1">
        <v>-0.4551</v>
      </c>
      <c r="AK38" s="1">
        <v>0.75609999999999999</v>
      </c>
      <c r="AL38" s="1">
        <v>-1.3852</v>
      </c>
      <c r="AM38" s="1">
        <v>-0.79049999999999998</v>
      </c>
      <c r="AN38" s="1">
        <v>9.9500000000000005E-2</v>
      </c>
      <c r="AO38" s="1">
        <v>0.36420000000000002</v>
      </c>
      <c r="AP38" s="1">
        <v>0.57040000000000002</v>
      </c>
      <c r="AQ38" s="1">
        <v>-0.23899999999999999</v>
      </c>
      <c r="AR38" s="1">
        <v>-0.74409999999999998</v>
      </c>
      <c r="AS38" s="1">
        <v>-0.55549999999999999</v>
      </c>
      <c r="AT38" s="1">
        <v>0.4778</v>
      </c>
      <c r="AU38" s="1">
        <v>-0.94040000000000001</v>
      </c>
      <c r="AV38" s="1">
        <v>-0.70760000000000001</v>
      </c>
      <c r="AW38" s="1">
        <v>0</v>
      </c>
      <c r="AX38" s="1">
        <v>-1.4748000000000001</v>
      </c>
      <c r="AY38" s="1">
        <v>0.76270000000000004</v>
      </c>
      <c r="AZ38" s="1">
        <v>-0.1905</v>
      </c>
      <c r="BA38" s="1">
        <v>-0.35920000000000002</v>
      </c>
      <c r="BB38" s="1">
        <v>-0.28449999999999998</v>
      </c>
      <c r="BC38" s="1">
        <v>-7.9100000000000004E-2</v>
      </c>
      <c r="BD38" s="1">
        <v>-0.52139999999999997</v>
      </c>
      <c r="BE38" s="1">
        <v>-0.92830000000000001</v>
      </c>
      <c r="BF38" s="1">
        <v>0.875</v>
      </c>
      <c r="BG38" s="1">
        <v>-0.2316</v>
      </c>
      <c r="BH38" s="1">
        <v>-7.3400000000000007E-2</v>
      </c>
      <c r="BI38" s="1">
        <v>-0.45140000000000002</v>
      </c>
      <c r="BJ38" s="1">
        <v>-0.79190000000000005</v>
      </c>
      <c r="BK38" s="1">
        <v>0.37990000000000002</v>
      </c>
      <c r="BL38" s="1">
        <v>0.1085</v>
      </c>
      <c r="BM38" s="1">
        <v>-0.2356</v>
      </c>
      <c r="BN38" s="1">
        <v>0.47160000000000002</v>
      </c>
      <c r="BO38" s="1">
        <v>0</v>
      </c>
      <c r="BP38" s="1">
        <v>1.482</v>
      </c>
      <c r="BQ38" s="1">
        <v>-0.66900000000000004</v>
      </c>
      <c r="BR38" s="1">
        <v>-0.47160000000000002</v>
      </c>
      <c r="BS38" s="1">
        <v>-0.8</v>
      </c>
      <c r="BT38" s="1">
        <v>-0.40649999999999997</v>
      </c>
      <c r="BU38" s="1">
        <v>-0.18690000000000001</v>
      </c>
      <c r="BV38" s="1">
        <v>1.5029999999999999</v>
      </c>
      <c r="BW38" s="1">
        <v>-0.27060000000000001</v>
      </c>
      <c r="BX38" s="1">
        <v>-0.59209999999999996</v>
      </c>
      <c r="BY38" s="1">
        <v>-3.5999999999999997E-2</v>
      </c>
      <c r="BZ38" s="1">
        <v>-0.77429999999999999</v>
      </c>
      <c r="CA38" s="1">
        <v>-0.62890000000000001</v>
      </c>
      <c r="CB38" s="1">
        <v>-0.72230000000000005</v>
      </c>
      <c r="CC38" s="1">
        <v>-0.15160000000000001</v>
      </c>
      <c r="CD38" s="1">
        <v>-0.1242</v>
      </c>
      <c r="CE38" s="1">
        <v>-0.42299999999999999</v>
      </c>
      <c r="CF38" s="1">
        <v>-1.2237</v>
      </c>
      <c r="CG38" s="1">
        <v>0.19020000000000001</v>
      </c>
      <c r="CH38" s="1">
        <v>-0.64900000000000002</v>
      </c>
      <c r="CI38" s="1">
        <v>0.1862</v>
      </c>
      <c r="CJ38" s="1">
        <v>-0.33300000000000002</v>
      </c>
      <c r="CK38" s="1">
        <v>-0.65649999999999997</v>
      </c>
      <c r="CL38" s="1">
        <v>-4.3099999999999999E-2</v>
      </c>
      <c r="CM38" s="1">
        <v>-0.1333</v>
      </c>
      <c r="CN38" s="1">
        <v>-0.30759999999999998</v>
      </c>
      <c r="CO38" s="1">
        <v>-3.61E-2</v>
      </c>
      <c r="CP38" s="1">
        <v>-0.82640000000000002</v>
      </c>
      <c r="CQ38" s="1">
        <v>0.40699999999999997</v>
      </c>
      <c r="CR38" s="1">
        <v>9.4E-2</v>
      </c>
      <c r="CS38" s="1">
        <v>-1.1066</v>
      </c>
      <c r="CT38" s="1">
        <v>-1.3586</v>
      </c>
      <c r="CU38" s="1">
        <v>-1.1000000000000001</v>
      </c>
      <c r="CV38" s="1">
        <v>-0.1103</v>
      </c>
      <c r="CW38" s="1">
        <v>-1.0947</v>
      </c>
      <c r="CX38" s="1">
        <v>0.52329999999999999</v>
      </c>
      <c r="CY38" s="1">
        <v>0.46360000000000001</v>
      </c>
      <c r="CZ38" s="1">
        <v>0.4385</v>
      </c>
      <c r="DA38" s="1">
        <v>-0.42349999999999999</v>
      </c>
      <c r="DB38" s="1">
        <v>-0.1351</v>
      </c>
      <c r="DC38" s="1">
        <v>-0.248</v>
      </c>
      <c r="DD38" s="1">
        <v>-2.9073000000000002</v>
      </c>
      <c r="DE38" s="1">
        <v>0</v>
      </c>
      <c r="DF38" s="1">
        <v>6.4699999999999994E-2</v>
      </c>
      <c r="DG38" s="1">
        <v>0.1232</v>
      </c>
      <c r="DH38" s="1">
        <v>-0.2883</v>
      </c>
      <c r="DI38" s="1">
        <v>0.12740000000000001</v>
      </c>
      <c r="DJ38" s="1">
        <v>-8.0500000000000002E-2</v>
      </c>
      <c r="DK38" s="1">
        <v>1.6199999999999999E-2</v>
      </c>
      <c r="DL38" s="1">
        <v>8.8400000000000006E-2</v>
      </c>
      <c r="DM38" s="1">
        <v>-0.47799999999999998</v>
      </c>
      <c r="DN38" s="1">
        <v>-2.5999999999999999E-3</v>
      </c>
      <c r="DO38" s="1">
        <v>0.61380000000000001</v>
      </c>
      <c r="DP38" s="1">
        <v>0.1101</v>
      </c>
      <c r="DQ38" s="1">
        <v>0.1643</v>
      </c>
      <c r="DR38" s="1">
        <v>-2.0199999999999999E-2</v>
      </c>
      <c r="DS38" s="1">
        <v>-0.15609999999999999</v>
      </c>
      <c r="DT38" s="1">
        <v>-0.65590000000000004</v>
      </c>
      <c r="DU38" s="1">
        <v>4.4600000000000001E-2</v>
      </c>
      <c r="DV38" s="1">
        <v>5.7700000000000001E-2</v>
      </c>
      <c r="DW38" s="1">
        <v>-0.70169999999999999</v>
      </c>
      <c r="DX38" s="1">
        <v>-0.31290000000000001</v>
      </c>
      <c r="DY38" s="1">
        <v>0.17530000000000001</v>
      </c>
      <c r="DZ38" s="1">
        <v>-1.07</v>
      </c>
      <c r="EA38" s="1">
        <v>-0.54959999999999998</v>
      </c>
      <c r="EB38" s="1">
        <v>-0.51370000000000005</v>
      </c>
      <c r="EC38" s="1">
        <v>-0.47189999999999999</v>
      </c>
      <c r="ED38" s="1">
        <v>-0.97219999999999995</v>
      </c>
      <c r="EE38" s="1">
        <v>0.23730000000000001</v>
      </c>
      <c r="EF38" s="1">
        <v>-0.27639999999999998</v>
      </c>
      <c r="EG38" s="1">
        <v>-0.20200000000000001</v>
      </c>
      <c r="EH38" s="1">
        <v>-5.9400000000000001E-2</v>
      </c>
      <c r="EI38" s="1">
        <v>-0.4224</v>
      </c>
      <c r="EJ38" s="1">
        <v>-0.1052</v>
      </c>
      <c r="EK38" s="1">
        <v>-0.63539999999999996</v>
      </c>
      <c r="EL38" s="1">
        <v>0.1084</v>
      </c>
      <c r="EM38" s="1">
        <v>-0.70979999999999999</v>
      </c>
      <c r="EN38" s="1">
        <v>-0.73180000000000001</v>
      </c>
      <c r="EO38" s="1">
        <v>-0.15770000000000001</v>
      </c>
      <c r="EP38" s="1">
        <v>-2.7400000000000001E-2</v>
      </c>
      <c r="EQ38" s="1">
        <v>0.23380000000000001</v>
      </c>
      <c r="ER38" s="1">
        <v>-1.3285</v>
      </c>
      <c r="ES38" s="1">
        <v>-0.2402</v>
      </c>
      <c r="ET38" s="1">
        <v>-7.4200000000000002E-2</v>
      </c>
      <c r="EU38" s="1">
        <v>-0.32600000000000001</v>
      </c>
      <c r="EV38" s="1">
        <v>-0.27300000000000002</v>
      </c>
      <c r="EW38" s="1">
        <v>-0.40410000000000001</v>
      </c>
      <c r="EX38" s="1">
        <v>-0.57350000000000001</v>
      </c>
      <c r="EY38" s="1">
        <v>-0.28399999999999997</v>
      </c>
      <c r="EZ38" s="1">
        <v>-0.1082</v>
      </c>
      <c r="FA38" s="1">
        <v>-1.9172</v>
      </c>
      <c r="FB38" s="1">
        <v>0.18140000000000001</v>
      </c>
      <c r="FC38" s="1">
        <v>0.12330000000000001</v>
      </c>
      <c r="FD38" s="1">
        <v>0.1167</v>
      </c>
      <c r="FE38" s="1">
        <v>4.2700000000000002E-2</v>
      </c>
      <c r="FF38" s="1">
        <v>9.7699999999999995E-2</v>
      </c>
      <c r="FG38" s="1">
        <v>-0.1666</v>
      </c>
      <c r="FH38" s="1">
        <v>-0.13159999999999999</v>
      </c>
      <c r="FI38" s="1">
        <v>0.43269999999999997</v>
      </c>
      <c r="FJ38" s="1">
        <v>-0.29430000000000001</v>
      </c>
      <c r="FK38" s="1">
        <v>4.6699999999999998E-2</v>
      </c>
      <c r="FL38" s="1">
        <v>-0.34139999999999998</v>
      </c>
      <c r="FM38" s="1">
        <v>0.50309999999999999</v>
      </c>
      <c r="FN38" s="1">
        <v>-3.4299999999999997E-2</v>
      </c>
      <c r="FO38" s="1">
        <v>-0.39560000000000001</v>
      </c>
      <c r="FP38" s="1">
        <v>-0.65200000000000002</v>
      </c>
      <c r="FQ38" s="1">
        <v>-0.79930000000000001</v>
      </c>
      <c r="FR38" s="1">
        <v>-1.4564999999999999</v>
      </c>
      <c r="FS38" s="1">
        <v>6.7000000000000002E-3</v>
      </c>
      <c r="FT38" s="1">
        <v>-0.21</v>
      </c>
      <c r="FU38" s="1">
        <v>-0.78869999999999996</v>
      </c>
      <c r="FV38" s="1">
        <v>-3.8100000000000002E-2</v>
      </c>
      <c r="FW38" s="1">
        <v>-0.64139999999999997</v>
      </c>
      <c r="FX38" s="1">
        <v>-0.35580000000000001</v>
      </c>
      <c r="FY38" s="1">
        <v>-8.9499999999999996E-2</v>
      </c>
      <c r="FZ38" s="1">
        <v>-0.18720000000000001</v>
      </c>
      <c r="GA38" s="1">
        <v>-0.3947</v>
      </c>
      <c r="GB38" s="1">
        <v>-0.52310000000000001</v>
      </c>
      <c r="GC38" s="1">
        <v>-0.2006</v>
      </c>
      <c r="GD38" s="1">
        <v>-0.31019999999999998</v>
      </c>
      <c r="GE38" s="1">
        <v>8.3099999999999993E-2</v>
      </c>
      <c r="GF38" s="1">
        <v>-0.31969999999999998</v>
      </c>
      <c r="GG38" s="1">
        <v>-0.57440000000000002</v>
      </c>
      <c r="GH38" s="1">
        <v>-0.64410000000000001</v>
      </c>
      <c r="GI38" s="1">
        <v>-0.56359999999999999</v>
      </c>
      <c r="GJ38" s="1">
        <v>9.2077000000000009</v>
      </c>
      <c r="GK38" s="1">
        <v>-5.2299999999999999E-2</v>
      </c>
      <c r="GL38" s="1">
        <v>-0.36670000000000003</v>
      </c>
      <c r="GM38" s="1">
        <v>-0.49130000000000001</v>
      </c>
      <c r="GN38" s="1">
        <v>-0.44450000000000001</v>
      </c>
      <c r="GO38" s="1">
        <v>-0.51819999999999999</v>
      </c>
      <c r="GP38" s="1">
        <v>-0.25969999999999999</v>
      </c>
      <c r="GQ38" s="1">
        <v>-0.24729999999999999</v>
      </c>
      <c r="GS38" s="1">
        <v>-0.24149999999999999</v>
      </c>
      <c r="GT38" s="1">
        <v>-0.1993</v>
      </c>
      <c r="GU38" s="1">
        <v>-0.33139999999999997</v>
      </c>
      <c r="HA38" s="1" t="str">
        <f t="shared" si="0"/>
        <v>2019</v>
      </c>
      <c r="HB38" s="1" t="str">
        <f t="shared" si="1"/>
        <v>06</v>
      </c>
    </row>
    <row r="39" spans="1:210">
      <c r="A39" s="3" t="s">
        <v>9</v>
      </c>
      <c r="B39" s="3"/>
      <c r="C39" s="3" t="s">
        <v>3236</v>
      </c>
      <c r="E39" s="1" t="s">
        <v>3237</v>
      </c>
      <c r="F39" s="1">
        <v>-0.27750000000000002</v>
      </c>
      <c r="G39" s="1">
        <v>-0.93179999999999996</v>
      </c>
      <c r="H39" s="1">
        <v>-0.44719999999999999</v>
      </c>
      <c r="I39" s="1">
        <v>-1.0227999999999999</v>
      </c>
      <c r="J39" s="1">
        <v>-0.8458</v>
      </c>
      <c r="K39" s="1">
        <v>-0.33029999999999998</v>
      </c>
      <c r="L39" s="1">
        <v>7.6999999999999999E-2</v>
      </c>
      <c r="M39" s="1">
        <v>-0.89600000000000002</v>
      </c>
      <c r="N39" s="1">
        <v>-0.74919999999999998</v>
      </c>
      <c r="O39" s="1">
        <v>-0.1077</v>
      </c>
      <c r="P39" s="1">
        <v>-0.69840000000000002</v>
      </c>
      <c r="Q39" s="1">
        <v>0.17030000000000001</v>
      </c>
      <c r="R39" s="1">
        <v>-0.59440000000000004</v>
      </c>
      <c r="S39" s="1">
        <v>-0.38269999999999998</v>
      </c>
      <c r="T39" s="1">
        <v>-0.29849999999999999</v>
      </c>
      <c r="U39" s="1">
        <v>-0.3498</v>
      </c>
      <c r="V39" s="1">
        <v>-0.44519999999999998</v>
      </c>
      <c r="W39" s="1">
        <v>0.19969999999999999</v>
      </c>
      <c r="X39" s="1">
        <v>0.14990000000000001</v>
      </c>
      <c r="Y39" s="1">
        <v>0.189</v>
      </c>
      <c r="Z39" s="1">
        <v>-0.16569999999999999</v>
      </c>
      <c r="AA39" s="1">
        <v>-0.19209999999999999</v>
      </c>
      <c r="AB39" s="1">
        <v>-0.1515</v>
      </c>
      <c r="AC39" s="1">
        <v>5.1299999999999998E-2</v>
      </c>
      <c r="AD39" s="1">
        <v>9.6600000000000005E-2</v>
      </c>
      <c r="AE39" s="1">
        <v>-0.45519999999999999</v>
      </c>
      <c r="AF39" s="1">
        <v>6.2899999999999998E-2</v>
      </c>
      <c r="AG39" s="1">
        <v>0.15010000000000001</v>
      </c>
      <c r="AH39" s="1">
        <v>-0.82299999999999995</v>
      </c>
      <c r="AI39" s="1">
        <v>-0.37940000000000002</v>
      </c>
      <c r="AJ39" s="1">
        <v>-0.25940000000000002</v>
      </c>
      <c r="AK39" s="1">
        <v>2.0807000000000002</v>
      </c>
      <c r="AL39" s="1">
        <v>-0.35930000000000001</v>
      </c>
      <c r="AM39" s="1">
        <v>0</v>
      </c>
      <c r="AN39" s="1">
        <v>0.25009999999999999</v>
      </c>
      <c r="AO39" s="1">
        <v>-0.29089999999999999</v>
      </c>
      <c r="AP39" s="1">
        <v>-0.3982</v>
      </c>
      <c r="AQ39" s="1">
        <v>0.2392</v>
      </c>
      <c r="AR39" s="1">
        <v>-1.0304</v>
      </c>
      <c r="AS39" s="1">
        <v>-0.73009999999999997</v>
      </c>
      <c r="AT39" s="1">
        <v>0.59309999999999996</v>
      </c>
      <c r="AU39" s="1">
        <v>-0.39369999999999999</v>
      </c>
      <c r="AV39" s="1">
        <v>-0.37109999999999999</v>
      </c>
      <c r="AW39" s="1">
        <v>-0.4405</v>
      </c>
      <c r="AX39" s="1">
        <v>3.3700000000000001E-2</v>
      </c>
      <c r="AY39" s="1">
        <v>0</v>
      </c>
      <c r="AZ39" s="1">
        <v>-0.19109999999999999</v>
      </c>
      <c r="BA39" s="1">
        <v>-0.36009999999999998</v>
      </c>
      <c r="BB39" s="1">
        <v>-0.25419999999999998</v>
      </c>
      <c r="BC39" s="1">
        <v>0.15770000000000001</v>
      </c>
      <c r="BD39" s="1">
        <v>-4.0300000000000002E-2</v>
      </c>
      <c r="BE39" s="1">
        <v>-0.78239999999999998</v>
      </c>
      <c r="BF39" s="1">
        <v>-0.5625</v>
      </c>
      <c r="BG39" s="1">
        <v>-5.8400000000000001E-2</v>
      </c>
      <c r="BH39" s="1">
        <v>0</v>
      </c>
      <c r="BI39" s="1">
        <v>-0.42249999999999999</v>
      </c>
      <c r="BJ39" s="1">
        <v>-1.0676000000000001</v>
      </c>
      <c r="BK39" s="1">
        <v>-0.10349999999999999</v>
      </c>
      <c r="BL39" s="1">
        <v>-0.54220000000000002</v>
      </c>
      <c r="BM39" s="1">
        <v>0.15720000000000001</v>
      </c>
      <c r="BN39" s="1">
        <v>-1.7683</v>
      </c>
      <c r="BO39" s="1">
        <v>1.1645000000000001</v>
      </c>
      <c r="BP39" s="1">
        <v>4.5197000000000003</v>
      </c>
      <c r="BQ39" s="1">
        <v>-2.2492000000000001</v>
      </c>
      <c r="BR39" s="1">
        <v>-0.78449999999999998</v>
      </c>
      <c r="BS39" s="1">
        <v>-0.60599999999999998</v>
      </c>
      <c r="BT39" s="1">
        <v>-0.13489999999999999</v>
      </c>
      <c r="BU39" s="1">
        <v>1.1277999999999999</v>
      </c>
      <c r="BV39" s="1">
        <v>0.98029999999999995</v>
      </c>
      <c r="BW39" s="1">
        <v>0.39629999999999999</v>
      </c>
      <c r="BX39" s="1">
        <v>0.6865</v>
      </c>
      <c r="BY39" s="1">
        <v>-0.69889999999999997</v>
      </c>
      <c r="BZ39" s="1">
        <v>-0.72199999999999998</v>
      </c>
      <c r="CA39" s="1">
        <v>-0.94189999999999996</v>
      </c>
      <c r="CB39" s="1">
        <v>-0.67110000000000003</v>
      </c>
      <c r="CC39" s="1">
        <v>-0.53549999999999998</v>
      </c>
      <c r="CD39" s="1">
        <v>0</v>
      </c>
      <c r="CE39" s="1">
        <v>0.2858</v>
      </c>
      <c r="CF39" s="1">
        <v>7.1599999999999997E-2</v>
      </c>
      <c r="CG39" s="1">
        <v>-0.5655</v>
      </c>
      <c r="CH39" s="1">
        <v>-1.1644000000000001</v>
      </c>
      <c r="CI39" s="1">
        <v>0.3705</v>
      </c>
      <c r="CJ39" s="1">
        <v>-0.191</v>
      </c>
      <c r="CK39" s="1">
        <v>-0.85470000000000002</v>
      </c>
      <c r="CL39" s="1">
        <v>-0.16739999999999999</v>
      </c>
      <c r="CM39" s="1">
        <v>-0.1062</v>
      </c>
      <c r="CN39" s="1">
        <v>0.25540000000000002</v>
      </c>
      <c r="CO39" s="1">
        <v>6.4100000000000004E-2</v>
      </c>
      <c r="CP39" s="1">
        <v>-0.88319999999999999</v>
      </c>
      <c r="CQ39" s="1">
        <v>-4.4900000000000002E-2</v>
      </c>
      <c r="CR39" s="1">
        <v>0.8498</v>
      </c>
      <c r="CS39" s="1">
        <v>-1.3768</v>
      </c>
      <c r="CT39" s="1">
        <v>-1.3022</v>
      </c>
      <c r="CU39" s="1">
        <v>-1.0505</v>
      </c>
      <c r="CV39" s="1">
        <v>0.16589999999999999</v>
      </c>
      <c r="CW39" s="1">
        <v>-1.0046999999999999</v>
      </c>
      <c r="CX39" s="1">
        <v>-0.33250000000000002</v>
      </c>
      <c r="CY39" s="1">
        <v>-0.2777</v>
      </c>
      <c r="CZ39" s="1">
        <v>0.65639999999999998</v>
      </c>
      <c r="DA39" s="1">
        <v>-0.42509999999999998</v>
      </c>
      <c r="DB39" s="1">
        <v>1.1727000000000001</v>
      </c>
      <c r="DC39" s="1">
        <v>3.5749</v>
      </c>
      <c r="DD39" s="1">
        <v>-3.1476000000000002</v>
      </c>
      <c r="DE39" s="1">
        <v>-0.2994</v>
      </c>
      <c r="DF39" s="1">
        <v>0.47110000000000002</v>
      </c>
      <c r="DG39" s="1">
        <v>9.98E-2</v>
      </c>
      <c r="DH39" s="1">
        <v>9.8500000000000004E-2</v>
      </c>
      <c r="DI39" s="1">
        <v>0.4214</v>
      </c>
      <c r="DJ39" s="1">
        <v>0.31</v>
      </c>
      <c r="DK39" s="1">
        <v>0.48709999999999998</v>
      </c>
      <c r="DL39" s="1">
        <v>0.40889999999999999</v>
      </c>
      <c r="DM39" s="1">
        <v>-0.86880000000000002</v>
      </c>
      <c r="DN39" s="1">
        <v>-0.24909999999999999</v>
      </c>
      <c r="DO39" s="1">
        <v>0.46650000000000003</v>
      </c>
      <c r="DP39" s="1">
        <v>0.1108</v>
      </c>
      <c r="DQ39" s="1">
        <v>0.10979999999999999</v>
      </c>
      <c r="DR39" s="1">
        <v>-0.1012</v>
      </c>
      <c r="DS39" s="1">
        <v>-9.9400000000000002E-2</v>
      </c>
      <c r="DT39" s="1">
        <v>-0.36230000000000001</v>
      </c>
      <c r="DU39" s="1">
        <v>0.1341</v>
      </c>
      <c r="DV39" s="1">
        <v>1.2987</v>
      </c>
      <c r="DW39" s="1">
        <v>-0.55630000000000002</v>
      </c>
      <c r="DX39" s="1">
        <v>-0.76400000000000001</v>
      </c>
      <c r="DY39" s="1">
        <v>1.4704999999999999</v>
      </c>
      <c r="DZ39" s="1">
        <v>0.30099999999999999</v>
      </c>
      <c r="EA39" s="1">
        <v>-1.411</v>
      </c>
      <c r="EB39" s="1">
        <v>-1.0317000000000001</v>
      </c>
      <c r="EC39" s="1">
        <v>-0.65749999999999997</v>
      </c>
      <c r="ED39" s="1">
        <v>0.20150000000000001</v>
      </c>
      <c r="EE39" s="1">
        <v>0.17219999999999999</v>
      </c>
      <c r="EF39" s="1">
        <v>-0.125</v>
      </c>
      <c r="EG39" s="1">
        <v>-0.22339999999999999</v>
      </c>
      <c r="EH39" s="1">
        <v>-0.4194</v>
      </c>
      <c r="EI39" s="1">
        <v>0.1273</v>
      </c>
      <c r="EJ39" s="1">
        <v>-0.47320000000000001</v>
      </c>
      <c r="EK39" s="1">
        <v>-0.30640000000000001</v>
      </c>
      <c r="EL39" s="1">
        <v>0.33250000000000002</v>
      </c>
      <c r="EM39" s="1">
        <v>-1.2118</v>
      </c>
      <c r="EN39" s="1">
        <v>-0.62160000000000004</v>
      </c>
      <c r="EO39" s="1">
        <v>0.51370000000000005</v>
      </c>
      <c r="EP39" s="1">
        <v>0.92800000000000005</v>
      </c>
      <c r="EQ39" s="1">
        <v>-0.19789999999999999</v>
      </c>
      <c r="ER39" s="1">
        <v>-1.4432</v>
      </c>
      <c r="ES39" s="1">
        <v>-1.0213000000000001</v>
      </c>
      <c r="ET39" s="1">
        <v>-0.72709999999999997</v>
      </c>
      <c r="EU39" s="1">
        <v>-0.68230000000000002</v>
      </c>
      <c r="EV39" s="1">
        <v>-0.26300000000000001</v>
      </c>
      <c r="EW39" s="1">
        <v>-2.6044</v>
      </c>
      <c r="EX39" s="1">
        <v>-1.2558</v>
      </c>
      <c r="EY39" s="1">
        <v>0.60470000000000002</v>
      </c>
      <c r="EZ39" s="1">
        <v>-0.1144</v>
      </c>
      <c r="FA39" s="1">
        <v>-1.758</v>
      </c>
      <c r="FB39" s="1">
        <v>-1.1316999999999999</v>
      </c>
      <c r="FC39" s="1">
        <v>7.4999999999999997E-2</v>
      </c>
      <c r="FD39" s="1">
        <v>-1.24E-2</v>
      </c>
      <c r="FE39" s="1">
        <v>-1.3692</v>
      </c>
      <c r="FF39" s="1">
        <v>-0.24340000000000001</v>
      </c>
      <c r="FG39" s="1">
        <v>0.32269999999999999</v>
      </c>
      <c r="FH39" s="1">
        <v>0.29809999999999998</v>
      </c>
      <c r="FI39" s="1">
        <v>-0.1008</v>
      </c>
      <c r="FJ39" s="1">
        <v>-0.14280000000000001</v>
      </c>
      <c r="FK39" s="1">
        <v>-0.41970000000000002</v>
      </c>
      <c r="FL39" s="1">
        <v>-0.25009999999999999</v>
      </c>
      <c r="FM39" s="1">
        <v>-4.4999999999999998E-2</v>
      </c>
      <c r="FN39" s="1">
        <v>0.51880000000000004</v>
      </c>
      <c r="FO39" s="1">
        <v>-0.68269999999999997</v>
      </c>
      <c r="FP39" s="1">
        <v>-1.3472999999999999</v>
      </c>
      <c r="FQ39" s="1">
        <v>-0.78620000000000001</v>
      </c>
      <c r="FR39" s="1">
        <v>0.1163</v>
      </c>
      <c r="FS39" s="1">
        <v>-0.3735</v>
      </c>
      <c r="FT39" s="1">
        <v>-1.1306</v>
      </c>
      <c r="FU39" s="1">
        <v>-0.86229999999999996</v>
      </c>
      <c r="FV39" s="1">
        <v>0.2175</v>
      </c>
      <c r="FW39" s="1">
        <v>-0.33489999999999998</v>
      </c>
      <c r="FX39" s="1">
        <v>-0.29659999999999997</v>
      </c>
      <c r="FY39" s="1">
        <v>-0.17169999999999999</v>
      </c>
      <c r="FZ39" s="1">
        <v>0.10489999999999999</v>
      </c>
      <c r="GA39" s="1">
        <v>0.27439999999999998</v>
      </c>
      <c r="GB39" s="1">
        <v>3.3799999999999997E-2</v>
      </c>
      <c r="GC39" s="1">
        <v>-4.6899999999999997E-2</v>
      </c>
      <c r="GD39" s="1">
        <v>0.53149999999999997</v>
      </c>
      <c r="GE39" s="1">
        <v>0.12470000000000001</v>
      </c>
      <c r="GF39" s="1">
        <v>5.67E-2</v>
      </c>
      <c r="GG39" s="1">
        <v>-0.75749999999999995</v>
      </c>
      <c r="GH39" s="1">
        <v>-0.83330000000000004</v>
      </c>
      <c r="GI39" s="1">
        <v>0.22170000000000001</v>
      </c>
      <c r="GJ39" s="1">
        <v>-2.1488999999999998</v>
      </c>
      <c r="GK39" s="1">
        <v>-0.22670000000000001</v>
      </c>
      <c r="GL39" s="1">
        <v>0.27500000000000002</v>
      </c>
      <c r="GM39" s="1">
        <v>0.14069999999999999</v>
      </c>
      <c r="GN39" s="1">
        <v>-0.17380000000000001</v>
      </c>
      <c r="GO39" s="1">
        <v>-0.23069999999999999</v>
      </c>
      <c r="GP39" s="1">
        <v>0.21199999999999999</v>
      </c>
      <c r="GQ39" s="1">
        <v>0.47410000000000002</v>
      </c>
      <c r="GS39" s="1">
        <v>-9.2499999999999999E-2</v>
      </c>
      <c r="GT39" s="1">
        <v>0.106</v>
      </c>
      <c r="GU39" s="1">
        <v>0.1091</v>
      </c>
      <c r="HA39" s="1" t="str">
        <f t="shared" si="0"/>
        <v>2019</v>
      </c>
      <c r="HB39" s="1" t="str">
        <f t="shared" si="1"/>
        <v>06</v>
      </c>
    </row>
    <row r="40" spans="1:210">
      <c r="A40" s="3" t="s">
        <v>9</v>
      </c>
      <c r="B40" s="3"/>
      <c r="C40" s="3" t="s">
        <v>3238</v>
      </c>
      <c r="E40" s="1" t="s">
        <v>3239</v>
      </c>
      <c r="F40" s="1">
        <v>-0.16700000000000001</v>
      </c>
      <c r="G40" s="1">
        <v>-0.39119999999999999</v>
      </c>
      <c r="H40" s="1">
        <v>0.52059999999999995</v>
      </c>
      <c r="I40" s="1">
        <v>-0.95469999999999999</v>
      </c>
      <c r="J40" s="1">
        <v>-0.5736</v>
      </c>
      <c r="K40" s="1">
        <v>-0.38929999999999998</v>
      </c>
      <c r="L40" s="1">
        <v>0.39069999999999999</v>
      </c>
      <c r="M40" s="1">
        <v>-0.73050000000000004</v>
      </c>
      <c r="N40" s="1">
        <v>-0.51149999999999995</v>
      </c>
      <c r="O40" s="1">
        <v>-0.69620000000000004</v>
      </c>
      <c r="P40" s="1">
        <v>-0.35189999999999999</v>
      </c>
      <c r="Q40" s="1">
        <v>0.69930000000000003</v>
      </c>
      <c r="R40" s="1">
        <v>-0.7984</v>
      </c>
      <c r="S40" s="1">
        <v>0.21379999999999999</v>
      </c>
      <c r="T40" s="1">
        <v>0.13420000000000001</v>
      </c>
      <c r="U40" s="1">
        <v>3.2199999999999999E-2</v>
      </c>
      <c r="V40" s="1">
        <v>-0.1353</v>
      </c>
      <c r="W40" s="1">
        <v>6.7799999999999999E-2</v>
      </c>
      <c r="X40" s="1">
        <v>0.91180000000000005</v>
      </c>
      <c r="Y40" s="1">
        <v>0.1676</v>
      </c>
      <c r="Z40" s="1">
        <v>-8.14E-2</v>
      </c>
      <c r="AA40" s="1">
        <v>-0.1236</v>
      </c>
      <c r="AB40" s="1">
        <v>0</v>
      </c>
      <c r="AC40" s="1">
        <v>-0.60970000000000002</v>
      </c>
      <c r="AD40" s="1">
        <v>4.9000000000000002E-2</v>
      </c>
      <c r="AE40" s="1">
        <v>-0.76919999999999999</v>
      </c>
      <c r="AF40" s="1">
        <v>-0.25900000000000001</v>
      </c>
      <c r="AG40" s="1">
        <v>0.22220000000000001</v>
      </c>
      <c r="AH40" s="1">
        <v>0.2092</v>
      </c>
      <c r="AI40" s="1">
        <v>0.3952</v>
      </c>
      <c r="AJ40" s="1">
        <v>-0.82430000000000003</v>
      </c>
      <c r="AK40" s="1">
        <v>-1.2156</v>
      </c>
      <c r="AL40" s="1">
        <v>0.27439999999999998</v>
      </c>
      <c r="AM40" s="1">
        <v>2.0832999999999999</v>
      </c>
      <c r="AN40" s="1">
        <v>0.35639999999999999</v>
      </c>
      <c r="AO40" s="1">
        <v>-0.59230000000000005</v>
      </c>
      <c r="AP40" s="1">
        <v>-1.3505</v>
      </c>
      <c r="AQ40" s="1">
        <v>0.78549999999999998</v>
      </c>
      <c r="AR40" s="1">
        <v>-1.0081</v>
      </c>
      <c r="AS40" s="1">
        <v>-1.0072000000000001</v>
      </c>
      <c r="AT40" s="1">
        <v>-0.1158</v>
      </c>
      <c r="AU40" s="1">
        <v>1.028</v>
      </c>
      <c r="AV40" s="1">
        <v>1.3149</v>
      </c>
      <c r="AW40" s="1">
        <v>-0.5847</v>
      </c>
      <c r="AX40" s="1">
        <v>-0.2079</v>
      </c>
      <c r="AY40" s="1">
        <v>-0.1628</v>
      </c>
      <c r="AZ40" s="1">
        <v>3.8899999999999997E-2</v>
      </c>
      <c r="BA40" s="1">
        <v>-0.2442</v>
      </c>
      <c r="BB40" s="1">
        <v>0.4617</v>
      </c>
      <c r="BC40" s="1">
        <v>-0.46400000000000002</v>
      </c>
      <c r="BD40" s="1">
        <v>0.32729999999999998</v>
      </c>
      <c r="BE40" s="1">
        <v>-0.30320000000000003</v>
      </c>
      <c r="BF40" s="1">
        <v>-3.2300000000000002E-2</v>
      </c>
      <c r="BG40" s="1">
        <v>-0.39279999999999998</v>
      </c>
      <c r="BH40" s="1">
        <v>-7.1800000000000003E-2</v>
      </c>
      <c r="BI40" s="1">
        <v>-0.31940000000000002</v>
      </c>
      <c r="BJ40" s="1">
        <v>-0.48949999999999999</v>
      </c>
      <c r="BK40" s="1">
        <v>-0.5958</v>
      </c>
      <c r="BL40" s="1">
        <v>-1.3186</v>
      </c>
      <c r="BM40" s="1">
        <v>0.85329999999999995</v>
      </c>
      <c r="BN40" s="1">
        <v>-1.2871999999999999</v>
      </c>
      <c r="BO40" s="1">
        <v>0.90149999999999997</v>
      </c>
      <c r="BP40" s="1">
        <v>-2.7475999999999998</v>
      </c>
      <c r="BQ40" s="1">
        <v>1.3779999999999999</v>
      </c>
      <c r="BR40" s="1">
        <v>0</v>
      </c>
      <c r="BS40" s="1">
        <v>-0.34789999999999999</v>
      </c>
      <c r="BT40" s="1">
        <v>-0.39779999999999999</v>
      </c>
      <c r="BU40" s="1">
        <v>2.4344000000000001</v>
      </c>
      <c r="BV40" s="1">
        <v>1.7509999999999999</v>
      </c>
      <c r="BW40" s="1">
        <v>4.65E-2</v>
      </c>
      <c r="BX40" s="1">
        <v>-0.38340000000000002</v>
      </c>
      <c r="BY40" s="1">
        <v>4.4600000000000001E-2</v>
      </c>
      <c r="BZ40" s="1">
        <v>-0.5141</v>
      </c>
      <c r="CA40" s="1">
        <v>-0.31209999999999999</v>
      </c>
      <c r="CB40" s="1">
        <v>-0.72499999999999998</v>
      </c>
      <c r="CC40" s="1">
        <v>-0.31640000000000001</v>
      </c>
      <c r="CD40" s="1">
        <v>0</v>
      </c>
      <c r="CE40" s="1">
        <v>-0.2029</v>
      </c>
      <c r="CF40" s="1">
        <v>-1.0210999999999999</v>
      </c>
      <c r="CG40" s="1">
        <v>-0.18379999999999999</v>
      </c>
      <c r="CH40" s="1">
        <v>-0.85219999999999996</v>
      </c>
      <c r="CI40" s="1">
        <v>-0.18240000000000001</v>
      </c>
      <c r="CJ40" s="1">
        <v>4.8500000000000001E-2</v>
      </c>
      <c r="CK40" s="1">
        <v>-0.58440000000000003</v>
      </c>
      <c r="CL40" s="1">
        <v>0.1993</v>
      </c>
      <c r="CM40" s="1">
        <v>0.15040000000000001</v>
      </c>
      <c r="CN40" s="1">
        <v>1.2999999999999999E-3</v>
      </c>
      <c r="CO40" s="1">
        <v>0.1615</v>
      </c>
      <c r="CP40" s="1">
        <v>-0.75149999999999995</v>
      </c>
      <c r="CQ40" s="1">
        <v>-0.27179999999999999</v>
      </c>
      <c r="CR40" s="1">
        <v>-4.7300000000000002E-2</v>
      </c>
      <c r="CS40" s="1">
        <v>-5.2499999999999998E-2</v>
      </c>
      <c r="CT40" s="1">
        <v>-0.65139999999999998</v>
      </c>
      <c r="CU40" s="1">
        <v>-1.2512000000000001</v>
      </c>
      <c r="CV40" s="1">
        <v>-1.1930000000000001</v>
      </c>
      <c r="CW40" s="1">
        <v>-4.8800000000000003E-2</v>
      </c>
      <c r="CX40" s="1">
        <v>0.3352</v>
      </c>
      <c r="CY40" s="1">
        <v>0.1401</v>
      </c>
      <c r="CZ40" s="1">
        <v>-0.16370000000000001</v>
      </c>
      <c r="DA40" s="1">
        <v>-0.16550000000000001</v>
      </c>
      <c r="DB40" s="1">
        <v>-0.85850000000000004</v>
      </c>
      <c r="DC40" s="1">
        <v>-3.7429999999999999</v>
      </c>
      <c r="DD40" s="1">
        <v>-5.9799999999999999E-2</v>
      </c>
      <c r="DE40" s="1">
        <v>0.30130000000000001</v>
      </c>
      <c r="DF40" s="1">
        <v>0.62570000000000003</v>
      </c>
      <c r="DG40" s="1">
        <v>0.1908</v>
      </c>
      <c r="DH40" s="1">
        <v>-9.6299999999999997E-2</v>
      </c>
      <c r="DI40" s="1">
        <v>0.3977</v>
      </c>
      <c r="DJ40" s="1">
        <v>-2.93E-2</v>
      </c>
      <c r="DK40" s="1">
        <v>-0.1074</v>
      </c>
      <c r="DL40" s="1">
        <v>0.26169999999999999</v>
      </c>
      <c r="DM40" s="1">
        <v>-0.248</v>
      </c>
      <c r="DN40" s="1">
        <v>-3.8800000000000001E-2</v>
      </c>
      <c r="DO40" s="1">
        <v>0.63119999999999998</v>
      </c>
      <c r="DP40" s="1">
        <v>0.73029999999999995</v>
      </c>
      <c r="DQ40" s="1">
        <v>0.27760000000000001</v>
      </c>
      <c r="DR40" s="1">
        <v>6.1199999999999997E-2</v>
      </c>
      <c r="DS40" s="1">
        <v>1.2699999999999999E-2</v>
      </c>
      <c r="DT40" s="1">
        <v>0.37309999999999999</v>
      </c>
      <c r="DU40" s="1">
        <v>0.1797</v>
      </c>
      <c r="DV40" s="1">
        <v>-0.47220000000000001</v>
      </c>
      <c r="DW40" s="1">
        <v>-5.16E-2</v>
      </c>
      <c r="DX40" s="1">
        <v>-0.18429999999999999</v>
      </c>
      <c r="DY40" s="1">
        <v>-0.28899999999999998</v>
      </c>
      <c r="DZ40" s="1">
        <v>0.40620000000000001</v>
      </c>
      <c r="EA40" s="1">
        <v>-0.19409999999999999</v>
      </c>
      <c r="EB40" s="1">
        <v>-0.31890000000000002</v>
      </c>
      <c r="EC40" s="1">
        <v>-1.0410999999999999</v>
      </c>
      <c r="ED40" s="1">
        <v>0.61029999999999995</v>
      </c>
      <c r="EE40" s="1">
        <v>0.11749999999999999</v>
      </c>
      <c r="EF40" s="1">
        <v>-0.18529999999999999</v>
      </c>
      <c r="EG40" s="1">
        <v>-2.3400000000000001E-2</v>
      </c>
      <c r="EH40" s="1">
        <v>-7.5399999999999995E-2</v>
      </c>
      <c r="EI40" s="1">
        <v>-4.5999999999999999E-3</v>
      </c>
      <c r="EJ40" s="1">
        <v>-0.35199999999999998</v>
      </c>
      <c r="EK40" s="1">
        <v>-0.81850000000000001</v>
      </c>
      <c r="EL40" s="1">
        <v>0.19139999999999999</v>
      </c>
      <c r="EM40" s="1">
        <v>-9.2600000000000002E-2</v>
      </c>
      <c r="EN40" s="1">
        <v>-0.1857</v>
      </c>
      <c r="EO40" s="1">
        <v>-4.0599999999999997E-2</v>
      </c>
      <c r="EP40" s="1">
        <v>0.26390000000000002</v>
      </c>
      <c r="EQ40" s="1">
        <v>-0.37980000000000003</v>
      </c>
      <c r="ER40" s="1">
        <v>-0.95940000000000003</v>
      </c>
      <c r="ES40" s="1">
        <v>-0.1215</v>
      </c>
      <c r="ET40" s="1">
        <v>-0.2243</v>
      </c>
      <c r="EU40" s="1">
        <v>-1.49E-2</v>
      </c>
      <c r="EV40" s="1">
        <v>8.4400000000000003E-2</v>
      </c>
      <c r="EW40" s="1">
        <v>-0.51570000000000005</v>
      </c>
      <c r="EX40" s="1">
        <v>-1.1034999999999999</v>
      </c>
      <c r="EY40" s="1">
        <v>-2.06E-2</v>
      </c>
      <c r="EZ40" s="1">
        <v>-2.5999999999999999E-3</v>
      </c>
      <c r="FA40" s="1">
        <v>-0.21779999999999999</v>
      </c>
      <c r="FB40" s="1">
        <v>-0.50519999999999998</v>
      </c>
      <c r="FC40" s="1">
        <v>-7.7000000000000002E-3</v>
      </c>
      <c r="FD40" s="1">
        <v>0.20680000000000001</v>
      </c>
      <c r="FE40" s="1">
        <v>-0.92869999999999997</v>
      </c>
      <c r="FF40" s="1">
        <v>0</v>
      </c>
      <c r="FG40" s="1">
        <v>4.6100000000000002E-2</v>
      </c>
      <c r="FH40" s="1">
        <v>0.18890000000000001</v>
      </c>
      <c r="FI40" s="1">
        <v>3.6799999999999999E-2</v>
      </c>
      <c r="FJ40" s="1">
        <v>5.3800000000000001E-2</v>
      </c>
      <c r="FK40" s="1">
        <v>-0.76</v>
      </c>
      <c r="FL40" s="1">
        <v>0.3286</v>
      </c>
      <c r="FM40" s="1">
        <v>-0.4869</v>
      </c>
      <c r="FN40" s="1">
        <v>-0.14230000000000001</v>
      </c>
      <c r="FO40" s="1">
        <v>-0.48420000000000002</v>
      </c>
      <c r="FP40" s="1">
        <v>-0.7863</v>
      </c>
      <c r="FQ40" s="1">
        <v>-0.85740000000000005</v>
      </c>
      <c r="FR40" s="1">
        <v>1.1155999999999999</v>
      </c>
      <c r="FS40" s="1">
        <v>-9.4000000000000004E-3</v>
      </c>
      <c r="FT40" s="1">
        <v>-0.34810000000000002</v>
      </c>
      <c r="FU40" s="1">
        <v>-0.8448</v>
      </c>
      <c r="FV40" s="1">
        <v>-0.29459999999999997</v>
      </c>
      <c r="FW40" s="1">
        <v>-0.64229999999999998</v>
      </c>
      <c r="FX40" s="1">
        <v>-0.26889999999999997</v>
      </c>
      <c r="FY40" s="1">
        <v>-0.13489999999999999</v>
      </c>
      <c r="FZ40" s="1">
        <v>-2.46E-2</v>
      </c>
      <c r="GA40" s="1">
        <v>-0.21779999999999999</v>
      </c>
      <c r="GB40" s="1">
        <v>-0.15509999999999999</v>
      </c>
      <c r="GC40" s="1">
        <v>-0.1124</v>
      </c>
      <c r="GD40" s="1">
        <v>-3.39E-2</v>
      </c>
      <c r="GE40" s="1">
        <v>-3.6900000000000002E-2</v>
      </c>
      <c r="GF40" s="1">
        <v>-0.44190000000000002</v>
      </c>
      <c r="GG40" s="1">
        <v>-0.69159999999999999</v>
      </c>
      <c r="GH40" s="1">
        <v>-0.60580000000000001</v>
      </c>
      <c r="GI40" s="1">
        <v>0.57140000000000002</v>
      </c>
      <c r="GJ40" s="1">
        <v>-1.7113</v>
      </c>
      <c r="GK40" s="1">
        <v>3.1399999999999997E-2</v>
      </c>
      <c r="GL40" s="1">
        <v>-0.32529999999999998</v>
      </c>
      <c r="GM40" s="1">
        <v>-0.36599999999999999</v>
      </c>
      <c r="GN40" s="1">
        <v>-0.33090000000000003</v>
      </c>
      <c r="GO40" s="1">
        <v>-0.29289999999999999</v>
      </c>
      <c r="GP40" s="1">
        <v>0.14779999999999999</v>
      </c>
      <c r="GQ40" s="1">
        <v>0.36870000000000003</v>
      </c>
      <c r="HA40" s="1" t="str">
        <f t="shared" si="0"/>
        <v>2019</v>
      </c>
      <c r="HB40" s="1" t="str">
        <f t="shared" si="1"/>
        <v>06</v>
      </c>
    </row>
    <row r="41" spans="1:210">
      <c r="A41" s="3" t="s">
        <v>9</v>
      </c>
      <c r="B41" s="3"/>
      <c r="C41" s="3" t="s">
        <v>3240</v>
      </c>
      <c r="E41" s="1" t="s">
        <v>3241</v>
      </c>
      <c r="F41" s="1">
        <v>0.115</v>
      </c>
      <c r="G41" s="1">
        <v>-0.90610000000000002</v>
      </c>
      <c r="H41" s="1">
        <v>0.65249999999999997</v>
      </c>
      <c r="I41" s="1">
        <v>-0.4264</v>
      </c>
      <c r="J41" s="1">
        <v>-0.2858</v>
      </c>
      <c r="K41" s="1">
        <v>-5.5899999999999998E-2</v>
      </c>
      <c r="L41" s="1">
        <v>0.27189999999999998</v>
      </c>
      <c r="M41" s="1">
        <v>-4.0300000000000002E-2</v>
      </c>
      <c r="N41" s="1">
        <v>-0.1108</v>
      </c>
      <c r="O41" s="1">
        <v>-4.3799999999999999E-2</v>
      </c>
      <c r="P41" s="1">
        <v>3.1926999999999999</v>
      </c>
      <c r="Q41" s="1">
        <v>1.468</v>
      </c>
      <c r="R41" s="1">
        <v>-0.38319999999999999</v>
      </c>
      <c r="S41" s="1">
        <v>-5.79E-2</v>
      </c>
      <c r="T41" s="1">
        <v>0.2331</v>
      </c>
      <c r="U41" s="1">
        <v>0.19209999999999999</v>
      </c>
      <c r="V41" s="1">
        <v>-4.4600000000000001E-2</v>
      </c>
      <c r="W41" s="1">
        <v>0.31490000000000001</v>
      </c>
      <c r="X41" s="1">
        <v>0.60329999999999995</v>
      </c>
      <c r="Y41" s="1">
        <v>8.2299999999999998E-2</v>
      </c>
      <c r="Z41" s="1">
        <v>0</v>
      </c>
      <c r="AA41" s="1">
        <v>0.12230000000000001</v>
      </c>
      <c r="AB41" s="1">
        <v>0</v>
      </c>
      <c r="AC41" s="1">
        <v>-0.35799999999999998</v>
      </c>
      <c r="AD41" s="1">
        <v>0.58560000000000001</v>
      </c>
      <c r="AE41" s="1">
        <v>0.45939999999999998</v>
      </c>
      <c r="AF41" s="1">
        <v>0.1923</v>
      </c>
      <c r="AG41" s="1">
        <v>-0.22320000000000001</v>
      </c>
      <c r="AH41" s="1">
        <v>0</v>
      </c>
      <c r="AI41" s="1">
        <v>0</v>
      </c>
      <c r="AJ41" s="1">
        <v>-0.44550000000000001</v>
      </c>
      <c r="AK41" s="1">
        <v>2.9277000000000002</v>
      </c>
      <c r="AL41" s="1">
        <v>0.26879999999999998</v>
      </c>
      <c r="AM41" s="1">
        <v>2.4489000000000001</v>
      </c>
      <c r="AN41" s="1">
        <v>0.20330000000000001</v>
      </c>
      <c r="AO41" s="1">
        <v>-0.63290000000000002</v>
      </c>
      <c r="AP41" s="1">
        <v>-1.2183999999999999</v>
      </c>
      <c r="AQ41" s="1">
        <v>0.624</v>
      </c>
      <c r="AR41" s="1">
        <v>-0.57720000000000005</v>
      </c>
      <c r="AS41" s="1">
        <v>-0.66149999999999998</v>
      </c>
      <c r="AT41" s="1">
        <v>-0.80920000000000003</v>
      </c>
      <c r="AU41" s="1">
        <v>-0.69950000000000001</v>
      </c>
      <c r="AV41" s="1">
        <v>-0.96909999999999996</v>
      </c>
      <c r="AW41" s="1">
        <v>-0.29620000000000002</v>
      </c>
      <c r="AX41" s="1">
        <v>0.2059</v>
      </c>
      <c r="AY41" s="1">
        <v>-0.24540000000000001</v>
      </c>
      <c r="AZ41" s="1">
        <v>-0.23350000000000001</v>
      </c>
      <c r="BA41" s="1">
        <v>-0.4884</v>
      </c>
      <c r="BB41" s="1">
        <v>0.46379999999999999</v>
      </c>
      <c r="BC41" s="1">
        <v>-0.38579999999999998</v>
      </c>
      <c r="BD41" s="1">
        <v>-0.16339999999999999</v>
      </c>
      <c r="BE41" s="1">
        <v>-0.30320000000000003</v>
      </c>
      <c r="BF41" s="1">
        <v>0.26029999999999998</v>
      </c>
      <c r="BG41" s="1">
        <v>-0.38590000000000002</v>
      </c>
      <c r="BH41" s="1">
        <v>-7.2400000000000006E-2</v>
      </c>
      <c r="BI41" s="1">
        <v>0.11899999999999999</v>
      </c>
      <c r="BJ41" s="1">
        <v>-0.77080000000000004</v>
      </c>
      <c r="BK41" s="1">
        <v>-0.63529999999999998</v>
      </c>
      <c r="BL41" s="1">
        <v>-0.88590000000000002</v>
      </c>
      <c r="BM41" s="1">
        <v>0.61580000000000001</v>
      </c>
      <c r="BN41" s="1">
        <v>-0.38200000000000001</v>
      </c>
      <c r="BO41" s="1">
        <v>0.37280000000000002</v>
      </c>
      <c r="BP41" s="1">
        <v>5.8383000000000003</v>
      </c>
      <c r="BQ41" s="1">
        <v>-2.7073999999999998</v>
      </c>
      <c r="BR41" s="1">
        <v>-0.26240000000000002</v>
      </c>
      <c r="BS41" s="1">
        <v>-0.68389999999999995</v>
      </c>
      <c r="BT41" s="1">
        <v>0</v>
      </c>
      <c r="BU41" s="1">
        <v>2.2222</v>
      </c>
      <c r="BV41" s="1">
        <v>0.56120000000000003</v>
      </c>
      <c r="BW41" s="1">
        <v>0.58350000000000002</v>
      </c>
      <c r="BX41" s="1">
        <v>0.84099999999999997</v>
      </c>
      <c r="BY41" s="1">
        <v>-0.7974</v>
      </c>
      <c r="BZ41" s="1">
        <v>-1.0256000000000001</v>
      </c>
      <c r="CA41" s="1">
        <v>-1.1903999999999999</v>
      </c>
      <c r="CB41" s="1">
        <v>-0.1037</v>
      </c>
      <c r="CC41" s="1">
        <v>0.23319999999999999</v>
      </c>
      <c r="CD41" s="1">
        <v>-0.1226</v>
      </c>
      <c r="CE41" s="1">
        <v>0.48060000000000003</v>
      </c>
      <c r="CF41" s="1">
        <v>0.55149999999999999</v>
      </c>
      <c r="CG41" s="1">
        <v>-0.49890000000000001</v>
      </c>
      <c r="CH41" s="1">
        <v>-0.51739999999999997</v>
      </c>
      <c r="CI41" s="1">
        <v>-0.36780000000000002</v>
      </c>
      <c r="CJ41" s="1">
        <v>9.6600000000000005E-2</v>
      </c>
      <c r="CK41" s="1">
        <v>1.0382</v>
      </c>
      <c r="CL41" s="1">
        <v>-2.2100000000000002E-2</v>
      </c>
      <c r="CM41" s="1">
        <v>4.4900000000000002E-2</v>
      </c>
      <c r="CN41" s="1">
        <v>0.54910000000000003</v>
      </c>
      <c r="CO41" s="1">
        <v>0.14960000000000001</v>
      </c>
      <c r="CP41" s="1">
        <v>-0.2001</v>
      </c>
      <c r="CQ41" s="1">
        <v>-0.31859999999999999</v>
      </c>
      <c r="CR41" s="1">
        <v>4.7500000000000001E-2</v>
      </c>
      <c r="CS41" s="1">
        <v>0.5252</v>
      </c>
      <c r="CT41" s="1">
        <v>-0.1084</v>
      </c>
      <c r="CU41" s="1">
        <v>-1.5015000000000001</v>
      </c>
      <c r="CV41" s="1">
        <v>-0.71419999999999995</v>
      </c>
      <c r="CW41" s="1">
        <v>-4.87E-2</v>
      </c>
      <c r="CX41" s="1">
        <v>0.3352</v>
      </c>
      <c r="CY41" s="1">
        <v>-0.14030000000000001</v>
      </c>
      <c r="CZ41" s="1">
        <v>1.0409999999999999</v>
      </c>
      <c r="DA41" s="1">
        <v>-6.6000000000000003E-2</v>
      </c>
      <c r="DB41" s="1">
        <v>-1.6295999999999999</v>
      </c>
      <c r="DC41" s="1">
        <v>2.9287999999999998</v>
      </c>
      <c r="DD41" s="1">
        <v>-2.8250999999999999</v>
      </c>
      <c r="DE41" s="1">
        <v>0.1004</v>
      </c>
      <c r="DF41" s="1">
        <v>0.38579999999999998</v>
      </c>
      <c r="DG41" s="1">
        <v>0.13980000000000001</v>
      </c>
      <c r="DH41" s="1">
        <v>0.3085</v>
      </c>
      <c r="DI41" s="1">
        <v>0.25869999999999999</v>
      </c>
      <c r="DJ41" s="1">
        <v>0.43159999999999998</v>
      </c>
      <c r="DK41" s="1">
        <v>0.48549999999999999</v>
      </c>
      <c r="DL41" s="1">
        <v>0.48</v>
      </c>
      <c r="DM41" s="1">
        <v>-2.2599999999999999E-2</v>
      </c>
      <c r="DN41" s="1">
        <v>-0.32090000000000002</v>
      </c>
      <c r="DO41" s="1">
        <v>0.72899999999999998</v>
      </c>
      <c r="DP41" s="1">
        <v>0.27729999999999999</v>
      </c>
      <c r="DQ41" s="1">
        <v>0.33110000000000001</v>
      </c>
      <c r="DR41" s="1">
        <v>0.2044</v>
      </c>
      <c r="DS41" s="1">
        <v>-3.7499999999999999E-2</v>
      </c>
      <c r="DT41" s="1">
        <v>0.1235</v>
      </c>
      <c r="DU41" s="1">
        <v>-0.1348</v>
      </c>
      <c r="DV41" s="1">
        <v>0</v>
      </c>
      <c r="DW41" s="1">
        <v>0.4123</v>
      </c>
      <c r="DX41" s="1">
        <v>-0.7369</v>
      </c>
      <c r="DY41" s="1">
        <v>0.2329</v>
      </c>
      <c r="DZ41" s="1">
        <v>0.35170000000000001</v>
      </c>
      <c r="EA41" s="1">
        <v>-0.24610000000000001</v>
      </c>
      <c r="EB41" s="1">
        <v>-0.40339999999999998</v>
      </c>
      <c r="EC41" s="1">
        <v>-0.75649999999999995</v>
      </c>
      <c r="ED41" s="1">
        <v>0.40079999999999999</v>
      </c>
      <c r="EE41" s="1">
        <v>8.0100000000000005E-2</v>
      </c>
      <c r="EF41" s="1">
        <v>-0.34699999999999998</v>
      </c>
      <c r="EG41" s="1">
        <v>0.31159999999999999</v>
      </c>
      <c r="EH41" s="1">
        <v>-0.20219999999999999</v>
      </c>
      <c r="EI41" s="1">
        <v>4.4600000000000001E-2</v>
      </c>
      <c r="EJ41" s="1">
        <v>-0.46960000000000002</v>
      </c>
      <c r="EK41" s="1">
        <v>9.5000000000000001E-2</v>
      </c>
      <c r="EL41" s="1">
        <v>0.66620000000000001</v>
      </c>
      <c r="EM41" s="1">
        <v>0.69440000000000002</v>
      </c>
      <c r="EN41" s="1">
        <v>-0.59189999999999998</v>
      </c>
      <c r="EO41" s="1">
        <v>0.57210000000000005</v>
      </c>
      <c r="EP41" s="1">
        <v>0.75700000000000001</v>
      </c>
      <c r="EQ41" s="1">
        <v>-0.50360000000000005</v>
      </c>
      <c r="ER41" s="1">
        <v>0.16139999999999999</v>
      </c>
      <c r="ES41" s="1">
        <v>0.39479999999999998</v>
      </c>
      <c r="ET41" s="1">
        <v>0.2097</v>
      </c>
      <c r="EU41" s="1">
        <v>-0.25459999999999999</v>
      </c>
      <c r="EV41" s="1">
        <v>0.52339999999999998</v>
      </c>
      <c r="EW41" s="1">
        <v>-4.7100000000000003E-2</v>
      </c>
      <c r="EX41" s="1">
        <v>1.38</v>
      </c>
      <c r="EY41" s="1">
        <v>0.70650000000000002</v>
      </c>
      <c r="EZ41" s="1">
        <v>-1.0800000000000001E-2</v>
      </c>
      <c r="FA41" s="1">
        <v>0.98029999999999995</v>
      </c>
      <c r="FB41" s="1">
        <v>-0.50729999999999997</v>
      </c>
      <c r="FC41" s="1">
        <v>0.62729999999999997</v>
      </c>
      <c r="FD41" s="1">
        <v>0.19359999999999999</v>
      </c>
      <c r="FE41" s="1">
        <v>-0.66869999999999996</v>
      </c>
      <c r="FF41" s="1">
        <v>-9.8000000000000004E-2</v>
      </c>
      <c r="FG41" s="1">
        <v>0.73909999999999998</v>
      </c>
      <c r="FH41" s="1">
        <v>0.40479999999999999</v>
      </c>
      <c r="FI41" s="1">
        <v>0.1399</v>
      </c>
      <c r="FJ41" s="1">
        <v>0.57230000000000003</v>
      </c>
      <c r="FK41" s="1">
        <v>-0.66879999999999995</v>
      </c>
      <c r="FL41" s="1">
        <v>0.81499999999999995</v>
      </c>
      <c r="FM41" s="1">
        <v>0.22539999999999999</v>
      </c>
      <c r="FN41" s="1">
        <v>0.89859999999999995</v>
      </c>
      <c r="FO41" s="1">
        <v>-0.59530000000000005</v>
      </c>
      <c r="FP41" s="1">
        <v>-5.79E-2</v>
      </c>
      <c r="FQ41" s="1">
        <v>-0.19270000000000001</v>
      </c>
      <c r="FR41" s="1">
        <v>0.80589999999999995</v>
      </c>
      <c r="FS41" s="1">
        <v>-4.9399999999999999E-2</v>
      </c>
      <c r="FT41" s="1">
        <v>1.61E-2</v>
      </c>
      <c r="FU41" s="1">
        <v>-0.49390000000000001</v>
      </c>
      <c r="FV41" s="1">
        <v>0.19309999999999999</v>
      </c>
      <c r="FW41" s="1">
        <v>1.1299999999999999E-2</v>
      </c>
      <c r="FX41" s="1">
        <v>0.18090000000000001</v>
      </c>
      <c r="FY41" s="1">
        <v>0.1008</v>
      </c>
      <c r="FZ41" s="1">
        <v>-0.27210000000000001</v>
      </c>
      <c r="GA41" s="1">
        <v>0.2329</v>
      </c>
      <c r="GB41" s="1">
        <v>0.14219999999999999</v>
      </c>
      <c r="GC41" s="1">
        <v>-7.2800000000000004E-2</v>
      </c>
      <c r="GD41" s="1">
        <v>0.51690000000000003</v>
      </c>
      <c r="GE41" s="1">
        <v>0.12920000000000001</v>
      </c>
      <c r="GF41" s="1">
        <v>0.12790000000000001</v>
      </c>
      <c r="GG41" s="1">
        <v>-0.28210000000000002</v>
      </c>
      <c r="GH41" s="1">
        <v>-0.1089</v>
      </c>
      <c r="GI41" s="1">
        <v>2.2507000000000001</v>
      </c>
      <c r="GJ41" s="1">
        <v>0.97960000000000003</v>
      </c>
      <c r="GK41" s="1">
        <v>5.3999999999999999E-2</v>
      </c>
      <c r="GL41" s="1">
        <v>0.57909999999999995</v>
      </c>
      <c r="GM41" s="1">
        <v>0.37609999999999999</v>
      </c>
      <c r="GN41" s="1">
        <v>-1.84E-2</v>
      </c>
      <c r="GO41" s="1">
        <v>1.6E-2</v>
      </c>
      <c r="GP41" s="1">
        <v>0.35749999999999998</v>
      </c>
      <c r="GQ41" s="1">
        <v>0.64739999999999998</v>
      </c>
      <c r="HA41" s="1" t="str">
        <f t="shared" si="0"/>
        <v>2019</v>
      </c>
      <c r="HB41" s="1" t="str">
        <f t="shared" si="1"/>
        <v>06</v>
      </c>
    </row>
    <row r="42" spans="1:210">
      <c r="A42" s="3" t="s">
        <v>9</v>
      </c>
      <c r="B42" s="3"/>
      <c r="C42" s="3" t="s">
        <v>3242</v>
      </c>
      <c r="E42" s="1" t="s">
        <v>3243</v>
      </c>
      <c r="F42" s="1">
        <v>6.4100000000000004E-2</v>
      </c>
      <c r="G42" s="1">
        <v>-0.42270000000000002</v>
      </c>
      <c r="H42" s="1">
        <v>0.83689999999999998</v>
      </c>
      <c r="I42" s="1">
        <v>-0.5806</v>
      </c>
      <c r="J42" s="1">
        <v>-0.2379</v>
      </c>
      <c r="K42" s="1">
        <v>-0.50249999999999995</v>
      </c>
      <c r="L42" s="1">
        <v>0.42880000000000001</v>
      </c>
      <c r="M42" s="1">
        <v>-0.28320000000000001</v>
      </c>
      <c r="N42" s="1">
        <v>-0.31059999999999999</v>
      </c>
      <c r="O42" s="1">
        <v>-0.15310000000000001</v>
      </c>
      <c r="P42" s="1">
        <v>-0.86799999999999999</v>
      </c>
      <c r="Q42" s="1">
        <v>0.94899999999999995</v>
      </c>
      <c r="R42" s="1">
        <v>-5.4899999999999997E-2</v>
      </c>
      <c r="S42" s="1">
        <v>0.15509999999999999</v>
      </c>
      <c r="T42" s="1">
        <v>-0.46439999999999998</v>
      </c>
      <c r="U42" s="1">
        <v>-0.57499999999999996</v>
      </c>
      <c r="V42" s="1">
        <v>-0.84699999999999998</v>
      </c>
      <c r="W42" s="1">
        <v>0.49619999999999997</v>
      </c>
      <c r="X42" s="1">
        <v>0.45240000000000002</v>
      </c>
      <c r="Y42" s="1">
        <v>0.22120000000000001</v>
      </c>
      <c r="Z42" s="1">
        <v>0</v>
      </c>
      <c r="AA42" s="1">
        <v>-1.2745</v>
      </c>
      <c r="AB42" s="1">
        <v>0.60150000000000003</v>
      </c>
      <c r="AC42" s="1">
        <v>-0.1026</v>
      </c>
      <c r="AD42" s="1">
        <v>-0.1948</v>
      </c>
      <c r="AE42" s="1">
        <v>-0.61250000000000004</v>
      </c>
      <c r="AF42" s="1">
        <v>-1.2845</v>
      </c>
      <c r="AG42" s="1">
        <v>0.44540000000000002</v>
      </c>
      <c r="AH42" s="1">
        <v>-0.51280000000000003</v>
      </c>
      <c r="AI42" s="1">
        <v>0.82110000000000005</v>
      </c>
      <c r="AJ42" s="1">
        <v>-0.62180000000000002</v>
      </c>
      <c r="AK42" s="1">
        <v>-0.43990000000000001</v>
      </c>
      <c r="AL42" s="1">
        <v>-0.2676</v>
      </c>
      <c r="AM42" s="1">
        <v>2.0325000000000002</v>
      </c>
      <c r="AN42" s="1">
        <v>-5.1700000000000003E-2</v>
      </c>
      <c r="AO42" s="1">
        <v>-1.9460999999999999</v>
      </c>
      <c r="AP42" s="1">
        <v>-3.9504999999999999</v>
      </c>
      <c r="AQ42" s="1">
        <v>1.9334</v>
      </c>
      <c r="AR42" s="1">
        <v>-0.82</v>
      </c>
      <c r="AS42" s="1">
        <v>-0.45929999999999999</v>
      </c>
      <c r="AT42" s="1">
        <v>-0.91739999999999999</v>
      </c>
      <c r="AU42" s="1">
        <v>-0.66069999999999995</v>
      </c>
      <c r="AV42" s="1">
        <v>-0.90849999999999997</v>
      </c>
      <c r="AW42" s="1">
        <v>0.22220000000000001</v>
      </c>
      <c r="AX42" s="1">
        <v>-1.2736000000000001</v>
      </c>
      <c r="AY42" s="1">
        <v>0.40810000000000002</v>
      </c>
      <c r="AZ42" s="1">
        <v>-3.9600000000000003E-2</v>
      </c>
      <c r="BA42" s="1">
        <v>-0.3745</v>
      </c>
      <c r="BB42" s="1">
        <v>0.30890000000000001</v>
      </c>
      <c r="BC42" s="1">
        <v>-0.30299999999999999</v>
      </c>
      <c r="BD42" s="1">
        <v>-1.5976999999999999</v>
      </c>
      <c r="BE42" s="1">
        <v>-0.15440000000000001</v>
      </c>
      <c r="BF42" s="1">
        <v>-1.9946999999999999</v>
      </c>
      <c r="BG42" s="1">
        <v>-0.41870000000000002</v>
      </c>
      <c r="BH42" s="1">
        <v>-7.22E-2</v>
      </c>
      <c r="BI42" s="1">
        <v>-0.39710000000000001</v>
      </c>
      <c r="BJ42" s="1">
        <v>-0.55900000000000005</v>
      </c>
      <c r="BK42" s="1">
        <v>-1.9510000000000001</v>
      </c>
      <c r="BL42" s="1">
        <v>-2.2321</v>
      </c>
      <c r="BM42" s="1">
        <v>1.8320000000000001</v>
      </c>
      <c r="BN42" s="1">
        <v>-4.8110999999999997</v>
      </c>
      <c r="BO42" s="1">
        <v>2.4426000000000001</v>
      </c>
      <c r="BP42" s="1">
        <v>-1.2561</v>
      </c>
      <c r="BQ42" s="1">
        <v>0.48630000000000001</v>
      </c>
      <c r="BR42" s="1">
        <v>-0.41810000000000003</v>
      </c>
      <c r="BS42" s="1">
        <v>-0.4824</v>
      </c>
      <c r="BT42" s="1">
        <v>0</v>
      </c>
      <c r="BU42" s="1">
        <v>3.5905999999999998</v>
      </c>
      <c r="BV42" s="1">
        <v>-0.93240000000000001</v>
      </c>
      <c r="BW42" s="1">
        <v>0.73150000000000004</v>
      </c>
      <c r="BX42" s="1">
        <v>1.5698000000000001</v>
      </c>
      <c r="BY42" s="1">
        <v>-1.1778</v>
      </c>
      <c r="BZ42" s="1">
        <v>-0.4113</v>
      </c>
      <c r="CA42" s="1">
        <v>-0.46800000000000003</v>
      </c>
      <c r="CB42" s="1">
        <v>-0.46579999999999999</v>
      </c>
      <c r="CC42" s="1">
        <v>-0.2349</v>
      </c>
      <c r="CD42" s="1">
        <v>0.1222</v>
      </c>
      <c r="CE42" s="1">
        <v>0.71960000000000002</v>
      </c>
      <c r="CF42" s="1">
        <v>1.4876</v>
      </c>
      <c r="CG42" s="1">
        <v>-0.9889</v>
      </c>
      <c r="CH42" s="1">
        <v>-0.65969999999999995</v>
      </c>
      <c r="CI42" s="1">
        <v>-0.36670000000000003</v>
      </c>
      <c r="CJ42" s="1">
        <v>0.29089999999999999</v>
      </c>
      <c r="CK42" s="1">
        <v>1.2156</v>
      </c>
      <c r="CL42" s="1">
        <v>-2.6100000000000002E-2</v>
      </c>
      <c r="CM42" s="1">
        <v>0.2064</v>
      </c>
      <c r="CN42" s="1">
        <v>0.86370000000000002</v>
      </c>
      <c r="CO42" s="1">
        <v>0.16969999999999999</v>
      </c>
      <c r="CP42" s="1">
        <v>-0.79959999999999998</v>
      </c>
      <c r="CQ42" s="1">
        <v>0</v>
      </c>
      <c r="CR42" s="1">
        <v>-1.0008999999999999</v>
      </c>
      <c r="CS42" s="1">
        <v>-0.73219999999999996</v>
      </c>
      <c r="CT42" s="1">
        <v>-0.75339999999999996</v>
      </c>
      <c r="CU42" s="1">
        <v>-1.1551</v>
      </c>
      <c r="CV42" s="1">
        <v>-0.38729999999999998</v>
      </c>
      <c r="CW42" s="1">
        <v>-1.9033</v>
      </c>
      <c r="CX42" s="1">
        <v>-0.19120000000000001</v>
      </c>
      <c r="CY42" s="1">
        <v>-0.18759999999999999</v>
      </c>
      <c r="CZ42" s="1">
        <v>-0.92290000000000005</v>
      </c>
      <c r="DA42" s="1">
        <v>-6.6100000000000006E-2</v>
      </c>
      <c r="DB42" s="1">
        <v>0.2303</v>
      </c>
      <c r="DC42" s="1">
        <v>-3.3532999999999999</v>
      </c>
      <c r="DD42" s="1">
        <v>0</v>
      </c>
      <c r="DE42" s="1">
        <v>-0.2006</v>
      </c>
      <c r="DF42" s="1">
        <v>0.32790000000000002</v>
      </c>
      <c r="DG42" s="1">
        <v>7.0499999999999993E-2</v>
      </c>
      <c r="DH42" s="1">
        <v>0.59409999999999996</v>
      </c>
      <c r="DI42" s="1">
        <v>0.30509999999999998</v>
      </c>
      <c r="DJ42" s="1">
        <v>0.2044</v>
      </c>
      <c r="DK42" s="1">
        <v>0.63900000000000001</v>
      </c>
      <c r="DL42" s="1">
        <v>0.45810000000000001</v>
      </c>
      <c r="DM42" s="1">
        <v>6.8500000000000005E-2</v>
      </c>
      <c r="DN42" s="1">
        <v>-0.37530000000000002</v>
      </c>
      <c r="DO42" s="1">
        <v>0.51259999999999994</v>
      </c>
      <c r="DP42" s="1">
        <v>0.3906</v>
      </c>
      <c r="DQ42" s="1">
        <v>0.72219999999999995</v>
      </c>
      <c r="DR42" s="1">
        <v>0</v>
      </c>
      <c r="DS42" s="1">
        <v>-0.16969999999999999</v>
      </c>
      <c r="DT42" s="1">
        <v>0.49719999999999998</v>
      </c>
      <c r="DU42" s="1">
        <v>-0.2248</v>
      </c>
      <c r="DV42" s="1">
        <v>0.29580000000000001</v>
      </c>
      <c r="DW42" s="1">
        <v>-0.51300000000000001</v>
      </c>
      <c r="DX42" s="1">
        <v>-2.2768999999999999</v>
      </c>
      <c r="DY42" s="1">
        <v>0.1166</v>
      </c>
      <c r="DZ42" s="1">
        <v>-0.45150000000000001</v>
      </c>
      <c r="EA42" s="1">
        <v>-3.4599999999999999E-2</v>
      </c>
      <c r="EB42" s="1">
        <v>-0.73180000000000001</v>
      </c>
      <c r="EC42" s="1">
        <v>-0.71150000000000002</v>
      </c>
      <c r="ED42" s="1">
        <v>-0.29949999999999999</v>
      </c>
      <c r="EE42" s="1">
        <v>-0.33939999999999998</v>
      </c>
      <c r="EF42" s="1">
        <v>0.17430000000000001</v>
      </c>
      <c r="EG42" s="1">
        <v>0.89280000000000004</v>
      </c>
      <c r="EH42" s="1">
        <v>-0.37069999999999997</v>
      </c>
      <c r="EI42" s="1">
        <v>-7.17E-2</v>
      </c>
      <c r="EJ42" s="1">
        <v>-0.68100000000000005</v>
      </c>
      <c r="EK42" s="1">
        <v>3.2300000000000002E-2</v>
      </c>
      <c r="EL42" s="1">
        <v>0.71760000000000002</v>
      </c>
      <c r="EM42" s="1">
        <v>-0.59930000000000005</v>
      </c>
      <c r="EN42" s="1">
        <v>0.32740000000000002</v>
      </c>
      <c r="EO42" s="1">
        <v>0.6724</v>
      </c>
      <c r="EP42" s="1">
        <v>0.95250000000000001</v>
      </c>
      <c r="EQ42" s="1">
        <v>-0.60609999999999997</v>
      </c>
      <c r="ER42" s="1">
        <v>-2.363</v>
      </c>
      <c r="ES42" s="1">
        <v>0.37730000000000002</v>
      </c>
      <c r="ET42" s="1">
        <v>0.2833</v>
      </c>
      <c r="EU42" s="1">
        <v>-0.10489999999999999</v>
      </c>
      <c r="EV42" s="1">
        <v>0.33589999999999998</v>
      </c>
      <c r="EW42" s="1">
        <v>-2.3079999999999998</v>
      </c>
      <c r="EX42" s="1">
        <v>-1.0431999999999999</v>
      </c>
      <c r="EY42" s="1">
        <v>0.9194</v>
      </c>
      <c r="EZ42" s="1">
        <v>-0.1164</v>
      </c>
      <c r="FA42" s="1">
        <v>-1.1853</v>
      </c>
      <c r="FB42" s="1">
        <v>-3.1959</v>
      </c>
      <c r="FC42" s="1">
        <v>1.0429999999999999</v>
      </c>
      <c r="FD42" s="1">
        <v>0.21909999999999999</v>
      </c>
      <c r="FE42" s="1">
        <v>-2.7839999999999998</v>
      </c>
      <c r="FF42" s="1">
        <v>-0.53890000000000005</v>
      </c>
      <c r="FG42" s="1">
        <v>0.58860000000000001</v>
      </c>
      <c r="FH42" s="1">
        <v>0.55010000000000003</v>
      </c>
      <c r="FI42" s="1">
        <v>-0.26119999999999999</v>
      </c>
      <c r="FJ42" s="1">
        <v>0.39560000000000001</v>
      </c>
      <c r="FK42" s="1">
        <v>-1.8731</v>
      </c>
      <c r="FL42" s="1">
        <v>0.9556</v>
      </c>
      <c r="FM42" s="1">
        <v>0.43790000000000001</v>
      </c>
      <c r="FN42" s="1">
        <v>1.1545000000000001</v>
      </c>
      <c r="FO42" s="1">
        <v>-0.57469999999999999</v>
      </c>
      <c r="FP42" s="1">
        <v>-0.24260000000000001</v>
      </c>
      <c r="FQ42" s="1">
        <v>-6.0499999999999998E-2</v>
      </c>
      <c r="FR42" s="1">
        <v>-5.7200000000000001E-2</v>
      </c>
      <c r="FS42" s="1">
        <v>9.4500000000000001E-2</v>
      </c>
      <c r="FT42" s="1">
        <v>4.1999999999999997E-3</v>
      </c>
      <c r="FU42" s="1">
        <v>-0.1099</v>
      </c>
      <c r="FV42" s="1">
        <v>8.72E-2</v>
      </c>
      <c r="FW42" s="1">
        <v>0.61470000000000002</v>
      </c>
      <c r="FX42" s="1">
        <v>0.34639999999999999</v>
      </c>
      <c r="FY42" s="1">
        <v>0.13639999999999999</v>
      </c>
      <c r="FZ42" s="1">
        <v>-0.4582</v>
      </c>
      <c r="GA42" s="1">
        <v>0.33639999999999998</v>
      </c>
      <c r="GB42" s="1">
        <v>0.41360000000000002</v>
      </c>
      <c r="GC42" s="1">
        <v>-1.1847000000000001</v>
      </c>
      <c r="GD42" s="1">
        <v>0.82050000000000001</v>
      </c>
      <c r="GE42" s="1">
        <v>-3.8800000000000001E-2</v>
      </c>
      <c r="GF42" s="1">
        <v>0.2505</v>
      </c>
      <c r="GG42" s="1">
        <v>-2.9100000000000001E-2</v>
      </c>
      <c r="GH42" s="1">
        <v>-7.8E-2</v>
      </c>
      <c r="GI42" s="1">
        <v>2.0794999999999999</v>
      </c>
      <c r="GJ42" s="1">
        <v>-3.9581</v>
      </c>
      <c r="GK42" s="1">
        <v>-0.2001</v>
      </c>
      <c r="GL42" s="1">
        <v>-5.7000000000000002E-2</v>
      </c>
      <c r="GM42" s="1">
        <v>0.88759999999999994</v>
      </c>
      <c r="GN42" s="1">
        <v>0.20250000000000001</v>
      </c>
      <c r="GO42" s="1">
        <v>0.57769999999999999</v>
      </c>
      <c r="GP42" s="1">
        <v>0.50839999999999996</v>
      </c>
      <c r="GQ42" s="1">
        <v>1.0189999999999999</v>
      </c>
      <c r="HA42" s="1" t="str">
        <f t="shared" si="0"/>
        <v>2019</v>
      </c>
      <c r="HB42" s="1" t="str">
        <f t="shared" si="1"/>
        <v>06</v>
      </c>
    </row>
    <row r="43" spans="1:210">
      <c r="A43" s="3" t="s">
        <v>9</v>
      </c>
      <c r="B43" s="3"/>
      <c r="C43" s="3" t="s">
        <v>3244</v>
      </c>
      <c r="E43" s="1" t="s">
        <v>3244</v>
      </c>
      <c r="F43" s="1">
        <v>-0.2286</v>
      </c>
      <c r="G43" s="1">
        <v>-0.3886</v>
      </c>
      <c r="H43" s="1">
        <v>-0.17630000000000001</v>
      </c>
      <c r="I43" s="1">
        <v>-0.93620000000000003</v>
      </c>
      <c r="J43" s="1">
        <v>-0.8518</v>
      </c>
      <c r="K43" s="1">
        <v>-0.33589999999999998</v>
      </c>
      <c r="L43" s="1">
        <v>0.3105</v>
      </c>
      <c r="M43" s="1">
        <v>-0.76190000000000002</v>
      </c>
      <c r="N43" s="1">
        <v>-0.41970000000000002</v>
      </c>
      <c r="O43" s="1">
        <v>-0.1096</v>
      </c>
      <c r="P43" s="1">
        <v>-0.17349999999999999</v>
      </c>
      <c r="Q43" s="1">
        <v>1.2830999999999999</v>
      </c>
      <c r="R43" s="1">
        <v>0.19040000000000001</v>
      </c>
      <c r="S43" s="1">
        <v>-0.42370000000000002</v>
      </c>
      <c r="T43" s="1">
        <v>-0.62519999999999998</v>
      </c>
      <c r="U43" s="1">
        <v>-0.41239999999999999</v>
      </c>
      <c r="V43" s="1">
        <v>-0.53049999999999997</v>
      </c>
      <c r="W43" s="1">
        <v>0.2235</v>
      </c>
      <c r="X43" s="1">
        <v>-0.44840000000000002</v>
      </c>
      <c r="Y43" s="1">
        <v>5.4600000000000003E-2</v>
      </c>
      <c r="Z43" s="1">
        <v>0.1646</v>
      </c>
      <c r="AA43" s="1">
        <v>-0.41360000000000002</v>
      </c>
      <c r="AB43" s="1">
        <v>0.151</v>
      </c>
      <c r="AC43" s="1">
        <v>-0.87260000000000004</v>
      </c>
      <c r="AD43" s="1">
        <v>-0.3861</v>
      </c>
      <c r="AE43" s="1">
        <v>-1.3676999999999999</v>
      </c>
      <c r="AF43" s="1">
        <v>-0.3826</v>
      </c>
      <c r="AG43" s="1">
        <v>0.37309999999999999</v>
      </c>
      <c r="AH43" s="1">
        <v>-0.4052</v>
      </c>
      <c r="AI43" s="1">
        <v>0.81820000000000004</v>
      </c>
      <c r="AJ43" s="1">
        <v>-0.24929999999999999</v>
      </c>
      <c r="AK43" s="1">
        <v>-0.12620000000000001</v>
      </c>
      <c r="AL43" s="1">
        <v>-0.35239999999999999</v>
      </c>
      <c r="AM43" s="1">
        <v>0.80320000000000003</v>
      </c>
      <c r="AN43" s="1">
        <v>-0.36230000000000001</v>
      </c>
      <c r="AO43" s="1">
        <v>3.8199999999999998E-2</v>
      </c>
      <c r="AP43" s="1">
        <v>-0.81599999999999995</v>
      </c>
      <c r="AQ43" s="1">
        <v>0.45479999999999998</v>
      </c>
      <c r="AR43" s="1">
        <v>-0.76880000000000004</v>
      </c>
      <c r="AS43" s="1">
        <v>-0.84179999999999999</v>
      </c>
      <c r="AT43" s="1">
        <v>-0.46079999999999999</v>
      </c>
      <c r="AU43" s="1">
        <v>-1.5122</v>
      </c>
      <c r="AV43" s="1">
        <v>-2.4939</v>
      </c>
      <c r="AW43" s="1">
        <v>1.4147000000000001</v>
      </c>
      <c r="AX43" s="1">
        <v>-0.30709999999999998</v>
      </c>
      <c r="AY43" s="1">
        <v>8.1900000000000001E-2</v>
      </c>
      <c r="AZ43" s="1">
        <v>0</v>
      </c>
      <c r="BA43" s="1">
        <v>-0.749</v>
      </c>
      <c r="BB43" s="1">
        <v>-0.1368</v>
      </c>
      <c r="BC43" s="1">
        <v>0.2276</v>
      </c>
      <c r="BD43" s="1">
        <v>-1.4492</v>
      </c>
      <c r="BE43" s="1">
        <v>-0.15440000000000001</v>
      </c>
      <c r="BF43" s="1">
        <v>2.2536</v>
      </c>
      <c r="BG43" s="1">
        <v>-0.3256</v>
      </c>
      <c r="BH43" s="1">
        <v>7.2499999999999995E-2</v>
      </c>
      <c r="BI43" s="1">
        <v>-0.66710000000000003</v>
      </c>
      <c r="BJ43" s="1">
        <v>-0.2109</v>
      </c>
      <c r="BK43" s="1">
        <v>-0.54259999999999997</v>
      </c>
      <c r="BL43" s="1">
        <v>-1.0249999999999999</v>
      </c>
      <c r="BM43" s="1">
        <v>0.67310000000000003</v>
      </c>
      <c r="BN43" s="1">
        <v>2.8250000000000002</v>
      </c>
      <c r="BO43" s="1">
        <v>-1.0093000000000001</v>
      </c>
      <c r="BP43" s="1">
        <v>0.56330000000000002</v>
      </c>
      <c r="BQ43" s="1">
        <v>0.2422</v>
      </c>
      <c r="BR43" s="1">
        <v>0.15670000000000001</v>
      </c>
      <c r="BS43" s="1">
        <v>-0.61339999999999995</v>
      </c>
      <c r="BT43" s="1">
        <v>-0.13400000000000001</v>
      </c>
      <c r="BU43" s="1">
        <v>0.85609999999999997</v>
      </c>
      <c r="BV43" s="1">
        <v>0.71319999999999995</v>
      </c>
      <c r="BW43" s="1">
        <v>-0.31740000000000002</v>
      </c>
      <c r="BX43" s="1">
        <v>-0.79669999999999996</v>
      </c>
      <c r="BY43" s="1">
        <v>9.2799999999999994E-2</v>
      </c>
      <c r="BZ43" s="1">
        <v>5.1299999999999998E-2</v>
      </c>
      <c r="CA43" s="1">
        <v>0.25969999999999999</v>
      </c>
      <c r="CB43" s="1">
        <v>-0.82850000000000001</v>
      </c>
      <c r="CC43" s="1">
        <v>-0.85270000000000001</v>
      </c>
      <c r="CD43" s="1">
        <v>-0.12280000000000001</v>
      </c>
      <c r="CE43" s="1">
        <v>-0.52510000000000001</v>
      </c>
      <c r="CF43" s="1">
        <v>-0.9244</v>
      </c>
      <c r="CG43" s="1">
        <v>0.15909999999999999</v>
      </c>
      <c r="CH43" s="1">
        <v>-0.93669999999999998</v>
      </c>
      <c r="CI43" s="1">
        <v>6.13E-2</v>
      </c>
      <c r="CJ43" s="1">
        <v>4.8099999999999997E-2</v>
      </c>
      <c r="CK43" s="1">
        <v>0.44900000000000001</v>
      </c>
      <c r="CL43" s="1">
        <v>9.6199999999999994E-2</v>
      </c>
      <c r="CM43" s="1">
        <v>-0.1847</v>
      </c>
      <c r="CN43" s="1">
        <v>-0.3271</v>
      </c>
      <c r="CO43" s="1">
        <v>-0.13350000000000001</v>
      </c>
      <c r="CP43" s="1">
        <v>-0.74399999999999999</v>
      </c>
      <c r="CQ43" s="1">
        <v>0</v>
      </c>
      <c r="CR43" s="1">
        <v>-1.1594</v>
      </c>
      <c r="CS43" s="1">
        <v>-0.20830000000000001</v>
      </c>
      <c r="CT43" s="1">
        <v>-1.022</v>
      </c>
      <c r="CU43" s="1">
        <v>-0.90400000000000003</v>
      </c>
      <c r="CV43" s="1">
        <v>-1.4958</v>
      </c>
      <c r="CW43" s="1">
        <v>-1.3827</v>
      </c>
      <c r="CX43" s="1">
        <v>0.52880000000000005</v>
      </c>
      <c r="CY43" s="1">
        <v>0.70679999999999998</v>
      </c>
      <c r="CZ43" s="1">
        <v>-0.9879</v>
      </c>
      <c r="DA43" s="1">
        <v>-0.2641</v>
      </c>
      <c r="DB43" s="1">
        <v>-1.1009</v>
      </c>
      <c r="DC43" s="1">
        <v>-1.3299000000000001</v>
      </c>
      <c r="DD43" s="1">
        <v>-1.4854000000000001</v>
      </c>
      <c r="DE43" s="1">
        <v>0.35299999999999998</v>
      </c>
      <c r="DF43" s="1">
        <v>0.5212</v>
      </c>
      <c r="DG43" s="1">
        <v>0.16980000000000001</v>
      </c>
      <c r="DH43" s="1">
        <v>-7.4999999999999997E-3</v>
      </c>
      <c r="DI43" s="1">
        <v>0.31259999999999999</v>
      </c>
      <c r="DJ43" s="1">
        <v>-0.1542</v>
      </c>
      <c r="DK43" s="1">
        <v>-0.30599999999999999</v>
      </c>
      <c r="DL43" s="1">
        <v>-0.32850000000000001</v>
      </c>
      <c r="DM43" s="1">
        <v>-0.2056</v>
      </c>
      <c r="DN43" s="1">
        <v>-2.7300000000000001E-2</v>
      </c>
      <c r="DO43" s="1">
        <v>1.0365</v>
      </c>
      <c r="DP43" s="1">
        <v>0.2762</v>
      </c>
      <c r="DQ43" s="1">
        <v>0.22109999999999999</v>
      </c>
      <c r="DR43" s="1">
        <v>4.1000000000000002E-2</v>
      </c>
      <c r="DS43" s="1">
        <v>-8.6999999999999994E-3</v>
      </c>
      <c r="DT43" s="1">
        <v>0.1237</v>
      </c>
      <c r="DU43" s="1">
        <v>-0.09</v>
      </c>
      <c r="DV43" s="1">
        <v>-0.1169</v>
      </c>
      <c r="DW43" s="1">
        <v>-0.8196</v>
      </c>
      <c r="DX43" s="1">
        <v>0.52249999999999996</v>
      </c>
      <c r="DY43" s="1">
        <v>-0.40910000000000002</v>
      </c>
      <c r="DZ43" s="1">
        <v>-0.29859999999999998</v>
      </c>
      <c r="EA43" s="1">
        <v>4.5699999999999998E-2</v>
      </c>
      <c r="EB43" s="1">
        <v>-7.8100000000000003E-2</v>
      </c>
      <c r="EC43" s="1">
        <v>-0.94779999999999998</v>
      </c>
      <c r="ED43" s="1">
        <v>4.9399999999999999E-2</v>
      </c>
      <c r="EE43" s="1">
        <v>-6.1800000000000001E-2</v>
      </c>
      <c r="EF43" s="1">
        <v>0.23880000000000001</v>
      </c>
      <c r="EG43" s="1">
        <v>0.1971</v>
      </c>
      <c r="EH43" s="1">
        <v>-0.20130000000000001</v>
      </c>
      <c r="EI43" s="1">
        <v>-7.0000000000000001E-3</v>
      </c>
      <c r="EJ43" s="1">
        <v>-0.29299999999999998</v>
      </c>
      <c r="EK43" s="1">
        <v>-0.55900000000000005</v>
      </c>
      <c r="EL43" s="1">
        <v>0.10059999999999999</v>
      </c>
      <c r="EM43" s="1">
        <v>-0.36809999999999998</v>
      </c>
      <c r="EN43" s="1">
        <v>-0.18340000000000001</v>
      </c>
      <c r="EO43" s="1">
        <v>-0.31569999999999998</v>
      </c>
      <c r="EP43" s="1">
        <v>-0.2349</v>
      </c>
      <c r="EQ43" s="1">
        <v>-0.33879999999999999</v>
      </c>
      <c r="ER43" s="1">
        <v>3.4020999999999999</v>
      </c>
      <c r="ES43" s="1">
        <v>-1.4999999999999999E-2</v>
      </c>
      <c r="ET43" s="1">
        <v>-0.2823</v>
      </c>
      <c r="EU43" s="1">
        <v>0.19520000000000001</v>
      </c>
      <c r="EV43" s="1">
        <v>-0.43130000000000002</v>
      </c>
      <c r="EW43" s="1">
        <v>2.194</v>
      </c>
      <c r="EX43" s="1">
        <v>-0.57769999999999999</v>
      </c>
      <c r="EY43" s="1">
        <v>-0.41649999999999998</v>
      </c>
      <c r="EZ43" s="1">
        <v>0.26179999999999998</v>
      </c>
      <c r="FA43" s="1">
        <v>-1.9148000000000001</v>
      </c>
      <c r="FB43" s="1">
        <v>0.23910000000000001</v>
      </c>
      <c r="FC43" s="1">
        <v>-0.34639999999999999</v>
      </c>
      <c r="FD43" s="1">
        <v>0.37730000000000002</v>
      </c>
      <c r="FE43" s="1">
        <v>1.8946000000000001</v>
      </c>
      <c r="FF43" s="1">
        <v>0.19719999999999999</v>
      </c>
      <c r="FG43" s="1">
        <v>-0.23499999999999999</v>
      </c>
      <c r="FH43" s="1">
        <v>-5.79E-2</v>
      </c>
      <c r="FI43" s="1">
        <v>-4.4400000000000002E-2</v>
      </c>
      <c r="FJ43" s="1">
        <v>-0.2069</v>
      </c>
      <c r="FK43" s="1">
        <v>0.2457</v>
      </c>
      <c r="FL43" s="1">
        <v>-0.2107</v>
      </c>
      <c r="FM43" s="1">
        <v>-0.25009999999999999</v>
      </c>
      <c r="FN43" s="1">
        <v>-6.4000000000000003E-3</v>
      </c>
      <c r="FO43" s="1">
        <v>-0.85919999999999996</v>
      </c>
      <c r="FP43" s="1">
        <v>-0.94689999999999996</v>
      </c>
      <c r="FQ43" s="1">
        <v>-1.0112000000000001</v>
      </c>
      <c r="FR43" s="1">
        <v>0</v>
      </c>
      <c r="FS43" s="1">
        <v>3.7699999999999997E-2</v>
      </c>
      <c r="FT43" s="1">
        <v>-0.376</v>
      </c>
      <c r="FU43" s="1">
        <v>-0.60099999999999998</v>
      </c>
      <c r="FV43" s="1">
        <v>-0.2389</v>
      </c>
      <c r="FW43" s="1">
        <v>-8.4699999999999998E-2</v>
      </c>
      <c r="FX43" s="1">
        <v>-0.32150000000000001</v>
      </c>
      <c r="FY43" s="1">
        <v>-0.113</v>
      </c>
      <c r="FZ43" s="1">
        <v>0.1547</v>
      </c>
      <c r="GA43" s="1">
        <v>-0.39360000000000001</v>
      </c>
      <c r="GB43" s="1">
        <v>-0.25390000000000001</v>
      </c>
      <c r="GC43" s="1">
        <v>0.105</v>
      </c>
      <c r="GD43" s="1">
        <v>-0.22770000000000001</v>
      </c>
      <c r="GE43" s="1">
        <v>8.9899999999999994E-2</v>
      </c>
      <c r="GF43" s="1">
        <v>-0.22359999999999999</v>
      </c>
      <c r="GG43" s="1">
        <v>-0.85329999999999995</v>
      </c>
      <c r="GH43" s="1">
        <v>-0.72099999999999997</v>
      </c>
      <c r="GI43" s="1">
        <v>1.7777000000000001</v>
      </c>
      <c r="GJ43" s="1">
        <v>-0.3105</v>
      </c>
      <c r="GK43" s="1">
        <v>-0.18210000000000001</v>
      </c>
      <c r="GL43" s="1">
        <v>-0.3533</v>
      </c>
      <c r="GM43" s="1">
        <v>-0.4773</v>
      </c>
      <c r="GN43" s="1">
        <v>-0.34710000000000002</v>
      </c>
      <c r="GO43" s="1">
        <v>-0.42659999999999998</v>
      </c>
      <c r="GP43" s="1">
        <v>-8.7300000000000003E-2</v>
      </c>
      <c r="GQ43" s="1">
        <v>-6.8500000000000005E-2</v>
      </c>
      <c r="HA43" s="1" t="str">
        <f t="shared" si="0"/>
        <v>2019</v>
      </c>
      <c r="HB43" s="1" t="str">
        <f t="shared" si="1"/>
        <v>05</v>
      </c>
    </row>
    <row r="44" spans="1:210">
      <c r="A44" s="3" t="s">
        <v>9</v>
      </c>
      <c r="B44" s="3"/>
      <c r="C44" s="3" t="s">
        <v>3245</v>
      </c>
      <c r="E44" s="1" t="s">
        <v>3245</v>
      </c>
      <c r="F44" s="1">
        <v>2.5499999999999998E-2</v>
      </c>
      <c r="G44" s="1">
        <v>-0.93269999999999997</v>
      </c>
      <c r="H44" s="1">
        <v>0.27600000000000002</v>
      </c>
      <c r="I44" s="1">
        <v>-0.36330000000000001</v>
      </c>
      <c r="J44" s="1">
        <v>-0.9456</v>
      </c>
      <c r="K44" s="1">
        <v>-0.4481</v>
      </c>
      <c r="L44" s="1">
        <v>0.19309999999999999</v>
      </c>
      <c r="M44" s="1">
        <v>-0.46239999999999998</v>
      </c>
      <c r="N44" s="1">
        <v>-0.55100000000000005</v>
      </c>
      <c r="O44" s="1">
        <v>-0.35110000000000002</v>
      </c>
      <c r="P44" s="1">
        <v>-0.40250000000000002</v>
      </c>
      <c r="Q44" s="1">
        <v>1.4442999999999999</v>
      </c>
      <c r="R44" s="1">
        <v>-0.65480000000000005</v>
      </c>
      <c r="S44" s="1">
        <v>-9.6299999999999997E-2</v>
      </c>
      <c r="T44" s="1">
        <v>-0.39389999999999997</v>
      </c>
      <c r="U44" s="1">
        <v>-0.25380000000000003</v>
      </c>
      <c r="V44" s="1">
        <v>-0.44030000000000002</v>
      </c>
      <c r="W44" s="1">
        <v>0.33650000000000002</v>
      </c>
      <c r="X44" s="1">
        <v>-0.74850000000000005</v>
      </c>
      <c r="Y44" s="1">
        <v>0.19220000000000001</v>
      </c>
      <c r="Z44" s="1">
        <v>0</v>
      </c>
      <c r="AA44" s="1">
        <v>1.2318</v>
      </c>
      <c r="AB44" s="1">
        <v>-0.74850000000000005</v>
      </c>
      <c r="AC44" s="1">
        <v>-0.9355</v>
      </c>
      <c r="AD44" s="1">
        <v>-9.6500000000000002E-2</v>
      </c>
      <c r="AE44" s="1">
        <v>0.15260000000000001</v>
      </c>
      <c r="AF44" s="1">
        <v>1.2273000000000001</v>
      </c>
      <c r="AG44" s="1">
        <v>-0.81179999999999997</v>
      </c>
      <c r="AH44" s="1">
        <v>-0.503</v>
      </c>
      <c r="AI44" s="1">
        <v>1.7857000000000001</v>
      </c>
      <c r="AJ44" s="1">
        <v>-0.75280000000000002</v>
      </c>
      <c r="AK44" s="1">
        <v>5.0187999999999997</v>
      </c>
      <c r="AL44" s="1">
        <v>-0.34899999999999998</v>
      </c>
      <c r="AM44" s="1">
        <v>0.4</v>
      </c>
      <c r="AN44" s="1">
        <v>0.51380000000000003</v>
      </c>
      <c r="AO44" s="1">
        <v>0.56899999999999995</v>
      </c>
      <c r="AP44" s="1">
        <v>0.96750000000000003</v>
      </c>
      <c r="AQ44" s="1">
        <v>-0.60599999999999998</v>
      </c>
      <c r="AR44" s="1">
        <v>-0.28689999999999999</v>
      </c>
      <c r="AS44" s="1">
        <v>0.73519999999999996</v>
      </c>
      <c r="AT44" s="1">
        <v>-1.3824000000000001</v>
      </c>
      <c r="AU44" s="1">
        <v>0.51139999999999997</v>
      </c>
      <c r="AV44" s="1">
        <v>1.05</v>
      </c>
      <c r="AW44" s="1">
        <v>-1.1687000000000001</v>
      </c>
      <c r="AX44" s="1">
        <v>1.1800999999999999</v>
      </c>
      <c r="AY44" s="1">
        <v>-0.89280000000000004</v>
      </c>
      <c r="AZ44" s="1">
        <v>0.62809999999999999</v>
      </c>
      <c r="BA44" s="1">
        <v>1.2405999999999999</v>
      </c>
      <c r="BB44" s="1">
        <v>0.73850000000000005</v>
      </c>
      <c r="BC44" s="1">
        <v>-0.30599999999999999</v>
      </c>
      <c r="BD44" s="1">
        <v>0.41699999999999998</v>
      </c>
      <c r="BE44" s="1">
        <v>0.3448</v>
      </c>
      <c r="BF44" s="1">
        <v>1.2761</v>
      </c>
      <c r="BG44" s="1">
        <v>-5.9299999999999999E-2</v>
      </c>
      <c r="BH44" s="1">
        <v>-0.1449</v>
      </c>
      <c r="BI44" s="1">
        <v>0.90939999999999999</v>
      </c>
      <c r="BJ44" s="1">
        <v>-1.1862999999999999</v>
      </c>
      <c r="BK44" s="1">
        <v>0.50460000000000005</v>
      </c>
      <c r="BL44" s="1">
        <v>1.0262</v>
      </c>
      <c r="BM44" s="1">
        <v>-0.82020000000000004</v>
      </c>
      <c r="BN44" s="1">
        <v>2.0253999999999999</v>
      </c>
      <c r="BO44" s="1">
        <v>-0.73419999999999996</v>
      </c>
      <c r="BP44" s="1">
        <v>10.431100000000001</v>
      </c>
      <c r="BQ44" s="1">
        <v>-4.4874999999999998</v>
      </c>
      <c r="BR44" s="1">
        <v>0.5151</v>
      </c>
      <c r="BS44" s="1">
        <v>-0.34189999999999998</v>
      </c>
      <c r="BT44" s="1">
        <v>-0.1338</v>
      </c>
      <c r="BU44" s="1">
        <v>-0.1709</v>
      </c>
      <c r="BV44" s="1">
        <v>2.2519999999999998</v>
      </c>
      <c r="BW44" s="1">
        <v>-0.66410000000000002</v>
      </c>
      <c r="BX44" s="1">
        <v>-1.0752999999999999</v>
      </c>
      <c r="BY44" s="1">
        <v>0.34200000000000003</v>
      </c>
      <c r="BZ44" s="1">
        <v>-0.35709999999999997</v>
      </c>
      <c r="CA44" s="1">
        <v>0</v>
      </c>
      <c r="CB44" s="1">
        <v>-0.78120000000000001</v>
      </c>
      <c r="CC44" s="1">
        <v>0.23319999999999999</v>
      </c>
      <c r="CD44" s="1">
        <v>0</v>
      </c>
      <c r="CE44" s="1">
        <v>-0.68959999999999999</v>
      </c>
      <c r="CF44" s="1">
        <v>-1.2410000000000001</v>
      </c>
      <c r="CG44" s="1">
        <v>0.61650000000000005</v>
      </c>
      <c r="CH44" s="1">
        <v>-0.70450000000000002</v>
      </c>
      <c r="CI44" s="1">
        <v>0</v>
      </c>
      <c r="CJ44" s="1">
        <v>0</v>
      </c>
      <c r="CK44" s="1">
        <v>0.64219999999999999</v>
      </c>
      <c r="CL44" s="1">
        <v>-0.17080000000000001</v>
      </c>
      <c r="CM44" s="1">
        <v>-0.29310000000000003</v>
      </c>
      <c r="CN44" s="1">
        <v>-0.4607</v>
      </c>
      <c r="CO44" s="1">
        <v>-0.31319999999999998</v>
      </c>
      <c r="CP44" s="1">
        <v>-0.1986</v>
      </c>
      <c r="CQ44" s="1">
        <v>-0.4103</v>
      </c>
      <c r="CR44" s="1">
        <v>0.8276</v>
      </c>
      <c r="CS44" s="1">
        <v>0</v>
      </c>
      <c r="CT44" s="1">
        <v>-2.1633</v>
      </c>
      <c r="CU44" s="1">
        <v>-0.45040000000000002</v>
      </c>
      <c r="CV44" s="1">
        <v>-1.8161</v>
      </c>
      <c r="CW44" s="1">
        <v>9.9099999999999994E-2</v>
      </c>
      <c r="CX44" s="1">
        <v>0.66879999999999995</v>
      </c>
      <c r="CY44" s="1">
        <v>0.37590000000000001</v>
      </c>
      <c r="CZ44" s="1">
        <v>1.3888</v>
      </c>
      <c r="DA44" s="1">
        <v>-0.49419999999999997</v>
      </c>
      <c r="DB44" s="1">
        <v>-1.4664999999999999</v>
      </c>
      <c r="DC44" s="1">
        <v>8.3208000000000002</v>
      </c>
      <c r="DD44" s="1">
        <v>-5.0959000000000003</v>
      </c>
      <c r="DE44" s="1">
        <v>0.55300000000000005</v>
      </c>
      <c r="DF44" s="1">
        <v>6.3399999999999998E-2</v>
      </c>
      <c r="DG44" s="1">
        <v>1.29E-2</v>
      </c>
      <c r="DH44" s="1">
        <v>2.1299999999999999E-2</v>
      </c>
      <c r="DI44" s="1">
        <v>-6.7000000000000004E-2</v>
      </c>
      <c r="DJ44" s="1">
        <v>2.8500000000000001E-2</v>
      </c>
      <c r="DK44" s="1">
        <v>-0.37019999999999997</v>
      </c>
      <c r="DL44" s="1">
        <v>-5.0000000000000001E-3</v>
      </c>
      <c r="DM44" s="1">
        <v>-8.3000000000000001E-3</v>
      </c>
      <c r="DN44" s="1">
        <v>6.5100000000000005E-2</v>
      </c>
      <c r="DO44" s="1">
        <v>1.1579999999999999</v>
      </c>
      <c r="DP44" s="1">
        <v>0</v>
      </c>
      <c r="DQ44" s="1">
        <v>0.1651</v>
      </c>
      <c r="DR44" s="1">
        <v>-0.38829999999999998</v>
      </c>
      <c r="DS44" s="1">
        <v>-0.19</v>
      </c>
      <c r="DT44" s="1">
        <v>-6.13E-2</v>
      </c>
      <c r="DU44" s="1">
        <v>-8.9800000000000005E-2</v>
      </c>
      <c r="DV44" s="1">
        <v>0.35580000000000001</v>
      </c>
      <c r="DW44" s="1">
        <v>-0.15490000000000001</v>
      </c>
      <c r="DX44" s="1">
        <v>0.70150000000000001</v>
      </c>
      <c r="DY44" s="1">
        <v>-0.1181</v>
      </c>
      <c r="DZ44" s="1">
        <v>-0.3468</v>
      </c>
      <c r="EA44" s="1">
        <v>-0.54610000000000003</v>
      </c>
      <c r="EB44" s="1">
        <v>-0.5232</v>
      </c>
      <c r="EC44" s="1">
        <v>-0.1426</v>
      </c>
      <c r="ED44" s="1">
        <v>-0.34389999999999998</v>
      </c>
      <c r="EE44" s="1">
        <v>-0.4123</v>
      </c>
      <c r="EF44" s="1">
        <v>-0.28799999999999998</v>
      </c>
      <c r="EG44" s="1">
        <v>-0.12859999999999999</v>
      </c>
      <c r="EH44" s="1">
        <v>-0.45479999999999998</v>
      </c>
      <c r="EI44" s="1">
        <v>-4.9299999999999997E-2</v>
      </c>
      <c r="EJ44" s="1">
        <v>-0.28129999999999999</v>
      </c>
      <c r="EK44" s="1">
        <v>-0.94710000000000005</v>
      </c>
      <c r="EL44" s="1">
        <v>-4.2000000000000003E-2</v>
      </c>
      <c r="EM44" s="1">
        <v>0.27700000000000002</v>
      </c>
      <c r="EN44" s="1">
        <v>1.6294</v>
      </c>
      <c r="EO44" s="1">
        <v>-0.4728</v>
      </c>
      <c r="EP44" s="1">
        <v>-0.18640000000000001</v>
      </c>
      <c r="EQ44" s="1">
        <v>0.2301</v>
      </c>
      <c r="ER44" s="1">
        <v>2.1995</v>
      </c>
      <c r="ES44" s="1">
        <v>-0.19450000000000001</v>
      </c>
      <c r="ET44" s="1">
        <v>-0.90549999999999997</v>
      </c>
      <c r="EU44" s="1">
        <v>8.9700000000000002E-2</v>
      </c>
      <c r="EV44" s="1">
        <v>-0.16839999999999999</v>
      </c>
      <c r="EW44" s="1">
        <v>1.5173000000000001</v>
      </c>
      <c r="EX44" s="1">
        <v>0</v>
      </c>
      <c r="EY44" s="1">
        <v>-0.92949999999999999</v>
      </c>
      <c r="EZ44" s="1">
        <v>-0.10589999999999999</v>
      </c>
      <c r="FA44" s="1">
        <v>0.43099999999999999</v>
      </c>
      <c r="FB44" s="1">
        <v>1.5676000000000001</v>
      </c>
      <c r="FC44" s="1">
        <v>-1.0197000000000001</v>
      </c>
      <c r="FD44" s="1">
        <v>-7.7899999999999997E-2</v>
      </c>
      <c r="FE44" s="1">
        <v>0.85040000000000004</v>
      </c>
      <c r="FF44" s="1">
        <v>0.54079999999999995</v>
      </c>
      <c r="FG44" s="1">
        <v>-0.39100000000000001</v>
      </c>
      <c r="FH44" s="1">
        <v>-0.33989999999999998</v>
      </c>
      <c r="FI44" s="1">
        <v>-0.249</v>
      </c>
      <c r="FJ44" s="1">
        <v>-0.2074</v>
      </c>
      <c r="FK44" s="1">
        <v>0.58450000000000002</v>
      </c>
      <c r="FL44" s="1">
        <v>-0.70389999999999997</v>
      </c>
      <c r="FM44" s="1">
        <v>-0.85109999999999997</v>
      </c>
      <c r="FN44" s="1">
        <v>-0.6885</v>
      </c>
      <c r="FO44" s="1">
        <v>-0.77680000000000005</v>
      </c>
      <c r="FP44" s="1">
        <v>-0.92900000000000005</v>
      </c>
      <c r="FQ44" s="1">
        <v>-1.2634000000000001</v>
      </c>
      <c r="FR44" s="1">
        <v>-0.33460000000000001</v>
      </c>
      <c r="FS44" s="1">
        <v>-0.28589999999999999</v>
      </c>
      <c r="FT44" s="1">
        <v>-0.6129</v>
      </c>
      <c r="FU44" s="1">
        <v>-0.47860000000000003</v>
      </c>
      <c r="FV44" s="1">
        <v>-0.79239999999999999</v>
      </c>
      <c r="FW44" s="1">
        <v>-0.92259999999999998</v>
      </c>
      <c r="FX44" s="1">
        <v>-0.44479999999999997</v>
      </c>
      <c r="FY44" s="1">
        <v>-0.2772</v>
      </c>
      <c r="FZ44" s="1">
        <v>7.1999999999999995E-2</v>
      </c>
      <c r="GA44" s="1">
        <v>-0.29139999999999999</v>
      </c>
      <c r="GB44" s="1">
        <v>-0.30840000000000001</v>
      </c>
      <c r="GC44" s="1">
        <v>-0.1348</v>
      </c>
      <c r="GD44" s="1">
        <v>-0.66979999999999995</v>
      </c>
      <c r="GE44" s="1">
        <v>-0.1021</v>
      </c>
      <c r="GF44" s="1">
        <v>-0.29509999999999997</v>
      </c>
      <c r="GG44" s="1">
        <v>-0.87829999999999997</v>
      </c>
      <c r="GH44" s="1">
        <v>-0.97950000000000004</v>
      </c>
      <c r="GI44" s="1">
        <v>1.4910000000000001</v>
      </c>
      <c r="GJ44" s="1">
        <v>0.85199999999999998</v>
      </c>
      <c r="GK44" s="1">
        <v>-0.1384</v>
      </c>
      <c r="GL44" s="1">
        <v>-0.70050000000000001</v>
      </c>
      <c r="GM44" s="1">
        <v>-0.78800000000000003</v>
      </c>
      <c r="GN44" s="1">
        <v>-0.41220000000000001</v>
      </c>
      <c r="GO44" s="1">
        <v>-0.3982</v>
      </c>
      <c r="GP44" s="1">
        <v>-0.62460000000000004</v>
      </c>
      <c r="GQ44" s="1">
        <v>-0.7954</v>
      </c>
      <c r="HA44" s="1" t="str">
        <f t="shared" si="0"/>
        <v>2019</v>
      </c>
      <c r="HB44" s="1" t="str">
        <f t="shared" si="1"/>
        <v>05</v>
      </c>
    </row>
    <row r="45" spans="1:210">
      <c r="A45" s="3" t="s">
        <v>9</v>
      </c>
      <c r="B45" s="3"/>
      <c r="C45" s="3" t="s">
        <v>3246</v>
      </c>
      <c r="E45" s="1" t="s">
        <v>3247</v>
      </c>
      <c r="F45" s="1">
        <v>6.4600000000000005E-2</v>
      </c>
      <c r="G45" s="1">
        <v>-0.35770000000000002</v>
      </c>
      <c r="H45" s="1">
        <v>6.0299999999999999E-2</v>
      </c>
      <c r="I45" s="1">
        <v>-0.86150000000000004</v>
      </c>
      <c r="J45" s="1">
        <v>-0.1905</v>
      </c>
      <c r="K45" s="1">
        <v>-0.50870000000000004</v>
      </c>
      <c r="L45" s="1">
        <v>0.35299999999999998</v>
      </c>
      <c r="M45" s="1">
        <v>-0.55049999999999999</v>
      </c>
      <c r="N45" s="1">
        <v>-0.48880000000000001</v>
      </c>
      <c r="O45" s="1">
        <v>-0.24360000000000001</v>
      </c>
      <c r="P45" s="1">
        <v>-1.3180000000000001</v>
      </c>
      <c r="Q45" s="1">
        <v>0.86950000000000005</v>
      </c>
      <c r="R45" s="1">
        <v>-0.66420000000000001</v>
      </c>
      <c r="S45" s="1">
        <v>0.27279999999999999</v>
      </c>
      <c r="T45" s="1">
        <v>-1.1117999999999999</v>
      </c>
      <c r="U45" s="1">
        <v>-1.0101</v>
      </c>
      <c r="V45" s="1">
        <v>-1.4040999999999999</v>
      </c>
      <c r="W45" s="1">
        <v>0.31840000000000002</v>
      </c>
      <c r="X45" s="1">
        <v>-0.29849999999999999</v>
      </c>
      <c r="Y45" s="1">
        <v>0.28010000000000002</v>
      </c>
      <c r="Z45" s="1">
        <v>8.14E-2</v>
      </c>
      <c r="AA45" s="1">
        <v>-1.1382000000000001</v>
      </c>
      <c r="AB45" s="1">
        <v>0.15060000000000001</v>
      </c>
      <c r="AC45" s="1">
        <v>-0.52710000000000001</v>
      </c>
      <c r="AD45" s="1">
        <v>-1.0085999999999999</v>
      </c>
      <c r="AE45" s="1">
        <v>-1.6691</v>
      </c>
      <c r="AF45" s="1">
        <v>-1.2062999999999999</v>
      </c>
      <c r="AG45" s="1">
        <v>0.44640000000000002</v>
      </c>
      <c r="AH45" s="1">
        <v>-1.4056</v>
      </c>
      <c r="AI45" s="1">
        <v>0.27879999999999999</v>
      </c>
      <c r="AJ45" s="1">
        <v>-0.25490000000000002</v>
      </c>
      <c r="AK45" s="1">
        <v>4.4482999999999997</v>
      </c>
      <c r="AL45" s="1">
        <v>-1.4821</v>
      </c>
      <c r="AM45" s="1">
        <v>0.4</v>
      </c>
      <c r="AN45" s="1">
        <v>-0.15179999999999999</v>
      </c>
      <c r="AO45" s="1">
        <v>-0.2994</v>
      </c>
      <c r="AP45" s="1">
        <v>-0.48580000000000001</v>
      </c>
      <c r="AQ45" s="1">
        <v>0.23039999999999999</v>
      </c>
      <c r="AR45" s="1">
        <v>-1.0926</v>
      </c>
      <c r="AS45" s="1">
        <v>-0.7238</v>
      </c>
      <c r="AT45" s="1">
        <v>-0.81200000000000006</v>
      </c>
      <c r="AU45" s="1">
        <v>-0.54830000000000001</v>
      </c>
      <c r="AV45" s="1">
        <v>-1.0097</v>
      </c>
      <c r="AW45" s="1">
        <v>-0.43980000000000002</v>
      </c>
      <c r="AX45" s="1">
        <v>-1.0921000000000001</v>
      </c>
      <c r="AY45" s="1">
        <v>0.2457</v>
      </c>
      <c r="AZ45" s="1">
        <v>-0.30880000000000002</v>
      </c>
      <c r="BA45" s="1">
        <v>-0.61050000000000004</v>
      </c>
      <c r="BB45" s="1">
        <v>-0.1298</v>
      </c>
      <c r="BC45" s="1">
        <v>0.3115</v>
      </c>
      <c r="BD45" s="1">
        <v>-0.20610000000000001</v>
      </c>
      <c r="BE45" s="1">
        <v>0.113</v>
      </c>
      <c r="BF45" s="1">
        <v>0.12870000000000001</v>
      </c>
      <c r="BG45" s="1">
        <v>-0.2114</v>
      </c>
      <c r="BH45" s="1">
        <v>-7.1800000000000003E-2</v>
      </c>
      <c r="BI45" s="1">
        <v>-0.81930000000000003</v>
      </c>
      <c r="BJ45" s="1">
        <v>-0.49149999999999999</v>
      </c>
      <c r="BK45" s="1">
        <v>-0.31990000000000002</v>
      </c>
      <c r="BL45" s="1">
        <v>-0.89880000000000004</v>
      </c>
      <c r="BM45" s="1">
        <v>0</v>
      </c>
      <c r="BN45" s="1">
        <v>-0.505</v>
      </c>
      <c r="BO45" s="1">
        <v>0.44800000000000001</v>
      </c>
      <c r="BP45" s="1">
        <v>9.5356000000000005</v>
      </c>
      <c r="BQ45" s="1">
        <v>-4.3478000000000003</v>
      </c>
      <c r="BR45" s="1">
        <v>-0.10150000000000001</v>
      </c>
      <c r="BS45" s="1">
        <v>-0.48709999999999998</v>
      </c>
      <c r="BT45" s="1">
        <v>-0.26519999999999999</v>
      </c>
      <c r="BU45" s="1">
        <v>0.35460000000000003</v>
      </c>
      <c r="BV45" s="1">
        <v>0.47049999999999997</v>
      </c>
      <c r="BW45" s="1">
        <v>-0.79049999999999998</v>
      </c>
      <c r="BX45" s="1">
        <v>-1.4375</v>
      </c>
      <c r="BY45" s="1">
        <v>0.35410000000000003</v>
      </c>
      <c r="BZ45" s="1">
        <v>-0.71130000000000004</v>
      </c>
      <c r="CA45" s="1">
        <v>-0.76249999999999996</v>
      </c>
      <c r="CB45" s="1">
        <v>-0.36609999999999998</v>
      </c>
      <c r="CC45" s="1">
        <v>-0.15820000000000001</v>
      </c>
      <c r="CD45" s="1">
        <v>0</v>
      </c>
      <c r="CE45" s="1">
        <v>-0.72</v>
      </c>
      <c r="CF45" s="1">
        <v>-1.4455</v>
      </c>
      <c r="CG45" s="1">
        <v>0.4889</v>
      </c>
      <c r="CH45" s="1">
        <v>-0.80989999999999995</v>
      </c>
      <c r="CI45" s="1">
        <v>6.08E-2</v>
      </c>
      <c r="CJ45" s="1">
        <v>0.14649999999999999</v>
      </c>
      <c r="CK45" s="1">
        <v>-1.9657</v>
      </c>
      <c r="CL45" s="1">
        <v>-8.1000000000000003E-2</v>
      </c>
      <c r="CM45" s="1">
        <v>-0.30209999999999998</v>
      </c>
      <c r="CN45" s="1">
        <v>-0.66210000000000002</v>
      </c>
      <c r="CO45" s="1">
        <v>-0.29099999999999998</v>
      </c>
      <c r="CP45" s="1">
        <v>-1.0375000000000001</v>
      </c>
      <c r="CQ45" s="1">
        <v>-0.2298</v>
      </c>
      <c r="CR45" s="1">
        <v>0.76990000000000003</v>
      </c>
      <c r="CS45" s="1">
        <v>-0.5726</v>
      </c>
      <c r="CT45" s="1">
        <v>-0.60770000000000002</v>
      </c>
      <c r="CU45" s="1">
        <v>-1.3359000000000001</v>
      </c>
      <c r="CV45" s="1">
        <v>-1.3426</v>
      </c>
      <c r="CW45" s="1">
        <v>-0.1474</v>
      </c>
      <c r="CX45" s="1">
        <v>0.14269999999999999</v>
      </c>
      <c r="CY45" s="1">
        <v>0.28220000000000001</v>
      </c>
      <c r="CZ45" s="1">
        <v>1.8130999999999999</v>
      </c>
      <c r="DA45" s="1">
        <v>-0.2989</v>
      </c>
      <c r="DB45" s="1">
        <v>-0.64539999999999997</v>
      </c>
      <c r="DC45" s="1">
        <v>7.6475</v>
      </c>
      <c r="DD45" s="1">
        <v>-5.6044999999999998</v>
      </c>
      <c r="DE45" s="1">
        <v>-0.39900000000000002</v>
      </c>
      <c r="DF45" s="1">
        <v>-4.9399999999999999E-2</v>
      </c>
      <c r="DG45" s="1">
        <v>-0.11550000000000001</v>
      </c>
      <c r="DH45" s="1">
        <v>-1.0921000000000001</v>
      </c>
      <c r="DI45" s="1">
        <v>-6.3799999999999996E-2</v>
      </c>
      <c r="DJ45" s="1">
        <v>-0.43459999999999999</v>
      </c>
      <c r="DK45" s="1">
        <v>-0.62649999999999995</v>
      </c>
      <c r="DL45" s="1">
        <v>-0.2329</v>
      </c>
      <c r="DM45" s="1">
        <v>-0.45269999999999999</v>
      </c>
      <c r="DN45" s="1">
        <v>-8.14E-2</v>
      </c>
      <c r="DO45" s="1">
        <v>0.74690000000000001</v>
      </c>
      <c r="DP45" s="1">
        <v>0.84119999999999995</v>
      </c>
      <c r="DQ45" s="1">
        <v>0.33350000000000002</v>
      </c>
      <c r="DR45" s="1">
        <v>0.14399999999999999</v>
      </c>
      <c r="DS45" s="1">
        <v>-0.18629999999999999</v>
      </c>
      <c r="DT45" s="1">
        <v>-0.49349999999999999</v>
      </c>
      <c r="DU45" s="1">
        <v>-4.4999999999999998E-2</v>
      </c>
      <c r="DV45" s="1">
        <v>0</v>
      </c>
      <c r="DW45" s="1">
        <v>-0.82599999999999996</v>
      </c>
      <c r="DX45" s="1">
        <v>-0.73929999999999996</v>
      </c>
      <c r="DY45" s="1">
        <v>-0.6532</v>
      </c>
      <c r="DZ45" s="1">
        <v>-1.2333000000000001</v>
      </c>
      <c r="EA45" s="1">
        <v>-1.1444000000000001</v>
      </c>
      <c r="EB45" s="1">
        <v>-0.77510000000000001</v>
      </c>
      <c r="EC45" s="1">
        <v>-0.62050000000000005</v>
      </c>
      <c r="ED45" s="1">
        <v>-1.2291000000000001</v>
      </c>
      <c r="EE45" s="1">
        <v>-0.41260000000000002</v>
      </c>
      <c r="EF45" s="1">
        <v>-0.1167</v>
      </c>
      <c r="EG45" s="1">
        <v>6.0699999999999997E-2</v>
      </c>
      <c r="EH45" s="1">
        <v>-0.24249999999999999</v>
      </c>
      <c r="EI45" s="1">
        <v>-0.47549999999999998</v>
      </c>
      <c r="EJ45" s="1">
        <v>-0.59740000000000004</v>
      </c>
      <c r="EK45" s="1">
        <v>-1.5891</v>
      </c>
      <c r="EL45" s="1">
        <v>-0.50309999999999999</v>
      </c>
      <c r="EM45" s="1">
        <v>-4.5999999999999999E-2</v>
      </c>
      <c r="EN45" s="1">
        <v>-1.3271999999999999</v>
      </c>
      <c r="EO45" s="1">
        <v>-0.55600000000000005</v>
      </c>
      <c r="EP45" s="1">
        <v>-0.1731</v>
      </c>
      <c r="EQ45" s="1">
        <v>-0.25679999999999997</v>
      </c>
      <c r="ER45" s="1">
        <v>0.73560000000000003</v>
      </c>
      <c r="ES45" s="1">
        <v>-0.97370000000000001</v>
      </c>
      <c r="ET45" s="1">
        <v>-0.76270000000000004</v>
      </c>
      <c r="EU45" s="1">
        <v>-0.43409999999999999</v>
      </c>
      <c r="EV45" s="1">
        <v>-0.71950000000000003</v>
      </c>
      <c r="EW45" s="1">
        <v>-0.2326</v>
      </c>
      <c r="EX45" s="1">
        <v>-0.1048</v>
      </c>
      <c r="EY45" s="1">
        <v>-0.62460000000000004</v>
      </c>
      <c r="EZ45" s="1">
        <v>-0.21690000000000001</v>
      </c>
      <c r="FA45" s="1">
        <v>-1.3888</v>
      </c>
      <c r="FB45" s="1">
        <v>0.60799999999999998</v>
      </c>
      <c r="FC45" s="1">
        <v>-0.17249999999999999</v>
      </c>
      <c r="FD45" s="1">
        <v>2.18E-2</v>
      </c>
      <c r="FE45" s="1">
        <v>-0.52859999999999996</v>
      </c>
      <c r="FF45" s="1">
        <v>-0.2923</v>
      </c>
      <c r="FG45" s="1">
        <v>-0.60640000000000005</v>
      </c>
      <c r="FH45" s="1">
        <v>-0.61250000000000004</v>
      </c>
      <c r="FI45" s="1">
        <v>-0.12959999999999999</v>
      </c>
      <c r="FJ45" s="1">
        <v>-1.0128999999999999</v>
      </c>
      <c r="FK45" s="1">
        <v>-0.24010000000000001</v>
      </c>
      <c r="FL45" s="1">
        <v>-0.90169999999999995</v>
      </c>
      <c r="FM45" s="1">
        <v>-0.96309999999999996</v>
      </c>
      <c r="FN45" s="1">
        <v>-0.62549999999999994</v>
      </c>
      <c r="FO45" s="1">
        <v>-0.86880000000000002</v>
      </c>
      <c r="FP45" s="1">
        <v>-1.3935999999999999</v>
      </c>
      <c r="FQ45" s="1">
        <v>-1.165</v>
      </c>
      <c r="FR45" s="1">
        <v>-1.1673</v>
      </c>
      <c r="FS45" s="1">
        <v>-0.1716</v>
      </c>
      <c r="FT45" s="1">
        <v>-0.78259999999999996</v>
      </c>
      <c r="FU45" s="1">
        <v>-1.0767</v>
      </c>
      <c r="FV45" s="1">
        <v>-1.0762</v>
      </c>
      <c r="FW45" s="1">
        <v>-0.77159999999999995</v>
      </c>
      <c r="FX45" s="1">
        <v>-0.79869999999999997</v>
      </c>
      <c r="FY45" s="1">
        <v>-0.60929999999999995</v>
      </c>
      <c r="FZ45" s="1">
        <v>-0.36620000000000003</v>
      </c>
      <c r="GA45" s="1">
        <v>-0.78879999999999995</v>
      </c>
      <c r="GB45" s="1">
        <v>-0.49049999999999999</v>
      </c>
      <c r="GC45" s="1">
        <v>-0.19289999999999999</v>
      </c>
      <c r="GD45" s="1">
        <v>-0.56010000000000004</v>
      </c>
      <c r="GE45" s="1">
        <v>-0.1095</v>
      </c>
      <c r="GF45" s="1">
        <v>-0.2122</v>
      </c>
      <c r="GG45" s="1">
        <v>-0.80789999999999995</v>
      </c>
      <c r="GH45" s="1">
        <v>-0.72660000000000002</v>
      </c>
      <c r="GI45" s="1">
        <v>-0.1414</v>
      </c>
      <c r="GJ45" s="1">
        <v>-0.5343</v>
      </c>
      <c r="GK45" s="1">
        <v>-0.1153</v>
      </c>
      <c r="GL45" s="1">
        <v>-0.62209999999999999</v>
      </c>
      <c r="GM45" s="1">
        <v>-0.83989999999999998</v>
      </c>
      <c r="GN45" s="1">
        <v>-0.88100000000000001</v>
      </c>
      <c r="GO45" s="1">
        <v>-1.1314</v>
      </c>
      <c r="GP45" s="1">
        <v>-0.1008</v>
      </c>
      <c r="GQ45" s="1">
        <v>-0.28899999999999998</v>
      </c>
      <c r="HA45" s="1" t="str">
        <f t="shared" si="0"/>
        <v>2019</v>
      </c>
      <c r="HB45" s="1" t="str">
        <f t="shared" si="1"/>
        <v>05</v>
      </c>
    </row>
    <row r="46" spans="1:210">
      <c r="A46" s="3" t="s">
        <v>9</v>
      </c>
      <c r="B46" s="3"/>
      <c r="C46" s="3" t="s">
        <v>3248</v>
      </c>
      <c r="E46" s="1" t="s">
        <v>3249</v>
      </c>
      <c r="F46" s="1">
        <v>0.1174</v>
      </c>
      <c r="G46" s="1">
        <v>-0.35930000000000001</v>
      </c>
      <c r="H46" s="1">
        <v>0.20319999999999999</v>
      </c>
      <c r="I46" s="1">
        <v>-0.4662</v>
      </c>
      <c r="J46" s="1">
        <v>-0.52910000000000001</v>
      </c>
      <c r="K46" s="1">
        <v>-0.3997</v>
      </c>
      <c r="L46" s="1">
        <v>0.316</v>
      </c>
      <c r="M46" s="1">
        <v>-0.63739999999999997</v>
      </c>
      <c r="N46" s="1">
        <v>-0.64770000000000005</v>
      </c>
      <c r="O46" s="1">
        <v>-0.22359999999999999</v>
      </c>
      <c r="P46" s="1">
        <v>-0.51419999999999999</v>
      </c>
      <c r="Q46" s="1">
        <v>0.78800000000000003</v>
      </c>
      <c r="R46" s="1">
        <v>-0.1116</v>
      </c>
      <c r="S46" s="1">
        <v>0.19639999999999999</v>
      </c>
      <c r="T46" s="1">
        <v>-1.0094000000000001</v>
      </c>
      <c r="U46" s="1">
        <v>-0.88100000000000001</v>
      </c>
      <c r="V46" s="1">
        <v>-1.0052000000000001</v>
      </c>
      <c r="W46" s="1">
        <v>0.29830000000000001</v>
      </c>
      <c r="X46" s="1">
        <v>-0.14849999999999999</v>
      </c>
      <c r="Y46" s="1">
        <v>0.22739999999999999</v>
      </c>
      <c r="Z46" s="1">
        <v>-8.0799999999999997E-2</v>
      </c>
      <c r="AA46" s="1">
        <v>0.14449999999999999</v>
      </c>
      <c r="AB46" s="1">
        <v>-0.151</v>
      </c>
      <c r="AC46" s="1">
        <v>0.21179999999999999</v>
      </c>
      <c r="AD46" s="1">
        <v>-0.52729999999999999</v>
      </c>
      <c r="AE46" s="1">
        <v>-2.4205000000000001</v>
      </c>
      <c r="AF46" s="1">
        <v>0.1893</v>
      </c>
      <c r="AG46" s="1">
        <v>0</v>
      </c>
      <c r="AH46" s="1">
        <v>-0.89910000000000001</v>
      </c>
      <c r="AI46" s="1">
        <v>0.94599999999999995</v>
      </c>
      <c r="AJ46" s="1">
        <v>-0.63690000000000002</v>
      </c>
      <c r="AK46" s="1">
        <v>-0.57069999999999999</v>
      </c>
      <c r="AL46" s="1">
        <v>-0.43509999999999999</v>
      </c>
      <c r="AM46" s="1">
        <v>0</v>
      </c>
      <c r="AN46" s="1">
        <v>-0.1008</v>
      </c>
      <c r="AO46" s="1">
        <v>0.1125</v>
      </c>
      <c r="AP46" s="1">
        <v>0.8871</v>
      </c>
      <c r="AQ46" s="1">
        <v>-0.6885</v>
      </c>
      <c r="AR46" s="1">
        <v>-0.80449999999999999</v>
      </c>
      <c r="AS46" s="1">
        <v>0.1023</v>
      </c>
      <c r="AT46" s="1">
        <v>-0.93340000000000001</v>
      </c>
      <c r="AU46" s="1">
        <v>-0.15820000000000001</v>
      </c>
      <c r="AV46" s="1">
        <v>-0.37140000000000001</v>
      </c>
      <c r="AW46" s="1">
        <v>-1.0940000000000001</v>
      </c>
      <c r="AX46" s="1">
        <v>0.2036</v>
      </c>
      <c r="AY46" s="1">
        <v>-0.24629999999999999</v>
      </c>
      <c r="AZ46" s="1">
        <v>7.6899999999999996E-2</v>
      </c>
      <c r="BA46" s="1">
        <v>-0.1215</v>
      </c>
      <c r="BB46" s="1">
        <v>0.90869999999999995</v>
      </c>
      <c r="BC46" s="1">
        <v>-0.54469999999999996</v>
      </c>
      <c r="BD46" s="1">
        <v>1.1627000000000001</v>
      </c>
      <c r="BE46" s="1">
        <v>0.71479999999999999</v>
      </c>
      <c r="BF46" s="1">
        <v>1.6477999999999999</v>
      </c>
      <c r="BG46" s="1">
        <v>-0.30649999999999999</v>
      </c>
      <c r="BH46" s="1">
        <v>-7.1300000000000002E-2</v>
      </c>
      <c r="BI46" s="1">
        <v>0.2364</v>
      </c>
      <c r="BJ46" s="1">
        <v>-1.1180000000000001</v>
      </c>
      <c r="BK46" s="1">
        <v>0.24959999999999999</v>
      </c>
      <c r="BL46" s="1">
        <v>0.11260000000000001</v>
      </c>
      <c r="BM46" s="1">
        <v>-0.98109999999999997</v>
      </c>
      <c r="BN46" s="1">
        <v>1.5315000000000001</v>
      </c>
      <c r="BO46" s="1">
        <v>-0.51959999999999995</v>
      </c>
      <c r="BP46" s="1">
        <v>-0.85860000000000003</v>
      </c>
      <c r="BQ46" s="1">
        <v>0.46439999999999998</v>
      </c>
      <c r="BR46" s="1">
        <v>-0.85940000000000005</v>
      </c>
      <c r="BS46" s="1">
        <v>-0.3528</v>
      </c>
      <c r="BT46" s="1">
        <v>-0.2631</v>
      </c>
      <c r="BU46" s="1">
        <v>-2.0905</v>
      </c>
      <c r="BV46" s="1">
        <v>1.2241</v>
      </c>
      <c r="BW46" s="1">
        <v>-0.51100000000000001</v>
      </c>
      <c r="BX46" s="1">
        <v>-0.55389999999999995</v>
      </c>
      <c r="BY46" s="1">
        <v>6.5500000000000003E-2</v>
      </c>
      <c r="BZ46" s="1">
        <v>-0.86419999999999997</v>
      </c>
      <c r="CA46" s="1">
        <v>-1.2716000000000001</v>
      </c>
      <c r="CB46" s="1">
        <v>-0.1046</v>
      </c>
      <c r="CC46" s="1">
        <v>-0.2407</v>
      </c>
      <c r="CD46" s="1">
        <v>0</v>
      </c>
      <c r="CE46" s="1">
        <v>-0.40629999999999999</v>
      </c>
      <c r="CF46" s="1">
        <v>-0.67169999999999996</v>
      </c>
      <c r="CG46" s="1">
        <v>-4.5400000000000003E-2</v>
      </c>
      <c r="CH46" s="1">
        <v>-0.81730000000000003</v>
      </c>
      <c r="CI46" s="1">
        <v>-0.1208</v>
      </c>
      <c r="CJ46" s="1">
        <v>0.34489999999999998</v>
      </c>
      <c r="CK46" s="1">
        <v>1.2281</v>
      </c>
      <c r="CL46" s="1">
        <v>-0.27029999999999998</v>
      </c>
      <c r="CM46" s="1">
        <v>-0.38950000000000001</v>
      </c>
      <c r="CN46" s="1">
        <v>-0.3347</v>
      </c>
      <c r="CO46" s="1">
        <v>-0.26700000000000002</v>
      </c>
      <c r="CP46" s="1">
        <v>-0.84489999999999998</v>
      </c>
      <c r="CQ46" s="1">
        <v>0.1389</v>
      </c>
      <c r="CR46" s="1">
        <v>0.81730000000000003</v>
      </c>
      <c r="CS46" s="1">
        <v>0.26100000000000001</v>
      </c>
      <c r="CT46" s="1">
        <v>-0.33050000000000002</v>
      </c>
      <c r="CU46" s="1">
        <v>-1.2387999999999999</v>
      </c>
      <c r="CV46" s="1">
        <v>0.23569999999999999</v>
      </c>
      <c r="CW46" s="1">
        <v>0.44350000000000001</v>
      </c>
      <c r="CX46" s="1">
        <v>0.52449999999999997</v>
      </c>
      <c r="CY46" s="1">
        <v>-0.23549999999999999</v>
      </c>
      <c r="CZ46" s="1">
        <v>1.1976</v>
      </c>
      <c r="DA46" s="1">
        <v>0.10050000000000001</v>
      </c>
      <c r="DB46" s="1">
        <v>0.50939999999999996</v>
      </c>
      <c r="DC46" s="1">
        <v>8.2799999999999999E-2</v>
      </c>
      <c r="DD46" s="1">
        <v>-2.6126</v>
      </c>
      <c r="DE46" s="1">
        <v>-0.39960000000000001</v>
      </c>
      <c r="DF46" s="1">
        <v>-0.11210000000000001</v>
      </c>
      <c r="DG46" s="1">
        <v>-0.28910000000000002</v>
      </c>
      <c r="DH46" s="1">
        <v>0.19370000000000001</v>
      </c>
      <c r="DI46" s="1">
        <v>-0.3085</v>
      </c>
      <c r="DJ46" s="1">
        <v>0.15409999999999999</v>
      </c>
      <c r="DK46" s="1">
        <v>-0.1741</v>
      </c>
      <c r="DL46" s="1">
        <v>0.52959999999999996</v>
      </c>
      <c r="DM46" s="1">
        <v>0.26390000000000002</v>
      </c>
      <c r="DN46" s="1">
        <v>-0.19070000000000001</v>
      </c>
      <c r="DO46" s="1">
        <v>0.74970000000000003</v>
      </c>
      <c r="DP46" s="1">
        <v>0.73609999999999998</v>
      </c>
      <c r="DQ46" s="1">
        <v>0.27929999999999999</v>
      </c>
      <c r="DR46" s="1">
        <v>8.2699999999999996E-2</v>
      </c>
      <c r="DS46" s="1">
        <v>-0.34139999999999998</v>
      </c>
      <c r="DT46" s="1">
        <v>-0.37330000000000002</v>
      </c>
      <c r="DU46" s="1">
        <v>-0.31540000000000001</v>
      </c>
      <c r="DV46" s="1">
        <v>-0.18210000000000001</v>
      </c>
      <c r="DW46" s="1">
        <v>-0.46920000000000001</v>
      </c>
      <c r="DX46" s="1">
        <v>9.3100000000000002E-2</v>
      </c>
      <c r="DY46" s="1">
        <v>0</v>
      </c>
      <c r="DZ46" s="1">
        <v>-0.73780000000000001</v>
      </c>
      <c r="EA46" s="1">
        <v>-0.1641</v>
      </c>
      <c r="EB46" s="1">
        <v>-0.42059999999999997</v>
      </c>
      <c r="EC46" s="1">
        <v>-0.86</v>
      </c>
      <c r="ED46" s="1">
        <v>-0.53859999999999997</v>
      </c>
      <c r="EE46" s="1">
        <v>-0.52049999999999996</v>
      </c>
      <c r="EF46" s="1">
        <v>-5.57E-2</v>
      </c>
      <c r="EG46" s="1">
        <v>0.34410000000000002</v>
      </c>
      <c r="EH46" s="1">
        <v>-0.78359999999999996</v>
      </c>
      <c r="EI46" s="1">
        <v>-0.43909999999999999</v>
      </c>
      <c r="EJ46" s="1">
        <v>-0.77400000000000002</v>
      </c>
      <c r="EK46" s="1">
        <v>-0.99029999999999996</v>
      </c>
      <c r="EL46" s="1">
        <v>0.31919999999999998</v>
      </c>
      <c r="EM46" s="1">
        <v>0.3695</v>
      </c>
      <c r="EN46" s="1">
        <v>0.45950000000000002</v>
      </c>
      <c r="EO46" s="1">
        <v>-0.15989999999999999</v>
      </c>
      <c r="EP46" s="1">
        <v>-9.5399999999999999E-2</v>
      </c>
      <c r="EQ46" s="1">
        <v>-0.43140000000000001</v>
      </c>
      <c r="ER46" s="1">
        <v>0.63090000000000002</v>
      </c>
      <c r="ES46" s="1">
        <v>-0.28660000000000002</v>
      </c>
      <c r="ET46" s="1">
        <v>-0.64580000000000004</v>
      </c>
      <c r="EU46" s="1">
        <v>-0.52510000000000001</v>
      </c>
      <c r="EV46" s="1">
        <v>6.7000000000000004E-2</v>
      </c>
      <c r="EW46" s="1">
        <v>0</v>
      </c>
      <c r="EX46" s="1">
        <v>0.20880000000000001</v>
      </c>
      <c r="EY46" s="1">
        <v>-0.52790000000000004</v>
      </c>
      <c r="EZ46" s="1">
        <v>-0.1326</v>
      </c>
      <c r="FA46" s="1">
        <v>0.64859999999999995</v>
      </c>
      <c r="FB46" s="1">
        <v>-0.27879999999999999</v>
      </c>
      <c r="FC46" s="1">
        <v>-0.76400000000000001</v>
      </c>
      <c r="FD46" s="1">
        <v>-0.17369999999999999</v>
      </c>
      <c r="FE46" s="1">
        <v>4.4200000000000003E-2</v>
      </c>
      <c r="FF46" s="1">
        <v>-0.43940000000000001</v>
      </c>
      <c r="FG46" s="1">
        <v>1.43E-2</v>
      </c>
      <c r="FH46" s="1">
        <v>0.1186</v>
      </c>
      <c r="FI46" s="1">
        <v>-0.503</v>
      </c>
      <c r="FJ46" s="1">
        <v>-0.14649999999999999</v>
      </c>
      <c r="FK46" s="1">
        <v>0.52959999999999996</v>
      </c>
      <c r="FL46" s="1">
        <v>-0.4965</v>
      </c>
      <c r="FM46" s="1">
        <v>-0.3679</v>
      </c>
      <c r="FN46" s="1">
        <v>-0.55859999999999999</v>
      </c>
      <c r="FO46" s="1">
        <v>-0.74860000000000004</v>
      </c>
      <c r="FP46" s="1">
        <v>-0.55559999999999998</v>
      </c>
      <c r="FQ46" s="1">
        <v>-0.92430000000000001</v>
      </c>
      <c r="FR46" s="1">
        <v>-0.60799999999999998</v>
      </c>
      <c r="FS46" s="1">
        <v>-0.42509999999999998</v>
      </c>
      <c r="FT46" s="1">
        <v>-0.33410000000000001</v>
      </c>
      <c r="FU46" s="1">
        <v>-0.3659</v>
      </c>
      <c r="FV46" s="1">
        <v>-0.56740000000000002</v>
      </c>
      <c r="FW46" s="1">
        <v>-0.62629999999999997</v>
      </c>
      <c r="FX46" s="1">
        <v>-2.1499999999999998E-2</v>
      </c>
      <c r="FY46" s="1">
        <v>3.7900000000000003E-2</v>
      </c>
      <c r="FZ46" s="1">
        <v>-0.12230000000000001</v>
      </c>
      <c r="GA46" s="1">
        <v>9.7699999999999995E-2</v>
      </c>
      <c r="GB46" s="1">
        <v>-0.12659999999999999</v>
      </c>
      <c r="GC46" s="1">
        <v>-0.23749999999999999</v>
      </c>
      <c r="GD46" s="1">
        <v>-0.41</v>
      </c>
      <c r="GE46" s="1">
        <v>-0.22509999999999999</v>
      </c>
      <c r="GF46" s="1">
        <v>-0.13589999999999999</v>
      </c>
      <c r="GG46" s="1">
        <v>-0.58069999999999999</v>
      </c>
      <c r="GH46" s="1">
        <v>-0.64580000000000004</v>
      </c>
      <c r="GI46" s="1">
        <v>-0.62329999999999997</v>
      </c>
      <c r="GJ46" s="1">
        <v>-0.30790000000000001</v>
      </c>
      <c r="GK46" s="1">
        <v>-0.38969999999999999</v>
      </c>
      <c r="GL46" s="1">
        <v>-0.75149999999999995</v>
      </c>
      <c r="GM46" s="1">
        <v>-0.47820000000000001</v>
      </c>
      <c r="GN46" s="1">
        <v>0.15179999999999999</v>
      </c>
      <c r="GO46" s="1">
        <v>-5.2600000000000001E-2</v>
      </c>
      <c r="GP46" s="1">
        <v>-0.25440000000000002</v>
      </c>
      <c r="GQ46" s="1">
        <v>-0.82440000000000002</v>
      </c>
      <c r="HA46" s="1" t="str">
        <f t="shared" si="0"/>
        <v>2019</v>
      </c>
      <c r="HB46" s="1" t="str">
        <f t="shared" si="1"/>
        <v>05</v>
      </c>
    </row>
    <row r="47" spans="1:210">
      <c r="A47" s="3" t="s">
        <v>9</v>
      </c>
      <c r="B47" s="3"/>
      <c r="C47" s="3" t="s">
        <v>3250</v>
      </c>
      <c r="E47" s="1" t="s">
        <v>3251</v>
      </c>
      <c r="F47" s="1">
        <v>0.3906</v>
      </c>
      <c r="G47" s="1">
        <v>-0.42449999999999999</v>
      </c>
      <c r="H47" s="1">
        <v>0.66849999999999998</v>
      </c>
      <c r="I47" s="1">
        <v>-0.2482</v>
      </c>
      <c r="J47" s="1">
        <v>-0.19289999999999999</v>
      </c>
      <c r="K47" s="1">
        <v>-5.7000000000000002E-2</v>
      </c>
      <c r="L47" s="1">
        <v>0.83030000000000004</v>
      </c>
      <c r="M47" s="1">
        <v>-0.28720000000000001</v>
      </c>
      <c r="N47" s="1">
        <v>-0.4022</v>
      </c>
      <c r="O47" s="1">
        <v>-0.35749999999999998</v>
      </c>
      <c r="P47" s="1">
        <v>0.1149</v>
      </c>
      <c r="Q47" s="1">
        <v>0.95979999999999999</v>
      </c>
      <c r="R47" s="1">
        <v>-0.33410000000000001</v>
      </c>
      <c r="S47" s="1">
        <v>0.2747</v>
      </c>
      <c r="T47" s="1">
        <v>-0.2616</v>
      </c>
      <c r="U47" s="1">
        <v>-0.41120000000000001</v>
      </c>
      <c r="V47" s="1">
        <v>-0.52529999999999999</v>
      </c>
      <c r="W47" s="1">
        <v>0.52690000000000003</v>
      </c>
      <c r="X47" s="1">
        <v>0.29709999999999998</v>
      </c>
      <c r="Y47" s="1">
        <v>2.81E-2</v>
      </c>
      <c r="Z47" s="1">
        <v>0</v>
      </c>
      <c r="AA47" s="1">
        <v>0.94450000000000001</v>
      </c>
      <c r="AB47" s="1">
        <v>-0.4531</v>
      </c>
      <c r="AC47" s="1">
        <v>0.58440000000000003</v>
      </c>
      <c r="AD47" s="1">
        <v>-0.2888</v>
      </c>
      <c r="AE47" s="1">
        <v>-1.6640999999999999</v>
      </c>
      <c r="AF47" s="1">
        <v>1.1435</v>
      </c>
      <c r="AG47" s="1">
        <v>-0.81840000000000002</v>
      </c>
      <c r="AH47" s="1">
        <v>-0.7984</v>
      </c>
      <c r="AI47" s="1">
        <v>0.70760000000000001</v>
      </c>
      <c r="AJ47" s="1">
        <v>-0.70920000000000005</v>
      </c>
      <c r="AK47" s="1">
        <v>0.11360000000000001</v>
      </c>
      <c r="AL47" s="1">
        <v>-8.6900000000000005E-2</v>
      </c>
      <c r="AM47" s="1">
        <v>-0.79359999999999997</v>
      </c>
      <c r="AN47" s="1">
        <v>0.15</v>
      </c>
      <c r="AO47" s="1">
        <v>0.93489999999999995</v>
      </c>
      <c r="AP47" s="1">
        <v>2.1391</v>
      </c>
      <c r="AQ47" s="1">
        <v>-1.1591</v>
      </c>
      <c r="AR47" s="1">
        <v>-0.61429999999999996</v>
      </c>
      <c r="AS47" s="1">
        <v>0.16930000000000001</v>
      </c>
      <c r="AT47" s="1">
        <v>-1.4051</v>
      </c>
      <c r="AU47" s="1">
        <v>-0.66869999999999996</v>
      </c>
      <c r="AV47" s="1">
        <v>-0.89139999999999997</v>
      </c>
      <c r="AW47" s="1">
        <v>-0.36680000000000001</v>
      </c>
      <c r="AX47" s="1">
        <v>1.2623</v>
      </c>
      <c r="AY47" s="1">
        <v>-0.73640000000000005</v>
      </c>
      <c r="AZ47" s="1">
        <v>0.114</v>
      </c>
      <c r="BA47" s="1">
        <v>-0.4778</v>
      </c>
      <c r="BB47" s="1">
        <v>0.50439999999999996</v>
      </c>
      <c r="BC47" s="1">
        <v>-0.1578</v>
      </c>
      <c r="BD47" s="1">
        <v>0.69440000000000002</v>
      </c>
      <c r="BE47" s="1">
        <v>-7.4099999999999999E-2</v>
      </c>
      <c r="BF47" s="1">
        <v>1.7367999999999999</v>
      </c>
      <c r="BG47" s="1">
        <v>-0.48570000000000002</v>
      </c>
      <c r="BH47" s="1">
        <v>0</v>
      </c>
      <c r="BI47" s="1">
        <v>0</v>
      </c>
      <c r="BJ47" s="1">
        <v>-0.91349999999999998</v>
      </c>
      <c r="BK47" s="1">
        <v>1.6335</v>
      </c>
      <c r="BL47" s="1">
        <v>1.1160000000000001</v>
      </c>
      <c r="BM47" s="1">
        <v>-1.3729</v>
      </c>
      <c r="BN47" s="1">
        <v>1.7165999999999999</v>
      </c>
      <c r="BO47" s="1">
        <v>-0.97589999999999999</v>
      </c>
      <c r="BP47" s="1">
        <v>0.45319999999999999</v>
      </c>
      <c r="BQ47" s="1">
        <v>-0.26719999999999999</v>
      </c>
      <c r="BR47" s="1">
        <v>-1.3110999999999999</v>
      </c>
      <c r="BS47" s="1">
        <v>-0.69879999999999998</v>
      </c>
      <c r="BT47" s="1">
        <v>-0.13220000000000001</v>
      </c>
      <c r="BU47" s="1">
        <v>-3.5714000000000001</v>
      </c>
      <c r="BV47" s="1">
        <v>1.9185000000000001</v>
      </c>
      <c r="BW47" s="1">
        <v>-0.63219999999999998</v>
      </c>
      <c r="BX47" s="1">
        <v>-1.2493000000000001</v>
      </c>
      <c r="BY47" s="1">
        <v>0.49590000000000001</v>
      </c>
      <c r="BZ47" s="1">
        <v>-0.66220000000000001</v>
      </c>
      <c r="CA47" s="1">
        <v>-1.073</v>
      </c>
      <c r="CB47" s="1">
        <v>-0.31309999999999999</v>
      </c>
      <c r="CC47" s="1">
        <v>-0.47689999999999999</v>
      </c>
      <c r="CD47" s="1">
        <v>-0.1212</v>
      </c>
      <c r="CE47" s="1">
        <v>-0.50070000000000003</v>
      </c>
      <c r="CF47" s="1">
        <v>-1.145</v>
      </c>
      <c r="CG47" s="1">
        <v>0.40679999999999999</v>
      </c>
      <c r="CH47" s="1">
        <v>-0.47910000000000003</v>
      </c>
      <c r="CI47" s="1">
        <v>6.0600000000000001E-2</v>
      </c>
      <c r="CJ47" s="1">
        <v>0.64029999999999998</v>
      </c>
      <c r="CK47" s="1">
        <v>-0.92220000000000002</v>
      </c>
      <c r="CL47" s="1">
        <v>-0.1249</v>
      </c>
      <c r="CM47" s="1">
        <v>-0.4178</v>
      </c>
      <c r="CN47" s="1">
        <v>-0.49209999999999998</v>
      </c>
      <c r="CO47" s="1">
        <v>-0.27479999999999999</v>
      </c>
      <c r="CP47" s="1">
        <v>-0.69679999999999997</v>
      </c>
      <c r="CQ47" s="1">
        <v>0.27760000000000001</v>
      </c>
      <c r="CR47" s="1">
        <v>2.488</v>
      </c>
      <c r="CS47" s="1">
        <v>0.52159999999999995</v>
      </c>
      <c r="CT47" s="1">
        <v>-0.82730000000000004</v>
      </c>
      <c r="CU47" s="1">
        <v>-1.0901000000000001</v>
      </c>
      <c r="CV47" s="1">
        <v>1.1269</v>
      </c>
      <c r="CW47" s="1">
        <v>0.3407</v>
      </c>
      <c r="CX47" s="1">
        <v>0.28620000000000001</v>
      </c>
      <c r="CY47" s="1">
        <v>-0.18959999999999999</v>
      </c>
      <c r="CZ47" s="1">
        <v>1.5166999999999999</v>
      </c>
      <c r="DA47" s="1">
        <v>0.53539999999999999</v>
      </c>
      <c r="DB47" s="1">
        <v>1.1033999999999999</v>
      </c>
      <c r="DC47" s="1">
        <v>-0.56699999999999995</v>
      </c>
      <c r="DD47" s="1">
        <v>-0.6613</v>
      </c>
      <c r="DE47" s="1">
        <v>-0.15040000000000001</v>
      </c>
      <c r="DF47" s="1">
        <v>0.26329999999999998</v>
      </c>
      <c r="DG47" s="1">
        <v>-9.3700000000000006E-2</v>
      </c>
      <c r="DH47" s="1">
        <v>-0.21729999999999999</v>
      </c>
      <c r="DI47" s="1">
        <v>0.17369999999999999</v>
      </c>
      <c r="DJ47" s="1">
        <v>0.11269999999999999</v>
      </c>
      <c r="DK47" s="1">
        <v>-0.51349999999999996</v>
      </c>
      <c r="DL47" s="1">
        <v>0.1376</v>
      </c>
      <c r="DM47" s="1">
        <v>-0.312</v>
      </c>
      <c r="DN47" s="1">
        <v>1.1000000000000001E-3</v>
      </c>
      <c r="DO47" s="1">
        <v>0.82110000000000005</v>
      </c>
      <c r="DP47" s="1">
        <v>1.0686</v>
      </c>
      <c r="DQ47" s="1">
        <v>0.83609999999999995</v>
      </c>
      <c r="DR47" s="1">
        <v>0.18579999999999999</v>
      </c>
      <c r="DS47" s="1">
        <v>3.6400000000000002E-2</v>
      </c>
      <c r="DT47" s="1">
        <v>0.43719999999999998</v>
      </c>
      <c r="DU47" s="1">
        <v>-4.53E-2</v>
      </c>
      <c r="DV47" s="1">
        <v>0.60450000000000004</v>
      </c>
      <c r="DW47" s="1">
        <v>0.67949999999999999</v>
      </c>
      <c r="DX47" s="1">
        <v>0.37030000000000002</v>
      </c>
      <c r="DY47" s="1">
        <v>1.5633999999999999</v>
      </c>
      <c r="DZ47" s="1">
        <v>-0.78700000000000003</v>
      </c>
      <c r="EA47" s="1">
        <v>-0.68159999999999998</v>
      </c>
      <c r="EB47" s="1">
        <v>-0.59919999999999995</v>
      </c>
      <c r="EC47" s="1">
        <v>-0.3836</v>
      </c>
      <c r="ED47" s="1">
        <v>-0.19539999999999999</v>
      </c>
      <c r="EE47" s="1">
        <v>-3.3300000000000003E-2</v>
      </c>
      <c r="EF47" s="1">
        <v>-1.4200000000000001E-2</v>
      </c>
      <c r="EG47" s="1">
        <v>6.4399999999999999E-2</v>
      </c>
      <c r="EH47" s="1">
        <v>-0.15160000000000001</v>
      </c>
      <c r="EI47" s="1">
        <v>-0.1108</v>
      </c>
      <c r="EJ47" s="1">
        <v>-0.53710000000000002</v>
      </c>
      <c r="EK47" s="1">
        <v>-1.0444</v>
      </c>
      <c r="EL47" s="1">
        <v>-0.23219999999999999</v>
      </c>
      <c r="EM47" s="1">
        <v>0.50619999999999998</v>
      </c>
      <c r="EN47" s="1">
        <v>2.1608999999999998</v>
      </c>
      <c r="EO47" s="1">
        <v>-0.3206</v>
      </c>
      <c r="EP47" s="1">
        <v>-0.3448</v>
      </c>
      <c r="EQ47" s="1">
        <v>-0.22140000000000001</v>
      </c>
      <c r="ER47" s="1">
        <v>0.57320000000000004</v>
      </c>
      <c r="ES47" s="1">
        <v>-0.66420000000000001</v>
      </c>
      <c r="ET47" s="1">
        <v>-0.79959999999999998</v>
      </c>
      <c r="EU47" s="1">
        <v>-0.46710000000000002</v>
      </c>
      <c r="EV47" s="1">
        <v>-0.37669999999999998</v>
      </c>
      <c r="EW47" s="1">
        <v>0.79510000000000003</v>
      </c>
      <c r="EX47" s="1">
        <v>-0.46429999999999999</v>
      </c>
      <c r="EY47" s="1">
        <v>-0.60840000000000005</v>
      </c>
      <c r="EZ47" s="1">
        <v>0.14910000000000001</v>
      </c>
      <c r="FA47" s="1">
        <v>0.64439999999999997</v>
      </c>
      <c r="FB47" s="1">
        <v>0.74619999999999997</v>
      </c>
      <c r="FC47" s="1">
        <v>-0.86539999999999995</v>
      </c>
      <c r="FD47" s="1">
        <v>7.8299999999999995E-2</v>
      </c>
      <c r="FE47" s="1">
        <v>0.35299999999999998</v>
      </c>
      <c r="FF47" s="1">
        <v>4.9000000000000002E-2</v>
      </c>
      <c r="FG47" s="1">
        <v>-0.2477</v>
      </c>
      <c r="FH47" s="1">
        <v>-0.20569999999999999</v>
      </c>
      <c r="FI47" s="1">
        <v>-0.1429</v>
      </c>
      <c r="FJ47" s="1">
        <v>-0.3175</v>
      </c>
      <c r="FK47" s="1">
        <v>0.91169999999999995</v>
      </c>
      <c r="FL47" s="1">
        <v>-1.0119</v>
      </c>
      <c r="FM47" s="1">
        <v>-1.0276000000000001</v>
      </c>
      <c r="FN47" s="1">
        <v>-0.6331</v>
      </c>
      <c r="FO47" s="1">
        <v>-0.65859999999999996</v>
      </c>
      <c r="FP47" s="1">
        <v>-0.83260000000000001</v>
      </c>
      <c r="FQ47" s="1">
        <v>-0.94620000000000004</v>
      </c>
      <c r="FR47" s="1">
        <v>0.33310000000000001</v>
      </c>
      <c r="FS47" s="1">
        <v>-0.37319999999999998</v>
      </c>
      <c r="FT47" s="1">
        <v>-0.1696</v>
      </c>
      <c r="FU47" s="1">
        <v>-0.73450000000000004</v>
      </c>
      <c r="FV47" s="1">
        <v>-0.67479999999999996</v>
      </c>
      <c r="FW47" s="1">
        <v>-1.0488999999999999</v>
      </c>
      <c r="FX47" s="1">
        <v>-0.42580000000000001</v>
      </c>
      <c r="FY47" s="1">
        <v>-0.16070000000000001</v>
      </c>
      <c r="FZ47" s="1">
        <v>3.6900000000000002E-2</v>
      </c>
      <c r="GA47" s="1">
        <v>-0.2072</v>
      </c>
      <c r="GB47" s="1">
        <v>-0.1062</v>
      </c>
      <c r="GC47" s="1">
        <v>9.6799999999999997E-2</v>
      </c>
      <c r="GD47" s="1">
        <v>-0.44069999999999998</v>
      </c>
      <c r="GE47" s="1">
        <v>0.25929999999999997</v>
      </c>
      <c r="GF47" s="1">
        <v>-0.29959999999999998</v>
      </c>
      <c r="GG47" s="1">
        <v>-0.67720000000000002</v>
      </c>
      <c r="GH47" s="1">
        <v>-0.77159999999999995</v>
      </c>
      <c r="GI47" s="1">
        <v>0.50790000000000002</v>
      </c>
      <c r="GJ47" s="1">
        <v>1.7054</v>
      </c>
      <c r="GK47" s="1">
        <v>-0.1963</v>
      </c>
      <c r="GL47" s="1">
        <v>-0.71060000000000001</v>
      </c>
      <c r="GM47" s="1">
        <v>-0.74719999999999998</v>
      </c>
      <c r="GN47" s="1">
        <v>-0.34870000000000001</v>
      </c>
      <c r="GO47" s="1">
        <v>-0.5141</v>
      </c>
      <c r="GP47" s="1">
        <v>-0.28720000000000001</v>
      </c>
      <c r="GQ47" s="1">
        <v>-0.36199999999999999</v>
      </c>
      <c r="HA47" s="1" t="str">
        <f t="shared" si="0"/>
        <v>2019</v>
      </c>
      <c r="HB47" s="1" t="str">
        <f t="shared" si="1"/>
        <v>05</v>
      </c>
    </row>
    <row r="48" spans="1:210">
      <c r="A48" s="3" t="s">
        <v>9</v>
      </c>
      <c r="B48" s="3"/>
      <c r="C48" s="3" t="s">
        <v>3252</v>
      </c>
      <c r="E48" s="1" t="s">
        <v>3253</v>
      </c>
      <c r="F48" s="1">
        <v>0.2208</v>
      </c>
      <c r="G48" s="1">
        <v>-0.71960000000000002</v>
      </c>
      <c r="H48" s="1">
        <v>0.78879999999999995</v>
      </c>
      <c r="I48" s="1">
        <v>-0.68189999999999995</v>
      </c>
      <c r="J48" s="1">
        <v>-1.0582</v>
      </c>
      <c r="K48" s="1">
        <v>-0.28449999999999998</v>
      </c>
      <c r="L48" s="1">
        <v>0.47370000000000001</v>
      </c>
      <c r="M48" s="1">
        <v>-0.3891</v>
      </c>
      <c r="N48" s="1">
        <v>-0.62480000000000002</v>
      </c>
      <c r="O48" s="1">
        <v>6.6799999999999998E-2</v>
      </c>
      <c r="P48" s="1">
        <v>-1.1507000000000001</v>
      </c>
      <c r="Q48" s="1">
        <v>0.87480000000000002</v>
      </c>
      <c r="R48" s="1">
        <v>-0.50039999999999996</v>
      </c>
      <c r="S48" s="1">
        <v>0.37209999999999999</v>
      </c>
      <c r="T48" s="1">
        <v>-1.0214000000000001</v>
      </c>
      <c r="U48" s="1">
        <v>-0.70220000000000005</v>
      </c>
      <c r="V48" s="1">
        <v>-1.1036999999999999</v>
      </c>
      <c r="W48" s="1">
        <v>0.45710000000000001</v>
      </c>
      <c r="X48" s="1">
        <v>-1.0494000000000001</v>
      </c>
      <c r="Y48" s="1">
        <v>0.2535</v>
      </c>
      <c r="Z48" s="1">
        <v>0</v>
      </c>
      <c r="AA48" s="1">
        <v>-0.49440000000000001</v>
      </c>
      <c r="AB48" s="1">
        <v>0.2994</v>
      </c>
      <c r="AC48" s="1">
        <v>0.42280000000000001</v>
      </c>
      <c r="AD48" s="1">
        <v>-0.77700000000000002</v>
      </c>
      <c r="AE48" s="1">
        <v>-2.29</v>
      </c>
      <c r="AF48" s="1">
        <v>-0.51839999999999997</v>
      </c>
      <c r="AG48" s="1">
        <v>0.22140000000000001</v>
      </c>
      <c r="AH48" s="1">
        <v>-1.5136000000000001</v>
      </c>
      <c r="AI48" s="1">
        <v>-0.38040000000000002</v>
      </c>
      <c r="AJ48" s="1">
        <v>6.4500000000000002E-2</v>
      </c>
      <c r="AK48" s="1">
        <v>-0.45839999999999997</v>
      </c>
      <c r="AL48" s="1">
        <v>-1.3973</v>
      </c>
      <c r="AM48" s="1">
        <v>-0.4</v>
      </c>
      <c r="AN48" s="1">
        <v>0.1003</v>
      </c>
      <c r="AO48" s="1">
        <v>-0.4446</v>
      </c>
      <c r="AP48" s="1">
        <v>-0.64990000000000003</v>
      </c>
      <c r="AQ48" s="1">
        <v>7.7899999999999997E-2</v>
      </c>
      <c r="AR48" s="1">
        <v>-1.1870000000000001</v>
      </c>
      <c r="AS48" s="1">
        <v>-0.92110000000000003</v>
      </c>
      <c r="AT48" s="1">
        <v>-0.81679999999999997</v>
      </c>
      <c r="AU48" s="1">
        <v>-0.90369999999999995</v>
      </c>
      <c r="AV48" s="1">
        <v>-1.4778</v>
      </c>
      <c r="AW48" s="1">
        <v>0.1467</v>
      </c>
      <c r="AX48" s="1">
        <v>-0.41720000000000002</v>
      </c>
      <c r="AY48" s="1">
        <v>8.1100000000000005E-2</v>
      </c>
      <c r="AZ48" s="1">
        <v>-7.6200000000000004E-2</v>
      </c>
      <c r="BA48" s="1">
        <v>-0.47960000000000003</v>
      </c>
      <c r="BB48" s="1">
        <v>-0.442</v>
      </c>
      <c r="BC48" s="1">
        <v>0.39460000000000001</v>
      </c>
      <c r="BD48" s="1">
        <v>-0.20330000000000001</v>
      </c>
      <c r="BE48" s="1">
        <v>0.29749999999999999</v>
      </c>
      <c r="BF48" s="1">
        <v>0.70440000000000003</v>
      </c>
      <c r="BG48" s="1">
        <v>-0.27360000000000001</v>
      </c>
      <c r="BH48" s="1">
        <v>-0.1431</v>
      </c>
      <c r="BI48" s="1">
        <v>-0.15859999999999999</v>
      </c>
      <c r="BJ48" s="1">
        <v>-0.55979999999999996</v>
      </c>
      <c r="BK48" s="1">
        <v>0.14030000000000001</v>
      </c>
      <c r="BL48" s="1">
        <v>-0.1103</v>
      </c>
      <c r="BM48" s="1">
        <v>-7.6999999999999999E-2</v>
      </c>
      <c r="BN48" s="1">
        <v>-0.2172</v>
      </c>
      <c r="BO48" s="1">
        <v>0.30120000000000002</v>
      </c>
      <c r="BP48" s="1">
        <v>-0.86399999999999999</v>
      </c>
      <c r="BQ48" s="1">
        <v>0.26469999999999999</v>
      </c>
      <c r="BR48" s="1">
        <v>-1.115</v>
      </c>
      <c r="BS48" s="1">
        <v>-0.41980000000000001</v>
      </c>
      <c r="BT48" s="1">
        <v>-0.39629999999999999</v>
      </c>
      <c r="BU48" s="1">
        <v>0.92420000000000002</v>
      </c>
      <c r="BV48" s="1">
        <v>-0.1842</v>
      </c>
      <c r="BW48" s="1">
        <v>-9.2200000000000004E-2</v>
      </c>
      <c r="BX48" s="1">
        <v>1.41E-2</v>
      </c>
      <c r="BY48" s="1">
        <v>-0.63200000000000001</v>
      </c>
      <c r="BZ48" s="1">
        <v>-0.35780000000000001</v>
      </c>
      <c r="CA48" s="1">
        <v>-0.82340000000000002</v>
      </c>
      <c r="CB48" s="1">
        <v>-0.67600000000000005</v>
      </c>
      <c r="CC48" s="1">
        <v>-0.87570000000000003</v>
      </c>
      <c r="CD48" s="1">
        <v>0.1212</v>
      </c>
      <c r="CE48" s="1">
        <v>-0.24210000000000001</v>
      </c>
      <c r="CF48" s="1">
        <v>0.1323</v>
      </c>
      <c r="CG48" s="1">
        <v>-0.26740000000000003</v>
      </c>
      <c r="CH48" s="1">
        <v>-0.66949999999999998</v>
      </c>
      <c r="CI48" s="1">
        <v>0</v>
      </c>
      <c r="CJ48" s="1">
        <v>0.44180000000000003</v>
      </c>
      <c r="CK48" s="1">
        <v>-0.40760000000000002</v>
      </c>
      <c r="CL48" s="1">
        <v>-0.21229999999999999</v>
      </c>
      <c r="CM48" s="1">
        <v>-0.26769999999999999</v>
      </c>
      <c r="CN48" s="1">
        <v>0.12820000000000001</v>
      </c>
      <c r="CO48" s="1">
        <v>-8.5699999999999998E-2</v>
      </c>
      <c r="CP48" s="1">
        <v>-0.999</v>
      </c>
      <c r="CQ48" s="1">
        <v>0.23100000000000001</v>
      </c>
      <c r="CR48" s="1">
        <v>0</v>
      </c>
      <c r="CS48" s="1">
        <v>5.2200000000000003E-2</v>
      </c>
      <c r="CT48" s="1">
        <v>-0.77</v>
      </c>
      <c r="CU48" s="1">
        <v>-0.99199999999999999</v>
      </c>
      <c r="CV48" s="1">
        <v>0.76290000000000002</v>
      </c>
      <c r="CW48" s="1">
        <v>-0.38790000000000002</v>
      </c>
      <c r="CX48" s="1">
        <v>0.33360000000000001</v>
      </c>
      <c r="CY48" s="1">
        <v>9.5100000000000004E-2</v>
      </c>
      <c r="CZ48" s="1">
        <v>0.21440000000000001</v>
      </c>
      <c r="DA48" s="1">
        <v>0.30059999999999998</v>
      </c>
      <c r="DB48" s="1">
        <v>-0.27210000000000001</v>
      </c>
      <c r="DC48" s="1">
        <v>-1.2991999999999999</v>
      </c>
      <c r="DD48" s="1">
        <v>-1.948</v>
      </c>
      <c r="DE48" s="1">
        <v>-0.20050000000000001</v>
      </c>
      <c r="DF48" s="1">
        <v>6.8000000000000005E-2</v>
      </c>
      <c r="DG48" s="1">
        <v>-0.20030000000000001</v>
      </c>
      <c r="DH48" s="1">
        <v>-0.2258</v>
      </c>
      <c r="DI48" s="1">
        <v>0.17180000000000001</v>
      </c>
      <c r="DJ48" s="1">
        <v>5.4300000000000001E-2</v>
      </c>
      <c r="DK48" s="1">
        <v>-0.26350000000000001</v>
      </c>
      <c r="DL48" s="1">
        <v>-3.5099999999999999E-2</v>
      </c>
      <c r="DM48" s="1">
        <v>-0.30099999999999999</v>
      </c>
      <c r="DN48" s="1">
        <v>-6.5299999999999997E-2</v>
      </c>
      <c r="DO48" s="1">
        <v>0.34420000000000001</v>
      </c>
      <c r="DP48" s="1">
        <v>0.78600000000000003</v>
      </c>
      <c r="DQ48" s="1">
        <v>0</v>
      </c>
      <c r="DR48" s="1">
        <v>-6.1800000000000001E-2</v>
      </c>
      <c r="DS48" s="1">
        <v>-0.1812</v>
      </c>
      <c r="DT48" s="1">
        <v>0</v>
      </c>
      <c r="DU48" s="1">
        <v>-0.22639999999999999</v>
      </c>
      <c r="DV48" s="1">
        <v>0</v>
      </c>
      <c r="DW48" s="1">
        <v>-0.41810000000000003</v>
      </c>
      <c r="DX48" s="1">
        <v>-0.41639999999999999</v>
      </c>
      <c r="DY48" s="1">
        <v>0.29559999999999997</v>
      </c>
      <c r="DZ48" s="1">
        <v>-1.1431</v>
      </c>
      <c r="EA48" s="1">
        <v>-0.33350000000000002</v>
      </c>
      <c r="EB48" s="1">
        <v>-0.68689999999999996</v>
      </c>
      <c r="EC48" s="1">
        <v>-0.90769999999999995</v>
      </c>
      <c r="ED48" s="1">
        <v>-0.98419999999999996</v>
      </c>
      <c r="EE48" s="1">
        <v>-0.32829999999999998</v>
      </c>
      <c r="EF48" s="1">
        <v>-0.1323</v>
      </c>
      <c r="EG48" s="1">
        <v>0.43080000000000002</v>
      </c>
      <c r="EH48" s="1">
        <v>-0.3453</v>
      </c>
      <c r="EI48" s="1">
        <v>5.2400000000000002E-2</v>
      </c>
      <c r="EJ48" s="1">
        <v>-0.21510000000000001</v>
      </c>
      <c r="EK48" s="1">
        <v>-0.59099999999999997</v>
      </c>
      <c r="EL48" s="1">
        <v>0.14530000000000001</v>
      </c>
      <c r="EM48" s="1">
        <v>-0.59709999999999996</v>
      </c>
      <c r="EN48" s="1">
        <v>-1.4168000000000001</v>
      </c>
      <c r="EO48" s="1">
        <v>-5.1700000000000003E-2</v>
      </c>
      <c r="EP48" s="1">
        <v>-6.2700000000000006E-2</v>
      </c>
      <c r="EQ48" s="1">
        <v>-0.17560000000000001</v>
      </c>
      <c r="ER48" s="1">
        <v>0.1041</v>
      </c>
      <c r="ES48" s="1">
        <v>-0.36359999999999998</v>
      </c>
      <c r="ET48" s="1">
        <v>-0.42430000000000001</v>
      </c>
      <c r="EU48" s="1">
        <v>-0.36230000000000001</v>
      </c>
      <c r="EV48" s="1">
        <v>-0.43280000000000002</v>
      </c>
      <c r="EW48" s="1">
        <v>0</v>
      </c>
      <c r="EX48" s="1">
        <v>-0.72119999999999995</v>
      </c>
      <c r="EY48" s="1">
        <v>-7.5999999999999998E-2</v>
      </c>
      <c r="EZ48" s="1">
        <v>0.25619999999999998</v>
      </c>
      <c r="FA48" s="1">
        <v>-0.21690000000000001</v>
      </c>
      <c r="FB48" s="1">
        <v>-0.2311</v>
      </c>
      <c r="FC48" s="1">
        <v>-0.1171</v>
      </c>
      <c r="FD48" s="1">
        <v>6.4000000000000003E-3</v>
      </c>
      <c r="FE48" s="1">
        <v>-0.5716</v>
      </c>
      <c r="FF48" s="1">
        <v>-4.8899999999999999E-2</v>
      </c>
      <c r="FG48" s="1">
        <v>2.46E-2</v>
      </c>
      <c r="FH48" s="1">
        <v>8.1900000000000001E-2</v>
      </c>
      <c r="FI48" s="1">
        <v>0.32569999999999999</v>
      </c>
      <c r="FJ48" s="1">
        <v>-0.2021</v>
      </c>
      <c r="FK48" s="1">
        <v>4.7500000000000001E-2</v>
      </c>
      <c r="FL48" s="1">
        <v>-0.4869</v>
      </c>
      <c r="FM48" s="1">
        <v>-0.79510000000000003</v>
      </c>
      <c r="FN48" s="1">
        <v>0.22320000000000001</v>
      </c>
      <c r="FO48" s="1">
        <v>-0.71970000000000001</v>
      </c>
      <c r="FP48" s="1">
        <v>-0.80449999999999999</v>
      </c>
      <c r="FQ48" s="1">
        <v>-0.80400000000000005</v>
      </c>
      <c r="FR48" s="1">
        <v>-1.4388000000000001</v>
      </c>
      <c r="FS48" s="1">
        <v>-4.2299999999999997E-2</v>
      </c>
      <c r="FT48" s="1">
        <v>-0.1573</v>
      </c>
      <c r="FU48" s="1">
        <v>-0.7198</v>
      </c>
      <c r="FV48" s="1">
        <v>-0.40310000000000001</v>
      </c>
      <c r="FW48" s="1">
        <v>-0.59409999999999996</v>
      </c>
      <c r="FX48" s="1">
        <v>-4.5999999999999999E-2</v>
      </c>
      <c r="FY48" s="1">
        <v>-2.9100000000000001E-2</v>
      </c>
      <c r="FZ48" s="1">
        <v>-0.18099999999999999</v>
      </c>
      <c r="GA48" s="1">
        <v>-0.13089999999999999</v>
      </c>
      <c r="GB48" s="1">
        <v>-7.2099999999999997E-2</v>
      </c>
      <c r="GC48" s="1">
        <v>-1.3100000000000001E-2</v>
      </c>
      <c r="GD48" s="1">
        <v>-8.8200000000000001E-2</v>
      </c>
      <c r="GE48" s="1">
        <v>0.2581</v>
      </c>
      <c r="GF48" s="1">
        <v>-0.15570000000000001</v>
      </c>
      <c r="GG48" s="1">
        <v>-0.57679999999999998</v>
      </c>
      <c r="GH48" s="1">
        <v>-0.70350000000000001</v>
      </c>
      <c r="GI48" s="1">
        <v>-1.2396</v>
      </c>
      <c r="GJ48" s="1">
        <v>-0.23</v>
      </c>
      <c r="GK48" s="1">
        <v>-0.24979999999999999</v>
      </c>
      <c r="GL48" s="1">
        <v>-9.2499999999999999E-2</v>
      </c>
      <c r="GM48" s="1">
        <v>-0.17480000000000001</v>
      </c>
      <c r="GN48" s="1">
        <v>-0.20130000000000001</v>
      </c>
      <c r="GO48" s="1">
        <v>-0.22209999999999999</v>
      </c>
      <c r="GP48" s="1">
        <v>-0.14080000000000001</v>
      </c>
      <c r="GQ48" s="1">
        <v>-0.10050000000000001</v>
      </c>
      <c r="HA48" s="1" t="str">
        <f t="shared" si="0"/>
        <v>2019</v>
      </c>
      <c r="HB48" s="1" t="str">
        <f t="shared" si="1"/>
        <v>05</v>
      </c>
    </row>
    <row r="49" spans="1:210">
      <c r="A49" s="3" t="s">
        <v>9</v>
      </c>
      <c r="B49" s="3"/>
      <c r="C49" s="3" t="s">
        <v>3254</v>
      </c>
      <c r="E49" s="1" t="s">
        <v>3255</v>
      </c>
      <c r="F49" s="1">
        <v>0.25919999999999999</v>
      </c>
      <c r="G49" s="1">
        <v>-0.29459999999999997</v>
      </c>
      <c r="H49" s="1">
        <v>0.3009</v>
      </c>
      <c r="I49" s="1">
        <v>-0.55479999999999996</v>
      </c>
      <c r="J49" s="1">
        <v>-0.7218</v>
      </c>
      <c r="K49" s="1">
        <v>-0.39929999999999999</v>
      </c>
      <c r="L49" s="1">
        <v>0.55330000000000001</v>
      </c>
      <c r="M49" s="1">
        <v>-0.36770000000000003</v>
      </c>
      <c r="N49" s="1">
        <v>-0.26860000000000001</v>
      </c>
      <c r="O49" s="1">
        <v>-0.2011</v>
      </c>
      <c r="P49" s="1">
        <v>-0.64100000000000001</v>
      </c>
      <c r="Q49" s="1">
        <v>1.0434000000000001</v>
      </c>
      <c r="R49" s="1">
        <v>-0.1109</v>
      </c>
      <c r="S49" s="1">
        <v>0.1762</v>
      </c>
      <c r="T49" s="1">
        <v>-0.76590000000000003</v>
      </c>
      <c r="U49" s="1">
        <v>-0.86809999999999998</v>
      </c>
      <c r="V49" s="1">
        <v>-0.98209999999999997</v>
      </c>
      <c r="W49" s="1">
        <v>0.2964</v>
      </c>
      <c r="X49" s="1">
        <v>0</v>
      </c>
      <c r="Y49" s="1">
        <v>2.8000000000000001E-2</v>
      </c>
      <c r="Z49" s="1">
        <v>0.16239999999999999</v>
      </c>
      <c r="AA49" s="1">
        <v>-0.1744</v>
      </c>
      <c r="AB49" s="1">
        <v>0.14879999999999999</v>
      </c>
      <c r="AC49" s="1">
        <v>0</v>
      </c>
      <c r="AD49" s="1">
        <v>-0.43959999999999999</v>
      </c>
      <c r="AE49" s="1">
        <v>-1.0769</v>
      </c>
      <c r="AF49" s="1">
        <v>-0.13059999999999999</v>
      </c>
      <c r="AG49" s="1">
        <v>7.3400000000000007E-2</v>
      </c>
      <c r="AH49" s="1">
        <v>-0.41099999999999998</v>
      </c>
      <c r="AI49" s="1">
        <v>5.4899999999999997E-2</v>
      </c>
      <c r="AJ49" s="1">
        <v>-6.4100000000000004E-2</v>
      </c>
      <c r="AK49" s="1">
        <v>5.7200000000000001E-2</v>
      </c>
      <c r="AL49" s="1">
        <v>-0.26850000000000002</v>
      </c>
      <c r="AM49" s="1">
        <v>2.0491000000000001</v>
      </c>
      <c r="AN49" s="1">
        <v>0</v>
      </c>
      <c r="AO49" s="1">
        <v>0</v>
      </c>
      <c r="AP49" s="1">
        <v>-0.35449999999999998</v>
      </c>
      <c r="AQ49" s="1">
        <v>-7.7899999999999997E-2</v>
      </c>
      <c r="AR49" s="1">
        <v>-0.85140000000000005</v>
      </c>
      <c r="AS49" s="1">
        <v>-0.57620000000000005</v>
      </c>
      <c r="AT49" s="1">
        <v>-0.70250000000000001</v>
      </c>
      <c r="AU49" s="1">
        <v>-1.8181</v>
      </c>
      <c r="AV49" s="1">
        <v>-3.3456999999999999</v>
      </c>
      <c r="AW49" s="1">
        <v>0.94889999999999997</v>
      </c>
      <c r="AX49" s="1">
        <v>-0.14030000000000001</v>
      </c>
      <c r="AY49" s="1">
        <v>0</v>
      </c>
      <c r="AZ49" s="1">
        <v>-0.49730000000000002</v>
      </c>
      <c r="BA49" s="1">
        <v>-0.96379999999999999</v>
      </c>
      <c r="BB49" s="1">
        <v>-0.31859999999999999</v>
      </c>
      <c r="BC49" s="1">
        <v>0.31390000000000001</v>
      </c>
      <c r="BD49" s="1">
        <v>-0.245</v>
      </c>
      <c r="BE49" s="1">
        <v>-0.4098</v>
      </c>
      <c r="BF49" s="1">
        <v>0.73640000000000005</v>
      </c>
      <c r="BG49" s="1">
        <v>-0.3034</v>
      </c>
      <c r="BH49" s="1">
        <v>-0.14319999999999999</v>
      </c>
      <c r="BI49" s="1">
        <v>0.27579999999999999</v>
      </c>
      <c r="BJ49" s="1">
        <v>-0.42009999999999997</v>
      </c>
      <c r="BK49" s="1">
        <v>-3.5000000000000003E-2</v>
      </c>
      <c r="BL49" s="1">
        <v>-0.44240000000000002</v>
      </c>
      <c r="BM49" s="1">
        <v>0.2311</v>
      </c>
      <c r="BN49" s="1">
        <v>1.0242</v>
      </c>
      <c r="BO49" s="1">
        <v>-0.22589999999999999</v>
      </c>
      <c r="BP49" s="1">
        <v>0.17280000000000001</v>
      </c>
      <c r="BQ49" s="1">
        <v>-0.19850000000000001</v>
      </c>
      <c r="BR49" s="1">
        <v>-0.86160000000000003</v>
      </c>
      <c r="BS49" s="1">
        <v>-0.48909999999999998</v>
      </c>
      <c r="BT49" s="1">
        <v>-0.26450000000000001</v>
      </c>
      <c r="BU49" s="1">
        <v>1.109</v>
      </c>
      <c r="BV49" s="1">
        <v>-0.1381</v>
      </c>
      <c r="BW49" s="1">
        <v>4.7999999999999996E-3</v>
      </c>
      <c r="BX49" s="1">
        <v>6.13E-2</v>
      </c>
      <c r="BY49" s="1">
        <v>-0.1227</v>
      </c>
      <c r="BZ49" s="1">
        <v>-0.25559999999999999</v>
      </c>
      <c r="CA49" s="1">
        <v>-0.15440000000000001</v>
      </c>
      <c r="CB49" s="1">
        <v>-0.78</v>
      </c>
      <c r="CC49" s="1">
        <v>-0.1588</v>
      </c>
      <c r="CD49" s="1">
        <v>0</v>
      </c>
      <c r="CE49" s="1">
        <v>6.0499999999999998E-2</v>
      </c>
      <c r="CF49" s="1">
        <v>-0.19159999999999999</v>
      </c>
      <c r="CG49" s="1">
        <v>-4.6399999999999997E-2</v>
      </c>
      <c r="CH49" s="1">
        <v>-0.62050000000000005</v>
      </c>
      <c r="CI49" s="1">
        <v>6.0600000000000001E-2</v>
      </c>
      <c r="CJ49" s="1">
        <v>0.4909</v>
      </c>
      <c r="CK49" s="1">
        <v>-0.8831</v>
      </c>
      <c r="CL49" s="1">
        <v>9.8100000000000007E-2</v>
      </c>
      <c r="CM49" s="1">
        <v>6.0900000000000003E-2</v>
      </c>
      <c r="CN49" s="1">
        <v>0.24360000000000001</v>
      </c>
      <c r="CO49" s="1">
        <v>0.1769</v>
      </c>
      <c r="CP49" s="1">
        <v>-0.59640000000000004</v>
      </c>
      <c r="CQ49" s="1">
        <v>9.2600000000000002E-2</v>
      </c>
      <c r="CR49" s="1">
        <v>0.70350000000000001</v>
      </c>
      <c r="CS49" s="1">
        <v>0.99260000000000004</v>
      </c>
      <c r="CT49" s="1">
        <v>-0.99</v>
      </c>
      <c r="CU49" s="1">
        <v>-0.89280000000000004</v>
      </c>
      <c r="CV49" s="1">
        <v>0.23469999999999999</v>
      </c>
      <c r="CW49" s="1">
        <v>-0.97219999999999995</v>
      </c>
      <c r="CX49" s="1">
        <v>0.81020000000000003</v>
      </c>
      <c r="CY49" s="1">
        <v>0.28539999999999999</v>
      </c>
      <c r="CZ49" s="1">
        <v>0.1072</v>
      </c>
      <c r="DA49" s="1">
        <v>0.26729999999999998</v>
      </c>
      <c r="DB49" s="1">
        <v>-0.18140000000000001</v>
      </c>
      <c r="DC49" s="1">
        <v>-1.383</v>
      </c>
      <c r="DD49" s="1">
        <v>-1.0388999999999999</v>
      </c>
      <c r="DE49" s="1">
        <v>-0.15029999999999999</v>
      </c>
      <c r="DF49" s="1">
        <v>-0.28510000000000002</v>
      </c>
      <c r="DG49" s="1">
        <v>0.1022</v>
      </c>
      <c r="DH49" s="1">
        <v>-0.2258</v>
      </c>
      <c r="DI49" s="1">
        <v>-0.1971</v>
      </c>
      <c r="DJ49" s="1">
        <v>0.25819999999999999</v>
      </c>
      <c r="DK49" s="1">
        <v>7.7399999999999997E-2</v>
      </c>
      <c r="DL49" s="1">
        <v>3.8100000000000002E-2</v>
      </c>
      <c r="DM49" s="1">
        <v>-6.6699999999999995E-2</v>
      </c>
      <c r="DN49" s="1">
        <v>0.185</v>
      </c>
      <c r="DO49" s="1">
        <v>0.61819999999999997</v>
      </c>
      <c r="DP49" s="1">
        <v>1.0088999999999999</v>
      </c>
      <c r="DQ49" s="1">
        <v>0.16689999999999999</v>
      </c>
      <c r="DR49" s="1">
        <v>0.1036</v>
      </c>
      <c r="DS49" s="1">
        <v>-0.1237</v>
      </c>
      <c r="DT49" s="1">
        <v>0.5</v>
      </c>
      <c r="DU49" s="1">
        <v>4.5199999999999997E-2</v>
      </c>
      <c r="DV49" s="1">
        <v>0.17929999999999999</v>
      </c>
      <c r="DW49" s="1">
        <v>-0.15690000000000001</v>
      </c>
      <c r="DX49" s="1">
        <v>-0.37009999999999998</v>
      </c>
      <c r="DY49" s="1">
        <v>0.29559999999999997</v>
      </c>
      <c r="DZ49" s="1">
        <v>-0.75370000000000004</v>
      </c>
      <c r="EA49" s="1">
        <v>-8.9899999999999994E-2</v>
      </c>
      <c r="EB49" s="1">
        <v>-0.23480000000000001</v>
      </c>
      <c r="EC49" s="1">
        <v>-9.6299999999999997E-2</v>
      </c>
      <c r="ED49" s="1">
        <v>-0.35049999999999998</v>
      </c>
      <c r="EE49" s="1">
        <v>-0.46739999999999998</v>
      </c>
      <c r="EF49" s="1">
        <v>-0.20979999999999999</v>
      </c>
      <c r="EG49" s="1">
        <v>0.63759999999999994</v>
      </c>
      <c r="EH49" s="1">
        <v>-0.25019999999999998</v>
      </c>
      <c r="EI49" s="1">
        <v>-0.39219999999999999</v>
      </c>
      <c r="EJ49" s="1">
        <v>-0.3286</v>
      </c>
      <c r="EK49" s="1">
        <v>-0.61450000000000005</v>
      </c>
      <c r="EL49" s="1">
        <v>0.25900000000000001</v>
      </c>
      <c r="EM49" s="1">
        <v>0.45929999999999999</v>
      </c>
      <c r="EN49" s="1">
        <v>9.1399999999999995E-2</v>
      </c>
      <c r="EO49" s="1">
        <v>0.42059999999999997</v>
      </c>
      <c r="EP49" s="1">
        <v>0.49259999999999998</v>
      </c>
      <c r="EQ49" s="1">
        <v>-0.1535</v>
      </c>
      <c r="ER49" s="1">
        <v>0.93700000000000006</v>
      </c>
      <c r="ES49" s="1">
        <v>0.39389999999999997</v>
      </c>
      <c r="ET49" s="1">
        <v>0.2576</v>
      </c>
      <c r="EU49" s="1">
        <v>1.4999999999999999E-2</v>
      </c>
      <c r="EV49" s="1">
        <v>-9.8500000000000004E-2</v>
      </c>
      <c r="EW49" s="1">
        <v>1.1188</v>
      </c>
      <c r="EX49" s="1">
        <v>-1.5971</v>
      </c>
      <c r="EY49" s="1">
        <v>0.13250000000000001</v>
      </c>
      <c r="EZ49" s="1">
        <v>-3.6200000000000003E-2</v>
      </c>
      <c r="FA49" s="1">
        <v>0.86760000000000004</v>
      </c>
      <c r="FB49" s="1">
        <v>-0.78590000000000004</v>
      </c>
      <c r="FC49" s="1">
        <v>0.71519999999999995</v>
      </c>
      <c r="FD49" s="1">
        <v>0.2472</v>
      </c>
      <c r="FE49" s="1">
        <v>0.1759</v>
      </c>
      <c r="FF49" s="1">
        <v>0.24490000000000001</v>
      </c>
      <c r="FG49" s="1">
        <v>0.36959999999999998</v>
      </c>
      <c r="FH49" s="1">
        <v>0.2636</v>
      </c>
      <c r="FI49" s="1">
        <v>-6.2E-2</v>
      </c>
      <c r="FJ49" s="1">
        <v>-0.27289999999999998</v>
      </c>
      <c r="FK49" s="1">
        <v>0.47570000000000001</v>
      </c>
      <c r="FL49" s="1">
        <v>-0.36990000000000001</v>
      </c>
      <c r="FM49" s="1">
        <v>-0.42780000000000001</v>
      </c>
      <c r="FN49" s="1">
        <v>0.20019999999999999</v>
      </c>
      <c r="FO49" s="1">
        <v>-0.33939999999999998</v>
      </c>
      <c r="FP49" s="1">
        <v>-0.61660000000000004</v>
      </c>
      <c r="FQ49" s="1">
        <v>-0.45469999999999999</v>
      </c>
      <c r="FR49" s="1">
        <v>0.1133</v>
      </c>
      <c r="FS49" s="1">
        <v>0.1522</v>
      </c>
      <c r="FT49" s="1">
        <v>5.7500000000000002E-2</v>
      </c>
      <c r="FU49" s="1">
        <v>-0.45490000000000003</v>
      </c>
      <c r="FV49" s="1">
        <v>0.22900000000000001</v>
      </c>
      <c r="FW49" s="1">
        <v>-0.1061</v>
      </c>
      <c r="FX49" s="1">
        <v>0.1111</v>
      </c>
      <c r="FY49" s="1">
        <v>4.9200000000000001E-2</v>
      </c>
      <c r="FZ49" s="1">
        <v>-0.18099999999999999</v>
      </c>
      <c r="GA49" s="1">
        <v>0.1573</v>
      </c>
      <c r="GB49" s="1">
        <v>0.1202</v>
      </c>
      <c r="GC49" s="1">
        <v>-9.7500000000000003E-2</v>
      </c>
      <c r="GD49" s="1">
        <v>0.14960000000000001</v>
      </c>
      <c r="GE49" s="1">
        <v>-4.3799999999999999E-2</v>
      </c>
      <c r="GF49" s="1">
        <v>1.43E-2</v>
      </c>
      <c r="GG49" s="1">
        <v>-0.16289999999999999</v>
      </c>
      <c r="GH49" s="1">
        <v>-0.36480000000000001</v>
      </c>
      <c r="GI49" s="1">
        <v>0.1036</v>
      </c>
      <c r="GJ49" s="1">
        <v>1.0736000000000001</v>
      </c>
      <c r="GK49" s="1">
        <v>0.43259999999999998</v>
      </c>
      <c r="GL49" s="1">
        <v>0.40329999999999999</v>
      </c>
      <c r="GM49" s="1">
        <v>0.11409999999999999</v>
      </c>
      <c r="GN49" s="1">
        <v>4.3799999999999999E-2</v>
      </c>
      <c r="GO49" s="1">
        <v>-7.4499999999999997E-2</v>
      </c>
      <c r="GP49" s="1">
        <v>0.20619999999999999</v>
      </c>
      <c r="GQ49" s="1">
        <v>0.17249999999999999</v>
      </c>
      <c r="HA49" s="1" t="str">
        <f t="shared" si="0"/>
        <v>2019</v>
      </c>
      <c r="HB49" s="1" t="str">
        <f t="shared" si="1"/>
        <v>05</v>
      </c>
    </row>
    <row r="50" spans="1:210">
      <c r="A50" s="3" t="s">
        <v>9</v>
      </c>
      <c r="B50" s="3"/>
      <c r="C50" s="3" t="s">
        <v>3256</v>
      </c>
      <c r="E50" s="1" t="s">
        <v>3257</v>
      </c>
      <c r="F50" s="1">
        <v>0.1822</v>
      </c>
      <c r="G50" s="1">
        <v>-0.71730000000000005</v>
      </c>
      <c r="H50" s="1">
        <v>0.64680000000000004</v>
      </c>
      <c r="I50" s="1">
        <v>-0.21659999999999999</v>
      </c>
      <c r="J50" s="1">
        <v>-0.57720000000000005</v>
      </c>
      <c r="K50" s="1">
        <v>-0.5151</v>
      </c>
      <c r="L50" s="1">
        <v>0.27589999999999998</v>
      </c>
      <c r="M50" s="1">
        <v>-0.38950000000000001</v>
      </c>
      <c r="N50" s="1">
        <v>-0.5806</v>
      </c>
      <c r="O50" s="1">
        <v>0</v>
      </c>
      <c r="P50" s="1">
        <v>-0.29149999999999998</v>
      </c>
      <c r="Q50" s="1">
        <v>1.7345999999999999</v>
      </c>
      <c r="R50" s="1">
        <v>0.22259999999999999</v>
      </c>
      <c r="S50" s="1">
        <v>0.33339999999999997</v>
      </c>
      <c r="T50" s="1">
        <v>-0.20050000000000001</v>
      </c>
      <c r="U50" s="1">
        <v>-0.16200000000000001</v>
      </c>
      <c r="V50" s="1">
        <v>-8.9599999999999999E-2</v>
      </c>
      <c r="W50" s="1">
        <v>0.38929999999999998</v>
      </c>
      <c r="X50" s="1">
        <v>0.91180000000000005</v>
      </c>
      <c r="Y50" s="1">
        <v>0.48110000000000003</v>
      </c>
      <c r="Z50" s="1">
        <v>-8.09E-2</v>
      </c>
      <c r="AA50" s="1">
        <v>0.65669999999999995</v>
      </c>
      <c r="AB50" s="1">
        <v>-0.73850000000000005</v>
      </c>
      <c r="AC50" s="1">
        <v>-0.68600000000000005</v>
      </c>
      <c r="AD50" s="1">
        <v>4.9200000000000001E-2</v>
      </c>
      <c r="AE50" s="1">
        <v>-0.3105</v>
      </c>
      <c r="AF50" s="1">
        <v>0.66220000000000001</v>
      </c>
      <c r="AG50" s="1">
        <v>-0.43730000000000002</v>
      </c>
      <c r="AH50" s="1">
        <v>0.10290000000000001</v>
      </c>
      <c r="AI50" s="1">
        <v>0.2757</v>
      </c>
      <c r="AJ50" s="1">
        <v>-0.32029999999999997</v>
      </c>
      <c r="AK50" s="1">
        <v>5.2784000000000004</v>
      </c>
      <c r="AL50" s="1">
        <v>-8.8999999999999996E-2</v>
      </c>
      <c r="AM50" s="1">
        <v>2.4390000000000001</v>
      </c>
      <c r="AN50" s="1">
        <v>5.04E-2</v>
      </c>
      <c r="AO50" s="1">
        <v>0.66790000000000005</v>
      </c>
      <c r="AP50" s="1">
        <v>1.609</v>
      </c>
      <c r="AQ50" s="1">
        <v>-0.62109999999999999</v>
      </c>
      <c r="AR50" s="1">
        <v>-0.8538</v>
      </c>
      <c r="AS50" s="1">
        <v>-0.30680000000000002</v>
      </c>
      <c r="AT50" s="1">
        <v>-0.93340000000000001</v>
      </c>
      <c r="AU50" s="1">
        <v>2.2498</v>
      </c>
      <c r="AV50" s="1">
        <v>4.8716999999999997</v>
      </c>
      <c r="AW50" s="1">
        <v>-3.0150000000000001</v>
      </c>
      <c r="AX50" s="1">
        <v>0.63980000000000004</v>
      </c>
      <c r="AY50" s="1">
        <v>-0.64100000000000001</v>
      </c>
      <c r="AZ50" s="1">
        <v>0.1145</v>
      </c>
      <c r="BA50" s="1">
        <v>-0.4819</v>
      </c>
      <c r="BB50" s="1">
        <v>0.28649999999999998</v>
      </c>
      <c r="BC50" s="1">
        <v>-0.15709999999999999</v>
      </c>
      <c r="BD50" s="1">
        <v>1.2355</v>
      </c>
      <c r="BE50" s="1">
        <v>-0.29820000000000002</v>
      </c>
      <c r="BF50" s="1">
        <v>0.95960000000000001</v>
      </c>
      <c r="BG50" s="1">
        <v>-0.21360000000000001</v>
      </c>
      <c r="BH50" s="1">
        <v>-0.2142</v>
      </c>
      <c r="BI50" s="1">
        <v>-0.23699999999999999</v>
      </c>
      <c r="BJ50" s="1">
        <v>-1.0488999999999999</v>
      </c>
      <c r="BK50" s="1">
        <v>0.70369999999999999</v>
      </c>
      <c r="BL50" s="1">
        <v>0.44390000000000002</v>
      </c>
      <c r="BM50" s="1">
        <v>-0.84160000000000001</v>
      </c>
      <c r="BN50" s="1">
        <v>2.2381000000000002</v>
      </c>
      <c r="BO50" s="1">
        <v>-0.75239999999999996</v>
      </c>
      <c r="BP50" s="1">
        <v>11.524800000000001</v>
      </c>
      <c r="BQ50" s="1">
        <v>-4.7088999999999999</v>
      </c>
      <c r="BR50" s="1">
        <v>0.1522</v>
      </c>
      <c r="BS50" s="1">
        <v>-0.28100000000000003</v>
      </c>
      <c r="BT50" s="1">
        <v>-0.26379999999999998</v>
      </c>
      <c r="BU50" s="1">
        <v>-3.7566999999999999</v>
      </c>
      <c r="BV50" s="1">
        <v>0.50870000000000004</v>
      </c>
      <c r="BW50" s="1">
        <v>-1.3089</v>
      </c>
      <c r="BX50" s="1">
        <v>-2.4855</v>
      </c>
      <c r="BY50" s="1">
        <v>1.1277999999999999</v>
      </c>
      <c r="BZ50" s="1">
        <v>-0.15290000000000001</v>
      </c>
      <c r="CA50" s="1">
        <v>-5.1200000000000002E-2</v>
      </c>
      <c r="CB50" s="1">
        <v>-0.6774</v>
      </c>
      <c r="CC50" s="1">
        <v>-7.9899999999999999E-2</v>
      </c>
      <c r="CD50" s="1">
        <v>-0.12089999999999999</v>
      </c>
      <c r="CE50" s="1">
        <v>-1.4372</v>
      </c>
      <c r="CF50" s="1">
        <v>-2.7799</v>
      </c>
      <c r="CG50" s="1">
        <v>1.3627</v>
      </c>
      <c r="CH50" s="1">
        <v>-0.66820000000000002</v>
      </c>
      <c r="CI50" s="1">
        <v>-0.121</v>
      </c>
      <c r="CJ50" s="1">
        <v>0.44290000000000002</v>
      </c>
      <c r="CK50" s="1">
        <v>0.61770000000000003</v>
      </c>
      <c r="CL50" s="1">
        <v>-0.17630000000000001</v>
      </c>
      <c r="CM50" s="1">
        <v>-0.85199999999999998</v>
      </c>
      <c r="CN50" s="1">
        <v>-1.2945</v>
      </c>
      <c r="CO50" s="1">
        <v>-0.47520000000000001</v>
      </c>
      <c r="CP50" s="1">
        <v>-0.5988</v>
      </c>
      <c r="CQ50" s="1">
        <v>0.18529999999999999</v>
      </c>
      <c r="CR50" s="1">
        <v>0.75039999999999996</v>
      </c>
      <c r="CS50" s="1">
        <v>0.99160000000000004</v>
      </c>
      <c r="CT50" s="1">
        <v>-1.5435000000000001</v>
      </c>
      <c r="CU50" s="1">
        <v>-0.3468</v>
      </c>
      <c r="CV50" s="1">
        <v>-1.6968000000000001</v>
      </c>
      <c r="CW50" s="1">
        <v>1.0815999999999999</v>
      </c>
      <c r="CX50" s="1">
        <v>0.57169999999999999</v>
      </c>
      <c r="CY50" s="1">
        <v>0.2379</v>
      </c>
      <c r="CZ50" s="1">
        <v>0.43080000000000002</v>
      </c>
      <c r="DA50" s="1">
        <v>0.3669</v>
      </c>
      <c r="DB50" s="1">
        <v>-0.999</v>
      </c>
      <c r="DC50" s="1">
        <v>8.8081999999999994</v>
      </c>
      <c r="DD50" s="1">
        <v>-4.8045999999999998</v>
      </c>
      <c r="DE50" s="1">
        <v>-0.1002</v>
      </c>
      <c r="DF50" s="1">
        <v>0.1762</v>
      </c>
      <c r="DG50" s="1">
        <v>-0.2099</v>
      </c>
      <c r="DH50" s="1">
        <v>-0.1203</v>
      </c>
      <c r="DI50" s="1">
        <v>3.5099999999999999E-2</v>
      </c>
      <c r="DJ50" s="1">
        <v>-0.67269999999999996</v>
      </c>
      <c r="DK50" s="1">
        <v>-1.2896000000000001</v>
      </c>
      <c r="DL50" s="1">
        <v>-0.88800000000000001</v>
      </c>
      <c r="DM50" s="1">
        <v>-0.93030000000000002</v>
      </c>
      <c r="DN50" s="1">
        <v>-6.8599999999999994E-2</v>
      </c>
      <c r="DO50" s="1">
        <v>0.72660000000000002</v>
      </c>
      <c r="DP50" s="1">
        <v>1.5677000000000001</v>
      </c>
      <c r="DQ50" s="1">
        <v>0.4446</v>
      </c>
      <c r="DR50" s="1">
        <v>8.2699999999999996E-2</v>
      </c>
      <c r="DS50" s="1">
        <v>-6.3E-2</v>
      </c>
      <c r="DT50" s="1">
        <v>0.56000000000000005</v>
      </c>
      <c r="DU50" s="1">
        <v>4.5199999999999997E-2</v>
      </c>
      <c r="DV50" s="1">
        <v>0</v>
      </c>
      <c r="DW50" s="1">
        <v>0.94289999999999996</v>
      </c>
      <c r="DX50" s="1">
        <v>1.0237000000000001</v>
      </c>
      <c r="DY50" s="1">
        <v>-1.2956000000000001</v>
      </c>
      <c r="DZ50" s="1">
        <v>-0.15160000000000001</v>
      </c>
      <c r="EA50" s="1">
        <v>-0.64570000000000005</v>
      </c>
      <c r="EB50" s="1">
        <v>-0.157</v>
      </c>
      <c r="EC50" s="1">
        <v>-0.52829999999999999</v>
      </c>
      <c r="ED50" s="1">
        <v>0.3503</v>
      </c>
      <c r="EE50" s="1">
        <v>-0.79800000000000004</v>
      </c>
      <c r="EF50" s="1">
        <v>-8.8400000000000006E-2</v>
      </c>
      <c r="EG50" s="1">
        <v>-0.35160000000000002</v>
      </c>
      <c r="EH50" s="1">
        <v>-0.2646</v>
      </c>
      <c r="EI50" s="1">
        <v>-0.2581</v>
      </c>
      <c r="EJ50" s="1">
        <v>-0.45269999999999999</v>
      </c>
      <c r="EK50" s="1">
        <v>-1.0506</v>
      </c>
      <c r="EL50" s="1">
        <v>-0.46879999999999999</v>
      </c>
      <c r="EM50" s="1">
        <v>0.64190000000000003</v>
      </c>
      <c r="EN50" s="1">
        <v>1.4794</v>
      </c>
      <c r="EO50" s="1">
        <v>-1.0613999999999999</v>
      </c>
      <c r="EP50" s="1">
        <v>-1.1222000000000001</v>
      </c>
      <c r="EQ50" s="1">
        <v>9.0300000000000005E-2</v>
      </c>
      <c r="ER50" s="1">
        <v>1.4530000000000001</v>
      </c>
      <c r="ES50" s="1">
        <v>-0.75409999999999999</v>
      </c>
      <c r="ET50" s="1">
        <v>-1.1171</v>
      </c>
      <c r="EU50" s="1">
        <v>-0.27150000000000002</v>
      </c>
      <c r="EV50" s="1">
        <v>-1.0362</v>
      </c>
      <c r="EW50" s="1">
        <v>1.8089</v>
      </c>
      <c r="EX50" s="1">
        <v>-1.1415999999999999</v>
      </c>
      <c r="EY50" s="1">
        <v>-1.3128</v>
      </c>
      <c r="EZ50" s="1">
        <v>5.57E-2</v>
      </c>
      <c r="FA50" s="1">
        <v>0.1075</v>
      </c>
      <c r="FB50" s="1">
        <v>1.7715000000000001</v>
      </c>
      <c r="FC50" s="1">
        <v>-1.4725999999999999</v>
      </c>
      <c r="FD50" s="1">
        <v>-4.1300000000000003E-2</v>
      </c>
      <c r="FE50" s="1">
        <v>1.2302</v>
      </c>
      <c r="FF50" s="1">
        <v>0.34310000000000002</v>
      </c>
      <c r="FG50" s="1">
        <v>-0.75039999999999996</v>
      </c>
      <c r="FH50" s="1">
        <v>-0.63490000000000002</v>
      </c>
      <c r="FI50" s="1">
        <v>0.30109999999999998</v>
      </c>
      <c r="FJ50" s="1">
        <v>-8.1799999999999998E-2</v>
      </c>
      <c r="FK50" s="1">
        <v>1.1428</v>
      </c>
      <c r="FL50" s="1">
        <v>-1.2338</v>
      </c>
      <c r="FM50" s="1">
        <v>-1.0044999999999999</v>
      </c>
      <c r="FN50" s="1">
        <v>-1.4039999999999999</v>
      </c>
      <c r="FO50" s="1">
        <v>-0.89270000000000005</v>
      </c>
      <c r="FP50" s="1">
        <v>-1.4185000000000001</v>
      </c>
      <c r="FQ50" s="1">
        <v>-1.867</v>
      </c>
      <c r="FR50" s="1">
        <v>0.39479999999999998</v>
      </c>
      <c r="FS50" s="1">
        <v>-0.36070000000000002</v>
      </c>
      <c r="FT50" s="1">
        <v>-0.86929999999999996</v>
      </c>
      <c r="FU50" s="1">
        <v>-1.1167</v>
      </c>
      <c r="FV50" s="1">
        <v>-1.4286000000000001</v>
      </c>
      <c r="FW50" s="1">
        <v>-1.6855</v>
      </c>
      <c r="FX50" s="1">
        <v>-0.73499999999999999</v>
      </c>
      <c r="FY50" s="1">
        <v>-0.35770000000000002</v>
      </c>
      <c r="FZ50" s="1">
        <v>0.105</v>
      </c>
      <c r="GA50" s="1">
        <v>-0.71340000000000003</v>
      </c>
      <c r="GB50" s="1">
        <v>-0.60589999999999999</v>
      </c>
      <c r="GC50" s="1">
        <v>6.3399999999999998E-2</v>
      </c>
      <c r="GD50" s="1">
        <v>-1.3275999999999999</v>
      </c>
      <c r="GE50" s="1">
        <v>0.15310000000000001</v>
      </c>
      <c r="GF50" s="1">
        <v>-0.61980000000000002</v>
      </c>
      <c r="GG50" s="1">
        <v>-1.1563000000000001</v>
      </c>
      <c r="GH50" s="1">
        <v>-1.2775000000000001</v>
      </c>
      <c r="GI50" s="1">
        <v>0.82599999999999996</v>
      </c>
      <c r="GJ50" s="1">
        <v>1.0646</v>
      </c>
      <c r="GK50" s="1">
        <v>3.6499999999999998E-2</v>
      </c>
      <c r="GL50" s="1">
        <v>-1.0463</v>
      </c>
      <c r="GM50" s="1">
        <v>-1.4738</v>
      </c>
      <c r="GN50" s="1">
        <v>-0.57999999999999996</v>
      </c>
      <c r="GO50" s="1">
        <v>-0.61299999999999999</v>
      </c>
      <c r="GP50" s="1">
        <v>-0.56520000000000004</v>
      </c>
      <c r="GQ50" s="1">
        <v>-0.94630000000000003</v>
      </c>
      <c r="HA50" s="1" t="str">
        <f t="shared" si="0"/>
        <v>2019</v>
      </c>
      <c r="HB50" s="1" t="str">
        <f t="shared" si="1"/>
        <v>05</v>
      </c>
    </row>
    <row r="51" spans="1:210">
      <c r="A51" s="3" t="s">
        <v>9</v>
      </c>
      <c r="B51" s="3"/>
      <c r="C51" s="3" t="s">
        <v>3258</v>
      </c>
      <c r="E51" s="1" t="s">
        <v>3259</v>
      </c>
      <c r="F51" s="1">
        <v>0.2429</v>
      </c>
      <c r="G51" s="1">
        <v>-0.41760000000000003</v>
      </c>
      <c r="H51" s="1">
        <v>0.84609999999999996</v>
      </c>
      <c r="I51" s="1">
        <v>-3.0099999999999998E-2</v>
      </c>
      <c r="J51" s="1">
        <v>-0.75649999999999995</v>
      </c>
      <c r="K51" s="1">
        <v>-0.1714</v>
      </c>
      <c r="L51" s="1">
        <v>0.50660000000000005</v>
      </c>
      <c r="M51" s="1">
        <v>-0.1409</v>
      </c>
      <c r="N51" s="1">
        <v>-0.1981</v>
      </c>
      <c r="O51" s="1">
        <v>-8.9499999999999996E-2</v>
      </c>
      <c r="P51" s="1">
        <v>-0.40250000000000002</v>
      </c>
      <c r="Q51" s="1">
        <v>1.1955</v>
      </c>
      <c r="R51" s="1">
        <v>0.1913</v>
      </c>
      <c r="S51" s="1">
        <v>0.19320000000000001</v>
      </c>
      <c r="T51" s="1">
        <v>-0.59360000000000002</v>
      </c>
      <c r="U51" s="1">
        <v>-0.22389999999999999</v>
      </c>
      <c r="V51" s="1">
        <v>-0.39700000000000002</v>
      </c>
      <c r="W51" s="1">
        <v>0.53990000000000005</v>
      </c>
      <c r="X51" s="1">
        <v>1.1994</v>
      </c>
      <c r="Y51" s="1">
        <v>0.30059999999999998</v>
      </c>
      <c r="Z51" s="1">
        <v>0</v>
      </c>
      <c r="AA51" s="1">
        <v>7.3499999999999996E-2</v>
      </c>
      <c r="AB51" s="1">
        <v>-0.29980000000000001</v>
      </c>
      <c r="AC51" s="1">
        <v>0.21290000000000001</v>
      </c>
      <c r="AD51" s="1">
        <v>-0.48420000000000002</v>
      </c>
      <c r="AE51" s="1">
        <v>0.15260000000000001</v>
      </c>
      <c r="AF51" s="1">
        <v>0.12859999999999999</v>
      </c>
      <c r="AG51" s="1">
        <v>-0.29580000000000001</v>
      </c>
      <c r="AH51" s="1">
        <v>-0.80079999999999996</v>
      </c>
      <c r="AI51" s="1">
        <v>0.38269999999999998</v>
      </c>
      <c r="AJ51" s="1">
        <v>-0.64300000000000002</v>
      </c>
      <c r="AK51" s="1">
        <v>1.6949000000000001</v>
      </c>
      <c r="AL51" s="1">
        <v>-1.2089000000000001</v>
      </c>
      <c r="AM51" s="1">
        <v>0</v>
      </c>
      <c r="AN51" s="1">
        <v>0.40179999999999999</v>
      </c>
      <c r="AO51" s="1">
        <v>0.1099</v>
      </c>
      <c r="AP51" s="1">
        <v>0.43509999999999999</v>
      </c>
      <c r="AQ51" s="1">
        <v>-0.1573</v>
      </c>
      <c r="AR51" s="1">
        <v>-0.46810000000000002</v>
      </c>
      <c r="AS51" s="1">
        <v>-0.79600000000000004</v>
      </c>
      <c r="AT51" s="1">
        <v>-0.5917</v>
      </c>
      <c r="AU51" s="1">
        <v>-0.39929999999999999</v>
      </c>
      <c r="AV51" s="1">
        <v>-0.94479999999999997</v>
      </c>
      <c r="AW51" s="1">
        <v>-0.50680000000000003</v>
      </c>
      <c r="AX51" s="1">
        <v>-6.9000000000000006E-2</v>
      </c>
      <c r="AY51" s="1">
        <v>-0.24390000000000001</v>
      </c>
      <c r="AZ51" s="1">
        <v>3.7900000000000003E-2</v>
      </c>
      <c r="BA51" s="1">
        <v>-0.1196</v>
      </c>
      <c r="BB51" s="1">
        <v>-0.12509999999999999</v>
      </c>
      <c r="BC51" s="1">
        <v>0.15859999999999999</v>
      </c>
      <c r="BD51" s="1">
        <v>8.1000000000000003E-2</v>
      </c>
      <c r="BE51" s="1">
        <v>-0.66690000000000005</v>
      </c>
      <c r="BF51" s="1">
        <v>0.34649999999999997</v>
      </c>
      <c r="BG51" s="1">
        <v>-2.9499999999999998E-2</v>
      </c>
      <c r="BH51" s="1">
        <v>-0.14510000000000001</v>
      </c>
      <c r="BI51" s="1">
        <v>0.1152</v>
      </c>
      <c r="BJ51" s="1">
        <v>-0.63780000000000003</v>
      </c>
      <c r="BK51" s="1">
        <v>6.9599999999999995E-2</v>
      </c>
      <c r="BL51" s="1">
        <v>-0.10970000000000001</v>
      </c>
      <c r="BM51" s="1">
        <v>-0.38719999999999999</v>
      </c>
      <c r="BN51" s="1">
        <v>0.81200000000000006</v>
      </c>
      <c r="BO51" s="1">
        <v>-7.6399999999999996E-2</v>
      </c>
      <c r="BP51" s="1">
        <v>3.7675999999999998</v>
      </c>
      <c r="BQ51" s="1">
        <v>-1.7968</v>
      </c>
      <c r="BR51" s="1">
        <v>-0.55300000000000005</v>
      </c>
      <c r="BS51" s="1">
        <v>-0.61219999999999997</v>
      </c>
      <c r="BT51" s="1">
        <v>0</v>
      </c>
      <c r="BU51" s="1">
        <v>1.5266999999999999</v>
      </c>
      <c r="BV51" s="1">
        <v>-0.32090000000000002</v>
      </c>
      <c r="BW51" s="1">
        <v>-0.32829999999999998</v>
      </c>
      <c r="BX51" s="1">
        <v>-0.96330000000000005</v>
      </c>
      <c r="BY51" s="1">
        <v>0.20760000000000001</v>
      </c>
      <c r="BZ51" s="1">
        <v>-0.76370000000000005</v>
      </c>
      <c r="CA51" s="1">
        <v>-0.76559999999999995</v>
      </c>
      <c r="CB51" s="1">
        <v>-0.62629999999999997</v>
      </c>
      <c r="CC51" s="1">
        <v>-0.85070000000000001</v>
      </c>
      <c r="CD51" s="1">
        <v>0</v>
      </c>
      <c r="CE51" s="1">
        <v>-0.40229999999999999</v>
      </c>
      <c r="CF51" s="1">
        <v>-0.9526</v>
      </c>
      <c r="CG51" s="1">
        <v>0.28889999999999999</v>
      </c>
      <c r="CH51" s="1">
        <v>-0.65849999999999997</v>
      </c>
      <c r="CI51" s="1">
        <v>-0.5524</v>
      </c>
      <c r="CJ51" s="1">
        <v>0.63070000000000004</v>
      </c>
      <c r="CK51" s="1">
        <v>-0.13600000000000001</v>
      </c>
      <c r="CL51" s="1">
        <v>0.1048</v>
      </c>
      <c r="CM51" s="1">
        <v>-0.27560000000000001</v>
      </c>
      <c r="CN51" s="1">
        <v>-0.125</v>
      </c>
      <c r="CO51" s="1">
        <v>5.5399999999999998E-2</v>
      </c>
      <c r="CP51" s="1">
        <v>-0.34410000000000002</v>
      </c>
      <c r="CQ51" s="1">
        <v>0</v>
      </c>
      <c r="CR51" s="1">
        <v>0.97809999999999997</v>
      </c>
      <c r="CS51" s="1">
        <v>0.66459999999999997</v>
      </c>
      <c r="CT51" s="1">
        <v>-0.61480000000000001</v>
      </c>
      <c r="CU51" s="1">
        <v>-0.9345</v>
      </c>
      <c r="CV51" s="1">
        <v>0.17860000000000001</v>
      </c>
      <c r="CW51" s="1">
        <v>-4.8399999999999999E-2</v>
      </c>
      <c r="CX51" s="1">
        <v>0.42830000000000001</v>
      </c>
      <c r="CY51" s="1">
        <v>0.23830000000000001</v>
      </c>
      <c r="CZ51" s="1">
        <v>0.37609999999999999</v>
      </c>
      <c r="DA51" s="1">
        <v>0.42899999999999999</v>
      </c>
      <c r="DB51" s="1">
        <v>-4.5499999999999999E-2</v>
      </c>
      <c r="DC51" s="1">
        <v>1.7488999999999999</v>
      </c>
      <c r="DD51" s="1">
        <v>-2.6244000000000001</v>
      </c>
      <c r="DE51" s="1">
        <v>-0.25030000000000002</v>
      </c>
      <c r="DF51" s="1">
        <v>0.2064</v>
      </c>
      <c r="DG51" s="1">
        <v>0.1208</v>
      </c>
      <c r="DH51" s="1">
        <v>-0.20269999999999999</v>
      </c>
      <c r="DI51" s="1">
        <v>0.2515</v>
      </c>
      <c r="DJ51" s="1">
        <v>-0.22989999999999999</v>
      </c>
      <c r="DK51" s="1">
        <v>-0.40539999999999998</v>
      </c>
      <c r="DL51" s="1">
        <v>-0.4743</v>
      </c>
      <c r="DM51" s="1">
        <v>-0.45989999999999998</v>
      </c>
      <c r="DN51" s="1">
        <v>9.3299999999999994E-2</v>
      </c>
      <c r="DO51" s="1">
        <v>0.88780000000000003</v>
      </c>
      <c r="DP51" s="1">
        <v>1.4317</v>
      </c>
      <c r="DQ51" s="1">
        <v>0.60570000000000002</v>
      </c>
      <c r="DR51" s="1">
        <v>0.16520000000000001</v>
      </c>
      <c r="DS51" s="1">
        <v>-3.0800000000000001E-2</v>
      </c>
      <c r="DT51" s="1">
        <v>0.3039</v>
      </c>
      <c r="DU51" s="1">
        <v>9.06E-2</v>
      </c>
      <c r="DV51" s="1">
        <v>0.2354</v>
      </c>
      <c r="DW51" s="1">
        <v>0</v>
      </c>
      <c r="DX51" s="1">
        <v>-0.50249999999999995</v>
      </c>
      <c r="DY51" s="1">
        <v>-5.9499999999999997E-2</v>
      </c>
      <c r="DZ51" s="1">
        <v>-0.44750000000000001</v>
      </c>
      <c r="EA51" s="1">
        <v>-0.30630000000000002</v>
      </c>
      <c r="EB51" s="1">
        <v>-0.46779999999999999</v>
      </c>
      <c r="EC51" s="1">
        <v>-0.28810000000000002</v>
      </c>
      <c r="ED51" s="1">
        <v>-0.1472</v>
      </c>
      <c r="EE51" s="1">
        <v>-0.18079999999999999</v>
      </c>
      <c r="EF51" s="1">
        <v>9.4500000000000001E-2</v>
      </c>
      <c r="EG51" s="1">
        <v>0.24279999999999999</v>
      </c>
      <c r="EH51" s="1">
        <v>2.1299999999999999E-2</v>
      </c>
      <c r="EI51" s="1">
        <v>-0.1212</v>
      </c>
      <c r="EJ51" s="1">
        <v>-0.56359999999999999</v>
      </c>
      <c r="EK51" s="1">
        <v>-0.81030000000000002</v>
      </c>
      <c r="EL51" s="1">
        <v>0.15609999999999999</v>
      </c>
      <c r="EM51" s="1">
        <v>0.5393</v>
      </c>
      <c r="EN51" s="1">
        <v>-0.69440000000000002</v>
      </c>
      <c r="EO51" s="1">
        <v>-0.18279999999999999</v>
      </c>
      <c r="EP51" s="1">
        <v>-0.1079</v>
      </c>
      <c r="EQ51" s="1">
        <v>-4.2500000000000003E-2</v>
      </c>
      <c r="ER51" s="1">
        <v>0.8629</v>
      </c>
      <c r="ES51" s="1">
        <v>-0.13320000000000001</v>
      </c>
      <c r="ET51" s="1">
        <v>-5.9200000000000003E-2</v>
      </c>
      <c r="EU51" s="1">
        <v>-1.4800000000000001E-2</v>
      </c>
      <c r="EV51" s="1">
        <v>-0.40060000000000001</v>
      </c>
      <c r="EW51" s="1">
        <v>0.90569999999999995</v>
      </c>
      <c r="EX51" s="1">
        <v>0.62329999999999997</v>
      </c>
      <c r="EY51" s="1">
        <v>-0.35370000000000001</v>
      </c>
      <c r="EZ51" s="1">
        <v>8.7800000000000003E-2</v>
      </c>
      <c r="FA51" s="1">
        <v>0.52080000000000004</v>
      </c>
      <c r="FB51" s="1">
        <v>0.68710000000000004</v>
      </c>
      <c r="FC51" s="1">
        <v>-0.28210000000000002</v>
      </c>
      <c r="FD51" s="1">
        <v>0.23469999999999999</v>
      </c>
      <c r="FE51" s="1">
        <v>0.1293</v>
      </c>
      <c r="FF51" s="1">
        <v>4.8899999999999999E-2</v>
      </c>
      <c r="FG51" s="1">
        <v>-0.25019999999999998</v>
      </c>
      <c r="FH51" s="1">
        <v>-0.308</v>
      </c>
      <c r="FI51" s="1">
        <v>0.37990000000000002</v>
      </c>
      <c r="FJ51" s="1">
        <v>-0.47660000000000002</v>
      </c>
      <c r="FK51" s="1">
        <v>0</v>
      </c>
      <c r="FL51" s="1">
        <v>-0.81640000000000001</v>
      </c>
      <c r="FM51" s="1">
        <v>-1.0058</v>
      </c>
      <c r="FN51" s="1">
        <v>-0.63560000000000005</v>
      </c>
      <c r="FO51" s="1">
        <v>-0.46429999999999999</v>
      </c>
      <c r="FP51" s="1">
        <v>-0.68289999999999995</v>
      </c>
      <c r="FQ51" s="1">
        <v>-0.91500000000000004</v>
      </c>
      <c r="FR51" s="1">
        <v>-0.66290000000000004</v>
      </c>
      <c r="FS51" s="1">
        <v>-6.9400000000000003E-2</v>
      </c>
      <c r="FT51" s="1">
        <v>-0.35260000000000002</v>
      </c>
      <c r="FU51" s="1">
        <v>-0.75760000000000005</v>
      </c>
      <c r="FV51" s="1">
        <v>-0.80089999999999995</v>
      </c>
      <c r="FW51" s="1">
        <v>-0.83989999999999998</v>
      </c>
      <c r="FX51" s="1">
        <v>-8.6400000000000005E-2</v>
      </c>
      <c r="FY51" s="1">
        <v>-1.21E-2</v>
      </c>
      <c r="FZ51" s="1">
        <v>0.14699999999999999</v>
      </c>
      <c r="GA51" s="1">
        <v>-0.2419</v>
      </c>
      <c r="GB51" s="1">
        <v>-0.27729999999999999</v>
      </c>
      <c r="GC51" s="1">
        <v>-9.6100000000000005E-2</v>
      </c>
      <c r="GD51" s="1">
        <v>-0.51590000000000003</v>
      </c>
      <c r="GE51" s="1">
        <v>0.10920000000000001</v>
      </c>
      <c r="GF51" s="1">
        <v>-0.1802</v>
      </c>
      <c r="GG51" s="1">
        <v>-0.76490000000000002</v>
      </c>
      <c r="GH51" s="1">
        <v>-0.52980000000000005</v>
      </c>
      <c r="GI51" s="1">
        <v>0.87819999999999998</v>
      </c>
      <c r="GJ51" s="1">
        <v>1.421</v>
      </c>
      <c r="GK51" s="1">
        <v>0.24379999999999999</v>
      </c>
      <c r="GL51" s="1">
        <v>-0.1409</v>
      </c>
      <c r="GM51" s="1">
        <v>-0.496</v>
      </c>
      <c r="GN51" s="1">
        <v>-0.36170000000000002</v>
      </c>
      <c r="GO51" s="1">
        <v>-0.2636</v>
      </c>
      <c r="GP51" s="1">
        <v>-0.25569999999999998</v>
      </c>
      <c r="GQ51" s="1">
        <v>-0.25819999999999999</v>
      </c>
      <c r="HA51" s="1" t="str">
        <f t="shared" si="0"/>
        <v>2019</v>
      </c>
      <c r="HB51" s="1" t="str">
        <f t="shared" si="1"/>
        <v>05</v>
      </c>
    </row>
    <row r="52" spans="1:210">
      <c r="A52" s="3" t="s">
        <v>9</v>
      </c>
      <c r="B52" s="3"/>
      <c r="C52" s="3" t="s">
        <v>3260</v>
      </c>
      <c r="E52" s="1" t="s">
        <v>3261</v>
      </c>
      <c r="F52" s="1">
        <v>0.31979999999999997</v>
      </c>
      <c r="G52" s="1">
        <v>-0.70550000000000002</v>
      </c>
      <c r="H52" s="1">
        <v>0.59699999999999998</v>
      </c>
      <c r="I52" s="1">
        <v>-0.30309999999999998</v>
      </c>
      <c r="J52" s="1">
        <v>-1.4981</v>
      </c>
      <c r="K52" s="1">
        <v>0</v>
      </c>
      <c r="L52" s="1">
        <v>0.19439999999999999</v>
      </c>
      <c r="M52" s="1">
        <v>-0.20150000000000001</v>
      </c>
      <c r="N52" s="1">
        <v>-0.7641</v>
      </c>
      <c r="O52" s="1">
        <v>-0.1336</v>
      </c>
      <c r="P52" s="1">
        <v>0</v>
      </c>
      <c r="Q52" s="1">
        <v>1.6238999999999999</v>
      </c>
      <c r="R52" s="1">
        <v>-0.9849</v>
      </c>
      <c r="S52" s="1">
        <v>-1.9300000000000001E-2</v>
      </c>
      <c r="T52" s="1">
        <v>-0.5595</v>
      </c>
      <c r="U52" s="1">
        <v>-0.35039999999999999</v>
      </c>
      <c r="V52" s="1">
        <v>-0.70289999999999997</v>
      </c>
      <c r="W52" s="1">
        <v>0.60760000000000003</v>
      </c>
      <c r="X52" s="1">
        <v>1.4924999999999999</v>
      </c>
      <c r="Y52" s="1">
        <v>0.30030000000000001</v>
      </c>
      <c r="Z52" s="1">
        <v>-0.1646</v>
      </c>
      <c r="AA52" s="1">
        <v>0.75860000000000005</v>
      </c>
      <c r="AB52" s="1">
        <v>-0.75070000000000003</v>
      </c>
      <c r="AC52" s="1">
        <v>0.37290000000000001</v>
      </c>
      <c r="AD52" s="1">
        <v>-0.38640000000000002</v>
      </c>
      <c r="AE52" s="1">
        <v>-1.3676999999999999</v>
      </c>
      <c r="AF52" s="1">
        <v>0.96209999999999996</v>
      </c>
      <c r="AG52" s="1">
        <v>-0.59250000000000003</v>
      </c>
      <c r="AH52" s="1">
        <v>-0.997</v>
      </c>
      <c r="AI52" s="1">
        <v>0.21759999999999999</v>
      </c>
      <c r="AJ52" s="1">
        <v>-0.51570000000000005</v>
      </c>
      <c r="AK52" s="1">
        <v>0.53190000000000004</v>
      </c>
      <c r="AL52" s="1">
        <v>-1.7211000000000001</v>
      </c>
      <c r="AM52" s="1">
        <v>-0.7843</v>
      </c>
      <c r="AN52" s="1">
        <v>0.1502</v>
      </c>
      <c r="AO52" s="1">
        <v>-0.84119999999999995</v>
      </c>
      <c r="AP52" s="1">
        <v>-1.1248</v>
      </c>
      <c r="AQ52" s="1">
        <v>0.31569999999999998</v>
      </c>
      <c r="AR52" s="1">
        <v>-0.70379999999999998</v>
      </c>
      <c r="AS52" s="1">
        <v>-3.3300000000000003E-2</v>
      </c>
      <c r="AT52" s="1">
        <v>-0.94450000000000001</v>
      </c>
      <c r="AU52" s="1">
        <v>0.04</v>
      </c>
      <c r="AV52" s="1">
        <v>0.95379999999999998</v>
      </c>
      <c r="AW52" s="1">
        <v>-1.514</v>
      </c>
      <c r="AX52" s="1">
        <v>0.92969999999999997</v>
      </c>
      <c r="AY52" s="1">
        <v>-0.73280000000000001</v>
      </c>
      <c r="AZ52" s="1">
        <v>-0.37959999999999999</v>
      </c>
      <c r="BA52" s="1">
        <v>-0.4778</v>
      </c>
      <c r="BB52" s="1">
        <v>-6.2799999999999995E-2</v>
      </c>
      <c r="BC52" s="1">
        <v>7.9100000000000004E-2</v>
      </c>
      <c r="BD52" s="1">
        <v>-8.1100000000000005E-2</v>
      </c>
      <c r="BE52" s="1">
        <v>-0.85309999999999997</v>
      </c>
      <c r="BF52" s="1">
        <v>-0.75349999999999995</v>
      </c>
      <c r="BG52" s="1">
        <v>-0.35389999999999999</v>
      </c>
      <c r="BH52" s="1">
        <v>-0.1452</v>
      </c>
      <c r="BI52" s="1">
        <v>0.49859999999999999</v>
      </c>
      <c r="BJ52" s="1">
        <v>-1.2064999999999999</v>
      </c>
      <c r="BK52" s="1">
        <v>-0.72989999999999999</v>
      </c>
      <c r="BL52" s="1">
        <v>-0.76580000000000004</v>
      </c>
      <c r="BM52" s="1">
        <v>0.23319999999999999</v>
      </c>
      <c r="BN52" s="1">
        <v>-0.59550000000000003</v>
      </c>
      <c r="BO52" s="1">
        <v>7.6700000000000004E-2</v>
      </c>
      <c r="BP52" s="1">
        <v>1.0396000000000001</v>
      </c>
      <c r="BQ52" s="1">
        <v>-0.92259999999999998</v>
      </c>
      <c r="BR52" s="1">
        <v>-0.60299999999999998</v>
      </c>
      <c r="BS52" s="1">
        <v>-0.54339999999999999</v>
      </c>
      <c r="BT52" s="1">
        <v>-0.13400000000000001</v>
      </c>
      <c r="BU52" s="1">
        <v>2.8517000000000001</v>
      </c>
      <c r="BV52" s="1">
        <v>-1.3812</v>
      </c>
      <c r="BW52" s="1">
        <v>-0.15529999999999999</v>
      </c>
      <c r="BX52" s="1">
        <v>-0.11899999999999999</v>
      </c>
      <c r="BY52" s="1">
        <v>-0.63560000000000005</v>
      </c>
      <c r="BZ52" s="1">
        <v>-0.81459999999999999</v>
      </c>
      <c r="CA52" s="1">
        <v>-0.86729999999999996</v>
      </c>
      <c r="CB52" s="1">
        <v>-0.62660000000000005</v>
      </c>
      <c r="CC52" s="1">
        <v>-0.30880000000000002</v>
      </c>
      <c r="CD52" s="1">
        <v>-0.12280000000000001</v>
      </c>
      <c r="CE52" s="1">
        <v>-8.3099999999999993E-2</v>
      </c>
      <c r="CF52" s="1">
        <v>3.5200000000000002E-2</v>
      </c>
      <c r="CG52" s="1">
        <v>-0.2351</v>
      </c>
      <c r="CH52" s="1">
        <v>-0.56330000000000002</v>
      </c>
      <c r="CI52" s="1">
        <v>0</v>
      </c>
      <c r="CJ52" s="1">
        <v>0.63039999999999996</v>
      </c>
      <c r="CK52" s="1">
        <v>1.8517999999999999</v>
      </c>
      <c r="CL52" s="1">
        <v>-6.0600000000000001E-2</v>
      </c>
      <c r="CM52" s="1">
        <v>-0.30370000000000003</v>
      </c>
      <c r="CN52" s="1">
        <v>-0.1096</v>
      </c>
      <c r="CO52" s="1">
        <v>-8.6900000000000005E-2</v>
      </c>
      <c r="CP52" s="1">
        <v>-0.44159999999999999</v>
      </c>
      <c r="CQ52" s="1">
        <v>-0.3216</v>
      </c>
      <c r="CR52" s="1">
        <v>9.2899999999999996E-2</v>
      </c>
      <c r="CS52" s="1">
        <v>0.4577</v>
      </c>
      <c r="CT52" s="1">
        <v>0.1124</v>
      </c>
      <c r="CU52" s="1">
        <v>-1.9127000000000001</v>
      </c>
      <c r="CV52" s="1">
        <v>0.47699999999999998</v>
      </c>
      <c r="CW52" s="1">
        <v>-0.53259999999999996</v>
      </c>
      <c r="CX52" s="1">
        <v>4.7600000000000003E-2</v>
      </c>
      <c r="CY52" s="1">
        <v>-0.1431</v>
      </c>
      <c r="CZ52" s="1">
        <v>0.1074</v>
      </c>
      <c r="DA52" s="1">
        <v>-0.23050000000000001</v>
      </c>
      <c r="DB52" s="1">
        <v>-0.27450000000000002</v>
      </c>
      <c r="DC52" s="1">
        <v>-1.0482</v>
      </c>
      <c r="DD52" s="1">
        <v>-1.5764</v>
      </c>
      <c r="DE52" s="1">
        <v>-0.35120000000000001</v>
      </c>
      <c r="DF52" s="1">
        <v>-7.0099999999999996E-2</v>
      </c>
      <c r="DG52" s="1">
        <v>-0.15329999999999999</v>
      </c>
      <c r="DH52" s="1">
        <v>1.0999999999999999E-2</v>
      </c>
      <c r="DI52" s="1">
        <v>0.1222</v>
      </c>
      <c r="DJ52" s="1">
        <v>0.14219999999999999</v>
      </c>
      <c r="DK52" s="1">
        <v>7.6999999999999999E-2</v>
      </c>
      <c r="DL52" s="1">
        <v>0.43940000000000001</v>
      </c>
      <c r="DM52" s="1">
        <v>-0.53190000000000004</v>
      </c>
      <c r="DN52" s="1">
        <v>-5.8599999999999999E-2</v>
      </c>
      <c r="DO52" s="1">
        <v>0.62309999999999999</v>
      </c>
      <c r="DP52" s="1">
        <v>1.3743000000000001</v>
      </c>
      <c r="DQ52" s="1">
        <v>0.27350000000000002</v>
      </c>
      <c r="DR52" s="1">
        <v>-4.0899999999999999E-2</v>
      </c>
      <c r="DS52" s="1">
        <v>-6.5299999999999997E-2</v>
      </c>
      <c r="DT52" s="1">
        <v>-0.30220000000000002</v>
      </c>
      <c r="DU52" s="1">
        <v>-0.13639999999999999</v>
      </c>
      <c r="DV52" s="1">
        <v>0.70830000000000004</v>
      </c>
      <c r="DW52" s="1">
        <v>0.56810000000000005</v>
      </c>
      <c r="DX52" s="1">
        <v>-0.77800000000000002</v>
      </c>
      <c r="DY52" s="1">
        <v>0.29859999999999998</v>
      </c>
      <c r="DZ52" s="1">
        <v>-0.99</v>
      </c>
      <c r="EA52" s="1">
        <v>-0.30230000000000001</v>
      </c>
      <c r="EB52" s="1">
        <v>-0.66639999999999999</v>
      </c>
      <c r="EC52" s="1">
        <v>-1.0935999999999999</v>
      </c>
      <c r="ED52" s="1">
        <v>-0.14699999999999999</v>
      </c>
      <c r="EE52" s="1">
        <v>-0.61109999999999998</v>
      </c>
      <c r="EF52" s="1">
        <v>-2.3E-2</v>
      </c>
      <c r="EG52" s="1">
        <v>2.9600000000000001E-2</v>
      </c>
      <c r="EH52" s="1">
        <v>7.5600000000000001E-2</v>
      </c>
      <c r="EI52" s="1">
        <v>-0.12230000000000001</v>
      </c>
      <c r="EJ52" s="1">
        <v>-0.6512</v>
      </c>
      <c r="EK52" s="1">
        <v>-0.46529999999999999</v>
      </c>
      <c r="EL52" s="1">
        <v>0.1651</v>
      </c>
      <c r="EM52" s="1">
        <v>-0.35709999999999997</v>
      </c>
      <c r="EN52" s="1">
        <v>0.69989999999999997</v>
      </c>
      <c r="EO52" s="1">
        <v>0.10879999999999999</v>
      </c>
      <c r="EP52" s="1">
        <v>0.14149999999999999</v>
      </c>
      <c r="EQ52" s="1">
        <v>5.0000000000000001E-3</v>
      </c>
      <c r="ER52" s="1">
        <v>5.0500000000000003E-2</v>
      </c>
      <c r="ES52" s="1">
        <v>-0.1484</v>
      </c>
      <c r="ET52" s="1">
        <v>-0.14829999999999999</v>
      </c>
      <c r="EU52" s="1">
        <v>-0.35639999999999999</v>
      </c>
      <c r="EV52" s="1">
        <v>-0.26719999999999999</v>
      </c>
      <c r="EW52" s="1">
        <v>-0.67379999999999995</v>
      </c>
      <c r="EX52" s="1">
        <v>-5.1200000000000002E-2</v>
      </c>
      <c r="EY52" s="1">
        <v>-6.9999999999999999E-4</v>
      </c>
      <c r="EZ52" s="1">
        <v>0.1132</v>
      </c>
      <c r="FA52" s="1">
        <v>0.5181</v>
      </c>
      <c r="FB52" s="1">
        <v>-1.0031000000000001</v>
      </c>
      <c r="FC52" s="1">
        <v>-0.37730000000000002</v>
      </c>
      <c r="FD52" s="1">
        <v>-2.76E-2</v>
      </c>
      <c r="FE52" s="1">
        <v>-1.1202000000000001</v>
      </c>
      <c r="FF52" s="1">
        <v>-0.34310000000000002</v>
      </c>
      <c r="FG52" s="1">
        <v>-1.78E-2</v>
      </c>
      <c r="FH52" s="1">
        <v>-6.7100000000000007E-2</v>
      </c>
      <c r="FI52" s="1">
        <v>4.1799999999999997E-2</v>
      </c>
      <c r="FJ52" s="1">
        <v>-0.22170000000000001</v>
      </c>
      <c r="FK52" s="1">
        <v>-0.84419999999999995</v>
      </c>
      <c r="FL52" s="1">
        <v>-0.4249</v>
      </c>
      <c r="FM52" s="1">
        <v>-0.73909999999999998</v>
      </c>
      <c r="FN52" s="1">
        <v>-4.7699999999999999E-2</v>
      </c>
      <c r="FO52" s="1">
        <v>-0.60599999999999998</v>
      </c>
      <c r="FP52" s="1">
        <v>-0.62329999999999997</v>
      </c>
      <c r="FQ52" s="1">
        <v>-0.70099999999999996</v>
      </c>
      <c r="FR52" s="1">
        <v>-0.82589999999999997</v>
      </c>
      <c r="FS52" s="1">
        <v>6.59E-2</v>
      </c>
      <c r="FT52" s="1">
        <v>-0.37240000000000001</v>
      </c>
      <c r="FU52" s="1">
        <v>-0.80420000000000003</v>
      </c>
      <c r="FV52" s="1">
        <v>-0.64710000000000001</v>
      </c>
      <c r="FW52" s="1">
        <v>-0.69720000000000004</v>
      </c>
      <c r="FX52" s="1">
        <v>-6.7400000000000002E-2</v>
      </c>
      <c r="FY52" s="1">
        <v>-6.4699999999999994E-2</v>
      </c>
      <c r="FZ52" s="1">
        <v>-0.1663</v>
      </c>
      <c r="GA52" s="1">
        <v>-0.20619999999999999</v>
      </c>
      <c r="GB52" s="1">
        <v>9.1999999999999998E-3</v>
      </c>
      <c r="GC52" s="1">
        <v>-7.4899999999999994E-2</v>
      </c>
      <c r="GD52" s="1">
        <v>-0.14219999999999999</v>
      </c>
      <c r="GE52" s="1">
        <v>0.161</v>
      </c>
      <c r="GF52" s="1">
        <v>8.6999999999999994E-2</v>
      </c>
      <c r="GG52" s="1">
        <v>-0.33329999999999999</v>
      </c>
      <c r="GH52" s="1">
        <v>-0.38550000000000001</v>
      </c>
      <c r="GI52" s="1">
        <v>0.49070000000000003</v>
      </c>
      <c r="GJ52" s="1">
        <v>-1.1756</v>
      </c>
      <c r="GK52" s="1">
        <v>-0.3145</v>
      </c>
      <c r="GL52" s="1">
        <v>-0.20480000000000001</v>
      </c>
      <c r="GM52" s="1">
        <v>-7.3700000000000002E-2</v>
      </c>
      <c r="GN52" s="1">
        <v>-0.1676</v>
      </c>
      <c r="GO52" s="1">
        <v>-9.4299999999999995E-2</v>
      </c>
      <c r="HA52" s="1" t="str">
        <f t="shared" si="0"/>
        <v>2019</v>
      </c>
      <c r="HB52" s="1" t="str">
        <f t="shared" si="1"/>
        <v>05</v>
      </c>
    </row>
    <row r="53" spans="1:210">
      <c r="A53" s="3" t="s">
        <v>9</v>
      </c>
      <c r="B53" s="3"/>
      <c r="C53" s="3" t="s">
        <v>3262</v>
      </c>
      <c r="E53" s="1" t="s">
        <v>3263</v>
      </c>
      <c r="F53" s="1">
        <v>0.17929999999999999</v>
      </c>
      <c r="G53" s="1">
        <v>-0.87460000000000004</v>
      </c>
      <c r="H53" s="1">
        <v>0.2949</v>
      </c>
      <c r="I53" s="1">
        <v>-0.48380000000000001</v>
      </c>
      <c r="J53" s="1">
        <v>-1.1814</v>
      </c>
      <c r="K53" s="1">
        <v>-0.34660000000000002</v>
      </c>
      <c r="L53" s="1">
        <v>0.19489999999999999</v>
      </c>
      <c r="M53" s="1">
        <v>-0.38350000000000001</v>
      </c>
      <c r="N53" s="1">
        <v>-0.59660000000000002</v>
      </c>
      <c r="O53" s="1">
        <v>-0.1132</v>
      </c>
      <c r="P53" s="1">
        <v>-0.93240000000000001</v>
      </c>
      <c r="Q53" s="1">
        <v>1.4641999999999999</v>
      </c>
      <c r="R53" s="1">
        <v>-0.65769999999999995</v>
      </c>
      <c r="S53" s="1">
        <v>1.9400000000000001E-2</v>
      </c>
      <c r="T53" s="1">
        <v>-1.1011</v>
      </c>
      <c r="U53" s="1">
        <v>-1.4819</v>
      </c>
      <c r="V53" s="1">
        <v>-1.2934000000000001</v>
      </c>
      <c r="W53" s="1">
        <v>0.6986</v>
      </c>
      <c r="X53" s="1">
        <v>-0.15079999999999999</v>
      </c>
      <c r="Y53" s="1">
        <v>0.21990000000000001</v>
      </c>
      <c r="Z53" s="1">
        <v>8.1900000000000001E-2</v>
      </c>
      <c r="AA53" s="1">
        <v>-1.5550999999999999</v>
      </c>
      <c r="AB53" s="1">
        <v>0.59789999999999999</v>
      </c>
      <c r="AC53" s="1">
        <v>0.21240000000000001</v>
      </c>
      <c r="AD53" s="1">
        <v>-1.1724000000000001</v>
      </c>
      <c r="AE53" s="1">
        <v>-0.15329999999999999</v>
      </c>
      <c r="AF53" s="1">
        <v>-1.7453000000000001</v>
      </c>
      <c r="AG53" s="1">
        <v>0.44340000000000002</v>
      </c>
      <c r="AH53" s="1">
        <v>-0.50960000000000005</v>
      </c>
      <c r="AI53" s="1">
        <v>0.27039999999999997</v>
      </c>
      <c r="AJ53" s="1">
        <v>-0.32340000000000002</v>
      </c>
      <c r="AK53" s="1">
        <v>0.63790000000000002</v>
      </c>
      <c r="AL53" s="1">
        <v>-0.79430000000000001</v>
      </c>
      <c r="AM53" s="1">
        <v>1.6064000000000001</v>
      </c>
      <c r="AN53" s="1">
        <v>9.9900000000000003E-2</v>
      </c>
      <c r="AO53" s="1">
        <v>0.7026</v>
      </c>
      <c r="AP53" s="1">
        <v>1.8784000000000001</v>
      </c>
      <c r="AQ53" s="1">
        <v>-0.70469999999999999</v>
      </c>
      <c r="AR53" s="1">
        <v>-0.84499999999999997</v>
      </c>
      <c r="AS53" s="1">
        <v>-0.99460000000000004</v>
      </c>
      <c r="AT53" s="1">
        <v>-0.5917</v>
      </c>
      <c r="AU53" s="1">
        <v>-2.7766000000000002</v>
      </c>
      <c r="AV53" s="1">
        <v>-3.8580999999999999</v>
      </c>
      <c r="AW53" s="1">
        <v>0.80349999999999999</v>
      </c>
      <c r="AX53" s="1">
        <v>-1.5939000000000001</v>
      </c>
      <c r="AY53" s="1">
        <v>0.4874</v>
      </c>
      <c r="AZ53" s="1">
        <v>0.1137</v>
      </c>
      <c r="BA53" s="1">
        <v>-0.11899999999999999</v>
      </c>
      <c r="BB53" s="1">
        <v>0.31280000000000002</v>
      </c>
      <c r="BC53" s="1">
        <v>7.9299999999999995E-2</v>
      </c>
      <c r="BD53" s="1">
        <v>1.0599000000000001</v>
      </c>
      <c r="BE53" s="1">
        <v>-0.59299999999999997</v>
      </c>
      <c r="BF53" s="1">
        <v>1.6211</v>
      </c>
      <c r="BG53" s="1">
        <v>-0.32790000000000002</v>
      </c>
      <c r="BH53" s="1">
        <v>7.22E-2</v>
      </c>
      <c r="BI53" s="1">
        <v>-0.84189999999999998</v>
      </c>
      <c r="BJ53" s="1">
        <v>-0.99709999999999999</v>
      </c>
      <c r="BK53" s="1">
        <v>0.49170000000000003</v>
      </c>
      <c r="BL53" s="1">
        <v>0.33069999999999999</v>
      </c>
      <c r="BM53" s="1">
        <v>-0.54090000000000005</v>
      </c>
      <c r="BN53" s="1">
        <v>4.0995999999999997</v>
      </c>
      <c r="BO53" s="1">
        <v>-1.825</v>
      </c>
      <c r="BP53" s="1">
        <v>1.3339000000000001</v>
      </c>
      <c r="BQ53" s="1">
        <v>-0.99570000000000003</v>
      </c>
      <c r="BR53" s="1">
        <v>-0.35299999999999998</v>
      </c>
      <c r="BS53" s="1">
        <v>-0.54900000000000004</v>
      </c>
      <c r="BT53" s="1">
        <v>-0.2666</v>
      </c>
      <c r="BU53" s="1">
        <v>-1.9855</v>
      </c>
      <c r="BV53" s="1">
        <v>1.603</v>
      </c>
      <c r="BW53" s="1">
        <v>-3.3799999999999997E-2</v>
      </c>
      <c r="BX53" s="1">
        <v>0.1192</v>
      </c>
      <c r="BY53" s="1">
        <v>-0.60360000000000003</v>
      </c>
      <c r="BZ53" s="1">
        <v>-0.6119</v>
      </c>
      <c r="CA53" s="1">
        <v>0</v>
      </c>
      <c r="CB53" s="1">
        <v>-0.52159999999999995</v>
      </c>
      <c r="CC53" s="1">
        <v>-0.70250000000000001</v>
      </c>
      <c r="CD53" s="1">
        <v>-0.1222</v>
      </c>
      <c r="CE53" s="1">
        <v>-0.1119</v>
      </c>
      <c r="CF53" s="1">
        <v>2.3699999999999999E-2</v>
      </c>
      <c r="CG53" s="1">
        <v>-0.16950000000000001</v>
      </c>
      <c r="CH53" s="1">
        <v>-0.47210000000000002</v>
      </c>
      <c r="CI53" s="1">
        <v>-0.42809999999999998</v>
      </c>
      <c r="CJ53" s="1">
        <v>0.48659999999999998</v>
      </c>
      <c r="CK53" s="1">
        <v>-0.40670000000000001</v>
      </c>
      <c r="CL53" s="1">
        <v>-0.1802</v>
      </c>
      <c r="CM53" s="1">
        <v>-0.16400000000000001</v>
      </c>
      <c r="CN53" s="1">
        <v>-0.13650000000000001</v>
      </c>
      <c r="CO53" s="1">
        <v>-0.13089999999999999</v>
      </c>
      <c r="CP53" s="1">
        <v>-0.68859999999999999</v>
      </c>
      <c r="CQ53" s="1">
        <v>0.27939999999999998</v>
      </c>
      <c r="CR53" s="1">
        <v>1.0798000000000001</v>
      </c>
      <c r="CS53" s="1">
        <v>1.9487000000000001</v>
      </c>
      <c r="CT53" s="1">
        <v>-1.0004999999999999</v>
      </c>
      <c r="CU53" s="1">
        <v>-1.2833000000000001</v>
      </c>
      <c r="CV53" s="1">
        <v>5.9200000000000003E-2</v>
      </c>
      <c r="CW53" s="1">
        <v>0.19470000000000001</v>
      </c>
      <c r="CX53" s="1">
        <v>-9.5500000000000002E-2</v>
      </c>
      <c r="CY53" s="1">
        <v>0.14369999999999999</v>
      </c>
      <c r="CZ53" s="1">
        <v>1.4037999999999999</v>
      </c>
      <c r="DA53" s="1">
        <v>9.9599999999999994E-2</v>
      </c>
      <c r="DB53" s="1">
        <v>1.4814000000000001</v>
      </c>
      <c r="DC53" s="1">
        <v>1.9946999999999999</v>
      </c>
      <c r="DD53" s="1">
        <v>-3.0116000000000001</v>
      </c>
      <c r="DE53" s="1">
        <v>0.20169999999999999</v>
      </c>
      <c r="DF53" s="1">
        <v>0.1157</v>
      </c>
      <c r="DG53" s="1">
        <v>-0.16639999999999999</v>
      </c>
      <c r="DH53" s="1">
        <v>0.1047</v>
      </c>
      <c r="DI53" s="1">
        <v>-0.1192</v>
      </c>
      <c r="DJ53" s="1">
        <v>0.15559999999999999</v>
      </c>
      <c r="DK53" s="1">
        <v>0.1741</v>
      </c>
      <c r="DL53" s="1">
        <v>0.48459999999999998</v>
      </c>
      <c r="DM53" s="1">
        <v>-0.16719999999999999</v>
      </c>
      <c r="DN53" s="1">
        <v>-0.1134</v>
      </c>
      <c r="DO53" s="1">
        <v>0.71409999999999996</v>
      </c>
      <c r="DP53" s="1">
        <v>0.44119999999999998</v>
      </c>
      <c r="DQ53" s="1">
        <v>0.33050000000000002</v>
      </c>
      <c r="DR53" s="1">
        <v>-0.10340000000000001</v>
      </c>
      <c r="DS53" s="1">
        <v>-0.1283</v>
      </c>
      <c r="DT53" s="1">
        <v>0.55410000000000004</v>
      </c>
      <c r="DU53" s="1">
        <v>-0.13669999999999999</v>
      </c>
      <c r="DV53" s="1">
        <v>0.23619999999999999</v>
      </c>
      <c r="DW53" s="1">
        <v>0.62370000000000003</v>
      </c>
      <c r="DX53" s="1">
        <v>2.0871</v>
      </c>
      <c r="DY53" s="1">
        <v>0</v>
      </c>
      <c r="DZ53" s="1">
        <v>-1.4063000000000001</v>
      </c>
      <c r="EA53" s="1">
        <v>-0.1173</v>
      </c>
      <c r="EB53" s="1">
        <v>-0.5988</v>
      </c>
      <c r="EC53" s="1">
        <v>-0.72809999999999997</v>
      </c>
      <c r="ED53" s="1">
        <v>-0.2001</v>
      </c>
      <c r="EE53" s="1">
        <v>-0.54500000000000004</v>
      </c>
      <c r="EF53" s="1">
        <v>0.1923</v>
      </c>
      <c r="EG53" s="1">
        <v>5.0999999999999997E-2</v>
      </c>
      <c r="EH53" s="1">
        <v>-0.1956</v>
      </c>
      <c r="EI53" s="1">
        <v>-0.2455</v>
      </c>
      <c r="EJ53" s="1">
        <v>-0.63829999999999998</v>
      </c>
      <c r="EK53" s="1">
        <v>-0.32469999999999999</v>
      </c>
      <c r="EL53" s="1">
        <v>0.24779999999999999</v>
      </c>
      <c r="EM53" s="1">
        <v>1.4838</v>
      </c>
      <c r="EN53" s="1">
        <v>2.0219</v>
      </c>
      <c r="EO53" s="1">
        <v>0.43390000000000001</v>
      </c>
      <c r="EP53" s="1">
        <v>0.2261</v>
      </c>
      <c r="EQ53" s="1">
        <v>0.13700000000000001</v>
      </c>
      <c r="ER53" s="1">
        <v>3.1282000000000001</v>
      </c>
      <c r="ES53" s="1">
        <v>0.14879999999999999</v>
      </c>
      <c r="ET53" s="1">
        <v>-7.4200000000000002E-2</v>
      </c>
      <c r="EU53" s="1">
        <v>-0.16389999999999999</v>
      </c>
      <c r="EV53" s="1">
        <v>-2.5000000000000001E-2</v>
      </c>
      <c r="EW53" s="1">
        <v>2.1013999999999999</v>
      </c>
      <c r="EX53" s="1">
        <v>-0.45910000000000001</v>
      </c>
      <c r="EY53" s="1">
        <v>0.14399999999999999</v>
      </c>
      <c r="EZ53" s="1">
        <v>-4.7E-2</v>
      </c>
      <c r="FA53" s="1">
        <v>1.147</v>
      </c>
      <c r="FB53" s="1">
        <v>-0.32250000000000001</v>
      </c>
      <c r="FC53" s="1">
        <v>0.1242</v>
      </c>
      <c r="FD53" s="1">
        <v>8.1299999999999997E-2</v>
      </c>
      <c r="FE53" s="1">
        <v>1.9221999999999999</v>
      </c>
      <c r="FF53" s="1">
        <v>0.29580000000000001</v>
      </c>
      <c r="FG53" s="1">
        <v>0.1321</v>
      </c>
      <c r="FH53" s="1">
        <v>0.1206</v>
      </c>
      <c r="FI53" s="1">
        <v>-0.1993</v>
      </c>
      <c r="FJ53" s="1">
        <v>0.12939999999999999</v>
      </c>
      <c r="FK53" s="1">
        <v>0.80679999999999996</v>
      </c>
      <c r="FL53" s="1">
        <v>-0.41770000000000002</v>
      </c>
      <c r="FM53" s="1">
        <v>-0.58620000000000005</v>
      </c>
      <c r="FN53" s="1">
        <v>-0.10589999999999999</v>
      </c>
      <c r="FO53" s="1">
        <v>-0.52490000000000003</v>
      </c>
      <c r="FP53" s="1">
        <v>-0.37619999999999998</v>
      </c>
      <c r="FQ53" s="1">
        <v>-0.65439999999999998</v>
      </c>
      <c r="FR53" s="1">
        <v>-1.1791</v>
      </c>
      <c r="FS53" s="1">
        <v>-6.59E-2</v>
      </c>
      <c r="FT53" s="1">
        <v>-0.3488</v>
      </c>
      <c r="FU53" s="1">
        <v>-0.49270000000000003</v>
      </c>
      <c r="FV53" s="1">
        <v>-0.61550000000000005</v>
      </c>
      <c r="FW53" s="1">
        <v>-0.6714</v>
      </c>
      <c r="FX53" s="1">
        <v>2.81E-2</v>
      </c>
      <c r="FY53" s="1">
        <v>-0.23139999999999999</v>
      </c>
      <c r="FZ53" s="1">
        <v>-0.31269999999999998</v>
      </c>
      <c r="GA53" s="1">
        <v>0.15040000000000001</v>
      </c>
      <c r="GB53" s="1">
        <v>-7.3000000000000001E-3</v>
      </c>
      <c r="GC53" s="1">
        <v>3.2000000000000002E-3</v>
      </c>
      <c r="GD53" s="1">
        <v>-5.4699999999999999E-2</v>
      </c>
      <c r="GE53" s="1">
        <v>9.8799999999999999E-2</v>
      </c>
      <c r="GF53" s="1">
        <v>-3.6900000000000002E-2</v>
      </c>
      <c r="GG53" s="1">
        <v>-0.3745</v>
      </c>
      <c r="GH53" s="1">
        <v>-0.42099999999999999</v>
      </c>
      <c r="GI53" s="1">
        <v>0.76380000000000003</v>
      </c>
      <c r="GJ53" s="1">
        <v>4.0601000000000003</v>
      </c>
      <c r="GK53" s="1">
        <v>-0.1172</v>
      </c>
      <c r="GL53" s="1">
        <v>0.2427</v>
      </c>
      <c r="GM53" s="1">
        <v>-0.191</v>
      </c>
      <c r="GN53" s="1">
        <v>-0.38179999999999997</v>
      </c>
      <c r="GO53" s="1">
        <v>0.1187</v>
      </c>
      <c r="HA53" s="1" t="str">
        <f t="shared" si="0"/>
        <v>2019</v>
      </c>
      <c r="HB53" s="1" t="str">
        <f t="shared" si="1"/>
        <v>05</v>
      </c>
    </row>
    <row r="54" spans="1:210">
      <c r="A54" s="3" t="s">
        <v>9</v>
      </c>
      <c r="B54" s="3"/>
      <c r="C54" s="3" t="s">
        <v>3264</v>
      </c>
      <c r="E54" s="1" t="s">
        <v>3265</v>
      </c>
      <c r="F54" s="1">
        <v>0.32050000000000001</v>
      </c>
      <c r="G54" s="1">
        <v>-0.35659999999999997</v>
      </c>
      <c r="H54" s="1">
        <v>1.0503</v>
      </c>
      <c r="I54" s="1">
        <v>-0.36099999999999999</v>
      </c>
      <c r="J54" s="1">
        <v>-0.3322</v>
      </c>
      <c r="K54" s="1">
        <v>-5.8299999999999998E-2</v>
      </c>
      <c r="L54" s="1">
        <v>0.58699999999999997</v>
      </c>
      <c r="M54" s="1">
        <v>0.1009</v>
      </c>
      <c r="N54" s="1">
        <v>0.51280000000000003</v>
      </c>
      <c r="O54" s="1">
        <v>-9.1499999999999998E-2</v>
      </c>
      <c r="P54" s="1">
        <v>-0.1157</v>
      </c>
      <c r="Q54" s="1">
        <v>2.387</v>
      </c>
      <c r="R54" s="1">
        <v>-0.13700000000000001</v>
      </c>
      <c r="S54" s="1">
        <v>0.31130000000000002</v>
      </c>
      <c r="T54" s="1">
        <v>-3.3099999999999997E-2</v>
      </c>
      <c r="U54" s="1">
        <v>6.4100000000000004E-2</v>
      </c>
      <c r="V54" s="1">
        <v>-4.4299999999999999E-2</v>
      </c>
      <c r="W54" s="1">
        <v>0.76680000000000004</v>
      </c>
      <c r="X54" s="1">
        <v>0.4491</v>
      </c>
      <c r="Y54" s="1">
        <v>0.33050000000000002</v>
      </c>
      <c r="Z54" s="1">
        <v>-8.1699999999999995E-2</v>
      </c>
      <c r="AA54" s="1">
        <v>-7.3099999999999998E-2</v>
      </c>
      <c r="AB54" s="1">
        <v>0.30120000000000002</v>
      </c>
      <c r="AC54" s="1">
        <v>1.3297000000000001</v>
      </c>
      <c r="AD54" s="1">
        <v>-0.38850000000000001</v>
      </c>
      <c r="AE54" s="1">
        <v>0.3039</v>
      </c>
      <c r="AF54" s="1">
        <v>-0.12770000000000001</v>
      </c>
      <c r="AG54" s="1">
        <v>-7.4499999999999997E-2</v>
      </c>
      <c r="AH54" s="1">
        <v>0.4032</v>
      </c>
      <c r="AI54" s="1">
        <v>-0.37730000000000002</v>
      </c>
      <c r="AJ54" s="1">
        <v>-6.4699999999999994E-2</v>
      </c>
      <c r="AK54" s="1">
        <v>0.32050000000000001</v>
      </c>
      <c r="AL54" s="1">
        <v>0.43630000000000002</v>
      </c>
      <c r="AM54" s="1">
        <v>1.9762</v>
      </c>
      <c r="AN54" s="1">
        <v>0.05</v>
      </c>
      <c r="AO54" s="1">
        <v>0.1105</v>
      </c>
      <c r="AP54" s="1">
        <v>0.29039999999999999</v>
      </c>
      <c r="AQ54" s="1">
        <v>7.8799999999999995E-2</v>
      </c>
      <c r="AR54" s="1">
        <v>-0.5625</v>
      </c>
      <c r="AS54" s="1">
        <v>-0.46079999999999999</v>
      </c>
      <c r="AT54" s="1">
        <v>-0.71250000000000002</v>
      </c>
      <c r="AU54" s="1">
        <v>-2.5406</v>
      </c>
      <c r="AV54" s="1">
        <v>-2.6164999999999998</v>
      </c>
      <c r="AW54" s="1">
        <v>0.42220000000000002</v>
      </c>
      <c r="AX54" s="1">
        <v>-0.1709</v>
      </c>
      <c r="AY54" s="1">
        <v>-8.1799999999999998E-2</v>
      </c>
      <c r="AZ54" s="1">
        <v>0.114</v>
      </c>
      <c r="BA54" s="1">
        <v>0.23780000000000001</v>
      </c>
      <c r="BB54" s="1">
        <v>0.21990000000000001</v>
      </c>
      <c r="BC54" s="1">
        <v>0.15809999999999999</v>
      </c>
      <c r="BD54" s="1">
        <v>-0.44209999999999999</v>
      </c>
      <c r="BE54" s="1">
        <v>-0.66879999999999995</v>
      </c>
      <c r="BF54" s="1">
        <v>0.15670000000000001</v>
      </c>
      <c r="BG54" s="1">
        <v>-0.17949999999999999</v>
      </c>
      <c r="BH54" s="1">
        <v>-7.1999999999999995E-2</v>
      </c>
      <c r="BI54" s="1">
        <v>0.22800000000000001</v>
      </c>
      <c r="BJ54" s="1">
        <v>-1.3620000000000001</v>
      </c>
      <c r="BK54" s="1">
        <v>-0.3508</v>
      </c>
      <c r="BL54" s="1">
        <v>0.10979999999999999</v>
      </c>
      <c r="BM54" s="1">
        <v>0</v>
      </c>
      <c r="BN54" s="1">
        <v>1.3512999999999999</v>
      </c>
      <c r="BO54" s="1">
        <v>-0.46329999999999999</v>
      </c>
      <c r="BP54" s="1">
        <v>0.84870000000000001</v>
      </c>
      <c r="BQ54" s="1">
        <v>-0.5665</v>
      </c>
      <c r="BR54" s="1">
        <v>-1.3104</v>
      </c>
      <c r="BS54" s="1">
        <v>-0.61980000000000002</v>
      </c>
      <c r="BT54" s="1">
        <v>-0.26629999999999998</v>
      </c>
      <c r="BU54" s="1">
        <v>0.5484</v>
      </c>
      <c r="BV54" s="1">
        <v>0.32600000000000001</v>
      </c>
      <c r="BW54" s="1">
        <v>-0.1053</v>
      </c>
      <c r="BX54" s="1">
        <v>-0.24049999999999999</v>
      </c>
      <c r="BY54" s="1">
        <v>-0.42199999999999999</v>
      </c>
      <c r="BZ54" s="1">
        <v>-0.91739999999999999</v>
      </c>
      <c r="CA54" s="1">
        <v>-0.81789999999999996</v>
      </c>
      <c r="CB54" s="1">
        <v>-0.46970000000000001</v>
      </c>
      <c r="CC54" s="1">
        <v>0</v>
      </c>
      <c r="CD54" s="1">
        <v>-0.1221</v>
      </c>
      <c r="CE54" s="1">
        <v>-4.7600000000000003E-2</v>
      </c>
      <c r="CF54" s="1">
        <v>-0.32750000000000001</v>
      </c>
      <c r="CG54" s="1">
        <v>-2.24E-2</v>
      </c>
      <c r="CH54" s="1">
        <v>-0.47389999999999999</v>
      </c>
      <c r="CI54" s="1">
        <v>-0.9768</v>
      </c>
      <c r="CJ54" s="1">
        <v>0.63319999999999999</v>
      </c>
      <c r="CK54" s="1">
        <v>1.923</v>
      </c>
      <c r="CL54" s="1">
        <v>-7.1199999999999999E-2</v>
      </c>
      <c r="CM54" s="1">
        <v>-2.9600000000000001E-2</v>
      </c>
      <c r="CN54" s="1">
        <v>-5.3499999999999999E-2</v>
      </c>
      <c r="CO54" s="1">
        <v>2.2700000000000001E-2</v>
      </c>
      <c r="CP54" s="1">
        <v>-0.4909</v>
      </c>
      <c r="CQ54" s="1">
        <v>0.51659999999999995</v>
      </c>
      <c r="CR54" s="1">
        <v>0.37480000000000002</v>
      </c>
      <c r="CS54" s="1">
        <v>1.5066999999999999</v>
      </c>
      <c r="CT54" s="1">
        <v>0.22289999999999999</v>
      </c>
      <c r="CU54" s="1">
        <v>-1.8244</v>
      </c>
      <c r="CV54" s="1">
        <v>1.9619</v>
      </c>
      <c r="CW54" s="1">
        <v>-0.48299999999999998</v>
      </c>
      <c r="CX54" s="1">
        <v>0.14380000000000001</v>
      </c>
      <c r="CY54" s="1">
        <v>-9.6100000000000005E-2</v>
      </c>
      <c r="CZ54" s="1">
        <v>1.4522999999999999</v>
      </c>
      <c r="DA54" s="1">
        <v>0.2331</v>
      </c>
      <c r="DB54" s="1">
        <v>-0.4113</v>
      </c>
      <c r="DC54" s="1">
        <v>0.86399999999999999</v>
      </c>
      <c r="DD54" s="1">
        <v>-1.8505</v>
      </c>
      <c r="DE54" s="1">
        <v>0.1008</v>
      </c>
      <c r="DF54" s="1">
        <v>0.1623</v>
      </c>
      <c r="DG54" s="1">
        <v>5.7999999999999996E-3</v>
      </c>
      <c r="DH54" s="1">
        <v>-7.2300000000000003E-2</v>
      </c>
      <c r="DI54" s="1">
        <v>-2.6499999999999999E-2</v>
      </c>
      <c r="DJ54" s="1">
        <v>-0.20760000000000001</v>
      </c>
      <c r="DK54" s="1">
        <v>-0.49259999999999998</v>
      </c>
      <c r="DL54" s="1">
        <v>-6.4000000000000001E-2</v>
      </c>
      <c r="DM54" s="1">
        <v>-0.4894</v>
      </c>
      <c r="DN54" s="1">
        <v>4.0399999999999998E-2</v>
      </c>
      <c r="DO54" s="1">
        <v>0.66749999999999998</v>
      </c>
      <c r="DP54" s="1">
        <v>0.71940000000000004</v>
      </c>
      <c r="DQ54" s="1">
        <v>0.38750000000000001</v>
      </c>
      <c r="DR54" s="1">
        <v>0.33400000000000002</v>
      </c>
      <c r="DS54" s="1">
        <v>-0.1235</v>
      </c>
      <c r="DT54" s="1">
        <v>0.5514</v>
      </c>
      <c r="DU54" s="1">
        <v>-4.5699999999999998E-2</v>
      </c>
      <c r="DV54" s="1">
        <v>0.35410000000000003</v>
      </c>
      <c r="DW54" s="1">
        <v>0.1036</v>
      </c>
      <c r="DX54" s="1">
        <v>0.45569999999999999</v>
      </c>
      <c r="DY54" s="1">
        <v>1.3172999999999999</v>
      </c>
      <c r="DZ54" s="1">
        <v>-0.3</v>
      </c>
      <c r="EA54" s="1">
        <v>-0.36280000000000001</v>
      </c>
      <c r="EB54" s="1">
        <v>-0.40710000000000002</v>
      </c>
      <c r="EC54" s="1">
        <v>-0.88229999999999997</v>
      </c>
      <c r="ED54" s="1">
        <v>0.59519999999999995</v>
      </c>
      <c r="EE54" s="1">
        <v>-0.65890000000000004</v>
      </c>
      <c r="EF54" s="1">
        <v>-5.4399999999999997E-2</v>
      </c>
      <c r="EG54" s="1">
        <v>0.13550000000000001</v>
      </c>
      <c r="EH54" s="1">
        <v>-0.1237</v>
      </c>
      <c r="EI54" s="1">
        <v>-0.12039999999999999</v>
      </c>
      <c r="EJ54" s="1">
        <v>-0.71530000000000005</v>
      </c>
      <c r="EK54" s="1">
        <v>-0.91930000000000001</v>
      </c>
      <c r="EL54" s="1">
        <v>0.2074</v>
      </c>
      <c r="EM54" s="1">
        <v>1.7621</v>
      </c>
      <c r="EN54" s="1">
        <v>0.41399999999999998</v>
      </c>
      <c r="EO54" s="1">
        <v>-0.32950000000000002</v>
      </c>
      <c r="EP54" s="1">
        <v>-0.115</v>
      </c>
      <c r="EQ54" s="1">
        <v>0.25929999999999997</v>
      </c>
      <c r="ER54" s="1">
        <v>2.2000000000000002</v>
      </c>
      <c r="ES54" s="1">
        <v>-0.31259999999999999</v>
      </c>
      <c r="ET54" s="1">
        <v>-0.37230000000000002</v>
      </c>
      <c r="EU54" s="1">
        <v>-0.1046</v>
      </c>
      <c r="EV54" s="1">
        <v>-0.33689999999999998</v>
      </c>
      <c r="EW54" s="1">
        <v>0.76370000000000005</v>
      </c>
      <c r="EX54" s="1">
        <v>-0.8125</v>
      </c>
      <c r="EY54" s="1">
        <v>-0.214</v>
      </c>
      <c r="EZ54" s="1">
        <v>-4.1000000000000002E-2</v>
      </c>
      <c r="FA54" s="1">
        <v>0.502</v>
      </c>
      <c r="FB54" s="1">
        <v>0.4627</v>
      </c>
      <c r="FC54" s="1">
        <v>-0.26079999999999998</v>
      </c>
      <c r="FD54" s="1">
        <v>0.15110000000000001</v>
      </c>
      <c r="FE54" s="1">
        <v>0.51670000000000005</v>
      </c>
      <c r="FF54" s="1">
        <v>4.9200000000000001E-2</v>
      </c>
      <c r="FG54" s="1">
        <v>-1.9699999999999999E-2</v>
      </c>
      <c r="FH54" s="1">
        <v>1.1900000000000001E-2</v>
      </c>
      <c r="FI54" s="1">
        <v>3.8800000000000001E-2</v>
      </c>
      <c r="FJ54" s="1">
        <v>0.27479999999999999</v>
      </c>
      <c r="FK54" s="1">
        <v>4.7199999999999999E-2</v>
      </c>
      <c r="FL54" s="1">
        <v>-0.79590000000000005</v>
      </c>
      <c r="FM54" s="1">
        <v>-0.93759999999999999</v>
      </c>
      <c r="FN54" s="1">
        <v>-0.4168</v>
      </c>
      <c r="FO54" s="1">
        <v>-0.63790000000000002</v>
      </c>
      <c r="FP54" s="1">
        <v>-0.77929999999999999</v>
      </c>
      <c r="FQ54" s="1">
        <v>-0.84460000000000002</v>
      </c>
      <c r="FR54" s="1">
        <v>0.78339999999999999</v>
      </c>
      <c r="FS54" s="1">
        <v>-0.25209999999999999</v>
      </c>
      <c r="FT54" s="1">
        <v>-0.55220000000000002</v>
      </c>
      <c r="FU54" s="1">
        <v>-0.71789999999999998</v>
      </c>
      <c r="FV54" s="1">
        <v>-0.82379999999999998</v>
      </c>
      <c r="FW54" s="1">
        <v>-0.93720000000000003</v>
      </c>
      <c r="FX54" s="1">
        <v>-0.17460000000000001</v>
      </c>
      <c r="FY54" s="1">
        <v>8.9999999999999998E-4</v>
      </c>
      <c r="FZ54" s="1">
        <v>3.9600000000000003E-2</v>
      </c>
      <c r="GA54" s="1">
        <v>-7.2900000000000006E-2</v>
      </c>
      <c r="GB54" s="1">
        <v>-0.18859999999999999</v>
      </c>
      <c r="GC54" s="1">
        <v>-0.26040000000000002</v>
      </c>
      <c r="GD54" s="1">
        <v>-0.25829999999999997</v>
      </c>
      <c r="GE54" s="1">
        <v>1.6500000000000001E-2</v>
      </c>
      <c r="GF54" s="1">
        <v>-0.1205</v>
      </c>
      <c r="GG54" s="1">
        <v>-0.47570000000000001</v>
      </c>
      <c r="GH54" s="1">
        <v>-0.53720000000000001</v>
      </c>
      <c r="GI54" s="1">
        <v>-1.2214</v>
      </c>
      <c r="GJ54" s="1">
        <v>1.3043</v>
      </c>
      <c r="GK54" s="1">
        <v>-8.3400000000000002E-2</v>
      </c>
      <c r="GL54" s="1">
        <v>-0.26219999999999999</v>
      </c>
      <c r="GM54" s="1">
        <v>-0.24329999999999999</v>
      </c>
      <c r="GN54" s="1">
        <v>-2.9499999999999998E-2</v>
      </c>
      <c r="GO54" s="1">
        <v>-0.20250000000000001</v>
      </c>
      <c r="HA54" s="1" t="str">
        <f t="shared" si="0"/>
        <v>2019</v>
      </c>
      <c r="HB54" s="1" t="str">
        <f t="shared" si="1"/>
        <v>05</v>
      </c>
    </row>
    <row r="55" spans="1:210">
      <c r="A55" s="3" t="s">
        <v>9</v>
      </c>
      <c r="B55" s="3"/>
      <c r="C55" s="3" t="s">
        <v>3266</v>
      </c>
      <c r="E55" s="1" t="s">
        <v>3267</v>
      </c>
      <c r="F55" s="1">
        <v>0.22819999999999999</v>
      </c>
      <c r="G55" s="1">
        <v>-0.4501</v>
      </c>
      <c r="H55" s="1">
        <v>0.1336</v>
      </c>
      <c r="I55" s="1">
        <v>-0.17699999999999999</v>
      </c>
      <c r="J55" s="1">
        <v>0</v>
      </c>
      <c r="K55" s="1">
        <v>-0.17530000000000001</v>
      </c>
      <c r="L55" s="1">
        <v>0.62109999999999999</v>
      </c>
      <c r="M55" s="1">
        <v>1.9900000000000001E-2</v>
      </c>
      <c r="N55" s="1">
        <v>0.39860000000000001</v>
      </c>
      <c r="O55" s="1">
        <v>0.36680000000000001</v>
      </c>
      <c r="P55" s="1">
        <v>-0.96260000000000001</v>
      </c>
      <c r="Q55" s="1">
        <v>1.4924999999999999</v>
      </c>
      <c r="R55" s="1">
        <v>-0.21690000000000001</v>
      </c>
      <c r="S55" s="1">
        <v>0.3473</v>
      </c>
      <c r="T55" s="1">
        <v>-1.1684000000000001</v>
      </c>
      <c r="U55" s="1">
        <v>-0.78690000000000004</v>
      </c>
      <c r="V55" s="1">
        <v>-1.2998000000000001</v>
      </c>
      <c r="W55" s="1">
        <v>1.1821999999999999</v>
      </c>
      <c r="X55" s="1">
        <v>-0.1464</v>
      </c>
      <c r="Y55" s="1">
        <v>0.35249999999999998</v>
      </c>
      <c r="Z55" s="1">
        <v>0</v>
      </c>
      <c r="AA55" s="1">
        <v>-0.33260000000000001</v>
      </c>
      <c r="AB55" s="1">
        <v>0.15310000000000001</v>
      </c>
      <c r="AC55" s="1">
        <v>1.0025999999999999</v>
      </c>
      <c r="AD55" s="1">
        <v>-0.90600000000000003</v>
      </c>
      <c r="AE55" s="1">
        <v>-1.4858</v>
      </c>
      <c r="AF55" s="1">
        <v>-0.31109999999999999</v>
      </c>
      <c r="AG55" s="1">
        <v>0.22720000000000001</v>
      </c>
      <c r="AH55" s="1">
        <v>-1.2732000000000001</v>
      </c>
      <c r="AI55" s="1">
        <v>-0.27589999999999998</v>
      </c>
      <c r="AJ55" s="1">
        <v>0</v>
      </c>
      <c r="AK55" s="1">
        <v>-1.0671999999999999</v>
      </c>
      <c r="AL55" s="1">
        <v>-1.1015999999999999</v>
      </c>
      <c r="AM55" s="1">
        <v>-0.76919999999999999</v>
      </c>
      <c r="AN55" s="1">
        <v>0.1012</v>
      </c>
      <c r="AO55" s="1">
        <v>-1.4722</v>
      </c>
      <c r="AP55" s="1">
        <v>-2.2465000000000002</v>
      </c>
      <c r="AQ55" s="1">
        <v>1.5079</v>
      </c>
      <c r="AR55" s="1">
        <v>-0.60519999999999996</v>
      </c>
      <c r="AS55" s="1">
        <v>-0.64239999999999997</v>
      </c>
      <c r="AT55" s="1">
        <v>-0.60160000000000002</v>
      </c>
      <c r="AU55" s="1">
        <v>-1.1455</v>
      </c>
      <c r="AV55" s="1">
        <v>-2.3414999999999999</v>
      </c>
      <c r="AW55" s="1">
        <v>-0.1394</v>
      </c>
      <c r="AX55" s="1">
        <v>-0.2324</v>
      </c>
      <c r="AY55" s="1">
        <v>8.3099999999999993E-2</v>
      </c>
      <c r="AZ55" s="1">
        <v>-0.26860000000000001</v>
      </c>
      <c r="BA55" s="1">
        <v>-0.59730000000000005</v>
      </c>
      <c r="BB55" s="1">
        <v>-0.3841</v>
      </c>
      <c r="BC55" s="1">
        <v>0.47020000000000001</v>
      </c>
      <c r="BD55" s="1">
        <v>-2.4419</v>
      </c>
      <c r="BE55" s="1">
        <v>-1.0494000000000001</v>
      </c>
      <c r="BF55" s="1">
        <v>-1.6214</v>
      </c>
      <c r="BG55" s="1">
        <v>-5.8900000000000001E-2</v>
      </c>
      <c r="BH55" s="1">
        <v>-0.1452</v>
      </c>
      <c r="BI55" s="1">
        <v>-0.22370000000000001</v>
      </c>
      <c r="BJ55" s="1">
        <v>-0.872</v>
      </c>
      <c r="BK55" s="1">
        <v>-1.4400999999999999</v>
      </c>
      <c r="BL55" s="1">
        <v>-1.5317000000000001</v>
      </c>
      <c r="BM55" s="1">
        <v>1.1681999999999999</v>
      </c>
      <c r="BN55" s="1">
        <v>-2.7841</v>
      </c>
      <c r="BO55" s="1">
        <v>1.7982</v>
      </c>
      <c r="BP55" s="1">
        <v>-1.6426000000000001</v>
      </c>
      <c r="BQ55" s="1">
        <v>0.63919999999999999</v>
      </c>
      <c r="BR55" s="1">
        <v>-1.3218000000000001</v>
      </c>
      <c r="BS55" s="1">
        <v>-0.6109</v>
      </c>
      <c r="BT55" s="1">
        <v>-0.13400000000000001</v>
      </c>
      <c r="BU55" s="1">
        <v>6.5054999999999996</v>
      </c>
      <c r="BV55" s="1">
        <v>-1.4869000000000001</v>
      </c>
      <c r="BW55" s="1">
        <v>0.35139999999999999</v>
      </c>
      <c r="BX55" s="1">
        <v>1.2330000000000001</v>
      </c>
      <c r="BY55" s="1">
        <v>-0.82530000000000003</v>
      </c>
      <c r="BZ55" s="1">
        <v>-0.91930000000000001</v>
      </c>
      <c r="CA55" s="1">
        <v>-0.9748</v>
      </c>
      <c r="CB55" s="1">
        <v>0.1042</v>
      </c>
      <c r="CC55" s="1">
        <v>-0.46289999999999998</v>
      </c>
      <c r="CD55" s="1">
        <v>-0.12280000000000001</v>
      </c>
      <c r="CE55" s="1">
        <v>0.27729999999999999</v>
      </c>
      <c r="CF55" s="1">
        <v>0.64100000000000001</v>
      </c>
      <c r="CG55" s="1">
        <v>-0.53790000000000004</v>
      </c>
      <c r="CH55" s="1">
        <v>-0.3286</v>
      </c>
      <c r="CI55" s="1">
        <v>-0.55279999999999996</v>
      </c>
      <c r="CJ55" s="1">
        <v>0.53210000000000002</v>
      </c>
      <c r="CK55" s="1">
        <v>-0.13439999999999999</v>
      </c>
      <c r="CL55" s="1">
        <v>5.1499999999999997E-2</v>
      </c>
      <c r="CM55" s="1">
        <v>0.22670000000000001</v>
      </c>
      <c r="CN55" s="1">
        <v>0.56440000000000001</v>
      </c>
      <c r="CO55" s="1">
        <v>0.1943</v>
      </c>
      <c r="CP55" s="1">
        <v>-0.6341</v>
      </c>
      <c r="CQ55" s="1">
        <v>0.70450000000000002</v>
      </c>
      <c r="CR55" s="1">
        <v>-0.37519999999999998</v>
      </c>
      <c r="CS55" s="1">
        <v>0.59019999999999995</v>
      </c>
      <c r="CT55" s="1">
        <v>-0.22189999999999999</v>
      </c>
      <c r="CU55" s="1">
        <v>-1.5330999999999999</v>
      </c>
      <c r="CV55" s="1">
        <v>1.8734999999999999</v>
      </c>
      <c r="CW55" s="1">
        <v>-1.8357000000000001</v>
      </c>
      <c r="CX55" s="1">
        <v>0.33729999999999999</v>
      </c>
      <c r="CY55" s="1">
        <v>0</v>
      </c>
      <c r="CZ55" s="1">
        <v>0.37490000000000001</v>
      </c>
      <c r="DA55" s="1">
        <v>0.16489999999999999</v>
      </c>
      <c r="DB55" s="1">
        <v>-1.2362</v>
      </c>
      <c r="DC55" s="1">
        <v>-1.8958999999999999</v>
      </c>
      <c r="DD55" s="1">
        <v>-0.13800000000000001</v>
      </c>
      <c r="DE55" s="1">
        <v>-0.35370000000000001</v>
      </c>
      <c r="DF55" s="1">
        <v>0.44869999999999999</v>
      </c>
      <c r="DG55" s="1">
        <v>8.6499999999999994E-2</v>
      </c>
      <c r="DH55" s="1">
        <v>8.6400000000000005E-2</v>
      </c>
      <c r="DI55" s="1">
        <v>0.22420000000000001</v>
      </c>
      <c r="DJ55" s="1">
        <v>4.9799999999999997E-2</v>
      </c>
      <c r="DK55" s="1">
        <v>5.1499999999999997E-2</v>
      </c>
      <c r="DL55" s="1">
        <v>0.30399999999999999</v>
      </c>
      <c r="DM55" s="1">
        <v>-0.2727</v>
      </c>
      <c r="DN55" s="1">
        <v>-8.6199999999999999E-2</v>
      </c>
      <c r="DO55" s="1">
        <v>0.61180000000000001</v>
      </c>
      <c r="DP55" s="1">
        <v>0.7641</v>
      </c>
      <c r="DQ55" s="1">
        <v>0.55149999999999999</v>
      </c>
      <c r="DR55" s="1">
        <v>0.29270000000000002</v>
      </c>
      <c r="DS55" s="1">
        <v>-0.17380000000000001</v>
      </c>
      <c r="DT55" s="1">
        <v>0.41889999999999999</v>
      </c>
      <c r="DU55" s="1">
        <v>-9.1899999999999996E-2</v>
      </c>
      <c r="DV55" s="1">
        <v>0.17519999999999999</v>
      </c>
      <c r="DW55" s="1">
        <v>-0.15390000000000001</v>
      </c>
      <c r="DX55" s="1">
        <v>-1.1779999999999999</v>
      </c>
      <c r="DY55" s="1">
        <v>1.9560999999999999</v>
      </c>
      <c r="DZ55" s="1">
        <v>-1.1241000000000001</v>
      </c>
      <c r="EA55" s="1">
        <v>-0.30690000000000001</v>
      </c>
      <c r="EB55" s="1">
        <v>-0.2626</v>
      </c>
      <c r="EC55" s="1">
        <v>-0.64159999999999995</v>
      </c>
      <c r="ED55" s="1">
        <v>-1.2054</v>
      </c>
      <c r="EE55" s="1">
        <v>-0.58860000000000001</v>
      </c>
      <c r="EF55" s="1">
        <v>0.43790000000000001</v>
      </c>
      <c r="EG55" s="1">
        <v>0.2442</v>
      </c>
      <c r="EH55" s="1">
        <v>-1.2200000000000001E-2</v>
      </c>
      <c r="EI55" s="1">
        <v>2.0999999999999999E-3</v>
      </c>
      <c r="EJ55" s="1">
        <v>-0.62749999999999995</v>
      </c>
      <c r="EK55" s="1">
        <v>-0.3952</v>
      </c>
      <c r="EL55" s="1">
        <v>0.2994</v>
      </c>
      <c r="EM55" s="1">
        <v>0.25869999999999999</v>
      </c>
      <c r="EN55" s="1">
        <v>-0.86850000000000005</v>
      </c>
      <c r="EO55" s="1">
        <v>0.19359999999999999</v>
      </c>
      <c r="EP55" s="1">
        <v>0.38069999999999998</v>
      </c>
      <c r="EQ55" s="1">
        <v>-9.2100000000000001E-2</v>
      </c>
      <c r="ER55" s="1">
        <v>-1.5488</v>
      </c>
      <c r="ES55" s="1">
        <v>-0.1648</v>
      </c>
      <c r="ET55" s="1">
        <v>2.9899999999999999E-2</v>
      </c>
      <c r="EU55" s="1">
        <v>-0.06</v>
      </c>
      <c r="EV55" s="1">
        <v>-0.1578</v>
      </c>
      <c r="EW55" s="1">
        <v>-1.4679</v>
      </c>
      <c r="EX55" s="1">
        <v>-0.96199999999999997</v>
      </c>
      <c r="EY55" s="1">
        <v>0.31780000000000003</v>
      </c>
      <c r="EZ55" s="1">
        <v>-8.1900000000000001E-2</v>
      </c>
      <c r="FA55" s="1">
        <v>-1.6346000000000001</v>
      </c>
      <c r="FB55" s="1">
        <v>-1.2944</v>
      </c>
      <c r="FC55" s="1">
        <v>0.33929999999999999</v>
      </c>
      <c r="FD55" s="1">
        <v>0.14019999999999999</v>
      </c>
      <c r="FE55" s="1">
        <v>-1.8407</v>
      </c>
      <c r="FF55" s="1">
        <v>-0.83989999999999998</v>
      </c>
      <c r="FG55" s="1">
        <v>0.12520000000000001</v>
      </c>
      <c r="FH55" s="1">
        <v>3.2099999999999997E-2</v>
      </c>
      <c r="FI55" s="1">
        <v>-1.9099999999999999E-2</v>
      </c>
      <c r="FJ55" s="1">
        <v>0.13819999999999999</v>
      </c>
      <c r="FK55" s="1">
        <v>-1.2252000000000001</v>
      </c>
      <c r="FL55" s="1">
        <v>-0.52580000000000005</v>
      </c>
      <c r="FM55" s="1">
        <v>-0.54690000000000005</v>
      </c>
      <c r="FN55" s="1">
        <v>0.19220000000000001</v>
      </c>
      <c r="FO55" s="1">
        <v>-0.36459999999999998</v>
      </c>
      <c r="FP55" s="1">
        <v>-0.53890000000000005</v>
      </c>
      <c r="FQ55" s="1">
        <v>-0.52129999999999999</v>
      </c>
      <c r="FR55" s="1">
        <v>-1.1956</v>
      </c>
      <c r="FS55" s="1">
        <v>-5.3900000000000003E-2</v>
      </c>
      <c r="FT55" s="1">
        <v>-0.47210000000000002</v>
      </c>
      <c r="FU55" s="1">
        <v>-0.63880000000000003</v>
      </c>
      <c r="FV55" s="1">
        <v>-0.82589999999999997</v>
      </c>
      <c r="FW55" s="1">
        <v>-0.4027</v>
      </c>
      <c r="FX55" s="1">
        <v>8.3299999999999999E-2</v>
      </c>
      <c r="FY55" s="1">
        <v>4.48E-2</v>
      </c>
      <c r="FZ55" s="1">
        <v>-4.0899999999999999E-2</v>
      </c>
      <c r="GA55" s="1">
        <v>0.14960000000000001</v>
      </c>
      <c r="GB55" s="1">
        <v>0.1895</v>
      </c>
      <c r="GC55" s="1">
        <v>-0.33939999999999998</v>
      </c>
      <c r="GD55" s="1">
        <v>0.38850000000000001</v>
      </c>
      <c r="GE55" s="1">
        <v>0.13489999999999999</v>
      </c>
      <c r="GF55" s="1">
        <v>0</v>
      </c>
      <c r="GG55" s="1">
        <v>-0.24399999999999999</v>
      </c>
      <c r="GH55" s="1">
        <v>-0.309</v>
      </c>
      <c r="GI55" s="1">
        <v>-0.13800000000000001</v>
      </c>
      <c r="GJ55" s="1">
        <v>0.57140000000000002</v>
      </c>
      <c r="GK55" s="1">
        <v>2.0199999999999999E-2</v>
      </c>
      <c r="GL55" s="1">
        <v>0.2525</v>
      </c>
      <c r="GM55" s="1">
        <v>0.21340000000000001</v>
      </c>
      <c r="GN55" s="1">
        <v>-1.17E-2</v>
      </c>
      <c r="GO55" s="1">
        <v>-4.7000000000000002E-3</v>
      </c>
      <c r="HA55" s="1" t="str">
        <f t="shared" si="0"/>
        <v>2019</v>
      </c>
      <c r="HB55" s="1" t="str">
        <f t="shared" si="1"/>
        <v>05</v>
      </c>
    </row>
    <row r="56" spans="1:210">
      <c r="A56" s="3" t="s">
        <v>9</v>
      </c>
      <c r="B56" s="3"/>
      <c r="C56" s="3" t="s">
        <v>3268</v>
      </c>
      <c r="E56" s="1" t="s">
        <v>3269</v>
      </c>
      <c r="F56" s="1">
        <v>0.28920000000000001</v>
      </c>
      <c r="G56" s="1">
        <v>-1.0152000000000001</v>
      </c>
      <c r="H56" s="1">
        <v>0.34039999999999998</v>
      </c>
      <c r="I56" s="1">
        <v>-0.46629999999999999</v>
      </c>
      <c r="J56" s="1">
        <v>-0.78659999999999997</v>
      </c>
      <c r="K56" s="1">
        <v>-0.1158</v>
      </c>
      <c r="L56" s="1">
        <v>0.38340000000000002</v>
      </c>
      <c r="M56" s="1">
        <v>-1.9699999999999999E-2</v>
      </c>
      <c r="N56" s="1">
        <v>0</v>
      </c>
      <c r="O56" s="1">
        <v>-0.34089999999999998</v>
      </c>
      <c r="P56" s="1">
        <v>-1.1383000000000001</v>
      </c>
      <c r="Q56" s="1">
        <v>0.24329999999999999</v>
      </c>
      <c r="R56" s="1">
        <v>-0.2954</v>
      </c>
      <c r="S56" s="1">
        <v>0.55489999999999995</v>
      </c>
      <c r="T56" s="1">
        <v>-0.94610000000000005</v>
      </c>
      <c r="U56" s="1">
        <v>-0.9466</v>
      </c>
      <c r="V56" s="1">
        <v>-1.2614000000000001</v>
      </c>
      <c r="W56" s="1">
        <v>0.77429999999999999</v>
      </c>
      <c r="X56" s="1">
        <v>-0.88229999999999997</v>
      </c>
      <c r="Y56" s="1">
        <v>0.29249999999999998</v>
      </c>
      <c r="Z56" s="1">
        <v>-8.3000000000000004E-2</v>
      </c>
      <c r="AA56" s="1">
        <v>0.31109999999999999</v>
      </c>
      <c r="AB56" s="1">
        <v>0.15260000000000001</v>
      </c>
      <c r="AC56" s="1">
        <v>0</v>
      </c>
      <c r="AD56" s="1">
        <v>-0.90820000000000001</v>
      </c>
      <c r="AE56" s="1">
        <v>-2.2288000000000001</v>
      </c>
      <c r="AF56" s="1">
        <v>0.31319999999999998</v>
      </c>
      <c r="AG56" s="1">
        <v>7.5499999999999998E-2</v>
      </c>
      <c r="AH56" s="1">
        <v>-1.5701000000000001</v>
      </c>
      <c r="AI56" s="1">
        <v>-0.21920000000000001</v>
      </c>
      <c r="AJ56" s="1">
        <v>-0.12839999999999999</v>
      </c>
      <c r="AK56" s="1">
        <v>-1.0815999999999999</v>
      </c>
      <c r="AL56" s="1">
        <v>-1.6992</v>
      </c>
      <c r="AM56" s="1">
        <v>-1.5384</v>
      </c>
      <c r="AN56" s="1">
        <v>-5.0299999999999997E-2</v>
      </c>
      <c r="AO56" s="1">
        <v>-0.59519999999999995</v>
      </c>
      <c r="AP56" s="1">
        <v>-0.52749999999999997</v>
      </c>
      <c r="AQ56" s="1">
        <v>0.70860000000000001</v>
      </c>
      <c r="AR56" s="1">
        <v>-0.23350000000000001</v>
      </c>
      <c r="AS56" s="1">
        <v>-0.45069999999999999</v>
      </c>
      <c r="AT56" s="1">
        <v>-0.84230000000000005</v>
      </c>
      <c r="AU56" s="1">
        <v>0.17169999999999999</v>
      </c>
      <c r="AV56" s="1">
        <v>2.2277</v>
      </c>
      <c r="AW56" s="1">
        <v>-2.2038000000000002</v>
      </c>
      <c r="AX56" s="1">
        <v>0.3342</v>
      </c>
      <c r="AY56" s="1">
        <v>-0.16569999999999999</v>
      </c>
      <c r="AZ56" s="1">
        <v>-0.57199999999999995</v>
      </c>
      <c r="BA56" s="1">
        <v>-0.7117</v>
      </c>
      <c r="BB56" s="1">
        <v>-0.41099999999999998</v>
      </c>
      <c r="BC56" s="1">
        <v>0.47310000000000002</v>
      </c>
      <c r="BD56" s="1">
        <v>-0.81399999999999995</v>
      </c>
      <c r="BE56" s="1">
        <v>-0.85660000000000003</v>
      </c>
      <c r="BF56" s="1">
        <v>-0.88349999999999995</v>
      </c>
      <c r="BG56" s="1">
        <v>-0.14480000000000001</v>
      </c>
      <c r="BH56" s="1">
        <v>7.3200000000000001E-2</v>
      </c>
      <c r="BI56" s="1">
        <v>0.1119</v>
      </c>
      <c r="BJ56" s="1">
        <v>-1.2372000000000001</v>
      </c>
      <c r="BK56" s="1">
        <v>-3.5400000000000001E-2</v>
      </c>
      <c r="BL56" s="1">
        <v>-0.55179999999999996</v>
      </c>
      <c r="BM56" s="1">
        <v>0.30909999999999999</v>
      </c>
      <c r="BN56" s="1">
        <v>-2.2513999999999998</v>
      </c>
      <c r="BO56" s="1">
        <v>1.3942000000000001</v>
      </c>
      <c r="BP56" s="1">
        <v>-2.1461000000000001</v>
      </c>
      <c r="BQ56" s="1">
        <v>0.91100000000000003</v>
      </c>
      <c r="BR56" s="1">
        <v>-0.41039999999999999</v>
      </c>
      <c r="BS56" s="1">
        <v>-0.53359999999999996</v>
      </c>
      <c r="BT56" s="1">
        <v>-0.1353</v>
      </c>
      <c r="BU56" s="1">
        <v>2.6785000000000001</v>
      </c>
      <c r="BV56" s="1">
        <v>-0.2823</v>
      </c>
      <c r="BW56" s="1">
        <v>-0.42799999999999999</v>
      </c>
      <c r="BX56" s="1">
        <v>-0.90490000000000004</v>
      </c>
      <c r="BY56" s="1">
        <v>-0.10920000000000001</v>
      </c>
      <c r="BZ56" s="1">
        <v>-0.76839999999999997</v>
      </c>
      <c r="CA56" s="1">
        <v>-0.30990000000000001</v>
      </c>
      <c r="CB56" s="1">
        <v>-0.15590000000000001</v>
      </c>
      <c r="CC56" s="1">
        <v>-0.68230000000000002</v>
      </c>
      <c r="CD56" s="1">
        <v>-0.1239</v>
      </c>
      <c r="CE56" s="1">
        <v>-0.53100000000000003</v>
      </c>
      <c r="CF56" s="1">
        <v>-0.99470000000000003</v>
      </c>
      <c r="CG56" s="1">
        <v>0.35580000000000001</v>
      </c>
      <c r="CH56" s="1">
        <v>-0.32569999999999999</v>
      </c>
      <c r="CI56" s="1">
        <v>0</v>
      </c>
      <c r="CJ56" s="1">
        <v>0.2883</v>
      </c>
      <c r="CK56" s="1">
        <v>-0.33779999999999999</v>
      </c>
      <c r="CL56" s="1">
        <v>1.6899999999999998E-2</v>
      </c>
      <c r="CM56" s="1">
        <v>-0.30020000000000002</v>
      </c>
      <c r="CN56" s="1">
        <v>-0.3372</v>
      </c>
      <c r="CO56" s="1">
        <v>-0.19059999999999999</v>
      </c>
      <c r="CP56" s="1">
        <v>-0.29330000000000001</v>
      </c>
      <c r="CQ56" s="1">
        <v>0.28010000000000002</v>
      </c>
      <c r="CR56" s="1">
        <v>0.28320000000000001</v>
      </c>
      <c r="CS56" s="1">
        <v>0.39329999999999998</v>
      </c>
      <c r="CT56" s="1">
        <v>-0.99329999999999996</v>
      </c>
      <c r="CU56" s="1">
        <v>-1.0918000000000001</v>
      </c>
      <c r="CV56" s="1">
        <v>-0.34499999999999997</v>
      </c>
      <c r="CW56" s="1">
        <v>-0.63629999999999998</v>
      </c>
      <c r="CX56" s="1">
        <v>0.3866</v>
      </c>
      <c r="CY56" s="1">
        <v>0.24199999999999999</v>
      </c>
      <c r="CZ56" s="1">
        <v>0.86109999999999998</v>
      </c>
      <c r="DA56" s="1">
        <v>-9.7900000000000001E-2</v>
      </c>
      <c r="DB56" s="1">
        <v>-0.64600000000000002</v>
      </c>
      <c r="DC56" s="1">
        <v>-3.4980000000000002</v>
      </c>
      <c r="DD56" s="1">
        <v>0.54600000000000004</v>
      </c>
      <c r="DE56" s="1">
        <v>-0.1522</v>
      </c>
      <c r="DF56" s="1">
        <v>0.27889999999999998</v>
      </c>
      <c r="DG56" s="1">
        <v>4.2200000000000001E-2</v>
      </c>
      <c r="DH56" s="1">
        <v>-0.2283</v>
      </c>
      <c r="DI56" s="1">
        <v>0.11509999999999999</v>
      </c>
      <c r="DJ56" s="1">
        <v>-7.3499999999999996E-2</v>
      </c>
      <c r="DK56" s="1">
        <v>-0.1913</v>
      </c>
      <c r="DL56" s="1">
        <v>-4.2299999999999997E-2</v>
      </c>
      <c r="DM56" s="1">
        <v>-0.35649999999999998</v>
      </c>
      <c r="DN56" s="1">
        <v>-2.4E-2</v>
      </c>
      <c r="DO56" s="1">
        <v>0.996</v>
      </c>
      <c r="DP56" s="1">
        <v>1.3572</v>
      </c>
      <c r="DQ56" s="1">
        <v>0.98299999999999998</v>
      </c>
      <c r="DR56" s="1">
        <v>0.29060000000000002</v>
      </c>
      <c r="DS56" s="1">
        <v>-0.1217</v>
      </c>
      <c r="DT56" s="1">
        <v>-5.8400000000000001E-2</v>
      </c>
      <c r="DU56" s="1">
        <v>4.5999999999999999E-2</v>
      </c>
      <c r="DV56" s="1">
        <v>0.23</v>
      </c>
      <c r="DW56" s="1">
        <v>0.15359999999999999</v>
      </c>
      <c r="DX56" s="1">
        <v>-0.50180000000000002</v>
      </c>
      <c r="DY56" s="1">
        <v>5.8200000000000002E-2</v>
      </c>
      <c r="DZ56" s="1">
        <v>-1.0304</v>
      </c>
      <c r="EA56" s="1">
        <v>-0.44540000000000002</v>
      </c>
      <c r="EB56" s="1">
        <v>7.9399999999999998E-2</v>
      </c>
      <c r="EC56" s="1">
        <v>-0.73670000000000002</v>
      </c>
      <c r="ED56" s="1">
        <v>-0.67889999999999995</v>
      </c>
      <c r="EE56" s="1">
        <v>-0.59040000000000004</v>
      </c>
      <c r="EF56" s="1">
        <v>0.39269999999999999</v>
      </c>
      <c r="EG56" s="1">
        <v>-6.1400000000000003E-2</v>
      </c>
      <c r="EH56" s="1">
        <v>-0.10249999999999999</v>
      </c>
      <c r="EI56" s="1">
        <v>-0.11990000000000001</v>
      </c>
      <c r="EJ56" s="1">
        <v>-0.49919999999999998</v>
      </c>
      <c r="EK56" s="1">
        <v>-0.66520000000000001</v>
      </c>
      <c r="EL56" s="1">
        <v>-0.1525</v>
      </c>
      <c r="EM56" s="1">
        <v>-4.2999999999999997E-2</v>
      </c>
      <c r="EN56" s="1">
        <v>2.1871</v>
      </c>
      <c r="EO56" s="1">
        <v>-0.35160000000000002</v>
      </c>
      <c r="EP56" s="1">
        <v>-0.16839999999999999</v>
      </c>
      <c r="EQ56" s="1">
        <v>0.1404</v>
      </c>
      <c r="ER56" s="1">
        <v>-1.2177</v>
      </c>
      <c r="ES56" s="1">
        <v>-0.37559999999999999</v>
      </c>
      <c r="ET56" s="1">
        <v>-0.49519999999999997</v>
      </c>
      <c r="EU56" s="1">
        <v>-0.19539999999999999</v>
      </c>
      <c r="EV56" s="1">
        <v>-0.4909</v>
      </c>
      <c r="EW56" s="1">
        <v>-0.94120000000000004</v>
      </c>
      <c r="EX56" s="1">
        <v>-1.2683</v>
      </c>
      <c r="EY56" s="1">
        <v>-0.42320000000000002</v>
      </c>
      <c r="EZ56" s="1">
        <v>-3.5499999999999997E-2</v>
      </c>
      <c r="FA56" s="1">
        <v>0</v>
      </c>
      <c r="FB56" s="1">
        <v>0.375</v>
      </c>
      <c r="FC56" s="1">
        <v>-0.35299999999999998</v>
      </c>
      <c r="FD56" s="1">
        <v>6.13E-2</v>
      </c>
      <c r="FE56" s="1">
        <v>-1.127</v>
      </c>
      <c r="FG56" s="1">
        <v>-0.24990000000000001</v>
      </c>
      <c r="FH56" s="1">
        <v>-0.19539999999999999</v>
      </c>
      <c r="FI56" s="1">
        <v>-0.42509999999999998</v>
      </c>
      <c r="FJ56" s="1">
        <v>-0.49619999999999997</v>
      </c>
      <c r="FK56" s="1">
        <v>-0.71419999999999995</v>
      </c>
      <c r="FL56" s="1">
        <v>-0.57650000000000001</v>
      </c>
      <c r="FM56" s="1">
        <v>-0.47699999999999998</v>
      </c>
      <c r="FN56" s="1">
        <v>-0.26290000000000002</v>
      </c>
      <c r="FO56" s="1">
        <v>-0.71079999999999999</v>
      </c>
      <c r="FP56" s="1">
        <v>-0.94210000000000005</v>
      </c>
      <c r="FQ56" s="1">
        <v>-0.81289999999999996</v>
      </c>
      <c r="FR56" s="1">
        <v>-1.1480999999999999</v>
      </c>
      <c r="FS56" s="1">
        <v>-0.1862</v>
      </c>
      <c r="FT56" s="1">
        <v>-0.69750000000000001</v>
      </c>
      <c r="FU56" s="1">
        <v>-1.1376999999999999</v>
      </c>
      <c r="FV56" s="1">
        <v>-1.1113</v>
      </c>
      <c r="FW56" s="1">
        <v>-0.65080000000000005</v>
      </c>
      <c r="FX56" s="1">
        <v>-0.55400000000000005</v>
      </c>
      <c r="FY56" s="1">
        <v>-0.36499999999999999</v>
      </c>
      <c r="FZ56" s="1">
        <v>-9.6199999999999994E-2</v>
      </c>
      <c r="GA56" s="1">
        <v>-0.4022</v>
      </c>
      <c r="GB56" s="1">
        <v>-0.40760000000000002</v>
      </c>
      <c r="GC56" s="1">
        <v>-0.25480000000000003</v>
      </c>
      <c r="GD56" s="1">
        <v>-0.49220000000000003</v>
      </c>
      <c r="GE56" s="1">
        <v>0.1158</v>
      </c>
      <c r="GF56" s="1">
        <v>-0.64200000000000002</v>
      </c>
      <c r="GG56" s="1">
        <v>-0.54869999999999997</v>
      </c>
      <c r="GH56" s="1">
        <v>-0.70889999999999997</v>
      </c>
      <c r="GI56" s="1">
        <v>-0.32879999999999998</v>
      </c>
      <c r="GJ56" s="1">
        <v>-0.56410000000000005</v>
      </c>
      <c r="GK56" s="1">
        <v>-2.76E-2</v>
      </c>
      <c r="GL56" s="1">
        <v>-0.44550000000000001</v>
      </c>
      <c r="GM56" s="1">
        <v>-0.4955</v>
      </c>
      <c r="GN56" s="1">
        <v>-0.3952</v>
      </c>
      <c r="GO56" s="1">
        <v>-0.49819999999999998</v>
      </c>
      <c r="HA56" s="1" t="str">
        <f t="shared" si="0"/>
        <v>2019</v>
      </c>
      <c r="HB56" s="1" t="str">
        <f t="shared" si="1"/>
        <v>05</v>
      </c>
    </row>
    <row r="57" spans="1:210">
      <c r="A57" s="3" t="s">
        <v>9</v>
      </c>
      <c r="B57" s="3"/>
      <c r="C57" s="3" t="s">
        <v>3270</v>
      </c>
      <c r="E57" s="1" t="s">
        <v>3271</v>
      </c>
      <c r="F57" s="1">
        <v>0.26429999999999998</v>
      </c>
      <c r="G57" s="1">
        <v>-0.38400000000000001</v>
      </c>
      <c r="H57" s="1">
        <v>0.18970000000000001</v>
      </c>
      <c r="I57" s="1">
        <v>-0.58409999999999995</v>
      </c>
      <c r="J57" s="1">
        <v>-0.87880000000000003</v>
      </c>
      <c r="K57" s="1">
        <v>-5.8099999999999999E-2</v>
      </c>
      <c r="L57" s="1">
        <v>0.42370000000000002</v>
      </c>
      <c r="M57" s="1">
        <v>-0.1782</v>
      </c>
      <c r="N57" s="1">
        <v>-0.35149999999999998</v>
      </c>
      <c r="O57" s="1">
        <v>-0.1595</v>
      </c>
      <c r="P57" s="1">
        <v>-0.23089999999999999</v>
      </c>
      <c r="Q57" s="1">
        <v>0.57279999999999998</v>
      </c>
      <c r="R57" s="1">
        <v>-0.53790000000000004</v>
      </c>
      <c r="S57" s="1">
        <v>0.40350000000000003</v>
      </c>
      <c r="T57" s="1">
        <v>9.9900000000000003E-2</v>
      </c>
      <c r="U57" s="1">
        <v>0.38719999999999999</v>
      </c>
      <c r="V57" s="1">
        <v>4.4499999999999998E-2</v>
      </c>
      <c r="W57" s="1">
        <v>0.90800000000000003</v>
      </c>
      <c r="X57" s="1">
        <v>0.15010000000000001</v>
      </c>
      <c r="Y57" s="1">
        <v>0.2409</v>
      </c>
      <c r="Z57" s="1">
        <v>-0.16520000000000001</v>
      </c>
      <c r="AA57" s="1">
        <v>1.4413</v>
      </c>
      <c r="AB57" s="1">
        <v>0.1497</v>
      </c>
      <c r="AC57" s="1">
        <v>0.3664</v>
      </c>
      <c r="AD57" s="1">
        <v>0.29409999999999997</v>
      </c>
      <c r="AE57" s="1">
        <v>-1.3740000000000001</v>
      </c>
      <c r="AF57" s="1">
        <v>1.4973000000000001</v>
      </c>
      <c r="AG57" s="1">
        <v>-0.59209999999999996</v>
      </c>
      <c r="AH57" s="1">
        <v>0</v>
      </c>
      <c r="AI57" s="1">
        <v>0.22220000000000001</v>
      </c>
      <c r="AJ57" s="1">
        <v>-0.1913</v>
      </c>
      <c r="AK57" s="1">
        <v>-1.1950000000000001</v>
      </c>
      <c r="AL57" s="1">
        <v>-0.43509999999999999</v>
      </c>
      <c r="AM57" s="1">
        <v>0.39369999999999999</v>
      </c>
      <c r="AN57" s="1">
        <v>5.0599999999999999E-2</v>
      </c>
      <c r="AO57" s="1">
        <v>-0.48609999999999998</v>
      </c>
      <c r="AP57" s="1">
        <v>-1.1254999999999999</v>
      </c>
      <c r="AQ57" s="1">
        <v>0.70469999999999999</v>
      </c>
      <c r="AR57" s="1">
        <v>-0.61</v>
      </c>
      <c r="AS57" s="1">
        <v>-0.2286</v>
      </c>
      <c r="AT57" s="1">
        <v>-1.0739000000000001</v>
      </c>
      <c r="AU57" s="1">
        <v>-1.409</v>
      </c>
      <c r="AV57" s="1">
        <v>-1.6666000000000001</v>
      </c>
      <c r="AW57" s="1">
        <v>0</v>
      </c>
      <c r="AX57" s="1">
        <v>1.5625</v>
      </c>
      <c r="AY57" s="1">
        <v>-0.89280000000000004</v>
      </c>
      <c r="AZ57" s="1">
        <v>-0.15340000000000001</v>
      </c>
      <c r="BA57" s="1">
        <v>-0.59730000000000005</v>
      </c>
      <c r="BB57" s="1">
        <v>9.64E-2</v>
      </c>
      <c r="BC57" s="1">
        <v>0.15629999999999999</v>
      </c>
      <c r="BD57" s="1">
        <v>-0.77859999999999996</v>
      </c>
      <c r="BE57" s="1">
        <v>-0.22500000000000001</v>
      </c>
      <c r="BF57" s="1">
        <v>-0.60760000000000003</v>
      </c>
      <c r="BG57" s="1">
        <v>-0.1171</v>
      </c>
      <c r="BH57" s="1">
        <v>-7.2800000000000004E-2</v>
      </c>
      <c r="BI57" s="1">
        <v>-0.37730000000000002</v>
      </c>
      <c r="BJ57" s="1">
        <v>-0.93989999999999996</v>
      </c>
      <c r="BK57" s="1">
        <v>-0.78369999999999995</v>
      </c>
      <c r="BL57" s="1">
        <v>-1.1086</v>
      </c>
      <c r="BM57" s="1">
        <v>0.53879999999999995</v>
      </c>
      <c r="BN57" s="1">
        <v>-1.1736</v>
      </c>
      <c r="BO57" s="1">
        <v>0.68640000000000001</v>
      </c>
      <c r="BP57" s="1">
        <v>-1.9597</v>
      </c>
      <c r="BQ57" s="1">
        <v>0.83740000000000003</v>
      </c>
      <c r="BR57" s="1">
        <v>-0.87090000000000001</v>
      </c>
      <c r="BS57" s="1">
        <v>-0.40450000000000003</v>
      </c>
      <c r="BT57" s="1">
        <v>-0.26910000000000001</v>
      </c>
      <c r="BU57" s="1">
        <v>0.6825</v>
      </c>
      <c r="BV57" s="1">
        <v>-0.14199999999999999</v>
      </c>
      <c r="BW57" s="1">
        <v>-0.1002</v>
      </c>
      <c r="BX57" s="1">
        <v>-7.2700000000000001E-2</v>
      </c>
      <c r="BY57" s="1">
        <v>-0.61980000000000002</v>
      </c>
      <c r="BZ57" s="1">
        <v>-0.76880000000000004</v>
      </c>
      <c r="CA57" s="1">
        <v>-1.1375</v>
      </c>
      <c r="CB57" s="1">
        <v>-5.1900000000000002E-2</v>
      </c>
      <c r="CC57" s="1">
        <v>-0.3831</v>
      </c>
      <c r="CD57" s="1">
        <v>0</v>
      </c>
      <c r="CE57" s="1">
        <v>-4.1700000000000001E-2</v>
      </c>
      <c r="CF57" s="1">
        <v>-0.1182</v>
      </c>
      <c r="CG57" s="1">
        <v>-6.5799999999999997E-2</v>
      </c>
      <c r="CH57" s="1">
        <v>-0.56040000000000001</v>
      </c>
      <c r="CI57" s="1">
        <v>-0.36959999999999998</v>
      </c>
      <c r="CJ57" s="1">
        <v>0</v>
      </c>
      <c r="CK57" s="1">
        <v>-1.7650999999999999</v>
      </c>
      <c r="CL57" s="1">
        <v>-4.3299999999999998E-2</v>
      </c>
      <c r="CM57" s="1">
        <v>-0.1489</v>
      </c>
      <c r="CN57" s="1">
        <v>3.1600000000000003E-2</v>
      </c>
      <c r="CO57" s="1">
        <v>-5.5E-2</v>
      </c>
      <c r="CP57" s="1">
        <v>-0.98080000000000001</v>
      </c>
      <c r="CQ57" s="1">
        <v>0.56120000000000003</v>
      </c>
      <c r="CR57" s="1">
        <v>0.1419</v>
      </c>
      <c r="CS57" s="1">
        <v>9.9099999999999994E-2</v>
      </c>
      <c r="CT57" s="1">
        <v>-0.71819999999999995</v>
      </c>
      <c r="CU57" s="1">
        <v>-1.1898</v>
      </c>
      <c r="CV57" s="1">
        <v>0.63400000000000001</v>
      </c>
      <c r="CW57" s="1">
        <v>-0.93410000000000004</v>
      </c>
      <c r="CX57" s="1">
        <v>0.19320000000000001</v>
      </c>
      <c r="CY57" s="1">
        <v>0.38790000000000002</v>
      </c>
      <c r="CZ57" s="1">
        <v>0.75260000000000005</v>
      </c>
      <c r="DA57" s="1">
        <v>-0.49259999999999998</v>
      </c>
      <c r="DB57" s="1">
        <v>-9.2700000000000005E-2</v>
      </c>
      <c r="DC57" s="1">
        <v>-3.2856000000000001</v>
      </c>
      <c r="DD57" s="1">
        <v>0.67649999999999999</v>
      </c>
      <c r="DE57" s="1">
        <v>-0.35560000000000003</v>
      </c>
      <c r="DF57" s="1">
        <v>0.32350000000000001</v>
      </c>
      <c r="DG57" s="1">
        <v>0.1399</v>
      </c>
      <c r="DH57" s="1">
        <v>-0.18559999999999999</v>
      </c>
      <c r="DI57" s="1">
        <v>0.33529999999999999</v>
      </c>
      <c r="DJ57" s="1">
        <v>0.1681</v>
      </c>
      <c r="DK57" s="1">
        <v>0.31759999999999999</v>
      </c>
      <c r="DL57" s="1">
        <v>0.28660000000000002</v>
      </c>
      <c r="DM57" s="1">
        <v>-0.42059999999999997</v>
      </c>
      <c r="DN57" s="1">
        <v>0.14990000000000001</v>
      </c>
      <c r="DO57" s="1">
        <v>0.65629999999999999</v>
      </c>
      <c r="DP57" s="1">
        <v>0.98140000000000005</v>
      </c>
      <c r="DQ57" s="1">
        <v>0.43830000000000002</v>
      </c>
      <c r="DR57" s="1">
        <v>6.2399999999999997E-2</v>
      </c>
      <c r="DS57" s="1">
        <v>-8.8400000000000006E-2</v>
      </c>
      <c r="DT57" s="1">
        <v>-0.29830000000000001</v>
      </c>
      <c r="DU57" s="1">
        <v>-9.2200000000000004E-2</v>
      </c>
      <c r="DV57" s="1">
        <v>-0.1148</v>
      </c>
      <c r="DW57" s="1">
        <v>-0.46150000000000002</v>
      </c>
      <c r="DX57" s="1">
        <v>-1.3345</v>
      </c>
      <c r="DY57" s="1">
        <v>0</v>
      </c>
      <c r="DZ57" s="1">
        <v>0.15060000000000001</v>
      </c>
      <c r="EA57" s="1">
        <v>-0.15579999999999999</v>
      </c>
      <c r="EB57" s="1">
        <v>-2.0999999999999999E-3</v>
      </c>
      <c r="EC57" s="1">
        <v>-1.0848</v>
      </c>
      <c r="ED57" s="1">
        <v>-0.19819999999999999</v>
      </c>
      <c r="EE57" s="1">
        <v>-0.38990000000000002</v>
      </c>
      <c r="EF57" s="1">
        <v>0.52849999999999997</v>
      </c>
      <c r="EG57" s="1">
        <v>0.19539999999999999</v>
      </c>
      <c r="EH57" s="1">
        <v>-2.93E-2</v>
      </c>
      <c r="EI57" s="1">
        <v>0.71599999999999997</v>
      </c>
      <c r="EJ57" s="1">
        <v>-0.39029999999999998</v>
      </c>
      <c r="EK57" s="1">
        <v>-0.43120000000000003</v>
      </c>
      <c r="EL57" s="1">
        <v>0.18609999999999999</v>
      </c>
      <c r="EM57" s="1">
        <v>-0.65010000000000001</v>
      </c>
      <c r="EN57" s="1">
        <v>-0.6865</v>
      </c>
      <c r="EO57" s="1">
        <v>0.16370000000000001</v>
      </c>
      <c r="EP57" s="1">
        <v>0.45860000000000001</v>
      </c>
      <c r="EQ57" s="1">
        <v>3.4000000000000002E-2</v>
      </c>
      <c r="ER57" s="1">
        <v>-0.29670000000000002</v>
      </c>
      <c r="ES57" s="1">
        <v>3.0099999999999998E-2</v>
      </c>
      <c r="ET57" s="1">
        <v>-0.10539999999999999</v>
      </c>
      <c r="EU57" s="1">
        <v>1.4999999999999999E-2</v>
      </c>
      <c r="EV57" s="1">
        <v>-0.24690000000000001</v>
      </c>
      <c r="EW57" s="1">
        <v>-0.81779999999999997</v>
      </c>
      <c r="EX57" s="1">
        <v>-0.56169999999999998</v>
      </c>
      <c r="EY57" s="1">
        <v>5.4000000000000003E-3</v>
      </c>
      <c r="EZ57" s="1">
        <v>-4.0599999999999997E-2</v>
      </c>
      <c r="FA57" s="1">
        <v>-0.59109999999999996</v>
      </c>
      <c r="FB57" s="1">
        <v>-1.1671</v>
      </c>
      <c r="FC57" s="1">
        <v>0.42359999999999998</v>
      </c>
      <c r="FD57" s="1">
        <v>-1.2699999999999999E-2</v>
      </c>
      <c r="FE57" s="1">
        <v>-1.0984</v>
      </c>
      <c r="FG57" s="1">
        <v>-8.3599999999999994E-2</v>
      </c>
      <c r="FH57" s="1">
        <v>-1.14E-2</v>
      </c>
      <c r="FI57" s="1">
        <v>0.13</v>
      </c>
      <c r="FJ57" s="1">
        <v>-0.17630000000000001</v>
      </c>
      <c r="FK57" s="1">
        <v>-0.1915</v>
      </c>
      <c r="FL57" s="1">
        <v>-0.21190000000000001</v>
      </c>
      <c r="FM57" s="1">
        <v>-0.32340000000000002</v>
      </c>
      <c r="FN57" s="1">
        <v>-1.37E-2</v>
      </c>
      <c r="FO57" s="1">
        <v>-0.57989999999999997</v>
      </c>
      <c r="FP57" s="1">
        <v>-0.75949999999999995</v>
      </c>
      <c r="FQ57" s="1">
        <v>-0.61819999999999997</v>
      </c>
      <c r="FR57" s="1">
        <v>0.39119999999999999</v>
      </c>
      <c r="FS57" s="1">
        <v>-5.8099999999999999E-2</v>
      </c>
      <c r="FT57" s="1">
        <v>-0.3952</v>
      </c>
      <c r="FU57" s="1">
        <v>-0.91279999999999994</v>
      </c>
      <c r="FV57" s="1">
        <v>-0.90029999999999999</v>
      </c>
      <c r="FW57" s="1">
        <v>-0.25430000000000003</v>
      </c>
      <c r="FX57" s="1">
        <v>-0.17100000000000001</v>
      </c>
      <c r="FY57" s="1">
        <v>-0.1399</v>
      </c>
      <c r="FZ57" s="1">
        <v>-0.2505</v>
      </c>
      <c r="GA57" s="1">
        <v>-0.28560000000000002</v>
      </c>
      <c r="GB57" s="1">
        <v>-0.27760000000000001</v>
      </c>
      <c r="GC57" s="1">
        <v>-0.2868</v>
      </c>
      <c r="GD57" s="1">
        <v>8.9999999999999993E-3</v>
      </c>
      <c r="GE57" s="1">
        <v>0.19700000000000001</v>
      </c>
      <c r="GF57" s="1">
        <v>0.1216</v>
      </c>
      <c r="GG57" s="1">
        <v>-0.27489999999999998</v>
      </c>
      <c r="GH57" s="1">
        <v>-0.46139999999999998</v>
      </c>
      <c r="GI57" s="1">
        <v>1.1423000000000001</v>
      </c>
      <c r="GJ57" s="1">
        <v>-1.4924999999999999</v>
      </c>
      <c r="GK57" s="1">
        <v>-0.05</v>
      </c>
      <c r="GL57" s="1">
        <v>-0.12889999999999999</v>
      </c>
      <c r="GM57" s="1">
        <v>-0.1076</v>
      </c>
      <c r="GN57" s="1">
        <v>-0.19750000000000001</v>
      </c>
      <c r="GO57" s="1">
        <v>-0.27010000000000001</v>
      </c>
      <c r="HA57" s="1" t="str">
        <f t="shared" si="0"/>
        <v>2019</v>
      </c>
      <c r="HB57" s="1" t="str">
        <f t="shared" si="1"/>
        <v>05</v>
      </c>
    </row>
    <row r="58" spans="1:210">
      <c r="A58" s="3" t="s">
        <v>9</v>
      </c>
      <c r="B58" s="3"/>
      <c r="C58" s="3" t="s">
        <v>3272</v>
      </c>
      <c r="E58" s="1" t="s">
        <v>3273</v>
      </c>
      <c r="F58" s="1">
        <v>0.21249999999999999</v>
      </c>
      <c r="G58" s="1">
        <v>-0.38319999999999999</v>
      </c>
      <c r="H58" s="1">
        <v>1.8800000000000001E-2</v>
      </c>
      <c r="I58" s="1">
        <v>-0.34920000000000001</v>
      </c>
      <c r="J58" s="1">
        <v>-0.36659999999999998</v>
      </c>
      <c r="K58" s="1">
        <v>-0.23</v>
      </c>
      <c r="L58" s="1">
        <v>0.50070000000000003</v>
      </c>
      <c r="M58" s="1">
        <v>-0.25569999999999998</v>
      </c>
      <c r="N58" s="1">
        <v>-6.5600000000000006E-2</v>
      </c>
      <c r="O58" s="1">
        <v>0.316</v>
      </c>
      <c r="P58" s="1">
        <v>-2.8279999999999998</v>
      </c>
      <c r="Q58" s="1">
        <v>1.3092999999999999</v>
      </c>
      <c r="R58" s="1">
        <v>-0.37409999999999999</v>
      </c>
      <c r="S58" s="1">
        <v>1.4728000000000001</v>
      </c>
      <c r="T58" s="1">
        <v>-1.0927</v>
      </c>
      <c r="U58" s="1">
        <v>-2.9125999999999999</v>
      </c>
      <c r="V58" s="1">
        <v>-1.2837000000000001</v>
      </c>
      <c r="W58" s="1">
        <v>0.92379999999999995</v>
      </c>
      <c r="X58" s="1">
        <v>-0.44769999999999999</v>
      </c>
      <c r="Y58" s="1">
        <v>0.1326</v>
      </c>
      <c r="Z58" s="1">
        <v>-0.1661</v>
      </c>
      <c r="AA58" s="1">
        <v>0.57679999999999998</v>
      </c>
      <c r="AB58" s="1">
        <v>-0.29799999999999999</v>
      </c>
      <c r="AC58" s="1">
        <v>-1.0427</v>
      </c>
      <c r="AD58" s="1">
        <v>-3.1488</v>
      </c>
      <c r="AE58" s="1">
        <v>-3.4074</v>
      </c>
      <c r="AF58" s="1">
        <v>0.5252</v>
      </c>
      <c r="AG58" s="1">
        <v>-0.44280000000000003</v>
      </c>
      <c r="AH58" s="1">
        <v>-1.5015000000000001</v>
      </c>
      <c r="AI58" s="1">
        <v>5.4699999999999999E-2</v>
      </c>
      <c r="AJ58" s="1">
        <v>-0.32069999999999999</v>
      </c>
      <c r="AK58" s="1">
        <v>0.77</v>
      </c>
      <c r="AL58" s="1">
        <v>-0.94989999999999997</v>
      </c>
      <c r="AM58" s="1">
        <v>-0.3906</v>
      </c>
      <c r="AN58" s="1">
        <v>0.10059999999999999</v>
      </c>
      <c r="AO58" s="1">
        <v>1.2462</v>
      </c>
      <c r="AP58" s="1">
        <v>3.4586999999999999</v>
      </c>
      <c r="AQ58" s="1">
        <v>-1.3931</v>
      </c>
      <c r="AR58" s="1">
        <v>-1.6263000000000001</v>
      </c>
      <c r="AS58" s="1">
        <v>-2.0550000000000002</v>
      </c>
      <c r="AT58" s="1">
        <v>0.36399999999999999</v>
      </c>
      <c r="AU58" s="1">
        <v>-0.129</v>
      </c>
      <c r="AV58" s="1">
        <v>1.5855999999999999</v>
      </c>
      <c r="AW58" s="1">
        <v>-2.5552000000000001</v>
      </c>
      <c r="AX58" s="1">
        <v>0.84060000000000001</v>
      </c>
      <c r="AY58" s="1">
        <v>-0.4854</v>
      </c>
      <c r="AZ58" s="1">
        <v>3.8100000000000002E-2</v>
      </c>
      <c r="BA58" s="1">
        <v>-0.1183</v>
      </c>
      <c r="BB58" s="1">
        <v>-3.15E-2</v>
      </c>
      <c r="BC58" s="1">
        <v>0.2369</v>
      </c>
      <c r="BD58" s="1">
        <v>1.4534</v>
      </c>
      <c r="BE58" s="1">
        <v>-0.1492</v>
      </c>
      <c r="BF58" s="1">
        <v>2.2012999999999998</v>
      </c>
      <c r="BG58" s="1">
        <v>-0.2319</v>
      </c>
      <c r="BH58" s="1">
        <v>-0.1464</v>
      </c>
      <c r="BI58" s="1">
        <v>-2.8298000000000001</v>
      </c>
      <c r="BJ58" s="1">
        <v>0.44180000000000003</v>
      </c>
      <c r="BK58" s="1">
        <v>1.2603</v>
      </c>
      <c r="BL58" s="1">
        <v>1.2290000000000001</v>
      </c>
      <c r="BM58" s="1">
        <v>-1.5992999999999999</v>
      </c>
      <c r="BN58" s="1">
        <v>6.0717999999999996</v>
      </c>
      <c r="BO58" s="1">
        <v>-2.3308</v>
      </c>
      <c r="BP58" s="1">
        <v>1.6913</v>
      </c>
      <c r="BQ58" s="1">
        <v>-1.1716</v>
      </c>
      <c r="BR58" s="1">
        <v>0.9778</v>
      </c>
      <c r="BS58" s="1">
        <v>-0.40100000000000002</v>
      </c>
      <c r="BT58" s="1">
        <v>-0.2702</v>
      </c>
      <c r="BU58" s="1">
        <v>-8.4006000000000007</v>
      </c>
      <c r="BV58" s="1">
        <v>2.6455000000000002</v>
      </c>
      <c r="BW58" s="1">
        <v>-0.6583</v>
      </c>
      <c r="BX58" s="1">
        <v>-1.2727999999999999</v>
      </c>
      <c r="BY58" s="1">
        <v>-0.33479999999999999</v>
      </c>
      <c r="BZ58" s="1">
        <v>-0.51359999999999995</v>
      </c>
      <c r="CA58" s="1">
        <v>-0.67490000000000006</v>
      </c>
      <c r="CB58" s="1">
        <v>-0.311</v>
      </c>
      <c r="CC58" s="1">
        <v>-0.45590000000000003</v>
      </c>
      <c r="CD58" s="1">
        <v>-0.2475</v>
      </c>
      <c r="CE58" s="1">
        <v>-0.67779999999999996</v>
      </c>
      <c r="CF58" s="1">
        <v>-1.0886</v>
      </c>
      <c r="CG58" s="1">
        <v>0.36930000000000002</v>
      </c>
      <c r="CH58" s="1">
        <v>-0.55830000000000002</v>
      </c>
      <c r="CI58" s="1">
        <v>0.1237</v>
      </c>
      <c r="CJ58" s="1">
        <v>-0.14360000000000001</v>
      </c>
      <c r="CK58" s="1">
        <v>0.28139999999999998</v>
      </c>
      <c r="CL58" s="1">
        <v>-0.2581</v>
      </c>
      <c r="CM58" s="1">
        <v>-0.64700000000000002</v>
      </c>
      <c r="CN58" s="1">
        <v>-0.66859999999999997</v>
      </c>
      <c r="CO58" s="1">
        <v>-0.50170000000000003</v>
      </c>
      <c r="CP58" s="1">
        <v>-1.2135</v>
      </c>
      <c r="CQ58" s="1">
        <v>0.46460000000000001</v>
      </c>
      <c r="CR58" s="1">
        <v>0.66879999999999995</v>
      </c>
      <c r="CS58" s="1">
        <v>-0.43919999999999998</v>
      </c>
      <c r="CT58" s="1">
        <v>-1.3186</v>
      </c>
      <c r="CU58" s="1">
        <v>-0.89500000000000002</v>
      </c>
      <c r="CV58" s="1">
        <v>-2.4</v>
      </c>
      <c r="CW58" s="1">
        <v>1.1934</v>
      </c>
      <c r="CX58" s="1">
        <v>0.33879999999999999</v>
      </c>
      <c r="CY58" s="1">
        <v>0.2427</v>
      </c>
      <c r="CZ58" s="1">
        <v>1.7847</v>
      </c>
      <c r="DA58" s="1">
        <v>6.5500000000000003E-2</v>
      </c>
      <c r="DB58" s="1">
        <v>-1.1198999999999999</v>
      </c>
      <c r="DC58" s="1">
        <v>0.3977</v>
      </c>
      <c r="DD58" s="1">
        <v>-1.601</v>
      </c>
      <c r="DE58" s="1">
        <v>-0.10199999999999999</v>
      </c>
      <c r="DF58" s="1">
        <v>-0.26179999999999998</v>
      </c>
      <c r="DG58" s="1">
        <v>-0.1265</v>
      </c>
      <c r="DH58" s="1">
        <v>-0.1469</v>
      </c>
      <c r="DI58" s="1">
        <v>-0.43359999999999999</v>
      </c>
      <c r="DJ58" s="1">
        <v>3.6400000000000002E-2</v>
      </c>
      <c r="DK58" s="1">
        <v>-3.8999999999999998E-3</v>
      </c>
      <c r="DL58" s="1">
        <v>-3.56E-2</v>
      </c>
      <c r="DM58" s="1">
        <v>-0.14099999999999999</v>
      </c>
      <c r="DN58" s="1">
        <v>0.22239999999999999</v>
      </c>
      <c r="DO58" s="1">
        <v>0.69350000000000001</v>
      </c>
      <c r="DP58" s="1">
        <v>1.1969000000000001</v>
      </c>
      <c r="DQ58" s="1">
        <v>0.49309999999999998</v>
      </c>
      <c r="DR58" s="1">
        <v>0.31019999999999998</v>
      </c>
      <c r="DS58" s="1">
        <v>-0.63360000000000005</v>
      </c>
      <c r="DT58" s="1">
        <v>0.1186</v>
      </c>
      <c r="DU58" s="1">
        <v>-9.2399999999999996E-2</v>
      </c>
      <c r="DV58" s="1">
        <v>0.1719</v>
      </c>
      <c r="DW58" s="1">
        <v>-1.3663000000000001</v>
      </c>
      <c r="DX58" s="1">
        <v>2.1545000000000001</v>
      </c>
      <c r="DY58" s="1">
        <v>-0.4667</v>
      </c>
      <c r="DZ58" s="1">
        <v>-3.1280000000000001</v>
      </c>
      <c r="EA58" s="1">
        <v>-0.26860000000000001</v>
      </c>
      <c r="EB58" s="1">
        <v>-0.36980000000000002</v>
      </c>
      <c r="EC58" s="1">
        <v>-0.64419999999999999</v>
      </c>
      <c r="ED58" s="1">
        <v>-2.6011000000000002</v>
      </c>
      <c r="EE58" s="1">
        <v>-1.0993999999999999</v>
      </c>
      <c r="EF58" s="1">
        <v>-0.28460000000000002</v>
      </c>
      <c r="EG58" s="1">
        <v>-0.1145</v>
      </c>
      <c r="EH58" s="1">
        <v>-0.50890000000000002</v>
      </c>
      <c r="EI58" s="1">
        <v>-8.7300000000000003E-2</v>
      </c>
      <c r="EJ58" s="1">
        <v>-0.37869999999999998</v>
      </c>
      <c r="EK58" s="1">
        <v>-1.0601</v>
      </c>
      <c r="EL58" s="1">
        <v>-2.6499999999999999E-2</v>
      </c>
      <c r="EM58" s="1">
        <v>-0.89780000000000004</v>
      </c>
      <c r="EN58" s="1">
        <v>-2.3689</v>
      </c>
      <c r="EO58" s="1">
        <v>5.8599999999999999E-2</v>
      </c>
      <c r="EP58" s="1">
        <v>6.4600000000000005E-2</v>
      </c>
      <c r="EQ58" s="1">
        <v>0.4728</v>
      </c>
      <c r="ER58" s="1">
        <v>2.4512</v>
      </c>
      <c r="ES58" s="1">
        <v>-0.3014</v>
      </c>
      <c r="ET58" s="1">
        <v>-0.45240000000000002</v>
      </c>
      <c r="EU58" s="1">
        <v>-0.1956</v>
      </c>
      <c r="EV58" s="1">
        <v>-4.4499999999999998E-2</v>
      </c>
      <c r="EW58" s="1">
        <v>1.9319</v>
      </c>
      <c r="EX58" s="1">
        <v>0.20469999999999999</v>
      </c>
      <c r="EY58" s="1">
        <v>-0.56079999999999997</v>
      </c>
      <c r="EZ58" s="1">
        <v>-0.5302</v>
      </c>
      <c r="FA58" s="1">
        <v>-1.4450000000000001</v>
      </c>
      <c r="FB58" s="1">
        <v>2.6465000000000001</v>
      </c>
      <c r="FC58" s="1">
        <v>-0.72450000000000003</v>
      </c>
      <c r="FD58" s="1">
        <v>5.1799999999999999E-2</v>
      </c>
      <c r="FE58" s="1">
        <v>2.2321</v>
      </c>
      <c r="FG58" s="1">
        <v>-0.1087</v>
      </c>
      <c r="FH58" s="1">
        <v>-0.1328</v>
      </c>
      <c r="FI58" s="1">
        <v>-0.26579999999999998</v>
      </c>
      <c r="FJ58" s="1">
        <v>-0.4012</v>
      </c>
      <c r="FK58" s="1">
        <v>1.2094</v>
      </c>
      <c r="FL58" s="1">
        <v>-0.62909999999999999</v>
      </c>
      <c r="FM58" s="1">
        <v>-0.47939999999999999</v>
      </c>
      <c r="FN58" s="1">
        <v>-1.0545</v>
      </c>
      <c r="FO58" s="1">
        <v>-0.71889999999999998</v>
      </c>
      <c r="FP58" s="1">
        <v>-0.5746</v>
      </c>
      <c r="FQ58" s="1">
        <v>-0.57050000000000001</v>
      </c>
      <c r="FR58" s="1">
        <v>-1.0548999999999999</v>
      </c>
      <c r="FS58" s="1">
        <v>7.4000000000000003E-3</v>
      </c>
      <c r="FT58" s="1">
        <v>-0.60099999999999998</v>
      </c>
      <c r="FU58" s="1">
        <v>-0.92900000000000005</v>
      </c>
      <c r="FV58" s="1">
        <v>-0.84250000000000003</v>
      </c>
      <c r="FW58" s="1">
        <v>-0.60050000000000003</v>
      </c>
      <c r="FX58" s="1">
        <v>-0.30509999999999998</v>
      </c>
      <c r="FY58" s="1">
        <v>-0.26440000000000002</v>
      </c>
      <c r="FZ58" s="1">
        <v>-0.22969999999999999</v>
      </c>
      <c r="GA58" s="1">
        <v>-0.28370000000000001</v>
      </c>
      <c r="GB58" s="1">
        <v>-0.15160000000000001</v>
      </c>
      <c r="GC58" s="1">
        <v>-0.60560000000000003</v>
      </c>
      <c r="GD58" s="1">
        <v>-0.62039999999999995</v>
      </c>
      <c r="GE58" s="1">
        <v>-3.6799999999999999E-2</v>
      </c>
      <c r="GF58" s="1">
        <v>9.11E-2</v>
      </c>
      <c r="GG58" s="1">
        <v>-0.84019999999999995</v>
      </c>
      <c r="GH58" s="1">
        <v>-0.52400000000000002</v>
      </c>
      <c r="GI58" s="1">
        <v>-0.55110000000000003</v>
      </c>
      <c r="GJ58" s="1">
        <v>3.2069000000000001</v>
      </c>
      <c r="GK58" s="1">
        <v>-0.34289999999999998</v>
      </c>
      <c r="GL58" s="1">
        <v>-0.8982</v>
      </c>
      <c r="GM58" s="1">
        <v>-0.85389999999999999</v>
      </c>
      <c r="GN58" s="1">
        <v>-0.26719999999999999</v>
      </c>
      <c r="GO58" s="1">
        <v>-0.2213</v>
      </c>
      <c r="HA58" s="1" t="str">
        <f t="shared" si="0"/>
        <v>2019</v>
      </c>
      <c r="HB58" s="1" t="str">
        <f t="shared" si="1"/>
        <v>05</v>
      </c>
    </row>
    <row r="59" spans="1:210">
      <c r="A59" s="3" t="s">
        <v>9</v>
      </c>
      <c r="B59" s="3"/>
      <c r="C59" s="3" t="s">
        <v>3274</v>
      </c>
      <c r="E59" s="1" t="s">
        <v>3275</v>
      </c>
      <c r="F59" s="1">
        <v>0.246</v>
      </c>
      <c r="G59" s="1">
        <v>-1.4128000000000001</v>
      </c>
      <c r="H59" s="1">
        <v>-1.84E-2</v>
      </c>
      <c r="I59" s="1">
        <v>-1.2527999999999999</v>
      </c>
      <c r="J59" s="1">
        <v>-0.49480000000000002</v>
      </c>
      <c r="K59" s="1">
        <v>-0.22789999999999999</v>
      </c>
      <c r="L59" s="1">
        <v>0.45400000000000001</v>
      </c>
      <c r="M59" s="1">
        <v>-0.79279999999999995</v>
      </c>
      <c r="N59" s="1">
        <v>-0.21579999999999999</v>
      </c>
      <c r="O59" s="1">
        <v>4.4699999999999997E-2</v>
      </c>
      <c r="P59" s="1">
        <v>-2.0360999999999998</v>
      </c>
      <c r="Q59" s="1">
        <v>-0.16</v>
      </c>
      <c r="R59" s="1">
        <v>-0.52529999999999999</v>
      </c>
      <c r="S59" s="1">
        <v>0</v>
      </c>
      <c r="T59" s="1">
        <v>-2.2984</v>
      </c>
      <c r="U59" s="1">
        <v>-1.9417</v>
      </c>
      <c r="V59" s="1">
        <v>-1.9946999999999999</v>
      </c>
      <c r="W59" s="1">
        <v>0.88739999999999997</v>
      </c>
      <c r="X59" s="1">
        <v>-1.4683999999999999</v>
      </c>
      <c r="Y59" s="1">
        <v>-0.56359999999999999</v>
      </c>
      <c r="Z59" s="1">
        <v>0.16869999999999999</v>
      </c>
      <c r="AA59" s="1">
        <v>-1.5537000000000001</v>
      </c>
      <c r="AB59" s="1">
        <v>0.91180000000000005</v>
      </c>
      <c r="AC59" s="1">
        <v>0.26369999999999999</v>
      </c>
      <c r="AD59" s="1">
        <v>-2.1945999999999999</v>
      </c>
      <c r="AE59" s="1">
        <v>-2.2155999999999998</v>
      </c>
      <c r="AF59" s="1">
        <v>-1.5257000000000001</v>
      </c>
      <c r="AG59" s="1">
        <v>0.52629999999999999</v>
      </c>
      <c r="AH59" s="1">
        <v>-2.8458999999999999</v>
      </c>
      <c r="AI59" s="1">
        <v>0</v>
      </c>
      <c r="AJ59" s="1">
        <v>0.1288</v>
      </c>
      <c r="AK59" s="1">
        <v>-5.4399999999999997E-2</v>
      </c>
      <c r="AL59" s="1">
        <v>-2.9386999999999999</v>
      </c>
      <c r="AM59" s="1">
        <v>-2.2988</v>
      </c>
      <c r="AN59" s="1">
        <v>0</v>
      </c>
      <c r="AO59" s="1">
        <v>-0.81359999999999999</v>
      </c>
      <c r="AP59" s="1">
        <v>-1.8683000000000001</v>
      </c>
      <c r="AQ59" s="1">
        <v>1.1146</v>
      </c>
      <c r="AR59" s="1">
        <v>-0.60399999999999998</v>
      </c>
      <c r="AS59" s="1">
        <v>-1.0749</v>
      </c>
      <c r="AT59" s="1">
        <v>-0.36399999999999999</v>
      </c>
      <c r="AU59" s="1">
        <v>-0.33939999999999998</v>
      </c>
      <c r="AV59" s="1">
        <v>0.59</v>
      </c>
      <c r="AW59" s="1">
        <v>-2.0935000000000001</v>
      </c>
      <c r="AX59" s="1">
        <v>-1.5889</v>
      </c>
      <c r="AY59" s="1">
        <v>0.82299999999999995</v>
      </c>
      <c r="AZ59" s="1">
        <v>-0.2271</v>
      </c>
      <c r="BA59" s="1">
        <v>0.70330000000000004</v>
      </c>
      <c r="BB59" s="1">
        <v>-0.37369999999999998</v>
      </c>
      <c r="BC59" s="1">
        <v>0.39739999999999998</v>
      </c>
      <c r="BD59" s="1">
        <v>0.61519999999999997</v>
      </c>
      <c r="BE59" s="1">
        <v>0</v>
      </c>
      <c r="BF59" s="1">
        <v>-0.12540000000000001</v>
      </c>
      <c r="BG59" s="1">
        <v>-0.4491</v>
      </c>
      <c r="BH59" s="1">
        <v>7.4300000000000005E-2</v>
      </c>
      <c r="BI59" s="1">
        <v>0.1837</v>
      </c>
      <c r="BJ59" s="1">
        <v>-0.81</v>
      </c>
      <c r="BK59" s="1">
        <v>-0.95169999999999999</v>
      </c>
      <c r="BL59" s="1">
        <v>-0.43619999999999998</v>
      </c>
      <c r="BM59" s="1">
        <v>0.86</v>
      </c>
      <c r="BN59" s="1">
        <v>-1.0282</v>
      </c>
      <c r="BO59" s="1">
        <v>0.93820000000000003</v>
      </c>
      <c r="BP59" s="1">
        <v>0.31119999999999998</v>
      </c>
      <c r="BQ59" s="1">
        <v>-0.27850000000000003</v>
      </c>
      <c r="BR59" s="1">
        <v>-0.45800000000000002</v>
      </c>
      <c r="BS59" s="1">
        <v>-0.84140000000000004</v>
      </c>
      <c r="BT59" s="1">
        <v>0</v>
      </c>
      <c r="BU59" s="1">
        <v>8.7685999999999993</v>
      </c>
      <c r="BV59" s="1">
        <v>-4.65E-2</v>
      </c>
      <c r="BW59" s="1">
        <v>0.2112</v>
      </c>
      <c r="BX59" s="1">
        <v>-0.21260000000000001</v>
      </c>
      <c r="BY59" s="1">
        <v>-0.33660000000000001</v>
      </c>
      <c r="BZ59" s="1">
        <v>-0.46239999999999998</v>
      </c>
      <c r="CA59" s="1">
        <v>-0.46750000000000003</v>
      </c>
      <c r="CB59" s="1">
        <v>-0.57050000000000001</v>
      </c>
      <c r="CC59" s="1">
        <v>-1.3979999999999999</v>
      </c>
      <c r="CD59" s="1">
        <v>0.2515</v>
      </c>
      <c r="CE59" s="1">
        <v>6.1699999999999998E-2</v>
      </c>
      <c r="CF59" s="1">
        <v>0.1303</v>
      </c>
      <c r="CG59" s="1">
        <v>-0.2351</v>
      </c>
      <c r="CH59" s="1">
        <v>-0.63949999999999996</v>
      </c>
      <c r="CI59" s="1">
        <v>0.69</v>
      </c>
      <c r="CJ59" s="1">
        <v>-0.1888</v>
      </c>
      <c r="CK59" s="1">
        <v>0.628</v>
      </c>
      <c r="CL59" s="1">
        <v>-6.3E-3</v>
      </c>
      <c r="CM59" s="1">
        <v>5.4300000000000001E-2</v>
      </c>
      <c r="CN59" s="1">
        <v>6.7000000000000002E-3</v>
      </c>
      <c r="CO59" s="1">
        <v>0.1328</v>
      </c>
      <c r="CP59" s="1">
        <v>-0.33979999999999999</v>
      </c>
      <c r="CQ59" s="1">
        <v>0.4612</v>
      </c>
      <c r="CR59" s="1">
        <v>-1.0387</v>
      </c>
      <c r="CS59" s="1">
        <v>0.53680000000000005</v>
      </c>
      <c r="CT59" s="1">
        <v>-0.22220000000000001</v>
      </c>
      <c r="CU59" s="1">
        <v>-1.3854</v>
      </c>
      <c r="CV59" s="1">
        <v>0.1169</v>
      </c>
      <c r="CW59" s="1">
        <v>-0.34610000000000002</v>
      </c>
      <c r="CX59" s="1">
        <v>0.63070000000000004</v>
      </c>
      <c r="CY59" s="1">
        <v>0.38919999999999999</v>
      </c>
      <c r="CZ59" s="1">
        <v>0.26879999999999998</v>
      </c>
      <c r="DA59" s="1">
        <v>-0.51639999999999997</v>
      </c>
      <c r="DB59" s="1">
        <v>-1.7289000000000001</v>
      </c>
      <c r="DC59" s="1">
        <v>-1.5779000000000001</v>
      </c>
      <c r="DD59" s="1">
        <v>-1.0730999999999999</v>
      </c>
      <c r="DE59" s="1">
        <v>5.0999999999999997E-2</v>
      </c>
      <c r="DF59" s="1">
        <v>0.126</v>
      </c>
      <c r="DG59" s="1">
        <v>0.1036</v>
      </c>
      <c r="DH59" s="1">
        <v>0.55710000000000004</v>
      </c>
      <c r="DI59" s="1">
        <v>3.5999999999999997E-2</v>
      </c>
      <c r="DJ59" s="1">
        <v>0.43409999999999999</v>
      </c>
      <c r="DK59" s="1">
        <v>0.52190000000000003</v>
      </c>
      <c r="DL59" s="1">
        <v>0.33950000000000002</v>
      </c>
      <c r="DM59" s="1">
        <v>0.15909999999999999</v>
      </c>
      <c r="DN59" s="1">
        <v>4.6800000000000001E-2</v>
      </c>
      <c r="DO59" s="1">
        <v>0.79700000000000004</v>
      </c>
      <c r="DP59" s="1">
        <v>0.58540000000000003</v>
      </c>
      <c r="DQ59" s="1">
        <v>0.81159999999999999</v>
      </c>
      <c r="DR59" s="1">
        <v>0.24610000000000001</v>
      </c>
      <c r="DS59" s="1">
        <v>-0.15890000000000001</v>
      </c>
      <c r="DT59" s="1">
        <v>-0.29630000000000001</v>
      </c>
      <c r="DU59" s="1">
        <v>0.1855</v>
      </c>
      <c r="DV59" s="1">
        <v>-5.62E-2</v>
      </c>
      <c r="DW59" s="1">
        <v>-0.50600000000000001</v>
      </c>
      <c r="DX59" s="1">
        <v>-0.36230000000000001</v>
      </c>
      <c r="DY59" s="1">
        <v>-0.1166</v>
      </c>
      <c r="DZ59" s="1">
        <v>-1.6129</v>
      </c>
      <c r="EA59" s="1">
        <v>-9.8400000000000001E-2</v>
      </c>
      <c r="EB59" s="1">
        <v>0.21560000000000001</v>
      </c>
      <c r="EC59" s="1">
        <v>9.9199999999999997E-2</v>
      </c>
      <c r="ED59" s="1">
        <v>-1.8304</v>
      </c>
      <c r="EE59" s="1">
        <v>-0.45960000000000001</v>
      </c>
      <c r="EF59" s="1">
        <v>-9.01E-2</v>
      </c>
      <c r="EG59" s="1">
        <v>0.34420000000000001</v>
      </c>
      <c r="EH59" s="1">
        <v>-3.0599999999999999E-2</v>
      </c>
      <c r="EI59" s="1">
        <v>-0.34710000000000002</v>
      </c>
      <c r="EJ59" s="1">
        <v>-0.1865</v>
      </c>
      <c r="EK59" s="1">
        <v>1.4E-3</v>
      </c>
      <c r="EL59" s="1">
        <v>0.43419999999999997</v>
      </c>
      <c r="EM59" s="1">
        <v>0.25650000000000001</v>
      </c>
      <c r="EN59" s="1">
        <v>0.11650000000000001</v>
      </c>
      <c r="EO59" s="1">
        <v>0.31319999999999998</v>
      </c>
      <c r="EP59" s="1">
        <v>0.52780000000000005</v>
      </c>
      <c r="EQ59" s="1">
        <v>4.2299999999999997E-2</v>
      </c>
      <c r="ER59" s="1">
        <v>-0.23980000000000001</v>
      </c>
      <c r="ES59" s="1">
        <v>0.10589999999999999</v>
      </c>
      <c r="ET59" s="1">
        <v>-3.0300000000000001E-2</v>
      </c>
      <c r="EU59" s="1">
        <v>-7.5499999999999998E-2</v>
      </c>
      <c r="EV59" s="1">
        <v>0.11890000000000001</v>
      </c>
      <c r="EW59" s="1">
        <v>-0.26629999999999998</v>
      </c>
      <c r="EX59" s="1">
        <v>-1.0530999999999999</v>
      </c>
      <c r="EY59" s="1">
        <v>-5.2999999999999999E-2</v>
      </c>
      <c r="EZ59" s="1">
        <v>4.8399999999999999E-2</v>
      </c>
      <c r="FA59" s="1">
        <v>0.96330000000000005</v>
      </c>
      <c r="FB59" s="1">
        <v>-0.36780000000000002</v>
      </c>
      <c r="FC59" s="1">
        <v>9.4200000000000006E-2</v>
      </c>
      <c r="FD59" s="1">
        <v>5.1799999999999999E-2</v>
      </c>
      <c r="FE59" s="1">
        <v>-0.90590000000000004</v>
      </c>
      <c r="FG59" s="1">
        <v>1.8599999999999998E-2</v>
      </c>
      <c r="FH59" s="1">
        <v>0.28220000000000001</v>
      </c>
      <c r="FI59" s="1">
        <v>0.18340000000000001</v>
      </c>
      <c r="FJ59" s="1">
        <v>-2.0000000000000001E-4</v>
      </c>
      <c r="FK59" s="1">
        <v>-0.47370000000000001</v>
      </c>
      <c r="FL59" s="1">
        <v>0.39750000000000002</v>
      </c>
      <c r="FM59" s="1">
        <v>0.5726</v>
      </c>
      <c r="FN59" s="1">
        <v>-2.3900000000000001E-2</v>
      </c>
      <c r="FO59" s="1">
        <v>-0.43380000000000002</v>
      </c>
      <c r="FP59" s="1">
        <v>-0.50109999999999999</v>
      </c>
      <c r="FQ59" s="1">
        <v>-0.1802</v>
      </c>
      <c r="FR59" s="1">
        <v>-2.181</v>
      </c>
      <c r="FS59" s="1">
        <v>-0.1164</v>
      </c>
      <c r="FT59" s="1">
        <v>-0.32140000000000002</v>
      </c>
      <c r="FU59" s="1">
        <v>-0.4945</v>
      </c>
      <c r="FV59" s="1">
        <v>-0.35399999999999998</v>
      </c>
      <c r="FW59" s="1">
        <v>-5.96E-2</v>
      </c>
      <c r="FX59" s="1">
        <v>8.8700000000000001E-2</v>
      </c>
      <c r="FY59" s="1">
        <v>6.6900000000000001E-2</v>
      </c>
      <c r="FZ59" s="1">
        <v>4.2299999999999997E-2</v>
      </c>
      <c r="GA59" s="1">
        <v>1.7299999999999999E-2</v>
      </c>
      <c r="GB59" s="1">
        <v>0.26</v>
      </c>
      <c r="GC59" s="1">
        <v>-0.45569999999999999</v>
      </c>
      <c r="GD59" s="1">
        <v>-1.7999999999999999E-2</v>
      </c>
      <c r="GE59" s="1">
        <v>3.8300000000000001E-2</v>
      </c>
      <c r="GF59" s="1">
        <v>-5.7799999999999997E-2</v>
      </c>
      <c r="GG59" s="1">
        <v>-0.18340000000000001</v>
      </c>
      <c r="GH59" s="1">
        <v>-0.30620000000000003</v>
      </c>
      <c r="GI59" s="1">
        <v>-0.1202</v>
      </c>
      <c r="GJ59" s="1">
        <v>-0.41810000000000003</v>
      </c>
      <c r="GK59" s="1">
        <v>1.5599999999999999E-2</v>
      </c>
      <c r="GL59" s="1">
        <v>-2.1899999999999999E-2</v>
      </c>
      <c r="GM59" s="1">
        <v>-2.92E-2</v>
      </c>
      <c r="GN59" s="1">
        <v>4.36E-2</v>
      </c>
      <c r="GO59" s="1">
        <v>0.14879999999999999</v>
      </c>
      <c r="HA59" s="1" t="str">
        <f t="shared" si="0"/>
        <v>2019</v>
      </c>
      <c r="HB59" s="1" t="str">
        <f t="shared" si="1"/>
        <v>05</v>
      </c>
    </row>
    <row r="60" spans="1:210">
      <c r="A60" s="3" t="s">
        <v>9</v>
      </c>
      <c r="B60" s="3"/>
      <c r="C60" s="3" t="s">
        <v>3276</v>
      </c>
      <c r="E60" s="1" t="s">
        <v>3276</v>
      </c>
      <c r="F60" s="1">
        <v>0.19650000000000001</v>
      </c>
      <c r="G60" s="1">
        <v>-0.50060000000000004</v>
      </c>
      <c r="H60" s="1">
        <v>0.22059999999999999</v>
      </c>
      <c r="I60" s="1">
        <v>-0.45390000000000003</v>
      </c>
      <c r="J60" s="1">
        <v>-0.93830000000000002</v>
      </c>
      <c r="K60" s="1">
        <v>-0.17069999999999999</v>
      </c>
      <c r="L60" s="1">
        <v>0.48849999999999999</v>
      </c>
      <c r="M60" s="1">
        <v>-0.15440000000000001</v>
      </c>
      <c r="N60" s="1">
        <v>8.6300000000000002E-2</v>
      </c>
      <c r="O60" s="1">
        <v>0</v>
      </c>
      <c r="P60" s="1">
        <v>0.4088</v>
      </c>
      <c r="Q60" s="1">
        <v>0.32019999999999998</v>
      </c>
      <c r="R60" s="1">
        <v>-0.10489999999999999</v>
      </c>
      <c r="S60" s="1">
        <v>0.54549999999999998</v>
      </c>
      <c r="T60" s="1">
        <v>0.10050000000000001</v>
      </c>
      <c r="U60" s="1">
        <v>0.38919999999999999</v>
      </c>
      <c r="V60" s="1">
        <v>4.4900000000000002E-2</v>
      </c>
      <c r="W60" s="1">
        <v>0.86480000000000001</v>
      </c>
      <c r="X60" s="1">
        <v>-0.91180000000000005</v>
      </c>
      <c r="Y60" s="1">
        <v>-0.17949999999999999</v>
      </c>
      <c r="Z60" s="1">
        <v>-8.43E-2</v>
      </c>
      <c r="AA60" s="1">
        <v>2.8801000000000001</v>
      </c>
      <c r="AB60" s="1">
        <v>-1.6152</v>
      </c>
      <c r="AC60" s="1">
        <v>0</v>
      </c>
      <c r="AD60" s="1">
        <v>0.29670000000000002</v>
      </c>
      <c r="AE60" s="1">
        <v>1.0719000000000001</v>
      </c>
      <c r="AF60" s="1">
        <v>3.0611999999999999</v>
      </c>
      <c r="AG60" s="1">
        <v>-1.7416</v>
      </c>
      <c r="AH60" s="1">
        <v>-0.1021</v>
      </c>
      <c r="AI60" s="1">
        <v>0.54339999999999999</v>
      </c>
      <c r="AJ60" s="1">
        <v>-0.57950000000000002</v>
      </c>
      <c r="AK60" s="1">
        <v>-0.16339999999999999</v>
      </c>
      <c r="AL60" s="1">
        <v>0.34810000000000002</v>
      </c>
      <c r="AM60" s="1">
        <v>0.3952</v>
      </c>
      <c r="AN60" s="1">
        <v>0.3004</v>
      </c>
      <c r="AO60" s="1">
        <v>-0.1855</v>
      </c>
      <c r="AP60" s="1">
        <v>-0.46429999999999999</v>
      </c>
      <c r="AQ60" s="1">
        <v>0.23769999999999999</v>
      </c>
      <c r="AR60" s="1">
        <v>0.18729999999999999</v>
      </c>
      <c r="AS60" s="1">
        <v>1.0654999999999999</v>
      </c>
      <c r="AT60" s="1">
        <v>-1.5606</v>
      </c>
      <c r="AU60" s="1">
        <v>-0.46610000000000001</v>
      </c>
      <c r="AV60" s="1">
        <v>-0.10290000000000001</v>
      </c>
      <c r="AW60" s="1">
        <v>-1.6129</v>
      </c>
      <c r="AX60" s="1">
        <v>2.7858000000000001</v>
      </c>
      <c r="AY60" s="1">
        <v>-1.6678999999999999</v>
      </c>
      <c r="AZ60" s="1">
        <v>-0.151</v>
      </c>
      <c r="BA60" s="1">
        <v>-0.2336</v>
      </c>
      <c r="BB60" s="1">
        <v>-9.2799999999999994E-2</v>
      </c>
      <c r="BC60" s="1">
        <v>-0.1593</v>
      </c>
      <c r="BD60" s="1">
        <v>0.98839999999999995</v>
      </c>
      <c r="BE60" s="1">
        <v>-0.11070000000000001</v>
      </c>
      <c r="BF60" s="1">
        <v>1.0668</v>
      </c>
      <c r="BG60" s="1">
        <v>-2.8000000000000001E-2</v>
      </c>
      <c r="BH60" s="1">
        <v>0</v>
      </c>
      <c r="BI60" s="1">
        <v>1.3092999999999999</v>
      </c>
      <c r="BJ60" s="1">
        <v>-1.3857999999999999</v>
      </c>
      <c r="BK60" s="1">
        <v>-3.5400000000000001E-2</v>
      </c>
      <c r="BL60" s="1">
        <v>-0.1096</v>
      </c>
      <c r="BM60" s="1">
        <v>-0.311</v>
      </c>
      <c r="BN60" s="1">
        <v>0.25790000000000002</v>
      </c>
      <c r="BO60" s="1">
        <v>0.23400000000000001</v>
      </c>
      <c r="BP60" s="1">
        <v>5.1799999999999999E-2</v>
      </c>
      <c r="BQ60" s="1">
        <v>-0.13919999999999999</v>
      </c>
      <c r="BR60" s="1">
        <v>-0.15240000000000001</v>
      </c>
      <c r="BS60" s="1">
        <v>-0.25869999999999999</v>
      </c>
      <c r="BT60" s="1">
        <v>-0.13730000000000001</v>
      </c>
      <c r="BU60" s="1">
        <v>1.3839999999999999</v>
      </c>
      <c r="BV60" s="1">
        <v>-0.2316</v>
      </c>
      <c r="BW60" s="1">
        <v>-0.1706</v>
      </c>
      <c r="BX60" s="1">
        <v>-0.1434</v>
      </c>
      <c r="BY60" s="1">
        <v>-0.15920000000000001</v>
      </c>
      <c r="BZ60" s="1">
        <v>-0.51359999999999995</v>
      </c>
      <c r="CA60" s="1">
        <v>5.1799999999999999E-2</v>
      </c>
      <c r="CB60" s="1">
        <v>-0.57050000000000001</v>
      </c>
      <c r="CC60" s="1">
        <v>-0.14699999999999999</v>
      </c>
      <c r="CD60" s="1">
        <v>-0.12570000000000001</v>
      </c>
      <c r="CE60" s="1">
        <v>-0.2167</v>
      </c>
      <c r="CF60" s="1">
        <v>-0.45900000000000002</v>
      </c>
      <c r="CG60" s="1">
        <v>0.10199999999999999</v>
      </c>
      <c r="CH60" s="1">
        <v>-0.50180000000000002</v>
      </c>
      <c r="CI60" s="1">
        <v>-0.18820000000000001</v>
      </c>
      <c r="CJ60" s="1">
        <v>-0.1885</v>
      </c>
      <c r="CK60" s="1">
        <v>1.5287999999999999</v>
      </c>
      <c r="CL60" s="1">
        <v>-8.6699999999999999E-2</v>
      </c>
      <c r="CM60" s="1">
        <v>-7.0900000000000005E-2</v>
      </c>
      <c r="CN60" s="1">
        <v>-0.27060000000000001</v>
      </c>
      <c r="CO60" s="1">
        <v>-0.1855</v>
      </c>
      <c r="CP60" s="1">
        <v>0</v>
      </c>
      <c r="CQ60" s="1">
        <v>0.64600000000000002</v>
      </c>
      <c r="CR60" s="1">
        <v>-9.5200000000000007E-2</v>
      </c>
      <c r="CS60" s="1">
        <v>0.1968</v>
      </c>
      <c r="CT60" s="1">
        <v>-0.8296</v>
      </c>
      <c r="CU60" s="1">
        <v>-0.99150000000000005</v>
      </c>
      <c r="CV60" s="1">
        <v>-0.41049999999999998</v>
      </c>
      <c r="CW60" s="1">
        <v>1.2413000000000001</v>
      </c>
      <c r="CX60" s="1">
        <v>0.72740000000000005</v>
      </c>
      <c r="CY60" s="1">
        <v>0.68120000000000003</v>
      </c>
      <c r="CZ60" s="1">
        <v>1.5150999999999999</v>
      </c>
      <c r="DA60" s="1">
        <v>-6.4299999999999996E-2</v>
      </c>
      <c r="DB60" s="1">
        <v>-1.0391999999999999</v>
      </c>
      <c r="DC60" s="1">
        <v>-2.2204000000000002</v>
      </c>
      <c r="DD60" s="1">
        <v>-0.93640000000000001</v>
      </c>
      <c r="DE60" s="1">
        <v>0.1022</v>
      </c>
      <c r="DF60" s="1">
        <v>0.59519999999999995</v>
      </c>
      <c r="DG60" s="1">
        <v>1.14E-2</v>
      </c>
      <c r="DH60" s="1">
        <v>2.9899999999999999E-2</v>
      </c>
      <c r="DI60" s="1">
        <v>0.31290000000000001</v>
      </c>
      <c r="DJ60" s="1">
        <v>0.41349999999999998</v>
      </c>
      <c r="DK60" s="1">
        <v>0.45329999999999998</v>
      </c>
      <c r="DL60" s="1">
        <v>0.4128</v>
      </c>
      <c r="DM60" s="1">
        <v>0.32329999999999998</v>
      </c>
      <c r="DN60" s="1">
        <v>0.39539999999999997</v>
      </c>
      <c r="DO60" s="1">
        <v>1.0130999999999999</v>
      </c>
      <c r="DP60" s="1">
        <v>1.0660000000000001</v>
      </c>
      <c r="DQ60" s="1">
        <v>0.91990000000000005</v>
      </c>
      <c r="DR60" s="1">
        <v>0.57530000000000003</v>
      </c>
      <c r="DS60" s="1">
        <v>-9.35E-2</v>
      </c>
      <c r="DT60" s="1">
        <v>5.91E-2</v>
      </c>
      <c r="DU60" s="1">
        <v>0.23200000000000001</v>
      </c>
      <c r="DV60" s="1">
        <v>0.84550000000000003</v>
      </c>
      <c r="DW60" s="1">
        <v>0.1016</v>
      </c>
      <c r="DX60" s="1">
        <v>-0.22620000000000001</v>
      </c>
      <c r="DY60" s="1">
        <v>0.40860000000000002</v>
      </c>
      <c r="DZ60" s="1">
        <v>0.96199999999999997</v>
      </c>
      <c r="EA60" s="1">
        <v>6.1000000000000004E-3</v>
      </c>
      <c r="EB60" s="1">
        <v>0.17660000000000001</v>
      </c>
      <c r="EC60" s="1">
        <v>0.29909999999999998</v>
      </c>
      <c r="ED60" s="1">
        <v>0.74919999999999998</v>
      </c>
      <c r="EE60" s="1">
        <v>-0.4083</v>
      </c>
      <c r="EF60" s="1">
        <v>9.6100000000000005E-2</v>
      </c>
      <c r="EG60" s="1">
        <v>0.50960000000000005</v>
      </c>
      <c r="EH60" s="1">
        <v>-0.1356</v>
      </c>
      <c r="EI60" s="1">
        <v>0.53159999999999996</v>
      </c>
      <c r="EJ60" s="1">
        <v>-0.1055</v>
      </c>
      <c r="EK60" s="1">
        <v>-0.32240000000000002</v>
      </c>
      <c r="EL60" s="1">
        <v>0.34670000000000001</v>
      </c>
      <c r="EM60" s="1">
        <v>0.94699999999999995</v>
      </c>
      <c r="EN60" s="1">
        <v>0.31430000000000002</v>
      </c>
      <c r="EO60" s="1">
        <v>0.39040000000000002</v>
      </c>
      <c r="EP60" s="1">
        <v>0.23980000000000001</v>
      </c>
      <c r="EQ60" s="1">
        <v>0.5323</v>
      </c>
      <c r="ER60" s="1">
        <v>-0.52380000000000004</v>
      </c>
      <c r="ES60" s="1">
        <v>0.27179999999999999</v>
      </c>
      <c r="ET60" s="1">
        <v>-0.1061</v>
      </c>
      <c r="EU60" s="1">
        <v>-6.0299999999999999E-2</v>
      </c>
      <c r="EV60" s="1">
        <v>0.24940000000000001</v>
      </c>
      <c r="EW60" s="1">
        <v>0.61909999999999998</v>
      </c>
      <c r="EX60" s="1">
        <v>-0.85340000000000005</v>
      </c>
      <c r="EY60" s="1">
        <v>-0.15640000000000001</v>
      </c>
      <c r="EZ60" s="1">
        <v>-0.13780000000000001</v>
      </c>
      <c r="FA60" s="1">
        <v>2.2614999999999998</v>
      </c>
      <c r="FB60" s="1">
        <v>0.1845</v>
      </c>
      <c r="FC60" s="1">
        <v>-0.25940000000000002</v>
      </c>
      <c r="FD60" s="1">
        <v>3.95E-2</v>
      </c>
      <c r="FE60" s="1">
        <v>-4.3099999999999999E-2</v>
      </c>
      <c r="FG60" s="1">
        <v>0.20549999999999999</v>
      </c>
      <c r="FH60" s="1">
        <v>0.31340000000000001</v>
      </c>
      <c r="FI60" s="1">
        <v>-0.32050000000000001</v>
      </c>
      <c r="FJ60" s="1">
        <v>-0.13020000000000001</v>
      </c>
      <c r="FK60" s="1">
        <v>-0.2374</v>
      </c>
      <c r="FL60" s="1">
        <v>0.48699999999999999</v>
      </c>
      <c r="FM60" s="1">
        <v>0.66459999999999997</v>
      </c>
      <c r="FN60" s="1">
        <v>3.2300000000000002E-2</v>
      </c>
      <c r="FO60" s="1">
        <v>-0.50049999999999994</v>
      </c>
      <c r="FP60" s="1">
        <v>-0.26379999999999998</v>
      </c>
      <c r="FQ60" s="1">
        <v>-0.24560000000000001</v>
      </c>
      <c r="FR60" s="1">
        <v>0.90390000000000004</v>
      </c>
      <c r="FS60" s="1">
        <v>-0.2019</v>
      </c>
      <c r="FT60" s="1">
        <v>-0.1162</v>
      </c>
      <c r="FU60" s="1">
        <v>-0.41870000000000002</v>
      </c>
      <c r="FV60" s="1">
        <v>-0.51270000000000004</v>
      </c>
      <c r="FW60" s="1">
        <v>-0.3296</v>
      </c>
      <c r="FX60" s="1">
        <v>9.8699999999999996E-2</v>
      </c>
      <c r="FY60" s="1">
        <v>0.1321</v>
      </c>
      <c r="FZ60" s="1">
        <v>1.4800000000000001E-2</v>
      </c>
      <c r="GA60" s="1">
        <v>0.1414</v>
      </c>
      <c r="GB60" s="1">
        <v>-6.3399999999999998E-2</v>
      </c>
      <c r="GC60" s="1">
        <v>7.5700000000000003E-2</v>
      </c>
      <c r="GD60" s="1">
        <v>-0.2445</v>
      </c>
      <c r="GE60" s="1">
        <v>0.1552</v>
      </c>
      <c r="GF60" s="1">
        <v>-9.5399999999999999E-2</v>
      </c>
      <c r="GG60" s="1">
        <v>-0.40550000000000003</v>
      </c>
      <c r="GH60" s="1">
        <v>-0.2707</v>
      </c>
      <c r="GI60" s="1">
        <v>-0.36509999999999998</v>
      </c>
      <c r="GJ60" s="1">
        <v>0.34889999999999999</v>
      </c>
      <c r="GK60" s="1">
        <v>-0.2702</v>
      </c>
      <c r="GL60" s="1">
        <v>-0.40570000000000001</v>
      </c>
      <c r="GM60" s="1">
        <v>-0.21679999999999999</v>
      </c>
      <c r="GN60" s="1">
        <v>0.24179999999999999</v>
      </c>
      <c r="GO60" s="1">
        <v>0.28960000000000002</v>
      </c>
      <c r="HA60" s="1" t="str">
        <f t="shared" si="0"/>
        <v>2019</v>
      </c>
      <c r="HB60" s="1" t="str">
        <f t="shared" si="1"/>
        <v>05</v>
      </c>
    </row>
    <row r="61" spans="1:210">
      <c r="A61" s="3" t="s">
        <v>9</v>
      </c>
      <c r="B61" s="3"/>
      <c r="C61" s="3" t="s">
        <v>3277</v>
      </c>
      <c r="E61" s="1" t="s">
        <v>3278</v>
      </c>
      <c r="F61" s="1">
        <v>-0.2296</v>
      </c>
      <c r="G61" s="1">
        <v>-0.7661</v>
      </c>
      <c r="H61" s="1">
        <v>0.217</v>
      </c>
      <c r="I61" s="1">
        <v>-1.1960999999999999</v>
      </c>
      <c r="J61" s="1">
        <v>-1.0078</v>
      </c>
      <c r="K61" s="1">
        <v>-0.39389999999999997</v>
      </c>
      <c r="L61" s="1">
        <v>0.2949</v>
      </c>
      <c r="M61" s="1">
        <v>-0.32269999999999999</v>
      </c>
      <c r="N61" s="1">
        <v>-0.16919999999999999</v>
      </c>
      <c r="O61" s="1">
        <v>-0.13300000000000001</v>
      </c>
      <c r="P61" s="1">
        <v>-0.1706</v>
      </c>
      <c r="Q61" s="1">
        <v>0.15620000000000001</v>
      </c>
      <c r="R61" s="1">
        <v>-0.25790000000000002</v>
      </c>
      <c r="S61" s="1">
        <v>0.49919999999999998</v>
      </c>
      <c r="T61" s="1">
        <v>-6.54E-2</v>
      </c>
      <c r="U61" s="1">
        <v>0.34710000000000002</v>
      </c>
      <c r="V61" s="1">
        <v>0.21920000000000001</v>
      </c>
      <c r="W61" s="1">
        <v>0.80810000000000004</v>
      </c>
      <c r="X61" s="1">
        <v>1.3431999999999999</v>
      </c>
      <c r="Y61" s="1">
        <v>0.27500000000000002</v>
      </c>
      <c r="Z61" s="1">
        <v>-0.25640000000000002</v>
      </c>
      <c r="AA61" s="1">
        <v>1.8097000000000001</v>
      </c>
      <c r="AB61" s="1">
        <v>-0.90769999999999995</v>
      </c>
      <c r="AC61" s="1">
        <v>0.7419</v>
      </c>
      <c r="AD61" s="1">
        <v>0.28920000000000001</v>
      </c>
      <c r="AE61" s="1">
        <v>-1.3411999999999999</v>
      </c>
      <c r="AF61" s="1">
        <v>1.7937000000000001</v>
      </c>
      <c r="AG61" s="1">
        <v>-1.1202000000000001</v>
      </c>
      <c r="AH61" s="1">
        <v>0.30059999999999998</v>
      </c>
      <c r="AI61" s="1">
        <v>-0.15859999999999999</v>
      </c>
      <c r="AJ61" s="1">
        <v>-6.5299999999999997E-2</v>
      </c>
      <c r="AK61" s="1">
        <v>-0.59550000000000003</v>
      </c>
      <c r="AL61" s="1">
        <v>0.51190000000000002</v>
      </c>
      <c r="AM61" s="1">
        <v>0.3906</v>
      </c>
      <c r="AN61" s="1">
        <v>-0.19769999999999999</v>
      </c>
      <c r="AO61" s="1">
        <v>0.1482</v>
      </c>
      <c r="AP61" s="1">
        <v>0.25879999999999997</v>
      </c>
      <c r="AQ61" s="1">
        <v>-0.15920000000000001</v>
      </c>
      <c r="AR61" s="1">
        <v>-0.32050000000000001</v>
      </c>
      <c r="AS61" s="1">
        <v>-6.1100000000000002E-2</v>
      </c>
      <c r="AT61" s="1">
        <v>-0.61650000000000005</v>
      </c>
      <c r="AU61" s="1">
        <v>0.41959999999999997</v>
      </c>
      <c r="AV61" s="1">
        <v>0.78200000000000003</v>
      </c>
      <c r="AW61" s="1">
        <v>-1.5513999999999999</v>
      </c>
      <c r="AX61" s="1">
        <v>1.4305000000000001</v>
      </c>
      <c r="AY61" s="1">
        <v>-0.98109999999999997</v>
      </c>
      <c r="AZ61" s="1">
        <v>-0.26169999999999999</v>
      </c>
      <c r="BA61" s="1">
        <v>-0.46239999999999998</v>
      </c>
      <c r="BB61" s="1">
        <v>-0.24390000000000001</v>
      </c>
      <c r="BC61" s="1">
        <v>-0.2409</v>
      </c>
      <c r="BD61" s="1">
        <v>-0.56630000000000003</v>
      </c>
      <c r="BE61" s="1">
        <v>-0.7681</v>
      </c>
      <c r="BF61" s="1">
        <v>1.5018</v>
      </c>
      <c r="BG61" s="1">
        <v>0.30030000000000001</v>
      </c>
      <c r="BH61" s="1">
        <v>-0.22600000000000001</v>
      </c>
      <c r="BI61" s="1">
        <v>0.24879999999999999</v>
      </c>
      <c r="BJ61" s="1">
        <v>-1.0479000000000001</v>
      </c>
      <c r="BK61" s="1">
        <v>0.28249999999999997</v>
      </c>
      <c r="BL61" s="1">
        <v>-0.21829999999999999</v>
      </c>
      <c r="BM61" s="1">
        <v>-7.8299999999999995E-2</v>
      </c>
      <c r="BN61" s="1">
        <v>0.84809999999999997</v>
      </c>
      <c r="BO61" s="1">
        <v>0</v>
      </c>
      <c r="BP61" s="1">
        <v>-0.87</v>
      </c>
      <c r="BQ61" s="1">
        <v>0.49120000000000003</v>
      </c>
      <c r="BR61" s="1">
        <v>-0.91180000000000005</v>
      </c>
      <c r="BS61" s="1">
        <v>-0.25180000000000002</v>
      </c>
      <c r="BT61" s="1">
        <v>-0.27810000000000001</v>
      </c>
      <c r="BU61" s="1">
        <v>-2.5817000000000001</v>
      </c>
      <c r="BV61" s="1">
        <v>0.41639999999999999</v>
      </c>
      <c r="BW61" s="1">
        <v>0.38090000000000002</v>
      </c>
      <c r="BX61" s="1">
        <v>0.78420000000000001</v>
      </c>
      <c r="BY61" s="1">
        <v>-0.61119999999999997</v>
      </c>
      <c r="BZ61" s="1">
        <v>-0.8196</v>
      </c>
      <c r="CA61" s="1">
        <v>-0.878</v>
      </c>
      <c r="CB61" s="1">
        <v>-0.312</v>
      </c>
      <c r="CC61" s="1">
        <v>-7.1499999999999994E-2</v>
      </c>
      <c r="CD61" s="1">
        <v>0</v>
      </c>
      <c r="CE61" s="1">
        <v>0.37130000000000002</v>
      </c>
      <c r="CF61" s="1">
        <v>0.53280000000000005</v>
      </c>
      <c r="CG61" s="1">
        <v>-0.45300000000000001</v>
      </c>
      <c r="CH61" s="1">
        <v>-0.62609999999999999</v>
      </c>
      <c r="CI61" s="1">
        <v>-0.44440000000000002</v>
      </c>
      <c r="CJ61" s="1">
        <v>-0.3246</v>
      </c>
      <c r="CK61" s="1">
        <v>1.0245</v>
      </c>
      <c r="CL61" s="1">
        <v>-5.6899999999999999E-2</v>
      </c>
      <c r="CM61" s="1">
        <v>0.27689999999999998</v>
      </c>
      <c r="CN61" s="1">
        <v>0.5212</v>
      </c>
      <c r="CO61" s="1">
        <v>0.11700000000000001</v>
      </c>
      <c r="CP61" s="1">
        <v>-0.28720000000000001</v>
      </c>
      <c r="CQ61" s="1">
        <v>9.11E-2</v>
      </c>
      <c r="CR61" s="1">
        <v>0.95140000000000002</v>
      </c>
      <c r="CS61" s="1">
        <v>9.64E-2</v>
      </c>
      <c r="CT61" s="1">
        <v>-5.57E-2</v>
      </c>
      <c r="CU61" s="1">
        <v>-1.2845</v>
      </c>
      <c r="CV61" s="1">
        <v>0.94450000000000001</v>
      </c>
      <c r="CW61" s="1">
        <v>-0.24460000000000001</v>
      </c>
      <c r="CX61" s="1">
        <v>0.58220000000000005</v>
      </c>
      <c r="CY61" s="1">
        <v>0.9254</v>
      </c>
      <c r="CZ61" s="1">
        <v>1.5094000000000001</v>
      </c>
      <c r="DA61" s="1">
        <v>6.3299999999999995E-2</v>
      </c>
      <c r="DB61" s="1">
        <v>-0.42670000000000002</v>
      </c>
      <c r="DC61" s="1">
        <v>-1.1489</v>
      </c>
      <c r="DD61" s="1">
        <v>-0.93700000000000006</v>
      </c>
      <c r="DE61" s="1">
        <v>0.3584</v>
      </c>
      <c r="DF61" s="1">
        <v>0.27479999999999999</v>
      </c>
      <c r="DG61" s="1">
        <v>0.1762</v>
      </c>
      <c r="DH61" s="1">
        <v>0.71619999999999995</v>
      </c>
      <c r="DI61" s="1">
        <v>0.3402</v>
      </c>
      <c r="DJ61" s="1">
        <v>0.79759999999999998</v>
      </c>
      <c r="DK61" s="1">
        <v>0.74380000000000002</v>
      </c>
      <c r="DL61" s="1">
        <v>0.92269999999999996</v>
      </c>
      <c r="DM61" s="1">
        <v>0.26379999999999998</v>
      </c>
      <c r="DN61" s="1">
        <v>0.52749999999999997</v>
      </c>
      <c r="DO61" s="1">
        <v>0.83489999999999998</v>
      </c>
      <c r="DP61" s="1">
        <v>5.1999999999999998E-2</v>
      </c>
      <c r="DQ61" s="1">
        <v>0.58660000000000001</v>
      </c>
      <c r="DR61" s="1">
        <v>8.1100000000000005E-2</v>
      </c>
      <c r="DS61" s="1">
        <v>9.2100000000000001E-2</v>
      </c>
      <c r="DT61" s="1">
        <v>-0.45950000000000002</v>
      </c>
      <c r="DU61" s="1">
        <v>0.27850000000000003</v>
      </c>
      <c r="DV61" s="1">
        <v>0.38269999999999998</v>
      </c>
      <c r="DW61" s="1">
        <v>0.25009999999999999</v>
      </c>
      <c r="DX61" s="1">
        <v>-4.4900000000000002E-2</v>
      </c>
      <c r="DY61" s="1">
        <v>0.58030000000000004</v>
      </c>
      <c r="DZ61" s="1">
        <v>0.74029999999999996</v>
      </c>
      <c r="EA61" s="1">
        <v>0.62150000000000005</v>
      </c>
      <c r="EB61" s="1">
        <v>0.16789999999999999</v>
      </c>
      <c r="EC61" s="1">
        <v>-0.64</v>
      </c>
      <c r="ED61" s="1">
        <v>0.63560000000000005</v>
      </c>
      <c r="EE61" s="1">
        <v>-0.2802</v>
      </c>
      <c r="EF61" s="1">
        <v>5.7500000000000002E-2</v>
      </c>
      <c r="EG61" s="1">
        <v>0.86829999999999996</v>
      </c>
      <c r="EH61" s="1">
        <v>7.6799999999999993E-2</v>
      </c>
      <c r="EI61" s="1">
        <v>3.2000000000000001E-2</v>
      </c>
      <c r="EJ61" s="1">
        <v>-3.1199999999999999E-2</v>
      </c>
      <c r="EK61" s="1">
        <v>6.4500000000000002E-2</v>
      </c>
      <c r="EL61" s="1">
        <v>0.82599999999999996</v>
      </c>
      <c r="EM61" s="1">
        <v>0.59189999999999998</v>
      </c>
      <c r="EN61" s="1">
        <v>2.0672999999999999</v>
      </c>
      <c r="EO61" s="1">
        <v>0.64959999999999996</v>
      </c>
      <c r="EP61" s="1">
        <v>0.69330000000000003</v>
      </c>
      <c r="EQ61" s="1">
        <v>0.442</v>
      </c>
      <c r="ER61" s="1">
        <v>0.14199999999999999</v>
      </c>
      <c r="ES61" s="1">
        <v>0.51270000000000004</v>
      </c>
      <c r="ET61" s="1">
        <v>0.54630000000000001</v>
      </c>
      <c r="EU61" s="1">
        <v>0.27200000000000002</v>
      </c>
      <c r="EV61" s="1">
        <v>0.47070000000000001</v>
      </c>
      <c r="EW61" s="1">
        <v>0.56910000000000005</v>
      </c>
      <c r="EX61" s="1">
        <v>5.0099999999999999E-2</v>
      </c>
      <c r="EY61" s="1">
        <v>0.46960000000000002</v>
      </c>
      <c r="EZ61" s="1">
        <v>-0.16350000000000001</v>
      </c>
      <c r="FA61" s="1">
        <v>0.1845</v>
      </c>
      <c r="FB61" s="1">
        <v>0.23039999999999999</v>
      </c>
      <c r="FC61" s="1">
        <v>0.49930000000000002</v>
      </c>
      <c r="FD61" s="1">
        <v>-8.8999999999999999E-3</v>
      </c>
      <c r="FE61" s="1">
        <v>0.1719</v>
      </c>
      <c r="FG61" s="1">
        <v>0.52649999999999997</v>
      </c>
      <c r="FH61" s="1">
        <v>0.76259999999999994</v>
      </c>
      <c r="FI61" s="1">
        <v>-0.23130000000000001</v>
      </c>
      <c r="FJ61" s="1">
        <v>0.3513</v>
      </c>
      <c r="FK61" s="1">
        <v>0.3795</v>
      </c>
      <c r="FL61" s="1">
        <v>0.57550000000000001</v>
      </c>
      <c r="FM61" s="1">
        <v>0.69769999999999999</v>
      </c>
      <c r="FN61" s="1">
        <v>0.5605</v>
      </c>
      <c r="FO61" s="1">
        <v>-0.28910000000000002</v>
      </c>
      <c r="FP61" s="1">
        <v>-0.12559999999999999</v>
      </c>
      <c r="FQ61" s="1">
        <v>0.12379999999999999</v>
      </c>
      <c r="FR61" s="1">
        <v>0.49859999999999999</v>
      </c>
      <c r="FS61" s="1">
        <v>0.10829999999999999</v>
      </c>
      <c r="FT61" s="1">
        <v>4.53E-2</v>
      </c>
      <c r="FU61" s="1">
        <v>-8.3599999999999994E-2</v>
      </c>
      <c r="FV61" s="1">
        <v>-0.25490000000000002</v>
      </c>
      <c r="FW61" s="1">
        <v>-5.1999999999999998E-3</v>
      </c>
      <c r="FX61" s="1">
        <v>0.54900000000000004</v>
      </c>
      <c r="FY61" s="1">
        <v>0.2477</v>
      </c>
      <c r="FZ61" s="1">
        <v>-3.2599999999999997E-2</v>
      </c>
      <c r="GA61" s="1">
        <v>0.56469999999999998</v>
      </c>
      <c r="GB61" s="1">
        <v>0.39850000000000002</v>
      </c>
      <c r="GC61" s="1">
        <v>-0.34</v>
      </c>
      <c r="GD61" s="1">
        <v>0.46750000000000003</v>
      </c>
      <c r="GE61" s="1">
        <v>6.6500000000000004E-2</v>
      </c>
      <c r="GF61" s="1">
        <v>0.20810000000000001</v>
      </c>
      <c r="GG61" s="1">
        <v>-6.9800000000000001E-2</v>
      </c>
      <c r="GH61" s="1">
        <v>-0.19389999999999999</v>
      </c>
      <c r="GI61" s="1">
        <v>2.0979999999999999</v>
      </c>
      <c r="GJ61" s="1">
        <v>0.5524</v>
      </c>
      <c r="GK61" s="1">
        <v>3.78E-2</v>
      </c>
      <c r="GL61" s="1">
        <v>0.37469999999999998</v>
      </c>
      <c r="HA61" s="1" t="str">
        <f t="shared" si="0"/>
        <v>2019</v>
      </c>
      <c r="HB61" s="1" t="str">
        <f t="shared" si="1"/>
        <v>05</v>
      </c>
    </row>
    <row r="62" spans="1:210">
      <c r="A62" s="3" t="s">
        <v>9</v>
      </c>
      <c r="B62" s="3"/>
      <c r="C62" s="3" t="s">
        <v>3279</v>
      </c>
      <c r="E62" s="1" t="s">
        <v>3280</v>
      </c>
      <c r="F62" s="1">
        <v>-0.156</v>
      </c>
      <c r="G62" s="1">
        <v>-0.97350000000000003</v>
      </c>
      <c r="H62" s="1">
        <v>0.26850000000000002</v>
      </c>
      <c r="I62" s="1">
        <v>-0.91080000000000005</v>
      </c>
      <c r="J62" s="1">
        <v>-0.56740000000000002</v>
      </c>
      <c r="K62" s="1">
        <v>-0.2802</v>
      </c>
      <c r="L62" s="1">
        <v>-0.32900000000000001</v>
      </c>
      <c r="M62" s="1">
        <v>-0.79210000000000003</v>
      </c>
      <c r="N62" s="1">
        <v>-0.18959999999999999</v>
      </c>
      <c r="O62" s="1">
        <v>-0.2208</v>
      </c>
      <c r="P62" s="1">
        <v>-1.2914000000000001</v>
      </c>
      <c r="Q62" s="1">
        <v>-0.15570000000000001</v>
      </c>
      <c r="R62" s="1">
        <v>-0.2049</v>
      </c>
      <c r="S62" s="1">
        <v>3.6700000000000003E-2</v>
      </c>
      <c r="T62" s="1">
        <v>-1.7719</v>
      </c>
      <c r="U62" s="1">
        <v>-0.83689999999999998</v>
      </c>
      <c r="V62" s="1">
        <v>-1.6428</v>
      </c>
      <c r="W62" s="1">
        <v>0.61270000000000002</v>
      </c>
      <c r="X62" s="1">
        <v>-1.1747000000000001</v>
      </c>
      <c r="Y62" s="1">
        <v>-0.1477</v>
      </c>
      <c r="Z62" s="1">
        <v>0.17219999999999999</v>
      </c>
      <c r="AA62" s="1">
        <v>-0.63949999999999996</v>
      </c>
      <c r="AB62" s="1">
        <v>0.15359999999999999</v>
      </c>
      <c r="AC62" s="1">
        <v>5.28E-2</v>
      </c>
      <c r="AD62" s="1">
        <v>-1.1831</v>
      </c>
      <c r="AE62" s="1">
        <v>-1.1695</v>
      </c>
      <c r="AF62" s="1">
        <v>-0.68230000000000002</v>
      </c>
      <c r="AG62" s="1">
        <v>0.15179999999999999</v>
      </c>
      <c r="AH62" s="1">
        <v>-1.4822</v>
      </c>
      <c r="AI62" s="1">
        <v>-0.81340000000000001</v>
      </c>
      <c r="AJ62" s="1">
        <v>0.6</v>
      </c>
      <c r="AK62" s="1">
        <v>1.3691</v>
      </c>
      <c r="AL62" s="1">
        <v>-1.9409000000000001</v>
      </c>
      <c r="AM62" s="1">
        <v>-1.1583000000000001</v>
      </c>
      <c r="AN62" s="1">
        <v>-4.8500000000000001E-2</v>
      </c>
      <c r="AO62" s="1">
        <v>0.74039999999999995</v>
      </c>
      <c r="AP62" s="1">
        <v>1.3486</v>
      </c>
      <c r="AQ62" s="1">
        <v>-0.63790000000000002</v>
      </c>
      <c r="AR62" s="1">
        <v>-1.0859000000000001</v>
      </c>
      <c r="AS62" s="1">
        <v>-1.6148</v>
      </c>
      <c r="AT62" s="1">
        <v>-0.1245</v>
      </c>
      <c r="AU62" s="1">
        <v>0.62060000000000004</v>
      </c>
      <c r="AV62" s="1">
        <v>1.2951999999999999</v>
      </c>
      <c r="AW62" s="1">
        <v>-2.2126999999999999</v>
      </c>
      <c r="AX62" s="1">
        <v>-0.85660000000000003</v>
      </c>
      <c r="AY62" s="1">
        <v>0.33250000000000002</v>
      </c>
      <c r="AZ62" s="1">
        <v>-0.184</v>
      </c>
      <c r="BA62" s="1">
        <v>-0.3412</v>
      </c>
      <c r="BB62" s="1">
        <v>-1.2252000000000001</v>
      </c>
      <c r="BC62" s="1">
        <v>0.73950000000000005</v>
      </c>
      <c r="BD62" s="1">
        <v>1.5034000000000001</v>
      </c>
      <c r="BE62" s="1">
        <v>-7.1999999999999995E-2</v>
      </c>
      <c r="BF62" s="1">
        <v>1.0182</v>
      </c>
      <c r="BG62" s="1">
        <v>2.69E-2</v>
      </c>
      <c r="BH62" s="1">
        <v>0</v>
      </c>
      <c r="BI62" s="1">
        <v>-0.86950000000000005</v>
      </c>
      <c r="BJ62" s="1">
        <v>-0.45419999999999999</v>
      </c>
      <c r="BK62" s="1">
        <v>1.1283000000000001</v>
      </c>
      <c r="BL62" s="1">
        <v>0.76249999999999996</v>
      </c>
      <c r="BM62" s="1">
        <v>-1.0164</v>
      </c>
      <c r="BN62" s="1">
        <v>1.9381999999999999</v>
      </c>
      <c r="BO62" s="1">
        <v>-0.70920000000000005</v>
      </c>
      <c r="BP62" s="1">
        <v>3.1953</v>
      </c>
      <c r="BQ62" s="1">
        <v>-1.3869</v>
      </c>
      <c r="BR62" s="1">
        <v>-0.254</v>
      </c>
      <c r="BS62" s="1">
        <v>-0.55859999999999999</v>
      </c>
      <c r="BT62" s="1">
        <v>0.14000000000000001</v>
      </c>
      <c r="BU62" s="1">
        <v>-6.8061999999999996</v>
      </c>
      <c r="BV62" s="1">
        <v>2.3169</v>
      </c>
      <c r="BW62" s="1">
        <v>-0.45739999999999997</v>
      </c>
      <c r="BX62" s="1">
        <v>-0.83489999999999998</v>
      </c>
      <c r="BY62" s="1">
        <v>1.4999999999999999E-2</v>
      </c>
      <c r="BZ62" s="1">
        <v>-0.97330000000000005</v>
      </c>
      <c r="CA62" s="1">
        <v>-0.92969999999999997</v>
      </c>
      <c r="CB62" s="1">
        <v>-0.20799999999999999</v>
      </c>
      <c r="CC62" s="1">
        <v>-7.0499999999999993E-2</v>
      </c>
      <c r="CD62" s="1">
        <v>0</v>
      </c>
      <c r="CE62" s="1">
        <v>-0.54630000000000001</v>
      </c>
      <c r="CF62" s="1">
        <v>-1.2665999999999999</v>
      </c>
      <c r="CG62" s="1">
        <v>0.61399999999999999</v>
      </c>
      <c r="CH62" s="1">
        <v>-0.66690000000000005</v>
      </c>
      <c r="CI62" s="1">
        <v>6.3799999999999996E-2</v>
      </c>
      <c r="CJ62" s="1">
        <v>-0.59899999999999998</v>
      </c>
      <c r="CK62" s="1">
        <v>6.7900000000000002E-2</v>
      </c>
      <c r="CL62" s="1">
        <v>1.5599999999999999E-2</v>
      </c>
      <c r="CM62" s="1">
        <v>-0.10539999999999999</v>
      </c>
      <c r="CN62" s="1">
        <v>-0.46160000000000001</v>
      </c>
      <c r="CO62" s="1">
        <v>-0.1792</v>
      </c>
      <c r="CP62" s="1">
        <v>-1.2269000000000001</v>
      </c>
      <c r="CQ62" s="1">
        <v>0.1361</v>
      </c>
      <c r="CR62" s="1">
        <v>0.94650000000000001</v>
      </c>
      <c r="CS62" s="1">
        <v>-0.57299999999999995</v>
      </c>
      <c r="CT62" s="1">
        <v>-0.83789999999999998</v>
      </c>
      <c r="CU62" s="1">
        <v>-1.0858000000000001</v>
      </c>
      <c r="CV62" s="1">
        <v>-0.29320000000000002</v>
      </c>
      <c r="CW62" s="1">
        <v>0.39269999999999999</v>
      </c>
      <c r="CX62" s="1">
        <v>0.53390000000000004</v>
      </c>
      <c r="CY62" s="1">
        <v>0.43769999999999998</v>
      </c>
      <c r="CZ62" s="1">
        <v>0.96460000000000001</v>
      </c>
      <c r="DA62" s="1">
        <v>-0.12620000000000001</v>
      </c>
      <c r="DB62" s="1">
        <v>0.80559999999999998</v>
      </c>
      <c r="DC62" s="1">
        <v>2.6526999999999998</v>
      </c>
      <c r="DD62" s="1">
        <v>-1.9933000000000001</v>
      </c>
      <c r="DE62" s="1">
        <v>0.56379999999999997</v>
      </c>
      <c r="DF62" s="1">
        <v>0.19320000000000001</v>
      </c>
      <c r="DG62" s="1">
        <v>0.1333</v>
      </c>
      <c r="DH62" s="1">
        <v>0.25030000000000002</v>
      </c>
      <c r="DI62" s="1">
        <v>0.16789999999999999</v>
      </c>
      <c r="DJ62" s="1">
        <v>0.33169999999999999</v>
      </c>
      <c r="DK62" s="1">
        <v>-0.16009999999999999</v>
      </c>
      <c r="DL62" s="1">
        <v>-0.1371</v>
      </c>
      <c r="DM62" s="1">
        <v>-0.44979999999999998</v>
      </c>
      <c r="DN62" s="1">
        <v>0.38429999999999997</v>
      </c>
      <c r="DO62" s="1">
        <v>0.84819999999999995</v>
      </c>
      <c r="DP62" s="1">
        <v>-0.36099999999999999</v>
      </c>
      <c r="DQ62" s="1">
        <v>0.3705</v>
      </c>
      <c r="DR62" s="1">
        <v>-0.1411</v>
      </c>
      <c r="DS62" s="1">
        <v>3.2000000000000002E-3</v>
      </c>
      <c r="DT62" s="1">
        <v>-0.34460000000000002</v>
      </c>
      <c r="DU62" s="1">
        <v>0.37140000000000001</v>
      </c>
      <c r="DV62" s="1">
        <v>5.4199999999999998E-2</v>
      </c>
      <c r="DW62" s="1">
        <v>-9.9500000000000005E-2</v>
      </c>
      <c r="DX62" s="1">
        <v>0.71740000000000004</v>
      </c>
      <c r="DY62" s="1">
        <v>0</v>
      </c>
      <c r="DZ62" s="1">
        <v>-0.92359999999999998</v>
      </c>
      <c r="EA62" s="1">
        <v>-0.34389999999999998</v>
      </c>
      <c r="EB62" s="1">
        <v>0.19670000000000001</v>
      </c>
      <c r="EC62" s="1">
        <v>-0.59370000000000001</v>
      </c>
      <c r="ED62" s="1">
        <v>-1.3029999999999999</v>
      </c>
      <c r="EE62" s="1">
        <v>-0.45</v>
      </c>
      <c r="EF62" s="1">
        <v>-0.17860000000000001</v>
      </c>
      <c r="EG62" s="1">
        <v>0.47089999999999999</v>
      </c>
      <c r="EH62" s="1">
        <v>-0.1298</v>
      </c>
      <c r="EI62" s="1">
        <v>-8.8499999999999995E-2</v>
      </c>
      <c r="EJ62" s="1">
        <v>-0.126</v>
      </c>
      <c r="EK62" s="1">
        <v>-0.57440000000000002</v>
      </c>
      <c r="EL62" s="1">
        <v>-8.6800000000000002E-2</v>
      </c>
      <c r="EM62" s="1">
        <v>0.54500000000000004</v>
      </c>
      <c r="EN62" s="1">
        <v>-0.66539999999999999</v>
      </c>
      <c r="EO62" s="1">
        <v>-0.26519999999999999</v>
      </c>
      <c r="EP62" s="1">
        <v>-0.13159999999999999</v>
      </c>
      <c r="EQ62" s="1">
        <v>0.40400000000000003</v>
      </c>
      <c r="ER62" s="1">
        <v>0.8478</v>
      </c>
      <c r="ES62" s="1">
        <v>-0.33040000000000003</v>
      </c>
      <c r="ET62" s="1">
        <v>-0.52910000000000001</v>
      </c>
      <c r="EU62" s="1">
        <v>-4.5199999999999997E-2</v>
      </c>
      <c r="EV62" s="1">
        <v>-0.41110000000000002</v>
      </c>
      <c r="EW62" s="1">
        <v>2.0996999999999999</v>
      </c>
      <c r="EX62" s="1">
        <v>0.44950000000000001</v>
      </c>
      <c r="EY62" s="1">
        <v>-0.49459999999999998</v>
      </c>
      <c r="EZ62" s="1">
        <v>0.13320000000000001</v>
      </c>
      <c r="FA62" s="1">
        <v>-9.11E-2</v>
      </c>
      <c r="FB62" s="1">
        <v>1.8399000000000001</v>
      </c>
      <c r="FC62" s="1">
        <v>-0.72270000000000001</v>
      </c>
      <c r="FD62" s="1">
        <v>4.7999999999999996E-3</v>
      </c>
      <c r="FE62" s="1">
        <v>1.1587000000000001</v>
      </c>
      <c r="FG62" s="1">
        <v>-0.26040000000000002</v>
      </c>
      <c r="FH62" s="1">
        <v>2.6499999999999999E-2</v>
      </c>
      <c r="FI62" s="1">
        <v>-0.70669999999999999</v>
      </c>
      <c r="FJ62" s="1">
        <v>-5.8099999999999999E-2</v>
      </c>
      <c r="FK62" s="1">
        <v>0.94779999999999998</v>
      </c>
      <c r="FL62" s="1">
        <v>1.9E-3</v>
      </c>
      <c r="FM62" s="1">
        <v>0.10829999999999999</v>
      </c>
      <c r="FN62" s="1">
        <v>-0.58899999999999997</v>
      </c>
      <c r="FO62" s="1">
        <v>-0.66759999999999997</v>
      </c>
      <c r="FP62" s="1">
        <v>-0.69699999999999995</v>
      </c>
      <c r="FQ62" s="1">
        <v>-0.93799999999999994</v>
      </c>
      <c r="FR62" s="1">
        <v>-0.2747</v>
      </c>
      <c r="FS62" s="1">
        <v>-9.0300000000000005E-2</v>
      </c>
      <c r="FT62" s="1">
        <v>-1.302</v>
      </c>
      <c r="FU62" s="1">
        <v>-0.91930000000000001</v>
      </c>
      <c r="FV62" s="1">
        <v>-0.85950000000000004</v>
      </c>
      <c r="FW62" s="1">
        <v>-0.90100000000000002</v>
      </c>
      <c r="FX62" s="1">
        <v>-0.44819999999999999</v>
      </c>
      <c r="FY62" s="1">
        <v>-0.2329</v>
      </c>
      <c r="FZ62" s="1">
        <v>3.95E-2</v>
      </c>
      <c r="GA62" s="1">
        <v>-0.3498</v>
      </c>
      <c r="GB62" s="1">
        <v>-0.21590000000000001</v>
      </c>
      <c r="GC62" s="1">
        <v>1.4E-2</v>
      </c>
      <c r="GD62" s="1">
        <v>-0.47060000000000002</v>
      </c>
      <c r="GE62" s="1">
        <v>-2.7000000000000001E-3</v>
      </c>
      <c r="GF62" s="1">
        <v>-0.31030000000000002</v>
      </c>
      <c r="GG62" s="1">
        <v>-0.66449999999999998</v>
      </c>
      <c r="GH62" s="1">
        <v>-0.88419999999999999</v>
      </c>
      <c r="GI62" s="1">
        <v>0.43020000000000003</v>
      </c>
      <c r="GJ62" s="1">
        <v>1.8517999999999999</v>
      </c>
      <c r="GK62" s="1">
        <v>2.0000000000000001E-4</v>
      </c>
      <c r="GL62" s="1">
        <v>-0.51910000000000001</v>
      </c>
      <c r="HA62" s="1" t="str">
        <f t="shared" si="0"/>
        <v>2019</v>
      </c>
      <c r="HB62" s="1" t="str">
        <f t="shared" si="1"/>
        <v>05</v>
      </c>
    </row>
    <row r="63" spans="1:210">
      <c r="A63" s="3" t="s">
        <v>9</v>
      </c>
      <c r="B63" s="3"/>
      <c r="C63" s="3" t="s">
        <v>3281</v>
      </c>
      <c r="E63" s="1" t="s">
        <v>3282</v>
      </c>
      <c r="F63" s="1">
        <v>-0.32690000000000002</v>
      </c>
      <c r="G63" s="1">
        <v>-0.61650000000000005</v>
      </c>
      <c r="H63" s="1">
        <v>0.29039999999999999</v>
      </c>
      <c r="I63" s="1">
        <v>-0.97840000000000005</v>
      </c>
      <c r="J63" s="1">
        <v>-0.53049999999999997</v>
      </c>
      <c r="K63" s="1">
        <v>-0.28129999999999999</v>
      </c>
      <c r="L63" s="1">
        <v>0.4078</v>
      </c>
      <c r="M63" s="1">
        <v>-1.1240000000000001</v>
      </c>
      <c r="N63" s="1">
        <v>-0.46689999999999998</v>
      </c>
      <c r="O63" s="1">
        <v>-1.24</v>
      </c>
      <c r="P63" s="1">
        <v>-0.34089999999999998</v>
      </c>
      <c r="Q63" s="1">
        <v>0</v>
      </c>
      <c r="R63" s="1">
        <v>-0.51749999999999996</v>
      </c>
      <c r="S63" s="1">
        <v>0.37069999999999997</v>
      </c>
      <c r="T63" s="1">
        <v>-1.2974000000000001</v>
      </c>
      <c r="U63" s="1">
        <v>-1.486</v>
      </c>
      <c r="V63" s="1">
        <v>-1.4782</v>
      </c>
      <c r="W63" s="1">
        <v>0.80979999999999996</v>
      </c>
      <c r="X63" s="1">
        <v>-2.2155999999999998</v>
      </c>
      <c r="Y63" s="1">
        <v>-7.5399999999999995E-2</v>
      </c>
      <c r="Z63" s="1">
        <v>8.5199999999999998E-2</v>
      </c>
      <c r="AA63" s="1">
        <v>-0.54990000000000006</v>
      </c>
      <c r="AB63" s="1">
        <v>0.30530000000000002</v>
      </c>
      <c r="AC63" s="1">
        <v>0.21149999999999999</v>
      </c>
      <c r="AD63" s="1">
        <v>-1.1438999999999999</v>
      </c>
      <c r="AE63" s="1">
        <v>-0.88490000000000002</v>
      </c>
      <c r="AF63" s="1">
        <v>-0.68920000000000003</v>
      </c>
      <c r="AG63" s="1">
        <v>0.22650000000000001</v>
      </c>
      <c r="AH63" s="1">
        <v>-0.3024</v>
      </c>
      <c r="AI63" s="1">
        <v>-1.8481000000000001</v>
      </c>
      <c r="AJ63" s="1">
        <v>1.5446</v>
      </c>
      <c r="AK63" s="1">
        <v>-2.9173</v>
      </c>
      <c r="AL63" s="1">
        <v>-0.42909999999999998</v>
      </c>
      <c r="AM63" s="1">
        <v>0.3921</v>
      </c>
      <c r="AN63" s="1">
        <v>-0.38440000000000002</v>
      </c>
      <c r="AO63" s="1">
        <v>-1.5294000000000001</v>
      </c>
      <c r="AP63" s="1">
        <v>-2.6762999999999999</v>
      </c>
      <c r="AQ63" s="1">
        <v>1.3754</v>
      </c>
      <c r="AR63" s="1">
        <v>-1</v>
      </c>
      <c r="AS63" s="1">
        <v>-1.1469</v>
      </c>
      <c r="AT63" s="1">
        <v>-0.124</v>
      </c>
      <c r="AU63" s="1">
        <v>-0.57440000000000002</v>
      </c>
      <c r="AV63" s="1">
        <v>-0.39029999999999998</v>
      </c>
      <c r="AW63" s="1">
        <v>-0.79300000000000004</v>
      </c>
      <c r="AX63" s="1">
        <v>-0.66549999999999998</v>
      </c>
      <c r="AY63" s="1">
        <v>0.33079999999999998</v>
      </c>
      <c r="AZ63" s="1">
        <v>-1.5612999999999999</v>
      </c>
      <c r="BA63" s="1">
        <v>-0.78559999999999997</v>
      </c>
      <c r="BB63" s="1">
        <v>-2.0928</v>
      </c>
      <c r="BC63" s="1">
        <v>1.3255999999999999</v>
      </c>
      <c r="BD63" s="1">
        <v>-0.91920000000000002</v>
      </c>
      <c r="BE63" s="1">
        <v>-0.85309999999999997</v>
      </c>
      <c r="BF63" s="1">
        <v>-1.6938</v>
      </c>
      <c r="BG63" s="1">
        <v>-0.21970000000000001</v>
      </c>
      <c r="BH63" s="1">
        <v>0.1502</v>
      </c>
      <c r="BI63" s="1">
        <v>-1.2896000000000001</v>
      </c>
      <c r="BJ63" s="1">
        <v>-0.52910000000000001</v>
      </c>
      <c r="BK63" s="1">
        <v>-1.7653000000000001</v>
      </c>
      <c r="BL63" s="1">
        <v>-1.4988999999999999</v>
      </c>
      <c r="BM63" s="1">
        <v>1.5898000000000001</v>
      </c>
      <c r="BN63" s="1">
        <v>-2.5808</v>
      </c>
      <c r="BO63" s="1">
        <v>1.5212000000000001</v>
      </c>
      <c r="BP63" s="1">
        <v>-5.8074000000000003</v>
      </c>
      <c r="BQ63" s="1">
        <v>3.1623000000000001</v>
      </c>
      <c r="BR63" s="1">
        <v>-0.50729999999999997</v>
      </c>
      <c r="BS63" s="1">
        <v>-0.37990000000000002</v>
      </c>
      <c r="BT63" s="1">
        <v>0.27729999999999999</v>
      </c>
      <c r="BU63" s="1">
        <v>7.0038</v>
      </c>
      <c r="BV63" s="1">
        <v>-2.9622000000000002</v>
      </c>
      <c r="BW63" s="1">
        <v>0.41210000000000002</v>
      </c>
      <c r="BX63" s="1">
        <v>0.86990000000000001</v>
      </c>
      <c r="BY63" s="1">
        <v>-0.79390000000000005</v>
      </c>
      <c r="BZ63" s="1">
        <v>-0.4617</v>
      </c>
      <c r="CA63" s="1">
        <v>-0.46600000000000003</v>
      </c>
      <c r="CB63" s="1">
        <v>-0.4153</v>
      </c>
      <c r="CC63" s="1">
        <v>-0.50390000000000001</v>
      </c>
      <c r="CD63" s="1">
        <v>-0.127</v>
      </c>
      <c r="CE63" s="1">
        <v>0.32390000000000002</v>
      </c>
      <c r="CF63" s="1">
        <v>0.76629999999999998</v>
      </c>
      <c r="CG63" s="1">
        <v>-0.58199999999999996</v>
      </c>
      <c r="CH63" s="1">
        <v>-0.8952</v>
      </c>
      <c r="CI63" s="1">
        <v>-0.1898</v>
      </c>
      <c r="CJ63" s="1">
        <v>-0.69669999999999999</v>
      </c>
      <c r="CK63" s="1">
        <v>-0.40810000000000002</v>
      </c>
      <c r="CL63" s="1">
        <v>0.2339</v>
      </c>
      <c r="CM63" s="1">
        <v>9.1399999999999995E-2</v>
      </c>
      <c r="CN63" s="1">
        <v>0.58230000000000004</v>
      </c>
      <c r="CO63" s="1">
        <v>0.22159999999999999</v>
      </c>
      <c r="CP63" s="1">
        <v>-0.9456</v>
      </c>
      <c r="CQ63" s="1">
        <v>4.5600000000000002E-2</v>
      </c>
      <c r="CR63" s="1">
        <v>-1.0294000000000001</v>
      </c>
      <c r="CS63" s="1">
        <v>-1.3282</v>
      </c>
      <c r="CT63" s="1">
        <v>0.28239999999999998</v>
      </c>
      <c r="CU63" s="1">
        <v>-1.2757000000000001</v>
      </c>
      <c r="CV63" s="1">
        <v>0.17630000000000001</v>
      </c>
      <c r="CW63" s="1">
        <v>-1.5972</v>
      </c>
      <c r="CX63" s="1">
        <v>0.33929999999999999</v>
      </c>
      <c r="CY63" s="1">
        <v>0.77890000000000004</v>
      </c>
      <c r="CZ63" s="1">
        <v>0.74819999999999998</v>
      </c>
      <c r="DA63" s="1">
        <v>-0.3503</v>
      </c>
      <c r="DB63" s="1">
        <v>-2.0939000000000001</v>
      </c>
      <c r="DC63" s="1">
        <v>-6.1097999999999999</v>
      </c>
      <c r="DD63" s="1">
        <v>1.6259999999999999</v>
      </c>
      <c r="DE63" s="1">
        <v>0.40920000000000001</v>
      </c>
      <c r="DF63" s="1">
        <v>0.59379999999999999</v>
      </c>
      <c r="DG63" s="1">
        <v>0.22700000000000001</v>
      </c>
      <c r="DH63" s="1">
        <v>0.4385</v>
      </c>
      <c r="DI63" s="1">
        <v>0.42520000000000002</v>
      </c>
      <c r="DJ63" s="1">
        <v>0.41660000000000003</v>
      </c>
      <c r="DK63" s="1">
        <v>0.18870000000000001</v>
      </c>
      <c r="DL63" s="1">
        <v>0.47760000000000002</v>
      </c>
      <c r="DM63" s="1">
        <v>-0.29570000000000002</v>
      </c>
      <c r="DN63" s="1">
        <v>0.17</v>
      </c>
      <c r="DO63" s="1">
        <v>0.89139999999999997</v>
      </c>
      <c r="DP63" s="1">
        <v>-0.156</v>
      </c>
      <c r="DQ63" s="1">
        <v>0.74619999999999997</v>
      </c>
      <c r="DR63" s="1">
        <v>-0.1215</v>
      </c>
      <c r="DS63" s="1">
        <v>0.54279999999999995</v>
      </c>
      <c r="DT63" s="1">
        <v>0.40910000000000002</v>
      </c>
      <c r="DU63" s="1">
        <v>9.2600000000000002E-2</v>
      </c>
      <c r="DV63" s="1">
        <v>-1.9903</v>
      </c>
      <c r="DW63" s="1">
        <v>-0.99</v>
      </c>
      <c r="DX63" s="1">
        <v>-2.4636999999999998</v>
      </c>
      <c r="DY63" s="1">
        <v>-0.28899999999999998</v>
      </c>
      <c r="DZ63" s="1">
        <v>-0.63719999999999999</v>
      </c>
      <c r="EA63" s="1">
        <v>9.3200000000000005E-2</v>
      </c>
      <c r="EB63" s="1">
        <v>0.17349999999999999</v>
      </c>
      <c r="EC63" s="1">
        <v>-0.69510000000000005</v>
      </c>
      <c r="ED63" s="1">
        <v>0.78269999999999995</v>
      </c>
      <c r="EE63" s="1">
        <v>0.24390000000000001</v>
      </c>
      <c r="EF63" s="1">
        <v>-0.16889999999999999</v>
      </c>
      <c r="EG63" s="1">
        <v>0.89659999999999995</v>
      </c>
      <c r="EH63" s="1">
        <v>-0.60240000000000005</v>
      </c>
      <c r="EI63" s="1">
        <v>0.53820000000000001</v>
      </c>
      <c r="EJ63" s="1">
        <v>0.1701</v>
      </c>
      <c r="EK63" s="1">
        <v>-0.18310000000000001</v>
      </c>
      <c r="EL63" s="1">
        <v>0.67349999999999999</v>
      </c>
      <c r="EM63" s="1">
        <v>0.49930000000000002</v>
      </c>
      <c r="EN63" s="1">
        <v>0.222</v>
      </c>
      <c r="EO63" s="1">
        <v>-6.5000000000000002E-2</v>
      </c>
      <c r="EP63" s="1">
        <v>0.84709999999999996</v>
      </c>
      <c r="EQ63" s="1">
        <v>3.7199999999999997E-2</v>
      </c>
      <c r="ER63" s="1">
        <v>-1.6506000000000001</v>
      </c>
      <c r="ES63" s="1">
        <v>0.437</v>
      </c>
      <c r="ET63" s="1">
        <v>0.31909999999999999</v>
      </c>
      <c r="EU63" s="1">
        <v>0.27139999999999997</v>
      </c>
      <c r="EV63" s="1">
        <v>0.1951</v>
      </c>
      <c r="EW63" s="1">
        <v>-0.51339999999999997</v>
      </c>
      <c r="EX63" s="1">
        <v>-3.3431000000000002</v>
      </c>
      <c r="EY63" s="1">
        <v>0.59889999999999999</v>
      </c>
      <c r="EZ63" s="1">
        <v>-0.45800000000000002</v>
      </c>
      <c r="FA63" s="1">
        <v>-2.9384999999999999</v>
      </c>
      <c r="FB63" s="1">
        <v>-0.4516</v>
      </c>
      <c r="FC63" s="1">
        <v>-0.10580000000000001</v>
      </c>
      <c r="FD63" s="1">
        <v>5.0500000000000003E-2</v>
      </c>
      <c r="FE63" s="1">
        <v>-1.6819999999999999</v>
      </c>
      <c r="FG63" s="1">
        <v>0.1517</v>
      </c>
      <c r="FH63" s="1">
        <v>0.52349999999999997</v>
      </c>
      <c r="FI63" s="1">
        <v>-0.4844</v>
      </c>
      <c r="FJ63" s="1">
        <v>0.4708</v>
      </c>
      <c r="FK63" s="1">
        <v>-0.93189999999999995</v>
      </c>
      <c r="FL63" s="1">
        <v>0.68720000000000003</v>
      </c>
      <c r="FM63" s="1">
        <v>0.2853</v>
      </c>
      <c r="FN63" s="1">
        <v>-0.26390000000000002</v>
      </c>
      <c r="FO63" s="1">
        <v>-0.52329999999999999</v>
      </c>
      <c r="FP63" s="1">
        <v>-0.4788</v>
      </c>
      <c r="FQ63" s="1">
        <v>-0.45879999999999999</v>
      </c>
      <c r="FR63" s="1">
        <v>2.7313000000000001</v>
      </c>
      <c r="FS63" s="1">
        <v>5.1400000000000001E-2</v>
      </c>
      <c r="FT63" s="1">
        <v>-0.5403</v>
      </c>
      <c r="FU63" s="1">
        <v>-0.32590000000000002</v>
      </c>
      <c r="FV63" s="1">
        <v>-0.37980000000000003</v>
      </c>
      <c r="FW63" s="1">
        <v>-0.36209999999999998</v>
      </c>
      <c r="FX63" s="1">
        <v>0.48380000000000001</v>
      </c>
      <c r="FY63" s="1">
        <v>0.55430000000000001</v>
      </c>
      <c r="FZ63" s="1">
        <v>0.498</v>
      </c>
      <c r="GA63" s="1">
        <v>0.36130000000000001</v>
      </c>
      <c r="GB63" s="1">
        <v>0.43290000000000001</v>
      </c>
      <c r="GC63" s="1">
        <v>-0.58009999999999995</v>
      </c>
      <c r="GD63" s="1">
        <v>0.38519999999999999</v>
      </c>
      <c r="GE63" s="1">
        <v>0.18160000000000001</v>
      </c>
      <c r="GF63" s="1">
        <v>-9.8599999999999993E-2</v>
      </c>
      <c r="GG63" s="1">
        <v>-0.627</v>
      </c>
      <c r="GH63" s="1">
        <v>-0.47910000000000003</v>
      </c>
      <c r="GI63" s="1">
        <v>-0.99790000000000001</v>
      </c>
      <c r="GJ63" s="1">
        <v>-0.66969999999999996</v>
      </c>
      <c r="GK63" s="1">
        <v>7.3400000000000007E-2</v>
      </c>
      <c r="GL63" s="1">
        <v>0.53400000000000003</v>
      </c>
      <c r="HA63" s="1" t="str">
        <f t="shared" si="0"/>
        <v>2019</v>
      </c>
      <c r="HB63" s="1" t="str">
        <f t="shared" si="1"/>
        <v>05</v>
      </c>
    </row>
    <row r="64" spans="1:210">
      <c r="A64" s="3" t="s">
        <v>9</v>
      </c>
      <c r="B64" s="3"/>
      <c r="C64" s="3" t="s">
        <v>3283</v>
      </c>
      <c r="E64" s="1" t="s">
        <v>3284</v>
      </c>
      <c r="F64" s="1">
        <v>-0.36870000000000003</v>
      </c>
      <c r="G64" s="1">
        <v>-0.96379999999999999</v>
      </c>
      <c r="H64" s="1">
        <v>-0.3372</v>
      </c>
      <c r="I64" s="1">
        <v>-1.2561</v>
      </c>
      <c r="J64" s="1">
        <v>-1.1612</v>
      </c>
      <c r="K64" s="1">
        <v>-0.33289999999999997</v>
      </c>
      <c r="L64" s="1">
        <v>-0.36149999999999999</v>
      </c>
      <c r="M64" s="1">
        <v>-1.1214</v>
      </c>
      <c r="N64" s="1">
        <v>-0.56289999999999996</v>
      </c>
      <c r="O64" s="1">
        <v>-1.3551</v>
      </c>
      <c r="P64" s="1">
        <v>-0.69</v>
      </c>
      <c r="Q64" s="1">
        <v>-0.61680000000000001</v>
      </c>
      <c r="R64" s="1">
        <v>-1.7775000000000001</v>
      </c>
      <c r="S64" s="1">
        <v>-0.43640000000000001</v>
      </c>
      <c r="T64" s="1">
        <v>-0.8236</v>
      </c>
      <c r="U64" s="1">
        <v>-0.70499999999999996</v>
      </c>
      <c r="V64" s="1">
        <v>-0.73609999999999998</v>
      </c>
      <c r="W64" s="1">
        <v>0.27210000000000001</v>
      </c>
      <c r="X64" s="1">
        <v>-0.55940000000000001</v>
      </c>
      <c r="Y64" s="1">
        <v>-0.28910000000000002</v>
      </c>
      <c r="Z64" s="1">
        <v>8.6900000000000005E-2</v>
      </c>
      <c r="AA64" s="1">
        <v>-0.57650000000000001</v>
      </c>
      <c r="AB64" s="1">
        <v>-0.161</v>
      </c>
      <c r="AC64" s="1">
        <v>-0.47689999999999999</v>
      </c>
      <c r="AD64" s="1">
        <v>-0.76570000000000005</v>
      </c>
      <c r="AE64" s="1">
        <v>-1.8080000000000001</v>
      </c>
      <c r="AF64" s="1">
        <v>-0.33610000000000001</v>
      </c>
      <c r="AG64" s="1">
        <v>7.9399999999999998E-2</v>
      </c>
      <c r="AH64" s="1">
        <v>-0.64990000000000003</v>
      </c>
      <c r="AI64" s="1">
        <v>0.34960000000000002</v>
      </c>
      <c r="AJ64" s="1">
        <v>-0.53720000000000001</v>
      </c>
      <c r="AK64" s="1">
        <v>-0.76</v>
      </c>
      <c r="AL64" s="1">
        <v>-0.63339999999999996</v>
      </c>
      <c r="AM64" s="1">
        <v>1.4544999999999999</v>
      </c>
      <c r="AN64" s="1">
        <v>0.43240000000000001</v>
      </c>
      <c r="AO64" s="1">
        <v>-0.97960000000000003</v>
      </c>
      <c r="AP64" s="1">
        <v>-1.8517999999999999</v>
      </c>
      <c r="AQ64" s="1">
        <v>0.73170000000000002</v>
      </c>
      <c r="AR64" s="1">
        <v>-0.97170000000000001</v>
      </c>
      <c r="AS64" s="1">
        <v>-0.96479999999999999</v>
      </c>
      <c r="AT64" s="1">
        <v>-0.25540000000000002</v>
      </c>
      <c r="AU64" s="1">
        <v>-1.218</v>
      </c>
      <c r="AV64" s="1">
        <v>-0.25569999999999998</v>
      </c>
      <c r="AW64" s="1">
        <v>-1.7454000000000001</v>
      </c>
      <c r="AX64" s="1">
        <v>-0.47610000000000002</v>
      </c>
      <c r="AY64" s="1">
        <v>0.26100000000000001</v>
      </c>
      <c r="AZ64" s="1">
        <v>0.1452</v>
      </c>
      <c r="BA64" s="1">
        <v>-0.44890000000000002</v>
      </c>
      <c r="BB64" s="1">
        <v>0.51600000000000001</v>
      </c>
      <c r="BC64" s="1">
        <v>-0.33139999999999997</v>
      </c>
      <c r="BD64" s="1">
        <v>-0.43540000000000001</v>
      </c>
      <c r="BE64" s="1">
        <v>0.2132</v>
      </c>
      <c r="BF64" s="1">
        <v>-1.4135</v>
      </c>
      <c r="BG64" s="1">
        <v>-0.26329999999999998</v>
      </c>
      <c r="BH64" s="1">
        <v>0.23</v>
      </c>
      <c r="BI64" s="1">
        <v>-0.94799999999999995</v>
      </c>
      <c r="BJ64" s="1">
        <v>-7.8E-2</v>
      </c>
      <c r="BK64" s="1">
        <v>-0.55400000000000005</v>
      </c>
      <c r="BL64" s="1">
        <v>-0.96250000000000002</v>
      </c>
      <c r="BM64" s="1">
        <v>0.71819999999999995</v>
      </c>
      <c r="BN64" s="1">
        <v>-1.0438000000000001</v>
      </c>
      <c r="BO64" s="1">
        <v>1.3720000000000001</v>
      </c>
      <c r="BP64" s="1">
        <v>-1.0293000000000001</v>
      </c>
      <c r="BQ64" s="1">
        <v>0.76919999999999999</v>
      </c>
      <c r="BR64" s="1">
        <v>0.25319999999999998</v>
      </c>
      <c r="BS64" s="1">
        <v>-0.72809999999999997</v>
      </c>
      <c r="BT64" s="1">
        <v>0.28320000000000001</v>
      </c>
      <c r="BU64" s="1">
        <v>6.8606999999999996</v>
      </c>
      <c r="BV64" s="1">
        <v>-0.86080000000000001</v>
      </c>
      <c r="BW64" s="1">
        <v>6.3700000000000007E-2</v>
      </c>
      <c r="BX64" s="1">
        <v>-9.4500000000000001E-2</v>
      </c>
      <c r="BY64" s="1">
        <v>-0.44409999999999999</v>
      </c>
      <c r="BZ64" s="1">
        <v>-0.20519999999999999</v>
      </c>
      <c r="CA64" s="1">
        <v>0.31069999999999998</v>
      </c>
      <c r="CB64" s="1">
        <v>-0.67490000000000006</v>
      </c>
      <c r="CC64" s="1">
        <v>-1.7241</v>
      </c>
      <c r="CD64" s="1">
        <v>0.12970000000000001</v>
      </c>
      <c r="CE64" s="1">
        <v>4.0000000000000002E-4</v>
      </c>
      <c r="CF64" s="1">
        <v>-0.31840000000000002</v>
      </c>
      <c r="CG64" s="1">
        <v>0.1472</v>
      </c>
      <c r="CH64" s="1">
        <v>-1.2356</v>
      </c>
      <c r="CI64" s="1">
        <v>6.4500000000000002E-2</v>
      </c>
      <c r="CJ64" s="1">
        <v>-0.72989999999999999</v>
      </c>
      <c r="CK64" s="1">
        <v>0.40239999999999998</v>
      </c>
      <c r="CL64" s="1">
        <v>3.0300000000000001E-2</v>
      </c>
      <c r="CM64" s="1">
        <v>5.3699999999999998E-2</v>
      </c>
      <c r="CN64" s="1">
        <v>0.15010000000000001</v>
      </c>
      <c r="CO64" s="1">
        <v>3.6900000000000002E-2</v>
      </c>
      <c r="CP64" s="1">
        <v>-0.73460000000000003</v>
      </c>
      <c r="CQ64" s="1">
        <v>-0.1351</v>
      </c>
      <c r="CR64" s="1">
        <v>-0.4662</v>
      </c>
      <c r="CS64" s="1">
        <v>-1.3767</v>
      </c>
      <c r="CT64" s="1">
        <v>-0.51019999999999999</v>
      </c>
      <c r="CU64" s="1">
        <v>-0.7349</v>
      </c>
      <c r="CV64" s="1">
        <v>-1.2396</v>
      </c>
      <c r="CW64" s="1">
        <v>-1.2064999999999999</v>
      </c>
      <c r="CX64" s="1">
        <v>0.2424</v>
      </c>
      <c r="CY64" s="1">
        <v>0.58420000000000005</v>
      </c>
      <c r="CZ64" s="1">
        <v>0.48020000000000002</v>
      </c>
      <c r="DA64" s="1">
        <v>-0.50090000000000001</v>
      </c>
      <c r="DB64" s="1">
        <v>-1.1606000000000001</v>
      </c>
      <c r="DC64" s="1">
        <v>-2.3818000000000001</v>
      </c>
      <c r="DD64" s="1">
        <v>6.7299999999999999E-2</v>
      </c>
      <c r="DE64" s="1">
        <v>0.51200000000000001</v>
      </c>
      <c r="DF64" s="1">
        <v>0.54049999999999998</v>
      </c>
      <c r="DG64" s="1">
        <v>0.20300000000000001</v>
      </c>
      <c r="DH64" s="1">
        <v>-3.1699999999999999E-2</v>
      </c>
      <c r="DI64" s="1">
        <v>0.1085</v>
      </c>
      <c r="DJ64" s="1">
        <v>0.32769999999999999</v>
      </c>
      <c r="DK64" s="1">
        <v>8.2900000000000001E-2</v>
      </c>
      <c r="DL64" s="1">
        <v>0.2301</v>
      </c>
      <c r="DM64" s="1">
        <v>-0.85589999999999999</v>
      </c>
      <c r="DN64" s="1">
        <v>5.4899999999999997E-2</v>
      </c>
      <c r="DO64" s="1">
        <v>0.88919999999999999</v>
      </c>
      <c r="DP64" s="1">
        <v>5.1299999999999998E-2</v>
      </c>
      <c r="DQ64" s="1">
        <v>0.31440000000000001</v>
      </c>
      <c r="DR64" s="1">
        <v>0.3397</v>
      </c>
      <c r="DS64" s="1">
        <v>0.1032</v>
      </c>
      <c r="DT64" s="1">
        <v>-0.8498</v>
      </c>
      <c r="DU64" s="1">
        <v>0.1857</v>
      </c>
      <c r="DV64" s="1">
        <v>0</v>
      </c>
      <c r="DW64" s="1">
        <v>-0.9708</v>
      </c>
      <c r="DX64" s="1">
        <v>-0.9214</v>
      </c>
      <c r="DY64" s="1">
        <v>-1.9584999999999999</v>
      </c>
      <c r="DZ64" s="1">
        <v>-0.50590000000000002</v>
      </c>
      <c r="EA64" s="1">
        <v>-0.39660000000000001</v>
      </c>
      <c r="EB64" s="1">
        <v>-2.7E-2</v>
      </c>
      <c r="EC64" s="1">
        <v>-0.5413</v>
      </c>
      <c r="ED64" s="1">
        <v>-0.68179999999999996</v>
      </c>
      <c r="EE64" s="1">
        <v>0.26989999999999997</v>
      </c>
      <c r="EF64" s="1">
        <v>-0.47989999999999999</v>
      </c>
      <c r="EG64" s="1">
        <v>0.40699999999999997</v>
      </c>
      <c r="EH64" s="1">
        <v>-2.23E-2</v>
      </c>
      <c r="EI64" s="1">
        <v>3.5000000000000003E-2</v>
      </c>
      <c r="EJ64" s="1">
        <v>-0.42120000000000002</v>
      </c>
      <c r="EK64" s="1">
        <v>-0.58199999999999996</v>
      </c>
      <c r="EL64" s="1">
        <v>7.0499999999999993E-2</v>
      </c>
      <c r="EM64" s="1">
        <v>-0.4844</v>
      </c>
      <c r="EN64" s="1">
        <v>-0.61809999999999998</v>
      </c>
      <c r="EO64" s="1">
        <v>7.6E-3</v>
      </c>
      <c r="EP64" s="1">
        <v>0.1764</v>
      </c>
      <c r="EQ64" s="1">
        <v>0.19059999999999999</v>
      </c>
      <c r="ER64" s="1">
        <v>-2.4456000000000002</v>
      </c>
      <c r="ES64" s="1">
        <v>0.18090000000000001</v>
      </c>
      <c r="ET64" s="1">
        <v>0.2893</v>
      </c>
      <c r="EU64" s="1">
        <v>0.24149999999999999</v>
      </c>
      <c r="EV64" s="1">
        <v>-7.0999999999999994E-2</v>
      </c>
      <c r="EW64" s="1">
        <v>4.2299999999999997E-2</v>
      </c>
      <c r="EX64" s="1">
        <v>-2.0236000000000001</v>
      </c>
      <c r="EY64" s="1">
        <v>-2.7799999999999998E-2</v>
      </c>
      <c r="EZ64" s="1">
        <v>9.64E-2</v>
      </c>
      <c r="FA64" s="1">
        <v>-2.25</v>
      </c>
      <c r="FB64" s="1">
        <v>-0.67589999999999995</v>
      </c>
      <c r="FC64" s="1">
        <v>-0.29270000000000002</v>
      </c>
      <c r="FD64" s="1">
        <v>7.3499999999999996E-2</v>
      </c>
      <c r="FE64" s="1">
        <v>-0.96189999999999998</v>
      </c>
      <c r="FG64" s="1">
        <v>-1.89E-2</v>
      </c>
      <c r="FH64" s="1">
        <v>6.0000000000000001E-3</v>
      </c>
      <c r="FI64" s="1">
        <v>-0.13389999999999999</v>
      </c>
      <c r="FJ64" s="1">
        <v>-9.4000000000000004E-3</v>
      </c>
      <c r="FK64" s="1">
        <v>-0.69599999999999995</v>
      </c>
      <c r="FL64" s="1">
        <v>0.74829999999999997</v>
      </c>
      <c r="FM64" s="1">
        <v>0.36359999999999998</v>
      </c>
      <c r="FN64" s="1">
        <v>0.43530000000000002</v>
      </c>
      <c r="FO64" s="1">
        <v>-0.65039999999999998</v>
      </c>
      <c r="FP64" s="1">
        <v>-0.59870000000000001</v>
      </c>
      <c r="FQ64" s="1">
        <v>-0.58230000000000004</v>
      </c>
      <c r="FR64" s="1">
        <v>0.25659999999999999</v>
      </c>
      <c r="FS64" s="1">
        <v>-1.17E-2</v>
      </c>
      <c r="FT64" s="1">
        <v>-0.83579999999999999</v>
      </c>
      <c r="FU64" s="1">
        <v>-0.27960000000000002</v>
      </c>
      <c r="FV64" s="1">
        <v>-0.35880000000000001</v>
      </c>
      <c r="FW64" s="1">
        <v>-0.1875</v>
      </c>
      <c r="FX64" s="1">
        <v>0.3705</v>
      </c>
      <c r="FY64" s="1">
        <v>0.28249999999999997</v>
      </c>
      <c r="FZ64" s="1">
        <v>0.13769999999999999</v>
      </c>
      <c r="GA64" s="1">
        <v>3.3000000000000002E-2</v>
      </c>
      <c r="GB64" s="1">
        <v>0.1191</v>
      </c>
      <c r="GC64" s="1">
        <v>-0.16470000000000001</v>
      </c>
      <c r="GD64" s="1">
        <v>-1.7000000000000001E-2</v>
      </c>
      <c r="GE64" s="1">
        <v>0.1273</v>
      </c>
      <c r="GF64" s="1">
        <v>2.8999999999999998E-3</v>
      </c>
      <c r="GG64" s="1">
        <v>-0.20630000000000001</v>
      </c>
      <c r="GH64" s="1">
        <v>-0.42180000000000001</v>
      </c>
      <c r="GI64" s="1">
        <v>-2.0999999999999999E-3</v>
      </c>
      <c r="GJ64" s="1">
        <v>-0.85750000000000004</v>
      </c>
      <c r="GK64" s="1">
        <v>-3.3099999999999997E-2</v>
      </c>
      <c r="GL64" s="1">
        <v>-0.16539999999999999</v>
      </c>
      <c r="HA64" s="1" t="str">
        <f t="shared" si="0"/>
        <v>2019</v>
      </c>
      <c r="HB64" s="1" t="str">
        <f t="shared" si="1"/>
        <v>05</v>
      </c>
    </row>
    <row r="65" spans="1:210">
      <c r="A65" s="3" t="s">
        <v>9</v>
      </c>
      <c r="B65" s="3"/>
      <c r="C65" s="3" t="s">
        <v>3285</v>
      </c>
      <c r="E65" s="1" t="s">
        <v>3286</v>
      </c>
      <c r="F65" s="1">
        <v>-8.4199999999999997E-2</v>
      </c>
      <c r="G65" s="1">
        <v>-0.36280000000000001</v>
      </c>
      <c r="H65" s="1">
        <v>0.16300000000000001</v>
      </c>
      <c r="I65" s="1">
        <v>-0.69340000000000002</v>
      </c>
      <c r="J65" s="1">
        <v>-0.82499999999999996</v>
      </c>
      <c r="K65" s="1">
        <v>-0.38879999999999998</v>
      </c>
      <c r="L65" s="1">
        <v>-0.47220000000000001</v>
      </c>
      <c r="M65" s="1">
        <v>-1.0022</v>
      </c>
      <c r="N65" s="1">
        <v>-0.77449999999999997</v>
      </c>
      <c r="O65" s="1">
        <v>-0.98360000000000003</v>
      </c>
      <c r="P65" s="1">
        <v>-0.42499999999999999</v>
      </c>
      <c r="Q65" s="1">
        <v>7.8E-2</v>
      </c>
      <c r="R65" s="1">
        <v>-0.92469999999999997</v>
      </c>
      <c r="S65" s="1">
        <v>-5.5E-2</v>
      </c>
      <c r="T65" s="1">
        <v>-0.91510000000000002</v>
      </c>
      <c r="U65" s="1">
        <v>-0.55810000000000004</v>
      </c>
      <c r="V65" s="1">
        <v>-0.98150000000000004</v>
      </c>
      <c r="W65" s="1">
        <v>0.76249999999999996</v>
      </c>
      <c r="X65" s="1">
        <v>-0.41949999999999998</v>
      </c>
      <c r="Y65" s="1">
        <v>-0.1231</v>
      </c>
      <c r="Z65" s="1">
        <v>-8.5999999999999993E-2</v>
      </c>
      <c r="AA65" s="1">
        <v>-0.64059999999999995</v>
      </c>
      <c r="AB65" s="1">
        <v>0</v>
      </c>
      <c r="AC65" s="1">
        <v>0.42680000000000001</v>
      </c>
      <c r="AD65" s="1">
        <v>-0.72070000000000001</v>
      </c>
      <c r="AE65" s="1">
        <v>-0.83560000000000001</v>
      </c>
      <c r="AF65" s="1">
        <v>-0.56020000000000003</v>
      </c>
      <c r="AG65" s="1">
        <v>-7.9399999999999998E-2</v>
      </c>
      <c r="AH65" s="1">
        <v>-0.92849999999999999</v>
      </c>
      <c r="AI65" s="1">
        <v>0.39960000000000001</v>
      </c>
      <c r="AJ65" s="1">
        <v>-0.3357</v>
      </c>
      <c r="AK65" s="1">
        <v>2.3938999999999999</v>
      </c>
      <c r="AL65" s="1">
        <v>-0.63339999999999996</v>
      </c>
      <c r="AM65" s="1">
        <v>1.4544999999999999</v>
      </c>
      <c r="AN65" s="1">
        <v>-0.67269999999999996</v>
      </c>
      <c r="AO65" s="1">
        <v>0.14649999999999999</v>
      </c>
      <c r="AP65" s="1">
        <v>0.36659999999999998</v>
      </c>
      <c r="AQ65" s="1">
        <v>-0.32179999999999997</v>
      </c>
      <c r="AR65" s="1">
        <v>-1.0647</v>
      </c>
      <c r="AS65" s="1">
        <v>-0.69040000000000001</v>
      </c>
      <c r="AT65" s="1">
        <v>-0.50690000000000002</v>
      </c>
      <c r="AU65" s="1">
        <v>-1.1399999999999999</v>
      </c>
      <c r="AV65" s="1">
        <v>0.44779999999999998</v>
      </c>
      <c r="AW65" s="1">
        <v>-1.8895</v>
      </c>
      <c r="AX65" s="1">
        <v>-0.53569999999999995</v>
      </c>
      <c r="AY65" s="1">
        <v>0.17399999999999999</v>
      </c>
      <c r="AZ65" s="1">
        <v>0.1452</v>
      </c>
      <c r="BA65" s="1">
        <v>-0.11219999999999999</v>
      </c>
      <c r="BB65" s="1">
        <v>0.51600000000000001</v>
      </c>
      <c r="BC65" s="1">
        <v>-0.2485</v>
      </c>
      <c r="BD65" s="1">
        <v>0</v>
      </c>
      <c r="BE65" s="1">
        <v>-0.60429999999999995</v>
      </c>
      <c r="BF65" s="1">
        <v>0.39700000000000002</v>
      </c>
      <c r="BG65" s="1">
        <v>-0.13439999999999999</v>
      </c>
      <c r="BH65" s="1">
        <v>7.5899999999999995E-2</v>
      </c>
      <c r="BI65" s="1">
        <v>-0.16500000000000001</v>
      </c>
      <c r="BJ65" s="1">
        <v>-0.46539999999999998</v>
      </c>
      <c r="BK65" s="1">
        <v>-6.9599999999999995E-2</v>
      </c>
      <c r="BL65" s="1">
        <v>-0.215</v>
      </c>
      <c r="BM65" s="1">
        <v>-0.3952</v>
      </c>
      <c r="BN65" s="1">
        <v>2.6278999999999999</v>
      </c>
      <c r="BO65" s="1">
        <v>-0.39679999999999999</v>
      </c>
      <c r="BP65" s="1">
        <v>5.0644999999999998</v>
      </c>
      <c r="BQ65" s="1">
        <v>-2.0935000000000001</v>
      </c>
      <c r="BR65" s="1">
        <v>-0.60329999999999995</v>
      </c>
      <c r="BS65" s="1">
        <v>-0.68110000000000004</v>
      </c>
      <c r="BT65" s="1">
        <v>0.14000000000000001</v>
      </c>
      <c r="BU65" s="1">
        <v>1.9722999999999999</v>
      </c>
      <c r="BV65" s="1">
        <v>4.6100000000000002E-2</v>
      </c>
      <c r="BW65" s="1">
        <v>0.67859999999999998</v>
      </c>
      <c r="BX65" s="1">
        <v>0.9002</v>
      </c>
      <c r="BY65" s="1">
        <v>-0.77310000000000001</v>
      </c>
      <c r="BZ65" s="1">
        <v>-0.56230000000000002</v>
      </c>
      <c r="CA65" s="1">
        <v>-0.97729999999999995</v>
      </c>
      <c r="CB65" s="1">
        <v>-0.20830000000000001</v>
      </c>
      <c r="CC65" s="1">
        <v>-0.63329999999999997</v>
      </c>
      <c r="CD65" s="1">
        <v>-0.1283</v>
      </c>
      <c r="CE65" s="1">
        <v>0.60580000000000001</v>
      </c>
      <c r="CF65" s="1">
        <v>0.72289999999999999</v>
      </c>
      <c r="CG65" s="1">
        <v>-0.60170000000000001</v>
      </c>
      <c r="CH65" s="1">
        <v>-0.80100000000000005</v>
      </c>
      <c r="CI65" s="1">
        <v>0</v>
      </c>
      <c r="CJ65" s="1">
        <v>-0.73629999999999995</v>
      </c>
      <c r="CK65" s="1">
        <v>1.4065000000000001</v>
      </c>
      <c r="CL65" s="1">
        <v>0.14269999999999999</v>
      </c>
      <c r="CM65" s="1">
        <v>0.35349999999999998</v>
      </c>
      <c r="CN65" s="1">
        <v>0.65639999999999998</v>
      </c>
      <c r="CO65" s="1">
        <v>0.37790000000000001</v>
      </c>
      <c r="CP65" s="1">
        <v>-0.87350000000000005</v>
      </c>
      <c r="CQ65" s="1">
        <v>-0.1353</v>
      </c>
      <c r="CR65" s="1">
        <v>0.56469999999999998</v>
      </c>
      <c r="CS65" s="1">
        <v>-0.92290000000000005</v>
      </c>
      <c r="CT65" s="1">
        <v>0.17119999999999999</v>
      </c>
      <c r="CU65" s="1">
        <v>-1.0253000000000001</v>
      </c>
      <c r="CV65" s="1">
        <v>0.47899999999999998</v>
      </c>
      <c r="CW65" s="1">
        <v>-1.6393</v>
      </c>
      <c r="CX65" s="1">
        <v>0.7278</v>
      </c>
      <c r="CY65" s="1">
        <v>0.87839999999999996</v>
      </c>
      <c r="CZ65" s="1">
        <v>2.8860999999999999</v>
      </c>
      <c r="DA65" s="1">
        <v>-0.69350000000000001</v>
      </c>
      <c r="DB65" s="1">
        <v>-1.4025000000000001</v>
      </c>
      <c r="DC65" s="1">
        <v>2.1926000000000001</v>
      </c>
      <c r="DD65" s="1">
        <v>-2.2191999999999998</v>
      </c>
      <c r="DE65" s="1">
        <v>0.87039999999999995</v>
      </c>
      <c r="DF65" s="1">
        <v>0.58860000000000001</v>
      </c>
      <c r="DG65" s="1">
        <v>0.1918</v>
      </c>
      <c r="DH65" s="1">
        <v>0.83089999999999997</v>
      </c>
      <c r="DI65" s="1">
        <v>0.1085</v>
      </c>
      <c r="DJ65" s="1">
        <v>1.0678000000000001</v>
      </c>
      <c r="DK65" s="1">
        <v>1.0209999999999999</v>
      </c>
      <c r="DL65" s="1">
        <v>0.91969999999999996</v>
      </c>
      <c r="DM65" s="1">
        <v>0.1234</v>
      </c>
      <c r="DN65" s="1">
        <v>0.30230000000000001</v>
      </c>
      <c r="DO65" s="1">
        <v>1.0056</v>
      </c>
      <c r="DP65" s="1">
        <v>-0.1037</v>
      </c>
      <c r="DQ65" s="1">
        <v>0.68559999999999999</v>
      </c>
      <c r="DR65" s="1">
        <v>3.9899999999999998E-2</v>
      </c>
      <c r="DS65" s="1">
        <v>0.1032</v>
      </c>
      <c r="DT65" s="1">
        <v>-0.39900000000000002</v>
      </c>
      <c r="DU65" s="1">
        <v>0.3251</v>
      </c>
      <c r="DV65" s="1">
        <v>-5.4100000000000002E-2</v>
      </c>
      <c r="DW65" s="1">
        <v>-1.0721000000000001</v>
      </c>
      <c r="DX65" s="1">
        <v>-0.22120000000000001</v>
      </c>
      <c r="DY65" s="1">
        <v>0.64929999999999999</v>
      </c>
      <c r="DZ65" s="1">
        <v>-0.7359</v>
      </c>
      <c r="EA65" s="1">
        <v>0.38269999999999998</v>
      </c>
      <c r="EB65" s="1">
        <v>0.12089999999999999</v>
      </c>
      <c r="EC65" s="1">
        <v>-0.49280000000000002</v>
      </c>
      <c r="ED65" s="1">
        <v>-0.22720000000000001</v>
      </c>
      <c r="EE65" s="1">
        <v>0.31719999999999998</v>
      </c>
      <c r="EF65" s="1">
        <v>-0.45579999999999998</v>
      </c>
      <c r="EG65" s="1">
        <v>0.90539999999999998</v>
      </c>
      <c r="EH65" s="1">
        <v>-0.1177</v>
      </c>
      <c r="EI65" s="1">
        <v>3.5000000000000003E-2</v>
      </c>
      <c r="EJ65" s="1">
        <v>8.4099999999999994E-2</v>
      </c>
      <c r="EK65" s="1">
        <v>0.37609999999999999</v>
      </c>
      <c r="EL65" s="1">
        <v>1.2001999999999999</v>
      </c>
      <c r="EM65" s="1">
        <v>-0.48659999999999998</v>
      </c>
      <c r="EN65" s="1">
        <v>-0.89959999999999996</v>
      </c>
      <c r="EO65" s="1">
        <v>0.89529999999999998</v>
      </c>
      <c r="EP65" s="1">
        <v>0.58009999999999995</v>
      </c>
      <c r="EQ65" s="1">
        <v>0.433</v>
      </c>
      <c r="ER65" s="1">
        <v>-1.9833000000000001</v>
      </c>
      <c r="ES65" s="1">
        <v>1.1642999999999999</v>
      </c>
      <c r="ET65" s="1">
        <v>0.71719999999999995</v>
      </c>
      <c r="EU65" s="1">
        <v>0.57469999999999999</v>
      </c>
      <c r="EV65" s="1">
        <v>1.1148</v>
      </c>
      <c r="EW65" s="1">
        <v>0.85540000000000005</v>
      </c>
      <c r="EX65" s="1">
        <v>-0.55049999999999999</v>
      </c>
      <c r="EY65" s="1">
        <v>0.48249999999999998</v>
      </c>
      <c r="EZ65" s="1">
        <v>-4.7800000000000002E-2</v>
      </c>
      <c r="FA65" s="1">
        <v>-0.3412</v>
      </c>
      <c r="FB65" s="1">
        <v>-4.5400000000000003E-2</v>
      </c>
      <c r="FC65" s="1">
        <v>7.1900000000000006E-2</v>
      </c>
      <c r="FD65" s="1">
        <v>-7.4000000000000003E-3</v>
      </c>
      <c r="FE65" s="1">
        <v>0.21149999999999999</v>
      </c>
      <c r="FG65" s="1">
        <v>0.88429999999999997</v>
      </c>
      <c r="FH65" s="1">
        <v>0.84119999999999995</v>
      </c>
      <c r="FI65" s="1">
        <v>-0.13389999999999999</v>
      </c>
      <c r="FJ65" s="1">
        <v>0.56120000000000003</v>
      </c>
      <c r="FK65" s="1">
        <v>0.28110000000000002</v>
      </c>
      <c r="FL65" s="1">
        <v>1.3839999999999999</v>
      </c>
      <c r="FM65" s="1">
        <v>0.89729999999999999</v>
      </c>
      <c r="FN65" s="1">
        <v>0.67279999999999995</v>
      </c>
      <c r="FO65" s="1">
        <v>-0.27779999999999999</v>
      </c>
      <c r="FP65" s="1">
        <v>0.13600000000000001</v>
      </c>
      <c r="FQ65" s="1">
        <v>-0.33910000000000001</v>
      </c>
      <c r="FR65" s="1">
        <v>0.41060000000000002</v>
      </c>
      <c r="FS65" s="1">
        <v>0.32150000000000001</v>
      </c>
      <c r="FT65" s="1">
        <v>6.8099999999999994E-2</v>
      </c>
      <c r="FU65" s="1">
        <v>-3.1099999999999999E-2</v>
      </c>
      <c r="FV65" s="1">
        <v>0.12920000000000001</v>
      </c>
      <c r="FW65" s="1">
        <v>9.1700000000000004E-2</v>
      </c>
      <c r="FX65" s="1">
        <v>0.64890000000000003</v>
      </c>
      <c r="FY65" s="1">
        <v>0.57689999999999997</v>
      </c>
      <c r="FZ65" s="1">
        <v>0.13719999999999999</v>
      </c>
      <c r="GA65" s="1">
        <v>0.95679999999999998</v>
      </c>
      <c r="GB65" s="1">
        <v>0.52490000000000003</v>
      </c>
      <c r="GC65" s="1">
        <v>-0.48870000000000002</v>
      </c>
      <c r="GD65" s="1">
        <v>0.27589999999999998</v>
      </c>
      <c r="GE65" s="1">
        <v>0.1023</v>
      </c>
      <c r="GF65" s="1">
        <v>0.2417</v>
      </c>
      <c r="GI65" s="1">
        <v>-2.7799999999999998E-2</v>
      </c>
      <c r="GK65" s="1">
        <v>-0.10539999999999999</v>
      </c>
      <c r="GL65" s="1">
        <v>0.43540000000000001</v>
      </c>
      <c r="HA65" s="1" t="str">
        <f t="shared" si="0"/>
        <v>2019</v>
      </c>
      <c r="HB65" s="1" t="str">
        <f t="shared" si="1"/>
        <v>04</v>
      </c>
    </row>
    <row r="66" spans="1:210">
      <c r="A66" s="3" t="s">
        <v>9</v>
      </c>
      <c r="B66" s="3"/>
      <c r="C66" s="3" t="s">
        <v>3287</v>
      </c>
      <c r="E66" s="1" t="s">
        <v>3287</v>
      </c>
      <c r="F66" s="1">
        <v>-8.4400000000000003E-2</v>
      </c>
      <c r="G66" s="1">
        <v>-1.1214999999999999</v>
      </c>
      <c r="H66" s="1">
        <v>0.2666</v>
      </c>
      <c r="I66" s="1">
        <v>-1.7212000000000001</v>
      </c>
      <c r="J66" s="1">
        <v>-1.2162999999999999</v>
      </c>
      <c r="K66" s="1">
        <v>-0.50439999999999996</v>
      </c>
      <c r="L66" s="1">
        <v>-0.40050000000000002</v>
      </c>
      <c r="M66" s="1">
        <v>-1.4778</v>
      </c>
      <c r="N66" s="1">
        <v>-0.73429999999999995</v>
      </c>
      <c r="O66" s="1">
        <v>-0.94850000000000001</v>
      </c>
      <c r="P66" s="1">
        <v>-0.3715</v>
      </c>
      <c r="Q66" s="1">
        <v>-7.8600000000000003E-2</v>
      </c>
      <c r="R66" s="1">
        <v>-0.72070000000000001</v>
      </c>
      <c r="S66" s="1">
        <v>-1.83E-2</v>
      </c>
      <c r="T66" s="1">
        <v>-0.5796</v>
      </c>
      <c r="U66" s="1">
        <v>-0.58750000000000002</v>
      </c>
      <c r="V66" s="1">
        <v>-0.77700000000000002</v>
      </c>
      <c r="W66" s="1">
        <v>0.48830000000000001</v>
      </c>
      <c r="X66" s="1">
        <v>-0.41949999999999998</v>
      </c>
      <c r="Y66" s="1">
        <v>-9.8900000000000002E-2</v>
      </c>
      <c r="Z66" s="1">
        <v>-8.5800000000000001E-2</v>
      </c>
      <c r="AA66" s="1">
        <v>-0.1067</v>
      </c>
      <c r="AB66" s="1">
        <v>-0.32200000000000001</v>
      </c>
      <c r="AC66" s="1">
        <v>0.1055</v>
      </c>
      <c r="AD66" s="1">
        <v>-0.63060000000000005</v>
      </c>
      <c r="AE66" s="1">
        <v>0.4178</v>
      </c>
      <c r="AF66" s="1">
        <v>0.16800000000000001</v>
      </c>
      <c r="AG66" s="1">
        <v>-0.2384</v>
      </c>
      <c r="AH66" s="1">
        <v>-0.64990000000000003</v>
      </c>
      <c r="AI66" s="1">
        <v>0.64929999999999999</v>
      </c>
      <c r="AJ66" s="1">
        <v>-0.73870000000000002</v>
      </c>
      <c r="AK66" s="1">
        <v>-1.1046</v>
      </c>
      <c r="AL66" s="1">
        <v>0</v>
      </c>
      <c r="AM66" s="1">
        <v>1.4544999999999999</v>
      </c>
      <c r="AN66" s="1">
        <v>-0.5766</v>
      </c>
      <c r="AO66" s="1">
        <v>-0.47099999999999997</v>
      </c>
      <c r="AP66" s="1">
        <v>-0.74539999999999995</v>
      </c>
      <c r="AQ66" s="1">
        <v>0.32519999999999999</v>
      </c>
      <c r="AR66" s="1">
        <v>-0.84889999999999999</v>
      </c>
      <c r="AS66" s="1">
        <v>-8.7300000000000003E-2</v>
      </c>
      <c r="AT66" s="1">
        <v>-1.3853</v>
      </c>
      <c r="AU66" s="1">
        <v>-1.7493000000000001</v>
      </c>
      <c r="AV66" s="1">
        <v>-1.0184</v>
      </c>
      <c r="AW66" s="1">
        <v>-1.31</v>
      </c>
      <c r="AX66" s="1">
        <v>-2.9700000000000001E-2</v>
      </c>
      <c r="AY66" s="1">
        <v>-0.26100000000000001</v>
      </c>
      <c r="AZ66" s="1">
        <v>0.29039999999999999</v>
      </c>
      <c r="BA66" s="1">
        <v>0.78559999999999997</v>
      </c>
      <c r="BB66" s="1">
        <v>0.74539999999999995</v>
      </c>
      <c r="BC66" s="1">
        <v>-0.33139999999999997</v>
      </c>
      <c r="BD66" s="1">
        <v>-0.71089999999999998</v>
      </c>
      <c r="BE66" s="1">
        <v>-0.60429999999999995</v>
      </c>
      <c r="BF66" s="1">
        <v>-0.42359999999999998</v>
      </c>
      <c r="BG66" s="1">
        <v>-0.216</v>
      </c>
      <c r="BH66" s="1">
        <v>7.5700000000000003E-2</v>
      </c>
      <c r="BI66" s="1">
        <v>0.62580000000000002</v>
      </c>
      <c r="BJ66" s="1">
        <v>-0.93089999999999995</v>
      </c>
      <c r="BK66" s="1">
        <v>-0.58720000000000006</v>
      </c>
      <c r="BL66" s="1">
        <v>-0.1067</v>
      </c>
      <c r="BM66" s="1">
        <v>0.24</v>
      </c>
      <c r="BN66" s="1">
        <v>-1.0141</v>
      </c>
      <c r="BO66" s="1">
        <v>0.16</v>
      </c>
      <c r="BP66" s="1">
        <v>-1.69</v>
      </c>
      <c r="BQ66" s="1">
        <v>1.0813999999999999</v>
      </c>
      <c r="BR66" s="1">
        <v>-0.40649999999999997</v>
      </c>
      <c r="BS66" s="1">
        <v>-0.74670000000000003</v>
      </c>
      <c r="BT66" s="1">
        <v>0.2797</v>
      </c>
      <c r="BU66" s="1">
        <v>3.6960000000000002</v>
      </c>
      <c r="BV66" s="1">
        <v>0.78159999999999996</v>
      </c>
      <c r="BW66" s="1">
        <v>-9.1399999999999995E-2</v>
      </c>
      <c r="BX66" s="1">
        <v>-0.21110000000000001</v>
      </c>
      <c r="BY66" s="1">
        <v>-0.4587</v>
      </c>
      <c r="BZ66" s="1">
        <v>-0.25659999999999999</v>
      </c>
      <c r="CA66" s="1">
        <v>0.1555</v>
      </c>
      <c r="CB66" s="1">
        <v>-0.77839999999999998</v>
      </c>
      <c r="CC66" s="1">
        <v>-1.2021999999999999</v>
      </c>
      <c r="CD66" s="1">
        <v>-0.128</v>
      </c>
      <c r="CE66" s="1">
        <v>-7.0499999999999993E-2</v>
      </c>
      <c r="CF66" s="1">
        <v>-0.39389999999999997</v>
      </c>
      <c r="CG66" s="1">
        <v>8.6800000000000002E-2</v>
      </c>
      <c r="CH66" s="1">
        <v>-0.80349999999999999</v>
      </c>
      <c r="CI66" s="1">
        <v>-0.25509999999999999</v>
      </c>
      <c r="CJ66" s="1">
        <v>-0.87709999999999999</v>
      </c>
      <c r="CK66" s="1">
        <v>1.1903999999999999</v>
      </c>
      <c r="CL66" s="1">
        <v>-8.3400000000000002E-2</v>
      </c>
      <c r="CM66" s="1">
        <v>-0.1341</v>
      </c>
      <c r="CN66" s="1">
        <v>-0.2041</v>
      </c>
      <c r="CO66" s="1">
        <v>1.6500000000000001E-2</v>
      </c>
      <c r="CP66" s="1">
        <v>-0.4597</v>
      </c>
      <c r="CQ66" s="1">
        <v>4.53E-2</v>
      </c>
      <c r="CR66" s="1">
        <v>-0.13980000000000001</v>
      </c>
      <c r="CS66" s="1">
        <v>-0.2319</v>
      </c>
      <c r="CT66" s="1">
        <v>-5.6899999999999999E-2</v>
      </c>
      <c r="CU66" s="1">
        <v>-0.92859999999999998</v>
      </c>
      <c r="CV66" s="1">
        <v>0</v>
      </c>
      <c r="CW66" s="1">
        <v>-1.3454999999999999</v>
      </c>
      <c r="CX66" s="1">
        <v>0.53259999999999996</v>
      </c>
      <c r="CY66" s="1">
        <v>0.19450000000000001</v>
      </c>
      <c r="CZ66" s="1">
        <v>1.2150000000000001</v>
      </c>
      <c r="DA66" s="1">
        <v>-0.22170000000000001</v>
      </c>
      <c r="DB66" s="1">
        <v>-1.5442</v>
      </c>
      <c r="DC66" s="1">
        <v>-3.0188000000000001</v>
      </c>
      <c r="DD66" s="1">
        <v>0.1368</v>
      </c>
      <c r="DE66" s="1">
        <v>0.55610000000000004</v>
      </c>
      <c r="DF66" s="1">
        <v>0.54049999999999998</v>
      </c>
      <c r="DG66" s="1">
        <v>3.85E-2</v>
      </c>
      <c r="DH66" s="1">
        <v>-3.9399999999999998E-2</v>
      </c>
      <c r="DI66" s="1">
        <v>8.7300000000000003E-2</v>
      </c>
      <c r="DJ66" s="1">
        <v>0.13830000000000001</v>
      </c>
      <c r="DK66" s="1">
        <v>0.1211</v>
      </c>
      <c r="DL66" s="1">
        <v>-1E-3</v>
      </c>
      <c r="DM66" s="1">
        <v>-0.81230000000000002</v>
      </c>
      <c r="DN66" s="1">
        <v>9.0200000000000002E-2</v>
      </c>
      <c r="DO66" s="1">
        <v>0.90259999999999996</v>
      </c>
      <c r="DP66" s="1">
        <v>0.1041</v>
      </c>
      <c r="DQ66" s="1">
        <v>1.1689000000000001</v>
      </c>
      <c r="DR66" s="1">
        <v>-0.3221</v>
      </c>
      <c r="DS66" s="1">
        <v>-2.0799999999999999E-2</v>
      </c>
      <c r="DT66" s="1">
        <v>-0.50790000000000002</v>
      </c>
      <c r="DU66" s="1">
        <v>0.1391</v>
      </c>
      <c r="DV66" s="1">
        <v>-0.2175</v>
      </c>
      <c r="DW66" s="1">
        <v>-0.63470000000000004</v>
      </c>
      <c r="DX66" s="1">
        <v>-0.65959999999999996</v>
      </c>
      <c r="DY66" s="1">
        <v>5.7500000000000002E-2</v>
      </c>
      <c r="DZ66" s="1">
        <v>-0.27589999999999998</v>
      </c>
      <c r="EA66" s="1">
        <v>-0.29720000000000002</v>
      </c>
      <c r="EB66" s="1">
        <v>-0.32769999999999999</v>
      </c>
      <c r="EC66" s="1">
        <v>-0.3972</v>
      </c>
      <c r="ED66" s="1">
        <v>-0.1363</v>
      </c>
      <c r="EE66" s="1">
        <v>0.1278</v>
      </c>
      <c r="EF66" s="1">
        <v>-0.50390000000000001</v>
      </c>
      <c r="EG66" s="1">
        <v>4.41E-2</v>
      </c>
      <c r="EH66" s="1">
        <v>-0.21310000000000001</v>
      </c>
      <c r="EI66" s="1">
        <v>3.5000000000000003E-2</v>
      </c>
      <c r="EJ66" s="1">
        <v>-0.45760000000000001</v>
      </c>
      <c r="EK66" s="1">
        <v>-0.70920000000000005</v>
      </c>
      <c r="EL66" s="1">
        <v>4.65E-2</v>
      </c>
      <c r="EM66" s="1">
        <v>0.4083</v>
      </c>
      <c r="EN66" s="1">
        <v>0.70069999999999999</v>
      </c>
      <c r="EO66" s="1">
        <v>-0.156</v>
      </c>
      <c r="EP66" s="1">
        <v>-0.248</v>
      </c>
      <c r="EQ66" s="1">
        <v>3.6900000000000002E-2</v>
      </c>
      <c r="ER66" s="1">
        <v>-0.55779999999999996</v>
      </c>
      <c r="ES66" s="1">
        <v>0.10489999999999999</v>
      </c>
      <c r="ET66" s="1">
        <v>-1.5100000000000001E-2</v>
      </c>
      <c r="EU66" s="1">
        <v>6.0199999999999997E-2</v>
      </c>
      <c r="EV66" s="1">
        <v>-1.03E-2</v>
      </c>
      <c r="EW66" s="1">
        <v>0.50800000000000001</v>
      </c>
      <c r="EX66" s="1">
        <v>-1.1973</v>
      </c>
      <c r="EY66" s="1">
        <v>-0.1229</v>
      </c>
      <c r="EZ66" s="1">
        <v>-2.3800000000000002E-2</v>
      </c>
      <c r="FA66" s="1">
        <v>8.5300000000000001E-2</v>
      </c>
      <c r="FB66" s="1">
        <v>-0.31469999999999998</v>
      </c>
      <c r="FC66" s="1">
        <v>-0.57840000000000003</v>
      </c>
      <c r="FD66" s="1">
        <v>-8.8400000000000006E-2</v>
      </c>
      <c r="FE66" s="1">
        <v>-8.3699999999999997E-2</v>
      </c>
      <c r="FG66" s="1">
        <v>0.11360000000000001</v>
      </c>
      <c r="FH66" s="1">
        <v>2.8500000000000001E-2</v>
      </c>
      <c r="FI66" s="1">
        <v>-0.38319999999999999</v>
      </c>
      <c r="FJ66" s="1">
        <v>-6.6199999999999995E-2</v>
      </c>
      <c r="FK66" s="1">
        <v>-4.6300000000000001E-2</v>
      </c>
      <c r="FL66" s="1">
        <v>0.92220000000000002</v>
      </c>
      <c r="FM66" s="1">
        <v>0.41199999999999998</v>
      </c>
      <c r="FN66" s="1">
        <v>0.39369999999999999</v>
      </c>
      <c r="FO66" s="1">
        <v>-0.52580000000000005</v>
      </c>
      <c r="FP66" s="1">
        <v>-0.42759999999999998</v>
      </c>
      <c r="FQ66" s="1">
        <v>-0.72809999999999997</v>
      </c>
      <c r="FR66" s="1">
        <v>0.82130000000000003</v>
      </c>
      <c r="FS66" s="1">
        <v>-0.26650000000000001</v>
      </c>
      <c r="FT66" s="1">
        <v>-0.9667</v>
      </c>
      <c r="FU66" s="1">
        <v>-0.77439999999999998</v>
      </c>
      <c r="FV66" s="1">
        <v>-0.25919999999999999</v>
      </c>
      <c r="FW66" s="1">
        <v>-0.40849999999999997</v>
      </c>
      <c r="FX66" s="1">
        <v>-0.16569999999999999</v>
      </c>
      <c r="FY66" s="1">
        <v>-0.1893</v>
      </c>
      <c r="FZ66" s="1">
        <v>-0.12180000000000001</v>
      </c>
      <c r="GA66" s="1">
        <v>-0.19139999999999999</v>
      </c>
      <c r="GB66" s="1">
        <v>-0.13469999999999999</v>
      </c>
      <c r="GC66" s="1">
        <v>-0.18959999999999999</v>
      </c>
      <c r="GD66" s="1">
        <v>-6.1899999999999997E-2</v>
      </c>
      <c r="GE66" s="1">
        <v>5.2200000000000003E-2</v>
      </c>
      <c r="GF66" s="1">
        <v>-0.10150000000000001</v>
      </c>
      <c r="GI66" s="1">
        <v>-1.9016999999999999</v>
      </c>
      <c r="GK66" s="1">
        <v>-8.3599999999999994E-2</v>
      </c>
      <c r="GL66" s="1">
        <v>-0.27539999999999998</v>
      </c>
      <c r="HA66" s="1" t="str">
        <f t="shared" si="0"/>
        <v>2019</v>
      </c>
      <c r="HB66" s="1" t="str">
        <f t="shared" si="1"/>
        <v>04</v>
      </c>
    </row>
    <row r="67" spans="1:210">
      <c r="A67" s="3" t="s">
        <v>9</v>
      </c>
      <c r="B67" s="3"/>
      <c r="C67" s="3" t="s">
        <v>3288</v>
      </c>
      <c r="E67" s="1" t="s">
        <v>3289</v>
      </c>
      <c r="F67" s="1">
        <v>-6.0299999999999999E-2</v>
      </c>
      <c r="G67" s="1">
        <v>-0.33610000000000001</v>
      </c>
      <c r="H67" s="1">
        <v>-0.10680000000000001</v>
      </c>
      <c r="I67" s="1">
        <v>-0.38940000000000002</v>
      </c>
      <c r="J67" s="1">
        <v>-0.73939999999999995</v>
      </c>
      <c r="K67" s="1">
        <v>-0.73150000000000004</v>
      </c>
      <c r="L67" s="1">
        <v>0.29330000000000001</v>
      </c>
      <c r="M67" s="1">
        <v>-1.3844000000000001</v>
      </c>
      <c r="N67" s="1">
        <v>-0.62980000000000003</v>
      </c>
      <c r="O67" s="1">
        <v>-0.79779999999999995</v>
      </c>
      <c r="P67" s="1">
        <v>-2.1221000000000001</v>
      </c>
      <c r="Q67" s="1">
        <v>0.47499999999999998</v>
      </c>
      <c r="R67" s="1">
        <v>-1.2110000000000001</v>
      </c>
      <c r="S67" s="1">
        <v>-5.5300000000000002E-2</v>
      </c>
      <c r="T67" s="1">
        <v>0.33650000000000002</v>
      </c>
      <c r="U67" s="1">
        <v>0.1177</v>
      </c>
      <c r="V67" s="1">
        <v>0.61619999999999997</v>
      </c>
      <c r="W67" s="1">
        <v>0.55220000000000002</v>
      </c>
      <c r="X67" s="1">
        <v>0.42130000000000001</v>
      </c>
      <c r="Y67" s="1">
        <v>-0.22309999999999999</v>
      </c>
      <c r="Z67" s="1">
        <v>0</v>
      </c>
      <c r="AA67" s="1">
        <v>1.0012000000000001</v>
      </c>
      <c r="AB67" s="1">
        <v>-0.80640000000000001</v>
      </c>
      <c r="AC67" s="1">
        <v>0.47660000000000002</v>
      </c>
      <c r="AD67" s="1">
        <v>4.4999999999999998E-2</v>
      </c>
      <c r="AE67" s="1">
        <v>-1.6689000000000001</v>
      </c>
      <c r="AF67" s="1">
        <v>1.0061</v>
      </c>
      <c r="AG67" s="1">
        <v>-0.31840000000000002</v>
      </c>
      <c r="AH67" s="1">
        <v>0.65169999999999995</v>
      </c>
      <c r="AI67" s="1">
        <v>1.1488</v>
      </c>
      <c r="AJ67" s="1">
        <v>-0.873</v>
      </c>
      <c r="AK67" s="1">
        <v>-1.0592999999999999</v>
      </c>
      <c r="AL67" s="1">
        <v>1.3512999999999999</v>
      </c>
      <c r="AM67" s="1">
        <v>2.5640999999999998</v>
      </c>
      <c r="AN67" s="1">
        <v>-0.2402</v>
      </c>
      <c r="AO67" s="1">
        <v>-0.1452</v>
      </c>
      <c r="AP67" s="1">
        <v>-0.30499999999999999</v>
      </c>
      <c r="AQ67" s="1">
        <v>0.24349999999999999</v>
      </c>
      <c r="AR67" s="1">
        <v>-0.97770000000000001</v>
      </c>
      <c r="AS67" s="1">
        <v>-1.0054000000000001</v>
      </c>
      <c r="AT67" s="1">
        <v>-0.76139999999999997</v>
      </c>
      <c r="AU67" s="1">
        <v>-0.73429999999999995</v>
      </c>
      <c r="AV67" s="1">
        <v>-0.1265</v>
      </c>
      <c r="AW67" s="1">
        <v>-1.8248</v>
      </c>
      <c r="AX67" s="1">
        <v>1.0085999999999999</v>
      </c>
      <c r="AY67" s="1">
        <v>-0.52310000000000001</v>
      </c>
      <c r="AZ67" s="1">
        <v>0.72619999999999996</v>
      </c>
      <c r="BA67" s="1">
        <v>0.44890000000000002</v>
      </c>
      <c r="BB67" s="1">
        <v>1.5768</v>
      </c>
      <c r="BC67" s="1">
        <v>-0.66279999999999994</v>
      </c>
      <c r="BD67" s="1">
        <v>-0.27750000000000002</v>
      </c>
      <c r="BE67" s="1">
        <v>-0.60429999999999995</v>
      </c>
      <c r="BF67" s="1">
        <v>-9.0300000000000005E-2</v>
      </c>
      <c r="BG67" s="1">
        <v>-0.27100000000000002</v>
      </c>
      <c r="BH67" s="1">
        <v>0.15110000000000001</v>
      </c>
      <c r="BI67" s="1">
        <v>-0.45319999999999999</v>
      </c>
      <c r="BJ67" s="1">
        <v>-0.31319999999999998</v>
      </c>
      <c r="BK67" s="1">
        <v>-3.4599999999999999E-2</v>
      </c>
      <c r="BL67" s="1">
        <v>-0.42870000000000003</v>
      </c>
      <c r="BM67" s="1">
        <v>0</v>
      </c>
      <c r="BN67" s="1">
        <v>0.75160000000000005</v>
      </c>
      <c r="BO67" s="1">
        <v>-0.24030000000000001</v>
      </c>
      <c r="BP67" s="1">
        <v>-1.7122999999999999</v>
      </c>
      <c r="BQ67" s="1">
        <v>1.2177</v>
      </c>
      <c r="BR67" s="1">
        <v>-0.65849999999999997</v>
      </c>
      <c r="BS67" s="1">
        <v>-0.749</v>
      </c>
      <c r="BT67" s="1">
        <v>0.27889999999999998</v>
      </c>
      <c r="BU67" s="1">
        <v>2.6638999999999999</v>
      </c>
      <c r="BV67" s="1">
        <v>0.31900000000000001</v>
      </c>
      <c r="BW67" s="1">
        <v>0.68620000000000003</v>
      </c>
      <c r="BX67" s="1">
        <v>1.4348000000000001</v>
      </c>
      <c r="BY67" s="1">
        <v>-0.86680000000000001</v>
      </c>
      <c r="BZ67" s="1">
        <v>-0.46010000000000001</v>
      </c>
      <c r="CA67" s="1">
        <v>-0.15429999999999999</v>
      </c>
      <c r="CB67" s="1">
        <v>-0.46870000000000001</v>
      </c>
      <c r="CC67" s="1">
        <v>-0.3548</v>
      </c>
      <c r="CD67" s="1">
        <v>0</v>
      </c>
      <c r="CE67" s="1">
        <v>0.66069999999999995</v>
      </c>
      <c r="CF67" s="1">
        <v>1.2034</v>
      </c>
      <c r="CG67" s="1">
        <v>-0.63900000000000001</v>
      </c>
      <c r="CH67" s="1">
        <v>-1.0289999999999999</v>
      </c>
      <c r="CI67" s="1">
        <v>-6.3600000000000004E-2</v>
      </c>
      <c r="CJ67" s="1">
        <v>-0.92420000000000002</v>
      </c>
      <c r="CK67" s="1">
        <v>1.4435</v>
      </c>
      <c r="CL67" s="1">
        <v>7.17E-2</v>
      </c>
      <c r="CM67" s="1">
        <v>0.37240000000000001</v>
      </c>
      <c r="CN67" s="1">
        <v>0.83440000000000003</v>
      </c>
      <c r="CO67" s="1">
        <v>0.38069999999999998</v>
      </c>
      <c r="CP67" s="1">
        <v>-0.82189999999999996</v>
      </c>
      <c r="CQ67" s="1">
        <v>-0.36380000000000001</v>
      </c>
      <c r="CR67" s="1">
        <v>0.51490000000000002</v>
      </c>
      <c r="CS67" s="1">
        <v>-0.46179999999999999</v>
      </c>
      <c r="CT67" s="1">
        <v>0.28649999999999998</v>
      </c>
      <c r="CU67" s="1">
        <v>-1.169</v>
      </c>
      <c r="CV67" s="1">
        <v>0.64890000000000003</v>
      </c>
      <c r="CW67" s="1">
        <v>-1.7857000000000001</v>
      </c>
      <c r="CX67" s="1">
        <v>0.58189999999999997</v>
      </c>
      <c r="CY67" s="1">
        <v>0.39040000000000002</v>
      </c>
      <c r="CZ67" s="1">
        <v>1.7497</v>
      </c>
      <c r="DA67" s="1">
        <v>-9.5500000000000002E-2</v>
      </c>
      <c r="DB67" s="1">
        <v>0.4728</v>
      </c>
      <c r="DC67" s="1">
        <v>-1.9524999999999999</v>
      </c>
      <c r="DD67" s="1">
        <v>-0.4758</v>
      </c>
      <c r="DE67" s="1">
        <v>0.35420000000000001</v>
      </c>
      <c r="DF67" s="1">
        <v>0.70650000000000002</v>
      </c>
      <c r="DG67" s="1">
        <v>0.21290000000000001</v>
      </c>
      <c r="DH67" s="1">
        <v>0.59160000000000001</v>
      </c>
      <c r="DI67" s="1">
        <v>0.2165</v>
      </c>
      <c r="DJ67" s="1">
        <v>0.75229999999999997</v>
      </c>
      <c r="DK67" s="1">
        <v>1.0133000000000001</v>
      </c>
      <c r="DL67" s="1">
        <v>0.79610000000000003</v>
      </c>
      <c r="DM67" s="1">
        <v>-0.1125</v>
      </c>
      <c r="DN67" s="1">
        <v>0.23400000000000001</v>
      </c>
      <c r="DO67" s="1">
        <v>0.85850000000000004</v>
      </c>
      <c r="DP67" s="1">
        <v>-0.2084</v>
      </c>
      <c r="DQ67" s="1">
        <v>0.9042</v>
      </c>
      <c r="DR67" s="1">
        <v>0</v>
      </c>
      <c r="DS67" s="1">
        <v>-0.18149999999999999</v>
      </c>
      <c r="DT67" s="1">
        <v>0</v>
      </c>
      <c r="DU67" s="1">
        <v>0.1857</v>
      </c>
      <c r="DV67" s="1">
        <v>-0.2707</v>
      </c>
      <c r="DW67" s="1">
        <v>-1.1192</v>
      </c>
      <c r="DX67" s="1">
        <v>-0.65959999999999996</v>
      </c>
      <c r="DY67" s="1">
        <v>1.0975999999999999</v>
      </c>
      <c r="DZ67" s="1">
        <v>0.73899999999999999</v>
      </c>
      <c r="EA67" s="1">
        <v>0.35659999999999997</v>
      </c>
      <c r="EB67" s="1">
        <v>-1.0999999999999999E-2</v>
      </c>
      <c r="EC67" s="1">
        <v>-0.44969999999999999</v>
      </c>
      <c r="ED67" s="1">
        <v>1.2779</v>
      </c>
      <c r="EE67" s="1">
        <v>5.7000000000000002E-2</v>
      </c>
      <c r="EF67" s="1">
        <v>-0.42520000000000002</v>
      </c>
      <c r="EG67" s="1">
        <v>0.72940000000000005</v>
      </c>
      <c r="EH67" s="1">
        <v>5.2499999999999998E-2</v>
      </c>
      <c r="EI67" s="1">
        <v>9.01E-2</v>
      </c>
      <c r="EJ67" s="1">
        <v>-0.32479999999999998</v>
      </c>
      <c r="EK67" s="1">
        <v>8.4099999999999994E-2</v>
      </c>
      <c r="EL67" s="1">
        <v>0.90980000000000005</v>
      </c>
      <c r="EM67" s="1">
        <v>-0.1217</v>
      </c>
      <c r="EN67" s="1">
        <v>-0.1036</v>
      </c>
      <c r="EO67" s="1">
        <v>0.81599999999999995</v>
      </c>
      <c r="EP67" s="1">
        <v>0.68920000000000003</v>
      </c>
      <c r="EQ67" s="1">
        <v>0.10290000000000001</v>
      </c>
      <c r="ER67" s="1">
        <v>-1.7463</v>
      </c>
      <c r="ES67" s="1">
        <v>0.91739999999999999</v>
      </c>
      <c r="ET67" s="1">
        <v>0.79410000000000003</v>
      </c>
      <c r="EU67" s="1">
        <v>0.42309999999999998</v>
      </c>
      <c r="EV67" s="1">
        <v>0.752</v>
      </c>
      <c r="EW67" s="1">
        <v>0.5494</v>
      </c>
      <c r="EX67" s="1">
        <v>-1.5842000000000001</v>
      </c>
      <c r="EY67" s="1">
        <v>0.72070000000000001</v>
      </c>
      <c r="EZ67" s="1">
        <v>8.3099999999999993E-2</v>
      </c>
      <c r="FA67" s="1">
        <v>-1.5113000000000001</v>
      </c>
      <c r="FB67" s="1">
        <v>-0.90249999999999997</v>
      </c>
      <c r="FC67" s="1">
        <v>0.77549999999999997</v>
      </c>
      <c r="FD67" s="1">
        <v>0.13869999999999999</v>
      </c>
      <c r="FE67" s="1">
        <v>-0.45850000000000002</v>
      </c>
      <c r="FG67" s="1">
        <v>0.67410000000000003</v>
      </c>
      <c r="FH67" s="1">
        <v>0.54720000000000002</v>
      </c>
      <c r="FI67" s="1">
        <v>-5.8700000000000002E-2</v>
      </c>
      <c r="FJ67" s="1">
        <v>0.3105</v>
      </c>
      <c r="FK67" s="1">
        <v>-9.2899999999999996E-2</v>
      </c>
      <c r="FL67" s="1">
        <v>0.98570000000000002</v>
      </c>
      <c r="FM67" s="1">
        <v>0.70399999999999996</v>
      </c>
      <c r="FN67" s="1">
        <v>0.79579999999999995</v>
      </c>
      <c r="FO67" s="1">
        <v>-0.38300000000000001</v>
      </c>
      <c r="FP67" s="1">
        <v>9.8100000000000007E-2</v>
      </c>
      <c r="FQ67" s="1">
        <v>-0.17130000000000001</v>
      </c>
      <c r="FR67" s="1">
        <v>3.2023999999999999</v>
      </c>
      <c r="FS67" s="1">
        <v>0.1323</v>
      </c>
      <c r="FT67" s="1">
        <v>-0.29599999999999999</v>
      </c>
      <c r="FU67" s="1">
        <v>-0.16669999999999999</v>
      </c>
      <c r="FV67" s="1">
        <v>0.108</v>
      </c>
      <c r="FW67" s="1">
        <v>7.3800000000000004E-2</v>
      </c>
      <c r="FX67" s="1">
        <v>0.6845</v>
      </c>
      <c r="FY67" s="1">
        <v>0.40460000000000002</v>
      </c>
      <c r="FZ67" s="1">
        <v>-0.14219999999999999</v>
      </c>
      <c r="GA67" s="1">
        <v>0.68859999999999999</v>
      </c>
      <c r="GB67" s="1">
        <v>0.45200000000000001</v>
      </c>
      <c r="GD67" s="1">
        <v>0.62329999999999997</v>
      </c>
      <c r="GF67" s="1">
        <v>0.21240000000000001</v>
      </c>
      <c r="GI67" s="1">
        <v>0.59830000000000005</v>
      </c>
      <c r="GK67" s="1">
        <v>-4.1999999999999997E-3</v>
      </c>
      <c r="GL67" s="1">
        <v>0.50800000000000001</v>
      </c>
      <c r="HA67" s="1" t="str">
        <f t="shared" ref="HA67:HA130" si="2">LEFT($E68,4)</f>
        <v>2019</v>
      </c>
      <c r="HB67" s="1" t="str">
        <f t="shared" ref="HB67:HB130" si="3">MID($E68,5,2)</f>
        <v>04</v>
      </c>
    </row>
    <row r="68" spans="1:210">
      <c r="A68" s="3" t="s">
        <v>9</v>
      </c>
      <c r="B68" s="3"/>
      <c r="C68" s="3" t="s">
        <v>3290</v>
      </c>
      <c r="E68" s="1" t="s">
        <v>3291</v>
      </c>
      <c r="F68" s="1">
        <v>-0.31430000000000002</v>
      </c>
      <c r="G68" s="1">
        <v>-0.21249999999999999</v>
      </c>
      <c r="H68" s="1">
        <v>7.0900000000000005E-2</v>
      </c>
      <c r="I68" s="1">
        <v>-1.0779000000000001</v>
      </c>
      <c r="J68" s="1">
        <v>-1.5170999999999999</v>
      </c>
      <c r="K68" s="1">
        <v>-0.7954</v>
      </c>
      <c r="L68" s="1">
        <v>0</v>
      </c>
      <c r="M68" s="1">
        <v>-1.3095000000000001</v>
      </c>
      <c r="N68" s="1">
        <v>-1.0919000000000001</v>
      </c>
      <c r="O68" s="1">
        <v>-1.5226</v>
      </c>
      <c r="P68" s="1">
        <v>-2.1276000000000002</v>
      </c>
      <c r="Q68" s="1">
        <v>0.23269999999999999</v>
      </c>
      <c r="R68" s="1">
        <v>-1.2377</v>
      </c>
      <c r="S68" s="1">
        <v>0.33160000000000001</v>
      </c>
      <c r="T68" s="1">
        <v>0.46160000000000001</v>
      </c>
      <c r="U68" s="1">
        <v>0.71789999999999998</v>
      </c>
      <c r="V68" s="1">
        <v>0.49399999999999999</v>
      </c>
      <c r="W68" s="1">
        <v>0.70189999999999997</v>
      </c>
      <c r="X68" s="1">
        <v>0</v>
      </c>
      <c r="Y68" s="1">
        <v>-0.44700000000000001</v>
      </c>
      <c r="Z68" s="1">
        <v>0</v>
      </c>
      <c r="AA68" s="1">
        <v>2.1408</v>
      </c>
      <c r="AB68" s="1">
        <v>-0.95230000000000004</v>
      </c>
      <c r="AC68" s="1">
        <v>-0.31590000000000001</v>
      </c>
      <c r="AD68" s="1">
        <v>0.68740000000000001</v>
      </c>
      <c r="AE68" s="1">
        <v>-0.28320000000000001</v>
      </c>
      <c r="AF68" s="1">
        <v>2.0278</v>
      </c>
      <c r="AG68" s="1">
        <v>-1.0164</v>
      </c>
      <c r="AH68" s="1">
        <v>0.2772</v>
      </c>
      <c r="AI68" s="1">
        <v>-0.59940000000000004</v>
      </c>
      <c r="AJ68" s="1">
        <v>0.1343</v>
      </c>
      <c r="AK68" s="1">
        <v>2.3898000000000001</v>
      </c>
      <c r="AL68" s="1">
        <v>0.62639999999999996</v>
      </c>
      <c r="AM68" s="1">
        <v>3.2490000000000001</v>
      </c>
      <c r="AN68" s="1">
        <v>-0.38440000000000002</v>
      </c>
      <c r="AO68" s="1">
        <v>-0.61750000000000005</v>
      </c>
      <c r="AP68" s="1">
        <v>-1.5277000000000001</v>
      </c>
      <c r="AQ68" s="1">
        <v>0.81100000000000005</v>
      </c>
      <c r="AR68" s="1">
        <v>-1.0313000000000001</v>
      </c>
      <c r="AS68" s="1">
        <v>-0.498</v>
      </c>
      <c r="AT68" s="1">
        <v>-1.3801000000000001</v>
      </c>
      <c r="AU68" s="1">
        <v>-1.3055000000000001</v>
      </c>
      <c r="AV68" s="1">
        <v>-1.867</v>
      </c>
      <c r="AW68" s="1">
        <v>-0.29189999999999999</v>
      </c>
      <c r="AX68" s="1">
        <v>2.1537999999999999</v>
      </c>
      <c r="AY68" s="1">
        <v>-0.94089999999999996</v>
      </c>
      <c r="AZ68" s="1">
        <v>-0.58089999999999997</v>
      </c>
      <c r="BA68" s="1">
        <v>-1.1223000000000001</v>
      </c>
      <c r="BB68" s="1">
        <v>-0.88870000000000005</v>
      </c>
      <c r="BC68" s="1">
        <v>0.49709999999999999</v>
      </c>
      <c r="BD68" s="1">
        <v>-0.79449999999999998</v>
      </c>
      <c r="BE68" s="1">
        <v>-0.92420000000000002</v>
      </c>
      <c r="BF68" s="1">
        <v>-0.4819</v>
      </c>
      <c r="BG68" s="1">
        <v>-0.18959999999999999</v>
      </c>
      <c r="BH68" s="1">
        <v>0.15110000000000001</v>
      </c>
      <c r="BI68" s="1">
        <v>-0.26419999999999999</v>
      </c>
      <c r="BJ68" s="1">
        <v>-1.0068999999999999</v>
      </c>
      <c r="BK68" s="1">
        <v>-0.58979999999999999</v>
      </c>
      <c r="BL68" s="1">
        <v>-1.0718000000000001</v>
      </c>
      <c r="BM68" s="1">
        <v>0.39900000000000002</v>
      </c>
      <c r="BN68" s="1">
        <v>-1.2253000000000001</v>
      </c>
      <c r="BO68" s="1">
        <v>0.56269999999999998</v>
      </c>
      <c r="BP68" s="1">
        <v>5.2164999999999999</v>
      </c>
      <c r="BQ68" s="1">
        <v>-2.0699000000000001</v>
      </c>
      <c r="BR68" s="1">
        <v>0.15279999999999999</v>
      </c>
      <c r="BS68" s="1">
        <v>-0.749</v>
      </c>
      <c r="BT68" s="1">
        <v>0</v>
      </c>
      <c r="BU68" s="1">
        <v>7.0538999999999996</v>
      </c>
      <c r="BV68" s="1">
        <v>-0.4098</v>
      </c>
      <c r="BW68" s="1">
        <v>-0.3251</v>
      </c>
      <c r="BX68" s="1">
        <v>-0.95220000000000005</v>
      </c>
      <c r="BY68" s="1">
        <v>-0.10929999999999999</v>
      </c>
      <c r="BZ68" s="1">
        <v>-1.0719000000000001</v>
      </c>
      <c r="CA68" s="1">
        <v>-0.56410000000000005</v>
      </c>
      <c r="CB68" s="1">
        <v>-0.26079999999999998</v>
      </c>
      <c r="CC68" s="1">
        <v>-0.63870000000000005</v>
      </c>
      <c r="CD68" s="1">
        <v>0</v>
      </c>
      <c r="CE68" s="1">
        <v>-0.30599999999999999</v>
      </c>
      <c r="CF68" s="1">
        <v>-0.90269999999999995</v>
      </c>
      <c r="CG68" s="1">
        <v>0.36480000000000001</v>
      </c>
      <c r="CH68" s="1">
        <v>-1.1637999999999999</v>
      </c>
      <c r="CI68" s="1">
        <v>-6.3600000000000004E-2</v>
      </c>
      <c r="CJ68" s="1">
        <v>-0.78700000000000003</v>
      </c>
      <c r="CK68" s="1">
        <v>0.45600000000000002</v>
      </c>
      <c r="CL68" s="1">
        <v>-6.3200000000000006E-2</v>
      </c>
      <c r="CM68" s="1">
        <v>-8.4400000000000003E-2</v>
      </c>
      <c r="CN68" s="1">
        <v>-0.21240000000000001</v>
      </c>
      <c r="CO68" s="1">
        <v>-8.2699999999999996E-2</v>
      </c>
      <c r="CP68" s="1">
        <v>-0.4612</v>
      </c>
      <c r="CQ68" s="1">
        <v>-0.45760000000000001</v>
      </c>
      <c r="CR68" s="1">
        <v>-0.74660000000000004</v>
      </c>
      <c r="CS68" s="1">
        <v>-0.51160000000000005</v>
      </c>
      <c r="CT68" s="1">
        <v>-0.1143</v>
      </c>
      <c r="CU68" s="1">
        <v>-1.0238</v>
      </c>
      <c r="CV68" s="1">
        <v>-1.0495000000000001</v>
      </c>
      <c r="CW68" s="1">
        <v>-0.77439999999999998</v>
      </c>
      <c r="CX68" s="1">
        <v>1.7450000000000001</v>
      </c>
      <c r="CY68" s="1">
        <v>0</v>
      </c>
      <c r="CZ68" s="1">
        <v>0.84340000000000004</v>
      </c>
      <c r="DA68" s="1">
        <v>-0.54139999999999999</v>
      </c>
      <c r="DB68" s="1">
        <v>-1.4974000000000001</v>
      </c>
      <c r="DC68" s="1">
        <v>3.8167</v>
      </c>
      <c r="DD68" s="1">
        <v>-3.8774999999999999</v>
      </c>
      <c r="DE68" s="1">
        <v>0.50680000000000003</v>
      </c>
      <c r="DF68" s="1">
        <v>0.58919999999999995</v>
      </c>
      <c r="DG68" s="1">
        <v>0.1138</v>
      </c>
      <c r="DH68" s="1">
        <v>-0.33110000000000001</v>
      </c>
      <c r="DI68" s="1">
        <v>5.7000000000000002E-2</v>
      </c>
      <c r="DJ68" s="1">
        <v>-0.20200000000000001</v>
      </c>
      <c r="DK68" s="1">
        <v>-4.1999999999999997E-3</v>
      </c>
      <c r="DL68" s="1">
        <v>4.19E-2</v>
      </c>
      <c r="DM68" s="1">
        <v>-0.81569999999999998</v>
      </c>
      <c r="DN68" s="1">
        <v>-8.2500000000000004E-2</v>
      </c>
      <c r="DO68" s="1">
        <v>0.8095</v>
      </c>
      <c r="DP68" s="1">
        <v>0</v>
      </c>
      <c r="DQ68" s="1">
        <v>1.0649</v>
      </c>
      <c r="DR68" s="1">
        <v>-0.1419</v>
      </c>
      <c r="DS68" s="1">
        <v>-0.31590000000000001</v>
      </c>
      <c r="DT68" s="1">
        <v>0</v>
      </c>
      <c r="DU68" s="1">
        <v>9.2799999999999994E-2</v>
      </c>
      <c r="DV68" s="1">
        <v>-0.38179999999999997</v>
      </c>
      <c r="DW68" s="1">
        <v>-0.63600000000000001</v>
      </c>
      <c r="DX68" s="1">
        <v>-1.0118</v>
      </c>
      <c r="DY68" s="1">
        <v>-0.4</v>
      </c>
      <c r="DZ68" s="1">
        <v>0.83520000000000005</v>
      </c>
      <c r="EA68" s="1">
        <v>-0.72370000000000001</v>
      </c>
      <c r="EB68" s="1">
        <v>-0.1731</v>
      </c>
      <c r="EC68" s="1">
        <v>-0.50319999999999998</v>
      </c>
      <c r="ED68" s="1">
        <v>0.90529999999999999</v>
      </c>
      <c r="EE68" s="1">
        <v>2.76E-2</v>
      </c>
      <c r="EF68" s="1">
        <v>-0.4093</v>
      </c>
      <c r="EG68" s="1">
        <v>0.19109999999999999</v>
      </c>
      <c r="EH68" s="1">
        <v>-0.122</v>
      </c>
      <c r="EI68" s="1">
        <v>-8.1100000000000005E-2</v>
      </c>
      <c r="EJ68" s="1">
        <v>-0.54990000000000006</v>
      </c>
      <c r="EK68" s="1">
        <v>-0.79110000000000003</v>
      </c>
      <c r="EL68" s="1">
        <v>-1.11E-2</v>
      </c>
      <c r="EM68" s="1">
        <v>0.2455</v>
      </c>
      <c r="EN68" s="1">
        <v>0.9113</v>
      </c>
      <c r="EO68" s="1">
        <v>5.2200000000000003E-2</v>
      </c>
      <c r="EP68" s="1">
        <v>-4.7699999999999999E-2</v>
      </c>
      <c r="EQ68" s="1">
        <v>-0.28939999999999999</v>
      </c>
      <c r="ER68" s="1">
        <v>-0.46310000000000001</v>
      </c>
      <c r="ES68" s="1">
        <v>0.1346</v>
      </c>
      <c r="ET68" s="1">
        <v>0.15190000000000001</v>
      </c>
      <c r="EU68" s="1">
        <v>0.15090000000000001</v>
      </c>
      <c r="EV68" s="1">
        <v>-5.9799999999999999E-2</v>
      </c>
      <c r="EW68" s="1">
        <v>2.7014999999999998</v>
      </c>
      <c r="EX68" s="1">
        <v>-1.4896</v>
      </c>
      <c r="EY68" s="1">
        <v>-0.49220000000000003</v>
      </c>
      <c r="EZ68" s="1">
        <v>0.13239999999999999</v>
      </c>
      <c r="FA68" s="1">
        <v>-0.85029999999999994</v>
      </c>
      <c r="FB68" s="1">
        <v>-0.9103</v>
      </c>
      <c r="FC68" s="1">
        <v>-0.35849999999999999</v>
      </c>
      <c r="FD68" s="1">
        <v>6.6699999999999995E-2</v>
      </c>
      <c r="FE68" s="1">
        <v>-0.41749999999999998</v>
      </c>
      <c r="FG68" s="1">
        <v>-0.18290000000000001</v>
      </c>
      <c r="FH68" s="1">
        <v>-0.10680000000000001</v>
      </c>
      <c r="FI68" s="1">
        <v>-0.1268</v>
      </c>
      <c r="FJ68" s="1">
        <v>-0.2271</v>
      </c>
      <c r="FK68" s="1">
        <v>0.23250000000000001</v>
      </c>
      <c r="FL68" s="1">
        <v>0.6643</v>
      </c>
      <c r="FM68" s="1">
        <v>0.12520000000000001</v>
      </c>
      <c r="FN68" s="1">
        <v>-8.7999999999999995E-2</v>
      </c>
      <c r="FO68" s="1">
        <v>-0.66410000000000002</v>
      </c>
      <c r="FP68" s="1">
        <v>-0.63039999999999996</v>
      </c>
      <c r="FQ68" s="1">
        <v>-1.0224</v>
      </c>
      <c r="FR68" s="1">
        <v>1.4140999999999999</v>
      </c>
      <c r="FS68" s="1">
        <v>-1.1999999999999999E-3</v>
      </c>
      <c r="FT68" s="1">
        <v>-0.84940000000000004</v>
      </c>
      <c r="FU68" s="1">
        <v>-0.74790000000000001</v>
      </c>
      <c r="FV68" s="1">
        <v>-0.53469999999999995</v>
      </c>
      <c r="FW68" s="1">
        <v>-0.68700000000000006</v>
      </c>
      <c r="FX68" s="1">
        <v>-0.35610000000000003</v>
      </c>
      <c r="FY68" s="1">
        <v>-0.18079999999999999</v>
      </c>
      <c r="FZ68" s="1">
        <v>-0.1847</v>
      </c>
      <c r="GA68" s="1">
        <v>-0.23430000000000001</v>
      </c>
      <c r="GB68" s="1">
        <v>-0.309</v>
      </c>
      <c r="GD68" s="1">
        <v>-0.2661</v>
      </c>
      <c r="GF68" s="1">
        <v>-3.8899999999999997E-2</v>
      </c>
      <c r="GI68" s="1">
        <v>0.79920000000000002</v>
      </c>
      <c r="GK68" s="1">
        <v>-8.3400000000000002E-2</v>
      </c>
      <c r="GL68" s="1">
        <v>-0.82679999999999998</v>
      </c>
      <c r="HA68" s="1" t="str">
        <f t="shared" si="2"/>
        <v>2019</v>
      </c>
      <c r="HB68" s="1" t="str">
        <f t="shared" si="3"/>
        <v>04</v>
      </c>
    </row>
    <row r="69" spans="1:210">
      <c r="A69" s="3" t="s">
        <v>9</v>
      </c>
      <c r="B69" s="3"/>
      <c r="C69" s="3" t="s">
        <v>3292</v>
      </c>
      <c r="E69" s="1" t="s">
        <v>3292</v>
      </c>
      <c r="F69" s="1">
        <v>-0.1077</v>
      </c>
      <c r="G69" s="1">
        <v>-1.1425000000000001</v>
      </c>
      <c r="H69" s="1">
        <v>0.15629999999999999</v>
      </c>
      <c r="I69" s="1">
        <v>-1.4153</v>
      </c>
      <c r="J69" s="1">
        <v>-1.3367</v>
      </c>
      <c r="K69" s="1">
        <v>-0.62670000000000003</v>
      </c>
      <c r="L69" s="1">
        <v>-0.53949999999999998</v>
      </c>
      <c r="M69" s="1">
        <v>-1.3343</v>
      </c>
      <c r="N69" s="1">
        <v>-1.1952</v>
      </c>
      <c r="O69" s="1">
        <v>-1.0779000000000001</v>
      </c>
      <c r="P69" s="1">
        <v>1.8065</v>
      </c>
      <c r="Q69" s="1">
        <v>7.5800000000000006E-2</v>
      </c>
      <c r="R69" s="1">
        <v>-0.86819999999999997</v>
      </c>
      <c r="S69" s="1">
        <v>-0.16450000000000001</v>
      </c>
      <c r="T69" s="1">
        <v>0.69950000000000001</v>
      </c>
      <c r="U69" s="1">
        <v>0.56159999999999999</v>
      </c>
      <c r="V69" s="1">
        <v>0.9345</v>
      </c>
      <c r="W69" s="1">
        <v>0.4214</v>
      </c>
      <c r="X69" s="1">
        <v>1.1156999999999999</v>
      </c>
      <c r="Y69" s="1">
        <v>-0.24360000000000001</v>
      </c>
      <c r="Z69" s="1">
        <v>0</v>
      </c>
      <c r="AA69" s="1">
        <v>3.7401</v>
      </c>
      <c r="AB69" s="1">
        <v>-1.9137999999999999</v>
      </c>
      <c r="AC69" s="1">
        <v>0</v>
      </c>
      <c r="AD69" s="1">
        <v>0.63370000000000004</v>
      </c>
      <c r="AE69" s="1">
        <v>0.2797</v>
      </c>
      <c r="AF69" s="1">
        <v>3.9079999999999999</v>
      </c>
      <c r="AG69" s="1">
        <v>-2.1978</v>
      </c>
      <c r="AH69" s="1">
        <v>1.0919000000000001</v>
      </c>
      <c r="AI69" s="1">
        <v>-0.78969999999999996</v>
      </c>
      <c r="AJ69" s="1">
        <v>0.1351</v>
      </c>
      <c r="AK69" s="1">
        <v>0.67010000000000003</v>
      </c>
      <c r="AL69" s="1">
        <v>1.1529</v>
      </c>
      <c r="AM69" s="1">
        <v>1.7666999999999999</v>
      </c>
      <c r="AN69" s="1">
        <v>0.14399999999999999</v>
      </c>
      <c r="AO69" s="1">
        <v>-7.2900000000000006E-2</v>
      </c>
      <c r="AP69" s="1">
        <v>0.50529999999999997</v>
      </c>
      <c r="AQ69" s="1">
        <v>-0.32250000000000001</v>
      </c>
      <c r="AR69" s="1">
        <v>-0.31430000000000002</v>
      </c>
      <c r="AS69" s="1">
        <v>1.0297000000000001</v>
      </c>
      <c r="AT69" s="1">
        <v>-2.1303000000000001</v>
      </c>
      <c r="AU69" s="1">
        <v>8.2199999999999995E-2</v>
      </c>
      <c r="AV69" s="1">
        <v>1.3478000000000001</v>
      </c>
      <c r="AW69" s="1">
        <v>-2.2463000000000002</v>
      </c>
      <c r="AX69" s="1">
        <v>3.9706000000000001</v>
      </c>
      <c r="AY69" s="1">
        <v>-2.1440000000000001</v>
      </c>
      <c r="AZ69" s="1">
        <v>-3.6200000000000003E-2</v>
      </c>
      <c r="BA69" s="1">
        <v>-0.1119</v>
      </c>
      <c r="BB69" s="1">
        <v>-0.1709</v>
      </c>
      <c r="BC69" s="1">
        <v>0.1661</v>
      </c>
      <c r="BD69" s="1">
        <v>-0.3982</v>
      </c>
      <c r="BE69" s="1">
        <v>-1.1701999999999999</v>
      </c>
      <c r="BF69" s="1">
        <v>-6.0199999999999997E-2</v>
      </c>
      <c r="BG69" s="1">
        <v>-0.23960000000000001</v>
      </c>
      <c r="BH69" s="1">
        <v>0.1525</v>
      </c>
      <c r="BI69" s="1">
        <v>1.5920000000000001</v>
      </c>
      <c r="BJ69" s="1">
        <v>-1.4682999999999999</v>
      </c>
      <c r="BK69" s="1">
        <v>0.2087</v>
      </c>
      <c r="BL69" s="1">
        <v>0.43009999999999998</v>
      </c>
      <c r="BM69" s="1">
        <v>-0.71589999999999998</v>
      </c>
      <c r="BN69" s="1">
        <v>1.6693</v>
      </c>
      <c r="BO69" s="1">
        <v>-0.88</v>
      </c>
      <c r="BP69" s="1">
        <v>1.8517999999999999</v>
      </c>
      <c r="BQ69" s="1">
        <v>-0.80759999999999998</v>
      </c>
      <c r="BR69" s="1">
        <v>-0.30330000000000001</v>
      </c>
      <c r="BS69" s="1">
        <v>-0.36780000000000002</v>
      </c>
      <c r="BT69" s="1">
        <v>-0.1406</v>
      </c>
      <c r="BU69" s="1">
        <v>2.4096000000000002</v>
      </c>
      <c r="BV69" s="1">
        <v>-0.1832</v>
      </c>
      <c r="BW69" s="1">
        <v>0.113</v>
      </c>
      <c r="BX69" s="1">
        <v>0.61880000000000002</v>
      </c>
      <c r="BY69" s="1">
        <v>-0.42370000000000002</v>
      </c>
      <c r="BZ69" s="1">
        <v>-1.3754</v>
      </c>
      <c r="CA69" s="1">
        <v>-0.86819999999999997</v>
      </c>
      <c r="CB69" s="1">
        <v>0</v>
      </c>
      <c r="CC69" s="1">
        <v>-0.41839999999999999</v>
      </c>
      <c r="CD69" s="1">
        <v>0.129</v>
      </c>
      <c r="CE69" s="1">
        <v>0.15329999999999999</v>
      </c>
      <c r="CF69" s="1">
        <v>0.31580000000000003</v>
      </c>
      <c r="CG69" s="1">
        <v>-0.25690000000000002</v>
      </c>
      <c r="CH69" s="1">
        <v>-1.2887999999999999</v>
      </c>
      <c r="CI69" s="1">
        <v>-0.38479999999999998</v>
      </c>
      <c r="CJ69" s="1">
        <v>-0.96499999999999997</v>
      </c>
      <c r="CK69" s="1">
        <v>-0.12939999999999999</v>
      </c>
      <c r="CL69" s="1">
        <v>-0.15090000000000001</v>
      </c>
      <c r="CM69" s="1">
        <v>1.2E-2</v>
      </c>
      <c r="CN69" s="1">
        <v>0.193</v>
      </c>
      <c r="CO69" s="1">
        <v>0.1108</v>
      </c>
      <c r="CP69" s="1">
        <v>-4.6100000000000002E-2</v>
      </c>
      <c r="CQ69" s="1">
        <v>-0.27479999999999999</v>
      </c>
      <c r="CR69" s="1">
        <v>1.0371999999999999</v>
      </c>
      <c r="CS69" s="1">
        <v>-0.1396</v>
      </c>
      <c r="CT69" s="1">
        <v>-0.45739999999999997</v>
      </c>
      <c r="CU69" s="1">
        <v>-1.0238</v>
      </c>
      <c r="CV69" s="1">
        <v>-0.59130000000000005</v>
      </c>
      <c r="CW69" s="1">
        <v>-0.77480000000000004</v>
      </c>
      <c r="CX69" s="1">
        <v>1.5510999999999999</v>
      </c>
      <c r="CY69" s="1">
        <v>0.48920000000000002</v>
      </c>
      <c r="CZ69" s="1">
        <v>2.1242000000000001</v>
      </c>
      <c r="DA69" s="1">
        <v>-0.63290000000000002</v>
      </c>
      <c r="DB69" s="1">
        <v>-0.80149999999999999</v>
      </c>
      <c r="DC69" s="1">
        <v>-0.43290000000000001</v>
      </c>
      <c r="DD69" s="1">
        <v>-0.27950000000000003</v>
      </c>
      <c r="DE69" s="1">
        <v>0.25259999999999999</v>
      </c>
      <c r="DF69" s="1">
        <v>0.54420000000000002</v>
      </c>
      <c r="DG69" s="1">
        <v>8.9999999999999993E-3</v>
      </c>
      <c r="DH69" s="1">
        <v>4.3299999999999998E-2</v>
      </c>
      <c r="DI69" s="1">
        <v>0.2417</v>
      </c>
      <c r="DJ69" s="1">
        <v>0.22420000000000001</v>
      </c>
      <c r="DK69" s="1">
        <v>0.4022</v>
      </c>
      <c r="DL69" s="1">
        <v>0.24440000000000001</v>
      </c>
      <c r="DM69" s="1">
        <v>-0.41980000000000001</v>
      </c>
      <c r="DN69" s="1">
        <v>0.27660000000000001</v>
      </c>
      <c r="DO69" s="1">
        <v>0.93140000000000001</v>
      </c>
      <c r="DP69" s="1">
        <v>-0.10290000000000001</v>
      </c>
      <c r="DQ69" s="1">
        <v>1.1671</v>
      </c>
      <c r="DR69" s="1">
        <v>0.16250000000000001</v>
      </c>
      <c r="DS69" s="1">
        <v>1.11E-2</v>
      </c>
      <c r="DT69" s="1">
        <v>-0.44319999999999998</v>
      </c>
      <c r="DU69" s="1">
        <v>0.2326</v>
      </c>
      <c r="DV69" s="1">
        <v>0.216</v>
      </c>
      <c r="DW69" s="1">
        <v>0</v>
      </c>
      <c r="DX69" s="1">
        <v>0.66449999999999998</v>
      </c>
      <c r="DY69" s="1">
        <v>0.1729</v>
      </c>
      <c r="DZ69" s="1">
        <v>1.0526</v>
      </c>
      <c r="EA69" s="1">
        <v>-0.28370000000000001</v>
      </c>
      <c r="EB69" s="1">
        <v>-0.3629</v>
      </c>
      <c r="EC69" s="1">
        <v>-0.252</v>
      </c>
      <c r="ED69" s="1">
        <v>1.6971000000000001</v>
      </c>
      <c r="EE69" s="1">
        <v>0.18809999999999999</v>
      </c>
      <c r="EF69" s="1">
        <v>-0.41010000000000002</v>
      </c>
      <c r="EG69" s="1">
        <v>0.1293</v>
      </c>
      <c r="EH69" s="1">
        <v>-0.28939999999999999</v>
      </c>
      <c r="EI69" s="1">
        <v>0.254</v>
      </c>
      <c r="EJ69" s="1">
        <v>-0.18959999999999999</v>
      </c>
      <c r="EK69" s="1">
        <v>-0.53320000000000001</v>
      </c>
      <c r="EL69" s="1">
        <v>0.313</v>
      </c>
      <c r="EM69" s="1">
        <v>0.53249999999999997</v>
      </c>
      <c r="EN69" s="1">
        <v>2.1463000000000001</v>
      </c>
      <c r="EO69" s="1">
        <v>0.4914</v>
      </c>
      <c r="EP69" s="1">
        <v>0.24540000000000001</v>
      </c>
      <c r="EQ69" s="1">
        <v>0.53879999999999995</v>
      </c>
      <c r="ER69" s="1">
        <v>0.184</v>
      </c>
      <c r="ES69" s="1">
        <v>0.29980000000000001</v>
      </c>
      <c r="ET69" s="1">
        <v>0.31990000000000002</v>
      </c>
      <c r="EU69" s="1">
        <v>0.43859999999999999</v>
      </c>
      <c r="EV69" s="1">
        <v>0.16220000000000001</v>
      </c>
      <c r="EW69" s="1">
        <v>2.7591000000000001</v>
      </c>
      <c r="EX69" s="1">
        <v>0.9214</v>
      </c>
      <c r="EY69" s="1">
        <v>0.23699999999999999</v>
      </c>
      <c r="EZ69" s="1">
        <v>0.13730000000000001</v>
      </c>
      <c r="FA69" s="1">
        <v>1.3745000000000001</v>
      </c>
      <c r="FB69" s="1">
        <v>-0.27539999999999998</v>
      </c>
      <c r="FC69" s="1">
        <v>-2.8199999999999999E-2</v>
      </c>
      <c r="FD69" s="1">
        <v>4.7100000000000003E-2</v>
      </c>
      <c r="FE69" s="1">
        <v>0.1671</v>
      </c>
      <c r="FG69" s="1">
        <v>0.20480000000000001</v>
      </c>
      <c r="FH69" s="1">
        <v>0.36449999999999999</v>
      </c>
      <c r="FI69" s="1">
        <v>-0.2215</v>
      </c>
      <c r="FJ69" s="1">
        <v>-0.18279999999999999</v>
      </c>
      <c r="FK69" s="1">
        <v>-1.1115999999999999</v>
      </c>
      <c r="FL69" s="1">
        <v>0.1928</v>
      </c>
      <c r="FM69" s="1">
        <v>-0.34599999999999997</v>
      </c>
      <c r="FN69" s="1">
        <v>-2.3999999999999998E-3</v>
      </c>
      <c r="FO69" s="1">
        <v>-0.42009999999999997</v>
      </c>
      <c r="FP69" s="1">
        <v>-0.40429999999999999</v>
      </c>
      <c r="FQ69" s="1">
        <v>-0.69040000000000001</v>
      </c>
      <c r="FR69" s="1">
        <v>2.4047999999999998</v>
      </c>
      <c r="FS69" s="1">
        <v>-3.3999999999999998E-3</v>
      </c>
      <c r="FT69" s="1">
        <v>-0.70920000000000005</v>
      </c>
      <c r="FU69" s="1">
        <v>-0.82520000000000004</v>
      </c>
      <c r="FV69" s="1">
        <v>-0.254</v>
      </c>
      <c r="FW69" s="1">
        <v>-0.49430000000000002</v>
      </c>
      <c r="FX69" s="1">
        <v>-0.2336</v>
      </c>
      <c r="FY69" s="1">
        <v>-0.26869999999999999</v>
      </c>
      <c r="FZ69" s="1">
        <v>-0.2261</v>
      </c>
      <c r="GA69" s="1">
        <v>-3.78E-2</v>
      </c>
      <c r="GB69" s="1">
        <v>9.4799999999999995E-2</v>
      </c>
      <c r="GD69" s="1">
        <v>0.14099999999999999</v>
      </c>
      <c r="GF69" s="1">
        <v>8.5699999999999998E-2</v>
      </c>
      <c r="GI69" s="1">
        <v>1.2681</v>
      </c>
      <c r="HA69" s="1" t="str">
        <f t="shared" si="2"/>
        <v>2019</v>
      </c>
      <c r="HB69" s="1" t="str">
        <f t="shared" si="3"/>
        <v>04</v>
      </c>
    </row>
    <row r="70" spans="1:210">
      <c r="A70" s="3" t="s">
        <v>9</v>
      </c>
      <c r="B70" s="3"/>
      <c r="C70" s="3" t="s">
        <v>3293</v>
      </c>
      <c r="E70" s="1" t="s">
        <v>3294</v>
      </c>
      <c r="F70" s="1">
        <v>-0.33539999999999998</v>
      </c>
      <c r="G70" s="1">
        <v>-1.0270999999999999</v>
      </c>
      <c r="H70" s="1">
        <v>3.4599999999999999E-2</v>
      </c>
      <c r="I70" s="1">
        <v>-1.4160999999999999</v>
      </c>
      <c r="J70" s="1">
        <v>-0.99519999999999997</v>
      </c>
      <c r="K70" s="1">
        <v>-0.62739999999999996</v>
      </c>
      <c r="L70" s="1">
        <v>-0.54110000000000003</v>
      </c>
      <c r="M70" s="1">
        <v>-1.2415</v>
      </c>
      <c r="N70" s="1">
        <v>-0.52639999999999998</v>
      </c>
      <c r="O70" s="1">
        <v>-1.0557000000000001</v>
      </c>
      <c r="P70" s="1">
        <v>-0.93020000000000003</v>
      </c>
      <c r="Q70" s="1">
        <v>0.53310000000000002</v>
      </c>
      <c r="R70" s="1">
        <v>-0.76680000000000004</v>
      </c>
      <c r="S70" s="1">
        <v>-1.83E-2</v>
      </c>
      <c r="T70" s="1">
        <v>-0.9546</v>
      </c>
      <c r="U70" s="1">
        <v>-0.6391</v>
      </c>
      <c r="V70" s="1">
        <v>-1.0727</v>
      </c>
      <c r="W70" s="1">
        <v>0.3372</v>
      </c>
      <c r="X70" s="1">
        <v>-1.0943000000000001</v>
      </c>
      <c r="Y70" s="1">
        <v>-0.48880000000000001</v>
      </c>
      <c r="Z70" s="1">
        <v>-8.6199999999999999E-2</v>
      </c>
      <c r="AA70" s="1">
        <v>-2.1000000000000001E-2</v>
      </c>
      <c r="AB70" s="1">
        <v>0</v>
      </c>
      <c r="AC70" s="1">
        <v>-0.4244</v>
      </c>
      <c r="AD70" s="1">
        <v>-0.7117</v>
      </c>
      <c r="AE70" s="1">
        <v>-1.923</v>
      </c>
      <c r="AF70" s="1">
        <v>0</v>
      </c>
      <c r="AG70" s="1">
        <v>0</v>
      </c>
      <c r="AH70" s="1">
        <v>-1.3297000000000001</v>
      </c>
      <c r="AI70" s="1">
        <v>0</v>
      </c>
      <c r="AJ70" s="1">
        <v>-0.13400000000000001</v>
      </c>
      <c r="AK70" s="1">
        <v>-0.2041</v>
      </c>
      <c r="AL70" s="1">
        <v>-1.5648</v>
      </c>
      <c r="AM70" s="1">
        <v>-1.0308999999999999</v>
      </c>
      <c r="AN70" s="1">
        <v>0.1449</v>
      </c>
      <c r="AO70" s="1">
        <v>0.14610000000000001</v>
      </c>
      <c r="AP70" s="1">
        <v>0.27989999999999998</v>
      </c>
      <c r="AQ70" s="1">
        <v>8.0799999999999997E-2</v>
      </c>
      <c r="AR70" s="1">
        <v>-1.2928999999999999</v>
      </c>
      <c r="AS70" s="1">
        <v>-0.86850000000000005</v>
      </c>
      <c r="AT70" s="1">
        <v>-1.5150999999999999</v>
      </c>
      <c r="AU70" s="1">
        <v>-1.8359000000000001</v>
      </c>
      <c r="AV70" s="1">
        <v>-3.0312000000000001</v>
      </c>
      <c r="AW70" s="1">
        <v>0.14630000000000001</v>
      </c>
      <c r="AX70" s="1">
        <v>-5.8400000000000001E-2</v>
      </c>
      <c r="AY70" s="1">
        <v>0</v>
      </c>
      <c r="AZ70" s="1">
        <v>3.6400000000000002E-2</v>
      </c>
      <c r="BA70" s="1">
        <v>0.22489999999999999</v>
      </c>
      <c r="BB70" s="1">
        <v>0.11550000000000001</v>
      </c>
      <c r="BC70" s="1">
        <v>8.2500000000000004E-2</v>
      </c>
      <c r="BD70" s="1">
        <v>-0.51619999999999999</v>
      </c>
      <c r="BE70" s="1">
        <v>-0.60619999999999996</v>
      </c>
      <c r="BF70" s="1">
        <v>9.0899999999999995E-2</v>
      </c>
      <c r="BG70" s="1">
        <v>-0.3206</v>
      </c>
      <c r="BH70" s="1">
        <v>0.1522</v>
      </c>
      <c r="BI70" s="1">
        <v>-0.32250000000000001</v>
      </c>
      <c r="BJ70" s="1">
        <v>-0.62739999999999996</v>
      </c>
      <c r="BK70" s="1">
        <v>-0.10390000000000001</v>
      </c>
      <c r="BL70" s="1">
        <v>0.1069</v>
      </c>
      <c r="BM70" s="1">
        <v>-0.31940000000000002</v>
      </c>
      <c r="BN70" s="1">
        <v>-0.95789999999999997</v>
      </c>
      <c r="BO70" s="1">
        <v>0.32179999999999997</v>
      </c>
      <c r="BP70" s="1">
        <v>-9.0700000000000003E-2</v>
      </c>
      <c r="BQ70" s="1">
        <v>0.1484</v>
      </c>
      <c r="BR70" s="1">
        <v>0.3538</v>
      </c>
      <c r="BS70" s="1">
        <v>-0.7389</v>
      </c>
      <c r="BT70" s="1">
        <v>0.28079999999999999</v>
      </c>
      <c r="BU70" s="1">
        <v>4.7034000000000002</v>
      </c>
      <c r="BV70" s="1">
        <v>1.4827999999999999</v>
      </c>
      <c r="BW70" s="1">
        <v>-0.4385</v>
      </c>
      <c r="BX70" s="1">
        <v>-1.1115999999999999</v>
      </c>
      <c r="BY70" s="1">
        <v>6.9599999999999995E-2</v>
      </c>
      <c r="BZ70" s="1">
        <v>-1.6828000000000001</v>
      </c>
      <c r="CA70" s="1">
        <v>-1.74</v>
      </c>
      <c r="CB70" s="1">
        <v>0.41770000000000002</v>
      </c>
      <c r="CC70" s="1">
        <v>-0.62980000000000003</v>
      </c>
      <c r="CD70" s="1">
        <v>0.25740000000000002</v>
      </c>
      <c r="CE70" s="1">
        <v>-0.57999999999999996</v>
      </c>
      <c r="CF70" s="1">
        <v>-1.3655999999999999</v>
      </c>
      <c r="CG70" s="1">
        <v>0.43640000000000001</v>
      </c>
      <c r="CH70" s="1">
        <v>-1.3391999999999999</v>
      </c>
      <c r="CI70" s="1">
        <v>-0.19209999999999999</v>
      </c>
      <c r="CJ70" s="1">
        <v>-1.0569</v>
      </c>
      <c r="CK70" s="1">
        <v>1.3653999999999999</v>
      </c>
      <c r="CL70" s="1">
        <v>-0.2172</v>
      </c>
      <c r="CM70" s="1">
        <v>-0.26550000000000001</v>
      </c>
      <c r="CN70" s="1">
        <v>-0.41889999999999999</v>
      </c>
      <c r="CO70" s="1">
        <v>-0.2016</v>
      </c>
      <c r="CP70" s="1">
        <v>-1.1394</v>
      </c>
      <c r="CQ70" s="1">
        <v>-0.36659999999999998</v>
      </c>
      <c r="CR70" s="1">
        <v>0.28070000000000001</v>
      </c>
      <c r="CS70" s="1">
        <v>-0.92079999999999995</v>
      </c>
      <c r="CT70" s="1">
        <v>1.1574</v>
      </c>
      <c r="CU70" s="1">
        <v>-1.5518000000000001</v>
      </c>
      <c r="CV70" s="1">
        <v>-1.2433000000000001</v>
      </c>
      <c r="CW70" s="1">
        <v>-1.5444</v>
      </c>
      <c r="CX70" s="1">
        <v>1.4562999999999999</v>
      </c>
      <c r="CY70" s="1">
        <v>9.7799999999999998E-2</v>
      </c>
      <c r="CZ70" s="1">
        <v>0.15790000000000001</v>
      </c>
      <c r="DA70" s="1">
        <v>-0.50790000000000002</v>
      </c>
      <c r="DB70" s="1">
        <v>-1.5544</v>
      </c>
      <c r="DC70" s="1">
        <v>-2.2604000000000002</v>
      </c>
      <c r="DD70" s="1">
        <v>0</v>
      </c>
      <c r="DE70" s="1">
        <v>0.3034</v>
      </c>
      <c r="DF70" s="1">
        <v>0.52549999999999997</v>
      </c>
      <c r="DG70" s="1">
        <v>3.7100000000000001E-2</v>
      </c>
      <c r="DH70" s="1">
        <v>-0.66679999999999995</v>
      </c>
      <c r="DI70" s="1">
        <v>0.1105</v>
      </c>
      <c r="DJ70" s="1">
        <v>-0.29070000000000001</v>
      </c>
      <c r="DK70" s="1">
        <v>-0.2707</v>
      </c>
      <c r="DL70" s="1">
        <v>-0.28499999999999998</v>
      </c>
      <c r="DM70" s="1">
        <v>-0.65780000000000005</v>
      </c>
      <c r="DN70" s="1">
        <v>-7.3800000000000004E-2</v>
      </c>
      <c r="DO70" s="1">
        <v>0.92900000000000005</v>
      </c>
      <c r="DP70" s="1">
        <v>-0.2072</v>
      </c>
      <c r="DQ70" s="1">
        <v>1.3844000000000001</v>
      </c>
      <c r="DR70" s="1">
        <v>0.36659999999999998</v>
      </c>
      <c r="DS70" s="1">
        <v>-0.53620000000000001</v>
      </c>
      <c r="DT70" s="1">
        <v>-0.60870000000000002</v>
      </c>
      <c r="DU70" s="1">
        <v>4.65E-2</v>
      </c>
      <c r="DV70" s="1">
        <v>-0.1618</v>
      </c>
      <c r="DW70" s="1">
        <v>-0.92500000000000004</v>
      </c>
      <c r="DX70" s="1">
        <v>-0.65959999999999996</v>
      </c>
      <c r="DY70" s="1">
        <v>-0.80500000000000005</v>
      </c>
      <c r="DZ70" s="1">
        <v>-0.98519999999999996</v>
      </c>
      <c r="EA70" s="1">
        <v>-0.82950000000000002</v>
      </c>
      <c r="EB70" s="1">
        <v>-0.34160000000000001</v>
      </c>
      <c r="EC70" s="1">
        <v>-0.2016</v>
      </c>
      <c r="ED70" s="1">
        <v>-0.86950000000000005</v>
      </c>
      <c r="EE70" s="1">
        <v>0.1825</v>
      </c>
      <c r="EF70" s="1">
        <v>-0.47920000000000001</v>
      </c>
      <c r="EG70" s="1">
        <v>-0.18809999999999999</v>
      </c>
      <c r="EH70" s="1">
        <v>-8.3099999999999993E-2</v>
      </c>
      <c r="EI70" s="1">
        <v>0.22500000000000001</v>
      </c>
      <c r="EJ70" s="1">
        <v>-0.58289999999999997</v>
      </c>
      <c r="EK70" s="1">
        <v>-1.2626999999999999</v>
      </c>
      <c r="EL70" s="1">
        <v>-0.2467</v>
      </c>
      <c r="EM70" s="1">
        <v>4.0599999999999997E-2</v>
      </c>
      <c r="EN70" s="1">
        <v>-0.91459999999999997</v>
      </c>
      <c r="EO70" s="1">
        <v>-0.18410000000000001</v>
      </c>
      <c r="EP70" s="1">
        <v>-0.37919999999999998</v>
      </c>
      <c r="EQ70" s="1">
        <v>-9.8900000000000002E-2</v>
      </c>
      <c r="ER70" s="1">
        <v>-0.1376</v>
      </c>
      <c r="ES70" s="1">
        <v>-0.13519999999999999</v>
      </c>
      <c r="ET70" s="1">
        <v>-0.2288</v>
      </c>
      <c r="EU70" s="1">
        <v>9.0700000000000003E-2</v>
      </c>
      <c r="EV70" s="1">
        <v>-0.18770000000000001</v>
      </c>
      <c r="EW70" s="1">
        <v>0.62</v>
      </c>
      <c r="EX70" s="1">
        <v>-1.7644</v>
      </c>
      <c r="EY70" s="1">
        <v>-0.66239999999999999</v>
      </c>
      <c r="EZ70" s="1">
        <v>-0.1026</v>
      </c>
      <c r="FA70" s="1">
        <v>-0.5847</v>
      </c>
      <c r="FB70" s="1">
        <v>4.5999999999999999E-2</v>
      </c>
      <c r="FC70" s="1">
        <v>-0.76680000000000004</v>
      </c>
      <c r="FD70" s="1">
        <v>-1.2800000000000001E-2</v>
      </c>
      <c r="FE70" s="1">
        <v>-0.50309999999999999</v>
      </c>
      <c r="FG70" s="1">
        <v>-0.22750000000000001</v>
      </c>
      <c r="FH70" s="1">
        <v>-0.32400000000000001</v>
      </c>
      <c r="FI70" s="1">
        <v>-2.64E-2</v>
      </c>
      <c r="FJ70" s="1">
        <v>-0.55669999999999997</v>
      </c>
      <c r="FK70" s="1">
        <v>-0.5161</v>
      </c>
      <c r="FL70" s="1">
        <v>-0.37669999999999998</v>
      </c>
      <c r="FM70" s="1">
        <v>-0.88500000000000001</v>
      </c>
      <c r="FN70" s="1">
        <v>-0.51119999999999999</v>
      </c>
      <c r="FO70" s="1">
        <v>-0.81340000000000001</v>
      </c>
      <c r="FP70" s="1">
        <v>-0.99809999999999999</v>
      </c>
      <c r="FQ70" s="1">
        <v>-1.2149000000000001</v>
      </c>
      <c r="FR70" s="1">
        <v>-0.91610000000000003</v>
      </c>
      <c r="FS70" s="1">
        <v>-5.7799999999999997E-2</v>
      </c>
      <c r="FT70" s="1">
        <v>-0.99639999999999995</v>
      </c>
      <c r="FU70" s="1">
        <v>-0.85799999999999998</v>
      </c>
      <c r="FV70" s="1">
        <v>-0.79410000000000003</v>
      </c>
      <c r="FW70" s="1">
        <v>-0.62649999999999995</v>
      </c>
      <c r="FX70" s="1">
        <v>-0.50670000000000004</v>
      </c>
      <c r="FY70" s="1">
        <v>-0.49680000000000002</v>
      </c>
      <c r="FZ70" s="1">
        <v>-0.1242</v>
      </c>
      <c r="GA70" s="1">
        <v>-0.26219999999999999</v>
      </c>
      <c r="GB70" s="1">
        <v>-0.33129999999999998</v>
      </c>
      <c r="GD70" s="1">
        <v>-0.53029999999999999</v>
      </c>
      <c r="GF70" s="1">
        <v>-0.28420000000000001</v>
      </c>
      <c r="GI70" s="1">
        <v>0.29799999999999999</v>
      </c>
      <c r="HA70" s="1" t="str">
        <f t="shared" si="2"/>
        <v>2019</v>
      </c>
      <c r="HB70" s="1" t="str">
        <f t="shared" si="3"/>
        <v>04</v>
      </c>
    </row>
    <row r="71" spans="1:210">
      <c r="A71" s="3" t="s">
        <v>9</v>
      </c>
      <c r="B71" s="3"/>
      <c r="C71" s="3" t="s">
        <v>3295</v>
      </c>
      <c r="E71" s="1" t="s">
        <v>3295</v>
      </c>
      <c r="F71" s="1">
        <v>-0.44350000000000001</v>
      </c>
      <c r="G71" s="1">
        <v>-1.2077</v>
      </c>
      <c r="H71" s="1">
        <v>-1.7299999999999999E-2</v>
      </c>
      <c r="I71" s="1">
        <v>-1.4704999999999999</v>
      </c>
      <c r="J71" s="1">
        <v>-1.5489999999999999</v>
      </c>
      <c r="K71" s="1">
        <v>-0.68640000000000001</v>
      </c>
      <c r="L71" s="1">
        <v>-0.4728</v>
      </c>
      <c r="M71" s="1">
        <v>-1.1857</v>
      </c>
      <c r="N71" s="1">
        <v>-1.1129</v>
      </c>
      <c r="O71" s="1">
        <v>-0.74350000000000005</v>
      </c>
      <c r="P71" s="1">
        <v>-0.67320000000000002</v>
      </c>
      <c r="Q71" s="1">
        <v>-7.6300000000000007E-2</v>
      </c>
      <c r="R71" s="1">
        <v>-0.71609999999999996</v>
      </c>
      <c r="S71" s="1">
        <v>0</v>
      </c>
      <c r="T71" s="1">
        <v>-0.5071</v>
      </c>
      <c r="U71" s="1">
        <v>-0.29010000000000002</v>
      </c>
      <c r="V71" s="1">
        <v>-0.43840000000000001</v>
      </c>
      <c r="W71" s="1">
        <v>0.2742</v>
      </c>
      <c r="X71" s="1">
        <v>-0.13689999999999999</v>
      </c>
      <c r="Y71" s="1">
        <v>-0.5373</v>
      </c>
      <c r="Z71" s="1">
        <v>0.17280000000000001</v>
      </c>
      <c r="AA71" s="1">
        <v>0.62660000000000005</v>
      </c>
      <c r="AB71" s="1">
        <v>-0.32669999999999999</v>
      </c>
      <c r="AC71" s="1">
        <v>0.47970000000000002</v>
      </c>
      <c r="AD71" s="1">
        <v>-0.22189999999999999</v>
      </c>
      <c r="AE71" s="1">
        <v>-0.68489999999999995</v>
      </c>
      <c r="AF71" s="1">
        <v>0.60270000000000001</v>
      </c>
      <c r="AG71" s="1">
        <v>-0.4819</v>
      </c>
      <c r="AH71" s="1">
        <v>-0.44719999999999999</v>
      </c>
      <c r="AI71" s="1">
        <v>-0.24779999999999999</v>
      </c>
      <c r="AJ71" s="1">
        <v>0</v>
      </c>
      <c r="AK71" s="1">
        <v>-0.81169999999999998</v>
      </c>
      <c r="AL71" s="1">
        <v>-0.45140000000000002</v>
      </c>
      <c r="AM71" s="1">
        <v>2.0832999999999999</v>
      </c>
      <c r="AN71" s="1">
        <v>4.7899999999999998E-2</v>
      </c>
      <c r="AO71" s="1">
        <v>-0.98460000000000003</v>
      </c>
      <c r="AP71" s="1">
        <v>-1.7831999999999999</v>
      </c>
      <c r="AQ71" s="1">
        <v>0.97240000000000004</v>
      </c>
      <c r="AR71" s="1">
        <v>-1.0651999999999999</v>
      </c>
      <c r="AS71" s="1">
        <v>-0.65749999999999997</v>
      </c>
      <c r="AT71" s="1">
        <v>-1.3976999999999999</v>
      </c>
      <c r="AU71" s="1">
        <v>-0.82469999999999999</v>
      </c>
      <c r="AV71" s="1">
        <v>-0.1295</v>
      </c>
      <c r="AW71" s="1">
        <v>-1.2282999999999999</v>
      </c>
      <c r="AX71" s="1">
        <v>0.66869999999999996</v>
      </c>
      <c r="AY71" s="1">
        <v>-0.1757</v>
      </c>
      <c r="AZ71" s="1">
        <v>-0.36320000000000002</v>
      </c>
      <c r="BA71" s="1">
        <v>-0.78469999999999995</v>
      </c>
      <c r="BB71" s="1">
        <v>-0.34389999999999998</v>
      </c>
      <c r="BC71" s="1">
        <v>0.2485</v>
      </c>
      <c r="BD71" s="1">
        <v>-0.75360000000000005</v>
      </c>
      <c r="BE71" s="1">
        <v>-0.99460000000000004</v>
      </c>
      <c r="BF71" s="1">
        <v>-1.1508</v>
      </c>
      <c r="BG71" s="1">
        <v>-0.34639999999999999</v>
      </c>
      <c r="BH71" s="1">
        <v>0.2286</v>
      </c>
      <c r="BI71" s="1">
        <v>-0.41420000000000001</v>
      </c>
      <c r="BJ71" s="1">
        <v>-0.71089999999999998</v>
      </c>
      <c r="BK71" s="1">
        <v>-0.4153</v>
      </c>
      <c r="BL71" s="1">
        <v>-0.85370000000000001</v>
      </c>
      <c r="BM71" s="1">
        <v>0.40089999999999998</v>
      </c>
      <c r="BN71" s="1">
        <v>-2.5072999999999999</v>
      </c>
      <c r="BO71" s="1">
        <v>1.2057</v>
      </c>
      <c r="BP71" s="1">
        <v>-1.1658999999999999</v>
      </c>
      <c r="BQ71" s="1">
        <v>0.89610000000000001</v>
      </c>
      <c r="BR71" s="1">
        <v>-0.45290000000000002</v>
      </c>
      <c r="BS71" s="1">
        <v>-0.98209999999999997</v>
      </c>
      <c r="BT71" s="1">
        <v>0.28120000000000001</v>
      </c>
      <c r="BU71" s="1">
        <v>7.5949</v>
      </c>
      <c r="BV71" s="1">
        <v>-1.6497999999999999</v>
      </c>
      <c r="BW71" s="1">
        <v>9.6199999999999994E-2</v>
      </c>
      <c r="BX71" s="1">
        <v>5.0000000000000001E-4</v>
      </c>
      <c r="BY71" s="1">
        <v>-0.64939999999999998</v>
      </c>
      <c r="BZ71" s="1">
        <v>-1.5889</v>
      </c>
      <c r="CA71" s="1">
        <v>-1.3967000000000001</v>
      </c>
      <c r="CB71" s="1">
        <v>0.20760000000000001</v>
      </c>
      <c r="CC71" s="1">
        <v>-0.90710000000000002</v>
      </c>
      <c r="CD71" s="1">
        <v>0.1288</v>
      </c>
      <c r="CE71" s="1">
        <v>7.46E-2</v>
      </c>
      <c r="CF71" s="1">
        <v>-9.9400000000000002E-2</v>
      </c>
      <c r="CG71" s="1">
        <v>-9.3100000000000002E-2</v>
      </c>
      <c r="CH71" s="1">
        <v>-1.2963</v>
      </c>
      <c r="CI71" s="1">
        <v>6.4100000000000004E-2</v>
      </c>
      <c r="CJ71" s="1">
        <v>-1.1033999999999999</v>
      </c>
      <c r="CK71" s="1">
        <v>2.129</v>
      </c>
      <c r="CL71" s="1">
        <v>-0.1045</v>
      </c>
      <c r="CM71" s="1">
        <v>0.12180000000000001</v>
      </c>
      <c r="CN71" s="1">
        <v>0.12970000000000001</v>
      </c>
      <c r="CO71" s="1">
        <v>-1.29E-2</v>
      </c>
      <c r="CP71" s="1">
        <v>-0.81630000000000003</v>
      </c>
      <c r="CQ71" s="1">
        <v>-0.41299999999999998</v>
      </c>
      <c r="CR71" s="1">
        <v>-0.60740000000000005</v>
      </c>
      <c r="CS71" s="1">
        <v>-1.0096000000000001</v>
      </c>
      <c r="CT71" s="1">
        <v>0.28649999999999998</v>
      </c>
      <c r="CU71" s="1">
        <v>-1.2664</v>
      </c>
      <c r="CV71" s="1">
        <v>0.53790000000000004</v>
      </c>
      <c r="CW71" s="1">
        <v>-1.0085999999999999</v>
      </c>
      <c r="CX71" s="1">
        <v>1.4084000000000001</v>
      </c>
      <c r="CY71" s="1">
        <v>0.34410000000000002</v>
      </c>
      <c r="CZ71" s="1">
        <v>0.31840000000000002</v>
      </c>
      <c r="DA71" s="1">
        <v>-0.69899999999999995</v>
      </c>
      <c r="DB71" s="1">
        <v>-1.7094</v>
      </c>
      <c r="DC71" s="1">
        <v>-1.8996</v>
      </c>
      <c r="DD71" s="1">
        <v>7.0099999999999996E-2</v>
      </c>
      <c r="DE71" s="1">
        <v>0.30359999999999998</v>
      </c>
      <c r="DF71" s="1">
        <v>0.52010000000000001</v>
      </c>
      <c r="DG71" s="1">
        <v>6.1800000000000001E-2</v>
      </c>
      <c r="DH71" s="1">
        <v>5.7700000000000001E-2</v>
      </c>
      <c r="DI71" s="1">
        <v>0.1729</v>
      </c>
      <c r="DJ71" s="1">
        <v>0.12870000000000001</v>
      </c>
      <c r="DK71" s="1">
        <v>0.11799999999999999</v>
      </c>
      <c r="DL71" s="1">
        <v>7.8100000000000003E-2</v>
      </c>
      <c r="DM71" s="1">
        <v>1.5900000000000001E-2</v>
      </c>
      <c r="DN71" s="1">
        <v>0.1149</v>
      </c>
      <c r="DO71" s="1">
        <v>1.0344</v>
      </c>
      <c r="DP71" s="1">
        <v>-0.2596</v>
      </c>
      <c r="DQ71" s="1">
        <v>1.0117</v>
      </c>
      <c r="DR71" s="1">
        <v>-0.1221</v>
      </c>
      <c r="DS71" s="1">
        <v>-0.66559999999999997</v>
      </c>
      <c r="DT71" s="1">
        <v>-0.88539999999999996</v>
      </c>
      <c r="DU71" s="1">
        <v>0.1399</v>
      </c>
      <c r="DV71" s="1">
        <v>-0.10680000000000001</v>
      </c>
      <c r="DW71" s="1">
        <v>-0.87370000000000003</v>
      </c>
      <c r="DX71" s="1">
        <v>-1.3644000000000001</v>
      </c>
      <c r="DY71" s="1">
        <v>1.5088999999999999</v>
      </c>
      <c r="DZ71" s="1">
        <v>-0.17949999999999999</v>
      </c>
      <c r="EA71" s="1">
        <v>-0.2316</v>
      </c>
      <c r="EB71" s="1">
        <v>-0.21529999999999999</v>
      </c>
      <c r="EC71" s="1">
        <v>-0.2016</v>
      </c>
      <c r="ED71" s="1">
        <v>0.30630000000000002</v>
      </c>
      <c r="EE71" s="1">
        <v>0.31380000000000002</v>
      </c>
      <c r="EF71" s="1">
        <v>-0.48370000000000002</v>
      </c>
      <c r="EG71" s="1">
        <v>8.1799999999999998E-2</v>
      </c>
      <c r="EH71" s="1">
        <v>0.19900000000000001</v>
      </c>
      <c r="EI71" s="1">
        <v>0.31319999999999998</v>
      </c>
      <c r="EJ71" s="1">
        <v>-0.36109999999999998</v>
      </c>
      <c r="EK71" s="1">
        <v>-0.6905</v>
      </c>
      <c r="EL71" s="1">
        <v>0.2477</v>
      </c>
      <c r="EM71" s="1">
        <v>-0.32319999999999999</v>
      </c>
      <c r="EN71" s="1">
        <v>0.27350000000000002</v>
      </c>
      <c r="EO71" s="1">
        <v>9.4399999999999998E-2</v>
      </c>
      <c r="EP71" s="1">
        <v>-1.6E-2</v>
      </c>
      <c r="EQ71" s="1">
        <v>9.8100000000000007E-2</v>
      </c>
      <c r="ER71" s="1">
        <v>-3.9508999999999999</v>
      </c>
      <c r="ES71" s="1">
        <v>0.2722</v>
      </c>
      <c r="ET71" s="1">
        <v>0.26100000000000001</v>
      </c>
      <c r="EU71" s="1">
        <v>0.3644</v>
      </c>
      <c r="EV71" s="1">
        <v>0.51100000000000001</v>
      </c>
      <c r="EW71" s="1">
        <v>-1.6830000000000001</v>
      </c>
      <c r="EX71" s="1">
        <v>-0.6714</v>
      </c>
      <c r="EY71" s="1">
        <v>-2.0000000000000001E-4</v>
      </c>
      <c r="EZ71" s="1">
        <v>0.13519999999999999</v>
      </c>
      <c r="FA71" s="1">
        <v>-1.1532</v>
      </c>
      <c r="FB71" s="1">
        <v>-0.50690000000000002</v>
      </c>
      <c r="FC71" s="1">
        <v>-0.22320000000000001</v>
      </c>
      <c r="FD71" s="1">
        <v>0.2039</v>
      </c>
      <c r="FE71" s="1">
        <v>-1.5931999999999999</v>
      </c>
      <c r="FG71" s="1">
        <v>0.12690000000000001</v>
      </c>
      <c r="FH71" s="1">
        <v>0.15909999999999999</v>
      </c>
      <c r="FI71" s="1">
        <v>0.34189999999999998</v>
      </c>
      <c r="FJ71" s="1">
        <v>7.9799999999999996E-2</v>
      </c>
      <c r="FK71" s="1">
        <v>-0.70750000000000002</v>
      </c>
      <c r="FL71" s="1">
        <v>0.21479999999999999</v>
      </c>
      <c r="FM71" s="1">
        <v>-0.23680000000000001</v>
      </c>
      <c r="FN71" s="1">
        <v>0.1787</v>
      </c>
      <c r="FO71" s="1">
        <v>-0.40510000000000002</v>
      </c>
      <c r="FP71" s="1">
        <v>-0.39410000000000001</v>
      </c>
      <c r="FQ71" s="1">
        <v>-0.58030000000000004</v>
      </c>
      <c r="FR71" s="1">
        <v>0.43769999999999998</v>
      </c>
      <c r="FS71" s="1">
        <v>0.12590000000000001</v>
      </c>
      <c r="FT71" s="1">
        <v>-0.48770000000000002</v>
      </c>
      <c r="FU71" s="1">
        <v>-0.47610000000000002</v>
      </c>
      <c r="FV71" s="1">
        <v>-0.14699999999999999</v>
      </c>
      <c r="FW71" s="1">
        <v>-0.16969999999999999</v>
      </c>
      <c r="FX71" s="1">
        <v>5.9999999999999995E-4</v>
      </c>
      <c r="FY71" s="1">
        <v>-7.2400000000000006E-2</v>
      </c>
      <c r="FZ71" s="1">
        <v>-0.1535</v>
      </c>
      <c r="GA71" s="1">
        <v>4.2799999999999998E-2</v>
      </c>
      <c r="GB71" s="1">
        <v>-4.8399999999999999E-2</v>
      </c>
      <c r="GD71" s="1">
        <v>0.2147</v>
      </c>
      <c r="GF71" s="1">
        <v>-4.9299999999999997E-2</v>
      </c>
      <c r="GI71" s="1">
        <v>6.2799999999999995E-2</v>
      </c>
      <c r="HA71" s="1" t="str">
        <f t="shared" si="2"/>
        <v>2019</v>
      </c>
      <c r="HB71" s="1" t="str">
        <f t="shared" si="3"/>
        <v>04</v>
      </c>
    </row>
    <row r="72" spans="1:210">
      <c r="A72" s="3" t="s">
        <v>9</v>
      </c>
      <c r="B72" s="3"/>
      <c r="C72" s="3" t="s">
        <v>3296</v>
      </c>
      <c r="E72" s="1" t="s">
        <v>3297</v>
      </c>
      <c r="F72" s="1">
        <v>-0.31340000000000001</v>
      </c>
      <c r="G72" s="1">
        <v>-0.93479999999999996</v>
      </c>
      <c r="H72" s="1">
        <v>0.24440000000000001</v>
      </c>
      <c r="I72" s="1">
        <v>-1.2295</v>
      </c>
      <c r="J72" s="1">
        <v>-0.73370000000000002</v>
      </c>
      <c r="K72" s="1">
        <v>-0.51600000000000001</v>
      </c>
      <c r="L72" s="1">
        <v>-0.43580000000000002</v>
      </c>
      <c r="M72" s="1">
        <v>-1.0781000000000001</v>
      </c>
      <c r="N72" s="1">
        <v>-0.69599999999999995</v>
      </c>
      <c r="O72" s="1">
        <v>-1.0392999999999999</v>
      </c>
      <c r="P72" s="1">
        <v>-2.4365000000000001</v>
      </c>
      <c r="Q72" s="1">
        <v>7.6100000000000001E-2</v>
      </c>
      <c r="R72" s="1">
        <v>-0.87380000000000002</v>
      </c>
      <c r="S72" s="1">
        <v>0.47799999999999998</v>
      </c>
      <c r="T72" s="1">
        <v>-0.44740000000000002</v>
      </c>
      <c r="U72" s="1">
        <v>-1.6068</v>
      </c>
      <c r="V72" s="1">
        <v>-0.55659999999999998</v>
      </c>
      <c r="W72" s="1">
        <v>0.59379999999999999</v>
      </c>
      <c r="X72" s="1">
        <v>0.1371</v>
      </c>
      <c r="Y72" s="1">
        <v>-0.2712</v>
      </c>
      <c r="Z72" s="1">
        <v>0.2581</v>
      </c>
      <c r="AA72" s="1">
        <v>2.1000000000000001E-2</v>
      </c>
      <c r="AB72" s="1">
        <v>-0.1628</v>
      </c>
      <c r="AC72" s="1">
        <v>0.47820000000000001</v>
      </c>
      <c r="AD72" s="1">
        <v>-1.4504999999999999</v>
      </c>
      <c r="AE72" s="1">
        <v>-0.94969999999999999</v>
      </c>
      <c r="AF72" s="1">
        <v>0</v>
      </c>
      <c r="AG72" s="1">
        <v>-0.32050000000000001</v>
      </c>
      <c r="AH72" s="1">
        <v>-0.7117</v>
      </c>
      <c r="AI72" s="1">
        <v>-0.5464</v>
      </c>
      <c r="AJ72" s="1">
        <v>0.33689999999999998</v>
      </c>
      <c r="AK72" s="1">
        <v>-0.25650000000000001</v>
      </c>
      <c r="AL72" s="1">
        <v>-0.44640000000000002</v>
      </c>
      <c r="AM72" s="1">
        <v>1.7181999999999999</v>
      </c>
      <c r="AN72" s="1">
        <v>4.8000000000000001E-2</v>
      </c>
      <c r="AO72" s="1">
        <v>-0.3679</v>
      </c>
      <c r="AP72" s="1">
        <v>-0.51029999999999998</v>
      </c>
      <c r="AQ72" s="1">
        <v>0.32119999999999999</v>
      </c>
      <c r="AR72" s="1">
        <v>-1.5097</v>
      </c>
      <c r="AS72" s="1">
        <v>-1.0014000000000001</v>
      </c>
      <c r="AT72" s="1">
        <v>-1.0165</v>
      </c>
      <c r="AU72" s="1">
        <v>-8.2199999999999995E-2</v>
      </c>
      <c r="AV72" s="1">
        <v>0.16120000000000001</v>
      </c>
      <c r="AW72" s="1">
        <v>-1.4471000000000001</v>
      </c>
      <c r="AX72" s="1">
        <v>0</v>
      </c>
      <c r="AY72" s="1">
        <v>0</v>
      </c>
      <c r="AZ72" s="1">
        <v>0.1091</v>
      </c>
      <c r="BA72" s="1">
        <v>-0.3367</v>
      </c>
      <c r="BB72" s="1">
        <v>-0.14360000000000001</v>
      </c>
      <c r="BC72" s="1">
        <v>0.24809999999999999</v>
      </c>
      <c r="BD72" s="1">
        <v>-0.63560000000000005</v>
      </c>
      <c r="BE72" s="1">
        <v>-0.74729999999999996</v>
      </c>
      <c r="BF72" s="1">
        <v>-0.24529999999999999</v>
      </c>
      <c r="BG72" s="1">
        <v>-0.21490000000000001</v>
      </c>
      <c r="BH72" s="1">
        <v>7.5800000000000006E-2</v>
      </c>
      <c r="BI72" s="1">
        <v>-1.2043999999999999</v>
      </c>
      <c r="BJ72" s="1">
        <v>-0.23749999999999999</v>
      </c>
      <c r="BK72" s="1">
        <v>0.1739</v>
      </c>
      <c r="BL72" s="1">
        <v>0</v>
      </c>
      <c r="BM72" s="1">
        <v>-0.2394</v>
      </c>
      <c r="BN72" s="1">
        <v>-1.0954999999999999</v>
      </c>
      <c r="BO72" s="1">
        <v>0.4758</v>
      </c>
      <c r="BP72" s="1">
        <v>-4.58E-2</v>
      </c>
      <c r="BQ72" s="1">
        <v>0.29520000000000002</v>
      </c>
      <c r="BR72" s="1">
        <v>-0.65649999999999997</v>
      </c>
      <c r="BS72" s="1">
        <v>-0.68110000000000004</v>
      </c>
      <c r="BT72" s="1">
        <v>0</v>
      </c>
      <c r="BU72" s="1">
        <v>8.8234999999999992</v>
      </c>
      <c r="BV72" s="1">
        <v>0.18720000000000001</v>
      </c>
      <c r="BW72" s="1">
        <v>0.54149999999999998</v>
      </c>
      <c r="BX72" s="1">
        <v>0.78490000000000004</v>
      </c>
      <c r="BY72" s="1">
        <v>-0.8599</v>
      </c>
      <c r="BZ72" s="1">
        <v>-1.0808</v>
      </c>
      <c r="CA72" s="1">
        <v>-0.57320000000000004</v>
      </c>
      <c r="CB72" s="1">
        <v>-0.2069</v>
      </c>
      <c r="CC72" s="1">
        <v>-7.0300000000000001E-2</v>
      </c>
      <c r="CD72" s="1">
        <v>0</v>
      </c>
      <c r="CE72" s="1">
        <v>0.51380000000000003</v>
      </c>
      <c r="CF72" s="1">
        <v>0.77610000000000001</v>
      </c>
      <c r="CG72" s="1">
        <v>-0.4602</v>
      </c>
      <c r="CH72" s="1">
        <v>-0.94330000000000003</v>
      </c>
      <c r="CI72" s="1">
        <v>-0.19159999999999999</v>
      </c>
      <c r="CJ72" s="1">
        <v>-0.96989999999999998</v>
      </c>
      <c r="CK72" s="1">
        <v>0.69750000000000001</v>
      </c>
      <c r="CL72" s="1">
        <v>5.7599999999999998E-2</v>
      </c>
      <c r="CM72" s="1">
        <v>0.34439999999999998</v>
      </c>
      <c r="CN72" s="1">
        <v>0.66969999999999996</v>
      </c>
      <c r="CO72" s="1">
        <v>0.22500000000000001</v>
      </c>
      <c r="CP72" s="1">
        <v>-0.54269999999999996</v>
      </c>
      <c r="CQ72" s="1">
        <v>-0.2762</v>
      </c>
      <c r="CR72" s="1">
        <v>9.4E-2</v>
      </c>
      <c r="CS72" s="1">
        <v>-1.5102</v>
      </c>
      <c r="CT72" s="1">
        <v>0.1148</v>
      </c>
      <c r="CU72" s="1">
        <v>-1.3145</v>
      </c>
      <c r="CV72" s="1">
        <v>0.71209999999999996</v>
      </c>
      <c r="CW72" s="1">
        <v>-2.3098999999999998</v>
      </c>
      <c r="CX72" s="1">
        <v>1.4097999999999999</v>
      </c>
      <c r="CY72" s="1">
        <v>0.64070000000000005</v>
      </c>
      <c r="CZ72" s="1">
        <v>0.26629999999999998</v>
      </c>
      <c r="DA72" s="1">
        <v>-0.60329999999999995</v>
      </c>
      <c r="DB72" s="1">
        <v>0.38419999999999999</v>
      </c>
      <c r="DC72" s="1">
        <v>-2.1067</v>
      </c>
      <c r="DD72" s="1">
        <v>0</v>
      </c>
      <c r="DE72" s="1">
        <v>0.50729999999999997</v>
      </c>
      <c r="DF72" s="1">
        <v>0.2135</v>
      </c>
      <c r="DG72" s="1">
        <v>0.1076</v>
      </c>
      <c r="DH72" s="1">
        <v>0.6</v>
      </c>
      <c r="DI72" s="1">
        <v>-9.1399999999999995E-2</v>
      </c>
      <c r="DJ72" s="1">
        <v>0.85499999999999998</v>
      </c>
      <c r="DK72" s="1">
        <v>1.0250999999999999</v>
      </c>
      <c r="DL72" s="1">
        <v>0.99570000000000003</v>
      </c>
      <c r="DM72" s="1">
        <v>0.57450000000000001</v>
      </c>
      <c r="DN72" s="1">
        <v>0.29020000000000001</v>
      </c>
      <c r="DO72" s="1">
        <v>0.95850000000000002</v>
      </c>
      <c r="DP72" s="1">
        <v>5.2200000000000003E-2</v>
      </c>
      <c r="DQ72" s="1">
        <v>1.0711999999999999</v>
      </c>
      <c r="DR72" s="1">
        <v>0.34739999999999999</v>
      </c>
      <c r="DS72" s="1">
        <v>-0.75900000000000001</v>
      </c>
      <c r="DT72" s="1">
        <v>-0.33310000000000001</v>
      </c>
      <c r="DU72" s="1">
        <v>0.23350000000000001</v>
      </c>
      <c r="DV72" s="1">
        <v>-5.3499999999999999E-2</v>
      </c>
      <c r="DW72" s="1">
        <v>-1.0664</v>
      </c>
      <c r="DX72" s="1">
        <v>-0.8</v>
      </c>
      <c r="DY72" s="1">
        <v>0.2863</v>
      </c>
      <c r="DZ72" s="1">
        <v>-1.8109</v>
      </c>
      <c r="EA72" s="1">
        <v>0.66820000000000002</v>
      </c>
      <c r="EB72" s="1">
        <v>-2.1000000000000001E-2</v>
      </c>
      <c r="EC72" s="1">
        <v>-0.35439999999999999</v>
      </c>
      <c r="ED72" s="1">
        <v>-1.4579</v>
      </c>
      <c r="EE72" s="1">
        <v>0.3155</v>
      </c>
      <c r="EF72" s="1">
        <v>-0.72109999999999996</v>
      </c>
      <c r="EG72" s="1">
        <v>0.5736</v>
      </c>
      <c r="EH72" s="1">
        <v>-0.1368</v>
      </c>
      <c r="EI72" s="1">
        <v>0.19450000000000001</v>
      </c>
      <c r="EJ72" s="1">
        <v>0.18490000000000001</v>
      </c>
      <c r="EK72" s="1">
        <v>-0.17299999999999999</v>
      </c>
      <c r="EL72" s="1">
        <v>0.81730000000000003</v>
      </c>
      <c r="EM72" s="1">
        <v>-8.0799999999999997E-2</v>
      </c>
      <c r="EN72" s="1">
        <v>-0.53790000000000004</v>
      </c>
      <c r="EO72" s="1">
        <v>1.0056</v>
      </c>
      <c r="EP72" s="1">
        <v>0.76470000000000005</v>
      </c>
      <c r="EQ72" s="1">
        <v>0.28989999999999999</v>
      </c>
      <c r="ER72" s="1">
        <v>-1.3545</v>
      </c>
      <c r="ES72" s="1">
        <v>0.92430000000000001</v>
      </c>
      <c r="ET72" s="1">
        <v>1.0302</v>
      </c>
      <c r="EU72" s="1">
        <v>0.31909999999999999</v>
      </c>
      <c r="EV72" s="1">
        <v>0.873</v>
      </c>
      <c r="EW72" s="1">
        <v>-0.37540000000000001</v>
      </c>
      <c r="EX72" s="1">
        <v>-0.38250000000000001</v>
      </c>
      <c r="EY72" s="1">
        <v>0.52100000000000002</v>
      </c>
      <c r="EZ72" s="1">
        <v>-8.1600000000000006E-2</v>
      </c>
      <c r="FA72" s="1">
        <v>-1.6353</v>
      </c>
      <c r="FB72" s="1">
        <v>0.32419999999999999</v>
      </c>
      <c r="FC72" s="1">
        <v>0.56620000000000004</v>
      </c>
      <c r="FD72" s="1">
        <v>0.1295</v>
      </c>
      <c r="FE72" s="1">
        <v>-0.84919999999999995</v>
      </c>
      <c r="FG72" s="1">
        <v>0.81479999999999997</v>
      </c>
      <c r="FH72" s="1">
        <v>0.79600000000000004</v>
      </c>
      <c r="FI72" s="1">
        <v>-0.18909999999999999</v>
      </c>
      <c r="FJ72" s="1">
        <v>0.40029999999999999</v>
      </c>
      <c r="FK72" s="1">
        <v>-0.1426</v>
      </c>
      <c r="FL72" s="1">
        <v>0.57169999999999999</v>
      </c>
      <c r="FM72" s="1">
        <v>0.16339999999999999</v>
      </c>
      <c r="FN72" s="1">
        <v>0.64580000000000004</v>
      </c>
      <c r="FO72" s="1">
        <v>-0.13869999999999999</v>
      </c>
      <c r="FP72" s="1">
        <v>8.1500000000000003E-2</v>
      </c>
      <c r="FQ72" s="1">
        <v>-0.31690000000000002</v>
      </c>
      <c r="FR72" s="1">
        <v>-0.52600000000000002</v>
      </c>
      <c r="FS72" s="1">
        <v>0.23899999999999999</v>
      </c>
      <c r="FT72" s="1">
        <v>0.16270000000000001</v>
      </c>
      <c r="FU72" s="1">
        <v>1.12E-2</v>
      </c>
      <c r="FV72" s="1">
        <v>0.54720000000000002</v>
      </c>
      <c r="FW72" s="1">
        <v>0.23599999999999999</v>
      </c>
      <c r="FX72" s="1">
        <v>0.44990000000000002</v>
      </c>
      <c r="FY72" s="1">
        <v>0.1338</v>
      </c>
      <c r="FZ72" s="1">
        <v>-0.25230000000000002</v>
      </c>
      <c r="GA72" s="1">
        <v>0.88080000000000003</v>
      </c>
      <c r="GB72" s="1">
        <v>0.85389999999999999</v>
      </c>
      <c r="GD72" s="1">
        <v>0.61040000000000005</v>
      </c>
      <c r="GF72" s="1">
        <v>0.2306</v>
      </c>
      <c r="GI72" s="1">
        <v>-0.22650000000000001</v>
      </c>
      <c r="HA72" s="1" t="str">
        <f t="shared" si="2"/>
        <v>2019</v>
      </c>
      <c r="HB72" s="1" t="str">
        <f t="shared" si="3"/>
        <v>04</v>
      </c>
    </row>
    <row r="73" spans="1:210">
      <c r="A73" s="3" t="s">
        <v>9</v>
      </c>
      <c r="B73" s="3"/>
      <c r="C73" s="3" t="s">
        <v>3298</v>
      </c>
      <c r="E73" s="1" t="s">
        <v>3299</v>
      </c>
      <c r="F73" s="1">
        <v>-0.1326</v>
      </c>
      <c r="G73" s="1">
        <v>-0.72519999999999996</v>
      </c>
      <c r="H73" s="1">
        <v>0.31540000000000001</v>
      </c>
      <c r="I73" s="1">
        <v>-1.1499999999999999</v>
      </c>
      <c r="J73" s="1">
        <v>-1.0751999999999999</v>
      </c>
      <c r="K73" s="1">
        <v>-0.68759999999999999</v>
      </c>
      <c r="L73" s="1">
        <v>-0.43680000000000002</v>
      </c>
      <c r="M73" s="1">
        <v>-0.92730000000000001</v>
      </c>
      <c r="N73" s="1">
        <v>-0.73709999999999998</v>
      </c>
      <c r="O73" s="1">
        <v>-1.3098000000000001</v>
      </c>
      <c r="P73" s="1">
        <v>-1.5227999999999999</v>
      </c>
      <c r="Q73" s="1">
        <v>-0.30530000000000002</v>
      </c>
      <c r="R73" s="1">
        <v>-0.1542</v>
      </c>
      <c r="S73" s="1">
        <v>-3.6799999999999999E-2</v>
      </c>
      <c r="T73" s="1">
        <v>-1.3686</v>
      </c>
      <c r="U73" s="1">
        <v>-0.22950000000000001</v>
      </c>
      <c r="V73" s="1">
        <v>-1.8245</v>
      </c>
      <c r="W73" s="1">
        <v>0.4456</v>
      </c>
      <c r="X73" s="1">
        <v>-0.93830000000000002</v>
      </c>
      <c r="Y73" s="1">
        <v>-0.51759999999999995</v>
      </c>
      <c r="Z73" s="1">
        <v>8.5900000000000004E-2</v>
      </c>
      <c r="AA73" s="1">
        <v>-3.1255999999999999</v>
      </c>
      <c r="AB73" s="1">
        <v>1.6806000000000001</v>
      </c>
      <c r="AC73" s="1">
        <v>0.53190000000000004</v>
      </c>
      <c r="AD73" s="1">
        <v>-0.21970000000000001</v>
      </c>
      <c r="AE73" s="1">
        <v>-1.0840000000000001</v>
      </c>
      <c r="AF73" s="1">
        <v>-3.2524000000000002</v>
      </c>
      <c r="AG73" s="1">
        <v>1.9038999999999999</v>
      </c>
      <c r="AH73" s="1">
        <v>-2.4325999999999999</v>
      </c>
      <c r="AI73" s="1">
        <v>-0.05</v>
      </c>
      <c r="AJ73" s="1">
        <v>-6.7100000000000007E-2</v>
      </c>
      <c r="AK73" s="1">
        <v>-0.47239999999999999</v>
      </c>
      <c r="AL73" s="1">
        <v>-1.1695</v>
      </c>
      <c r="AM73" s="1">
        <v>0</v>
      </c>
      <c r="AN73" s="1">
        <v>0.2407</v>
      </c>
      <c r="AO73" s="1">
        <v>-3.6799999999999999E-2</v>
      </c>
      <c r="AP73" s="1">
        <v>-0.42599999999999999</v>
      </c>
      <c r="AQ73" s="1">
        <v>0.2407</v>
      </c>
      <c r="AR73" s="1">
        <v>-1.1101000000000001</v>
      </c>
      <c r="AS73" s="1">
        <v>-0.40050000000000002</v>
      </c>
      <c r="AT73" s="1">
        <v>-1.6517999999999999</v>
      </c>
      <c r="AU73" s="1">
        <v>-0.24299999999999999</v>
      </c>
      <c r="AV73" s="1">
        <v>6.3E-2</v>
      </c>
      <c r="AW73" s="1">
        <v>-1.3918999999999999</v>
      </c>
      <c r="AX73" s="1">
        <v>-3.1463000000000001</v>
      </c>
      <c r="AY73" s="1">
        <v>1.5369999999999999</v>
      </c>
      <c r="AZ73" s="1">
        <v>-0.255</v>
      </c>
      <c r="BA73" s="1">
        <v>-0.22470000000000001</v>
      </c>
      <c r="BB73" s="1">
        <v>-0.14419999999999999</v>
      </c>
      <c r="BC73" s="1">
        <v>8.2500000000000004E-2</v>
      </c>
      <c r="BD73" s="1">
        <v>-0.59589999999999999</v>
      </c>
      <c r="BE73" s="1">
        <v>-0.64119999999999999</v>
      </c>
      <c r="BF73" s="1">
        <v>-0.33839999999999998</v>
      </c>
      <c r="BG73" s="1">
        <v>-0.32269999999999999</v>
      </c>
      <c r="BH73" s="1">
        <v>0.1517</v>
      </c>
      <c r="BI73" s="1">
        <v>0.2535</v>
      </c>
      <c r="BJ73" s="1">
        <v>-1.1876</v>
      </c>
      <c r="BK73" s="1">
        <v>0.17369999999999999</v>
      </c>
      <c r="BL73" s="1">
        <v>-0.1071</v>
      </c>
      <c r="BM73" s="1">
        <v>-7.9899999999999999E-2</v>
      </c>
      <c r="BN73" s="1">
        <v>-0.5232</v>
      </c>
      <c r="BO73" s="1">
        <v>0.23710000000000001</v>
      </c>
      <c r="BP73" s="1">
        <v>-0.43159999999999998</v>
      </c>
      <c r="BQ73" s="1">
        <v>0.57669999999999999</v>
      </c>
      <c r="BR73" s="1">
        <v>-0.40339999999999998</v>
      </c>
      <c r="BS73" s="1">
        <v>-0.68149999999999999</v>
      </c>
      <c r="BT73" s="1">
        <v>0.14000000000000001</v>
      </c>
      <c r="BU73" s="1">
        <v>6.4048999999999996</v>
      </c>
      <c r="BV73" s="1">
        <v>0.14050000000000001</v>
      </c>
      <c r="BW73" s="1">
        <v>0.28410000000000002</v>
      </c>
      <c r="BX73" s="1">
        <v>-0.41139999999999999</v>
      </c>
      <c r="BY73" s="1">
        <v>-0.28239999999999998</v>
      </c>
      <c r="BZ73" s="1">
        <v>-1.8489</v>
      </c>
      <c r="CA73" s="1">
        <v>-1.1415999999999999</v>
      </c>
      <c r="CB73" s="1">
        <v>0.1036</v>
      </c>
      <c r="CC73" s="1">
        <v>-0.63380000000000003</v>
      </c>
      <c r="CD73" s="1">
        <v>0.1283</v>
      </c>
      <c r="CE73" s="1">
        <v>-0.2591</v>
      </c>
      <c r="CF73" s="1">
        <v>-0.28460000000000002</v>
      </c>
      <c r="CG73" s="1">
        <v>0.36499999999999999</v>
      </c>
      <c r="CH73" s="1">
        <v>-0.80969999999999998</v>
      </c>
      <c r="CI73" s="1">
        <v>6.3799999999999996E-2</v>
      </c>
      <c r="CJ73" s="1">
        <v>-0.9254</v>
      </c>
      <c r="CK73" s="1">
        <v>0.505</v>
      </c>
      <c r="CL73" s="1">
        <v>0.1197</v>
      </c>
      <c r="CM73" s="1">
        <v>0.42280000000000001</v>
      </c>
      <c r="CN73" s="1">
        <v>0.19650000000000001</v>
      </c>
      <c r="CO73" s="1">
        <v>0.13139999999999999</v>
      </c>
      <c r="CP73" s="1">
        <v>-0.4975</v>
      </c>
      <c r="CQ73" s="1">
        <v>-0.32240000000000002</v>
      </c>
      <c r="CR73" s="1">
        <v>4.6899999999999997E-2</v>
      </c>
      <c r="CS73" s="1">
        <v>-0.73219999999999996</v>
      </c>
      <c r="CT73" s="1">
        <v>0.22969999999999999</v>
      </c>
      <c r="CU73" s="1">
        <v>-1.3625</v>
      </c>
      <c r="CV73" s="1">
        <v>0.29759999999999998</v>
      </c>
      <c r="CW73" s="1">
        <v>-2.1173999999999999</v>
      </c>
      <c r="CX73" s="1">
        <v>1.4105000000000001</v>
      </c>
      <c r="CY73" s="1">
        <v>0.64029999999999998</v>
      </c>
      <c r="CZ73" s="1">
        <v>0.53469999999999995</v>
      </c>
      <c r="DA73" s="1">
        <v>-0.63949999999999996</v>
      </c>
      <c r="DB73" s="1">
        <v>-0.1426</v>
      </c>
      <c r="DC73" s="1">
        <v>-2.5266999999999999</v>
      </c>
      <c r="DD73" s="1">
        <v>-0.6089</v>
      </c>
      <c r="DE73" s="1">
        <v>0.45629999999999998</v>
      </c>
      <c r="DF73" s="1">
        <v>0.45350000000000001</v>
      </c>
      <c r="DG73" s="1">
        <v>0.18540000000000001</v>
      </c>
      <c r="DH73" s="1">
        <v>8.7800000000000003E-2</v>
      </c>
      <c r="DI73" s="1">
        <v>-0.11260000000000001</v>
      </c>
      <c r="DJ73" s="1">
        <v>0.20749999999999999</v>
      </c>
      <c r="DK73" s="1">
        <v>0.23280000000000001</v>
      </c>
      <c r="DL73" s="1">
        <v>0.3196</v>
      </c>
      <c r="DM73" s="1">
        <v>-1.2787999999999999</v>
      </c>
      <c r="DN73" s="1">
        <v>-0.92449999999999999</v>
      </c>
      <c r="DO73" s="1">
        <v>9.2100000000000001E-2</v>
      </c>
      <c r="DP73" s="1">
        <v>-0.15679999999999999</v>
      </c>
      <c r="DQ73" s="1">
        <v>1.3933</v>
      </c>
      <c r="DR73" s="1">
        <v>0.40849999999999997</v>
      </c>
      <c r="DS73" s="1">
        <v>-0.48209999999999997</v>
      </c>
      <c r="DT73" s="1">
        <v>-0.39100000000000001</v>
      </c>
      <c r="DU73" s="1">
        <v>0.23119999999999999</v>
      </c>
      <c r="DV73" s="1">
        <v>-5.3400000000000003E-2</v>
      </c>
      <c r="DW73" s="1">
        <v>-0.63009999999999999</v>
      </c>
      <c r="DX73" s="1">
        <v>-0.3125</v>
      </c>
      <c r="DY73" s="1">
        <v>-0.28660000000000002</v>
      </c>
      <c r="DZ73" s="1">
        <v>-0.66249999999999998</v>
      </c>
      <c r="EA73" s="1">
        <v>-2.07E-2</v>
      </c>
      <c r="EB73" s="1">
        <v>-0.1</v>
      </c>
      <c r="EC73" s="1">
        <v>-0.25380000000000003</v>
      </c>
      <c r="ED73" s="1">
        <v>-0.42880000000000001</v>
      </c>
      <c r="EE73" s="1">
        <v>0.30869999999999997</v>
      </c>
      <c r="EF73" s="1">
        <v>-0.4577</v>
      </c>
      <c r="EG73" s="1">
        <v>8.6499999999999994E-2</v>
      </c>
      <c r="EH73" s="1">
        <v>-4.3299999999999998E-2</v>
      </c>
      <c r="EI73" s="1">
        <v>7.7600000000000002E-2</v>
      </c>
      <c r="EJ73" s="1">
        <v>-0.1862</v>
      </c>
      <c r="EK73" s="1">
        <v>-0.62939999999999996</v>
      </c>
      <c r="EL73" s="1">
        <v>0.30449999999999999</v>
      </c>
      <c r="EM73" s="1">
        <v>4.0399999999999998E-2</v>
      </c>
      <c r="EN73" s="1">
        <v>6.7199999999999996E-2</v>
      </c>
      <c r="EO73" s="1">
        <v>0.34039999999999998</v>
      </c>
      <c r="EP73" s="1">
        <v>0.26900000000000002</v>
      </c>
      <c r="EQ73" s="1">
        <v>0.2354</v>
      </c>
      <c r="ER73" s="1">
        <v>-1.2676000000000001</v>
      </c>
      <c r="ES73" s="1">
        <v>0.48280000000000001</v>
      </c>
      <c r="ET73" s="1">
        <v>0.41260000000000002</v>
      </c>
      <c r="EU73" s="1">
        <v>0.3039</v>
      </c>
      <c r="EV73" s="1">
        <v>-0.54820000000000002</v>
      </c>
      <c r="EW73" s="1">
        <v>4.1799999999999997E-2</v>
      </c>
      <c r="EX73" s="1">
        <v>-1.5201</v>
      </c>
      <c r="EY73" s="1">
        <v>0.1052</v>
      </c>
      <c r="EZ73" s="1">
        <v>-0.17730000000000001</v>
      </c>
      <c r="FA73" s="1">
        <v>-0.81759999999999999</v>
      </c>
      <c r="FB73" s="1">
        <v>4.6199999999999998E-2</v>
      </c>
      <c r="FC73" s="1">
        <v>7.0999999999999994E-2</v>
      </c>
      <c r="FD73" s="1">
        <v>0.1295</v>
      </c>
      <c r="FE73" s="1">
        <v>-4.2599999999999999E-2</v>
      </c>
      <c r="FG73" s="1">
        <v>0.1822</v>
      </c>
      <c r="FH73" s="1">
        <v>0.29570000000000002</v>
      </c>
      <c r="FI73" s="1">
        <v>-6.4799999999999996E-2</v>
      </c>
      <c r="FJ73" s="1">
        <v>-6.4500000000000002E-2</v>
      </c>
      <c r="FK73" s="1">
        <v>-0.42870000000000003</v>
      </c>
      <c r="FL73" s="1">
        <v>-0.18190000000000001</v>
      </c>
      <c r="FM73" s="1">
        <v>-0.55840000000000001</v>
      </c>
      <c r="FN73" s="1">
        <v>7.9000000000000001E-2</v>
      </c>
      <c r="FO73" s="1">
        <v>-0.43269999999999997</v>
      </c>
      <c r="FP73" s="1">
        <v>-0.3765</v>
      </c>
      <c r="FQ73" s="1">
        <v>-0.58069999999999999</v>
      </c>
      <c r="FR73" s="1">
        <v>-1.456</v>
      </c>
      <c r="FS73" s="1">
        <v>0.1137</v>
      </c>
      <c r="FT73" s="1">
        <v>-0.41880000000000001</v>
      </c>
      <c r="FU73" s="1">
        <v>-0.72289999999999999</v>
      </c>
      <c r="FV73" s="1">
        <v>-0.26900000000000002</v>
      </c>
      <c r="FW73" s="1">
        <v>-0.33500000000000002</v>
      </c>
      <c r="FX73" s="1">
        <v>-6.1199999999999997E-2</v>
      </c>
      <c r="FY73" s="1">
        <v>-0.1128</v>
      </c>
      <c r="FZ73" s="1">
        <v>-0.14030000000000001</v>
      </c>
      <c r="GA73" s="1">
        <v>0.29170000000000001</v>
      </c>
      <c r="GB73" s="1">
        <v>0.24049999999999999</v>
      </c>
      <c r="GD73" s="1">
        <v>0.14710000000000001</v>
      </c>
      <c r="GF73" s="1">
        <v>7.9500000000000001E-2</v>
      </c>
      <c r="GI73" s="1">
        <v>-1.72E-2</v>
      </c>
      <c r="HA73" s="1" t="str">
        <f t="shared" si="2"/>
        <v>2019</v>
      </c>
      <c r="HB73" s="1" t="str">
        <f t="shared" si="3"/>
        <v>04</v>
      </c>
    </row>
    <row r="74" spans="1:210">
      <c r="A74" s="3" t="s">
        <v>9</v>
      </c>
      <c r="B74" s="3"/>
      <c r="C74" s="3" t="s">
        <v>3300</v>
      </c>
      <c r="E74" s="1" t="s">
        <v>3301</v>
      </c>
      <c r="F74" s="1">
        <v>-0.38540000000000002</v>
      </c>
      <c r="G74" s="1">
        <v>-1.0644</v>
      </c>
      <c r="H74" s="1">
        <v>0.3861</v>
      </c>
      <c r="I74" s="1">
        <v>-0.49270000000000003</v>
      </c>
      <c r="J74" s="1">
        <v>-1.4573</v>
      </c>
      <c r="K74" s="1">
        <v>-0.92</v>
      </c>
      <c r="L74" s="1">
        <v>-0.54959999999999998</v>
      </c>
      <c r="M74" s="1">
        <v>-1.1154999999999999</v>
      </c>
      <c r="N74" s="1">
        <v>-0.94469999999999998</v>
      </c>
      <c r="O74" s="1">
        <v>-0.7702</v>
      </c>
      <c r="P74" s="1">
        <v>-1.2181999999999999</v>
      </c>
      <c r="Q74" s="1">
        <v>7.6899999999999996E-2</v>
      </c>
      <c r="R74" s="1">
        <v>-0.53949999999999998</v>
      </c>
      <c r="S74" s="1">
        <v>5.5199999999999999E-2</v>
      </c>
      <c r="T74" s="1">
        <v>-0.96940000000000004</v>
      </c>
      <c r="U74" s="1">
        <v>-0.57379999999999998</v>
      </c>
      <c r="V74" s="1">
        <v>-0.86339999999999995</v>
      </c>
      <c r="W74" s="1">
        <v>0.38150000000000001</v>
      </c>
      <c r="X74" s="1">
        <v>0.1353</v>
      </c>
      <c r="Y74" s="1">
        <v>-0.2477</v>
      </c>
      <c r="Z74" s="1">
        <v>0.17150000000000001</v>
      </c>
      <c r="AA74" s="1">
        <v>-0.67330000000000001</v>
      </c>
      <c r="AB74" s="1">
        <v>0.32940000000000003</v>
      </c>
      <c r="AC74" s="1">
        <v>0</v>
      </c>
      <c r="AD74" s="1">
        <v>-0.6593</v>
      </c>
      <c r="AE74" s="1">
        <v>-0.94850000000000001</v>
      </c>
      <c r="AF74" s="1">
        <v>-0.48280000000000001</v>
      </c>
      <c r="AG74" s="1">
        <v>0.64929999999999999</v>
      </c>
      <c r="AH74" s="1">
        <v>-0.88329999999999997</v>
      </c>
      <c r="AI74" s="1">
        <v>-0.64900000000000002</v>
      </c>
      <c r="AJ74" s="1">
        <v>0.33600000000000002</v>
      </c>
      <c r="AK74" s="1">
        <v>-0.57740000000000002</v>
      </c>
      <c r="AL74" s="1">
        <v>-0.58819999999999995</v>
      </c>
      <c r="AM74" s="1">
        <v>0.68020000000000003</v>
      </c>
      <c r="AN74" s="1">
        <v>-0.19239999999999999</v>
      </c>
      <c r="AO74" s="1">
        <v>-0.47910000000000003</v>
      </c>
      <c r="AP74" s="1">
        <v>-1.0791999999999999</v>
      </c>
      <c r="AQ74" s="1">
        <v>0.72230000000000005</v>
      </c>
      <c r="AR74" s="1">
        <v>-0.9325</v>
      </c>
      <c r="AS74" s="1">
        <v>-0.68659999999999999</v>
      </c>
      <c r="AT74" s="1">
        <v>-1.2706</v>
      </c>
      <c r="AU74" s="1">
        <v>0.16200000000000001</v>
      </c>
      <c r="AV74" s="1">
        <v>-0.8821</v>
      </c>
      <c r="AW74" s="1">
        <v>-1.0989</v>
      </c>
      <c r="AX74" s="1">
        <v>-0.59670000000000001</v>
      </c>
      <c r="AY74" s="1">
        <v>0.17730000000000001</v>
      </c>
      <c r="AZ74" s="1">
        <v>0</v>
      </c>
      <c r="BA74" s="1">
        <v>0.22570000000000001</v>
      </c>
      <c r="BB74" s="1">
        <v>-0.26100000000000001</v>
      </c>
      <c r="BC74" s="1">
        <v>0.16470000000000001</v>
      </c>
      <c r="BD74" s="1">
        <v>-0.874</v>
      </c>
      <c r="BE74" s="1">
        <v>-0.1789</v>
      </c>
      <c r="BF74" s="1">
        <v>-0.18459999999999999</v>
      </c>
      <c r="BG74" s="1">
        <v>-2.7E-2</v>
      </c>
      <c r="BH74" s="1">
        <v>7.5499999999999998E-2</v>
      </c>
      <c r="BI74" s="1">
        <v>-0.15840000000000001</v>
      </c>
      <c r="BJ74" s="1">
        <v>-0.87090000000000001</v>
      </c>
      <c r="BK74" s="1">
        <v>-0.66039999999999999</v>
      </c>
      <c r="BL74" s="1">
        <v>-0.64300000000000002</v>
      </c>
      <c r="BM74" s="1">
        <v>0.71940000000000004</v>
      </c>
      <c r="BN74" s="1">
        <v>-1.3493999999999999</v>
      </c>
      <c r="BO74" s="1">
        <v>0.55330000000000001</v>
      </c>
      <c r="BP74" s="1">
        <v>-0.62350000000000005</v>
      </c>
      <c r="BQ74" s="1">
        <v>0.57669999999999999</v>
      </c>
      <c r="BR74" s="1">
        <v>-0.25209999999999999</v>
      </c>
      <c r="BS74" s="1">
        <v>-0.62339999999999995</v>
      </c>
      <c r="BT74" s="1">
        <v>0.1394</v>
      </c>
      <c r="BU74" s="1">
        <v>8.4710000000000001</v>
      </c>
      <c r="BV74" s="1">
        <v>0.14050000000000001</v>
      </c>
      <c r="BW74" s="1">
        <v>-9.98E-2</v>
      </c>
      <c r="BX74" s="1">
        <v>-1.0726</v>
      </c>
      <c r="BY74" s="1">
        <v>-0.28239999999999998</v>
      </c>
      <c r="BZ74" s="1">
        <v>-1.4380999999999999</v>
      </c>
      <c r="CA74" s="1">
        <v>-1.6606000000000001</v>
      </c>
      <c r="CB74" s="1">
        <v>0.41470000000000001</v>
      </c>
      <c r="CC74" s="1">
        <v>0.21260000000000001</v>
      </c>
      <c r="CD74" s="1">
        <v>0</v>
      </c>
      <c r="CE74" s="1">
        <v>-0.30830000000000002</v>
      </c>
      <c r="CF74" s="1">
        <v>-1.0325</v>
      </c>
      <c r="CG74" s="1">
        <v>0.2581</v>
      </c>
      <c r="CH74" s="1">
        <v>-1.4381999999999999</v>
      </c>
      <c r="CI74" s="1">
        <v>6.3600000000000004E-2</v>
      </c>
      <c r="CJ74" s="1">
        <v>-1.2939000000000001</v>
      </c>
      <c r="CK74" s="1">
        <v>0.12620000000000001</v>
      </c>
      <c r="CL74" s="1">
        <v>-0.14799999999999999</v>
      </c>
      <c r="CM74" s="1">
        <v>5.5100000000000003E-2</v>
      </c>
      <c r="CN74" s="1">
        <v>-0.14399999999999999</v>
      </c>
      <c r="CO74" s="1">
        <v>-0.14230000000000001</v>
      </c>
      <c r="CP74" s="1">
        <v>-0.81410000000000005</v>
      </c>
      <c r="CQ74" s="1">
        <v>-0.4153</v>
      </c>
      <c r="CR74" s="1">
        <v>-0.14069999999999999</v>
      </c>
      <c r="CS74" s="1">
        <v>-1.2356</v>
      </c>
      <c r="CT74" s="1">
        <v>0.40200000000000002</v>
      </c>
      <c r="CU74" s="1">
        <v>-1.3625</v>
      </c>
      <c r="CV74" s="1">
        <v>-0.23799999999999999</v>
      </c>
      <c r="CW74" s="1">
        <v>-2.4060999999999999</v>
      </c>
      <c r="CX74" s="1">
        <v>1.2645</v>
      </c>
      <c r="CY74" s="1">
        <v>9.8500000000000004E-2</v>
      </c>
      <c r="CZ74" s="1">
        <v>0.42780000000000001</v>
      </c>
      <c r="DA74" s="1">
        <v>-0.41689999999999999</v>
      </c>
      <c r="DB74" s="1">
        <v>-1.2838000000000001</v>
      </c>
      <c r="DC74" s="1">
        <v>-2.6032999999999999</v>
      </c>
      <c r="DD74" s="1">
        <v>-0.6089</v>
      </c>
      <c r="DE74" s="1">
        <v>0.40560000000000002</v>
      </c>
      <c r="DF74" s="1">
        <v>0.2135</v>
      </c>
      <c r="DG74" s="1">
        <v>0.15429999999999999</v>
      </c>
      <c r="DH74" s="1">
        <v>1.4800000000000001E-2</v>
      </c>
      <c r="DI74" s="1">
        <v>-4.9200000000000001E-2</v>
      </c>
      <c r="DJ74" s="1">
        <v>-2.4E-2</v>
      </c>
      <c r="DK74" s="1">
        <v>-0.1923</v>
      </c>
      <c r="DL74" s="1">
        <v>9.1999999999999998E-2</v>
      </c>
      <c r="DM74" s="1">
        <v>-0.70830000000000004</v>
      </c>
      <c r="DN74" s="1">
        <v>-0.18129999999999999</v>
      </c>
      <c r="DO74" s="1">
        <v>0.66490000000000005</v>
      </c>
      <c r="DP74" s="1">
        <v>-0.46989999999999998</v>
      </c>
      <c r="DQ74" s="1">
        <v>1.1272</v>
      </c>
      <c r="DR74" s="1">
        <v>0.26600000000000001</v>
      </c>
      <c r="DS74" s="1">
        <v>-0.71020000000000005</v>
      </c>
      <c r="DT74" s="1">
        <v>0.22570000000000001</v>
      </c>
      <c r="DU74" s="1">
        <v>0.185</v>
      </c>
      <c r="DV74" s="1">
        <v>-0.26679999999999998</v>
      </c>
      <c r="DW74" s="1">
        <v>-0.77549999999999997</v>
      </c>
      <c r="DX74" s="1">
        <v>-0.98209999999999997</v>
      </c>
      <c r="DY74" s="1">
        <v>-0.17199999999999999</v>
      </c>
      <c r="DZ74" s="1">
        <v>-0.92749999999999999</v>
      </c>
      <c r="EA74" s="1">
        <v>-0.22359999999999999</v>
      </c>
      <c r="EB74" s="1">
        <v>4.3799999999999999E-2</v>
      </c>
      <c r="EC74" s="1">
        <v>-0.61</v>
      </c>
      <c r="ED74" s="1">
        <v>-0.47160000000000002</v>
      </c>
      <c r="EE74" s="1">
        <v>0.20399999999999999</v>
      </c>
      <c r="EF74" s="1">
        <v>-0.55349999999999999</v>
      </c>
      <c r="EG74" s="1">
        <v>6.3E-2</v>
      </c>
      <c r="EH74" s="1">
        <v>-0.1368</v>
      </c>
      <c r="EI74" s="1">
        <v>7.7600000000000002E-2</v>
      </c>
      <c r="EJ74" s="1">
        <v>-0.32719999999999999</v>
      </c>
      <c r="EK74" s="1">
        <v>-0.86780000000000002</v>
      </c>
      <c r="EL74" s="1">
        <v>0.14000000000000001</v>
      </c>
      <c r="EM74" s="1">
        <v>-0.12130000000000001</v>
      </c>
      <c r="EN74" s="1">
        <v>-0.47070000000000001</v>
      </c>
      <c r="EO74" s="1">
        <v>-6.7000000000000002E-3</v>
      </c>
      <c r="EP74" s="1">
        <v>-0.20880000000000001</v>
      </c>
      <c r="EQ74" s="1">
        <v>0.18990000000000001</v>
      </c>
      <c r="ER74" s="1">
        <v>-1.4553</v>
      </c>
      <c r="ES74" s="1">
        <v>0.33189999999999997</v>
      </c>
      <c r="ET74" s="1">
        <v>0.1069</v>
      </c>
      <c r="EU74" s="1">
        <v>0.15190000000000001</v>
      </c>
      <c r="EV74" s="1">
        <v>2.2100000000000002E-2</v>
      </c>
      <c r="EW74" s="1">
        <v>-0.16739999999999999</v>
      </c>
      <c r="EX74" s="1">
        <v>0.14249999999999999</v>
      </c>
      <c r="EY74" s="1">
        <v>-0.11650000000000001</v>
      </c>
      <c r="EZ74" s="1">
        <v>-5.7599999999999998E-2</v>
      </c>
      <c r="FA74" s="1">
        <v>-1.5535000000000001</v>
      </c>
      <c r="FB74" s="1">
        <v>0.37030000000000002</v>
      </c>
      <c r="FC74" s="1">
        <v>-0.49419999999999997</v>
      </c>
      <c r="FD74" s="1">
        <v>0.1295</v>
      </c>
      <c r="FE74" s="1">
        <v>-0.55479999999999996</v>
      </c>
      <c r="FG74" s="1">
        <v>8.7300000000000003E-2</v>
      </c>
      <c r="FH74" s="1">
        <v>0.20180000000000001</v>
      </c>
      <c r="FI74" s="1">
        <v>-0.11459999999999999</v>
      </c>
      <c r="FJ74" s="1">
        <v>-6.4500000000000002E-2</v>
      </c>
      <c r="FK74" s="1">
        <v>-0.38109999999999999</v>
      </c>
      <c r="FL74" s="1">
        <v>-0.30259999999999998</v>
      </c>
      <c r="FM74" s="1">
        <v>-0.67720000000000002</v>
      </c>
      <c r="FN74" s="1">
        <v>-0.33700000000000002</v>
      </c>
      <c r="FO74" s="1">
        <v>-0.28560000000000002</v>
      </c>
      <c r="FP74" s="1">
        <v>-0.59309999999999996</v>
      </c>
      <c r="FQ74" s="1">
        <v>-0.70189999999999997</v>
      </c>
      <c r="FR74" s="1">
        <v>-0.61370000000000002</v>
      </c>
      <c r="FS74" s="1">
        <v>-1.15E-2</v>
      </c>
      <c r="FT74" s="1">
        <v>-0.51780000000000004</v>
      </c>
      <c r="FU74" s="1">
        <v>-0.69799999999999995</v>
      </c>
      <c r="FV74" s="1">
        <v>-0.19339999999999999</v>
      </c>
      <c r="FW74" s="1">
        <v>-0.51229999999999998</v>
      </c>
      <c r="FX74" s="1">
        <v>-0.22370000000000001</v>
      </c>
      <c r="FY74" s="1">
        <v>-0.19389999999999999</v>
      </c>
      <c r="FZ74" s="1">
        <v>2.53E-2</v>
      </c>
      <c r="GA74" s="1">
        <v>-5.6099999999999997E-2</v>
      </c>
      <c r="GB74" s="1">
        <v>9.0499999999999997E-2</v>
      </c>
      <c r="GD74" s="1">
        <v>-0.28189999999999998</v>
      </c>
      <c r="GF74" s="1">
        <v>-9.6699999999999994E-2</v>
      </c>
      <c r="GI74" s="1">
        <v>-1.0375000000000001</v>
      </c>
      <c r="HA74" s="1" t="str">
        <f t="shared" si="2"/>
        <v>2019</v>
      </c>
      <c r="HB74" s="1" t="str">
        <f t="shared" si="3"/>
        <v>04</v>
      </c>
    </row>
    <row r="75" spans="1:210">
      <c r="A75" s="3" t="s">
        <v>9</v>
      </c>
      <c r="B75" s="3"/>
      <c r="C75" s="3" t="s">
        <v>3302</v>
      </c>
      <c r="E75" s="1" t="s">
        <v>3303</v>
      </c>
      <c r="F75" s="1">
        <v>-0.22900000000000001</v>
      </c>
      <c r="G75" s="1">
        <v>-0.87339999999999995</v>
      </c>
      <c r="H75" s="1">
        <v>0.3881</v>
      </c>
      <c r="I75" s="1">
        <v>-1.1220000000000001</v>
      </c>
      <c r="J75" s="1">
        <v>-0.97330000000000005</v>
      </c>
      <c r="K75" s="1">
        <v>-0.40179999999999999</v>
      </c>
      <c r="L75" s="1">
        <v>-0.43540000000000001</v>
      </c>
      <c r="M75" s="1">
        <v>-1.2484999999999999</v>
      </c>
      <c r="N75" s="1">
        <v>-1.1046</v>
      </c>
      <c r="O75" s="1">
        <v>-0.52039999999999997</v>
      </c>
      <c r="P75" s="1">
        <v>2.4683999999999999</v>
      </c>
      <c r="Q75" s="1">
        <v>0.154</v>
      </c>
      <c r="R75" s="1">
        <v>-0.9254</v>
      </c>
      <c r="S75" s="1">
        <v>-9.1800000000000007E-2</v>
      </c>
      <c r="T75" s="1">
        <v>-0.76129999999999998</v>
      </c>
      <c r="U75" s="1">
        <v>-0.628</v>
      </c>
      <c r="V75" s="1">
        <v>-0.625</v>
      </c>
      <c r="W75" s="1">
        <v>0.59389999999999998</v>
      </c>
      <c r="X75" s="1">
        <v>-0.13489999999999999</v>
      </c>
      <c r="Y75" s="1">
        <v>-0.27100000000000002</v>
      </c>
      <c r="Z75" s="1">
        <v>8.6099999999999996E-2</v>
      </c>
      <c r="AA75" s="1">
        <v>-0.44330000000000003</v>
      </c>
      <c r="AB75" s="1">
        <v>0.1658</v>
      </c>
      <c r="AC75" s="1">
        <v>0.37209999999999999</v>
      </c>
      <c r="AD75" s="1">
        <v>-0.52529999999999999</v>
      </c>
      <c r="AE75" s="1">
        <v>-1.081</v>
      </c>
      <c r="AF75" s="1">
        <v>-0.47660000000000002</v>
      </c>
      <c r="AG75" s="1">
        <v>0.245</v>
      </c>
      <c r="AH75" s="1">
        <v>-1.2291000000000001</v>
      </c>
      <c r="AI75" s="1">
        <v>-0.14729999999999999</v>
      </c>
      <c r="AJ75" s="1">
        <v>-0.20319999999999999</v>
      </c>
      <c r="AK75" s="1">
        <v>0.84250000000000003</v>
      </c>
      <c r="AL75" s="1">
        <v>-0.87460000000000004</v>
      </c>
      <c r="AM75" s="1">
        <v>0</v>
      </c>
      <c r="AN75" s="1">
        <v>0.33439999999999998</v>
      </c>
      <c r="AO75" s="1">
        <v>0.22170000000000001</v>
      </c>
      <c r="AP75" s="1">
        <v>0.80059999999999998</v>
      </c>
      <c r="AQ75" s="1">
        <v>-0.48</v>
      </c>
      <c r="AR75" s="1">
        <v>-0.7954</v>
      </c>
      <c r="AS75" s="1">
        <v>-0.95879999999999999</v>
      </c>
      <c r="AT75" s="1">
        <v>-1.2804</v>
      </c>
      <c r="AU75" s="1">
        <v>0.16139999999999999</v>
      </c>
      <c r="AV75" s="1">
        <v>-0.40339999999999998</v>
      </c>
      <c r="AW75" s="1">
        <v>-1.6949000000000001</v>
      </c>
      <c r="AX75" s="1">
        <v>-0.44879999999999998</v>
      </c>
      <c r="AY75" s="1">
        <v>0.2676</v>
      </c>
      <c r="AZ75" s="1">
        <v>0.10879999999999999</v>
      </c>
      <c r="BA75" s="1">
        <v>0</v>
      </c>
      <c r="BB75" s="1">
        <v>0.1144</v>
      </c>
      <c r="BC75" s="1">
        <v>-0.16569999999999999</v>
      </c>
      <c r="BD75" s="1">
        <v>-0.63890000000000002</v>
      </c>
      <c r="BE75" s="1">
        <v>-1.0289999999999999</v>
      </c>
      <c r="BF75" s="1">
        <v>0.21579999999999999</v>
      </c>
      <c r="BG75" s="1">
        <v>-0.18759999999999999</v>
      </c>
      <c r="BH75" s="1">
        <v>7.5899999999999995E-2</v>
      </c>
      <c r="BI75" s="1">
        <v>-0.18679999999999999</v>
      </c>
      <c r="BJ75" s="1">
        <v>0</v>
      </c>
      <c r="BK75" s="1">
        <v>6.9699999999999998E-2</v>
      </c>
      <c r="BL75" s="1">
        <v>0.32290000000000002</v>
      </c>
      <c r="BM75" s="1">
        <v>-0.23860000000000001</v>
      </c>
      <c r="BN75" s="1">
        <v>8.3099999999999993E-2</v>
      </c>
      <c r="BO75" s="1">
        <v>-0.23649999999999999</v>
      </c>
      <c r="BP75" s="1">
        <v>2.2210999999999999</v>
      </c>
      <c r="BQ75" s="1">
        <v>-0.79069999999999996</v>
      </c>
      <c r="BR75" s="1">
        <v>-0.55520000000000003</v>
      </c>
      <c r="BS75" s="1">
        <v>-0.61719999999999997</v>
      </c>
      <c r="BT75" s="1">
        <v>0.28050000000000003</v>
      </c>
      <c r="BU75" s="1">
        <v>3.4693000000000001</v>
      </c>
      <c r="BV75" s="1">
        <v>4.0073999999999996</v>
      </c>
      <c r="BW75" s="1">
        <v>0.19750000000000001</v>
      </c>
      <c r="BX75" s="1">
        <v>-0.51180000000000003</v>
      </c>
      <c r="BY75" s="1">
        <v>-0.8276</v>
      </c>
      <c r="BZ75" s="1">
        <v>-1.0841000000000001</v>
      </c>
      <c r="CA75" s="1">
        <v>-0.62919999999999998</v>
      </c>
      <c r="CB75" s="1">
        <v>0</v>
      </c>
      <c r="CC75" s="1">
        <v>-0.77190000000000003</v>
      </c>
      <c r="CD75" s="1">
        <v>0.1285</v>
      </c>
      <c r="CE75" s="1">
        <v>3.3000000000000002E-2</v>
      </c>
      <c r="CF75" s="1">
        <v>-0.1774</v>
      </c>
      <c r="CG75" s="1">
        <v>-1.7500000000000002E-2</v>
      </c>
      <c r="CH75" s="1">
        <v>-0.94379999999999997</v>
      </c>
      <c r="CI75" s="1">
        <v>0.1918</v>
      </c>
      <c r="CJ75" s="1">
        <v>-0.9708</v>
      </c>
      <c r="CK75" s="1">
        <v>1.3915</v>
      </c>
      <c r="CL75" s="1">
        <v>0.21829999999999999</v>
      </c>
      <c r="CM75" s="1">
        <v>0.43440000000000001</v>
      </c>
      <c r="CN75" s="1">
        <v>0.24329999999999999</v>
      </c>
      <c r="CO75" s="1">
        <v>0.25590000000000002</v>
      </c>
      <c r="CP75" s="1">
        <v>-0.5393</v>
      </c>
      <c r="CQ75" s="1">
        <v>-0.32240000000000002</v>
      </c>
      <c r="CR75" s="1">
        <v>0.70250000000000001</v>
      </c>
      <c r="CS75" s="1">
        <v>-0.9103</v>
      </c>
      <c r="CT75" s="1">
        <v>0.28749999999999998</v>
      </c>
      <c r="CU75" s="1">
        <v>-1.4105000000000001</v>
      </c>
      <c r="CV75" s="1">
        <v>0.65390000000000004</v>
      </c>
      <c r="CW75" s="1">
        <v>-2.2115</v>
      </c>
      <c r="CX75" s="1">
        <v>1.4591000000000001</v>
      </c>
      <c r="CY75" s="1">
        <v>0.44479999999999997</v>
      </c>
      <c r="CZ75" s="1">
        <v>0.58879999999999999</v>
      </c>
      <c r="DA75" s="1">
        <v>-0.50929999999999997</v>
      </c>
      <c r="DB75" s="1">
        <v>0.71830000000000005</v>
      </c>
      <c r="DC75" s="1">
        <v>-0.46379999999999999</v>
      </c>
      <c r="DD75" s="1">
        <v>-1.0773999999999999</v>
      </c>
      <c r="DE75" s="1">
        <v>0.55689999999999995</v>
      </c>
      <c r="DF75" s="1">
        <v>0.43780000000000002</v>
      </c>
      <c r="DG75" s="1">
        <v>0.29189999999999999</v>
      </c>
      <c r="DH75" s="1">
        <v>0.3266</v>
      </c>
      <c r="DI75" s="1">
        <v>-0.13730000000000001</v>
      </c>
      <c r="DJ75" s="1">
        <v>-0.37680000000000002</v>
      </c>
      <c r="DK75" s="1">
        <v>0.2235</v>
      </c>
      <c r="DL75" s="1">
        <v>0.31180000000000002</v>
      </c>
      <c r="DM75" s="1">
        <v>-0.3453</v>
      </c>
      <c r="DN75" s="1">
        <v>-8.6E-3</v>
      </c>
      <c r="DO75" s="1">
        <v>0.75629999999999997</v>
      </c>
      <c r="DP75" s="1">
        <v>-0.31330000000000002</v>
      </c>
      <c r="DQ75" s="1">
        <v>1.2771999999999999</v>
      </c>
      <c r="DR75" s="1">
        <v>0.24410000000000001</v>
      </c>
      <c r="DS75" s="1">
        <v>-0.99760000000000004</v>
      </c>
      <c r="DT75" s="1">
        <v>-0.38819999999999999</v>
      </c>
      <c r="DU75" s="1">
        <v>0.23130000000000001</v>
      </c>
      <c r="DV75" s="1">
        <v>-0.1057</v>
      </c>
      <c r="DW75" s="1">
        <v>-0.67789999999999995</v>
      </c>
      <c r="DX75" s="1">
        <v>0.2233</v>
      </c>
      <c r="DY75" s="1">
        <v>0.22969999999999999</v>
      </c>
      <c r="DZ75" s="1">
        <v>-0.79079999999999995</v>
      </c>
      <c r="EA75" s="1">
        <v>-5.8000000000000003E-2</v>
      </c>
      <c r="EB75" s="1">
        <v>0.14630000000000001</v>
      </c>
      <c r="EC75" s="1">
        <v>-0.15140000000000001</v>
      </c>
      <c r="ED75" s="1">
        <v>-0.76849999999999996</v>
      </c>
      <c r="EE75" s="1">
        <v>-3.39E-2</v>
      </c>
      <c r="EF75" s="1">
        <v>-0.64370000000000005</v>
      </c>
      <c r="EG75" s="1">
        <v>0.443</v>
      </c>
      <c r="EH75" s="1">
        <v>-0.25480000000000003</v>
      </c>
      <c r="EI75" s="1">
        <v>-0.30259999999999998</v>
      </c>
      <c r="EJ75" s="1">
        <v>-0.20680000000000001</v>
      </c>
      <c r="EK75" s="1">
        <v>-0.30080000000000001</v>
      </c>
      <c r="EL75" s="1">
        <v>0.46050000000000002</v>
      </c>
      <c r="EM75" s="1">
        <v>-0.28139999999999998</v>
      </c>
      <c r="EN75" s="1">
        <v>0.20100000000000001</v>
      </c>
      <c r="EO75" s="1">
        <v>0.41560000000000002</v>
      </c>
      <c r="EP75" s="1">
        <v>0.20930000000000001</v>
      </c>
      <c r="EQ75" s="1">
        <v>0.19420000000000001</v>
      </c>
      <c r="ER75" s="1">
        <v>-0.84619999999999995</v>
      </c>
      <c r="ES75" s="1">
        <v>1.5435000000000001</v>
      </c>
      <c r="ET75" s="1">
        <v>0.64329999999999998</v>
      </c>
      <c r="EU75" s="1">
        <v>0.39600000000000002</v>
      </c>
      <c r="EV75" s="1">
        <v>0.27</v>
      </c>
      <c r="EW75" s="1">
        <v>0.46</v>
      </c>
      <c r="EX75" s="1">
        <v>-1.5894999999999999</v>
      </c>
      <c r="EY75" s="1">
        <v>-4.7000000000000002E-3</v>
      </c>
      <c r="EZ75" s="1">
        <v>-9.0399999999999994E-2</v>
      </c>
      <c r="FA75" s="1">
        <v>-1.4539</v>
      </c>
      <c r="FB75" s="1">
        <v>-0.69179999999999997</v>
      </c>
      <c r="FC75" s="1">
        <v>0.215</v>
      </c>
      <c r="FD75" s="1">
        <v>6.2899999999999998E-2</v>
      </c>
      <c r="FE75" s="1">
        <v>-0.29899999999999999</v>
      </c>
      <c r="FG75" s="1">
        <v>0.26350000000000001</v>
      </c>
      <c r="FH75" s="1">
        <v>0.3332</v>
      </c>
      <c r="FI75" s="1">
        <v>-0.72809999999999997</v>
      </c>
      <c r="FJ75" s="1">
        <v>7.4999999999999997E-3</v>
      </c>
      <c r="FK75" s="1">
        <v>0.38179999999999997</v>
      </c>
      <c r="FL75" s="1">
        <v>-0.26719999999999999</v>
      </c>
      <c r="FM75" s="1">
        <v>-0.29170000000000001</v>
      </c>
      <c r="FN75" s="1">
        <v>0.19489999999999999</v>
      </c>
      <c r="FO75" s="1">
        <v>-0.25580000000000003</v>
      </c>
      <c r="FP75" s="1">
        <v>-0.61060000000000003</v>
      </c>
      <c r="FQ75" s="1">
        <v>-0.60870000000000002</v>
      </c>
      <c r="FR75" s="1">
        <v>-0.84499999999999997</v>
      </c>
      <c r="FS75" s="1">
        <v>0.1986</v>
      </c>
      <c r="FT75" s="1">
        <v>-0.35709999999999997</v>
      </c>
      <c r="FU75" s="1">
        <v>-0.51180000000000003</v>
      </c>
      <c r="FV75" s="1">
        <v>0.28360000000000002</v>
      </c>
      <c r="FW75" s="1">
        <v>-0.1202</v>
      </c>
      <c r="FX75" s="1">
        <v>0.11169999999999999</v>
      </c>
      <c r="FY75" s="1">
        <v>1.3899999999999999E-2</v>
      </c>
      <c r="FZ75" s="1">
        <v>-8.4199999999999997E-2</v>
      </c>
      <c r="GA75" s="1">
        <v>0.13150000000000001</v>
      </c>
      <c r="GB75" s="1">
        <v>0.44529999999999997</v>
      </c>
      <c r="GD75" s="1">
        <v>8.3199999999999996E-2</v>
      </c>
      <c r="GF75" s="1">
        <v>0.1865</v>
      </c>
      <c r="GI75" s="1">
        <v>8.1000000000000003E-2</v>
      </c>
      <c r="HA75" s="1" t="str">
        <f t="shared" si="2"/>
        <v>2019</v>
      </c>
      <c r="HB75" s="1" t="str">
        <f t="shared" si="3"/>
        <v>04</v>
      </c>
    </row>
    <row r="76" spans="1:210">
      <c r="A76" s="3" t="s">
        <v>9</v>
      </c>
      <c r="B76" s="3"/>
      <c r="C76" s="3" t="s">
        <v>3304</v>
      </c>
      <c r="E76" s="1" t="s">
        <v>3304</v>
      </c>
      <c r="F76" s="1">
        <v>-0.24299999999999999</v>
      </c>
      <c r="G76" s="1">
        <v>-0.45379999999999998</v>
      </c>
      <c r="H76" s="1">
        <v>0.12509999999999999</v>
      </c>
      <c r="I76" s="1">
        <v>-1.0508</v>
      </c>
      <c r="J76" s="1">
        <v>-0.98160000000000003</v>
      </c>
      <c r="K76" s="1">
        <v>-0.1148</v>
      </c>
      <c r="L76" s="1">
        <v>-0.5474</v>
      </c>
      <c r="M76" s="1">
        <v>-2.0019</v>
      </c>
      <c r="N76" s="1">
        <v>-1.4435</v>
      </c>
      <c r="O76" s="1">
        <v>-0.58830000000000005</v>
      </c>
      <c r="P76" s="1">
        <v>-2.2288999999999999</v>
      </c>
      <c r="Q76" s="1">
        <v>0.23319999999999999</v>
      </c>
      <c r="R76" s="1">
        <v>-0.64759999999999995</v>
      </c>
      <c r="S76" s="1">
        <v>0.33250000000000002</v>
      </c>
      <c r="T76" s="1">
        <v>-1.5506</v>
      </c>
      <c r="U76" s="1">
        <v>-1.5116000000000001</v>
      </c>
      <c r="V76" s="1">
        <v>-1.7961</v>
      </c>
      <c r="W76" s="1">
        <v>0.51300000000000001</v>
      </c>
      <c r="X76" s="1">
        <v>-1.3458000000000001</v>
      </c>
      <c r="Y76" s="1">
        <v>-0.42430000000000001</v>
      </c>
      <c r="Z76" s="1">
        <v>0.17119999999999999</v>
      </c>
      <c r="AA76" s="1">
        <v>-1.5316000000000001</v>
      </c>
      <c r="AB76" s="1">
        <v>1.1608000000000001</v>
      </c>
      <c r="AC76" s="1">
        <v>0.9032</v>
      </c>
      <c r="AD76" s="1">
        <v>-1.486</v>
      </c>
      <c r="AE76" s="1">
        <v>-2.0242</v>
      </c>
      <c r="AF76" s="1">
        <v>-1.6418999999999999</v>
      </c>
      <c r="AG76" s="1">
        <v>0.97950000000000004</v>
      </c>
      <c r="AH76" s="1">
        <v>-1.6783999999999999</v>
      </c>
      <c r="AI76" s="1">
        <v>-9.8599999999999993E-2</v>
      </c>
      <c r="AJ76" s="1">
        <v>-6.7599999999999993E-2</v>
      </c>
      <c r="AK76" s="1">
        <v>-1.3619000000000001</v>
      </c>
      <c r="AL76" s="1">
        <v>-1.8341000000000001</v>
      </c>
      <c r="AM76" s="1">
        <v>0</v>
      </c>
      <c r="AN76" s="1">
        <v>0.38290000000000002</v>
      </c>
      <c r="AO76" s="1">
        <v>-0.1472</v>
      </c>
      <c r="AP76" s="1">
        <v>0</v>
      </c>
      <c r="AQ76" s="1">
        <v>8.0199999999999994E-2</v>
      </c>
      <c r="AR76" s="1">
        <v>-1.4550000000000001</v>
      </c>
      <c r="AS76" s="1">
        <v>-1.1577999999999999</v>
      </c>
      <c r="AT76" s="1">
        <v>-0.89510000000000001</v>
      </c>
      <c r="AU76" s="1">
        <v>0.36330000000000001</v>
      </c>
      <c r="AV76" s="1">
        <v>-0.86899999999999999</v>
      </c>
      <c r="AW76" s="1">
        <v>-1.6212</v>
      </c>
      <c r="AX76" s="1">
        <v>-1.6002000000000001</v>
      </c>
      <c r="AY76" s="1">
        <v>1.0704</v>
      </c>
      <c r="AZ76" s="1">
        <v>-0.1454</v>
      </c>
      <c r="BA76" s="1">
        <v>-0.22439999999999999</v>
      </c>
      <c r="BB76" s="1">
        <v>0</v>
      </c>
      <c r="BC76" s="1">
        <v>0</v>
      </c>
      <c r="BD76" s="1">
        <v>-0.44119999999999998</v>
      </c>
      <c r="BE76" s="1">
        <v>-1.0671999999999999</v>
      </c>
      <c r="BF76" s="1">
        <v>-6.1699999999999998E-2</v>
      </c>
      <c r="BG76" s="1">
        <v>-0.35260000000000002</v>
      </c>
      <c r="BH76" s="1">
        <v>0.151</v>
      </c>
      <c r="BI76" s="1">
        <v>-0.84550000000000003</v>
      </c>
      <c r="BJ76" s="1">
        <v>-0.79490000000000005</v>
      </c>
      <c r="BK76" s="1">
        <v>-0.1394</v>
      </c>
      <c r="BL76" s="1">
        <v>-0.2152</v>
      </c>
      <c r="BM76" s="1">
        <v>-0.15909999999999999</v>
      </c>
      <c r="BN76" s="1">
        <v>-0.25</v>
      </c>
      <c r="BO76" s="1">
        <v>7.8700000000000006E-2</v>
      </c>
      <c r="BP76" s="1">
        <v>-2.1012</v>
      </c>
      <c r="BQ76" s="1">
        <v>1.3717999999999999</v>
      </c>
      <c r="BR76" s="1">
        <v>-1.161</v>
      </c>
      <c r="BS76" s="1">
        <v>-0.625</v>
      </c>
      <c r="BT76" s="1">
        <v>0.27850000000000003</v>
      </c>
      <c r="BU76" s="1">
        <v>2.6476000000000002</v>
      </c>
      <c r="BV76" s="1">
        <v>0.80459999999999998</v>
      </c>
      <c r="BW76" s="1">
        <v>0.59719999999999995</v>
      </c>
      <c r="BX76" s="1">
        <v>0.41199999999999998</v>
      </c>
      <c r="BY76" s="1">
        <v>-1.1357999999999999</v>
      </c>
      <c r="BZ76" s="1">
        <v>-1.0319</v>
      </c>
      <c r="CA76" s="1">
        <v>-1.0487</v>
      </c>
      <c r="CB76" s="1">
        <v>0</v>
      </c>
      <c r="CC76" s="1">
        <v>-0.78180000000000005</v>
      </c>
      <c r="CD76" s="1">
        <v>0.12770000000000001</v>
      </c>
      <c r="CE76" s="1">
        <v>0.5413</v>
      </c>
      <c r="CF76" s="1">
        <v>0.85160000000000002</v>
      </c>
      <c r="CG76" s="1">
        <v>-0.6381</v>
      </c>
      <c r="CH76" s="1">
        <v>-0.94720000000000004</v>
      </c>
      <c r="CI76" s="1">
        <v>0.19070000000000001</v>
      </c>
      <c r="CJ76" s="1">
        <v>-0.69889999999999997</v>
      </c>
      <c r="CK76" s="1">
        <v>1.0018</v>
      </c>
      <c r="CL76" s="1">
        <v>0.1236</v>
      </c>
      <c r="CM76" s="1">
        <v>0.63139999999999996</v>
      </c>
      <c r="CN76" s="1">
        <v>0.60060000000000002</v>
      </c>
      <c r="CO76" s="1">
        <v>0.35970000000000002</v>
      </c>
      <c r="CP76" s="1">
        <v>-1.4831000000000001</v>
      </c>
      <c r="CQ76" s="1">
        <v>-0.32300000000000001</v>
      </c>
      <c r="CR76" s="1">
        <v>0.41909999999999997</v>
      </c>
      <c r="CS76" s="1">
        <v>-1.1866000000000001</v>
      </c>
      <c r="CT76" s="1">
        <v>0.34439999999999998</v>
      </c>
      <c r="CU76" s="1">
        <v>-1.5570999999999999</v>
      </c>
      <c r="CV76" s="1">
        <v>1.9001999999999999</v>
      </c>
      <c r="CW76" s="1">
        <v>-1.923</v>
      </c>
      <c r="CX76" s="1">
        <v>1.1153999999999999</v>
      </c>
      <c r="CY76" s="1">
        <v>0.54320000000000002</v>
      </c>
      <c r="CZ76" s="1">
        <v>0.2135</v>
      </c>
      <c r="DA76" s="1">
        <v>-0.73409999999999997</v>
      </c>
      <c r="DB76" s="1">
        <v>1.3182</v>
      </c>
      <c r="DC76" s="1">
        <v>-3.4655</v>
      </c>
      <c r="DD76" s="1">
        <v>-0.94399999999999995</v>
      </c>
      <c r="DE76" s="1">
        <v>5.04E-2</v>
      </c>
      <c r="DF76" s="1">
        <v>0.56189999999999996</v>
      </c>
      <c r="DG76" s="1">
        <v>0.2429</v>
      </c>
      <c r="DH76" s="1">
        <v>0.38129999999999997</v>
      </c>
      <c r="DI76" s="1">
        <v>3.1300000000000001E-2</v>
      </c>
      <c r="DJ76" s="1">
        <v>0.38940000000000002</v>
      </c>
      <c r="DK76" s="1">
        <v>0.66879999999999995</v>
      </c>
      <c r="DL76" s="1">
        <v>0.64780000000000004</v>
      </c>
      <c r="DM76" s="1">
        <v>-0.20449999999999999</v>
      </c>
      <c r="DN76" s="1">
        <v>9.9699999999999997E-2</v>
      </c>
      <c r="DO76" s="1">
        <v>0.67910000000000004</v>
      </c>
      <c r="DP76" s="1">
        <v>-0.41710000000000003</v>
      </c>
      <c r="DQ76" s="1">
        <v>1.0649</v>
      </c>
      <c r="DR76" s="1">
        <v>0</v>
      </c>
      <c r="DS76" s="1">
        <v>-0.85909999999999997</v>
      </c>
      <c r="DT76" s="1">
        <v>-0.66510000000000002</v>
      </c>
      <c r="DU76" s="1">
        <v>0.185</v>
      </c>
      <c r="DV76" s="1">
        <v>-0.37209999999999999</v>
      </c>
      <c r="DW76" s="1">
        <v>-1.0179</v>
      </c>
      <c r="DX76" s="1">
        <v>-0.35570000000000002</v>
      </c>
      <c r="DY76" s="1">
        <v>0.23</v>
      </c>
      <c r="DZ76" s="1">
        <v>-1.5851999999999999</v>
      </c>
      <c r="EA76" s="1">
        <v>0.32250000000000001</v>
      </c>
      <c r="EB76" s="1">
        <v>-3.7699999999999997E-2</v>
      </c>
      <c r="EC76" s="1">
        <v>-0.30209999999999998</v>
      </c>
      <c r="ED76" s="1">
        <v>-1.2032</v>
      </c>
      <c r="EE76" s="1">
        <v>-0.14369999999999999</v>
      </c>
      <c r="EF76" s="1">
        <v>-0.39550000000000002</v>
      </c>
      <c r="EG76" s="1">
        <v>0.86650000000000005</v>
      </c>
      <c r="EH76" s="1">
        <v>-8.8999999999999996E-2</v>
      </c>
      <c r="EI76" s="1">
        <v>3.3500000000000002E-2</v>
      </c>
      <c r="EJ76" s="1">
        <v>-0.18870000000000001</v>
      </c>
      <c r="EK76" s="1">
        <v>-0.122</v>
      </c>
      <c r="EL76" s="1">
        <v>0.75680000000000003</v>
      </c>
      <c r="EM76" s="1">
        <v>-0.4834</v>
      </c>
      <c r="EN76" s="1">
        <v>0.33800000000000002</v>
      </c>
      <c r="EO76" s="1">
        <v>0.76719999999999999</v>
      </c>
      <c r="EP76" s="1">
        <v>0.58140000000000003</v>
      </c>
      <c r="EQ76" s="1">
        <v>0.27939999999999998</v>
      </c>
      <c r="ER76" s="1">
        <v>-1.3633999999999999</v>
      </c>
      <c r="ES76" s="1">
        <v>0.88839999999999997</v>
      </c>
      <c r="ET76" s="1">
        <v>0.36599999999999999</v>
      </c>
      <c r="EU76" s="1">
        <v>0.70069999999999999</v>
      </c>
      <c r="EV76" s="1">
        <v>0.63690000000000002</v>
      </c>
      <c r="EW76" s="1">
        <v>-0.3347</v>
      </c>
      <c r="EX76" s="1">
        <v>-0.66220000000000001</v>
      </c>
      <c r="EY76" s="1">
        <v>0.52329999999999999</v>
      </c>
      <c r="EZ76" s="1">
        <v>-5.5100000000000003E-2</v>
      </c>
      <c r="FA76" s="1">
        <v>-1.6286</v>
      </c>
      <c r="FB76" s="1">
        <v>-1.159</v>
      </c>
      <c r="FC76" s="1">
        <v>0.62590000000000001</v>
      </c>
      <c r="FD76" s="1">
        <v>0.26190000000000002</v>
      </c>
      <c r="FE76" s="1">
        <v>-0.72740000000000005</v>
      </c>
      <c r="FG76" s="1">
        <v>0.64319999999999999</v>
      </c>
      <c r="FH76" s="1">
        <v>0.4919</v>
      </c>
      <c r="FI76" s="1">
        <v>1.4200000000000001E-2</v>
      </c>
      <c r="FJ76" s="1">
        <v>0.44650000000000001</v>
      </c>
      <c r="FK76" s="1">
        <v>9.5100000000000004E-2</v>
      </c>
      <c r="FL76" s="1">
        <v>-7.0000000000000001E-3</v>
      </c>
      <c r="FM76" s="1">
        <v>-7.7399999999999997E-2</v>
      </c>
      <c r="FN76" s="1">
        <v>0.55510000000000004</v>
      </c>
      <c r="FO76" s="1">
        <v>-2.3999999999999998E-3</v>
      </c>
      <c r="FP76" s="1">
        <v>-7.1999999999999995E-2</v>
      </c>
      <c r="FQ76" s="1">
        <v>-0.1641</v>
      </c>
      <c r="FR76" s="1">
        <v>-1.0864</v>
      </c>
      <c r="FS76" s="1">
        <v>0.1081</v>
      </c>
      <c r="FT76" s="1">
        <v>-7.3300000000000004E-2</v>
      </c>
      <c r="FU76" s="1">
        <v>-0.36599999999999999</v>
      </c>
      <c r="FV76" s="1">
        <v>7.0900000000000005E-2</v>
      </c>
      <c r="FW76" s="1">
        <v>0.36330000000000001</v>
      </c>
      <c r="FX76" s="1">
        <v>0.52049999999999996</v>
      </c>
      <c r="FY76" s="1">
        <v>0.18110000000000001</v>
      </c>
      <c r="FZ76" s="1">
        <v>-0.17810000000000001</v>
      </c>
      <c r="GA76" s="1">
        <v>0.28589999999999999</v>
      </c>
      <c r="GB76" s="1">
        <v>0.39579999999999999</v>
      </c>
      <c r="GD76" s="1">
        <v>0.63729999999999998</v>
      </c>
      <c r="GF76" s="1">
        <v>0.40479999999999999</v>
      </c>
      <c r="GI76" s="1">
        <v>-0.72299999999999998</v>
      </c>
      <c r="HA76" s="1" t="str">
        <f t="shared" si="2"/>
        <v>2019</v>
      </c>
      <c r="HB76" s="1" t="str">
        <f t="shared" si="3"/>
        <v>04</v>
      </c>
    </row>
    <row r="77" spans="1:210">
      <c r="A77" s="3" t="s">
        <v>9</v>
      </c>
      <c r="B77" s="3"/>
      <c r="C77" s="3" t="s">
        <v>3305</v>
      </c>
      <c r="E77" s="1" t="s">
        <v>3305</v>
      </c>
      <c r="F77" s="1">
        <v>-3.6600000000000001E-2</v>
      </c>
      <c r="G77" s="1">
        <v>-0.91349999999999998</v>
      </c>
      <c r="H77" s="1">
        <v>0.28799999999999998</v>
      </c>
      <c r="I77" s="1">
        <v>-0.80840000000000001</v>
      </c>
      <c r="J77" s="1">
        <v>-0.51590000000000003</v>
      </c>
      <c r="K77" s="1">
        <v>-0.22939999999999999</v>
      </c>
      <c r="L77" s="1">
        <v>-0.33229999999999998</v>
      </c>
      <c r="M77" s="1">
        <v>-1.1304000000000001</v>
      </c>
      <c r="N77" s="1">
        <v>-0.50509999999999999</v>
      </c>
      <c r="O77" s="1">
        <v>-0.3392</v>
      </c>
      <c r="P77" s="1">
        <v>-0.104</v>
      </c>
      <c r="Q77" s="1">
        <v>0.5494</v>
      </c>
      <c r="R77" s="1">
        <v>-1.0153000000000001</v>
      </c>
      <c r="S77" s="1">
        <v>-7.4200000000000002E-2</v>
      </c>
      <c r="T77" s="1">
        <v>0.78310000000000002</v>
      </c>
      <c r="U77" s="1">
        <v>0.97309999999999997</v>
      </c>
      <c r="V77" s="1">
        <v>0.64229999999999998</v>
      </c>
      <c r="W77" s="1">
        <v>0.36530000000000001</v>
      </c>
      <c r="X77" s="1">
        <v>1.1080000000000001</v>
      </c>
      <c r="Y77" s="1">
        <v>-7.5499999999999998E-2</v>
      </c>
      <c r="Z77" s="1">
        <v>-8.5099999999999995E-2</v>
      </c>
      <c r="AA77" s="1">
        <v>2.6957</v>
      </c>
      <c r="AB77" s="1">
        <v>-1.4469000000000001</v>
      </c>
      <c r="AC77" s="1">
        <v>5.2499999999999998E-2</v>
      </c>
      <c r="AD77" s="1">
        <v>0.90290000000000004</v>
      </c>
      <c r="AE77" s="1">
        <v>1.1142000000000001</v>
      </c>
      <c r="AF77" s="1">
        <v>2.9295</v>
      </c>
      <c r="AG77" s="1">
        <v>-1.4239999999999999</v>
      </c>
      <c r="AH77" s="1">
        <v>0.90569999999999995</v>
      </c>
      <c r="AI77" s="1">
        <v>0</v>
      </c>
      <c r="AJ77" s="1">
        <v>0</v>
      </c>
      <c r="AK77" s="1">
        <v>5.2900000000000003E-2</v>
      </c>
      <c r="AL77" s="1">
        <v>0.89949999999999997</v>
      </c>
      <c r="AM77" s="1">
        <v>2.4304999999999999</v>
      </c>
      <c r="AN77" s="1">
        <v>0.52680000000000005</v>
      </c>
      <c r="AO77" s="1">
        <v>-3.6799999999999999E-2</v>
      </c>
      <c r="AP77" s="1">
        <v>0</v>
      </c>
      <c r="AQ77" s="1">
        <v>0</v>
      </c>
      <c r="AR77" s="1">
        <v>0.17829999999999999</v>
      </c>
      <c r="AS77" s="1">
        <v>1.1238999999999999</v>
      </c>
      <c r="AT77" s="1">
        <v>-2.2784</v>
      </c>
      <c r="AU77" s="1">
        <v>-0.16220000000000001</v>
      </c>
      <c r="AV77" s="1">
        <v>-0.78959999999999997</v>
      </c>
      <c r="AW77" s="1">
        <v>-0.5847</v>
      </c>
      <c r="AX77" s="1">
        <v>2.8936999999999999</v>
      </c>
      <c r="AY77" s="1">
        <v>-1.5544</v>
      </c>
      <c r="AZ77" s="1">
        <v>3.6400000000000002E-2</v>
      </c>
      <c r="BA77" s="1">
        <v>-0.33739999999999998</v>
      </c>
      <c r="BB77" s="1">
        <v>5.7599999999999998E-2</v>
      </c>
      <c r="BC77" s="1">
        <v>8.2500000000000004E-2</v>
      </c>
      <c r="BD77" s="1">
        <v>-0.36230000000000001</v>
      </c>
      <c r="BE77" s="1">
        <v>-0.85560000000000003</v>
      </c>
      <c r="BF77" s="1">
        <v>0</v>
      </c>
      <c r="BG77" s="1">
        <v>-2.7300000000000001E-2</v>
      </c>
      <c r="BH77" s="1">
        <v>0</v>
      </c>
      <c r="BI77" s="1">
        <v>1.2899</v>
      </c>
      <c r="BJ77" s="1">
        <v>-1.7241</v>
      </c>
      <c r="BK77" s="1">
        <v>3.49E-2</v>
      </c>
      <c r="BL77" s="1">
        <v>-0.3236</v>
      </c>
      <c r="BM77" s="1">
        <v>-0.23799999999999999</v>
      </c>
      <c r="BN77" s="1">
        <v>-0.224</v>
      </c>
      <c r="BO77" s="1">
        <v>-0.2351</v>
      </c>
      <c r="BP77" s="1">
        <v>0.53580000000000005</v>
      </c>
      <c r="BQ77" s="1">
        <v>0</v>
      </c>
      <c r="BR77" s="1">
        <v>-0.40810000000000002</v>
      </c>
      <c r="BS77" s="1">
        <v>-0.50470000000000004</v>
      </c>
      <c r="BT77" s="1">
        <v>0.1386</v>
      </c>
      <c r="BU77" s="1">
        <v>3.4552</v>
      </c>
      <c r="BV77" s="1">
        <v>0.22159999999999999</v>
      </c>
      <c r="BW77" s="1">
        <v>1.5299999999999999E-2</v>
      </c>
      <c r="BX77" s="1">
        <v>-0.69940000000000002</v>
      </c>
      <c r="BY77" s="1">
        <v>-0.58930000000000005</v>
      </c>
      <c r="BZ77" s="1">
        <v>-0.92969999999999997</v>
      </c>
      <c r="CA77" s="1">
        <v>-0.94579999999999997</v>
      </c>
      <c r="CB77" s="1">
        <v>-0.41189999999999999</v>
      </c>
      <c r="CC77" s="1">
        <v>-0.64559999999999995</v>
      </c>
      <c r="CD77" s="1">
        <v>0</v>
      </c>
      <c r="CE77" s="1">
        <v>-0.1235</v>
      </c>
      <c r="CF77" s="1">
        <v>-0.47560000000000002</v>
      </c>
      <c r="CG77" s="1">
        <v>5.0200000000000002E-2</v>
      </c>
      <c r="CH77" s="1">
        <v>-0.5887</v>
      </c>
      <c r="CI77" s="1">
        <v>6.3299999999999995E-2</v>
      </c>
      <c r="CJ77" s="1">
        <v>-0.749</v>
      </c>
      <c r="CK77" s="1">
        <v>0</v>
      </c>
      <c r="CL77" s="1">
        <v>-6.88E-2</v>
      </c>
      <c r="CM77" s="1">
        <v>0.24479999999999999</v>
      </c>
      <c r="CN77" s="1">
        <v>2.2100000000000002E-2</v>
      </c>
      <c r="CO77" s="1">
        <v>3.8800000000000001E-2</v>
      </c>
      <c r="CP77" s="1">
        <v>0.18279999999999999</v>
      </c>
      <c r="CQ77" s="1">
        <v>-0.3236</v>
      </c>
      <c r="CR77" s="1">
        <v>0.1391</v>
      </c>
      <c r="CS77" s="1">
        <v>-0.23069999999999999</v>
      </c>
      <c r="CT77" s="1">
        <v>0.4592</v>
      </c>
      <c r="CU77" s="1">
        <v>-1.6057999999999999</v>
      </c>
      <c r="CV77" s="1">
        <v>0.2324</v>
      </c>
      <c r="CW77" s="1">
        <v>-2.1718000000000002</v>
      </c>
      <c r="CX77" s="1">
        <v>0.9708</v>
      </c>
      <c r="CY77" s="1">
        <v>0.34549999999999997</v>
      </c>
      <c r="CZ77" s="1">
        <v>0.42749999999999999</v>
      </c>
      <c r="DA77" s="1">
        <v>-6.4199999999999993E-2</v>
      </c>
      <c r="DB77" s="1">
        <v>-0.50690000000000002</v>
      </c>
      <c r="DC77" s="1">
        <v>-1.4825999999999999</v>
      </c>
      <c r="DD77" s="1">
        <v>-1.6744000000000001</v>
      </c>
      <c r="DE77" s="1">
        <v>5.04E-2</v>
      </c>
      <c r="DF77" s="1">
        <v>0.36830000000000002</v>
      </c>
      <c r="DG77" s="1">
        <v>0.23019999999999999</v>
      </c>
      <c r="DH77" s="1">
        <v>-0.17929999999999999</v>
      </c>
      <c r="DI77" s="1">
        <v>0.12039999999999999</v>
      </c>
      <c r="DJ77" s="1">
        <v>3.09E-2</v>
      </c>
      <c r="DK77" s="1">
        <v>-9.9400000000000002E-2</v>
      </c>
      <c r="DL77" s="1">
        <v>-0.12770000000000001</v>
      </c>
      <c r="DM77" s="1">
        <v>-0.7964</v>
      </c>
      <c r="DN77" s="1">
        <v>3.9E-2</v>
      </c>
      <c r="DO77" s="1">
        <v>0.60270000000000001</v>
      </c>
      <c r="DP77" s="1">
        <v>-0.1575</v>
      </c>
      <c r="DQ77" s="1">
        <v>1.0694999999999999</v>
      </c>
      <c r="DR77" s="1">
        <v>0.55230000000000001</v>
      </c>
      <c r="DS77" s="1">
        <v>-1.0446</v>
      </c>
      <c r="DT77" s="1">
        <v>-0.78210000000000002</v>
      </c>
      <c r="DU77" s="1">
        <v>0.185</v>
      </c>
      <c r="DV77" s="1">
        <v>-0.2676</v>
      </c>
      <c r="DW77" s="1">
        <v>-4.8899999999999999E-2</v>
      </c>
      <c r="DX77" s="1">
        <v>-0.53490000000000004</v>
      </c>
      <c r="DY77" s="1">
        <v>-0.28620000000000001</v>
      </c>
      <c r="DZ77" s="1">
        <v>1.0407</v>
      </c>
      <c r="EA77" s="1">
        <v>-0.2082</v>
      </c>
      <c r="EB77" s="1">
        <v>-2.7199999999999998E-2</v>
      </c>
      <c r="EC77" s="1">
        <v>-0.20200000000000001</v>
      </c>
      <c r="ED77" s="1">
        <v>1.0535000000000001</v>
      </c>
      <c r="EE77" s="1">
        <v>-0.1119</v>
      </c>
      <c r="EF77" s="1">
        <v>-0.61650000000000005</v>
      </c>
      <c r="EG77" s="1">
        <v>0.1096</v>
      </c>
      <c r="EH77" s="1">
        <v>0.38069999999999998</v>
      </c>
      <c r="EI77" s="1">
        <v>-0.1037</v>
      </c>
      <c r="EJ77" s="1">
        <v>-0.10489999999999999</v>
      </c>
      <c r="EK77" s="1">
        <v>-0.70620000000000005</v>
      </c>
      <c r="EL77" s="1">
        <v>0.25259999999999999</v>
      </c>
      <c r="EM77" s="1">
        <v>1.3871</v>
      </c>
      <c r="EN77" s="1">
        <v>1.5889</v>
      </c>
      <c r="EO77" s="1">
        <v>5.9999999999999995E-4</v>
      </c>
      <c r="EP77" s="1">
        <v>-5.0999999999999997E-2</v>
      </c>
      <c r="EQ77" s="1">
        <v>0.3866</v>
      </c>
      <c r="ER77" s="1">
        <v>9.5000000000000001E-2</v>
      </c>
      <c r="ES77" s="1">
        <v>-4.4900000000000002E-2</v>
      </c>
      <c r="ET77" s="1">
        <v>-6.08E-2</v>
      </c>
      <c r="EU77" s="1">
        <v>0.89849999999999997</v>
      </c>
      <c r="EV77" s="1">
        <v>0.12429999999999999</v>
      </c>
      <c r="EW77" s="1">
        <v>0.2949</v>
      </c>
      <c r="EX77" s="1">
        <v>-0.6613</v>
      </c>
      <c r="EY77" s="1">
        <v>-6.1600000000000002E-2</v>
      </c>
      <c r="EZ77" s="1">
        <v>6.5699999999999995E-2</v>
      </c>
      <c r="FA77" s="1">
        <v>1.7543</v>
      </c>
      <c r="FB77" s="1">
        <v>0.65690000000000004</v>
      </c>
      <c r="FC77" s="1">
        <v>-0.1759</v>
      </c>
      <c r="FD77" s="1">
        <v>0.1653</v>
      </c>
      <c r="FE77" s="1">
        <v>-0.25790000000000002</v>
      </c>
      <c r="FG77" s="1">
        <v>-2.3E-3</v>
      </c>
      <c r="FH77" s="1">
        <v>-5.6500000000000002E-2</v>
      </c>
      <c r="FI77" s="1">
        <v>0.25159999999999999</v>
      </c>
      <c r="FJ77" s="1">
        <v>-0.1202</v>
      </c>
      <c r="FK77" s="1">
        <v>0.2858</v>
      </c>
      <c r="FL77" s="1">
        <v>-0.7006</v>
      </c>
      <c r="FM77" s="1">
        <v>-0.66320000000000001</v>
      </c>
      <c r="FN77" s="1">
        <v>-0.10639999999999999</v>
      </c>
      <c r="FO77" s="1">
        <v>-0.34889999999999999</v>
      </c>
      <c r="FP77" s="1">
        <v>-0.55349999999999999</v>
      </c>
      <c r="FQ77" s="1">
        <v>-0.62529999999999997</v>
      </c>
      <c r="FR77" s="1">
        <v>1.6916</v>
      </c>
      <c r="FS77" s="1">
        <v>3.9800000000000002E-2</v>
      </c>
      <c r="FT77" s="1">
        <v>-0.57599999999999996</v>
      </c>
      <c r="FU77" s="1">
        <v>-0.77270000000000005</v>
      </c>
      <c r="FV77" s="1">
        <v>-0.38590000000000002</v>
      </c>
      <c r="FW77" s="1">
        <v>-0.46229999999999999</v>
      </c>
      <c r="FX77" s="1">
        <v>-0.1358</v>
      </c>
      <c r="FY77" s="1">
        <v>-0.27100000000000002</v>
      </c>
      <c r="FZ77" s="1">
        <v>-9.35E-2</v>
      </c>
      <c r="GA77" s="1">
        <v>-0.30459999999999998</v>
      </c>
      <c r="GB77" s="1">
        <v>-0.25740000000000002</v>
      </c>
      <c r="GD77" s="1">
        <v>6.2799999999999995E-2</v>
      </c>
      <c r="GF77" s="1">
        <v>0.24990000000000001</v>
      </c>
      <c r="GI77" s="1">
        <v>0.64329999999999998</v>
      </c>
      <c r="HA77" s="1" t="str">
        <f t="shared" si="2"/>
        <v>2019</v>
      </c>
      <c r="HB77" s="1" t="str">
        <f t="shared" si="3"/>
        <v>04</v>
      </c>
    </row>
    <row r="78" spans="1:210">
      <c r="A78" s="3" t="s">
        <v>9</v>
      </c>
      <c r="B78" s="3"/>
      <c r="C78" s="3" t="s">
        <v>3306</v>
      </c>
      <c r="E78" s="1" t="s">
        <v>3307</v>
      </c>
      <c r="F78" s="1">
        <v>-0.1968</v>
      </c>
      <c r="G78" s="1">
        <v>-6.1100000000000002E-2</v>
      </c>
      <c r="H78" s="1">
        <v>9.0899999999999995E-2</v>
      </c>
      <c r="I78" s="1">
        <v>-0.42280000000000001</v>
      </c>
      <c r="J78" s="1">
        <v>-0.91300000000000003</v>
      </c>
      <c r="K78" s="1">
        <v>-0.63</v>
      </c>
      <c r="L78" s="1">
        <v>-0.4093</v>
      </c>
      <c r="M78" s="1">
        <v>-1.3131999999999999</v>
      </c>
      <c r="N78" s="1">
        <v>-0.8478</v>
      </c>
      <c r="O78" s="1">
        <v>-0.56479999999999997</v>
      </c>
      <c r="P78" s="1">
        <v>-1.1434</v>
      </c>
      <c r="Q78" s="1">
        <v>1.1136999999999999</v>
      </c>
      <c r="R78" s="1">
        <v>-1.0229999999999999</v>
      </c>
      <c r="S78" s="1">
        <v>0.14940000000000001</v>
      </c>
      <c r="T78" s="1">
        <v>-0.78190000000000004</v>
      </c>
      <c r="U78" s="1">
        <v>-0.97599999999999998</v>
      </c>
      <c r="V78" s="1">
        <v>-0.80189999999999995</v>
      </c>
      <c r="W78" s="1">
        <v>0.498</v>
      </c>
      <c r="X78" s="1">
        <v>-0.4143</v>
      </c>
      <c r="Y78" s="1">
        <v>-0.33229999999999998</v>
      </c>
      <c r="Z78" s="1">
        <v>8.4599999999999995E-2</v>
      </c>
      <c r="AA78" s="1">
        <v>-2.0672999999999999</v>
      </c>
      <c r="AB78" s="1">
        <v>0.96609999999999996</v>
      </c>
      <c r="AC78" s="1">
        <v>0.1047</v>
      </c>
      <c r="AD78" s="1">
        <v>-0.81659999999999999</v>
      </c>
      <c r="AE78" s="1">
        <v>-1.2605</v>
      </c>
      <c r="AF78" s="1">
        <v>-2.1312000000000002</v>
      </c>
      <c r="AG78" s="1">
        <v>0.87229999999999996</v>
      </c>
      <c r="AH78" s="1">
        <v>-0.9909</v>
      </c>
      <c r="AI78" s="1">
        <v>-0.50470000000000004</v>
      </c>
      <c r="AJ78" s="1">
        <v>0.26719999999999999</v>
      </c>
      <c r="AK78" s="1">
        <v>-0.42009999999999997</v>
      </c>
      <c r="AL78" s="1">
        <v>-1.0424</v>
      </c>
      <c r="AM78" s="1">
        <v>1.3745000000000001</v>
      </c>
      <c r="AN78" s="1">
        <v>0.19370000000000001</v>
      </c>
      <c r="AO78" s="1">
        <v>-0.88329999999999997</v>
      </c>
      <c r="AP78" s="1">
        <v>-1.2755000000000001</v>
      </c>
      <c r="AQ78" s="1">
        <v>0.72230000000000005</v>
      </c>
      <c r="AR78" s="1">
        <v>-1.4209000000000001</v>
      </c>
      <c r="AS78" s="1">
        <v>-1.9714</v>
      </c>
      <c r="AT78" s="1">
        <v>-0.38109999999999999</v>
      </c>
      <c r="AU78" s="1">
        <v>-0.77329999999999999</v>
      </c>
      <c r="AV78" s="1">
        <v>-1.3681000000000001</v>
      </c>
      <c r="AW78" s="1">
        <v>0.21829999999999999</v>
      </c>
      <c r="AX78" s="1">
        <v>-1.9013</v>
      </c>
      <c r="AY78" s="1">
        <v>0.95150000000000001</v>
      </c>
      <c r="AZ78" s="1">
        <v>-7.3800000000000004E-2</v>
      </c>
      <c r="BA78" s="1">
        <v>-0.45610000000000001</v>
      </c>
      <c r="BB78" s="1">
        <v>2.9700000000000001E-2</v>
      </c>
      <c r="BC78" s="1">
        <v>8.1199999999999994E-2</v>
      </c>
      <c r="BD78" s="1">
        <v>-0.68540000000000001</v>
      </c>
      <c r="BE78" s="1">
        <v>-1.2653000000000001</v>
      </c>
      <c r="BF78" s="1">
        <v>-0.43380000000000002</v>
      </c>
      <c r="BG78" s="1">
        <v>-0.38819999999999999</v>
      </c>
      <c r="BH78" s="1">
        <v>0.2238</v>
      </c>
      <c r="BI78" s="1">
        <v>-1.5093000000000001</v>
      </c>
      <c r="BJ78" s="1">
        <v>-0.15690000000000001</v>
      </c>
      <c r="BK78" s="1">
        <v>-1.1514</v>
      </c>
      <c r="BL78" s="1">
        <v>-1.0774999999999999</v>
      </c>
      <c r="BM78" s="1">
        <v>0.79420000000000002</v>
      </c>
      <c r="BN78" s="1">
        <v>-0.97899999999999998</v>
      </c>
      <c r="BO78" s="1">
        <v>0.31369999999999998</v>
      </c>
      <c r="BP78" s="1">
        <v>-0.38400000000000001</v>
      </c>
      <c r="BQ78" s="1">
        <v>0.50390000000000001</v>
      </c>
      <c r="BR78" s="1">
        <v>-0.56259999999999999</v>
      </c>
      <c r="BS78" s="1">
        <v>-0.63970000000000005</v>
      </c>
      <c r="BT78" s="1">
        <v>0.27539999999999998</v>
      </c>
      <c r="BU78" s="1">
        <v>6.25</v>
      </c>
      <c r="BV78" s="1">
        <v>0.52910000000000001</v>
      </c>
      <c r="BW78" s="1">
        <v>1.0258</v>
      </c>
      <c r="BX78" s="1">
        <v>1.1172</v>
      </c>
      <c r="BY78" s="1">
        <v>-1.5202</v>
      </c>
      <c r="BZ78" s="1">
        <v>-0.87760000000000005</v>
      </c>
      <c r="CA78" s="1">
        <v>-0.78739999999999999</v>
      </c>
      <c r="CB78" s="1">
        <v>-0.10299999999999999</v>
      </c>
      <c r="CC78" s="1">
        <v>-0.72719999999999996</v>
      </c>
      <c r="CD78" s="1">
        <v>0.12620000000000001</v>
      </c>
      <c r="CE78" s="1">
        <v>0.80859999999999999</v>
      </c>
      <c r="CF78" s="1">
        <v>1.5105999999999999</v>
      </c>
      <c r="CG78" s="1">
        <v>-0.91820000000000002</v>
      </c>
      <c r="CH78" s="1">
        <v>-0.68269999999999997</v>
      </c>
      <c r="CI78" s="1">
        <v>6.2899999999999998E-2</v>
      </c>
      <c r="CJ78" s="1">
        <v>-0.89529999999999998</v>
      </c>
      <c r="CK78" s="1">
        <v>-6.2100000000000002E-2</v>
      </c>
      <c r="CL78" s="1">
        <v>0.1656</v>
      </c>
      <c r="CM78" s="1">
        <v>0.63329999999999997</v>
      </c>
      <c r="CN78" s="1">
        <v>0.78590000000000004</v>
      </c>
      <c r="CO78" s="1">
        <v>0.3997</v>
      </c>
      <c r="CP78" s="1">
        <v>-1.5952</v>
      </c>
      <c r="CQ78" s="1">
        <v>-0.50849999999999995</v>
      </c>
      <c r="CR78" s="1">
        <v>-0.50829999999999997</v>
      </c>
      <c r="CS78" s="1">
        <v>-2.42</v>
      </c>
      <c r="CT78" s="1">
        <v>0.80449999999999999</v>
      </c>
      <c r="CU78" s="1">
        <v>-1.7022999999999999</v>
      </c>
      <c r="CV78" s="1">
        <v>0.40410000000000001</v>
      </c>
      <c r="CW78" s="1">
        <v>-1.4527000000000001</v>
      </c>
      <c r="CX78" s="1">
        <v>1.1165</v>
      </c>
      <c r="CY78" s="1">
        <v>0.74029999999999996</v>
      </c>
      <c r="CZ78" s="1">
        <v>0.1066</v>
      </c>
      <c r="DA78" s="1">
        <v>-0.41820000000000002</v>
      </c>
      <c r="DB78" s="1">
        <v>-1.5123</v>
      </c>
      <c r="DC78" s="1">
        <v>-2.9377</v>
      </c>
      <c r="DD78" s="1">
        <v>0</v>
      </c>
      <c r="DE78" s="1">
        <v>0.1009</v>
      </c>
      <c r="DF78" s="1">
        <v>0.29649999999999999</v>
      </c>
      <c r="DG78" s="1">
        <v>0.17100000000000001</v>
      </c>
      <c r="DH78" s="1">
        <v>-7.1800000000000003E-2</v>
      </c>
      <c r="DI78" s="1">
        <v>0.1784</v>
      </c>
      <c r="DJ78" s="1">
        <v>0.31609999999999999</v>
      </c>
      <c r="DK78" s="1">
        <v>0.30509999999999998</v>
      </c>
      <c r="DL78" s="1">
        <v>0.28849999999999998</v>
      </c>
      <c r="DM78" s="1">
        <v>-0.80210000000000004</v>
      </c>
      <c r="DN78" s="1">
        <v>0.1968</v>
      </c>
      <c r="DO78" s="1">
        <v>0.55369999999999997</v>
      </c>
      <c r="DP78" s="1">
        <v>-0.36909999999999998</v>
      </c>
      <c r="DQ78" s="1">
        <v>0.96199999999999997</v>
      </c>
      <c r="DR78" s="1">
        <v>0.34810000000000002</v>
      </c>
      <c r="DS78" s="1">
        <v>-0.87629999999999997</v>
      </c>
      <c r="DT78" s="1">
        <v>0</v>
      </c>
      <c r="DU78" s="1">
        <v>0.27710000000000001</v>
      </c>
      <c r="DV78" s="1">
        <v>-0.37940000000000002</v>
      </c>
      <c r="DW78" s="1">
        <v>-0.878</v>
      </c>
      <c r="DX78" s="1">
        <v>-1.0728</v>
      </c>
      <c r="DY78" s="1">
        <v>0.17180000000000001</v>
      </c>
      <c r="DZ78" s="1">
        <v>-0.85809999999999997</v>
      </c>
      <c r="EA78" s="1">
        <v>-0.28339999999999999</v>
      </c>
      <c r="EB78" s="1">
        <v>-0.1709</v>
      </c>
      <c r="EC78" s="1">
        <v>-0.15160000000000001</v>
      </c>
      <c r="ED78" s="1">
        <v>-0.91420000000000001</v>
      </c>
      <c r="EE78" s="1">
        <v>-6.6799999999999998E-2</v>
      </c>
      <c r="EF78" s="1">
        <v>-0.38890000000000002</v>
      </c>
      <c r="EG78" s="1">
        <v>0.28299999999999997</v>
      </c>
      <c r="EH78" s="1">
        <v>3.32E-2</v>
      </c>
      <c r="EI78" s="1">
        <v>8.8900000000000007E-2</v>
      </c>
      <c r="EJ78" s="1">
        <v>2.5100000000000001E-2</v>
      </c>
      <c r="EK78" s="1">
        <v>-0.14530000000000001</v>
      </c>
      <c r="EL78" s="1">
        <v>0.68469999999999998</v>
      </c>
      <c r="EM78" s="1">
        <v>-0.96730000000000005</v>
      </c>
      <c r="EN78" s="1">
        <v>-2.1768000000000001</v>
      </c>
      <c r="EO78" s="1">
        <v>0.65510000000000002</v>
      </c>
      <c r="EP78" s="1">
        <v>0.63680000000000003</v>
      </c>
      <c r="EQ78" s="1">
        <v>0.64400000000000002</v>
      </c>
      <c r="ER78" s="1">
        <v>-0.70650000000000002</v>
      </c>
      <c r="ES78" s="1">
        <v>-0.40550000000000003</v>
      </c>
      <c r="ET78" s="1">
        <v>0.19789999999999999</v>
      </c>
      <c r="EU78" s="1">
        <v>0.35020000000000001</v>
      </c>
      <c r="EV78" s="1">
        <v>0.30590000000000001</v>
      </c>
      <c r="EW78" s="1">
        <v>-0.2525</v>
      </c>
      <c r="EX78" s="1">
        <v>-2.2587999999999999</v>
      </c>
      <c r="EY78" s="1">
        <v>0.94</v>
      </c>
      <c r="EZ78" s="1">
        <v>0.1067</v>
      </c>
      <c r="FA78" s="1">
        <v>-3.2812999999999999</v>
      </c>
      <c r="FB78" s="1">
        <v>-2.0026999999999999</v>
      </c>
      <c r="FC78" s="1">
        <v>0.66439999999999999</v>
      </c>
      <c r="FD78" s="1">
        <v>0.24690000000000001</v>
      </c>
      <c r="FE78" s="1">
        <v>-0.81579999999999997</v>
      </c>
      <c r="FG78" s="1">
        <v>0.37709999999999999</v>
      </c>
      <c r="FH78" s="1">
        <v>0.23760000000000001</v>
      </c>
      <c r="FI78" s="1">
        <v>3.1199999999999999E-2</v>
      </c>
      <c r="FJ78" s="1">
        <v>0.29070000000000001</v>
      </c>
      <c r="FK78" s="1">
        <v>-0.4279</v>
      </c>
      <c r="FL78" s="1">
        <v>-0.21179999999999999</v>
      </c>
      <c r="FM78" s="1">
        <v>-0.24809999999999999</v>
      </c>
      <c r="FN78" s="1">
        <v>0.81710000000000005</v>
      </c>
      <c r="FO78" s="1">
        <v>-0.19750000000000001</v>
      </c>
      <c r="FP78" s="1">
        <v>-7.0599999999999996E-2</v>
      </c>
      <c r="FQ78" s="1">
        <v>1.9E-3</v>
      </c>
      <c r="FR78" s="1">
        <v>-0.43120000000000003</v>
      </c>
      <c r="FS78" s="1">
        <v>0.32200000000000001</v>
      </c>
      <c r="FT78" s="1">
        <v>-0.46660000000000001</v>
      </c>
      <c r="FU78" s="1">
        <v>-0.11600000000000001</v>
      </c>
      <c r="FV78" s="1">
        <v>0.13789999999999999</v>
      </c>
      <c r="FW78" s="1">
        <v>0.52390000000000003</v>
      </c>
      <c r="FX78" s="1">
        <v>0.33179999999999998</v>
      </c>
      <c r="FY78" s="1">
        <v>8.7800000000000003E-2</v>
      </c>
      <c r="FZ78" s="1">
        <v>0.1166</v>
      </c>
      <c r="GA78" s="1">
        <v>0.29620000000000002</v>
      </c>
      <c r="GB78" s="1">
        <v>0.35809999999999997</v>
      </c>
      <c r="GD78" s="1">
        <v>0.85729999999999995</v>
      </c>
      <c r="GF78" s="1">
        <v>0.52029999999999998</v>
      </c>
      <c r="GI78" s="1">
        <v>-0.16750000000000001</v>
      </c>
      <c r="HA78" s="1" t="str">
        <f t="shared" si="2"/>
        <v>2019</v>
      </c>
      <c r="HB78" s="1" t="str">
        <f t="shared" si="3"/>
        <v>04</v>
      </c>
    </row>
    <row r="79" spans="1:210">
      <c r="A79" s="3" t="s">
        <v>9</v>
      </c>
      <c r="B79" s="3"/>
      <c r="C79" s="3" t="s">
        <v>3308</v>
      </c>
      <c r="E79" s="1" t="s">
        <v>3308</v>
      </c>
      <c r="F79" s="1">
        <v>-7.3800000000000004E-2</v>
      </c>
      <c r="G79" s="1">
        <v>-0.12239999999999999</v>
      </c>
      <c r="H79" s="1">
        <v>0.2364</v>
      </c>
      <c r="I79" s="1">
        <v>2.8199999999999999E-2</v>
      </c>
      <c r="J79" s="1">
        <v>-0.21890000000000001</v>
      </c>
      <c r="K79" s="1">
        <v>-0.34360000000000002</v>
      </c>
      <c r="L79" s="1">
        <v>-0.22259999999999999</v>
      </c>
      <c r="M79" s="1">
        <v>-1.3334999999999999</v>
      </c>
      <c r="N79" s="1">
        <v>-0.72209999999999996</v>
      </c>
      <c r="O79" s="1">
        <v>-0.60929999999999995</v>
      </c>
      <c r="P79" s="1">
        <v>-0.88770000000000004</v>
      </c>
      <c r="Q79" s="1">
        <v>0.47020000000000001</v>
      </c>
      <c r="R79" s="1">
        <v>0.105</v>
      </c>
      <c r="S79" s="1">
        <v>7.4700000000000003E-2</v>
      </c>
      <c r="T79" s="1">
        <v>-0.39019999999999999</v>
      </c>
      <c r="U79" s="1">
        <v>-0.35410000000000003</v>
      </c>
      <c r="V79" s="1">
        <v>-0.44009999999999999</v>
      </c>
      <c r="W79" s="1">
        <v>0.71489999999999998</v>
      </c>
      <c r="X79" s="1">
        <v>0.13789999999999999</v>
      </c>
      <c r="Y79" s="1">
        <v>-0.33210000000000001</v>
      </c>
      <c r="Z79" s="1">
        <v>-8.4599999999999995E-2</v>
      </c>
      <c r="AA79" s="1">
        <v>0.71130000000000004</v>
      </c>
      <c r="AB79" s="1">
        <v>-0.32050000000000001</v>
      </c>
      <c r="AC79" s="1">
        <v>1.1541999999999999</v>
      </c>
      <c r="AD79" s="1">
        <v>-0.40699999999999997</v>
      </c>
      <c r="AE79" s="1">
        <v>-0.97760000000000002</v>
      </c>
      <c r="AF79" s="1">
        <v>0.45400000000000001</v>
      </c>
      <c r="AG79" s="1">
        <v>-0.39400000000000002</v>
      </c>
      <c r="AH79" s="1">
        <v>-0.71870000000000001</v>
      </c>
      <c r="AI79" s="1">
        <v>0.35470000000000002</v>
      </c>
      <c r="AJ79" s="1">
        <v>-0.26640000000000003</v>
      </c>
      <c r="AK79" s="1">
        <v>0.68630000000000002</v>
      </c>
      <c r="AL79" s="1">
        <v>-0.372</v>
      </c>
      <c r="AM79" s="1">
        <v>2.4054000000000002</v>
      </c>
      <c r="AN79" s="1">
        <v>0.24210000000000001</v>
      </c>
      <c r="AO79" s="1">
        <v>-0.3705</v>
      </c>
      <c r="AP79" s="1">
        <v>-0.14369999999999999</v>
      </c>
      <c r="AQ79" s="1">
        <v>7.9600000000000004E-2</v>
      </c>
      <c r="AR79" s="1">
        <v>-0.8014</v>
      </c>
      <c r="AS79" s="1">
        <v>-0.25940000000000002</v>
      </c>
      <c r="AT79" s="1">
        <v>-1.3906000000000001</v>
      </c>
      <c r="AU79" s="1">
        <v>-0.93569999999999998</v>
      </c>
      <c r="AV79" s="1">
        <v>-1.1801999999999999</v>
      </c>
      <c r="AW79" s="1">
        <v>-0.72670000000000001</v>
      </c>
      <c r="AX79" s="1">
        <v>0.51090000000000002</v>
      </c>
      <c r="AY79" s="1">
        <v>-0.34389999999999998</v>
      </c>
      <c r="AZ79" s="1">
        <v>-0.26029999999999998</v>
      </c>
      <c r="BA79" s="1">
        <v>-0.34439999999999998</v>
      </c>
      <c r="BB79" s="1">
        <v>0.1507</v>
      </c>
      <c r="BC79" s="1">
        <v>0</v>
      </c>
      <c r="BD79" s="1">
        <v>-0.52629999999999999</v>
      </c>
      <c r="BE79" s="1">
        <v>-0.65469999999999995</v>
      </c>
      <c r="BF79" s="1">
        <v>0.15559999999999999</v>
      </c>
      <c r="BG79" s="1">
        <v>-5.5399999999999998E-2</v>
      </c>
      <c r="BH79" s="1">
        <v>0.14929999999999999</v>
      </c>
      <c r="BI79" s="1">
        <v>0.48709999999999998</v>
      </c>
      <c r="BJ79" s="1">
        <v>-1.5611999999999999</v>
      </c>
      <c r="BK79" s="1">
        <v>-0.28210000000000002</v>
      </c>
      <c r="BL79" s="1">
        <v>0</v>
      </c>
      <c r="BM79" s="1">
        <v>-7.8600000000000003E-2</v>
      </c>
      <c r="BN79" s="1">
        <v>0.3669</v>
      </c>
      <c r="BO79" s="1">
        <v>-0.15609999999999999</v>
      </c>
      <c r="BP79" s="1">
        <v>1.9417</v>
      </c>
      <c r="BQ79" s="1">
        <v>-0.8589</v>
      </c>
      <c r="BR79" s="1">
        <v>-1.6853</v>
      </c>
      <c r="BS79" s="1">
        <v>-0.3836</v>
      </c>
      <c r="BT79" s="1">
        <v>0</v>
      </c>
      <c r="BU79" s="1">
        <v>3.6328</v>
      </c>
      <c r="BV79" s="1">
        <v>1.0065</v>
      </c>
      <c r="BW79" s="1">
        <v>0.77769999999999995</v>
      </c>
      <c r="BX79" s="1">
        <v>0.89200000000000002</v>
      </c>
      <c r="BY79" s="1">
        <v>-1.0024999999999999</v>
      </c>
      <c r="BZ79" s="1">
        <v>-1.0819000000000001</v>
      </c>
      <c r="CA79" s="1">
        <v>-0.99260000000000004</v>
      </c>
      <c r="CB79" s="1">
        <v>0</v>
      </c>
      <c r="CC79" s="1">
        <v>-0.7994</v>
      </c>
      <c r="CD79" s="1">
        <v>0</v>
      </c>
      <c r="CE79" s="1">
        <v>0.73150000000000004</v>
      </c>
      <c r="CF79" s="1">
        <v>1.1157999999999999</v>
      </c>
      <c r="CG79" s="1">
        <v>-0.75739999999999996</v>
      </c>
      <c r="CH79" s="1">
        <v>-0.54490000000000005</v>
      </c>
      <c r="CI79" s="1">
        <v>-0.1258</v>
      </c>
      <c r="CJ79" s="1">
        <v>-0.47189999999999999</v>
      </c>
      <c r="CK79" s="1">
        <v>0.74529999999999996</v>
      </c>
      <c r="CL79" s="1">
        <v>-4.5999999999999999E-3</v>
      </c>
      <c r="CM79" s="1">
        <v>0.1226</v>
      </c>
      <c r="CN79" s="1">
        <v>0.49309999999999998</v>
      </c>
      <c r="CO79" s="1">
        <v>0.19919999999999999</v>
      </c>
      <c r="CP79" s="1">
        <v>-0.77800000000000002</v>
      </c>
      <c r="CQ79" s="1">
        <v>-0.3236</v>
      </c>
      <c r="CR79" s="1">
        <v>-4.6399999999999997E-2</v>
      </c>
      <c r="CS79" s="1">
        <v>-1.0127999999999999</v>
      </c>
      <c r="CT79" s="1">
        <v>1.1409</v>
      </c>
      <c r="CU79" s="1">
        <v>-1.8057000000000001</v>
      </c>
      <c r="CV79" s="1">
        <v>2.8372000000000002</v>
      </c>
      <c r="CW79" s="1">
        <v>-1.0184</v>
      </c>
      <c r="CX79" s="1">
        <v>1.0689</v>
      </c>
      <c r="CY79" s="1">
        <v>0.64</v>
      </c>
      <c r="CZ79" s="1">
        <v>0</v>
      </c>
      <c r="DA79" s="1">
        <v>-0.1285</v>
      </c>
      <c r="DB79" s="1">
        <v>-0.9677</v>
      </c>
      <c r="DC79" s="1">
        <v>-3.9300000000000002E-2</v>
      </c>
      <c r="DD79" s="1">
        <v>-1.7333000000000001</v>
      </c>
      <c r="DE79" s="1">
        <v>-0.1512</v>
      </c>
      <c r="DF79" s="1">
        <v>0.26319999999999999</v>
      </c>
      <c r="DG79" s="1">
        <v>8.3000000000000004E-2</v>
      </c>
      <c r="DH79" s="1">
        <v>-8.5199999999999998E-2</v>
      </c>
      <c r="DI79" s="1">
        <v>-6.1000000000000004E-3</v>
      </c>
      <c r="DJ79" s="1">
        <v>0.58850000000000002</v>
      </c>
      <c r="DK79" s="1">
        <v>0.496</v>
      </c>
      <c r="DL79" s="1">
        <v>0.5736</v>
      </c>
      <c r="DM79" s="1">
        <v>-0.45550000000000002</v>
      </c>
      <c r="DN79" s="1">
        <v>3.5900000000000001E-2</v>
      </c>
      <c r="DO79" s="1">
        <v>0.44500000000000001</v>
      </c>
      <c r="DP79" s="1">
        <v>-0.68159999999999998</v>
      </c>
      <c r="DQ79" s="1">
        <v>0.85240000000000005</v>
      </c>
      <c r="DR79" s="1">
        <v>0.34749999999999998</v>
      </c>
      <c r="DS79" s="1">
        <v>-0.90869999999999995</v>
      </c>
      <c r="DT79" s="1">
        <v>-5.6399999999999999E-2</v>
      </c>
      <c r="DU79" s="1">
        <v>0.1845</v>
      </c>
      <c r="DV79" s="1">
        <v>-0.10879999999999999</v>
      </c>
      <c r="DW79" s="1">
        <v>-0.43919999999999998</v>
      </c>
      <c r="DX79" s="1">
        <v>-0.62919999999999998</v>
      </c>
      <c r="DY79" s="1">
        <v>2.1324999999999998</v>
      </c>
      <c r="DZ79" s="1">
        <v>-0.40610000000000002</v>
      </c>
      <c r="EA79" s="1">
        <v>-0.21440000000000001</v>
      </c>
      <c r="EB79" s="1">
        <v>-0.16039999999999999</v>
      </c>
      <c r="EC79" s="1">
        <v>0</v>
      </c>
      <c r="ED79" s="1">
        <v>-0.34810000000000002</v>
      </c>
      <c r="EE79" s="1">
        <v>-0.13400000000000001</v>
      </c>
      <c r="EF79" s="1">
        <v>-0.39660000000000001</v>
      </c>
      <c r="EG79" s="1">
        <v>1.4800000000000001E-2</v>
      </c>
      <c r="EH79" s="1">
        <v>-0.2969</v>
      </c>
      <c r="EI79" s="1">
        <v>-0.1991</v>
      </c>
      <c r="EJ79" s="1">
        <v>-0.1469</v>
      </c>
      <c r="EK79" s="1">
        <v>-0.16259999999999999</v>
      </c>
      <c r="EL79" s="1">
        <v>0.56279999999999997</v>
      </c>
      <c r="EM79" s="1">
        <v>0.40649999999999997</v>
      </c>
      <c r="EN79" s="1">
        <v>0.51029999999999998</v>
      </c>
      <c r="EO79" s="1">
        <v>0.64880000000000004</v>
      </c>
      <c r="EP79" s="1">
        <v>0.64770000000000005</v>
      </c>
      <c r="EQ79" s="1">
        <v>0.66320000000000001</v>
      </c>
      <c r="ER79" s="1">
        <v>-0.51759999999999995</v>
      </c>
      <c r="ES79" s="1">
        <v>0.48349999999999999</v>
      </c>
      <c r="ET79" s="1">
        <v>0.21279999999999999</v>
      </c>
      <c r="EU79" s="1">
        <v>0.37990000000000002</v>
      </c>
      <c r="EV79" s="1">
        <v>0.19789999999999999</v>
      </c>
      <c r="EW79" s="1">
        <v>0.2114</v>
      </c>
      <c r="EX79" s="1">
        <v>0.192</v>
      </c>
      <c r="EY79" s="1">
        <v>0.6966</v>
      </c>
      <c r="EZ79" s="1">
        <v>-9.3899999999999997E-2</v>
      </c>
      <c r="FA79" s="1">
        <v>-0.33439999999999998</v>
      </c>
      <c r="FB79" s="1">
        <v>-0.28510000000000002</v>
      </c>
      <c r="FC79" s="1">
        <v>0.5534</v>
      </c>
      <c r="FD79" s="1">
        <v>0.1051</v>
      </c>
      <c r="FE79" s="1">
        <v>-0.21629999999999999</v>
      </c>
      <c r="FG79" s="1">
        <v>0.2356</v>
      </c>
      <c r="FH79" s="1">
        <v>0.2298</v>
      </c>
      <c r="FI79" s="1">
        <v>-0.1799</v>
      </c>
      <c r="FJ79" s="1">
        <v>0.1605</v>
      </c>
      <c r="FK79" s="1">
        <v>9.5699999999999993E-2</v>
      </c>
      <c r="FL79" s="1">
        <v>-0.28899999999999998</v>
      </c>
      <c r="FM79" s="1">
        <v>-0.49280000000000002</v>
      </c>
      <c r="FN79" s="1">
        <v>0.7036</v>
      </c>
      <c r="FO79" s="1">
        <v>-0.39100000000000001</v>
      </c>
      <c r="FP79" s="1">
        <v>-0.11600000000000001</v>
      </c>
      <c r="FQ79" s="1">
        <v>-0.11849999999999999</v>
      </c>
      <c r="FR79" s="1">
        <v>4.7800000000000002E-2</v>
      </c>
      <c r="FS79" s="1">
        <v>0.249</v>
      </c>
      <c r="FT79" s="1">
        <v>-0.37390000000000001</v>
      </c>
      <c r="FU79" s="1">
        <v>-2.8000000000000001E-2</v>
      </c>
      <c r="FV79" s="1">
        <v>-5.9400000000000001E-2</v>
      </c>
      <c r="FW79" s="1">
        <v>0.28499999999999998</v>
      </c>
      <c r="FX79" s="1">
        <v>0.27350000000000002</v>
      </c>
      <c r="FY79" s="1">
        <v>0.15409999999999999</v>
      </c>
      <c r="FZ79" s="1">
        <v>0.20280000000000001</v>
      </c>
      <c r="GA79" s="1">
        <v>0.19989999999999999</v>
      </c>
      <c r="GB79" s="1">
        <v>0.1212</v>
      </c>
      <c r="GD79" s="1">
        <v>0.60329999999999995</v>
      </c>
      <c r="GF79" s="1">
        <v>0.45610000000000001</v>
      </c>
      <c r="GI79" s="1">
        <v>0.38879999999999998</v>
      </c>
      <c r="HA79" s="1" t="str">
        <f t="shared" si="2"/>
        <v>2019</v>
      </c>
      <c r="HB79" s="1" t="str">
        <f t="shared" si="3"/>
        <v>04</v>
      </c>
    </row>
    <row r="80" spans="1:210">
      <c r="A80" s="3" t="s">
        <v>9</v>
      </c>
      <c r="B80" s="3"/>
      <c r="C80" s="3" t="s">
        <v>3309</v>
      </c>
      <c r="E80" s="1" t="s">
        <v>3309</v>
      </c>
      <c r="F80" s="1">
        <v>-0.1225</v>
      </c>
      <c r="G80" s="1">
        <v>-1.034</v>
      </c>
      <c r="H80" s="1">
        <v>-1.7999999999999999E-2</v>
      </c>
      <c r="I80" s="1">
        <v>-0.81230000000000002</v>
      </c>
      <c r="J80" s="1">
        <v>-0.91659999999999997</v>
      </c>
      <c r="K80" s="1">
        <v>-0.28649999999999998</v>
      </c>
      <c r="L80" s="1">
        <v>-0.47970000000000002</v>
      </c>
      <c r="M80" s="1">
        <v>-1.5384</v>
      </c>
      <c r="N80" s="1">
        <v>-0.82550000000000001</v>
      </c>
      <c r="O80" s="1">
        <v>-0.56440000000000001</v>
      </c>
      <c r="P80" s="1">
        <v>-1.9877</v>
      </c>
      <c r="Q80" s="1">
        <v>7.7600000000000002E-2</v>
      </c>
      <c r="R80" s="1">
        <v>-0.44419999999999998</v>
      </c>
      <c r="S80" s="1">
        <v>0.35299999999999998</v>
      </c>
      <c r="T80" s="1">
        <v>-1.2384999999999999</v>
      </c>
      <c r="U80" s="1">
        <v>-1.0732999999999999</v>
      </c>
      <c r="V80" s="1">
        <v>-1.0575000000000001</v>
      </c>
      <c r="W80" s="1">
        <v>0.4743</v>
      </c>
      <c r="X80" s="1">
        <v>-0.67649999999999999</v>
      </c>
      <c r="Y80" s="1">
        <v>-0.1772</v>
      </c>
      <c r="Z80" s="1">
        <v>0</v>
      </c>
      <c r="AA80" s="1">
        <v>-1.1315999999999999</v>
      </c>
      <c r="AB80" s="1">
        <v>1.1475</v>
      </c>
      <c r="AC80" s="1">
        <v>-0.6714</v>
      </c>
      <c r="AD80" s="1">
        <v>-1.0647</v>
      </c>
      <c r="AE80" s="1">
        <v>-1.2311000000000001</v>
      </c>
      <c r="AF80" s="1">
        <v>-1.1911</v>
      </c>
      <c r="AG80" s="1">
        <v>0.88700000000000001</v>
      </c>
      <c r="AH80" s="1">
        <v>-1.2226999999999999</v>
      </c>
      <c r="AI80" s="1">
        <v>-0.2515</v>
      </c>
      <c r="AJ80" s="1">
        <v>0.2006</v>
      </c>
      <c r="AK80" s="1">
        <v>-1.196</v>
      </c>
      <c r="AL80" s="1">
        <v>-1.1618999999999999</v>
      </c>
      <c r="AM80" s="1">
        <v>0</v>
      </c>
      <c r="AN80" s="1">
        <v>0.19339999999999999</v>
      </c>
      <c r="AO80" s="1">
        <v>-0.29649999999999999</v>
      </c>
      <c r="AP80" s="1">
        <v>-0.65990000000000004</v>
      </c>
      <c r="AQ80" s="1">
        <v>0.55859999999999999</v>
      </c>
      <c r="AR80" s="1">
        <v>-1.0586</v>
      </c>
      <c r="AS80" s="1">
        <v>-0.70620000000000005</v>
      </c>
      <c r="AT80" s="1">
        <v>-1.2770999999999999</v>
      </c>
      <c r="AU80" s="1">
        <v>-4.0800000000000003E-2</v>
      </c>
      <c r="AV80" s="1">
        <v>0.44850000000000001</v>
      </c>
      <c r="AW80" s="1">
        <v>-1.5227999999999999</v>
      </c>
      <c r="AX80" s="1">
        <v>-1.1464000000000001</v>
      </c>
      <c r="AY80" s="1">
        <v>0.70420000000000005</v>
      </c>
      <c r="AZ80" s="1">
        <v>-0.1489</v>
      </c>
      <c r="BA80" s="1">
        <v>0.1148</v>
      </c>
      <c r="BB80" s="1">
        <v>-0.30120000000000002</v>
      </c>
      <c r="BC80" s="1">
        <v>0.32250000000000001</v>
      </c>
      <c r="BD80" s="1">
        <v>-0.60950000000000004</v>
      </c>
      <c r="BE80" s="1">
        <v>-0.54620000000000002</v>
      </c>
      <c r="BF80" s="1">
        <v>-0.435</v>
      </c>
      <c r="BG80" s="1">
        <v>-0.10970000000000001</v>
      </c>
      <c r="BH80" s="1">
        <v>7.4999999999999997E-2</v>
      </c>
      <c r="BI80" s="1">
        <v>-0.34739999999999999</v>
      </c>
      <c r="BJ80" s="1">
        <v>-0.95009999999999994</v>
      </c>
      <c r="BK80" s="1">
        <v>-0.10580000000000001</v>
      </c>
      <c r="BL80" s="1">
        <v>0.21759999999999999</v>
      </c>
      <c r="BM80" s="1">
        <v>-7.8700000000000006E-2</v>
      </c>
      <c r="BN80" s="1">
        <v>-1.2899</v>
      </c>
      <c r="BO80" s="1">
        <v>0.54810000000000003</v>
      </c>
      <c r="BP80" s="1">
        <v>-1.6940999999999999</v>
      </c>
      <c r="BQ80" s="1">
        <v>1.0909</v>
      </c>
      <c r="BR80" s="1">
        <v>0.25940000000000002</v>
      </c>
      <c r="BS80" s="1">
        <v>-0.50629999999999997</v>
      </c>
      <c r="BT80" s="1">
        <v>0.41549999999999998</v>
      </c>
      <c r="BU80" s="1">
        <v>3.3706999999999998</v>
      </c>
      <c r="BV80" s="1">
        <v>-1.1607000000000001</v>
      </c>
      <c r="BW80" s="1">
        <v>7.6499999999999999E-2</v>
      </c>
      <c r="BX80" s="1">
        <v>-0.7379</v>
      </c>
      <c r="BY80" s="1">
        <v>-0.4577</v>
      </c>
      <c r="BZ80" s="1">
        <v>-0.82640000000000002</v>
      </c>
      <c r="CA80" s="1">
        <v>-0.47260000000000002</v>
      </c>
      <c r="CB80" s="1">
        <v>-0.25740000000000002</v>
      </c>
      <c r="CC80" s="1">
        <v>-0.57550000000000001</v>
      </c>
      <c r="CD80" s="1">
        <v>0.12690000000000001</v>
      </c>
      <c r="CE80" s="1">
        <v>0.11409999999999999</v>
      </c>
      <c r="CF80" s="1">
        <v>-0.16309999999999999</v>
      </c>
      <c r="CG80" s="1">
        <v>-8.8400000000000006E-2</v>
      </c>
      <c r="CH80" s="1">
        <v>-0.63260000000000005</v>
      </c>
      <c r="CI80" s="1">
        <v>6.3200000000000006E-2</v>
      </c>
      <c r="CJ80" s="1">
        <v>-1.1731</v>
      </c>
      <c r="CK80" s="1">
        <v>-6.1600000000000002E-2</v>
      </c>
      <c r="CL80" s="1">
        <v>3.3799999999999997E-2</v>
      </c>
      <c r="CM80" s="1">
        <v>-2.7900000000000001E-2</v>
      </c>
      <c r="CN80" s="1">
        <v>-0.1741</v>
      </c>
      <c r="CO80" s="1">
        <v>-6.3299999999999995E-2</v>
      </c>
      <c r="CP80" s="1">
        <v>-0.94889999999999997</v>
      </c>
      <c r="CQ80" s="1">
        <v>-0.36880000000000002</v>
      </c>
      <c r="CR80" s="1">
        <v>-0.13969999999999999</v>
      </c>
      <c r="CS80" s="1">
        <v>-1.4116</v>
      </c>
      <c r="CT80" s="1">
        <v>-0.39410000000000001</v>
      </c>
      <c r="CU80" s="1">
        <v>-1.1787000000000001</v>
      </c>
      <c r="CV80" s="1">
        <v>-0.84119999999999995</v>
      </c>
      <c r="CW80" s="1">
        <v>-2.1897000000000002</v>
      </c>
      <c r="CX80" s="1">
        <v>1.071</v>
      </c>
      <c r="CY80" s="1">
        <v>0.78659999999999997</v>
      </c>
      <c r="CZ80" s="1">
        <v>-5.3400000000000003E-2</v>
      </c>
      <c r="DA80" s="1">
        <v>-0.31940000000000002</v>
      </c>
      <c r="DB80" s="1">
        <v>-1.2903</v>
      </c>
      <c r="DC80" s="1">
        <v>-4.4196</v>
      </c>
      <c r="DD80" s="1">
        <v>6.7500000000000004E-2</v>
      </c>
      <c r="DE80" s="1">
        <v>-0.1009</v>
      </c>
      <c r="DF80" s="1">
        <v>0.16930000000000001</v>
      </c>
      <c r="DG80" s="1">
        <v>5.3699999999999998E-2</v>
      </c>
      <c r="DH80" s="1">
        <v>-0.63919999999999999</v>
      </c>
      <c r="DI80" s="1">
        <v>0.1154</v>
      </c>
      <c r="DJ80" s="1">
        <v>-9.5500000000000002E-2</v>
      </c>
      <c r="DK80" s="1">
        <v>-0.29970000000000002</v>
      </c>
      <c r="DL80" s="1">
        <v>0.10299999999999999</v>
      </c>
      <c r="DM80" s="1">
        <v>-0.48270000000000002</v>
      </c>
      <c r="DN80" s="1">
        <v>-0.1678</v>
      </c>
      <c r="DO80" s="1">
        <v>0.47770000000000001</v>
      </c>
      <c r="DP80" s="1">
        <v>-0.57410000000000005</v>
      </c>
      <c r="DQ80" s="1">
        <v>1.0126999999999999</v>
      </c>
      <c r="DR80" s="1">
        <v>0.28539999999999999</v>
      </c>
      <c r="DS80" s="1">
        <v>-0.99470000000000003</v>
      </c>
      <c r="DT80" s="1">
        <v>-0.72499999999999998</v>
      </c>
      <c r="DU80" s="1">
        <v>0.13830000000000001</v>
      </c>
      <c r="DV80" s="1">
        <v>-0.37959999999999999</v>
      </c>
      <c r="DW80" s="1">
        <v>-0.96989999999999998</v>
      </c>
      <c r="DX80" s="1">
        <v>-1.0820000000000001</v>
      </c>
      <c r="DY80" s="1">
        <v>-0.39340000000000003</v>
      </c>
      <c r="DZ80" s="1">
        <v>-1.1056999999999999</v>
      </c>
      <c r="EA80" s="1">
        <v>-0.58709999999999996</v>
      </c>
      <c r="EB80" s="1">
        <v>-4.7500000000000001E-2</v>
      </c>
      <c r="EC80" s="1">
        <v>-0.40279999999999999</v>
      </c>
      <c r="ED80" s="1">
        <v>-0.93489999999999995</v>
      </c>
      <c r="EE80" s="1">
        <v>-2.9000000000000001E-2</v>
      </c>
      <c r="EF80" s="1">
        <v>-0.50070000000000003</v>
      </c>
      <c r="EG80" s="1">
        <v>-0.2626</v>
      </c>
      <c r="EH80" s="1">
        <v>-5.0900000000000001E-2</v>
      </c>
      <c r="EI80" s="1">
        <v>6.8699999999999997E-2</v>
      </c>
      <c r="EJ80" s="1">
        <v>-0.23449999999999999</v>
      </c>
      <c r="EK80" s="1">
        <v>-0.75490000000000002</v>
      </c>
      <c r="EL80" s="1">
        <v>0.153</v>
      </c>
      <c r="EM80" s="1">
        <v>-0.1208</v>
      </c>
      <c r="EN80" s="1">
        <v>-0.13320000000000001</v>
      </c>
      <c r="EO80" s="1">
        <v>0.12770000000000001</v>
      </c>
      <c r="EP80" s="1">
        <v>0.1246</v>
      </c>
      <c r="EQ80" s="1">
        <v>0.4249</v>
      </c>
      <c r="ER80" s="1">
        <v>-1.1687000000000001</v>
      </c>
      <c r="ES80" s="1">
        <v>-0.25690000000000002</v>
      </c>
      <c r="ET80" s="1">
        <v>-3.04E-2</v>
      </c>
      <c r="EU80" s="1">
        <v>-6.0699999999999997E-2</v>
      </c>
      <c r="EV80" s="1">
        <v>3.5499999999999997E-2</v>
      </c>
      <c r="EW80" s="1">
        <v>-0.63419999999999999</v>
      </c>
      <c r="EX80" s="1">
        <v>-0.80530000000000002</v>
      </c>
      <c r="EY80" s="1">
        <v>4.7800000000000002E-2</v>
      </c>
      <c r="EZ80" s="1">
        <v>1.7000000000000001E-2</v>
      </c>
      <c r="FA80" s="1">
        <v>-1.0586</v>
      </c>
      <c r="FB80" s="1">
        <v>-0.52429999999999999</v>
      </c>
      <c r="FC80" s="1">
        <v>-0.1009</v>
      </c>
      <c r="FD80" s="1">
        <v>4.8000000000000001E-2</v>
      </c>
      <c r="FE80" s="1">
        <v>-0.86580000000000001</v>
      </c>
      <c r="FG80" s="1">
        <v>-0.15029999999999999</v>
      </c>
      <c r="FH80" s="1">
        <v>-0.14560000000000001</v>
      </c>
      <c r="FI80" s="1">
        <v>3.2000000000000001E-2</v>
      </c>
      <c r="FJ80" s="1">
        <v>-0.27060000000000001</v>
      </c>
      <c r="FK80" s="1">
        <v>-9.5799999999999996E-2</v>
      </c>
      <c r="FL80" s="1">
        <v>-0.8538</v>
      </c>
      <c r="FM80" s="1">
        <v>-0.75739999999999996</v>
      </c>
      <c r="FN80" s="1">
        <v>-6.2399999999999997E-2</v>
      </c>
      <c r="FO80" s="1">
        <v>-0.5141</v>
      </c>
      <c r="FP80" s="1">
        <v>-0.53669999999999995</v>
      </c>
      <c r="FQ80" s="1">
        <v>-0.5796</v>
      </c>
      <c r="FR80" s="1">
        <v>-0.60829999999999995</v>
      </c>
      <c r="FS80" s="1">
        <v>1.0699999999999999E-2</v>
      </c>
      <c r="FT80" s="1">
        <v>-0.57220000000000004</v>
      </c>
      <c r="FU80" s="1">
        <v>-0.79969999999999997</v>
      </c>
      <c r="FV80" s="1">
        <v>-0.95699999999999996</v>
      </c>
      <c r="FW80" s="1">
        <v>-0.40060000000000001</v>
      </c>
      <c r="FX80" s="1">
        <v>-0.3296</v>
      </c>
      <c r="FY80" s="1">
        <v>-0.2369</v>
      </c>
      <c r="FZ80" s="1">
        <v>-6.8000000000000005E-2</v>
      </c>
      <c r="GA80" s="1">
        <v>-0.3327</v>
      </c>
      <c r="GB80" s="1">
        <v>-0.2477</v>
      </c>
      <c r="GI80" s="1">
        <v>-0.30790000000000001</v>
      </c>
      <c r="HA80" s="1" t="str">
        <f t="shared" si="2"/>
        <v>2019</v>
      </c>
      <c r="HB80" s="1" t="str">
        <f t="shared" si="3"/>
        <v>04</v>
      </c>
    </row>
    <row r="81" spans="1:210">
      <c r="A81" s="3" t="s">
        <v>9</v>
      </c>
      <c r="B81" s="3"/>
      <c r="C81" s="3" t="s">
        <v>3310</v>
      </c>
      <c r="E81" s="1" t="s">
        <v>3311</v>
      </c>
      <c r="F81" s="1">
        <v>-0.2084</v>
      </c>
      <c r="G81" s="1">
        <v>-0.94769999999999999</v>
      </c>
      <c r="H81" s="1">
        <v>0.18049999999999999</v>
      </c>
      <c r="I81" s="1">
        <v>-1.0375000000000001</v>
      </c>
      <c r="J81" s="1">
        <v>-1.2741</v>
      </c>
      <c r="K81" s="1">
        <v>-0.40060000000000001</v>
      </c>
      <c r="L81" s="1">
        <v>-0.58860000000000001</v>
      </c>
      <c r="M81" s="1">
        <v>-1.5588</v>
      </c>
      <c r="N81" s="1">
        <v>-1.3157000000000001</v>
      </c>
      <c r="O81" s="1">
        <v>-0.76690000000000003</v>
      </c>
      <c r="P81" s="1">
        <v>-2.0929000000000002</v>
      </c>
      <c r="Q81" s="1">
        <v>-7.7499999999999999E-2</v>
      </c>
      <c r="R81" s="1">
        <v>-0.91520000000000001</v>
      </c>
      <c r="S81" s="1">
        <v>-0.59560000000000002</v>
      </c>
      <c r="T81" s="1">
        <v>-0.6804</v>
      </c>
      <c r="U81" s="1">
        <v>-0.4078</v>
      </c>
      <c r="V81" s="1">
        <v>-1.1769000000000001</v>
      </c>
      <c r="W81" s="1">
        <v>0.62549999999999994</v>
      </c>
      <c r="X81" s="1">
        <v>0.27129999999999999</v>
      </c>
      <c r="Y81" s="1">
        <v>-0.38069999999999998</v>
      </c>
      <c r="Z81" s="1">
        <v>0</v>
      </c>
      <c r="AA81" s="1">
        <v>-0.91300000000000003</v>
      </c>
      <c r="AB81" s="1">
        <v>0.32619999999999999</v>
      </c>
      <c r="AC81" s="1">
        <v>-0.41489999999999999</v>
      </c>
      <c r="AD81" s="1">
        <v>-0.75890000000000002</v>
      </c>
      <c r="AE81" s="1">
        <v>-0.55089999999999995</v>
      </c>
      <c r="AF81" s="1">
        <v>-0.87380000000000002</v>
      </c>
      <c r="AG81" s="1">
        <v>0.7228</v>
      </c>
      <c r="AH81" s="1">
        <v>-1.3146</v>
      </c>
      <c r="AI81" s="1">
        <v>0.20030000000000001</v>
      </c>
      <c r="AJ81" s="1">
        <v>0</v>
      </c>
      <c r="AK81" s="1">
        <v>0.47310000000000002</v>
      </c>
      <c r="AL81" s="1">
        <v>-0.65259999999999996</v>
      </c>
      <c r="AM81" s="1">
        <v>0</v>
      </c>
      <c r="AN81" s="1">
        <v>-0.14399999999999999</v>
      </c>
      <c r="AO81" s="1">
        <v>0.2233</v>
      </c>
      <c r="AP81" s="1">
        <v>0.63649999999999995</v>
      </c>
      <c r="AQ81" s="1">
        <v>-7.9399999999999998E-2</v>
      </c>
      <c r="AR81" s="1">
        <v>-1.0582</v>
      </c>
      <c r="AS81" s="1">
        <v>-0.73050000000000004</v>
      </c>
      <c r="AT81" s="1">
        <v>-1.1537999999999999</v>
      </c>
      <c r="AU81" s="1">
        <v>0.16309999999999999</v>
      </c>
      <c r="AV81" s="1">
        <v>-2.1732</v>
      </c>
      <c r="AW81" s="1">
        <v>0.21940000000000001</v>
      </c>
      <c r="AX81" s="1">
        <v>-1.0112000000000001</v>
      </c>
      <c r="AY81" s="1">
        <v>0.61339999999999995</v>
      </c>
      <c r="AZ81" s="1">
        <v>-0.18509999999999999</v>
      </c>
      <c r="BA81" s="1">
        <v>-0.2283</v>
      </c>
      <c r="BB81" s="1">
        <v>5.9900000000000002E-2</v>
      </c>
      <c r="BC81" s="1">
        <v>0</v>
      </c>
      <c r="BD81" s="1">
        <v>0.44779999999999998</v>
      </c>
      <c r="BE81" s="1">
        <v>-1.0147999999999999</v>
      </c>
      <c r="BF81" s="1">
        <v>0.56279999999999997</v>
      </c>
      <c r="BG81" s="1">
        <v>-0.2752</v>
      </c>
      <c r="BH81" s="1">
        <v>0.22470000000000001</v>
      </c>
      <c r="BI81" s="1">
        <v>-0.43840000000000001</v>
      </c>
      <c r="BJ81" s="1">
        <v>-0.875</v>
      </c>
      <c r="BK81" s="1">
        <v>0.4587</v>
      </c>
      <c r="BL81" s="1">
        <v>0.43519999999999998</v>
      </c>
      <c r="BM81" s="1">
        <v>-0.62939999999999996</v>
      </c>
      <c r="BN81" s="1">
        <v>0.48280000000000001</v>
      </c>
      <c r="BO81" s="1">
        <v>-0.54469999999999996</v>
      </c>
      <c r="BP81" s="1">
        <v>1.6337999999999999</v>
      </c>
      <c r="BQ81" s="1">
        <v>-0.43159999999999998</v>
      </c>
      <c r="BR81" s="1">
        <v>-0.155</v>
      </c>
      <c r="BS81" s="1">
        <v>-0.69840000000000002</v>
      </c>
      <c r="BT81" s="1">
        <v>0.1381</v>
      </c>
      <c r="BU81" s="1">
        <v>-2.1778</v>
      </c>
      <c r="BV81" s="1">
        <v>0.87029999999999996</v>
      </c>
      <c r="BW81" s="1">
        <v>-6.5699999999999995E-2</v>
      </c>
      <c r="BX81" s="1">
        <v>-0.89910000000000001</v>
      </c>
      <c r="BY81" s="1">
        <v>-0.56520000000000004</v>
      </c>
      <c r="BZ81" s="1">
        <v>-0.87760000000000005</v>
      </c>
      <c r="CA81" s="1">
        <v>-0.52459999999999996</v>
      </c>
      <c r="CB81" s="1">
        <v>-0.1545</v>
      </c>
      <c r="CC81" s="1">
        <v>-0.79359999999999997</v>
      </c>
      <c r="CD81" s="1">
        <v>0</v>
      </c>
      <c r="CE81" s="1">
        <v>-0.13880000000000001</v>
      </c>
      <c r="CF81" s="1">
        <v>-0.86890000000000001</v>
      </c>
      <c r="CG81" s="1">
        <v>0.22900000000000001</v>
      </c>
      <c r="CH81" s="1">
        <v>-0.81410000000000005</v>
      </c>
      <c r="CI81" s="1">
        <v>0.505</v>
      </c>
      <c r="CJ81" s="1">
        <v>-0.93940000000000001</v>
      </c>
      <c r="CK81" s="1">
        <v>0.2475</v>
      </c>
      <c r="CL81" s="1">
        <v>6.8099999999999994E-2</v>
      </c>
      <c r="CM81" s="1">
        <v>6.0100000000000001E-2</v>
      </c>
      <c r="CN81" s="1">
        <v>-0.29149999999999998</v>
      </c>
      <c r="CO81" s="1">
        <v>-6.6699999999999995E-2</v>
      </c>
      <c r="CP81" s="1">
        <v>-1.1255999999999999</v>
      </c>
      <c r="CQ81" s="1">
        <v>-0.36840000000000001</v>
      </c>
      <c r="CR81" s="1">
        <v>0.65480000000000005</v>
      </c>
      <c r="CS81" s="1">
        <v>-1.1373</v>
      </c>
      <c r="CT81" s="1">
        <v>-0.16930000000000001</v>
      </c>
      <c r="CU81" s="1">
        <v>-1.2757000000000001</v>
      </c>
      <c r="CV81" s="1">
        <v>-0.50900000000000001</v>
      </c>
      <c r="CW81" s="1">
        <v>-1.1203000000000001</v>
      </c>
      <c r="CX81" s="1">
        <v>0.97460000000000002</v>
      </c>
      <c r="CY81" s="1">
        <v>0.58960000000000001</v>
      </c>
      <c r="CZ81" s="1">
        <v>0.48230000000000001</v>
      </c>
      <c r="DA81" s="1">
        <v>-0.25629999999999997</v>
      </c>
      <c r="DB81" s="1">
        <v>-0.51129999999999998</v>
      </c>
      <c r="DC81" s="1">
        <v>-3.9600000000000003E-2</v>
      </c>
      <c r="DD81" s="1">
        <v>-0.73080000000000001</v>
      </c>
      <c r="DE81" s="1">
        <v>0.30359999999999998</v>
      </c>
      <c r="DF81" s="1">
        <v>0.48</v>
      </c>
      <c r="DG81" s="1">
        <v>0.13289999999999999</v>
      </c>
      <c r="DH81" s="1">
        <v>-0.40079999999999999</v>
      </c>
      <c r="DI81" s="1">
        <v>0.41010000000000002</v>
      </c>
      <c r="DJ81" s="1">
        <v>-0.38419999999999999</v>
      </c>
      <c r="DK81" s="1">
        <v>-0.15840000000000001</v>
      </c>
      <c r="DL81" s="1">
        <v>0.12540000000000001</v>
      </c>
      <c r="DM81" s="1">
        <v>-0.58720000000000006</v>
      </c>
      <c r="DN81" s="1">
        <v>-0.41760000000000003</v>
      </c>
      <c r="DO81" s="1">
        <v>0.41749999999999998</v>
      </c>
      <c r="DP81" s="1">
        <v>-1.0448999999999999</v>
      </c>
      <c r="DQ81" s="1">
        <v>0.96</v>
      </c>
      <c r="DR81" s="1">
        <v>6.1100000000000002E-2</v>
      </c>
      <c r="DS81" s="1">
        <v>-0.82030000000000003</v>
      </c>
      <c r="DT81" s="1">
        <v>-0.55889999999999995</v>
      </c>
      <c r="DU81" s="1">
        <v>-4.6100000000000002E-2</v>
      </c>
      <c r="DV81" s="1">
        <v>-0.21809999999999999</v>
      </c>
      <c r="DW81" s="1">
        <v>-0.77700000000000002</v>
      </c>
      <c r="DX81" s="1">
        <v>0.18160000000000001</v>
      </c>
      <c r="DY81" s="1">
        <v>0.45069999999999999</v>
      </c>
      <c r="DZ81" s="1">
        <v>-0.93120000000000003</v>
      </c>
      <c r="EA81" s="1">
        <v>-0.61609999999999998</v>
      </c>
      <c r="EB81" s="1">
        <v>0.12839999999999999</v>
      </c>
      <c r="EC81" s="1">
        <v>-0.50370000000000004</v>
      </c>
      <c r="ED81" s="1">
        <v>-0.68200000000000005</v>
      </c>
      <c r="EE81" s="1">
        <v>-9.8699999999999996E-2</v>
      </c>
      <c r="EF81" s="1">
        <v>-0.5595</v>
      </c>
      <c r="EG81" s="1">
        <v>-9.2899999999999996E-2</v>
      </c>
      <c r="EH81" s="1">
        <v>2.9999999999999997E-4</v>
      </c>
      <c r="EI81" s="1">
        <v>0.1011</v>
      </c>
      <c r="EJ81" s="1">
        <v>-0.376</v>
      </c>
      <c r="EK81" s="1">
        <v>-0.74919999999999998</v>
      </c>
      <c r="EL81" s="1">
        <v>1.2200000000000001E-2</v>
      </c>
      <c r="EM81" s="1">
        <v>-0.52249999999999996</v>
      </c>
      <c r="EN81" s="1">
        <v>-0.72840000000000005</v>
      </c>
      <c r="EO81" s="1">
        <v>-6.2799999999999995E-2</v>
      </c>
      <c r="EP81" s="1">
        <v>2.0999999999999999E-3</v>
      </c>
      <c r="EQ81" s="1">
        <v>9.2399999999999996E-2</v>
      </c>
      <c r="ER81" s="1">
        <v>-0.84189999999999998</v>
      </c>
      <c r="ES81" s="1">
        <v>-1.5100000000000001E-2</v>
      </c>
      <c r="ET81" s="1">
        <v>-0.2442</v>
      </c>
      <c r="EU81" s="1">
        <v>0.39539999999999997</v>
      </c>
      <c r="EV81" s="1">
        <v>-0.30620000000000003</v>
      </c>
      <c r="EW81" s="1">
        <v>0.59799999999999998</v>
      </c>
      <c r="EX81" s="1">
        <v>-0.94469999999999998</v>
      </c>
      <c r="EY81" s="1">
        <v>-0.2409</v>
      </c>
      <c r="EZ81" s="1">
        <v>3.1399999999999997E-2</v>
      </c>
      <c r="FA81" s="1">
        <v>-1.2144999999999999</v>
      </c>
      <c r="FB81" s="1">
        <v>0.76619999999999999</v>
      </c>
      <c r="FC81" s="1">
        <v>-0.24579999999999999</v>
      </c>
      <c r="FD81" s="1">
        <v>-6.6E-3</v>
      </c>
      <c r="FE81" s="1">
        <v>0.13070000000000001</v>
      </c>
      <c r="FG81" s="1">
        <v>-0.4123</v>
      </c>
      <c r="FH81" s="1">
        <v>-0.3518</v>
      </c>
      <c r="FI81" s="1">
        <v>0.21890000000000001</v>
      </c>
      <c r="FJ81" s="1">
        <v>-0.34960000000000002</v>
      </c>
      <c r="FK81" s="1">
        <v>0.81799999999999995</v>
      </c>
      <c r="FL81" s="1">
        <v>-0.90649999999999997</v>
      </c>
      <c r="FM81" s="1">
        <v>-0.8276</v>
      </c>
      <c r="FN81" s="1">
        <v>-0.2949</v>
      </c>
      <c r="FO81" s="1">
        <v>-0.58740000000000003</v>
      </c>
      <c r="FP81" s="1">
        <v>-0.61529999999999996</v>
      </c>
      <c r="FQ81" s="1">
        <v>-0.73540000000000005</v>
      </c>
      <c r="FR81" s="1">
        <v>-0.60829999999999995</v>
      </c>
      <c r="FS81" s="1">
        <v>3.4500000000000003E-2</v>
      </c>
      <c r="FT81" s="1">
        <v>-0.4904</v>
      </c>
      <c r="FU81" s="1">
        <v>-0.54810000000000003</v>
      </c>
      <c r="FV81" s="1">
        <v>-0.85550000000000004</v>
      </c>
      <c r="FW81" s="1">
        <v>-0.48039999999999999</v>
      </c>
      <c r="FX81" s="1">
        <v>-0.30399999999999999</v>
      </c>
      <c r="FY81" s="1">
        <v>-0.1062</v>
      </c>
      <c r="FZ81" s="1">
        <v>-3.3399999999999999E-2</v>
      </c>
      <c r="GA81" s="1">
        <v>-0.37480000000000002</v>
      </c>
      <c r="GB81" s="1">
        <v>-0.4325</v>
      </c>
      <c r="GI81" s="1">
        <v>-0.55900000000000005</v>
      </c>
      <c r="HA81" s="1" t="str">
        <f t="shared" si="2"/>
        <v>2019</v>
      </c>
      <c r="HB81" s="1" t="str">
        <f t="shared" si="3"/>
        <v>04</v>
      </c>
    </row>
    <row r="82" spans="1:210">
      <c r="A82" s="3" t="s">
        <v>9</v>
      </c>
      <c r="B82" s="3"/>
      <c r="C82" s="3" t="s">
        <v>3312</v>
      </c>
      <c r="E82" s="1" t="s">
        <v>3313</v>
      </c>
      <c r="F82" s="1">
        <v>-0.222</v>
      </c>
      <c r="G82" s="1">
        <v>-0.91959999999999997</v>
      </c>
      <c r="H82" s="1">
        <v>0.38109999999999999</v>
      </c>
      <c r="I82" s="1">
        <v>-0.70520000000000005</v>
      </c>
      <c r="J82" s="1">
        <v>-0.1321</v>
      </c>
      <c r="K82" s="1">
        <v>-5.74E-2</v>
      </c>
      <c r="L82" s="1">
        <v>-0.48039999999999999</v>
      </c>
      <c r="M82" s="1">
        <v>-1.3348</v>
      </c>
      <c r="N82" s="1">
        <v>-0.53359999999999996</v>
      </c>
      <c r="O82" s="1">
        <v>-0.47549999999999998</v>
      </c>
      <c r="P82" s="1">
        <v>-3.3231000000000002</v>
      </c>
      <c r="Q82" s="1">
        <v>-0.30980000000000002</v>
      </c>
      <c r="R82" s="1">
        <v>-1.1832</v>
      </c>
      <c r="S82" s="1">
        <v>0.39290000000000003</v>
      </c>
      <c r="T82" s="1">
        <v>-1.8353999999999999</v>
      </c>
      <c r="U82" s="1">
        <v>-1.0795999999999999</v>
      </c>
      <c r="V82" s="1">
        <v>-1.7723</v>
      </c>
      <c r="W82" s="1">
        <v>0.75949999999999995</v>
      </c>
      <c r="X82" s="1">
        <v>-0.40699999999999997</v>
      </c>
      <c r="Y82" s="1">
        <v>-0.12870000000000001</v>
      </c>
      <c r="Z82" s="1">
        <v>0</v>
      </c>
      <c r="AA82" s="1">
        <v>-1.9746999999999999</v>
      </c>
      <c r="AB82" s="1">
        <v>1.1363000000000001</v>
      </c>
      <c r="AC82" s="1">
        <v>-0.15629999999999999</v>
      </c>
      <c r="AD82" s="1">
        <v>-1.1700999999999999</v>
      </c>
      <c r="AE82" s="1">
        <v>0.1386</v>
      </c>
      <c r="AF82" s="1">
        <v>-2.0464000000000002</v>
      </c>
      <c r="AG82" s="1">
        <v>1.1960999999999999</v>
      </c>
      <c r="AH82" s="1">
        <v>-1.6858</v>
      </c>
      <c r="AI82" s="1">
        <v>-0.34799999999999998</v>
      </c>
      <c r="AJ82" s="1">
        <v>6.7199999999999996E-2</v>
      </c>
      <c r="AK82" s="1">
        <v>-1.7250000000000001</v>
      </c>
      <c r="AL82" s="1">
        <v>-1.0174000000000001</v>
      </c>
      <c r="AM82" s="1">
        <v>0</v>
      </c>
      <c r="AN82" s="1">
        <v>0.24</v>
      </c>
      <c r="AO82" s="1">
        <v>-0.40679999999999999</v>
      </c>
      <c r="AP82" s="1">
        <v>-0.62960000000000005</v>
      </c>
      <c r="AQ82" s="1">
        <v>0.55910000000000004</v>
      </c>
      <c r="AR82" s="1">
        <v>-1.3704000000000001</v>
      </c>
      <c r="AS82" s="1">
        <v>-1.5258</v>
      </c>
      <c r="AT82" s="1">
        <v>-1.1494</v>
      </c>
      <c r="AU82" s="1">
        <v>1.3524</v>
      </c>
      <c r="AV82" s="1">
        <v>-0.2228</v>
      </c>
      <c r="AW82" s="1">
        <v>-0.94540000000000002</v>
      </c>
      <c r="AX82" s="1">
        <v>-1.9028</v>
      </c>
      <c r="AY82" s="1">
        <v>1.3053999999999999</v>
      </c>
      <c r="AZ82" s="1">
        <v>0</v>
      </c>
      <c r="BA82" s="1">
        <v>0</v>
      </c>
      <c r="BB82" s="1">
        <v>8.9700000000000002E-2</v>
      </c>
      <c r="BC82" s="1">
        <v>0.2429</v>
      </c>
      <c r="BD82" s="1">
        <v>-0.56699999999999995</v>
      </c>
      <c r="BE82" s="1">
        <v>-0.87109999999999999</v>
      </c>
      <c r="BF82" s="1">
        <v>-0.52910000000000001</v>
      </c>
      <c r="BG82" s="1">
        <v>-0.19520000000000001</v>
      </c>
      <c r="BH82" s="1">
        <v>0.14879999999999999</v>
      </c>
      <c r="BI82" s="1">
        <v>-1.7262999999999999</v>
      </c>
      <c r="BJ82" s="1">
        <v>-0.39739999999999998</v>
      </c>
      <c r="BK82" s="1">
        <v>-0.24529999999999999</v>
      </c>
      <c r="BL82" s="1">
        <v>-0.32429999999999998</v>
      </c>
      <c r="BM82" s="1">
        <v>0.23769999999999999</v>
      </c>
      <c r="BN82" s="1">
        <v>-1.1273</v>
      </c>
      <c r="BO82" s="1">
        <v>0.46870000000000001</v>
      </c>
      <c r="BP82" s="1">
        <v>-3.5087000000000002</v>
      </c>
      <c r="BQ82" s="1">
        <v>1.9551000000000001</v>
      </c>
      <c r="BR82" s="1">
        <v>-0.4627</v>
      </c>
      <c r="BS82" s="1">
        <v>-0.70779999999999998</v>
      </c>
      <c r="BT82" s="1">
        <v>0</v>
      </c>
      <c r="BU82" s="1">
        <v>2.6315</v>
      </c>
      <c r="BV82" s="1">
        <v>-0.51359999999999995</v>
      </c>
      <c r="BW82" s="1">
        <v>0.40939999999999999</v>
      </c>
      <c r="BX82" s="1">
        <v>0.15659999999999999</v>
      </c>
      <c r="BY82" s="1">
        <v>-1.0488</v>
      </c>
      <c r="BZ82" s="1">
        <v>-0.77390000000000003</v>
      </c>
      <c r="CA82" s="1">
        <v>-0.2621</v>
      </c>
      <c r="CB82" s="1">
        <v>-0.4123</v>
      </c>
      <c r="CC82" s="1">
        <v>-0.58520000000000005</v>
      </c>
      <c r="CD82" s="1">
        <v>0.12570000000000001</v>
      </c>
      <c r="CE82" s="1">
        <v>0.40450000000000003</v>
      </c>
      <c r="CF82" s="1">
        <v>0.54569999999999996</v>
      </c>
      <c r="CG82" s="1">
        <v>-0.40629999999999999</v>
      </c>
      <c r="CH82" s="1">
        <v>-0.36470000000000002</v>
      </c>
      <c r="CI82" s="1">
        <v>6.2700000000000006E-2</v>
      </c>
      <c r="CJ82" s="1">
        <v>-0.70750000000000002</v>
      </c>
      <c r="CK82" s="1">
        <v>0.55689999999999995</v>
      </c>
      <c r="CL82" s="1">
        <v>-8.9499999999999996E-2</v>
      </c>
      <c r="CM82" s="1">
        <v>0.3377</v>
      </c>
      <c r="CN82" s="1">
        <v>0.29880000000000001</v>
      </c>
      <c r="CO82" s="1">
        <v>0.1583</v>
      </c>
      <c r="CP82" s="1">
        <v>-1.6696</v>
      </c>
      <c r="CQ82" s="1">
        <v>4.6199999999999998E-2</v>
      </c>
      <c r="CR82" s="1">
        <v>9.2799999999999994E-2</v>
      </c>
      <c r="CS82" s="1">
        <v>-1.5082</v>
      </c>
      <c r="CT82" s="1">
        <v>0.3977</v>
      </c>
      <c r="CU82" s="1">
        <v>-1.4669000000000001</v>
      </c>
      <c r="CV82" s="1">
        <v>0</v>
      </c>
      <c r="CW82" s="1">
        <v>-0.82640000000000002</v>
      </c>
      <c r="CX82" s="1">
        <v>0.63349999999999995</v>
      </c>
      <c r="CY82" s="1">
        <v>0.2954</v>
      </c>
      <c r="CZ82" s="1">
        <v>-0.31979999999999997</v>
      </c>
      <c r="DA82" s="1">
        <v>-0.32169999999999999</v>
      </c>
      <c r="DB82" s="1">
        <v>-0.46250000000000002</v>
      </c>
      <c r="DC82" s="1">
        <v>-2.7385999999999999</v>
      </c>
      <c r="DD82" s="1">
        <v>0.2006</v>
      </c>
      <c r="DE82" s="1">
        <v>-0.1008</v>
      </c>
      <c r="DF82" s="1">
        <v>0.4264</v>
      </c>
      <c r="DG82" s="1">
        <v>4.9700000000000001E-2</v>
      </c>
      <c r="DH82" s="1">
        <v>3.2199999999999999E-2</v>
      </c>
      <c r="DI82" s="1">
        <v>0.15840000000000001</v>
      </c>
      <c r="DJ82" s="1">
        <v>0.61370000000000002</v>
      </c>
      <c r="DK82" s="1">
        <v>0.13020000000000001</v>
      </c>
      <c r="DL82" s="1">
        <v>0.4345</v>
      </c>
      <c r="DM82" s="1">
        <v>-0.29060000000000002</v>
      </c>
      <c r="DN82" s="1">
        <v>-5.3E-3</v>
      </c>
      <c r="DO82" s="1">
        <v>0.39050000000000001</v>
      </c>
      <c r="DP82" s="1">
        <v>-0.47560000000000002</v>
      </c>
      <c r="DQ82" s="1">
        <v>1.0729</v>
      </c>
      <c r="DR82" s="1">
        <v>0.2248</v>
      </c>
      <c r="DS82" s="1">
        <v>-0.95320000000000005</v>
      </c>
      <c r="DT82" s="1">
        <v>-0.2225</v>
      </c>
      <c r="DU82" s="1">
        <v>0.23100000000000001</v>
      </c>
      <c r="DV82" s="1">
        <v>0</v>
      </c>
      <c r="DW82" s="1">
        <v>-1.2676000000000001</v>
      </c>
      <c r="DX82" s="1">
        <v>-0.5877</v>
      </c>
      <c r="DY82" s="1">
        <v>-0.50670000000000004</v>
      </c>
      <c r="DZ82" s="1">
        <v>-1.4685999999999999</v>
      </c>
      <c r="EA82" s="1">
        <v>-0.51519999999999999</v>
      </c>
      <c r="EB82" s="1">
        <v>2.1499999999999998E-2</v>
      </c>
      <c r="EC82" s="1">
        <v>-0.15179999999999999</v>
      </c>
      <c r="ED82" s="1">
        <v>-1.2825</v>
      </c>
      <c r="EE82" s="1">
        <v>-0.34160000000000001</v>
      </c>
      <c r="EF82" s="1">
        <v>-0.41839999999999999</v>
      </c>
      <c r="EG82" s="1">
        <v>0.18490000000000001</v>
      </c>
      <c r="EH82" s="1">
        <v>7.9299999999999995E-2</v>
      </c>
      <c r="EI82" s="1">
        <v>5.8500000000000003E-2</v>
      </c>
      <c r="EJ82" s="1">
        <v>-0.31180000000000002</v>
      </c>
      <c r="EK82" s="1">
        <v>-0.30330000000000001</v>
      </c>
      <c r="EL82" s="1">
        <v>0.44979999999999998</v>
      </c>
      <c r="EM82" s="1">
        <v>-1.4924999999999999</v>
      </c>
      <c r="EN82" s="1">
        <v>-1.4146000000000001</v>
      </c>
      <c r="EO82" s="1">
        <v>0.36770000000000003</v>
      </c>
      <c r="EP82" s="1">
        <v>0.4138</v>
      </c>
      <c r="EQ82" s="1">
        <v>0.17199999999999999</v>
      </c>
      <c r="ER82" s="1">
        <v>-1.2138</v>
      </c>
      <c r="ES82" s="1">
        <v>0.28870000000000001</v>
      </c>
      <c r="ET82" s="1">
        <v>0.1225</v>
      </c>
      <c r="EU82" s="1">
        <v>0.85309999999999997</v>
      </c>
      <c r="EV82" s="1">
        <v>0.1615</v>
      </c>
      <c r="EW82" s="1">
        <v>-0.63719999999999999</v>
      </c>
      <c r="EX82" s="1">
        <v>-1.5602</v>
      </c>
      <c r="EY82" s="1">
        <v>0.38740000000000002</v>
      </c>
      <c r="EZ82" s="1">
        <v>3.9800000000000002E-2</v>
      </c>
      <c r="FA82" s="1">
        <v>-3.0007999999999999</v>
      </c>
      <c r="FB82" s="1">
        <v>-0.33189999999999997</v>
      </c>
      <c r="FC82" s="1">
        <v>-3.9E-2</v>
      </c>
      <c r="FD82" s="1">
        <v>0.106</v>
      </c>
      <c r="FE82" s="1">
        <v>-0.52149999999999996</v>
      </c>
      <c r="FG82" s="1">
        <v>0.2253</v>
      </c>
      <c r="FH82" s="1">
        <v>0.33350000000000002</v>
      </c>
      <c r="FI82" s="1">
        <v>0.15609999999999999</v>
      </c>
      <c r="FJ82" s="1">
        <v>8.1500000000000003E-2</v>
      </c>
      <c r="FK82" s="1">
        <v>-0.33460000000000001</v>
      </c>
      <c r="FL82" s="1">
        <v>-0.40089999999999998</v>
      </c>
      <c r="FM82" s="1">
        <v>-0.33689999999999998</v>
      </c>
      <c r="FN82" s="1">
        <v>0.36009999999999998</v>
      </c>
      <c r="FO82" s="1">
        <v>-0.50109999999999999</v>
      </c>
      <c r="FP82" s="1">
        <v>-0.2535</v>
      </c>
      <c r="FQ82" s="1">
        <v>-0.29420000000000002</v>
      </c>
      <c r="FR82" s="1">
        <v>-1.6424000000000001</v>
      </c>
      <c r="FS82" s="1">
        <v>4.6300000000000001E-2</v>
      </c>
      <c r="FT82" s="1">
        <v>-0.67920000000000003</v>
      </c>
      <c r="FU82" s="1">
        <v>-0.35920000000000002</v>
      </c>
      <c r="FV82" s="1">
        <v>-0.61319999999999997</v>
      </c>
      <c r="FW82" s="1">
        <v>-9.4899999999999998E-2</v>
      </c>
      <c r="FX82" s="1">
        <v>-6.8900000000000003E-2</v>
      </c>
      <c r="FY82" s="1">
        <v>-0.33989999999999998</v>
      </c>
      <c r="FZ82" s="1">
        <v>-2.86E-2</v>
      </c>
      <c r="GA82" s="1">
        <v>9.3200000000000005E-2</v>
      </c>
      <c r="GB82" s="1">
        <v>0.13089999999999999</v>
      </c>
      <c r="GI82" s="1">
        <v>0.18149999999999999</v>
      </c>
      <c r="HA82" s="1" t="str">
        <f t="shared" si="2"/>
        <v>2019</v>
      </c>
      <c r="HB82" s="1" t="str">
        <f t="shared" si="3"/>
        <v>04</v>
      </c>
    </row>
    <row r="83" spans="1:210">
      <c r="A83" s="3" t="s">
        <v>9</v>
      </c>
      <c r="B83" s="3"/>
      <c r="C83" s="3" t="s">
        <v>3314</v>
      </c>
      <c r="E83" s="1" t="s">
        <v>3315</v>
      </c>
      <c r="F83" s="1">
        <v>3.7400000000000003E-2</v>
      </c>
      <c r="G83" s="1">
        <v>-0.95820000000000005</v>
      </c>
      <c r="H83" s="1">
        <v>0.77869999999999995</v>
      </c>
      <c r="I83" s="1">
        <v>-0.17180000000000001</v>
      </c>
      <c r="J83" s="1">
        <v>-0.2218</v>
      </c>
      <c r="K83" s="1">
        <v>5.74E-2</v>
      </c>
      <c r="L83" s="1">
        <v>-0.4839</v>
      </c>
      <c r="M83" s="1">
        <v>-0.95899999999999996</v>
      </c>
      <c r="N83" s="1">
        <v>-0.77229999999999999</v>
      </c>
      <c r="O83" s="1">
        <v>-0.63300000000000001</v>
      </c>
      <c r="P83" s="1">
        <v>-2.637</v>
      </c>
      <c r="Q83" s="1">
        <v>-7.8600000000000003E-2</v>
      </c>
      <c r="R83" s="1">
        <v>-0.21279999999999999</v>
      </c>
      <c r="S83" s="1">
        <v>5.6599999999999998E-2</v>
      </c>
      <c r="T83" s="1">
        <v>-1.8258000000000001</v>
      </c>
      <c r="U83" s="1">
        <v>-1.5398000000000001</v>
      </c>
      <c r="V83" s="1">
        <v>-1.7501</v>
      </c>
      <c r="W83" s="1">
        <v>0.79049999999999998</v>
      </c>
      <c r="X83" s="1">
        <v>-1.0989</v>
      </c>
      <c r="Y83" s="1">
        <v>-0.31359999999999999</v>
      </c>
      <c r="Z83" s="1">
        <v>0</v>
      </c>
      <c r="AA83" s="1">
        <v>-1.8284</v>
      </c>
      <c r="AB83" s="1">
        <v>0.96</v>
      </c>
      <c r="AC83" s="1">
        <v>0.15709999999999999</v>
      </c>
      <c r="AD83" s="1">
        <v>-1.4160999999999999</v>
      </c>
      <c r="AE83" s="1">
        <v>-1.5491999999999999</v>
      </c>
      <c r="AF83" s="1">
        <v>-1.7765</v>
      </c>
      <c r="AG83" s="1">
        <v>1.1755</v>
      </c>
      <c r="AH83" s="1">
        <v>-1.5165</v>
      </c>
      <c r="AI83" s="1">
        <v>-0.64259999999999995</v>
      </c>
      <c r="AJ83" s="1">
        <v>0.26989999999999997</v>
      </c>
      <c r="AK83" s="1">
        <v>0.1613</v>
      </c>
      <c r="AL83" s="1">
        <v>-1.5804</v>
      </c>
      <c r="AM83" s="1">
        <v>-0.99329999999999996</v>
      </c>
      <c r="AN83" s="1">
        <v>0.3357</v>
      </c>
      <c r="AO83" s="1">
        <v>-7.46E-2</v>
      </c>
      <c r="AP83" s="1">
        <v>-0.1449</v>
      </c>
      <c r="AQ83" s="1">
        <v>0.23799999999999999</v>
      </c>
      <c r="AR83" s="1">
        <v>-1.0213000000000001</v>
      </c>
      <c r="AS83" s="1">
        <v>-0.54269999999999996</v>
      </c>
      <c r="AT83" s="1">
        <v>-1.5246999999999999</v>
      </c>
      <c r="AU83" s="1">
        <v>-0.44369999999999998</v>
      </c>
      <c r="AV83" s="1">
        <v>0.76060000000000005</v>
      </c>
      <c r="AW83" s="1">
        <v>-1.5317000000000001</v>
      </c>
      <c r="AX83" s="1">
        <v>-1.7888999999999999</v>
      </c>
      <c r="AY83" s="1">
        <v>0.85470000000000002</v>
      </c>
      <c r="AZ83" s="1">
        <v>-0.1114</v>
      </c>
      <c r="BA83" s="1">
        <v>0</v>
      </c>
      <c r="BB83" s="1">
        <v>-0.33019999999999999</v>
      </c>
      <c r="BC83" s="1">
        <v>0.1615</v>
      </c>
      <c r="BD83" s="1">
        <v>-0.56740000000000002</v>
      </c>
      <c r="BE83" s="1">
        <v>-1.2726999999999999</v>
      </c>
      <c r="BF83" s="1">
        <v>6.2700000000000006E-2</v>
      </c>
      <c r="BG83" s="1">
        <v>-0.2828</v>
      </c>
      <c r="BH83" s="1">
        <v>0.22170000000000001</v>
      </c>
      <c r="BI83" s="1">
        <v>-1.1200000000000001</v>
      </c>
      <c r="BJ83" s="1">
        <v>-0.86680000000000001</v>
      </c>
      <c r="BK83" s="1">
        <v>-0.17610000000000001</v>
      </c>
      <c r="BL83" s="1">
        <v>0.32569999999999999</v>
      </c>
      <c r="BM83" s="1">
        <v>7.8899999999999998E-2</v>
      </c>
      <c r="BN83" s="1">
        <v>-0.5696</v>
      </c>
      <c r="BO83" s="1">
        <v>0.1552</v>
      </c>
      <c r="BP83" s="1">
        <v>1.008</v>
      </c>
      <c r="BQ83" s="1">
        <v>-0.3508</v>
      </c>
      <c r="BR83" s="1">
        <v>-0.66490000000000005</v>
      </c>
      <c r="BS83" s="1">
        <v>-0.84799999999999998</v>
      </c>
      <c r="BT83" s="1">
        <v>0.13619999999999999</v>
      </c>
      <c r="BU83" s="1">
        <v>2.7572999999999999</v>
      </c>
      <c r="BV83" s="1">
        <v>-0.73429999999999995</v>
      </c>
      <c r="BW83" s="1">
        <v>0.63439999999999996</v>
      </c>
      <c r="BX83" s="1">
        <v>0.38450000000000001</v>
      </c>
      <c r="BY83" s="1">
        <v>-1.2189000000000001</v>
      </c>
      <c r="BZ83" s="1">
        <v>-0.77390000000000003</v>
      </c>
      <c r="CA83" s="1">
        <v>-0.78610000000000002</v>
      </c>
      <c r="CB83" s="1">
        <v>-0.20610000000000001</v>
      </c>
      <c r="CC83" s="1">
        <v>-0.4451</v>
      </c>
      <c r="CD83" s="1">
        <v>0</v>
      </c>
      <c r="CE83" s="1">
        <v>0.44990000000000002</v>
      </c>
      <c r="CF83" s="1">
        <v>0.65469999999999995</v>
      </c>
      <c r="CG83" s="1">
        <v>-0.6321</v>
      </c>
      <c r="CH83" s="1">
        <v>-0.13789999999999999</v>
      </c>
      <c r="CI83" s="1">
        <v>0.1246</v>
      </c>
      <c r="CJ83" s="1">
        <v>-0.66659999999999997</v>
      </c>
      <c r="CK83" s="1">
        <v>0.43309999999999998</v>
      </c>
      <c r="CL83" s="1">
        <v>1.55E-2</v>
      </c>
      <c r="CM83" s="1">
        <v>0.36049999999999999</v>
      </c>
      <c r="CN83" s="1">
        <v>0.505</v>
      </c>
      <c r="CO83" s="1">
        <v>0.1767</v>
      </c>
      <c r="CP83" s="1">
        <v>-1.2744</v>
      </c>
      <c r="CQ83" s="1">
        <v>-0.27760000000000001</v>
      </c>
      <c r="CR83" s="1">
        <v>0.37519999999999998</v>
      </c>
      <c r="CS83" s="1">
        <v>-1.2528999999999999</v>
      </c>
      <c r="CT83" s="1">
        <v>0.1135</v>
      </c>
      <c r="CU83" s="1">
        <v>-0.97840000000000005</v>
      </c>
      <c r="CV83" s="1">
        <v>0.57699999999999996</v>
      </c>
      <c r="CW83" s="1">
        <v>-1.4577</v>
      </c>
      <c r="CX83" s="1">
        <v>0.92859999999999998</v>
      </c>
      <c r="CY83" s="1">
        <v>0.79120000000000001</v>
      </c>
      <c r="CZ83" s="1">
        <v>0.32290000000000002</v>
      </c>
      <c r="DA83" s="1">
        <v>-0.22639999999999999</v>
      </c>
      <c r="DB83" s="1">
        <v>-0.92500000000000004</v>
      </c>
      <c r="DC83" s="1">
        <v>0</v>
      </c>
      <c r="DD83" s="1">
        <v>-1.2384999999999999</v>
      </c>
      <c r="DE83" s="1">
        <v>-0.35349999999999998</v>
      </c>
      <c r="DF83" s="1">
        <v>0.3785</v>
      </c>
      <c r="DG83" s="1">
        <v>0.14199999999999999</v>
      </c>
      <c r="DH83" s="1">
        <v>0.27779999999999999</v>
      </c>
      <c r="DI83" s="1">
        <v>6.8999999999999999E-3</v>
      </c>
      <c r="DJ83" s="1">
        <v>0.49109999999999998</v>
      </c>
      <c r="DK83" s="1">
        <v>0.42670000000000002</v>
      </c>
      <c r="DL83" s="1">
        <v>0.18770000000000001</v>
      </c>
      <c r="DM83" s="1">
        <v>-5.7599999999999998E-2</v>
      </c>
      <c r="DN83" s="1">
        <v>0.2878</v>
      </c>
      <c r="DO83" s="1">
        <v>0.36840000000000001</v>
      </c>
      <c r="DP83" s="1">
        <v>-0.31929999999999997</v>
      </c>
      <c r="DQ83" s="1">
        <v>1.1247</v>
      </c>
      <c r="DR83" s="1">
        <v>0.38890000000000002</v>
      </c>
      <c r="DS83" s="1">
        <v>-0.76359999999999995</v>
      </c>
      <c r="DT83" s="1">
        <v>-0.72909999999999997</v>
      </c>
      <c r="DU83" s="1">
        <v>0.23139999999999999</v>
      </c>
      <c r="DV83" s="1">
        <v>-0.27439999999999998</v>
      </c>
      <c r="DW83" s="1">
        <v>-1.1839999999999999</v>
      </c>
      <c r="DX83" s="1">
        <v>-1.0873999999999999</v>
      </c>
      <c r="DY83" s="1">
        <v>0.22700000000000001</v>
      </c>
      <c r="DZ83" s="1">
        <v>-1.7085999999999999</v>
      </c>
      <c r="EA83" s="1">
        <v>-9.5000000000000001E-2</v>
      </c>
      <c r="EB83" s="1">
        <v>-0.13339999999999999</v>
      </c>
      <c r="EC83" s="1">
        <v>0.25340000000000001</v>
      </c>
      <c r="ED83" s="1">
        <v>-1.5851999999999999</v>
      </c>
      <c r="EE83" s="1">
        <v>-0.17899999999999999</v>
      </c>
      <c r="EF83" s="1">
        <v>-0.64549999999999996</v>
      </c>
      <c r="EG83" s="1">
        <v>0.65469999999999995</v>
      </c>
      <c r="EH83" s="1">
        <v>-5.3800000000000001E-2</v>
      </c>
      <c r="EI83" s="1">
        <v>6.8099999999999994E-2</v>
      </c>
      <c r="EJ83" s="1">
        <v>-3.32E-2</v>
      </c>
      <c r="EK83" s="1">
        <v>0.28939999999999999</v>
      </c>
      <c r="EL83" s="1">
        <v>0.58919999999999995</v>
      </c>
      <c r="EM83" s="1">
        <v>0</v>
      </c>
      <c r="EN83" s="1">
        <v>-0.20680000000000001</v>
      </c>
      <c r="EO83" s="1">
        <v>0.62019999999999997</v>
      </c>
      <c r="EP83" s="1">
        <v>0.7097</v>
      </c>
      <c r="EQ83" s="1">
        <v>-1.8200000000000001E-2</v>
      </c>
      <c r="ER83" s="1">
        <v>-1.508</v>
      </c>
      <c r="ES83" s="1">
        <v>0.47399999999999998</v>
      </c>
      <c r="ET83" s="1">
        <v>0.87849999999999995</v>
      </c>
      <c r="EU83" s="1">
        <v>0.1835</v>
      </c>
      <c r="EV83" s="1">
        <v>0.1704</v>
      </c>
      <c r="EW83" s="1">
        <v>-1.1153999999999999</v>
      </c>
      <c r="EX83" s="1">
        <v>-2.0206</v>
      </c>
      <c r="EY83" s="1">
        <v>0.53639999999999999</v>
      </c>
      <c r="EZ83" s="1">
        <v>0.1079</v>
      </c>
      <c r="FA83" s="1">
        <v>-2.3197999999999999</v>
      </c>
      <c r="FB83" s="1">
        <v>-0.57330000000000003</v>
      </c>
      <c r="FC83" s="1">
        <v>0.67500000000000004</v>
      </c>
      <c r="FD83" s="1">
        <v>0.25619999999999998</v>
      </c>
      <c r="FE83" s="1">
        <v>-0.39240000000000003</v>
      </c>
      <c r="FG83" s="1">
        <v>0.2361</v>
      </c>
      <c r="FH83" s="1">
        <v>0.1239</v>
      </c>
      <c r="FI83" s="1">
        <v>0.36699999999999999</v>
      </c>
      <c r="FJ83" s="1">
        <v>0.2843</v>
      </c>
      <c r="FK83" s="1">
        <v>9.64E-2</v>
      </c>
      <c r="FL83" s="1">
        <v>0.1138</v>
      </c>
      <c r="FM83" s="1">
        <v>0.19089999999999999</v>
      </c>
      <c r="FN83" s="1">
        <v>0.66159999999999997</v>
      </c>
      <c r="FO83" s="1">
        <v>-0.50749999999999995</v>
      </c>
      <c r="FP83" s="1">
        <v>-0.1487</v>
      </c>
      <c r="FQ83" s="1">
        <v>-0.19950000000000001</v>
      </c>
      <c r="FR83" s="1">
        <v>-1.2235</v>
      </c>
      <c r="FS83" s="1">
        <v>0.28389999999999999</v>
      </c>
      <c r="FT83" s="1">
        <v>-0.33789999999999998</v>
      </c>
      <c r="FU83" s="1">
        <v>-0.29099999999999998</v>
      </c>
      <c r="FV83" s="1">
        <v>6.1400000000000003E-2</v>
      </c>
      <c r="FW83" s="1">
        <v>0.31440000000000001</v>
      </c>
      <c r="FX83" s="1">
        <v>0.4662</v>
      </c>
      <c r="FY83" s="1">
        <v>0.1608</v>
      </c>
      <c r="FZ83" s="1">
        <v>-0.15310000000000001</v>
      </c>
      <c r="GA83" s="1">
        <v>0.61240000000000006</v>
      </c>
      <c r="GB83" s="1">
        <v>0.56059999999999999</v>
      </c>
      <c r="HA83" s="1" t="str">
        <f t="shared" si="2"/>
        <v>2019</v>
      </c>
      <c r="HB83" s="1" t="str">
        <f t="shared" si="3"/>
        <v>04</v>
      </c>
    </row>
    <row r="84" spans="1:210">
      <c r="A84" s="3" t="s">
        <v>9</v>
      </c>
      <c r="B84" s="3"/>
      <c r="C84" s="3" t="s">
        <v>3316</v>
      </c>
      <c r="E84" s="1" t="s">
        <v>3317</v>
      </c>
      <c r="F84" s="1">
        <v>3.7400000000000003E-2</v>
      </c>
      <c r="G84" s="1">
        <v>-0.95820000000000005</v>
      </c>
      <c r="H84" s="1">
        <v>0.77869999999999995</v>
      </c>
      <c r="I84" s="1">
        <v>-0.17180000000000001</v>
      </c>
      <c r="J84" s="1">
        <v>-0.2218</v>
      </c>
      <c r="K84" s="1">
        <v>5.74E-2</v>
      </c>
      <c r="L84" s="1">
        <v>-0.4839</v>
      </c>
      <c r="M84" s="1">
        <v>-0.95899999999999996</v>
      </c>
      <c r="N84" s="1">
        <v>-0.77229999999999999</v>
      </c>
      <c r="O84" s="1">
        <v>-0.63300000000000001</v>
      </c>
      <c r="P84" s="1">
        <v>-2.637</v>
      </c>
      <c r="Q84" s="1">
        <v>-7.8600000000000003E-2</v>
      </c>
      <c r="R84" s="1">
        <v>-0.21279999999999999</v>
      </c>
      <c r="S84" s="1">
        <v>5.6599999999999998E-2</v>
      </c>
      <c r="T84" s="1">
        <v>-1.8258000000000001</v>
      </c>
      <c r="U84" s="1">
        <v>-1.5398000000000001</v>
      </c>
      <c r="V84" s="1">
        <v>-1.7501</v>
      </c>
      <c r="W84" s="1">
        <v>0.79049999999999998</v>
      </c>
      <c r="X84" s="1">
        <v>-1.0989</v>
      </c>
      <c r="Y84" s="1">
        <v>-0.31359999999999999</v>
      </c>
      <c r="Z84" s="1">
        <v>0</v>
      </c>
      <c r="AA84" s="1">
        <v>-1.8284</v>
      </c>
      <c r="AB84" s="1">
        <v>0.96</v>
      </c>
      <c r="AC84" s="1">
        <v>0.15709999999999999</v>
      </c>
      <c r="AD84" s="1">
        <v>-1.4160999999999999</v>
      </c>
      <c r="AE84" s="1">
        <v>-1.5491999999999999</v>
      </c>
      <c r="AF84" s="1">
        <v>-1.7765</v>
      </c>
      <c r="AG84" s="1">
        <v>1.1755</v>
      </c>
      <c r="AH84" s="1">
        <v>-1.5165</v>
      </c>
      <c r="AI84" s="1">
        <v>-0.64259999999999995</v>
      </c>
      <c r="AJ84" s="1">
        <v>0.26989999999999997</v>
      </c>
      <c r="AK84" s="1">
        <v>0.1613</v>
      </c>
      <c r="AL84" s="1">
        <v>-1.5804</v>
      </c>
      <c r="AM84" s="1">
        <v>-0.99329999999999996</v>
      </c>
      <c r="AN84" s="1">
        <v>0.3357</v>
      </c>
      <c r="AO84" s="1">
        <v>-7.46E-2</v>
      </c>
      <c r="AP84" s="1">
        <v>-0.1449</v>
      </c>
      <c r="AQ84" s="1">
        <v>0.23799999999999999</v>
      </c>
      <c r="AR84" s="1">
        <v>-1.0213000000000001</v>
      </c>
      <c r="AS84" s="1">
        <v>-0.54269999999999996</v>
      </c>
      <c r="AT84" s="1">
        <v>-1.5246999999999999</v>
      </c>
      <c r="AU84" s="1">
        <v>-0.44369999999999998</v>
      </c>
      <c r="AV84" s="1">
        <v>0.76060000000000005</v>
      </c>
      <c r="AW84" s="1">
        <v>-1.5317000000000001</v>
      </c>
      <c r="AX84" s="1">
        <v>-1.7888999999999999</v>
      </c>
      <c r="AY84" s="1">
        <v>0.85470000000000002</v>
      </c>
      <c r="AZ84" s="1">
        <v>-0.1114</v>
      </c>
      <c r="BA84" s="1">
        <v>0</v>
      </c>
      <c r="BB84" s="1">
        <v>-0.33019999999999999</v>
      </c>
      <c r="BC84" s="1">
        <v>0.1615</v>
      </c>
      <c r="BD84" s="1">
        <v>-0.56740000000000002</v>
      </c>
      <c r="BE84" s="1">
        <v>-1.2726999999999999</v>
      </c>
      <c r="BF84" s="1">
        <v>6.2700000000000006E-2</v>
      </c>
      <c r="BG84" s="1">
        <v>-0.2828</v>
      </c>
      <c r="BH84" s="1">
        <v>0.22170000000000001</v>
      </c>
      <c r="BI84" s="1">
        <v>-1.1200000000000001</v>
      </c>
      <c r="BJ84" s="1">
        <v>-0.86680000000000001</v>
      </c>
      <c r="BK84" s="1">
        <v>-0.17610000000000001</v>
      </c>
      <c r="BL84" s="1">
        <v>0.32569999999999999</v>
      </c>
      <c r="BM84" s="1">
        <v>7.8899999999999998E-2</v>
      </c>
      <c r="BN84" s="1">
        <v>-0.5696</v>
      </c>
      <c r="BO84" s="1">
        <v>0.1552</v>
      </c>
      <c r="BP84" s="1">
        <v>1.008</v>
      </c>
      <c r="BQ84" s="1">
        <v>-0.3508</v>
      </c>
      <c r="BR84" s="1">
        <v>-0.66490000000000005</v>
      </c>
      <c r="BS84" s="1">
        <v>-0.84799999999999998</v>
      </c>
      <c r="BT84" s="1">
        <v>0.13619999999999999</v>
      </c>
      <c r="BU84" s="1">
        <v>2.7572999999999999</v>
      </c>
      <c r="BV84" s="1">
        <v>-0.73429999999999995</v>
      </c>
      <c r="BW84" s="1">
        <v>0.63439999999999996</v>
      </c>
      <c r="BX84" s="1">
        <v>0.38450000000000001</v>
      </c>
      <c r="BY84" s="1">
        <v>-1.2189000000000001</v>
      </c>
      <c r="BZ84" s="1">
        <v>-0.77390000000000003</v>
      </c>
      <c r="CA84" s="1">
        <v>-0.78610000000000002</v>
      </c>
      <c r="CB84" s="1">
        <v>-0.20610000000000001</v>
      </c>
      <c r="CC84" s="1">
        <v>-0.4451</v>
      </c>
      <c r="CD84" s="1">
        <v>0</v>
      </c>
      <c r="CE84" s="1">
        <v>0.44990000000000002</v>
      </c>
      <c r="CF84" s="1">
        <v>0.65469999999999995</v>
      </c>
      <c r="CG84" s="1">
        <v>-0.6321</v>
      </c>
      <c r="CH84" s="1">
        <v>-0.13789999999999999</v>
      </c>
      <c r="CI84" s="1">
        <v>0.1246</v>
      </c>
      <c r="CJ84" s="1">
        <v>-0.66659999999999997</v>
      </c>
      <c r="CK84" s="1">
        <v>0.43309999999999998</v>
      </c>
      <c r="CL84" s="1">
        <v>1.55E-2</v>
      </c>
      <c r="CM84" s="1">
        <v>0.36049999999999999</v>
      </c>
      <c r="CN84" s="1">
        <v>0.505</v>
      </c>
      <c r="CO84" s="1">
        <v>0.1767</v>
      </c>
      <c r="CP84" s="1">
        <v>-1.2744</v>
      </c>
      <c r="CQ84" s="1">
        <v>-0.27760000000000001</v>
      </c>
      <c r="CR84" s="1">
        <v>0.37519999999999998</v>
      </c>
      <c r="CS84" s="1">
        <v>-1.2528999999999999</v>
      </c>
      <c r="CT84" s="1">
        <v>0.1135</v>
      </c>
      <c r="CU84" s="1">
        <v>-0.97840000000000005</v>
      </c>
      <c r="CV84" s="1">
        <v>0.57699999999999996</v>
      </c>
      <c r="CW84" s="1">
        <v>-1.4577</v>
      </c>
      <c r="CX84" s="1">
        <v>0.92859999999999998</v>
      </c>
      <c r="CY84" s="1">
        <v>0.79120000000000001</v>
      </c>
      <c r="CZ84" s="1">
        <v>0.32290000000000002</v>
      </c>
      <c r="DA84" s="1">
        <v>-0.22639999999999999</v>
      </c>
      <c r="DB84" s="1">
        <v>-0.92500000000000004</v>
      </c>
      <c r="DC84" s="1">
        <v>0</v>
      </c>
      <c r="DD84" s="1">
        <v>-1.2384999999999999</v>
      </c>
      <c r="DE84" s="1">
        <v>-0.35349999999999998</v>
      </c>
      <c r="DF84" s="1">
        <v>0.3785</v>
      </c>
      <c r="DG84" s="1">
        <v>0.14199999999999999</v>
      </c>
      <c r="DH84" s="1">
        <v>0.27779999999999999</v>
      </c>
      <c r="DI84" s="1">
        <v>6.8999999999999999E-3</v>
      </c>
      <c r="DJ84" s="1">
        <v>0.49109999999999998</v>
      </c>
      <c r="DK84" s="1">
        <v>0.42670000000000002</v>
      </c>
      <c r="DL84" s="1">
        <v>0.18770000000000001</v>
      </c>
      <c r="DM84" s="1">
        <v>-5.7599999999999998E-2</v>
      </c>
      <c r="DN84" s="1">
        <v>0.2878</v>
      </c>
      <c r="DO84" s="1">
        <v>0.36840000000000001</v>
      </c>
      <c r="DP84" s="1">
        <v>-0.31929999999999997</v>
      </c>
      <c r="DQ84" s="1">
        <v>1.1247</v>
      </c>
      <c r="DR84" s="1">
        <v>0.38890000000000002</v>
      </c>
      <c r="DS84" s="1">
        <v>-0.76359999999999995</v>
      </c>
      <c r="DT84" s="1">
        <v>-0.72909999999999997</v>
      </c>
      <c r="DU84" s="1">
        <v>0.23139999999999999</v>
      </c>
      <c r="DV84" s="1">
        <v>-0.27439999999999998</v>
      </c>
      <c r="DW84" s="1">
        <v>-1.1839999999999999</v>
      </c>
      <c r="DX84" s="1">
        <v>-1.0873999999999999</v>
      </c>
      <c r="DY84" s="1">
        <v>0.22700000000000001</v>
      </c>
      <c r="DZ84" s="1">
        <v>-1.7085999999999999</v>
      </c>
      <c r="EA84" s="1">
        <v>-9.5000000000000001E-2</v>
      </c>
      <c r="EB84" s="1">
        <v>-0.13339999999999999</v>
      </c>
      <c r="EC84" s="1">
        <v>0.25340000000000001</v>
      </c>
      <c r="ED84" s="1">
        <v>-1.5851999999999999</v>
      </c>
      <c r="EE84" s="1">
        <v>-0.17899999999999999</v>
      </c>
      <c r="EF84" s="1">
        <v>-0.64549999999999996</v>
      </c>
      <c r="EG84" s="1">
        <v>0.65469999999999995</v>
      </c>
      <c r="EH84" s="1">
        <v>-5.3800000000000001E-2</v>
      </c>
      <c r="EI84" s="1">
        <v>6.8099999999999994E-2</v>
      </c>
      <c r="EJ84" s="1">
        <v>-3.32E-2</v>
      </c>
      <c r="EK84" s="1">
        <v>0.28939999999999999</v>
      </c>
      <c r="EL84" s="1">
        <v>0.58919999999999995</v>
      </c>
      <c r="EM84" s="1">
        <v>0</v>
      </c>
      <c r="EN84" s="1">
        <v>-0.20680000000000001</v>
      </c>
      <c r="EO84" s="1">
        <v>0.62019999999999997</v>
      </c>
      <c r="EP84" s="1">
        <v>0.7097</v>
      </c>
      <c r="EQ84" s="1">
        <v>-1.8200000000000001E-2</v>
      </c>
      <c r="ER84" s="1">
        <v>-1.508</v>
      </c>
      <c r="ES84" s="1">
        <v>0.47399999999999998</v>
      </c>
      <c r="ET84" s="1">
        <v>0.87849999999999995</v>
      </c>
      <c r="EU84" s="1">
        <v>0.1835</v>
      </c>
      <c r="EV84" s="1">
        <v>0.1704</v>
      </c>
      <c r="EW84" s="1">
        <v>-1.1153999999999999</v>
      </c>
      <c r="EX84" s="1">
        <v>-2.0206</v>
      </c>
      <c r="EY84" s="1">
        <v>0.53639999999999999</v>
      </c>
      <c r="EZ84" s="1">
        <v>0.1079</v>
      </c>
      <c r="FA84" s="1">
        <v>-2.3197999999999999</v>
      </c>
      <c r="FB84" s="1">
        <v>-0.57330000000000003</v>
      </c>
      <c r="FC84" s="1">
        <v>0.67500000000000004</v>
      </c>
      <c r="FD84" s="1">
        <v>0.25619999999999998</v>
      </c>
      <c r="FE84" s="1">
        <v>-0.39240000000000003</v>
      </c>
      <c r="FG84" s="1">
        <v>0.2361</v>
      </c>
      <c r="FH84" s="1">
        <v>0.1239</v>
      </c>
      <c r="FI84" s="1">
        <v>0.36699999999999999</v>
      </c>
      <c r="FJ84" s="1">
        <v>0.2843</v>
      </c>
      <c r="FK84" s="1">
        <v>9.64E-2</v>
      </c>
      <c r="FL84" s="1">
        <v>0.1138</v>
      </c>
      <c r="FM84" s="1">
        <v>0.19089999999999999</v>
      </c>
      <c r="FN84" s="1">
        <v>0.66159999999999997</v>
      </c>
      <c r="FO84" s="1">
        <v>-0.50749999999999995</v>
      </c>
      <c r="FP84" s="1">
        <v>-0.1487</v>
      </c>
      <c r="FQ84" s="1">
        <v>-0.19950000000000001</v>
      </c>
      <c r="FR84" s="1">
        <v>-1.2235</v>
      </c>
      <c r="FS84" s="1">
        <v>0.28389999999999999</v>
      </c>
      <c r="FT84" s="1">
        <v>-0.33789999999999998</v>
      </c>
      <c r="FU84" s="1">
        <v>-0.29099999999999998</v>
      </c>
      <c r="FV84" s="1">
        <v>6.1400000000000003E-2</v>
      </c>
      <c r="FW84" s="1">
        <v>0.31440000000000001</v>
      </c>
      <c r="FX84" s="1">
        <v>0.4662</v>
      </c>
      <c r="FY84" s="1">
        <v>0.1608</v>
      </c>
      <c r="FZ84" s="1">
        <v>-0.15310000000000001</v>
      </c>
      <c r="GA84" s="1">
        <v>0.61240000000000006</v>
      </c>
      <c r="GB84" s="1">
        <v>0.56059999999999999</v>
      </c>
      <c r="GI84" s="1">
        <v>-0.2291</v>
      </c>
      <c r="HA84" s="1" t="str">
        <f t="shared" si="2"/>
        <v>2019</v>
      </c>
      <c r="HB84" s="1" t="str">
        <f t="shared" si="3"/>
        <v>04</v>
      </c>
    </row>
    <row r="85" spans="1:210">
      <c r="A85" s="3" t="s">
        <v>9</v>
      </c>
      <c r="B85" s="3"/>
      <c r="C85" s="3" t="s">
        <v>3318</v>
      </c>
      <c r="E85" s="1" t="s">
        <v>3319</v>
      </c>
      <c r="F85" s="1">
        <v>6.2399999999999997E-2</v>
      </c>
      <c r="G85" s="1">
        <v>-0.89949999999999997</v>
      </c>
      <c r="H85" s="1">
        <v>0.20430000000000001</v>
      </c>
      <c r="I85" s="1">
        <v>-0.14330000000000001</v>
      </c>
      <c r="J85" s="1">
        <v>-0.1777</v>
      </c>
      <c r="K85" s="1">
        <v>0</v>
      </c>
      <c r="L85" s="1">
        <v>-0.41210000000000002</v>
      </c>
      <c r="M85" s="1">
        <v>-1.0182</v>
      </c>
      <c r="N85" s="1">
        <v>-0.55810000000000004</v>
      </c>
      <c r="O85" s="1">
        <v>-1.2661</v>
      </c>
      <c r="P85" s="1">
        <v>-1.5199</v>
      </c>
      <c r="Q85" s="1">
        <v>-0.94630000000000003</v>
      </c>
      <c r="R85" s="1">
        <v>-0.15970000000000001</v>
      </c>
      <c r="S85" s="1">
        <v>0.1701</v>
      </c>
      <c r="T85" s="1">
        <v>-0.63749999999999996</v>
      </c>
      <c r="U85" s="1">
        <v>-0.41949999999999998</v>
      </c>
      <c r="V85" s="1">
        <v>-0.72519999999999996</v>
      </c>
      <c r="W85" s="1">
        <v>0.76870000000000005</v>
      </c>
      <c r="X85" s="1">
        <v>0.4178</v>
      </c>
      <c r="Y85" s="1">
        <v>-7.85E-2</v>
      </c>
      <c r="Z85" s="1">
        <v>-8.3599999999999994E-2</v>
      </c>
      <c r="AA85" s="1">
        <v>-0.44180000000000003</v>
      </c>
      <c r="AB85" s="1">
        <v>0.31640000000000001</v>
      </c>
      <c r="AC85" s="1">
        <v>-0.31430000000000002</v>
      </c>
      <c r="AD85" s="1">
        <v>-0.41510000000000002</v>
      </c>
      <c r="AE85" s="1">
        <v>-0.71120000000000005</v>
      </c>
      <c r="AF85" s="1">
        <v>-0.34920000000000001</v>
      </c>
      <c r="AG85" s="1">
        <v>0.2331</v>
      </c>
      <c r="AH85" s="1">
        <v>-0.4496</v>
      </c>
      <c r="AI85" s="1">
        <v>0.15090000000000001</v>
      </c>
      <c r="AJ85" s="1">
        <v>-6.6799999999999998E-2</v>
      </c>
      <c r="AK85" s="1">
        <v>-1.2896000000000001</v>
      </c>
      <c r="AL85" s="1">
        <v>-0.28999999999999998</v>
      </c>
      <c r="AM85" s="1">
        <v>0</v>
      </c>
      <c r="AN85" s="1">
        <v>0.33760000000000001</v>
      </c>
      <c r="AO85" s="1">
        <v>-0.14940000000000001</v>
      </c>
      <c r="AP85" s="1">
        <v>-0.23400000000000001</v>
      </c>
      <c r="AQ85" s="1">
        <v>0.15790000000000001</v>
      </c>
      <c r="AR85" s="1">
        <v>-1.1220000000000001</v>
      </c>
      <c r="AS85" s="1">
        <v>-1.3909</v>
      </c>
      <c r="AT85" s="1">
        <v>-1.3871</v>
      </c>
      <c r="AU85" s="1">
        <v>-1.2509999999999999</v>
      </c>
      <c r="AV85" s="1">
        <v>-1.9079999999999999</v>
      </c>
      <c r="AW85" s="1">
        <v>-0.88039999999999996</v>
      </c>
      <c r="AX85" s="1">
        <v>-0.2155</v>
      </c>
      <c r="AY85" s="1">
        <v>0.1696</v>
      </c>
      <c r="AZ85" s="1">
        <v>7.4999999999999997E-2</v>
      </c>
      <c r="BA85" s="1">
        <v>-1.1559999999999999</v>
      </c>
      <c r="BB85" s="1">
        <v>0.27589999999999998</v>
      </c>
      <c r="BC85" s="1">
        <v>-7.9799999999999996E-2</v>
      </c>
      <c r="BD85" s="1">
        <v>-0.16400000000000001</v>
      </c>
      <c r="BE85" s="1">
        <v>-0.51390000000000002</v>
      </c>
      <c r="BF85" s="1">
        <v>-0.41039999999999999</v>
      </c>
      <c r="BG85" s="1">
        <v>-0.17019999999999999</v>
      </c>
      <c r="BH85" s="1">
        <v>-7.3700000000000002E-2</v>
      </c>
      <c r="BI85" s="1">
        <v>-0.55410000000000004</v>
      </c>
      <c r="BJ85" s="1">
        <v>-1.4039999999999999</v>
      </c>
      <c r="BK85" s="1">
        <v>3.5200000000000002E-2</v>
      </c>
      <c r="BL85" s="1">
        <v>-0.43519999999999998</v>
      </c>
      <c r="BM85" s="1">
        <v>-0.31469999999999998</v>
      </c>
      <c r="BN85" s="1">
        <v>-0.72399999999999998</v>
      </c>
      <c r="BO85" s="1">
        <v>0.30790000000000001</v>
      </c>
      <c r="BP85" s="1">
        <v>-2.86</v>
      </c>
      <c r="BQ85" s="1">
        <v>1.6163000000000001</v>
      </c>
      <c r="BR85" s="1">
        <v>0</v>
      </c>
      <c r="BS85" s="1">
        <v>-0.52349999999999997</v>
      </c>
      <c r="BT85" s="1">
        <v>0.13600000000000001</v>
      </c>
      <c r="BU85" s="1">
        <v>3.8460999999999999</v>
      </c>
      <c r="BV85" s="1">
        <v>-1.2152000000000001</v>
      </c>
      <c r="BW85" s="1">
        <v>0.39479999999999998</v>
      </c>
      <c r="BX85" s="1">
        <v>-5.1400000000000001E-2</v>
      </c>
      <c r="BY85" s="1">
        <v>-0.92820000000000003</v>
      </c>
      <c r="BZ85" s="1">
        <v>-1.0293000000000001</v>
      </c>
      <c r="CA85" s="1">
        <v>-0.83420000000000005</v>
      </c>
      <c r="CB85" s="1">
        <v>-0.155</v>
      </c>
      <c r="CC85" s="1">
        <v>-0.372</v>
      </c>
      <c r="CD85" s="1">
        <v>0</v>
      </c>
      <c r="CE85" s="1">
        <v>0.30840000000000001</v>
      </c>
      <c r="CF85" s="1">
        <v>6.4000000000000001E-2</v>
      </c>
      <c r="CG85" s="1">
        <v>-0.26729999999999998</v>
      </c>
      <c r="CH85" s="1">
        <v>-9.1899999999999996E-2</v>
      </c>
      <c r="CI85" s="1">
        <v>6.2199999999999998E-2</v>
      </c>
      <c r="CJ85" s="1">
        <v>-0.57189999999999996</v>
      </c>
      <c r="CK85" s="1">
        <v>6.1800000000000001E-2</v>
      </c>
      <c r="CL85" s="1">
        <v>-3.5700000000000003E-2</v>
      </c>
      <c r="CM85" s="1">
        <v>-6.0000000000000001E-3</v>
      </c>
      <c r="CN85" s="1">
        <v>0.31240000000000001</v>
      </c>
      <c r="CO85" s="1">
        <v>6.2600000000000003E-2</v>
      </c>
      <c r="CP85" s="1">
        <v>-0.5071</v>
      </c>
      <c r="CQ85" s="1">
        <v>4.6199999999999998E-2</v>
      </c>
      <c r="CR85" s="1">
        <v>9.35E-2</v>
      </c>
      <c r="CS85" s="1">
        <v>-0.60940000000000005</v>
      </c>
      <c r="CT85" s="1">
        <v>0.33989999999999998</v>
      </c>
      <c r="CU85" s="1">
        <v>-1.0768</v>
      </c>
      <c r="CV85" s="1">
        <v>-0.51929999999999998</v>
      </c>
      <c r="CW85" s="1">
        <v>-1.7206999999999999</v>
      </c>
      <c r="CX85" s="1">
        <v>1.0757000000000001</v>
      </c>
      <c r="CY85" s="1">
        <v>0.49399999999999999</v>
      </c>
      <c r="CZ85" s="1">
        <v>0.16089999999999999</v>
      </c>
      <c r="DA85" s="1">
        <v>-0.16189999999999999</v>
      </c>
      <c r="DB85" s="1">
        <v>-1.6173</v>
      </c>
      <c r="DC85" s="1">
        <v>-2.0533000000000001</v>
      </c>
      <c r="DD85" s="1">
        <v>-0.97840000000000005</v>
      </c>
      <c r="DE85" s="1">
        <v>-0.50549999999999995</v>
      </c>
      <c r="DF85" s="1">
        <v>0.37080000000000002</v>
      </c>
      <c r="DG85" s="1">
        <v>2.8899999999999999E-2</v>
      </c>
      <c r="DH85" s="1">
        <v>-0.2959</v>
      </c>
      <c r="DI85" s="1">
        <v>0.2495</v>
      </c>
      <c r="DJ85" s="1">
        <v>-0.1636</v>
      </c>
      <c r="DK85" s="1">
        <v>-8.8099999999999998E-2</v>
      </c>
      <c r="DL85" s="1">
        <v>-0.16200000000000001</v>
      </c>
      <c r="DM85" s="1">
        <v>0.14280000000000001</v>
      </c>
      <c r="DN85" s="1">
        <v>0.311</v>
      </c>
      <c r="DO85" s="1">
        <v>0.32600000000000001</v>
      </c>
      <c r="DP85" s="1">
        <v>-0.68920000000000003</v>
      </c>
      <c r="DQ85" s="1">
        <v>1.016</v>
      </c>
      <c r="DR85" s="1">
        <v>0.3478</v>
      </c>
      <c r="DS85" s="1">
        <v>-0.64470000000000005</v>
      </c>
      <c r="DT85" s="1">
        <v>-0.61760000000000004</v>
      </c>
      <c r="DU85" s="1">
        <v>0.185</v>
      </c>
      <c r="DV85" s="1">
        <v>-0.2213</v>
      </c>
      <c r="DW85" s="1">
        <v>-0.99250000000000005</v>
      </c>
      <c r="DX85" s="1">
        <v>-0.68740000000000001</v>
      </c>
      <c r="DY85" s="1">
        <v>-5.6800000000000003E-2</v>
      </c>
      <c r="DZ85" s="1">
        <v>-0.3644</v>
      </c>
      <c r="EA85" s="1">
        <v>-0.3579</v>
      </c>
      <c r="EB85" s="1">
        <v>-0.13730000000000001</v>
      </c>
      <c r="EC85" s="1">
        <v>0</v>
      </c>
      <c r="ED85" s="1">
        <v>-0.17419999999999999</v>
      </c>
      <c r="EE85" s="1">
        <v>-0.12590000000000001</v>
      </c>
      <c r="EF85" s="1">
        <v>-0.52680000000000005</v>
      </c>
      <c r="EG85" s="1">
        <v>0.22989999999999999</v>
      </c>
      <c r="EH85" s="1">
        <v>0.32969999999999999</v>
      </c>
      <c r="EI85" s="1">
        <v>-3.0000000000000001E-3</v>
      </c>
      <c r="EJ85" s="1">
        <v>-0.17780000000000001</v>
      </c>
      <c r="EK85" s="1">
        <v>-0.52859999999999996</v>
      </c>
      <c r="EL85" s="1">
        <v>0.48559999999999998</v>
      </c>
      <c r="EM85" s="1">
        <v>-0.33150000000000002</v>
      </c>
      <c r="EN85" s="1">
        <v>0.49519999999999997</v>
      </c>
      <c r="EO85" s="1">
        <v>-4.3E-3</v>
      </c>
      <c r="EP85" s="1">
        <v>5.5199999999999999E-2</v>
      </c>
      <c r="EQ85" s="1">
        <v>0.24410000000000001</v>
      </c>
      <c r="ER85" s="1">
        <v>-1.7110000000000001</v>
      </c>
      <c r="ES85" s="1">
        <v>-0.1676</v>
      </c>
      <c r="ET85" s="1">
        <v>0.50670000000000004</v>
      </c>
      <c r="EU85" s="1">
        <v>-1.52E-2</v>
      </c>
      <c r="EV85" s="1">
        <v>0.16059999999999999</v>
      </c>
      <c r="EW85" s="1">
        <v>-0.8246</v>
      </c>
      <c r="EX85" s="1">
        <v>-9.5299999999999996E-2</v>
      </c>
      <c r="EY85" s="1">
        <v>0.28620000000000001</v>
      </c>
      <c r="EZ85" s="1">
        <v>7.6399999999999996E-2</v>
      </c>
      <c r="FA85" s="1">
        <v>-0.76329999999999998</v>
      </c>
      <c r="FB85" s="1">
        <v>-0.19159999999999999</v>
      </c>
      <c r="FC85" s="1">
        <v>7.6899999999999996E-2</v>
      </c>
      <c r="FD85" s="1">
        <v>0.1343</v>
      </c>
      <c r="FE85" s="1">
        <v>-0.74619999999999997</v>
      </c>
      <c r="FG85" s="1">
        <v>8.0500000000000002E-2</v>
      </c>
      <c r="FH85" s="1">
        <v>0.13639999999999999</v>
      </c>
      <c r="FI85" s="1">
        <v>-3.4299999999999997E-2</v>
      </c>
      <c r="FJ85" s="1">
        <v>0.41860000000000003</v>
      </c>
      <c r="FK85" s="1">
        <v>0</v>
      </c>
      <c r="FL85" s="1">
        <v>-0.68469999999999998</v>
      </c>
      <c r="FM85" s="1">
        <v>-0.41980000000000001</v>
      </c>
      <c r="FN85" s="1">
        <v>0.1026</v>
      </c>
      <c r="FO85" s="1">
        <v>-0.43059999999999998</v>
      </c>
      <c r="FP85" s="1">
        <v>-0.2024</v>
      </c>
      <c r="FQ85" s="1">
        <v>-0.3009</v>
      </c>
      <c r="FR85" s="1">
        <v>0.23780000000000001</v>
      </c>
      <c r="FS85" s="1">
        <v>-0.1031</v>
      </c>
      <c r="FT85" s="1">
        <v>-0.63290000000000002</v>
      </c>
      <c r="FU85" s="1">
        <v>-0.63190000000000002</v>
      </c>
      <c r="FV85" s="1">
        <v>-0.41420000000000001</v>
      </c>
      <c r="FW85" s="1">
        <v>-0.41120000000000001</v>
      </c>
      <c r="FX85" s="1">
        <v>-0.16789999999999999</v>
      </c>
      <c r="FY85" s="1">
        <v>2.9999999999999997E-4</v>
      </c>
      <c r="FZ85" s="1">
        <v>0.1052</v>
      </c>
      <c r="GI85" s="1">
        <v>0.2293</v>
      </c>
      <c r="HA85" s="1" t="str">
        <f t="shared" si="2"/>
        <v>2019</v>
      </c>
      <c r="HB85" s="1" t="str">
        <f t="shared" si="3"/>
        <v>04</v>
      </c>
    </row>
    <row r="86" spans="1:210">
      <c r="A86" s="3" t="s">
        <v>9</v>
      </c>
      <c r="B86" s="3"/>
      <c r="C86" s="3" t="s">
        <v>3320</v>
      </c>
      <c r="E86" s="1" t="s">
        <v>3320</v>
      </c>
      <c r="F86" s="1">
        <v>0.15049999999999999</v>
      </c>
      <c r="G86" s="1">
        <v>-0.74880000000000002</v>
      </c>
      <c r="H86" s="1">
        <v>1.1194</v>
      </c>
      <c r="I86" s="1">
        <v>-8.6599999999999996E-2</v>
      </c>
      <c r="J86" s="1">
        <v>-0.67290000000000005</v>
      </c>
      <c r="K86" s="1">
        <v>0.1154</v>
      </c>
      <c r="L86" s="1">
        <v>-0.26329999999999998</v>
      </c>
      <c r="M86" s="1">
        <v>-0.4133</v>
      </c>
      <c r="N86" s="1">
        <v>-0.56140000000000001</v>
      </c>
      <c r="O86" s="1">
        <v>-0.88390000000000002</v>
      </c>
      <c r="P86" s="1">
        <v>-1.5223</v>
      </c>
      <c r="Q86" s="1">
        <v>-1.1111</v>
      </c>
      <c r="R86" s="1">
        <v>-0.13370000000000001</v>
      </c>
      <c r="S86" s="1">
        <v>0.62649999999999995</v>
      </c>
      <c r="T86" s="1">
        <v>-0.69840000000000002</v>
      </c>
      <c r="U86" s="1">
        <v>-0.56810000000000005</v>
      </c>
      <c r="V86" s="1">
        <v>-1.006</v>
      </c>
      <c r="W86" s="1">
        <v>0.90459999999999996</v>
      </c>
      <c r="X86" s="1">
        <v>-0.4178</v>
      </c>
      <c r="Y86" s="1">
        <v>-0.2374</v>
      </c>
      <c r="Z86" s="1">
        <v>8.3199999999999996E-2</v>
      </c>
      <c r="AA86" s="1">
        <v>-0.92159999999999997</v>
      </c>
      <c r="AB86" s="1">
        <v>0.95230000000000004</v>
      </c>
      <c r="AC86" s="1">
        <v>0.2621</v>
      </c>
      <c r="AD86" s="1">
        <v>-0.64419999999999999</v>
      </c>
      <c r="AE86" s="1">
        <v>-0.8498</v>
      </c>
      <c r="AF86" s="1">
        <v>-0.98260000000000003</v>
      </c>
      <c r="AG86" s="1">
        <v>0.85799999999999998</v>
      </c>
      <c r="AH86" s="1">
        <v>-1.0751999999999999</v>
      </c>
      <c r="AI86" s="1">
        <v>0.15049999999999999</v>
      </c>
      <c r="AJ86" s="1">
        <v>-6.6900000000000001E-2</v>
      </c>
      <c r="AK86" s="1">
        <v>-1.3572</v>
      </c>
      <c r="AL86" s="1">
        <v>-0.86829999999999996</v>
      </c>
      <c r="AM86" s="1">
        <v>-0.66659999999999997</v>
      </c>
      <c r="AN86" s="1">
        <v>0.1925</v>
      </c>
      <c r="AO86" s="1">
        <v>-0.63590000000000002</v>
      </c>
      <c r="AP86" s="1">
        <v>-1.0802</v>
      </c>
      <c r="AQ86" s="1">
        <v>0.47460000000000002</v>
      </c>
      <c r="AR86" s="1">
        <v>-1.0355000000000001</v>
      </c>
      <c r="AS86" s="1">
        <v>-0.87839999999999996</v>
      </c>
      <c r="AT86" s="1">
        <v>-0.87819999999999998</v>
      </c>
      <c r="AU86" s="1">
        <v>-0.28460000000000002</v>
      </c>
      <c r="AV86" s="1">
        <v>-0.59989999999999999</v>
      </c>
      <c r="AW86" s="1">
        <v>-1.1687000000000001</v>
      </c>
      <c r="AX86" s="1">
        <v>-0.97819999999999996</v>
      </c>
      <c r="AY86" s="1">
        <v>0.42549999999999999</v>
      </c>
      <c r="AZ86" s="1">
        <v>7.4999999999999997E-2</v>
      </c>
      <c r="BA86" s="1">
        <v>0</v>
      </c>
      <c r="BB86" s="1">
        <v>1.2277</v>
      </c>
      <c r="BC86" s="1">
        <v>0.15970000000000001</v>
      </c>
      <c r="BD86" s="1">
        <v>-0.37019999999999997</v>
      </c>
      <c r="BE86" s="1">
        <v>-0.47720000000000001</v>
      </c>
      <c r="BF86" s="1">
        <v>-0.25340000000000001</v>
      </c>
      <c r="BG86" s="1">
        <v>-0.42849999999999999</v>
      </c>
      <c r="BH86" s="1">
        <v>0</v>
      </c>
      <c r="BI86" s="1">
        <v>3.27E-2</v>
      </c>
      <c r="BJ86" s="1">
        <v>-0.7782</v>
      </c>
      <c r="BK86" s="1">
        <v>-0.70440000000000003</v>
      </c>
      <c r="BL86" s="1">
        <v>-0.86760000000000004</v>
      </c>
      <c r="BM86" s="1">
        <v>0.47389999999999999</v>
      </c>
      <c r="BN86" s="1">
        <v>-0.52429999999999999</v>
      </c>
      <c r="BO86" s="1">
        <v>0.30719999999999997</v>
      </c>
      <c r="BP86" s="1">
        <v>-3.4196</v>
      </c>
      <c r="BQ86" s="1">
        <v>2.0055000000000001</v>
      </c>
      <c r="BR86" s="1">
        <v>-0.71530000000000005</v>
      </c>
      <c r="BS86" s="1">
        <v>-0.59319999999999995</v>
      </c>
      <c r="BT86" s="1">
        <v>0</v>
      </c>
      <c r="BU86" s="1">
        <v>5.1470000000000002</v>
      </c>
      <c r="BV86" s="1">
        <v>0</v>
      </c>
      <c r="BW86" s="1">
        <v>1.0402</v>
      </c>
      <c r="BX86" s="1">
        <v>1.6111</v>
      </c>
      <c r="BY86" s="1">
        <v>-1.5878000000000001</v>
      </c>
      <c r="BZ86" s="1">
        <v>-0.9788</v>
      </c>
      <c r="CA86" s="1">
        <v>-0.78410000000000002</v>
      </c>
      <c r="CB86" s="1">
        <v>0</v>
      </c>
      <c r="CC86" s="1">
        <v>-0.44940000000000002</v>
      </c>
      <c r="CD86" s="1">
        <v>-0.1242</v>
      </c>
      <c r="CE86" s="1">
        <v>0.99260000000000004</v>
      </c>
      <c r="CF86" s="1">
        <v>1.5115000000000001</v>
      </c>
      <c r="CG86" s="1">
        <v>-1.0633999999999999</v>
      </c>
      <c r="CH86" s="1">
        <v>0</v>
      </c>
      <c r="CI86" s="1">
        <v>-0.31009999999999999</v>
      </c>
      <c r="CJ86" s="1">
        <v>-0.86119999999999997</v>
      </c>
      <c r="CK86" s="1">
        <v>-0.37259999999999999</v>
      </c>
      <c r="CL86" s="1">
        <v>9.4E-2</v>
      </c>
      <c r="CM86" s="1">
        <v>0.64549999999999996</v>
      </c>
      <c r="CN86" s="1">
        <v>0.97870000000000001</v>
      </c>
      <c r="CO86" s="1">
        <v>0.50760000000000005</v>
      </c>
      <c r="CP86" s="1">
        <v>-0.78369999999999995</v>
      </c>
      <c r="CQ86" s="1">
        <v>-0.13880000000000001</v>
      </c>
      <c r="CR86" s="1">
        <v>-0.46829999999999999</v>
      </c>
      <c r="CS86" s="1">
        <v>-0.65690000000000004</v>
      </c>
      <c r="CT86" s="1">
        <v>0.79320000000000002</v>
      </c>
      <c r="CU86" s="1">
        <v>-1.2242</v>
      </c>
      <c r="CV86" s="1">
        <v>0.92479999999999996</v>
      </c>
      <c r="CW86" s="1">
        <v>-0.39439999999999997</v>
      </c>
      <c r="CX86" s="1">
        <v>0.83209999999999995</v>
      </c>
      <c r="CY86" s="1">
        <v>0.94010000000000005</v>
      </c>
      <c r="CZ86" s="1">
        <v>-0.58879999999999999</v>
      </c>
      <c r="DA86" s="1">
        <v>0.16259999999999999</v>
      </c>
      <c r="DB86" s="1">
        <v>-0.46550000000000002</v>
      </c>
      <c r="DC86" s="1">
        <v>-3.8620999999999999</v>
      </c>
      <c r="DD86" s="1">
        <v>0.51910000000000001</v>
      </c>
      <c r="DE86" s="1">
        <v>-0.8105</v>
      </c>
      <c r="DF86" s="1">
        <v>0.3357</v>
      </c>
      <c r="DG86" s="1">
        <v>-1.8E-3</v>
      </c>
      <c r="DH86" s="1">
        <v>0.4093</v>
      </c>
      <c r="DI86" s="1">
        <v>0.1323</v>
      </c>
      <c r="DJ86" s="1">
        <v>0.61140000000000005</v>
      </c>
      <c r="DK86" s="1">
        <v>0.78700000000000003</v>
      </c>
      <c r="DL86" s="1">
        <v>0.54139999999999999</v>
      </c>
      <c r="DM86" s="1">
        <v>0.44719999999999999</v>
      </c>
      <c r="DN86" s="1">
        <v>0.37859999999999999</v>
      </c>
      <c r="DO86" s="1">
        <v>0.2535</v>
      </c>
      <c r="DP86" s="1">
        <v>-0.48149999999999998</v>
      </c>
      <c r="DQ86" s="1">
        <v>0.85829999999999995</v>
      </c>
      <c r="DR86" s="1">
        <v>0.4919</v>
      </c>
      <c r="DS86" s="1">
        <v>-0.66020000000000001</v>
      </c>
      <c r="DT86" s="1">
        <v>-0.1134</v>
      </c>
      <c r="DU86" s="1">
        <v>0.23130000000000001</v>
      </c>
      <c r="DV86" s="1">
        <v>0</v>
      </c>
      <c r="DW86" s="1">
        <v>-0.39900000000000002</v>
      </c>
      <c r="DX86" s="1">
        <v>-1.0555000000000001</v>
      </c>
      <c r="DY86" s="1">
        <v>0.45400000000000001</v>
      </c>
      <c r="DZ86" s="1">
        <v>-0.95489999999999997</v>
      </c>
      <c r="EA86" s="1">
        <v>0.38219999999999998</v>
      </c>
      <c r="EB86" s="1">
        <v>-0.27650000000000002</v>
      </c>
      <c r="EC86" s="1">
        <v>0.1009</v>
      </c>
      <c r="ED86" s="1">
        <v>-0.82779999999999998</v>
      </c>
      <c r="EE86" s="1">
        <v>-3.7499999999999999E-2</v>
      </c>
      <c r="EF86" s="1">
        <v>-0.55889999999999995</v>
      </c>
      <c r="EG86" s="1">
        <v>0.77370000000000005</v>
      </c>
      <c r="EH86" s="1">
        <v>0.30520000000000003</v>
      </c>
      <c r="EI86" s="1">
        <v>0.1784</v>
      </c>
      <c r="EJ86" s="1">
        <v>0.2167</v>
      </c>
      <c r="EK86" s="1">
        <v>0.84489999999999998</v>
      </c>
      <c r="EL86" s="1">
        <v>0.97119999999999995</v>
      </c>
      <c r="EM86" s="1">
        <v>-0.24890000000000001</v>
      </c>
      <c r="EN86" s="1">
        <v>0.38800000000000001</v>
      </c>
      <c r="EO86" s="1">
        <v>0.96389999999999998</v>
      </c>
      <c r="EP86" s="1">
        <v>1.1004</v>
      </c>
      <c r="EQ86" s="1">
        <v>8.3400000000000002E-2</v>
      </c>
      <c r="ER86" s="1">
        <v>-1.772</v>
      </c>
      <c r="ES86" s="1">
        <v>1.498</v>
      </c>
      <c r="ET86" s="1">
        <v>0.69230000000000003</v>
      </c>
      <c r="EU86" s="1">
        <v>0.22950000000000001</v>
      </c>
      <c r="EV86" s="1">
        <v>0.5887</v>
      </c>
      <c r="EW86" s="1">
        <v>-0.96020000000000005</v>
      </c>
      <c r="EX86" s="1">
        <v>-0.1421</v>
      </c>
      <c r="EY86" s="1">
        <v>1.1246</v>
      </c>
      <c r="EZ86" s="1">
        <v>0.21060000000000001</v>
      </c>
      <c r="FA86" s="1">
        <v>-0.93289999999999995</v>
      </c>
      <c r="FB86" s="1">
        <v>-2.0663</v>
      </c>
      <c r="FC86" s="1">
        <v>1.1993</v>
      </c>
      <c r="FD86" s="1">
        <v>0.20610000000000001</v>
      </c>
      <c r="FE86" s="1">
        <v>-0.79430000000000001</v>
      </c>
      <c r="FG86" s="1">
        <v>0.76400000000000001</v>
      </c>
      <c r="FH86" s="1">
        <v>0.61140000000000005</v>
      </c>
      <c r="FI86" s="1">
        <v>0.33860000000000001</v>
      </c>
      <c r="FJ86" s="1">
        <v>0.77790000000000004</v>
      </c>
      <c r="FK86" s="1">
        <v>-0.62860000000000005</v>
      </c>
      <c r="FL86" s="1">
        <v>0.50360000000000005</v>
      </c>
      <c r="FM86" s="1">
        <v>0.35659999999999997</v>
      </c>
      <c r="FN86" s="1">
        <v>0.99439999999999995</v>
      </c>
      <c r="FO86" s="1">
        <v>-4.3799999999999999E-2</v>
      </c>
      <c r="FP86" s="1">
        <v>0.315</v>
      </c>
      <c r="FQ86" s="1">
        <v>0.45440000000000003</v>
      </c>
      <c r="FR86" s="1">
        <v>-0.4289</v>
      </c>
      <c r="FS86" s="1">
        <v>0.18260000000000001</v>
      </c>
      <c r="FT86" s="1">
        <v>0.37940000000000002</v>
      </c>
      <c r="FX86" s="1">
        <v>0.63429999999999997</v>
      </c>
      <c r="FY86" s="1">
        <v>0.51529999999999998</v>
      </c>
      <c r="FZ86" s="1">
        <v>3.4299999999999997E-2</v>
      </c>
      <c r="GI86" s="1">
        <v>-0.11600000000000001</v>
      </c>
      <c r="HA86" s="1" t="str">
        <f t="shared" si="2"/>
        <v>2019</v>
      </c>
      <c r="HB86" s="1" t="str">
        <f t="shared" si="3"/>
        <v>03</v>
      </c>
    </row>
    <row r="87" spans="1:210">
      <c r="A87" s="3" t="s">
        <v>9</v>
      </c>
      <c r="B87" s="3"/>
      <c r="C87" s="3" t="s">
        <v>3321</v>
      </c>
      <c r="E87" s="1" t="s">
        <v>3322</v>
      </c>
      <c r="F87" s="1">
        <v>-0.55279999999999996</v>
      </c>
      <c r="G87" s="1">
        <v>-1.2191000000000001</v>
      </c>
      <c r="H87" s="1">
        <v>-0.54210000000000003</v>
      </c>
      <c r="I87" s="1">
        <v>-1.3374999999999999</v>
      </c>
      <c r="J87" s="1">
        <v>-1.3234999999999999</v>
      </c>
      <c r="K87" s="1">
        <v>-0.80269999999999997</v>
      </c>
      <c r="L87" s="1">
        <v>-0.49</v>
      </c>
      <c r="M87" s="1">
        <v>-1.6173</v>
      </c>
      <c r="N87" s="1">
        <v>-0.93369999999999997</v>
      </c>
      <c r="O87" s="1">
        <v>-1.7787999999999999</v>
      </c>
      <c r="P87" s="1">
        <v>-1.8398000000000001</v>
      </c>
      <c r="Q87" s="1">
        <v>-1.44</v>
      </c>
      <c r="R87" s="1">
        <v>-1.1263000000000001</v>
      </c>
      <c r="S87" s="1">
        <v>-0.51259999999999994</v>
      </c>
      <c r="T87" s="1">
        <v>-1.4312</v>
      </c>
      <c r="U87" s="1">
        <v>-1.1283000000000001</v>
      </c>
      <c r="V87" s="1">
        <v>-1.4882</v>
      </c>
      <c r="W87" s="1">
        <v>0.46410000000000001</v>
      </c>
      <c r="X87" s="1">
        <v>-1.282</v>
      </c>
      <c r="Y87" s="1">
        <v>-0.42670000000000002</v>
      </c>
      <c r="Z87" s="1">
        <v>0</v>
      </c>
      <c r="AA87" s="1">
        <v>-1.4</v>
      </c>
      <c r="AB87" s="1">
        <v>1.0851999999999999</v>
      </c>
      <c r="AC87" s="1">
        <v>-0.36570000000000003</v>
      </c>
      <c r="AD87" s="1">
        <v>-1.1277999999999999</v>
      </c>
      <c r="AE87" s="1">
        <v>-5.0724</v>
      </c>
      <c r="AF87" s="1">
        <v>-1.3896999999999999</v>
      </c>
      <c r="AG87" s="1">
        <v>0.99</v>
      </c>
      <c r="AH87" s="1">
        <v>-1.4842</v>
      </c>
      <c r="AI87" s="1">
        <v>-0.154</v>
      </c>
      <c r="AJ87" s="1">
        <v>0.26469999999999999</v>
      </c>
      <c r="AK87" s="1">
        <v>-0.88339999999999996</v>
      </c>
      <c r="AL87" s="1">
        <v>-1.2002999999999999</v>
      </c>
      <c r="AM87" s="1">
        <v>-1.7241</v>
      </c>
      <c r="AN87" s="1">
        <v>4.8800000000000003E-2</v>
      </c>
      <c r="AO87" s="1">
        <v>-0.52910000000000001</v>
      </c>
      <c r="AP87" s="1">
        <v>-0.83599999999999997</v>
      </c>
      <c r="AQ87" s="1">
        <v>0.54730000000000001</v>
      </c>
      <c r="AR87" s="1">
        <v>-0.9153</v>
      </c>
      <c r="AS87" s="1">
        <v>-0.66659999999999997</v>
      </c>
      <c r="AT87" s="1">
        <v>-0.86309999999999998</v>
      </c>
      <c r="AU87" s="1">
        <v>-0.44819999999999999</v>
      </c>
      <c r="AV87" s="1">
        <v>-1.2109000000000001</v>
      </c>
      <c r="AW87" s="1">
        <v>-1.0892999999999999</v>
      </c>
      <c r="AX87" s="1">
        <v>-1.3751</v>
      </c>
      <c r="AY87" s="1">
        <v>0.9143</v>
      </c>
      <c r="AZ87" s="1">
        <v>-0.26619999999999999</v>
      </c>
      <c r="BA87" s="1">
        <v>0.1172</v>
      </c>
      <c r="BB87" s="1">
        <v>-0.25169999999999998</v>
      </c>
      <c r="BC87" s="1">
        <v>0.15759999999999999</v>
      </c>
      <c r="BD87" s="1">
        <v>-0.45660000000000001</v>
      </c>
      <c r="BE87" s="1">
        <v>-0.70760000000000001</v>
      </c>
      <c r="BF87" s="1">
        <v>-0.25650000000000001</v>
      </c>
      <c r="BG87" s="1">
        <v>-0.28789999999999999</v>
      </c>
      <c r="BH87" s="1">
        <v>0.1464</v>
      </c>
      <c r="BI87" s="1">
        <v>0.40629999999999999</v>
      </c>
      <c r="BJ87" s="1">
        <v>-1.2996000000000001</v>
      </c>
      <c r="BK87" s="1">
        <v>-0.42730000000000001</v>
      </c>
      <c r="BL87" s="1">
        <v>-0.2195</v>
      </c>
      <c r="BM87" s="1">
        <v>0.624</v>
      </c>
      <c r="BN87" s="1">
        <v>-0.68769999999999998</v>
      </c>
      <c r="BO87" s="1">
        <v>0.45450000000000002</v>
      </c>
      <c r="BP87" s="1">
        <v>-1.899</v>
      </c>
      <c r="BQ87" s="1">
        <v>1.0795999999999999</v>
      </c>
      <c r="BR87" s="1">
        <v>-0.20480000000000001</v>
      </c>
      <c r="BS87" s="1">
        <v>-0.86319999999999997</v>
      </c>
      <c r="BT87" s="1">
        <v>0.13489999999999999</v>
      </c>
      <c r="BU87" s="1">
        <v>5.5754999999999999</v>
      </c>
      <c r="BV87" s="1">
        <v>-1.8843000000000001</v>
      </c>
      <c r="BW87" s="1">
        <v>-1.6199999999999999E-2</v>
      </c>
      <c r="BX87" s="1">
        <v>-0.1769</v>
      </c>
      <c r="BY87" s="1">
        <v>-0.55030000000000001</v>
      </c>
      <c r="BZ87" s="1">
        <v>-1.2344999999999999</v>
      </c>
      <c r="CA87" s="1">
        <v>-0.88680000000000003</v>
      </c>
      <c r="CB87" s="1">
        <v>-0.25769999999999998</v>
      </c>
      <c r="CC87" s="1">
        <v>-1.0573999999999999</v>
      </c>
      <c r="CD87" s="1">
        <v>0.1237</v>
      </c>
      <c r="CE87" s="1">
        <v>-8.9499999999999996E-2</v>
      </c>
      <c r="CF87" s="1">
        <v>-0.63080000000000003</v>
      </c>
      <c r="CG87" s="1">
        <v>-1.14E-2</v>
      </c>
      <c r="CH87" s="1">
        <v>-1.0603</v>
      </c>
      <c r="CI87" s="1">
        <v>6.1800000000000001E-2</v>
      </c>
      <c r="CJ87" s="1">
        <v>-1.2452000000000001</v>
      </c>
      <c r="CK87" s="1">
        <v>1.1319999999999999</v>
      </c>
      <c r="CL87" s="1">
        <v>-4.1300000000000003E-2</v>
      </c>
      <c r="CM87" s="1">
        <v>0.28239999999999998</v>
      </c>
      <c r="CN87" s="1">
        <v>6.7999999999999996E-3</v>
      </c>
      <c r="CO87" s="1">
        <v>8.8200000000000001E-2</v>
      </c>
      <c r="CP87" s="1">
        <v>-0.56120000000000003</v>
      </c>
      <c r="CQ87" s="1">
        <v>-0.82979999999999998</v>
      </c>
      <c r="CR87" s="1">
        <v>0</v>
      </c>
      <c r="CS87" s="1">
        <v>-0.71250000000000002</v>
      </c>
      <c r="CT87" s="1">
        <v>-0.33589999999999998</v>
      </c>
      <c r="CU87" s="1">
        <v>-0.93410000000000004</v>
      </c>
      <c r="CV87" s="1">
        <v>-0.34439999999999998</v>
      </c>
      <c r="CW87" s="1">
        <v>-1.4924999999999999</v>
      </c>
      <c r="CX87" s="1">
        <v>0.68589999999999995</v>
      </c>
      <c r="CY87" s="1">
        <v>0.68989999999999996</v>
      </c>
      <c r="CZ87" s="1">
        <v>0.1077</v>
      </c>
      <c r="DA87" s="1">
        <v>-0.42199999999999999</v>
      </c>
      <c r="DB87" s="1">
        <v>-1.2093</v>
      </c>
      <c r="DC87" s="1">
        <v>-1.9462999999999999</v>
      </c>
      <c r="DD87" s="1">
        <v>-1.6507000000000001</v>
      </c>
      <c r="DE87" s="1">
        <v>-0.40749999999999997</v>
      </c>
      <c r="DF87" s="1">
        <v>0.24690000000000001</v>
      </c>
      <c r="DG87" s="1">
        <v>6.4999999999999997E-3</v>
      </c>
      <c r="DH87" s="1">
        <v>-0.60840000000000005</v>
      </c>
      <c r="DI87" s="1">
        <v>-0.1041</v>
      </c>
      <c r="DJ87" s="1">
        <v>2.18E-2</v>
      </c>
      <c r="DK87" s="1">
        <v>-4.5100000000000001E-2</v>
      </c>
      <c r="DL87" s="1">
        <v>-9.5600000000000004E-2</v>
      </c>
      <c r="DM87" s="1">
        <v>-6.1800000000000001E-2</v>
      </c>
      <c r="DN87" s="1">
        <v>0.1016</v>
      </c>
      <c r="DO87" s="1">
        <v>0.26879999999999998</v>
      </c>
      <c r="DP87" s="1">
        <v>-0.37269999999999998</v>
      </c>
      <c r="DQ87" s="1">
        <v>0.80249999999999999</v>
      </c>
      <c r="DR87" s="1">
        <v>0.1221</v>
      </c>
      <c r="DS87" s="1">
        <v>-0.61639999999999995</v>
      </c>
      <c r="DT87" s="1">
        <v>-0.45500000000000002</v>
      </c>
      <c r="DU87" s="1">
        <v>4.6100000000000002E-2</v>
      </c>
      <c r="DV87" s="1">
        <v>-0.39429999999999998</v>
      </c>
      <c r="DW87" s="1">
        <v>-0.95520000000000005</v>
      </c>
      <c r="DX87" s="1">
        <v>-1.4424999999999999</v>
      </c>
      <c r="DY87" s="1">
        <v>-0.34010000000000001</v>
      </c>
      <c r="DZ87" s="1">
        <v>-1.5858000000000001</v>
      </c>
      <c r="EA87" s="1">
        <v>-5.1999999999999998E-3</v>
      </c>
      <c r="EB87" s="1">
        <v>0.2117</v>
      </c>
      <c r="EC87" s="1">
        <v>-0.45240000000000002</v>
      </c>
      <c r="ED87" s="1">
        <v>-1.2151000000000001</v>
      </c>
      <c r="EE87" s="1">
        <v>-0.1605</v>
      </c>
      <c r="EF87" s="1">
        <v>-0.42699999999999999</v>
      </c>
      <c r="EG87" s="1">
        <v>0.1744</v>
      </c>
      <c r="EH87" s="1">
        <v>-9.9299999999999999E-2</v>
      </c>
      <c r="EI87" s="1">
        <v>-8.5500000000000007E-2</v>
      </c>
      <c r="EJ87" s="1">
        <v>-0.1628</v>
      </c>
      <c r="EK87" s="1">
        <v>-0.69299999999999995</v>
      </c>
      <c r="EL87" s="1">
        <v>0.1522</v>
      </c>
      <c r="EM87" s="1">
        <v>-0.62970000000000004</v>
      </c>
      <c r="EN87" s="1">
        <v>-0.14680000000000001</v>
      </c>
      <c r="EO87" s="1">
        <v>0.14610000000000001</v>
      </c>
      <c r="EP87" s="1">
        <v>0.34860000000000002</v>
      </c>
      <c r="EQ87" s="1">
        <v>-0.12889999999999999</v>
      </c>
      <c r="ER87" s="1">
        <v>-1.1196999999999999</v>
      </c>
      <c r="ES87" s="1">
        <v>0.16689999999999999</v>
      </c>
      <c r="ET87" s="1">
        <v>0.64139999999999997</v>
      </c>
      <c r="EU87" s="1">
        <v>-0.16769999999999999</v>
      </c>
      <c r="EV87" s="1">
        <v>-0.28039999999999998</v>
      </c>
      <c r="EW87" s="1">
        <v>-1.3722000000000001</v>
      </c>
      <c r="EX87" s="1">
        <v>-2.5011000000000001</v>
      </c>
      <c r="EY87" s="1">
        <v>1.9E-3</v>
      </c>
      <c r="EZ87" s="1">
        <v>5.4800000000000001E-2</v>
      </c>
      <c r="FA87" s="1">
        <v>-0.70169999999999999</v>
      </c>
      <c r="FB87" s="1">
        <v>-0.34389999999999998</v>
      </c>
      <c r="FC87" s="1">
        <v>0.1298</v>
      </c>
      <c r="FD87" s="1">
        <v>0.25580000000000003</v>
      </c>
      <c r="FE87" s="1">
        <v>-0.67110000000000003</v>
      </c>
      <c r="FG87" s="1">
        <v>-5.1799999999999999E-2</v>
      </c>
      <c r="FH87" s="1">
        <v>-7.1599999999999997E-2</v>
      </c>
      <c r="FI87" s="1">
        <v>7.9000000000000001E-2</v>
      </c>
      <c r="FJ87" s="1">
        <v>0.16719999999999999</v>
      </c>
      <c r="FK87" s="1">
        <v>-0.29320000000000002</v>
      </c>
      <c r="FL87" s="1">
        <v>-0.41460000000000002</v>
      </c>
      <c r="FM87" s="1">
        <v>-0.54669999999999996</v>
      </c>
      <c r="FN87" s="1">
        <v>8.2600000000000007E-2</v>
      </c>
      <c r="FO87" s="1">
        <v>-0.41610000000000003</v>
      </c>
      <c r="FP87" s="1">
        <v>-0.58730000000000004</v>
      </c>
      <c r="FQ87" s="1">
        <v>-0.50570000000000004</v>
      </c>
      <c r="FR87" s="1">
        <v>-0.94010000000000005</v>
      </c>
      <c r="FS87" s="1">
        <v>0.27839999999999998</v>
      </c>
      <c r="FT87" s="1">
        <v>-0.27510000000000001</v>
      </c>
      <c r="FX87" s="1">
        <v>-0.1103</v>
      </c>
      <c r="FY87" s="1">
        <v>-0.18210000000000001</v>
      </c>
      <c r="FZ87" s="1">
        <v>-0.20730000000000001</v>
      </c>
      <c r="GI87" s="1">
        <v>-0.72230000000000005</v>
      </c>
      <c r="HA87" s="1" t="str">
        <f t="shared" si="2"/>
        <v>2019</v>
      </c>
      <c r="HB87" s="1" t="str">
        <f t="shared" si="3"/>
        <v>03</v>
      </c>
    </row>
    <row r="88" spans="1:210">
      <c r="A88" s="3" t="s">
        <v>9</v>
      </c>
      <c r="B88" s="3"/>
      <c r="C88" s="3" t="s">
        <v>3323</v>
      </c>
      <c r="E88" s="1" t="s">
        <v>3324</v>
      </c>
      <c r="F88" s="1">
        <v>-0.25409999999999999</v>
      </c>
      <c r="G88" s="1">
        <v>-0.1265</v>
      </c>
      <c r="H88" s="1">
        <v>0.37869999999999998</v>
      </c>
      <c r="I88" s="1">
        <v>-0.70479999999999998</v>
      </c>
      <c r="J88" s="1">
        <v>-1.1049</v>
      </c>
      <c r="K88" s="1">
        <v>0.17419999999999999</v>
      </c>
      <c r="L88" s="1">
        <v>0</v>
      </c>
      <c r="M88" s="1">
        <v>-1.1374</v>
      </c>
      <c r="N88" s="1">
        <v>-0.78869999999999996</v>
      </c>
      <c r="O88" s="1">
        <v>-0.72940000000000005</v>
      </c>
      <c r="P88" s="1">
        <v>-1.3957999999999999</v>
      </c>
      <c r="Q88" s="1">
        <v>-0.8921</v>
      </c>
      <c r="R88" s="1">
        <v>-0.67820000000000003</v>
      </c>
      <c r="S88" s="1">
        <v>0.17269999999999999</v>
      </c>
      <c r="T88" s="1">
        <v>-0.38750000000000001</v>
      </c>
      <c r="U88" s="1">
        <v>-0.63329999999999997</v>
      </c>
      <c r="V88" s="1">
        <v>-0.6008</v>
      </c>
      <c r="W88" s="1">
        <v>0.84930000000000005</v>
      </c>
      <c r="X88" s="1">
        <v>-0.44369999999999998</v>
      </c>
      <c r="Y88" s="1">
        <v>-8.1600000000000006E-2</v>
      </c>
      <c r="Z88" s="1">
        <v>0.16420000000000001</v>
      </c>
      <c r="AA88" s="1">
        <v>-4.9500000000000002E-2</v>
      </c>
      <c r="AB88" s="1">
        <v>0</v>
      </c>
      <c r="AC88" s="1">
        <v>1.5706</v>
      </c>
      <c r="AD88" s="1">
        <v>-0.48849999999999999</v>
      </c>
      <c r="AE88" s="1">
        <v>-1.3553999999999999</v>
      </c>
      <c r="AF88" s="1">
        <v>-6.5299999999999997E-2</v>
      </c>
      <c r="AG88" s="1">
        <v>0</v>
      </c>
      <c r="AH88" s="1">
        <v>-0.77139999999999997</v>
      </c>
      <c r="AI88" s="1">
        <v>-0.41489999999999999</v>
      </c>
      <c r="AJ88" s="1">
        <v>0.13139999999999999</v>
      </c>
      <c r="AK88" s="1">
        <v>-0.33439999999999998</v>
      </c>
      <c r="AL88" s="1">
        <v>0.54469999999999996</v>
      </c>
      <c r="AM88" s="1">
        <v>1.4336</v>
      </c>
      <c r="AN88" s="1">
        <v>0</v>
      </c>
      <c r="AO88" s="1">
        <v>-0.6079</v>
      </c>
      <c r="AP88" s="1">
        <v>-1.3893</v>
      </c>
      <c r="AQ88" s="1">
        <v>0.85470000000000002</v>
      </c>
      <c r="AR88" s="1">
        <v>-0.87670000000000003</v>
      </c>
      <c r="AS88" s="1">
        <v>-0.92849999999999999</v>
      </c>
      <c r="AT88" s="1">
        <v>-0.60970000000000002</v>
      </c>
      <c r="AU88" s="1">
        <v>-1.1002000000000001</v>
      </c>
      <c r="AV88" s="1">
        <v>-2.3580999999999999</v>
      </c>
      <c r="AW88" s="1">
        <v>-0.36249999999999999</v>
      </c>
      <c r="AX88" s="1">
        <v>3.4599999999999999E-2</v>
      </c>
      <c r="AY88" s="1">
        <v>-7.9699999999999993E-2</v>
      </c>
      <c r="AZ88" s="1">
        <v>-7.6600000000000001E-2</v>
      </c>
      <c r="BA88" s="1">
        <v>-0.59099999999999997</v>
      </c>
      <c r="BB88" s="1">
        <v>-0.60540000000000005</v>
      </c>
      <c r="BC88" s="1">
        <v>0.31319999999999998</v>
      </c>
      <c r="BD88" s="1">
        <v>0.29349999999999998</v>
      </c>
      <c r="BE88" s="1">
        <v>0</v>
      </c>
      <c r="BF88" s="1">
        <v>-0.3226</v>
      </c>
      <c r="BG88" s="1">
        <v>0</v>
      </c>
      <c r="BH88" s="1">
        <v>7.2400000000000006E-2</v>
      </c>
      <c r="BI88" s="1">
        <v>-0.7177</v>
      </c>
      <c r="BJ88" s="1">
        <v>-0.2281</v>
      </c>
      <c r="BK88" s="1">
        <v>-0.53779999999999994</v>
      </c>
      <c r="BL88" s="1">
        <v>-0.99550000000000005</v>
      </c>
      <c r="BM88" s="1">
        <v>0.77390000000000003</v>
      </c>
      <c r="BN88" s="1">
        <v>-1.1208</v>
      </c>
      <c r="BO88" s="1">
        <v>0.52669999999999995</v>
      </c>
      <c r="BP88" s="1">
        <v>-0.4461</v>
      </c>
      <c r="BQ88" s="1">
        <v>0.39889999999999998</v>
      </c>
      <c r="BR88" s="1">
        <v>-1.9918</v>
      </c>
      <c r="BS88" s="1">
        <v>-0.47420000000000001</v>
      </c>
      <c r="BT88" s="1">
        <v>0.1336</v>
      </c>
      <c r="BU88" s="1">
        <v>5.4385000000000003</v>
      </c>
      <c r="BV88" s="1">
        <v>-0.84930000000000005</v>
      </c>
      <c r="BW88" s="1">
        <v>-3.6799999999999999E-2</v>
      </c>
      <c r="BX88" s="1">
        <v>-0.11749999999999999</v>
      </c>
      <c r="BY88" s="1">
        <v>-0.3392</v>
      </c>
      <c r="BZ88" s="1">
        <v>-1.3895999999999999</v>
      </c>
      <c r="CA88" s="1">
        <v>-1.1494</v>
      </c>
      <c r="CB88" s="1">
        <v>-0.15440000000000001</v>
      </c>
      <c r="CC88" s="1">
        <v>-0.38519999999999999</v>
      </c>
      <c r="CD88" s="1">
        <v>0</v>
      </c>
      <c r="CE88" s="1">
        <v>-1.43E-2</v>
      </c>
      <c r="CF88" s="1">
        <v>-1.8E-3</v>
      </c>
      <c r="CG88" s="1">
        <v>-7.6200000000000004E-2</v>
      </c>
      <c r="CH88" s="1">
        <v>-0.97760000000000002</v>
      </c>
      <c r="CI88" s="1">
        <v>0</v>
      </c>
      <c r="CJ88" s="1">
        <v>-0.872</v>
      </c>
      <c r="CK88" s="1">
        <v>0.125</v>
      </c>
      <c r="CL88" s="1">
        <v>0.1847</v>
      </c>
      <c r="CM88" s="1">
        <v>0.40639999999999998</v>
      </c>
      <c r="CN88" s="1">
        <v>2.6200000000000001E-2</v>
      </c>
      <c r="CO88" s="1">
        <v>0.20710000000000001</v>
      </c>
      <c r="CP88" s="1">
        <v>-0.94159999999999999</v>
      </c>
      <c r="CQ88" s="1">
        <v>-0.55859999999999999</v>
      </c>
      <c r="CR88" s="1">
        <v>-0.66190000000000004</v>
      </c>
      <c r="CS88" s="1">
        <v>-0.43409999999999999</v>
      </c>
      <c r="CT88" s="1">
        <v>0.50160000000000005</v>
      </c>
      <c r="CU88" s="1">
        <v>-1.0837000000000001</v>
      </c>
      <c r="CV88" s="1">
        <v>3.4601999999999999</v>
      </c>
      <c r="CW88" s="1">
        <v>-0.24929999999999999</v>
      </c>
      <c r="CX88" s="1">
        <v>0.68589999999999995</v>
      </c>
      <c r="CY88" s="1">
        <v>0.54179999999999995</v>
      </c>
      <c r="CZ88" s="1">
        <v>-0.37569999999999998</v>
      </c>
      <c r="DA88" s="1">
        <v>0.16439999999999999</v>
      </c>
      <c r="DB88" s="1">
        <v>-2.5522</v>
      </c>
      <c r="DC88" s="1">
        <v>-1.5349999999999999</v>
      </c>
      <c r="DD88" s="1">
        <v>-1.5751999999999999</v>
      </c>
      <c r="DE88" s="1">
        <v>-0.35709999999999997</v>
      </c>
      <c r="DF88" s="1">
        <v>0.30320000000000003</v>
      </c>
      <c r="DG88" s="1">
        <v>0.221</v>
      </c>
      <c r="DH88" s="1">
        <v>0.2044</v>
      </c>
      <c r="DI88" s="1">
        <v>-2.46E-2</v>
      </c>
      <c r="DJ88" s="1">
        <v>-8.2400000000000001E-2</v>
      </c>
      <c r="DK88" s="1">
        <v>-0.13</v>
      </c>
      <c r="DL88" s="1">
        <v>-0.23910000000000001</v>
      </c>
      <c r="DM88" s="1">
        <v>6.3200000000000006E-2</v>
      </c>
      <c r="DN88" s="1">
        <v>0.26390000000000002</v>
      </c>
      <c r="DO88" s="1">
        <v>0.43409999999999999</v>
      </c>
      <c r="DP88" s="1">
        <v>0.2152</v>
      </c>
      <c r="DQ88" s="1">
        <v>1.0286</v>
      </c>
      <c r="DR88" s="1">
        <v>8.2100000000000006E-2</v>
      </c>
      <c r="DS88" s="1">
        <v>-0.60499999999999998</v>
      </c>
      <c r="DT88" s="1">
        <v>0</v>
      </c>
      <c r="DU88" s="1">
        <v>9.2299999999999993E-2</v>
      </c>
      <c r="DV88" s="1">
        <v>0.28439999999999999</v>
      </c>
      <c r="DW88" s="1">
        <v>5.0999999999999997E-2</v>
      </c>
      <c r="DX88" s="1">
        <v>-0.94379999999999997</v>
      </c>
      <c r="DY88" s="1">
        <v>2.4599000000000002</v>
      </c>
      <c r="DZ88" s="1">
        <v>-0.2422</v>
      </c>
      <c r="EA88" s="1">
        <v>-3.5099999999999999E-2</v>
      </c>
      <c r="EB88" s="1">
        <v>0.13639999999999999</v>
      </c>
      <c r="EC88" s="1">
        <v>-0.45590000000000003</v>
      </c>
      <c r="ED88" s="1">
        <v>-0.28029999999999999</v>
      </c>
      <c r="EE88" s="1">
        <v>-5.8500000000000003E-2</v>
      </c>
      <c r="EF88" s="1">
        <v>-0.4022</v>
      </c>
      <c r="EG88" s="1">
        <v>0.1009</v>
      </c>
      <c r="EH88" s="1">
        <v>-0.27189999999999998</v>
      </c>
      <c r="EI88" s="1">
        <v>-5.3800000000000001E-2</v>
      </c>
      <c r="EJ88" s="1">
        <v>-0.21859999999999999</v>
      </c>
      <c r="EK88" s="1">
        <v>-0.70289999999999997</v>
      </c>
      <c r="EL88" s="1">
        <v>0.26050000000000001</v>
      </c>
      <c r="EM88" s="1">
        <v>-0.34039999999999998</v>
      </c>
      <c r="EN88" s="1">
        <v>-0.9708</v>
      </c>
      <c r="EO88" s="1">
        <v>8.8999999999999999E-3</v>
      </c>
      <c r="EP88" s="1">
        <v>9.4200000000000006E-2</v>
      </c>
      <c r="EQ88" s="1">
        <v>0.16980000000000001</v>
      </c>
      <c r="ER88" s="1">
        <v>-0.88229999999999997</v>
      </c>
      <c r="ES88" s="1">
        <v>-0.1212</v>
      </c>
      <c r="ET88" s="1">
        <v>-4.5699999999999998E-2</v>
      </c>
      <c r="EU88" s="1">
        <v>0.122</v>
      </c>
      <c r="EV88" s="1">
        <v>8.4400000000000003E-2</v>
      </c>
      <c r="EW88" s="1">
        <v>-0.53779999999999994</v>
      </c>
      <c r="EX88" s="1">
        <v>-1.1577</v>
      </c>
      <c r="EY88" s="1">
        <v>0.19539999999999999</v>
      </c>
      <c r="EZ88" s="1">
        <v>9.2999999999999999E-2</v>
      </c>
      <c r="FA88" s="1">
        <v>-0.44919999999999999</v>
      </c>
      <c r="FB88" s="1">
        <v>-0.68930000000000002</v>
      </c>
      <c r="FC88" s="1">
        <v>-0.1391</v>
      </c>
      <c r="FD88" s="1">
        <v>0.113</v>
      </c>
      <c r="FE88" s="1">
        <v>-0.58609999999999995</v>
      </c>
      <c r="FG88" s="1">
        <v>0.1043</v>
      </c>
      <c r="FH88" s="1">
        <v>8.6499999999999994E-2</v>
      </c>
      <c r="FI88" s="1">
        <v>-0.24479999999999999</v>
      </c>
      <c r="FJ88" s="1">
        <v>0.15110000000000001</v>
      </c>
      <c r="FK88" s="1">
        <v>-0.44240000000000002</v>
      </c>
      <c r="FL88" s="1">
        <v>-0.33929999999999999</v>
      </c>
      <c r="FM88" s="1">
        <v>-0.51200000000000001</v>
      </c>
      <c r="FN88" s="1">
        <v>0.2094</v>
      </c>
      <c r="FO88" s="1">
        <v>-0.2868</v>
      </c>
      <c r="FP88" s="1">
        <v>-0.31819999999999998</v>
      </c>
      <c r="FQ88" s="1">
        <v>-0.68069999999999997</v>
      </c>
      <c r="FR88" s="1">
        <v>1.1758</v>
      </c>
      <c r="FS88" s="1">
        <v>7.7700000000000005E-2</v>
      </c>
      <c r="FT88" s="1">
        <v>-0.38900000000000001</v>
      </c>
      <c r="FX88" s="1">
        <v>-0.1353</v>
      </c>
      <c r="FY88" s="1">
        <v>-0.14199999999999999</v>
      </c>
      <c r="FZ88" s="1">
        <v>-0.1111</v>
      </c>
      <c r="GI88" s="1">
        <v>0.40639999999999998</v>
      </c>
      <c r="HA88" s="1" t="str">
        <f t="shared" si="2"/>
        <v>2019</v>
      </c>
      <c r="HB88" s="1" t="str">
        <f t="shared" si="3"/>
        <v>03</v>
      </c>
    </row>
    <row r="89" spans="1:210">
      <c r="A89" s="3" t="s">
        <v>9</v>
      </c>
      <c r="B89" s="3"/>
      <c r="C89" s="3" t="s">
        <v>3325</v>
      </c>
      <c r="E89" s="1" t="s">
        <v>3326</v>
      </c>
      <c r="F89" s="1">
        <v>-0.2414</v>
      </c>
      <c r="G89" s="1">
        <v>-0.22059999999999999</v>
      </c>
      <c r="H89" s="1">
        <v>0.20810000000000001</v>
      </c>
      <c r="I89" s="1">
        <v>-0.70379999999999998</v>
      </c>
      <c r="J89" s="1">
        <v>-1.0114000000000001</v>
      </c>
      <c r="K89" s="1">
        <v>0.11600000000000001</v>
      </c>
      <c r="L89" s="1">
        <v>-0.4168</v>
      </c>
      <c r="M89" s="1">
        <v>-0.9577</v>
      </c>
      <c r="N89" s="1">
        <v>-0.74460000000000004</v>
      </c>
      <c r="O89" s="1">
        <v>-0.70589999999999997</v>
      </c>
      <c r="P89" s="1">
        <v>-1.3888</v>
      </c>
      <c r="Q89" s="1">
        <v>-0.73229999999999995</v>
      </c>
      <c r="R89" s="1">
        <v>-0.67820000000000003</v>
      </c>
      <c r="S89" s="1">
        <v>0.115</v>
      </c>
      <c r="T89" s="1">
        <v>-0.54620000000000002</v>
      </c>
      <c r="U89" s="1">
        <v>-0.4103</v>
      </c>
      <c r="V89" s="1">
        <v>-0.51259999999999994</v>
      </c>
      <c r="W89" s="1">
        <v>1.0283</v>
      </c>
      <c r="X89" s="1">
        <v>-0.1474</v>
      </c>
      <c r="Y89" s="1">
        <v>-0.10829999999999999</v>
      </c>
      <c r="Z89" s="1">
        <v>-8.2299999999999998E-2</v>
      </c>
      <c r="AA89" s="1">
        <v>0.5212</v>
      </c>
      <c r="AB89" s="1">
        <v>-0.59430000000000005</v>
      </c>
      <c r="AC89" s="1">
        <v>0.10299999999999999</v>
      </c>
      <c r="AD89" s="1">
        <v>-0.38919999999999999</v>
      </c>
      <c r="AE89" s="1">
        <v>-0.60060000000000002</v>
      </c>
      <c r="AF89" s="1">
        <v>0.71940000000000004</v>
      </c>
      <c r="AG89" s="1">
        <v>-7.2900000000000006E-2</v>
      </c>
      <c r="AH89" s="1">
        <v>-1.0576000000000001</v>
      </c>
      <c r="AI89" s="1">
        <v>-1.2041999999999999</v>
      </c>
      <c r="AJ89" s="1">
        <v>0.46820000000000001</v>
      </c>
      <c r="AK89" s="1">
        <v>0.11119999999999999</v>
      </c>
      <c r="AL89" s="1">
        <v>-0.92659999999999998</v>
      </c>
      <c r="AM89" s="1">
        <v>0.7117</v>
      </c>
      <c r="AN89" s="1">
        <v>4.8300000000000003E-2</v>
      </c>
      <c r="AO89" s="1">
        <v>0.41949999999999998</v>
      </c>
      <c r="AP89" s="1">
        <v>0.91259999999999997</v>
      </c>
      <c r="AQ89" s="1">
        <v>-0.54169999999999996</v>
      </c>
      <c r="AR89" s="1">
        <v>-0.9708</v>
      </c>
      <c r="AS89" s="1">
        <v>-0.71419999999999995</v>
      </c>
      <c r="AT89" s="1">
        <v>-0.85150000000000003</v>
      </c>
      <c r="AU89" s="1">
        <v>-0.3705</v>
      </c>
      <c r="AV89" s="1">
        <v>1.3715999999999999</v>
      </c>
      <c r="AW89" s="1">
        <v>-1.7921</v>
      </c>
      <c r="AX89" s="1">
        <v>0.62339999999999995</v>
      </c>
      <c r="AY89" s="1">
        <v>-0.23899999999999999</v>
      </c>
      <c r="AZ89" s="1">
        <v>-0.37730000000000002</v>
      </c>
      <c r="BA89" s="1">
        <v>-0.46560000000000001</v>
      </c>
      <c r="BB89" s="1">
        <v>-0.55740000000000001</v>
      </c>
      <c r="BC89" s="1">
        <v>0.39710000000000001</v>
      </c>
      <c r="BD89" s="1">
        <v>0.2094</v>
      </c>
      <c r="BE89" s="1">
        <v>-0.66439999999999999</v>
      </c>
      <c r="BF89" s="1">
        <v>0.87290000000000001</v>
      </c>
      <c r="BG89" s="1">
        <v>-0.14610000000000001</v>
      </c>
      <c r="BH89" s="1">
        <v>0.218</v>
      </c>
      <c r="BI89" s="1">
        <v>0.34289999999999998</v>
      </c>
      <c r="BJ89" s="1">
        <v>-1.4415</v>
      </c>
      <c r="BK89" s="1">
        <v>3.5900000000000001E-2</v>
      </c>
      <c r="BL89" s="1">
        <v>-0.44390000000000002</v>
      </c>
      <c r="BM89" s="1">
        <v>0</v>
      </c>
      <c r="BN89" s="1">
        <v>1.2785</v>
      </c>
      <c r="BO89" s="1">
        <v>-0.60060000000000002</v>
      </c>
      <c r="BP89" s="1">
        <v>1.7777000000000001</v>
      </c>
      <c r="BQ89" s="1">
        <v>-0.7994</v>
      </c>
      <c r="BR89" s="1">
        <v>-0.83069999999999999</v>
      </c>
      <c r="BS89" s="1">
        <v>-0.74119999999999997</v>
      </c>
      <c r="BT89" s="1">
        <v>0.13400000000000001</v>
      </c>
      <c r="BU89" s="1">
        <v>0</v>
      </c>
      <c r="BV89" s="1">
        <v>1.2595000000000001</v>
      </c>
      <c r="BW89" s="1">
        <v>-0.86350000000000005</v>
      </c>
      <c r="BX89" s="1">
        <v>-2.1118999999999999</v>
      </c>
      <c r="BY89" s="1">
        <v>0.81420000000000003</v>
      </c>
      <c r="BZ89" s="1">
        <v>-0.93110000000000004</v>
      </c>
      <c r="CA89" s="1">
        <v>-0.52769999999999995</v>
      </c>
      <c r="CB89" s="1">
        <v>-0.25609999999999999</v>
      </c>
      <c r="CC89" s="1">
        <v>-0.61299999999999999</v>
      </c>
      <c r="CD89" s="1">
        <v>0</v>
      </c>
      <c r="CE89" s="1">
        <v>-1.0884</v>
      </c>
      <c r="CF89" s="1">
        <v>-2.0543999999999998</v>
      </c>
      <c r="CG89" s="1">
        <v>1.0455000000000001</v>
      </c>
      <c r="CH89" s="1">
        <v>-0.97709999999999997</v>
      </c>
      <c r="CI89" s="1">
        <v>6.13E-2</v>
      </c>
      <c r="CJ89" s="1">
        <v>-0.67820000000000003</v>
      </c>
      <c r="CK89" s="1">
        <v>1.6917</v>
      </c>
      <c r="CL89" s="1">
        <v>-5.3600000000000002E-2</v>
      </c>
      <c r="CM89" s="1">
        <v>-0.26040000000000002</v>
      </c>
      <c r="CN89" s="1">
        <v>-1.1032999999999999</v>
      </c>
      <c r="CO89" s="1">
        <v>-0.46970000000000001</v>
      </c>
      <c r="CP89" s="1">
        <v>-0.51739999999999997</v>
      </c>
      <c r="CQ89" s="1">
        <v>-0.1862</v>
      </c>
      <c r="CR89" s="1">
        <v>0.52180000000000004</v>
      </c>
      <c r="CS89" s="1">
        <v>-0.33760000000000001</v>
      </c>
      <c r="CT89" s="1">
        <v>-0.83240000000000003</v>
      </c>
      <c r="CU89" s="1">
        <v>-0.88839999999999997</v>
      </c>
      <c r="CV89" s="1">
        <v>0.78120000000000001</v>
      </c>
      <c r="CW89" s="1">
        <v>-1.2967</v>
      </c>
      <c r="CX89" s="1">
        <v>0.68620000000000003</v>
      </c>
      <c r="CY89" s="1">
        <v>-4.9200000000000001E-2</v>
      </c>
      <c r="CZ89" s="1">
        <v>-0.1075</v>
      </c>
      <c r="DA89" s="1">
        <v>-0.16450000000000001</v>
      </c>
      <c r="DB89" s="1">
        <v>-1.7781</v>
      </c>
      <c r="DC89" s="1">
        <v>-0.43659999999999999</v>
      </c>
      <c r="DD89" s="1">
        <v>-1.1994</v>
      </c>
      <c r="DE89" s="1">
        <v>-5.0900000000000001E-2</v>
      </c>
      <c r="DF89" s="1">
        <v>0.29330000000000001</v>
      </c>
      <c r="DG89" s="1">
        <v>-0.13719999999999999</v>
      </c>
      <c r="DH89" s="1">
        <v>-0.86050000000000004</v>
      </c>
      <c r="DI89" s="1">
        <v>5.9200000000000003E-2</v>
      </c>
      <c r="DJ89" s="1">
        <v>-0.45100000000000001</v>
      </c>
      <c r="DK89" s="1">
        <v>-0.77029999999999998</v>
      </c>
      <c r="DL89" s="1">
        <v>-0.80300000000000005</v>
      </c>
      <c r="DM89" s="1">
        <v>-0.63100000000000001</v>
      </c>
      <c r="DN89" s="1">
        <v>-2.53E-2</v>
      </c>
      <c r="DO89" s="1">
        <v>0.38950000000000001</v>
      </c>
      <c r="DP89" s="1">
        <v>-0.1613</v>
      </c>
      <c r="DQ89" s="1">
        <v>1.1903999999999999</v>
      </c>
      <c r="DR89" s="1">
        <v>0.24610000000000001</v>
      </c>
      <c r="DS89" s="1">
        <v>-0.78569999999999995</v>
      </c>
      <c r="DT89" s="1">
        <v>-0.28599999999999998</v>
      </c>
      <c r="DU89" s="1">
        <v>-9.2299999999999993E-2</v>
      </c>
      <c r="DV89" s="1">
        <v>0.1132</v>
      </c>
      <c r="DW89" s="1">
        <v>0.4587</v>
      </c>
      <c r="DX89" s="1">
        <v>0.52129999999999999</v>
      </c>
      <c r="DY89" s="1">
        <v>1.1197999999999999</v>
      </c>
      <c r="DZ89" s="1">
        <v>-0.7722</v>
      </c>
      <c r="EA89" s="1">
        <v>-0.58819999999999995</v>
      </c>
      <c r="EB89" s="1">
        <v>2.3999999999999998E-3</v>
      </c>
      <c r="EC89" s="1">
        <v>-0.35639999999999999</v>
      </c>
      <c r="ED89" s="1">
        <v>-0.74450000000000005</v>
      </c>
      <c r="EE89" s="1">
        <v>-0.13730000000000001</v>
      </c>
      <c r="EF89" s="1">
        <v>-0.58630000000000004</v>
      </c>
      <c r="EG89" s="1">
        <v>-0.65959999999999996</v>
      </c>
      <c r="EH89" s="1">
        <v>-0.11360000000000001</v>
      </c>
      <c r="EI89" s="1">
        <v>1.46E-2</v>
      </c>
      <c r="EJ89" s="1">
        <v>-0.36159999999999998</v>
      </c>
      <c r="EK89" s="1">
        <v>-1.2012</v>
      </c>
      <c r="EL89" s="1">
        <v>-0.44790000000000002</v>
      </c>
      <c r="EM89" s="1">
        <v>4.2500000000000003E-2</v>
      </c>
      <c r="EN89" s="1">
        <v>-0.18690000000000001</v>
      </c>
      <c r="EO89" s="1">
        <v>-0.47160000000000002</v>
      </c>
      <c r="EP89" s="1">
        <v>-0.5403</v>
      </c>
      <c r="EQ89" s="1">
        <v>-0.17080000000000001</v>
      </c>
      <c r="ER89" s="1">
        <v>0.1968</v>
      </c>
      <c r="ES89" s="1">
        <v>-0.66720000000000002</v>
      </c>
      <c r="ET89" s="1">
        <v>-0.50390000000000001</v>
      </c>
      <c r="EU89" s="1">
        <v>-0.27400000000000002</v>
      </c>
      <c r="EV89" s="1">
        <v>-1.1149</v>
      </c>
      <c r="EW89" s="1">
        <v>1.2601</v>
      </c>
      <c r="EX89" s="1">
        <v>-0.53239999999999998</v>
      </c>
      <c r="EY89" s="1">
        <v>-0.88770000000000004</v>
      </c>
      <c r="EZ89" s="1">
        <v>-3.2000000000000001E-2</v>
      </c>
      <c r="FA89" s="1">
        <v>0.09</v>
      </c>
      <c r="FB89" s="1">
        <v>0.64639999999999997</v>
      </c>
      <c r="FC89" s="1">
        <v>-1.0595000000000001</v>
      </c>
      <c r="FD89" s="1">
        <v>2.9499999999999998E-2</v>
      </c>
      <c r="FE89" s="1">
        <v>0.8589</v>
      </c>
      <c r="FG89" s="1">
        <v>-0.58150000000000002</v>
      </c>
      <c r="FH89" s="1">
        <v>-0.56110000000000004</v>
      </c>
      <c r="FI89" s="1">
        <v>0.20979999999999999</v>
      </c>
      <c r="FJ89" s="1">
        <v>-0.56389999999999996</v>
      </c>
      <c r="FK89" s="1">
        <v>0.64129999999999998</v>
      </c>
      <c r="FL89" s="1">
        <v>-1.0447</v>
      </c>
      <c r="FM89" s="1">
        <v>-1.1592</v>
      </c>
      <c r="FN89" s="1">
        <v>-1.0325</v>
      </c>
      <c r="FO89" s="1">
        <v>-0.75249999999999995</v>
      </c>
      <c r="FP89" s="1">
        <v>-1.4188000000000001</v>
      </c>
      <c r="FQ89" s="1">
        <v>-1.4753000000000001</v>
      </c>
      <c r="FR89" s="1">
        <v>-0.75639999999999996</v>
      </c>
      <c r="FS89" s="1">
        <v>-0.25979999999999998</v>
      </c>
      <c r="FT89" s="1">
        <v>-0.47489999999999999</v>
      </c>
      <c r="FX89" s="1">
        <v>-0.70330000000000004</v>
      </c>
      <c r="FY89" s="1">
        <v>-0.50749999999999995</v>
      </c>
      <c r="FZ89" s="1">
        <v>-9.2100000000000001E-2</v>
      </c>
      <c r="GI89" s="1">
        <v>0.49909999999999999</v>
      </c>
      <c r="HA89" s="1" t="str">
        <f t="shared" si="2"/>
        <v>2019</v>
      </c>
      <c r="HB89" s="1" t="str">
        <f t="shared" si="3"/>
        <v>03</v>
      </c>
    </row>
    <row r="90" spans="1:210">
      <c r="A90" s="3" t="s">
        <v>9</v>
      </c>
      <c r="B90" s="3"/>
      <c r="C90" s="3" t="s">
        <v>3327</v>
      </c>
      <c r="E90" s="1" t="s">
        <v>3328</v>
      </c>
      <c r="F90" s="1">
        <v>-0.4556</v>
      </c>
      <c r="G90" s="1">
        <v>-0.47389999999999999</v>
      </c>
      <c r="H90" s="1">
        <v>0.33850000000000002</v>
      </c>
      <c r="I90" s="1">
        <v>-0.90720000000000001</v>
      </c>
      <c r="J90" s="1">
        <v>-1.385</v>
      </c>
      <c r="K90" s="1">
        <v>-0.51839999999999997</v>
      </c>
      <c r="L90" s="1">
        <v>-0.34160000000000001</v>
      </c>
      <c r="M90" s="1">
        <v>-1.4512</v>
      </c>
      <c r="N90" s="1">
        <v>-0.96660000000000001</v>
      </c>
      <c r="O90" s="1">
        <v>-1.4239999999999999</v>
      </c>
      <c r="P90" s="1">
        <v>-0.89880000000000004</v>
      </c>
      <c r="Q90" s="1">
        <v>-1.2976000000000001</v>
      </c>
      <c r="R90" s="1">
        <v>-1.054</v>
      </c>
      <c r="S90" s="1">
        <v>0.34460000000000002</v>
      </c>
      <c r="T90" s="1">
        <v>0.1948</v>
      </c>
      <c r="U90" s="1">
        <v>-9.5899999999999999E-2</v>
      </c>
      <c r="V90" s="1">
        <v>0.17280000000000001</v>
      </c>
      <c r="W90" s="1">
        <v>0.82379999999999998</v>
      </c>
      <c r="X90" s="1">
        <v>0.29799999999999999</v>
      </c>
      <c r="Y90" s="1">
        <v>-0.16220000000000001</v>
      </c>
      <c r="Z90" s="1">
        <v>8.2299999999999998E-2</v>
      </c>
      <c r="AA90" s="1">
        <v>0.68540000000000001</v>
      </c>
      <c r="AB90" s="1">
        <v>-0.73629999999999995</v>
      </c>
      <c r="AC90" s="1">
        <v>0.154</v>
      </c>
      <c r="AD90" s="1">
        <v>-9.8699999999999996E-2</v>
      </c>
      <c r="AE90" s="1">
        <v>-0.3044</v>
      </c>
      <c r="AF90" s="1">
        <v>0.80320000000000003</v>
      </c>
      <c r="AG90" s="1">
        <v>-0.64929999999999999</v>
      </c>
      <c r="AH90" s="1">
        <v>0.19450000000000001</v>
      </c>
      <c r="AI90" s="1">
        <v>0.153</v>
      </c>
      <c r="AJ90" s="1">
        <v>0.13250000000000001</v>
      </c>
      <c r="AK90" s="1">
        <v>-0.94020000000000004</v>
      </c>
      <c r="AL90" s="1">
        <v>0.54549999999999998</v>
      </c>
      <c r="AM90" s="1">
        <v>3.2374000000000001</v>
      </c>
      <c r="AN90" s="1">
        <v>0.43680000000000002</v>
      </c>
      <c r="AO90" s="1">
        <v>-0.45619999999999999</v>
      </c>
      <c r="AP90" s="1">
        <v>-0.51280000000000003</v>
      </c>
      <c r="AQ90" s="1">
        <v>0.311</v>
      </c>
      <c r="AR90" s="1">
        <v>-0.97709999999999997</v>
      </c>
      <c r="AS90" s="1">
        <v>-0.87819999999999998</v>
      </c>
      <c r="AT90" s="1">
        <v>-0.96850000000000003</v>
      </c>
      <c r="AU90" s="1">
        <v>-1.6009</v>
      </c>
      <c r="AV90" s="1">
        <v>-3.0615000000000001</v>
      </c>
      <c r="AW90" s="1">
        <v>0.14430000000000001</v>
      </c>
      <c r="AX90" s="1">
        <v>0.92059999999999997</v>
      </c>
      <c r="AY90" s="1">
        <v>-0.4728</v>
      </c>
      <c r="AZ90" s="1">
        <v>-0.34100000000000003</v>
      </c>
      <c r="BA90" s="1">
        <v>-0.58409999999999995</v>
      </c>
      <c r="BB90" s="1">
        <v>0.44190000000000002</v>
      </c>
      <c r="BC90" s="1">
        <v>-0.15720000000000001</v>
      </c>
      <c r="BD90" s="1">
        <v>-0.54479999999999995</v>
      </c>
      <c r="BE90" s="1">
        <v>-1.0374000000000001</v>
      </c>
      <c r="BF90" s="1">
        <v>0.25740000000000002</v>
      </c>
      <c r="BG90" s="1">
        <v>-0.2044</v>
      </c>
      <c r="BH90" s="1">
        <v>0.218</v>
      </c>
      <c r="BI90" s="1">
        <v>0.2077</v>
      </c>
      <c r="BJ90" s="1">
        <v>-1.0582</v>
      </c>
      <c r="BK90" s="1">
        <v>-7.1900000000000006E-2</v>
      </c>
      <c r="BL90" s="1">
        <v>-0.55430000000000001</v>
      </c>
      <c r="BM90" s="1">
        <v>7.7200000000000005E-2</v>
      </c>
      <c r="BN90" s="1">
        <v>-0.24079999999999999</v>
      </c>
      <c r="BO90" s="1">
        <v>0.151</v>
      </c>
      <c r="BP90" s="1">
        <v>-2.4575999999999998</v>
      </c>
      <c r="BQ90" s="1">
        <v>1.4783999999999999</v>
      </c>
      <c r="BR90" s="1">
        <v>-0.62529999999999997</v>
      </c>
      <c r="BS90" s="1">
        <v>-0.60599999999999998</v>
      </c>
      <c r="BT90" s="1">
        <v>0.13400000000000001</v>
      </c>
      <c r="BU90" s="1">
        <v>5.1993</v>
      </c>
      <c r="BV90" s="1">
        <v>-1.3314999999999999</v>
      </c>
      <c r="BW90" s="1">
        <v>-0.35659999999999997</v>
      </c>
      <c r="BX90" s="1">
        <v>-1.1579999999999999</v>
      </c>
      <c r="BY90" s="1">
        <v>0.2797</v>
      </c>
      <c r="BZ90" s="1">
        <v>-1.2939000000000001</v>
      </c>
      <c r="CA90" s="1">
        <v>-0.89849999999999997</v>
      </c>
      <c r="CB90" s="1">
        <v>-0.25600000000000001</v>
      </c>
      <c r="CC90" s="1">
        <v>-0.61250000000000004</v>
      </c>
      <c r="CD90" s="1">
        <v>0.12280000000000001</v>
      </c>
      <c r="CE90" s="1">
        <v>-0.51790000000000003</v>
      </c>
      <c r="CF90" s="1">
        <v>-1.3008999999999999</v>
      </c>
      <c r="CG90" s="1">
        <v>0.59550000000000003</v>
      </c>
      <c r="CH90" s="1">
        <v>-1.1152</v>
      </c>
      <c r="CI90" s="1">
        <v>0.12280000000000001</v>
      </c>
      <c r="CJ90" s="1">
        <v>-0.82079999999999997</v>
      </c>
      <c r="CK90" s="1">
        <v>0.8024</v>
      </c>
      <c r="CL90" s="1">
        <v>0.13200000000000001</v>
      </c>
      <c r="CM90" s="1">
        <v>-4.0300000000000002E-2</v>
      </c>
      <c r="CN90" s="1">
        <v>-0.31530000000000002</v>
      </c>
      <c r="CO90" s="1">
        <v>-0.29599999999999999</v>
      </c>
      <c r="CP90" s="1">
        <v>-0.61609999999999998</v>
      </c>
      <c r="CQ90" s="1">
        <v>-0.46360000000000001</v>
      </c>
      <c r="CR90" s="1">
        <v>-1.0859000000000001</v>
      </c>
      <c r="CS90" s="1">
        <v>-0.29120000000000001</v>
      </c>
      <c r="CT90" s="1">
        <v>0.33379999999999999</v>
      </c>
      <c r="CU90" s="1">
        <v>-1.3312999999999999</v>
      </c>
      <c r="CV90" s="1">
        <v>0.60970000000000002</v>
      </c>
      <c r="CW90" s="1">
        <v>-0.34839999999999999</v>
      </c>
      <c r="CX90" s="1">
        <v>0.78580000000000005</v>
      </c>
      <c r="CY90" s="1">
        <v>-0.1482</v>
      </c>
      <c r="CZ90" s="1">
        <v>-1.1859</v>
      </c>
      <c r="DA90" s="1">
        <v>0.13170000000000001</v>
      </c>
      <c r="DB90" s="1">
        <v>-2.3809</v>
      </c>
      <c r="DC90" s="1">
        <v>-2.4761000000000002</v>
      </c>
      <c r="DD90" s="1">
        <v>6.3299999999999995E-2</v>
      </c>
      <c r="DE90" s="1">
        <v>5.0999999999999997E-2</v>
      </c>
      <c r="DF90" s="1">
        <v>0.35709999999999997</v>
      </c>
      <c r="DG90" s="1">
        <v>4.07E-2</v>
      </c>
      <c r="DH90" s="1">
        <v>-0.36159999999999998</v>
      </c>
      <c r="DI90" s="1">
        <v>0.13270000000000001</v>
      </c>
      <c r="DJ90" s="1">
        <v>-0.19420000000000001</v>
      </c>
      <c r="DK90" s="1">
        <v>-0.33150000000000002</v>
      </c>
      <c r="DL90" s="1">
        <v>-0.1797</v>
      </c>
      <c r="DM90" s="1">
        <v>-0.47760000000000002</v>
      </c>
      <c r="DN90" s="1">
        <v>-0.36620000000000003</v>
      </c>
      <c r="DO90" s="1">
        <v>0.38419999999999999</v>
      </c>
      <c r="DP90" s="1">
        <v>0</v>
      </c>
      <c r="DQ90" s="1">
        <v>1.0840000000000001</v>
      </c>
      <c r="DR90" s="1">
        <v>6.1400000000000003E-2</v>
      </c>
      <c r="DS90" s="1">
        <v>-0.87250000000000005</v>
      </c>
      <c r="DT90" s="1">
        <v>5.7299999999999997E-2</v>
      </c>
      <c r="DU90" s="1">
        <v>-0.23119999999999999</v>
      </c>
      <c r="DV90" s="1">
        <v>-0.11310000000000001</v>
      </c>
      <c r="DW90" s="1">
        <v>-0.45750000000000002</v>
      </c>
      <c r="DX90" s="1">
        <v>-0.61229999999999996</v>
      </c>
      <c r="DY90" s="1">
        <v>1.0548999999999999</v>
      </c>
      <c r="DZ90" s="1">
        <v>-4.87E-2</v>
      </c>
      <c r="EA90" s="1">
        <v>-0.3725</v>
      </c>
      <c r="EB90" s="1">
        <v>0.33279999999999998</v>
      </c>
      <c r="EC90" s="1">
        <v>-0.6109</v>
      </c>
      <c r="ED90" s="1">
        <v>0.28120000000000001</v>
      </c>
      <c r="EE90" s="1">
        <v>-4.53E-2</v>
      </c>
      <c r="EF90" s="1">
        <v>-0.47270000000000001</v>
      </c>
      <c r="EG90" s="1">
        <v>-4.8000000000000001E-2</v>
      </c>
      <c r="EH90" s="1">
        <v>0.1661</v>
      </c>
      <c r="EI90" s="1">
        <v>-0.1065</v>
      </c>
      <c r="EJ90" s="1">
        <v>-0.65510000000000002</v>
      </c>
      <c r="EK90" s="1">
        <v>-0.66410000000000002</v>
      </c>
      <c r="EL90" s="1">
        <v>-0.15609999999999999</v>
      </c>
      <c r="EM90" s="1">
        <v>-0.21390000000000001</v>
      </c>
      <c r="EN90" s="1">
        <v>-0.37790000000000001</v>
      </c>
      <c r="EO90" s="1">
        <v>-0.18010000000000001</v>
      </c>
      <c r="EP90" s="1">
        <v>-9.4799999999999995E-2</v>
      </c>
      <c r="EQ90" s="1">
        <v>-0.37269999999999998</v>
      </c>
      <c r="ER90" s="1">
        <v>-0.48920000000000002</v>
      </c>
      <c r="ES90" s="1">
        <v>-0.1069</v>
      </c>
      <c r="ET90" s="1">
        <v>-0.16919999999999999</v>
      </c>
      <c r="EU90" s="1">
        <v>-0.36670000000000003</v>
      </c>
      <c r="EV90" s="1">
        <v>-1.0152000000000001</v>
      </c>
      <c r="EW90" s="1">
        <v>0</v>
      </c>
      <c r="EX90" s="1">
        <v>-0.8256</v>
      </c>
      <c r="EY90" s="1">
        <v>-0.2452</v>
      </c>
      <c r="EZ90" s="1">
        <v>2.1700000000000001E-2</v>
      </c>
      <c r="FA90" s="1">
        <v>-9.0399999999999994E-2</v>
      </c>
      <c r="FB90" s="1">
        <v>-1.1892</v>
      </c>
      <c r="FC90" s="1">
        <v>1.46E-2</v>
      </c>
      <c r="FD90" s="1">
        <v>0.20019999999999999</v>
      </c>
      <c r="FE90" s="1">
        <v>-8.9700000000000002E-2</v>
      </c>
      <c r="FG90" s="1">
        <v>-0.37590000000000001</v>
      </c>
      <c r="FH90" s="1">
        <v>-0.48320000000000002</v>
      </c>
      <c r="FI90" s="1">
        <v>-2.8199999999999999E-2</v>
      </c>
      <c r="FJ90" s="1">
        <v>-0.18490000000000001</v>
      </c>
      <c r="FK90" s="1">
        <v>-0.44240000000000002</v>
      </c>
      <c r="FL90" s="1">
        <v>-0.38729999999999998</v>
      </c>
      <c r="FM90" s="1">
        <v>-0.52829999999999999</v>
      </c>
      <c r="FN90" s="1">
        <v>-0.27950000000000003</v>
      </c>
      <c r="FO90" s="1">
        <v>-0.9163</v>
      </c>
      <c r="FP90" s="1">
        <v>-1.2824</v>
      </c>
      <c r="FQ90" s="1">
        <v>-1.3136000000000001</v>
      </c>
      <c r="FX90" s="1">
        <v>-0.1817</v>
      </c>
      <c r="FY90" s="1">
        <v>-0.29409999999999997</v>
      </c>
      <c r="FZ90" s="1">
        <v>-9.4100000000000003E-2</v>
      </c>
      <c r="GI90" s="1">
        <v>0.69240000000000002</v>
      </c>
      <c r="HA90" s="1" t="str">
        <f t="shared" si="2"/>
        <v>2019</v>
      </c>
      <c r="HB90" s="1" t="str">
        <f t="shared" si="3"/>
        <v>03</v>
      </c>
    </row>
    <row r="91" spans="1:210">
      <c r="A91" s="3" t="s">
        <v>9</v>
      </c>
      <c r="B91" s="3"/>
      <c r="C91" s="3" t="s">
        <v>3329</v>
      </c>
      <c r="E91" s="1" t="s">
        <v>3330</v>
      </c>
      <c r="F91" s="1">
        <v>-0.14050000000000001</v>
      </c>
      <c r="G91" s="1">
        <v>-1.1420999999999999</v>
      </c>
      <c r="H91" s="1">
        <v>0.60799999999999998</v>
      </c>
      <c r="I91" s="1">
        <v>-0.59130000000000005</v>
      </c>
      <c r="J91" s="1">
        <v>-0.98080000000000001</v>
      </c>
      <c r="K91" s="1">
        <v>-0.34699999999999998</v>
      </c>
      <c r="L91" s="1">
        <v>-0.38159999999999999</v>
      </c>
      <c r="M91" s="1">
        <v>-1.0032000000000001</v>
      </c>
      <c r="N91" s="1">
        <v>-0.66439999999999999</v>
      </c>
      <c r="O91" s="1">
        <v>-0.56740000000000002</v>
      </c>
      <c r="P91" s="1">
        <v>-0.78210000000000002</v>
      </c>
      <c r="Q91" s="1">
        <v>-0.82230000000000003</v>
      </c>
      <c r="R91" s="1">
        <v>-0.76370000000000005</v>
      </c>
      <c r="S91" s="1">
        <v>0.3473</v>
      </c>
      <c r="T91" s="1">
        <v>0.19289999999999999</v>
      </c>
      <c r="U91" s="1">
        <v>0.57299999999999995</v>
      </c>
      <c r="V91" s="1">
        <v>0.1709</v>
      </c>
      <c r="W91" s="1">
        <v>0.7419</v>
      </c>
      <c r="X91" s="1">
        <v>0.2949</v>
      </c>
      <c r="Y91" s="1">
        <v>5.4899999999999997E-2</v>
      </c>
      <c r="Z91" s="1">
        <v>8.1600000000000006E-2</v>
      </c>
      <c r="AA91" s="1">
        <v>1.8190999999999999</v>
      </c>
      <c r="AB91" s="1">
        <v>-0.88619999999999999</v>
      </c>
      <c r="AC91" s="1">
        <v>-0.66359999999999997</v>
      </c>
      <c r="AD91" s="1">
        <v>0.64100000000000001</v>
      </c>
      <c r="AE91" s="1">
        <v>0</v>
      </c>
      <c r="AF91" s="1">
        <v>1.9319999999999999</v>
      </c>
      <c r="AG91" s="1">
        <v>-0.72299999999999998</v>
      </c>
      <c r="AH91" s="1">
        <v>-0.19209999999999999</v>
      </c>
      <c r="AI91" s="1">
        <v>0.48199999999999998</v>
      </c>
      <c r="AJ91" s="1">
        <v>0.12909999999999999</v>
      </c>
      <c r="AK91" s="1">
        <v>-0.78029999999999999</v>
      </c>
      <c r="AL91" s="1">
        <v>-7.6499999999999999E-2</v>
      </c>
      <c r="AM91" s="1">
        <v>1.4084000000000001</v>
      </c>
      <c r="AN91" s="1">
        <v>0.34820000000000001</v>
      </c>
      <c r="AO91" s="1">
        <v>-0.26800000000000002</v>
      </c>
      <c r="AP91" s="1">
        <v>-0.7016</v>
      </c>
      <c r="AQ91" s="1">
        <v>0.5413</v>
      </c>
      <c r="AR91" s="1">
        <v>-0.65259999999999996</v>
      </c>
      <c r="AS91" s="1">
        <v>-0.377</v>
      </c>
      <c r="AT91" s="1">
        <v>-0.96730000000000005</v>
      </c>
      <c r="AU91" s="1">
        <v>-0.99790000000000001</v>
      </c>
      <c r="AV91" s="1">
        <v>-0.49680000000000002</v>
      </c>
      <c r="AW91" s="1">
        <v>-0.64049999999999996</v>
      </c>
      <c r="AX91" s="1">
        <v>1.9373</v>
      </c>
      <c r="AY91" s="1">
        <v>-1.026</v>
      </c>
      <c r="AZ91" s="1">
        <v>-0.30980000000000002</v>
      </c>
      <c r="BA91" s="1">
        <v>-0.71589999999999998</v>
      </c>
      <c r="BB91" s="1">
        <v>-0.42730000000000001</v>
      </c>
      <c r="BC91" s="1">
        <v>0</v>
      </c>
      <c r="BD91" s="1">
        <v>-0.12640000000000001</v>
      </c>
      <c r="BE91" s="1">
        <v>3.78E-2</v>
      </c>
      <c r="BF91" s="1">
        <v>-0.35539999999999999</v>
      </c>
      <c r="BG91" s="1">
        <v>-0.1187</v>
      </c>
      <c r="BH91" s="1">
        <v>0.14410000000000001</v>
      </c>
      <c r="BI91" s="1">
        <v>1.1744000000000001</v>
      </c>
      <c r="BJ91" s="1">
        <v>-0.83199999999999996</v>
      </c>
      <c r="BK91" s="1">
        <v>-0.47010000000000002</v>
      </c>
      <c r="BL91" s="1">
        <v>-1.1148</v>
      </c>
      <c r="BM91" s="1">
        <v>0.53839999999999999</v>
      </c>
      <c r="BN91" s="1">
        <v>-1.0296000000000001</v>
      </c>
      <c r="BO91" s="1">
        <v>0.75239999999999996</v>
      </c>
      <c r="BP91" s="1">
        <v>-0.85029999999999994</v>
      </c>
      <c r="BQ91" s="1">
        <v>0.46139999999999998</v>
      </c>
      <c r="BR91" s="1">
        <v>0</v>
      </c>
      <c r="BS91" s="1">
        <v>-0.47910000000000003</v>
      </c>
      <c r="BT91" s="1">
        <v>0.26590000000000003</v>
      </c>
      <c r="BU91" s="1">
        <v>2.9702000000000002</v>
      </c>
      <c r="BV91" s="1">
        <v>-0.45179999999999998</v>
      </c>
      <c r="BW91" s="1">
        <v>-0.25800000000000001</v>
      </c>
      <c r="BX91" s="1">
        <v>-0.50870000000000004</v>
      </c>
      <c r="BY91" s="1">
        <v>-0.4244</v>
      </c>
      <c r="BZ91" s="1">
        <v>-0.9849</v>
      </c>
      <c r="CA91" s="1">
        <v>-0.58320000000000005</v>
      </c>
      <c r="CB91" s="1">
        <v>-0.30669999999999997</v>
      </c>
      <c r="CC91" s="1">
        <v>-0.62250000000000005</v>
      </c>
      <c r="CD91" s="1">
        <v>-0.12180000000000001</v>
      </c>
      <c r="CE91" s="1">
        <v>-0.20699999999999999</v>
      </c>
      <c r="CF91" s="1">
        <v>-0.4481</v>
      </c>
      <c r="CG91" s="1">
        <v>5.9700000000000003E-2</v>
      </c>
      <c r="CH91" s="1">
        <v>-0.8458</v>
      </c>
      <c r="CI91" s="1">
        <v>-0.30480000000000002</v>
      </c>
      <c r="CJ91" s="1">
        <v>-0.77890000000000004</v>
      </c>
      <c r="CK91" s="1">
        <v>0.184</v>
      </c>
      <c r="CL91" s="1">
        <v>-5.4899999999999997E-2</v>
      </c>
      <c r="CM91" s="1">
        <v>-0.26179999999999998</v>
      </c>
      <c r="CN91" s="1">
        <v>-0.39400000000000002</v>
      </c>
      <c r="CO91" s="1">
        <v>-0.23530000000000001</v>
      </c>
      <c r="CP91" s="1">
        <v>-0.66349999999999998</v>
      </c>
      <c r="CQ91" s="1">
        <v>-0.37269999999999998</v>
      </c>
      <c r="CR91" s="1">
        <v>-0.62109999999999999</v>
      </c>
      <c r="CS91" s="1">
        <v>0.14560000000000001</v>
      </c>
      <c r="CT91" s="1">
        <v>-0.33110000000000001</v>
      </c>
      <c r="CU91" s="1">
        <v>-0.9405</v>
      </c>
      <c r="CV91" s="1">
        <v>-0.71230000000000004</v>
      </c>
      <c r="CW91" s="1">
        <v>-0.25059999999999999</v>
      </c>
      <c r="CX91" s="1">
        <v>0.93410000000000004</v>
      </c>
      <c r="CY91" s="1">
        <v>0.2979</v>
      </c>
      <c r="CZ91" s="1">
        <v>1.0933999999999999</v>
      </c>
      <c r="DA91" s="1">
        <v>-0.13239999999999999</v>
      </c>
      <c r="DB91" s="1">
        <v>-1.6486000000000001</v>
      </c>
      <c r="DC91" s="1">
        <v>-2.2566000000000002</v>
      </c>
      <c r="DD91" s="1">
        <v>-0.37640000000000001</v>
      </c>
      <c r="DE91" s="1">
        <v>0</v>
      </c>
      <c r="DF91" s="1">
        <v>0.2954</v>
      </c>
      <c r="DG91" s="1">
        <v>-3.6999999999999998E-2</v>
      </c>
      <c r="DH91" s="1">
        <v>-0.17510000000000001</v>
      </c>
      <c r="DI91" s="1">
        <v>-7.7700000000000005E-2</v>
      </c>
      <c r="DJ91" s="1">
        <v>-0.43680000000000002</v>
      </c>
      <c r="DK91" s="1">
        <v>-0.42620000000000002</v>
      </c>
      <c r="DL91" s="1">
        <v>-9.2700000000000005E-2</v>
      </c>
      <c r="DM91" s="1">
        <v>-0.21609999999999999</v>
      </c>
      <c r="DN91" s="1">
        <v>0.19089999999999999</v>
      </c>
      <c r="DO91" s="1">
        <v>0.54579999999999995</v>
      </c>
      <c r="DP91" s="1">
        <v>0.38140000000000002</v>
      </c>
      <c r="DQ91" s="1">
        <v>1.1469</v>
      </c>
      <c r="DR91" s="1">
        <v>0.16489999999999999</v>
      </c>
      <c r="DS91" s="1">
        <v>-0.75570000000000004</v>
      </c>
      <c r="DT91" s="1">
        <v>-0.9153</v>
      </c>
      <c r="DU91" s="1">
        <v>4.6300000000000001E-2</v>
      </c>
      <c r="DV91" s="1">
        <v>-0.1138</v>
      </c>
      <c r="DW91" s="1">
        <v>0</v>
      </c>
      <c r="DX91" s="1">
        <v>-0.2853</v>
      </c>
      <c r="DY91" s="1">
        <v>-0.22009999999999999</v>
      </c>
      <c r="DZ91" s="1">
        <v>0.2414</v>
      </c>
      <c r="EA91" s="1">
        <v>-0.36009999999999998</v>
      </c>
      <c r="EB91" s="1">
        <v>0.58160000000000001</v>
      </c>
      <c r="EC91" s="1">
        <v>-0.6653</v>
      </c>
      <c r="ED91" s="1">
        <v>4.5999999999999999E-2</v>
      </c>
      <c r="EE91" s="1">
        <v>3.1800000000000002E-2</v>
      </c>
      <c r="EF91" s="1">
        <v>-0.44440000000000002</v>
      </c>
      <c r="EG91" s="1">
        <v>-0.49959999999999999</v>
      </c>
      <c r="EH91" s="1">
        <v>-0.14630000000000001</v>
      </c>
      <c r="EI91" s="1">
        <v>3.3500000000000002E-2</v>
      </c>
      <c r="EJ91" s="1">
        <v>-5.91E-2</v>
      </c>
      <c r="EK91" s="1">
        <v>-0.56269999999999998</v>
      </c>
      <c r="EL91" s="1">
        <v>0.2384</v>
      </c>
      <c r="EM91" s="1">
        <v>-0.29909999999999998</v>
      </c>
      <c r="EN91" s="1">
        <v>0.41839999999999999</v>
      </c>
      <c r="EO91" s="1">
        <v>-0.28399999999999997</v>
      </c>
      <c r="EP91" s="1">
        <v>-0.26190000000000002</v>
      </c>
      <c r="EQ91" s="1">
        <v>0.14910000000000001</v>
      </c>
      <c r="ER91" s="1">
        <v>-0.54020000000000001</v>
      </c>
      <c r="ES91" s="1">
        <v>-0.1988</v>
      </c>
      <c r="ET91" s="1">
        <v>-0.24660000000000001</v>
      </c>
      <c r="EU91" s="1">
        <v>-1.5299999999999999E-2</v>
      </c>
      <c r="EV91" s="1">
        <v>-0.76149999999999995</v>
      </c>
      <c r="EW91" s="1">
        <v>0.44900000000000001</v>
      </c>
      <c r="EX91" s="1">
        <v>-1.1158999999999999</v>
      </c>
      <c r="EY91" s="1">
        <v>-9.6000000000000002E-2</v>
      </c>
      <c r="EZ91" s="1">
        <v>-6.2399999999999997E-2</v>
      </c>
      <c r="FA91" s="1">
        <v>0.36059999999999998</v>
      </c>
      <c r="FB91" s="1">
        <v>0.45219999999999999</v>
      </c>
      <c r="FC91" s="1">
        <v>-0.26540000000000002</v>
      </c>
      <c r="FD91" s="1">
        <v>-2.63E-2</v>
      </c>
      <c r="FE91" s="1">
        <v>-0.58630000000000004</v>
      </c>
      <c r="FG91" s="1">
        <v>-0.12379999999999999</v>
      </c>
      <c r="FH91" s="1">
        <v>-0.1013</v>
      </c>
      <c r="FI91" s="1">
        <v>-0.27679999999999999</v>
      </c>
      <c r="FJ91" s="1">
        <v>8.8999999999999996E-2</v>
      </c>
      <c r="FK91" s="1">
        <v>4.9500000000000002E-2</v>
      </c>
      <c r="FL91" s="1">
        <v>-0.55420000000000003</v>
      </c>
      <c r="FM91" s="1">
        <v>-0.53459999999999996</v>
      </c>
      <c r="FN91" s="1">
        <v>-0.1678</v>
      </c>
      <c r="FO91" s="1">
        <v>-0.81640000000000001</v>
      </c>
      <c r="FP91" s="1">
        <v>-1.0809</v>
      </c>
      <c r="FQ91" s="1">
        <v>-1.2030000000000001</v>
      </c>
      <c r="FX91" s="1">
        <v>-4.1700000000000001E-2</v>
      </c>
      <c r="FY91" s="1">
        <v>-0.1996</v>
      </c>
      <c r="FZ91" s="1">
        <v>0.19850000000000001</v>
      </c>
      <c r="GI91" s="1">
        <v>1.0968</v>
      </c>
      <c r="HA91" s="1" t="str">
        <f t="shared" si="2"/>
        <v>2019</v>
      </c>
      <c r="HB91" s="1" t="str">
        <f t="shared" si="3"/>
        <v>03</v>
      </c>
    </row>
    <row r="92" spans="1:210">
      <c r="A92" s="3" t="s">
        <v>9</v>
      </c>
      <c r="B92" s="3"/>
      <c r="C92" s="3" t="s">
        <v>3331</v>
      </c>
      <c r="E92" s="1" t="s">
        <v>3332</v>
      </c>
      <c r="F92" s="1">
        <v>-0.4516</v>
      </c>
      <c r="G92" s="1">
        <v>-1.0661</v>
      </c>
      <c r="H92" s="1">
        <v>-0.48220000000000002</v>
      </c>
      <c r="I92" s="1">
        <v>-0.86850000000000005</v>
      </c>
      <c r="J92" s="1">
        <v>-0.64659999999999995</v>
      </c>
      <c r="K92" s="1">
        <v>-0.28599999999999998</v>
      </c>
      <c r="L92" s="1">
        <v>-0.37769999999999998</v>
      </c>
      <c r="M92" s="1">
        <v>-1.4583999999999999</v>
      </c>
      <c r="N92" s="1">
        <v>-0.83130000000000004</v>
      </c>
      <c r="O92" s="1">
        <v>-1.0325</v>
      </c>
      <c r="P92" s="1">
        <v>-2.0539999999999998</v>
      </c>
      <c r="Q92" s="1">
        <v>-0.72929999999999995</v>
      </c>
      <c r="R92" s="1">
        <v>-1.0449999999999999</v>
      </c>
      <c r="S92" s="1">
        <v>-5.7000000000000002E-2</v>
      </c>
      <c r="T92" s="1">
        <v>-0.97140000000000004</v>
      </c>
      <c r="U92" s="1">
        <v>-0.89639999999999997</v>
      </c>
      <c r="V92" s="1">
        <v>-0.79190000000000005</v>
      </c>
      <c r="W92" s="1">
        <v>0.3972</v>
      </c>
      <c r="X92" s="1">
        <v>-1.1527000000000001</v>
      </c>
      <c r="Y92" s="1">
        <v>-0.42459999999999998</v>
      </c>
      <c r="Z92" s="1">
        <v>0.1661</v>
      </c>
      <c r="AA92" s="1">
        <v>-0.85589999999999999</v>
      </c>
      <c r="AB92" s="1">
        <v>0.6079</v>
      </c>
      <c r="AC92" s="1">
        <v>-0.41149999999999998</v>
      </c>
      <c r="AD92" s="1">
        <v>-0.47820000000000001</v>
      </c>
      <c r="AE92" s="1">
        <v>-0.88360000000000005</v>
      </c>
      <c r="AF92" s="1">
        <v>-0.87660000000000005</v>
      </c>
      <c r="AG92" s="1">
        <v>0.44669999999999999</v>
      </c>
      <c r="AH92" s="1">
        <v>-1.6900999999999999</v>
      </c>
      <c r="AI92" s="1">
        <v>-0.35549999999999998</v>
      </c>
      <c r="AJ92" s="1">
        <v>6.6100000000000006E-2</v>
      </c>
      <c r="AK92" s="1">
        <v>0.77900000000000003</v>
      </c>
      <c r="AL92" s="1">
        <v>-1.4992000000000001</v>
      </c>
      <c r="AM92" s="1">
        <v>-0.34599999999999997</v>
      </c>
      <c r="AN92" s="1">
        <v>0.14530000000000001</v>
      </c>
      <c r="AO92" s="1">
        <v>1.8383</v>
      </c>
      <c r="AP92" s="1">
        <v>3.1943999999999999</v>
      </c>
      <c r="AQ92" s="1">
        <v>-1.4704999999999999</v>
      </c>
      <c r="AR92" s="1">
        <v>-1.4624999999999999</v>
      </c>
      <c r="AS92" s="1">
        <v>-1.2379</v>
      </c>
      <c r="AT92" s="1">
        <v>-0.73980000000000001</v>
      </c>
      <c r="AU92" s="1">
        <v>-0.20549999999999999</v>
      </c>
      <c r="AV92" s="1">
        <v>-0.26019999999999999</v>
      </c>
      <c r="AW92" s="1">
        <v>-1.0057</v>
      </c>
      <c r="AX92" s="1">
        <v>-0.69550000000000001</v>
      </c>
      <c r="AY92" s="1">
        <v>0.24390000000000001</v>
      </c>
      <c r="AZ92" s="1">
        <v>-0.33800000000000002</v>
      </c>
      <c r="BA92" s="1">
        <v>0.1157</v>
      </c>
      <c r="BB92" s="1">
        <v>-9.2999999999999999E-2</v>
      </c>
      <c r="BC92" s="1">
        <v>7.9100000000000004E-2</v>
      </c>
      <c r="BD92" s="1">
        <v>2.2707999999999999</v>
      </c>
      <c r="BE92" s="1">
        <v>-0.5141</v>
      </c>
      <c r="BF92" s="1">
        <v>2.5525000000000002</v>
      </c>
      <c r="BG92" s="1">
        <v>-0.14349999999999999</v>
      </c>
      <c r="BH92" s="1">
        <v>0</v>
      </c>
      <c r="BI92" s="1">
        <v>-0.82230000000000003</v>
      </c>
      <c r="BJ92" s="1">
        <v>-0.23230000000000001</v>
      </c>
      <c r="BK92" s="1">
        <v>1.5942000000000001</v>
      </c>
      <c r="BL92" s="1">
        <v>2.1204999999999998</v>
      </c>
      <c r="BM92" s="1">
        <v>-1.5371999999999999</v>
      </c>
      <c r="BN92" s="1">
        <v>4.3425000000000002</v>
      </c>
      <c r="BO92" s="1">
        <v>-1.8085</v>
      </c>
      <c r="BP92" s="1">
        <v>2.7574000000000001</v>
      </c>
      <c r="BQ92" s="1">
        <v>-1.0589</v>
      </c>
      <c r="BR92" s="1">
        <v>-0.156</v>
      </c>
      <c r="BS92" s="1">
        <v>-0.59599999999999997</v>
      </c>
      <c r="BT92" s="1">
        <v>0.40539999999999998</v>
      </c>
      <c r="BU92" s="1">
        <v>-2.8239000000000001</v>
      </c>
      <c r="BV92" s="1">
        <v>3.2608000000000001</v>
      </c>
      <c r="BW92" s="1">
        <v>-1.3262</v>
      </c>
      <c r="BX92" s="1">
        <v>-3.0318999999999998</v>
      </c>
      <c r="BY92" s="1">
        <v>1.1188</v>
      </c>
      <c r="BZ92" s="1">
        <v>-1.2952999999999999</v>
      </c>
      <c r="CA92" s="1">
        <v>-1.5351999999999999</v>
      </c>
      <c r="CB92" s="1">
        <v>-0.1023</v>
      </c>
      <c r="CC92" s="1">
        <v>-0.45179999999999998</v>
      </c>
      <c r="CD92" s="1">
        <v>0.24779999999999999</v>
      </c>
      <c r="CE92" s="1">
        <v>-1.2892999999999999</v>
      </c>
      <c r="CF92" s="1">
        <v>-2.8664000000000001</v>
      </c>
      <c r="CG92" s="1">
        <v>1.4379</v>
      </c>
      <c r="CH92" s="1">
        <v>-0.96989999999999998</v>
      </c>
      <c r="CI92" s="1">
        <v>0.495</v>
      </c>
      <c r="CJ92" s="1">
        <v>-1.2445999999999999</v>
      </c>
      <c r="CK92" s="1">
        <v>0.98460000000000003</v>
      </c>
      <c r="CL92" s="1">
        <v>-8.3099999999999993E-2</v>
      </c>
      <c r="CM92" s="1">
        <v>-0.4708</v>
      </c>
      <c r="CN92" s="1">
        <v>-1.3058000000000001</v>
      </c>
      <c r="CO92" s="1">
        <v>-0.4617</v>
      </c>
      <c r="CP92" s="1">
        <v>-1.3875999999999999</v>
      </c>
      <c r="CQ92" s="1">
        <v>-0.55400000000000005</v>
      </c>
      <c r="CR92" s="1">
        <v>0.9073</v>
      </c>
      <c r="CS92" s="1">
        <v>0.33500000000000002</v>
      </c>
      <c r="CT92" s="1">
        <v>-1.5451999999999999</v>
      </c>
      <c r="CU92" s="1">
        <v>-0.2475</v>
      </c>
      <c r="CV92" s="1">
        <v>-0.4451</v>
      </c>
      <c r="CW92" s="1">
        <v>0.74809999999999999</v>
      </c>
      <c r="CX92" s="1">
        <v>0.98370000000000002</v>
      </c>
      <c r="CY92" s="1">
        <v>-0.14910000000000001</v>
      </c>
      <c r="CZ92" s="1">
        <v>1.8640000000000001</v>
      </c>
      <c r="DA92" s="1">
        <v>6.5600000000000006E-2</v>
      </c>
      <c r="DB92" s="1">
        <v>-1.415</v>
      </c>
      <c r="DC92" s="1">
        <v>1.3290999999999999</v>
      </c>
      <c r="DD92" s="1">
        <v>-2.7551000000000001</v>
      </c>
      <c r="DE92" s="1">
        <v>0</v>
      </c>
      <c r="DF92" s="1">
        <v>0.435</v>
      </c>
      <c r="DG92" s="1">
        <v>-8.6900000000000005E-2</v>
      </c>
      <c r="DH92" s="1">
        <v>-1.3560000000000001</v>
      </c>
      <c r="DI92" s="1">
        <v>-6.1499999999999999E-2</v>
      </c>
      <c r="DJ92" s="1">
        <v>-1.0684</v>
      </c>
      <c r="DK92" s="1">
        <v>-0.91900000000000004</v>
      </c>
      <c r="DL92" s="1">
        <v>-0.56069999999999998</v>
      </c>
      <c r="DM92" s="1">
        <v>-0.89039999999999997</v>
      </c>
      <c r="DN92" s="1">
        <v>4.9500000000000002E-2</v>
      </c>
      <c r="DO92" s="1">
        <v>0.8226</v>
      </c>
      <c r="DP92" s="1">
        <v>-0.32079999999999997</v>
      </c>
      <c r="DQ92" s="1">
        <v>0.86619999999999997</v>
      </c>
      <c r="DR92" s="1">
        <v>8.1799999999999998E-2</v>
      </c>
      <c r="DS92" s="1">
        <v>-0.71409999999999996</v>
      </c>
      <c r="DT92" s="1">
        <v>0</v>
      </c>
      <c r="DU92" s="1">
        <v>0.1394</v>
      </c>
      <c r="DV92" s="1">
        <v>-0.2777</v>
      </c>
      <c r="DW92" s="1">
        <v>5.0299999999999997E-2</v>
      </c>
      <c r="DX92" s="1">
        <v>1.8412999999999999</v>
      </c>
      <c r="DY92" s="1">
        <v>0.66700000000000004</v>
      </c>
      <c r="DZ92" s="1">
        <v>-1.2235</v>
      </c>
      <c r="EA92" s="1">
        <v>-1.3794999999999999</v>
      </c>
      <c r="EB92" s="1">
        <v>0.77929999999999999</v>
      </c>
      <c r="EC92" s="1">
        <v>-0.51039999999999996</v>
      </c>
      <c r="ED92" s="1">
        <v>-0.94799999999999995</v>
      </c>
      <c r="EE92" s="1">
        <v>0.19020000000000001</v>
      </c>
      <c r="EF92" s="1">
        <v>-0.58799999999999997</v>
      </c>
      <c r="EG92" s="1">
        <v>-0.94699999999999995</v>
      </c>
      <c r="EH92" s="1">
        <v>0.27939999999999998</v>
      </c>
      <c r="EI92" s="1">
        <v>0.2006</v>
      </c>
      <c r="EJ92" s="1">
        <v>-6.9099999999999995E-2</v>
      </c>
      <c r="EK92" s="1">
        <v>-1.1820999999999999</v>
      </c>
      <c r="EL92" s="1">
        <v>-0.72660000000000002</v>
      </c>
      <c r="EM92" s="1">
        <v>0.1686</v>
      </c>
      <c r="EN92" s="1">
        <v>0.10979999999999999</v>
      </c>
      <c r="EO92" s="1">
        <v>-0.83660000000000001</v>
      </c>
      <c r="EP92" s="1">
        <v>-0.83299999999999996</v>
      </c>
      <c r="EQ92" s="1">
        <v>0.55010000000000003</v>
      </c>
      <c r="ER92" s="1">
        <v>1.5686</v>
      </c>
      <c r="ES92" s="1">
        <v>-0.69069999999999998</v>
      </c>
      <c r="ET92" s="1">
        <v>-1.1142000000000001</v>
      </c>
      <c r="EU92" s="1">
        <v>-0.32250000000000001</v>
      </c>
      <c r="EV92" s="1">
        <v>-1.8130999999999999</v>
      </c>
      <c r="EW92" s="1">
        <v>2.5834999999999999</v>
      </c>
      <c r="EX92" s="1">
        <v>1.0726</v>
      </c>
      <c r="EY92" s="1">
        <v>-1.0729</v>
      </c>
      <c r="EZ92" s="1">
        <v>0.1714</v>
      </c>
      <c r="FA92" s="1">
        <v>0.35139999999999999</v>
      </c>
      <c r="FB92" s="1">
        <v>2.8557000000000001</v>
      </c>
      <c r="FC92" s="1">
        <v>-1.2177</v>
      </c>
      <c r="FD92" s="1">
        <v>-7.1400000000000005E-2</v>
      </c>
      <c r="FE92" s="1">
        <v>2.2502</v>
      </c>
      <c r="FG92" s="1">
        <v>-0.5494</v>
      </c>
      <c r="FH92" s="1">
        <v>-0.97419999999999995</v>
      </c>
      <c r="FI92" s="1">
        <v>-5.8999999999999999E-3</v>
      </c>
      <c r="FJ92" s="1">
        <v>-1.0684</v>
      </c>
      <c r="FK92" s="1">
        <v>1.9297</v>
      </c>
      <c r="FL92" s="1">
        <v>-1.0124</v>
      </c>
      <c r="FM92" s="1">
        <v>-0.95960000000000001</v>
      </c>
      <c r="FN92" s="1">
        <v>-1.0559000000000001</v>
      </c>
      <c r="FO92" s="1">
        <v>-0.96909999999999996</v>
      </c>
      <c r="FP92" s="1">
        <v>-1.8334999999999999</v>
      </c>
      <c r="FQ92" s="1">
        <v>-1.845</v>
      </c>
      <c r="FX92" s="1">
        <v>-0.94189999999999996</v>
      </c>
      <c r="FY92" s="1">
        <v>-0.53779999999999994</v>
      </c>
      <c r="FZ92" s="1">
        <v>0.33029999999999998</v>
      </c>
      <c r="GI92" s="1">
        <v>-0.72060000000000002</v>
      </c>
      <c r="HA92" s="1" t="str">
        <f t="shared" si="2"/>
        <v>2019</v>
      </c>
      <c r="HB92" s="1" t="str">
        <f t="shared" si="3"/>
        <v>03</v>
      </c>
    </row>
    <row r="93" spans="1:210">
      <c r="A93" s="3" t="s">
        <v>9</v>
      </c>
      <c r="B93" s="3"/>
      <c r="C93" s="3" t="s">
        <v>3333</v>
      </c>
      <c r="E93" s="1" t="s">
        <v>3333</v>
      </c>
      <c r="F93" s="1">
        <v>-0.22689999999999999</v>
      </c>
      <c r="G93" s="1">
        <v>-1.1919</v>
      </c>
      <c r="H93" s="1">
        <v>0.24379999999999999</v>
      </c>
      <c r="I93" s="1">
        <v>-0.93149999999999999</v>
      </c>
      <c r="J93" s="1">
        <v>-1.0185</v>
      </c>
      <c r="K93" s="1">
        <v>-0.39839999999999998</v>
      </c>
      <c r="L93" s="1">
        <v>-0.45300000000000001</v>
      </c>
      <c r="M93" s="1">
        <v>-1.3663000000000001</v>
      </c>
      <c r="N93" s="1">
        <v>-0.94110000000000005</v>
      </c>
      <c r="O93" s="1">
        <v>-0.71379999999999999</v>
      </c>
      <c r="P93" s="1">
        <v>-0.76080000000000003</v>
      </c>
      <c r="Q93" s="1">
        <v>-0.40679999999999999</v>
      </c>
      <c r="R93" s="1">
        <v>-0.75390000000000001</v>
      </c>
      <c r="S93" s="1">
        <v>-5.7099999999999998E-2</v>
      </c>
      <c r="T93" s="1">
        <v>-0.77929999999999999</v>
      </c>
      <c r="U93" s="1">
        <v>-0.21510000000000001</v>
      </c>
      <c r="V93" s="1">
        <v>-0.54049999999999998</v>
      </c>
      <c r="W93" s="1">
        <v>0.13300000000000001</v>
      </c>
      <c r="X93" s="1">
        <v>0.2873</v>
      </c>
      <c r="Y93" s="1">
        <v>-0.18690000000000001</v>
      </c>
      <c r="Z93" s="1">
        <v>8.2799999999999999E-2</v>
      </c>
      <c r="AA93" s="1">
        <v>0.90390000000000004</v>
      </c>
      <c r="AB93" s="1">
        <v>-0.3039</v>
      </c>
      <c r="AC93" s="1">
        <v>0.67110000000000003</v>
      </c>
      <c r="AD93" s="1">
        <v>-0.33260000000000001</v>
      </c>
      <c r="AE93" s="1">
        <v>-0.1464</v>
      </c>
      <c r="AF93" s="1">
        <v>0.93979999999999997</v>
      </c>
      <c r="AG93" s="1">
        <v>-0.372</v>
      </c>
      <c r="AH93" s="1">
        <v>-0.93630000000000002</v>
      </c>
      <c r="AI93" s="1">
        <v>-1.0162</v>
      </c>
      <c r="AJ93" s="1">
        <v>0.4632</v>
      </c>
      <c r="AK93" s="1">
        <v>0.21970000000000001</v>
      </c>
      <c r="AL93" s="1">
        <v>-0.74680000000000002</v>
      </c>
      <c r="AM93" s="1">
        <v>-0.34599999999999997</v>
      </c>
      <c r="AN93" s="1">
        <v>0.38790000000000002</v>
      </c>
      <c r="AO93" s="1">
        <v>-1.1645000000000001</v>
      </c>
      <c r="AP93" s="1">
        <v>-2.2867000000000002</v>
      </c>
      <c r="AQ93" s="1">
        <v>1.3395999999999999</v>
      </c>
      <c r="AR93" s="1">
        <v>9.1399999999999995E-2</v>
      </c>
      <c r="AS93" s="1">
        <v>1.1141000000000001</v>
      </c>
      <c r="AT93" s="1">
        <v>-1.8517999999999999</v>
      </c>
      <c r="AU93" s="1">
        <v>0.28649999999999998</v>
      </c>
      <c r="AV93" s="1">
        <v>0.83220000000000005</v>
      </c>
      <c r="AW93" s="1">
        <v>-1.6641999999999999</v>
      </c>
      <c r="AX93" s="1">
        <v>1.0278</v>
      </c>
      <c r="AY93" s="1">
        <v>-0.40610000000000002</v>
      </c>
      <c r="AZ93" s="1">
        <v>-0.86429999999999996</v>
      </c>
      <c r="BA93" s="1">
        <v>-0.23169999999999999</v>
      </c>
      <c r="BB93" s="1">
        <v>-1.6287</v>
      </c>
      <c r="BC93" s="1">
        <v>0.95540000000000003</v>
      </c>
      <c r="BD93" s="1">
        <v>0.2475</v>
      </c>
      <c r="BE93" s="1">
        <v>-1.1759999999999999</v>
      </c>
      <c r="BF93" s="1">
        <v>-1.137</v>
      </c>
      <c r="BG93" s="1">
        <v>-5.7599999999999998E-2</v>
      </c>
      <c r="BH93" s="1">
        <v>0.14610000000000001</v>
      </c>
      <c r="BI93" s="1">
        <v>1.6954</v>
      </c>
      <c r="BJ93" s="1">
        <v>-1.8662000000000001</v>
      </c>
      <c r="BK93" s="1">
        <v>-0.85370000000000001</v>
      </c>
      <c r="BL93" s="1">
        <v>-0.65780000000000005</v>
      </c>
      <c r="BM93" s="1">
        <v>0.86</v>
      </c>
      <c r="BN93" s="1">
        <v>-3.0556000000000001</v>
      </c>
      <c r="BO93" s="1">
        <v>1.6949000000000001</v>
      </c>
      <c r="BP93" s="1">
        <v>0.70840000000000003</v>
      </c>
      <c r="BQ93" s="1">
        <v>-0.2016</v>
      </c>
      <c r="BR93" s="1">
        <v>-1.3464</v>
      </c>
      <c r="BS93" s="1">
        <v>-0.6653</v>
      </c>
      <c r="BT93" s="1">
        <v>0.40479999999999999</v>
      </c>
      <c r="BU93" s="1">
        <v>9.7068999999999992</v>
      </c>
      <c r="BV93" s="1">
        <v>0.74390000000000001</v>
      </c>
      <c r="BW93" s="1">
        <v>-0.1731</v>
      </c>
      <c r="BX93" s="1">
        <v>-0.57779999999999998</v>
      </c>
      <c r="BY93" s="1">
        <v>-0.44769999999999999</v>
      </c>
      <c r="BZ93" s="1">
        <v>-1.6606000000000001</v>
      </c>
      <c r="CA93" s="1">
        <v>-1.8056000000000001</v>
      </c>
      <c r="CB93" s="1">
        <v>0.40849999999999997</v>
      </c>
      <c r="CC93" s="1">
        <v>-0.90769999999999995</v>
      </c>
      <c r="CD93" s="1">
        <v>0.1236</v>
      </c>
      <c r="CE93" s="1">
        <v>-9.7600000000000006E-2</v>
      </c>
      <c r="CF93" s="1">
        <v>-0.90710000000000002</v>
      </c>
      <c r="CG93" s="1">
        <v>8.8400000000000006E-2</v>
      </c>
      <c r="CH93" s="1">
        <v>-1.3900999999999999</v>
      </c>
      <c r="CI93" s="1">
        <v>0.1852</v>
      </c>
      <c r="CJ93" s="1">
        <v>-1.0105</v>
      </c>
      <c r="CK93" s="1">
        <v>-0.42730000000000001</v>
      </c>
      <c r="CL93" s="1">
        <v>-0.1608</v>
      </c>
      <c r="CM93" s="1">
        <v>0.19520000000000001</v>
      </c>
      <c r="CN93" s="1">
        <v>-0.40400000000000003</v>
      </c>
      <c r="CO93" s="1">
        <v>-6.9999999999999999E-4</v>
      </c>
      <c r="CP93" s="1">
        <v>0.1845</v>
      </c>
      <c r="CQ93" s="1">
        <v>-0.46060000000000001</v>
      </c>
      <c r="CR93" s="1">
        <v>-1.6007</v>
      </c>
      <c r="CS93" s="1">
        <v>0.52200000000000002</v>
      </c>
      <c r="CT93" s="1">
        <v>0.22339999999999999</v>
      </c>
      <c r="CU93" s="1">
        <v>-0.88529999999999998</v>
      </c>
      <c r="CV93" s="1">
        <v>1.5143</v>
      </c>
      <c r="CW93" s="1">
        <v>-0.29320000000000002</v>
      </c>
      <c r="CX93" s="1">
        <v>0.2457</v>
      </c>
      <c r="CY93" s="1">
        <v>-0.499</v>
      </c>
      <c r="CZ93" s="1">
        <v>1.3043</v>
      </c>
      <c r="DA93" s="1">
        <v>3.27E-2</v>
      </c>
      <c r="DB93" s="1">
        <v>-3.0897999999999999</v>
      </c>
      <c r="DC93" s="1">
        <v>0.51700000000000002</v>
      </c>
      <c r="DD93" s="1">
        <v>-1.6496999999999999</v>
      </c>
      <c r="DE93" s="1">
        <v>-0.20380000000000001</v>
      </c>
      <c r="DF93" s="1">
        <v>5.3800000000000001E-2</v>
      </c>
      <c r="DG93" s="1">
        <v>2.0899999999999998E-2</v>
      </c>
      <c r="DH93" s="1">
        <v>-0.30209999999999998</v>
      </c>
      <c r="DI93" s="1">
        <v>8.0000000000000004E-4</v>
      </c>
      <c r="DJ93" s="1">
        <v>-0.11849999999999999</v>
      </c>
      <c r="DK93" s="1">
        <v>-0.22320000000000001</v>
      </c>
      <c r="DL93" s="1">
        <v>5.6300000000000003E-2</v>
      </c>
      <c r="DM93" s="1">
        <v>-0.30249999999999999</v>
      </c>
      <c r="DN93" s="1">
        <v>0.31879999999999997</v>
      </c>
      <c r="DO93" s="1">
        <v>0.64700000000000002</v>
      </c>
      <c r="DP93" s="1">
        <v>-0.42820000000000003</v>
      </c>
      <c r="DQ93" s="1">
        <v>0.92190000000000005</v>
      </c>
      <c r="DR93" s="1">
        <v>0.1638</v>
      </c>
      <c r="DS93" s="1">
        <v>-0.90029999999999999</v>
      </c>
      <c r="DT93" s="1">
        <v>-0.33860000000000001</v>
      </c>
      <c r="DU93" s="1">
        <v>-0.27900000000000003</v>
      </c>
      <c r="DV93" s="1">
        <v>0.1119</v>
      </c>
      <c r="DW93" s="1">
        <v>-0.2994</v>
      </c>
      <c r="DX93" s="1">
        <v>-1.4285000000000001</v>
      </c>
      <c r="DY93" s="1">
        <v>0.88790000000000002</v>
      </c>
      <c r="DZ93" s="1">
        <v>-0.75039999999999996</v>
      </c>
      <c r="EA93" s="1">
        <v>-0.875</v>
      </c>
      <c r="EB93" s="1">
        <v>0.24110000000000001</v>
      </c>
      <c r="EC93" s="1">
        <v>-0.40849999999999997</v>
      </c>
      <c r="ED93" s="1">
        <v>-0.49390000000000001</v>
      </c>
      <c r="EE93" s="1">
        <v>0.18490000000000001</v>
      </c>
      <c r="EF93" s="1">
        <v>-0.87180000000000002</v>
      </c>
      <c r="EG93" s="1">
        <v>5.3999999999999999E-2</v>
      </c>
      <c r="EH93" s="1">
        <v>-0.33610000000000001</v>
      </c>
      <c r="EI93" s="1">
        <v>-0.50290000000000001</v>
      </c>
      <c r="EJ93" s="1">
        <v>-0.5232</v>
      </c>
      <c r="EK93" s="1">
        <v>-0.20230000000000001</v>
      </c>
      <c r="EL93" s="1">
        <v>2.0799999999999999E-2</v>
      </c>
      <c r="EM93" s="1">
        <v>0.41770000000000002</v>
      </c>
      <c r="EN93" s="1">
        <v>2.0304000000000002</v>
      </c>
      <c r="EO93" s="1">
        <v>-8.8499999999999995E-2</v>
      </c>
      <c r="EP93" s="1">
        <v>2.93E-2</v>
      </c>
      <c r="EQ93" s="1">
        <v>-0.63680000000000003</v>
      </c>
      <c r="ER93" s="1">
        <v>-2.1032000000000002</v>
      </c>
      <c r="ES93" s="1">
        <v>-0.4496</v>
      </c>
      <c r="ET93" s="1">
        <v>-0.29730000000000001</v>
      </c>
      <c r="EU93" s="1">
        <v>-0.69389999999999996</v>
      </c>
      <c r="EV93" s="1">
        <v>-0.95050000000000001</v>
      </c>
      <c r="EW93" s="1">
        <v>-2.5529999999999999</v>
      </c>
      <c r="EX93" s="1">
        <v>0.76259999999999994</v>
      </c>
      <c r="EY93" s="1">
        <v>-0.17430000000000001</v>
      </c>
      <c r="EZ93" s="1">
        <v>-1.6000000000000001E-3</v>
      </c>
      <c r="FA93" s="1">
        <v>0.77310000000000001</v>
      </c>
      <c r="FB93" s="1">
        <v>9.7100000000000006E-2</v>
      </c>
      <c r="FC93" s="1">
        <v>-0.129</v>
      </c>
      <c r="FD93" s="1">
        <v>3.6999999999999998E-2</v>
      </c>
      <c r="FE93" s="1">
        <v>-2.1958000000000002</v>
      </c>
      <c r="FG93" s="1">
        <v>-0.4496</v>
      </c>
      <c r="FH93" s="1">
        <v>-0.43919999999999998</v>
      </c>
      <c r="FI93" s="1">
        <v>-8.1600000000000006E-2</v>
      </c>
      <c r="FJ93" s="1">
        <v>-0.27150000000000002</v>
      </c>
      <c r="FK93" s="1">
        <v>-1.0188999999999999</v>
      </c>
      <c r="FL93" s="1">
        <v>-0.4047</v>
      </c>
      <c r="FM93" s="1">
        <v>-0.3695</v>
      </c>
      <c r="FN93" s="1">
        <v>0.1003</v>
      </c>
      <c r="FO93" s="1">
        <v>-0.50080000000000002</v>
      </c>
      <c r="FP93" s="1">
        <v>-1.0730999999999999</v>
      </c>
      <c r="FQ93" s="1">
        <v>-1.0253000000000001</v>
      </c>
      <c r="FX93" s="1">
        <v>-0.1132</v>
      </c>
      <c r="FY93" s="1">
        <v>3.3500000000000002E-2</v>
      </c>
      <c r="FZ93" s="1">
        <v>0.20269999999999999</v>
      </c>
      <c r="GI93" s="1">
        <v>0.36549999999999999</v>
      </c>
      <c r="HA93" s="1" t="str">
        <f t="shared" si="2"/>
        <v>2019</v>
      </c>
      <c r="HB93" s="1" t="str">
        <f t="shared" si="3"/>
        <v>03</v>
      </c>
    </row>
    <row r="94" spans="1:210">
      <c r="A94" s="3" t="s">
        <v>9</v>
      </c>
      <c r="B94" s="3"/>
      <c r="C94" s="3" t="s">
        <v>3334</v>
      </c>
      <c r="E94" s="1" t="s">
        <v>3335</v>
      </c>
      <c r="F94" s="1">
        <v>-0.27939999999999998</v>
      </c>
      <c r="G94" s="1">
        <v>-1.0387</v>
      </c>
      <c r="H94" s="1">
        <v>5.6899999999999999E-2</v>
      </c>
      <c r="I94" s="1">
        <v>-1.2055</v>
      </c>
      <c r="J94" s="1">
        <v>-0.3266</v>
      </c>
      <c r="K94" s="1">
        <v>-0.56910000000000005</v>
      </c>
      <c r="L94" s="1">
        <v>-0.34229999999999999</v>
      </c>
      <c r="M94" s="1">
        <v>-1.1572</v>
      </c>
      <c r="N94" s="1">
        <v>-0.79220000000000002</v>
      </c>
      <c r="O94" s="1">
        <v>-0.93679999999999997</v>
      </c>
      <c r="P94" s="1">
        <v>-2.0607000000000002</v>
      </c>
      <c r="Q94" s="1">
        <v>-1.1436999999999999</v>
      </c>
      <c r="R94" s="1">
        <v>-0.97689999999999999</v>
      </c>
      <c r="S94" s="1">
        <v>-0.24909999999999999</v>
      </c>
      <c r="T94" s="1">
        <v>-1.8472</v>
      </c>
      <c r="U94" s="1">
        <v>-1.4742</v>
      </c>
      <c r="V94" s="1">
        <v>-1.9599</v>
      </c>
      <c r="W94" s="1">
        <v>0.42449999999999999</v>
      </c>
      <c r="X94" s="1">
        <v>-0.57469999999999999</v>
      </c>
      <c r="Y94" s="1">
        <v>-0.2984</v>
      </c>
      <c r="Z94" s="1">
        <v>0.16439999999999999</v>
      </c>
      <c r="AA94" s="1">
        <v>-1.2275</v>
      </c>
      <c r="AB94" s="1">
        <v>0.91320000000000001</v>
      </c>
      <c r="AC94" s="1">
        <v>5.1799999999999999E-2</v>
      </c>
      <c r="AD94" s="1">
        <v>-1.2357</v>
      </c>
      <c r="AE94" s="1">
        <v>-1.0247999999999999</v>
      </c>
      <c r="AF94" s="1">
        <v>-1.1187</v>
      </c>
      <c r="AG94" s="1">
        <v>0.67210000000000003</v>
      </c>
      <c r="AH94" s="1">
        <v>-1.9774</v>
      </c>
      <c r="AI94" s="1">
        <v>-0.71130000000000004</v>
      </c>
      <c r="AJ94" s="1">
        <v>0.1323</v>
      </c>
      <c r="AK94" s="1">
        <v>-1.6930000000000001</v>
      </c>
      <c r="AL94" s="1">
        <v>-1.5105</v>
      </c>
      <c r="AM94" s="1">
        <v>0</v>
      </c>
      <c r="AN94" s="1">
        <v>0.19389999999999999</v>
      </c>
      <c r="AO94" s="1">
        <v>-7.5899999999999995E-2</v>
      </c>
      <c r="AP94" s="1">
        <v>0.45079999999999998</v>
      </c>
      <c r="AQ94" s="1">
        <v>-0.2334</v>
      </c>
      <c r="AR94" s="1">
        <v>-1.0884</v>
      </c>
      <c r="AS94" s="1">
        <v>-0.92010000000000003</v>
      </c>
      <c r="AT94" s="1">
        <v>-0.4975</v>
      </c>
      <c r="AU94" s="1">
        <v>0</v>
      </c>
      <c r="AV94" s="1">
        <v>-0.70420000000000005</v>
      </c>
      <c r="AW94" s="1">
        <v>-1.1577</v>
      </c>
      <c r="AX94" s="1">
        <v>-1.0848</v>
      </c>
      <c r="AY94" s="1">
        <v>0.73399999999999999</v>
      </c>
      <c r="AZ94" s="1">
        <v>-0.4133</v>
      </c>
      <c r="BA94" s="1">
        <v>0.23169999999999999</v>
      </c>
      <c r="BB94" s="1">
        <v>-0.39950000000000002</v>
      </c>
      <c r="BC94" s="1">
        <v>0.23880000000000001</v>
      </c>
      <c r="BD94" s="1">
        <v>0.32979999999999998</v>
      </c>
      <c r="BE94" s="1">
        <v>-1.1759999999999999</v>
      </c>
      <c r="BF94" s="1">
        <v>-0.67300000000000004</v>
      </c>
      <c r="BG94" s="1">
        <v>-0.1169</v>
      </c>
      <c r="BH94" s="1">
        <v>7.2499999999999995E-2</v>
      </c>
      <c r="BI94" s="1">
        <v>-0.1933</v>
      </c>
      <c r="BJ94" s="1">
        <v>-0.78180000000000005</v>
      </c>
      <c r="BK94" s="1">
        <v>0.1076</v>
      </c>
      <c r="BL94" s="1">
        <v>0.5524</v>
      </c>
      <c r="BM94" s="1">
        <v>-0.61870000000000003</v>
      </c>
      <c r="BN94" s="1">
        <v>-1.4004000000000001</v>
      </c>
      <c r="BO94" s="1">
        <v>0.45419999999999999</v>
      </c>
      <c r="BP94" s="1">
        <v>-3.7277</v>
      </c>
      <c r="BQ94" s="1">
        <v>2.2267000000000001</v>
      </c>
      <c r="BR94" s="1">
        <v>-0.72160000000000002</v>
      </c>
      <c r="BS94" s="1">
        <v>-0.74170000000000003</v>
      </c>
      <c r="BT94" s="1">
        <v>0.26769999999999999</v>
      </c>
      <c r="BU94" s="1">
        <v>9.0090000000000003</v>
      </c>
      <c r="BV94" s="1">
        <v>0.2165</v>
      </c>
      <c r="BW94" s="1">
        <v>-0.77590000000000003</v>
      </c>
      <c r="BX94" s="1">
        <v>-2.0996000000000001</v>
      </c>
      <c r="BY94" s="1">
        <v>6.6699999999999995E-2</v>
      </c>
      <c r="BZ94" s="1">
        <v>-0.47070000000000001</v>
      </c>
      <c r="CA94" s="1">
        <v>1.1332</v>
      </c>
      <c r="CB94" s="1">
        <v>-1.0130999999999999</v>
      </c>
      <c r="CC94" s="1">
        <v>-0.76680000000000004</v>
      </c>
      <c r="CD94" s="1">
        <v>0</v>
      </c>
      <c r="CE94" s="1">
        <v>-0.85499999999999998</v>
      </c>
      <c r="CF94" s="1">
        <v>-2.2364999999999999</v>
      </c>
      <c r="CG94" s="1">
        <v>0.78990000000000005</v>
      </c>
      <c r="CH94" s="1">
        <v>-1.0275000000000001</v>
      </c>
      <c r="CI94" s="1">
        <v>0.1226</v>
      </c>
      <c r="CJ94" s="1">
        <v>-1.1137999999999999</v>
      </c>
      <c r="CK94" s="1">
        <v>-0.30669999999999997</v>
      </c>
      <c r="CL94" s="1">
        <v>-0.13780000000000001</v>
      </c>
      <c r="CM94" s="1">
        <v>-0.44230000000000003</v>
      </c>
      <c r="CN94" s="1">
        <v>-0.92630000000000001</v>
      </c>
      <c r="CO94" s="1">
        <v>-0.64480000000000004</v>
      </c>
      <c r="CP94" s="1">
        <v>-0.86990000000000001</v>
      </c>
      <c r="CQ94" s="1">
        <v>-0.5071</v>
      </c>
      <c r="CR94" s="1">
        <v>9.5399999999999999E-2</v>
      </c>
      <c r="CS94" s="1">
        <v>-0.4723</v>
      </c>
      <c r="CT94" s="1">
        <v>-1.4476</v>
      </c>
      <c r="CU94" s="1">
        <v>-9.8500000000000004E-2</v>
      </c>
      <c r="CV94" s="1">
        <v>0.67869999999999997</v>
      </c>
      <c r="CW94" s="1">
        <v>-1.1787000000000001</v>
      </c>
      <c r="CX94" s="1">
        <v>0.67989999999999995</v>
      </c>
      <c r="CY94" s="1">
        <v>-9.9699999999999997E-2</v>
      </c>
      <c r="CZ94" s="1">
        <v>2.0607000000000002</v>
      </c>
      <c r="DA94" s="1">
        <v>-0.13139999999999999</v>
      </c>
      <c r="DB94" s="1">
        <v>-1.8103</v>
      </c>
      <c r="DC94" s="1">
        <v>-3.8087</v>
      </c>
      <c r="DD94" s="1">
        <v>0.57579999999999998</v>
      </c>
      <c r="DE94" s="1">
        <v>5.0999999999999997E-2</v>
      </c>
      <c r="DF94" s="1">
        <v>0.17799999999999999</v>
      </c>
      <c r="DG94" s="1">
        <v>-0.1515</v>
      </c>
      <c r="DH94" s="1">
        <v>-0.64139999999999997</v>
      </c>
      <c r="DI94" s="1">
        <v>-0.2014</v>
      </c>
      <c r="DJ94" s="1">
        <v>-0.2147</v>
      </c>
      <c r="DK94" s="1">
        <v>-0.4405</v>
      </c>
      <c r="DL94" s="1">
        <v>-9.6199999999999994E-2</v>
      </c>
      <c r="DM94" s="1">
        <v>-0.23369999999999999</v>
      </c>
      <c r="DN94" s="1">
        <v>0.20300000000000001</v>
      </c>
      <c r="DO94" s="1">
        <v>0.78280000000000005</v>
      </c>
      <c r="DP94" s="1">
        <v>0.1079</v>
      </c>
      <c r="DQ94" s="1">
        <v>1.0899000000000001</v>
      </c>
      <c r="DR94" s="1">
        <v>0.123</v>
      </c>
      <c r="DS94" s="1">
        <v>-0.65369999999999995</v>
      </c>
      <c r="DT94" s="1">
        <v>-0.51190000000000002</v>
      </c>
      <c r="DU94" s="1">
        <v>9.35E-2</v>
      </c>
      <c r="DV94" s="1">
        <v>-0.51480000000000004</v>
      </c>
      <c r="DW94" s="1">
        <v>-0.44929999999999998</v>
      </c>
      <c r="DX94" s="1">
        <v>-0.13980000000000001</v>
      </c>
      <c r="DY94" s="1">
        <v>-0.11169999999999999</v>
      </c>
      <c r="DZ94" s="1">
        <v>-1.6462000000000001</v>
      </c>
      <c r="EA94" s="1">
        <v>-0.6573</v>
      </c>
      <c r="EB94" s="1">
        <v>0.1381</v>
      </c>
      <c r="EC94" s="1">
        <v>-0.35759999999999997</v>
      </c>
      <c r="ED94" s="1">
        <v>-1.8115000000000001</v>
      </c>
      <c r="EE94" s="1">
        <v>0.38469999999999999</v>
      </c>
      <c r="EF94" s="1">
        <v>-0.72350000000000003</v>
      </c>
      <c r="EG94" s="1">
        <v>-0.42809999999999998</v>
      </c>
      <c r="EH94" s="1">
        <v>7.5999999999999998E-2</v>
      </c>
      <c r="EI94" s="1">
        <v>-0.2261</v>
      </c>
      <c r="EJ94" s="1">
        <v>-0.45019999999999999</v>
      </c>
      <c r="EK94" s="1">
        <v>-0.70669999999999999</v>
      </c>
      <c r="EL94" s="1">
        <v>-0.2828</v>
      </c>
      <c r="EM94" s="1">
        <v>-0.74680000000000002</v>
      </c>
      <c r="EN94" s="1">
        <v>-0.88929999999999998</v>
      </c>
      <c r="EO94" s="1">
        <v>-0.3765</v>
      </c>
      <c r="EP94" s="1">
        <v>-0.43149999999999999</v>
      </c>
      <c r="EQ94" s="1">
        <v>0.35549999999999998</v>
      </c>
      <c r="ER94" s="1">
        <v>-2.2759999999999998</v>
      </c>
      <c r="ES94" s="1">
        <v>-0.65400000000000003</v>
      </c>
      <c r="ET94" s="1">
        <v>-0.53339999999999999</v>
      </c>
      <c r="EU94" s="1">
        <v>0.65129999999999999</v>
      </c>
      <c r="EV94" s="1">
        <v>-0.87360000000000004</v>
      </c>
      <c r="EW94" s="1">
        <v>-0.97170000000000001</v>
      </c>
      <c r="EX94" s="1">
        <v>-1.0905</v>
      </c>
      <c r="EY94" s="1">
        <v>-0.85250000000000004</v>
      </c>
      <c r="EZ94" s="1">
        <v>-4.4200000000000003E-2</v>
      </c>
      <c r="FA94" s="1">
        <v>-0.68200000000000005</v>
      </c>
      <c r="FB94" s="1">
        <v>1.79</v>
      </c>
      <c r="FC94" s="1">
        <v>-0.83779999999999999</v>
      </c>
      <c r="FD94" s="1">
        <v>-9.2600000000000002E-2</v>
      </c>
      <c r="FE94" s="1">
        <v>-0.71709999999999996</v>
      </c>
      <c r="FG94" s="1">
        <v>-0.57340000000000002</v>
      </c>
      <c r="FH94" s="1">
        <v>-0.49780000000000002</v>
      </c>
      <c r="FI94" s="1">
        <v>-0.1867</v>
      </c>
      <c r="FJ94" s="1">
        <v>-0.32700000000000001</v>
      </c>
      <c r="FK94" s="1">
        <v>0.29420000000000002</v>
      </c>
      <c r="FL94" s="1">
        <v>-0.86609999999999998</v>
      </c>
      <c r="FM94" s="1">
        <v>-0.64539999999999997</v>
      </c>
      <c r="FN94" s="1">
        <v>-0.73899999999999999</v>
      </c>
      <c r="FO94" s="1">
        <v>-0.85809999999999997</v>
      </c>
      <c r="FP94" s="1">
        <v>-1.3223</v>
      </c>
      <c r="FQ94" s="1">
        <v>-1.2615000000000001</v>
      </c>
      <c r="FX94" s="1">
        <v>-0.36959999999999998</v>
      </c>
      <c r="FY94" s="1">
        <v>-0.2908</v>
      </c>
      <c r="FZ94" s="1">
        <v>4.7999999999999996E-3</v>
      </c>
      <c r="GI94" s="1">
        <v>-0.40160000000000001</v>
      </c>
      <c r="HA94" s="1" t="str">
        <f t="shared" si="2"/>
        <v>2019</v>
      </c>
      <c r="HB94" s="1" t="str">
        <f t="shared" si="3"/>
        <v>03</v>
      </c>
    </row>
    <row r="95" spans="1:210">
      <c r="A95" s="3" t="s">
        <v>9</v>
      </c>
      <c r="B95" s="3"/>
      <c r="C95" s="3" t="s">
        <v>3336</v>
      </c>
      <c r="E95" s="1" t="s">
        <v>3337</v>
      </c>
      <c r="F95" s="1">
        <v>-1.2699999999999999E-2</v>
      </c>
      <c r="G95" s="1">
        <v>-0.75729999999999997</v>
      </c>
      <c r="H95" s="1">
        <v>0.41920000000000002</v>
      </c>
      <c r="I95" s="1">
        <v>-1.1215999999999999</v>
      </c>
      <c r="J95" s="1">
        <v>-0.79579999999999995</v>
      </c>
      <c r="K95" s="1">
        <v>-0.62919999999999998</v>
      </c>
      <c r="L95" s="1">
        <v>-0.26619999999999999</v>
      </c>
      <c r="M95" s="1">
        <v>-1.0007999999999999</v>
      </c>
      <c r="N95" s="1">
        <v>-0.77170000000000005</v>
      </c>
      <c r="O95" s="1">
        <v>-0.31340000000000001</v>
      </c>
      <c r="P95" s="1">
        <v>-1.2479</v>
      </c>
      <c r="Q95" s="1">
        <v>-0.98360000000000003</v>
      </c>
      <c r="R95" s="1">
        <v>-0.65339999999999998</v>
      </c>
      <c r="S95" s="1">
        <v>-0.1923</v>
      </c>
      <c r="T95" s="1">
        <v>-0.25090000000000001</v>
      </c>
      <c r="U95" s="1">
        <v>-0.43159999999999998</v>
      </c>
      <c r="V95" s="1">
        <v>-4.1700000000000001E-2</v>
      </c>
      <c r="W95" s="1">
        <v>0.60570000000000002</v>
      </c>
      <c r="X95" s="1">
        <v>0.14380000000000001</v>
      </c>
      <c r="Y95" s="1">
        <v>-0.10879999999999999</v>
      </c>
      <c r="Z95" s="1">
        <v>0</v>
      </c>
      <c r="AA95" s="1">
        <v>4.6800000000000001E-2</v>
      </c>
      <c r="AB95" s="1">
        <v>0</v>
      </c>
      <c r="AC95" s="1">
        <v>-0.1033</v>
      </c>
      <c r="AD95" s="1">
        <v>-0.2382</v>
      </c>
      <c r="AE95" s="1">
        <v>-0.29360000000000003</v>
      </c>
      <c r="AF95" s="1">
        <v>6.1600000000000002E-2</v>
      </c>
      <c r="AG95" s="1">
        <v>-0.14990000000000001</v>
      </c>
      <c r="AH95" s="1">
        <v>-0.65720000000000001</v>
      </c>
      <c r="AI95" s="1">
        <v>0</v>
      </c>
      <c r="AJ95" s="1">
        <v>-0.13189999999999999</v>
      </c>
      <c r="AK95" s="1">
        <v>-0.49690000000000001</v>
      </c>
      <c r="AL95" s="1">
        <v>7.51E-2</v>
      </c>
      <c r="AM95" s="1">
        <v>-0.69199999999999995</v>
      </c>
      <c r="AN95" s="1">
        <v>0.29139999999999999</v>
      </c>
      <c r="AO95" s="1">
        <v>-0.22720000000000001</v>
      </c>
      <c r="AP95" s="1">
        <v>0.32840000000000003</v>
      </c>
      <c r="AQ95" s="1">
        <v>-0.2341</v>
      </c>
      <c r="AR95" s="1">
        <v>-1.0387999999999999</v>
      </c>
      <c r="AS95" s="1">
        <v>-1.4675</v>
      </c>
      <c r="AT95" s="1">
        <v>-0.5</v>
      </c>
      <c r="AU95" s="1">
        <v>-0.40789999999999998</v>
      </c>
      <c r="AV95" s="1">
        <v>-1.6601999999999999</v>
      </c>
      <c r="AW95" s="1">
        <v>-0.57969999999999999</v>
      </c>
      <c r="AX95" s="1">
        <v>0.2283</v>
      </c>
      <c r="AY95" s="1">
        <v>8.1900000000000001E-2</v>
      </c>
      <c r="AZ95" s="1">
        <v>-0.22589999999999999</v>
      </c>
      <c r="BA95" s="1">
        <v>-0.11600000000000001</v>
      </c>
      <c r="BB95" s="1">
        <v>-0.64890000000000003</v>
      </c>
      <c r="BC95" s="1">
        <v>0</v>
      </c>
      <c r="BD95" s="1">
        <v>-0.69299999999999995</v>
      </c>
      <c r="BE95" s="1">
        <v>-1.0677000000000001</v>
      </c>
      <c r="BF95" s="1">
        <v>-0.38669999999999999</v>
      </c>
      <c r="BG95" s="1">
        <v>-0.1467</v>
      </c>
      <c r="BH95" s="1">
        <v>7.2400000000000006E-2</v>
      </c>
      <c r="BI95" s="1">
        <v>-0.73380000000000001</v>
      </c>
      <c r="BJ95" s="1">
        <v>-0.23580000000000001</v>
      </c>
      <c r="BK95" s="1">
        <v>0.21410000000000001</v>
      </c>
      <c r="BL95" s="1">
        <v>0</v>
      </c>
      <c r="BM95" s="1">
        <v>-0.38940000000000002</v>
      </c>
      <c r="BN95" s="1">
        <v>-0.27060000000000001</v>
      </c>
      <c r="BO95" s="1">
        <v>0.15079999999999999</v>
      </c>
      <c r="BP95" s="1">
        <v>-5.57E-2</v>
      </c>
      <c r="BQ95" s="1">
        <v>0.19919999999999999</v>
      </c>
      <c r="BR95" s="1">
        <v>-0.51749999999999996</v>
      </c>
      <c r="BS95" s="1">
        <v>-0.33850000000000002</v>
      </c>
      <c r="BT95" s="1">
        <v>0.26729999999999998</v>
      </c>
      <c r="BU95" s="1">
        <v>9.6891999999999996</v>
      </c>
      <c r="BV95" s="1">
        <v>-0.2581</v>
      </c>
      <c r="BW95" s="1">
        <v>0.35439999999999999</v>
      </c>
      <c r="BX95" s="1">
        <v>0.2051</v>
      </c>
      <c r="BY95" s="1">
        <v>-0.91069999999999995</v>
      </c>
      <c r="BZ95" s="1">
        <v>-1.0913999999999999</v>
      </c>
      <c r="CA95" s="1">
        <v>-0.47939999999999999</v>
      </c>
      <c r="CB95" s="1">
        <v>-0.6119</v>
      </c>
      <c r="CC95" s="1">
        <v>-0.30790000000000001</v>
      </c>
      <c r="CD95" s="1">
        <v>0</v>
      </c>
      <c r="CE95" s="1">
        <v>0.27700000000000002</v>
      </c>
      <c r="CF95" s="1">
        <v>0.20910000000000001</v>
      </c>
      <c r="CG95" s="1">
        <v>-0.46839999999999998</v>
      </c>
      <c r="CH95" s="1">
        <v>-0.93630000000000002</v>
      </c>
      <c r="CI95" s="1">
        <v>0</v>
      </c>
      <c r="CJ95" s="1">
        <v>-0.77780000000000005</v>
      </c>
      <c r="CK95" s="1">
        <v>0.49199999999999999</v>
      </c>
      <c r="CL95" s="1">
        <v>7.6999999999999999E-2</v>
      </c>
      <c r="CM95" s="1">
        <v>0.39750000000000002</v>
      </c>
      <c r="CN95" s="1">
        <v>6.7699999999999996E-2</v>
      </c>
      <c r="CO95" s="1">
        <v>0.12770000000000001</v>
      </c>
      <c r="CP95" s="1">
        <v>-1.0938000000000001</v>
      </c>
      <c r="CQ95" s="1">
        <v>-0.27750000000000002</v>
      </c>
      <c r="CR95" s="1">
        <v>0.2853</v>
      </c>
      <c r="CS95" s="1">
        <v>-0.37609999999999999</v>
      </c>
      <c r="CT95" s="1">
        <v>0.3952</v>
      </c>
      <c r="CU95" s="1">
        <v>-0.83120000000000005</v>
      </c>
      <c r="CV95" s="1">
        <v>0.22450000000000001</v>
      </c>
      <c r="CW95" s="1">
        <v>-0.58499999999999996</v>
      </c>
      <c r="CX95" s="1">
        <v>0.48609999999999998</v>
      </c>
      <c r="CY95" s="1">
        <v>0.15</v>
      </c>
      <c r="CZ95" s="1">
        <v>1.7866</v>
      </c>
      <c r="DA95" s="1">
        <v>0.13189999999999999</v>
      </c>
      <c r="DB95" s="1">
        <v>-1.0993999999999999</v>
      </c>
      <c r="DC95" s="1">
        <v>-1.1278999999999999</v>
      </c>
      <c r="DD95" s="1">
        <v>-0.69479999999999997</v>
      </c>
      <c r="DE95" s="1">
        <v>0.20399999999999999</v>
      </c>
      <c r="DF95" s="1">
        <v>0.30370000000000003</v>
      </c>
      <c r="DG95" s="1">
        <v>2.7099999999999999E-2</v>
      </c>
      <c r="DH95" s="1">
        <v>-4.5499999999999999E-2</v>
      </c>
      <c r="DI95" s="1">
        <v>6.1699999999999998E-2</v>
      </c>
      <c r="DJ95" s="1">
        <v>0.51910000000000001</v>
      </c>
      <c r="DK95" s="1">
        <v>0.60799999999999998</v>
      </c>
      <c r="DL95" s="1">
        <v>0.53220000000000001</v>
      </c>
      <c r="DM95" s="1">
        <v>0.31690000000000002</v>
      </c>
      <c r="DN95" s="1">
        <v>0.31759999999999999</v>
      </c>
      <c r="DO95" s="1">
        <v>0.78720000000000001</v>
      </c>
      <c r="DP95" s="1">
        <v>-0.216</v>
      </c>
      <c r="DQ95" s="1">
        <v>1.2526999999999999</v>
      </c>
      <c r="DR95" s="1">
        <v>8.2100000000000006E-2</v>
      </c>
      <c r="DS95" s="1">
        <v>-0.61839999999999995</v>
      </c>
      <c r="DT95" s="1">
        <v>-0.63070000000000004</v>
      </c>
      <c r="DU95" s="1">
        <v>0.18729999999999999</v>
      </c>
      <c r="DV95" s="1">
        <v>-0.40250000000000002</v>
      </c>
      <c r="DW95" s="1">
        <v>-0.54749999999999999</v>
      </c>
      <c r="DX95" s="1">
        <v>-0.51090000000000002</v>
      </c>
      <c r="DY95" s="1">
        <v>0.27850000000000003</v>
      </c>
      <c r="DZ95" s="1">
        <v>-0.51859999999999995</v>
      </c>
      <c r="EA95" s="1">
        <v>0</v>
      </c>
      <c r="EB95" s="1">
        <v>7.7399999999999997E-2</v>
      </c>
      <c r="EC95" s="1">
        <v>-0.51219999999999999</v>
      </c>
      <c r="ED95" s="1">
        <v>-0.45279999999999998</v>
      </c>
      <c r="EE95" s="1">
        <v>0.55930000000000002</v>
      </c>
      <c r="EF95" s="1">
        <v>-0.62509999999999999</v>
      </c>
      <c r="EG95" s="1">
        <v>0.3453</v>
      </c>
      <c r="EH95" s="1">
        <v>1.2353000000000001</v>
      </c>
      <c r="EI95" s="1">
        <v>-4.2000000000000003E-2</v>
      </c>
      <c r="EJ95" s="1">
        <v>-0.27460000000000001</v>
      </c>
      <c r="EK95" s="1">
        <v>-6.4000000000000001E-2</v>
      </c>
      <c r="EL95" s="1">
        <v>0.42709999999999998</v>
      </c>
      <c r="EM95" s="1">
        <v>-0.82640000000000002</v>
      </c>
      <c r="EN95" s="1">
        <v>-0.84619999999999995</v>
      </c>
      <c r="EO95" s="1">
        <v>0.54259999999999997</v>
      </c>
      <c r="EP95" s="1">
        <v>0.48730000000000001</v>
      </c>
      <c r="EQ95" s="1">
        <v>0.1148</v>
      </c>
      <c r="ER95" s="1">
        <v>-0.68930000000000002</v>
      </c>
      <c r="ES95" s="1">
        <v>-7.8299999999999995E-2</v>
      </c>
      <c r="ET95" s="1">
        <v>0.1105</v>
      </c>
      <c r="EU95" s="1">
        <v>1.1830000000000001</v>
      </c>
      <c r="EV95" s="1">
        <v>-0.25490000000000002</v>
      </c>
      <c r="EW95" s="1">
        <v>-0.6643</v>
      </c>
      <c r="EX95" s="1">
        <v>-0.99519999999999997</v>
      </c>
      <c r="EY95" s="1">
        <v>0.33739999999999998</v>
      </c>
      <c r="EZ95" s="1">
        <v>4.07E-2</v>
      </c>
      <c r="FA95" s="1">
        <v>-1.841</v>
      </c>
      <c r="FB95" s="1">
        <v>0.42649999999999999</v>
      </c>
      <c r="FC95" s="1">
        <v>0.32050000000000001</v>
      </c>
      <c r="FD95" s="1">
        <v>0.1547</v>
      </c>
      <c r="FE95" s="1">
        <v>-0.76429999999999998</v>
      </c>
      <c r="FG95" s="1">
        <v>8.0399999999999999E-2</v>
      </c>
      <c r="FH95" s="1">
        <v>0.12820000000000001</v>
      </c>
      <c r="FI95" s="1">
        <v>3.9E-2</v>
      </c>
      <c r="FJ95" s="1">
        <v>-9.2200000000000004E-2</v>
      </c>
      <c r="FK95" s="1">
        <v>0.24460000000000001</v>
      </c>
      <c r="FL95" s="1">
        <v>-0.2555</v>
      </c>
      <c r="FM95" s="1">
        <v>-8.9499999999999996E-2</v>
      </c>
      <c r="FN95" s="1">
        <v>0.436</v>
      </c>
      <c r="FO95" s="1">
        <v>-0.40450000000000003</v>
      </c>
      <c r="FP95" s="1">
        <v>-0.5161</v>
      </c>
      <c r="FQ95" s="1">
        <v>-0.43880000000000002</v>
      </c>
      <c r="GI95" s="1">
        <v>0.32779999999999998</v>
      </c>
      <c r="HA95" s="1" t="str">
        <f t="shared" si="2"/>
        <v>2019</v>
      </c>
      <c r="HB95" s="1" t="str">
        <f t="shared" si="3"/>
        <v>03</v>
      </c>
    </row>
    <row r="96" spans="1:210">
      <c r="A96" s="3" t="s">
        <v>9</v>
      </c>
      <c r="B96" s="3"/>
      <c r="C96" s="3" t="s">
        <v>3338</v>
      </c>
      <c r="E96" s="1" t="s">
        <v>3339</v>
      </c>
      <c r="F96" s="1">
        <v>-0.39529999999999998</v>
      </c>
      <c r="G96" s="1">
        <v>-1.1380999999999999</v>
      </c>
      <c r="H96" s="1">
        <v>0.66600000000000004</v>
      </c>
      <c r="I96" s="1">
        <v>-1.2706</v>
      </c>
      <c r="J96" s="1">
        <v>-1.5485</v>
      </c>
      <c r="K96" s="1">
        <v>-0.80500000000000005</v>
      </c>
      <c r="L96" s="1">
        <v>-0.45710000000000001</v>
      </c>
      <c r="M96" s="1">
        <v>-1.4625999999999999</v>
      </c>
      <c r="N96" s="1">
        <v>-1.0584</v>
      </c>
      <c r="O96" s="1">
        <v>-1.0367</v>
      </c>
      <c r="P96" s="1">
        <v>-1.8949</v>
      </c>
      <c r="Q96" s="1">
        <v>-0.57699999999999996</v>
      </c>
      <c r="R96" s="1">
        <v>-1.4440999999999999</v>
      </c>
      <c r="S96" s="1">
        <v>1.9199999999999998E-2</v>
      </c>
      <c r="T96" s="1">
        <v>-1.708</v>
      </c>
      <c r="U96" s="1">
        <v>-1.4686999999999999</v>
      </c>
      <c r="V96" s="1">
        <v>-1.7033</v>
      </c>
      <c r="W96" s="1">
        <v>0.49359999999999998</v>
      </c>
      <c r="X96" s="1">
        <v>-1.2838000000000001</v>
      </c>
      <c r="Y96" s="1">
        <v>-0.24590000000000001</v>
      </c>
      <c r="Z96" s="1">
        <v>8.1900000000000001E-2</v>
      </c>
      <c r="AA96" s="1">
        <v>-2.0750999999999999</v>
      </c>
      <c r="AB96" s="1">
        <v>1.3867</v>
      </c>
      <c r="AC96" s="1">
        <v>-0.31119999999999998</v>
      </c>
      <c r="AD96" s="1">
        <v>-1.2281</v>
      </c>
      <c r="AE96" s="1">
        <v>-2.0377999999999998</v>
      </c>
      <c r="AF96" s="1">
        <v>-2.1236999999999999</v>
      </c>
      <c r="AG96" s="1">
        <v>1.2839</v>
      </c>
      <c r="AH96" s="1">
        <v>-2.0522</v>
      </c>
      <c r="AI96" s="1">
        <v>-0.76100000000000001</v>
      </c>
      <c r="AJ96" s="1">
        <v>6.6199999999999995E-2</v>
      </c>
      <c r="AK96" s="1">
        <v>-0.995</v>
      </c>
      <c r="AL96" s="1">
        <v>-1.0494000000000001</v>
      </c>
      <c r="AM96" s="1">
        <v>-1.3839999999999999</v>
      </c>
      <c r="AN96" s="1">
        <v>0.24260000000000001</v>
      </c>
      <c r="AO96" s="1">
        <v>-0.49199999999999999</v>
      </c>
      <c r="AP96" s="1">
        <v>-0.89280000000000004</v>
      </c>
      <c r="AQ96" s="1">
        <v>0.39090000000000003</v>
      </c>
      <c r="AR96" s="1">
        <v>-1.5829</v>
      </c>
      <c r="AS96" s="1">
        <v>-1.4188000000000001</v>
      </c>
      <c r="AT96" s="1">
        <v>-0.3735</v>
      </c>
      <c r="AU96" s="1">
        <v>-0.61339999999999995</v>
      </c>
      <c r="AV96" s="1">
        <v>-1.0328999999999999</v>
      </c>
      <c r="AW96" s="1">
        <v>-1.0085999999999999</v>
      </c>
      <c r="AX96" s="1">
        <v>-2.0865999999999998</v>
      </c>
      <c r="AY96" s="1">
        <v>1.4026000000000001</v>
      </c>
      <c r="AZ96" s="1">
        <v>-7.5200000000000003E-2</v>
      </c>
      <c r="BA96" s="1">
        <v>0</v>
      </c>
      <c r="BB96" s="1">
        <v>-0.36940000000000001</v>
      </c>
      <c r="BC96" s="1">
        <v>0.3977</v>
      </c>
      <c r="BD96" s="1">
        <v>-0.24629999999999999</v>
      </c>
      <c r="BE96" s="1">
        <v>-1.1405000000000001</v>
      </c>
      <c r="BF96" s="1">
        <v>-0.1615</v>
      </c>
      <c r="BG96" s="1">
        <v>-8.8300000000000003E-2</v>
      </c>
      <c r="BH96" s="1">
        <v>7.2300000000000003E-2</v>
      </c>
      <c r="BI96" s="1">
        <v>-0.70440000000000003</v>
      </c>
      <c r="BJ96" s="1">
        <v>-0.47049999999999997</v>
      </c>
      <c r="BK96" s="1">
        <v>3.56E-2</v>
      </c>
      <c r="BL96" s="1">
        <v>-0.10970000000000001</v>
      </c>
      <c r="BM96" s="1">
        <v>0.156</v>
      </c>
      <c r="BN96" s="1">
        <v>-0.21129999999999999</v>
      </c>
      <c r="BO96" s="1">
        <v>0.15040000000000001</v>
      </c>
      <c r="BP96" s="1">
        <v>-2.7237</v>
      </c>
      <c r="BQ96" s="1">
        <v>1.5291999999999999</v>
      </c>
      <c r="BR96" s="1">
        <v>-0.10299999999999999</v>
      </c>
      <c r="BS96" s="1">
        <v>-0.34010000000000001</v>
      </c>
      <c r="BT96" s="1">
        <v>0.1333</v>
      </c>
      <c r="BU96" s="1">
        <v>10.110200000000001</v>
      </c>
      <c r="BV96" s="1">
        <v>8.5900000000000004E-2</v>
      </c>
      <c r="BW96" s="1">
        <v>-4.1000000000000003E-3</v>
      </c>
      <c r="BX96" s="1">
        <v>-0.57450000000000001</v>
      </c>
      <c r="BY96" s="1">
        <v>-0.44540000000000002</v>
      </c>
      <c r="BZ96" s="1">
        <v>-0.83030000000000004</v>
      </c>
      <c r="CA96" s="1">
        <v>-0.47770000000000001</v>
      </c>
      <c r="CB96" s="1">
        <v>-0.1532</v>
      </c>
      <c r="CC96" s="1">
        <v>-0.46400000000000002</v>
      </c>
      <c r="CD96" s="1">
        <v>0.1222</v>
      </c>
      <c r="CE96" s="1">
        <v>-0.17380000000000001</v>
      </c>
      <c r="CF96" s="1">
        <v>-0.62109999999999999</v>
      </c>
      <c r="CG96" s="1">
        <v>-8.3999999999999995E-3</v>
      </c>
      <c r="CH96" s="1">
        <v>-1.0318000000000001</v>
      </c>
      <c r="CI96" s="1">
        <v>0</v>
      </c>
      <c r="CJ96" s="1">
        <v>-0.82599999999999996</v>
      </c>
      <c r="CK96" s="1">
        <v>0.18410000000000001</v>
      </c>
      <c r="CL96" s="1">
        <v>0.22720000000000001</v>
      </c>
      <c r="CM96" s="1">
        <v>0.34010000000000001</v>
      </c>
      <c r="CN96" s="1">
        <v>-8.8800000000000004E-2</v>
      </c>
      <c r="CO96" s="1">
        <v>0.18099999999999999</v>
      </c>
      <c r="CP96" s="1">
        <v>-1.4135</v>
      </c>
      <c r="CQ96" s="1">
        <v>-0.60240000000000005</v>
      </c>
      <c r="CR96" s="1">
        <v>-0.51980000000000004</v>
      </c>
      <c r="CS96" s="1">
        <v>-0.42349999999999999</v>
      </c>
      <c r="CT96" s="1">
        <v>-0.16930000000000001</v>
      </c>
      <c r="CU96" s="1">
        <v>-0.73380000000000001</v>
      </c>
      <c r="CV96" s="1">
        <v>-0.11310000000000001</v>
      </c>
      <c r="CW96" s="1">
        <v>-0.53810000000000002</v>
      </c>
      <c r="CX96" s="1">
        <v>0.53469999999999995</v>
      </c>
      <c r="CY96" s="1">
        <v>-0.05</v>
      </c>
      <c r="CZ96" s="1">
        <v>1.0204</v>
      </c>
      <c r="DA96" s="1">
        <v>-0.52659999999999996</v>
      </c>
      <c r="DB96" s="1">
        <v>-0.85709999999999997</v>
      </c>
      <c r="DC96" s="1">
        <v>-2.4771000000000001</v>
      </c>
      <c r="DD96" s="1">
        <v>-0.12620000000000001</v>
      </c>
      <c r="DE96" s="1">
        <v>0.1017</v>
      </c>
      <c r="DF96" s="1">
        <v>0.46589999999999998</v>
      </c>
      <c r="DG96" s="1">
        <v>8.0199999999999994E-2</v>
      </c>
      <c r="DH96" s="1">
        <v>7.8E-2</v>
      </c>
      <c r="DI96" s="1">
        <v>0.16</v>
      </c>
      <c r="DJ96" s="1">
        <v>8.1100000000000005E-2</v>
      </c>
      <c r="DK96" s="1">
        <v>0.34449999999999997</v>
      </c>
      <c r="DL96" s="1">
        <v>0.32800000000000001</v>
      </c>
      <c r="DM96" s="1">
        <v>0.24579999999999999</v>
      </c>
      <c r="DN96" s="1">
        <v>0.5</v>
      </c>
      <c r="DO96" s="1">
        <v>0.60809999999999997</v>
      </c>
      <c r="DP96" s="1">
        <v>-0.86480000000000001</v>
      </c>
      <c r="DQ96" s="1">
        <v>0.81469999999999998</v>
      </c>
      <c r="DR96" s="1">
        <v>-0.14380000000000001</v>
      </c>
      <c r="DS96" s="1">
        <v>-0.63139999999999996</v>
      </c>
      <c r="DT96" s="1">
        <v>-0.2306</v>
      </c>
      <c r="DU96" s="1">
        <v>0.18729999999999999</v>
      </c>
      <c r="DV96" s="1">
        <v>-0.1726</v>
      </c>
      <c r="DW96" s="1">
        <v>-0.84699999999999998</v>
      </c>
      <c r="DX96" s="1">
        <v>-0.372</v>
      </c>
      <c r="DY96" s="1">
        <v>-0.39119999999999999</v>
      </c>
      <c r="DZ96" s="1">
        <v>-1.6860999999999999</v>
      </c>
      <c r="EA96" s="1">
        <v>-0.215</v>
      </c>
      <c r="EB96" s="1">
        <v>0.67279999999999995</v>
      </c>
      <c r="EC96" s="1">
        <v>-0.66559999999999997</v>
      </c>
      <c r="ED96" s="1">
        <v>-1.6223000000000001</v>
      </c>
      <c r="EE96" s="1">
        <v>1.5118</v>
      </c>
      <c r="EF96" s="1">
        <v>-0.63180000000000003</v>
      </c>
      <c r="EG96" s="1">
        <v>0.19139999999999999</v>
      </c>
      <c r="EH96" s="1">
        <v>0.43280000000000002</v>
      </c>
      <c r="EI96" s="1">
        <v>-0.12920000000000001</v>
      </c>
      <c r="EJ96" s="1">
        <v>-0.18709999999999999</v>
      </c>
      <c r="EK96" s="1">
        <v>-0.40210000000000001</v>
      </c>
      <c r="EL96" s="1">
        <v>0.16009999999999999</v>
      </c>
      <c r="EM96" s="1">
        <v>-0.86990000000000001</v>
      </c>
      <c r="EN96" s="1">
        <v>-0.81669999999999998</v>
      </c>
      <c r="EO96" s="1">
        <v>0.21390000000000001</v>
      </c>
      <c r="EP96" s="1">
        <v>0.745</v>
      </c>
      <c r="EQ96" s="1">
        <v>0.38140000000000002</v>
      </c>
      <c r="ER96" s="1">
        <v>4.9399999999999999E-2</v>
      </c>
      <c r="ES96" s="1">
        <v>-0.2036</v>
      </c>
      <c r="ET96" s="1">
        <v>-0.1419</v>
      </c>
      <c r="EU96" s="1">
        <v>0.88739999999999997</v>
      </c>
      <c r="EV96" s="1">
        <v>-0.50619999999999998</v>
      </c>
      <c r="EW96" s="1">
        <v>-0.31090000000000001</v>
      </c>
      <c r="EX96" s="1">
        <v>-0.33329999999999999</v>
      </c>
      <c r="EY96" s="1">
        <v>2.5899999999999999E-2</v>
      </c>
      <c r="EZ96" s="1">
        <v>0.10970000000000001</v>
      </c>
      <c r="FA96" s="1">
        <v>-1.5215000000000001</v>
      </c>
      <c r="FB96" s="1">
        <v>-1.2229000000000001</v>
      </c>
      <c r="FC96" s="1">
        <v>-3.49E-2</v>
      </c>
      <c r="FD96" s="1">
        <v>5.6599999999999998E-2</v>
      </c>
      <c r="FE96" s="1">
        <v>-0.49659999999999999</v>
      </c>
      <c r="FG96" s="1">
        <v>-6.6600000000000006E-2</v>
      </c>
      <c r="FH96" s="1">
        <v>5.3199999999999997E-2</v>
      </c>
      <c r="FI96" s="1">
        <v>0.34039999999999998</v>
      </c>
      <c r="FJ96" s="1">
        <v>0.13220000000000001</v>
      </c>
      <c r="FK96" s="1">
        <v>-0.1956</v>
      </c>
      <c r="FL96" s="1">
        <v>3.1699999999999999E-2</v>
      </c>
      <c r="FM96" s="1">
        <v>-0.1865</v>
      </c>
      <c r="FN96" s="1">
        <v>0.14699999999999999</v>
      </c>
      <c r="FO96" s="1">
        <v>-0.39750000000000002</v>
      </c>
      <c r="FP96" s="1">
        <v>-0.6673</v>
      </c>
      <c r="FQ96" s="1">
        <v>-0.73260000000000003</v>
      </c>
      <c r="GI96" s="1">
        <v>-0.94130000000000003</v>
      </c>
      <c r="HA96" s="1" t="str">
        <f t="shared" si="2"/>
        <v>2019</v>
      </c>
      <c r="HB96" s="1" t="str">
        <f t="shared" si="3"/>
        <v>03</v>
      </c>
    </row>
    <row r="97" spans="1:210">
      <c r="A97" s="3" t="s">
        <v>9</v>
      </c>
      <c r="B97" s="3"/>
      <c r="C97" s="3" t="s">
        <v>3340</v>
      </c>
      <c r="E97" s="1" t="s">
        <v>3341</v>
      </c>
      <c r="F97" s="1">
        <v>-0.29549999999999998</v>
      </c>
      <c r="G97" s="1">
        <v>-0.95840000000000003</v>
      </c>
      <c r="H97" s="1">
        <v>0.57630000000000003</v>
      </c>
      <c r="I97" s="1">
        <v>-1.3411999999999999</v>
      </c>
      <c r="J97" s="1">
        <v>-0.89870000000000005</v>
      </c>
      <c r="K97" s="1">
        <v>-0.6391</v>
      </c>
      <c r="L97" s="1">
        <v>-0.30780000000000002</v>
      </c>
      <c r="M97" s="1">
        <v>-1.2313000000000001</v>
      </c>
      <c r="N97" s="1">
        <v>-0.99750000000000005</v>
      </c>
      <c r="O97" s="1">
        <v>-0.97740000000000005</v>
      </c>
      <c r="P97" s="1">
        <v>-1.2735000000000001</v>
      </c>
      <c r="Q97" s="1">
        <v>-0.41449999999999998</v>
      </c>
      <c r="R97" s="1">
        <v>-0.9335</v>
      </c>
      <c r="S97" s="1">
        <v>-3.8699999999999998E-2</v>
      </c>
      <c r="T97" s="1">
        <v>-0.63729999999999998</v>
      </c>
      <c r="U97" s="1">
        <v>-0.47</v>
      </c>
      <c r="V97" s="1">
        <v>-0.89659999999999995</v>
      </c>
      <c r="W97" s="1">
        <v>0.49719999999999998</v>
      </c>
      <c r="X97" s="1">
        <v>0.43919999999999998</v>
      </c>
      <c r="Y97" s="1">
        <v>-8.3000000000000004E-2</v>
      </c>
      <c r="Z97" s="1">
        <v>0</v>
      </c>
      <c r="AA97" s="1">
        <v>0</v>
      </c>
      <c r="AB97" s="1">
        <v>0</v>
      </c>
      <c r="AC97" s="1">
        <v>-0.46629999999999999</v>
      </c>
      <c r="AD97" s="1">
        <v>-0.38790000000000002</v>
      </c>
      <c r="AE97" s="1">
        <v>-0.2994</v>
      </c>
      <c r="AF97" s="1">
        <v>6.4299999999999996E-2</v>
      </c>
      <c r="AG97" s="1">
        <v>-0.21970000000000001</v>
      </c>
      <c r="AH97" s="1">
        <v>-0.96430000000000005</v>
      </c>
      <c r="AI97" s="1">
        <v>0</v>
      </c>
      <c r="AJ97" s="1">
        <v>-0.32819999999999999</v>
      </c>
      <c r="AK97" s="1">
        <v>-0.222</v>
      </c>
      <c r="AL97" s="1">
        <v>0.53879999999999995</v>
      </c>
      <c r="AM97" s="1">
        <v>1.4234</v>
      </c>
      <c r="AN97" s="1">
        <v>0.43940000000000001</v>
      </c>
      <c r="AO97" s="1">
        <v>-0.26550000000000001</v>
      </c>
      <c r="AP97" s="1">
        <v>-0.98919999999999997</v>
      </c>
      <c r="AQ97" s="1">
        <v>0.70089999999999997</v>
      </c>
      <c r="AR97" s="1">
        <v>-0.64070000000000005</v>
      </c>
      <c r="AS97" s="1">
        <v>-0.81589999999999996</v>
      </c>
      <c r="AT97" s="1">
        <v>-0.61570000000000003</v>
      </c>
      <c r="AU97" s="1">
        <v>-1.4450000000000001</v>
      </c>
      <c r="AV97" s="1">
        <v>-1.1352</v>
      </c>
      <c r="AW97" s="1">
        <v>-0.9325</v>
      </c>
      <c r="AX97" s="1">
        <v>-0.17</v>
      </c>
      <c r="AY97" s="1">
        <v>0.16</v>
      </c>
      <c r="AZ97" s="1">
        <v>3.78E-2</v>
      </c>
      <c r="BA97" s="1">
        <v>0.1169</v>
      </c>
      <c r="BB97" s="1">
        <v>0.87549999999999994</v>
      </c>
      <c r="BC97" s="1">
        <v>-0.15770000000000001</v>
      </c>
      <c r="BD97" s="1">
        <v>-1.4384999999999999</v>
      </c>
      <c r="BE97" s="1">
        <v>-1.0744</v>
      </c>
      <c r="BF97" s="1">
        <v>-0.58230000000000004</v>
      </c>
      <c r="BG97" s="1">
        <v>0</v>
      </c>
      <c r="BH97" s="1">
        <v>-7.1800000000000003E-2</v>
      </c>
      <c r="BI97" s="1">
        <v>0.36030000000000001</v>
      </c>
      <c r="BJ97" s="1">
        <v>-1.0068999999999999</v>
      </c>
      <c r="BK97" s="1">
        <v>-0.10680000000000001</v>
      </c>
      <c r="BL97" s="1">
        <v>-0.33</v>
      </c>
      <c r="BM97" s="1">
        <v>0.2334</v>
      </c>
      <c r="BN97" s="1">
        <v>-1.3345</v>
      </c>
      <c r="BO97" s="1">
        <v>0.52510000000000001</v>
      </c>
      <c r="BP97" s="1">
        <v>0</v>
      </c>
      <c r="BQ97" s="1">
        <v>0.19739999999999999</v>
      </c>
      <c r="BR97" s="1">
        <v>-0.1031</v>
      </c>
      <c r="BS97" s="1">
        <v>-0.34429999999999999</v>
      </c>
      <c r="BT97" s="1">
        <v>0.13239999999999999</v>
      </c>
      <c r="BU97" s="1">
        <v>10.9259</v>
      </c>
      <c r="BV97" s="1">
        <v>-1.0268999999999999</v>
      </c>
      <c r="BW97" s="1">
        <v>-0.12540000000000001</v>
      </c>
      <c r="BX97" s="1">
        <v>-1.0777000000000001</v>
      </c>
      <c r="BY97" s="1">
        <v>-0.51300000000000001</v>
      </c>
      <c r="BZ97" s="1">
        <v>-0.9849</v>
      </c>
      <c r="CA97" s="1">
        <v>-0.52990000000000004</v>
      </c>
      <c r="CB97" s="1">
        <v>-0.66420000000000001</v>
      </c>
      <c r="CC97" s="1">
        <v>-0.4698</v>
      </c>
      <c r="CD97" s="1">
        <v>0</v>
      </c>
      <c r="CE97" s="1">
        <v>-0.33829999999999999</v>
      </c>
      <c r="CF97" s="1">
        <v>-1.129</v>
      </c>
      <c r="CG97" s="1">
        <v>0.20230000000000001</v>
      </c>
      <c r="CH97" s="1">
        <v>-0.89790000000000003</v>
      </c>
      <c r="CI97" s="1">
        <v>-0.36449999999999999</v>
      </c>
      <c r="CJ97" s="1">
        <v>-0.78310000000000002</v>
      </c>
      <c r="CK97" s="1">
        <v>-0.91679999999999995</v>
      </c>
      <c r="CL97" s="1">
        <v>-4.0000000000000002E-4</v>
      </c>
      <c r="CM97" s="1">
        <v>0.128</v>
      </c>
      <c r="CN97" s="1">
        <v>-0.3871</v>
      </c>
      <c r="CO97" s="1">
        <v>-0.13</v>
      </c>
      <c r="CP97" s="1">
        <v>-0.55420000000000003</v>
      </c>
      <c r="CQ97" s="1">
        <v>-0.51300000000000001</v>
      </c>
      <c r="CR97" s="1">
        <v>-0.18920000000000001</v>
      </c>
      <c r="CS97" s="1">
        <v>0.3342</v>
      </c>
      <c r="CT97" s="1">
        <v>-5.6399999999999999E-2</v>
      </c>
      <c r="CU97" s="1">
        <v>-0.83079999999999998</v>
      </c>
      <c r="CV97" s="1">
        <v>-0.3387</v>
      </c>
      <c r="CW97" s="1">
        <v>-1.3292999999999999</v>
      </c>
      <c r="CX97" s="1">
        <v>0.38850000000000001</v>
      </c>
      <c r="CY97" s="1">
        <v>0</v>
      </c>
      <c r="CZ97" s="1">
        <v>1.4570000000000001</v>
      </c>
      <c r="DA97" s="1">
        <v>-6.6400000000000001E-2</v>
      </c>
      <c r="DB97" s="1">
        <v>-1.5129999999999999</v>
      </c>
      <c r="DC97" s="1">
        <v>-0.92020000000000002</v>
      </c>
      <c r="DD97" s="1">
        <v>-1.4438</v>
      </c>
      <c r="DE97" s="1">
        <v>-0.30470000000000003</v>
      </c>
      <c r="DF97" s="1">
        <v>0.1095</v>
      </c>
      <c r="DG97" s="1">
        <v>3.1399999999999997E-2</v>
      </c>
      <c r="DH97" s="1">
        <v>-0.51259999999999994</v>
      </c>
      <c r="DI97" s="1">
        <v>3.4500000000000003E-2</v>
      </c>
      <c r="DJ97" s="1">
        <v>1.95E-2</v>
      </c>
      <c r="DK97" s="1">
        <v>-0.1234</v>
      </c>
      <c r="DL97" s="1">
        <v>-1.47E-2</v>
      </c>
      <c r="DM97" s="1">
        <v>-0.17430000000000001</v>
      </c>
      <c r="DN97" s="1">
        <v>0.39539999999999997</v>
      </c>
      <c r="DO97" s="1">
        <v>0.32919999999999999</v>
      </c>
      <c r="DP97" s="1">
        <v>-0.49070000000000003</v>
      </c>
      <c r="DQ97" s="1">
        <v>1.2587999999999999</v>
      </c>
      <c r="DR97" s="1">
        <v>0.31040000000000001</v>
      </c>
      <c r="DS97" s="1">
        <v>-0.96599999999999997</v>
      </c>
      <c r="DT97" s="1">
        <v>-5.8900000000000001E-2</v>
      </c>
      <c r="DU97" s="1">
        <v>9.3700000000000006E-2</v>
      </c>
      <c r="DV97" s="1">
        <v>-0.1154</v>
      </c>
      <c r="DW97" s="1">
        <v>-0.50419999999999998</v>
      </c>
      <c r="DX97" s="1">
        <v>-0.69789999999999996</v>
      </c>
      <c r="DY97" s="1">
        <v>-0.11169999999999999</v>
      </c>
      <c r="DZ97" s="1">
        <v>-0.81879999999999997</v>
      </c>
      <c r="EA97" s="1">
        <v>-0.52090000000000003</v>
      </c>
      <c r="EB97" s="1">
        <v>0.24510000000000001</v>
      </c>
      <c r="EC97" s="1">
        <v>-0.66559999999999997</v>
      </c>
      <c r="ED97" s="1">
        <v>-0.69599999999999995</v>
      </c>
      <c r="EE97" s="1">
        <v>1.7676000000000001</v>
      </c>
      <c r="EF97" s="1">
        <v>-0.73950000000000005</v>
      </c>
      <c r="EG97" s="1">
        <v>-7.4200000000000002E-2</v>
      </c>
      <c r="EH97" s="1">
        <v>0.97</v>
      </c>
      <c r="EI97" s="1">
        <v>-0.4083</v>
      </c>
      <c r="EJ97" s="1">
        <v>-0.21990000000000001</v>
      </c>
      <c r="EK97" s="1">
        <v>-0.48309999999999997</v>
      </c>
      <c r="EL97" s="1">
        <v>-5.7000000000000002E-3</v>
      </c>
      <c r="EM97" s="1">
        <v>-0.33589999999999998</v>
      </c>
      <c r="EN97" s="1">
        <v>3.6600000000000001E-2</v>
      </c>
      <c r="EO97" s="1">
        <v>-2.0500000000000001E-2</v>
      </c>
      <c r="EP97" s="1">
        <v>-0.19170000000000001</v>
      </c>
      <c r="EQ97" s="1">
        <v>0.1169</v>
      </c>
      <c r="ER97" s="1">
        <v>-0.2954</v>
      </c>
      <c r="ES97" s="1">
        <v>-0.3291</v>
      </c>
      <c r="ET97" s="1">
        <v>-0.4103</v>
      </c>
      <c r="EU97" s="1">
        <v>0.42030000000000001</v>
      </c>
      <c r="EV97" s="1">
        <v>-0.57609999999999995</v>
      </c>
      <c r="EW97" s="1">
        <v>-0.9304</v>
      </c>
      <c r="EX97" s="1">
        <v>-0.52400000000000002</v>
      </c>
      <c r="EY97" s="1">
        <v>-0.17610000000000001</v>
      </c>
      <c r="EZ97" s="1">
        <v>6.7199999999999996E-2</v>
      </c>
      <c r="FA97" s="1">
        <v>-0.60499999999999998</v>
      </c>
      <c r="FB97" s="1">
        <v>-1.0426</v>
      </c>
      <c r="FC97" s="1">
        <v>-0.3458</v>
      </c>
      <c r="FD97" s="1">
        <v>0.15770000000000001</v>
      </c>
      <c r="FE97" s="1">
        <v>-0.76780000000000004</v>
      </c>
      <c r="FG97" s="1">
        <v>-0.2868</v>
      </c>
      <c r="FH97" s="1">
        <v>-0.2198</v>
      </c>
      <c r="FI97" s="1">
        <v>0.1484</v>
      </c>
      <c r="FJ97" s="1">
        <v>-0.01</v>
      </c>
      <c r="FK97" s="1">
        <v>0</v>
      </c>
      <c r="FL97" s="1">
        <v>-0.63039999999999996</v>
      </c>
      <c r="FM97" s="1">
        <v>-0.2303</v>
      </c>
      <c r="FN97" s="1">
        <v>-9.8000000000000004E-2</v>
      </c>
      <c r="FO97" s="1">
        <v>-0.57020000000000004</v>
      </c>
      <c r="FP97" s="1">
        <v>-0.83689999999999998</v>
      </c>
      <c r="FQ97" s="1">
        <v>-0.63519999999999999</v>
      </c>
      <c r="GI97" s="1">
        <v>0.64100000000000001</v>
      </c>
      <c r="HA97" s="1" t="str">
        <f t="shared" si="2"/>
        <v>2019</v>
      </c>
      <c r="HB97" s="1" t="str">
        <f t="shared" si="3"/>
        <v>03</v>
      </c>
    </row>
    <row r="98" spans="1:210">
      <c r="A98" s="3" t="s">
        <v>9</v>
      </c>
      <c r="B98" s="3"/>
      <c r="C98" s="3" t="s">
        <v>3342</v>
      </c>
      <c r="E98" s="1" t="s">
        <v>3342</v>
      </c>
      <c r="F98" s="1">
        <v>-0.12959999999999999</v>
      </c>
      <c r="G98" s="1">
        <v>-0.161</v>
      </c>
      <c r="H98" s="1">
        <v>0.91559999999999997</v>
      </c>
      <c r="I98" s="1">
        <v>-0.84130000000000005</v>
      </c>
      <c r="J98" s="1">
        <v>-0.80559999999999998</v>
      </c>
      <c r="K98" s="1">
        <v>-0.40810000000000002</v>
      </c>
      <c r="L98" s="1">
        <v>0.1159</v>
      </c>
      <c r="M98" s="1">
        <v>-1.1819</v>
      </c>
      <c r="N98" s="1">
        <v>-0.89119999999999999</v>
      </c>
      <c r="O98" s="1">
        <v>-0.59330000000000005</v>
      </c>
      <c r="P98" s="1">
        <v>-1.5024999999999999</v>
      </c>
      <c r="Q98" s="1">
        <v>-0.3352</v>
      </c>
      <c r="R98" s="1">
        <v>-0.94230000000000003</v>
      </c>
      <c r="S98" s="1">
        <v>0.27360000000000001</v>
      </c>
      <c r="T98" s="1">
        <v>-0.28920000000000001</v>
      </c>
      <c r="U98" s="1">
        <v>-0.34770000000000001</v>
      </c>
      <c r="V98" s="1">
        <v>-0.60419999999999996</v>
      </c>
      <c r="W98" s="1">
        <v>0.72950000000000004</v>
      </c>
      <c r="X98" s="1">
        <v>0.1477</v>
      </c>
      <c r="Y98" s="1">
        <v>-8.4199999999999997E-2</v>
      </c>
      <c r="Z98" s="1">
        <v>-0.1615</v>
      </c>
      <c r="AA98" s="1">
        <v>-0.34720000000000001</v>
      </c>
      <c r="AB98" s="1">
        <v>-0.29620000000000002</v>
      </c>
      <c r="AC98" s="1">
        <v>0.46889999999999998</v>
      </c>
      <c r="AD98" s="1">
        <v>-0.19570000000000001</v>
      </c>
      <c r="AE98" s="1">
        <v>-0.90769999999999995</v>
      </c>
      <c r="AF98" s="1">
        <v>-0.32669999999999999</v>
      </c>
      <c r="AG98" s="1">
        <v>0</v>
      </c>
      <c r="AH98" s="1">
        <v>-0.68559999999999999</v>
      </c>
      <c r="AI98" s="1">
        <v>-5.2400000000000002E-2</v>
      </c>
      <c r="AJ98" s="1">
        <v>-0.32550000000000001</v>
      </c>
      <c r="AK98" s="1">
        <v>-0.55400000000000005</v>
      </c>
      <c r="AL98" s="1">
        <v>0.54510000000000003</v>
      </c>
      <c r="AM98" s="1">
        <v>1.7985</v>
      </c>
      <c r="AN98" s="1">
        <v>0.34460000000000002</v>
      </c>
      <c r="AO98" s="1">
        <v>-0.15229999999999999</v>
      </c>
      <c r="AP98" s="1">
        <v>6.0600000000000001E-2</v>
      </c>
      <c r="AQ98" s="1">
        <v>0</v>
      </c>
      <c r="AR98" s="1">
        <v>-1.2407999999999999</v>
      </c>
      <c r="AS98" s="1">
        <v>-1.3426</v>
      </c>
      <c r="AT98" s="1">
        <v>-0.36709999999999998</v>
      </c>
      <c r="AU98" s="1">
        <v>-0.45960000000000001</v>
      </c>
      <c r="AV98" s="1">
        <v>-1.2507999999999999</v>
      </c>
      <c r="AW98" s="1">
        <v>-1.0668</v>
      </c>
      <c r="AX98" s="1">
        <v>-0.17299999999999999</v>
      </c>
      <c r="AY98" s="1">
        <v>0</v>
      </c>
      <c r="AZ98" s="1">
        <v>0.19070000000000001</v>
      </c>
      <c r="BA98" s="1">
        <v>0.47160000000000002</v>
      </c>
      <c r="BB98" s="1">
        <v>9.4799999999999995E-2</v>
      </c>
      <c r="BC98" s="1">
        <v>-7.8299999999999995E-2</v>
      </c>
      <c r="BD98" s="1">
        <v>-0.79059999999999997</v>
      </c>
      <c r="BE98" s="1">
        <v>-0.33589999999999998</v>
      </c>
      <c r="BF98" s="1">
        <v>-9.7799999999999998E-2</v>
      </c>
      <c r="BG98" s="1">
        <v>-6.0499999999999998E-2</v>
      </c>
      <c r="BH98" s="1">
        <v>7.1300000000000002E-2</v>
      </c>
      <c r="BI98" s="1">
        <v>-0.82669999999999999</v>
      </c>
      <c r="BJ98" s="1">
        <v>-0.53879999999999995</v>
      </c>
      <c r="BK98" s="1">
        <v>-0.10730000000000001</v>
      </c>
      <c r="BL98" s="1">
        <v>-0.22120000000000001</v>
      </c>
      <c r="BM98" s="1">
        <v>7.7299999999999994E-2</v>
      </c>
      <c r="BN98" s="1">
        <v>0.43330000000000002</v>
      </c>
      <c r="BO98" s="1">
        <v>-0.2969</v>
      </c>
      <c r="BP98" s="1">
        <v>-0.84599999999999997</v>
      </c>
      <c r="BQ98" s="1">
        <v>0.59319999999999995</v>
      </c>
      <c r="BR98" s="1">
        <v>-1.1282000000000001</v>
      </c>
      <c r="BS98" s="1">
        <v>-0.41920000000000002</v>
      </c>
      <c r="BT98" s="1">
        <v>0.13150000000000001</v>
      </c>
      <c r="BU98" s="1">
        <v>7.8994</v>
      </c>
      <c r="BV98" s="1">
        <v>4.3200000000000002E-2</v>
      </c>
      <c r="BW98" s="1">
        <v>0.46260000000000001</v>
      </c>
      <c r="BX98" s="1">
        <v>0.75690000000000002</v>
      </c>
      <c r="BY98" s="1">
        <v>-1.3367</v>
      </c>
      <c r="BZ98" s="1">
        <v>-1.345</v>
      </c>
      <c r="CA98" s="1">
        <v>-0.89749999999999996</v>
      </c>
      <c r="CB98" s="1">
        <v>-5.1200000000000002E-2</v>
      </c>
      <c r="CC98" s="1">
        <v>-0.87370000000000003</v>
      </c>
      <c r="CD98" s="1">
        <v>-0.12039999999999999</v>
      </c>
      <c r="CE98" s="1">
        <v>0.47720000000000001</v>
      </c>
      <c r="CF98" s="1">
        <v>0.44640000000000002</v>
      </c>
      <c r="CG98" s="1">
        <v>-0.52429999999999999</v>
      </c>
      <c r="CH98" s="1">
        <v>-0.71489999999999998</v>
      </c>
      <c r="CI98" s="1">
        <v>-0.30170000000000002</v>
      </c>
      <c r="CJ98" s="1">
        <v>-9.8900000000000002E-2</v>
      </c>
      <c r="CK98" s="1">
        <v>0.86580000000000001</v>
      </c>
      <c r="CL98" s="1">
        <v>4.7500000000000001E-2</v>
      </c>
      <c r="CM98" s="1">
        <v>0.2631</v>
      </c>
      <c r="CN98" s="1">
        <v>0.37</v>
      </c>
      <c r="CO98" s="1">
        <v>1.72E-2</v>
      </c>
      <c r="CP98" s="1">
        <v>-1.2059</v>
      </c>
      <c r="CQ98" s="1">
        <v>-0.4219</v>
      </c>
      <c r="CR98" s="1">
        <v>-0.42570000000000002</v>
      </c>
      <c r="CS98" s="1">
        <v>0.52910000000000001</v>
      </c>
      <c r="CT98" s="1">
        <v>0.45400000000000001</v>
      </c>
      <c r="CU98" s="1">
        <v>-1.2189000000000001</v>
      </c>
      <c r="CV98" s="1">
        <v>1.5409999999999999</v>
      </c>
      <c r="CW98" s="1">
        <v>-2.6223999999999998</v>
      </c>
      <c r="CX98" s="1">
        <v>4.8500000000000001E-2</v>
      </c>
      <c r="CY98" s="1">
        <v>0.1002</v>
      </c>
      <c r="CZ98" s="1">
        <v>1.1319999999999999</v>
      </c>
      <c r="DA98" s="1">
        <v>0.1004</v>
      </c>
      <c r="DB98" s="1">
        <v>-2.2138</v>
      </c>
      <c r="DC98" s="1">
        <v>-4.3700000000000003E-2</v>
      </c>
      <c r="DD98" s="1">
        <v>-1.3199000000000001</v>
      </c>
      <c r="DE98" s="1">
        <v>-0.20319999999999999</v>
      </c>
      <c r="DF98" s="1">
        <v>0.32479999999999998</v>
      </c>
      <c r="DG98" s="1">
        <v>9.2200000000000004E-2</v>
      </c>
      <c r="DH98" s="1">
        <v>0.32269999999999999</v>
      </c>
      <c r="DI98" s="1">
        <v>0.157</v>
      </c>
      <c r="DJ98" s="1">
        <v>0.83950000000000002</v>
      </c>
      <c r="DK98" s="1">
        <v>0.92249999999999999</v>
      </c>
      <c r="DL98" s="1">
        <v>0.35489999999999999</v>
      </c>
      <c r="DM98" s="1">
        <v>1.2222999999999999</v>
      </c>
      <c r="DN98" s="1">
        <v>0.36620000000000003</v>
      </c>
      <c r="DO98" s="1">
        <v>0.38769999999999999</v>
      </c>
      <c r="DP98" s="1">
        <v>-0.16470000000000001</v>
      </c>
      <c r="DQ98" s="1">
        <v>1.0928</v>
      </c>
      <c r="DR98" s="1">
        <v>0.2492</v>
      </c>
      <c r="DS98" s="1">
        <v>-1.0702</v>
      </c>
      <c r="DT98" s="1">
        <v>-5.9200000000000003E-2</v>
      </c>
      <c r="DU98" s="1">
        <v>0.23449999999999999</v>
      </c>
      <c r="DV98" s="1">
        <v>0</v>
      </c>
      <c r="DW98" s="1">
        <v>0.40849999999999997</v>
      </c>
      <c r="DX98" s="1">
        <v>-0.28060000000000002</v>
      </c>
      <c r="DY98" s="1">
        <v>1.6365000000000001</v>
      </c>
      <c r="DZ98" s="1">
        <v>-0.58389999999999997</v>
      </c>
      <c r="EA98" s="1">
        <v>0.18160000000000001</v>
      </c>
      <c r="EB98" s="1">
        <v>-7.3800000000000004E-2</v>
      </c>
      <c r="EC98" s="1">
        <v>-0.25890000000000002</v>
      </c>
      <c r="ED98" s="1">
        <v>-0.28139999999999998</v>
      </c>
      <c r="EE98" s="1">
        <v>1.6019000000000001</v>
      </c>
      <c r="EF98" s="1">
        <v>-0.6754</v>
      </c>
      <c r="EG98" s="1">
        <v>0.46589999999999998</v>
      </c>
      <c r="EH98" s="1">
        <v>1.0773999999999999</v>
      </c>
      <c r="EI98" s="1">
        <v>-0.1125</v>
      </c>
      <c r="EJ98" s="1">
        <v>3.44E-2</v>
      </c>
      <c r="EK98" s="1">
        <v>0.31559999999999999</v>
      </c>
      <c r="EL98" s="1">
        <v>0.72599999999999998</v>
      </c>
      <c r="EM98" s="1">
        <v>-0.67649999999999999</v>
      </c>
      <c r="EN98" s="1">
        <v>0.1484</v>
      </c>
      <c r="EO98" s="1">
        <v>0.83250000000000002</v>
      </c>
      <c r="EP98" s="1">
        <v>0.96860000000000002</v>
      </c>
      <c r="EQ98" s="1">
        <v>0.42899999999999999</v>
      </c>
      <c r="ER98" s="1">
        <v>-0.59199999999999997</v>
      </c>
      <c r="ES98" s="1">
        <v>0.37719999999999998</v>
      </c>
      <c r="ET98" s="1">
        <v>0.25359999999999999</v>
      </c>
      <c r="EU98" s="1">
        <v>7.8E-2</v>
      </c>
      <c r="EV98" s="1">
        <v>0.1101</v>
      </c>
      <c r="EW98" s="1">
        <v>-0.9345</v>
      </c>
      <c r="EX98" s="1">
        <v>0</v>
      </c>
      <c r="EY98" s="1">
        <v>0.57450000000000001</v>
      </c>
      <c r="EZ98" s="1">
        <v>0.22120000000000001</v>
      </c>
      <c r="FA98" s="1">
        <v>0.26450000000000001</v>
      </c>
      <c r="FB98" s="1">
        <v>-1.2850999999999999</v>
      </c>
      <c r="FC98" s="1">
        <v>1.0275000000000001</v>
      </c>
      <c r="FD98" s="1">
        <v>0.36299999999999999</v>
      </c>
      <c r="FE98" s="1">
        <v>-0.22750000000000001</v>
      </c>
      <c r="FG98" s="1">
        <v>0.35970000000000002</v>
      </c>
      <c r="FH98" s="1">
        <v>0.5333</v>
      </c>
      <c r="FI98" s="1">
        <v>0.1857</v>
      </c>
      <c r="FJ98" s="1">
        <v>0.27439999999999998</v>
      </c>
      <c r="FK98" s="1">
        <v>-0.14749999999999999</v>
      </c>
      <c r="FL98" s="1">
        <v>0.29520000000000002</v>
      </c>
      <c r="FM98" s="1">
        <v>0.45569999999999999</v>
      </c>
      <c r="FN98" s="1">
        <v>0.77300000000000002</v>
      </c>
      <c r="FO98" s="1">
        <v>-0.49399999999999999</v>
      </c>
      <c r="FP98" s="1">
        <v>-0.1075</v>
      </c>
      <c r="FQ98" s="1">
        <v>-0.2087</v>
      </c>
      <c r="GI98" s="1">
        <v>0.31269999999999998</v>
      </c>
      <c r="HA98" s="1" t="str">
        <f t="shared" si="2"/>
        <v>2019</v>
      </c>
      <c r="HB98" s="1" t="str">
        <f t="shared" si="3"/>
        <v>03</v>
      </c>
    </row>
    <row r="99" spans="1:210">
      <c r="A99" s="3" t="s">
        <v>9</v>
      </c>
      <c r="B99" s="3"/>
      <c r="C99" s="3" t="s">
        <v>3343</v>
      </c>
      <c r="E99" s="1" t="s">
        <v>3344</v>
      </c>
      <c r="F99" s="1">
        <v>-0.50319999999999998</v>
      </c>
      <c r="G99" s="1">
        <v>-0.19320000000000001</v>
      </c>
      <c r="H99" s="1">
        <v>0.46360000000000001</v>
      </c>
      <c r="I99" s="1">
        <v>-0.92810000000000004</v>
      </c>
      <c r="J99" s="1">
        <v>-0.52280000000000004</v>
      </c>
      <c r="K99" s="1">
        <v>-0.34960000000000002</v>
      </c>
      <c r="L99" s="1">
        <v>-0.1537</v>
      </c>
      <c r="M99" s="1">
        <v>-1.3398000000000001</v>
      </c>
      <c r="N99" s="1">
        <v>-0.8024</v>
      </c>
      <c r="O99" s="1">
        <v>-0.68389999999999995</v>
      </c>
      <c r="P99" s="1">
        <v>-0.66849999999999998</v>
      </c>
      <c r="Q99" s="1">
        <v>0.25290000000000001</v>
      </c>
      <c r="R99" s="1">
        <v>-1.2979000000000001</v>
      </c>
      <c r="S99" s="1">
        <v>-0.1754</v>
      </c>
      <c r="T99" s="1">
        <v>-0.19159999999999999</v>
      </c>
      <c r="U99" s="1">
        <v>-0.18990000000000001</v>
      </c>
      <c r="V99" s="1">
        <v>-4.2799999999999998E-2</v>
      </c>
      <c r="W99" s="1">
        <v>0.34050000000000002</v>
      </c>
      <c r="X99" s="1">
        <v>0</v>
      </c>
      <c r="Y99" s="1">
        <v>-0.41880000000000001</v>
      </c>
      <c r="Z99" s="1">
        <v>0</v>
      </c>
      <c r="AA99" s="1">
        <v>0.50019999999999998</v>
      </c>
      <c r="AB99" s="1">
        <v>-0.44309999999999999</v>
      </c>
      <c r="AC99" s="1">
        <v>-0.46360000000000001</v>
      </c>
      <c r="AD99" s="1">
        <v>-0.24529999999999999</v>
      </c>
      <c r="AE99" s="1">
        <v>-1.0622</v>
      </c>
      <c r="AF99" s="1">
        <v>0.4617</v>
      </c>
      <c r="AG99" s="1">
        <v>-0.28920000000000001</v>
      </c>
      <c r="AH99" s="1">
        <v>0</v>
      </c>
      <c r="AI99" s="1">
        <v>-0.2097</v>
      </c>
      <c r="AJ99" s="1">
        <v>-0.32529999999999998</v>
      </c>
      <c r="AK99" s="1">
        <v>-1.7183999999999999</v>
      </c>
      <c r="AL99" s="1">
        <v>2.8374000000000001</v>
      </c>
      <c r="AM99" s="1">
        <v>2.8368000000000002</v>
      </c>
      <c r="AN99" s="1">
        <v>0.2949</v>
      </c>
      <c r="AO99" s="1">
        <v>-0.83679999999999999</v>
      </c>
      <c r="AP99" s="1">
        <v>-2.0827</v>
      </c>
      <c r="AQ99" s="1">
        <v>1.1636</v>
      </c>
      <c r="AR99" s="1">
        <v>-1.1044</v>
      </c>
      <c r="AS99" s="1">
        <v>-0.46039999999999998</v>
      </c>
      <c r="AT99" s="1">
        <v>-0.61050000000000004</v>
      </c>
      <c r="AU99" s="1">
        <v>-0.79390000000000005</v>
      </c>
      <c r="AV99" s="1">
        <v>-1.7116</v>
      </c>
      <c r="AW99" s="1">
        <v>-1.1371</v>
      </c>
      <c r="AX99" s="1">
        <v>0.80300000000000005</v>
      </c>
      <c r="AY99" s="1">
        <v>-0.31569999999999998</v>
      </c>
      <c r="AZ99" s="1">
        <v>-0.49590000000000001</v>
      </c>
      <c r="BA99" s="1">
        <v>-0.23580000000000001</v>
      </c>
      <c r="BB99" s="1">
        <v>9.5600000000000004E-2</v>
      </c>
      <c r="BC99" s="1">
        <v>0</v>
      </c>
      <c r="BD99" s="1">
        <v>-0.92120000000000002</v>
      </c>
      <c r="BE99" s="1">
        <v>-0.33589999999999998</v>
      </c>
      <c r="BF99" s="1">
        <v>-1.2364999999999999</v>
      </c>
      <c r="BG99" s="1">
        <v>-0.4516</v>
      </c>
      <c r="BH99" s="1">
        <v>0.21440000000000001</v>
      </c>
      <c r="BI99" s="1">
        <v>-0.30049999999999999</v>
      </c>
      <c r="BJ99" s="1">
        <v>-0.76559999999999995</v>
      </c>
      <c r="BK99" s="1">
        <v>-1.0741000000000001</v>
      </c>
      <c r="BL99" s="1">
        <v>-1.3273999999999999</v>
      </c>
      <c r="BM99" s="1">
        <v>0.69650000000000001</v>
      </c>
      <c r="BN99" s="1">
        <v>-2.1185</v>
      </c>
      <c r="BO99" s="1">
        <v>0.67059999999999997</v>
      </c>
      <c r="BP99" s="1">
        <v>-3.7627999999999999</v>
      </c>
      <c r="BQ99" s="1">
        <v>2.0969000000000002</v>
      </c>
      <c r="BR99" s="1">
        <v>-0.1555</v>
      </c>
      <c r="BS99" s="1">
        <v>-0.90400000000000003</v>
      </c>
      <c r="BT99" s="1">
        <v>0.26350000000000001</v>
      </c>
      <c r="BU99" s="1">
        <v>6.9271000000000003</v>
      </c>
      <c r="BV99" s="1">
        <v>-2.0240999999999998</v>
      </c>
      <c r="BW99" s="1">
        <v>0.1036</v>
      </c>
      <c r="BX99" s="1">
        <v>-4.1000000000000003E-3</v>
      </c>
      <c r="BY99" s="1">
        <v>-0.80869999999999997</v>
      </c>
      <c r="BZ99" s="1">
        <v>-0.57050000000000001</v>
      </c>
      <c r="CA99" s="1">
        <v>0.3715</v>
      </c>
      <c r="CB99" s="1">
        <v>-0.76559999999999995</v>
      </c>
      <c r="CC99" s="1">
        <v>-1.1067</v>
      </c>
      <c r="CD99" s="1">
        <v>0.1207</v>
      </c>
      <c r="CE99" s="1">
        <v>0.1409</v>
      </c>
      <c r="CF99" s="1">
        <v>-0.22209999999999999</v>
      </c>
      <c r="CG99" s="1">
        <v>-0.2462</v>
      </c>
      <c r="CH99" s="1">
        <v>-0.7611</v>
      </c>
      <c r="CI99" s="1">
        <v>-0.12089999999999999</v>
      </c>
      <c r="CJ99" s="1">
        <v>-0.54159999999999997</v>
      </c>
      <c r="CK99" s="1">
        <v>-0.24660000000000001</v>
      </c>
      <c r="CL99" s="1">
        <v>1.14E-2</v>
      </c>
      <c r="CM99" s="1">
        <v>0.19550000000000001</v>
      </c>
      <c r="CN99" s="1">
        <v>-1.15E-2</v>
      </c>
      <c r="CO99" s="1">
        <v>-5.3999999999999999E-2</v>
      </c>
      <c r="CP99" s="1">
        <v>-0.97760000000000002</v>
      </c>
      <c r="CQ99" s="1">
        <v>-0.70120000000000005</v>
      </c>
      <c r="CR99" s="1">
        <v>-0.9929</v>
      </c>
      <c r="CS99" s="1">
        <v>0.91169999999999995</v>
      </c>
      <c r="CT99" s="1">
        <v>-0.3921</v>
      </c>
      <c r="CU99" s="1">
        <v>-0.78500000000000003</v>
      </c>
      <c r="CV99" s="1">
        <v>-0.33500000000000002</v>
      </c>
      <c r="CW99" s="1">
        <v>-0.80120000000000002</v>
      </c>
      <c r="CX99" s="1">
        <v>4.8500000000000001E-2</v>
      </c>
      <c r="CY99" s="1">
        <v>-0.10009999999999999</v>
      </c>
      <c r="CZ99" s="1">
        <v>0.86250000000000004</v>
      </c>
      <c r="DA99" s="1">
        <v>-0.13370000000000001</v>
      </c>
      <c r="DB99" s="1">
        <v>-2.5943000000000001</v>
      </c>
      <c r="DC99" s="1">
        <v>-3.3317999999999999</v>
      </c>
      <c r="DD99" s="1">
        <v>-0.44209999999999999</v>
      </c>
      <c r="DE99" s="1">
        <v>-0.45729999999999998</v>
      </c>
      <c r="DF99" s="1">
        <v>0.2412</v>
      </c>
      <c r="DG99" s="1">
        <v>8.3099999999999993E-2</v>
      </c>
      <c r="DH99" s="1">
        <v>0.2959</v>
      </c>
      <c r="DI99" s="1">
        <v>9.1200000000000003E-2</v>
      </c>
      <c r="DJ99" s="1">
        <v>0.63970000000000005</v>
      </c>
      <c r="DK99" s="1">
        <v>0.45729999999999998</v>
      </c>
      <c r="DL99" s="1">
        <v>0.50180000000000002</v>
      </c>
      <c r="DM99" s="1">
        <v>0.91879999999999995</v>
      </c>
      <c r="DN99" s="1">
        <v>0.34620000000000001</v>
      </c>
      <c r="DO99" s="1">
        <v>0.33910000000000001</v>
      </c>
      <c r="DP99" s="1">
        <v>-5.4800000000000001E-2</v>
      </c>
      <c r="DQ99" s="1">
        <v>0.98089999999999999</v>
      </c>
      <c r="DR99" s="1">
        <v>2.06E-2</v>
      </c>
      <c r="DS99" s="1">
        <v>-0.88180000000000003</v>
      </c>
      <c r="DT99" s="1">
        <v>-5.9299999999999999E-2</v>
      </c>
      <c r="DU99" s="1">
        <v>0.18759999999999999</v>
      </c>
      <c r="DV99" s="1">
        <v>-0.1159</v>
      </c>
      <c r="DW99" s="1">
        <v>-0.55720000000000003</v>
      </c>
      <c r="DX99" s="1">
        <v>-0.70120000000000005</v>
      </c>
      <c r="DY99" s="1">
        <v>0.1661</v>
      </c>
      <c r="DZ99" s="1">
        <v>9.6699999999999994E-2</v>
      </c>
      <c r="EA99" s="1">
        <v>0.1961</v>
      </c>
      <c r="EB99" s="1">
        <v>-0.23960000000000001</v>
      </c>
      <c r="EC99" s="1">
        <v>-0.15509999999999999</v>
      </c>
      <c r="ED99" s="1">
        <v>0.41660000000000003</v>
      </c>
      <c r="EE99" s="1">
        <v>1.4087000000000001</v>
      </c>
      <c r="EF99" s="1">
        <v>-0.72929999999999995</v>
      </c>
      <c r="EG99" s="1">
        <v>0.31609999999999999</v>
      </c>
      <c r="EH99" s="1">
        <v>0.84289999999999998</v>
      </c>
      <c r="EI99" s="1">
        <v>-0.217</v>
      </c>
      <c r="EJ99" s="1">
        <v>4.8500000000000001E-2</v>
      </c>
      <c r="EK99" s="1">
        <v>0.27129999999999999</v>
      </c>
      <c r="EL99" s="1">
        <v>0.54300000000000004</v>
      </c>
      <c r="EM99" s="1">
        <v>-0.42280000000000001</v>
      </c>
      <c r="EN99" s="1">
        <v>-0.29520000000000002</v>
      </c>
      <c r="EO99" s="1">
        <v>0.58689999999999998</v>
      </c>
      <c r="EP99" s="1">
        <v>0.44130000000000003</v>
      </c>
      <c r="EQ99" s="1">
        <v>-0.10630000000000001</v>
      </c>
      <c r="ER99" s="1">
        <v>-1.7655000000000001</v>
      </c>
      <c r="ES99" s="1">
        <v>0.18779999999999999</v>
      </c>
      <c r="ET99" s="1">
        <v>0.15809999999999999</v>
      </c>
      <c r="EU99" s="1">
        <v>3.1099999999999999E-2</v>
      </c>
      <c r="EV99" s="1">
        <v>-0.66790000000000005</v>
      </c>
      <c r="EW99" s="1">
        <v>-1.2923</v>
      </c>
      <c r="EX99" s="1">
        <v>-1.2258</v>
      </c>
      <c r="EY99" s="1">
        <v>0.26740000000000003</v>
      </c>
      <c r="EZ99" s="1">
        <v>-4.9099999999999998E-2</v>
      </c>
      <c r="FA99" s="1">
        <v>0.43930000000000002</v>
      </c>
      <c r="FB99" s="1">
        <v>-1.1967000000000001</v>
      </c>
      <c r="FC99" s="1">
        <v>0.39660000000000001</v>
      </c>
      <c r="FD99" s="1">
        <v>0.1346</v>
      </c>
      <c r="FE99" s="1">
        <v>-1.0459000000000001</v>
      </c>
      <c r="FG99" s="1">
        <v>0.23899999999999999</v>
      </c>
      <c r="FH99" s="1">
        <v>0.45029999999999998</v>
      </c>
      <c r="FI99" s="1">
        <v>-0.14349999999999999</v>
      </c>
      <c r="FJ99" s="1">
        <v>0.1239</v>
      </c>
      <c r="FK99" s="1">
        <v>-0.93410000000000004</v>
      </c>
      <c r="FL99" s="1">
        <v>0.1502</v>
      </c>
      <c r="FM99" s="1">
        <v>0.2082</v>
      </c>
      <c r="FN99" s="1">
        <v>0.34050000000000002</v>
      </c>
      <c r="FO99" s="1">
        <v>-0.59609999999999996</v>
      </c>
      <c r="FP99" s="1">
        <v>-0.53580000000000005</v>
      </c>
      <c r="FQ99" s="1">
        <v>-0.61060000000000003</v>
      </c>
      <c r="GI99" s="1">
        <v>-4.3099999999999999E-2</v>
      </c>
      <c r="HA99" s="1" t="str">
        <f t="shared" si="2"/>
        <v>2019</v>
      </c>
      <c r="HB99" s="1" t="str">
        <f t="shared" si="3"/>
        <v>03</v>
      </c>
    </row>
    <row r="100" spans="1:210">
      <c r="A100" s="3" t="s">
        <v>9</v>
      </c>
      <c r="B100" s="3"/>
      <c r="C100" s="3" t="s">
        <v>3345</v>
      </c>
      <c r="E100" s="1" t="s">
        <v>3346</v>
      </c>
      <c r="F100" s="1">
        <v>0.1036</v>
      </c>
      <c r="G100" s="1">
        <v>-0.2586</v>
      </c>
      <c r="H100" s="1">
        <v>1.0874999999999999</v>
      </c>
      <c r="I100" s="1">
        <v>-0.36130000000000001</v>
      </c>
      <c r="J100" s="1">
        <v>9.5600000000000004E-2</v>
      </c>
      <c r="K100" s="1">
        <v>-0.35020000000000001</v>
      </c>
      <c r="L100" s="1">
        <v>0.1154</v>
      </c>
      <c r="M100" s="1">
        <v>-0.75429999999999997</v>
      </c>
      <c r="N100" s="1">
        <v>-0.26829999999999998</v>
      </c>
      <c r="O100" s="1">
        <v>-0.434</v>
      </c>
      <c r="P100" s="1">
        <v>-0.38840000000000002</v>
      </c>
      <c r="Q100" s="1">
        <v>0.42009999999999997</v>
      </c>
      <c r="R100" s="1">
        <v>-0.2218</v>
      </c>
      <c r="S100" s="1">
        <v>0.46910000000000002</v>
      </c>
      <c r="T100" s="1">
        <v>0.28670000000000001</v>
      </c>
      <c r="U100" s="1">
        <v>0.53910000000000002</v>
      </c>
      <c r="V100" s="1">
        <v>0.2127</v>
      </c>
      <c r="W100" s="1">
        <v>0.72940000000000005</v>
      </c>
      <c r="X100" s="1">
        <v>0.73199999999999998</v>
      </c>
      <c r="Y100" s="1">
        <v>-2.8000000000000001E-2</v>
      </c>
      <c r="Z100" s="1">
        <v>-8.0799999999999997E-2</v>
      </c>
      <c r="AA100" s="1">
        <v>1.804</v>
      </c>
      <c r="AB100" s="1">
        <v>-0.73960000000000004</v>
      </c>
      <c r="AC100" s="1">
        <v>-0.15590000000000001</v>
      </c>
      <c r="AD100" s="1">
        <v>0.44259999999999999</v>
      </c>
      <c r="AE100" s="1">
        <v>0</v>
      </c>
      <c r="AF100" s="1">
        <v>1.9827999999999999</v>
      </c>
      <c r="AG100" s="1">
        <v>-1.0115000000000001</v>
      </c>
      <c r="AH100" s="1">
        <v>0.28460000000000002</v>
      </c>
      <c r="AI100" s="1">
        <v>-0.41060000000000002</v>
      </c>
      <c r="AJ100" s="1">
        <v>-0.3947</v>
      </c>
      <c r="AK100" s="1">
        <v>-0.33839999999999998</v>
      </c>
      <c r="AL100" s="1">
        <v>1.5648</v>
      </c>
      <c r="AM100" s="1">
        <v>-0.3448</v>
      </c>
      <c r="AN100" s="1">
        <v>0.63380000000000003</v>
      </c>
      <c r="AO100" s="1">
        <v>-0.1532</v>
      </c>
      <c r="AP100" s="1">
        <v>-0.15329999999999999</v>
      </c>
      <c r="AQ100" s="1">
        <v>7.6899999999999996E-2</v>
      </c>
      <c r="AR100" s="1">
        <v>-1.0086999999999999</v>
      </c>
      <c r="AS100" s="1">
        <v>-0.76259999999999994</v>
      </c>
      <c r="AT100" s="1">
        <v>-0.61270000000000002</v>
      </c>
      <c r="AU100" s="1">
        <v>-0.54479999999999995</v>
      </c>
      <c r="AV100" s="1">
        <v>-0.92989999999999995</v>
      </c>
      <c r="AW100" s="1">
        <v>-1.6984999999999999</v>
      </c>
      <c r="AX100" s="1">
        <v>2.0286</v>
      </c>
      <c r="AY100" s="1">
        <v>-1.0251999999999999</v>
      </c>
      <c r="AZ100" s="1">
        <v>-0.1132</v>
      </c>
      <c r="BA100" s="1">
        <v>-0.4667</v>
      </c>
      <c r="BB100" s="1">
        <v>0.2487</v>
      </c>
      <c r="BC100" s="1">
        <v>0</v>
      </c>
      <c r="BD100" s="1">
        <v>0.67390000000000005</v>
      </c>
      <c r="BE100" s="1">
        <v>-1.1820999999999999</v>
      </c>
      <c r="BF100" s="1">
        <v>-0.4919</v>
      </c>
      <c r="BG100" s="1">
        <v>0</v>
      </c>
      <c r="BH100" s="1">
        <v>-0.14269999999999999</v>
      </c>
      <c r="BI100" s="1">
        <v>0.52910000000000001</v>
      </c>
      <c r="BJ100" s="1">
        <v>-1.1537999999999999</v>
      </c>
      <c r="BK100" s="1">
        <v>0.57630000000000003</v>
      </c>
      <c r="BL100" s="1">
        <v>0.22270000000000001</v>
      </c>
      <c r="BM100" s="1">
        <v>-0.76859999999999995</v>
      </c>
      <c r="BN100" s="1">
        <v>-0.49930000000000002</v>
      </c>
      <c r="BO100" s="1">
        <v>0</v>
      </c>
      <c r="BP100" s="1">
        <v>0.17929999999999999</v>
      </c>
      <c r="BQ100" s="1">
        <v>-6.3899999999999998E-2</v>
      </c>
      <c r="BR100" s="1">
        <v>-0.30840000000000001</v>
      </c>
      <c r="BS100" s="1">
        <v>-0.27889999999999998</v>
      </c>
      <c r="BT100" s="1">
        <v>-0.13150000000000001</v>
      </c>
      <c r="BU100" s="1">
        <v>5.2538999999999998</v>
      </c>
      <c r="BV100" s="1">
        <v>-0.96020000000000005</v>
      </c>
      <c r="BW100" s="1">
        <v>-0.77969999999999995</v>
      </c>
      <c r="BX100" s="1">
        <v>-1.9114</v>
      </c>
      <c r="BY100" s="1">
        <v>2.2599999999999999E-2</v>
      </c>
      <c r="BZ100" s="1">
        <v>-0.98140000000000005</v>
      </c>
      <c r="CA100" s="1">
        <v>-0.42099999999999999</v>
      </c>
      <c r="CB100" s="1">
        <v>-0.46129999999999999</v>
      </c>
      <c r="CC100" s="1">
        <v>-7.9299999999999995E-2</v>
      </c>
      <c r="CD100" s="1">
        <v>-0.1206</v>
      </c>
      <c r="CE100" s="1">
        <v>-0.92490000000000006</v>
      </c>
      <c r="CF100" s="1">
        <v>-2.1595</v>
      </c>
      <c r="CG100" s="1">
        <v>0.78790000000000004</v>
      </c>
      <c r="CH100" s="1">
        <v>-0.2394</v>
      </c>
      <c r="CI100" s="1">
        <v>-0.24149999999999999</v>
      </c>
      <c r="CJ100" s="1">
        <v>-0.3453</v>
      </c>
      <c r="CK100" s="1">
        <v>-0.49530000000000002</v>
      </c>
      <c r="CL100" s="1">
        <v>-0.16239999999999999</v>
      </c>
      <c r="CM100" s="1">
        <v>-0.15440000000000001</v>
      </c>
      <c r="CN100" s="1">
        <v>-0.96799999999999997</v>
      </c>
      <c r="CO100" s="1">
        <v>-0.3831</v>
      </c>
      <c r="CP100" s="1">
        <v>-0.60209999999999997</v>
      </c>
      <c r="CQ100" s="1">
        <v>-0.65480000000000005</v>
      </c>
      <c r="CR100" s="1">
        <v>-0.52249999999999996</v>
      </c>
      <c r="CS100" s="1">
        <v>0.81220000000000003</v>
      </c>
      <c r="CT100" s="1">
        <v>-0.16869999999999999</v>
      </c>
      <c r="CU100" s="1">
        <v>-0.97940000000000005</v>
      </c>
      <c r="CV100" s="1">
        <v>0.1704</v>
      </c>
      <c r="CW100" s="1">
        <v>0</v>
      </c>
      <c r="CX100" s="1">
        <v>-0.1459</v>
      </c>
      <c r="CY100" s="1">
        <v>-0.65090000000000003</v>
      </c>
      <c r="CZ100" s="1">
        <v>1.4084000000000001</v>
      </c>
      <c r="DA100" s="1">
        <v>0.33479999999999999</v>
      </c>
      <c r="DB100" s="1">
        <v>-2.3222</v>
      </c>
      <c r="DC100" s="1">
        <v>-1.2877000000000001</v>
      </c>
      <c r="DD100" s="1">
        <v>-0.74809999999999999</v>
      </c>
      <c r="DE100" s="1">
        <v>-0.40749999999999997</v>
      </c>
      <c r="DF100" s="1">
        <v>0.8478</v>
      </c>
      <c r="DG100" s="1">
        <v>-2.2100000000000002E-2</v>
      </c>
      <c r="DH100" s="1">
        <v>-0.69820000000000004</v>
      </c>
      <c r="DI100" s="1">
        <v>0.1668</v>
      </c>
      <c r="DJ100" s="1">
        <v>-0.69359999999999999</v>
      </c>
      <c r="DK100" s="1">
        <v>-0.48320000000000002</v>
      </c>
      <c r="DL100" s="1">
        <v>0.1026</v>
      </c>
      <c r="DM100" s="1">
        <v>-0.92879999999999996</v>
      </c>
      <c r="DN100" s="1">
        <v>-2.23E-2</v>
      </c>
      <c r="DO100" s="1">
        <v>0.36220000000000002</v>
      </c>
      <c r="DP100" s="1">
        <v>0.88390000000000002</v>
      </c>
      <c r="DQ100" s="1">
        <v>1.0342</v>
      </c>
      <c r="DR100" s="1">
        <v>0.45540000000000003</v>
      </c>
      <c r="DS100" s="1">
        <v>-0.65239999999999998</v>
      </c>
      <c r="DT100" s="1">
        <v>0.23760000000000001</v>
      </c>
      <c r="DU100" s="1">
        <v>-9.3799999999999994E-2</v>
      </c>
      <c r="DV100" s="1">
        <v>0.23100000000000001</v>
      </c>
      <c r="DW100" s="1">
        <v>-0.1014</v>
      </c>
      <c r="DX100" s="1">
        <v>-0.2344</v>
      </c>
      <c r="DY100" s="1">
        <v>0.16650000000000001</v>
      </c>
      <c r="DZ100" s="1">
        <v>0.28799999999999998</v>
      </c>
      <c r="EA100" s="1">
        <v>-1.0503</v>
      </c>
      <c r="EB100" s="1">
        <v>-0.3306</v>
      </c>
      <c r="EC100" s="1">
        <v>-5.16E-2</v>
      </c>
      <c r="ED100" s="1">
        <v>0.2727</v>
      </c>
      <c r="EE100" s="1">
        <v>2.0741999999999998</v>
      </c>
      <c r="EF100" s="1">
        <v>-0.80649999999999999</v>
      </c>
      <c r="EG100" s="1">
        <v>-0.68359999999999999</v>
      </c>
      <c r="EH100" s="1">
        <v>0.33779999999999999</v>
      </c>
      <c r="EI100" s="1">
        <v>-0.37419999999999998</v>
      </c>
      <c r="EJ100" s="1">
        <v>-0.73819999999999997</v>
      </c>
      <c r="EK100" s="1">
        <v>-0.52310000000000001</v>
      </c>
      <c r="EL100" s="1">
        <v>-0.42780000000000001</v>
      </c>
      <c r="EM100" s="1">
        <v>-0.25290000000000001</v>
      </c>
      <c r="EN100" s="1">
        <v>0.66049999999999998</v>
      </c>
      <c r="EO100" s="1">
        <v>-0.32690000000000002</v>
      </c>
      <c r="EP100" s="1">
        <v>-0.41120000000000001</v>
      </c>
      <c r="EQ100" s="1">
        <v>-0.2288</v>
      </c>
      <c r="ER100" s="1">
        <v>-0.79320000000000002</v>
      </c>
      <c r="ES100" s="1">
        <v>-0.82769999999999999</v>
      </c>
      <c r="ET100" s="1">
        <v>-0.74160000000000004</v>
      </c>
      <c r="EU100" s="1">
        <v>-0.34279999999999999</v>
      </c>
      <c r="EV100" s="1">
        <v>-1.4278</v>
      </c>
      <c r="EW100" s="1">
        <v>-0.67290000000000005</v>
      </c>
      <c r="EX100" s="1">
        <v>-0.99239999999999995</v>
      </c>
      <c r="EY100" s="1">
        <v>-0.68620000000000003</v>
      </c>
      <c r="EZ100" s="1">
        <v>-0.2203</v>
      </c>
      <c r="FA100" s="1">
        <v>0.69740000000000002</v>
      </c>
      <c r="FB100" s="1">
        <v>-0.57879999999999998</v>
      </c>
      <c r="FC100" s="1">
        <v>-0.76149999999999995</v>
      </c>
      <c r="FD100" s="1">
        <v>1.2699999999999999E-2</v>
      </c>
      <c r="FE100" s="1">
        <v>-0.41199999999999998</v>
      </c>
      <c r="FG100" s="1">
        <v>-0.72060000000000002</v>
      </c>
      <c r="FH100" s="1">
        <v>-0.4743</v>
      </c>
      <c r="FI100" s="1">
        <v>-0.1012</v>
      </c>
      <c r="FJ100" s="1">
        <v>-0.67600000000000005</v>
      </c>
      <c r="FK100" s="1">
        <v>4.9500000000000002E-2</v>
      </c>
      <c r="FL100" s="1">
        <v>-0.78010000000000002</v>
      </c>
      <c r="FM100" s="1">
        <v>-0.64029999999999998</v>
      </c>
      <c r="FN100" s="1">
        <v>-0.82320000000000004</v>
      </c>
      <c r="FO100" s="1">
        <v>-0.85209999999999997</v>
      </c>
      <c r="FP100" s="1">
        <v>-1.6411</v>
      </c>
      <c r="FQ100" s="1">
        <v>-1.2786999999999999</v>
      </c>
      <c r="GI100" s="1">
        <v>1.258</v>
      </c>
      <c r="HA100" s="1" t="str">
        <f t="shared" si="2"/>
        <v>2019</v>
      </c>
      <c r="HB100" s="1" t="str">
        <f t="shared" si="3"/>
        <v>03</v>
      </c>
    </row>
    <row r="101" spans="1:210">
      <c r="A101" s="3" t="s">
        <v>9</v>
      </c>
      <c r="B101" s="3"/>
      <c r="C101" s="3" t="s">
        <v>3347</v>
      </c>
      <c r="E101" s="1" t="s">
        <v>3348</v>
      </c>
      <c r="F101" s="1">
        <v>-9.1800000000000007E-2</v>
      </c>
      <c r="G101" s="1">
        <v>-1.0406</v>
      </c>
      <c r="H101" s="1">
        <v>0.67110000000000003</v>
      </c>
      <c r="I101" s="1">
        <v>-1.4311</v>
      </c>
      <c r="J101" s="1">
        <v>-0.52729999999999999</v>
      </c>
      <c r="K101" s="1">
        <v>-5.8900000000000001E-2</v>
      </c>
      <c r="L101" s="1">
        <v>-0.19270000000000001</v>
      </c>
      <c r="M101" s="1">
        <v>-1.2997000000000001</v>
      </c>
      <c r="N101" s="1">
        <v>-0.58540000000000003</v>
      </c>
      <c r="O101" s="1">
        <v>-0.23039999999999999</v>
      </c>
      <c r="P101" s="1">
        <v>-1.8425</v>
      </c>
      <c r="Q101" s="1">
        <v>-0.25230000000000002</v>
      </c>
      <c r="R101" s="1">
        <v>-0.3367</v>
      </c>
      <c r="S101" s="1">
        <v>-3.9399999999999998E-2</v>
      </c>
      <c r="T101" s="1">
        <v>-1.0276000000000001</v>
      </c>
      <c r="U101" s="1">
        <v>-0.8296</v>
      </c>
      <c r="V101" s="1">
        <v>-1.4592000000000001</v>
      </c>
      <c r="W101" s="1">
        <v>0.69230000000000003</v>
      </c>
      <c r="X101" s="1">
        <v>-0.44240000000000002</v>
      </c>
      <c r="Y101" s="1">
        <v>-8.6099999999999996E-2</v>
      </c>
      <c r="Z101" s="1">
        <v>-7.9799999999999996E-2</v>
      </c>
      <c r="AA101" s="1">
        <v>-0.40570000000000001</v>
      </c>
      <c r="AB101" s="1">
        <v>0</v>
      </c>
      <c r="AC101" s="1">
        <v>0.52239999999999998</v>
      </c>
      <c r="AD101" s="1">
        <v>-0.74070000000000003</v>
      </c>
      <c r="AE101" s="1">
        <v>-2.4426999999999999</v>
      </c>
      <c r="AF101" s="1">
        <v>-0.26729999999999998</v>
      </c>
      <c r="AG101" s="1">
        <v>0.2155</v>
      </c>
      <c r="AH101" s="1">
        <v>-1.8199000000000001</v>
      </c>
      <c r="AI101" s="1">
        <v>-0.58199999999999996</v>
      </c>
      <c r="AJ101" s="1">
        <v>-0.1295</v>
      </c>
      <c r="AK101" s="1">
        <v>-1.1293</v>
      </c>
      <c r="AL101" s="1">
        <v>-0.98260000000000003</v>
      </c>
      <c r="AM101" s="1">
        <v>-0.69679999999999997</v>
      </c>
      <c r="AN101" s="1">
        <v>0.29670000000000002</v>
      </c>
      <c r="AO101" s="1">
        <v>-1.5757000000000001</v>
      </c>
      <c r="AP101" s="1">
        <v>-2.8994</v>
      </c>
      <c r="AQ101" s="1">
        <v>1.6104000000000001</v>
      </c>
      <c r="AR101" s="1">
        <v>-1.35</v>
      </c>
      <c r="AS101" s="1">
        <v>-1.2867999999999999</v>
      </c>
      <c r="AT101" s="1">
        <v>0</v>
      </c>
      <c r="AU101" s="1">
        <v>-1.2765</v>
      </c>
      <c r="AV101" s="1">
        <v>-1.3568</v>
      </c>
      <c r="AW101" s="1">
        <v>-1.0504</v>
      </c>
      <c r="AX101" s="1">
        <v>-0.35370000000000001</v>
      </c>
      <c r="AY101" s="1">
        <v>0.15670000000000001</v>
      </c>
      <c r="AZ101" s="1">
        <v>-0.1153</v>
      </c>
      <c r="BA101" s="1">
        <v>-0.71340000000000003</v>
      </c>
      <c r="BB101" s="1">
        <v>-0.1285</v>
      </c>
      <c r="BC101" s="1">
        <v>0</v>
      </c>
      <c r="BD101" s="1">
        <v>-0.16850000000000001</v>
      </c>
      <c r="BE101" s="1">
        <v>-0.60170000000000001</v>
      </c>
      <c r="BF101" s="1">
        <v>-2.1101000000000001</v>
      </c>
      <c r="BG101" s="1">
        <v>0</v>
      </c>
      <c r="BH101" s="1">
        <v>0.14099999999999999</v>
      </c>
      <c r="BI101" s="1">
        <v>-0.82020000000000004</v>
      </c>
      <c r="BJ101" s="1">
        <v>-0.68130000000000002</v>
      </c>
      <c r="BK101" s="1">
        <v>-1.2199</v>
      </c>
      <c r="BL101" s="1">
        <v>-1.6629</v>
      </c>
      <c r="BM101" s="1">
        <v>0.92589999999999995</v>
      </c>
      <c r="BN101" s="1">
        <v>-3.7574000000000001</v>
      </c>
      <c r="BO101" s="1">
        <v>1.9823</v>
      </c>
      <c r="BP101" s="1">
        <v>-1.9173</v>
      </c>
      <c r="BQ101" s="1">
        <v>0.89390000000000003</v>
      </c>
      <c r="BR101" s="1">
        <v>-0.97130000000000005</v>
      </c>
      <c r="BS101" s="1">
        <v>-0.28549999999999998</v>
      </c>
      <c r="BT101" s="1">
        <v>-0.13</v>
      </c>
      <c r="BU101" s="1">
        <v>7.8902000000000001</v>
      </c>
      <c r="BV101" s="1">
        <v>-2.2867000000000002</v>
      </c>
      <c r="BW101" s="1">
        <v>0.2772</v>
      </c>
      <c r="BX101" s="1">
        <v>0.12720000000000001</v>
      </c>
      <c r="BY101" s="1">
        <v>-0.76229999999999998</v>
      </c>
      <c r="BZ101" s="1">
        <v>-0.82430000000000003</v>
      </c>
      <c r="CA101" s="1">
        <v>-0.20930000000000001</v>
      </c>
      <c r="CB101" s="1">
        <v>-0.4113</v>
      </c>
      <c r="CC101" s="1">
        <v>-0.64929999999999999</v>
      </c>
      <c r="CD101" s="1">
        <v>0</v>
      </c>
      <c r="CE101" s="1">
        <v>0.1144</v>
      </c>
      <c r="CF101" s="1">
        <v>-8.7499999999999994E-2</v>
      </c>
      <c r="CG101" s="1">
        <v>-0.33300000000000002</v>
      </c>
      <c r="CH101" s="1">
        <v>4.8300000000000003E-2</v>
      </c>
      <c r="CI101" s="1">
        <v>-5.9700000000000003E-2</v>
      </c>
      <c r="CJ101" s="1">
        <v>-4.9799999999999997E-2</v>
      </c>
      <c r="CK101" s="1">
        <v>1.1859999999999999</v>
      </c>
      <c r="CL101" s="1">
        <v>1.9900000000000001E-2</v>
      </c>
      <c r="CM101" s="1">
        <v>0.14660000000000001</v>
      </c>
      <c r="CN101" s="1">
        <v>0.10390000000000001</v>
      </c>
      <c r="CO101" s="1">
        <v>-8.7400000000000005E-2</v>
      </c>
      <c r="CP101" s="1">
        <v>-1.0828</v>
      </c>
      <c r="CQ101" s="1">
        <v>-0.2359</v>
      </c>
      <c r="CR101" s="1">
        <v>-1.6197999999999999</v>
      </c>
      <c r="CS101" s="1">
        <v>-1.2572000000000001</v>
      </c>
      <c r="CT101" s="1">
        <v>0.50560000000000005</v>
      </c>
      <c r="CU101" s="1">
        <v>-0.83289999999999997</v>
      </c>
      <c r="CV101" s="1">
        <v>1.3203</v>
      </c>
      <c r="CW101" s="1">
        <v>-0.2021</v>
      </c>
      <c r="CX101" s="1">
        <v>-4.8599999999999997E-2</v>
      </c>
      <c r="CY101" s="1">
        <v>-0.25130000000000002</v>
      </c>
      <c r="CZ101" s="1">
        <v>0.2165</v>
      </c>
      <c r="DA101" s="1">
        <v>0.30320000000000003</v>
      </c>
      <c r="DB101" s="1">
        <v>-2.5689000000000002</v>
      </c>
      <c r="DC101" s="1">
        <v>-3.0276000000000001</v>
      </c>
      <c r="DD101" s="1">
        <v>-0.4355</v>
      </c>
      <c r="DE101" s="1">
        <v>-0.15310000000000001</v>
      </c>
      <c r="DF101" s="1">
        <v>0.41970000000000002</v>
      </c>
      <c r="DG101" s="1">
        <v>-2.8899999999999999E-2</v>
      </c>
      <c r="DH101" s="1">
        <v>-1.4999999999999999E-2</v>
      </c>
      <c r="DI101" s="1">
        <v>5.9900000000000002E-2</v>
      </c>
      <c r="DJ101" s="1">
        <v>0.45850000000000002</v>
      </c>
      <c r="DK101" s="1">
        <v>0.36549999999999999</v>
      </c>
      <c r="DL101" s="1">
        <v>0.66269999999999996</v>
      </c>
      <c r="DM101" s="1">
        <v>5.3800000000000001E-2</v>
      </c>
      <c r="DN101" s="1">
        <v>-8.5099999999999995E-2</v>
      </c>
      <c r="DO101" s="1">
        <v>0.30459999999999998</v>
      </c>
      <c r="DP101" s="1">
        <v>1.3982000000000001</v>
      </c>
      <c r="DQ101" s="1">
        <v>0.98299999999999998</v>
      </c>
      <c r="DR101" s="1">
        <v>0.4788</v>
      </c>
      <c r="DS101" s="1">
        <v>-0.74070000000000003</v>
      </c>
      <c r="DT101" s="1">
        <v>0.23799999999999999</v>
      </c>
      <c r="DU101" s="1">
        <v>-4.7E-2</v>
      </c>
      <c r="DV101" s="1">
        <v>0.11700000000000001</v>
      </c>
      <c r="DW101" s="1">
        <v>-1.2282</v>
      </c>
      <c r="DX101" s="1">
        <v>-1.6509</v>
      </c>
      <c r="DY101" s="1">
        <v>0.61619999999999997</v>
      </c>
      <c r="DZ101" s="1">
        <v>-1.2112000000000001</v>
      </c>
      <c r="EA101" s="1">
        <v>-0.1799</v>
      </c>
      <c r="EB101" s="1">
        <v>-0.22639999999999999</v>
      </c>
      <c r="EC101" s="1">
        <v>-0.31080000000000002</v>
      </c>
      <c r="ED101" s="1">
        <v>-1.2396</v>
      </c>
      <c r="EE101" s="1">
        <v>1.3996999999999999</v>
      </c>
      <c r="EF101" s="1">
        <v>-0.64419999999999999</v>
      </c>
      <c r="EG101" s="1">
        <v>0.2495</v>
      </c>
      <c r="EH101" s="1">
        <v>0.434</v>
      </c>
      <c r="EI101" s="1">
        <v>-0.22370000000000001</v>
      </c>
      <c r="EJ101" s="1">
        <v>-0.56110000000000004</v>
      </c>
      <c r="EK101" s="1">
        <v>-0.42880000000000001</v>
      </c>
      <c r="EL101" s="1">
        <v>0.44180000000000003</v>
      </c>
      <c r="EM101" s="1">
        <v>-1.8344</v>
      </c>
      <c r="EN101" s="1">
        <v>-0.64539999999999997</v>
      </c>
      <c r="EO101" s="1">
        <v>0.48980000000000001</v>
      </c>
      <c r="EP101" s="1">
        <v>0.59119999999999995</v>
      </c>
      <c r="EQ101" s="1">
        <v>-0.1714</v>
      </c>
      <c r="ER101" s="1">
        <v>-3.4756</v>
      </c>
      <c r="ES101" s="1">
        <v>0.75560000000000005</v>
      </c>
      <c r="ET101" s="1">
        <v>0.19059999999999999</v>
      </c>
      <c r="EU101" s="1">
        <v>-0.23449999999999999</v>
      </c>
      <c r="EV101" s="1">
        <v>-0.58099999999999996</v>
      </c>
      <c r="EW101" s="1">
        <v>-2.8351999999999999</v>
      </c>
      <c r="EX101" s="1">
        <v>-0.95409999999999995</v>
      </c>
      <c r="EY101" s="1">
        <v>0.39460000000000001</v>
      </c>
      <c r="EZ101" s="1">
        <v>0.2767</v>
      </c>
      <c r="FA101" s="1">
        <v>-1.9641999999999999</v>
      </c>
      <c r="FB101" s="1">
        <v>-0.91830000000000001</v>
      </c>
      <c r="FC101" s="1">
        <v>0.41949999999999998</v>
      </c>
      <c r="FD101" s="1">
        <v>0.1666</v>
      </c>
      <c r="FE101" s="1">
        <v>-2.2538999999999998</v>
      </c>
      <c r="FG101" s="1">
        <v>2.1999999999999999E-2</v>
      </c>
      <c r="FH101" s="1">
        <v>0.32169999999999999</v>
      </c>
      <c r="FI101" s="1">
        <v>4.6300000000000001E-2</v>
      </c>
      <c r="FJ101" s="1">
        <v>0.1452</v>
      </c>
      <c r="FK101" s="1">
        <v>-1.3909</v>
      </c>
      <c r="FL101" s="1">
        <v>0.1454</v>
      </c>
      <c r="FM101" s="1">
        <v>8.72E-2</v>
      </c>
      <c r="FN101" s="1">
        <v>0.42970000000000003</v>
      </c>
      <c r="FO101" s="1">
        <v>-0.54530000000000001</v>
      </c>
      <c r="FP101" s="1">
        <v>-0.6845</v>
      </c>
      <c r="FQ101" s="1">
        <v>-0.58109999999999995</v>
      </c>
      <c r="GI101" s="1">
        <v>0.1396</v>
      </c>
      <c r="HA101" s="1" t="str">
        <f t="shared" si="2"/>
        <v>2019</v>
      </c>
      <c r="HB101" s="1" t="str">
        <f t="shared" si="3"/>
        <v>03</v>
      </c>
    </row>
    <row r="102" spans="1:210">
      <c r="A102" s="3" t="s">
        <v>9</v>
      </c>
      <c r="B102" s="3"/>
      <c r="C102" s="3" t="s">
        <v>3349</v>
      </c>
      <c r="E102" s="1" t="s">
        <v>3349</v>
      </c>
      <c r="F102" s="1">
        <v>-0.28860000000000002</v>
      </c>
      <c r="G102" s="1">
        <v>-1.1411</v>
      </c>
      <c r="H102" s="1">
        <v>0.94910000000000005</v>
      </c>
      <c r="I102" s="1">
        <v>-0.27429999999999999</v>
      </c>
      <c r="J102" s="1">
        <v>-0.91120000000000001</v>
      </c>
      <c r="K102" s="1">
        <v>-5.8900000000000001E-2</v>
      </c>
      <c r="L102" s="1">
        <v>-3.8600000000000002E-2</v>
      </c>
      <c r="M102" s="1">
        <v>-1.0941000000000001</v>
      </c>
      <c r="N102" s="1">
        <v>-0.69769999999999999</v>
      </c>
      <c r="O102" s="1">
        <v>-0.36899999999999999</v>
      </c>
      <c r="P102" s="1">
        <v>-0.51390000000000002</v>
      </c>
      <c r="Q102" s="1">
        <v>-0.6734</v>
      </c>
      <c r="R102" s="1">
        <v>-0.1123</v>
      </c>
      <c r="S102" s="1">
        <v>0.23699999999999999</v>
      </c>
      <c r="T102" s="1">
        <v>0.22800000000000001</v>
      </c>
      <c r="U102" s="1">
        <v>0</v>
      </c>
      <c r="V102" s="1">
        <v>0.2626</v>
      </c>
      <c r="W102" s="1">
        <v>0.73850000000000005</v>
      </c>
      <c r="X102" s="1">
        <v>0.89680000000000004</v>
      </c>
      <c r="Y102" s="1">
        <v>0</v>
      </c>
      <c r="Z102" s="1">
        <v>-7.9600000000000004E-2</v>
      </c>
      <c r="AA102" s="1">
        <v>1.5810999999999999</v>
      </c>
      <c r="AB102" s="1">
        <v>-0.86950000000000005</v>
      </c>
      <c r="AC102" s="1">
        <v>-0.7268</v>
      </c>
      <c r="AD102" s="1">
        <v>-4.9799999999999997E-2</v>
      </c>
      <c r="AE102" s="1">
        <v>0.9244</v>
      </c>
      <c r="AF102" s="1">
        <v>1.7099</v>
      </c>
      <c r="AG102" s="1">
        <v>-0.92259999999999998</v>
      </c>
      <c r="AH102" s="1">
        <v>0.49349999999999999</v>
      </c>
      <c r="AI102" s="1">
        <v>0.16159999999999999</v>
      </c>
      <c r="AJ102" s="1">
        <v>-0.5131</v>
      </c>
      <c r="AK102" s="1">
        <v>-0.1711</v>
      </c>
      <c r="AL102" s="1">
        <v>1.647</v>
      </c>
      <c r="AM102" s="1">
        <v>2.8879999999999999</v>
      </c>
      <c r="AN102" s="1">
        <v>0.34839999999999999</v>
      </c>
      <c r="AO102" s="1">
        <v>-3.8899999999999997E-2</v>
      </c>
      <c r="AP102" s="1">
        <v>-0.6966</v>
      </c>
      <c r="AQ102" s="1">
        <v>0.30249999999999999</v>
      </c>
      <c r="AR102" s="1">
        <v>-0.70479999999999998</v>
      </c>
      <c r="AS102" s="1">
        <v>0.25540000000000002</v>
      </c>
      <c r="AT102" s="1">
        <v>-0.83730000000000004</v>
      </c>
      <c r="AU102" s="1">
        <v>-1.2068000000000001</v>
      </c>
      <c r="AV102" s="1">
        <v>-0.90649999999999997</v>
      </c>
      <c r="AW102" s="1">
        <v>-1.3111999999999999</v>
      </c>
      <c r="AX102" s="1">
        <v>1.7365999999999999</v>
      </c>
      <c r="AY102" s="1">
        <v>-0.62009999999999998</v>
      </c>
      <c r="AZ102" s="1">
        <v>-7.7200000000000005E-2</v>
      </c>
      <c r="BA102" s="1">
        <v>0.59660000000000002</v>
      </c>
      <c r="BB102" s="1">
        <v>0.68669999999999998</v>
      </c>
      <c r="BC102" s="1">
        <v>-0.3846</v>
      </c>
      <c r="BD102" s="1">
        <v>0.76329999999999998</v>
      </c>
      <c r="BE102" s="1">
        <v>-7.5600000000000001E-2</v>
      </c>
      <c r="BF102" s="1">
        <v>-0.47120000000000001</v>
      </c>
      <c r="BG102" s="1">
        <v>-0.1242</v>
      </c>
      <c r="BH102" s="1">
        <v>0.14069999999999999</v>
      </c>
      <c r="BI102" s="1">
        <v>0.27750000000000002</v>
      </c>
      <c r="BJ102" s="1">
        <v>-1.4263999999999999</v>
      </c>
      <c r="BK102" s="1">
        <v>-0.50649999999999995</v>
      </c>
      <c r="BL102" s="1">
        <v>-0.89380000000000004</v>
      </c>
      <c r="BM102" s="1">
        <v>0.46010000000000001</v>
      </c>
      <c r="BN102" s="1">
        <v>-0.62329999999999997</v>
      </c>
      <c r="BO102" s="1">
        <v>0.43190000000000001</v>
      </c>
      <c r="BP102" s="1">
        <v>0.36849999999999999</v>
      </c>
      <c r="BQ102" s="1">
        <v>-0.12609999999999999</v>
      </c>
      <c r="BR102" s="1">
        <v>0.51459999999999995</v>
      </c>
      <c r="BS102" s="1">
        <v>-0.28689999999999999</v>
      </c>
      <c r="BT102" s="1">
        <v>0</v>
      </c>
      <c r="BU102" s="1">
        <v>1.2738</v>
      </c>
      <c r="BV102" s="1">
        <v>0.22470000000000001</v>
      </c>
      <c r="BW102" s="1">
        <v>-0.18809999999999999</v>
      </c>
      <c r="BX102" s="1">
        <v>-0.68989999999999996</v>
      </c>
      <c r="BY102" s="1">
        <v>-0.3105</v>
      </c>
      <c r="BZ102" s="1">
        <v>-0.72009999999999996</v>
      </c>
      <c r="CA102" s="1">
        <v>-0.46970000000000001</v>
      </c>
      <c r="CB102" s="1">
        <v>-0.41170000000000001</v>
      </c>
      <c r="CC102" s="1">
        <v>-0.24460000000000001</v>
      </c>
      <c r="CD102" s="1">
        <v>-0.11890000000000001</v>
      </c>
      <c r="CE102" s="1">
        <v>-0.23949999999999999</v>
      </c>
      <c r="CF102" s="1">
        <v>-1.0504</v>
      </c>
      <c r="CG102" s="1">
        <v>0.23649999999999999</v>
      </c>
      <c r="CH102" s="1">
        <v>-0.24179999999999999</v>
      </c>
      <c r="CI102" s="1">
        <v>-0.2979</v>
      </c>
      <c r="CJ102" s="1">
        <v>-9.9599999999999994E-2</v>
      </c>
      <c r="CK102" s="1">
        <v>1.0545</v>
      </c>
      <c r="CL102" s="1">
        <v>3.7999999999999999E-2</v>
      </c>
      <c r="CM102" s="1">
        <v>1.55E-2</v>
      </c>
      <c r="CN102" s="1">
        <v>-0.50839999999999996</v>
      </c>
      <c r="CO102" s="1">
        <v>-0.1925</v>
      </c>
      <c r="CP102" s="1">
        <v>-0.3805</v>
      </c>
      <c r="CQ102" s="1">
        <v>-0.2828</v>
      </c>
      <c r="CR102" s="1">
        <v>-0.72419999999999995</v>
      </c>
      <c r="CS102" s="1">
        <v>-0.29509999999999997</v>
      </c>
      <c r="CT102" s="1">
        <v>-0.28010000000000002</v>
      </c>
      <c r="CU102" s="1">
        <v>-0.58879999999999999</v>
      </c>
      <c r="CV102" s="1">
        <v>-1.2471000000000001</v>
      </c>
      <c r="CW102" s="1">
        <v>0.76290000000000002</v>
      </c>
      <c r="CX102" s="1">
        <v>0.19500000000000001</v>
      </c>
      <c r="CY102" s="1">
        <v>-0.1007</v>
      </c>
      <c r="CZ102" s="1">
        <v>0.76619999999999999</v>
      </c>
      <c r="DA102" s="1">
        <v>-0.1686</v>
      </c>
      <c r="DB102" s="1">
        <v>-1.3520000000000001</v>
      </c>
      <c r="DC102" s="1">
        <v>-1.1872</v>
      </c>
      <c r="DD102" s="1">
        <v>-1.6594</v>
      </c>
      <c r="DE102" s="1">
        <v>-0.45889999999999997</v>
      </c>
      <c r="DF102" s="1">
        <v>0.58450000000000002</v>
      </c>
      <c r="DG102" s="1">
        <v>-5.8799999999999998E-2</v>
      </c>
      <c r="DH102" s="1">
        <v>0.20119999999999999</v>
      </c>
      <c r="DI102" s="1">
        <v>1.0699999999999999E-2</v>
      </c>
      <c r="DJ102" s="1">
        <v>0.21229999999999999</v>
      </c>
      <c r="DK102" s="1">
        <v>0.10920000000000001</v>
      </c>
      <c r="DL102" s="1">
        <v>0.246</v>
      </c>
      <c r="DM102" s="1">
        <v>5.96E-2</v>
      </c>
      <c r="DN102" s="1">
        <v>0.13980000000000001</v>
      </c>
      <c r="DO102" s="1">
        <v>0.60099999999999998</v>
      </c>
      <c r="DP102" s="1">
        <v>1.0638000000000001</v>
      </c>
      <c r="DQ102" s="1">
        <v>0.9284</v>
      </c>
      <c r="DR102" s="1">
        <v>0.43669999999999998</v>
      </c>
      <c r="DS102" s="1">
        <v>-0.69569999999999999</v>
      </c>
      <c r="DT102" s="1">
        <v>-5.9499999999999997E-2</v>
      </c>
      <c r="DU102" s="1">
        <v>0.14149999999999999</v>
      </c>
      <c r="DV102" s="1">
        <v>0.29249999999999998</v>
      </c>
      <c r="DW102" s="1">
        <v>-5.1900000000000002E-2</v>
      </c>
      <c r="DX102" s="1">
        <v>-0.1918</v>
      </c>
      <c r="DY102" s="1">
        <v>-1.5049999999999999</v>
      </c>
      <c r="DZ102" s="1">
        <v>0.19739999999999999</v>
      </c>
      <c r="EA102" s="1">
        <v>-5.7799999999999997E-2</v>
      </c>
      <c r="EB102" s="1">
        <v>0.11609999999999999</v>
      </c>
      <c r="EC102" s="1">
        <v>-0.10390000000000001</v>
      </c>
      <c r="ED102" s="1">
        <v>1.2245999999999999</v>
      </c>
      <c r="EE102" s="1">
        <v>1.4484999999999999</v>
      </c>
      <c r="EF102" s="1">
        <v>-0.48699999999999999</v>
      </c>
      <c r="EG102" s="1">
        <v>7.0900000000000005E-2</v>
      </c>
      <c r="EH102" s="1">
        <v>0.87439999999999996</v>
      </c>
      <c r="EI102" s="1">
        <v>-0.28139999999999998</v>
      </c>
      <c r="EJ102" s="1">
        <v>-0.33639999999999998</v>
      </c>
      <c r="EK102" s="1">
        <v>-0.57169999999999999</v>
      </c>
      <c r="EL102" s="1">
        <v>0.2918</v>
      </c>
      <c r="EM102" s="1">
        <v>-0.34699999999999998</v>
      </c>
      <c r="EN102" s="1">
        <v>1.5227999999999999</v>
      </c>
      <c r="EO102" s="1">
        <v>0.1183</v>
      </c>
      <c r="EP102" s="1">
        <v>7.1099999999999997E-2</v>
      </c>
      <c r="EQ102" s="1">
        <v>0.2109</v>
      </c>
      <c r="ER102" s="1">
        <v>-0.76719999999999999</v>
      </c>
      <c r="ES102" s="1">
        <v>0.23599999999999999</v>
      </c>
      <c r="ET102" s="1">
        <v>-1.5800000000000002E-2</v>
      </c>
      <c r="EU102" s="1">
        <v>-0.10970000000000001</v>
      </c>
      <c r="EV102" s="1">
        <v>-0.6391</v>
      </c>
      <c r="EW102" s="1">
        <v>-0.55469999999999997</v>
      </c>
      <c r="EX102" s="1">
        <v>-0.66979999999999995</v>
      </c>
      <c r="EY102" s="1">
        <v>-0.32929999999999998</v>
      </c>
      <c r="EZ102" s="1">
        <v>0.11269999999999999</v>
      </c>
      <c r="FA102" s="1">
        <v>0.73799999999999999</v>
      </c>
      <c r="FB102" s="1">
        <v>-0.97560000000000002</v>
      </c>
      <c r="FC102" s="1">
        <v>-0.37480000000000002</v>
      </c>
      <c r="FD102" s="1">
        <v>7.9500000000000001E-2</v>
      </c>
      <c r="FE102" s="1">
        <v>-0.37609999999999999</v>
      </c>
      <c r="FG102" s="1">
        <v>3.2800000000000003E-2</v>
      </c>
      <c r="FH102" s="1">
        <v>0.157</v>
      </c>
      <c r="FI102" s="1">
        <v>-0.15279999999999999</v>
      </c>
      <c r="FJ102" s="1">
        <v>-0.26840000000000003</v>
      </c>
      <c r="FK102" s="1">
        <v>0.1008</v>
      </c>
      <c r="FL102" s="1">
        <v>-0.26950000000000002</v>
      </c>
      <c r="FM102" s="1">
        <v>-0.48320000000000002</v>
      </c>
      <c r="FN102" s="1">
        <v>-0.65459999999999996</v>
      </c>
      <c r="FO102" s="1">
        <v>-0.52600000000000002</v>
      </c>
      <c r="FP102" s="1">
        <v>-0.71940000000000004</v>
      </c>
      <c r="FQ102" s="1">
        <v>-0.82769999999999999</v>
      </c>
      <c r="GI102" s="1">
        <v>0.76570000000000005</v>
      </c>
      <c r="HA102" s="1" t="str">
        <f t="shared" si="2"/>
        <v>2019</v>
      </c>
      <c r="HB102" s="1" t="str">
        <f t="shared" si="3"/>
        <v>03</v>
      </c>
    </row>
    <row r="103" spans="1:210">
      <c r="A103" s="3" t="s">
        <v>9</v>
      </c>
      <c r="B103" s="3"/>
      <c r="C103" s="3" t="s">
        <v>3350</v>
      </c>
      <c r="E103" s="1" t="s">
        <v>3351</v>
      </c>
      <c r="F103" s="1">
        <v>-0.51910000000000001</v>
      </c>
      <c r="G103" s="1">
        <v>-0.1298</v>
      </c>
      <c r="H103" s="1">
        <v>0.624</v>
      </c>
      <c r="I103" s="1">
        <v>-0.72550000000000003</v>
      </c>
      <c r="J103" s="1">
        <v>4.7500000000000001E-2</v>
      </c>
      <c r="K103" s="1">
        <v>-0.1171</v>
      </c>
      <c r="L103" s="1">
        <v>0.1542</v>
      </c>
      <c r="M103" s="1">
        <v>-1.1234999999999999</v>
      </c>
      <c r="N103" s="1">
        <v>-0.58109999999999995</v>
      </c>
      <c r="O103" s="1">
        <v>-0.3669</v>
      </c>
      <c r="P103" s="1">
        <v>-1.27</v>
      </c>
      <c r="Q103" s="1">
        <v>-0.84030000000000005</v>
      </c>
      <c r="R103" s="1">
        <v>-0.38890000000000002</v>
      </c>
      <c r="S103" s="1">
        <v>0.56850000000000001</v>
      </c>
      <c r="T103" s="1">
        <v>-1.2796000000000001</v>
      </c>
      <c r="U103" s="1">
        <v>-0.9597</v>
      </c>
      <c r="V103" s="1">
        <v>-1.2609999999999999</v>
      </c>
      <c r="W103" s="1">
        <v>0.54790000000000005</v>
      </c>
      <c r="X103" s="1">
        <v>0.28689999999999999</v>
      </c>
      <c r="Y103" s="1">
        <v>-0.1706</v>
      </c>
      <c r="Z103" s="1">
        <v>0.32069999999999999</v>
      </c>
      <c r="AA103" s="1">
        <v>-0.26479999999999998</v>
      </c>
      <c r="AB103" s="1">
        <v>0.4511</v>
      </c>
      <c r="AC103" s="1">
        <v>0.1573</v>
      </c>
      <c r="AD103" s="1">
        <v>-0.81769999999999998</v>
      </c>
      <c r="AE103" s="1">
        <v>-0.14829999999999999</v>
      </c>
      <c r="AF103" s="1">
        <v>-0.31740000000000002</v>
      </c>
      <c r="AG103" s="1">
        <v>0.14710000000000001</v>
      </c>
      <c r="AH103" s="1">
        <v>-1.4339999999999999</v>
      </c>
      <c r="AI103" s="1">
        <v>-0.622</v>
      </c>
      <c r="AJ103" s="1">
        <v>0</v>
      </c>
      <c r="AK103" s="1">
        <v>-0.62070000000000003</v>
      </c>
      <c r="AL103" s="1">
        <v>-0.38129999999999997</v>
      </c>
      <c r="AM103" s="1">
        <v>0.70420000000000005</v>
      </c>
      <c r="AN103" s="1">
        <v>-0.34239999999999998</v>
      </c>
      <c r="AO103" s="1">
        <v>0.66249999999999998</v>
      </c>
      <c r="AP103" s="1">
        <v>1.0428999999999999</v>
      </c>
      <c r="AQ103" s="1">
        <v>-0.22720000000000001</v>
      </c>
      <c r="AR103" s="1">
        <v>-0.69279999999999997</v>
      </c>
      <c r="AS103" s="1">
        <v>0.1542</v>
      </c>
      <c r="AT103" s="1">
        <v>-0.60819999999999996</v>
      </c>
      <c r="AU103" s="1">
        <v>-0.56079999999999997</v>
      </c>
      <c r="AV103" s="1">
        <v>-0.45119999999999999</v>
      </c>
      <c r="AW103" s="1">
        <v>-1.6619999999999999</v>
      </c>
      <c r="AX103" s="1">
        <v>-0.1678</v>
      </c>
      <c r="AY103" s="1">
        <v>0.2409</v>
      </c>
      <c r="AZ103" s="1">
        <v>-0.34060000000000001</v>
      </c>
      <c r="BA103" s="1">
        <v>-0.2336</v>
      </c>
      <c r="BB103" s="1">
        <v>-0.31240000000000001</v>
      </c>
      <c r="BC103" s="1">
        <v>-7.8600000000000003E-2</v>
      </c>
      <c r="BD103" s="1">
        <v>0.29430000000000001</v>
      </c>
      <c r="BE103" s="1">
        <v>-1.3713</v>
      </c>
      <c r="BF103" s="1">
        <v>0.67310000000000003</v>
      </c>
      <c r="BG103" s="1">
        <v>-9.2100000000000001E-2</v>
      </c>
      <c r="BH103" s="1">
        <v>0.14149999999999999</v>
      </c>
      <c r="BI103" s="1">
        <v>0.23219999999999999</v>
      </c>
      <c r="BJ103" s="1">
        <v>-1.0751999999999999</v>
      </c>
      <c r="BK103" s="1">
        <v>0.1447</v>
      </c>
      <c r="BL103" s="1">
        <v>-0.11169999999999999</v>
      </c>
      <c r="BM103" s="1">
        <v>-0.30620000000000003</v>
      </c>
      <c r="BN103" s="1">
        <v>1.8366</v>
      </c>
      <c r="BO103" s="1">
        <v>-0.64790000000000003</v>
      </c>
      <c r="BP103" s="1">
        <v>-1.3245</v>
      </c>
      <c r="BQ103" s="1">
        <v>0.50980000000000003</v>
      </c>
      <c r="BR103" s="1">
        <v>-0.91690000000000005</v>
      </c>
      <c r="BS103" s="1">
        <v>-0.3543</v>
      </c>
      <c r="BT103" s="1">
        <v>0.1305</v>
      </c>
      <c r="BU103" s="1">
        <v>1.1200000000000001</v>
      </c>
      <c r="BV103" s="1">
        <v>0.40300000000000002</v>
      </c>
      <c r="BW103" s="1">
        <v>-0.60409999999999997</v>
      </c>
      <c r="BX103" s="1">
        <v>-1.6662999999999999</v>
      </c>
      <c r="BY103" s="1">
        <v>0.18990000000000001</v>
      </c>
      <c r="BZ103" s="1">
        <v>-1.9988999999999999</v>
      </c>
      <c r="CA103" s="1">
        <v>-2.2808999999999999</v>
      </c>
      <c r="CB103" s="1">
        <v>0.6714</v>
      </c>
      <c r="CC103" s="1">
        <v>-0.32229999999999998</v>
      </c>
      <c r="CD103" s="1">
        <v>-0.2392</v>
      </c>
      <c r="CE103" s="1">
        <v>-0.62960000000000005</v>
      </c>
      <c r="CF103" s="1">
        <v>-1.6991000000000001</v>
      </c>
      <c r="CG103" s="1">
        <v>0.72519999999999996</v>
      </c>
      <c r="CH103" s="1">
        <v>-0.57579999999999998</v>
      </c>
      <c r="CI103" s="1">
        <v>-0.23960000000000001</v>
      </c>
      <c r="CJ103" s="1">
        <v>-0.49380000000000002</v>
      </c>
      <c r="CK103" s="1">
        <v>0.30780000000000002</v>
      </c>
      <c r="CL103" s="1">
        <v>-0.14960000000000001</v>
      </c>
      <c r="CM103" s="1">
        <v>-0.20419999999999999</v>
      </c>
      <c r="CN103" s="1">
        <v>-0.70020000000000004</v>
      </c>
      <c r="CO103" s="1">
        <v>-0.36770000000000003</v>
      </c>
      <c r="CP103" s="1">
        <v>-0.69599999999999995</v>
      </c>
      <c r="CQ103" s="1">
        <v>-0.42230000000000001</v>
      </c>
      <c r="CR103" s="1">
        <v>-4.82E-2</v>
      </c>
      <c r="CS103" s="1">
        <v>9.6100000000000005E-2</v>
      </c>
      <c r="CT103" s="1">
        <v>0.1129</v>
      </c>
      <c r="CU103" s="1">
        <v>-0.78200000000000003</v>
      </c>
      <c r="CV103" s="1">
        <v>0.34699999999999998</v>
      </c>
      <c r="CW103" s="1">
        <v>-0.65259999999999996</v>
      </c>
      <c r="CX103" s="1">
        <v>-9.7500000000000003E-2</v>
      </c>
      <c r="CY103" s="1">
        <v>-0.4536</v>
      </c>
      <c r="CZ103" s="1">
        <v>1.2637</v>
      </c>
      <c r="DA103" s="1">
        <v>-6.7199999999999996E-2</v>
      </c>
      <c r="DB103" s="1">
        <v>-1.1611</v>
      </c>
      <c r="DC103" s="1">
        <v>-1.6614</v>
      </c>
      <c r="DD103" s="1">
        <v>-0.80589999999999995</v>
      </c>
      <c r="DE103" s="1">
        <v>-0.1022</v>
      </c>
      <c r="DF103" s="1">
        <v>4.02E-2</v>
      </c>
      <c r="DG103" s="1">
        <v>-1.03E-2</v>
      </c>
      <c r="DH103" s="1">
        <v>-9.0499999999999997E-2</v>
      </c>
      <c r="DI103" s="1">
        <v>4.8099999999999997E-2</v>
      </c>
      <c r="DJ103" s="1">
        <v>-0.24279999999999999</v>
      </c>
      <c r="DK103" s="1">
        <v>-0.49609999999999999</v>
      </c>
      <c r="DL103" s="1">
        <v>-0.1527</v>
      </c>
      <c r="DM103" s="1">
        <v>-0.1883</v>
      </c>
      <c r="DN103" s="1">
        <v>0.21229999999999999</v>
      </c>
      <c r="DO103" s="1">
        <v>0.3483</v>
      </c>
      <c r="DP103" s="1">
        <v>0.66620000000000001</v>
      </c>
      <c r="DQ103" s="1">
        <v>0.9264</v>
      </c>
      <c r="DR103" s="1">
        <v>0.16569999999999999</v>
      </c>
      <c r="DS103" s="1">
        <v>-0.68310000000000004</v>
      </c>
      <c r="DT103" s="1">
        <v>-5.9799999999999999E-2</v>
      </c>
      <c r="DU103" s="1">
        <v>9.4399999999999998E-2</v>
      </c>
      <c r="DV103" s="1">
        <v>-0.23019999999999999</v>
      </c>
      <c r="DW103" s="1">
        <v>-0.15359999999999999</v>
      </c>
      <c r="DX103" s="1">
        <v>0.42809999999999998</v>
      </c>
      <c r="DY103" s="1">
        <v>0.45529999999999998</v>
      </c>
      <c r="DZ103" s="1">
        <v>-1.2310000000000001</v>
      </c>
      <c r="EA103" s="1">
        <v>-0.38879999999999998</v>
      </c>
      <c r="EB103" s="1">
        <v>3.7999999999999999E-2</v>
      </c>
      <c r="EC103" s="1">
        <v>-0.2072</v>
      </c>
      <c r="ED103" s="1">
        <v>-1.0825</v>
      </c>
      <c r="EE103" s="1">
        <v>1.5199</v>
      </c>
      <c r="EF103" s="1">
        <v>-0.59919999999999995</v>
      </c>
      <c r="EG103" s="1">
        <v>-0.36259999999999998</v>
      </c>
      <c r="EH103" s="1">
        <v>0.51959999999999995</v>
      </c>
      <c r="EI103" s="1">
        <v>-0.59860000000000002</v>
      </c>
      <c r="EJ103" s="1">
        <v>-0.2752</v>
      </c>
      <c r="EK103" s="1">
        <v>-0.74709999999999999</v>
      </c>
      <c r="EL103" s="1">
        <v>-0.20569999999999999</v>
      </c>
      <c r="EM103" s="1">
        <v>0.1699</v>
      </c>
      <c r="EN103" s="1">
        <v>0.29110000000000003</v>
      </c>
      <c r="EO103" s="1">
        <v>-0.1908</v>
      </c>
      <c r="EP103" s="1">
        <v>-0.3332</v>
      </c>
      <c r="EQ103" s="1">
        <v>0.1832</v>
      </c>
      <c r="ER103" s="1">
        <v>0.92069999999999996</v>
      </c>
      <c r="ES103" s="1">
        <v>-0.31419999999999998</v>
      </c>
      <c r="ET103" s="1">
        <v>-0.55549999999999999</v>
      </c>
      <c r="EU103" s="1">
        <v>-0.25130000000000002</v>
      </c>
      <c r="EV103" s="1">
        <v>-0.86250000000000004</v>
      </c>
      <c r="EW103" s="1">
        <v>0.64749999999999996</v>
      </c>
      <c r="EX103" s="1">
        <v>-0.61809999999999998</v>
      </c>
      <c r="EY103" s="1">
        <v>-0.77849999999999997</v>
      </c>
      <c r="EZ103" s="1">
        <v>-0.32490000000000002</v>
      </c>
      <c r="FA103" s="1">
        <v>0.96909999999999996</v>
      </c>
      <c r="FB103" s="1">
        <v>0.73599999999999999</v>
      </c>
      <c r="FC103" s="1">
        <v>-0.74660000000000004</v>
      </c>
      <c r="FD103" s="1">
        <v>-4.2599999999999999E-2</v>
      </c>
      <c r="FE103" s="1">
        <v>0.75249999999999995</v>
      </c>
      <c r="FG103" s="1">
        <v>-0.44919999999999999</v>
      </c>
      <c r="FH103" s="1">
        <v>-0.2747</v>
      </c>
      <c r="FI103" s="1">
        <v>-0.45119999999999999</v>
      </c>
      <c r="FJ103" s="1">
        <v>-0.24759999999999999</v>
      </c>
      <c r="FK103" s="1">
        <v>0.80640000000000001</v>
      </c>
      <c r="FL103" s="1">
        <v>-0.22789999999999999</v>
      </c>
      <c r="FM103" s="1">
        <v>-0.75929999999999997</v>
      </c>
      <c r="FN103" s="1">
        <v>-0.9758</v>
      </c>
      <c r="FO103" s="1">
        <v>-0.61599999999999999</v>
      </c>
      <c r="FP103" s="1">
        <v>-1.1621999999999999</v>
      </c>
      <c r="FQ103" s="1">
        <v>-1.3132999999999999</v>
      </c>
      <c r="GI103" s="1">
        <v>-0.3206</v>
      </c>
      <c r="HA103" s="1" t="str">
        <f t="shared" si="2"/>
        <v>2019</v>
      </c>
      <c r="HB103" s="1" t="str">
        <f t="shared" si="3"/>
        <v>03</v>
      </c>
    </row>
    <row r="104" spans="1:210">
      <c r="A104" s="3" t="s">
        <v>9</v>
      </c>
      <c r="B104" s="3"/>
      <c r="C104" s="3" t="s">
        <v>3352</v>
      </c>
      <c r="E104" s="1" t="s">
        <v>3352</v>
      </c>
      <c r="F104" s="1">
        <v>-0.36249999999999999</v>
      </c>
      <c r="G104" s="1">
        <v>-1.0291999999999999</v>
      </c>
      <c r="H104" s="1">
        <v>0.52439999999999998</v>
      </c>
      <c r="I104" s="1">
        <v>-1.4414</v>
      </c>
      <c r="J104" s="1">
        <v>-0.94199999999999995</v>
      </c>
      <c r="K104" s="1">
        <v>0.23369999999999999</v>
      </c>
      <c r="L104" s="1">
        <v>-0.34389999999999998</v>
      </c>
      <c r="M104" s="1">
        <v>-1.3021</v>
      </c>
      <c r="N104" s="1">
        <v>-0.86819999999999997</v>
      </c>
      <c r="O104" s="1">
        <v>-0.59519999999999995</v>
      </c>
      <c r="P104" s="1">
        <v>-1.0863</v>
      </c>
      <c r="Q104" s="1">
        <v>-0.57230000000000003</v>
      </c>
      <c r="R104" s="1">
        <v>-0.77490000000000003</v>
      </c>
      <c r="S104" s="1">
        <v>0.33179999999999998</v>
      </c>
      <c r="T104" s="1">
        <v>-1.6089</v>
      </c>
      <c r="U104" s="1">
        <v>-1.0650999999999999</v>
      </c>
      <c r="V104" s="1">
        <v>-1.7054</v>
      </c>
      <c r="W104" s="1">
        <v>0.4783</v>
      </c>
      <c r="X104" s="1">
        <v>-0.99429999999999996</v>
      </c>
      <c r="Y104" s="1">
        <v>-0.39369999999999999</v>
      </c>
      <c r="Z104" s="1">
        <v>8.0600000000000005E-2</v>
      </c>
      <c r="AA104" s="1">
        <v>-0.76119999999999999</v>
      </c>
      <c r="AB104" s="1">
        <v>0.91879999999999995</v>
      </c>
      <c r="AC104" s="1">
        <v>0</v>
      </c>
      <c r="AD104" s="1">
        <v>-0.94330000000000003</v>
      </c>
      <c r="AE104" s="1">
        <v>-1.1644000000000001</v>
      </c>
      <c r="AF104" s="1">
        <v>-0.85099999999999998</v>
      </c>
      <c r="AG104" s="1">
        <v>0.30070000000000002</v>
      </c>
      <c r="AH104" s="1">
        <v>-1.3194999999999999</v>
      </c>
      <c r="AI104" s="1">
        <v>-0.4577</v>
      </c>
      <c r="AJ104" s="1">
        <v>-6.6000000000000003E-2</v>
      </c>
      <c r="AK104" s="1">
        <v>-0.79359999999999997</v>
      </c>
      <c r="AL104" s="1">
        <v>1.0629999999999999</v>
      </c>
      <c r="AM104" s="1">
        <v>0</v>
      </c>
      <c r="AN104" s="1">
        <v>4.8500000000000001E-2</v>
      </c>
      <c r="AO104" s="1">
        <v>0.30940000000000001</v>
      </c>
      <c r="AP104" s="1">
        <v>0.65349999999999997</v>
      </c>
      <c r="AQ104" s="1">
        <v>-0.38159999999999999</v>
      </c>
      <c r="AR104" s="1">
        <v>-1.0077</v>
      </c>
      <c r="AS104" s="1">
        <v>-0.72519999999999996</v>
      </c>
      <c r="AT104" s="1">
        <v>-0.12280000000000001</v>
      </c>
      <c r="AU104" s="1">
        <v>-8.6800000000000002E-2</v>
      </c>
      <c r="AV104" s="1">
        <v>-0.86650000000000005</v>
      </c>
      <c r="AW104" s="1">
        <v>-1.3869</v>
      </c>
      <c r="AX104" s="1">
        <v>-0.70620000000000005</v>
      </c>
      <c r="AY104" s="1">
        <v>0.49220000000000003</v>
      </c>
      <c r="AZ104" s="1">
        <v>-0.15040000000000001</v>
      </c>
      <c r="BA104" s="1">
        <v>-0.34799999999999998</v>
      </c>
      <c r="BB104" s="1">
        <v>-3.0700000000000002E-2</v>
      </c>
      <c r="BC104" s="1">
        <v>0</v>
      </c>
      <c r="BD104" s="1">
        <v>-0.50229999999999997</v>
      </c>
      <c r="BE104" s="1">
        <v>-2.0609999999999999</v>
      </c>
      <c r="BF104" s="1">
        <v>9.98E-2</v>
      </c>
      <c r="BG104" s="1">
        <v>1.107</v>
      </c>
      <c r="BH104" s="1">
        <v>0.2135</v>
      </c>
      <c r="BI104" s="1">
        <v>-9.7000000000000003E-2</v>
      </c>
      <c r="BJ104" s="1">
        <v>-0.93379999999999996</v>
      </c>
      <c r="BK104" s="1">
        <v>-0.17960000000000001</v>
      </c>
      <c r="BL104" s="1">
        <v>-0.33250000000000002</v>
      </c>
      <c r="BM104" s="1">
        <v>-0.30880000000000002</v>
      </c>
      <c r="BN104" s="1">
        <v>0.89680000000000004</v>
      </c>
      <c r="BO104" s="1">
        <v>-0.43690000000000001</v>
      </c>
      <c r="BP104" s="1">
        <v>-0.61119999999999997</v>
      </c>
      <c r="BQ104" s="1">
        <v>0.18959999999999999</v>
      </c>
      <c r="BR104" s="1">
        <v>-0.56089999999999995</v>
      </c>
      <c r="BS104" s="1">
        <v>-0.63019999999999998</v>
      </c>
      <c r="BT104" s="1">
        <v>0.13120000000000001</v>
      </c>
      <c r="BU104" s="1">
        <v>1.1532</v>
      </c>
      <c r="BV104" s="1">
        <v>2.0916000000000001</v>
      </c>
      <c r="BW104" s="1">
        <v>7.5499999999999998E-2</v>
      </c>
      <c r="BX104" s="1">
        <v>-0.68969999999999998</v>
      </c>
      <c r="BY104" s="1">
        <v>-0.43049999999999999</v>
      </c>
      <c r="BZ104" s="1">
        <v>-1.0341</v>
      </c>
      <c r="CA104" s="1">
        <v>-0.84340000000000004</v>
      </c>
      <c r="CB104" s="1">
        <v>-0.25600000000000001</v>
      </c>
      <c r="CC104" s="1">
        <v>-0.39839999999999998</v>
      </c>
      <c r="CD104" s="1">
        <v>0</v>
      </c>
      <c r="CE104" s="1">
        <v>-8.2500000000000004E-2</v>
      </c>
      <c r="CF104" s="1">
        <v>-0.70950000000000002</v>
      </c>
      <c r="CG104" s="1">
        <v>-0.2218</v>
      </c>
      <c r="CH104" s="1">
        <v>-0.86040000000000005</v>
      </c>
      <c r="CI104" s="1">
        <v>0</v>
      </c>
      <c r="CJ104" s="1">
        <v>-0.39379999999999998</v>
      </c>
      <c r="CK104" s="1">
        <v>1.6625000000000001</v>
      </c>
      <c r="CL104" s="1">
        <v>9.7799999999999998E-2</v>
      </c>
      <c r="CM104" s="1">
        <v>0.13370000000000001</v>
      </c>
      <c r="CN104" s="1">
        <v>0.25309999999999999</v>
      </c>
      <c r="CO104" s="1">
        <v>-0.28499999999999998</v>
      </c>
      <c r="CP104" s="1">
        <v>-0.73419999999999996</v>
      </c>
      <c r="CQ104" s="1">
        <v>-0.32800000000000001</v>
      </c>
      <c r="CR104" s="1">
        <v>-0.19189999999999999</v>
      </c>
      <c r="CS104" s="1">
        <v>-0.84819999999999995</v>
      </c>
      <c r="CT104" s="1">
        <v>0.1701</v>
      </c>
      <c r="CU104" s="1">
        <v>-1.0238</v>
      </c>
      <c r="CV104" s="1">
        <v>0.23080000000000001</v>
      </c>
      <c r="CW104" s="1">
        <v>-1.8036000000000001</v>
      </c>
      <c r="CX104" s="1">
        <v>9.7500000000000003E-2</v>
      </c>
      <c r="CY104" s="1">
        <v>-0.20200000000000001</v>
      </c>
      <c r="CZ104" s="1">
        <v>1.3165</v>
      </c>
      <c r="DA104" s="1">
        <v>-0.40100000000000002</v>
      </c>
      <c r="DB104" s="1">
        <v>-1.1598999999999999</v>
      </c>
      <c r="DC104" s="1">
        <v>-3.3090999999999999</v>
      </c>
      <c r="DD104" s="1">
        <v>0.12330000000000001</v>
      </c>
      <c r="DE104" s="1">
        <v>-0.25509999999999999</v>
      </c>
      <c r="DF104" s="1">
        <v>0.80159999999999998</v>
      </c>
      <c r="DG104" s="1">
        <v>4.6199999999999998E-2</v>
      </c>
      <c r="DH104" s="1">
        <v>0.3644</v>
      </c>
      <c r="DI104" s="1">
        <v>0.16439999999999999</v>
      </c>
      <c r="DJ104" s="1">
        <v>-1.4E-3</v>
      </c>
      <c r="DK104" s="1">
        <v>6.8999999999999999E-3</v>
      </c>
      <c r="DL104" s="1">
        <v>0.33810000000000001</v>
      </c>
      <c r="DM104" s="1">
        <v>-8.0199999999999994E-2</v>
      </c>
      <c r="DN104" s="1">
        <v>0.15390000000000001</v>
      </c>
      <c r="DO104" s="1">
        <v>0.34589999999999999</v>
      </c>
      <c r="DP104" s="1">
        <v>1.1073999999999999</v>
      </c>
      <c r="DQ104" s="1">
        <v>0.81299999999999994</v>
      </c>
      <c r="DR104" s="1">
        <v>-0.1244</v>
      </c>
      <c r="DS104" s="1">
        <v>-0.58360000000000001</v>
      </c>
      <c r="DT104" s="1">
        <v>-0.29349999999999998</v>
      </c>
      <c r="DU104" s="1">
        <v>4.7199999999999999E-2</v>
      </c>
      <c r="DV104" s="1">
        <v>-0.4592</v>
      </c>
      <c r="DW104" s="1">
        <v>-0.4052</v>
      </c>
      <c r="DX104" s="1">
        <v>-0.18790000000000001</v>
      </c>
      <c r="DY104" s="1">
        <v>0.51070000000000004</v>
      </c>
      <c r="DZ104" s="1">
        <v>-1.6393</v>
      </c>
      <c r="EA104" s="1">
        <v>-3.61E-2</v>
      </c>
      <c r="EB104" s="1">
        <v>8.8200000000000001E-2</v>
      </c>
      <c r="EC104" s="1">
        <v>-0.41339999999999999</v>
      </c>
      <c r="ED104" s="1">
        <v>-1.1261000000000001</v>
      </c>
      <c r="EE104" s="1">
        <v>1.7161999999999999</v>
      </c>
      <c r="EF104" s="1">
        <v>-0.43509999999999999</v>
      </c>
      <c r="EG104" s="1">
        <v>0.38990000000000002</v>
      </c>
      <c r="EH104" s="1">
        <v>0.65639999999999998</v>
      </c>
      <c r="EI104" s="1">
        <v>-0.1166</v>
      </c>
      <c r="EJ104" s="1">
        <v>-0.21110000000000001</v>
      </c>
      <c r="EK104" s="1">
        <v>-0.30320000000000003</v>
      </c>
      <c r="EL104" s="1">
        <v>0.28899999999999998</v>
      </c>
      <c r="EM104" s="1">
        <v>-0.33339999999999997</v>
      </c>
      <c r="EN104" s="1">
        <v>-0.1769</v>
      </c>
      <c r="EO104" s="1">
        <v>0.16109999999999999</v>
      </c>
      <c r="EP104" s="1">
        <v>4.0000000000000002E-4</v>
      </c>
      <c r="EQ104" s="1">
        <v>0.1502</v>
      </c>
      <c r="ER104" s="1">
        <v>-0.85250000000000004</v>
      </c>
      <c r="ES104" s="1">
        <v>-3.1399999999999997E-2</v>
      </c>
      <c r="ET104" s="1">
        <v>-9.5600000000000004E-2</v>
      </c>
      <c r="EU104" s="1">
        <v>-9.4299999999999995E-2</v>
      </c>
      <c r="EV104" s="1">
        <v>-0.35139999999999999</v>
      </c>
      <c r="EW104" s="1">
        <v>0.36470000000000002</v>
      </c>
      <c r="EX104" s="1">
        <v>-0.56920000000000004</v>
      </c>
      <c r="EY104" s="1">
        <v>-0.16900000000000001</v>
      </c>
      <c r="EZ104" s="1">
        <v>-6.0299999999999999E-2</v>
      </c>
      <c r="FA104" s="1">
        <v>-0.84599999999999997</v>
      </c>
      <c r="FB104" s="1">
        <v>0.34010000000000001</v>
      </c>
      <c r="FC104" s="1">
        <v>-0.31919999999999998</v>
      </c>
      <c r="FD104" s="1">
        <v>0.1928</v>
      </c>
      <c r="FE104" s="1">
        <v>4.65E-2</v>
      </c>
      <c r="FG104" s="1">
        <v>5.9900000000000002E-2</v>
      </c>
      <c r="FH104" s="1">
        <v>0.1613</v>
      </c>
      <c r="FI104" s="1">
        <v>-4.0500000000000001E-2</v>
      </c>
      <c r="FJ104" s="1">
        <v>-7.4999999999999997E-3</v>
      </c>
      <c r="FK104" s="1">
        <v>0.5</v>
      </c>
      <c r="FL104" s="1">
        <v>-0.1241</v>
      </c>
      <c r="FM104" s="1">
        <v>-0.36849999999999999</v>
      </c>
      <c r="FN104" s="1">
        <v>-0.26700000000000002</v>
      </c>
      <c r="GI104" s="1">
        <v>-0.60219999999999996</v>
      </c>
      <c r="HA104" s="1" t="str">
        <f t="shared" si="2"/>
        <v>2019</v>
      </c>
      <c r="HB104" s="1" t="str">
        <f t="shared" si="3"/>
        <v>03</v>
      </c>
    </row>
    <row r="105" spans="1:210">
      <c r="A105" s="3" t="s">
        <v>9</v>
      </c>
      <c r="B105" s="3"/>
      <c r="C105" s="3" t="s">
        <v>3353</v>
      </c>
      <c r="E105" s="1" t="s">
        <v>3353</v>
      </c>
      <c r="F105" s="1">
        <v>-7.8100000000000003E-2</v>
      </c>
      <c r="G105" s="1">
        <v>-1.2596000000000001</v>
      </c>
      <c r="H105" s="1">
        <v>0.58589999999999998</v>
      </c>
      <c r="I105" s="1">
        <v>-0.6038</v>
      </c>
      <c r="J105" s="1">
        <v>-0.6149</v>
      </c>
      <c r="K105" s="1">
        <v>-5.8500000000000003E-2</v>
      </c>
      <c r="L105" s="1">
        <v>-0.34489999999999998</v>
      </c>
      <c r="M105" s="1">
        <v>-1.1662999999999999</v>
      </c>
      <c r="N105" s="1">
        <v>-0.58230000000000004</v>
      </c>
      <c r="O105" s="1">
        <v>-0.43659999999999999</v>
      </c>
      <c r="P105" s="1">
        <v>-2.0097</v>
      </c>
      <c r="Q105" s="1">
        <v>-0.41010000000000002</v>
      </c>
      <c r="R105" s="1">
        <v>-0.1948</v>
      </c>
      <c r="S105" s="1">
        <v>0.43149999999999999</v>
      </c>
      <c r="T105" s="1">
        <v>-1.1838</v>
      </c>
      <c r="U105" s="1">
        <v>-0.91490000000000005</v>
      </c>
      <c r="V105" s="1">
        <v>-1.2562</v>
      </c>
      <c r="W105" s="1">
        <v>0.66420000000000001</v>
      </c>
      <c r="X105" s="1">
        <v>-0.57299999999999995</v>
      </c>
      <c r="Y105" s="1">
        <v>-8.5099999999999995E-2</v>
      </c>
      <c r="Z105" s="1">
        <v>0</v>
      </c>
      <c r="AA105" s="1">
        <v>-0.62219999999999998</v>
      </c>
      <c r="AB105" s="1">
        <v>0.61160000000000003</v>
      </c>
      <c r="AC105" s="1">
        <v>0.4199</v>
      </c>
      <c r="AD105" s="1">
        <v>-0.70850000000000002</v>
      </c>
      <c r="AE105" s="1">
        <v>-1.0204</v>
      </c>
      <c r="AF105" s="1">
        <v>-0.66779999999999995</v>
      </c>
      <c r="AG105" s="1">
        <v>0.3009</v>
      </c>
      <c r="AH105" s="1">
        <v>-1.7013</v>
      </c>
      <c r="AI105" s="1">
        <v>-1.1088</v>
      </c>
      <c r="AJ105" s="1">
        <v>0.2656</v>
      </c>
      <c r="AK105" s="1">
        <v>-1.0175000000000001</v>
      </c>
      <c r="AL105" s="1">
        <v>0.91810000000000003</v>
      </c>
      <c r="AM105" s="1">
        <v>-0.3533</v>
      </c>
      <c r="AN105" s="1">
        <v>-0.33839999999999998</v>
      </c>
      <c r="AO105" s="1">
        <v>-0.30740000000000001</v>
      </c>
      <c r="AP105" s="1">
        <v>-0.33739999999999998</v>
      </c>
      <c r="AQ105" s="1">
        <v>7.6799999999999993E-2</v>
      </c>
      <c r="AR105" s="1">
        <v>-1.3779999999999999</v>
      </c>
      <c r="AS105" s="1">
        <v>-0.79310000000000003</v>
      </c>
      <c r="AT105" s="1">
        <v>-0.36670000000000003</v>
      </c>
      <c r="AU105" s="1">
        <v>-1.1388</v>
      </c>
      <c r="AV105" s="1">
        <v>-2.0687000000000002</v>
      </c>
      <c r="AW105" s="1">
        <v>-0.89590000000000003</v>
      </c>
      <c r="AX105" s="1">
        <v>-0.60929999999999995</v>
      </c>
      <c r="AY105" s="1">
        <v>0.49259999999999998</v>
      </c>
      <c r="AZ105" s="1">
        <v>-0.44840000000000002</v>
      </c>
      <c r="BA105" s="1">
        <v>-0.34560000000000002</v>
      </c>
      <c r="BB105" s="1">
        <v>-0.72660000000000002</v>
      </c>
      <c r="BC105" s="1">
        <v>0.15970000000000001</v>
      </c>
      <c r="BD105" s="1">
        <v>-0.46</v>
      </c>
      <c r="BE105" s="1">
        <v>-1.2806</v>
      </c>
      <c r="BF105" s="1">
        <v>-0.6613</v>
      </c>
      <c r="BG105" s="1">
        <v>-6.1199999999999997E-2</v>
      </c>
      <c r="BH105" s="1">
        <v>7.0800000000000002E-2</v>
      </c>
      <c r="BI105" s="1">
        <v>-0.19489999999999999</v>
      </c>
      <c r="BJ105" s="1">
        <v>-0.69869999999999999</v>
      </c>
      <c r="BK105" s="1">
        <v>-0.39319999999999999</v>
      </c>
      <c r="BL105" s="1">
        <v>-0.77170000000000005</v>
      </c>
      <c r="BM105" s="1">
        <v>7.7700000000000005E-2</v>
      </c>
      <c r="BN105" s="1">
        <v>-0.85140000000000005</v>
      </c>
      <c r="BO105" s="1">
        <v>0.29339999999999999</v>
      </c>
      <c r="BP105" s="1">
        <v>-1.2687999999999999</v>
      </c>
      <c r="BQ105" s="1">
        <v>0.50890000000000002</v>
      </c>
      <c r="BR105" s="1">
        <v>-1.1704000000000001</v>
      </c>
      <c r="BS105" s="1">
        <v>-0.49459999999999998</v>
      </c>
      <c r="BT105" s="1">
        <v>0</v>
      </c>
      <c r="BU105" s="1">
        <v>3.9049</v>
      </c>
      <c r="BV105" s="1">
        <v>-1.1206</v>
      </c>
      <c r="BW105" s="1">
        <v>8.6900000000000005E-2</v>
      </c>
      <c r="BX105" s="1">
        <v>-0.3044</v>
      </c>
      <c r="BY105" s="1">
        <v>-0.51329999999999998</v>
      </c>
      <c r="BZ105" s="1">
        <v>-1.3443000000000001</v>
      </c>
      <c r="CA105" s="1">
        <v>-0.89610000000000001</v>
      </c>
      <c r="CB105" s="1">
        <v>-0.3584</v>
      </c>
      <c r="CC105" s="1">
        <v>-0.64300000000000002</v>
      </c>
      <c r="CD105" s="1">
        <v>-0.1197</v>
      </c>
      <c r="CE105" s="1">
        <v>2.6700000000000002E-2</v>
      </c>
      <c r="CF105" s="1">
        <v>-0.73809999999999998</v>
      </c>
      <c r="CG105" s="1">
        <v>-0.2117</v>
      </c>
      <c r="CH105" s="1">
        <v>-0.19259999999999999</v>
      </c>
      <c r="CI105" s="1">
        <v>-0.1799</v>
      </c>
      <c r="CJ105" s="1">
        <v>-0.2475</v>
      </c>
      <c r="CK105" s="1">
        <v>0.6079</v>
      </c>
      <c r="CL105" s="1">
        <v>-4.0000000000000002E-4</v>
      </c>
      <c r="CM105" s="1">
        <v>0.24229999999999999</v>
      </c>
      <c r="CN105" s="1">
        <v>2.1499999999999998E-2</v>
      </c>
      <c r="CO105" s="1">
        <v>-0.2001</v>
      </c>
      <c r="CP105" s="1">
        <v>-1.1024</v>
      </c>
      <c r="CQ105" s="1">
        <v>-0.3291</v>
      </c>
      <c r="CR105" s="1">
        <v>-0.38200000000000001</v>
      </c>
      <c r="CS105" s="1">
        <v>-1.9801</v>
      </c>
      <c r="CT105" s="1">
        <v>0.22720000000000001</v>
      </c>
      <c r="CU105" s="1">
        <v>-1.0721000000000001</v>
      </c>
      <c r="CV105" s="1">
        <v>0.92749999999999999</v>
      </c>
      <c r="CW105" s="1">
        <v>-2.2988</v>
      </c>
      <c r="CX105" s="1">
        <v>0.14610000000000001</v>
      </c>
      <c r="CY105" s="1">
        <v>0.1011</v>
      </c>
      <c r="CZ105" s="1">
        <v>0.76500000000000001</v>
      </c>
      <c r="DA105" s="1">
        <v>3.3500000000000002E-2</v>
      </c>
      <c r="DB105" s="1">
        <v>-1.5399</v>
      </c>
      <c r="DC105" s="1">
        <v>-3.0495999999999999</v>
      </c>
      <c r="DD105" s="1">
        <v>-6.1499999999999999E-2</v>
      </c>
      <c r="DE105" s="1">
        <v>-0.81669999999999998</v>
      </c>
      <c r="DF105" s="1">
        <v>0.76539999999999997</v>
      </c>
      <c r="DG105" s="1">
        <v>-5.0599999999999999E-2</v>
      </c>
      <c r="DH105" s="1">
        <v>8.5400000000000004E-2</v>
      </c>
      <c r="DI105" s="1">
        <v>9.5600000000000004E-2</v>
      </c>
      <c r="DJ105" s="1">
        <v>0.14099999999999999</v>
      </c>
      <c r="DK105" s="1">
        <v>0.21579999999999999</v>
      </c>
      <c r="DL105" s="1">
        <v>1.38E-2</v>
      </c>
      <c r="DM105" s="1">
        <v>-3.32E-2</v>
      </c>
      <c r="DN105" s="1">
        <v>0.27250000000000002</v>
      </c>
      <c r="DO105" s="1">
        <v>0.25890000000000002</v>
      </c>
      <c r="DP105" s="1">
        <v>1.9574</v>
      </c>
      <c r="DQ105" s="1">
        <v>0.76329999999999998</v>
      </c>
      <c r="DR105" s="1">
        <v>0.31280000000000002</v>
      </c>
      <c r="DS105" s="1">
        <v>-1.1463000000000001</v>
      </c>
      <c r="DT105" s="1">
        <v>5.8900000000000001E-2</v>
      </c>
      <c r="DU105" s="1">
        <v>0.1893</v>
      </c>
      <c r="DV105" s="1">
        <v>0.1148</v>
      </c>
      <c r="DW105" s="1">
        <v>-1.1669</v>
      </c>
      <c r="DX105" s="1">
        <v>-0.2336</v>
      </c>
      <c r="DY105" s="1">
        <v>0.28320000000000001</v>
      </c>
      <c r="DZ105" s="1">
        <v>-1.2723</v>
      </c>
      <c r="EA105" s="1">
        <v>-3.73E-2</v>
      </c>
      <c r="EB105" s="1">
        <v>-0.15870000000000001</v>
      </c>
      <c r="EC105" s="1">
        <v>-0.25969999999999999</v>
      </c>
      <c r="ED105" s="1">
        <v>-1.5426</v>
      </c>
      <c r="EE105" s="1">
        <v>1.0105</v>
      </c>
      <c r="EF105" s="1">
        <v>-0.70750000000000002</v>
      </c>
      <c r="EG105" s="1">
        <v>0.17710000000000001</v>
      </c>
      <c r="EH105" s="1">
        <v>0.77780000000000005</v>
      </c>
      <c r="EI105" s="1">
        <v>-2.6599999999999999E-2</v>
      </c>
      <c r="EJ105" s="1">
        <v>-1.9599999999999999E-2</v>
      </c>
      <c r="EK105" s="1">
        <v>-7.6E-3</v>
      </c>
      <c r="EL105" s="1">
        <v>0.3145</v>
      </c>
      <c r="EM105" s="1">
        <v>-1.4595</v>
      </c>
      <c r="EN105" s="1">
        <v>-1.0690999999999999</v>
      </c>
      <c r="EO105" s="1">
        <v>0.5595</v>
      </c>
      <c r="EP105" s="1">
        <v>8.2400000000000001E-2</v>
      </c>
      <c r="EQ105" s="1">
        <v>0.51990000000000003</v>
      </c>
      <c r="ER105" s="1">
        <v>-1.5006999999999999</v>
      </c>
      <c r="ES105" s="1">
        <v>0.15740000000000001</v>
      </c>
      <c r="ET105" s="1">
        <v>3.1800000000000002E-2</v>
      </c>
      <c r="EU105" s="1">
        <v>3.15E-2</v>
      </c>
      <c r="EV105" s="1">
        <v>-0.21199999999999999</v>
      </c>
      <c r="EW105" s="1">
        <v>-0.18099999999999999</v>
      </c>
      <c r="EX105" s="1">
        <v>-1.0853999999999999</v>
      </c>
      <c r="EY105" s="1">
        <v>-5.1700000000000003E-2</v>
      </c>
      <c r="EZ105" s="1">
        <v>-6.5600000000000006E-2</v>
      </c>
      <c r="FA105" s="1">
        <v>-1.9491000000000001</v>
      </c>
      <c r="FB105" s="1">
        <v>-0.2409</v>
      </c>
      <c r="FC105" s="1">
        <v>-5.9299999999999999E-2</v>
      </c>
      <c r="FD105" s="1">
        <v>0.214</v>
      </c>
      <c r="FE105" s="1">
        <v>-0.69410000000000005</v>
      </c>
      <c r="FG105" s="1">
        <v>0.1012</v>
      </c>
      <c r="FH105" s="1">
        <v>6.59E-2</v>
      </c>
      <c r="FI105" s="1">
        <v>-6.9900000000000004E-2</v>
      </c>
      <c r="FJ105" s="1">
        <v>-7.4999999999999997E-3</v>
      </c>
      <c r="FK105" s="1">
        <v>9.9299999999999999E-2</v>
      </c>
      <c r="FL105" s="1">
        <v>-5.5300000000000002E-2</v>
      </c>
      <c r="FM105" s="1">
        <v>-0.19900000000000001</v>
      </c>
      <c r="FN105" s="1">
        <v>-1.1999999999999999E-3</v>
      </c>
      <c r="GI105" s="1">
        <v>-0.32119999999999999</v>
      </c>
      <c r="HA105" s="1" t="str">
        <f t="shared" si="2"/>
        <v>2019</v>
      </c>
      <c r="HB105" s="1" t="str">
        <f t="shared" si="3"/>
        <v>03</v>
      </c>
    </row>
    <row r="106" spans="1:210">
      <c r="A106" s="3" t="s">
        <v>9</v>
      </c>
      <c r="B106" s="3"/>
      <c r="C106" s="3" t="s">
        <v>3354</v>
      </c>
      <c r="E106" s="1" t="s">
        <v>3355</v>
      </c>
      <c r="F106" s="1">
        <v>-0.34960000000000002</v>
      </c>
      <c r="G106" s="1">
        <v>-1.1575</v>
      </c>
      <c r="H106" s="1">
        <v>0.52290000000000003</v>
      </c>
      <c r="I106" s="1">
        <v>-1.8001</v>
      </c>
      <c r="J106" s="1">
        <v>-1.6486000000000001</v>
      </c>
      <c r="K106" s="1">
        <v>-0.29220000000000002</v>
      </c>
      <c r="L106" s="1">
        <v>-0.53310000000000002</v>
      </c>
      <c r="M106" s="1">
        <v>-1.5059</v>
      </c>
      <c r="N106" s="1">
        <v>-0.93789999999999996</v>
      </c>
      <c r="O106" s="1">
        <v>-0.98619999999999997</v>
      </c>
      <c r="P106" s="1">
        <v>0.1095</v>
      </c>
      <c r="Q106" s="1">
        <v>-0.81630000000000003</v>
      </c>
      <c r="R106" s="1">
        <v>-0.94130000000000003</v>
      </c>
      <c r="S106" s="1">
        <v>0.29289999999999999</v>
      </c>
      <c r="T106" s="1">
        <v>0.71709999999999996</v>
      </c>
      <c r="U106" s="1">
        <v>0.9738</v>
      </c>
      <c r="V106" s="1">
        <v>0.46289999999999998</v>
      </c>
      <c r="W106" s="1">
        <v>0.59230000000000005</v>
      </c>
      <c r="X106" s="1">
        <v>2.0114000000000001</v>
      </c>
      <c r="Y106" s="1">
        <v>-0.16900000000000001</v>
      </c>
      <c r="Z106" s="1">
        <v>0.2417</v>
      </c>
      <c r="AA106" s="1">
        <v>1.8751</v>
      </c>
      <c r="AB106" s="1">
        <v>-0.45939999999999998</v>
      </c>
      <c r="AC106" s="1">
        <v>0.78569999999999995</v>
      </c>
      <c r="AD106" s="1">
        <v>0.89580000000000004</v>
      </c>
      <c r="AE106" s="1">
        <v>-1.3081</v>
      </c>
      <c r="AF106" s="1">
        <v>1.9288000000000001</v>
      </c>
      <c r="AG106" s="1">
        <v>-0.22639999999999999</v>
      </c>
      <c r="AH106" s="1">
        <v>0.96150000000000002</v>
      </c>
      <c r="AI106" s="1">
        <v>-0.55049999999999999</v>
      </c>
      <c r="AJ106" s="1">
        <v>-6.6500000000000004E-2</v>
      </c>
      <c r="AK106" s="1">
        <v>-1.2436</v>
      </c>
      <c r="AL106" s="1">
        <v>0.93889999999999996</v>
      </c>
      <c r="AM106" s="1">
        <v>2.1739000000000002</v>
      </c>
      <c r="AN106" s="1">
        <v>9.6199999999999994E-2</v>
      </c>
      <c r="AO106" s="1">
        <v>0.192</v>
      </c>
      <c r="AP106" s="1">
        <v>1.6564000000000001</v>
      </c>
      <c r="AQ106" s="1">
        <v>-0.69230000000000003</v>
      </c>
      <c r="AR106" s="1">
        <v>-0.5514</v>
      </c>
      <c r="AS106" s="1">
        <v>1.1294</v>
      </c>
      <c r="AT106" s="1">
        <v>-1.1002000000000001</v>
      </c>
      <c r="AU106" s="1">
        <v>0.76329999999999998</v>
      </c>
      <c r="AV106" s="1">
        <v>0.1452</v>
      </c>
      <c r="AW106" s="1">
        <v>-1.3559000000000001</v>
      </c>
      <c r="AX106" s="1">
        <v>1.7504</v>
      </c>
      <c r="AY106" s="1">
        <v>-0.82369999999999999</v>
      </c>
      <c r="AZ106" s="1">
        <v>-3.7199999999999997E-2</v>
      </c>
      <c r="BA106" s="1">
        <v>-0.34399999999999997</v>
      </c>
      <c r="BB106" s="1">
        <v>-0.18060000000000001</v>
      </c>
      <c r="BC106" s="1">
        <v>0</v>
      </c>
      <c r="BD106" s="1">
        <v>4.19E-2</v>
      </c>
      <c r="BE106" s="1">
        <v>-1.7121999999999999</v>
      </c>
      <c r="BF106" s="1">
        <v>0.26490000000000002</v>
      </c>
      <c r="BG106" s="1">
        <v>-9.11E-2</v>
      </c>
      <c r="BH106" s="1">
        <v>7.1099999999999997E-2</v>
      </c>
      <c r="BI106" s="1">
        <v>1.8512</v>
      </c>
      <c r="BJ106" s="1">
        <v>-1.8648</v>
      </c>
      <c r="BK106" s="1">
        <v>0.71499999999999997</v>
      </c>
      <c r="BL106" s="1">
        <v>0.441</v>
      </c>
      <c r="BM106" s="1">
        <v>-1.1645000000000001</v>
      </c>
      <c r="BN106" s="1">
        <v>1.4589000000000001</v>
      </c>
      <c r="BO106" s="1">
        <v>-0.51239999999999997</v>
      </c>
      <c r="BP106" s="1">
        <v>-1.9322999999999999</v>
      </c>
      <c r="BQ106" s="1">
        <v>1.0184</v>
      </c>
      <c r="BR106" s="1">
        <v>-1.0198</v>
      </c>
      <c r="BS106" s="1">
        <v>-0.3508</v>
      </c>
      <c r="BT106" s="1">
        <v>-0.13100000000000001</v>
      </c>
      <c r="BU106" s="1">
        <v>2.9258999999999999</v>
      </c>
      <c r="BV106" s="1">
        <v>-0.9012</v>
      </c>
      <c r="BW106" s="1">
        <v>-0.44529999999999997</v>
      </c>
      <c r="BX106" s="1">
        <v>-1.7351000000000001</v>
      </c>
      <c r="BY106" s="1">
        <v>-0.1605</v>
      </c>
      <c r="BZ106" s="1">
        <v>-1.2952999999999999</v>
      </c>
      <c r="CA106" s="1">
        <v>-1.1646000000000001</v>
      </c>
      <c r="CB106" s="1">
        <v>0</v>
      </c>
      <c r="CC106" s="1">
        <v>-7.9799999999999996E-2</v>
      </c>
      <c r="CD106" s="1">
        <v>-0.1201</v>
      </c>
      <c r="CE106" s="1">
        <v>-0.81689999999999996</v>
      </c>
      <c r="CF106" s="1">
        <v>-1.7823</v>
      </c>
      <c r="CG106" s="1">
        <v>0.54700000000000004</v>
      </c>
      <c r="CH106" s="1">
        <v>-0.47910000000000003</v>
      </c>
      <c r="CI106" s="1">
        <v>-0.30080000000000001</v>
      </c>
      <c r="CJ106" s="1">
        <v>-0.29570000000000002</v>
      </c>
      <c r="CK106" s="1">
        <v>0.30320000000000003</v>
      </c>
      <c r="CL106" s="1">
        <v>-0.14169999999999999</v>
      </c>
      <c r="CM106" s="1">
        <v>-8.0799999999999997E-2</v>
      </c>
      <c r="CN106" s="1">
        <v>-0.6008</v>
      </c>
      <c r="CO106" s="1">
        <v>-0.17019999999999999</v>
      </c>
      <c r="CP106" s="1">
        <v>0.2298</v>
      </c>
      <c r="CQ106" s="1">
        <v>-0.28160000000000002</v>
      </c>
      <c r="CR106" s="1">
        <v>0.191</v>
      </c>
      <c r="CS106" s="1">
        <v>-0.76080000000000003</v>
      </c>
      <c r="CT106" s="1">
        <v>-5.6599999999999998E-2</v>
      </c>
      <c r="CU106" s="1">
        <v>3.1722000000000001</v>
      </c>
      <c r="CV106" s="1">
        <v>1.3855999999999999</v>
      </c>
      <c r="CW106" s="1">
        <v>-1.4</v>
      </c>
      <c r="CX106" s="1">
        <v>0</v>
      </c>
      <c r="CY106" s="1">
        <v>5.0500000000000003E-2</v>
      </c>
      <c r="CZ106" s="1">
        <v>0.21840000000000001</v>
      </c>
      <c r="DA106" s="1">
        <v>-0.30109999999999998</v>
      </c>
      <c r="DB106" s="1">
        <v>-1.3512999999999999</v>
      </c>
      <c r="DC106" s="1">
        <v>-2.4725000000000001</v>
      </c>
      <c r="DD106" s="1">
        <v>-0.36830000000000002</v>
      </c>
      <c r="DE106" s="1">
        <v>-0.35870000000000002</v>
      </c>
      <c r="DF106" s="1">
        <v>0.62719999999999998</v>
      </c>
      <c r="DG106" s="1">
        <v>-5.7200000000000001E-2</v>
      </c>
      <c r="DH106" s="1">
        <v>-0.52249999999999996</v>
      </c>
      <c r="DI106" s="1">
        <v>-8.8999999999999999E-3</v>
      </c>
      <c r="DJ106" s="1">
        <v>-0.60909999999999997</v>
      </c>
      <c r="DK106" s="1">
        <v>-0.13589999999999999</v>
      </c>
      <c r="DL106" s="1">
        <v>-1.2800000000000001E-2</v>
      </c>
      <c r="DM106" s="1">
        <v>-6.9000000000000006E-2</v>
      </c>
      <c r="DN106" s="1">
        <v>-3.5999999999999999E-3</v>
      </c>
      <c r="DO106" s="1">
        <v>-0.1295</v>
      </c>
      <c r="DP106" s="1">
        <v>1.5058</v>
      </c>
      <c r="DQ106" s="1">
        <v>0.76249999999999996</v>
      </c>
      <c r="DR106" s="1">
        <v>0.47870000000000001</v>
      </c>
      <c r="DS106" s="1">
        <v>-0.90180000000000005</v>
      </c>
      <c r="DT106" s="1">
        <v>-1.0526</v>
      </c>
      <c r="DU106" s="1">
        <v>4.7300000000000002E-2</v>
      </c>
      <c r="DV106" s="1">
        <v>0.17069999999999999</v>
      </c>
      <c r="DW106" s="1">
        <v>-0.5081</v>
      </c>
      <c r="DX106" s="1">
        <v>-0.18629999999999999</v>
      </c>
      <c r="DY106" s="1">
        <v>0.9637</v>
      </c>
      <c r="DZ106" s="1">
        <v>4.7199999999999999E-2</v>
      </c>
      <c r="EA106" s="1">
        <v>-0.69699999999999995</v>
      </c>
      <c r="EB106" s="1">
        <v>-0.46100000000000002</v>
      </c>
      <c r="EC106" s="1">
        <v>-0.1036</v>
      </c>
      <c r="ED106" s="1">
        <v>0.68799999999999994</v>
      </c>
      <c r="EE106" s="1">
        <v>1.2413000000000001</v>
      </c>
      <c r="EF106" s="1">
        <v>-0.87980000000000003</v>
      </c>
      <c r="EG106" s="1">
        <v>-2.3900000000000001E-2</v>
      </c>
      <c r="EH106" s="1">
        <v>1.1540999999999999</v>
      </c>
      <c r="EI106" s="1">
        <v>-0.37419999999999998</v>
      </c>
      <c r="EJ106" s="1">
        <v>-0.29149999999999998</v>
      </c>
      <c r="EK106" s="1">
        <v>-0.75639999999999996</v>
      </c>
      <c r="EL106" s="1">
        <v>9.4899999999999998E-2</v>
      </c>
      <c r="EM106" s="1">
        <v>-0.50519999999999998</v>
      </c>
      <c r="EN106" s="1">
        <v>1.1973</v>
      </c>
      <c r="EO106" s="1">
        <v>0.1255</v>
      </c>
      <c r="EP106" s="1">
        <v>-8.8499999999999995E-2</v>
      </c>
      <c r="EQ106" s="1">
        <v>0.3619</v>
      </c>
      <c r="ER106" s="1">
        <v>-1.0573999999999999</v>
      </c>
      <c r="ES106" s="1">
        <v>-0.26779999999999998</v>
      </c>
      <c r="ET106" s="1">
        <v>-0.28689999999999999</v>
      </c>
      <c r="EU106" s="1">
        <v>4.7199999999999999E-2</v>
      </c>
      <c r="EV106" s="1">
        <v>-0.2974</v>
      </c>
      <c r="EW106" s="1">
        <v>0.81369999999999998</v>
      </c>
      <c r="EX106" s="1">
        <v>0.1903</v>
      </c>
      <c r="EY106" s="1">
        <v>-0.8004</v>
      </c>
      <c r="EZ106" s="1">
        <v>-0.1086</v>
      </c>
      <c r="FA106" s="1">
        <v>1.2058</v>
      </c>
      <c r="FB106" s="1">
        <v>-0.19239999999999999</v>
      </c>
      <c r="FC106" s="1">
        <v>0.48509999999999998</v>
      </c>
      <c r="FD106" s="1">
        <v>0.1056</v>
      </c>
      <c r="FE106" s="1">
        <v>0.46310000000000001</v>
      </c>
      <c r="FG106" s="1">
        <v>-0.41909999999999997</v>
      </c>
      <c r="FH106" s="1">
        <v>-0.31530000000000002</v>
      </c>
      <c r="FI106" s="1">
        <v>0.1522</v>
      </c>
      <c r="FJ106" s="1">
        <v>-1.0397000000000001</v>
      </c>
      <c r="FK106" s="1">
        <v>1.0427</v>
      </c>
      <c r="FL106" s="1">
        <v>-3.3300000000000003E-2</v>
      </c>
      <c r="FM106" s="1">
        <v>-0.78990000000000005</v>
      </c>
      <c r="FN106" s="1">
        <v>-0.22800000000000001</v>
      </c>
      <c r="GI106" s="1">
        <v>2.0409999999999999</v>
      </c>
      <c r="HA106" s="1" t="str">
        <f t="shared" si="2"/>
        <v>2019</v>
      </c>
      <c r="HB106" s="1" t="str">
        <f t="shared" si="3"/>
        <v>03</v>
      </c>
    </row>
    <row r="107" spans="1:210">
      <c r="A107" s="3" t="s">
        <v>9</v>
      </c>
      <c r="B107" s="3"/>
      <c r="C107" s="3" t="s">
        <v>3356</v>
      </c>
      <c r="E107" s="1" t="s">
        <v>3357</v>
      </c>
      <c r="F107" s="1">
        <v>-0.3337</v>
      </c>
      <c r="G107" s="1">
        <v>-0.64639999999999997</v>
      </c>
      <c r="H107" s="1">
        <v>-0.34489999999999998</v>
      </c>
      <c r="I107" s="1">
        <v>-1.0161</v>
      </c>
      <c r="J107" s="1">
        <v>-1.0343</v>
      </c>
      <c r="K107" s="1">
        <v>-0.58069999999999999</v>
      </c>
      <c r="L107" s="1">
        <v>-0.49819999999999998</v>
      </c>
      <c r="M107" s="1">
        <v>-1.3928</v>
      </c>
      <c r="N107" s="1">
        <v>-0.6905</v>
      </c>
      <c r="O107" s="1">
        <v>-0.72940000000000005</v>
      </c>
      <c r="P107" s="1">
        <v>0.2828</v>
      </c>
      <c r="Q107" s="1">
        <v>-0.98280000000000001</v>
      </c>
      <c r="R107" s="1">
        <v>-0.71379999999999999</v>
      </c>
      <c r="S107" s="1">
        <v>-5.8299999999999998E-2</v>
      </c>
      <c r="T107" s="1">
        <v>0.86560000000000004</v>
      </c>
      <c r="U107" s="1">
        <v>0.65869999999999995</v>
      </c>
      <c r="V107" s="1">
        <v>0.47739999999999999</v>
      </c>
      <c r="W107" s="1">
        <v>4.5100000000000001E-2</v>
      </c>
      <c r="X107" s="1">
        <v>1.3273999999999999</v>
      </c>
      <c r="Y107" s="1">
        <v>-0.38950000000000001</v>
      </c>
      <c r="Z107" s="1">
        <v>0</v>
      </c>
      <c r="AA107" s="1">
        <v>2.9462000000000002</v>
      </c>
      <c r="AB107" s="1">
        <v>-1.0355000000000001</v>
      </c>
      <c r="AC107" s="1">
        <v>0.35730000000000001</v>
      </c>
      <c r="AD107" s="1">
        <v>0.63600000000000001</v>
      </c>
      <c r="AE107" s="1">
        <v>1.506</v>
      </c>
      <c r="AF107" s="1">
        <v>2.8738999999999999</v>
      </c>
      <c r="AG107" s="1">
        <v>-1.3757999999999999</v>
      </c>
      <c r="AH107" s="1">
        <v>1.3104</v>
      </c>
      <c r="AI107" s="1">
        <v>-0.60299999999999998</v>
      </c>
      <c r="AJ107" s="1">
        <v>0.13270000000000001</v>
      </c>
      <c r="AK107" s="1">
        <v>-1.5748</v>
      </c>
      <c r="AL107" s="1">
        <v>1.7799</v>
      </c>
      <c r="AM107" s="1">
        <v>1.8655999999999999</v>
      </c>
      <c r="AN107" s="1">
        <v>-0.24110000000000001</v>
      </c>
      <c r="AO107" s="1">
        <v>-0.38490000000000002</v>
      </c>
      <c r="AP107" s="1">
        <v>-1.2847</v>
      </c>
      <c r="AQ107" s="1">
        <v>0.30790000000000001</v>
      </c>
      <c r="AR107" s="1">
        <v>-0.18540000000000001</v>
      </c>
      <c r="AS107" s="1">
        <v>0.86360000000000003</v>
      </c>
      <c r="AT107" s="1">
        <v>-0.60819999999999996</v>
      </c>
      <c r="AU107" s="1">
        <v>1.9757</v>
      </c>
      <c r="AV107" s="1">
        <v>1.7798</v>
      </c>
      <c r="AW107" s="1">
        <v>-2.7795999999999998</v>
      </c>
      <c r="AX107" s="1">
        <v>2.9655</v>
      </c>
      <c r="AY107" s="1">
        <v>-1.4206000000000001</v>
      </c>
      <c r="AZ107" s="1">
        <v>-0.1883</v>
      </c>
      <c r="BA107" s="1">
        <v>0.46400000000000002</v>
      </c>
      <c r="BB107" s="1">
        <v>-3.0800000000000001E-2</v>
      </c>
      <c r="BC107" s="1">
        <v>-0.1578</v>
      </c>
      <c r="BD107" s="1">
        <v>-0.12709999999999999</v>
      </c>
      <c r="BE107" s="1">
        <v>-1.3996</v>
      </c>
      <c r="BF107" s="1">
        <v>-0.56640000000000001</v>
      </c>
      <c r="BG107" s="1">
        <v>-0.12039999999999999</v>
      </c>
      <c r="BH107" s="1">
        <v>0.14280000000000001</v>
      </c>
      <c r="BI107" s="1">
        <v>2.9558</v>
      </c>
      <c r="BJ107" s="1">
        <v>-2.4615</v>
      </c>
      <c r="BK107" s="1">
        <v>-0.1779</v>
      </c>
      <c r="BL107" s="1">
        <v>0</v>
      </c>
      <c r="BM107" s="1">
        <v>0.15640000000000001</v>
      </c>
      <c r="BN107" s="1">
        <v>-0.12759999999999999</v>
      </c>
      <c r="BO107" s="1">
        <v>0.21859999999999999</v>
      </c>
      <c r="BP107" s="1">
        <v>-2.9849999999999999</v>
      </c>
      <c r="BQ107" s="1">
        <v>1.6666000000000001</v>
      </c>
      <c r="BR107" s="1">
        <v>-0.88859999999999995</v>
      </c>
      <c r="BS107" s="1">
        <v>-0.34739999999999999</v>
      </c>
      <c r="BT107" s="1">
        <v>0</v>
      </c>
      <c r="BU107" s="1">
        <v>3.5175000000000001</v>
      </c>
      <c r="BV107" s="1">
        <v>-3.3047</v>
      </c>
      <c r="BW107" s="1">
        <v>1.0649</v>
      </c>
      <c r="BX107" s="1">
        <v>2.016</v>
      </c>
      <c r="BY107" s="1">
        <v>-1.5509999999999999</v>
      </c>
      <c r="BZ107" s="1">
        <v>-1.1464000000000001</v>
      </c>
      <c r="CA107" s="1">
        <v>-0.74980000000000002</v>
      </c>
      <c r="CB107" s="1">
        <v>-0.30480000000000002</v>
      </c>
      <c r="CC107" s="1">
        <v>-0.3952</v>
      </c>
      <c r="CD107" s="1">
        <v>0</v>
      </c>
      <c r="CE107" s="1">
        <v>0.86370000000000002</v>
      </c>
      <c r="CF107" s="1">
        <v>1.5965</v>
      </c>
      <c r="CG107" s="1">
        <v>-1.4101999999999999</v>
      </c>
      <c r="CH107" s="1">
        <v>-0.81059999999999999</v>
      </c>
      <c r="CI107" s="1">
        <v>-0.1208</v>
      </c>
      <c r="CJ107" s="1">
        <v>-1.0273000000000001</v>
      </c>
      <c r="CK107" s="1">
        <v>0.30299999999999999</v>
      </c>
      <c r="CL107" s="1">
        <v>0.1946</v>
      </c>
      <c r="CM107" s="1">
        <v>0.52549999999999997</v>
      </c>
      <c r="CN107" s="1">
        <v>1.2039</v>
      </c>
      <c r="CO107" s="1">
        <v>0.29170000000000001</v>
      </c>
      <c r="CP107" s="1">
        <v>0.27910000000000001</v>
      </c>
      <c r="CQ107" s="1">
        <v>-0.51349999999999996</v>
      </c>
      <c r="CR107" s="1">
        <v>4.7800000000000002E-2</v>
      </c>
      <c r="CS107" s="1">
        <v>-0.33829999999999999</v>
      </c>
      <c r="CT107" s="1">
        <v>0.67030000000000001</v>
      </c>
      <c r="CU107" s="1">
        <v>-1.1787000000000001</v>
      </c>
      <c r="CV107" s="1">
        <v>0.98629999999999995</v>
      </c>
      <c r="CW107" s="1">
        <v>-1.9637</v>
      </c>
      <c r="CX107" s="1">
        <v>-4.8800000000000003E-2</v>
      </c>
      <c r="CY107" s="1">
        <v>-5.04E-2</v>
      </c>
      <c r="CZ107" s="1">
        <v>0.65890000000000004</v>
      </c>
      <c r="DA107" s="1">
        <v>-0.36799999999999999</v>
      </c>
      <c r="DB107" s="1">
        <v>-0.72850000000000004</v>
      </c>
      <c r="DC107" s="1">
        <v>-3.7877999999999998</v>
      </c>
      <c r="DD107" s="1">
        <v>1.0585</v>
      </c>
      <c r="DE107" s="1">
        <v>5.1499999999999997E-2</v>
      </c>
      <c r="DF107" s="1">
        <v>0.28410000000000002</v>
      </c>
      <c r="DG107" s="1">
        <v>0.1087</v>
      </c>
      <c r="DH107" s="1">
        <v>0.88109999999999999</v>
      </c>
      <c r="DI107" s="1">
        <v>-0.11169999999999999</v>
      </c>
      <c r="DJ107" s="1">
        <v>1.1324000000000001</v>
      </c>
      <c r="DK107" s="1">
        <v>1.1232</v>
      </c>
      <c r="DL107" s="1">
        <v>1.1341000000000001</v>
      </c>
      <c r="DM107" s="1">
        <v>0.72430000000000005</v>
      </c>
      <c r="DN107" s="1">
        <v>0.14960000000000001</v>
      </c>
      <c r="DO107" s="1">
        <v>3.9899999999999998E-2</v>
      </c>
      <c r="DP107" s="1">
        <v>0.60970000000000002</v>
      </c>
      <c r="DQ107" s="1">
        <v>0.81520000000000004</v>
      </c>
      <c r="DR107" s="1">
        <v>0.1867</v>
      </c>
      <c r="DS107" s="1">
        <v>-0.67430000000000001</v>
      </c>
      <c r="DT107" s="1">
        <v>-1.5994999999999999</v>
      </c>
      <c r="DU107" s="1">
        <v>-4.7199999999999999E-2</v>
      </c>
      <c r="DV107" s="1">
        <v>5.5899999999999998E-2</v>
      </c>
      <c r="DW107" s="1">
        <v>0.1525</v>
      </c>
      <c r="DX107" s="1">
        <v>-0.75249999999999995</v>
      </c>
      <c r="DY107" s="1">
        <v>1.52</v>
      </c>
      <c r="DZ107" s="1">
        <v>0.29210000000000003</v>
      </c>
      <c r="EA107" s="1">
        <v>0.53310000000000002</v>
      </c>
      <c r="EB107" s="1">
        <v>1.04E-2</v>
      </c>
      <c r="EC107" s="1">
        <v>-0.3589</v>
      </c>
      <c r="ED107" s="1">
        <v>0.89359999999999995</v>
      </c>
      <c r="EE107" s="1">
        <v>1.6407</v>
      </c>
      <c r="EF107" s="1">
        <v>-0.69159999999999999</v>
      </c>
      <c r="EG107" s="1">
        <v>0.87960000000000005</v>
      </c>
      <c r="EH107" s="1">
        <v>0.48320000000000002</v>
      </c>
      <c r="EI107" s="1">
        <v>-0.35399999999999998</v>
      </c>
      <c r="EJ107" s="1">
        <v>5.8900000000000001E-2</v>
      </c>
      <c r="EK107" s="1">
        <v>0.84150000000000003</v>
      </c>
      <c r="EL107" s="1">
        <v>1.1891</v>
      </c>
      <c r="EM107" s="1">
        <v>8.5400000000000004E-2</v>
      </c>
      <c r="EN107" s="1">
        <v>2.0958000000000001</v>
      </c>
      <c r="EO107" s="1">
        <v>1.4650000000000001</v>
      </c>
      <c r="EP107" s="1">
        <v>1.0163</v>
      </c>
      <c r="EQ107" s="1">
        <v>-3.9199999999999999E-2</v>
      </c>
      <c r="ER107" s="1">
        <v>-0.95809999999999995</v>
      </c>
      <c r="ES107" s="1">
        <v>0.91739999999999999</v>
      </c>
      <c r="ET107" s="1">
        <v>0.81610000000000005</v>
      </c>
      <c r="EU107" s="1">
        <v>0.1419</v>
      </c>
      <c r="EV107" s="1">
        <v>0.58540000000000003</v>
      </c>
      <c r="EW107" s="1">
        <v>0.22700000000000001</v>
      </c>
      <c r="EX107" s="1">
        <v>-1.2149000000000001</v>
      </c>
      <c r="EY107" s="1">
        <v>1.1094999999999999</v>
      </c>
      <c r="EZ107" s="1">
        <v>3.6499999999999998E-2</v>
      </c>
      <c r="FA107" s="1">
        <v>1.6739999999999999</v>
      </c>
      <c r="FB107" s="1">
        <v>-1.0085999999999999</v>
      </c>
      <c r="FC107" s="1">
        <v>1.0419</v>
      </c>
      <c r="FD107" s="1">
        <v>0.107</v>
      </c>
      <c r="FE107" s="1">
        <v>-0.32550000000000001</v>
      </c>
      <c r="FG107" s="1">
        <v>0.97050000000000003</v>
      </c>
      <c r="FH107" s="1">
        <v>0.76980000000000004</v>
      </c>
      <c r="FI107" s="1">
        <v>0.15959999999999999</v>
      </c>
      <c r="FJ107" s="1">
        <v>0.63859999999999995</v>
      </c>
      <c r="FK107" s="1">
        <v>0.14910000000000001</v>
      </c>
      <c r="FL107" s="1">
        <v>1.9841</v>
      </c>
      <c r="FM107" s="1">
        <v>0.6724</v>
      </c>
      <c r="FN107" s="1">
        <v>1.2534000000000001</v>
      </c>
      <c r="HA107" s="1" t="str">
        <f t="shared" si="2"/>
        <v>2019</v>
      </c>
      <c r="HB107" s="1" t="str">
        <f t="shared" si="3"/>
        <v>02</v>
      </c>
    </row>
    <row r="108" spans="1:210">
      <c r="A108" s="3" t="s">
        <v>9</v>
      </c>
      <c r="B108" s="3"/>
      <c r="C108" s="3" t="s">
        <v>3358</v>
      </c>
      <c r="E108" s="1" t="s">
        <v>3358</v>
      </c>
      <c r="F108" s="1">
        <v>-0.3337</v>
      </c>
      <c r="G108" s="1">
        <v>-0.64639999999999997</v>
      </c>
      <c r="H108" s="1">
        <v>-0.34489999999999998</v>
      </c>
      <c r="I108" s="1">
        <v>-1.0161</v>
      </c>
      <c r="J108" s="1">
        <v>-1.0343</v>
      </c>
      <c r="K108" s="1">
        <v>-0.58069999999999999</v>
      </c>
      <c r="L108" s="1">
        <v>-0.49819999999999998</v>
      </c>
      <c r="M108" s="1">
        <v>-1.3928</v>
      </c>
      <c r="N108" s="1">
        <v>-0.6905</v>
      </c>
      <c r="O108" s="1">
        <v>-0.72940000000000005</v>
      </c>
      <c r="P108" s="1">
        <v>0.2828</v>
      </c>
      <c r="Q108" s="1">
        <v>-0.98280000000000001</v>
      </c>
      <c r="R108" s="1">
        <v>-0.71379999999999999</v>
      </c>
      <c r="S108" s="1">
        <v>-5.8299999999999998E-2</v>
      </c>
      <c r="T108" s="1">
        <v>0.86560000000000004</v>
      </c>
      <c r="U108" s="1">
        <v>0.65869999999999995</v>
      </c>
      <c r="V108" s="1">
        <v>0.47739999999999999</v>
      </c>
      <c r="W108" s="1">
        <v>4.5100000000000001E-2</v>
      </c>
      <c r="X108" s="1">
        <v>1.3273999999999999</v>
      </c>
      <c r="Y108" s="1">
        <v>-0.38950000000000001</v>
      </c>
      <c r="Z108" s="1">
        <v>0</v>
      </c>
      <c r="AA108" s="1">
        <v>2.9462000000000002</v>
      </c>
      <c r="AB108" s="1">
        <v>-1.0355000000000001</v>
      </c>
      <c r="AC108" s="1">
        <v>0.35730000000000001</v>
      </c>
      <c r="AD108" s="1">
        <v>0.63600000000000001</v>
      </c>
      <c r="AE108" s="1">
        <v>1.506</v>
      </c>
      <c r="AF108" s="1">
        <v>2.8738999999999999</v>
      </c>
      <c r="AG108" s="1">
        <v>-1.3757999999999999</v>
      </c>
      <c r="AH108" s="1">
        <v>1.3104</v>
      </c>
      <c r="AI108" s="1">
        <v>-0.60299999999999998</v>
      </c>
      <c r="AJ108" s="1">
        <v>0.13270000000000001</v>
      </c>
      <c r="AK108" s="1">
        <v>-1.5748</v>
      </c>
      <c r="AL108" s="1">
        <v>1.7799</v>
      </c>
      <c r="AM108" s="1">
        <v>1.8655999999999999</v>
      </c>
      <c r="AN108" s="1">
        <v>-0.24110000000000001</v>
      </c>
      <c r="AO108" s="1">
        <v>-0.38490000000000002</v>
      </c>
      <c r="AP108" s="1">
        <v>-1.2847</v>
      </c>
      <c r="AQ108" s="1">
        <v>0.30790000000000001</v>
      </c>
      <c r="AR108" s="1">
        <v>-0.18540000000000001</v>
      </c>
      <c r="AS108" s="1">
        <v>0.86360000000000003</v>
      </c>
      <c r="AT108" s="1">
        <v>-0.60819999999999996</v>
      </c>
      <c r="AU108" s="1">
        <v>1.9757</v>
      </c>
      <c r="AV108" s="1">
        <v>1.7798</v>
      </c>
      <c r="AW108" s="1">
        <v>-2.7795999999999998</v>
      </c>
      <c r="AX108" s="1">
        <v>2.9655</v>
      </c>
      <c r="AY108" s="1">
        <v>-1.4206000000000001</v>
      </c>
      <c r="AZ108" s="1">
        <v>-0.1883</v>
      </c>
      <c r="BA108" s="1">
        <v>0.46400000000000002</v>
      </c>
      <c r="BB108" s="1">
        <v>-3.0800000000000001E-2</v>
      </c>
      <c r="BC108" s="1">
        <v>-0.1578</v>
      </c>
      <c r="BD108" s="1">
        <v>-0.12709999999999999</v>
      </c>
      <c r="BE108" s="1">
        <v>-1.3996</v>
      </c>
      <c r="BF108" s="1">
        <v>-0.56640000000000001</v>
      </c>
      <c r="BG108" s="1">
        <v>-0.12039999999999999</v>
      </c>
      <c r="BH108" s="1">
        <v>0.14280000000000001</v>
      </c>
      <c r="BI108" s="1">
        <v>2.9558</v>
      </c>
      <c r="BJ108" s="1">
        <v>-2.4615</v>
      </c>
      <c r="BK108" s="1">
        <v>-0.1779</v>
      </c>
      <c r="BL108" s="1">
        <v>0</v>
      </c>
      <c r="BM108" s="1">
        <v>0.15640000000000001</v>
      </c>
      <c r="BN108" s="1">
        <v>-0.12759999999999999</v>
      </c>
      <c r="BO108" s="1">
        <v>0.21859999999999999</v>
      </c>
      <c r="BP108" s="1">
        <v>-2.9849999999999999</v>
      </c>
      <c r="BQ108" s="1">
        <v>1.6666000000000001</v>
      </c>
      <c r="BR108" s="1">
        <v>-0.88859999999999995</v>
      </c>
      <c r="BS108" s="1">
        <v>-0.34739999999999999</v>
      </c>
      <c r="BT108" s="1">
        <v>0</v>
      </c>
      <c r="BU108" s="1">
        <v>3.5175000000000001</v>
      </c>
      <c r="BV108" s="1">
        <v>-3.3047</v>
      </c>
      <c r="BW108" s="1">
        <v>1.0649</v>
      </c>
      <c r="BX108" s="1">
        <v>2.016</v>
      </c>
      <c r="BY108" s="1">
        <v>-1.5509999999999999</v>
      </c>
      <c r="BZ108" s="1">
        <v>-1.1464000000000001</v>
      </c>
      <c r="CA108" s="1">
        <v>-0.74980000000000002</v>
      </c>
      <c r="CB108" s="1">
        <v>-0.30480000000000002</v>
      </c>
      <c r="CC108" s="1">
        <v>-0.3952</v>
      </c>
      <c r="CD108" s="1">
        <v>0</v>
      </c>
      <c r="CE108" s="1">
        <v>0.86370000000000002</v>
      </c>
      <c r="CF108" s="1">
        <v>1.5965</v>
      </c>
      <c r="CG108" s="1">
        <v>-1.4101999999999999</v>
      </c>
      <c r="CH108" s="1">
        <v>-0.81059999999999999</v>
      </c>
      <c r="CI108" s="1">
        <v>-0.1208</v>
      </c>
      <c r="CJ108" s="1">
        <v>-1.0273000000000001</v>
      </c>
      <c r="CK108" s="1">
        <v>0.30299999999999999</v>
      </c>
      <c r="CL108" s="1">
        <v>0.1946</v>
      </c>
      <c r="CM108" s="1">
        <v>0.52549999999999997</v>
      </c>
      <c r="CN108" s="1">
        <v>1.2039</v>
      </c>
      <c r="CO108" s="1">
        <v>0.29170000000000001</v>
      </c>
      <c r="CP108" s="1">
        <v>0.27910000000000001</v>
      </c>
      <c r="CQ108" s="1">
        <v>-0.51349999999999996</v>
      </c>
      <c r="CR108" s="1">
        <v>4.7800000000000002E-2</v>
      </c>
      <c r="CS108" s="1">
        <v>-0.33829999999999999</v>
      </c>
      <c r="CT108" s="1">
        <v>0.67030000000000001</v>
      </c>
      <c r="CU108" s="1">
        <v>-1.1787000000000001</v>
      </c>
      <c r="CV108" s="1">
        <v>0.98629999999999995</v>
      </c>
      <c r="CW108" s="1">
        <v>-1.9637</v>
      </c>
      <c r="CX108" s="1">
        <v>-4.8800000000000003E-2</v>
      </c>
      <c r="CY108" s="1">
        <v>-5.04E-2</v>
      </c>
      <c r="CZ108" s="1">
        <v>0.65890000000000004</v>
      </c>
      <c r="DA108" s="1">
        <v>-0.36799999999999999</v>
      </c>
      <c r="DB108" s="1">
        <v>-0.72850000000000004</v>
      </c>
      <c r="DC108" s="1">
        <v>-3.7877999999999998</v>
      </c>
      <c r="DD108" s="1">
        <v>1.0585</v>
      </c>
      <c r="DE108" s="1">
        <v>5.1499999999999997E-2</v>
      </c>
      <c r="DF108" s="1">
        <v>0.28410000000000002</v>
      </c>
      <c r="DG108" s="1">
        <v>0.1087</v>
      </c>
      <c r="DH108" s="1">
        <v>0.88109999999999999</v>
      </c>
      <c r="DI108" s="1">
        <v>-0.11169999999999999</v>
      </c>
      <c r="DJ108" s="1">
        <v>1.1324000000000001</v>
      </c>
      <c r="DK108" s="1">
        <v>1.1232</v>
      </c>
      <c r="DL108" s="1">
        <v>1.1341000000000001</v>
      </c>
      <c r="DM108" s="1">
        <v>0.72430000000000005</v>
      </c>
      <c r="DN108" s="1">
        <v>0.14960000000000001</v>
      </c>
      <c r="DO108" s="1">
        <v>3.9899999999999998E-2</v>
      </c>
      <c r="DP108" s="1">
        <v>0.60970000000000002</v>
      </c>
      <c r="DQ108" s="1">
        <v>0.81520000000000004</v>
      </c>
      <c r="DR108" s="1">
        <v>0.1867</v>
      </c>
      <c r="DS108" s="1">
        <v>-0.67430000000000001</v>
      </c>
      <c r="DT108" s="1">
        <v>-1.5994999999999999</v>
      </c>
      <c r="DU108" s="1">
        <v>-4.7199999999999999E-2</v>
      </c>
      <c r="DV108" s="1">
        <v>5.5899999999999998E-2</v>
      </c>
      <c r="DW108" s="1">
        <v>0.1525</v>
      </c>
      <c r="DX108" s="1">
        <v>-0.75249999999999995</v>
      </c>
      <c r="DY108" s="1">
        <v>1.52</v>
      </c>
      <c r="DZ108" s="1">
        <v>0.29210000000000003</v>
      </c>
      <c r="EA108" s="1">
        <v>0.53310000000000002</v>
      </c>
      <c r="EB108" s="1">
        <v>1.04E-2</v>
      </c>
      <c r="EC108" s="1">
        <v>-0.3589</v>
      </c>
      <c r="ED108" s="1">
        <v>0.89359999999999995</v>
      </c>
      <c r="EE108" s="1">
        <v>1.6407</v>
      </c>
      <c r="EF108" s="1">
        <v>-0.69159999999999999</v>
      </c>
      <c r="EG108" s="1">
        <v>0.87960000000000005</v>
      </c>
      <c r="EH108" s="1">
        <v>0.48320000000000002</v>
      </c>
      <c r="EI108" s="1">
        <v>-0.35399999999999998</v>
      </c>
      <c r="EJ108" s="1">
        <v>5.8900000000000001E-2</v>
      </c>
      <c r="EK108" s="1">
        <v>0.84150000000000003</v>
      </c>
      <c r="EL108" s="1">
        <v>1.1891</v>
      </c>
      <c r="EM108" s="1">
        <v>8.5400000000000004E-2</v>
      </c>
      <c r="EN108" s="1">
        <v>2.0958000000000001</v>
      </c>
      <c r="EO108" s="1">
        <v>1.4650000000000001</v>
      </c>
      <c r="EP108" s="1">
        <v>1.0163</v>
      </c>
      <c r="EQ108" s="1">
        <v>-3.9199999999999999E-2</v>
      </c>
      <c r="ER108" s="1">
        <v>-0.95809999999999995</v>
      </c>
      <c r="ES108" s="1">
        <v>0.91739999999999999</v>
      </c>
      <c r="ET108" s="1">
        <v>0.81610000000000005</v>
      </c>
      <c r="EU108" s="1">
        <v>0.1419</v>
      </c>
      <c r="EV108" s="1">
        <v>0.58540000000000003</v>
      </c>
      <c r="EW108" s="1">
        <v>0.22700000000000001</v>
      </c>
      <c r="EX108" s="1">
        <v>-1.2149000000000001</v>
      </c>
      <c r="EY108" s="1">
        <v>1.1094999999999999</v>
      </c>
      <c r="EZ108" s="1">
        <v>3.6499999999999998E-2</v>
      </c>
      <c r="FA108" s="1">
        <v>1.6739999999999999</v>
      </c>
      <c r="FB108" s="1">
        <v>-1.0085999999999999</v>
      </c>
      <c r="FC108" s="1">
        <v>1.0419</v>
      </c>
      <c r="FD108" s="1">
        <v>0.107</v>
      </c>
      <c r="FE108" s="1">
        <v>-0.32550000000000001</v>
      </c>
      <c r="FG108" s="1">
        <v>0.97050000000000003</v>
      </c>
      <c r="FH108" s="1">
        <v>0.76980000000000004</v>
      </c>
      <c r="FI108" s="1">
        <v>0.15959999999999999</v>
      </c>
      <c r="FJ108" s="1">
        <v>0.63859999999999995</v>
      </c>
      <c r="FK108" s="1">
        <v>0.14910000000000001</v>
      </c>
      <c r="FL108" s="1">
        <v>1.9841</v>
      </c>
      <c r="FM108" s="1">
        <v>0.6724</v>
      </c>
      <c r="FN108" s="1">
        <v>1.2534000000000001</v>
      </c>
      <c r="HA108" s="1" t="str">
        <f t="shared" si="2"/>
        <v>2019</v>
      </c>
      <c r="HB108" s="1" t="str">
        <f t="shared" si="3"/>
        <v>02</v>
      </c>
    </row>
    <row r="109" spans="1:210">
      <c r="A109" s="3" t="s">
        <v>9</v>
      </c>
      <c r="B109" s="3"/>
      <c r="C109" s="3" t="s">
        <v>3359</v>
      </c>
      <c r="E109" s="1" t="s">
        <v>3360</v>
      </c>
      <c r="F109" s="1">
        <v>-0.3337</v>
      </c>
      <c r="G109" s="1">
        <v>-0.64639999999999997</v>
      </c>
      <c r="H109" s="1">
        <v>-0.34489999999999998</v>
      </c>
      <c r="I109" s="1">
        <v>-1.0161</v>
      </c>
      <c r="J109" s="1">
        <v>-1.0343</v>
      </c>
      <c r="K109" s="1">
        <v>-0.58069999999999999</v>
      </c>
      <c r="L109" s="1">
        <v>-0.49819999999999998</v>
      </c>
      <c r="M109" s="1">
        <v>-1.3928</v>
      </c>
      <c r="N109" s="1">
        <v>-0.6905</v>
      </c>
      <c r="O109" s="1">
        <v>-0.72940000000000005</v>
      </c>
      <c r="P109" s="1">
        <v>0.2828</v>
      </c>
      <c r="Q109" s="1">
        <v>-0.98280000000000001</v>
      </c>
      <c r="R109" s="1">
        <v>-0.71379999999999999</v>
      </c>
      <c r="S109" s="1">
        <v>-5.8299999999999998E-2</v>
      </c>
      <c r="T109" s="1">
        <v>0.86560000000000004</v>
      </c>
      <c r="U109" s="1">
        <v>0.65869999999999995</v>
      </c>
      <c r="V109" s="1">
        <v>0.47739999999999999</v>
      </c>
      <c r="W109" s="1">
        <v>4.5100000000000001E-2</v>
      </c>
      <c r="X109" s="1">
        <v>1.3273999999999999</v>
      </c>
      <c r="Y109" s="1">
        <v>-0.38950000000000001</v>
      </c>
      <c r="Z109" s="1">
        <v>0</v>
      </c>
      <c r="AA109" s="1">
        <v>2.9462000000000002</v>
      </c>
      <c r="AB109" s="1">
        <v>-1.0355000000000001</v>
      </c>
      <c r="AC109" s="1">
        <v>0.35730000000000001</v>
      </c>
      <c r="AD109" s="1">
        <v>0.63600000000000001</v>
      </c>
      <c r="AE109" s="1">
        <v>1.506</v>
      </c>
      <c r="AF109" s="1">
        <v>2.8738999999999999</v>
      </c>
      <c r="AG109" s="1">
        <v>-1.3757999999999999</v>
      </c>
      <c r="AH109" s="1">
        <v>1.3104</v>
      </c>
      <c r="AI109" s="1">
        <v>-0.60299999999999998</v>
      </c>
      <c r="AJ109" s="1">
        <v>0.13270000000000001</v>
      </c>
      <c r="AK109" s="1">
        <v>-1.5748</v>
      </c>
      <c r="AL109" s="1">
        <v>1.7799</v>
      </c>
      <c r="AM109" s="1">
        <v>1.8655999999999999</v>
      </c>
      <c r="AN109" s="1">
        <v>-0.24110000000000001</v>
      </c>
      <c r="AO109" s="1">
        <v>-0.38490000000000002</v>
      </c>
      <c r="AP109" s="1">
        <v>-1.2847</v>
      </c>
      <c r="AQ109" s="1">
        <v>0.30790000000000001</v>
      </c>
      <c r="AR109" s="1">
        <v>-0.18540000000000001</v>
      </c>
      <c r="AS109" s="1">
        <v>0.86360000000000003</v>
      </c>
      <c r="AT109" s="1">
        <v>-0.60819999999999996</v>
      </c>
      <c r="AU109" s="1">
        <v>1.9757</v>
      </c>
      <c r="AV109" s="1">
        <v>1.7798</v>
      </c>
      <c r="AW109" s="1">
        <v>-2.7795999999999998</v>
      </c>
      <c r="AX109" s="1">
        <v>2.9655</v>
      </c>
      <c r="AY109" s="1">
        <v>-1.4206000000000001</v>
      </c>
      <c r="AZ109" s="1">
        <v>-0.1883</v>
      </c>
      <c r="BA109" s="1">
        <v>0.46400000000000002</v>
      </c>
      <c r="BB109" s="1">
        <v>-3.0800000000000001E-2</v>
      </c>
      <c r="BC109" s="1">
        <v>-0.1578</v>
      </c>
      <c r="BD109" s="1">
        <v>-0.12709999999999999</v>
      </c>
      <c r="BE109" s="1">
        <v>-1.3996</v>
      </c>
      <c r="BF109" s="1">
        <v>-0.56640000000000001</v>
      </c>
      <c r="BG109" s="1">
        <v>-0.12039999999999999</v>
      </c>
      <c r="BH109" s="1">
        <v>0.14280000000000001</v>
      </c>
      <c r="BI109" s="1">
        <v>2.9558</v>
      </c>
      <c r="BJ109" s="1">
        <v>-2.4615</v>
      </c>
      <c r="BK109" s="1">
        <v>-0.1779</v>
      </c>
      <c r="BL109" s="1">
        <v>0</v>
      </c>
      <c r="BM109" s="1">
        <v>0.15640000000000001</v>
      </c>
      <c r="BN109" s="1">
        <v>-0.12759999999999999</v>
      </c>
      <c r="BO109" s="1">
        <v>0.21859999999999999</v>
      </c>
      <c r="BP109" s="1">
        <v>-2.9849999999999999</v>
      </c>
      <c r="BQ109" s="1">
        <v>1.6666000000000001</v>
      </c>
      <c r="BR109" s="1">
        <v>-0.88859999999999995</v>
      </c>
      <c r="BS109" s="1">
        <v>-0.34739999999999999</v>
      </c>
      <c r="BT109" s="1">
        <v>0</v>
      </c>
      <c r="BU109" s="1">
        <v>3.5175000000000001</v>
      </c>
      <c r="BV109" s="1">
        <v>-3.3047</v>
      </c>
      <c r="BW109" s="1">
        <v>1.0649</v>
      </c>
      <c r="BX109" s="1">
        <v>2.016</v>
      </c>
      <c r="BY109" s="1">
        <v>-1.5509999999999999</v>
      </c>
      <c r="BZ109" s="1">
        <v>-1.1464000000000001</v>
      </c>
      <c r="CA109" s="1">
        <v>-0.74980000000000002</v>
      </c>
      <c r="CB109" s="1">
        <v>-0.30480000000000002</v>
      </c>
      <c r="CC109" s="1">
        <v>-0.3952</v>
      </c>
      <c r="CD109" s="1">
        <v>0</v>
      </c>
      <c r="CE109" s="1">
        <v>0.86370000000000002</v>
      </c>
      <c r="CF109" s="1">
        <v>1.5965</v>
      </c>
      <c r="CG109" s="1">
        <v>-1.4101999999999999</v>
      </c>
      <c r="CH109" s="1">
        <v>-0.81059999999999999</v>
      </c>
      <c r="CI109" s="1">
        <v>-0.1208</v>
      </c>
      <c r="CJ109" s="1">
        <v>-1.0273000000000001</v>
      </c>
      <c r="CK109" s="1">
        <v>0.30299999999999999</v>
      </c>
      <c r="CL109" s="1">
        <v>0.1946</v>
      </c>
      <c r="CM109" s="1">
        <v>0.52549999999999997</v>
      </c>
      <c r="CN109" s="1">
        <v>1.2039</v>
      </c>
      <c r="CO109" s="1">
        <v>0.29170000000000001</v>
      </c>
      <c r="CP109" s="1">
        <v>0.27910000000000001</v>
      </c>
      <c r="CQ109" s="1">
        <v>-0.51349999999999996</v>
      </c>
      <c r="CR109" s="1">
        <v>4.7800000000000002E-2</v>
      </c>
      <c r="CS109" s="1">
        <v>-0.33829999999999999</v>
      </c>
      <c r="CT109" s="1">
        <v>0.67030000000000001</v>
      </c>
      <c r="CU109" s="1">
        <v>-1.1787000000000001</v>
      </c>
      <c r="CV109" s="1">
        <v>0.98629999999999995</v>
      </c>
      <c r="CW109" s="1">
        <v>-1.9637</v>
      </c>
      <c r="CX109" s="1">
        <v>-4.8800000000000003E-2</v>
      </c>
      <c r="CY109" s="1">
        <v>-5.04E-2</v>
      </c>
      <c r="CZ109" s="1">
        <v>0.65890000000000004</v>
      </c>
      <c r="DA109" s="1">
        <v>-0.36799999999999999</v>
      </c>
      <c r="DB109" s="1">
        <v>-0.72850000000000004</v>
      </c>
      <c r="DC109" s="1">
        <v>-3.7877999999999998</v>
      </c>
      <c r="DD109" s="1">
        <v>1.0585</v>
      </c>
      <c r="DE109" s="1">
        <v>5.1499999999999997E-2</v>
      </c>
      <c r="DF109" s="1">
        <v>0.28410000000000002</v>
      </c>
      <c r="DG109" s="1">
        <v>0.1087</v>
      </c>
      <c r="DH109" s="1">
        <v>0.88109999999999999</v>
      </c>
      <c r="DI109" s="1">
        <v>-0.11169999999999999</v>
      </c>
      <c r="DJ109" s="1">
        <v>1.1324000000000001</v>
      </c>
      <c r="DK109" s="1">
        <v>1.1232</v>
      </c>
      <c r="DL109" s="1">
        <v>1.1341000000000001</v>
      </c>
      <c r="DM109" s="1">
        <v>0.72430000000000005</v>
      </c>
      <c r="DN109" s="1">
        <v>0.14960000000000001</v>
      </c>
      <c r="DO109" s="1">
        <v>3.9899999999999998E-2</v>
      </c>
      <c r="DP109" s="1">
        <v>0.60970000000000002</v>
      </c>
      <c r="DQ109" s="1">
        <v>0.81520000000000004</v>
      </c>
      <c r="DR109" s="1">
        <v>0.1867</v>
      </c>
      <c r="DS109" s="1">
        <v>-0.67430000000000001</v>
      </c>
      <c r="DT109" s="1">
        <v>-1.5994999999999999</v>
      </c>
      <c r="DU109" s="1">
        <v>-4.7199999999999999E-2</v>
      </c>
      <c r="DV109" s="1">
        <v>5.5899999999999998E-2</v>
      </c>
      <c r="DW109" s="1">
        <v>0.1525</v>
      </c>
      <c r="DX109" s="1">
        <v>-0.75249999999999995</v>
      </c>
      <c r="DY109" s="1">
        <v>1.52</v>
      </c>
      <c r="DZ109" s="1">
        <v>0.29210000000000003</v>
      </c>
      <c r="EA109" s="1">
        <v>0.53310000000000002</v>
      </c>
      <c r="EB109" s="1">
        <v>1.04E-2</v>
      </c>
      <c r="EC109" s="1">
        <v>-0.3589</v>
      </c>
      <c r="ED109" s="1">
        <v>0.89359999999999995</v>
      </c>
      <c r="EE109" s="1">
        <v>1.6407</v>
      </c>
      <c r="EF109" s="1">
        <v>-0.69159999999999999</v>
      </c>
      <c r="EG109" s="1">
        <v>0.87960000000000005</v>
      </c>
      <c r="EH109" s="1">
        <v>0.48320000000000002</v>
      </c>
      <c r="EI109" s="1">
        <v>-0.35399999999999998</v>
      </c>
      <c r="EJ109" s="1">
        <v>5.8900000000000001E-2</v>
      </c>
      <c r="EK109" s="1">
        <v>0.84150000000000003</v>
      </c>
      <c r="EL109" s="1">
        <v>1.1891</v>
      </c>
      <c r="EM109" s="1">
        <v>8.5400000000000004E-2</v>
      </c>
      <c r="EN109" s="1">
        <v>2.0958000000000001</v>
      </c>
      <c r="EO109" s="1">
        <v>1.4650000000000001</v>
      </c>
      <c r="EP109" s="1">
        <v>1.0163</v>
      </c>
      <c r="EQ109" s="1">
        <v>-3.9199999999999999E-2</v>
      </c>
      <c r="ER109" s="1">
        <v>-0.95809999999999995</v>
      </c>
      <c r="ES109" s="1">
        <v>0.91739999999999999</v>
      </c>
      <c r="ET109" s="1">
        <v>0.81610000000000005</v>
      </c>
      <c r="EU109" s="1">
        <v>0.1419</v>
      </c>
      <c r="EV109" s="1">
        <v>0.58540000000000003</v>
      </c>
      <c r="EW109" s="1">
        <v>0.22700000000000001</v>
      </c>
      <c r="EX109" s="1">
        <v>-1.2149000000000001</v>
      </c>
      <c r="EY109" s="1">
        <v>1.1094999999999999</v>
      </c>
      <c r="EZ109" s="1">
        <v>3.6499999999999998E-2</v>
      </c>
      <c r="FA109" s="1">
        <v>1.6739999999999999</v>
      </c>
      <c r="FB109" s="1">
        <v>-1.0085999999999999</v>
      </c>
      <c r="FC109" s="1">
        <v>1.0419</v>
      </c>
      <c r="FD109" s="1">
        <v>0.107</v>
      </c>
      <c r="FE109" s="1">
        <v>-0.32550000000000001</v>
      </c>
      <c r="FG109" s="1">
        <v>0.97050000000000003</v>
      </c>
      <c r="FH109" s="1">
        <v>0.76980000000000004</v>
      </c>
      <c r="FI109" s="1">
        <v>0.15959999999999999</v>
      </c>
      <c r="FJ109" s="1">
        <v>0.63859999999999995</v>
      </c>
      <c r="FK109" s="1">
        <v>0.14910000000000001</v>
      </c>
      <c r="FL109" s="1">
        <v>1.9841</v>
      </c>
      <c r="FM109" s="1">
        <v>0.6724</v>
      </c>
      <c r="FN109" s="1">
        <v>1.2534000000000001</v>
      </c>
      <c r="GI109" s="1">
        <v>1.1429</v>
      </c>
      <c r="HA109" s="1" t="str">
        <f t="shared" si="2"/>
        <v>2019</v>
      </c>
      <c r="HB109" s="1" t="str">
        <f t="shared" si="3"/>
        <v>02</v>
      </c>
    </row>
    <row r="110" spans="1:210">
      <c r="A110" s="3" t="s">
        <v>9</v>
      </c>
      <c r="B110" s="3"/>
      <c r="C110" s="3" t="s">
        <v>3361</v>
      </c>
      <c r="E110" s="1" t="s">
        <v>3362</v>
      </c>
      <c r="F110" s="1">
        <v>-0.34620000000000001</v>
      </c>
      <c r="G110" s="1">
        <v>-0.38800000000000001</v>
      </c>
      <c r="H110" s="1">
        <v>0.153</v>
      </c>
      <c r="I110" s="1">
        <v>-1.2226999999999999</v>
      </c>
      <c r="J110" s="1">
        <v>-0.84540000000000004</v>
      </c>
      <c r="K110" s="1">
        <v>-0.58240000000000003</v>
      </c>
      <c r="L110" s="1">
        <v>-0.2286</v>
      </c>
      <c r="M110" s="1">
        <v>-1.1497999999999999</v>
      </c>
      <c r="N110" s="1">
        <v>-0.66690000000000005</v>
      </c>
      <c r="O110" s="1">
        <v>-1.2146999999999999</v>
      </c>
      <c r="P110" s="1">
        <v>-0.28199999999999997</v>
      </c>
      <c r="Q110" s="1">
        <v>-0.41049999999999998</v>
      </c>
      <c r="R110" s="1">
        <v>-0.63100000000000001</v>
      </c>
      <c r="S110" s="1">
        <v>0.33050000000000002</v>
      </c>
      <c r="T110" s="1">
        <v>0.64280000000000004</v>
      </c>
      <c r="U110" s="1">
        <v>0.60029999999999994</v>
      </c>
      <c r="V110" s="1">
        <v>0.5212</v>
      </c>
      <c r="W110" s="1">
        <v>0.45129999999999998</v>
      </c>
      <c r="X110" s="1">
        <v>1.3292999999999999</v>
      </c>
      <c r="Y110" s="1">
        <v>2.7799999999999998E-2</v>
      </c>
      <c r="Z110" s="1">
        <v>-0.24249999999999999</v>
      </c>
      <c r="AA110" s="1">
        <v>1.8268</v>
      </c>
      <c r="AB110" s="1">
        <v>-0.58989999999999998</v>
      </c>
      <c r="AC110" s="1">
        <v>-0.10150000000000001</v>
      </c>
      <c r="AD110" s="1">
        <v>0.2954</v>
      </c>
      <c r="AE110" s="1">
        <v>0.45450000000000002</v>
      </c>
      <c r="AF110" s="1">
        <v>1.7173</v>
      </c>
      <c r="AG110" s="1">
        <v>0.36020000000000002</v>
      </c>
      <c r="AH110" s="1">
        <v>0.2994</v>
      </c>
      <c r="AI110" s="1">
        <v>-0.95809999999999995</v>
      </c>
      <c r="AJ110" s="1">
        <v>0.39760000000000001</v>
      </c>
      <c r="AK110" s="1">
        <v>-1.3180000000000001</v>
      </c>
      <c r="AL110" s="1">
        <v>0.63839999999999997</v>
      </c>
      <c r="AM110" s="1">
        <v>0.73799999999999999</v>
      </c>
      <c r="AN110" s="1">
        <v>-0.43490000000000001</v>
      </c>
      <c r="AO110" s="1">
        <v>-0.53839999999999999</v>
      </c>
      <c r="AP110" s="1">
        <v>-1.7619</v>
      </c>
      <c r="AQ110" s="1">
        <v>0.38429999999999997</v>
      </c>
      <c r="AR110" s="1">
        <v>-0.78739999999999999</v>
      </c>
      <c r="AS110" s="1">
        <v>0.37119999999999997</v>
      </c>
      <c r="AT110" s="1">
        <v>-0.96960000000000002</v>
      </c>
      <c r="AU110" s="1">
        <v>0.67020000000000002</v>
      </c>
      <c r="AV110" s="1">
        <v>-3.6200000000000003E-2</v>
      </c>
      <c r="AW110" s="1">
        <v>-1.1540999999999999</v>
      </c>
      <c r="AX110" s="1">
        <v>1.8815</v>
      </c>
      <c r="AY110" s="1">
        <v>-0.70689999999999997</v>
      </c>
      <c r="AZ110" s="1">
        <v>-0.22700000000000001</v>
      </c>
      <c r="BA110" s="1">
        <v>0.11650000000000001</v>
      </c>
      <c r="BB110" s="1">
        <v>-0.5595</v>
      </c>
      <c r="BC110" s="1">
        <v>0.23599999999999999</v>
      </c>
      <c r="BD110" s="1">
        <v>-1.0569999999999999</v>
      </c>
      <c r="BE110" s="1">
        <v>-0.96179999999999999</v>
      </c>
      <c r="BF110" s="1">
        <v>-0.86550000000000005</v>
      </c>
      <c r="BG110" s="1">
        <v>0.36180000000000001</v>
      </c>
      <c r="BH110" s="1">
        <v>7.1300000000000002E-2</v>
      </c>
      <c r="BI110" s="1">
        <v>0.49</v>
      </c>
      <c r="BJ110" s="1">
        <v>-1.2403</v>
      </c>
      <c r="BK110" s="1">
        <v>-0.63849999999999996</v>
      </c>
      <c r="BL110" s="1">
        <v>-0.7641</v>
      </c>
      <c r="BM110" s="1">
        <v>0.31319999999999998</v>
      </c>
      <c r="BN110" s="1">
        <v>-1.2775000000000001</v>
      </c>
      <c r="BO110" s="1">
        <v>0.7288</v>
      </c>
      <c r="BP110" s="1">
        <v>-1.1927000000000001</v>
      </c>
      <c r="BQ110" s="1">
        <v>0.62419999999999998</v>
      </c>
      <c r="BR110" s="1">
        <v>-0.47289999999999999</v>
      </c>
      <c r="BS110" s="1">
        <v>-6.9599999999999995E-2</v>
      </c>
      <c r="BT110" s="1">
        <v>0</v>
      </c>
      <c r="BU110" s="1">
        <v>3.1718999999999999</v>
      </c>
      <c r="BV110" s="1">
        <v>-0.78359999999999996</v>
      </c>
      <c r="BW110" s="1">
        <v>-0.1573</v>
      </c>
      <c r="BX110" s="1">
        <v>-0.58709999999999996</v>
      </c>
      <c r="BY110" s="1">
        <v>-0.45329999999999998</v>
      </c>
      <c r="BZ110" s="1">
        <v>-0.67879999999999996</v>
      </c>
      <c r="CA110" s="1">
        <v>0</v>
      </c>
      <c r="CB110" s="1">
        <v>-0.65920000000000001</v>
      </c>
      <c r="CC110" s="1">
        <v>-0.39579999999999999</v>
      </c>
      <c r="CD110" s="1">
        <v>-0.2412</v>
      </c>
      <c r="CE110" s="1">
        <v>-0.29380000000000001</v>
      </c>
      <c r="CF110" s="1">
        <v>-0.59409999999999996</v>
      </c>
      <c r="CG110" s="1">
        <v>-0.35759999999999997</v>
      </c>
      <c r="CH110" s="1">
        <v>-0.66659999999999997</v>
      </c>
      <c r="CI110" s="1">
        <v>-0.18110000000000001</v>
      </c>
      <c r="CJ110" s="1">
        <v>-0.97840000000000005</v>
      </c>
      <c r="CK110" s="1">
        <v>0.72719999999999996</v>
      </c>
      <c r="CL110" s="1">
        <v>0.16969999999999999</v>
      </c>
      <c r="CM110" s="1">
        <v>0.1133</v>
      </c>
      <c r="CN110" s="1">
        <v>0.1109</v>
      </c>
      <c r="CO110" s="1">
        <v>-0.24610000000000001</v>
      </c>
      <c r="CP110" s="1">
        <v>-0.3231</v>
      </c>
      <c r="CQ110" s="1">
        <v>-0.32740000000000002</v>
      </c>
      <c r="CR110" s="1">
        <v>-0.43059999999999998</v>
      </c>
      <c r="CS110" s="1">
        <v>-0.432</v>
      </c>
      <c r="CT110" s="1">
        <v>-0.38729999999999998</v>
      </c>
      <c r="CU110" s="1">
        <v>-0.59230000000000005</v>
      </c>
      <c r="CV110" s="1">
        <v>0.27079999999999999</v>
      </c>
      <c r="CW110" s="1">
        <v>-2.4672000000000001</v>
      </c>
      <c r="CX110" s="1">
        <v>-0.1464</v>
      </c>
      <c r="CY110" s="1">
        <v>-0.40339999999999998</v>
      </c>
      <c r="CZ110" s="1">
        <v>0.49309999999999998</v>
      </c>
      <c r="DA110" s="1">
        <v>0.2011</v>
      </c>
      <c r="DB110" s="1">
        <v>-0.82279999999999998</v>
      </c>
      <c r="DC110" s="1">
        <v>-2.9125999999999999</v>
      </c>
      <c r="DD110" s="1">
        <v>-6.0999999999999999E-2</v>
      </c>
      <c r="DE110" s="1">
        <v>0.1031</v>
      </c>
      <c r="DF110" s="1">
        <v>0.49430000000000002</v>
      </c>
      <c r="DG110" s="1">
        <v>8.3000000000000004E-2</v>
      </c>
      <c r="DH110" s="1">
        <v>0.13880000000000001</v>
      </c>
      <c r="DI110" s="1">
        <v>0.24099999999999999</v>
      </c>
      <c r="DJ110" s="1">
        <v>0.3291</v>
      </c>
      <c r="DK110" s="1">
        <v>-0.1105</v>
      </c>
      <c r="DL110" s="1">
        <v>0.2127</v>
      </c>
      <c r="DM110" s="1">
        <v>-6.4899999999999999E-2</v>
      </c>
      <c r="DN110" s="1">
        <v>-0.12470000000000001</v>
      </c>
      <c r="DO110" s="1">
        <v>9.2100000000000001E-2</v>
      </c>
      <c r="DP110" s="1">
        <v>0.55430000000000001</v>
      </c>
      <c r="DQ110" s="1">
        <v>0.59809999999999997</v>
      </c>
      <c r="DR110" s="1">
        <v>0.1244</v>
      </c>
      <c r="DS110" s="1">
        <v>-0.60399999999999998</v>
      </c>
      <c r="DT110" s="1">
        <v>-1.6023000000000001</v>
      </c>
      <c r="DU110" s="1">
        <v>-9.4500000000000001E-2</v>
      </c>
      <c r="DV110" s="1">
        <v>-0.1671</v>
      </c>
      <c r="DW110" s="1">
        <v>-1.0610999999999999</v>
      </c>
      <c r="DX110" s="1">
        <v>-0.2828</v>
      </c>
      <c r="DY110" s="1">
        <v>5.3699999999999998E-2</v>
      </c>
      <c r="DZ110" s="1">
        <v>-0.38979999999999998</v>
      </c>
      <c r="EA110" s="1">
        <v>-0.19400000000000001</v>
      </c>
      <c r="EB110" s="1">
        <v>-0.221</v>
      </c>
      <c r="EC110" s="1">
        <v>-0.25740000000000002</v>
      </c>
      <c r="ED110" s="1">
        <v>0.2331</v>
      </c>
      <c r="EE110" s="1">
        <v>1.9071</v>
      </c>
      <c r="EF110" s="1">
        <v>-0.54020000000000001</v>
      </c>
      <c r="EG110" s="1">
        <v>-0.1134</v>
      </c>
      <c r="EH110" s="1">
        <v>1.3239000000000001</v>
      </c>
      <c r="EI110" s="1">
        <v>-0.1087</v>
      </c>
      <c r="EJ110" s="1">
        <v>-0.21079999999999999</v>
      </c>
      <c r="EK110" s="1">
        <v>-0.21709999999999999</v>
      </c>
      <c r="EL110" s="1">
        <v>0.10680000000000001</v>
      </c>
      <c r="EM110" s="1">
        <v>-0.21240000000000001</v>
      </c>
      <c r="EN110" s="1">
        <v>7.3599999999999999E-2</v>
      </c>
      <c r="EO110" s="1">
        <v>2.6700000000000002E-2</v>
      </c>
      <c r="EP110" s="1">
        <v>-8.7499999999999994E-2</v>
      </c>
      <c r="EQ110" s="1">
        <v>-0.70120000000000005</v>
      </c>
      <c r="ER110" s="1">
        <v>-0.7571</v>
      </c>
      <c r="ES110" s="1">
        <v>0.14119999999999999</v>
      </c>
      <c r="ET110" s="1">
        <v>-0.2379</v>
      </c>
      <c r="EU110" s="1">
        <v>0.23599999999999999</v>
      </c>
      <c r="EV110" s="1">
        <v>-0.55259999999999998</v>
      </c>
      <c r="EW110" s="1">
        <v>-0.45140000000000002</v>
      </c>
      <c r="EX110" s="1">
        <v>-1.3602000000000001</v>
      </c>
      <c r="EY110" s="1">
        <v>-0.2402</v>
      </c>
      <c r="EZ110" s="1">
        <v>6.8599999999999994E-2</v>
      </c>
      <c r="FA110" s="1">
        <v>-0.43169999999999997</v>
      </c>
      <c r="FB110" s="1">
        <v>-0.53080000000000005</v>
      </c>
      <c r="FC110" s="1">
        <v>-0.39660000000000001</v>
      </c>
      <c r="FD110" s="1">
        <v>0.28660000000000002</v>
      </c>
      <c r="FE110" s="1">
        <v>-1.3939999999999999</v>
      </c>
      <c r="FG110" s="1">
        <v>-2.0799999999999999E-2</v>
      </c>
      <c r="FH110" s="1">
        <v>-9.2799999999999994E-2</v>
      </c>
      <c r="FJ110" s="1">
        <v>7.7600000000000002E-2</v>
      </c>
      <c r="FK110" s="1">
        <v>9.9400000000000002E-2</v>
      </c>
      <c r="FL110" s="1">
        <v>0.75390000000000001</v>
      </c>
      <c r="FM110" s="1">
        <v>-0.1249</v>
      </c>
      <c r="FN110" s="1">
        <v>1.7299999999999999E-2</v>
      </c>
      <c r="GI110" s="1">
        <v>1.8153999999999999</v>
      </c>
      <c r="HA110" s="1" t="str">
        <f t="shared" si="2"/>
        <v>2019</v>
      </c>
      <c r="HB110" s="1" t="str">
        <f t="shared" si="3"/>
        <v>02</v>
      </c>
    </row>
    <row r="111" spans="1:210">
      <c r="A111" s="3" t="s">
        <v>9</v>
      </c>
      <c r="B111" s="3"/>
      <c r="C111" s="3" t="s">
        <v>3363</v>
      </c>
      <c r="E111" s="1" t="s">
        <v>3364</v>
      </c>
      <c r="F111" s="1">
        <v>-0.51339999999999997</v>
      </c>
      <c r="G111" s="1">
        <v>-1.2919</v>
      </c>
      <c r="H111" s="1">
        <v>-0.26869999999999999</v>
      </c>
      <c r="I111" s="1">
        <v>-1.5494000000000001</v>
      </c>
      <c r="J111" s="1">
        <v>-1.5002</v>
      </c>
      <c r="K111" s="1">
        <v>-0.75749999999999995</v>
      </c>
      <c r="L111" s="1">
        <v>-0.53290000000000004</v>
      </c>
      <c r="M111" s="1">
        <v>-1.333</v>
      </c>
      <c r="N111" s="1">
        <v>-1.0423</v>
      </c>
      <c r="O111" s="1">
        <v>-1.3278000000000001</v>
      </c>
      <c r="P111" s="1">
        <v>-3.718</v>
      </c>
      <c r="Q111" s="1">
        <v>-0.65780000000000005</v>
      </c>
      <c r="R111" s="1">
        <v>-1.1809000000000001</v>
      </c>
      <c r="S111" s="1">
        <v>-3.8800000000000001E-2</v>
      </c>
      <c r="T111" s="1">
        <v>-2.5615999999999999</v>
      </c>
      <c r="U111" s="1">
        <v>-2.7871999999999999</v>
      </c>
      <c r="V111" s="1">
        <v>-2.2298</v>
      </c>
      <c r="W111" s="1">
        <v>-0.1807</v>
      </c>
      <c r="X111" s="1">
        <v>-1.4556</v>
      </c>
      <c r="Y111" s="1">
        <v>-5.5599999999999997E-2</v>
      </c>
      <c r="Z111" s="1">
        <v>8.09E-2</v>
      </c>
      <c r="AA111" s="1">
        <v>-5.0118999999999998</v>
      </c>
      <c r="AB111" s="1">
        <v>4.6616</v>
      </c>
      <c r="AC111" s="1">
        <v>-5.0700000000000002E-2</v>
      </c>
      <c r="AD111" s="1">
        <v>-3.0754000000000001</v>
      </c>
      <c r="AE111" s="1">
        <v>-6.3609</v>
      </c>
      <c r="AF111" s="1">
        <v>-5.1571999999999996</v>
      </c>
      <c r="AG111" s="1">
        <v>5.9039999999999999</v>
      </c>
      <c r="AH111" s="1">
        <v>-1.4822</v>
      </c>
      <c r="AI111" s="1">
        <v>-0.95279999999999998</v>
      </c>
      <c r="AJ111" s="1">
        <v>0.1328</v>
      </c>
      <c r="AK111" s="1">
        <v>2.3616999999999999</v>
      </c>
      <c r="AL111" s="1">
        <v>-0.95230000000000004</v>
      </c>
      <c r="AM111" s="1">
        <v>-0.73260000000000003</v>
      </c>
      <c r="AN111" s="1">
        <v>4.82E-2</v>
      </c>
      <c r="AO111" s="1">
        <v>-0.23050000000000001</v>
      </c>
      <c r="AP111" s="1">
        <v>-0.2155</v>
      </c>
      <c r="AQ111" s="1">
        <v>7.6999999999999999E-2</v>
      </c>
      <c r="AR111" s="1">
        <v>-1.1964999999999999</v>
      </c>
      <c r="AS111" s="1">
        <v>-0.42820000000000003</v>
      </c>
      <c r="AT111" s="1">
        <v>-0.73170000000000002</v>
      </c>
      <c r="AU111" s="1">
        <v>0.13339999999999999</v>
      </c>
      <c r="AV111" s="1">
        <v>-0.71419999999999995</v>
      </c>
      <c r="AW111" s="1">
        <v>-0.68300000000000005</v>
      </c>
      <c r="AX111" s="1">
        <v>-5.1391999999999998</v>
      </c>
      <c r="AY111" s="1">
        <v>4.0225</v>
      </c>
      <c r="AZ111" s="1">
        <v>-0.11310000000000001</v>
      </c>
      <c r="BA111" s="1">
        <v>-0.23219999999999999</v>
      </c>
      <c r="BB111" s="1">
        <v>-0.5242</v>
      </c>
      <c r="BC111" s="1">
        <v>7.8899999999999998E-2</v>
      </c>
      <c r="BD111" s="1">
        <v>-0.76329999999999998</v>
      </c>
      <c r="BE111" s="1">
        <v>-1.2541</v>
      </c>
      <c r="BF111" s="1">
        <v>-0.1666</v>
      </c>
      <c r="BG111" s="1">
        <v>0</v>
      </c>
      <c r="BH111" s="1">
        <v>7.1400000000000005E-2</v>
      </c>
      <c r="BI111" s="1">
        <v>-1.4543999999999999</v>
      </c>
      <c r="BJ111" s="1">
        <v>-0.23380000000000001</v>
      </c>
      <c r="BK111" s="1">
        <v>-0.31879999999999997</v>
      </c>
      <c r="BL111" s="1">
        <v>-0.76329999999999998</v>
      </c>
      <c r="BM111" s="1">
        <v>0.15690000000000001</v>
      </c>
      <c r="BN111" s="1">
        <v>-1.2750999999999999</v>
      </c>
      <c r="BO111" s="1">
        <v>0.43759999999999999</v>
      </c>
      <c r="BP111" s="1">
        <v>6.0891000000000002</v>
      </c>
      <c r="BQ111" s="1">
        <v>-2.7448000000000001</v>
      </c>
      <c r="BR111" s="1">
        <v>-0.5786</v>
      </c>
      <c r="BS111" s="1">
        <v>-0.34720000000000001</v>
      </c>
      <c r="BT111" s="1">
        <v>0.26350000000000001</v>
      </c>
      <c r="BU111" s="1">
        <v>0.67559999999999998</v>
      </c>
      <c r="BV111" s="1">
        <v>-2.1238999999999999</v>
      </c>
      <c r="BW111" s="1">
        <v>0.49709999999999999</v>
      </c>
      <c r="BX111" s="1">
        <v>-2.1299999999999999E-2</v>
      </c>
      <c r="BY111" s="1">
        <v>-0.82869999999999999</v>
      </c>
      <c r="BZ111" s="1">
        <v>-1.0395000000000001</v>
      </c>
      <c r="CA111" s="1">
        <v>-0.63959999999999995</v>
      </c>
      <c r="CB111" s="1">
        <v>-0.4073</v>
      </c>
      <c r="CC111" s="1">
        <v>-0.47389999999999999</v>
      </c>
      <c r="CD111" s="1">
        <v>-0.1207</v>
      </c>
      <c r="CE111" s="1">
        <v>0.1704</v>
      </c>
      <c r="CF111" s="1">
        <v>-0.28170000000000001</v>
      </c>
      <c r="CG111" s="1">
        <v>-0.65990000000000004</v>
      </c>
      <c r="CH111" s="1">
        <v>-0.90390000000000004</v>
      </c>
      <c r="CI111" s="1">
        <v>-6.0400000000000002E-2</v>
      </c>
      <c r="CJ111" s="1">
        <v>-0.93130000000000002</v>
      </c>
      <c r="CK111" s="1">
        <v>1.2012</v>
      </c>
      <c r="CL111" s="1">
        <v>0.22589999999999999</v>
      </c>
      <c r="CM111" s="1">
        <v>0.3901</v>
      </c>
      <c r="CN111" s="1">
        <v>0.33460000000000001</v>
      </c>
      <c r="CO111" s="1">
        <v>0.38950000000000001</v>
      </c>
      <c r="CP111" s="1">
        <v>-1.4664999999999999</v>
      </c>
      <c r="CQ111" s="1">
        <v>-0.60860000000000003</v>
      </c>
      <c r="CR111" s="1">
        <v>-1.8589</v>
      </c>
      <c r="CS111" s="1">
        <v>-1.4326000000000001</v>
      </c>
      <c r="CT111" s="1">
        <v>0.89529999999999998</v>
      </c>
      <c r="CU111" s="1">
        <v>-1.1776</v>
      </c>
      <c r="CV111" s="1">
        <v>0.43290000000000001</v>
      </c>
      <c r="CW111" s="1">
        <v>-2.1179999999999999</v>
      </c>
      <c r="CX111" s="1">
        <v>-0.19539999999999999</v>
      </c>
      <c r="CY111" s="1">
        <v>-0.4042</v>
      </c>
      <c r="CZ111" s="1">
        <v>0.32840000000000003</v>
      </c>
      <c r="DA111" s="1">
        <v>-0.26879999999999998</v>
      </c>
      <c r="DB111" s="1">
        <v>-0.38590000000000002</v>
      </c>
      <c r="DC111" s="1">
        <v>5.6205999999999996</v>
      </c>
      <c r="DD111" s="1">
        <v>-3.7014</v>
      </c>
      <c r="DE111" s="1">
        <v>0</v>
      </c>
      <c r="DF111" s="1">
        <v>0.3367</v>
      </c>
      <c r="DG111" s="1">
        <v>0.19869999999999999</v>
      </c>
      <c r="DH111" s="1">
        <v>1.1999999999999999E-3</v>
      </c>
      <c r="DI111" s="1">
        <v>0.31359999999999999</v>
      </c>
      <c r="DJ111" s="1">
        <v>3.1600000000000003E-2</v>
      </c>
      <c r="DK111" s="1">
        <v>0.40210000000000001</v>
      </c>
      <c r="DL111" s="1">
        <v>0.69259999999999999</v>
      </c>
      <c r="DM111" s="1">
        <v>2.8500000000000001E-2</v>
      </c>
      <c r="DN111" s="1">
        <v>-0.1452</v>
      </c>
      <c r="DO111" s="1">
        <v>0.15140000000000001</v>
      </c>
      <c r="DP111" s="1">
        <v>-0.2205</v>
      </c>
      <c r="DQ111" s="1">
        <v>0.76080000000000003</v>
      </c>
      <c r="DR111" s="1">
        <v>-0.1036</v>
      </c>
      <c r="DS111" s="1">
        <v>-1.2686999999999999</v>
      </c>
      <c r="DT111" s="1">
        <v>-2.2404999999999999</v>
      </c>
      <c r="DU111" s="1">
        <v>-0.1419</v>
      </c>
      <c r="DV111" s="1">
        <v>-0.1114</v>
      </c>
      <c r="DW111" s="1">
        <v>-1.4134</v>
      </c>
      <c r="DX111" s="1">
        <v>-0.60940000000000005</v>
      </c>
      <c r="DY111" s="1">
        <v>0.80600000000000005</v>
      </c>
      <c r="DZ111" s="1">
        <v>-2.9325999999999999</v>
      </c>
      <c r="EA111" s="1">
        <v>-0.2555</v>
      </c>
      <c r="EB111" s="1">
        <v>-0.10580000000000001</v>
      </c>
      <c r="EC111" s="1">
        <v>-0.6704</v>
      </c>
      <c r="ED111" s="1">
        <v>-2.2273000000000001</v>
      </c>
      <c r="EE111" s="1">
        <v>1.8706</v>
      </c>
      <c r="EF111" s="1">
        <v>-0.79510000000000003</v>
      </c>
      <c r="EG111" s="1">
        <v>0.24970000000000001</v>
      </c>
      <c r="EH111" s="1">
        <v>1.1014999999999999</v>
      </c>
      <c r="EI111" s="1">
        <v>-0.35560000000000003</v>
      </c>
      <c r="EJ111" s="1">
        <v>-3.6900000000000002E-2</v>
      </c>
      <c r="EK111" s="1">
        <v>0.09</v>
      </c>
      <c r="EL111" s="1">
        <v>0.41589999999999999</v>
      </c>
      <c r="EM111" s="1">
        <v>-1.3102</v>
      </c>
      <c r="EN111" s="1">
        <v>-0.66220000000000001</v>
      </c>
      <c r="EO111" s="1">
        <v>0.56179999999999997</v>
      </c>
      <c r="EP111" s="1">
        <v>0.71740000000000004</v>
      </c>
      <c r="EQ111" s="1">
        <v>0.28070000000000001</v>
      </c>
      <c r="ER111" s="1">
        <v>-1.6064000000000001</v>
      </c>
      <c r="ES111" s="1">
        <v>-4.7199999999999999E-2</v>
      </c>
      <c r="ET111" s="1">
        <v>0.1113</v>
      </c>
      <c r="EU111" s="1">
        <v>-1.5699999999999999E-2</v>
      </c>
      <c r="EV111" s="1">
        <v>-0.3911</v>
      </c>
      <c r="EW111" s="1">
        <v>-1.3913</v>
      </c>
      <c r="EX111" s="1">
        <v>-1.0792999999999999</v>
      </c>
      <c r="EY111" s="1">
        <v>0.26869999999999999</v>
      </c>
      <c r="EZ111" s="1">
        <v>0.1065</v>
      </c>
      <c r="FA111" s="1">
        <v>-2.2145999999999999</v>
      </c>
      <c r="FB111" s="1">
        <v>-1.0115000000000001</v>
      </c>
      <c r="FC111" s="1">
        <v>0.40620000000000001</v>
      </c>
      <c r="FD111" s="1">
        <v>0.34250000000000003</v>
      </c>
      <c r="FE111" s="1">
        <v>-0.5121</v>
      </c>
      <c r="FG111" s="1">
        <v>0.2475</v>
      </c>
      <c r="FH111" s="1">
        <v>0.12670000000000001</v>
      </c>
      <c r="FJ111" s="1">
        <v>-5.8000000000000003E-2</v>
      </c>
      <c r="FK111" s="1">
        <v>0.79479999999999995</v>
      </c>
      <c r="FL111" s="1">
        <v>0.22009999999999999</v>
      </c>
      <c r="FM111" s="1">
        <v>0.2273</v>
      </c>
      <c r="FN111" s="1">
        <v>0.24210000000000001</v>
      </c>
      <c r="GI111" s="1">
        <v>-1.992</v>
      </c>
      <c r="HA111" s="1" t="str">
        <f t="shared" si="2"/>
        <v>2019</v>
      </c>
      <c r="HB111" s="1" t="str">
        <f t="shared" si="3"/>
        <v>02</v>
      </c>
    </row>
    <row r="112" spans="1:210">
      <c r="A112" s="3" t="s">
        <v>9</v>
      </c>
      <c r="B112" s="3"/>
      <c r="C112" s="3" t="s">
        <v>3365</v>
      </c>
      <c r="E112" s="1" t="s">
        <v>3366</v>
      </c>
      <c r="F112" s="1">
        <v>-0.60699999999999998</v>
      </c>
      <c r="G112" s="1">
        <v>-1.1077999999999999</v>
      </c>
      <c r="H112" s="1">
        <v>-0.17469999999999999</v>
      </c>
      <c r="I112" s="1">
        <v>-1.2338</v>
      </c>
      <c r="J112" s="1">
        <v>-1.2705</v>
      </c>
      <c r="K112" s="1">
        <v>-0.58509999999999995</v>
      </c>
      <c r="L112" s="1">
        <v>-0.46110000000000001</v>
      </c>
      <c r="M112" s="1">
        <v>-1.6066</v>
      </c>
      <c r="N112" s="1">
        <v>-1.2235</v>
      </c>
      <c r="O112" s="1">
        <v>-0.98619999999999997</v>
      </c>
      <c r="P112" s="1">
        <v>-2.4217</v>
      </c>
      <c r="Q112" s="1">
        <v>-1.0761000000000001</v>
      </c>
      <c r="R112" s="1">
        <v>-1.2171000000000001</v>
      </c>
      <c r="S112" s="1">
        <v>-0.15659999999999999</v>
      </c>
      <c r="T112" s="1">
        <v>-2.5952000000000002</v>
      </c>
      <c r="U112" s="1">
        <v>-2.41</v>
      </c>
      <c r="V112" s="1">
        <v>-2.6423000000000001</v>
      </c>
      <c r="W112" s="1">
        <v>-0.31809999999999999</v>
      </c>
      <c r="X112" s="1">
        <v>-2.3148</v>
      </c>
      <c r="Y112" s="1">
        <v>-0.56289999999999996</v>
      </c>
      <c r="Z112" s="1">
        <v>0.24149999999999999</v>
      </c>
      <c r="AA112" s="1">
        <v>-3.7235</v>
      </c>
      <c r="AB112" s="1">
        <v>2.5316000000000001</v>
      </c>
      <c r="AC112" s="1">
        <v>-0.7591</v>
      </c>
      <c r="AD112" s="1">
        <v>-2.4563999999999999</v>
      </c>
      <c r="AE112" s="1">
        <v>-2.6812999999999998</v>
      </c>
      <c r="AF112" s="1">
        <v>-3.7376</v>
      </c>
      <c r="AG112" s="1">
        <v>2.0746000000000002</v>
      </c>
      <c r="AH112" s="1">
        <v>-2.4083000000000001</v>
      </c>
      <c r="AI112" s="1">
        <v>-0.4098</v>
      </c>
      <c r="AJ112" s="1">
        <v>0.19719999999999999</v>
      </c>
      <c r="AK112" s="1">
        <v>-1.0626</v>
      </c>
      <c r="AL112" s="1">
        <v>-2.347</v>
      </c>
      <c r="AM112" s="1">
        <v>-1.1583000000000001</v>
      </c>
      <c r="AN112" s="1">
        <v>9.7199999999999995E-2</v>
      </c>
      <c r="AO112" s="1">
        <v>-0.76919999999999999</v>
      </c>
      <c r="AP112" s="1">
        <v>-1.7956000000000001</v>
      </c>
      <c r="AQ112" s="1">
        <v>0.84550000000000003</v>
      </c>
      <c r="AR112" s="1">
        <v>-1.8022</v>
      </c>
      <c r="AS112" s="1">
        <v>-2.3069000000000002</v>
      </c>
      <c r="AT112" s="1">
        <v>0.48599999999999999</v>
      </c>
      <c r="AU112" s="1">
        <v>0.49320000000000003</v>
      </c>
      <c r="AV112" s="1">
        <v>0.28999999999999998</v>
      </c>
      <c r="AW112" s="1">
        <v>-0.94850000000000001</v>
      </c>
      <c r="AX112" s="1">
        <v>-3.7602000000000002</v>
      </c>
      <c r="AY112" s="1">
        <v>2.0360999999999998</v>
      </c>
      <c r="AZ112" s="1">
        <v>-0.3412</v>
      </c>
      <c r="BA112" s="1">
        <v>-0.4672</v>
      </c>
      <c r="BB112" s="1">
        <v>-0.43830000000000002</v>
      </c>
      <c r="BC112" s="1">
        <v>0</v>
      </c>
      <c r="BD112" s="1">
        <v>-0.68079999999999996</v>
      </c>
      <c r="BE112" s="1">
        <v>-0.81510000000000005</v>
      </c>
      <c r="BF112" s="1">
        <v>-1.2365999999999999</v>
      </c>
      <c r="BG112" s="1">
        <v>-0.42570000000000002</v>
      </c>
      <c r="BH112" s="1">
        <v>0.3553</v>
      </c>
      <c r="BI112" s="1">
        <v>-3.0948000000000002</v>
      </c>
      <c r="BJ112" s="1">
        <v>0.61339999999999995</v>
      </c>
      <c r="BK112" s="1">
        <v>-1.1355</v>
      </c>
      <c r="BL112" s="1">
        <v>-0.66</v>
      </c>
      <c r="BM112" s="1">
        <v>0.86</v>
      </c>
      <c r="BN112" s="1">
        <v>-1.7850999999999999</v>
      </c>
      <c r="BO112" s="1">
        <v>1.2336</v>
      </c>
      <c r="BP112" s="1">
        <v>-1.7068000000000001</v>
      </c>
      <c r="BQ112" s="1">
        <v>0.96460000000000001</v>
      </c>
      <c r="BR112" s="1">
        <v>0.21079999999999999</v>
      </c>
      <c r="BS112" s="1">
        <v>-0.63200000000000001</v>
      </c>
      <c r="BT112" s="1">
        <v>0.5242</v>
      </c>
      <c r="BU112" s="1">
        <v>6.5629999999999997</v>
      </c>
      <c r="BV112" s="1">
        <v>-1.9000999999999999</v>
      </c>
      <c r="BW112" s="1">
        <v>-0.22639999999999999</v>
      </c>
      <c r="BX112" s="1">
        <v>-1.1887000000000001</v>
      </c>
      <c r="BY112" s="1">
        <v>-0.41839999999999999</v>
      </c>
      <c r="BZ112" s="1">
        <v>-1.0384</v>
      </c>
      <c r="CA112" s="1">
        <v>-5.3100000000000001E-2</v>
      </c>
      <c r="CB112" s="1">
        <v>-0.76449999999999996</v>
      </c>
      <c r="CC112" s="1">
        <v>-0.95840000000000003</v>
      </c>
      <c r="CD112" s="1">
        <v>0.24030000000000001</v>
      </c>
      <c r="CE112" s="1">
        <v>-0.51600000000000001</v>
      </c>
      <c r="CF112" s="1">
        <v>-1.3794999999999999</v>
      </c>
      <c r="CG112" s="1">
        <v>-8.4699999999999998E-2</v>
      </c>
      <c r="CH112" s="1">
        <v>-1.0091000000000001</v>
      </c>
      <c r="CI112" s="1">
        <v>-6.0100000000000001E-2</v>
      </c>
      <c r="CJ112" s="1">
        <v>-0.88800000000000001</v>
      </c>
      <c r="CL112" s="1">
        <v>3.6700000000000003E-2</v>
      </c>
      <c r="CM112" s="1">
        <v>6.7500000000000004E-2</v>
      </c>
      <c r="CN112" s="1">
        <v>-0.23369999999999999</v>
      </c>
      <c r="CO112" s="1">
        <v>-0.1976</v>
      </c>
      <c r="CP112" s="1">
        <v>-2.0969000000000002</v>
      </c>
      <c r="CQ112" s="1">
        <v>-0.70479999999999998</v>
      </c>
      <c r="CR112" s="1">
        <v>-0.71250000000000002</v>
      </c>
      <c r="CT112" s="1">
        <v>0</v>
      </c>
      <c r="CU112" s="1">
        <v>-0.7389</v>
      </c>
      <c r="CV112" s="1">
        <v>-1.0226</v>
      </c>
      <c r="CW112" s="1">
        <v>-2.2267000000000001</v>
      </c>
      <c r="CX112" s="1">
        <v>-0.19550000000000001</v>
      </c>
      <c r="CY112" s="1">
        <v>-0.30359999999999998</v>
      </c>
      <c r="CZ112" s="1">
        <v>0.43690000000000001</v>
      </c>
      <c r="DA112" s="1">
        <v>-0.33760000000000001</v>
      </c>
      <c r="DB112" s="1">
        <v>-1.9137999999999999</v>
      </c>
      <c r="DE112" s="1">
        <v>-0.25769999999999998</v>
      </c>
      <c r="DF112" s="1">
        <v>0.51249999999999996</v>
      </c>
      <c r="DG112" s="1">
        <v>8.48E-2</v>
      </c>
      <c r="DH112" s="1">
        <v>-0.47739999999999999</v>
      </c>
      <c r="DI112" s="1">
        <v>0.1381</v>
      </c>
      <c r="DJ112" s="1">
        <v>-0.32800000000000001</v>
      </c>
      <c r="DK112" s="1">
        <v>-0.30940000000000001</v>
      </c>
      <c r="DL112" s="1">
        <v>-0.1439</v>
      </c>
      <c r="DM112" s="1">
        <v>-0.25459999999999999</v>
      </c>
      <c r="DN112" s="1">
        <v>-0.39629999999999999</v>
      </c>
      <c r="DO112" s="1">
        <v>6.4299999999999996E-2</v>
      </c>
      <c r="DP112" s="1">
        <v>0.61380000000000001</v>
      </c>
      <c r="DQ112" s="1">
        <v>0.98250000000000004</v>
      </c>
      <c r="DR112" s="1">
        <v>6.2399999999999997E-2</v>
      </c>
      <c r="DS112" s="1">
        <v>-1.1420999999999999</v>
      </c>
      <c r="DT112" s="1">
        <v>-2.4432999999999998</v>
      </c>
      <c r="DV112" s="1">
        <v>-0.7843</v>
      </c>
      <c r="DW112" s="1">
        <v>-1.7810999999999999</v>
      </c>
      <c r="DX112" s="1">
        <v>-1.5572999999999999</v>
      </c>
      <c r="DY112" s="1">
        <v>-0.42749999999999999</v>
      </c>
      <c r="DZ112" s="1">
        <v>-2.653</v>
      </c>
      <c r="EA112" s="1">
        <v>-0.58809999999999996</v>
      </c>
      <c r="EB112" s="1">
        <v>-0.19650000000000001</v>
      </c>
      <c r="EC112" s="1">
        <v>-0.5675</v>
      </c>
      <c r="ED112" s="1">
        <v>-2.5135000000000001</v>
      </c>
      <c r="EE112" s="1">
        <v>0.9365</v>
      </c>
      <c r="EF112" s="1">
        <v>-0.56200000000000006</v>
      </c>
      <c r="EG112" s="1">
        <v>-0.35499999999999998</v>
      </c>
      <c r="EH112" s="1">
        <v>0.37890000000000001</v>
      </c>
      <c r="EI112" s="1">
        <v>-0.1487</v>
      </c>
      <c r="EJ112" s="1">
        <v>-0.18329999999999999</v>
      </c>
      <c r="EK112" s="1">
        <v>-0.52</v>
      </c>
      <c r="EL112" s="1">
        <v>-0.14660000000000001</v>
      </c>
      <c r="EM112" s="1">
        <v>-2.3553999999999999</v>
      </c>
      <c r="EN112" s="1">
        <v>-3.3521000000000001</v>
      </c>
      <c r="EO112" s="1">
        <v>0.3649</v>
      </c>
      <c r="EP112" s="1">
        <v>0.23069999999999999</v>
      </c>
      <c r="EQ112" s="1">
        <v>-6.4500000000000002E-2</v>
      </c>
      <c r="ER112" s="1">
        <v>-1.7685</v>
      </c>
      <c r="ES112" s="1">
        <v>-0.40970000000000001</v>
      </c>
      <c r="ET112" s="1">
        <v>-0.25409999999999999</v>
      </c>
      <c r="EU112" s="1">
        <v>-0.1893</v>
      </c>
      <c r="EV112" s="1">
        <v>-1.0539000000000001</v>
      </c>
      <c r="EW112" s="1">
        <v>-2.5920000000000001</v>
      </c>
      <c r="EY112" s="1">
        <v>-0.45179999999999998</v>
      </c>
      <c r="EZ112" s="1">
        <v>-0.15989999999999999</v>
      </c>
      <c r="FB112" s="1">
        <v>-0.67630000000000001</v>
      </c>
      <c r="FC112" s="1">
        <v>-0.53259999999999996</v>
      </c>
      <c r="FD112" s="1">
        <v>0.1721</v>
      </c>
      <c r="FE112" s="1">
        <v>-1.9625999999999999</v>
      </c>
      <c r="FG112" s="1">
        <v>-0.30509999999999998</v>
      </c>
      <c r="FH112" s="1">
        <v>6.7699999999999996E-2</v>
      </c>
      <c r="FJ112" s="1">
        <v>-3.8600000000000002E-2</v>
      </c>
      <c r="FK112" s="1">
        <v>-0.59199999999999997</v>
      </c>
      <c r="FL112" s="1">
        <v>5.8299999999999998E-2</v>
      </c>
      <c r="FM112" s="1">
        <v>-0.43169999999999997</v>
      </c>
      <c r="FN112" s="1">
        <v>-0.3105</v>
      </c>
      <c r="GI112" s="1">
        <v>-1.99</v>
      </c>
      <c r="HA112" s="1" t="str">
        <f t="shared" si="2"/>
        <v>2019</v>
      </c>
      <c r="HB112" s="1" t="str">
        <f t="shared" si="3"/>
        <v>02</v>
      </c>
    </row>
    <row r="113" spans="1:210">
      <c r="A113" s="3" t="s">
        <v>9</v>
      </c>
      <c r="B113" s="3"/>
      <c r="C113" s="3" t="s">
        <v>3367</v>
      </c>
      <c r="E113" s="1" t="s">
        <v>3367</v>
      </c>
      <c r="F113" s="1">
        <v>-0.60699999999999998</v>
      </c>
      <c r="G113" s="1">
        <v>-1.1077999999999999</v>
      </c>
      <c r="H113" s="1">
        <v>-0.17469999999999999</v>
      </c>
      <c r="I113" s="1">
        <v>-1.2338</v>
      </c>
      <c r="J113" s="1">
        <v>-1.2705</v>
      </c>
      <c r="K113" s="1">
        <v>-0.58509999999999995</v>
      </c>
      <c r="L113" s="1">
        <v>-0.46110000000000001</v>
      </c>
      <c r="M113" s="1">
        <v>-1.6066</v>
      </c>
      <c r="N113" s="1">
        <v>-1.2235</v>
      </c>
      <c r="O113" s="1">
        <v>-0.98619999999999997</v>
      </c>
      <c r="P113" s="1">
        <v>-2.4217</v>
      </c>
      <c r="Q113" s="1">
        <v>-1.0761000000000001</v>
      </c>
      <c r="R113" s="1">
        <v>-1.2171000000000001</v>
      </c>
      <c r="S113" s="1">
        <v>-0.15659999999999999</v>
      </c>
      <c r="T113" s="1">
        <v>-2.5952000000000002</v>
      </c>
      <c r="U113" s="1">
        <v>-2.41</v>
      </c>
      <c r="V113" s="1">
        <v>-2.6423000000000001</v>
      </c>
      <c r="W113" s="1">
        <v>-0.31809999999999999</v>
      </c>
      <c r="X113" s="1">
        <v>-2.3148</v>
      </c>
      <c r="Y113" s="1">
        <v>-0.56289999999999996</v>
      </c>
      <c r="Z113" s="1">
        <v>0.24149999999999999</v>
      </c>
      <c r="AA113" s="1">
        <v>-3.7235</v>
      </c>
      <c r="AB113" s="1">
        <v>2.5316000000000001</v>
      </c>
      <c r="AC113" s="1">
        <v>-0.7591</v>
      </c>
      <c r="AD113" s="1">
        <v>-2.4563999999999999</v>
      </c>
      <c r="AE113" s="1">
        <v>-2.6812999999999998</v>
      </c>
      <c r="AF113" s="1">
        <v>-3.7376</v>
      </c>
      <c r="AG113" s="1">
        <v>2.0746000000000002</v>
      </c>
      <c r="AH113" s="1">
        <v>-2.4083000000000001</v>
      </c>
      <c r="AI113" s="1">
        <v>-0.4098</v>
      </c>
      <c r="AJ113" s="1">
        <v>0.19719999999999999</v>
      </c>
      <c r="AK113" s="1">
        <v>-1.0626</v>
      </c>
      <c r="AL113" s="1">
        <v>-2.347</v>
      </c>
      <c r="AM113" s="1">
        <v>-1.1583000000000001</v>
      </c>
      <c r="AN113" s="1">
        <v>9.7199999999999995E-2</v>
      </c>
      <c r="AO113" s="1">
        <v>-0.76919999999999999</v>
      </c>
      <c r="AP113" s="1">
        <v>-1.7956000000000001</v>
      </c>
      <c r="AQ113" s="1">
        <v>0.84550000000000003</v>
      </c>
      <c r="AR113" s="1">
        <v>-1.8022</v>
      </c>
      <c r="AS113" s="1">
        <v>-2.3069000000000002</v>
      </c>
      <c r="AT113" s="1">
        <v>0.48599999999999999</v>
      </c>
      <c r="AU113" s="1">
        <v>0.49320000000000003</v>
      </c>
      <c r="AV113" s="1">
        <v>0.28999999999999998</v>
      </c>
      <c r="AW113" s="1">
        <v>-0.94850000000000001</v>
      </c>
      <c r="AX113" s="1">
        <v>-3.7602000000000002</v>
      </c>
      <c r="AY113" s="1">
        <v>2.0360999999999998</v>
      </c>
      <c r="AZ113" s="1">
        <v>-0.3412</v>
      </c>
      <c r="BA113" s="1">
        <v>-0.4672</v>
      </c>
      <c r="BB113" s="1">
        <v>-0.43830000000000002</v>
      </c>
      <c r="BC113" s="1">
        <v>0</v>
      </c>
      <c r="BD113" s="1">
        <v>-0.68079999999999996</v>
      </c>
      <c r="BE113" s="1">
        <v>-0.81510000000000005</v>
      </c>
      <c r="BF113" s="1">
        <v>-1.2365999999999999</v>
      </c>
      <c r="BG113" s="1">
        <v>-0.42570000000000002</v>
      </c>
      <c r="BH113" s="1">
        <v>0.3553</v>
      </c>
      <c r="BI113" s="1">
        <v>-3.0948000000000002</v>
      </c>
      <c r="BJ113" s="1">
        <v>0.61339999999999995</v>
      </c>
      <c r="BK113" s="1">
        <v>-1.1355</v>
      </c>
      <c r="BL113" s="1">
        <v>-0.66</v>
      </c>
      <c r="BM113" s="1">
        <v>0.86</v>
      </c>
      <c r="BN113" s="1">
        <v>-1.7850999999999999</v>
      </c>
      <c r="BO113" s="1">
        <v>1.2336</v>
      </c>
      <c r="BP113" s="1">
        <v>-1.7068000000000001</v>
      </c>
      <c r="BQ113" s="1">
        <v>0.96460000000000001</v>
      </c>
      <c r="BR113" s="1">
        <v>0.21079999999999999</v>
      </c>
      <c r="BS113" s="1">
        <v>-0.63200000000000001</v>
      </c>
      <c r="BT113" s="1">
        <v>0.5242</v>
      </c>
      <c r="BU113" s="1">
        <v>6.5629999999999997</v>
      </c>
      <c r="BV113" s="1">
        <v>-1.9000999999999999</v>
      </c>
      <c r="BW113" s="1">
        <v>-0.22639999999999999</v>
      </c>
      <c r="BX113" s="1">
        <v>-1.1887000000000001</v>
      </c>
      <c r="BY113" s="1">
        <v>-0.41839999999999999</v>
      </c>
      <c r="BZ113" s="1">
        <v>-1.0384</v>
      </c>
      <c r="CA113" s="1">
        <v>-5.3100000000000001E-2</v>
      </c>
      <c r="CB113" s="1">
        <v>-0.76449999999999996</v>
      </c>
      <c r="CC113" s="1">
        <v>-0.95840000000000003</v>
      </c>
      <c r="CD113" s="1">
        <v>0.24030000000000001</v>
      </c>
      <c r="CE113" s="1">
        <v>-0.51600000000000001</v>
      </c>
      <c r="CF113" s="1">
        <v>-1.3794999999999999</v>
      </c>
      <c r="CG113" s="1">
        <v>-8.4699999999999998E-2</v>
      </c>
      <c r="CH113" s="1">
        <v>-1.0091000000000001</v>
      </c>
      <c r="CI113" s="1">
        <v>-6.0100000000000001E-2</v>
      </c>
      <c r="CJ113" s="1">
        <v>-0.88800000000000001</v>
      </c>
      <c r="CK113" s="1">
        <v>0.48099999999999998</v>
      </c>
      <c r="CL113" s="1">
        <v>3.6700000000000003E-2</v>
      </c>
      <c r="CM113" s="1">
        <v>6.7500000000000004E-2</v>
      </c>
      <c r="CN113" s="1">
        <v>-0.23369999999999999</v>
      </c>
      <c r="CO113" s="1">
        <v>-0.1976</v>
      </c>
      <c r="CP113" s="1">
        <v>-2.0969000000000002</v>
      </c>
      <c r="CQ113" s="1">
        <v>-0.70479999999999998</v>
      </c>
      <c r="CR113" s="1">
        <v>-0.71250000000000002</v>
      </c>
      <c r="CS113" s="1">
        <v>-2.5653000000000001</v>
      </c>
      <c r="CT113" s="1">
        <v>0</v>
      </c>
      <c r="CU113" s="1">
        <v>-0.7389</v>
      </c>
      <c r="CV113" s="1">
        <v>-1.0226</v>
      </c>
      <c r="CW113" s="1">
        <v>-2.2267000000000001</v>
      </c>
      <c r="CX113" s="1">
        <v>-0.19550000000000001</v>
      </c>
      <c r="CY113" s="1">
        <v>-0.30359999999999998</v>
      </c>
      <c r="CZ113" s="1">
        <v>0.43690000000000001</v>
      </c>
      <c r="DA113" s="1">
        <v>-0.33760000000000001</v>
      </c>
      <c r="DB113" s="1">
        <v>-1.9137999999999999</v>
      </c>
      <c r="DC113" s="1">
        <v>-1.9179999999999999</v>
      </c>
      <c r="DD113" s="1">
        <v>-0.314</v>
      </c>
      <c r="DE113" s="1">
        <v>-0.25769999999999998</v>
      </c>
      <c r="DF113" s="1">
        <v>0.51249999999999996</v>
      </c>
      <c r="DG113" s="1">
        <v>8.48E-2</v>
      </c>
      <c r="DH113" s="1">
        <v>-0.47739999999999999</v>
      </c>
      <c r="DI113" s="1">
        <v>0.1381</v>
      </c>
      <c r="DJ113" s="1">
        <v>-0.32800000000000001</v>
      </c>
      <c r="DK113" s="1">
        <v>-0.30940000000000001</v>
      </c>
      <c r="DL113" s="1">
        <v>-0.1439</v>
      </c>
      <c r="DM113" s="1">
        <v>-0.25459999999999999</v>
      </c>
      <c r="DN113" s="1">
        <v>-0.39629999999999999</v>
      </c>
      <c r="DO113" s="1">
        <v>6.4299999999999996E-2</v>
      </c>
      <c r="DP113" s="1">
        <v>0.61380000000000001</v>
      </c>
      <c r="DQ113" s="1">
        <v>0.98250000000000004</v>
      </c>
      <c r="DR113" s="1">
        <v>6.2399999999999997E-2</v>
      </c>
      <c r="DS113" s="1">
        <v>-1.1420999999999999</v>
      </c>
      <c r="DT113" s="1">
        <v>-2.4432999999999998</v>
      </c>
      <c r="DU113" s="1">
        <v>-0.18940000000000001</v>
      </c>
      <c r="DV113" s="1">
        <v>-0.7843</v>
      </c>
      <c r="DW113" s="1">
        <v>-1.7810999999999999</v>
      </c>
      <c r="DX113" s="1">
        <v>-1.5572999999999999</v>
      </c>
      <c r="DY113" s="1">
        <v>-0.42749999999999999</v>
      </c>
      <c r="DZ113" s="1">
        <v>-2.653</v>
      </c>
      <c r="EA113" s="1">
        <v>-0.58809999999999996</v>
      </c>
      <c r="EB113" s="1">
        <v>-0.19650000000000001</v>
      </c>
      <c r="EC113" s="1">
        <v>-0.5675</v>
      </c>
      <c r="ED113" s="1">
        <v>-2.5135000000000001</v>
      </c>
      <c r="EE113" s="1">
        <v>0.9365</v>
      </c>
      <c r="EF113" s="1">
        <v>-0.56200000000000006</v>
      </c>
      <c r="EG113" s="1">
        <v>-0.35499999999999998</v>
      </c>
      <c r="EH113" s="1">
        <v>0.37890000000000001</v>
      </c>
      <c r="EI113" s="1">
        <v>-0.1487</v>
      </c>
      <c r="EJ113" s="1">
        <v>-0.18329999999999999</v>
      </c>
      <c r="EK113" s="1">
        <v>-0.52</v>
      </c>
      <c r="EL113" s="1">
        <v>-0.14660000000000001</v>
      </c>
      <c r="EM113" s="1">
        <v>-2.3553999999999999</v>
      </c>
      <c r="EN113" s="1">
        <v>-3.3521000000000001</v>
      </c>
      <c r="EO113" s="1">
        <v>0.3649</v>
      </c>
      <c r="EP113" s="1">
        <v>0.23069999999999999</v>
      </c>
      <c r="EQ113" s="1">
        <v>-6.4500000000000002E-2</v>
      </c>
      <c r="ER113" s="1">
        <v>-1.7685</v>
      </c>
      <c r="ES113" s="1">
        <v>-0.40970000000000001</v>
      </c>
      <c r="ET113" s="1">
        <v>-0.25409999999999999</v>
      </c>
      <c r="EU113" s="1">
        <v>-0.1893</v>
      </c>
      <c r="EV113" s="1">
        <v>-1.0539000000000001</v>
      </c>
      <c r="EW113" s="1">
        <v>-2.5920000000000001</v>
      </c>
      <c r="EX113" s="1">
        <v>-2.8624999999999998</v>
      </c>
      <c r="EY113" s="1">
        <v>-0.45179999999999998</v>
      </c>
      <c r="EZ113" s="1">
        <v>-0.15989999999999999</v>
      </c>
      <c r="FA113" s="1">
        <v>-3.9681999999999999</v>
      </c>
      <c r="FB113" s="1">
        <v>-0.67630000000000001</v>
      </c>
      <c r="FC113" s="1">
        <v>-0.53259999999999996</v>
      </c>
      <c r="FD113" s="1">
        <v>0.1721</v>
      </c>
      <c r="FE113" s="1">
        <v>-1.9625999999999999</v>
      </c>
      <c r="FG113" s="1">
        <v>-0.30509999999999998</v>
      </c>
      <c r="FH113" s="1">
        <v>6.7699999999999996E-2</v>
      </c>
      <c r="FJ113" s="1">
        <v>-3.8600000000000002E-2</v>
      </c>
      <c r="FK113" s="1">
        <v>-0.59199999999999997</v>
      </c>
      <c r="FL113" s="1">
        <v>5.8299999999999998E-2</v>
      </c>
      <c r="FM113" s="1">
        <v>-0.43169999999999997</v>
      </c>
      <c r="FN113" s="1">
        <v>-0.3105</v>
      </c>
      <c r="GI113" s="1">
        <v>-1.99</v>
      </c>
      <c r="HA113" s="1" t="str">
        <f t="shared" si="2"/>
        <v>2019</v>
      </c>
      <c r="HB113" s="1" t="str">
        <f t="shared" si="3"/>
        <v>02</v>
      </c>
    </row>
    <row r="114" spans="1:210">
      <c r="A114" s="3" t="s">
        <v>9</v>
      </c>
      <c r="B114" s="3"/>
      <c r="C114" s="3" t="s">
        <v>3368</v>
      </c>
      <c r="E114" s="1" t="s">
        <v>3369</v>
      </c>
      <c r="F114" s="1">
        <v>-0.24579999999999999</v>
      </c>
      <c r="G114" s="1">
        <v>-1.202</v>
      </c>
      <c r="H114" s="1">
        <v>-0.1361</v>
      </c>
      <c r="I114" s="1">
        <v>-1.6861999999999999</v>
      </c>
      <c r="J114" s="1">
        <v>-1.5984</v>
      </c>
      <c r="K114" s="1">
        <v>-0.46860000000000002</v>
      </c>
      <c r="L114" s="1">
        <v>-0.53879999999999995</v>
      </c>
      <c r="M114" s="1">
        <v>-1.3846000000000001</v>
      </c>
      <c r="N114" s="1">
        <v>-1.1128</v>
      </c>
      <c r="O114" s="1">
        <v>-1.7446999999999999</v>
      </c>
      <c r="P114" s="1">
        <v>0.48070000000000002</v>
      </c>
      <c r="Q114" s="1">
        <v>-1.2315</v>
      </c>
      <c r="R114" s="1">
        <v>-1.2464999999999999</v>
      </c>
      <c r="S114" s="1">
        <v>-1.95E-2</v>
      </c>
      <c r="T114" s="1">
        <v>0.65259999999999996</v>
      </c>
      <c r="U114" s="1">
        <v>0.7712</v>
      </c>
      <c r="V114" s="1">
        <v>0.79100000000000004</v>
      </c>
      <c r="W114" s="1">
        <v>-2.2700000000000001E-2</v>
      </c>
      <c r="X114" s="1">
        <v>0.63190000000000002</v>
      </c>
      <c r="Y114" s="1">
        <v>-0.33689999999999998</v>
      </c>
      <c r="Z114" s="1">
        <v>0.16120000000000001</v>
      </c>
      <c r="AA114" s="1">
        <v>1.5625</v>
      </c>
      <c r="AB114" s="1">
        <v>-0.55320000000000003</v>
      </c>
      <c r="AC114" s="1">
        <v>1.0157</v>
      </c>
      <c r="AD114" s="1">
        <v>0.5181</v>
      </c>
      <c r="AE114" s="1">
        <v>-0.95840000000000003</v>
      </c>
      <c r="AF114" s="1">
        <v>1.5884</v>
      </c>
      <c r="AG114" s="1">
        <v>-0.61470000000000002</v>
      </c>
      <c r="AH114" s="1">
        <v>0.96050000000000002</v>
      </c>
      <c r="AI114" s="1">
        <v>-0.1016</v>
      </c>
      <c r="AJ114" s="1">
        <v>-0.1976</v>
      </c>
      <c r="AK114" s="1">
        <v>-0.33679999999999999</v>
      </c>
      <c r="AL114" s="1">
        <v>1.7994000000000001</v>
      </c>
      <c r="AM114" s="1">
        <v>1.1857</v>
      </c>
      <c r="AN114" s="1">
        <v>0.96889999999999998</v>
      </c>
      <c r="AO114" s="1">
        <v>0.30940000000000001</v>
      </c>
      <c r="AP114" s="1">
        <v>0.376</v>
      </c>
      <c r="AQ114" s="1">
        <v>-0.61109999999999998</v>
      </c>
      <c r="AR114" s="1">
        <v>-0.69699999999999995</v>
      </c>
      <c r="AS114" s="1">
        <v>0.24859999999999999</v>
      </c>
      <c r="AT114" s="1">
        <v>-0.48359999999999997</v>
      </c>
      <c r="AU114" s="1">
        <v>0.26889999999999997</v>
      </c>
      <c r="AV114" s="1">
        <v>-0.25340000000000001</v>
      </c>
      <c r="AW114" s="1">
        <v>-0.74519999999999997</v>
      </c>
      <c r="AX114" s="1">
        <v>1.5625</v>
      </c>
      <c r="AY114" s="1">
        <v>-0.89410000000000001</v>
      </c>
      <c r="AZ114" s="1">
        <v>0.2271</v>
      </c>
      <c r="BA114" s="1">
        <v>-0.93340000000000001</v>
      </c>
      <c r="BB114" s="1">
        <v>0.12470000000000001</v>
      </c>
      <c r="BC114" s="1">
        <v>-0.47089999999999999</v>
      </c>
      <c r="BD114" s="1">
        <v>-0.63959999999999995</v>
      </c>
      <c r="BE114" s="1">
        <v>-0.85019999999999996</v>
      </c>
      <c r="BF114" s="1">
        <v>0.43769999999999998</v>
      </c>
      <c r="BG114" s="1">
        <v>-0.39410000000000001</v>
      </c>
      <c r="BH114" s="1">
        <v>0.14230000000000001</v>
      </c>
      <c r="BI114" s="1">
        <v>0.47520000000000001</v>
      </c>
      <c r="BJ114" s="1">
        <v>-1.2907999999999999</v>
      </c>
      <c r="BK114" s="1">
        <v>0.60709999999999997</v>
      </c>
      <c r="BL114" s="1">
        <v>0.33029999999999998</v>
      </c>
      <c r="BM114" s="1">
        <v>-0.85399999999999998</v>
      </c>
      <c r="BN114" s="1">
        <v>1.7786</v>
      </c>
      <c r="BO114" s="1">
        <v>-0.93589999999999995</v>
      </c>
      <c r="BP114" s="1">
        <v>1.3079000000000001</v>
      </c>
      <c r="BQ114" s="1">
        <v>-0.57540000000000002</v>
      </c>
      <c r="BR114" s="1">
        <v>-1.3654999999999999</v>
      </c>
      <c r="BS114" s="1">
        <v>-0.62980000000000003</v>
      </c>
      <c r="BT114" s="1">
        <v>0.39369999999999999</v>
      </c>
      <c r="BU114" s="1">
        <v>0.16520000000000001</v>
      </c>
      <c r="BV114" s="1">
        <v>1.7496</v>
      </c>
      <c r="BW114" s="1">
        <v>0.72519999999999996</v>
      </c>
      <c r="BX114" s="1">
        <v>1.121</v>
      </c>
      <c r="BY114" s="1">
        <v>-1.7290000000000001</v>
      </c>
      <c r="BZ114" s="1">
        <v>-1.1929000000000001</v>
      </c>
      <c r="CA114" s="1">
        <v>-0.74299999999999999</v>
      </c>
      <c r="CB114" s="1">
        <v>-0.51019999999999999</v>
      </c>
      <c r="CC114" s="1">
        <v>-0.87570000000000003</v>
      </c>
      <c r="CD114" s="1">
        <v>0.1203</v>
      </c>
      <c r="CE114" s="1">
        <v>0.46660000000000001</v>
      </c>
      <c r="CF114" s="1">
        <v>0.68420000000000003</v>
      </c>
      <c r="CG114" s="1">
        <v>-1.3113999999999999</v>
      </c>
      <c r="CH114" s="1">
        <v>-0.96430000000000005</v>
      </c>
      <c r="CI114" s="1">
        <v>6.0199999999999997E-2</v>
      </c>
      <c r="CJ114" s="1">
        <v>-0.74029999999999996</v>
      </c>
      <c r="CK114" s="1">
        <v>-0.84130000000000005</v>
      </c>
      <c r="CL114" s="1">
        <v>2.2700000000000001E-2</v>
      </c>
      <c r="CM114" s="1">
        <v>0.3115</v>
      </c>
      <c r="CN114" s="1">
        <v>0.89680000000000004</v>
      </c>
      <c r="CO114" s="1">
        <v>-4.3400000000000001E-2</v>
      </c>
      <c r="CP114" s="1">
        <v>-0.47049999999999997</v>
      </c>
      <c r="CQ114" s="1">
        <v>-9.4E-2</v>
      </c>
      <c r="CR114" s="1">
        <v>0.28489999999999999</v>
      </c>
      <c r="CS114" s="1">
        <v>-0.29449999999999998</v>
      </c>
      <c r="CT114" s="1">
        <v>-5.5399999999999998E-2</v>
      </c>
      <c r="CU114" s="1">
        <v>-0.68989999999999996</v>
      </c>
      <c r="CV114" s="1">
        <v>2.2233999999999998</v>
      </c>
      <c r="CW114" s="1">
        <v>-1.3691</v>
      </c>
      <c r="CX114" s="1">
        <v>4.8800000000000003E-2</v>
      </c>
      <c r="CY114" s="1">
        <v>-5.0599999999999999E-2</v>
      </c>
      <c r="CZ114" s="1">
        <v>1.2074</v>
      </c>
      <c r="DA114" s="1">
        <v>-0.43930000000000002</v>
      </c>
      <c r="DB114" s="1">
        <v>-1.6354</v>
      </c>
      <c r="DC114" s="1">
        <v>-1.048</v>
      </c>
      <c r="DD114" s="1">
        <v>-0.37659999999999999</v>
      </c>
      <c r="DE114" s="1">
        <v>-0.20610000000000001</v>
      </c>
      <c r="DF114" s="1">
        <v>0.41710000000000003</v>
      </c>
      <c r="DG114" s="1">
        <v>5.6899999999999999E-2</v>
      </c>
      <c r="DH114" s="1">
        <v>0.50290000000000001</v>
      </c>
      <c r="DI114" s="1">
        <v>1.7100000000000001E-2</v>
      </c>
      <c r="DJ114" s="1">
        <v>0.96330000000000005</v>
      </c>
      <c r="DK114" s="1">
        <v>0.70760000000000001</v>
      </c>
      <c r="DL114" s="1">
        <v>0.69699999999999995</v>
      </c>
      <c r="DM114" s="1">
        <v>0.58660000000000001</v>
      </c>
      <c r="DN114" s="1">
        <v>0.1018</v>
      </c>
      <c r="DO114" s="1">
        <v>4.9000000000000002E-2</v>
      </c>
      <c r="DP114" s="1">
        <v>0.67300000000000004</v>
      </c>
      <c r="DQ114" s="1">
        <v>0.81740000000000002</v>
      </c>
      <c r="DR114" s="1">
        <v>0.16650000000000001</v>
      </c>
      <c r="DS114" s="1">
        <v>-0.71460000000000001</v>
      </c>
      <c r="DT114" s="1">
        <v>-2.2551000000000001</v>
      </c>
      <c r="DU114" s="1">
        <v>-4.7399999999999998E-2</v>
      </c>
      <c r="DV114" s="1">
        <v>-0.2802</v>
      </c>
      <c r="DW114" s="1">
        <v>-0.82</v>
      </c>
      <c r="DX114" s="1">
        <v>0.42870000000000003</v>
      </c>
      <c r="DY114" s="1">
        <v>1.4522999999999999</v>
      </c>
      <c r="DZ114" s="1">
        <v>0.67530000000000001</v>
      </c>
      <c r="EA114" s="1">
        <v>0.52290000000000003</v>
      </c>
      <c r="EB114" s="1">
        <v>-0.2293</v>
      </c>
      <c r="EC114" s="1">
        <v>-0.36299999999999999</v>
      </c>
      <c r="ED114" s="1">
        <v>0.80759999999999998</v>
      </c>
      <c r="EE114" s="1">
        <v>0.72209999999999996</v>
      </c>
      <c r="EF114" s="1">
        <v>-0.37909999999999999</v>
      </c>
      <c r="EG114" s="1">
        <v>0.56010000000000004</v>
      </c>
      <c r="EH114" s="1">
        <v>0.17760000000000001</v>
      </c>
      <c r="EI114" s="1">
        <v>-0.37209999999999999</v>
      </c>
      <c r="EJ114" s="1">
        <v>0.23910000000000001</v>
      </c>
      <c r="EK114" s="1">
        <v>0.67530000000000001</v>
      </c>
      <c r="EL114" s="1">
        <v>0.68989999999999996</v>
      </c>
      <c r="EM114" s="1">
        <v>-0.8669</v>
      </c>
      <c r="EN114" s="1">
        <v>-0.84219999999999995</v>
      </c>
      <c r="EO114" s="1">
        <v>1.1881999999999999</v>
      </c>
      <c r="EP114" s="1">
        <v>0.91749999999999998</v>
      </c>
      <c r="EQ114" s="1">
        <v>0.22320000000000001</v>
      </c>
      <c r="ER114" s="1">
        <v>0.76759999999999995</v>
      </c>
      <c r="ES114" s="1">
        <v>0.30049999999999999</v>
      </c>
      <c r="ET114" s="1">
        <v>0.66839999999999999</v>
      </c>
      <c r="EU114" s="1">
        <v>0.2213</v>
      </c>
      <c r="EV114" s="1">
        <v>-0.4415</v>
      </c>
      <c r="EW114" s="1">
        <v>0.32429999999999998</v>
      </c>
      <c r="EX114" s="1">
        <v>-0.66849999999999998</v>
      </c>
      <c r="EY114" s="1">
        <v>0.4723</v>
      </c>
      <c r="EZ114" s="1">
        <v>-0.1046</v>
      </c>
      <c r="FA114" s="1">
        <v>0.36359999999999998</v>
      </c>
      <c r="FB114" s="1">
        <v>9.6699999999999994E-2</v>
      </c>
      <c r="FC114" s="1">
        <v>0.74050000000000005</v>
      </c>
      <c r="FD114" s="1">
        <v>3.0099999999999998E-2</v>
      </c>
      <c r="FE114" s="1">
        <v>9.4500000000000001E-2</v>
      </c>
      <c r="FG114" s="1">
        <v>1.0123</v>
      </c>
      <c r="FH114" s="1">
        <v>0.97340000000000004</v>
      </c>
      <c r="FJ114" s="1">
        <v>0.64549999999999996</v>
      </c>
      <c r="FK114" s="1">
        <v>0.29759999999999998</v>
      </c>
      <c r="FL114" s="1">
        <v>0.8639</v>
      </c>
      <c r="FM114" s="1">
        <v>0.74680000000000002</v>
      </c>
      <c r="FN114" s="1">
        <v>1.0446</v>
      </c>
      <c r="GI114" s="1">
        <v>0.43359999999999999</v>
      </c>
      <c r="HA114" s="1" t="str">
        <f t="shared" si="2"/>
        <v>2019</v>
      </c>
      <c r="HB114" s="1" t="str">
        <f t="shared" si="3"/>
        <v>02</v>
      </c>
    </row>
    <row r="115" spans="1:210">
      <c r="A115" s="3" t="s">
        <v>9</v>
      </c>
      <c r="B115" s="3"/>
      <c r="C115" s="3" t="s">
        <v>3370</v>
      </c>
      <c r="E115" s="1" t="s">
        <v>3371</v>
      </c>
      <c r="F115" s="1">
        <v>-0.62470000000000003</v>
      </c>
      <c r="G115" s="1">
        <v>-1.1740999999999999</v>
      </c>
      <c r="H115" s="1">
        <v>-0.58699999999999997</v>
      </c>
      <c r="I115" s="1">
        <v>-1.8165</v>
      </c>
      <c r="J115" s="1">
        <v>-0.42509999999999998</v>
      </c>
      <c r="K115" s="1">
        <v>-0.52869999999999995</v>
      </c>
      <c r="L115" s="1">
        <v>-0.57930000000000004</v>
      </c>
      <c r="M115" s="1">
        <v>-1.7406999999999999</v>
      </c>
      <c r="N115" s="1">
        <v>-1.2533000000000001</v>
      </c>
      <c r="O115" s="1">
        <v>-1.337</v>
      </c>
      <c r="P115" s="1">
        <v>-0.9052</v>
      </c>
      <c r="Q115" s="1">
        <v>-1.3113999999999999</v>
      </c>
      <c r="R115" s="1">
        <v>-1.2256</v>
      </c>
      <c r="S115" s="1">
        <v>0.25580000000000003</v>
      </c>
      <c r="T115" s="1">
        <v>-0.99690000000000001</v>
      </c>
      <c r="U115" s="1">
        <v>-1.4715</v>
      </c>
      <c r="V115" s="1">
        <v>-1.4862</v>
      </c>
      <c r="W115" s="1">
        <v>-2.29E-2</v>
      </c>
      <c r="X115" s="1">
        <v>-0.47239999999999999</v>
      </c>
      <c r="Y115" s="1">
        <v>-0.22819999999999999</v>
      </c>
      <c r="Z115" s="1">
        <v>0.16</v>
      </c>
      <c r="AA115" s="1">
        <v>-1.3876999999999999</v>
      </c>
      <c r="AB115" s="1">
        <v>0.83209999999999995</v>
      </c>
      <c r="AC115" s="1">
        <v>-0.4002</v>
      </c>
      <c r="AD115" s="1">
        <v>-1.1375</v>
      </c>
      <c r="AE115" s="1">
        <v>-0.47839999999999999</v>
      </c>
      <c r="AF115" s="1">
        <v>-1.2903</v>
      </c>
      <c r="AG115" s="1">
        <v>0.82240000000000002</v>
      </c>
      <c r="AH115" s="1">
        <v>-1.7094</v>
      </c>
      <c r="AI115" s="1">
        <v>-0.91180000000000005</v>
      </c>
      <c r="AJ115" s="1">
        <v>0.26419999999999999</v>
      </c>
      <c r="AK115" s="1">
        <v>-1.1791</v>
      </c>
      <c r="AL115" s="1">
        <v>-1.4579</v>
      </c>
      <c r="AM115" s="1">
        <v>-1.1857</v>
      </c>
      <c r="AN115" s="1">
        <v>0.24210000000000001</v>
      </c>
      <c r="AO115" s="1">
        <v>-0.77070000000000005</v>
      </c>
      <c r="AP115" s="1">
        <v>-1.3039000000000001</v>
      </c>
      <c r="AQ115" s="1">
        <v>0.53720000000000001</v>
      </c>
      <c r="AR115" s="1">
        <v>-1.4492</v>
      </c>
      <c r="AS115" s="1">
        <v>-1.3495999999999999</v>
      </c>
      <c r="AT115" s="1">
        <v>0.36099999999999999</v>
      </c>
      <c r="AU115" s="1">
        <v>0.27029999999999998</v>
      </c>
      <c r="AV115" s="1">
        <v>-0.2555</v>
      </c>
      <c r="AW115" s="1">
        <v>-0.26989999999999997</v>
      </c>
      <c r="AX115" s="1">
        <v>-1.3993</v>
      </c>
      <c r="AY115" s="1">
        <v>0.74790000000000001</v>
      </c>
      <c r="AZ115" s="1">
        <v>-0.1895</v>
      </c>
      <c r="BA115" s="1">
        <v>0</v>
      </c>
      <c r="BB115" s="1">
        <v>-0.5302</v>
      </c>
      <c r="BC115" s="1">
        <v>0.2354</v>
      </c>
      <c r="BD115" s="1">
        <v>-0.93930000000000002</v>
      </c>
      <c r="BE115" s="1">
        <v>-0.66659999999999997</v>
      </c>
      <c r="BF115" s="1">
        <v>-0.50280000000000002</v>
      </c>
      <c r="BG115" s="1">
        <v>-0.30759999999999998</v>
      </c>
      <c r="BH115" s="1">
        <v>0.21179999999999999</v>
      </c>
      <c r="BI115" s="1">
        <v>-1.1678999999999999</v>
      </c>
      <c r="BJ115" s="1">
        <v>-0.45279999999999998</v>
      </c>
      <c r="BK115" s="1">
        <v>-0.39140000000000003</v>
      </c>
      <c r="BL115" s="1">
        <v>-0.76749999999999996</v>
      </c>
      <c r="BM115" s="1">
        <v>0.62450000000000006</v>
      </c>
      <c r="BN115" s="1">
        <v>-0.52110000000000001</v>
      </c>
      <c r="BO115" s="1">
        <v>0.1447</v>
      </c>
      <c r="BP115" s="1">
        <v>-2.5383</v>
      </c>
      <c r="BQ115" s="1">
        <v>1.4762</v>
      </c>
      <c r="BR115" s="1">
        <v>-0.1066</v>
      </c>
      <c r="BS115" s="1">
        <v>-0.63919999999999999</v>
      </c>
      <c r="BT115" s="1">
        <v>0.3906</v>
      </c>
      <c r="BU115" s="1">
        <v>6.0606</v>
      </c>
      <c r="BV115" s="1">
        <v>-0.1321</v>
      </c>
      <c r="BW115" s="1">
        <v>0.41909999999999997</v>
      </c>
      <c r="BX115" s="1">
        <v>0.55130000000000001</v>
      </c>
      <c r="BY115" s="1">
        <v>-0.9244</v>
      </c>
      <c r="BZ115" s="1">
        <v>-1.0395000000000001</v>
      </c>
      <c r="CA115" s="1">
        <v>-0.37290000000000001</v>
      </c>
      <c r="CB115" s="1">
        <v>-0.66190000000000004</v>
      </c>
      <c r="CC115" s="1">
        <v>-0.72689999999999999</v>
      </c>
      <c r="CD115" s="1">
        <v>0.2389</v>
      </c>
      <c r="CE115" s="1">
        <v>0.1227</v>
      </c>
      <c r="CF115" s="1">
        <v>0.21859999999999999</v>
      </c>
      <c r="CG115" s="1">
        <v>-0.8196</v>
      </c>
      <c r="CH115" s="1">
        <v>-0.92179999999999995</v>
      </c>
      <c r="CI115" s="1">
        <v>5.9799999999999999E-2</v>
      </c>
      <c r="CJ115" s="1">
        <v>-0.54559999999999997</v>
      </c>
      <c r="CK115" s="1">
        <v>-6.0600000000000001E-2</v>
      </c>
      <c r="CL115" s="1">
        <v>6.0199999999999997E-2</v>
      </c>
      <c r="CM115" s="1">
        <v>0.1678</v>
      </c>
      <c r="CN115" s="1">
        <v>0.31009999999999999</v>
      </c>
      <c r="CO115" s="1">
        <v>-0.15279999999999999</v>
      </c>
      <c r="CP115" s="1">
        <v>-1.3263</v>
      </c>
      <c r="CQ115" s="1">
        <v>-0.51880000000000004</v>
      </c>
      <c r="CR115" s="1">
        <v>-0.94779999999999998</v>
      </c>
      <c r="CS115" s="1">
        <v>-1.282</v>
      </c>
      <c r="CT115" s="1">
        <v>0.27789999999999998</v>
      </c>
      <c r="CU115" s="1">
        <v>-0.73809999999999998</v>
      </c>
      <c r="CV115" s="1">
        <v>-0.42080000000000001</v>
      </c>
      <c r="CW115" s="1">
        <v>-2.73</v>
      </c>
      <c r="CX115" s="1">
        <v>-0.14660000000000001</v>
      </c>
      <c r="CY115" s="1">
        <v>-0.45450000000000002</v>
      </c>
      <c r="CZ115" s="1">
        <v>1.8712</v>
      </c>
      <c r="DA115" s="1">
        <v>-0.27200000000000002</v>
      </c>
      <c r="DB115" s="1">
        <v>-1.3480000000000001</v>
      </c>
      <c r="DC115" s="1">
        <v>-3.1496</v>
      </c>
      <c r="DD115" s="1">
        <v>0</v>
      </c>
      <c r="DE115" s="1">
        <v>-0.36059999999999998</v>
      </c>
      <c r="DF115" s="1">
        <v>-0.312</v>
      </c>
      <c r="DG115" s="1">
        <v>2.5600000000000001E-2</v>
      </c>
      <c r="DH115" s="1">
        <v>0.28199999999999997</v>
      </c>
      <c r="DI115" s="1">
        <v>-0.2298</v>
      </c>
      <c r="DJ115" s="1">
        <v>0.47420000000000001</v>
      </c>
      <c r="DK115" s="1">
        <v>0.31669999999999998</v>
      </c>
      <c r="DL115" s="1">
        <v>0.47520000000000001</v>
      </c>
      <c r="DM115" s="1">
        <v>0.2112</v>
      </c>
      <c r="DN115" s="1">
        <v>-4.7300000000000002E-2</v>
      </c>
      <c r="DO115" s="1">
        <v>-6.7599999999999993E-2</v>
      </c>
      <c r="DP115" s="1">
        <v>-1.1843999999999999</v>
      </c>
      <c r="DQ115" s="1">
        <v>0.7107</v>
      </c>
      <c r="DR115" s="1">
        <v>-4.1700000000000001E-2</v>
      </c>
      <c r="DS115" s="1">
        <v>-0.60799999999999998</v>
      </c>
      <c r="DT115" s="1">
        <v>-2.8519999999999999</v>
      </c>
      <c r="DU115" s="1">
        <v>-0.1895</v>
      </c>
      <c r="DV115" s="1">
        <v>-0.84409999999999996</v>
      </c>
      <c r="DW115" s="1">
        <v>-1.1837</v>
      </c>
      <c r="DX115" s="1">
        <v>-1.6144000000000001</v>
      </c>
      <c r="DY115" s="1">
        <v>-0.68310000000000004</v>
      </c>
      <c r="DZ115" s="1">
        <v>-1.0367999999999999</v>
      </c>
      <c r="EA115" s="1">
        <v>-0.41589999999999999</v>
      </c>
      <c r="EB115" s="1">
        <v>-0.2838</v>
      </c>
      <c r="EC115" s="1">
        <v>-0.73029999999999995</v>
      </c>
      <c r="ED115" s="1">
        <v>-1.3656999999999999</v>
      </c>
      <c r="EE115" s="1">
        <v>0.7127</v>
      </c>
      <c r="EF115" s="1">
        <v>-1.0584</v>
      </c>
      <c r="EG115" s="1">
        <v>-0.16420000000000001</v>
      </c>
      <c r="EH115" s="1">
        <v>4.7999999999999996E-3</v>
      </c>
      <c r="EI115" s="1">
        <v>-1.2988999999999999</v>
      </c>
      <c r="EJ115" s="1">
        <v>-0.2631</v>
      </c>
      <c r="EK115" s="1">
        <v>-2.63E-2</v>
      </c>
      <c r="EL115" s="1">
        <v>0.37719999999999998</v>
      </c>
      <c r="EM115" s="1">
        <v>-1.306</v>
      </c>
      <c r="EN115" s="1">
        <v>-1.6374</v>
      </c>
      <c r="EO115" s="1">
        <v>0.64159999999999995</v>
      </c>
      <c r="EP115" s="1">
        <v>0.43809999999999999</v>
      </c>
      <c r="EQ115" s="1">
        <v>-9.1800000000000007E-2</v>
      </c>
      <c r="ER115" s="1">
        <v>-0.75980000000000003</v>
      </c>
      <c r="ES115" s="1">
        <v>-6.3E-2</v>
      </c>
      <c r="ET115" s="1">
        <v>0.20530000000000001</v>
      </c>
      <c r="EU115" s="1">
        <v>-3.15E-2</v>
      </c>
      <c r="EV115" s="1">
        <v>-0.64839999999999998</v>
      </c>
      <c r="EW115" s="1">
        <v>-0.78300000000000003</v>
      </c>
      <c r="EX115" s="1">
        <v>-2.2738</v>
      </c>
      <c r="EY115" s="1">
        <v>0.3417</v>
      </c>
      <c r="EZ115" s="1">
        <v>-0.14680000000000001</v>
      </c>
      <c r="FA115" s="1">
        <v>-2.4434</v>
      </c>
      <c r="FB115" s="1">
        <v>-1.3473999999999999</v>
      </c>
      <c r="FC115" s="1">
        <v>6.6199999999999995E-2</v>
      </c>
      <c r="FD115" s="1">
        <v>1.0800000000000001E-2</v>
      </c>
      <c r="FE115" s="1">
        <v>-0.6129</v>
      </c>
      <c r="FG115" s="1">
        <v>0.41410000000000002</v>
      </c>
      <c r="FH115" s="1">
        <v>0.55689999999999995</v>
      </c>
      <c r="FJ115" s="1">
        <v>0.35970000000000002</v>
      </c>
      <c r="FK115" s="1">
        <v>-0.1482</v>
      </c>
      <c r="FL115" s="1">
        <v>0.34560000000000002</v>
      </c>
      <c r="FM115" s="1">
        <v>0.1429</v>
      </c>
      <c r="FN115" s="1">
        <v>0.1812</v>
      </c>
      <c r="GI115" s="1">
        <v>-0.39960000000000001</v>
      </c>
      <c r="HA115" s="1" t="str">
        <f t="shared" si="2"/>
        <v>2019</v>
      </c>
      <c r="HB115" s="1" t="str">
        <f t="shared" si="3"/>
        <v>02</v>
      </c>
    </row>
    <row r="116" spans="1:210">
      <c r="A116" s="3" t="s">
        <v>9</v>
      </c>
      <c r="B116" s="3"/>
      <c r="C116" s="3" t="s">
        <v>3372</v>
      </c>
      <c r="E116" s="1" t="s">
        <v>3373</v>
      </c>
      <c r="F116" s="1">
        <v>-0.23780000000000001</v>
      </c>
      <c r="G116" s="1">
        <v>-0.82099999999999995</v>
      </c>
      <c r="H116" s="1">
        <v>3.9899999999999998E-2</v>
      </c>
      <c r="I116" s="1">
        <v>-0.98399999999999999</v>
      </c>
      <c r="J116" s="1">
        <v>0</v>
      </c>
      <c r="K116" s="1">
        <v>0</v>
      </c>
      <c r="L116" s="1">
        <v>-0.39029999999999998</v>
      </c>
      <c r="M116" s="1">
        <v>-1.1632</v>
      </c>
      <c r="N116" s="1">
        <v>-0.90390000000000004</v>
      </c>
      <c r="O116" s="1">
        <v>-0.67300000000000004</v>
      </c>
      <c r="P116" s="1">
        <v>-0.97499999999999998</v>
      </c>
      <c r="Q116" s="1">
        <v>-1.7355</v>
      </c>
      <c r="R116" s="1">
        <v>-0.22600000000000001</v>
      </c>
      <c r="S116" s="1">
        <v>5.9700000000000003E-2</v>
      </c>
      <c r="T116" s="1">
        <v>-1.0408999999999999</v>
      </c>
      <c r="U116" s="1">
        <v>-0.81079999999999997</v>
      </c>
      <c r="V116" s="1">
        <v>-1.2195</v>
      </c>
      <c r="W116" s="1">
        <v>0.62770000000000004</v>
      </c>
      <c r="X116" s="1">
        <v>-0.31540000000000001</v>
      </c>
      <c r="Y116" s="1">
        <v>-0.2039</v>
      </c>
      <c r="Z116" s="1">
        <v>7.9100000000000004E-2</v>
      </c>
      <c r="AA116" s="1">
        <v>5.5300000000000002E-2</v>
      </c>
      <c r="AB116" s="1">
        <v>0.13689999999999999</v>
      </c>
      <c r="AC116" s="1">
        <v>-1.7041999999999999</v>
      </c>
      <c r="AD116" s="1">
        <v>-0.83679999999999999</v>
      </c>
      <c r="AE116" s="1">
        <v>-0.64510000000000001</v>
      </c>
      <c r="AF116" s="1">
        <v>0.14560000000000001</v>
      </c>
      <c r="AG116" s="1">
        <v>0.47549999999999998</v>
      </c>
      <c r="AH116" s="1">
        <v>-1.6233</v>
      </c>
      <c r="AI116" s="1">
        <v>-0.97130000000000005</v>
      </c>
      <c r="AJ116" s="1">
        <v>0.52559999999999996</v>
      </c>
      <c r="AK116" s="1">
        <v>-0.67789999999999995</v>
      </c>
      <c r="AL116" s="1">
        <v>-1.8245</v>
      </c>
      <c r="AM116" s="1">
        <v>-0.79359999999999997</v>
      </c>
      <c r="AN116" s="1">
        <v>4.8599999999999997E-2</v>
      </c>
      <c r="AO116" s="1">
        <v>-0.34720000000000001</v>
      </c>
      <c r="AP116" s="1">
        <v>-0.78049999999999997</v>
      </c>
      <c r="AQ116" s="1">
        <v>0.38219999999999998</v>
      </c>
      <c r="AR116" s="1">
        <v>-0.14149999999999999</v>
      </c>
      <c r="AS116" s="1">
        <v>-0.25729999999999997</v>
      </c>
      <c r="AT116" s="1">
        <v>-0.59379999999999999</v>
      </c>
      <c r="AU116" s="1">
        <v>1.8298000000000001</v>
      </c>
      <c r="AV116" s="1">
        <v>2.2538999999999998</v>
      </c>
      <c r="AW116" s="1">
        <v>-1.9280999999999999</v>
      </c>
      <c r="AX116" s="1">
        <v>-0.1153</v>
      </c>
      <c r="AY116" s="1">
        <v>0.14829999999999999</v>
      </c>
      <c r="AZ116" s="1">
        <v>-0.1525</v>
      </c>
      <c r="BA116" s="1">
        <v>-0.47049999999999997</v>
      </c>
      <c r="BB116" s="1">
        <v>-0.316</v>
      </c>
      <c r="BC116" s="1">
        <v>0</v>
      </c>
      <c r="BD116" s="1">
        <v>-0.55859999999999999</v>
      </c>
      <c r="BE116" s="1">
        <v>-2.0110999999999999</v>
      </c>
      <c r="BF116" s="1">
        <v>-0.33500000000000002</v>
      </c>
      <c r="BG116" s="1">
        <v>-0.21970000000000001</v>
      </c>
      <c r="BH116" s="1">
        <v>0.2097</v>
      </c>
      <c r="BI116" s="1">
        <v>0.42259999999999998</v>
      </c>
      <c r="BJ116" s="1">
        <v>-1.5636000000000001</v>
      </c>
      <c r="BK116" s="1">
        <v>-0.3921</v>
      </c>
      <c r="BL116" s="1">
        <v>-0.44</v>
      </c>
      <c r="BM116" s="1">
        <v>0.3891</v>
      </c>
      <c r="BN116" s="1">
        <v>-0.16300000000000001</v>
      </c>
      <c r="BO116" s="1">
        <v>0.21690000000000001</v>
      </c>
      <c r="BP116" s="1">
        <v>-1.2099</v>
      </c>
      <c r="BQ116" s="1">
        <v>0.75990000000000002</v>
      </c>
      <c r="BR116" s="1">
        <v>1.1695</v>
      </c>
      <c r="BS116" s="1">
        <v>-0.21729999999999999</v>
      </c>
      <c r="BT116" s="1">
        <v>0.38700000000000001</v>
      </c>
      <c r="BU116" s="1">
        <v>2.9032</v>
      </c>
      <c r="BV116" s="1">
        <v>0.2195</v>
      </c>
      <c r="BW116" s="1">
        <v>-1.7899999999999999E-2</v>
      </c>
      <c r="BX116" s="1">
        <v>-0.46920000000000001</v>
      </c>
      <c r="BY116" s="1">
        <v>-0.58909999999999996</v>
      </c>
      <c r="BZ116" s="1">
        <v>-0.67490000000000006</v>
      </c>
      <c r="CA116" s="1">
        <v>0</v>
      </c>
      <c r="CB116" s="1">
        <v>-0.66220000000000001</v>
      </c>
      <c r="CC116" s="1">
        <v>-0.32969999999999999</v>
      </c>
      <c r="CD116" s="1">
        <v>-0.1182</v>
      </c>
      <c r="CE116" s="1">
        <v>-0.33500000000000002</v>
      </c>
      <c r="CF116" s="1">
        <v>-0.6411</v>
      </c>
      <c r="CG116" s="1">
        <v>-0.32269999999999999</v>
      </c>
      <c r="CH116" s="1">
        <v>-0.49209999999999998</v>
      </c>
      <c r="CI116" s="1">
        <v>-5.9200000000000003E-2</v>
      </c>
      <c r="CJ116" s="1">
        <v>0.25130000000000002</v>
      </c>
      <c r="CK116" s="1">
        <v>0.85050000000000003</v>
      </c>
      <c r="CL116" s="1">
        <v>3.8600000000000002E-2</v>
      </c>
      <c r="CM116" s="1">
        <v>2.0899999999999998E-2</v>
      </c>
      <c r="CN116" s="1">
        <v>-0.32469999999999999</v>
      </c>
      <c r="CO116" s="1">
        <v>-0.39910000000000001</v>
      </c>
      <c r="CP116" s="1">
        <v>-0.57379999999999998</v>
      </c>
      <c r="CQ116" s="1">
        <v>-0.3322</v>
      </c>
      <c r="CR116" s="1">
        <v>-0.61990000000000001</v>
      </c>
      <c r="CS116" s="1">
        <v>-0.29880000000000001</v>
      </c>
      <c r="CT116" s="1">
        <v>0.22159999999999999</v>
      </c>
      <c r="CU116" s="1">
        <v>-1.0348999999999999</v>
      </c>
      <c r="CV116" s="1">
        <v>-2.5356000000000001</v>
      </c>
      <c r="CW116" s="1">
        <v>-1.6879</v>
      </c>
      <c r="CX116" s="1">
        <v>-0.58650000000000002</v>
      </c>
      <c r="CY116" s="1">
        <v>-0.55520000000000003</v>
      </c>
      <c r="CZ116" s="1">
        <v>1.1475</v>
      </c>
      <c r="DA116" s="1">
        <v>-3.4099999999999998E-2</v>
      </c>
      <c r="DB116" s="1">
        <v>-2.1509999999999998</v>
      </c>
      <c r="DC116" s="1">
        <v>-1.2487999999999999</v>
      </c>
      <c r="DD116" s="1">
        <v>-0.124</v>
      </c>
      <c r="DE116" s="1">
        <v>-0.41189999999999999</v>
      </c>
      <c r="DF116" s="1">
        <v>0.4773</v>
      </c>
      <c r="DG116" s="1">
        <v>4.4400000000000002E-2</v>
      </c>
      <c r="DH116" s="1">
        <v>-0.10979999999999999</v>
      </c>
      <c r="DI116" s="1">
        <v>6.3799999999999996E-2</v>
      </c>
      <c r="DJ116" s="1">
        <v>0.2671</v>
      </c>
      <c r="DK116" s="1">
        <v>0.1394</v>
      </c>
      <c r="DL116" s="1">
        <v>0.46739999999999998</v>
      </c>
      <c r="DM116" s="1">
        <v>-0.13669999999999999</v>
      </c>
      <c r="DN116" s="1">
        <v>-0.44259999999999999</v>
      </c>
      <c r="DO116" s="1">
        <v>-0.371</v>
      </c>
      <c r="DP116" s="1">
        <v>-0.1143</v>
      </c>
      <c r="DQ116" s="1">
        <v>0.93810000000000004</v>
      </c>
      <c r="DR116" s="1">
        <v>8.4000000000000005E-2</v>
      </c>
      <c r="DS116" s="1">
        <v>-0.38740000000000002</v>
      </c>
      <c r="DT116" s="1">
        <v>-2.524</v>
      </c>
      <c r="DU116" s="1">
        <v>-0.14219999999999999</v>
      </c>
      <c r="DV116" s="1">
        <v>0.11459999999999999</v>
      </c>
      <c r="DW116" s="1">
        <v>-0.46700000000000003</v>
      </c>
      <c r="DX116" s="1">
        <v>-0.38400000000000001</v>
      </c>
      <c r="DY116" s="1">
        <v>-0.95840000000000003</v>
      </c>
      <c r="DZ116" s="1">
        <v>-1.1006</v>
      </c>
      <c r="EA116" s="1">
        <v>-0.746</v>
      </c>
      <c r="EB116" s="1">
        <v>-0.80010000000000003</v>
      </c>
      <c r="EC116" s="1">
        <v>0.1052</v>
      </c>
      <c r="ED116" s="1">
        <v>-1.0235000000000001</v>
      </c>
      <c r="EE116" s="1">
        <v>0.49280000000000002</v>
      </c>
      <c r="EF116" s="1">
        <v>-0.60440000000000005</v>
      </c>
      <c r="EG116" s="1">
        <v>-0.44969999999999999</v>
      </c>
      <c r="EH116" s="1">
        <v>0.50719999999999998</v>
      </c>
      <c r="EI116" s="1">
        <v>-0.71240000000000003</v>
      </c>
      <c r="EJ116" s="1">
        <v>-0.43430000000000002</v>
      </c>
      <c r="EK116" s="1">
        <v>-0.47349999999999998</v>
      </c>
      <c r="EL116" s="1">
        <v>8.77E-2</v>
      </c>
      <c r="EM116" s="1">
        <v>-1.448</v>
      </c>
      <c r="EN116" s="1">
        <v>0.04</v>
      </c>
      <c r="EO116" s="1">
        <v>0.52839999999999998</v>
      </c>
      <c r="EP116" s="1">
        <v>0.23369999999999999</v>
      </c>
      <c r="EQ116" s="1">
        <v>0.2495</v>
      </c>
      <c r="ER116" s="1">
        <v>-1.5664</v>
      </c>
      <c r="ES116" s="1">
        <v>-0.23599999999999999</v>
      </c>
      <c r="ET116" s="1">
        <v>-0.11020000000000001</v>
      </c>
      <c r="EU116" s="1">
        <v>-0.1416</v>
      </c>
      <c r="EV116" s="1">
        <v>-1.1129</v>
      </c>
      <c r="EW116" s="1">
        <v>-0.46079999999999999</v>
      </c>
      <c r="EX116" s="1">
        <v>-2.7403</v>
      </c>
      <c r="EY116" s="1">
        <v>-0.21160000000000001</v>
      </c>
      <c r="EZ116" s="1">
        <v>7.3099999999999998E-2</v>
      </c>
      <c r="FA116" s="1">
        <v>-0.65110000000000001</v>
      </c>
      <c r="FB116" s="1">
        <v>-0.67730000000000001</v>
      </c>
      <c r="FC116" s="1">
        <v>-0.1961</v>
      </c>
      <c r="FD116" s="1">
        <v>-7.4000000000000003E-3</v>
      </c>
      <c r="FE116" s="1">
        <v>-0.61199999999999999</v>
      </c>
      <c r="FG116" s="1">
        <v>0.1061</v>
      </c>
      <c r="FH116" s="1">
        <v>0.3211</v>
      </c>
      <c r="FJ116" s="1">
        <v>-0.17319999999999999</v>
      </c>
      <c r="FK116" s="1">
        <v>4.9399999999999999E-2</v>
      </c>
      <c r="FL116" s="1">
        <v>0.12870000000000001</v>
      </c>
      <c r="FM116" s="1">
        <v>-0.24490000000000001</v>
      </c>
      <c r="FN116" s="1">
        <v>-7.9500000000000001E-2</v>
      </c>
      <c r="GI116" s="1">
        <v>8.9599999999999999E-2</v>
      </c>
      <c r="HA116" s="1" t="str">
        <f t="shared" si="2"/>
        <v>2019</v>
      </c>
      <c r="HB116" s="1" t="str">
        <f t="shared" si="3"/>
        <v>02</v>
      </c>
    </row>
    <row r="117" spans="1:210">
      <c r="A117" s="3" t="s">
        <v>9</v>
      </c>
      <c r="B117" s="3"/>
      <c r="C117" s="3" t="s">
        <v>3374</v>
      </c>
      <c r="E117" s="1" t="s">
        <v>3375</v>
      </c>
      <c r="F117" s="1">
        <v>-0.1978</v>
      </c>
      <c r="G117" s="1">
        <v>-9.9099999999999994E-2</v>
      </c>
      <c r="H117" s="1">
        <v>0.59699999999999998</v>
      </c>
      <c r="I117" s="1">
        <v>-0.67649999999999999</v>
      </c>
      <c r="J117" s="1">
        <v>-0.76729999999999998</v>
      </c>
      <c r="K117" s="1">
        <v>-0.29530000000000001</v>
      </c>
      <c r="L117" s="1">
        <v>-0.27350000000000002</v>
      </c>
      <c r="M117" s="1">
        <v>-1.1207</v>
      </c>
      <c r="N117" s="1">
        <v>-0.97519999999999996</v>
      </c>
      <c r="O117" s="1">
        <v>-0.85880000000000001</v>
      </c>
      <c r="P117" s="1">
        <v>-1.6949000000000001</v>
      </c>
      <c r="Q117" s="1">
        <v>-1.3289</v>
      </c>
      <c r="R117" s="1">
        <v>-0.95989999999999998</v>
      </c>
      <c r="S117" s="1">
        <v>0.29880000000000001</v>
      </c>
      <c r="T117" s="1">
        <v>-1.2806999999999999</v>
      </c>
      <c r="U117" s="1">
        <v>-0.80969999999999998</v>
      </c>
      <c r="V117" s="1">
        <v>-1.3108</v>
      </c>
      <c r="W117" s="1">
        <v>0.60350000000000004</v>
      </c>
      <c r="X117" s="1">
        <v>0.31540000000000001</v>
      </c>
      <c r="Y117" s="1">
        <v>-8.7300000000000003E-2</v>
      </c>
      <c r="Z117" s="1">
        <v>-7.9100000000000004E-2</v>
      </c>
      <c r="AA117" s="1">
        <v>-1.2040999999999999</v>
      </c>
      <c r="AB117" s="1">
        <v>0.96279999999999999</v>
      </c>
      <c r="AC117" s="1">
        <v>0.15290000000000001</v>
      </c>
      <c r="AD117" s="1">
        <v>-0.93789999999999996</v>
      </c>
      <c r="AE117" s="1">
        <v>-2.2507999999999999</v>
      </c>
      <c r="AF117" s="1">
        <v>-1.2968</v>
      </c>
      <c r="AG117" s="1">
        <v>1.0935999999999999</v>
      </c>
      <c r="AH117" s="1">
        <v>-2.0474000000000001</v>
      </c>
      <c r="AI117" s="1">
        <v>-1.0763</v>
      </c>
      <c r="AJ117" s="1">
        <v>0.39389999999999997</v>
      </c>
      <c r="AK117" s="1">
        <v>-0.1135</v>
      </c>
      <c r="AL117" s="1">
        <v>-1.7316</v>
      </c>
      <c r="AM117" s="1">
        <v>-0.79359999999999997</v>
      </c>
      <c r="AN117" s="1">
        <v>4.8800000000000003E-2</v>
      </c>
      <c r="AO117" s="1">
        <v>-0.38619999999999999</v>
      </c>
      <c r="AP117" s="1">
        <v>-0.81220000000000003</v>
      </c>
      <c r="AQ117" s="1">
        <v>7.6300000000000007E-2</v>
      </c>
      <c r="AR117" s="1">
        <v>-0.51739999999999997</v>
      </c>
      <c r="AS117" s="1">
        <v>-0.38129999999999997</v>
      </c>
      <c r="AT117" s="1">
        <v>-0.2389</v>
      </c>
      <c r="AU117" s="1">
        <v>3.0522999999999998</v>
      </c>
      <c r="AV117" s="1">
        <v>2.2363</v>
      </c>
      <c r="AW117" s="1">
        <v>-1.2016</v>
      </c>
      <c r="AX117" s="1">
        <v>-1.3307</v>
      </c>
      <c r="AY117" s="1">
        <v>0.67110000000000003</v>
      </c>
      <c r="AZ117" s="1">
        <v>-0.15260000000000001</v>
      </c>
      <c r="BA117" s="1">
        <v>-0.58819999999999995</v>
      </c>
      <c r="BB117" s="1">
        <v>-0.50549999999999995</v>
      </c>
      <c r="BC117" s="1">
        <v>0.23380000000000001</v>
      </c>
      <c r="BD117" s="1">
        <v>-0.72929999999999995</v>
      </c>
      <c r="BE117" s="1">
        <v>-1.9015</v>
      </c>
      <c r="BF117" s="1">
        <v>-0.36880000000000002</v>
      </c>
      <c r="BG117" s="1">
        <v>-0.1258</v>
      </c>
      <c r="BH117" s="1">
        <v>0.1396</v>
      </c>
      <c r="BI117" s="1">
        <v>-0.48720000000000002</v>
      </c>
      <c r="BJ117" s="1">
        <v>-0.52429999999999999</v>
      </c>
      <c r="BK117" s="1">
        <v>-0.1069</v>
      </c>
      <c r="BL117" s="1">
        <v>-0.4395</v>
      </c>
      <c r="BM117" s="1">
        <v>0.54469999999999996</v>
      </c>
      <c r="BN117" s="1">
        <v>0</v>
      </c>
      <c r="BO117" s="1">
        <v>0.14449999999999999</v>
      </c>
      <c r="BP117" s="1">
        <v>0.55349999999999999</v>
      </c>
      <c r="BQ117" s="1">
        <v>-0.12559999999999999</v>
      </c>
      <c r="BR117" s="1">
        <v>-0.78320000000000001</v>
      </c>
      <c r="BS117" s="1">
        <v>-0.435</v>
      </c>
      <c r="BT117" s="1">
        <v>0.25769999999999998</v>
      </c>
      <c r="BU117" s="1">
        <v>2.0966999999999998</v>
      </c>
      <c r="BV117" s="1">
        <v>-0.3931</v>
      </c>
      <c r="BW117" s="1">
        <v>4.0599999999999997E-2</v>
      </c>
      <c r="BX117" s="1">
        <v>-0.31559999999999999</v>
      </c>
      <c r="BY117" s="1">
        <v>-0.71930000000000005</v>
      </c>
      <c r="BZ117" s="1">
        <v>-1.0341</v>
      </c>
      <c r="CA117" s="1">
        <v>-1.0553999999999999</v>
      </c>
      <c r="CB117" s="1">
        <v>-0.51149999999999995</v>
      </c>
      <c r="CC117" s="1">
        <v>-0.24729999999999999</v>
      </c>
      <c r="CD117" s="1">
        <v>0.1182</v>
      </c>
      <c r="CE117" s="1">
        <v>-7.1900000000000006E-2</v>
      </c>
      <c r="CF117" s="1">
        <v>-0.47160000000000002</v>
      </c>
      <c r="CG117" s="1">
        <v>-0.6139</v>
      </c>
      <c r="CH117" s="1">
        <v>-0.49109999999999998</v>
      </c>
      <c r="CI117" s="1">
        <v>-5.9200000000000003E-2</v>
      </c>
      <c r="CJ117" s="1">
        <v>0.20080000000000001</v>
      </c>
      <c r="CK117" s="1">
        <v>0.1205</v>
      </c>
      <c r="CL117" s="1">
        <v>-0.11260000000000001</v>
      </c>
      <c r="CM117" s="1">
        <v>0.15640000000000001</v>
      </c>
      <c r="CN117" s="1">
        <v>-2.7E-2</v>
      </c>
      <c r="CO117" s="1">
        <v>-0.20710000000000001</v>
      </c>
      <c r="CP117" s="1">
        <v>-0.85870000000000002</v>
      </c>
      <c r="CQ117" s="1">
        <v>4.7399999999999998E-2</v>
      </c>
      <c r="CR117" s="1">
        <v>-0.14369999999999999</v>
      </c>
      <c r="CS117" s="1">
        <v>0.95860000000000001</v>
      </c>
      <c r="CT117" s="1">
        <v>-5.5100000000000003E-2</v>
      </c>
      <c r="CU117" s="1">
        <v>-0.83950000000000002</v>
      </c>
      <c r="CV117" s="1">
        <v>0.71030000000000004</v>
      </c>
      <c r="CW117" s="1">
        <v>-1.8367</v>
      </c>
      <c r="CX117" s="1">
        <v>-0.44030000000000002</v>
      </c>
      <c r="CY117" s="1">
        <v>-0.50549999999999995</v>
      </c>
      <c r="CZ117" s="1">
        <v>1.0933999999999999</v>
      </c>
      <c r="DA117" s="1">
        <v>-3.4200000000000001E-2</v>
      </c>
      <c r="DB117" s="1">
        <v>-2.0076000000000001</v>
      </c>
      <c r="DC117" s="1">
        <v>0.35930000000000001</v>
      </c>
      <c r="DD117" s="1">
        <v>-0.49440000000000001</v>
      </c>
      <c r="DE117" s="1">
        <v>-0.1547</v>
      </c>
      <c r="DF117" s="1">
        <v>0.34379999999999999</v>
      </c>
      <c r="DG117" s="1">
        <v>9.0300000000000005E-2</v>
      </c>
      <c r="DH117" s="1">
        <v>-9.6100000000000005E-2</v>
      </c>
      <c r="DI117" s="1">
        <v>0.15679999999999999</v>
      </c>
      <c r="DJ117" s="1">
        <v>0.3493</v>
      </c>
      <c r="DK117" s="1">
        <v>0.22259999999999999</v>
      </c>
      <c r="DL117" s="1">
        <v>0.32840000000000003</v>
      </c>
      <c r="DM117" s="1">
        <v>-0.13020000000000001</v>
      </c>
      <c r="DN117" s="1">
        <v>-9.9099999999999994E-2</v>
      </c>
      <c r="DO117" s="1">
        <v>-9.7900000000000001E-2</v>
      </c>
      <c r="DP117" s="1">
        <v>-5.7200000000000001E-2</v>
      </c>
      <c r="DQ117" s="1">
        <v>0.93920000000000003</v>
      </c>
      <c r="DR117" s="1">
        <v>0.1051</v>
      </c>
      <c r="DS117" s="1">
        <v>-0.4425</v>
      </c>
      <c r="DT117" s="1">
        <v>-1.8093999999999999</v>
      </c>
      <c r="DU117" s="1">
        <v>-9.4899999999999998E-2</v>
      </c>
      <c r="DV117" s="1">
        <v>-0.22800000000000001</v>
      </c>
      <c r="DW117" s="1">
        <v>-0.83030000000000004</v>
      </c>
      <c r="DX117" s="1">
        <v>-0.33779999999999999</v>
      </c>
      <c r="DY117" s="1">
        <v>0.59389999999999998</v>
      </c>
      <c r="DZ117" s="1">
        <v>-1.5166999999999999</v>
      </c>
      <c r="EA117" s="1">
        <v>-0.9214</v>
      </c>
      <c r="EB117" s="1">
        <v>-0.54530000000000001</v>
      </c>
      <c r="EC117" s="1">
        <v>0.15759999999999999</v>
      </c>
      <c r="ED117" s="1">
        <v>-1.5784</v>
      </c>
      <c r="EE117" s="1">
        <v>0.57989999999999997</v>
      </c>
      <c r="EF117" s="1">
        <v>-0.61660000000000004</v>
      </c>
      <c r="EG117" s="1">
        <v>-0.36699999999999999</v>
      </c>
      <c r="EH117" s="1">
        <v>0.35360000000000003</v>
      </c>
      <c r="EI117" s="1">
        <v>-0.31190000000000001</v>
      </c>
      <c r="EJ117" s="1">
        <v>-0.22389999999999999</v>
      </c>
      <c r="EK117" s="1">
        <v>-0.60440000000000005</v>
      </c>
      <c r="EL117" s="1">
        <v>0.1042</v>
      </c>
      <c r="EM117" s="1">
        <v>0.31130000000000002</v>
      </c>
      <c r="EN117" s="1">
        <v>1.3742000000000001</v>
      </c>
      <c r="EO117" s="1">
        <v>0.35320000000000001</v>
      </c>
      <c r="EP117" s="1">
        <v>0.34889999999999999</v>
      </c>
      <c r="EQ117" s="1">
        <v>0.2681</v>
      </c>
      <c r="ER117" s="1">
        <v>-0.96740000000000004</v>
      </c>
      <c r="ES117" s="1">
        <v>-0.14180000000000001</v>
      </c>
      <c r="ET117" s="1">
        <v>-0.11020000000000001</v>
      </c>
      <c r="EU117" s="1">
        <v>-0.18890000000000001</v>
      </c>
      <c r="EV117" s="1">
        <v>-0.86850000000000005</v>
      </c>
      <c r="EW117" s="1">
        <v>-0.32369999999999999</v>
      </c>
      <c r="EX117" s="1">
        <v>-0.69130000000000003</v>
      </c>
      <c r="EY117" s="1">
        <v>-8.8800000000000004E-2</v>
      </c>
      <c r="EZ117" s="1">
        <v>8.6999999999999994E-2</v>
      </c>
      <c r="FA117" s="1">
        <v>2.1842000000000001</v>
      </c>
      <c r="FB117" s="1">
        <v>-0.43559999999999999</v>
      </c>
      <c r="FC117" s="1">
        <v>-7.0599999999999996E-2</v>
      </c>
      <c r="FD117" s="1">
        <v>8.77E-2</v>
      </c>
      <c r="FE117" s="1">
        <v>-0.70750000000000002</v>
      </c>
      <c r="FG117" s="1">
        <v>0.15709999999999999</v>
      </c>
      <c r="FH117" s="1">
        <v>3.1300000000000001E-2</v>
      </c>
      <c r="FJ117" s="1">
        <v>-3.0000000000000001E-3</v>
      </c>
      <c r="FK117" s="1">
        <v>0.1981</v>
      </c>
      <c r="FL117" s="1">
        <v>-0.19500000000000001</v>
      </c>
      <c r="FM117" s="1">
        <v>-0.2407</v>
      </c>
      <c r="FN117" s="1">
        <v>0.1449</v>
      </c>
      <c r="GI117" s="1">
        <v>-0.86019999999999996</v>
      </c>
      <c r="HA117" s="1" t="str">
        <f t="shared" si="2"/>
        <v>2019</v>
      </c>
      <c r="HB117" s="1" t="str">
        <f t="shared" si="3"/>
        <v>02</v>
      </c>
    </row>
    <row r="118" spans="1:210">
      <c r="A118" s="3" t="s">
        <v>9</v>
      </c>
      <c r="B118" s="3"/>
      <c r="C118" s="3" t="s">
        <v>3376</v>
      </c>
      <c r="E118" s="1" t="s">
        <v>3376</v>
      </c>
      <c r="F118" s="1">
        <v>-0.1197</v>
      </c>
      <c r="G118" s="1">
        <v>-3.32E-2</v>
      </c>
      <c r="H118" s="1">
        <v>0.94410000000000005</v>
      </c>
      <c r="I118" s="1">
        <v>-0.77539999999999998</v>
      </c>
      <c r="J118" s="1">
        <v>-0.19350000000000001</v>
      </c>
      <c r="K118" s="1">
        <v>0.23830000000000001</v>
      </c>
      <c r="L118" s="1">
        <v>-0.39229999999999998</v>
      </c>
      <c r="M118" s="1">
        <v>-1.0880000000000001</v>
      </c>
      <c r="N118" s="1">
        <v>-0.93600000000000005</v>
      </c>
      <c r="O118" s="1">
        <v>-0.67769999999999997</v>
      </c>
      <c r="P118" s="1">
        <v>-0.2495</v>
      </c>
      <c r="Q118" s="1">
        <v>-1.2509999999999999</v>
      </c>
      <c r="R118" s="1">
        <v>0.1138</v>
      </c>
      <c r="S118" s="1">
        <v>0.32129999999999997</v>
      </c>
      <c r="T118" s="1">
        <v>-0.39219999999999999</v>
      </c>
      <c r="U118" s="1">
        <v>-0.13850000000000001</v>
      </c>
      <c r="V118" s="1">
        <v>-0.24149999999999999</v>
      </c>
      <c r="W118" s="1">
        <v>0.60880000000000001</v>
      </c>
      <c r="X118" s="1">
        <v>0.16200000000000001</v>
      </c>
      <c r="Y118" s="1">
        <v>-0.2671</v>
      </c>
      <c r="Z118" s="1">
        <v>0</v>
      </c>
      <c r="AA118" s="1">
        <v>0.40260000000000001</v>
      </c>
      <c r="AB118" s="1">
        <v>-0.40050000000000002</v>
      </c>
      <c r="AC118" s="1">
        <v>-0.71389999999999998</v>
      </c>
      <c r="AD118" s="1">
        <v>-0.107</v>
      </c>
      <c r="AE118" s="1">
        <v>1.3201000000000001</v>
      </c>
      <c r="AF118" s="1">
        <v>0.1515</v>
      </c>
      <c r="AG118" s="1">
        <v>-0.2661</v>
      </c>
      <c r="AH118" s="1">
        <v>-0.5605</v>
      </c>
      <c r="AI118" s="1">
        <v>-0.84830000000000005</v>
      </c>
      <c r="AJ118" s="1">
        <v>0.45129999999999998</v>
      </c>
      <c r="AK118" s="1">
        <v>-2.3281999999999998</v>
      </c>
      <c r="AL118" s="1">
        <v>-0.18079999999999999</v>
      </c>
      <c r="AM118" s="1">
        <v>-0.82640000000000002</v>
      </c>
      <c r="AN118" s="1">
        <v>-0.14849999999999999</v>
      </c>
      <c r="AO118" s="1">
        <v>-1.7381</v>
      </c>
      <c r="AP118" s="1">
        <v>-4.0923999999999996</v>
      </c>
      <c r="AQ118" s="1">
        <v>1.8333999999999999</v>
      </c>
      <c r="AR118" s="1">
        <v>-0.85870000000000002</v>
      </c>
      <c r="AS118" s="1">
        <v>-0.36109999999999998</v>
      </c>
      <c r="AT118" s="1">
        <v>-0.23499999999999999</v>
      </c>
      <c r="AU118" s="1">
        <v>1.5787</v>
      </c>
      <c r="AV118" s="1">
        <v>-0.1825</v>
      </c>
      <c r="AW118" s="1">
        <v>-0.20200000000000001</v>
      </c>
      <c r="AX118" s="1">
        <v>0.44</v>
      </c>
      <c r="AY118" s="1">
        <v>-0.29039999999999999</v>
      </c>
      <c r="AZ118" s="1">
        <v>3.8800000000000001E-2</v>
      </c>
      <c r="BA118" s="1">
        <v>-0.35970000000000002</v>
      </c>
      <c r="BB118" s="1">
        <v>-0.4269</v>
      </c>
      <c r="BC118" s="1">
        <v>7.6300000000000007E-2</v>
      </c>
      <c r="BD118" s="1">
        <v>-1.9776</v>
      </c>
      <c r="BE118" s="1">
        <v>-1.1022000000000001</v>
      </c>
      <c r="BF118" s="1">
        <v>-1.3412999999999999</v>
      </c>
      <c r="BG118" s="1">
        <v>-0.2243</v>
      </c>
      <c r="BH118" s="1">
        <v>0.2074</v>
      </c>
      <c r="BI118" s="1">
        <v>-0.25290000000000001</v>
      </c>
      <c r="BJ118" s="1">
        <v>-1.0270999999999999</v>
      </c>
      <c r="BK118" s="1">
        <v>-2.0327999999999999</v>
      </c>
      <c r="BL118" s="1">
        <v>-2.4201999999999999</v>
      </c>
      <c r="BM118" s="1">
        <v>2.6459000000000001</v>
      </c>
      <c r="BN118" s="1">
        <v>-2.4803999999999999</v>
      </c>
      <c r="BO118" s="1">
        <v>1.3728</v>
      </c>
      <c r="BP118" s="1">
        <v>-3.69</v>
      </c>
      <c r="BQ118" s="1">
        <v>1.8844000000000001</v>
      </c>
      <c r="BR118" s="1">
        <v>-5.2200000000000003E-2</v>
      </c>
      <c r="BS118" s="1">
        <v>-0.3695</v>
      </c>
      <c r="BT118" s="1">
        <v>0.3831</v>
      </c>
      <c r="BU118" s="1">
        <v>7.4192999999999998</v>
      </c>
      <c r="BV118" s="1">
        <v>-2.5337999999999998</v>
      </c>
      <c r="BW118" s="1">
        <v>6.6400000000000001E-2</v>
      </c>
      <c r="BX118" s="1">
        <v>-5.8999999999999997E-2</v>
      </c>
      <c r="BY118" s="1">
        <v>-0.71930000000000005</v>
      </c>
      <c r="BZ118" s="1">
        <v>-0.879</v>
      </c>
      <c r="CA118" s="1">
        <v>-0.47489999999999999</v>
      </c>
      <c r="CB118" s="1">
        <v>-0.46029999999999999</v>
      </c>
      <c r="CC118" s="1">
        <v>-0.42009999999999997</v>
      </c>
      <c r="CD118" s="1">
        <v>0</v>
      </c>
      <c r="CE118" s="1">
        <v>-0.1216</v>
      </c>
      <c r="CF118" s="1">
        <v>-0.42120000000000002</v>
      </c>
      <c r="CG118" s="1">
        <v>-0.34970000000000001</v>
      </c>
      <c r="CH118" s="1">
        <v>-9.8900000000000002E-2</v>
      </c>
      <c r="CI118" s="1">
        <v>-0.23469999999999999</v>
      </c>
      <c r="CJ118" s="1">
        <v>0.35439999999999999</v>
      </c>
      <c r="CK118" s="1">
        <v>-0.24110000000000001</v>
      </c>
      <c r="CL118" s="1">
        <v>8.2799999999999999E-2</v>
      </c>
      <c r="CM118" s="1">
        <v>0.18290000000000001</v>
      </c>
      <c r="CN118" s="1">
        <v>-2.7E-2</v>
      </c>
      <c r="CO118" s="1">
        <v>-0.108</v>
      </c>
      <c r="CP118" s="1">
        <v>-0.58279999999999998</v>
      </c>
      <c r="CQ118" s="1">
        <v>0.76290000000000002</v>
      </c>
      <c r="CR118" s="1">
        <v>-1.5333000000000001</v>
      </c>
      <c r="CS118" s="1">
        <v>-0.25219999999999998</v>
      </c>
      <c r="CT118" s="1">
        <v>-0.1103</v>
      </c>
      <c r="CU118" s="1">
        <v>-0.83950000000000002</v>
      </c>
      <c r="CV118" s="1">
        <v>-0.98360000000000003</v>
      </c>
      <c r="CW118" s="1">
        <v>-3.0209000000000001</v>
      </c>
      <c r="CX118" s="1">
        <v>-9.7799999999999998E-2</v>
      </c>
      <c r="CY118" s="1">
        <v>-0.30330000000000001</v>
      </c>
      <c r="CZ118" s="1">
        <v>0.76539999999999997</v>
      </c>
      <c r="DA118" s="1">
        <v>0.44850000000000001</v>
      </c>
      <c r="DB118" s="1">
        <v>-2.5811999999999999</v>
      </c>
      <c r="DC118" s="1">
        <v>-4.4923000000000002</v>
      </c>
      <c r="DD118" s="1">
        <v>1.2978000000000001</v>
      </c>
      <c r="DE118" s="1">
        <v>-0.82509999999999994</v>
      </c>
      <c r="DF118" s="1">
        <v>-0.29099999999999998</v>
      </c>
      <c r="DG118" s="1">
        <v>5.91E-2</v>
      </c>
      <c r="DH118" s="1">
        <v>-0.2492</v>
      </c>
      <c r="DI118" s="1">
        <v>-0.1336</v>
      </c>
      <c r="DJ118" s="1">
        <v>3.0200000000000001E-2</v>
      </c>
      <c r="DK118" s="1">
        <v>1.83E-2</v>
      </c>
      <c r="DL118" s="1">
        <v>6.83E-2</v>
      </c>
      <c r="DM118" s="1">
        <v>-0.2802</v>
      </c>
      <c r="DN118" s="1">
        <v>-0.38779999999999998</v>
      </c>
      <c r="DO118" s="1">
        <v>-0.3997</v>
      </c>
      <c r="DP118" s="1">
        <v>0.23039999999999999</v>
      </c>
      <c r="DQ118" s="1">
        <v>0.83330000000000004</v>
      </c>
      <c r="DR118" s="1">
        <v>0.1691</v>
      </c>
      <c r="DS118" s="1">
        <v>-0.53539999999999999</v>
      </c>
      <c r="DT118" s="1">
        <v>-2.0642999999999998</v>
      </c>
      <c r="DU118" s="1">
        <v>-0.18990000000000001</v>
      </c>
      <c r="DV118" s="1">
        <v>-0.17269999999999999</v>
      </c>
      <c r="DW118" s="1">
        <v>-0.99370000000000003</v>
      </c>
      <c r="DX118" s="1">
        <v>-1.9305000000000001</v>
      </c>
      <c r="DY118" s="1">
        <v>-0.8639</v>
      </c>
      <c r="DZ118" s="1">
        <v>-0.2157</v>
      </c>
      <c r="EA118" s="1">
        <v>-1.0397000000000001</v>
      </c>
      <c r="EB118" s="1">
        <v>-0.54530000000000001</v>
      </c>
      <c r="EC118" s="1">
        <v>-0.21</v>
      </c>
      <c r="ED118" s="1">
        <v>-0.31709999999999999</v>
      </c>
      <c r="EE118" s="1">
        <v>0.3982</v>
      </c>
      <c r="EF118" s="1">
        <v>-0.753</v>
      </c>
      <c r="EG118" s="1">
        <v>-0.73060000000000003</v>
      </c>
      <c r="EH118" s="1">
        <v>0.35360000000000003</v>
      </c>
      <c r="EI118" s="1">
        <v>-0.15240000000000001</v>
      </c>
      <c r="EJ118" s="1">
        <v>-0.36980000000000002</v>
      </c>
      <c r="EK118" s="1">
        <v>-1.1443000000000001</v>
      </c>
      <c r="EL118" s="1">
        <v>7.7000000000000002E-3</v>
      </c>
      <c r="EM118" s="1">
        <v>-0.62270000000000003</v>
      </c>
      <c r="EN118" s="1">
        <v>-0.97</v>
      </c>
      <c r="EO118" s="1">
        <v>0.35320000000000001</v>
      </c>
      <c r="EP118" s="1">
        <v>7.9299999999999995E-2</v>
      </c>
      <c r="EQ118" s="1">
        <v>3.4700000000000002E-2</v>
      </c>
      <c r="ER118" s="1">
        <v>-1.2219</v>
      </c>
      <c r="ES118" s="1">
        <v>-0.37830000000000003</v>
      </c>
      <c r="ET118" s="1">
        <v>-0.26779999999999998</v>
      </c>
      <c r="EU118" s="1">
        <v>-3.1399999999999997E-2</v>
      </c>
      <c r="EV118" s="1">
        <v>-0.93879999999999997</v>
      </c>
      <c r="EW118" s="1">
        <v>-1.4801</v>
      </c>
      <c r="EX118" s="1">
        <v>-2.2222</v>
      </c>
      <c r="EY118" s="1">
        <v>-1.3899999999999999E-2</v>
      </c>
      <c r="EZ118" s="1">
        <v>7.5899999999999995E-2</v>
      </c>
      <c r="FA118" s="1">
        <v>-0.66469999999999996</v>
      </c>
      <c r="FB118" s="1">
        <v>-2.4685000000000001</v>
      </c>
      <c r="FC118" s="1">
        <v>-0.2344</v>
      </c>
      <c r="FD118" s="1">
        <v>-7.7200000000000005E-2</v>
      </c>
      <c r="FE118" s="1">
        <v>-1.3207</v>
      </c>
      <c r="FG118" s="1">
        <v>0.18160000000000001</v>
      </c>
      <c r="FH118" s="1">
        <v>5.57E-2</v>
      </c>
      <c r="FJ118" s="1">
        <v>-7.8200000000000006E-2</v>
      </c>
      <c r="FK118" s="1">
        <v>-1.2382</v>
      </c>
      <c r="FL118" s="1">
        <v>-0.56689999999999996</v>
      </c>
      <c r="FM118" s="1">
        <v>-0.4879</v>
      </c>
      <c r="FN118" s="1">
        <v>4.5999999999999999E-2</v>
      </c>
      <c r="GI118" s="1">
        <v>1.3767</v>
      </c>
      <c r="HA118" s="1" t="str">
        <f t="shared" si="2"/>
        <v>2019</v>
      </c>
      <c r="HB118" s="1" t="str">
        <f t="shared" si="3"/>
        <v>02</v>
      </c>
    </row>
    <row r="119" spans="1:210">
      <c r="A119" s="3" t="s">
        <v>9</v>
      </c>
      <c r="B119" s="3"/>
      <c r="C119" s="3" t="s">
        <v>3377</v>
      </c>
      <c r="E119" s="1" t="s">
        <v>3377</v>
      </c>
      <c r="F119" s="1">
        <v>-0.1724</v>
      </c>
      <c r="G119" s="1">
        <v>-0.89759999999999995</v>
      </c>
      <c r="H119" s="1">
        <v>1.0627</v>
      </c>
      <c r="I119" s="1">
        <v>-1.0822000000000001</v>
      </c>
      <c r="J119" s="1">
        <v>-4.8099999999999997E-2</v>
      </c>
      <c r="K119" s="1">
        <v>0</v>
      </c>
      <c r="L119" s="1">
        <v>-0.43059999999999998</v>
      </c>
      <c r="M119" s="1">
        <v>-1.002</v>
      </c>
      <c r="N119" s="1">
        <v>-0.75080000000000002</v>
      </c>
      <c r="O119" s="1">
        <v>-0.97850000000000004</v>
      </c>
      <c r="P119" s="1">
        <v>-1.2246999999999999</v>
      </c>
      <c r="Q119" s="1">
        <v>-1.1627000000000001</v>
      </c>
      <c r="R119" s="1">
        <v>-8.5199999999999998E-2</v>
      </c>
      <c r="S119" s="1">
        <v>0.06</v>
      </c>
      <c r="T119" s="1">
        <v>-0.94330000000000003</v>
      </c>
      <c r="U119" s="1">
        <v>-0.60850000000000004</v>
      </c>
      <c r="V119" s="1">
        <v>-0.94689999999999996</v>
      </c>
      <c r="W119" s="1">
        <v>0.49009999999999998</v>
      </c>
      <c r="X119" s="1">
        <v>-1.4308000000000001</v>
      </c>
      <c r="Y119" s="1">
        <v>-0.2356</v>
      </c>
      <c r="Z119" s="1">
        <v>7.8600000000000003E-2</v>
      </c>
      <c r="AA119" s="1">
        <v>-0.4667</v>
      </c>
      <c r="AB119" s="1">
        <v>1.5005999999999999</v>
      </c>
      <c r="AC119" s="1">
        <v>-0.35909999999999997</v>
      </c>
      <c r="AD119" s="1">
        <v>-0.78280000000000005</v>
      </c>
      <c r="AE119" s="1">
        <v>-0.80510000000000004</v>
      </c>
      <c r="AF119" s="1">
        <v>-0.50609999999999999</v>
      </c>
      <c r="AG119" s="1">
        <v>0.81679999999999997</v>
      </c>
      <c r="AH119" s="1">
        <v>-1.2126999999999999</v>
      </c>
      <c r="AI119" s="1">
        <v>-0.78039999999999998</v>
      </c>
      <c r="AJ119" s="1">
        <v>0.52110000000000001</v>
      </c>
      <c r="AK119" s="1">
        <v>-0.6391</v>
      </c>
      <c r="AL119" s="1">
        <v>-1.1596</v>
      </c>
      <c r="AM119" s="1">
        <v>-2.0407999999999999</v>
      </c>
      <c r="AN119" s="1">
        <v>-0.29459999999999997</v>
      </c>
      <c r="AO119" s="1">
        <v>0.15629999999999999</v>
      </c>
      <c r="AP119" s="1">
        <v>-0.16009999999999999</v>
      </c>
      <c r="AQ119" s="1">
        <v>-7.5399999999999995E-2</v>
      </c>
      <c r="AR119" s="1">
        <v>-1.0308999999999999</v>
      </c>
      <c r="AS119" s="1">
        <v>-0.72960000000000003</v>
      </c>
      <c r="AT119" s="1">
        <v>0</v>
      </c>
      <c r="AU119" s="1">
        <v>2.1046999999999998</v>
      </c>
      <c r="AV119" s="1">
        <v>0.14499999999999999</v>
      </c>
      <c r="AW119" s="1">
        <v>-0.27039999999999997</v>
      </c>
      <c r="AX119" s="1">
        <v>-0.41959999999999997</v>
      </c>
      <c r="AY119" s="1">
        <v>0.29709999999999998</v>
      </c>
      <c r="AZ119" s="1">
        <v>-0.1152</v>
      </c>
      <c r="BA119" s="1">
        <v>-0.35539999999999999</v>
      </c>
      <c r="BB119" s="1">
        <v>-0.70189999999999997</v>
      </c>
      <c r="BC119" s="1">
        <v>0.38779999999999998</v>
      </c>
      <c r="BD119" s="1">
        <v>0.21879999999999999</v>
      </c>
      <c r="BE119" s="1">
        <v>-2.1427999999999998</v>
      </c>
      <c r="BF119" s="1">
        <v>-0.43840000000000001</v>
      </c>
      <c r="BG119" s="1">
        <v>-9.5399999999999999E-2</v>
      </c>
      <c r="BH119" s="1">
        <v>0.13869999999999999</v>
      </c>
      <c r="BI119" s="1">
        <v>-0.38340000000000002</v>
      </c>
      <c r="BJ119" s="1">
        <v>-0.89610000000000001</v>
      </c>
      <c r="BK119" s="1">
        <v>0.4718</v>
      </c>
      <c r="BL119" s="1">
        <v>-0.33550000000000002</v>
      </c>
      <c r="BM119" s="1">
        <v>-7.6300000000000007E-2</v>
      </c>
      <c r="BN119" s="1">
        <v>-6.6000000000000003E-2</v>
      </c>
      <c r="BO119" s="1">
        <v>0.14360000000000001</v>
      </c>
      <c r="BP119" s="1">
        <v>-1.0268999999999999</v>
      </c>
      <c r="BQ119" s="1">
        <v>0.2457</v>
      </c>
      <c r="BR119" s="1">
        <v>-0.15559999999999999</v>
      </c>
      <c r="BS119" s="1">
        <v>-0.36680000000000001</v>
      </c>
      <c r="BT119" s="1">
        <v>0.25600000000000001</v>
      </c>
      <c r="BU119" s="1">
        <v>0</v>
      </c>
      <c r="BV119" s="1">
        <v>-1.6880999999999999</v>
      </c>
      <c r="BW119" s="1">
        <v>-0.24410000000000001</v>
      </c>
      <c r="BX119" s="1">
        <v>-1.1241000000000001</v>
      </c>
      <c r="BY119" s="1">
        <v>-0.43130000000000002</v>
      </c>
      <c r="BZ119" s="1">
        <v>-0.93020000000000003</v>
      </c>
      <c r="CA119" s="1">
        <v>-0.63219999999999998</v>
      </c>
      <c r="CB119" s="1">
        <v>-0.56289999999999996</v>
      </c>
      <c r="CC119" s="1">
        <v>-0.58379999999999999</v>
      </c>
      <c r="CD119" s="1">
        <v>0.11749999999999999</v>
      </c>
      <c r="CE119" s="1">
        <v>-0.4219</v>
      </c>
      <c r="CF119" s="1">
        <v>-1.6252</v>
      </c>
      <c r="CG119" s="1">
        <v>-3.1600000000000003E-2</v>
      </c>
      <c r="CH119" s="1">
        <v>9.8799999999999999E-2</v>
      </c>
      <c r="CI119" s="1">
        <v>-5.8799999999999998E-2</v>
      </c>
      <c r="CJ119" s="1">
        <v>0.30330000000000001</v>
      </c>
      <c r="CK119" s="1">
        <v>1.2105999999999999</v>
      </c>
      <c r="CL119" s="1">
        <v>-7.9000000000000001E-2</v>
      </c>
      <c r="CM119" s="1">
        <v>-0.1835</v>
      </c>
      <c r="CN119" s="1">
        <v>-0.34360000000000002</v>
      </c>
      <c r="CO119" s="1">
        <v>-0.26740000000000003</v>
      </c>
      <c r="CP119" s="1">
        <v>-1.1899</v>
      </c>
      <c r="CQ119" s="1">
        <v>0.71319999999999995</v>
      </c>
      <c r="CR119" s="1">
        <v>9.6799999999999997E-2</v>
      </c>
      <c r="CS119" s="1">
        <v>-0.39560000000000001</v>
      </c>
      <c r="CT119" s="1">
        <v>-0.60729999999999995</v>
      </c>
      <c r="CU119" s="1">
        <v>-0.74029999999999996</v>
      </c>
      <c r="CV119" s="1">
        <v>-0.3871</v>
      </c>
      <c r="CW119" s="1">
        <v>-1.607</v>
      </c>
      <c r="CX119" s="1">
        <v>-0.49009999999999998</v>
      </c>
      <c r="CY119" s="1">
        <v>-0.55659999999999998</v>
      </c>
      <c r="CZ119" s="1">
        <v>1.9703999999999999</v>
      </c>
      <c r="DA119" s="1">
        <v>6.88E-2</v>
      </c>
      <c r="DB119" s="1">
        <v>-3.2210999999999999</v>
      </c>
      <c r="DC119" s="1">
        <v>-2.5518999999999998</v>
      </c>
      <c r="DD119" s="1">
        <v>-0.1201</v>
      </c>
      <c r="DE119" s="1">
        <v>-0.56899999999999995</v>
      </c>
      <c r="DF119" s="1">
        <v>0.314</v>
      </c>
      <c r="DG119" s="1">
        <v>-3.6900000000000002E-2</v>
      </c>
      <c r="DH119" s="1">
        <v>-0.12189999999999999</v>
      </c>
      <c r="DI119" s="1">
        <v>-4.2099999999999999E-2</v>
      </c>
      <c r="DJ119" s="1">
        <v>0.28549999999999998</v>
      </c>
      <c r="DK119" s="1">
        <v>9.7699999999999995E-2</v>
      </c>
      <c r="DL119" s="1">
        <v>-0.14949999999999999</v>
      </c>
      <c r="DM119" s="1">
        <v>2.2000000000000001E-3</v>
      </c>
      <c r="DN119" s="1">
        <v>-0.30149999999999999</v>
      </c>
      <c r="DO119" s="1">
        <v>8.6E-3</v>
      </c>
      <c r="DP119" s="1">
        <v>0.4032</v>
      </c>
      <c r="DQ119" s="1">
        <v>0.89029999999999998</v>
      </c>
      <c r="DR119" s="1">
        <v>0.7399</v>
      </c>
      <c r="DS119" s="1">
        <v>-0.4158</v>
      </c>
      <c r="DT119" s="1">
        <v>-2.1659999999999999</v>
      </c>
      <c r="DU119" s="1">
        <v>-0.14249999999999999</v>
      </c>
      <c r="DV119" s="1">
        <v>-0.62350000000000005</v>
      </c>
      <c r="DW119" s="1">
        <v>-0.41399999999999998</v>
      </c>
      <c r="DX119" s="1">
        <v>-0.82879999999999998</v>
      </c>
      <c r="DY119" s="1">
        <v>0.82140000000000002</v>
      </c>
      <c r="DZ119" s="1">
        <v>-1.3206</v>
      </c>
      <c r="EA119" s="1">
        <v>-0.72389999999999999</v>
      </c>
      <c r="EB119" s="1">
        <v>-0.4783</v>
      </c>
      <c r="EC119" s="1">
        <v>0.1053</v>
      </c>
      <c r="ED119" s="1">
        <v>-0.67600000000000005</v>
      </c>
      <c r="EE119" s="1">
        <v>0.36</v>
      </c>
      <c r="EF119" s="1">
        <v>-0.90210000000000001</v>
      </c>
      <c r="EG119" s="1">
        <v>-0.45400000000000001</v>
      </c>
      <c r="EH119" s="1">
        <v>-0.18410000000000001</v>
      </c>
      <c r="EI119" s="1">
        <v>-0.32879999999999998</v>
      </c>
      <c r="EJ119" s="1">
        <v>-0.14949999999999999</v>
      </c>
      <c r="EK119" s="1">
        <v>-0.66020000000000001</v>
      </c>
      <c r="EL119" s="1">
        <v>0.127</v>
      </c>
      <c r="EM119" s="1">
        <v>-0.87260000000000004</v>
      </c>
      <c r="EN119" s="1">
        <v>-0.66220000000000001</v>
      </c>
      <c r="EO119" s="1">
        <v>4.58E-2</v>
      </c>
      <c r="EP119" s="1">
        <v>-0.19850000000000001</v>
      </c>
      <c r="EQ119" s="1">
        <v>0.1479</v>
      </c>
      <c r="ER119" s="1">
        <v>-1.1167</v>
      </c>
      <c r="ES119" s="1">
        <v>-0.15820000000000001</v>
      </c>
      <c r="ET119" s="1">
        <v>-3.15E-2</v>
      </c>
      <c r="EU119" s="1">
        <v>-0.11020000000000001</v>
      </c>
      <c r="EV119" s="1">
        <v>-0.79990000000000006</v>
      </c>
      <c r="EW119" s="1">
        <v>-0.3715</v>
      </c>
      <c r="EX119" s="1">
        <v>-1.1448</v>
      </c>
      <c r="EY119" s="1">
        <v>-0.39950000000000002</v>
      </c>
      <c r="EZ119" s="1">
        <v>-7.0999999999999994E-2</v>
      </c>
      <c r="FA119" s="1">
        <v>0.65049999999999997</v>
      </c>
      <c r="FB119" s="1">
        <v>0.54339999999999999</v>
      </c>
      <c r="FC119" s="1">
        <v>-0.29430000000000001</v>
      </c>
      <c r="FD119" s="1">
        <v>-3.4099999999999998E-2</v>
      </c>
      <c r="FE119" s="1">
        <v>-0.18940000000000001</v>
      </c>
      <c r="FG119" s="1">
        <v>0.23080000000000001</v>
      </c>
      <c r="FH119" s="1">
        <v>0.25</v>
      </c>
      <c r="FL119" s="1">
        <v>-0.36420000000000002</v>
      </c>
      <c r="FM119" s="1">
        <v>-0.30020000000000002</v>
      </c>
      <c r="FN119" s="1">
        <v>-0.21640000000000001</v>
      </c>
      <c r="GI119" s="1">
        <v>-0.87119999999999997</v>
      </c>
      <c r="HA119" s="1" t="str">
        <f t="shared" si="2"/>
        <v>2019</v>
      </c>
      <c r="HB119" s="1" t="str">
        <f t="shared" si="3"/>
        <v>02</v>
      </c>
    </row>
    <row r="120" spans="1:210">
      <c r="A120" s="3" t="s">
        <v>9</v>
      </c>
      <c r="B120" s="3"/>
      <c r="C120" s="3" t="s">
        <v>3378</v>
      </c>
      <c r="E120" s="1" t="s">
        <v>3378</v>
      </c>
      <c r="F120" s="1">
        <v>-0.185</v>
      </c>
      <c r="G120" s="1">
        <v>-0.23269999999999999</v>
      </c>
      <c r="H120" s="1">
        <v>1.1168</v>
      </c>
      <c r="I120" s="1">
        <v>-1.2021999999999999</v>
      </c>
      <c r="J120" s="1">
        <v>-0.3357</v>
      </c>
      <c r="K120" s="1">
        <v>-0.1782</v>
      </c>
      <c r="L120" s="1">
        <v>-0.43080000000000002</v>
      </c>
      <c r="M120" s="1">
        <v>-1.1033999999999999</v>
      </c>
      <c r="N120" s="1">
        <v>-0.90839999999999999</v>
      </c>
      <c r="O120" s="1">
        <v>-0.86299999999999999</v>
      </c>
      <c r="P120" s="1">
        <v>-1.4188000000000001</v>
      </c>
      <c r="Q120" s="1">
        <v>-1.9166000000000001</v>
      </c>
      <c r="R120" s="1">
        <v>-0.33979999999999999</v>
      </c>
      <c r="S120" s="1">
        <v>0</v>
      </c>
      <c r="T120" s="1">
        <v>-1.8835</v>
      </c>
      <c r="U120" s="1">
        <v>-1.7537</v>
      </c>
      <c r="V120" s="1">
        <v>-1.8920999999999999</v>
      </c>
      <c r="W120" s="1">
        <v>0.37209999999999999</v>
      </c>
      <c r="X120" s="1">
        <v>-0.95379999999999998</v>
      </c>
      <c r="Y120" s="1">
        <v>-0.29349999999999998</v>
      </c>
      <c r="Z120" s="1">
        <v>7.8700000000000006E-2</v>
      </c>
      <c r="AA120" s="1">
        <v>-2.1480999999999999</v>
      </c>
      <c r="AB120" s="1">
        <v>1.5026999999999999</v>
      </c>
      <c r="AC120" s="1">
        <v>-5.1200000000000002E-2</v>
      </c>
      <c r="AD120" s="1">
        <v>-1.8238000000000001</v>
      </c>
      <c r="AE120" s="1">
        <v>-2.4077000000000002</v>
      </c>
      <c r="AF120" s="1">
        <v>-2.1044</v>
      </c>
      <c r="AG120" s="1">
        <v>1.3595999999999999</v>
      </c>
      <c r="AH120" s="1">
        <v>-1.5503</v>
      </c>
      <c r="AI120" s="1">
        <v>-0.83420000000000005</v>
      </c>
      <c r="AJ120" s="1">
        <v>0.45540000000000003</v>
      </c>
      <c r="AK120" s="1">
        <v>-0.87819999999999998</v>
      </c>
      <c r="AL120" s="1">
        <v>-0.80779999999999996</v>
      </c>
      <c r="AM120" s="1">
        <v>-1.2344999999999999</v>
      </c>
      <c r="AN120" s="1">
        <v>-0.34410000000000002</v>
      </c>
      <c r="AO120" s="1">
        <v>-0.46779999999999999</v>
      </c>
      <c r="AP120" s="1">
        <v>-0.57369999999999999</v>
      </c>
      <c r="AQ120" s="1">
        <v>-7.5600000000000001E-2</v>
      </c>
      <c r="AR120" s="1">
        <v>-1.0757000000000001</v>
      </c>
      <c r="AS120" s="1">
        <v>-0.63170000000000004</v>
      </c>
      <c r="AT120" s="1">
        <v>-0.47839999999999999</v>
      </c>
      <c r="AU120" s="1">
        <v>0.88919999999999999</v>
      </c>
      <c r="AV120" s="1">
        <v>1.1223000000000001</v>
      </c>
      <c r="AW120" s="1">
        <v>-1.1501999999999999</v>
      </c>
      <c r="AX120" s="1">
        <v>-2.0665</v>
      </c>
      <c r="AY120" s="1">
        <v>0.96360000000000001</v>
      </c>
      <c r="AZ120" s="1">
        <v>3.8399999999999997E-2</v>
      </c>
      <c r="BA120" s="1">
        <v>-0.2369</v>
      </c>
      <c r="BB120" s="1">
        <v>-3.1899999999999998E-2</v>
      </c>
      <c r="BC120" s="1">
        <v>0.15490000000000001</v>
      </c>
      <c r="BD120" s="1">
        <v>-0.47799999999999998</v>
      </c>
      <c r="BE120" s="1">
        <v>-2.1796000000000002</v>
      </c>
      <c r="BF120" s="1">
        <v>-0.1012</v>
      </c>
      <c r="BG120" s="1">
        <v>-0.19059999999999999</v>
      </c>
      <c r="BH120" s="1">
        <v>0.20830000000000001</v>
      </c>
      <c r="BI120" s="1">
        <v>-0.69269999999999998</v>
      </c>
      <c r="BJ120" s="1">
        <v>-0.67410000000000003</v>
      </c>
      <c r="BK120" s="1">
        <v>-0.1085</v>
      </c>
      <c r="BL120" s="1">
        <v>-0.55740000000000001</v>
      </c>
      <c r="BM120" s="1">
        <v>0.15310000000000001</v>
      </c>
      <c r="BN120" s="1">
        <v>0.72789999999999999</v>
      </c>
      <c r="BO120" s="1">
        <v>-0.21529999999999999</v>
      </c>
      <c r="BP120" s="1">
        <v>-1.2410000000000001</v>
      </c>
      <c r="BQ120" s="1">
        <v>0.60899999999999999</v>
      </c>
      <c r="BR120" s="1">
        <v>-0.62329999999999997</v>
      </c>
      <c r="BS120" s="1">
        <v>-0.36630000000000001</v>
      </c>
      <c r="BT120" s="1">
        <v>0.12820000000000001</v>
      </c>
      <c r="BU120" s="1">
        <v>1.2638</v>
      </c>
      <c r="BV120" s="1">
        <v>-1.0254000000000001</v>
      </c>
      <c r="BW120" s="1">
        <v>0.21429999999999999</v>
      </c>
      <c r="BX120" s="1">
        <v>-0.27410000000000001</v>
      </c>
      <c r="BY120" s="1">
        <v>-0.98419999999999996</v>
      </c>
      <c r="BZ120" s="1">
        <v>-1.5479000000000001</v>
      </c>
      <c r="CA120" s="1">
        <v>-1.2611000000000001</v>
      </c>
      <c r="CB120" s="1">
        <v>-0.1537</v>
      </c>
      <c r="CC120" s="1">
        <v>-0.66659999999999997</v>
      </c>
      <c r="CD120" s="1">
        <v>0</v>
      </c>
      <c r="CE120" s="1">
        <v>1.2E-2</v>
      </c>
      <c r="CF120" s="1">
        <v>-0.5071</v>
      </c>
      <c r="CG120" s="1">
        <v>-0.44700000000000001</v>
      </c>
      <c r="CH120" s="1">
        <v>-0.19719999999999999</v>
      </c>
      <c r="CI120" s="1">
        <v>-5.8799999999999998E-2</v>
      </c>
      <c r="CJ120" s="1">
        <v>0.30299999999999999</v>
      </c>
      <c r="CK120" s="1">
        <v>0</v>
      </c>
      <c r="CL120" s="1">
        <v>0.155</v>
      </c>
      <c r="CM120" s="1">
        <v>0.34749999999999998</v>
      </c>
      <c r="CN120" s="1">
        <v>0.24340000000000001</v>
      </c>
      <c r="CO120" s="1">
        <v>0.14080000000000001</v>
      </c>
      <c r="CP120" s="1">
        <v>-1.282</v>
      </c>
      <c r="CQ120" s="1">
        <v>0.66500000000000004</v>
      </c>
      <c r="CR120" s="1">
        <v>-0.4345</v>
      </c>
      <c r="CS120" s="1">
        <v>-0.44309999999999999</v>
      </c>
      <c r="CT120" s="1">
        <v>0.89080000000000004</v>
      </c>
      <c r="CU120" s="1">
        <v>-1.4749000000000001</v>
      </c>
      <c r="CV120" s="1">
        <v>5.5199999999999999E-2</v>
      </c>
      <c r="CW120" s="1">
        <v>-2.3254999999999999</v>
      </c>
      <c r="CX120" s="1">
        <v>-0.53939999999999999</v>
      </c>
      <c r="CY120" s="1">
        <v>-0.81010000000000004</v>
      </c>
      <c r="CZ120" s="1">
        <v>1.52</v>
      </c>
      <c r="DA120" s="1">
        <v>6.9000000000000006E-2</v>
      </c>
      <c r="DB120" s="1">
        <v>-3.8591000000000002</v>
      </c>
      <c r="DC120" s="1">
        <v>-2.7723</v>
      </c>
      <c r="DD120" s="1">
        <v>-0.1183</v>
      </c>
      <c r="DE120" s="1">
        <v>-0.67249999999999999</v>
      </c>
      <c r="DF120" s="1">
        <v>5.7299999999999997E-2</v>
      </c>
      <c r="DG120" s="1">
        <v>-2.75E-2</v>
      </c>
      <c r="DH120" s="1">
        <v>-2.0400000000000001E-2</v>
      </c>
      <c r="DI120" s="1">
        <v>-9.6199999999999994E-2</v>
      </c>
      <c r="DJ120" s="1">
        <v>0.37459999999999999</v>
      </c>
      <c r="DK120" s="1">
        <v>0.2397</v>
      </c>
      <c r="DL120" s="1">
        <v>7.46E-2</v>
      </c>
      <c r="DM120" s="1">
        <v>-5.11E-2</v>
      </c>
      <c r="DN120" s="1">
        <v>-0.12609999999999999</v>
      </c>
      <c r="DO120" s="1">
        <v>0.27929999999999999</v>
      </c>
      <c r="DP120" s="1">
        <v>0.34499999999999997</v>
      </c>
      <c r="DQ120" s="1">
        <v>0.61480000000000001</v>
      </c>
      <c r="DR120" s="1">
        <v>0.80379999999999996</v>
      </c>
      <c r="DS120" s="1">
        <v>-0.71319999999999995</v>
      </c>
      <c r="DT120" s="1">
        <v>-2.7744</v>
      </c>
      <c r="DU120" s="1">
        <v>-0.19009999999999999</v>
      </c>
      <c r="DV120" s="1">
        <v>-5.6899999999999999E-2</v>
      </c>
      <c r="DW120" s="1">
        <v>-0.67069999999999996</v>
      </c>
      <c r="DX120" s="1">
        <v>-0.63470000000000004</v>
      </c>
      <c r="DY120" s="1">
        <v>0.81469999999999998</v>
      </c>
      <c r="DZ120" s="1">
        <v>-1.8498000000000001</v>
      </c>
      <c r="EA120" s="1">
        <v>-0.85560000000000003</v>
      </c>
      <c r="EB120" s="1">
        <v>-0.25580000000000003</v>
      </c>
      <c r="EC120" s="1">
        <v>0.47410000000000002</v>
      </c>
      <c r="ED120" s="1">
        <v>-1.1979</v>
      </c>
      <c r="EE120" s="1">
        <v>0.104</v>
      </c>
      <c r="EF120" s="1">
        <v>-0.84930000000000005</v>
      </c>
      <c r="EG120" s="1">
        <v>-0.40129999999999999</v>
      </c>
      <c r="EH120" s="1">
        <v>0.106</v>
      </c>
      <c r="EI120" s="1">
        <v>-0.48080000000000001</v>
      </c>
      <c r="EJ120" s="1">
        <v>-0.27929999999999999</v>
      </c>
      <c r="EK120" s="1">
        <v>-0.50480000000000003</v>
      </c>
      <c r="EL120" s="1">
        <v>5.8900000000000001E-2</v>
      </c>
      <c r="EM120" s="1">
        <v>-1.2575000000000001</v>
      </c>
      <c r="EN120" s="1">
        <v>-1.0861000000000001</v>
      </c>
      <c r="EO120" s="1">
        <v>0.1673</v>
      </c>
      <c r="EP120" s="1">
        <v>0.1041</v>
      </c>
      <c r="EQ120" s="1">
        <v>-0.13539999999999999</v>
      </c>
      <c r="ER120" s="1">
        <v>-0.76180000000000003</v>
      </c>
      <c r="ES120" s="1">
        <v>-6.3399999999999998E-2</v>
      </c>
      <c r="ET120" s="1">
        <v>0.17380000000000001</v>
      </c>
      <c r="EU120" s="1">
        <v>-0.2049</v>
      </c>
      <c r="EV120" s="1">
        <v>-0.57609999999999995</v>
      </c>
      <c r="EW120" s="1">
        <v>-1.0223</v>
      </c>
      <c r="EX120" s="1">
        <v>-0.64770000000000005</v>
      </c>
      <c r="EY120" s="1">
        <v>-0.02</v>
      </c>
      <c r="EZ120" s="1">
        <v>-0.46860000000000002</v>
      </c>
      <c r="FA120" s="1">
        <v>-0.5504</v>
      </c>
      <c r="FB120" s="1">
        <v>-0.78390000000000004</v>
      </c>
      <c r="FC120" s="1">
        <v>0.23230000000000001</v>
      </c>
      <c r="FD120" s="1">
        <v>-0.1118</v>
      </c>
      <c r="FE120" s="1">
        <v>-9.4700000000000006E-2</v>
      </c>
      <c r="FG120" s="1">
        <v>0.12970000000000001</v>
      </c>
      <c r="FH120" s="1">
        <v>-7.8299999999999995E-2</v>
      </c>
      <c r="GI120" s="1">
        <v>-1.2853000000000001</v>
      </c>
      <c r="HA120" s="1" t="str">
        <f t="shared" si="2"/>
        <v>2019</v>
      </c>
      <c r="HB120" s="1" t="str">
        <f t="shared" si="3"/>
        <v>02</v>
      </c>
    </row>
    <row r="121" spans="1:210">
      <c r="A121" s="3" t="s">
        <v>9</v>
      </c>
      <c r="B121" s="3"/>
      <c r="C121" s="3" t="s">
        <v>3379</v>
      </c>
      <c r="E121" s="1" t="s">
        <v>3380</v>
      </c>
      <c r="F121" s="1">
        <v>-0.1847</v>
      </c>
      <c r="G121" s="1">
        <v>-1.0328999999999999</v>
      </c>
      <c r="H121" s="1">
        <v>0.47699999999999998</v>
      </c>
      <c r="I121" s="1">
        <v>-0.8931</v>
      </c>
      <c r="J121" s="1">
        <v>-0.86160000000000003</v>
      </c>
      <c r="K121" s="1">
        <v>-0.41739999999999999</v>
      </c>
      <c r="L121" s="1">
        <v>-0.51200000000000001</v>
      </c>
      <c r="M121" s="1">
        <v>-1.1218999999999999</v>
      </c>
      <c r="N121" s="1">
        <v>-1.2712000000000001</v>
      </c>
      <c r="O121" s="1">
        <v>-1.1233</v>
      </c>
      <c r="P121" s="1">
        <v>-0.75319999999999998</v>
      </c>
      <c r="Q121" s="1">
        <v>-2.1097000000000001</v>
      </c>
      <c r="R121" s="1">
        <v>-1.1585000000000001</v>
      </c>
      <c r="S121" s="1">
        <v>-0.14000000000000001</v>
      </c>
      <c r="T121" s="1">
        <v>-1.1412</v>
      </c>
      <c r="U121" s="1">
        <v>-0.58530000000000004</v>
      </c>
      <c r="V121" s="1">
        <v>-1.1115999999999999</v>
      </c>
      <c r="W121" s="1">
        <v>0.1857</v>
      </c>
      <c r="X121" s="1">
        <v>0.16200000000000001</v>
      </c>
      <c r="Y121" s="1">
        <v>-0.32279999999999998</v>
      </c>
      <c r="Z121" s="1">
        <v>-7.8600000000000003E-2</v>
      </c>
      <c r="AA121" s="1">
        <v>-0.17069999999999999</v>
      </c>
      <c r="AB121" s="1">
        <v>0.53539999999999999</v>
      </c>
      <c r="AC121" s="1">
        <v>-0.30780000000000002</v>
      </c>
      <c r="AD121" s="1">
        <v>-0.90369999999999995</v>
      </c>
      <c r="AE121" s="1">
        <v>-0.8196</v>
      </c>
      <c r="AF121" s="1">
        <v>-7.4899999999999994E-2</v>
      </c>
      <c r="AG121" s="1">
        <v>0.46760000000000002</v>
      </c>
      <c r="AH121" s="1">
        <v>-1.3620000000000001</v>
      </c>
      <c r="AI121" s="1">
        <v>-0.7974</v>
      </c>
      <c r="AJ121" s="1">
        <v>0.70830000000000004</v>
      </c>
      <c r="AK121" s="1">
        <v>-1.0688</v>
      </c>
      <c r="AL121" s="1">
        <v>-0.27589999999999998</v>
      </c>
      <c r="AM121" s="1">
        <v>-1.2605</v>
      </c>
      <c r="AN121" s="1">
        <v>0.14910000000000001</v>
      </c>
      <c r="AO121" s="1">
        <v>-1.0946</v>
      </c>
      <c r="AP121" s="1">
        <v>-2.3025000000000002</v>
      </c>
      <c r="AQ121" s="1">
        <v>0.98180000000000001</v>
      </c>
      <c r="AR121" s="1">
        <v>-0.9456</v>
      </c>
      <c r="AS121" s="1">
        <v>-0.83699999999999997</v>
      </c>
      <c r="AT121" s="1">
        <v>0</v>
      </c>
      <c r="AU121" s="1">
        <v>0.35470000000000002</v>
      </c>
      <c r="AV121" s="1">
        <v>0.46539999999999998</v>
      </c>
      <c r="AW121" s="1">
        <v>-0.95169999999999999</v>
      </c>
      <c r="AX121" s="1">
        <v>-0.31630000000000003</v>
      </c>
      <c r="AY121" s="1">
        <v>7.2800000000000004E-2</v>
      </c>
      <c r="AZ121" s="1">
        <v>-0.42849999999999999</v>
      </c>
      <c r="BA121" s="1">
        <v>-1.4404999999999999</v>
      </c>
      <c r="BB121" s="1">
        <v>-0.1976</v>
      </c>
      <c r="BC121" s="1">
        <v>0.38100000000000001</v>
      </c>
      <c r="BD121" s="1">
        <v>-0.8286</v>
      </c>
      <c r="BE121" s="1">
        <v>-2.4371</v>
      </c>
      <c r="BF121" s="1">
        <v>-1.1816</v>
      </c>
      <c r="BG121" s="1">
        <v>-6.3500000000000001E-2</v>
      </c>
      <c r="BH121" s="1">
        <v>0.2777</v>
      </c>
      <c r="BI121" s="1">
        <v>-0.6744</v>
      </c>
      <c r="BJ121" s="1">
        <v>-0.88749999999999996</v>
      </c>
      <c r="BK121" s="1">
        <v>-1.6715</v>
      </c>
      <c r="BL121" s="1">
        <v>-2.4636</v>
      </c>
      <c r="BM121" s="1">
        <v>1.145</v>
      </c>
      <c r="BN121" s="1">
        <v>-2.1150000000000002</v>
      </c>
      <c r="BO121" s="1">
        <v>1.0768</v>
      </c>
      <c r="BP121" s="1">
        <v>-1.3458000000000001</v>
      </c>
      <c r="BQ121" s="1">
        <v>0.65900000000000003</v>
      </c>
      <c r="BR121" s="1">
        <v>-0.20749999999999999</v>
      </c>
      <c r="BS121" s="1">
        <v>-0.4395</v>
      </c>
      <c r="BT121" s="1">
        <v>0.25640000000000002</v>
      </c>
      <c r="BU121" s="1">
        <v>2.6770999999999998</v>
      </c>
      <c r="BV121" s="1">
        <v>-1.4751000000000001</v>
      </c>
      <c r="BW121" s="1">
        <v>0.25419999999999998</v>
      </c>
      <c r="BX121" s="1">
        <v>-0.14940000000000001</v>
      </c>
      <c r="BY121" s="1">
        <v>-1.0208999999999999</v>
      </c>
      <c r="BZ121" s="1">
        <v>-0.67390000000000005</v>
      </c>
      <c r="CA121" s="1">
        <v>-0.106</v>
      </c>
      <c r="CB121" s="1">
        <v>-0.76529999999999998</v>
      </c>
      <c r="CC121" s="1">
        <v>-0.58330000000000004</v>
      </c>
      <c r="CD121" s="1">
        <v>0.11749999999999999</v>
      </c>
      <c r="CE121" s="1">
        <v>0.14799999999999999</v>
      </c>
      <c r="CF121" s="1">
        <v>-0.4975</v>
      </c>
      <c r="CG121" s="1">
        <v>-0.52</v>
      </c>
      <c r="CH121" s="1">
        <v>-0.44259999999999999</v>
      </c>
      <c r="CI121" s="1">
        <v>0.1177</v>
      </c>
      <c r="CJ121" s="1">
        <v>0.1512</v>
      </c>
      <c r="CK121" s="1">
        <v>-1.0732999999999999</v>
      </c>
      <c r="CL121" s="1">
        <v>0.1069</v>
      </c>
      <c r="CM121" s="1">
        <v>0.14180000000000001</v>
      </c>
      <c r="CN121" s="1">
        <v>0.25800000000000001</v>
      </c>
      <c r="CO121" s="1">
        <v>0.1603</v>
      </c>
      <c r="CP121" s="1">
        <v>-0.81799999999999995</v>
      </c>
      <c r="CQ121" s="1">
        <v>0.52249999999999996</v>
      </c>
      <c r="CR121" s="1">
        <v>-0.43619999999999998</v>
      </c>
      <c r="CS121" s="1">
        <v>-0.59670000000000001</v>
      </c>
      <c r="CT121" s="1">
        <v>5.5100000000000003E-2</v>
      </c>
      <c r="CU121" s="1">
        <v>-1.1357999999999999</v>
      </c>
      <c r="CV121" s="1">
        <v>-0.44240000000000002</v>
      </c>
      <c r="CW121" s="1">
        <v>-1.6649</v>
      </c>
      <c r="CX121" s="1">
        <v>-0.58850000000000002</v>
      </c>
      <c r="CY121" s="1">
        <v>-0.45610000000000001</v>
      </c>
      <c r="CZ121" s="1">
        <v>0.64790000000000003</v>
      </c>
      <c r="DA121" s="1">
        <v>0.13789999999999999</v>
      </c>
      <c r="DB121" s="1">
        <v>-3.2961</v>
      </c>
      <c r="DC121" s="1">
        <v>-2.4746999999999999</v>
      </c>
      <c r="DD121" s="1">
        <v>-0.34820000000000001</v>
      </c>
      <c r="DE121" s="1">
        <v>-0.4672</v>
      </c>
      <c r="DF121" s="1">
        <v>0.17369999999999999</v>
      </c>
      <c r="DG121" s="1">
        <v>-4.0300000000000002E-2</v>
      </c>
      <c r="DH121" s="1">
        <v>2.63E-2</v>
      </c>
      <c r="DI121" s="1">
        <v>-0.31069999999999998</v>
      </c>
      <c r="DJ121" s="1">
        <v>9.7000000000000003E-2</v>
      </c>
      <c r="DK121" s="1">
        <v>0.54200000000000004</v>
      </c>
      <c r="DL121" s="1">
        <v>0.35599999999999998</v>
      </c>
      <c r="DM121" s="1">
        <v>-4.2099999999999999E-2</v>
      </c>
      <c r="DN121" s="1">
        <v>-0.17</v>
      </c>
      <c r="DO121" s="1">
        <v>-5.0900000000000001E-2</v>
      </c>
      <c r="DP121" s="1">
        <v>-0.1145</v>
      </c>
      <c r="DQ121" s="1">
        <v>0.50019999999999998</v>
      </c>
      <c r="DR121" s="1">
        <v>0.16869999999999999</v>
      </c>
      <c r="DS121" s="1">
        <v>-0.5837</v>
      </c>
      <c r="DT121" s="1">
        <v>-2.5438999999999998</v>
      </c>
      <c r="DU121" s="1">
        <v>-0.1426</v>
      </c>
      <c r="DV121" s="1">
        <v>-0.2283</v>
      </c>
      <c r="DW121" s="1">
        <v>-0.9829</v>
      </c>
      <c r="DX121" s="1">
        <v>-1.9174</v>
      </c>
      <c r="DY121" s="1">
        <v>0.65</v>
      </c>
      <c r="DZ121" s="1">
        <v>-0.91790000000000005</v>
      </c>
      <c r="EA121" s="1">
        <v>-0.54990000000000006</v>
      </c>
      <c r="EB121" s="1">
        <v>-0.72289999999999999</v>
      </c>
      <c r="EC121" s="1">
        <v>-5.2299999999999999E-2</v>
      </c>
      <c r="ED121" s="1">
        <v>-0.58819999999999995</v>
      </c>
      <c r="EE121" s="1">
        <v>-5.9700000000000003E-2</v>
      </c>
      <c r="EF121" s="1">
        <v>-0.71719999999999995</v>
      </c>
      <c r="EG121" s="1">
        <v>-5.3E-3</v>
      </c>
      <c r="EH121" s="1">
        <v>-0.26619999999999999</v>
      </c>
      <c r="EI121" s="1">
        <v>-0.25480000000000003</v>
      </c>
      <c r="EJ121" s="1">
        <v>-0.53700000000000003</v>
      </c>
      <c r="EK121" s="1">
        <v>-0.59470000000000001</v>
      </c>
      <c r="EL121" s="1">
        <v>-4.3299999999999998E-2</v>
      </c>
      <c r="EM121" s="1">
        <v>-0.87290000000000001</v>
      </c>
      <c r="EN121" s="1">
        <v>-1.3084</v>
      </c>
      <c r="EO121" s="1">
        <v>0.58289999999999997</v>
      </c>
      <c r="EP121" s="1">
        <v>0.58199999999999996</v>
      </c>
      <c r="EQ121" s="1">
        <v>-0.28289999999999998</v>
      </c>
      <c r="ER121" s="1">
        <v>-2.2877000000000001</v>
      </c>
      <c r="ES121" s="1">
        <v>0.15840000000000001</v>
      </c>
      <c r="ET121" s="1">
        <v>0.20480000000000001</v>
      </c>
      <c r="EU121" s="1">
        <v>0</v>
      </c>
      <c r="EV121" s="1">
        <v>-1.2714000000000001</v>
      </c>
      <c r="EW121" s="1">
        <v>-1.7304999999999999</v>
      </c>
      <c r="EX121" s="1">
        <v>-0.29909999999999998</v>
      </c>
      <c r="EY121" s="1">
        <v>0.19520000000000001</v>
      </c>
      <c r="EZ121" s="1">
        <v>-0.2046</v>
      </c>
      <c r="FA121" s="1">
        <v>-1.3070999999999999</v>
      </c>
      <c r="FB121" s="1">
        <v>-1.6208</v>
      </c>
      <c r="FC121" s="1">
        <v>-0.1447</v>
      </c>
      <c r="FD121" s="1">
        <v>-0.1154</v>
      </c>
      <c r="FE121" s="1">
        <v>-1.375</v>
      </c>
      <c r="FG121" s="1">
        <v>0.25490000000000002</v>
      </c>
      <c r="FH121" s="1">
        <v>6.3899999999999998E-2</v>
      </c>
      <c r="GI121" s="1">
        <v>-0.1208</v>
      </c>
      <c r="HA121" s="1" t="str">
        <f t="shared" si="2"/>
        <v>2019</v>
      </c>
      <c r="HB121" s="1" t="str">
        <f t="shared" si="3"/>
        <v>02</v>
      </c>
    </row>
    <row r="122" spans="1:210">
      <c r="A122" s="3" t="s">
        <v>9</v>
      </c>
      <c r="B122" s="3"/>
      <c r="C122" s="3" t="s">
        <v>3381</v>
      </c>
      <c r="E122" s="1" t="s">
        <v>3382</v>
      </c>
      <c r="F122" s="1">
        <v>9.3200000000000005E-2</v>
      </c>
      <c r="G122" s="1">
        <v>-0.97540000000000004</v>
      </c>
      <c r="H122" s="1">
        <v>1.262</v>
      </c>
      <c r="I122" s="1">
        <v>-1.1826000000000001</v>
      </c>
      <c r="J122" s="1">
        <v>-0.29189999999999999</v>
      </c>
      <c r="K122" s="1">
        <v>0.5988</v>
      </c>
      <c r="L122" s="1">
        <v>-0.23949999999999999</v>
      </c>
      <c r="M122" s="1">
        <v>-1.4260999999999999</v>
      </c>
      <c r="N122" s="1">
        <v>-0.91990000000000005</v>
      </c>
      <c r="O122" s="1">
        <v>-0.58819999999999995</v>
      </c>
      <c r="P122" s="1">
        <v>-1.5122</v>
      </c>
      <c r="Q122" s="1">
        <v>-2.2298</v>
      </c>
      <c r="R122" s="1">
        <v>-0.1711</v>
      </c>
      <c r="S122" s="1">
        <v>0.18160000000000001</v>
      </c>
      <c r="T122" s="1">
        <v>-1.288</v>
      </c>
      <c r="U122" s="1">
        <v>-0.96579999999999999</v>
      </c>
      <c r="V122" s="1">
        <v>-1.3125</v>
      </c>
      <c r="W122" s="1">
        <v>1.1016999999999999</v>
      </c>
      <c r="X122" s="1">
        <v>-1.3008</v>
      </c>
      <c r="Y122" s="1">
        <v>8.9499999999999996E-2</v>
      </c>
      <c r="Z122" s="1">
        <v>7.8E-2</v>
      </c>
      <c r="AA122" s="1">
        <v>-2.2784</v>
      </c>
      <c r="AB122" s="1">
        <v>1.2063999999999999</v>
      </c>
      <c r="AC122" s="1">
        <v>0.1027</v>
      </c>
      <c r="AD122" s="1">
        <v>-1.117</v>
      </c>
      <c r="AE122" s="1">
        <v>-1.6393</v>
      </c>
      <c r="AF122" s="1">
        <v>-2.2961999999999998</v>
      </c>
      <c r="AG122" s="1">
        <v>1.3422000000000001</v>
      </c>
      <c r="AH122" s="1">
        <v>-1.7201</v>
      </c>
      <c r="AI122" s="1">
        <v>-0.75960000000000005</v>
      </c>
      <c r="AJ122" s="1">
        <v>1.3367</v>
      </c>
      <c r="AK122" s="1">
        <v>-0.78169999999999995</v>
      </c>
      <c r="AL122" s="1">
        <v>-1.0213000000000001</v>
      </c>
      <c r="AM122" s="1">
        <v>-3.3898000000000001</v>
      </c>
      <c r="AN122" s="1">
        <v>0.95330000000000004</v>
      </c>
      <c r="AO122" s="1">
        <v>-0.75209999999999999</v>
      </c>
      <c r="AP122" s="1">
        <v>-1.4444999999999999</v>
      </c>
      <c r="AQ122" s="1">
        <v>0.44700000000000001</v>
      </c>
      <c r="AR122" s="1">
        <v>-1.6556</v>
      </c>
      <c r="AS122" s="1">
        <v>-1.6736</v>
      </c>
      <c r="AT122" s="1">
        <v>0.71089999999999998</v>
      </c>
      <c r="AU122" s="1">
        <v>-8.8599999999999998E-2</v>
      </c>
      <c r="AV122" s="1">
        <v>-1.3078000000000001</v>
      </c>
      <c r="AW122" s="1">
        <v>0</v>
      </c>
      <c r="AX122" s="1">
        <v>-2.2273999999999998</v>
      </c>
      <c r="AY122" s="1">
        <v>1.173</v>
      </c>
      <c r="AZ122" s="1">
        <v>-1.2252000000000001</v>
      </c>
      <c r="BA122" s="1">
        <v>-1.0962000000000001</v>
      </c>
      <c r="BB122" s="1">
        <v>-2.9649000000000001</v>
      </c>
      <c r="BC122" s="1">
        <v>1.6566000000000001</v>
      </c>
      <c r="BD122" s="1">
        <v>-0.6593</v>
      </c>
      <c r="BE122" s="1">
        <v>-1.929</v>
      </c>
      <c r="BF122" s="1">
        <v>-0.54830000000000001</v>
      </c>
      <c r="BG122" s="1">
        <v>0.19389999999999999</v>
      </c>
      <c r="BH122" s="1">
        <v>0</v>
      </c>
      <c r="BI122" s="1">
        <v>-1.5286</v>
      </c>
      <c r="BJ122" s="1">
        <v>-0.2954</v>
      </c>
      <c r="BK122" s="1">
        <v>-0.22140000000000001</v>
      </c>
      <c r="BL122" s="1">
        <v>-0.34089999999999998</v>
      </c>
      <c r="BM122" s="1">
        <v>0</v>
      </c>
      <c r="BN122" s="1">
        <v>-0.85060000000000002</v>
      </c>
      <c r="BO122" s="1">
        <v>0.28260000000000002</v>
      </c>
      <c r="BP122" s="1">
        <v>-1.0359</v>
      </c>
      <c r="BQ122" s="1">
        <v>0.47299999999999998</v>
      </c>
      <c r="BR122" s="1">
        <v>-0.88080000000000003</v>
      </c>
      <c r="BS122" s="1">
        <v>-0.22370000000000001</v>
      </c>
      <c r="BT122" s="1">
        <v>0.127</v>
      </c>
      <c r="BU122" s="1">
        <v>6.9767000000000001</v>
      </c>
      <c r="BV122" s="1">
        <v>-1.3104</v>
      </c>
      <c r="BW122" s="1">
        <v>0.13569999999999999</v>
      </c>
      <c r="BX122" s="1">
        <v>0.30180000000000001</v>
      </c>
      <c r="BY122" s="1">
        <v>-1.0513999999999999</v>
      </c>
      <c r="BZ122" s="1">
        <v>-1.6012</v>
      </c>
      <c r="CA122" s="1">
        <v>-1.7894000000000001</v>
      </c>
      <c r="CB122" s="1">
        <v>0.1024</v>
      </c>
      <c r="CC122" s="1">
        <v>-0.33889999999999998</v>
      </c>
      <c r="CD122" s="1">
        <v>0</v>
      </c>
      <c r="CE122" s="1">
        <v>0.3654</v>
      </c>
      <c r="CF122" s="1">
        <v>0.2918</v>
      </c>
      <c r="CG122" s="1">
        <v>-0.65990000000000004</v>
      </c>
      <c r="CH122" s="1">
        <v>0.14879999999999999</v>
      </c>
      <c r="CI122" s="1">
        <v>-0.1168</v>
      </c>
      <c r="CJ122" s="1">
        <v>0.7117</v>
      </c>
      <c r="CK122" s="1">
        <v>1.3301000000000001</v>
      </c>
      <c r="CL122" s="1">
        <v>6.6799999999999998E-2</v>
      </c>
      <c r="CM122" s="1">
        <v>0.25159999999999999</v>
      </c>
      <c r="CN122" s="1">
        <v>0.3947</v>
      </c>
      <c r="CO122" s="1">
        <v>-1.5100000000000001E-2</v>
      </c>
      <c r="CP122" s="1">
        <v>-1.3982000000000001</v>
      </c>
      <c r="CQ122" s="1">
        <v>0.76400000000000001</v>
      </c>
      <c r="CR122" s="1">
        <v>0.2442</v>
      </c>
      <c r="CS122" s="1">
        <v>-1.3986000000000001</v>
      </c>
      <c r="CT122" s="1">
        <v>0.82589999999999997</v>
      </c>
      <c r="CU122" s="1">
        <v>-1.038</v>
      </c>
      <c r="CV122" s="1">
        <v>0.33289999999999997</v>
      </c>
      <c r="CW122" s="1">
        <v>-2.4504000000000001</v>
      </c>
      <c r="CX122" s="1">
        <v>-0.98319999999999996</v>
      </c>
      <c r="CY122" s="1">
        <v>-1.8237000000000001</v>
      </c>
      <c r="CZ122" s="1">
        <v>-0.108</v>
      </c>
      <c r="DA122" s="1">
        <v>0.66059999999999997</v>
      </c>
      <c r="DB122" s="1">
        <v>-4.6287000000000003</v>
      </c>
      <c r="DC122" s="1">
        <v>-1.0395000000000001</v>
      </c>
      <c r="DD122" s="1">
        <v>-1.0297000000000001</v>
      </c>
      <c r="DE122" s="1">
        <v>-0.1041</v>
      </c>
      <c r="DF122" s="1">
        <v>0.41560000000000002</v>
      </c>
      <c r="DG122" s="1">
        <v>1.47E-2</v>
      </c>
      <c r="DH122" s="1">
        <v>9.5399999999999999E-2</v>
      </c>
      <c r="DI122" s="1">
        <v>-6.93E-2</v>
      </c>
      <c r="DJ122" s="1">
        <v>-6.8199999999999997E-2</v>
      </c>
      <c r="DK122" s="1">
        <v>0.60709999999999997</v>
      </c>
      <c r="DL122" s="1">
        <v>0.71960000000000002</v>
      </c>
      <c r="DM122" s="1">
        <v>-0.13730000000000001</v>
      </c>
      <c r="DN122" s="1">
        <v>-4.7999999999999996E-3</v>
      </c>
      <c r="DO122" s="1">
        <v>0.1222</v>
      </c>
      <c r="DP122" s="1">
        <v>0.17319999999999999</v>
      </c>
      <c r="DQ122" s="1">
        <v>0.72819999999999996</v>
      </c>
      <c r="DR122" s="1">
        <v>1.0403</v>
      </c>
      <c r="DS122" s="1">
        <v>-0.45400000000000001</v>
      </c>
      <c r="DT122" s="1">
        <v>-1.7790999999999999</v>
      </c>
      <c r="DU122" s="1">
        <v>-0.33310000000000001</v>
      </c>
      <c r="DV122" s="1">
        <v>-0.46210000000000001</v>
      </c>
      <c r="DW122" s="1">
        <v>-0.46820000000000001</v>
      </c>
      <c r="DX122" s="1">
        <v>-1.4492</v>
      </c>
      <c r="DY122" s="1">
        <v>1.2459</v>
      </c>
      <c r="DZ122" s="1">
        <v>-1.5192000000000001</v>
      </c>
      <c r="EA122" s="1">
        <v>-2.3511000000000002</v>
      </c>
      <c r="EB122" s="1">
        <v>-0.65069999999999995</v>
      </c>
      <c r="EC122" s="1">
        <v>0.31559999999999999</v>
      </c>
      <c r="ED122" s="1">
        <v>-1.6268</v>
      </c>
      <c r="EE122" s="1">
        <v>0.40720000000000001</v>
      </c>
      <c r="EF122" s="1">
        <v>-0.61629999999999996</v>
      </c>
      <c r="EG122" s="1">
        <v>-1.5322</v>
      </c>
      <c r="EH122" s="1">
        <v>-0.25459999999999999</v>
      </c>
      <c r="EI122" s="1">
        <v>0.37369999999999998</v>
      </c>
      <c r="EJ122" s="1">
        <v>-0.2974</v>
      </c>
      <c r="EK122" s="1">
        <v>-0.90749999999999997</v>
      </c>
      <c r="EL122" s="1">
        <v>0.18770000000000001</v>
      </c>
      <c r="EM122" s="1">
        <v>-1.1377999999999999</v>
      </c>
      <c r="EN122" s="1">
        <v>-2.0699999999999998</v>
      </c>
      <c r="EO122" s="1">
        <v>0.50039999999999996</v>
      </c>
      <c r="EP122" s="1">
        <v>0.52239999999999998</v>
      </c>
      <c r="EQ122" s="1">
        <v>0.67820000000000003</v>
      </c>
      <c r="ER122" s="1">
        <v>-1.7571000000000001</v>
      </c>
      <c r="ES122" s="1">
        <v>-1.3916999999999999</v>
      </c>
      <c r="ET122" s="1">
        <v>-1.1938</v>
      </c>
      <c r="EU122" s="1">
        <v>-1.3728</v>
      </c>
      <c r="EV122" s="1">
        <v>-0.87609999999999999</v>
      </c>
      <c r="EW122" s="1">
        <v>-1.2807999999999999</v>
      </c>
      <c r="EX122" s="1">
        <v>-1.2870999999999999</v>
      </c>
      <c r="EY122" s="1">
        <v>0.6724</v>
      </c>
      <c r="EZ122" s="1">
        <v>-0.21729999999999999</v>
      </c>
      <c r="FA122" s="1">
        <v>-2.8062999999999998</v>
      </c>
      <c r="FB122" s="1">
        <v>9.9599999999999994E-2</v>
      </c>
      <c r="FC122" s="1">
        <v>-0.99529999999999996</v>
      </c>
      <c r="FD122" s="1">
        <v>-0.44140000000000001</v>
      </c>
      <c r="FE122" s="1">
        <v>-1.2529999999999999</v>
      </c>
      <c r="FG122" s="1">
        <v>-0.1767</v>
      </c>
      <c r="FH122" s="1">
        <v>-4.0800000000000003E-2</v>
      </c>
      <c r="GI122" s="1">
        <v>-0.32140000000000002</v>
      </c>
      <c r="HA122" s="1" t="str">
        <f t="shared" si="2"/>
        <v>2019</v>
      </c>
      <c r="HB122" s="1" t="str">
        <f t="shared" si="3"/>
        <v>02</v>
      </c>
    </row>
    <row r="123" spans="1:210">
      <c r="A123" s="3" t="s">
        <v>9</v>
      </c>
      <c r="B123" s="3"/>
      <c r="C123" s="3" t="s">
        <v>3383</v>
      </c>
      <c r="E123" s="1" t="s">
        <v>3384</v>
      </c>
      <c r="F123" s="1">
        <v>0</v>
      </c>
      <c r="G123" s="1">
        <v>-0.94810000000000005</v>
      </c>
      <c r="H123" s="1">
        <v>0.88</v>
      </c>
      <c r="I123" s="1">
        <v>-1.6149</v>
      </c>
      <c r="J123" s="1">
        <v>-0.73450000000000004</v>
      </c>
      <c r="K123" s="1">
        <v>-5.96E-2</v>
      </c>
      <c r="L123" s="1">
        <v>-0.43940000000000001</v>
      </c>
      <c r="M123" s="1">
        <v>-1.5456000000000001</v>
      </c>
      <c r="N123" s="1">
        <v>-1.4057999999999999</v>
      </c>
      <c r="O123" s="1">
        <v>-1.1728000000000001</v>
      </c>
      <c r="P123" s="1">
        <v>-0.12970000000000001</v>
      </c>
      <c r="Q123" s="1">
        <v>-1.7527999999999999</v>
      </c>
      <c r="R123" s="1">
        <v>-0.37440000000000001</v>
      </c>
      <c r="S123" s="1">
        <v>0.18279999999999999</v>
      </c>
      <c r="T123" s="1">
        <v>-3.6799999999999999E-2</v>
      </c>
      <c r="U123" s="1">
        <v>3.5499999999999997E-2</v>
      </c>
      <c r="V123" s="1">
        <v>-0.30209999999999998</v>
      </c>
      <c r="W123" s="1">
        <v>0.85199999999999998</v>
      </c>
      <c r="X123" s="1">
        <v>0.16830000000000001</v>
      </c>
      <c r="Y123" s="1">
        <v>-0.21229999999999999</v>
      </c>
      <c r="Z123" s="1">
        <v>0</v>
      </c>
      <c r="AA123" s="1">
        <v>-9.1300000000000006E-2</v>
      </c>
      <c r="AB123" s="1">
        <v>0.26040000000000002</v>
      </c>
      <c r="AC123" s="1">
        <v>-5.1200000000000002E-2</v>
      </c>
      <c r="AD123" s="1">
        <v>0.10979999999999999</v>
      </c>
      <c r="AE123" s="1">
        <v>-0.16889999999999999</v>
      </c>
      <c r="AF123" s="1">
        <v>-0.1605</v>
      </c>
      <c r="AG123" s="1">
        <v>-0.19359999999999999</v>
      </c>
      <c r="AH123" s="1">
        <v>0</v>
      </c>
      <c r="AI123" s="1">
        <v>-1.3022</v>
      </c>
      <c r="AJ123" s="1">
        <v>0.63649999999999995</v>
      </c>
      <c r="AK123" s="1">
        <v>-0.72019999999999995</v>
      </c>
      <c r="AL123" s="1">
        <v>0.39369999999999999</v>
      </c>
      <c r="AM123" s="1">
        <v>1.8099000000000001</v>
      </c>
      <c r="AN123" s="1">
        <v>-0.30099999999999999</v>
      </c>
      <c r="AO123" s="1">
        <v>-1.6458999999999999</v>
      </c>
      <c r="AP123" s="1">
        <v>-3.6825999999999999</v>
      </c>
      <c r="AQ123" s="1">
        <v>1.9188000000000001</v>
      </c>
      <c r="AR123" s="1">
        <v>-1.0135000000000001</v>
      </c>
      <c r="AS123" s="1">
        <v>-1.5661</v>
      </c>
      <c r="AT123" s="1">
        <v>0.58199999999999996</v>
      </c>
      <c r="AU123" s="1">
        <v>0.31809999999999999</v>
      </c>
      <c r="AV123" s="1">
        <v>0.66830000000000001</v>
      </c>
      <c r="AW123" s="1">
        <v>-0.40079999999999999</v>
      </c>
      <c r="AX123" s="1">
        <v>-4.2200000000000001E-2</v>
      </c>
      <c r="AY123" s="1">
        <v>-0.1406</v>
      </c>
      <c r="AZ123" s="1">
        <v>-0.1976</v>
      </c>
      <c r="BA123" s="1">
        <v>-0.48599999999999999</v>
      </c>
      <c r="BB123" s="1">
        <v>-0.438</v>
      </c>
      <c r="BC123" s="1">
        <v>0.30120000000000002</v>
      </c>
      <c r="BD123" s="1">
        <v>-0.61639999999999995</v>
      </c>
      <c r="BE123" s="1">
        <v>-1.5431999999999999</v>
      </c>
      <c r="BF123" s="1">
        <v>-1.9532</v>
      </c>
      <c r="BG123" s="1">
        <v>-6.5500000000000003E-2</v>
      </c>
      <c r="BH123" s="1">
        <v>6.83E-2</v>
      </c>
      <c r="BI123" s="1">
        <v>-0.62170000000000003</v>
      </c>
      <c r="BJ123" s="1">
        <v>-0.72929999999999995</v>
      </c>
      <c r="BK123" s="1">
        <v>-1.2225999999999999</v>
      </c>
      <c r="BL123" s="1">
        <v>-1.0262</v>
      </c>
      <c r="BM123" s="1">
        <v>1.8740000000000001</v>
      </c>
      <c r="BN123" s="1">
        <v>-4.5945</v>
      </c>
      <c r="BO123" s="1">
        <v>2.7252999999999998</v>
      </c>
      <c r="BP123" s="1">
        <v>-3.1633</v>
      </c>
      <c r="BQ123" s="1">
        <v>1.5299</v>
      </c>
      <c r="BR123" s="1">
        <v>-0.62329999999999997</v>
      </c>
      <c r="BS123" s="1">
        <v>-0.30249999999999999</v>
      </c>
      <c r="BT123" s="1">
        <v>0</v>
      </c>
      <c r="BU123" s="1">
        <v>5.2630999999999997</v>
      </c>
      <c r="BW123" s="1">
        <v>0.19620000000000001</v>
      </c>
      <c r="BX123" s="1">
        <v>0.23880000000000001</v>
      </c>
      <c r="BY123" s="1">
        <v>-0.77600000000000002</v>
      </c>
      <c r="BZ123" s="1">
        <v>-0.78939999999999999</v>
      </c>
      <c r="CA123" s="1">
        <v>0.16400000000000001</v>
      </c>
      <c r="CB123" s="1">
        <v>-0.90449999999999997</v>
      </c>
      <c r="CC123" s="1">
        <v>-0.4299</v>
      </c>
      <c r="CD123" s="1">
        <v>0</v>
      </c>
      <c r="CE123" s="1">
        <v>0.1996</v>
      </c>
      <c r="CF123" s="1">
        <v>-0.37830000000000003</v>
      </c>
      <c r="CG123" s="1">
        <v>-0.42409999999999998</v>
      </c>
      <c r="CH123" s="1">
        <v>-0.35010000000000002</v>
      </c>
      <c r="CI123" s="1">
        <v>-5.8000000000000003E-2</v>
      </c>
      <c r="CJ123" s="1">
        <v>0.35780000000000001</v>
      </c>
      <c r="CL123" s="1">
        <v>0.1479</v>
      </c>
      <c r="CM123" s="1">
        <v>0.04</v>
      </c>
      <c r="CN123" s="1">
        <v>0.27060000000000001</v>
      </c>
      <c r="CO123" s="1">
        <v>6.5799999999999997E-2</v>
      </c>
      <c r="CP123" s="1">
        <v>-0.43980000000000002</v>
      </c>
      <c r="CQ123" s="1">
        <v>0.47589999999999999</v>
      </c>
      <c r="CR123" s="1">
        <v>-0.24590000000000001</v>
      </c>
      <c r="CT123" s="1">
        <v>-0.749</v>
      </c>
      <c r="CU123" s="1">
        <v>-0.6018</v>
      </c>
      <c r="CV123" s="1">
        <v>0.38629999999999998</v>
      </c>
      <c r="CW123" s="1">
        <v>-2.1966000000000001</v>
      </c>
      <c r="CX123" s="1">
        <v>-0.44619999999999999</v>
      </c>
      <c r="CY123" s="1">
        <v>-0.36</v>
      </c>
      <c r="CZ123" s="1">
        <v>0.43619999999999998</v>
      </c>
      <c r="DA123" s="1">
        <v>0.38200000000000001</v>
      </c>
      <c r="DE123" s="1">
        <v>-0.57350000000000001</v>
      </c>
      <c r="DF123" s="1">
        <v>0.1038</v>
      </c>
      <c r="DG123" s="1">
        <v>0.2177</v>
      </c>
      <c r="DH123" s="1">
        <v>-0.38219999999999998</v>
      </c>
      <c r="DI123" s="1">
        <v>-0.12640000000000001</v>
      </c>
      <c r="DM123" s="1">
        <v>0.2215</v>
      </c>
      <c r="DN123" s="1">
        <v>0.45429999999999998</v>
      </c>
      <c r="DO123" s="1">
        <v>-0.1966</v>
      </c>
      <c r="DP123" s="1">
        <v>1.1143000000000001</v>
      </c>
      <c r="DQ123" s="1">
        <v>0.4461</v>
      </c>
      <c r="DR123" s="1">
        <v>0.23119999999999999</v>
      </c>
      <c r="DS123" s="1">
        <v>-0.82799999999999996</v>
      </c>
      <c r="DT123" s="1">
        <v>-2.2555999999999998</v>
      </c>
      <c r="DV123" s="1">
        <v>-0.46050000000000002</v>
      </c>
      <c r="DW123" s="1">
        <v>-1.1494</v>
      </c>
      <c r="DX123" s="1">
        <v>-1.0282</v>
      </c>
      <c r="DY123" s="1">
        <v>0.90710000000000002</v>
      </c>
      <c r="DZ123" s="1">
        <v>-0.39319999999999999</v>
      </c>
      <c r="EA123" s="1">
        <v>-8.0600000000000005E-2</v>
      </c>
      <c r="EB123" s="1">
        <v>-0.28110000000000002</v>
      </c>
      <c r="EC123" s="1">
        <v>-0.42030000000000001</v>
      </c>
      <c r="ED123" s="1">
        <v>0.22500000000000001</v>
      </c>
      <c r="EE123" s="1">
        <v>1.1000000000000001E-3</v>
      </c>
      <c r="EF123" s="1">
        <v>-0.73250000000000004</v>
      </c>
      <c r="EG123" s="1">
        <v>-0.35</v>
      </c>
      <c r="EH123" s="1">
        <v>-0.22770000000000001</v>
      </c>
      <c r="EI123" s="1">
        <v>-0.59719999999999995</v>
      </c>
      <c r="EJ123" s="1">
        <v>3.2000000000000001E-2</v>
      </c>
      <c r="EK123" s="1">
        <v>-0.182</v>
      </c>
      <c r="EL123" s="1">
        <v>3.3599999999999998E-2</v>
      </c>
      <c r="EM123" s="1">
        <v>-1.9026000000000001</v>
      </c>
      <c r="EN123" s="1">
        <v>-0.84209999999999996</v>
      </c>
      <c r="ER123" s="1">
        <v>-3.6069</v>
      </c>
      <c r="ES123" s="1">
        <v>-3.2099999999999997E-2</v>
      </c>
      <c r="ET123" s="1">
        <v>7.9600000000000004E-2</v>
      </c>
      <c r="EU123" s="1">
        <v>1.6E-2</v>
      </c>
      <c r="EV123" s="1">
        <v>-0.70289999999999997</v>
      </c>
      <c r="EW123" s="1">
        <v>-1.7385999999999999</v>
      </c>
      <c r="FB123" s="1">
        <v>-0.59640000000000004</v>
      </c>
      <c r="FC123" s="1">
        <v>0.19520000000000001</v>
      </c>
      <c r="FD123" s="1">
        <v>-5.6300000000000003E-2</v>
      </c>
      <c r="FE123" s="1">
        <v>-2.4714999999999998</v>
      </c>
      <c r="FG123" s="1">
        <v>0.2772</v>
      </c>
      <c r="FH123" s="1">
        <v>0.20619999999999999</v>
      </c>
      <c r="HA123" s="1" t="str">
        <f t="shared" si="2"/>
        <v>2019</v>
      </c>
      <c r="HB123" s="1" t="str">
        <f t="shared" si="3"/>
        <v>01</v>
      </c>
    </row>
    <row r="124" spans="1:210">
      <c r="A124" s="3" t="s">
        <v>9</v>
      </c>
      <c r="B124" s="3"/>
      <c r="C124" s="3" t="s">
        <v>3385</v>
      </c>
      <c r="E124" s="1" t="s">
        <v>3385</v>
      </c>
      <c r="F124" s="1">
        <v>0</v>
      </c>
      <c r="G124" s="1">
        <v>-0.94810000000000005</v>
      </c>
      <c r="H124" s="1">
        <v>0.88</v>
      </c>
      <c r="I124" s="1">
        <v>-1.6149</v>
      </c>
      <c r="J124" s="1">
        <v>-0.73450000000000004</v>
      </c>
      <c r="K124" s="1">
        <v>-5.96E-2</v>
      </c>
      <c r="L124" s="1">
        <v>-0.43940000000000001</v>
      </c>
      <c r="M124" s="1">
        <v>-1.5456000000000001</v>
      </c>
      <c r="N124" s="1">
        <v>-1.4057999999999999</v>
      </c>
      <c r="O124" s="1">
        <v>-1.1728000000000001</v>
      </c>
      <c r="P124" s="1">
        <v>-0.12970000000000001</v>
      </c>
      <c r="Q124" s="1">
        <v>-1.7527999999999999</v>
      </c>
      <c r="R124" s="1">
        <v>-0.37440000000000001</v>
      </c>
      <c r="S124" s="1">
        <v>0.18279999999999999</v>
      </c>
      <c r="T124" s="1">
        <v>-3.6799999999999999E-2</v>
      </c>
      <c r="U124" s="1">
        <v>3.5499999999999997E-2</v>
      </c>
      <c r="V124" s="1">
        <v>-0.30209999999999998</v>
      </c>
      <c r="W124" s="1">
        <v>0.85199999999999998</v>
      </c>
      <c r="X124" s="1">
        <v>0.16830000000000001</v>
      </c>
      <c r="Y124" s="1">
        <v>-0.21229999999999999</v>
      </c>
      <c r="Z124" s="1">
        <v>0</v>
      </c>
      <c r="AA124" s="1">
        <v>-9.1300000000000006E-2</v>
      </c>
      <c r="AB124" s="1">
        <v>0.26040000000000002</v>
      </c>
      <c r="AC124" s="1">
        <v>-5.1200000000000002E-2</v>
      </c>
      <c r="AD124" s="1">
        <v>0.10979999999999999</v>
      </c>
      <c r="AE124" s="1">
        <v>-0.16889999999999999</v>
      </c>
      <c r="AF124" s="1">
        <v>-0.1605</v>
      </c>
      <c r="AG124" s="1">
        <v>-0.19359999999999999</v>
      </c>
      <c r="AH124" s="1">
        <v>0</v>
      </c>
      <c r="AI124" s="1">
        <v>-1.3022</v>
      </c>
      <c r="AJ124" s="1">
        <v>0.63649999999999995</v>
      </c>
      <c r="AK124" s="1">
        <v>-0.72019999999999995</v>
      </c>
      <c r="AL124" s="1">
        <v>0.39369999999999999</v>
      </c>
      <c r="AM124" s="1">
        <v>1.8099000000000001</v>
      </c>
      <c r="AN124" s="1">
        <v>-0.30099999999999999</v>
      </c>
      <c r="AO124" s="1">
        <v>-1.6458999999999999</v>
      </c>
      <c r="AP124" s="1">
        <v>-3.6825999999999999</v>
      </c>
      <c r="AQ124" s="1">
        <v>1.9188000000000001</v>
      </c>
      <c r="AR124" s="1">
        <v>-1.0135000000000001</v>
      </c>
      <c r="AS124" s="1">
        <v>-1.5661</v>
      </c>
      <c r="AT124" s="1">
        <v>0.58199999999999996</v>
      </c>
      <c r="AU124" s="1">
        <v>0.31809999999999999</v>
      </c>
      <c r="AV124" s="1">
        <v>0.66830000000000001</v>
      </c>
      <c r="AW124" s="1">
        <v>-0.40079999999999999</v>
      </c>
      <c r="AX124" s="1">
        <v>-4.2200000000000001E-2</v>
      </c>
      <c r="AY124" s="1">
        <v>-0.1406</v>
      </c>
      <c r="AZ124" s="1">
        <v>-0.1976</v>
      </c>
      <c r="BA124" s="1">
        <v>-0.48599999999999999</v>
      </c>
      <c r="BB124" s="1">
        <v>-0.438</v>
      </c>
      <c r="BC124" s="1">
        <v>0.30120000000000002</v>
      </c>
      <c r="BD124" s="1">
        <v>-0.61639999999999995</v>
      </c>
      <c r="BE124" s="1">
        <v>-1.5431999999999999</v>
      </c>
      <c r="BF124" s="1">
        <v>-1.9532</v>
      </c>
      <c r="BG124" s="1">
        <v>-6.5500000000000003E-2</v>
      </c>
      <c r="BH124" s="1">
        <v>6.83E-2</v>
      </c>
      <c r="BI124" s="1">
        <v>-0.62170000000000003</v>
      </c>
      <c r="BJ124" s="1">
        <v>-0.72929999999999995</v>
      </c>
      <c r="BK124" s="1">
        <v>-1.2225999999999999</v>
      </c>
      <c r="BL124" s="1">
        <v>-1.0262</v>
      </c>
      <c r="BM124" s="1">
        <v>1.8740000000000001</v>
      </c>
      <c r="BN124" s="1">
        <v>-4.5945</v>
      </c>
      <c r="BO124" s="1">
        <v>2.7252999999999998</v>
      </c>
      <c r="BP124" s="1">
        <v>-3.1633</v>
      </c>
      <c r="BQ124" s="1">
        <v>1.5299</v>
      </c>
      <c r="BR124" s="1">
        <v>-0.62329999999999997</v>
      </c>
      <c r="BS124" s="1">
        <v>-0.30249999999999999</v>
      </c>
      <c r="BT124" s="1">
        <v>0</v>
      </c>
      <c r="BU124" s="1">
        <v>5.2630999999999997</v>
      </c>
      <c r="BV124" s="1">
        <v>-1.0869</v>
      </c>
      <c r="BW124" s="1">
        <v>0.19620000000000001</v>
      </c>
      <c r="BX124" s="1">
        <v>0.23880000000000001</v>
      </c>
      <c r="BY124" s="1">
        <v>-0.77600000000000002</v>
      </c>
      <c r="BZ124" s="1">
        <v>-0.78939999999999999</v>
      </c>
      <c r="CA124" s="1">
        <v>0.16400000000000001</v>
      </c>
      <c r="CB124" s="1">
        <v>-0.90449999999999997</v>
      </c>
      <c r="CC124" s="1">
        <v>-0.4299</v>
      </c>
      <c r="CD124" s="1">
        <v>0</v>
      </c>
      <c r="CE124" s="1">
        <v>0.1996</v>
      </c>
      <c r="CF124" s="1">
        <v>-0.37830000000000003</v>
      </c>
      <c r="CG124" s="1">
        <v>-0.42409999999999998</v>
      </c>
      <c r="CH124" s="1">
        <v>-0.35010000000000002</v>
      </c>
      <c r="CI124" s="1">
        <v>-5.8000000000000003E-2</v>
      </c>
      <c r="CJ124" s="1">
        <v>0.35780000000000001</v>
      </c>
      <c r="CL124" s="1">
        <v>0.1479</v>
      </c>
      <c r="CM124" s="1">
        <v>0.04</v>
      </c>
      <c r="CN124" s="1">
        <v>0.27060000000000001</v>
      </c>
      <c r="CO124" s="1">
        <v>6.5799999999999997E-2</v>
      </c>
      <c r="CP124" s="1">
        <v>-0.43980000000000002</v>
      </c>
      <c r="CQ124" s="1">
        <v>0.47589999999999999</v>
      </c>
      <c r="CR124" s="1">
        <v>-0.24590000000000001</v>
      </c>
      <c r="CT124" s="1">
        <v>-0.749</v>
      </c>
      <c r="CU124" s="1">
        <v>-0.6018</v>
      </c>
      <c r="CV124" s="1">
        <v>0.38629999999999998</v>
      </c>
      <c r="CW124" s="1">
        <v>-2.1966000000000001</v>
      </c>
      <c r="CX124" s="1">
        <v>-0.44619999999999999</v>
      </c>
      <c r="CY124" s="1">
        <v>-0.36</v>
      </c>
      <c r="CZ124" s="1">
        <v>0.43619999999999998</v>
      </c>
      <c r="DA124" s="1">
        <v>0.38200000000000001</v>
      </c>
      <c r="DB124" s="1">
        <v>-3.3464</v>
      </c>
      <c r="DE124" s="1">
        <v>-0.57350000000000001</v>
      </c>
      <c r="DF124" s="1">
        <v>0.1038</v>
      </c>
      <c r="DG124" s="1">
        <v>0.2177</v>
      </c>
      <c r="DH124" s="1">
        <v>-0.38219999999999998</v>
      </c>
      <c r="DI124" s="1">
        <v>-0.12640000000000001</v>
      </c>
      <c r="DJ124" s="1">
        <v>0.2477</v>
      </c>
      <c r="DK124" s="1">
        <v>0.31830000000000003</v>
      </c>
      <c r="DL124" s="1">
        <v>8.0299999999999996E-2</v>
      </c>
      <c r="DM124" s="1">
        <v>0.2215</v>
      </c>
      <c r="DN124" s="1">
        <v>0.45429999999999998</v>
      </c>
      <c r="DO124" s="1">
        <v>-0.1966</v>
      </c>
      <c r="DP124" s="1">
        <v>1.1143000000000001</v>
      </c>
      <c r="DQ124" s="1">
        <v>0.4461</v>
      </c>
      <c r="DR124" s="1">
        <v>0.23119999999999999</v>
      </c>
      <c r="DS124" s="1">
        <v>-0.82799999999999996</v>
      </c>
      <c r="DT124" s="1">
        <v>-2.2555999999999998</v>
      </c>
      <c r="DV124" s="1">
        <v>-0.46050000000000002</v>
      </c>
      <c r="DW124" s="1">
        <v>-1.1494</v>
      </c>
      <c r="DX124" s="1">
        <v>-1.0282</v>
      </c>
      <c r="DY124" s="1">
        <v>0.90710000000000002</v>
      </c>
      <c r="DZ124" s="1">
        <v>-0.39319999999999999</v>
      </c>
      <c r="EA124" s="1">
        <v>-8.0600000000000005E-2</v>
      </c>
      <c r="EB124" s="1">
        <v>-0.28110000000000002</v>
      </c>
      <c r="EC124" s="1">
        <v>-0.42030000000000001</v>
      </c>
      <c r="ED124" s="1">
        <v>0.22500000000000001</v>
      </c>
      <c r="EE124" s="1">
        <v>1.1000000000000001E-3</v>
      </c>
      <c r="EF124" s="1">
        <v>-0.73250000000000004</v>
      </c>
      <c r="EG124" s="1">
        <v>-0.35</v>
      </c>
      <c r="EH124" s="1">
        <v>-0.22770000000000001</v>
      </c>
      <c r="EI124" s="1">
        <v>-0.59719999999999995</v>
      </c>
      <c r="EJ124" s="1">
        <v>3.2000000000000001E-2</v>
      </c>
      <c r="EK124" s="1">
        <v>-0.182</v>
      </c>
      <c r="EL124" s="1">
        <v>3.3599999999999998E-2</v>
      </c>
      <c r="EM124" s="1">
        <v>-1.9026000000000001</v>
      </c>
      <c r="EN124" s="1">
        <v>-0.84209999999999996</v>
      </c>
      <c r="EO124" s="1">
        <v>0.28349999999999997</v>
      </c>
      <c r="EP124" s="1">
        <v>7.4999999999999997E-3</v>
      </c>
      <c r="EQ124" s="1">
        <v>0.1176</v>
      </c>
      <c r="ER124" s="1">
        <v>-3.6069</v>
      </c>
      <c r="ES124" s="1">
        <v>-3.2099999999999997E-2</v>
      </c>
      <c r="ET124" s="1">
        <v>7.9600000000000004E-2</v>
      </c>
      <c r="EU124" s="1">
        <v>1.6E-2</v>
      </c>
      <c r="EV124" s="1">
        <v>-0.70289999999999997</v>
      </c>
      <c r="EW124" s="1">
        <v>-1.7385999999999999</v>
      </c>
      <c r="EY124" s="1">
        <v>0.1691</v>
      </c>
      <c r="EZ124" s="1">
        <v>-0.35339999999999999</v>
      </c>
      <c r="FB124" s="1">
        <v>-0.59640000000000004</v>
      </c>
      <c r="FC124" s="1">
        <v>0.19520000000000001</v>
      </c>
      <c r="FD124" s="1">
        <v>-5.6300000000000003E-2</v>
      </c>
      <c r="FE124" s="1">
        <v>-2.4714999999999998</v>
      </c>
      <c r="FG124" s="1">
        <v>0.2772</v>
      </c>
      <c r="FH124" s="1">
        <v>0.20619999999999999</v>
      </c>
      <c r="HA124" s="1" t="str">
        <f t="shared" si="2"/>
        <v>2019</v>
      </c>
      <c r="HB124" s="1" t="str">
        <f t="shared" si="3"/>
        <v>01</v>
      </c>
    </row>
    <row r="125" spans="1:210">
      <c r="A125" s="3" t="s">
        <v>9</v>
      </c>
      <c r="B125" s="3"/>
      <c r="C125" s="3" t="s">
        <v>3386</v>
      </c>
      <c r="E125" s="1" t="s">
        <v>3386</v>
      </c>
      <c r="F125" s="1">
        <v>0</v>
      </c>
      <c r="G125" s="1">
        <v>-0.94810000000000005</v>
      </c>
      <c r="H125" s="1">
        <v>0.88</v>
      </c>
      <c r="I125" s="1">
        <v>-1.6149</v>
      </c>
      <c r="J125" s="1">
        <v>-0.73450000000000004</v>
      </c>
      <c r="K125" s="1">
        <v>-5.96E-2</v>
      </c>
      <c r="L125" s="1">
        <v>-0.43940000000000001</v>
      </c>
      <c r="M125" s="1">
        <v>-1.5456000000000001</v>
      </c>
      <c r="N125" s="1">
        <v>-1.4057999999999999</v>
      </c>
      <c r="O125" s="1">
        <v>-1.1728000000000001</v>
      </c>
      <c r="P125" s="1">
        <v>-0.12970000000000001</v>
      </c>
      <c r="Q125" s="1">
        <v>-1.7527999999999999</v>
      </c>
      <c r="R125" s="1">
        <v>-0.37440000000000001</v>
      </c>
      <c r="S125" s="1">
        <v>0.18279999999999999</v>
      </c>
      <c r="T125" s="1">
        <v>-3.6799999999999999E-2</v>
      </c>
      <c r="U125" s="1">
        <v>3.5499999999999997E-2</v>
      </c>
      <c r="V125" s="1">
        <v>-0.30209999999999998</v>
      </c>
      <c r="W125" s="1">
        <v>0.85199999999999998</v>
      </c>
      <c r="X125" s="1">
        <v>0.16830000000000001</v>
      </c>
      <c r="Y125" s="1">
        <v>-0.21229999999999999</v>
      </c>
      <c r="Z125" s="1">
        <v>0</v>
      </c>
      <c r="AA125" s="1">
        <v>-9.1300000000000006E-2</v>
      </c>
      <c r="AB125" s="1">
        <v>0.26040000000000002</v>
      </c>
      <c r="AC125" s="1">
        <v>-5.1200000000000002E-2</v>
      </c>
      <c r="AD125" s="1">
        <v>0.10979999999999999</v>
      </c>
      <c r="AE125" s="1">
        <v>-0.16889999999999999</v>
      </c>
      <c r="AF125" s="1">
        <v>-0.1605</v>
      </c>
      <c r="AG125" s="1">
        <v>-0.19359999999999999</v>
      </c>
      <c r="AH125" s="1">
        <v>0</v>
      </c>
      <c r="AI125" s="1">
        <v>-1.3022</v>
      </c>
      <c r="AJ125" s="1">
        <v>0.63649999999999995</v>
      </c>
      <c r="AK125" s="1">
        <v>-0.72019999999999995</v>
      </c>
      <c r="AL125" s="1">
        <v>0.39369999999999999</v>
      </c>
      <c r="AM125" s="1">
        <v>1.8099000000000001</v>
      </c>
      <c r="AN125" s="1">
        <v>-0.30099999999999999</v>
      </c>
      <c r="AO125" s="1">
        <v>-1.6458999999999999</v>
      </c>
      <c r="AP125" s="1">
        <v>-3.6825999999999999</v>
      </c>
      <c r="AQ125" s="1">
        <v>1.9188000000000001</v>
      </c>
      <c r="AR125" s="1">
        <v>-1.0135000000000001</v>
      </c>
      <c r="AS125" s="1">
        <v>-1.5661</v>
      </c>
      <c r="AT125" s="1">
        <v>0.58199999999999996</v>
      </c>
      <c r="AU125" s="1">
        <v>0.31809999999999999</v>
      </c>
      <c r="AV125" s="1">
        <v>0.66830000000000001</v>
      </c>
      <c r="AW125" s="1">
        <v>-0.40079999999999999</v>
      </c>
      <c r="AX125" s="1">
        <v>-4.2200000000000001E-2</v>
      </c>
      <c r="AY125" s="1">
        <v>-0.1406</v>
      </c>
      <c r="AZ125" s="1">
        <v>-0.1976</v>
      </c>
      <c r="BA125" s="1">
        <v>-0.48599999999999999</v>
      </c>
      <c r="BB125" s="1">
        <v>-0.438</v>
      </c>
      <c r="BC125" s="1">
        <v>0.30120000000000002</v>
      </c>
      <c r="BD125" s="1">
        <v>-0.61639999999999995</v>
      </c>
      <c r="BE125" s="1">
        <v>-1.5431999999999999</v>
      </c>
      <c r="BF125" s="1">
        <v>-1.9532</v>
      </c>
      <c r="BG125" s="1">
        <v>-6.5500000000000003E-2</v>
      </c>
      <c r="BH125" s="1">
        <v>6.83E-2</v>
      </c>
      <c r="BI125" s="1">
        <v>-0.62170000000000003</v>
      </c>
      <c r="BJ125" s="1">
        <v>-0.72929999999999995</v>
      </c>
      <c r="BK125" s="1">
        <v>-1.2225999999999999</v>
      </c>
      <c r="BL125" s="1">
        <v>-1.0262</v>
      </c>
      <c r="BM125" s="1">
        <v>1.8740000000000001</v>
      </c>
      <c r="BN125" s="1">
        <v>-4.5945</v>
      </c>
      <c r="BO125" s="1">
        <v>2.7252999999999998</v>
      </c>
      <c r="BP125" s="1">
        <v>-3.1633</v>
      </c>
      <c r="BQ125" s="1">
        <v>1.5299</v>
      </c>
      <c r="BR125" s="1">
        <v>-0.62329999999999997</v>
      </c>
      <c r="BS125" s="1">
        <v>-0.30249999999999999</v>
      </c>
      <c r="BT125" s="1">
        <v>0</v>
      </c>
      <c r="BU125" s="1">
        <v>5.2630999999999997</v>
      </c>
      <c r="BV125" s="1">
        <v>-1.0869</v>
      </c>
      <c r="BW125" s="1">
        <v>0.19620000000000001</v>
      </c>
      <c r="BX125" s="1">
        <v>0.23880000000000001</v>
      </c>
      <c r="BY125" s="1">
        <v>-0.77600000000000002</v>
      </c>
      <c r="BZ125" s="1">
        <v>-0.78939999999999999</v>
      </c>
      <c r="CA125" s="1">
        <v>0.16400000000000001</v>
      </c>
      <c r="CB125" s="1">
        <v>-0.90449999999999997</v>
      </c>
      <c r="CC125" s="1">
        <v>-0.4299</v>
      </c>
      <c r="CD125" s="1">
        <v>0</v>
      </c>
      <c r="CE125" s="1">
        <v>0.1996</v>
      </c>
      <c r="CF125" s="1">
        <v>-0.37830000000000003</v>
      </c>
      <c r="CG125" s="1">
        <v>-0.42409999999999998</v>
      </c>
      <c r="CH125" s="1">
        <v>-0.35010000000000002</v>
      </c>
      <c r="CI125" s="1">
        <v>-5.8000000000000003E-2</v>
      </c>
      <c r="CJ125" s="1">
        <v>0.35780000000000001</v>
      </c>
      <c r="CK125" s="1">
        <v>-0.41560000000000002</v>
      </c>
      <c r="CL125" s="1">
        <v>0.1479</v>
      </c>
      <c r="CM125" s="1">
        <v>0.04</v>
      </c>
      <c r="CN125" s="1">
        <v>0.27060000000000001</v>
      </c>
      <c r="CO125" s="1">
        <v>6.5799999999999997E-2</v>
      </c>
      <c r="CP125" s="1">
        <v>-0.43980000000000002</v>
      </c>
      <c r="CQ125" s="1">
        <v>0.47589999999999999</v>
      </c>
      <c r="CR125" s="1">
        <v>-0.24590000000000001</v>
      </c>
      <c r="CS125" s="1">
        <v>-1.1213</v>
      </c>
      <c r="CT125" s="1">
        <v>-0.749</v>
      </c>
      <c r="CU125" s="1">
        <v>-0.6018</v>
      </c>
      <c r="CV125" s="1">
        <v>0.38629999999999998</v>
      </c>
      <c r="CW125" s="1">
        <v>-2.1966000000000001</v>
      </c>
      <c r="CX125" s="1">
        <v>-0.44619999999999999</v>
      </c>
      <c r="CY125" s="1">
        <v>-0.36</v>
      </c>
      <c r="CZ125" s="1">
        <v>0.43619999999999998</v>
      </c>
      <c r="DA125" s="1">
        <v>0.38200000000000001</v>
      </c>
      <c r="DB125" s="1">
        <v>-3.3464</v>
      </c>
      <c r="DC125" s="1">
        <v>-1.0384</v>
      </c>
      <c r="DD125" s="1">
        <v>-0.97250000000000003</v>
      </c>
      <c r="DE125" s="1">
        <v>-0.57350000000000001</v>
      </c>
      <c r="DF125" s="1">
        <v>0.1038</v>
      </c>
      <c r="DG125" s="1">
        <v>0.2177</v>
      </c>
      <c r="DH125" s="1">
        <v>-0.38219999999999998</v>
      </c>
      <c r="DI125" s="1">
        <v>-0.12640000000000001</v>
      </c>
      <c r="DJ125" s="1">
        <v>0.2477</v>
      </c>
      <c r="DK125" s="1">
        <v>0.31830000000000003</v>
      </c>
      <c r="DL125" s="1">
        <v>8.0299999999999996E-2</v>
      </c>
      <c r="DM125" s="1">
        <v>0.2215</v>
      </c>
      <c r="DN125" s="1">
        <v>0.45429999999999998</v>
      </c>
      <c r="DO125" s="1">
        <v>-0.1966</v>
      </c>
      <c r="DP125" s="1">
        <v>1.1143000000000001</v>
      </c>
      <c r="DQ125" s="1">
        <v>0.4461</v>
      </c>
      <c r="DR125" s="1">
        <v>0.23119999999999999</v>
      </c>
      <c r="DS125" s="1">
        <v>-0.82799999999999996</v>
      </c>
      <c r="DT125" s="1">
        <v>-2.2555999999999998</v>
      </c>
      <c r="DU125" s="1">
        <v>4.8000000000000001E-2</v>
      </c>
      <c r="DV125" s="1">
        <v>-0.46050000000000002</v>
      </c>
      <c r="DW125" s="1">
        <v>-1.1494</v>
      </c>
      <c r="DX125" s="1">
        <v>-1.0282</v>
      </c>
      <c r="DY125" s="1">
        <v>0.90710000000000002</v>
      </c>
      <c r="DZ125" s="1">
        <v>-0.39319999999999999</v>
      </c>
      <c r="EA125" s="1">
        <v>-8.0600000000000005E-2</v>
      </c>
      <c r="EB125" s="1">
        <v>-0.28110000000000002</v>
      </c>
      <c r="EC125" s="1">
        <v>-0.42030000000000001</v>
      </c>
      <c r="ED125" s="1">
        <v>0.22500000000000001</v>
      </c>
      <c r="EE125" s="1">
        <v>1.1000000000000001E-3</v>
      </c>
      <c r="EF125" s="1">
        <v>-0.73250000000000004</v>
      </c>
      <c r="EG125" s="1">
        <v>-0.35</v>
      </c>
      <c r="EH125" s="1">
        <v>-0.22770000000000001</v>
      </c>
      <c r="EI125" s="1">
        <v>-0.59719999999999995</v>
      </c>
      <c r="EJ125" s="1">
        <v>3.2000000000000001E-2</v>
      </c>
      <c r="EK125" s="1">
        <v>-0.182</v>
      </c>
      <c r="EL125" s="1">
        <v>3.3599999999999998E-2</v>
      </c>
      <c r="EM125" s="1">
        <v>-1.9026000000000001</v>
      </c>
      <c r="EN125" s="1">
        <v>-0.84209999999999996</v>
      </c>
      <c r="EO125" s="1">
        <v>0.28349999999999997</v>
      </c>
      <c r="EP125" s="1">
        <v>7.4999999999999997E-3</v>
      </c>
      <c r="EQ125" s="1">
        <v>0.1176</v>
      </c>
      <c r="ER125" s="1">
        <v>-3.6069</v>
      </c>
      <c r="ES125" s="1">
        <v>-3.2099999999999997E-2</v>
      </c>
      <c r="ET125" s="1">
        <v>7.9600000000000004E-2</v>
      </c>
      <c r="EU125" s="1">
        <v>1.6E-2</v>
      </c>
      <c r="EV125" s="1">
        <v>-0.70289999999999997</v>
      </c>
      <c r="EW125" s="1">
        <v>-1.7385999999999999</v>
      </c>
      <c r="EX125" s="1">
        <v>-1.7964</v>
      </c>
      <c r="EY125" s="1">
        <v>0.1691</v>
      </c>
      <c r="EZ125" s="1">
        <v>-0.35339999999999999</v>
      </c>
      <c r="FA125" s="1">
        <v>-1.9436</v>
      </c>
      <c r="FB125" s="1">
        <v>-0.59640000000000004</v>
      </c>
      <c r="FC125" s="1">
        <v>0.19520000000000001</v>
      </c>
      <c r="FD125" s="1">
        <v>-5.6300000000000003E-2</v>
      </c>
      <c r="FE125" s="1">
        <v>-2.4714999999999998</v>
      </c>
      <c r="FG125" s="1">
        <v>0.2772</v>
      </c>
      <c r="FH125" s="1">
        <v>0.20619999999999999</v>
      </c>
      <c r="GI125" s="1">
        <v>4.3299999999999998E-2</v>
      </c>
      <c r="HA125" s="1" t="str">
        <f t="shared" si="2"/>
        <v>2019</v>
      </c>
      <c r="HB125" s="1" t="str">
        <f t="shared" si="3"/>
        <v>01</v>
      </c>
    </row>
    <row r="126" spans="1:210">
      <c r="A126" s="3" t="s">
        <v>9</v>
      </c>
      <c r="B126" s="3"/>
      <c r="C126" s="3" t="s">
        <v>3387</v>
      </c>
      <c r="E126" s="1" t="s">
        <v>3388</v>
      </c>
      <c r="F126" s="1">
        <v>5.3699999999999998E-2</v>
      </c>
      <c r="G126" s="1">
        <v>-1.1201000000000001</v>
      </c>
      <c r="H126" s="1">
        <v>0.65149999999999997</v>
      </c>
      <c r="I126" s="1">
        <v>-1.3593999999999999</v>
      </c>
      <c r="J126" s="1">
        <v>-1.1787000000000001</v>
      </c>
      <c r="K126" s="1">
        <v>-0.1792</v>
      </c>
      <c r="L126" s="1">
        <v>-0.51949999999999996</v>
      </c>
      <c r="M126" s="1">
        <v>-1.5227999999999999</v>
      </c>
      <c r="N126" s="1">
        <v>-1.4325000000000001</v>
      </c>
      <c r="O126" s="1">
        <v>-1.6438999999999999</v>
      </c>
      <c r="P126" s="1">
        <v>0</v>
      </c>
      <c r="Q126" s="1">
        <v>-1.3262</v>
      </c>
      <c r="R126" s="1">
        <v>-0.3453</v>
      </c>
      <c r="S126" s="1">
        <v>-0.1421</v>
      </c>
      <c r="T126" s="1">
        <v>-0.80730000000000002</v>
      </c>
      <c r="U126" s="1">
        <v>-0.63580000000000003</v>
      </c>
      <c r="V126" s="1">
        <v>-1.2012</v>
      </c>
      <c r="W126" s="1">
        <v>0.61450000000000005</v>
      </c>
      <c r="X126" s="1">
        <v>-0.33500000000000002</v>
      </c>
      <c r="Y126" s="1">
        <v>-0.30299999999999999</v>
      </c>
      <c r="Z126" s="1">
        <v>0.2321</v>
      </c>
      <c r="AA126" s="1">
        <v>-0.69669999999999999</v>
      </c>
      <c r="AB126" s="1">
        <v>0.26</v>
      </c>
      <c r="AC126" s="1">
        <v>-0.87090000000000001</v>
      </c>
      <c r="AD126" s="1">
        <v>-0.9294</v>
      </c>
      <c r="AE126" s="1">
        <v>-2.1884999999999999</v>
      </c>
      <c r="AF126" s="1">
        <v>-0.71819999999999995</v>
      </c>
      <c r="AG126" s="1">
        <v>0.25850000000000001</v>
      </c>
      <c r="AH126" s="1">
        <v>-1.0843</v>
      </c>
      <c r="AI126" s="1">
        <v>-0.86899999999999999</v>
      </c>
      <c r="AJ126" s="1">
        <v>0.50890000000000002</v>
      </c>
      <c r="AK126" s="1">
        <v>-2.2328999999999999</v>
      </c>
      <c r="AL126" s="1">
        <v>-0.77969999999999995</v>
      </c>
      <c r="AM126" s="1">
        <v>0.44640000000000002</v>
      </c>
      <c r="AN126" s="1">
        <v>-0.501</v>
      </c>
      <c r="AO126" s="1">
        <v>-0.48820000000000002</v>
      </c>
      <c r="AP126" s="1">
        <v>-1.1045</v>
      </c>
      <c r="AQ126" s="1">
        <v>0.50790000000000002</v>
      </c>
      <c r="AR126" s="1">
        <v>-1.3539000000000001</v>
      </c>
      <c r="AS126" s="1">
        <v>-1.107</v>
      </c>
      <c r="AT126" s="1">
        <v>0.1158</v>
      </c>
      <c r="AU126" s="1">
        <v>-0.22620000000000001</v>
      </c>
      <c r="AV126" s="1">
        <v>-0.98819999999999997</v>
      </c>
      <c r="AW126" s="1">
        <v>0</v>
      </c>
      <c r="AX126" s="1">
        <v>-0.58889999999999998</v>
      </c>
      <c r="AY126" s="1">
        <v>0.1409</v>
      </c>
      <c r="AZ126" s="1">
        <v>-0.58960000000000001</v>
      </c>
      <c r="BA126" s="1">
        <v>-1.4527000000000001</v>
      </c>
      <c r="BB126" s="1">
        <v>-0.43680000000000002</v>
      </c>
      <c r="BC126" s="1">
        <v>0.82889999999999997</v>
      </c>
      <c r="BD126" s="1">
        <v>-0.75119999999999998</v>
      </c>
      <c r="BE126" s="1">
        <v>-1.4587000000000001</v>
      </c>
      <c r="BF126" s="1">
        <v>0.35720000000000002</v>
      </c>
      <c r="BG126" s="1">
        <v>-0.42649999999999999</v>
      </c>
      <c r="BH126" s="1">
        <v>0.2049</v>
      </c>
      <c r="BI126" s="1">
        <v>-0.91300000000000003</v>
      </c>
      <c r="BJ126" s="1">
        <v>-0.58260000000000001</v>
      </c>
      <c r="BK126" s="1">
        <v>-0.5645</v>
      </c>
      <c r="BL126" s="1">
        <v>-0.92800000000000005</v>
      </c>
      <c r="BM126" s="1">
        <v>0.95789999999999997</v>
      </c>
      <c r="BN126" s="1">
        <v>1.0324</v>
      </c>
      <c r="BO126" s="1">
        <v>-0.27110000000000001</v>
      </c>
      <c r="BP126" s="1">
        <v>-4.0666000000000002</v>
      </c>
      <c r="BQ126" s="1">
        <v>1.923</v>
      </c>
      <c r="BR126" s="1">
        <v>-0.20760000000000001</v>
      </c>
      <c r="BS126" s="1">
        <v>-0.68069999999999997</v>
      </c>
      <c r="BT126" s="1">
        <v>0.37830000000000003</v>
      </c>
      <c r="BU126" s="1">
        <v>2.5956000000000001</v>
      </c>
      <c r="BV126" s="1">
        <v>-0.77410000000000001</v>
      </c>
      <c r="BW126" s="1">
        <v>-0.53139999999999998</v>
      </c>
      <c r="BX126" s="1">
        <v>-1.0845</v>
      </c>
      <c r="BY126" s="1">
        <v>-0.48870000000000002</v>
      </c>
      <c r="BZ126" s="1">
        <v>-1.4136</v>
      </c>
      <c r="CA126" s="1">
        <v>-0.97399999999999998</v>
      </c>
      <c r="CB126" s="1">
        <v>-0.2019</v>
      </c>
      <c r="CC126" s="1">
        <v>-0.77449999999999997</v>
      </c>
      <c r="CD126" s="1">
        <v>0.3468</v>
      </c>
      <c r="CE126" s="1">
        <v>-0.45490000000000003</v>
      </c>
      <c r="CF126" s="1">
        <v>-1.4617</v>
      </c>
      <c r="CG126" s="1">
        <v>-0.14449999999999999</v>
      </c>
      <c r="CH126" s="1">
        <v>-0.60060000000000002</v>
      </c>
      <c r="CI126" s="1">
        <v>0.17399999999999999</v>
      </c>
      <c r="CJ126" s="1">
        <v>5.0999999999999997E-2</v>
      </c>
      <c r="CK126" s="1">
        <v>-0.2379</v>
      </c>
      <c r="CL126" s="1">
        <v>2.5499999999999998E-2</v>
      </c>
      <c r="CM126" s="1">
        <v>-0.2374</v>
      </c>
      <c r="CN126" s="1">
        <v>-0.46010000000000001</v>
      </c>
      <c r="CO126" s="1">
        <v>-0.22969999999999999</v>
      </c>
      <c r="CP126" s="1">
        <v>-1.3196000000000001</v>
      </c>
      <c r="CQ126" s="1">
        <v>0.33339999999999997</v>
      </c>
      <c r="CR126" s="1">
        <v>-0.49349999999999999</v>
      </c>
      <c r="CS126" s="1">
        <v>-0.25750000000000001</v>
      </c>
      <c r="CT126" s="1">
        <v>-5.3699999999999998E-2</v>
      </c>
      <c r="CU126" s="1">
        <v>-0.6996</v>
      </c>
      <c r="CV126" s="1">
        <v>-1.2141</v>
      </c>
      <c r="CW126" s="1">
        <v>-3.0398000000000001</v>
      </c>
      <c r="CX126" s="1">
        <v>-0.44619999999999999</v>
      </c>
      <c r="CY126" s="1">
        <v>-0.56459999999999999</v>
      </c>
      <c r="CZ126" s="1">
        <v>-5.45E-2</v>
      </c>
      <c r="DA126" s="1">
        <v>-0.1394</v>
      </c>
      <c r="DB126" s="1">
        <v>-3.2178</v>
      </c>
      <c r="DC126" s="1">
        <v>-4.5644999999999998</v>
      </c>
      <c r="DD126" s="1">
        <v>5.6800000000000003E-2</v>
      </c>
      <c r="DE126" s="1">
        <v>-0.31390000000000001</v>
      </c>
      <c r="DF126" s="1">
        <v>3.5000000000000003E-2</v>
      </c>
      <c r="DG126" s="1">
        <v>4.6100000000000002E-2</v>
      </c>
      <c r="DH126" s="1">
        <v>-0.50700000000000001</v>
      </c>
      <c r="DI126" s="1">
        <v>-0.27479999999999999</v>
      </c>
      <c r="DJ126" s="1">
        <v>4.7000000000000002E-3</v>
      </c>
      <c r="DK126" s="1">
        <v>-1.14E-2</v>
      </c>
      <c r="DL126" s="1">
        <v>-0.1736</v>
      </c>
      <c r="DM126" s="1">
        <v>-0.16189999999999999</v>
      </c>
      <c r="DN126" s="1">
        <v>0.4622</v>
      </c>
      <c r="DO126" s="1">
        <v>-5.7999999999999996E-3</v>
      </c>
      <c r="DP126" s="1">
        <v>1.0575000000000001</v>
      </c>
      <c r="DQ126" s="1">
        <v>0.67179999999999995</v>
      </c>
      <c r="DR126" s="1">
        <v>-0.1055</v>
      </c>
      <c r="DS126" s="1">
        <v>-0.66669999999999996</v>
      </c>
      <c r="DT126" s="1">
        <v>-2.1463999999999999</v>
      </c>
      <c r="DU126" s="1">
        <v>9.5899999999999999E-2</v>
      </c>
      <c r="DV126" s="1">
        <v>-0.40389999999999998</v>
      </c>
      <c r="DW126" s="1">
        <v>-0.68420000000000003</v>
      </c>
      <c r="DX126" s="1">
        <v>-0.36299999999999999</v>
      </c>
      <c r="DY126" s="1">
        <v>-0.16089999999999999</v>
      </c>
      <c r="DZ126" s="1">
        <v>-1.34</v>
      </c>
      <c r="EA126" s="1">
        <v>-0.65900000000000003</v>
      </c>
      <c r="EB126" s="1">
        <v>-0.37159999999999999</v>
      </c>
      <c r="EC126" s="1">
        <v>-0.36799999999999999</v>
      </c>
      <c r="ED126" s="1">
        <v>-0.61550000000000005</v>
      </c>
      <c r="EE126" s="1">
        <v>0.1082</v>
      </c>
      <c r="EF126" s="1">
        <v>-0.97119999999999995</v>
      </c>
      <c r="EG126" s="1">
        <v>-0.62380000000000002</v>
      </c>
      <c r="EH126" s="1">
        <v>-0.15770000000000001</v>
      </c>
      <c r="EI126" s="1">
        <v>-0.18809999999999999</v>
      </c>
      <c r="EJ126" s="1">
        <v>-0.19700000000000001</v>
      </c>
      <c r="EK126" s="1">
        <v>-0.71060000000000001</v>
      </c>
      <c r="EL126" s="1">
        <v>-0.43659999999999999</v>
      </c>
      <c r="EM126" s="1">
        <v>-0.76329999999999998</v>
      </c>
      <c r="EN126" s="1">
        <v>-0.88380000000000003</v>
      </c>
      <c r="EO126" s="1">
        <v>-9.1200000000000003E-2</v>
      </c>
      <c r="EP126" s="1">
        <v>-0.19639999999999999</v>
      </c>
      <c r="EQ126" s="1">
        <v>0.26889999999999997</v>
      </c>
      <c r="ER126" s="1">
        <v>1.0326</v>
      </c>
      <c r="ES126" s="1">
        <v>-0.35299999999999998</v>
      </c>
      <c r="ET126" s="1">
        <v>-0.47689999999999999</v>
      </c>
      <c r="EU126" s="1">
        <v>0.1119</v>
      </c>
      <c r="EV126" s="1">
        <v>-1.2062999999999999</v>
      </c>
      <c r="EW126" s="1">
        <v>0.2024</v>
      </c>
      <c r="EX126" s="1">
        <v>-2.0263</v>
      </c>
      <c r="EY126" s="1">
        <v>-0.2591</v>
      </c>
      <c r="EZ126" s="1">
        <v>-0.18010000000000001</v>
      </c>
      <c r="FA126" s="1">
        <v>-1.3712</v>
      </c>
      <c r="FB126" s="1">
        <v>0.14940000000000001</v>
      </c>
      <c r="FC126" s="1">
        <v>-0.3886</v>
      </c>
      <c r="FD126" s="1">
        <v>-0.1459</v>
      </c>
      <c r="FE126" s="1">
        <v>0.5081</v>
      </c>
      <c r="FG126" s="1">
        <v>-0.40820000000000001</v>
      </c>
      <c r="FH126" s="1">
        <v>-0.37430000000000002</v>
      </c>
      <c r="GI126" s="1">
        <v>-0.41820000000000002</v>
      </c>
      <c r="HA126" s="1" t="str">
        <f t="shared" si="2"/>
        <v>2019</v>
      </c>
      <c r="HB126" s="1" t="str">
        <f t="shared" si="3"/>
        <v>01</v>
      </c>
    </row>
    <row r="127" spans="1:210">
      <c r="A127" s="3" t="s">
        <v>9</v>
      </c>
      <c r="B127" s="3"/>
      <c r="C127" s="3" t="s">
        <v>3389</v>
      </c>
      <c r="E127" s="1" t="s">
        <v>3390</v>
      </c>
      <c r="F127" s="1">
        <v>-0.2389</v>
      </c>
      <c r="G127" s="1">
        <v>-0.81130000000000002</v>
      </c>
      <c r="H127" s="1">
        <v>0.4985</v>
      </c>
      <c r="I127" s="1">
        <v>-1.4348000000000001</v>
      </c>
      <c r="J127" s="1">
        <v>-0.53649999999999998</v>
      </c>
      <c r="K127" s="1">
        <v>-0.17929999999999999</v>
      </c>
      <c r="L127" s="1">
        <v>-0.5171</v>
      </c>
      <c r="M127" s="1">
        <v>-1.4850000000000001</v>
      </c>
      <c r="N127" s="1">
        <v>-1.4265000000000001</v>
      </c>
      <c r="O127" s="1">
        <v>-1.081</v>
      </c>
      <c r="P127" s="1">
        <v>1.4388000000000001</v>
      </c>
      <c r="Q127" s="1">
        <v>-0.88019999999999998</v>
      </c>
      <c r="R127" s="1">
        <v>-0.71120000000000005</v>
      </c>
      <c r="S127" s="1">
        <v>0.34239999999999998</v>
      </c>
      <c r="T127" s="1">
        <v>-0.25790000000000002</v>
      </c>
      <c r="U127" s="1">
        <v>0.24929999999999999</v>
      </c>
      <c r="V127" s="1">
        <v>-0.45219999999999999</v>
      </c>
      <c r="W127" s="1">
        <v>0.74739999999999995</v>
      </c>
      <c r="X127" s="1">
        <v>0.50419999999999998</v>
      </c>
      <c r="Y127" s="1">
        <v>2.98E-2</v>
      </c>
      <c r="Z127" s="1">
        <v>0.15579999999999999</v>
      </c>
      <c r="AA127" s="1">
        <v>0.39950000000000002</v>
      </c>
      <c r="AB127" s="1">
        <v>-0.25869999999999999</v>
      </c>
      <c r="AC127" s="1">
        <v>-0.41170000000000001</v>
      </c>
      <c r="AD127" s="1">
        <v>0</v>
      </c>
      <c r="AE127" s="1">
        <v>0.68020000000000003</v>
      </c>
      <c r="AF127" s="1">
        <v>0.48620000000000002</v>
      </c>
      <c r="AG127" s="1">
        <v>-0.32129999999999997</v>
      </c>
      <c r="AH127" s="1">
        <v>-0.48249999999999998</v>
      </c>
      <c r="AI127" s="1">
        <v>-0.32590000000000002</v>
      </c>
      <c r="AJ127" s="1">
        <v>0.1908</v>
      </c>
      <c r="AK127" s="1">
        <v>1.7879</v>
      </c>
      <c r="AL127" s="1">
        <v>-0.28949999999999998</v>
      </c>
      <c r="AM127" s="1">
        <v>-0.44240000000000002</v>
      </c>
      <c r="AN127" s="1">
        <v>0.15029999999999999</v>
      </c>
      <c r="AO127" s="1">
        <v>4.0599999999999997E-2</v>
      </c>
      <c r="AP127" s="1">
        <v>0.51739999999999997</v>
      </c>
      <c r="AQ127" s="1">
        <v>-0.50829999999999997</v>
      </c>
      <c r="AR127" s="1">
        <v>-0.67659999999999998</v>
      </c>
      <c r="AS127" s="1">
        <v>-0.1343</v>
      </c>
      <c r="AT127" s="1">
        <v>-0.34760000000000002</v>
      </c>
      <c r="AU127" s="1">
        <v>0.95150000000000001</v>
      </c>
      <c r="AV127" s="1">
        <v>0.84430000000000005</v>
      </c>
      <c r="AW127" s="1">
        <v>-0.80530000000000002</v>
      </c>
      <c r="AX127" s="1">
        <v>0.55500000000000005</v>
      </c>
      <c r="AY127" s="1">
        <v>-0.55859999999999999</v>
      </c>
      <c r="AZ127" s="1">
        <v>0.1179</v>
      </c>
      <c r="BA127" s="1">
        <v>-0.121</v>
      </c>
      <c r="BB127" s="1">
        <v>0</v>
      </c>
      <c r="BC127" s="1">
        <v>-0.22600000000000001</v>
      </c>
      <c r="BD127" s="1">
        <v>-0.22189999999999999</v>
      </c>
      <c r="BE127" s="1">
        <v>-1.0748</v>
      </c>
      <c r="BF127" s="1">
        <v>0.99219999999999997</v>
      </c>
      <c r="BG127" s="1">
        <v>6.4699999999999994E-2</v>
      </c>
      <c r="BH127" s="1">
        <v>6.8699999999999997E-2</v>
      </c>
      <c r="BI127" s="1">
        <v>0.29299999999999998</v>
      </c>
      <c r="BJ127" s="1">
        <v>-1.1644000000000001</v>
      </c>
      <c r="BK127" s="1">
        <v>0.67949999999999999</v>
      </c>
      <c r="BL127" s="1">
        <v>0.58130000000000004</v>
      </c>
      <c r="BM127" s="1">
        <v>-0.58730000000000004</v>
      </c>
      <c r="BN127" s="1">
        <v>1.7372000000000001</v>
      </c>
      <c r="BO127" s="1">
        <v>-0.75229999999999997</v>
      </c>
      <c r="BP127" s="1">
        <v>5.3295000000000003</v>
      </c>
      <c r="BQ127" s="1">
        <v>-2.4618000000000002</v>
      </c>
      <c r="BR127" s="1">
        <v>-0.41360000000000002</v>
      </c>
      <c r="BS127" s="1">
        <v>-0.37340000000000001</v>
      </c>
      <c r="BT127" s="1">
        <v>0.12690000000000001</v>
      </c>
      <c r="BU127" s="1">
        <v>-2.1621000000000001</v>
      </c>
      <c r="BV127" s="1">
        <v>1.3242</v>
      </c>
      <c r="BW127" s="1">
        <v>-0.1181</v>
      </c>
      <c r="BX127" s="1">
        <v>-0.2205</v>
      </c>
      <c r="BY127" s="1">
        <v>-1.0565</v>
      </c>
      <c r="BZ127" s="1">
        <v>-1.2578</v>
      </c>
      <c r="CA127" s="1">
        <v>-0.81299999999999994</v>
      </c>
      <c r="CB127" s="1">
        <v>-0.50449999999999995</v>
      </c>
      <c r="CC127" s="1">
        <v>8.4900000000000003E-2</v>
      </c>
      <c r="CD127" s="1">
        <v>-0.23250000000000001</v>
      </c>
      <c r="CE127" s="1">
        <v>-4.6199999999999998E-2</v>
      </c>
      <c r="CF127" s="1">
        <v>-0.50209999999999999</v>
      </c>
      <c r="CG127" s="1">
        <v>-0.61119999999999997</v>
      </c>
      <c r="CH127" s="1">
        <v>-0.79479999999999995</v>
      </c>
      <c r="CI127" s="1">
        <v>-0.23330000000000001</v>
      </c>
      <c r="CJ127" s="1">
        <v>-0.15140000000000001</v>
      </c>
      <c r="CK127" s="1">
        <v>-0.41439999999999999</v>
      </c>
      <c r="CL127" s="1">
        <v>6.6100000000000006E-2</v>
      </c>
      <c r="CM127" s="1">
        <v>-4.53E-2</v>
      </c>
      <c r="CN127" s="1">
        <v>0.13930000000000001</v>
      </c>
      <c r="CO127" s="1">
        <v>-0.1343</v>
      </c>
      <c r="CP127" s="1">
        <v>-0.3911</v>
      </c>
      <c r="CQ127" s="1">
        <v>0.38140000000000002</v>
      </c>
      <c r="CR127" s="1">
        <v>0.1981</v>
      </c>
      <c r="CS127" s="1">
        <v>5.1400000000000001E-2</v>
      </c>
      <c r="CT127" s="1">
        <v>-5.3800000000000001E-2</v>
      </c>
      <c r="CU127" s="1">
        <v>-0.69930000000000003</v>
      </c>
      <c r="CV127" s="1">
        <v>-0.1671</v>
      </c>
      <c r="CW127" s="1">
        <v>-1.7478</v>
      </c>
      <c r="CX127" s="1">
        <v>-0.29799999999999999</v>
      </c>
      <c r="CY127" s="1">
        <v>-0.1542</v>
      </c>
      <c r="CZ127" s="1">
        <v>0.43830000000000002</v>
      </c>
      <c r="DA127" s="1">
        <v>-3.4700000000000002E-2</v>
      </c>
      <c r="DB127" s="1">
        <v>-2.8956</v>
      </c>
      <c r="DC127" s="1">
        <v>4.4528999999999996</v>
      </c>
      <c r="DD127" s="1">
        <v>-3.3906999999999998</v>
      </c>
      <c r="DE127" s="1">
        <v>-0.1047</v>
      </c>
      <c r="DF127" s="1">
        <v>3.2000000000000002E-3</v>
      </c>
      <c r="DG127" s="1">
        <v>1.38E-2</v>
      </c>
      <c r="DH127" s="1">
        <v>3.6799999999999999E-2</v>
      </c>
      <c r="DI127" s="1">
        <v>-0.13930000000000001</v>
      </c>
      <c r="DJ127" s="1">
        <v>0.51500000000000001</v>
      </c>
      <c r="DK127" s="1">
        <v>-0.40139999999999998</v>
      </c>
      <c r="DL127" s="1">
        <v>-0.1027</v>
      </c>
      <c r="DM127" s="1">
        <v>0.30709999999999998</v>
      </c>
      <c r="DN127" s="1">
        <v>0.54110000000000003</v>
      </c>
      <c r="DO127" s="1">
        <v>0.11310000000000001</v>
      </c>
      <c r="DP127" s="1">
        <v>1.1077999999999999</v>
      </c>
      <c r="DQ127" s="1">
        <v>0.27939999999999998</v>
      </c>
      <c r="DR127" s="1">
        <v>0.1474</v>
      </c>
      <c r="DS127" s="1">
        <v>-0.64259999999999995</v>
      </c>
      <c r="DT127" s="1">
        <v>-1.5008999999999999</v>
      </c>
      <c r="DU127" s="1">
        <v>4.7899999999999998E-2</v>
      </c>
      <c r="DV127" s="1">
        <v>0.17280000000000001</v>
      </c>
      <c r="DW127" s="1">
        <v>5.2499999999999998E-2</v>
      </c>
      <c r="DX127" s="1">
        <v>0.3619</v>
      </c>
      <c r="DY127" s="1">
        <v>0.80859999999999999</v>
      </c>
      <c r="DZ127" s="1">
        <v>-0.56140000000000001</v>
      </c>
      <c r="EA127" s="1">
        <v>-0.3024</v>
      </c>
      <c r="EB127" s="1">
        <v>5.1000000000000004E-3</v>
      </c>
      <c r="EC127" s="1">
        <v>-5.2600000000000001E-2</v>
      </c>
      <c r="ED127" s="1">
        <v>-0.22339999999999999</v>
      </c>
      <c r="EE127" s="1">
        <v>8.4900000000000003E-2</v>
      </c>
      <c r="EF127" s="1">
        <v>-0.88939999999999997</v>
      </c>
      <c r="EG127" s="1">
        <v>-0.3407</v>
      </c>
      <c r="EH127" s="1">
        <v>0.10589999999999999</v>
      </c>
      <c r="EI127" s="1">
        <v>-0.33300000000000002</v>
      </c>
      <c r="EJ127" s="1">
        <v>0.15640000000000001</v>
      </c>
      <c r="EK127" s="1">
        <v>-0.27400000000000002</v>
      </c>
      <c r="EL127" s="1">
        <v>-0.1124</v>
      </c>
      <c r="EM127" s="1">
        <v>-0.17899999999999999</v>
      </c>
      <c r="EN127" s="1">
        <v>0.21010000000000001</v>
      </c>
      <c r="EO127" s="1">
        <v>0.20569999999999999</v>
      </c>
      <c r="EP127" s="1">
        <v>-0.14799999999999999</v>
      </c>
      <c r="EQ127" s="1">
        <v>0.38840000000000002</v>
      </c>
      <c r="ER127" s="1">
        <v>1.2246999999999999</v>
      </c>
      <c r="ES127" s="1">
        <v>0.22550000000000001</v>
      </c>
      <c r="ET127" s="1">
        <v>-0.28760000000000002</v>
      </c>
      <c r="EU127" s="1">
        <v>0.23980000000000001</v>
      </c>
      <c r="EV127" s="1">
        <v>-0.80320000000000003</v>
      </c>
      <c r="EW127" s="1">
        <v>0.40039999999999998</v>
      </c>
      <c r="EX127" s="1">
        <v>0.72119999999999995</v>
      </c>
      <c r="EY127" s="1">
        <v>8.9899999999999994E-2</v>
      </c>
      <c r="EZ127" s="1">
        <v>-2.7E-2</v>
      </c>
      <c r="FA127" s="1">
        <v>0.68820000000000003</v>
      </c>
      <c r="FB127" s="1">
        <v>4.9599999999999998E-2</v>
      </c>
      <c r="FC127" s="1">
        <v>-0.14779999999999999</v>
      </c>
      <c r="FD127" s="1">
        <v>-0.1822</v>
      </c>
      <c r="GI127" s="1">
        <v>0.45</v>
      </c>
      <c r="HA127" s="1" t="str">
        <f t="shared" si="2"/>
        <v>2019</v>
      </c>
      <c r="HB127" s="1" t="str">
        <f t="shared" si="3"/>
        <v>01</v>
      </c>
    </row>
    <row r="128" spans="1:210">
      <c r="A128" s="3" t="s">
        <v>9</v>
      </c>
      <c r="B128" s="3"/>
      <c r="C128" s="3" t="s">
        <v>3391</v>
      </c>
      <c r="E128" s="1" t="s">
        <v>3391</v>
      </c>
      <c r="F128" s="1">
        <v>0.04</v>
      </c>
      <c r="G128" s="1">
        <v>-1.119</v>
      </c>
      <c r="H128" s="1">
        <v>0.5232</v>
      </c>
      <c r="I128" s="1">
        <v>-1.2539</v>
      </c>
      <c r="J128" s="1">
        <v>-0.97599999999999998</v>
      </c>
      <c r="K128" s="1">
        <v>-0.30009999999999998</v>
      </c>
      <c r="L128" s="1">
        <v>-0.63839999999999997</v>
      </c>
      <c r="M128" s="1">
        <v>-1.2817000000000001</v>
      </c>
      <c r="N128" s="1">
        <v>-1.8867</v>
      </c>
      <c r="O128" s="1">
        <v>-1.3678999999999999</v>
      </c>
      <c r="P128" s="1">
        <v>1.1103000000000001</v>
      </c>
      <c r="Q128" s="1">
        <v>-0.79710000000000003</v>
      </c>
      <c r="R128" s="1">
        <v>-1.1435</v>
      </c>
      <c r="S128" s="1">
        <v>4.0399999999999998E-2</v>
      </c>
      <c r="T128" s="1">
        <v>3.6900000000000002E-2</v>
      </c>
      <c r="U128" s="1">
        <v>0.21390000000000001</v>
      </c>
      <c r="V128" s="1">
        <v>-0.4536</v>
      </c>
      <c r="W128" s="1">
        <v>0.1173</v>
      </c>
      <c r="X128" s="1">
        <v>0.16800000000000001</v>
      </c>
      <c r="Y128" s="1">
        <v>-0.2697</v>
      </c>
      <c r="Z128" s="1">
        <v>0</v>
      </c>
      <c r="AA128" s="1">
        <v>-0.27400000000000002</v>
      </c>
      <c r="AB128" s="1">
        <v>0.25940000000000002</v>
      </c>
      <c r="AC128" s="1">
        <v>-1.5495000000000001</v>
      </c>
      <c r="AD128" s="1">
        <v>-0.2213</v>
      </c>
      <c r="AE128" s="1">
        <v>-1.8771</v>
      </c>
      <c r="AF128" s="1">
        <v>-0.4012</v>
      </c>
      <c r="AG128" s="1">
        <v>0.32229999999999998</v>
      </c>
      <c r="AH128" s="1">
        <v>-0.2424</v>
      </c>
      <c r="AI128" s="1">
        <v>-0.53669999999999995</v>
      </c>
      <c r="AJ128" s="1">
        <v>0.19189999999999999</v>
      </c>
      <c r="AK128" s="1">
        <v>-0.24</v>
      </c>
      <c r="AL128" s="1">
        <v>-9.69E-2</v>
      </c>
      <c r="AM128" s="1">
        <v>-0.88490000000000002</v>
      </c>
      <c r="AN128" s="1">
        <v>-0.1492</v>
      </c>
      <c r="AO128" s="1">
        <v>-0.7661</v>
      </c>
      <c r="AP128" s="1">
        <v>-1.3568</v>
      </c>
      <c r="AQ128" s="1">
        <v>0.73199999999999998</v>
      </c>
      <c r="AR128" s="1">
        <v>-0.91779999999999995</v>
      </c>
      <c r="AS128" s="1">
        <v>-1.2043999999999999</v>
      </c>
      <c r="AT128" s="1">
        <v>0.34799999999999998</v>
      </c>
      <c r="AU128" s="1">
        <v>1.0728</v>
      </c>
      <c r="AV128" s="1">
        <v>2.3732000000000002</v>
      </c>
      <c r="AW128" s="1">
        <v>-1.7603</v>
      </c>
      <c r="AX128" s="1">
        <v>-0.3382</v>
      </c>
      <c r="AY128" s="1">
        <v>0.1404</v>
      </c>
      <c r="AZ128" s="1">
        <v>-0.15629999999999999</v>
      </c>
      <c r="BA128" s="1">
        <v>-0.96379999999999999</v>
      </c>
      <c r="BB128" s="1">
        <v>0.26519999999999999</v>
      </c>
      <c r="BC128" s="1">
        <v>-0.1517</v>
      </c>
      <c r="BD128" s="1">
        <v>-1.0126999999999999</v>
      </c>
      <c r="BE128" s="1">
        <v>-1.6412</v>
      </c>
      <c r="BF128" s="1">
        <v>-0.69879999999999998</v>
      </c>
      <c r="BG128" s="1">
        <v>6.5000000000000002E-2</v>
      </c>
      <c r="BH128" s="1">
        <v>6.8599999999999994E-2</v>
      </c>
      <c r="BI128" s="1">
        <v>-0.87590000000000001</v>
      </c>
      <c r="BJ128" s="1">
        <v>-0.43690000000000001</v>
      </c>
      <c r="BK128" s="1">
        <v>-0.37409999999999999</v>
      </c>
      <c r="BL128" s="1">
        <v>-1.2686999999999999</v>
      </c>
      <c r="BM128" s="1">
        <v>0.44440000000000002</v>
      </c>
      <c r="BN128" s="1">
        <v>-1.5150999999999999</v>
      </c>
      <c r="BO128" s="1">
        <v>0.83160000000000001</v>
      </c>
      <c r="BP128" s="1">
        <v>0.39389999999999997</v>
      </c>
      <c r="BQ128" s="1">
        <v>-0.1208</v>
      </c>
      <c r="BR128" s="1">
        <v>0.77229999999999999</v>
      </c>
      <c r="BS128" s="1">
        <v>-0.14990000000000001</v>
      </c>
      <c r="BT128" s="1">
        <v>0.1265</v>
      </c>
      <c r="BU128" s="1">
        <v>3.5160999999999998</v>
      </c>
      <c r="BV128" s="1">
        <v>-1.3856999999999999</v>
      </c>
      <c r="BW128" s="1">
        <v>0.38290000000000002</v>
      </c>
      <c r="BX128" s="1">
        <v>0.42009999999999997</v>
      </c>
      <c r="BY128" s="1">
        <v>-1.2553000000000001</v>
      </c>
      <c r="BZ128" s="1">
        <v>-0.62860000000000005</v>
      </c>
      <c r="CA128" s="1">
        <v>0.5958</v>
      </c>
      <c r="CB128" s="1">
        <v>-1.1099000000000001</v>
      </c>
      <c r="CC128" s="1">
        <v>-0.25569999999999998</v>
      </c>
      <c r="CD128" s="1">
        <v>0.11609999999999999</v>
      </c>
      <c r="CE128" s="1">
        <v>0.35880000000000001</v>
      </c>
      <c r="CF128" s="1">
        <v>0.1278</v>
      </c>
      <c r="CG128" s="1">
        <v>-0.76739999999999997</v>
      </c>
      <c r="CH128" s="1">
        <v>-0.89729999999999999</v>
      </c>
      <c r="CI128" s="1">
        <v>0</v>
      </c>
      <c r="CJ128" s="1">
        <v>-0.1014</v>
      </c>
      <c r="CK128" s="1">
        <v>-1.3585</v>
      </c>
      <c r="CL128" s="1">
        <v>0.22989999999999999</v>
      </c>
      <c r="CM128" s="1">
        <v>0.37930000000000003</v>
      </c>
      <c r="CN128" s="1">
        <v>0.58379999999999999</v>
      </c>
      <c r="CO128" s="1">
        <v>0.34710000000000002</v>
      </c>
      <c r="CP128" s="1">
        <v>-1.0263</v>
      </c>
      <c r="CQ128" s="1">
        <v>0.3347</v>
      </c>
      <c r="CR128" s="1">
        <v>0.2964</v>
      </c>
      <c r="CS128" s="1">
        <v>-1.1275999999999999</v>
      </c>
      <c r="CT128" s="1">
        <v>-0.37890000000000001</v>
      </c>
      <c r="CU128" s="1">
        <v>-0.84699999999999998</v>
      </c>
      <c r="CV128" s="1">
        <v>-2.6936</v>
      </c>
      <c r="CW128" s="1">
        <v>-1.5822000000000001</v>
      </c>
      <c r="CX128" s="1">
        <v>-0.39700000000000002</v>
      </c>
      <c r="CY128" s="1">
        <v>-0.40960000000000002</v>
      </c>
      <c r="CZ128" s="1">
        <v>0.16439999999999999</v>
      </c>
      <c r="DA128" s="1">
        <v>-6.9800000000000001E-2</v>
      </c>
      <c r="DB128" s="1">
        <v>-2.617</v>
      </c>
      <c r="DC128" s="1">
        <v>-0.25890000000000002</v>
      </c>
      <c r="DD128" s="1">
        <v>-2.0022000000000002</v>
      </c>
      <c r="DE128" s="1">
        <v>-0.3664</v>
      </c>
      <c r="DF128" s="1">
        <v>0.1139</v>
      </c>
      <c r="DG128" s="1">
        <v>0.2515</v>
      </c>
      <c r="DH128" s="1">
        <v>0.34549999999999997</v>
      </c>
      <c r="DI128" s="1">
        <v>-9.5299999999999996E-2</v>
      </c>
      <c r="DJ128" s="1">
        <v>0.435</v>
      </c>
      <c r="DK128" s="1">
        <v>0.36980000000000002</v>
      </c>
      <c r="DL128" s="1">
        <v>0.10199999999999999</v>
      </c>
      <c r="DM128" s="1">
        <v>0.44719999999999999</v>
      </c>
      <c r="DN128" s="1">
        <v>0.4672</v>
      </c>
      <c r="DO128" s="1">
        <v>-0.17219999999999999</v>
      </c>
      <c r="DP128" s="1">
        <v>1.3442000000000001</v>
      </c>
      <c r="DQ128" s="1">
        <v>0.2238</v>
      </c>
      <c r="DR128" s="1">
        <v>6.3200000000000006E-2</v>
      </c>
      <c r="DS128" s="1">
        <v>-0.64039999999999997</v>
      </c>
      <c r="DT128" s="1">
        <v>-2.2555999999999998</v>
      </c>
      <c r="DU128" s="1">
        <v>0</v>
      </c>
      <c r="DV128" s="1">
        <v>-0.40389999999999998</v>
      </c>
      <c r="DW128" s="1">
        <v>-0.83550000000000002</v>
      </c>
      <c r="DX128" s="1">
        <v>-1.381</v>
      </c>
      <c r="DY128" s="1">
        <v>-1.7316</v>
      </c>
      <c r="DZ128" s="1">
        <v>-0.50639999999999996</v>
      </c>
      <c r="EA128" s="1">
        <v>-0.1817</v>
      </c>
      <c r="EB128" s="1">
        <v>-0.52370000000000005</v>
      </c>
      <c r="EC128" s="1">
        <v>-0.52459999999999996</v>
      </c>
      <c r="ED128" s="1">
        <v>0.16800000000000001</v>
      </c>
      <c r="EE128" s="1">
        <v>0.2487</v>
      </c>
      <c r="EF128" s="1">
        <v>-0.57469999999999999</v>
      </c>
      <c r="EG128" s="1">
        <v>-7.8299999999999995E-2</v>
      </c>
      <c r="EH128" s="1">
        <v>-0.1731</v>
      </c>
      <c r="EI128" s="1">
        <v>-0.106</v>
      </c>
      <c r="EJ128" s="1">
        <v>-5.8200000000000002E-2</v>
      </c>
      <c r="EK128" s="1">
        <v>0.15409999999999999</v>
      </c>
      <c r="EL128" s="1">
        <v>0.1527</v>
      </c>
      <c r="EM128" s="1">
        <v>-1.4298</v>
      </c>
      <c r="EN128" s="1">
        <v>-0.8054</v>
      </c>
      <c r="EO128" s="1">
        <v>0.65820000000000001</v>
      </c>
      <c r="EP128" s="1">
        <v>0.54120000000000001</v>
      </c>
      <c r="EQ128" s="1">
        <v>0.16009999999999999</v>
      </c>
      <c r="ER128" s="1">
        <v>-2.0312000000000001</v>
      </c>
      <c r="ES128" s="1">
        <v>0.17699999999999999</v>
      </c>
      <c r="ET128" s="1">
        <v>0.15970000000000001</v>
      </c>
      <c r="EU128" s="1">
        <v>0.3977</v>
      </c>
      <c r="EV128" s="1">
        <v>-0.59640000000000004</v>
      </c>
      <c r="EW128" s="1">
        <v>-2.1642000000000001</v>
      </c>
      <c r="EX128" s="1">
        <v>-2.9843000000000002</v>
      </c>
      <c r="EY128" s="1">
        <v>0.55740000000000001</v>
      </c>
      <c r="EZ128" s="1">
        <v>-7.2800000000000004E-2</v>
      </c>
      <c r="FA128" s="1">
        <v>-2.8073000000000001</v>
      </c>
      <c r="GI128" s="1">
        <v>0.30330000000000001</v>
      </c>
      <c r="HA128" s="1" t="str">
        <f t="shared" si="2"/>
        <v>2019</v>
      </c>
      <c r="HB128" s="1" t="str">
        <f t="shared" si="3"/>
        <v>01</v>
      </c>
    </row>
    <row r="129" spans="1:210">
      <c r="A129" s="3" t="s">
        <v>9</v>
      </c>
      <c r="B129" s="3"/>
      <c r="C129" s="3" t="s">
        <v>3392</v>
      </c>
      <c r="E129" s="1" t="s">
        <v>3393</v>
      </c>
      <c r="F129" s="1">
        <v>-9.4399999999999998E-2</v>
      </c>
      <c r="G129" s="1">
        <v>-0.99239999999999995</v>
      </c>
      <c r="H129" s="1">
        <v>-3.1894999999999998</v>
      </c>
      <c r="I129" s="1">
        <v>-1.1432</v>
      </c>
      <c r="J129" s="1">
        <v>-0.94010000000000005</v>
      </c>
      <c r="K129" s="1">
        <v>-6.0199999999999997E-2</v>
      </c>
      <c r="L129" s="1">
        <v>-0.52669999999999995</v>
      </c>
      <c r="M129" s="1">
        <v>-1.617</v>
      </c>
      <c r="N129" s="1">
        <v>-1.4166000000000001</v>
      </c>
      <c r="O129" s="1">
        <v>-1.466</v>
      </c>
      <c r="P129" s="1">
        <v>0.72409999999999997</v>
      </c>
      <c r="Q129" s="1">
        <v>-0.4496</v>
      </c>
      <c r="R129" s="1">
        <v>-1.1287</v>
      </c>
      <c r="S129" s="1">
        <v>-0.1429</v>
      </c>
      <c r="T129" s="1">
        <v>-0.29820000000000002</v>
      </c>
      <c r="U129" s="1">
        <v>0.18079999999999999</v>
      </c>
      <c r="V129" s="1">
        <v>-0.71279999999999999</v>
      </c>
      <c r="W129" s="1">
        <v>0.92589999999999995</v>
      </c>
      <c r="X129" s="1">
        <v>0.1694</v>
      </c>
      <c r="Y129" s="1">
        <v>-0.2147</v>
      </c>
      <c r="Z129" s="1">
        <v>7.6899999999999996E-2</v>
      </c>
      <c r="AA129" s="1">
        <v>-0.87849999999999995</v>
      </c>
      <c r="AB129" s="1">
        <v>0</v>
      </c>
      <c r="AC129" s="1">
        <v>-0.20949999999999999</v>
      </c>
      <c r="AD129" s="1">
        <v>-0.50560000000000005</v>
      </c>
      <c r="AE129" s="1">
        <v>-0.86799999999999999</v>
      </c>
      <c r="AF129" s="1">
        <v>-0.90900000000000003</v>
      </c>
      <c r="AG129" s="1">
        <v>0.50719999999999998</v>
      </c>
      <c r="AH129" s="1">
        <v>-0.73429999999999995</v>
      </c>
      <c r="AI129" s="1">
        <v>-0.32819999999999999</v>
      </c>
      <c r="AJ129" s="1">
        <v>6.3299999999999995E-2</v>
      </c>
      <c r="AK129" s="1">
        <v>-1.0270999999999999</v>
      </c>
      <c r="AL129" s="1">
        <v>-0.48820000000000002</v>
      </c>
      <c r="AM129" s="1">
        <v>-0.44640000000000002</v>
      </c>
      <c r="AN129" s="1">
        <v>-5.0200000000000002E-2</v>
      </c>
      <c r="AO129" s="1">
        <v>-0.56789999999999996</v>
      </c>
      <c r="AP129" s="1">
        <v>-0.17319999999999999</v>
      </c>
      <c r="AQ129" s="1">
        <v>0</v>
      </c>
      <c r="AR129" s="1">
        <v>-1.2242</v>
      </c>
      <c r="AS129" s="1">
        <v>-0.58940000000000003</v>
      </c>
      <c r="AT129" s="1">
        <v>0</v>
      </c>
      <c r="AU129" s="1">
        <v>-0.39960000000000001</v>
      </c>
      <c r="AV129" s="1">
        <v>-1.0232000000000001</v>
      </c>
      <c r="AW129" s="1">
        <v>6.8199999999999997E-2</v>
      </c>
      <c r="AX129" s="1">
        <v>-1.0021</v>
      </c>
      <c r="AY129" s="1">
        <v>0.13819999999999999</v>
      </c>
      <c r="AZ129" s="1">
        <v>-0.1183</v>
      </c>
      <c r="BA129" s="1">
        <v>-0.12180000000000001</v>
      </c>
      <c r="BB129" s="1">
        <v>-0.2702</v>
      </c>
      <c r="BC129" s="1">
        <v>-7.4999999999999997E-2</v>
      </c>
      <c r="BD129" s="1">
        <v>-0.53469999999999995</v>
      </c>
      <c r="BE129" s="1">
        <v>-0.80889999999999995</v>
      </c>
      <c r="BF129" s="1">
        <v>-0.6</v>
      </c>
      <c r="BG129" s="1">
        <v>-9.9599999999999994E-2</v>
      </c>
      <c r="BH129" s="1">
        <v>0.1356</v>
      </c>
      <c r="BI129" s="1">
        <v>-0.49180000000000001</v>
      </c>
      <c r="BJ129" s="1">
        <v>-0.78449999999999998</v>
      </c>
      <c r="BK129" s="1">
        <v>-7.5200000000000003E-2</v>
      </c>
      <c r="BL129" s="1">
        <v>-0.46450000000000002</v>
      </c>
      <c r="BM129" s="1">
        <v>-0.22009999999999999</v>
      </c>
      <c r="BN129" s="1">
        <v>-7.2800000000000004E-2</v>
      </c>
      <c r="BO129" s="1">
        <v>0.20430000000000001</v>
      </c>
      <c r="BP129" s="1">
        <v>-2.7443</v>
      </c>
      <c r="BQ129" s="1">
        <v>1.4934000000000001</v>
      </c>
      <c r="BR129" s="1">
        <v>-0.45660000000000001</v>
      </c>
      <c r="BS129" s="1">
        <v>-0.53590000000000004</v>
      </c>
      <c r="BT129" s="1">
        <v>0.12529999999999999</v>
      </c>
      <c r="BU129" s="1">
        <v>2.5503</v>
      </c>
      <c r="BV129" s="1">
        <v>-0.31669999999999998</v>
      </c>
      <c r="BW129" s="1">
        <v>-0.6996</v>
      </c>
      <c r="BX129" s="1">
        <v>-1.2968</v>
      </c>
      <c r="BY129" s="1">
        <v>-0.115</v>
      </c>
      <c r="BZ129" s="1">
        <v>-1.7653000000000001</v>
      </c>
      <c r="CA129" s="1">
        <v>-1.7553000000000001</v>
      </c>
      <c r="CB129" s="1">
        <v>0.35620000000000002</v>
      </c>
      <c r="CC129" s="1">
        <v>-0.52259999999999995</v>
      </c>
      <c r="CD129" s="1">
        <v>0</v>
      </c>
      <c r="CE129" s="1">
        <v>-0.75290000000000001</v>
      </c>
      <c r="CF129" s="1">
        <v>-1.6646000000000001</v>
      </c>
      <c r="CG129" s="1">
        <v>0.40660000000000002</v>
      </c>
      <c r="CH129" s="1">
        <v>-0.6552</v>
      </c>
      <c r="CI129" s="1">
        <v>-0.1153</v>
      </c>
      <c r="CJ129" s="1">
        <v>0.10249999999999999</v>
      </c>
      <c r="CK129" s="1">
        <v>-0.1193</v>
      </c>
      <c r="CL129" s="1">
        <v>4.1000000000000003E-3</v>
      </c>
      <c r="CM129" s="1">
        <v>-4.2299999999999997E-2</v>
      </c>
      <c r="CN129" s="1">
        <v>-0.4476</v>
      </c>
      <c r="CO129" s="1">
        <v>-0.21809999999999999</v>
      </c>
      <c r="CP129" s="1">
        <v>-1.1403000000000001</v>
      </c>
      <c r="CQ129" s="1">
        <v>0.38419999999999999</v>
      </c>
      <c r="CR129" s="1">
        <v>0.19819999999999999</v>
      </c>
      <c r="CS129" s="1">
        <v>-0.73099999999999998</v>
      </c>
      <c r="CT129" s="1">
        <v>0.10829999999999999</v>
      </c>
      <c r="CU129" s="1">
        <v>-1.0451999999999999</v>
      </c>
      <c r="CV129" s="1">
        <v>-0.2883</v>
      </c>
      <c r="CW129" s="1">
        <v>-2.3254999999999999</v>
      </c>
      <c r="CX129" s="1">
        <v>-0.54559999999999997</v>
      </c>
      <c r="CY129" s="1">
        <v>-1.0719000000000001</v>
      </c>
      <c r="CZ129" s="1">
        <v>-0.21970000000000001</v>
      </c>
      <c r="DA129" s="1">
        <v>3.5099999999999999E-2</v>
      </c>
      <c r="DB129" s="1">
        <v>-2.3894000000000002</v>
      </c>
      <c r="DC129" s="1">
        <v>-1.9401999999999999</v>
      </c>
      <c r="DD129" s="1">
        <v>-0.85129999999999995</v>
      </c>
      <c r="DE129" s="1">
        <v>-0.47160000000000002</v>
      </c>
      <c r="DF129" s="1">
        <v>0.34039999999999998</v>
      </c>
      <c r="DG129" s="1">
        <v>3.8100000000000002E-2</v>
      </c>
      <c r="DH129" s="1">
        <v>-0.26229999999999998</v>
      </c>
      <c r="DI129" s="1">
        <v>-2.3E-2</v>
      </c>
      <c r="DJ129" s="1">
        <v>-0.47499999999999998</v>
      </c>
      <c r="DK129" s="1">
        <v>-0.81730000000000003</v>
      </c>
      <c r="DL129" s="1">
        <v>-0.78810000000000002</v>
      </c>
      <c r="DM129" s="1">
        <v>-0.16600000000000001</v>
      </c>
      <c r="DN129" s="1">
        <v>-0.36870000000000003</v>
      </c>
      <c r="DO129" s="1">
        <v>0.17749999999999999</v>
      </c>
      <c r="DP129" s="1">
        <v>1.4792000000000001</v>
      </c>
      <c r="DQ129" s="1">
        <v>0.22650000000000001</v>
      </c>
      <c r="DR129" s="1">
        <v>0.61670000000000003</v>
      </c>
      <c r="DS129" s="1">
        <v>-0.56259999999999999</v>
      </c>
      <c r="DT129" s="1">
        <v>-2.3342999999999998</v>
      </c>
      <c r="DU129" s="1">
        <v>-0.33439999999999998</v>
      </c>
      <c r="DV129" s="1">
        <v>-0.41420000000000001</v>
      </c>
      <c r="DW129" s="1">
        <v>-0.73909999999999998</v>
      </c>
      <c r="DX129" s="1">
        <v>-1.7124999999999999</v>
      </c>
      <c r="DY129" s="1">
        <v>0.49940000000000001</v>
      </c>
      <c r="DZ129" s="1">
        <v>-0.68220000000000003</v>
      </c>
      <c r="EA129" s="1">
        <v>-0.74919999999999998</v>
      </c>
      <c r="EB129" s="1">
        <v>-0.34789999999999999</v>
      </c>
      <c r="EC129" s="1">
        <v>-0.68559999999999999</v>
      </c>
      <c r="ED129" s="1">
        <v>5.6300000000000003E-2</v>
      </c>
      <c r="EE129" s="1">
        <v>0.21290000000000001</v>
      </c>
      <c r="EF129" s="1">
        <v>-0.50790000000000002</v>
      </c>
      <c r="EG129" s="1">
        <v>-0.57850000000000001</v>
      </c>
      <c r="EH129" s="1">
        <v>-0.1429</v>
      </c>
      <c r="EI129" s="1">
        <v>9.8799999999999999E-2</v>
      </c>
      <c r="EJ129" s="1">
        <v>-0.4652</v>
      </c>
      <c r="EK129" s="1">
        <v>-0.70169999999999999</v>
      </c>
      <c r="EL129" s="1">
        <v>-0.67230000000000001</v>
      </c>
      <c r="EM129" s="1">
        <v>-0.95799999999999996</v>
      </c>
      <c r="EN129" s="1">
        <v>-0.83440000000000003</v>
      </c>
      <c r="EO129" s="1">
        <v>-0.69720000000000004</v>
      </c>
      <c r="EP129" s="1">
        <v>-0.5353</v>
      </c>
      <c r="EQ129" s="1">
        <v>-0.50749999999999995</v>
      </c>
      <c r="ER129" s="1">
        <v>-1.8626</v>
      </c>
      <c r="ES129" s="1">
        <v>-0.56130000000000002</v>
      </c>
      <c r="ET129" s="1">
        <v>-0.79610000000000003</v>
      </c>
      <c r="EU129" s="1">
        <v>-0.39550000000000002</v>
      </c>
      <c r="EV129" s="1">
        <v>-1.4168000000000001</v>
      </c>
      <c r="EW129" s="1">
        <v>-2.9559000000000002</v>
      </c>
      <c r="EX129" s="1">
        <v>-0.1043</v>
      </c>
      <c r="EY129" s="1">
        <v>-0.56799999999999995</v>
      </c>
      <c r="EZ129" s="1">
        <v>-0.65190000000000003</v>
      </c>
      <c r="FA129" s="1">
        <v>-1.6176999999999999</v>
      </c>
      <c r="GI129" s="1">
        <v>-4.0800000000000003E-2</v>
      </c>
      <c r="HA129" s="1" t="str">
        <f t="shared" si="2"/>
        <v>2019</v>
      </c>
      <c r="HB129" s="1" t="str">
        <f t="shared" si="3"/>
        <v>01</v>
      </c>
    </row>
    <row r="130" spans="1:210">
      <c r="A130" s="3" t="s">
        <v>9</v>
      </c>
      <c r="B130" s="3"/>
      <c r="C130" s="3" t="s">
        <v>3394</v>
      </c>
      <c r="E130" s="1" t="s">
        <v>3395</v>
      </c>
      <c r="F130" s="1">
        <v>-0.12189999999999999</v>
      </c>
      <c r="G130" s="1">
        <v>-1.4402999999999999</v>
      </c>
      <c r="H130" s="1">
        <v>0.80389999999999995</v>
      </c>
      <c r="I130" s="1">
        <v>-0.4158</v>
      </c>
      <c r="J130" s="1">
        <v>-0.64580000000000004</v>
      </c>
      <c r="K130" s="1">
        <v>0.30149999999999999</v>
      </c>
      <c r="L130" s="1">
        <v>-0.93230000000000002</v>
      </c>
      <c r="M130" s="1">
        <v>-1.4316</v>
      </c>
      <c r="N130" s="1">
        <v>-1.4415</v>
      </c>
      <c r="O130" s="1">
        <v>-0.71</v>
      </c>
      <c r="P130" s="1">
        <v>0.2656</v>
      </c>
      <c r="Q130" s="1">
        <v>-0.99360000000000004</v>
      </c>
      <c r="R130" s="1">
        <v>-0.872</v>
      </c>
      <c r="S130" s="1">
        <v>0.18429999999999999</v>
      </c>
      <c r="T130" s="1">
        <v>-0.59919999999999995</v>
      </c>
      <c r="U130" s="1">
        <v>-7.2700000000000001E-2</v>
      </c>
      <c r="V130" s="1">
        <v>-1.2282</v>
      </c>
      <c r="W130" s="1">
        <v>1.0016</v>
      </c>
      <c r="X130" s="1">
        <v>0.17030000000000001</v>
      </c>
      <c r="Y130" s="1">
        <v>-0.1855</v>
      </c>
      <c r="Z130" s="1">
        <v>0.15310000000000001</v>
      </c>
      <c r="AA130" s="1">
        <v>0</v>
      </c>
      <c r="AB130" s="1">
        <v>0.12670000000000001</v>
      </c>
      <c r="AC130" s="1">
        <v>-0.31330000000000002</v>
      </c>
      <c r="AD130" s="1">
        <v>-0.67830000000000001</v>
      </c>
      <c r="AE130" s="1">
        <v>-1.2216</v>
      </c>
      <c r="AF130" s="1">
        <v>8.43E-2</v>
      </c>
      <c r="AG130" s="1">
        <v>-6.2700000000000006E-2</v>
      </c>
      <c r="AH130" s="1">
        <v>-0.98399999999999999</v>
      </c>
      <c r="AI130" s="1">
        <v>5.4899999999999997E-2</v>
      </c>
      <c r="AJ130" s="1">
        <v>0</v>
      </c>
      <c r="AK130" s="1">
        <v>0.18190000000000001</v>
      </c>
      <c r="AL130" s="1">
        <v>-1.2757000000000001</v>
      </c>
      <c r="AM130" s="1">
        <v>0</v>
      </c>
      <c r="AN130" s="1">
        <v>-5.0299999999999997E-2</v>
      </c>
      <c r="AO130" s="1">
        <v>-0.44669999999999999</v>
      </c>
      <c r="AP130" s="1">
        <v>-0.55259999999999998</v>
      </c>
      <c r="AQ130" s="1">
        <v>0.1449</v>
      </c>
      <c r="AR130" s="1">
        <v>-0.9345</v>
      </c>
      <c r="AS130" s="1">
        <v>-0.59409999999999996</v>
      </c>
      <c r="AT130" s="1">
        <v>-0.1133</v>
      </c>
      <c r="AU130" s="1">
        <v>0.17780000000000001</v>
      </c>
      <c r="AV130" s="1">
        <v>0.78290000000000004</v>
      </c>
      <c r="AW130" s="1">
        <v>-0.95040000000000002</v>
      </c>
      <c r="AX130" s="1">
        <v>-8.8999999999999996E-2</v>
      </c>
      <c r="AY130" s="1">
        <v>-0.20499999999999999</v>
      </c>
      <c r="AZ130" s="1">
        <v>0.15770000000000001</v>
      </c>
      <c r="BA130" s="1">
        <v>-0.60899999999999999</v>
      </c>
      <c r="BB130" s="1">
        <v>0.2024</v>
      </c>
      <c r="BC130" s="1">
        <v>-0.2253</v>
      </c>
      <c r="BD130" s="1">
        <v>-0.40279999999999999</v>
      </c>
      <c r="BE130" s="1">
        <v>-0.77070000000000005</v>
      </c>
      <c r="BF130" s="1">
        <v>-0.1421</v>
      </c>
      <c r="BG130" s="1">
        <v>-0.13400000000000001</v>
      </c>
      <c r="BH130" s="1">
        <v>0.1351</v>
      </c>
      <c r="BI130" s="1">
        <v>-0.34350000000000003</v>
      </c>
      <c r="BJ130" s="1">
        <v>-1.1363000000000001</v>
      </c>
      <c r="BK130" s="1">
        <v>-1.0518000000000001</v>
      </c>
      <c r="BL130" s="1">
        <v>-1.5081</v>
      </c>
      <c r="BM130" s="1">
        <v>0.73629999999999995</v>
      </c>
      <c r="BN130" s="1">
        <v>0.18260000000000001</v>
      </c>
      <c r="BO130" s="1">
        <v>6.7900000000000002E-2</v>
      </c>
      <c r="BP130" s="1">
        <v>1.5699000000000001</v>
      </c>
      <c r="BQ130" s="1">
        <v>-0.71</v>
      </c>
      <c r="BR130" s="1">
        <v>-0.4073</v>
      </c>
      <c r="BS130" s="1">
        <v>-0.30880000000000002</v>
      </c>
      <c r="BT130" s="1">
        <v>0</v>
      </c>
      <c r="BU130" s="1">
        <v>0.3921</v>
      </c>
      <c r="BV130" s="1">
        <v>0.63339999999999996</v>
      </c>
      <c r="BW130" s="1">
        <v>0.1104</v>
      </c>
      <c r="BX130" s="1">
        <v>-0.1173</v>
      </c>
      <c r="BY130" s="1">
        <v>-0.68369999999999997</v>
      </c>
      <c r="BZ130" s="1">
        <v>-1.0443</v>
      </c>
      <c r="CA130" s="1">
        <v>-0.21510000000000001</v>
      </c>
      <c r="CB130" s="1">
        <v>-0.70850000000000002</v>
      </c>
      <c r="CC130" s="1">
        <v>-0.43930000000000002</v>
      </c>
      <c r="CD130" s="1">
        <v>0</v>
      </c>
      <c r="CE130" s="1">
        <v>-0.14399999999999999</v>
      </c>
      <c r="CF130" s="1">
        <v>-0.51980000000000004</v>
      </c>
      <c r="CG130" s="1">
        <v>-0.28789999999999999</v>
      </c>
      <c r="CH130" s="1">
        <v>-0.45469999999999999</v>
      </c>
      <c r="CI130" s="1">
        <v>-0.28710000000000002</v>
      </c>
      <c r="CJ130" s="1">
        <v>0.25719999999999998</v>
      </c>
      <c r="CK130" s="1">
        <v>-0.41789999999999999</v>
      </c>
      <c r="CL130" s="1">
        <v>1.0699999999999999E-2</v>
      </c>
      <c r="CM130" s="1">
        <v>0.63719999999999999</v>
      </c>
      <c r="CN130" s="1">
        <v>-0.1618</v>
      </c>
      <c r="CO130" s="1">
        <v>0.16039999999999999</v>
      </c>
      <c r="CP130" s="1">
        <v>-0.59819999999999995</v>
      </c>
      <c r="CQ130" s="1">
        <v>0.43290000000000001</v>
      </c>
      <c r="CR130" s="1">
        <v>0</v>
      </c>
      <c r="CS130" s="1">
        <v>-0.31559999999999999</v>
      </c>
      <c r="CT130" s="1">
        <v>-0.3241</v>
      </c>
      <c r="CU130" s="1">
        <v>-0.89729999999999999</v>
      </c>
      <c r="CV130" s="1">
        <v>-0.34379999999999999</v>
      </c>
      <c r="CW130" s="1">
        <v>-2.4403000000000001</v>
      </c>
      <c r="CX130" s="1">
        <v>-0.84240000000000004</v>
      </c>
      <c r="CY130" s="1">
        <v>-0.97330000000000005</v>
      </c>
      <c r="CZ130" s="1">
        <v>-0.441</v>
      </c>
      <c r="DA130" s="1">
        <v>0.28210000000000002</v>
      </c>
      <c r="DB130" s="1">
        <v>-2.0907</v>
      </c>
      <c r="DC130" s="1">
        <v>0.78979999999999995</v>
      </c>
      <c r="DD130" s="1">
        <v>-2.8296000000000001</v>
      </c>
      <c r="DE130" s="1">
        <v>-5.1999999999999998E-2</v>
      </c>
      <c r="DF130" s="1">
        <v>0.1595</v>
      </c>
      <c r="DG130" s="1">
        <v>1.5599999999999999E-2</v>
      </c>
      <c r="DH130" s="1">
        <v>-0.23019999999999999</v>
      </c>
      <c r="DI130" s="1">
        <v>-0.28520000000000001</v>
      </c>
      <c r="DJ130" s="1">
        <v>-0.30859999999999999</v>
      </c>
      <c r="DK130" s="1">
        <v>-7.4899999999999994E-2</v>
      </c>
      <c r="DL130" s="1">
        <v>-0.16889999999999999</v>
      </c>
      <c r="DM130" s="1">
        <v>1.8486</v>
      </c>
      <c r="DN130" s="1">
        <v>-0.1142</v>
      </c>
      <c r="DO130" s="1">
        <v>8.3500000000000005E-2</v>
      </c>
      <c r="DP130" s="1">
        <v>0.94540000000000002</v>
      </c>
      <c r="DQ130" s="1">
        <v>0.28289999999999998</v>
      </c>
      <c r="DR130" s="1">
        <v>0.4032</v>
      </c>
      <c r="DS130" s="1">
        <v>-0.87619999999999998</v>
      </c>
      <c r="DT130" s="1">
        <v>-2.0964999999999998</v>
      </c>
      <c r="DU130" s="1">
        <v>-0.14360000000000001</v>
      </c>
      <c r="DV130" s="1">
        <v>-5.9799999999999999E-2</v>
      </c>
      <c r="DW130" s="1">
        <v>-0.1595</v>
      </c>
      <c r="DX130" s="1">
        <v>0.15870000000000001</v>
      </c>
      <c r="DY130" s="1">
        <v>0.44169999999999998</v>
      </c>
      <c r="DZ130" s="1">
        <v>-0.8</v>
      </c>
      <c r="EA130" s="1">
        <v>-0.83360000000000001</v>
      </c>
      <c r="EB130" s="1">
        <v>-0.41820000000000002</v>
      </c>
      <c r="EC130" s="1">
        <v>-0.31740000000000002</v>
      </c>
      <c r="ED130" s="1">
        <v>-0.33929999999999999</v>
      </c>
      <c r="EE130" s="1">
        <v>-8.5000000000000006E-3</v>
      </c>
      <c r="EF130" s="1">
        <v>-0.71930000000000005</v>
      </c>
      <c r="EG130" s="1">
        <v>-0.91110000000000002</v>
      </c>
      <c r="EH130" s="1">
        <v>-0.26619999999999999</v>
      </c>
      <c r="EI130" s="1">
        <v>-0.14380000000000001</v>
      </c>
      <c r="EJ130" s="1">
        <v>-9.7600000000000006E-2</v>
      </c>
      <c r="EK130" s="1">
        <v>-0.46110000000000001</v>
      </c>
      <c r="EL130" s="1">
        <v>-0.28999999999999998</v>
      </c>
      <c r="EM130" s="1">
        <v>-0.50429999999999997</v>
      </c>
      <c r="EN130" s="1">
        <v>-4.41E-2</v>
      </c>
      <c r="EO130" s="1">
        <v>-9.7699999999999995E-2</v>
      </c>
      <c r="EP130" s="1">
        <v>0.17929999999999999</v>
      </c>
      <c r="EQ130" s="1">
        <v>-0.24</v>
      </c>
      <c r="ER130" s="1">
        <v>-0.1618</v>
      </c>
      <c r="ES130" s="1">
        <v>-4.8300000000000003E-2</v>
      </c>
      <c r="ET130" s="1">
        <v>-0.1603</v>
      </c>
      <c r="EU130" s="1">
        <v>-0.1905</v>
      </c>
      <c r="EV130" s="1">
        <v>-1.1052</v>
      </c>
      <c r="EW130" s="1">
        <v>-0.2056</v>
      </c>
      <c r="EX130" s="1">
        <v>0.10390000000000001</v>
      </c>
      <c r="EY130" s="1">
        <v>8.9300000000000004E-2</v>
      </c>
      <c r="EZ130" s="1">
        <v>-0.315</v>
      </c>
      <c r="FA130" s="1">
        <v>-0.8196</v>
      </c>
      <c r="GI130" s="1">
        <v>0.25819999999999999</v>
      </c>
      <c r="HA130" s="1" t="str">
        <f t="shared" si="2"/>
        <v>2019</v>
      </c>
      <c r="HB130" s="1" t="str">
        <f t="shared" si="3"/>
        <v>01</v>
      </c>
    </row>
    <row r="131" spans="1:210">
      <c r="A131" s="3" t="s">
        <v>9</v>
      </c>
      <c r="B131" s="3"/>
      <c r="C131" s="3" t="s">
        <v>3396</v>
      </c>
      <c r="E131" s="1" t="s">
        <v>3397</v>
      </c>
      <c r="F131" s="1">
        <v>-0.44359999999999999</v>
      </c>
      <c r="G131" s="1">
        <v>-0.92710000000000004</v>
      </c>
      <c r="H131" s="1">
        <v>0.22489999999999999</v>
      </c>
      <c r="I131" s="1">
        <v>-1.4958</v>
      </c>
      <c r="J131" s="1">
        <v>-0.89190000000000003</v>
      </c>
      <c r="K131" s="1">
        <v>-0.18029999999999999</v>
      </c>
      <c r="L131" s="1">
        <v>-8.1500000000000003E-2</v>
      </c>
      <c r="M131" s="1">
        <v>-1.8027</v>
      </c>
      <c r="N131" s="1">
        <v>-1.7324999999999999</v>
      </c>
      <c r="O131" s="1">
        <v>-1.1334</v>
      </c>
      <c r="P131" s="1">
        <v>1.1983999999999999</v>
      </c>
      <c r="Q131" s="1">
        <v>-0.72519999999999996</v>
      </c>
      <c r="R131" s="1">
        <v>-0.92320000000000002</v>
      </c>
      <c r="S131" s="1">
        <v>0.3261</v>
      </c>
      <c r="T131" s="1">
        <v>-0.41239999999999999</v>
      </c>
      <c r="U131" s="1">
        <v>-0.1091</v>
      </c>
      <c r="V131" s="1">
        <v>-0.61499999999999999</v>
      </c>
      <c r="W131" s="1">
        <v>0.44950000000000001</v>
      </c>
      <c r="X131" s="1">
        <v>1.0204</v>
      </c>
      <c r="Y131" s="1">
        <v>-0.1537</v>
      </c>
      <c r="Z131" s="1">
        <v>0.15359999999999999</v>
      </c>
      <c r="AA131" s="1">
        <v>-0.8891</v>
      </c>
      <c r="AB131" s="1">
        <v>0.12690000000000001</v>
      </c>
      <c r="AC131" s="1">
        <v>-0.83589999999999998</v>
      </c>
      <c r="AD131" s="1">
        <v>-0.45319999999999999</v>
      </c>
      <c r="AE131" s="1">
        <v>-0.35020000000000001</v>
      </c>
      <c r="AF131" s="1">
        <v>-0.92120000000000002</v>
      </c>
      <c r="AG131" s="1">
        <v>0.31480000000000002</v>
      </c>
      <c r="AH131" s="1">
        <v>-0.98640000000000005</v>
      </c>
      <c r="AI131" s="1">
        <v>-0.54430000000000001</v>
      </c>
      <c r="AJ131" s="1">
        <v>0.25380000000000003</v>
      </c>
      <c r="AK131" s="1">
        <v>-0.30170000000000002</v>
      </c>
      <c r="AL131" s="1">
        <v>-0.59050000000000002</v>
      </c>
      <c r="AM131" s="1">
        <v>0</v>
      </c>
      <c r="AN131" s="1">
        <v>-0.50049999999999994</v>
      </c>
      <c r="AO131" s="1">
        <v>0.2442</v>
      </c>
      <c r="AP131" s="1">
        <v>-0.38159999999999999</v>
      </c>
      <c r="AQ131" s="1">
        <v>-0.57799999999999996</v>
      </c>
      <c r="AR131" s="1">
        <v>-1.4749000000000001</v>
      </c>
      <c r="AS131" s="1">
        <v>-1.1517999999999999</v>
      </c>
      <c r="AT131" s="1">
        <v>0.45400000000000001</v>
      </c>
      <c r="AU131" s="1">
        <v>-8.8400000000000006E-2</v>
      </c>
      <c r="AV131" s="1">
        <v>-1.1546000000000001</v>
      </c>
      <c r="AW131" s="1">
        <v>-0.2737</v>
      </c>
      <c r="AX131" s="1">
        <v>-0.83879999999999999</v>
      </c>
      <c r="AY131" s="1">
        <v>6.8500000000000005E-2</v>
      </c>
      <c r="AZ131" s="1">
        <v>-0.1575</v>
      </c>
      <c r="BA131" s="1">
        <v>-0.1216</v>
      </c>
      <c r="BB131" s="1">
        <v>6.7699999999999996E-2</v>
      </c>
      <c r="BC131" s="1">
        <v>-0.2248</v>
      </c>
      <c r="BD131" s="1">
        <v>4.4699999999999997E-2</v>
      </c>
      <c r="BE131" s="1">
        <v>-0.6925</v>
      </c>
      <c r="BF131" s="1">
        <v>0.74750000000000005</v>
      </c>
      <c r="BG131" s="1">
        <v>-6.6600000000000006E-2</v>
      </c>
      <c r="BH131" s="1">
        <v>6.7699999999999996E-2</v>
      </c>
      <c r="BI131" s="1">
        <v>-1.1106</v>
      </c>
      <c r="BJ131" s="1">
        <v>-0.63780000000000003</v>
      </c>
      <c r="BK131" s="1">
        <v>0.37830000000000003</v>
      </c>
      <c r="BL131" s="1">
        <v>0.46779999999999999</v>
      </c>
      <c r="BM131" s="1">
        <v>0</v>
      </c>
      <c r="BN131" s="1">
        <v>2.3102</v>
      </c>
      <c r="BO131" s="1">
        <v>-0.74670000000000003</v>
      </c>
      <c r="BP131" s="1">
        <v>2.1505000000000001</v>
      </c>
      <c r="BQ131" s="1">
        <v>-1.1918</v>
      </c>
      <c r="BR131" s="1">
        <v>0.1017</v>
      </c>
      <c r="BS131" s="1">
        <v>-0.46079999999999999</v>
      </c>
      <c r="BT131" s="1">
        <v>0.125</v>
      </c>
      <c r="BU131" s="1">
        <v>-6.6665999999999999</v>
      </c>
      <c r="BV131" s="1">
        <v>0.44900000000000001</v>
      </c>
      <c r="BW131" s="1">
        <v>-0.56769999999999998</v>
      </c>
      <c r="BX131" s="1">
        <v>-1.5482</v>
      </c>
      <c r="BY131" s="1">
        <v>-0.21149999999999999</v>
      </c>
      <c r="BZ131" s="1">
        <v>-1.1984999999999999</v>
      </c>
      <c r="CA131" s="1">
        <v>-0.53559999999999997</v>
      </c>
      <c r="CB131" s="1">
        <v>-0.40560000000000002</v>
      </c>
      <c r="CC131" s="1">
        <v>-0.52439999999999998</v>
      </c>
      <c r="CD131" s="1">
        <v>0</v>
      </c>
      <c r="CE131" s="1">
        <v>-0.6109</v>
      </c>
      <c r="CF131" s="1">
        <v>-1.7338</v>
      </c>
      <c r="CG131" s="1">
        <v>0.23369999999999999</v>
      </c>
      <c r="CH131" s="1">
        <v>-0.70140000000000002</v>
      </c>
      <c r="CI131" s="1">
        <v>-0.23019999999999999</v>
      </c>
      <c r="CJ131" s="1">
        <v>-0.30620000000000003</v>
      </c>
      <c r="CK131" s="1">
        <v>0.42059999999999997</v>
      </c>
      <c r="CL131" s="1">
        <v>-8.09E-2</v>
      </c>
      <c r="CM131" s="1">
        <v>0.1983</v>
      </c>
      <c r="CN131" s="1">
        <v>-0.8246</v>
      </c>
      <c r="CO131" s="1">
        <v>-0.35639999999999999</v>
      </c>
      <c r="CP131" s="1">
        <v>-1.1981999999999999</v>
      </c>
      <c r="CQ131" s="1">
        <v>0.38350000000000001</v>
      </c>
      <c r="CR131" s="1">
        <v>0.39779999999999999</v>
      </c>
      <c r="CS131" s="1">
        <v>-0.26300000000000001</v>
      </c>
      <c r="CT131" s="1">
        <v>-0.69810000000000005</v>
      </c>
      <c r="CU131" s="1">
        <v>-0.79959999999999998</v>
      </c>
      <c r="CV131" s="1">
        <v>-1.3194999999999999</v>
      </c>
      <c r="CW131" s="1">
        <v>-1.1671</v>
      </c>
      <c r="CX131" s="1">
        <v>-0.64449999999999996</v>
      </c>
      <c r="CY131" s="1">
        <v>-0.82089999999999996</v>
      </c>
      <c r="CZ131" s="1">
        <v>0.2218</v>
      </c>
      <c r="DA131" s="1">
        <v>0.4582</v>
      </c>
      <c r="DB131" s="1">
        <v>-2.3469000000000002</v>
      </c>
      <c r="DC131" s="1">
        <v>1.6649</v>
      </c>
      <c r="DD131" s="1">
        <v>-2.1627000000000001</v>
      </c>
      <c r="DE131" s="1">
        <v>5.1999999999999998E-2</v>
      </c>
      <c r="DF131" s="1">
        <v>0.3538</v>
      </c>
      <c r="DG131" s="1">
        <v>-0.18940000000000001</v>
      </c>
      <c r="DH131" s="1">
        <v>-0.5373</v>
      </c>
      <c r="DI131" s="1">
        <v>-0.17299999999999999</v>
      </c>
      <c r="DJ131" s="1">
        <v>-0.87790000000000001</v>
      </c>
      <c r="DK131" s="1">
        <v>-0.64710000000000001</v>
      </c>
      <c r="DL131" s="1">
        <v>-0.59450000000000003</v>
      </c>
      <c r="DM131" s="1">
        <v>0.2147</v>
      </c>
      <c r="DN131" s="1">
        <v>-5.4999999999999997E-3</v>
      </c>
      <c r="DO131" s="1">
        <v>0.1731</v>
      </c>
      <c r="DP131" s="1">
        <v>0.3856</v>
      </c>
      <c r="DQ131" s="1">
        <v>0.16889999999999999</v>
      </c>
      <c r="DR131" s="1">
        <v>-8.43E-2</v>
      </c>
      <c r="DS131" s="1">
        <v>-0.9244</v>
      </c>
      <c r="DT131" s="1">
        <v>-1.6666000000000001</v>
      </c>
      <c r="DU131" s="1">
        <v>-4.7899999999999998E-2</v>
      </c>
      <c r="DV131" s="1">
        <v>-0.35880000000000001</v>
      </c>
      <c r="DW131" s="1">
        <v>-0.47739999999999999</v>
      </c>
      <c r="DX131" s="1">
        <v>0.58099999999999996</v>
      </c>
      <c r="DY131" s="1">
        <v>-0.22159999999999999</v>
      </c>
      <c r="DZ131" s="1">
        <v>-0.45810000000000001</v>
      </c>
      <c r="EA131" s="1">
        <v>-1.4056</v>
      </c>
      <c r="EB131" s="1">
        <v>-0.24349999999999999</v>
      </c>
      <c r="EC131" s="1">
        <v>-0.89659999999999995</v>
      </c>
      <c r="ED131" s="1">
        <v>5.67E-2</v>
      </c>
      <c r="EE131" s="1">
        <v>-0.2964</v>
      </c>
      <c r="EF131" s="1">
        <v>-0.60370000000000001</v>
      </c>
      <c r="EG131" s="1">
        <v>-1.0810999999999999</v>
      </c>
      <c r="EH131" s="1">
        <v>-0.52159999999999995</v>
      </c>
      <c r="EI131" s="1">
        <v>0.25280000000000002</v>
      </c>
      <c r="EJ131" s="1">
        <v>-0.2903</v>
      </c>
      <c r="EK131" s="1">
        <v>-0.93430000000000002</v>
      </c>
      <c r="EL131" s="1">
        <v>-0.75490000000000002</v>
      </c>
      <c r="EM131" s="1">
        <v>0</v>
      </c>
      <c r="EN131" s="1">
        <v>-2.2183000000000002</v>
      </c>
      <c r="EO131" s="1">
        <v>-0.67510000000000003</v>
      </c>
      <c r="EP131" s="1">
        <v>-0.62129999999999996</v>
      </c>
      <c r="EQ131" s="1">
        <v>6.3200000000000006E-2</v>
      </c>
      <c r="ER131" s="1">
        <v>1.7665</v>
      </c>
      <c r="ES131" s="1">
        <v>-0.85440000000000005</v>
      </c>
      <c r="ET131" s="1">
        <v>-0.85089999999999999</v>
      </c>
      <c r="EU131" s="1">
        <v>-0.39739999999999998</v>
      </c>
      <c r="EV131" s="1">
        <v>-1.4339999999999999</v>
      </c>
      <c r="EX131" s="1">
        <v>0.15559999999999999</v>
      </c>
      <c r="EY131" s="1">
        <v>-0.90429999999999999</v>
      </c>
      <c r="EZ131" s="1">
        <v>-4.3900000000000002E-2</v>
      </c>
      <c r="GI131" s="1">
        <v>0.2089</v>
      </c>
      <c r="HA131" s="1" t="str">
        <f t="shared" ref="HA131:HA194" si="4">LEFT($E132,4)</f>
        <v>2019</v>
      </c>
      <c r="HB131" s="1" t="str">
        <f t="shared" ref="HB131:HB194" si="5">MID($E132,5,2)</f>
        <v>01</v>
      </c>
    </row>
    <row r="132" spans="1:210">
      <c r="A132" s="3" t="s">
        <v>9</v>
      </c>
      <c r="B132" s="3"/>
      <c r="C132" s="3" t="s">
        <v>3398</v>
      </c>
      <c r="E132" s="1" t="s">
        <v>3398</v>
      </c>
      <c r="F132" s="1">
        <v>6.54E-2</v>
      </c>
      <c r="G132" s="1">
        <v>-1.0931999999999999</v>
      </c>
      <c r="H132" s="1">
        <v>1.1709000000000001</v>
      </c>
      <c r="I132" s="1">
        <v>-0.95479999999999998</v>
      </c>
      <c r="J132" s="1">
        <v>-0.68930000000000002</v>
      </c>
      <c r="K132" s="1">
        <v>-6.0299999999999999E-2</v>
      </c>
      <c r="L132" s="1">
        <v>-0.52749999999999997</v>
      </c>
      <c r="M132" s="1">
        <v>-1.0418000000000001</v>
      </c>
      <c r="N132" s="1">
        <v>-1.4068000000000001</v>
      </c>
      <c r="O132" s="1">
        <v>-1.1126</v>
      </c>
      <c r="P132" s="1">
        <v>1.1162000000000001</v>
      </c>
      <c r="Q132" s="1">
        <v>-0.2712</v>
      </c>
      <c r="R132" s="1">
        <v>-0.47989999999999999</v>
      </c>
      <c r="S132" s="1">
        <v>0.4894</v>
      </c>
      <c r="T132" s="1">
        <v>-0.62909999999999999</v>
      </c>
      <c r="U132" s="1">
        <v>-0.1076</v>
      </c>
      <c r="V132" s="1">
        <v>-0.7077</v>
      </c>
      <c r="W132" s="1">
        <v>1.2104999999999999</v>
      </c>
      <c r="X132" s="1">
        <v>0.67559999999999998</v>
      </c>
      <c r="Y132" s="1">
        <v>9.1899999999999996E-2</v>
      </c>
      <c r="Z132" s="1">
        <v>-7.6899999999999996E-2</v>
      </c>
      <c r="AA132" s="1">
        <v>-0.83660000000000001</v>
      </c>
      <c r="AB132" s="1">
        <v>0.1285</v>
      </c>
      <c r="AC132" s="1">
        <v>-0.47039999999999998</v>
      </c>
      <c r="AD132" s="1">
        <v>-0.44690000000000002</v>
      </c>
      <c r="AE132" s="1">
        <v>0.34599999999999997</v>
      </c>
      <c r="AF132" s="1">
        <v>-0.73519999999999996</v>
      </c>
      <c r="AG132" s="1">
        <v>0.1913</v>
      </c>
      <c r="AH132" s="1">
        <v>-1.0934999999999999</v>
      </c>
      <c r="AI132" s="1">
        <v>-0.16070000000000001</v>
      </c>
      <c r="AJ132" s="1">
        <v>-6.3899999999999998E-2</v>
      </c>
      <c r="AK132" s="1">
        <v>-0.29899999999999999</v>
      </c>
      <c r="AL132" s="1">
        <v>-0.67889999999999995</v>
      </c>
      <c r="AM132" s="1">
        <v>-0.88880000000000003</v>
      </c>
      <c r="AN132" s="1">
        <v>-0.2487</v>
      </c>
      <c r="AO132" s="1">
        <v>-0.60309999999999997</v>
      </c>
      <c r="AP132" s="1">
        <v>-1.7189000000000001</v>
      </c>
      <c r="AQ132" s="1">
        <v>0.88039999999999996</v>
      </c>
      <c r="AR132" s="1">
        <v>-1.0751999999999999</v>
      </c>
      <c r="AS132" s="1">
        <v>-0.99509999999999998</v>
      </c>
      <c r="AT132" s="1">
        <v>0</v>
      </c>
      <c r="AU132" s="1">
        <v>-0.1321</v>
      </c>
      <c r="AV132" s="1">
        <v>-0.13919999999999999</v>
      </c>
      <c r="AW132" s="1">
        <v>-0.82410000000000005</v>
      </c>
      <c r="AX132" s="1">
        <v>-0.68899999999999995</v>
      </c>
      <c r="AY132" s="1">
        <v>0.20830000000000001</v>
      </c>
      <c r="AZ132" s="1">
        <v>-3.9100000000000003E-2</v>
      </c>
      <c r="BA132" s="1">
        <v>0.2424</v>
      </c>
      <c r="BB132" s="1">
        <v>0</v>
      </c>
      <c r="BC132" s="1">
        <v>-7.5600000000000001E-2</v>
      </c>
      <c r="BD132" s="1">
        <v>0.17829999999999999</v>
      </c>
      <c r="BE132" s="1">
        <v>-1.2245999999999999</v>
      </c>
      <c r="BF132" s="1">
        <v>-0.35010000000000002</v>
      </c>
      <c r="BG132" s="1">
        <v>0.3982</v>
      </c>
      <c r="BH132" s="1">
        <v>-6.7799999999999999E-2</v>
      </c>
      <c r="BI132" s="1">
        <v>-1.1265000000000001</v>
      </c>
      <c r="BJ132" s="1">
        <v>-0.78790000000000004</v>
      </c>
      <c r="BK132" s="1">
        <v>3.7499999999999999E-2</v>
      </c>
      <c r="BL132" s="1">
        <v>0.46289999999999998</v>
      </c>
      <c r="BM132" s="1">
        <v>0.96220000000000006</v>
      </c>
      <c r="BN132" s="1">
        <v>-1.0196000000000001</v>
      </c>
      <c r="BO132" s="1">
        <v>0.83160000000000001</v>
      </c>
      <c r="BP132" s="1">
        <v>0.6472</v>
      </c>
      <c r="BQ132" s="1">
        <v>-0.3039</v>
      </c>
      <c r="BR132" s="1">
        <v>-0.25430000000000003</v>
      </c>
      <c r="BS132" s="1">
        <v>0.153</v>
      </c>
      <c r="BT132" s="1">
        <v>-0.12529999999999999</v>
      </c>
      <c r="BU132" s="1">
        <v>1.5448999999999999</v>
      </c>
      <c r="BV132" s="1">
        <v>-0.66339999999999999</v>
      </c>
      <c r="BW132" s="1">
        <v>0.26540000000000002</v>
      </c>
      <c r="BX132" s="1">
        <v>-0.1925</v>
      </c>
      <c r="BY132" s="1">
        <v>-0.93189999999999995</v>
      </c>
      <c r="BZ132" s="1">
        <v>-1.3541000000000001</v>
      </c>
      <c r="CA132" s="1">
        <v>-0.85650000000000004</v>
      </c>
      <c r="CB132" s="1">
        <v>-0.45629999999999998</v>
      </c>
      <c r="CC132" s="1">
        <v>-0.17399999999999999</v>
      </c>
      <c r="CD132" s="1">
        <v>-0.2298</v>
      </c>
      <c r="CE132" s="1">
        <v>0.1166</v>
      </c>
      <c r="CF132" s="1">
        <v>-0.57310000000000005</v>
      </c>
      <c r="CG132" s="1">
        <v>-0.51600000000000001</v>
      </c>
      <c r="CH132" s="1">
        <v>-0.30149999999999999</v>
      </c>
      <c r="CI132" s="1">
        <v>-0.46129999999999999</v>
      </c>
      <c r="CJ132" s="1">
        <v>0.1023</v>
      </c>
      <c r="CK132" s="1">
        <v>-0.47670000000000001</v>
      </c>
      <c r="CL132" s="1">
        <v>0.17799999999999999</v>
      </c>
      <c r="CM132" s="1">
        <v>0.75780000000000003</v>
      </c>
      <c r="CN132" s="1">
        <v>-9.1399999999999995E-2</v>
      </c>
      <c r="CO132" s="1">
        <v>0.36959999999999998</v>
      </c>
      <c r="CP132" s="1">
        <v>-1.1391</v>
      </c>
      <c r="CQ132" s="1">
        <v>0.43240000000000001</v>
      </c>
      <c r="CR132" s="1">
        <v>9.8900000000000002E-2</v>
      </c>
      <c r="CS132" s="1">
        <v>-5.1999999999999998E-2</v>
      </c>
      <c r="CT132" s="1">
        <v>0.21679999999999999</v>
      </c>
      <c r="CU132" s="1">
        <v>-0.94569999999999999</v>
      </c>
      <c r="CV132" s="1">
        <v>-0.63139999999999996</v>
      </c>
      <c r="CW132" s="1">
        <v>-1.4225000000000001</v>
      </c>
      <c r="CX132" s="1">
        <v>-0.59550000000000003</v>
      </c>
      <c r="CY132" s="1">
        <v>-0.6179</v>
      </c>
      <c r="CZ132" s="1">
        <v>0.1109</v>
      </c>
      <c r="DA132" s="1">
        <v>0.56330000000000002</v>
      </c>
      <c r="DB132" s="1">
        <v>-2.6503000000000001</v>
      </c>
      <c r="DC132" s="1">
        <v>0.1502</v>
      </c>
      <c r="DD132" s="1">
        <v>-1.3348</v>
      </c>
      <c r="DE132" s="1">
        <v>-0.25940000000000002</v>
      </c>
      <c r="DF132" s="1">
        <v>0.625</v>
      </c>
      <c r="DG132" s="1">
        <v>0.12280000000000001</v>
      </c>
      <c r="DH132" s="1">
        <v>1.9E-2</v>
      </c>
      <c r="DI132" s="1">
        <v>-9.9099999999999994E-2</v>
      </c>
      <c r="DJ132" s="1">
        <v>0.13339999999999999</v>
      </c>
      <c r="DK132" s="1">
        <v>0.21740000000000001</v>
      </c>
      <c r="DL132" s="1">
        <v>0.33279999999999998</v>
      </c>
      <c r="DM132" s="1">
        <v>0.96299999999999997</v>
      </c>
      <c r="DN132" s="1">
        <v>0.89949999999999997</v>
      </c>
      <c r="DO132" s="1">
        <v>0.27839999999999998</v>
      </c>
      <c r="DP132" s="1">
        <v>0.33050000000000002</v>
      </c>
      <c r="DQ132" s="1">
        <v>0.39369999999999999</v>
      </c>
      <c r="DR132" s="1">
        <v>0.25380000000000003</v>
      </c>
      <c r="DS132" s="1">
        <v>-0.56740000000000002</v>
      </c>
      <c r="DT132" s="1">
        <v>-1.78</v>
      </c>
      <c r="DU132" s="1">
        <v>-0.1439</v>
      </c>
      <c r="DV132" s="1">
        <v>5.9400000000000001E-2</v>
      </c>
      <c r="DW132" s="1">
        <v>0.1053</v>
      </c>
      <c r="DX132" s="1">
        <v>-0.1037</v>
      </c>
      <c r="DY132" s="1">
        <v>0.1103</v>
      </c>
      <c r="DZ132" s="1">
        <v>-0.67720000000000002</v>
      </c>
      <c r="EA132" s="1">
        <v>-0.7893</v>
      </c>
      <c r="EB132" s="1">
        <v>-0.66869999999999996</v>
      </c>
      <c r="EC132" s="1">
        <v>-0.58199999999999996</v>
      </c>
      <c r="ED132" s="1">
        <v>0.1119</v>
      </c>
      <c r="EE132" s="1">
        <v>0.3831</v>
      </c>
      <c r="EF132" s="1">
        <v>-0.63490000000000002</v>
      </c>
      <c r="EG132" s="1">
        <v>-0.3014</v>
      </c>
      <c r="EH132" s="1">
        <v>-0.62370000000000003</v>
      </c>
      <c r="EI132" s="1">
        <v>-1.7399999999999999E-2</v>
      </c>
      <c r="EJ132" s="1">
        <v>-0.3115</v>
      </c>
      <c r="EK132" s="1">
        <v>-0.13469999999999999</v>
      </c>
      <c r="EL132" s="1">
        <v>2.41E-2</v>
      </c>
      <c r="EM132" s="1">
        <v>-4.53E-2</v>
      </c>
      <c r="EN132" s="1">
        <v>0.82599999999999996</v>
      </c>
      <c r="EO132" s="1">
        <v>0.1908</v>
      </c>
      <c r="EP132" s="1">
        <v>0.25890000000000002</v>
      </c>
      <c r="EQ132" s="1">
        <v>0.27489999999999998</v>
      </c>
      <c r="ER132" s="1">
        <v>-1.0362</v>
      </c>
      <c r="ES132" s="1">
        <v>1.6199999999999999E-2</v>
      </c>
      <c r="ET132" s="1">
        <v>1.6199999999999999E-2</v>
      </c>
      <c r="EU132" s="1">
        <v>-3.1899999999999998E-2</v>
      </c>
      <c r="EV132" s="1">
        <v>-0.64139999999999997</v>
      </c>
      <c r="EX132" s="1">
        <v>-1.1669</v>
      </c>
      <c r="EY132" s="1">
        <v>-9.0300000000000005E-2</v>
      </c>
      <c r="EZ132" s="1">
        <v>0.1933</v>
      </c>
      <c r="GI132" s="1">
        <v>0.18540000000000001</v>
      </c>
      <c r="HA132" s="1" t="str">
        <f t="shared" si="4"/>
        <v>2019</v>
      </c>
      <c r="HB132" s="1" t="str">
        <f t="shared" si="5"/>
        <v>01</v>
      </c>
    </row>
    <row r="133" spans="1:210">
      <c r="A133" s="3" t="s">
        <v>9</v>
      </c>
      <c r="B133" s="3"/>
      <c r="C133" s="3" t="s">
        <v>3399</v>
      </c>
      <c r="E133" s="1" t="s">
        <v>3399</v>
      </c>
      <c r="F133" s="1">
        <v>-3.9399999999999998E-2</v>
      </c>
      <c r="G133" s="1">
        <v>-1.0633999999999999</v>
      </c>
      <c r="H133" s="1">
        <v>0.72499999999999998</v>
      </c>
      <c r="I133" s="1">
        <v>-1.2483</v>
      </c>
      <c r="J133" s="1">
        <v>-0.69269999999999998</v>
      </c>
      <c r="K133" s="1">
        <v>-0.24249999999999999</v>
      </c>
      <c r="L133" s="1">
        <v>-0.53010000000000002</v>
      </c>
      <c r="N133" s="1">
        <v>-1.6431</v>
      </c>
      <c r="P133" s="1">
        <v>0.2621</v>
      </c>
      <c r="Q133" s="1">
        <v>9.1399999999999995E-2</v>
      </c>
      <c r="R133" s="1">
        <v>-1.0226999999999999</v>
      </c>
      <c r="S133" s="1">
        <v>8.2000000000000003E-2</v>
      </c>
      <c r="T133" s="1">
        <v>-0.92830000000000001</v>
      </c>
      <c r="U133" s="1">
        <v>-0.50449999999999995</v>
      </c>
      <c r="V133" s="1">
        <v>-1.0659000000000001</v>
      </c>
      <c r="W133" s="1">
        <v>0.78810000000000002</v>
      </c>
      <c r="X133" s="1">
        <v>-0.84450000000000003</v>
      </c>
      <c r="Y133" s="1">
        <v>-0.1237</v>
      </c>
      <c r="Z133" s="1">
        <v>-7.6499999999999999E-2</v>
      </c>
      <c r="AA133" s="1">
        <v>-1.2558</v>
      </c>
      <c r="AB133" s="1">
        <v>0.64019999999999999</v>
      </c>
      <c r="AC133" s="1">
        <v>0.3659</v>
      </c>
      <c r="AD133" s="1">
        <v>-1.0095000000000001</v>
      </c>
      <c r="AE133" s="1">
        <v>-1.2110000000000001</v>
      </c>
      <c r="AF133" s="1">
        <v>-1.49</v>
      </c>
      <c r="AG133" s="1">
        <v>0.50719999999999998</v>
      </c>
      <c r="AH133" s="1">
        <v>-1.3431</v>
      </c>
      <c r="AI133" s="1">
        <v>-0.3246</v>
      </c>
      <c r="AJ133" s="1">
        <v>-0.19089999999999999</v>
      </c>
      <c r="AK133" s="1">
        <v>-1.4361999999999999</v>
      </c>
      <c r="AL133" s="1">
        <v>-1.4604999999999999</v>
      </c>
      <c r="AM133" s="1">
        <v>-1.7777000000000001</v>
      </c>
      <c r="AN133" s="1">
        <v>0</v>
      </c>
      <c r="AO133" s="1">
        <v>-1.3671</v>
      </c>
      <c r="AP133" s="1">
        <v>-4.2466999999999997</v>
      </c>
      <c r="AQ133" s="1">
        <v>1.5407</v>
      </c>
      <c r="AR133" s="1">
        <v>-1.08</v>
      </c>
      <c r="AS133" s="1">
        <v>-1.0051000000000001</v>
      </c>
      <c r="AT133" s="1">
        <v>0.1138</v>
      </c>
      <c r="AU133" s="1">
        <v>0</v>
      </c>
      <c r="AV133" s="1">
        <v>-1.5056</v>
      </c>
      <c r="AW133" s="1">
        <v>0.68540000000000001</v>
      </c>
      <c r="AX133" s="1">
        <v>-1.3519000000000001</v>
      </c>
      <c r="AY133" s="1">
        <v>0.48299999999999998</v>
      </c>
      <c r="AZ133" s="1">
        <v>0.15709999999999999</v>
      </c>
      <c r="BA133" s="1">
        <v>0</v>
      </c>
      <c r="BB133" s="1">
        <v>0.1007</v>
      </c>
      <c r="BC133" s="1">
        <v>-0.15040000000000001</v>
      </c>
      <c r="BD133" s="1">
        <v>-1.9991000000000001</v>
      </c>
      <c r="BE133" s="1">
        <v>-1.0744</v>
      </c>
      <c r="BF133" s="1">
        <v>-0.73519999999999996</v>
      </c>
      <c r="BG133" s="1">
        <v>3.3399999999999999E-2</v>
      </c>
      <c r="BH133" s="1">
        <v>-6.7500000000000004E-2</v>
      </c>
      <c r="BI133" s="1">
        <v>-0.60970000000000002</v>
      </c>
      <c r="BJ133" s="1">
        <v>-0.64049999999999996</v>
      </c>
      <c r="BK133" s="1">
        <v>-1.2012</v>
      </c>
      <c r="BL133" s="1">
        <v>-0.92589999999999995</v>
      </c>
      <c r="BM133" s="1">
        <v>1.7764</v>
      </c>
      <c r="BN133" s="1">
        <v>-1.8634999999999999</v>
      </c>
      <c r="BO133" s="1">
        <v>1.2474000000000001</v>
      </c>
      <c r="BP133" s="1">
        <v>-4.1422999999999996</v>
      </c>
      <c r="BQ133" s="1">
        <v>2.3708</v>
      </c>
      <c r="BR133" s="1">
        <v>-1.1698</v>
      </c>
      <c r="BS133" s="1">
        <v>-0.2316</v>
      </c>
      <c r="BT133" s="1">
        <v>0.1246</v>
      </c>
      <c r="BU133" s="1">
        <v>2.2471000000000001</v>
      </c>
      <c r="BW133" s="1">
        <v>0.58109999999999995</v>
      </c>
      <c r="BX133" s="1">
        <v>0.65859999999999996</v>
      </c>
      <c r="BY133" s="1">
        <v>-1.4079999999999999</v>
      </c>
      <c r="BZ133" s="1">
        <v>-1.5625</v>
      </c>
      <c r="CA133" s="1">
        <v>-1.2312000000000001</v>
      </c>
      <c r="CB133" s="1">
        <v>-0.30420000000000003</v>
      </c>
      <c r="CC133" s="1">
        <v>-0.35110000000000002</v>
      </c>
      <c r="CD133" s="1">
        <v>0</v>
      </c>
      <c r="CE133" s="1">
        <v>1.0065</v>
      </c>
      <c r="CF133" s="1">
        <v>0.315</v>
      </c>
      <c r="CG133" s="1">
        <v>-1.0860000000000001</v>
      </c>
      <c r="CH133" s="1">
        <v>-0.60599999999999998</v>
      </c>
      <c r="CI133" s="1">
        <v>-0.17230000000000001</v>
      </c>
      <c r="CJ133" s="1">
        <v>0.15440000000000001</v>
      </c>
      <c r="CL133" s="1">
        <v>-1.7600000000000001E-2</v>
      </c>
      <c r="CM133" s="1">
        <v>0.45540000000000003</v>
      </c>
      <c r="CN133" s="1">
        <v>0.62919999999999998</v>
      </c>
      <c r="CO133" s="1">
        <v>0.41980000000000001</v>
      </c>
      <c r="CP133" s="1">
        <v>-0.998</v>
      </c>
      <c r="CQ133" s="1">
        <v>0.28920000000000001</v>
      </c>
      <c r="CR133" s="1">
        <v>-0.64290000000000003</v>
      </c>
      <c r="CT133" s="1">
        <v>0.54200000000000004</v>
      </c>
      <c r="CU133" s="1">
        <v>-1.4932000000000001</v>
      </c>
      <c r="CV133" s="1">
        <v>1.1480999999999999</v>
      </c>
      <c r="CW133" s="1">
        <v>-3.5169999999999999</v>
      </c>
      <c r="CX133" s="1">
        <v>-0.64510000000000001</v>
      </c>
      <c r="CY133" s="1">
        <v>-0.6694</v>
      </c>
      <c r="CZ133" s="1">
        <v>0.16639999999999999</v>
      </c>
      <c r="DA133" s="1">
        <v>0.53129999999999999</v>
      </c>
      <c r="DE133" s="1">
        <v>-0.83030000000000004</v>
      </c>
      <c r="DF133" s="1">
        <v>0.41949999999999998</v>
      </c>
      <c r="DG133" s="1">
        <v>-3.3799999999999997E-2</v>
      </c>
      <c r="DH133" s="1">
        <v>-0.2162</v>
      </c>
      <c r="DI133" s="1">
        <v>-4.02E-2</v>
      </c>
      <c r="DM133" s="1">
        <v>0.55089999999999995</v>
      </c>
      <c r="DN133" s="1">
        <v>0</v>
      </c>
      <c r="DO133" s="1">
        <v>-0.121</v>
      </c>
      <c r="DP133" s="1">
        <v>0</v>
      </c>
      <c r="DQ133" s="1">
        <v>0.2828</v>
      </c>
      <c r="DR133" s="1">
        <v>-0.2334</v>
      </c>
      <c r="DS133" s="1">
        <v>-1.0475000000000001</v>
      </c>
      <c r="DT133" s="1">
        <v>-2.0899000000000001</v>
      </c>
      <c r="DV133" s="1">
        <v>0.11940000000000001</v>
      </c>
      <c r="DW133" s="1">
        <v>-0.31659999999999999</v>
      </c>
      <c r="DX133" s="1">
        <v>-1.4011</v>
      </c>
      <c r="DY133" s="1">
        <v>1.4339999999999999</v>
      </c>
      <c r="DZ133" s="1">
        <v>-1.6411</v>
      </c>
      <c r="EA133" s="1">
        <v>-1.2756000000000001</v>
      </c>
      <c r="EB133" s="1">
        <v>-0.90810000000000002</v>
      </c>
      <c r="EC133" s="1">
        <v>-0.58289999999999997</v>
      </c>
      <c r="ED133" s="1">
        <v>-0.78600000000000003</v>
      </c>
      <c r="EE133" s="1">
        <v>0.24260000000000001</v>
      </c>
      <c r="EF133" s="1">
        <v>-0.47560000000000002</v>
      </c>
      <c r="EG133" s="1">
        <v>-0.55159999999999998</v>
      </c>
      <c r="EH133" s="1">
        <v>-0.15540000000000001</v>
      </c>
      <c r="EL133" s="1">
        <v>-0.4743</v>
      </c>
      <c r="ES133" s="1">
        <v>-0.47160000000000002</v>
      </c>
      <c r="ET133" s="1">
        <v>-0.30790000000000001</v>
      </c>
      <c r="EU133" s="1">
        <v>-0.19159999999999999</v>
      </c>
      <c r="EV133" s="1">
        <v>-0.9073</v>
      </c>
      <c r="GI133" s="1">
        <v>-0.1125</v>
      </c>
      <c r="HA133" s="1" t="str">
        <f t="shared" si="4"/>
        <v>2019</v>
      </c>
      <c r="HB133" s="1" t="str">
        <f t="shared" si="5"/>
        <v>01</v>
      </c>
    </row>
    <row r="134" spans="1:210">
      <c r="A134" s="3" t="s">
        <v>9</v>
      </c>
      <c r="B134" s="3"/>
      <c r="C134" s="3" t="s">
        <v>3400</v>
      </c>
      <c r="E134" s="1" t="s">
        <v>3401</v>
      </c>
      <c r="F134" s="1">
        <v>-3.9399999999999998E-2</v>
      </c>
      <c r="G134" s="1">
        <v>-1.0633999999999999</v>
      </c>
      <c r="H134" s="1">
        <v>0.72499999999999998</v>
      </c>
      <c r="I134" s="1">
        <v>-1.2483</v>
      </c>
      <c r="J134" s="1">
        <v>-0.69269999999999998</v>
      </c>
      <c r="K134" s="1">
        <v>-0.24249999999999999</v>
      </c>
      <c r="L134" s="1">
        <v>-0.53010000000000002</v>
      </c>
      <c r="M134" s="1">
        <v>-1.4331</v>
      </c>
      <c r="N134" s="1">
        <v>-1.6431</v>
      </c>
      <c r="O134" s="1">
        <v>-2.2374999999999998</v>
      </c>
      <c r="P134" s="1">
        <v>0.2621</v>
      </c>
      <c r="Q134" s="1">
        <v>9.1399999999999995E-2</v>
      </c>
      <c r="R134" s="1">
        <v>-1.0226999999999999</v>
      </c>
      <c r="S134" s="1">
        <v>8.2000000000000003E-2</v>
      </c>
      <c r="T134" s="1">
        <v>-0.92830000000000001</v>
      </c>
      <c r="U134" s="1">
        <v>-0.50449999999999995</v>
      </c>
      <c r="V134" s="1">
        <v>-1.0659000000000001</v>
      </c>
      <c r="W134" s="1">
        <v>0.78810000000000002</v>
      </c>
      <c r="X134" s="1">
        <v>-0.84450000000000003</v>
      </c>
      <c r="Y134" s="1">
        <v>-0.1237</v>
      </c>
      <c r="Z134" s="1">
        <v>-7.6499999999999999E-2</v>
      </c>
      <c r="AA134" s="1">
        <v>-1.2558</v>
      </c>
      <c r="AB134" s="1">
        <v>0.64019999999999999</v>
      </c>
      <c r="AC134" s="1">
        <v>0.3659</v>
      </c>
      <c r="AD134" s="1">
        <v>-1.0095000000000001</v>
      </c>
      <c r="AE134" s="1">
        <v>-1.2110000000000001</v>
      </c>
      <c r="AF134" s="1">
        <v>-1.49</v>
      </c>
      <c r="AG134" s="1">
        <v>0.50719999999999998</v>
      </c>
      <c r="AH134" s="1">
        <v>-1.3431</v>
      </c>
      <c r="AI134" s="1">
        <v>-0.3246</v>
      </c>
      <c r="AJ134" s="1">
        <v>-0.19089999999999999</v>
      </c>
      <c r="AK134" s="1">
        <v>-1.4361999999999999</v>
      </c>
      <c r="AL134" s="1">
        <v>-1.4604999999999999</v>
      </c>
      <c r="AM134" s="1">
        <v>-1.7777000000000001</v>
      </c>
      <c r="AN134" s="1">
        <v>0</v>
      </c>
      <c r="AO134" s="1">
        <v>-1.3671</v>
      </c>
      <c r="AP134" s="1">
        <v>-4.2466999999999997</v>
      </c>
      <c r="AQ134" s="1">
        <v>1.5407</v>
      </c>
      <c r="AR134" s="1">
        <v>-1.08</v>
      </c>
      <c r="AS134" s="1">
        <v>-1.0051000000000001</v>
      </c>
      <c r="AT134" s="1">
        <v>0.1138</v>
      </c>
      <c r="AU134" s="1">
        <v>0</v>
      </c>
      <c r="AV134" s="1">
        <v>-1.5056</v>
      </c>
      <c r="AW134" s="1">
        <v>0.68540000000000001</v>
      </c>
      <c r="AX134" s="1">
        <v>-1.3519000000000001</v>
      </c>
      <c r="AY134" s="1">
        <v>0.48299999999999998</v>
      </c>
      <c r="AZ134" s="1">
        <v>0.15709999999999999</v>
      </c>
      <c r="BA134" s="1">
        <v>0</v>
      </c>
      <c r="BB134" s="1">
        <v>0.1007</v>
      </c>
      <c r="BC134" s="1">
        <v>-0.15040000000000001</v>
      </c>
      <c r="BD134" s="1">
        <v>-1.9991000000000001</v>
      </c>
      <c r="BE134" s="1">
        <v>-1.0744</v>
      </c>
      <c r="BF134" s="1">
        <v>-0.73519999999999996</v>
      </c>
      <c r="BG134" s="1">
        <v>3.3399999999999999E-2</v>
      </c>
      <c r="BH134" s="1">
        <v>-6.7500000000000004E-2</v>
      </c>
      <c r="BI134" s="1">
        <v>-0.60970000000000002</v>
      </c>
      <c r="BJ134" s="1">
        <v>-0.64049999999999996</v>
      </c>
      <c r="BK134" s="1">
        <v>-1.2012</v>
      </c>
      <c r="BL134" s="1">
        <v>-0.92589999999999995</v>
      </c>
      <c r="BM134" s="1">
        <v>1.7764</v>
      </c>
      <c r="BN134" s="1">
        <v>-1.8634999999999999</v>
      </c>
      <c r="BO134" s="1">
        <v>1.2474000000000001</v>
      </c>
      <c r="BP134" s="1">
        <v>-4.1422999999999996</v>
      </c>
      <c r="BQ134" s="1">
        <v>2.3708</v>
      </c>
      <c r="BR134" s="1">
        <v>-1.1698</v>
      </c>
      <c r="BS134" s="1">
        <v>-0.2316</v>
      </c>
      <c r="BT134" s="1">
        <v>0.1246</v>
      </c>
      <c r="BU134" s="1">
        <v>2.2471000000000001</v>
      </c>
      <c r="BV134" s="1">
        <v>-0.79610000000000003</v>
      </c>
      <c r="BW134" s="1">
        <v>0.58109999999999995</v>
      </c>
      <c r="BX134" s="1">
        <v>0.65859999999999996</v>
      </c>
      <c r="BY134" s="1">
        <v>-1.4079999999999999</v>
      </c>
      <c r="BZ134" s="1">
        <v>-1.5625</v>
      </c>
      <c r="CA134" s="1">
        <v>-1.2312000000000001</v>
      </c>
      <c r="CB134" s="1">
        <v>-0.30420000000000003</v>
      </c>
      <c r="CC134" s="1">
        <v>-0.35110000000000002</v>
      </c>
      <c r="CD134" s="1">
        <v>0</v>
      </c>
      <c r="CE134" s="1">
        <v>1.0065</v>
      </c>
      <c r="CF134" s="1">
        <v>0.315</v>
      </c>
      <c r="CG134" s="1">
        <v>-1.0860000000000001</v>
      </c>
      <c r="CH134" s="1">
        <v>-0.60599999999999998</v>
      </c>
      <c r="CI134" s="1">
        <v>-0.17230000000000001</v>
      </c>
      <c r="CJ134" s="1">
        <v>0.15440000000000001</v>
      </c>
      <c r="CK134" s="1">
        <v>-1.3706</v>
      </c>
      <c r="CL134" s="1">
        <v>-1.7600000000000001E-2</v>
      </c>
      <c r="CM134" s="1">
        <v>0.45540000000000003</v>
      </c>
      <c r="CN134" s="1">
        <v>0.62919999999999998</v>
      </c>
      <c r="CO134" s="1">
        <v>0.41980000000000001</v>
      </c>
      <c r="CP134" s="1">
        <v>-0.998</v>
      </c>
      <c r="CQ134" s="1">
        <v>0.28920000000000001</v>
      </c>
      <c r="CR134" s="1">
        <v>-0.64290000000000003</v>
      </c>
      <c r="CS134" s="1">
        <v>-0.88539999999999996</v>
      </c>
      <c r="CT134" s="1">
        <v>0.54200000000000004</v>
      </c>
      <c r="CU134" s="1">
        <v>-1.4932000000000001</v>
      </c>
      <c r="CV134" s="1">
        <v>1.1480999999999999</v>
      </c>
      <c r="CW134" s="1">
        <v>-3.5169999999999999</v>
      </c>
      <c r="CX134" s="1">
        <v>-0.64510000000000001</v>
      </c>
      <c r="CY134" s="1">
        <v>-0.6694</v>
      </c>
      <c r="CZ134" s="1">
        <v>0.16639999999999999</v>
      </c>
      <c r="DA134" s="1">
        <v>0.53129999999999999</v>
      </c>
      <c r="DB134" s="1">
        <v>-2.1406000000000001</v>
      </c>
      <c r="DC134" s="1">
        <v>-3.1547000000000001</v>
      </c>
      <c r="DD134" s="1">
        <v>0.8125</v>
      </c>
      <c r="DE134" s="1">
        <v>-0.83030000000000004</v>
      </c>
      <c r="DF134" s="1">
        <v>0.41949999999999998</v>
      </c>
      <c r="DG134" s="1">
        <v>-3.3799999999999997E-2</v>
      </c>
      <c r="DH134" s="1">
        <v>-0.2162</v>
      </c>
      <c r="DI134" s="1">
        <v>-4.02E-2</v>
      </c>
      <c r="DJ134" s="1">
        <v>-0.31900000000000001</v>
      </c>
      <c r="DK134" s="1">
        <v>-0.25750000000000001</v>
      </c>
      <c r="DL134" s="1">
        <v>-0.6452</v>
      </c>
      <c r="DM134" s="1">
        <v>0.55089999999999995</v>
      </c>
      <c r="DN134" s="1">
        <v>0</v>
      </c>
      <c r="DO134" s="1">
        <v>-0.121</v>
      </c>
      <c r="DP134" s="1">
        <v>0</v>
      </c>
      <c r="DQ134" s="1">
        <v>0.2828</v>
      </c>
      <c r="DR134" s="1">
        <v>-0.2334</v>
      </c>
      <c r="DS134" s="1">
        <v>-1.0475000000000001</v>
      </c>
      <c r="DT134" s="1">
        <v>-2.0899000000000001</v>
      </c>
      <c r="DU134" s="1">
        <v>-0.23760000000000001</v>
      </c>
      <c r="DV134" s="1">
        <v>0.11940000000000001</v>
      </c>
      <c r="DW134" s="1">
        <v>-0.31659999999999999</v>
      </c>
      <c r="DX134" s="1">
        <v>-1.4011</v>
      </c>
      <c r="DY134" s="1">
        <v>1.4339999999999999</v>
      </c>
      <c r="DZ134" s="1">
        <v>-1.6411</v>
      </c>
      <c r="EA134" s="1">
        <v>-1.2756000000000001</v>
      </c>
      <c r="EB134" s="1">
        <v>-0.90810000000000002</v>
      </c>
      <c r="EC134" s="1">
        <v>-0.58289999999999997</v>
      </c>
      <c r="ED134" s="1">
        <v>-0.78600000000000003</v>
      </c>
      <c r="EE134" s="1">
        <v>0.24260000000000001</v>
      </c>
      <c r="EF134" s="1">
        <v>-0.47560000000000002</v>
      </c>
      <c r="EG134" s="1">
        <v>-0.55159999999999998</v>
      </c>
      <c r="EH134" s="1">
        <v>-0.15540000000000001</v>
      </c>
      <c r="EI134" s="1">
        <v>0.1017</v>
      </c>
      <c r="EJ134" s="1">
        <v>-0.2621</v>
      </c>
      <c r="EK134" s="1">
        <v>-0.7631</v>
      </c>
      <c r="EL134" s="1">
        <v>-0.4743</v>
      </c>
      <c r="EM134" s="1">
        <v>-0.90700000000000003</v>
      </c>
      <c r="EN134" s="1">
        <v>-0.82599999999999996</v>
      </c>
      <c r="EO134" s="1">
        <v>-0.1986</v>
      </c>
      <c r="EP134" s="1">
        <v>0.41149999999999998</v>
      </c>
      <c r="EQ134" s="1">
        <v>0.13189999999999999</v>
      </c>
      <c r="ER134" s="1">
        <v>-0.67349999999999999</v>
      </c>
      <c r="ES134" s="1">
        <v>-0.47160000000000002</v>
      </c>
      <c r="ET134" s="1">
        <v>-0.30790000000000001</v>
      </c>
      <c r="EU134" s="1">
        <v>-0.19159999999999999</v>
      </c>
      <c r="EV134" s="1">
        <v>-0.9073</v>
      </c>
      <c r="EX134" s="1">
        <v>-1.2683</v>
      </c>
      <c r="EY134" s="1">
        <v>0.42009999999999997</v>
      </c>
      <c r="EZ134" s="1">
        <v>1.38E-2</v>
      </c>
      <c r="GI134" s="1">
        <v>-0.1125</v>
      </c>
      <c r="HA134" s="1" t="str">
        <f t="shared" si="4"/>
        <v>2019</v>
      </c>
      <c r="HB134" s="1" t="str">
        <f t="shared" si="5"/>
        <v>01</v>
      </c>
    </row>
    <row r="135" spans="1:210">
      <c r="A135" s="3" t="s">
        <v>9</v>
      </c>
      <c r="B135" s="3"/>
      <c r="C135" s="3" t="s">
        <v>3402</v>
      </c>
      <c r="E135" s="1" t="s">
        <v>3403</v>
      </c>
      <c r="F135" s="1">
        <v>-0.30349999999999999</v>
      </c>
      <c r="G135" s="1">
        <v>-0.51880000000000004</v>
      </c>
      <c r="H135" s="1">
        <v>0.39279999999999998</v>
      </c>
      <c r="I135" s="1">
        <v>-0.93269999999999997</v>
      </c>
      <c r="J135" s="1">
        <v>-0.4491</v>
      </c>
      <c r="K135" s="1">
        <v>0.3039</v>
      </c>
      <c r="L135" s="1">
        <v>-0.41049999999999998</v>
      </c>
      <c r="M135" s="1">
        <v>-1.2445999999999999</v>
      </c>
      <c r="N135" s="1">
        <v>-1.4015</v>
      </c>
      <c r="O135" s="1">
        <v>-1.8371999999999999</v>
      </c>
      <c r="P135" s="1">
        <v>1.1952</v>
      </c>
      <c r="Q135" s="1">
        <v>0.36899999999999999</v>
      </c>
      <c r="R135" s="1">
        <v>-0.74070000000000003</v>
      </c>
      <c r="S135" s="1">
        <v>-0.45340000000000003</v>
      </c>
      <c r="T135" s="1">
        <v>3.7699999999999997E-2</v>
      </c>
      <c r="U135" s="1">
        <v>0.80700000000000005</v>
      </c>
      <c r="V135" s="1">
        <v>0</v>
      </c>
      <c r="W135" s="1">
        <v>0.81389999999999996</v>
      </c>
      <c r="X135" s="1">
        <v>0.85909999999999997</v>
      </c>
      <c r="Y135" s="1">
        <v>-0.40560000000000002</v>
      </c>
      <c r="Z135" s="1">
        <v>0.2288</v>
      </c>
      <c r="AA135" s="1">
        <v>0.97870000000000001</v>
      </c>
      <c r="AB135" s="1">
        <v>-0.62729999999999997</v>
      </c>
      <c r="AC135" s="1">
        <v>-0.36299999999999999</v>
      </c>
      <c r="AD135" s="1">
        <v>0.28599999999999998</v>
      </c>
      <c r="AE135" s="1">
        <v>0.17630000000000001</v>
      </c>
      <c r="AF135" s="1">
        <v>1.1187</v>
      </c>
      <c r="AG135" s="1">
        <v>-0.80789999999999995</v>
      </c>
      <c r="AH135" s="1">
        <v>-0.124</v>
      </c>
      <c r="AI135" s="1">
        <v>-0.44390000000000002</v>
      </c>
      <c r="AJ135" s="1">
        <v>-0.251</v>
      </c>
      <c r="AK135" s="1">
        <v>-0.60899999999999999</v>
      </c>
      <c r="AL135" s="1">
        <v>9.8799999999999999E-2</v>
      </c>
      <c r="AM135" s="1">
        <v>0</v>
      </c>
      <c r="AN135" s="1">
        <v>-0.60599999999999998</v>
      </c>
      <c r="AO135" s="1">
        <v>-1.0992999999999999</v>
      </c>
      <c r="AP135" s="1">
        <v>-4.0857999999999999</v>
      </c>
      <c r="AQ135" s="1">
        <v>1.5918000000000001</v>
      </c>
      <c r="AR135" s="1">
        <v>-0.14899999999999999</v>
      </c>
      <c r="AS135" s="1">
        <v>7.0999999999999994E-2</v>
      </c>
      <c r="AT135" s="1">
        <v>-0.33739999999999998</v>
      </c>
      <c r="AU135" s="1">
        <v>0.17699999999999999</v>
      </c>
      <c r="AV135" s="1">
        <v>-0.70199999999999996</v>
      </c>
      <c r="AW135" s="1">
        <v>0.95750000000000002</v>
      </c>
      <c r="AX135" s="1">
        <v>1.0429999999999999</v>
      </c>
      <c r="AY135" s="1">
        <v>-0.60850000000000004</v>
      </c>
      <c r="AZ135" s="1">
        <v>-0.15920000000000001</v>
      </c>
      <c r="BA135" s="1">
        <v>1.2284999999999999</v>
      </c>
      <c r="BB135" s="1">
        <v>0.58699999999999997</v>
      </c>
      <c r="BC135" s="1">
        <v>-0.2223</v>
      </c>
      <c r="BD135" s="1">
        <v>0.18149999999999999</v>
      </c>
      <c r="BE135" s="1">
        <v>-0.50539999999999996</v>
      </c>
      <c r="BF135" s="1">
        <v>-1.2018</v>
      </c>
      <c r="BG135" s="1">
        <v>-6.7500000000000004E-2</v>
      </c>
      <c r="BH135" s="1">
        <v>0.20180000000000001</v>
      </c>
      <c r="BI135" s="1">
        <v>7.8E-2</v>
      </c>
      <c r="BJ135" s="1">
        <v>-1.1234999999999999</v>
      </c>
      <c r="BK135" s="1">
        <v>-0.83799999999999997</v>
      </c>
      <c r="BL135" s="1">
        <v>-0.23499999999999999</v>
      </c>
      <c r="BM135" s="1">
        <v>1.3848</v>
      </c>
      <c r="BN135" s="1">
        <v>-2.2621000000000002</v>
      </c>
      <c r="BO135" s="1">
        <v>1.5752999999999999</v>
      </c>
      <c r="BP135" s="1">
        <v>-0.61980000000000002</v>
      </c>
      <c r="BQ135" s="1">
        <v>0.1764</v>
      </c>
      <c r="BR135" s="1">
        <v>-0.3075</v>
      </c>
      <c r="BS135" s="1">
        <v>-0.3115</v>
      </c>
      <c r="BT135" s="1">
        <v>0.1242</v>
      </c>
      <c r="BU135" s="1">
        <v>4.1665999999999999</v>
      </c>
      <c r="BV135" s="1">
        <v>-2.0026000000000002</v>
      </c>
      <c r="BW135" s="1">
        <v>0.3548</v>
      </c>
      <c r="BX135" s="1">
        <v>0.115</v>
      </c>
      <c r="BY135" s="1">
        <v>-1.1451</v>
      </c>
      <c r="BZ135" s="1">
        <v>-0.62690000000000001</v>
      </c>
      <c r="CA135" s="1">
        <v>-0.48459999999999998</v>
      </c>
      <c r="CB135" s="1">
        <v>-0.65720000000000001</v>
      </c>
      <c r="CC135" s="1">
        <v>-0.44280000000000003</v>
      </c>
      <c r="CD135" s="1">
        <v>0.1138</v>
      </c>
      <c r="CE135" s="1">
        <v>0.12</v>
      </c>
      <c r="CF135" s="1">
        <v>-0.23780000000000001</v>
      </c>
      <c r="CG135" s="1">
        <v>-0.61109999999999998</v>
      </c>
      <c r="CH135" s="1">
        <v>-0.25440000000000002</v>
      </c>
      <c r="CI135" s="1">
        <v>5.7200000000000001E-2</v>
      </c>
      <c r="CJ135" s="1">
        <v>5.1499999999999997E-2</v>
      </c>
      <c r="CK135" s="1">
        <v>-1.444</v>
      </c>
      <c r="CL135" s="1">
        <v>3.1699999999999999E-2</v>
      </c>
      <c r="CM135" s="1">
        <v>0.54359999999999997</v>
      </c>
      <c r="CN135" s="1">
        <v>0.20699999999999999</v>
      </c>
      <c r="CO135" s="1">
        <v>0.42980000000000002</v>
      </c>
      <c r="CP135" s="1">
        <v>-0.20180000000000001</v>
      </c>
      <c r="CQ135" s="1">
        <v>0.43540000000000001</v>
      </c>
      <c r="CR135" s="1">
        <v>-0.59970000000000001</v>
      </c>
      <c r="CS135" s="1">
        <v>0.1056</v>
      </c>
      <c r="CT135" s="1">
        <v>0.26829999999999998</v>
      </c>
      <c r="CU135" s="1">
        <v>-1.25</v>
      </c>
      <c r="CV135" s="1">
        <v>-0.3957</v>
      </c>
      <c r="CW135" s="1">
        <v>-1.7130000000000001</v>
      </c>
      <c r="CX135" s="1">
        <v>0</v>
      </c>
      <c r="CY135" s="1">
        <v>-0.77310000000000001</v>
      </c>
      <c r="CZ135" s="1">
        <v>-0.27729999999999999</v>
      </c>
      <c r="DA135" s="1">
        <v>0.60750000000000004</v>
      </c>
      <c r="DB135" s="1">
        <v>-2.3517000000000001</v>
      </c>
      <c r="DC135" s="1">
        <v>-1.3626</v>
      </c>
      <c r="DD135" s="1">
        <v>-1.2464</v>
      </c>
      <c r="DE135" s="1">
        <v>-0.46939999999999998</v>
      </c>
      <c r="DF135" s="1">
        <v>0.33579999999999999</v>
      </c>
      <c r="DG135" s="1">
        <v>-9.1600000000000001E-2</v>
      </c>
      <c r="DH135" s="1">
        <v>-6.4999999999999997E-3</v>
      </c>
      <c r="DI135" s="1">
        <v>-0.21790000000000001</v>
      </c>
      <c r="DJ135" s="1">
        <v>-5.04E-2</v>
      </c>
      <c r="DK135" s="1">
        <v>3.7000000000000002E-3</v>
      </c>
      <c r="DL135" s="1">
        <v>6.1499999999999999E-2</v>
      </c>
      <c r="DM135" s="1">
        <v>1.4737</v>
      </c>
      <c r="DN135" s="1">
        <v>0.27260000000000001</v>
      </c>
      <c r="DO135" s="1">
        <v>0.19750000000000001</v>
      </c>
      <c r="DP135" s="1">
        <v>0</v>
      </c>
      <c r="DQ135" s="1">
        <v>0.51280000000000003</v>
      </c>
      <c r="DR135" s="1">
        <v>0.1918</v>
      </c>
      <c r="DS135" s="1">
        <v>-0.71909999999999996</v>
      </c>
      <c r="DT135" s="1">
        <v>-0.82589999999999997</v>
      </c>
      <c r="DU135" s="1">
        <v>-0.1903</v>
      </c>
      <c r="DV135" s="1">
        <v>0.12</v>
      </c>
      <c r="DW135" s="1">
        <v>-5.3100000000000001E-2</v>
      </c>
      <c r="DX135" s="1">
        <v>-1.2670999999999999</v>
      </c>
      <c r="DY135" s="1">
        <v>0.87429999999999997</v>
      </c>
      <c r="DZ135" s="1">
        <v>0</v>
      </c>
      <c r="EA135" s="1">
        <v>-0.85560000000000003</v>
      </c>
      <c r="EB135" s="1">
        <v>-0.88600000000000001</v>
      </c>
      <c r="EC135" s="1">
        <v>-0.85009999999999997</v>
      </c>
      <c r="ED135" s="1">
        <v>0.51280000000000003</v>
      </c>
      <c r="EE135" s="1">
        <v>0.40870000000000001</v>
      </c>
      <c r="EF135" s="1">
        <v>-0.68200000000000005</v>
      </c>
      <c r="EG135" s="1">
        <v>-0.36809999999999998</v>
      </c>
      <c r="EH135" s="1">
        <v>-0.60470000000000002</v>
      </c>
      <c r="EI135" s="1">
        <v>-0.14610000000000001</v>
      </c>
      <c r="EJ135" s="1">
        <v>-0.21540000000000001</v>
      </c>
      <c r="EK135" s="1">
        <v>-0.63690000000000002</v>
      </c>
      <c r="EL135" s="1">
        <v>-0.16089999999999999</v>
      </c>
      <c r="EM135" s="1">
        <v>-0.1837</v>
      </c>
      <c r="EN135" s="1">
        <v>1.0694999999999999</v>
      </c>
      <c r="EO135" s="1">
        <v>0.10879999999999999</v>
      </c>
      <c r="EP135" s="1">
        <v>0.2656</v>
      </c>
      <c r="EQ135" s="1">
        <v>0.37640000000000001</v>
      </c>
      <c r="ER135" s="1">
        <v>-2.9319999999999999</v>
      </c>
      <c r="ES135" s="1">
        <v>-0.34300000000000003</v>
      </c>
      <c r="ET135" s="1">
        <v>-0.14630000000000001</v>
      </c>
      <c r="EU135" s="1">
        <v>-0.28799999999999998</v>
      </c>
      <c r="EV135" s="1">
        <v>-0.62709999999999999</v>
      </c>
      <c r="EX135" s="1">
        <v>-0.87490000000000001</v>
      </c>
      <c r="EY135" s="1">
        <v>0.26529999999999998</v>
      </c>
      <c r="EZ135" s="1">
        <v>-0.03</v>
      </c>
      <c r="GI135" s="1">
        <v>1.2329000000000001</v>
      </c>
      <c r="HA135" s="1" t="str">
        <f t="shared" si="4"/>
        <v>2019</v>
      </c>
      <c r="HB135" s="1" t="str">
        <f t="shared" si="5"/>
        <v>01</v>
      </c>
    </row>
    <row r="136" spans="1:210">
      <c r="A136" s="3" t="s">
        <v>9</v>
      </c>
      <c r="B136" s="3"/>
      <c r="C136" s="3" t="s">
        <v>3404</v>
      </c>
      <c r="E136" s="1" t="s">
        <v>3405</v>
      </c>
      <c r="F136" s="1">
        <v>0.22550000000000001</v>
      </c>
      <c r="G136" s="1">
        <v>-0.82750000000000001</v>
      </c>
      <c r="H136" s="1">
        <v>0.64629999999999999</v>
      </c>
      <c r="I136" s="1">
        <v>-1.2903</v>
      </c>
      <c r="J136" s="1">
        <v>-0.84609999999999996</v>
      </c>
      <c r="K136" s="1">
        <v>0.48720000000000002</v>
      </c>
      <c r="L136" s="1">
        <v>-0.36969999999999997</v>
      </c>
      <c r="M136" s="1">
        <v>-1.0133000000000001</v>
      </c>
      <c r="N136" s="1">
        <v>-1.4953000000000001</v>
      </c>
      <c r="O136" s="1">
        <v>-1.6259999999999999</v>
      </c>
      <c r="P136" s="1">
        <v>0.46260000000000001</v>
      </c>
      <c r="Q136" s="1">
        <v>-0.36520000000000002</v>
      </c>
      <c r="R136" s="1">
        <v>-0.31490000000000001</v>
      </c>
      <c r="S136" s="1">
        <v>0.30990000000000001</v>
      </c>
      <c r="T136" s="1">
        <v>-0.63900000000000001</v>
      </c>
      <c r="U136" s="1">
        <v>-0.32850000000000001</v>
      </c>
      <c r="V136" s="1">
        <v>-0.6673</v>
      </c>
      <c r="W136" s="1">
        <v>1.4683999999999999</v>
      </c>
      <c r="X136" s="1">
        <v>-0.17119999999999999</v>
      </c>
      <c r="Y136" s="1">
        <v>-6.2600000000000003E-2</v>
      </c>
      <c r="Z136" s="1">
        <v>-7.6100000000000001E-2</v>
      </c>
      <c r="AA136" s="1">
        <v>-1.7058</v>
      </c>
      <c r="AB136" s="1">
        <v>0.2525</v>
      </c>
      <c r="AC136" s="1">
        <v>-0.62170000000000003</v>
      </c>
      <c r="AD136" s="1">
        <v>-0.73980000000000001</v>
      </c>
      <c r="AE136" s="1">
        <v>-0.52629999999999999</v>
      </c>
      <c r="AF136" s="1">
        <v>-1.6977</v>
      </c>
      <c r="AG136" s="1">
        <v>0.50119999999999998</v>
      </c>
      <c r="AH136" s="1">
        <v>-0.98519999999999996</v>
      </c>
      <c r="AI136" s="1">
        <v>-0.77690000000000003</v>
      </c>
      <c r="AJ136" s="1">
        <v>0</v>
      </c>
      <c r="AK136" s="1">
        <v>-0.84889999999999999</v>
      </c>
      <c r="AL136" s="1">
        <v>-0.58760000000000001</v>
      </c>
      <c r="AM136" s="1">
        <v>-0.89680000000000004</v>
      </c>
      <c r="AN136" s="1">
        <v>-0.20280000000000001</v>
      </c>
      <c r="AO136" s="1">
        <v>-0.32850000000000001</v>
      </c>
      <c r="AP136" s="1">
        <v>-1.4436</v>
      </c>
      <c r="AQ136" s="1">
        <v>0.3589</v>
      </c>
      <c r="AR136" s="1">
        <v>-1.3847</v>
      </c>
      <c r="AS136" s="1">
        <v>-1.2305999999999999</v>
      </c>
      <c r="AT136" s="1">
        <v>0.33889999999999998</v>
      </c>
      <c r="AU136" s="1">
        <v>0.31</v>
      </c>
      <c r="AV136" s="1">
        <v>-0.70169999999999999</v>
      </c>
      <c r="AW136" s="1">
        <v>0.54749999999999999</v>
      </c>
      <c r="AX136" s="1">
        <v>-1.4751000000000001</v>
      </c>
      <c r="AY136" s="1">
        <v>0.54449999999999998</v>
      </c>
      <c r="AZ136" s="1">
        <v>-0.15890000000000001</v>
      </c>
      <c r="BA136" s="1">
        <v>0.36759999999999998</v>
      </c>
      <c r="BB136" s="1">
        <v>-0.44490000000000002</v>
      </c>
      <c r="BC136" s="1">
        <v>-0.1489</v>
      </c>
      <c r="BD136" s="1">
        <v>-0.1358</v>
      </c>
      <c r="BE136" s="1">
        <v>-0.69840000000000002</v>
      </c>
      <c r="BF136" s="1">
        <v>0.32079999999999997</v>
      </c>
      <c r="BG136" s="1">
        <v>3.3799999999999997E-2</v>
      </c>
      <c r="BH136" s="1">
        <v>6.7100000000000007E-2</v>
      </c>
      <c r="BI136" s="1">
        <v>-1.5503</v>
      </c>
      <c r="BJ136" s="1">
        <v>-0.1411</v>
      </c>
      <c r="BK136" s="1">
        <v>-0.49859999999999999</v>
      </c>
      <c r="BL136" s="1">
        <v>-0.70920000000000005</v>
      </c>
      <c r="BM136" s="1">
        <v>0.6512</v>
      </c>
      <c r="BN136" s="1">
        <v>0.69340000000000002</v>
      </c>
      <c r="BO136" s="1">
        <v>-6.7900000000000002E-2</v>
      </c>
      <c r="BP136" s="1">
        <v>-0.81910000000000005</v>
      </c>
      <c r="BQ136" s="1">
        <v>0.41370000000000001</v>
      </c>
      <c r="BR136" s="1">
        <v>-0.20519999999999999</v>
      </c>
      <c r="BS136" s="1">
        <v>-0.3906</v>
      </c>
      <c r="BT136" s="1">
        <v>0</v>
      </c>
      <c r="BU136" s="1">
        <v>-0.81299999999999994</v>
      </c>
      <c r="BV136" s="1">
        <v>0.09</v>
      </c>
      <c r="BW136" s="1">
        <v>0.2757</v>
      </c>
      <c r="BX136" s="1">
        <v>-2.2100000000000002E-2</v>
      </c>
      <c r="BY136" s="1">
        <v>-0.9254</v>
      </c>
      <c r="BZ136" s="1">
        <v>-0.83630000000000004</v>
      </c>
      <c r="CA136" s="1">
        <v>-0.86250000000000004</v>
      </c>
      <c r="CB136" s="1">
        <v>0</v>
      </c>
      <c r="CC136" s="1">
        <v>-0.26640000000000003</v>
      </c>
      <c r="CD136" s="1">
        <v>-0.11360000000000001</v>
      </c>
      <c r="CE136" s="1">
        <v>-7.2099999999999997E-2</v>
      </c>
      <c r="CF136" s="1">
        <v>-0.49640000000000001</v>
      </c>
      <c r="CG136" s="1">
        <v>-0.86850000000000005</v>
      </c>
      <c r="CH136" s="1">
        <v>-0.30620000000000003</v>
      </c>
      <c r="CI136" s="1">
        <v>-0.3997</v>
      </c>
      <c r="CJ136" s="1">
        <v>0.41470000000000001</v>
      </c>
      <c r="CK136" s="1">
        <v>0.3054</v>
      </c>
      <c r="CL136" s="1">
        <v>0.1605</v>
      </c>
      <c r="CM136" s="1">
        <v>0.43809999999999999</v>
      </c>
      <c r="CN136" s="1">
        <v>0.20230000000000001</v>
      </c>
      <c r="CO136" s="1">
        <v>0.19819999999999999</v>
      </c>
      <c r="CP136" s="1">
        <v>-1.2575000000000001</v>
      </c>
      <c r="CQ136" s="1">
        <v>0.56789999999999996</v>
      </c>
      <c r="CR136" s="1">
        <v>0.14879999999999999</v>
      </c>
      <c r="CS136" s="1">
        <v>-1.4218</v>
      </c>
      <c r="CT136" s="1">
        <v>0.37309999999999999</v>
      </c>
      <c r="CU136" s="1">
        <v>-1.1539999999999999</v>
      </c>
      <c r="CV136" s="1">
        <v>-0.90239999999999998</v>
      </c>
      <c r="CW136" s="1">
        <v>-1.016</v>
      </c>
      <c r="CX136" s="1">
        <v>-0.14929999999999999</v>
      </c>
      <c r="CY136" s="1">
        <v>-0.77390000000000003</v>
      </c>
      <c r="CZ136" s="1">
        <v>-5.5599999999999997E-2</v>
      </c>
      <c r="DA136" s="1">
        <v>-0.24990000000000001</v>
      </c>
      <c r="DB136" s="1">
        <v>-2.1067999999999998</v>
      </c>
      <c r="DC136" s="1">
        <v>-2.9718</v>
      </c>
      <c r="DD136" s="1">
        <v>-0.90959999999999996</v>
      </c>
      <c r="DE136" s="1">
        <v>0</v>
      </c>
      <c r="DF136" s="1">
        <v>0.1361</v>
      </c>
      <c r="DG136" s="1">
        <v>1.47E-2</v>
      </c>
      <c r="DH136" s="1">
        <v>-0.21510000000000001</v>
      </c>
      <c r="DI136" s="1">
        <v>-0.11700000000000001</v>
      </c>
      <c r="DJ136" s="1">
        <v>-0.22700000000000001</v>
      </c>
      <c r="DK136" s="1">
        <v>-4.1599999999999998E-2</v>
      </c>
      <c r="DL136" s="1">
        <v>-2.5999999999999999E-2</v>
      </c>
      <c r="DM136" s="1">
        <v>1.3028</v>
      </c>
      <c r="DN136" s="1">
        <v>-5.2699999999999997E-2</v>
      </c>
      <c r="DO136" s="1">
        <v>-0.2397</v>
      </c>
      <c r="DP136" s="1">
        <v>-0.45119999999999999</v>
      </c>
      <c r="DQ136" s="1">
        <v>0.51280000000000003</v>
      </c>
      <c r="DR136" s="1">
        <v>0.66190000000000004</v>
      </c>
      <c r="DS136" s="1">
        <v>-0.70189999999999997</v>
      </c>
      <c r="DT136" s="1">
        <v>-1.9496</v>
      </c>
      <c r="DU136" s="1">
        <v>-0.23799999999999999</v>
      </c>
      <c r="DV136" s="1">
        <v>-0.1171</v>
      </c>
      <c r="DW136" s="1">
        <v>-1.1046</v>
      </c>
      <c r="DX136" s="1">
        <v>-0.47789999999999999</v>
      </c>
      <c r="DY136" s="1">
        <v>0.32590000000000002</v>
      </c>
      <c r="DZ136" s="1">
        <v>-1.1440999999999999</v>
      </c>
      <c r="EA136" s="1">
        <v>-0.95150000000000001</v>
      </c>
      <c r="EB136" s="1">
        <v>-0.81599999999999995</v>
      </c>
      <c r="EC136" s="1">
        <v>-0.58540000000000003</v>
      </c>
      <c r="ED136" s="1">
        <v>-0.22650000000000001</v>
      </c>
      <c r="EE136" s="1">
        <v>-0.2117</v>
      </c>
      <c r="EF136" s="1">
        <v>-0.84909999999999997</v>
      </c>
      <c r="EG136" s="1">
        <v>-0.41460000000000002</v>
      </c>
      <c r="EH136" s="1">
        <v>-0.82199999999999995</v>
      </c>
      <c r="EI136" s="1">
        <v>-0.20910000000000001</v>
      </c>
      <c r="EJ136" s="1">
        <v>-0.63700000000000001</v>
      </c>
      <c r="EK136" s="1">
        <v>-0.59389999999999998</v>
      </c>
      <c r="EL136" s="1">
        <v>-0.11890000000000001</v>
      </c>
      <c r="EM136" s="1">
        <v>-1.3774</v>
      </c>
      <c r="EN136" s="1">
        <v>-1.2025999999999999</v>
      </c>
      <c r="EO136" s="1">
        <v>-9.5600000000000004E-2</v>
      </c>
      <c r="EP136" s="1">
        <v>0.36809999999999998</v>
      </c>
      <c r="EQ136" s="1">
        <v>-2.5700000000000001E-2</v>
      </c>
      <c r="ER136" s="1">
        <v>-2.1232000000000002</v>
      </c>
      <c r="ES136" s="1">
        <v>-0.16389999999999999</v>
      </c>
      <c r="ET136" s="1">
        <v>-1.6199999999999999E-2</v>
      </c>
      <c r="EU136" s="1">
        <v>-0.1605</v>
      </c>
      <c r="EV136" s="1">
        <v>-0.88260000000000005</v>
      </c>
      <c r="EX136" s="1">
        <v>-0.82550000000000001</v>
      </c>
      <c r="EY136" s="1">
        <v>0.50819999999999999</v>
      </c>
      <c r="EZ136" s="1">
        <v>-0.3528</v>
      </c>
      <c r="GI136" s="1">
        <v>-6.2799999999999995E-2</v>
      </c>
      <c r="HA136" s="1" t="str">
        <f t="shared" si="4"/>
        <v>2019</v>
      </c>
      <c r="HB136" s="1" t="str">
        <f t="shared" si="5"/>
        <v>01</v>
      </c>
    </row>
    <row r="137" spans="1:210">
      <c r="A137" s="3" t="s">
        <v>9</v>
      </c>
      <c r="B137" s="3"/>
      <c r="C137" s="3" t="s">
        <v>3406</v>
      </c>
      <c r="E137" s="1" t="s">
        <v>3407</v>
      </c>
      <c r="F137" s="1">
        <v>-0.31619999999999998</v>
      </c>
      <c r="G137" s="1">
        <v>-0.89590000000000003</v>
      </c>
      <c r="H137" s="1">
        <v>-0.1653</v>
      </c>
      <c r="I137" s="1">
        <v>-1.7367999999999999</v>
      </c>
      <c r="J137" s="1">
        <v>-0.3493</v>
      </c>
      <c r="K137" s="1">
        <v>0.5444</v>
      </c>
      <c r="L137" s="1">
        <v>-0.45369999999999999</v>
      </c>
      <c r="M137" s="1">
        <v>-1.4567000000000001</v>
      </c>
      <c r="N137" s="1">
        <v>-0.83930000000000005</v>
      </c>
      <c r="O137" s="1">
        <v>-1.0207999999999999</v>
      </c>
      <c r="P137" s="1">
        <v>0.39760000000000001</v>
      </c>
      <c r="Q137" s="1">
        <v>-0.45779999999999998</v>
      </c>
      <c r="R137" s="1">
        <v>-0.65429999999999999</v>
      </c>
      <c r="S137" s="1">
        <v>0</v>
      </c>
      <c r="T137" s="1">
        <v>-1.0893999999999999</v>
      </c>
      <c r="U137" s="1">
        <v>-0.62109999999999999</v>
      </c>
      <c r="V137" s="1">
        <v>-1.2827</v>
      </c>
      <c r="W137" s="1">
        <v>0.502</v>
      </c>
      <c r="X137" s="1">
        <v>-0.51359999999999995</v>
      </c>
      <c r="Y137" s="1">
        <v>-0.2492</v>
      </c>
      <c r="Z137" s="1">
        <v>0.15260000000000001</v>
      </c>
      <c r="AA137" s="1">
        <v>-1.3053999999999999</v>
      </c>
      <c r="AB137" s="1">
        <v>0.37730000000000002</v>
      </c>
      <c r="AC137" s="1">
        <v>-5.1999999999999998E-2</v>
      </c>
      <c r="AD137" s="1">
        <v>-1.1972</v>
      </c>
      <c r="AE137" s="1">
        <v>-1.7574000000000001</v>
      </c>
      <c r="AF137" s="1">
        <v>-1.4629000000000001</v>
      </c>
      <c r="AG137" s="1">
        <v>0.37330000000000002</v>
      </c>
      <c r="AH137" s="1">
        <v>-1.476</v>
      </c>
      <c r="AI137" s="1">
        <v>-0.4975</v>
      </c>
      <c r="AJ137" s="1">
        <v>0</v>
      </c>
      <c r="AK137" s="1">
        <v>-1.6483000000000001</v>
      </c>
      <c r="AL137" s="1">
        <v>-1.4634</v>
      </c>
      <c r="AM137" s="1">
        <v>-1.3391999999999999</v>
      </c>
      <c r="AN137" s="1">
        <v>-0.40439999999999998</v>
      </c>
      <c r="AO137" s="1">
        <v>-0.94679999999999997</v>
      </c>
      <c r="AP137" s="1">
        <v>-2.3378999999999999</v>
      </c>
      <c r="AQ137" s="1">
        <v>0.8589</v>
      </c>
      <c r="AR137" s="1">
        <v>-1.3391999999999999</v>
      </c>
      <c r="AS137" s="1">
        <v>-0.46229999999999999</v>
      </c>
      <c r="AT137" s="1">
        <v>0.1123</v>
      </c>
      <c r="AU137" s="1">
        <v>0</v>
      </c>
      <c r="AV137" s="1">
        <v>-2.0636000000000001</v>
      </c>
      <c r="AW137" s="1">
        <v>1.4402999999999999</v>
      </c>
      <c r="AX137" s="1">
        <v>-1.4504999999999999</v>
      </c>
      <c r="AY137" s="1">
        <v>0.40560000000000002</v>
      </c>
      <c r="AZ137" s="1">
        <v>-7.9000000000000001E-2</v>
      </c>
      <c r="BA137" s="1">
        <v>0</v>
      </c>
      <c r="BB137" s="1">
        <v>0.1363</v>
      </c>
      <c r="BC137" s="1">
        <v>-0.2238</v>
      </c>
      <c r="BD137" s="1">
        <v>0.59009999999999996</v>
      </c>
      <c r="BE137" s="1">
        <v>-1.2350000000000001</v>
      </c>
      <c r="BF137" s="1">
        <v>-1.0338000000000001</v>
      </c>
      <c r="BG137" s="1">
        <v>-0.13469999999999999</v>
      </c>
      <c r="BH137" s="1">
        <v>0.2021</v>
      </c>
      <c r="BI137" s="1">
        <v>-0.70860000000000001</v>
      </c>
      <c r="BJ137" s="1">
        <v>-0.56020000000000003</v>
      </c>
      <c r="BK137" s="1">
        <v>-0.5403</v>
      </c>
      <c r="BL137" s="1">
        <v>-0.23780000000000001</v>
      </c>
      <c r="BM137" s="1">
        <v>0.14369999999999999</v>
      </c>
      <c r="BN137" s="1">
        <v>-2.6555</v>
      </c>
      <c r="BO137" s="1">
        <v>1.2253000000000001</v>
      </c>
      <c r="BP137" s="1">
        <v>-3.5788000000000002</v>
      </c>
      <c r="BQ137" s="1">
        <v>2.0023</v>
      </c>
      <c r="BR137" s="1">
        <v>-0.66420000000000001</v>
      </c>
      <c r="BS137" s="1">
        <v>-0.3105</v>
      </c>
      <c r="BT137" s="1">
        <v>0.12429999999999999</v>
      </c>
      <c r="BU137" s="1">
        <v>2.7397</v>
      </c>
      <c r="BV137" s="1">
        <v>-1.9695</v>
      </c>
      <c r="BW137" s="1">
        <v>0.27639999999999998</v>
      </c>
      <c r="BX137" s="1">
        <v>-0.3528</v>
      </c>
      <c r="BY137" s="1">
        <v>-0.9153</v>
      </c>
      <c r="BZ137" s="1">
        <v>-1.2544999999999999</v>
      </c>
      <c r="CA137" s="1">
        <v>-1.6711</v>
      </c>
      <c r="CB137" s="1">
        <v>0.20219999999999999</v>
      </c>
      <c r="CC137" s="1">
        <v>-0.53</v>
      </c>
      <c r="CD137" s="1">
        <v>0.114</v>
      </c>
      <c r="CE137" s="1">
        <v>-0.13869999999999999</v>
      </c>
      <c r="CF137" s="1">
        <v>-0.47660000000000002</v>
      </c>
      <c r="CG137" s="1">
        <v>-0.80389999999999995</v>
      </c>
      <c r="CH137" s="1">
        <v>-0.66090000000000004</v>
      </c>
      <c r="CI137" s="1">
        <v>-0.1145</v>
      </c>
      <c r="CJ137" s="1">
        <v>-0.1545</v>
      </c>
      <c r="CK137" s="1">
        <v>1.3454999999999999</v>
      </c>
      <c r="CL137" s="1">
        <v>-5.57E-2</v>
      </c>
      <c r="CM137" s="1">
        <v>7.0599999999999996E-2</v>
      </c>
      <c r="CN137" s="1">
        <v>0.2099</v>
      </c>
      <c r="CO137" s="1">
        <v>3.6900000000000002E-2</v>
      </c>
      <c r="CP137" s="1">
        <v>-1.0116000000000001</v>
      </c>
      <c r="CQ137" s="1">
        <v>0.2828</v>
      </c>
      <c r="CR137" s="1">
        <v>-0.14879999999999999</v>
      </c>
      <c r="CS137" s="1">
        <v>-1.0101</v>
      </c>
      <c r="CT137" s="1">
        <v>-0.31769999999999998</v>
      </c>
      <c r="CU137" s="1">
        <v>-0.90580000000000005</v>
      </c>
      <c r="CV137" s="1">
        <v>0</v>
      </c>
      <c r="CW137" s="1">
        <v>-1.44</v>
      </c>
      <c r="CX137" s="1">
        <v>4.99E-2</v>
      </c>
      <c r="CY137" s="1">
        <v>-0.56840000000000002</v>
      </c>
      <c r="CZ137" s="1">
        <v>0.1678</v>
      </c>
      <c r="DA137" s="1">
        <v>0.1787</v>
      </c>
      <c r="DB137" s="1">
        <v>-2.0522999999999998</v>
      </c>
      <c r="DC137" s="1">
        <v>-3.6093000000000002</v>
      </c>
      <c r="DD137" s="1">
        <v>-0.39410000000000001</v>
      </c>
      <c r="DE137" s="1">
        <v>-0.47089999999999999</v>
      </c>
      <c r="DF137" s="1">
        <v>0.19620000000000001</v>
      </c>
      <c r="DG137" s="1">
        <v>-0.1205</v>
      </c>
      <c r="DH137" s="1">
        <v>0.41339999999999999</v>
      </c>
      <c r="DI137" s="1">
        <v>-0.23400000000000001</v>
      </c>
      <c r="DJ137" s="1">
        <v>1.6799999999999999E-2</v>
      </c>
      <c r="DK137" s="1">
        <v>0.24690000000000001</v>
      </c>
      <c r="DL137" s="1">
        <v>0.40039999999999998</v>
      </c>
      <c r="DM137" s="1">
        <v>1.4765999999999999</v>
      </c>
      <c r="DN137" s="1">
        <v>0.1047</v>
      </c>
      <c r="DO137" s="1">
        <v>-7.6999999999999999E-2</v>
      </c>
      <c r="DP137" s="1">
        <v>-1.3474999999999999</v>
      </c>
      <c r="DQ137" s="1">
        <v>0.34139999999999998</v>
      </c>
      <c r="DR137" s="1">
        <v>-6.3799999999999996E-2</v>
      </c>
      <c r="DS137" s="1">
        <v>-0.5333</v>
      </c>
      <c r="DT137" s="1">
        <v>-2.6347999999999998</v>
      </c>
      <c r="DU137" s="1">
        <v>-0.2384</v>
      </c>
      <c r="DV137" s="1">
        <v>-0.58579999999999999</v>
      </c>
      <c r="DW137" s="1">
        <v>-0.7399</v>
      </c>
      <c r="DX137" s="1">
        <v>-1.0649</v>
      </c>
      <c r="DY137" s="1">
        <v>1.1418999999999999</v>
      </c>
      <c r="DZ137" s="1">
        <v>-1.4301999999999999</v>
      </c>
      <c r="EA137" s="1">
        <v>-0.67390000000000005</v>
      </c>
      <c r="EB137" s="1">
        <v>-0.94810000000000005</v>
      </c>
      <c r="EC137" s="1">
        <v>-0.37209999999999999</v>
      </c>
      <c r="ED137" s="1">
        <v>-0.62</v>
      </c>
      <c r="EE137" s="1">
        <v>-0.13550000000000001</v>
      </c>
      <c r="EF137" s="1">
        <v>-0.90400000000000003</v>
      </c>
      <c r="EG137" s="1">
        <v>7.2300000000000003E-2</v>
      </c>
      <c r="EH137" s="1">
        <v>-0.27129999999999999</v>
      </c>
      <c r="EI137" s="1">
        <v>-6.1699999999999998E-2</v>
      </c>
      <c r="EJ137" s="1">
        <v>-0.52690000000000003</v>
      </c>
      <c r="EK137" s="1">
        <v>-0.22059999999999999</v>
      </c>
      <c r="EL137" s="1">
        <v>0.26279999999999998</v>
      </c>
      <c r="EM137" s="1">
        <v>-1.0652999999999999</v>
      </c>
      <c r="EN137" s="1">
        <v>-0.45240000000000002</v>
      </c>
      <c r="EO137" s="1">
        <v>0.26769999999999999</v>
      </c>
      <c r="EP137" s="1">
        <v>0.33139999999999997</v>
      </c>
      <c r="EQ137" s="1">
        <v>6.6199999999999995E-2</v>
      </c>
      <c r="ER137" s="1">
        <v>-3.2157</v>
      </c>
      <c r="ES137" s="1">
        <v>8.2100000000000006E-2</v>
      </c>
      <c r="ET137" s="1">
        <v>0.24440000000000001</v>
      </c>
      <c r="EU137" s="1">
        <v>-0.25740000000000002</v>
      </c>
      <c r="EV137" s="1">
        <v>-0.81200000000000006</v>
      </c>
      <c r="EX137" s="1">
        <v>0.2094</v>
      </c>
      <c r="EY137" s="1">
        <v>2.7799999999999998E-2</v>
      </c>
      <c r="EZ137" s="1">
        <v>0</v>
      </c>
      <c r="GI137" s="1">
        <v>-0.25430000000000003</v>
      </c>
      <c r="HA137" s="1" t="str">
        <f t="shared" si="4"/>
        <v>2019</v>
      </c>
      <c r="HB137" s="1" t="str">
        <f t="shared" si="5"/>
        <v>01</v>
      </c>
    </row>
    <row r="138" spans="1:210">
      <c r="A138" s="3" t="s">
        <v>9</v>
      </c>
      <c r="B138" s="3"/>
      <c r="C138" s="3" t="s">
        <v>3408</v>
      </c>
      <c r="E138" s="1" t="s">
        <v>3409</v>
      </c>
      <c r="F138" s="1">
        <v>-0.17299999999999999</v>
      </c>
      <c r="G138" s="1">
        <v>0.1401</v>
      </c>
      <c r="H138" s="1">
        <v>0.90010000000000001</v>
      </c>
      <c r="I138" s="1">
        <v>-1.4987999999999999</v>
      </c>
      <c r="J138" s="1">
        <v>-0.45800000000000002</v>
      </c>
      <c r="K138" s="1">
        <v>-6.0600000000000001E-2</v>
      </c>
      <c r="L138" s="1">
        <v>0.16700000000000001</v>
      </c>
      <c r="M138" s="1">
        <v>-1.5166999999999999</v>
      </c>
      <c r="N138" s="1">
        <v>-1.0632999999999999</v>
      </c>
      <c r="O138" s="1">
        <v>-1.3091999999999999</v>
      </c>
      <c r="P138" s="1">
        <v>-0.66220000000000001</v>
      </c>
      <c r="Q138" s="1">
        <v>0.18690000000000001</v>
      </c>
      <c r="R138" s="1">
        <v>-0.89180000000000004</v>
      </c>
      <c r="S138" s="1">
        <v>0.29089999999999999</v>
      </c>
      <c r="T138" s="1">
        <v>-0.38279999999999997</v>
      </c>
      <c r="U138" s="1">
        <v>0.14910000000000001</v>
      </c>
      <c r="V138" s="1">
        <v>-0.41860000000000003</v>
      </c>
      <c r="W138" s="1">
        <v>0.43459999999999999</v>
      </c>
      <c r="X138" s="1">
        <v>0.17449999999999999</v>
      </c>
      <c r="Y138" s="1">
        <v>-0.31830000000000003</v>
      </c>
      <c r="Z138" s="1">
        <v>0.15090000000000001</v>
      </c>
      <c r="AA138" s="1">
        <v>-6.7799999999999999E-2</v>
      </c>
      <c r="AB138" s="1">
        <v>0</v>
      </c>
      <c r="AC138" s="1">
        <v>-0.20749999999999999</v>
      </c>
      <c r="AD138" s="1">
        <v>-0.17480000000000001</v>
      </c>
      <c r="AE138" s="1">
        <v>0.17979999999999999</v>
      </c>
      <c r="AF138" s="1">
        <v>-0.26879999999999998</v>
      </c>
      <c r="AG138" s="1">
        <v>-6.0900000000000003E-2</v>
      </c>
      <c r="AH138" s="1">
        <v>-0.37680000000000002</v>
      </c>
      <c r="AI138" s="1">
        <v>-1.8602000000000001</v>
      </c>
      <c r="AJ138" s="1">
        <v>1.3108</v>
      </c>
      <c r="AK138" s="1">
        <v>0.68789999999999996</v>
      </c>
      <c r="AL138" s="1">
        <v>-0.59640000000000004</v>
      </c>
      <c r="AM138" s="1">
        <v>0.45450000000000002</v>
      </c>
      <c r="AN138" s="1">
        <v>-0.9698</v>
      </c>
      <c r="AO138" s="1">
        <v>-0.87280000000000002</v>
      </c>
      <c r="AP138" s="1">
        <v>-1.5517000000000001</v>
      </c>
      <c r="AQ138" s="1">
        <v>0.5665</v>
      </c>
      <c r="AR138" s="1">
        <v>-0.95950000000000002</v>
      </c>
      <c r="AS138" s="1">
        <v>-0.69850000000000001</v>
      </c>
      <c r="AT138" s="1">
        <v>-0.22090000000000001</v>
      </c>
      <c r="AU138" s="1">
        <v>-0.17860000000000001</v>
      </c>
      <c r="AV138" s="1">
        <v>-1.1544000000000001</v>
      </c>
      <c r="AW138" s="1">
        <v>1.1463000000000001</v>
      </c>
      <c r="AX138" s="1">
        <v>-0.14149999999999999</v>
      </c>
      <c r="AY138" s="1">
        <v>-0.1323</v>
      </c>
      <c r="AZ138" s="1">
        <v>-1.0778000000000001</v>
      </c>
      <c r="BA138" s="1">
        <v>0.61570000000000003</v>
      </c>
      <c r="BB138" s="1">
        <v>-2.9756999999999998</v>
      </c>
      <c r="BC138" s="1">
        <v>1.1102000000000001</v>
      </c>
      <c r="BD138" s="1">
        <v>0.13669999999999999</v>
      </c>
      <c r="BE138" s="1">
        <v>-2.61</v>
      </c>
      <c r="BF138" s="1">
        <v>-3.6200000000000003E-2</v>
      </c>
      <c r="BG138" s="1">
        <v>-0.17230000000000001</v>
      </c>
      <c r="BH138" s="1">
        <v>0.1331</v>
      </c>
      <c r="BI138" s="1">
        <v>-0.44750000000000001</v>
      </c>
      <c r="BJ138" s="1">
        <v>-0.96209999999999996</v>
      </c>
      <c r="BK138" s="1">
        <v>-0.85429999999999995</v>
      </c>
      <c r="BL138" s="1">
        <v>-0.1197</v>
      </c>
      <c r="BM138" s="1">
        <v>0.85829999999999995</v>
      </c>
      <c r="BN138" s="1">
        <v>3.78E-2</v>
      </c>
      <c r="BO138" s="1">
        <v>0.2001</v>
      </c>
      <c r="BP138" s="1">
        <v>2.1214</v>
      </c>
      <c r="BQ138" s="1">
        <v>-0.96970000000000001</v>
      </c>
      <c r="BR138" s="1">
        <v>-0.30730000000000002</v>
      </c>
      <c r="BS138" s="1">
        <v>-0.2379</v>
      </c>
      <c r="BT138" s="1">
        <v>0</v>
      </c>
      <c r="BU138" s="1">
        <v>3.3068</v>
      </c>
      <c r="BV138" s="1">
        <v>0.63829999999999998</v>
      </c>
      <c r="BW138" s="1">
        <v>0.48430000000000001</v>
      </c>
      <c r="BX138" s="1">
        <v>1.1808000000000001</v>
      </c>
      <c r="BY138" s="1">
        <v>-1.2778</v>
      </c>
      <c r="BZ138" s="1">
        <v>-0.78779999999999994</v>
      </c>
      <c r="CA138" s="1">
        <v>-0.65280000000000005</v>
      </c>
      <c r="CB138" s="1">
        <v>-0.15090000000000001</v>
      </c>
      <c r="CC138" s="1">
        <v>-0.8115</v>
      </c>
      <c r="CD138" s="1">
        <v>0.11269999999999999</v>
      </c>
      <c r="CE138" s="1">
        <v>0.54269999999999996</v>
      </c>
      <c r="CF138" s="1">
        <v>0.7752</v>
      </c>
      <c r="CG138" s="1">
        <v>-1.163</v>
      </c>
      <c r="CH138" s="1">
        <v>0</v>
      </c>
      <c r="CI138" s="1">
        <v>-0.33989999999999998</v>
      </c>
      <c r="CJ138" s="1">
        <v>0.20810000000000001</v>
      </c>
      <c r="CK138" s="1">
        <v>0.30220000000000002</v>
      </c>
      <c r="CL138" s="1">
        <v>-6.2899999999999998E-2</v>
      </c>
      <c r="CM138" s="1">
        <v>0.31159999999999999</v>
      </c>
      <c r="CN138" s="1">
        <v>0.58819999999999995</v>
      </c>
      <c r="CO138" s="1">
        <v>0.17230000000000001</v>
      </c>
      <c r="CP138" s="1">
        <v>-0.92730000000000001</v>
      </c>
      <c r="CQ138" s="1">
        <v>0.56840000000000002</v>
      </c>
      <c r="CR138" s="1">
        <v>-0.34939999999999999</v>
      </c>
      <c r="CS138" s="1">
        <v>-0.1085</v>
      </c>
      <c r="CT138" s="1">
        <v>-0.26279999999999998</v>
      </c>
      <c r="CU138" s="1">
        <v>-0.90900000000000003</v>
      </c>
      <c r="CV138" s="1">
        <v>-0.2263</v>
      </c>
      <c r="CW138" s="1">
        <v>-1.7684</v>
      </c>
      <c r="CX138" s="1">
        <v>1.1488</v>
      </c>
      <c r="CY138" s="1">
        <v>-0.77549999999999997</v>
      </c>
      <c r="CZ138" s="1">
        <v>-0.33589999999999998</v>
      </c>
      <c r="DA138" s="1">
        <v>0.32369999999999999</v>
      </c>
      <c r="DB138" s="1">
        <v>-1.9658</v>
      </c>
      <c r="DC138" s="1">
        <v>1.9584999999999999</v>
      </c>
      <c r="DD138" s="1">
        <v>-2.6848999999999998</v>
      </c>
      <c r="DE138" s="1">
        <v>-0.5232</v>
      </c>
      <c r="DF138" s="1">
        <v>1.8700000000000001E-2</v>
      </c>
      <c r="DG138" s="1">
        <v>-9.5600000000000004E-2</v>
      </c>
      <c r="DH138" s="1">
        <v>0.57899999999999996</v>
      </c>
      <c r="DI138" s="1">
        <v>2.9700000000000001E-2</v>
      </c>
      <c r="DJ138" s="1">
        <v>0.41110000000000002</v>
      </c>
      <c r="DK138" s="1">
        <v>0.8367</v>
      </c>
      <c r="DL138" s="1">
        <v>0.68010000000000004</v>
      </c>
      <c r="DM138" s="1">
        <v>1.0754999999999999</v>
      </c>
      <c r="DN138" s="1">
        <v>0.1182</v>
      </c>
      <c r="DO138" s="1">
        <v>0.34060000000000001</v>
      </c>
      <c r="DP138" s="1">
        <v>-0.96199999999999997</v>
      </c>
      <c r="DQ138" s="1">
        <v>0.34499999999999997</v>
      </c>
      <c r="DR138" s="1">
        <v>2.1299999999999999E-2</v>
      </c>
      <c r="DS138" s="1">
        <v>-0.34139999999999998</v>
      </c>
      <c r="DT138" s="1">
        <v>-2.7248999999999999</v>
      </c>
      <c r="DU138" s="1">
        <v>-0.19070000000000001</v>
      </c>
      <c r="DV138" s="1">
        <v>-5.96E-2</v>
      </c>
      <c r="DW138" s="1">
        <v>-0.53469999999999995</v>
      </c>
      <c r="DX138" s="1">
        <v>-0.4854</v>
      </c>
      <c r="DY138" s="1">
        <v>-0.16239999999999999</v>
      </c>
      <c r="DZ138" s="1">
        <v>-0.5837</v>
      </c>
      <c r="EA138" s="1">
        <v>-0.18029999999999999</v>
      </c>
      <c r="EB138" s="1">
        <v>-0.58440000000000003</v>
      </c>
      <c r="EC138" s="1">
        <v>5.33E-2</v>
      </c>
      <c r="ED138" s="1">
        <v>0</v>
      </c>
      <c r="EE138" s="1">
        <v>9.4600000000000004E-2</v>
      </c>
      <c r="EF138" s="1">
        <v>-0.72699999999999998</v>
      </c>
      <c r="EG138" s="1">
        <v>9.7799999999999998E-2</v>
      </c>
      <c r="EH138" s="1">
        <v>-0.31190000000000001</v>
      </c>
      <c r="EI138" s="1">
        <v>-0.29060000000000002</v>
      </c>
      <c r="EJ138" s="1">
        <v>-0.32779999999999998</v>
      </c>
      <c r="EK138" s="1">
        <v>1.11E-2</v>
      </c>
      <c r="EL138" s="1">
        <v>0.62329999999999997</v>
      </c>
      <c r="EM138" s="1">
        <v>0</v>
      </c>
      <c r="EN138" s="1">
        <v>-0.64929999999999999</v>
      </c>
      <c r="EO138" s="1">
        <v>0.60019999999999996</v>
      </c>
      <c r="EP138" s="1">
        <v>0.63029999999999997</v>
      </c>
      <c r="EQ138" s="1">
        <v>0.30070000000000002</v>
      </c>
      <c r="ER138" s="1">
        <v>-1.5432999999999999</v>
      </c>
      <c r="ES138" s="1">
        <v>-6.5500000000000003E-2</v>
      </c>
      <c r="ET138" s="1">
        <v>4.87E-2</v>
      </c>
      <c r="EU138" s="1">
        <v>-0.38619999999999999</v>
      </c>
      <c r="EV138" s="1">
        <v>-0.33939999999999998</v>
      </c>
      <c r="EX138" s="1">
        <v>-0.83720000000000006</v>
      </c>
      <c r="EY138" s="1">
        <v>0.74650000000000005</v>
      </c>
      <c r="EZ138" s="1">
        <v>0.221</v>
      </c>
      <c r="GI138" s="1">
        <v>0.76600000000000001</v>
      </c>
      <c r="HA138" s="1" t="str">
        <f t="shared" si="4"/>
        <v>2019</v>
      </c>
      <c r="HB138" s="1" t="str">
        <f t="shared" si="5"/>
        <v>01</v>
      </c>
    </row>
    <row r="139" spans="1:210">
      <c r="A139" s="3" t="s">
        <v>9</v>
      </c>
      <c r="B139" s="3"/>
      <c r="C139" s="3" t="s">
        <v>3410</v>
      </c>
      <c r="E139" s="1" t="s">
        <v>3411</v>
      </c>
      <c r="F139" s="1">
        <v>-0.11899999999999999</v>
      </c>
      <c r="G139" s="1">
        <v>-0.87219999999999998</v>
      </c>
      <c r="H139" s="1">
        <v>0.187</v>
      </c>
      <c r="I139" s="1">
        <v>-1.4905999999999999</v>
      </c>
      <c r="J139" s="1">
        <v>-5.0599999999999999E-2</v>
      </c>
      <c r="K139" s="1">
        <v>-0.12039999999999999</v>
      </c>
      <c r="L139" s="1">
        <v>-0.1661</v>
      </c>
      <c r="M139" s="1">
        <v>-1.3341000000000001</v>
      </c>
      <c r="N139" s="1">
        <v>-1.0588</v>
      </c>
      <c r="O139" s="1">
        <v>-1.0153000000000001</v>
      </c>
      <c r="P139" s="1">
        <v>0.19969999999999999</v>
      </c>
      <c r="Q139" s="1">
        <v>-9.2200000000000004E-2</v>
      </c>
      <c r="R139" s="1">
        <v>-1.1714</v>
      </c>
      <c r="S139" s="1">
        <v>6.2E-2</v>
      </c>
      <c r="T139" s="1">
        <v>-0.75929999999999997</v>
      </c>
      <c r="U139" s="1">
        <v>-0.36909999999999998</v>
      </c>
      <c r="V139" s="1">
        <v>-0.98540000000000005</v>
      </c>
      <c r="W139" s="1">
        <v>0.57599999999999996</v>
      </c>
      <c r="X139" s="1">
        <v>-0.51900000000000002</v>
      </c>
      <c r="Y139" s="1">
        <v>-0.37709999999999999</v>
      </c>
      <c r="Z139" s="1">
        <v>7.5899999999999995E-2</v>
      </c>
      <c r="AA139" s="1">
        <v>-0.89729999999999999</v>
      </c>
      <c r="AB139" s="1">
        <v>0.12429999999999999</v>
      </c>
      <c r="AC139" s="1">
        <v>0.10390000000000001</v>
      </c>
      <c r="AD139" s="1">
        <v>-0.69240000000000002</v>
      </c>
      <c r="AE139" s="1">
        <v>-0.88959999999999995</v>
      </c>
      <c r="AF139" s="1">
        <v>-0.96489999999999998</v>
      </c>
      <c r="AG139" s="1">
        <v>0.12330000000000001</v>
      </c>
      <c r="AH139" s="1">
        <v>-0.62339999999999995</v>
      </c>
      <c r="AI139" s="1">
        <v>-0.1691</v>
      </c>
      <c r="AJ139" s="1">
        <v>0</v>
      </c>
      <c r="AK139" s="1">
        <v>1.2239</v>
      </c>
      <c r="AL139" s="1">
        <v>-0.88660000000000005</v>
      </c>
      <c r="AM139" s="1">
        <v>0.45240000000000002</v>
      </c>
      <c r="AN139" s="1">
        <v>-0.4083</v>
      </c>
      <c r="AO139" s="1">
        <v>-0.58009999999999995</v>
      </c>
      <c r="AP139" s="1">
        <v>-1.7141999999999999</v>
      </c>
      <c r="AQ139" s="1">
        <v>0.49890000000000001</v>
      </c>
      <c r="AR139" s="1">
        <v>-0.44929999999999998</v>
      </c>
      <c r="AS139" s="1">
        <v>-0.74939999999999996</v>
      </c>
      <c r="AT139" s="1">
        <v>0.33629999999999999</v>
      </c>
      <c r="AU139" s="1">
        <v>0.31059999999999999</v>
      </c>
      <c r="AV139" s="1">
        <v>-0.1074</v>
      </c>
      <c r="AW139" s="1">
        <v>0.20330000000000001</v>
      </c>
      <c r="AX139" s="1">
        <v>-0.92249999999999999</v>
      </c>
      <c r="AY139" s="1">
        <v>0.26769999999999999</v>
      </c>
      <c r="AZ139" s="1">
        <v>-0.27939999999999998</v>
      </c>
      <c r="BA139" s="1">
        <v>0.73799999999999999</v>
      </c>
      <c r="BB139" s="1">
        <v>0.1384</v>
      </c>
      <c r="BC139" s="1">
        <v>-0.14799999999999999</v>
      </c>
      <c r="BD139" s="1">
        <v>0.49880000000000002</v>
      </c>
      <c r="BE139" s="1">
        <v>-1.1296999999999999</v>
      </c>
      <c r="BF139" s="1">
        <v>0.1081</v>
      </c>
      <c r="BG139" s="1">
        <v>-0.10199999999999999</v>
      </c>
      <c r="BH139" s="1">
        <v>0</v>
      </c>
      <c r="BI139" s="1">
        <v>-0.78979999999999995</v>
      </c>
      <c r="BJ139" s="1">
        <v>-0.62890000000000001</v>
      </c>
      <c r="BK139" s="1">
        <v>-0.92949999999999999</v>
      </c>
      <c r="BL139" s="1">
        <v>0.4773</v>
      </c>
      <c r="BM139" s="1">
        <v>0.28710000000000002</v>
      </c>
      <c r="BN139" s="1">
        <v>-0.11119999999999999</v>
      </c>
      <c r="BO139" s="1">
        <v>0.26950000000000002</v>
      </c>
      <c r="BP139" s="1">
        <v>3.2936000000000001</v>
      </c>
      <c r="BQ139" s="1">
        <v>-1.5743</v>
      </c>
      <c r="BR139" s="1">
        <v>-0.46029999999999999</v>
      </c>
      <c r="BS139" s="1">
        <v>-0.2349</v>
      </c>
      <c r="BT139" s="1">
        <v>0</v>
      </c>
      <c r="BU139" s="1">
        <v>4.9135999999999997</v>
      </c>
      <c r="BV139" s="1">
        <v>-0.85240000000000005</v>
      </c>
      <c r="BW139" s="1">
        <v>-0.10299999999999999</v>
      </c>
      <c r="BX139" s="1">
        <v>-0.99780000000000002</v>
      </c>
      <c r="BY139" s="1">
        <v>-0.35859999999999997</v>
      </c>
      <c r="BZ139" s="1">
        <v>-1.2598</v>
      </c>
      <c r="CA139" s="1">
        <v>-1.2505999999999999</v>
      </c>
      <c r="CB139" s="1">
        <v>0.20130000000000001</v>
      </c>
      <c r="CC139" s="1">
        <v>-0.44519999999999998</v>
      </c>
      <c r="CD139" s="1">
        <v>0</v>
      </c>
      <c r="CE139" s="1">
        <v>-0.31709999999999999</v>
      </c>
      <c r="CF139" s="1">
        <v>-1.111</v>
      </c>
      <c r="CG139" s="1">
        <v>-0.3518</v>
      </c>
      <c r="CH139" s="1">
        <v>0.20430000000000001</v>
      </c>
      <c r="CI139" s="1">
        <v>-0.34179999999999999</v>
      </c>
      <c r="CJ139" s="1">
        <v>0</v>
      </c>
      <c r="CK139" s="1">
        <v>-0.30009999999999998</v>
      </c>
      <c r="CL139" s="1">
        <v>7.8799999999999995E-2</v>
      </c>
      <c r="CM139" s="1">
        <v>5.5599999999999997E-2</v>
      </c>
      <c r="CN139" s="1">
        <v>1.9E-3</v>
      </c>
      <c r="CO139" s="1">
        <v>-0.1867</v>
      </c>
      <c r="CP139" s="1">
        <v>-1.2708999999999999</v>
      </c>
      <c r="CQ139" s="1">
        <v>0.37680000000000002</v>
      </c>
      <c r="CR139" s="1">
        <v>-0.34839999999999999</v>
      </c>
      <c r="CS139" s="1">
        <v>-0.37390000000000001</v>
      </c>
      <c r="CT139" s="1">
        <v>-0.1057</v>
      </c>
      <c r="CU139" s="1">
        <v>-1.1586000000000001</v>
      </c>
      <c r="CV139" s="1">
        <v>0.3407</v>
      </c>
      <c r="CW139" s="1">
        <v>-0.96050000000000002</v>
      </c>
      <c r="CX139" s="1">
        <v>1.4007000000000001</v>
      </c>
      <c r="CY139" s="1">
        <v>-0.67390000000000005</v>
      </c>
      <c r="CZ139" s="1">
        <v>-0.61929999999999996</v>
      </c>
      <c r="DA139" s="1">
        <v>0.28699999999999998</v>
      </c>
      <c r="DB139" s="1">
        <v>-3.8203</v>
      </c>
      <c r="DC139" s="1">
        <v>1.8123</v>
      </c>
      <c r="DD139" s="1">
        <v>-2.5798999999999999</v>
      </c>
      <c r="DE139" s="1">
        <v>-0.52410000000000001</v>
      </c>
      <c r="DF139" s="1">
        <v>-0.57540000000000002</v>
      </c>
      <c r="DG139" s="1">
        <v>-0.1113</v>
      </c>
      <c r="DH139" s="1">
        <v>-0.30370000000000003</v>
      </c>
      <c r="DI139" s="1">
        <v>-8.0299999999999996E-2</v>
      </c>
      <c r="DJ139" s="1">
        <v>-9.4799999999999995E-2</v>
      </c>
      <c r="DK139" s="1">
        <v>-0.1661</v>
      </c>
      <c r="DL139" s="1">
        <v>-6.88E-2</v>
      </c>
      <c r="DM139" s="1">
        <v>0.33700000000000002</v>
      </c>
      <c r="DN139" s="1">
        <v>0.1482</v>
      </c>
      <c r="DO139" s="1">
        <v>3.2899999999999999E-2</v>
      </c>
      <c r="DP139" s="1">
        <v>-1.1857</v>
      </c>
      <c r="DQ139" s="1">
        <v>0.51629999999999998</v>
      </c>
      <c r="DR139" s="1">
        <v>-0.12809999999999999</v>
      </c>
      <c r="DS139" s="1">
        <v>-0.63470000000000004</v>
      </c>
      <c r="DT139" s="1">
        <v>-2.9708999999999999</v>
      </c>
      <c r="DU139" s="1">
        <v>-0.23860000000000001</v>
      </c>
      <c r="DV139" s="1">
        <v>-0.1177</v>
      </c>
      <c r="DW139" s="1">
        <v>-5.2999999999999999E-2</v>
      </c>
      <c r="DX139" s="1">
        <v>-0.8034</v>
      </c>
      <c r="DY139" s="1">
        <v>0.9224</v>
      </c>
      <c r="DZ139" s="1">
        <v>-0.98319999999999996</v>
      </c>
      <c r="EA139" s="1">
        <v>-1.0111000000000001</v>
      </c>
      <c r="EB139" s="1">
        <v>-0.74750000000000005</v>
      </c>
      <c r="EC139" s="1">
        <v>-0.37190000000000001</v>
      </c>
      <c r="ED139" s="1">
        <v>-0.1138</v>
      </c>
      <c r="EE139" s="1">
        <v>-5.3999999999999999E-2</v>
      </c>
      <c r="EF139" s="1">
        <v>-0.78849999999999998</v>
      </c>
      <c r="EG139" s="1">
        <v>-0.36359999999999998</v>
      </c>
      <c r="EH139" s="1">
        <v>-0.48380000000000001</v>
      </c>
      <c r="EI139" s="1">
        <v>-1.0069999999999999</v>
      </c>
      <c r="EJ139" s="1">
        <v>-0.26540000000000002</v>
      </c>
      <c r="EK139" s="1">
        <v>-0.86939999999999995</v>
      </c>
      <c r="EL139" s="1">
        <v>6.3600000000000004E-2</v>
      </c>
      <c r="EM139" s="1">
        <v>-0.74309999999999998</v>
      </c>
      <c r="EN139" s="1">
        <v>-1.0825</v>
      </c>
      <c r="EO139" s="1">
        <v>-5.8700000000000002E-2</v>
      </c>
      <c r="EP139" s="1">
        <v>0.1069</v>
      </c>
      <c r="EQ139" s="1">
        <v>0.22539999999999999</v>
      </c>
      <c r="ER139" s="1">
        <v>-2.0021</v>
      </c>
      <c r="ES139" s="1">
        <v>-0.26179999999999998</v>
      </c>
      <c r="ET139" s="1">
        <v>-0.19439999999999999</v>
      </c>
      <c r="EU139" s="1">
        <v>-9.6799999999999997E-2</v>
      </c>
      <c r="EV139" s="1">
        <v>-0.82030000000000003</v>
      </c>
      <c r="EX139" s="1">
        <v>-0.67349999999999999</v>
      </c>
      <c r="EY139" s="1">
        <v>-0.34949999999999998</v>
      </c>
      <c r="EZ139" s="1">
        <v>-0.48680000000000001</v>
      </c>
      <c r="GI139" s="1">
        <v>0.29499999999999998</v>
      </c>
      <c r="HA139" s="1" t="str">
        <f t="shared" si="4"/>
        <v>2019</v>
      </c>
      <c r="HB139" s="1" t="str">
        <f t="shared" si="5"/>
        <v>01</v>
      </c>
    </row>
    <row r="140" spans="1:210">
      <c r="A140" s="3" t="s">
        <v>9</v>
      </c>
      <c r="B140" s="3"/>
      <c r="C140" s="3" t="s">
        <v>3412</v>
      </c>
      <c r="E140" s="1" t="s">
        <v>3413</v>
      </c>
      <c r="F140" s="1">
        <v>-0.18679999999999999</v>
      </c>
      <c r="G140" s="1">
        <v>3.4799999999999998E-2</v>
      </c>
      <c r="H140" s="1">
        <v>0.25309999999999999</v>
      </c>
      <c r="I140" s="1">
        <v>-1.1129</v>
      </c>
      <c r="J140" s="1">
        <v>-0.1012</v>
      </c>
      <c r="K140" s="1">
        <v>-0.47960000000000003</v>
      </c>
      <c r="L140" s="1">
        <v>-0.41470000000000001</v>
      </c>
      <c r="M140" s="1">
        <v>-1.1924999999999999</v>
      </c>
      <c r="N140" s="1">
        <v>-0.96740000000000004</v>
      </c>
      <c r="O140" s="1">
        <v>-1.2008000000000001</v>
      </c>
      <c r="P140" s="1">
        <v>0.73819999999999997</v>
      </c>
      <c r="Q140" s="1">
        <v>-0.45989999999999998</v>
      </c>
      <c r="R140" s="1">
        <v>-0.7198</v>
      </c>
      <c r="S140" s="1">
        <v>-2.07E-2</v>
      </c>
      <c r="T140" s="1">
        <v>-0.1154</v>
      </c>
      <c r="U140" s="1">
        <v>0.3</v>
      </c>
      <c r="V140" s="1">
        <v>-0.42059999999999997</v>
      </c>
      <c r="W140" s="1">
        <v>0.33889999999999998</v>
      </c>
      <c r="X140" s="1">
        <v>0.871</v>
      </c>
      <c r="Y140" s="1">
        <v>-3.1800000000000002E-2</v>
      </c>
      <c r="Z140" s="1">
        <v>0</v>
      </c>
      <c r="AA140" s="1">
        <v>0.61070000000000002</v>
      </c>
      <c r="AB140" s="1">
        <v>-0.36899999999999999</v>
      </c>
      <c r="AC140" s="1">
        <v>0.36430000000000001</v>
      </c>
      <c r="AD140" s="1">
        <v>-0.1171</v>
      </c>
      <c r="AE140" s="1">
        <v>-0.18010000000000001</v>
      </c>
      <c r="AF140" s="1">
        <v>0.44800000000000001</v>
      </c>
      <c r="AG140" s="1">
        <v>-0.42699999999999999</v>
      </c>
      <c r="AH140" s="1">
        <v>-0.25180000000000002</v>
      </c>
      <c r="AI140" s="1">
        <v>-5.67E-2</v>
      </c>
      <c r="AJ140" s="1">
        <v>-0.1862</v>
      </c>
      <c r="AK140" s="1">
        <v>-1.8585</v>
      </c>
      <c r="AL140" s="1">
        <v>0.29880000000000001</v>
      </c>
      <c r="AM140" s="1">
        <v>0.45240000000000002</v>
      </c>
      <c r="AN140" s="1">
        <v>-0.35909999999999997</v>
      </c>
      <c r="AO140" s="1">
        <v>-0.78700000000000003</v>
      </c>
      <c r="AP140" s="1">
        <v>-2.6446999999999998</v>
      </c>
      <c r="AQ140" s="1">
        <v>1.1404000000000001</v>
      </c>
      <c r="AR140" s="1">
        <v>-0.80279999999999996</v>
      </c>
      <c r="AS140" s="1">
        <v>-0.5444</v>
      </c>
      <c r="AT140" s="1">
        <v>0.1111</v>
      </c>
      <c r="AU140" s="1">
        <v>0.26569999999999999</v>
      </c>
      <c r="AV140" s="1">
        <v>-0.88770000000000004</v>
      </c>
      <c r="AW140" s="1">
        <v>0.68069999999999997</v>
      </c>
      <c r="AX140" s="1">
        <v>0.4239</v>
      </c>
      <c r="AY140" s="1">
        <v>-0.46350000000000002</v>
      </c>
      <c r="AZ140" s="1">
        <v>0</v>
      </c>
      <c r="BA140" s="1">
        <v>0</v>
      </c>
      <c r="BB140" s="1">
        <v>0.45879999999999999</v>
      </c>
      <c r="BC140" s="1">
        <v>-0.51239999999999997</v>
      </c>
      <c r="BD140" s="1">
        <v>-0.86009999999999998</v>
      </c>
      <c r="BE140" s="1">
        <v>-0.2752</v>
      </c>
      <c r="BF140" s="1">
        <v>-0.57469999999999999</v>
      </c>
      <c r="BG140" s="1">
        <v>0.1376</v>
      </c>
      <c r="BH140" s="1">
        <v>0</v>
      </c>
      <c r="BI140" s="1">
        <v>-0.4415</v>
      </c>
      <c r="BJ140" s="1">
        <v>-1.0387</v>
      </c>
      <c r="BK140" s="1">
        <v>-1.3178000000000001</v>
      </c>
      <c r="BL140" s="1">
        <v>-0.9546</v>
      </c>
      <c r="BM140" s="1">
        <v>1.2202999999999999</v>
      </c>
      <c r="BN140" s="1">
        <v>-1.9933000000000001</v>
      </c>
      <c r="BO140" s="1">
        <v>1.9581</v>
      </c>
      <c r="BP140" s="1">
        <v>-3.3041</v>
      </c>
      <c r="BQ140" s="1">
        <v>1.5448</v>
      </c>
      <c r="BR140" s="1">
        <v>-1.2257</v>
      </c>
      <c r="BS140" s="1">
        <v>-7.9200000000000007E-2</v>
      </c>
      <c r="BT140" s="1">
        <v>-0.123</v>
      </c>
      <c r="BU140" s="1">
        <v>4.2470999999999997</v>
      </c>
      <c r="BV140" s="1">
        <v>-2.3370000000000002</v>
      </c>
      <c r="BW140" s="1">
        <v>0.99919999999999998</v>
      </c>
      <c r="BX140" s="1">
        <v>1.2463</v>
      </c>
      <c r="BY140" s="1">
        <v>-1.3459000000000001</v>
      </c>
      <c r="BZ140" s="1">
        <v>-1.4195</v>
      </c>
      <c r="CA140" s="1">
        <v>-1.4721</v>
      </c>
      <c r="CB140" s="1">
        <v>0.25119999999999998</v>
      </c>
      <c r="CC140" s="1">
        <v>-0.45040000000000002</v>
      </c>
      <c r="CD140" s="1">
        <v>0</v>
      </c>
      <c r="CE140" s="1">
        <v>0.65200000000000002</v>
      </c>
      <c r="CF140" s="1">
        <v>0.81140000000000001</v>
      </c>
      <c r="CG140" s="1">
        <v>-1.0314000000000001</v>
      </c>
      <c r="CH140" s="1">
        <v>-0.30840000000000001</v>
      </c>
      <c r="CI140" s="1">
        <v>-0.2266</v>
      </c>
      <c r="CJ140" s="1">
        <v>5.1900000000000002E-2</v>
      </c>
      <c r="CK140" s="1">
        <v>1.4457</v>
      </c>
      <c r="CL140" s="1">
        <v>8.6900000000000005E-2</v>
      </c>
      <c r="CM140" s="1">
        <v>0.3367</v>
      </c>
      <c r="CN140" s="1">
        <v>0.96260000000000001</v>
      </c>
      <c r="CO140" s="1">
        <v>0.32269999999999999</v>
      </c>
      <c r="CP140" s="1">
        <v>-0.86909999999999998</v>
      </c>
      <c r="CQ140" s="1">
        <v>0.32919999999999999</v>
      </c>
      <c r="CR140" s="1">
        <v>-0.7984</v>
      </c>
      <c r="CS140" s="1">
        <v>-0.80420000000000003</v>
      </c>
      <c r="CT140" s="1">
        <v>5.2699999999999997E-2</v>
      </c>
      <c r="CU140" s="1">
        <v>-1.26</v>
      </c>
      <c r="CV140" s="1">
        <v>1.3105</v>
      </c>
      <c r="CW140" s="1">
        <v>-2.391</v>
      </c>
      <c r="CX140" s="1">
        <v>1.4014</v>
      </c>
      <c r="CY140" s="1">
        <v>-0.31119999999999998</v>
      </c>
      <c r="CZ140" s="1">
        <v>0.39750000000000002</v>
      </c>
      <c r="DA140" s="1">
        <v>0.39450000000000002</v>
      </c>
      <c r="DB140" s="1">
        <v>-4.1449999999999996</v>
      </c>
      <c r="DC140" s="1">
        <v>-3.8974000000000002</v>
      </c>
      <c r="DD140" s="1">
        <v>0.91479999999999995</v>
      </c>
      <c r="DE140" s="1">
        <v>-0.36780000000000002</v>
      </c>
      <c r="DF140" s="1">
        <v>-0.31419999999999998</v>
      </c>
      <c r="DG140" s="1">
        <v>-1.8100000000000002E-2</v>
      </c>
      <c r="DH140" s="1">
        <v>1.1406000000000001</v>
      </c>
      <c r="DI140" s="1">
        <v>-0.14069999999999999</v>
      </c>
      <c r="DJ140" s="1">
        <v>0.3241</v>
      </c>
      <c r="DK140" s="1">
        <v>0.68389999999999995</v>
      </c>
      <c r="DL140" s="1">
        <v>0.68389999999999995</v>
      </c>
      <c r="DM140" s="1">
        <v>1.0082</v>
      </c>
      <c r="DN140" s="1">
        <v>0.39629999999999999</v>
      </c>
      <c r="DO140" s="1">
        <v>0.2467</v>
      </c>
      <c r="DP140" s="1">
        <v>-0.45710000000000001</v>
      </c>
      <c r="DQ140" s="1">
        <v>0.22900000000000001</v>
      </c>
      <c r="DR140" s="1">
        <v>-0.4486</v>
      </c>
      <c r="DS140" s="1">
        <v>-0.44369999999999998</v>
      </c>
      <c r="DT140" s="1">
        <v>-1.78</v>
      </c>
      <c r="DU140" s="1">
        <v>-4.7800000000000002E-2</v>
      </c>
      <c r="DV140" s="1">
        <v>-0.35730000000000001</v>
      </c>
      <c r="DW140" s="1">
        <v>-0.47770000000000001</v>
      </c>
      <c r="DX140" s="1">
        <v>-1.6059000000000001</v>
      </c>
      <c r="DY140" s="1">
        <v>1.3572</v>
      </c>
      <c r="DZ140" s="1">
        <v>-0.17599999999999999</v>
      </c>
      <c r="EA140" s="1">
        <v>-0.38540000000000002</v>
      </c>
      <c r="EB140" s="1">
        <v>-0.8024</v>
      </c>
      <c r="EC140" s="1">
        <v>-0.58540000000000003</v>
      </c>
      <c r="ED140" s="1">
        <v>0.69040000000000001</v>
      </c>
      <c r="EE140" s="1">
        <v>0.159</v>
      </c>
      <c r="EF140" s="1">
        <v>-0.90439999999999998</v>
      </c>
      <c r="EG140" s="1">
        <v>0.38179999999999997</v>
      </c>
      <c r="EH140" s="1">
        <v>-0.37869999999999998</v>
      </c>
      <c r="EI140" s="1">
        <v>-0.7127</v>
      </c>
      <c r="EJ140" s="1">
        <v>0.21190000000000001</v>
      </c>
      <c r="EK140" s="1">
        <v>0.59209999999999996</v>
      </c>
      <c r="EL140" s="1">
        <v>1.0427999999999999</v>
      </c>
      <c r="EM140" s="1">
        <v>-0.88529999999999998</v>
      </c>
      <c r="EN140" s="1">
        <v>-1.4558</v>
      </c>
      <c r="EO140" s="1">
        <v>0.4506</v>
      </c>
      <c r="EP140" s="1">
        <v>0.4844</v>
      </c>
      <c r="EQ140" s="1">
        <v>0.39529999999999998</v>
      </c>
      <c r="ER140" s="1">
        <v>-2.7997000000000001</v>
      </c>
      <c r="ES140" s="1">
        <v>0.19689999999999999</v>
      </c>
      <c r="ET140" s="1">
        <v>0.50329999999999997</v>
      </c>
      <c r="EU140" s="1">
        <v>0.2261</v>
      </c>
      <c r="EV140" s="1">
        <v>-0.35060000000000002</v>
      </c>
      <c r="EX140" s="1">
        <v>0.57530000000000003</v>
      </c>
      <c r="EY140" s="1">
        <v>0.9899</v>
      </c>
      <c r="EZ140" s="1">
        <v>7.3800000000000004E-2</v>
      </c>
      <c r="GI140" s="1">
        <v>0.65610000000000002</v>
      </c>
      <c r="HA140" s="1" t="str">
        <f t="shared" si="4"/>
        <v>2019</v>
      </c>
      <c r="HB140" s="1" t="str">
        <f t="shared" si="5"/>
        <v>01</v>
      </c>
    </row>
    <row r="141" spans="1:210">
      <c r="A141" s="3" t="s">
        <v>9</v>
      </c>
      <c r="B141" s="3"/>
      <c r="C141" s="3" t="s">
        <v>3414</v>
      </c>
      <c r="E141" s="1" t="s">
        <v>409</v>
      </c>
      <c r="F141" s="1">
        <v>-2.6599999999999999E-2</v>
      </c>
      <c r="G141" s="1">
        <v>-0.90429999999999999</v>
      </c>
      <c r="H141" s="1">
        <v>0.38059999999999999</v>
      </c>
      <c r="I141" s="1">
        <v>-1.0481</v>
      </c>
      <c r="J141" s="1">
        <v>-0.3533</v>
      </c>
      <c r="K141" s="1">
        <v>0.18</v>
      </c>
      <c r="L141" s="1">
        <v>0.29189999999999999</v>
      </c>
      <c r="M141" s="1">
        <v>-1.2991999999999999</v>
      </c>
      <c r="N141" s="1">
        <v>-1.2666999999999999</v>
      </c>
      <c r="O141" s="1">
        <v>-1.131</v>
      </c>
      <c r="P141" s="1">
        <v>1.8956999999999999</v>
      </c>
      <c r="Q141" s="1">
        <v>0.27750000000000002</v>
      </c>
      <c r="R141" s="1">
        <v>-0.83399999999999996</v>
      </c>
      <c r="S141" s="1">
        <v>-0.2278</v>
      </c>
      <c r="T141" s="1">
        <v>0.85</v>
      </c>
      <c r="U141" s="1">
        <v>0.75349999999999995</v>
      </c>
      <c r="V141" s="1">
        <v>0.26369999999999999</v>
      </c>
      <c r="W141" s="1">
        <v>0.89480000000000004</v>
      </c>
      <c r="X141" s="1">
        <v>0.86950000000000005</v>
      </c>
      <c r="Y141" s="1">
        <v>0.19040000000000001</v>
      </c>
      <c r="Z141" s="1">
        <v>-7.5499999999999998E-2</v>
      </c>
      <c r="AA141" s="1">
        <v>1.147</v>
      </c>
      <c r="AB141" s="1">
        <v>-1.1055999999999999</v>
      </c>
      <c r="AC141" s="1">
        <v>-1.141</v>
      </c>
      <c r="AD141" s="1">
        <v>0.76649999999999996</v>
      </c>
      <c r="AE141" s="1">
        <v>0.18140000000000001</v>
      </c>
      <c r="AF141" s="1">
        <v>1.2465999999999999</v>
      </c>
      <c r="AG141" s="1">
        <v>-0.79410000000000003</v>
      </c>
      <c r="AH141" s="1">
        <v>0.6321</v>
      </c>
      <c r="AI141" s="1">
        <v>-0.33460000000000001</v>
      </c>
      <c r="AJ141" s="1">
        <v>-0.31319999999999998</v>
      </c>
      <c r="AK141" s="1">
        <v>-3.4275000000000002</v>
      </c>
      <c r="AL141" s="1">
        <v>0.40039999999999998</v>
      </c>
      <c r="AM141" s="1">
        <v>0.45240000000000002</v>
      </c>
      <c r="AN141" s="1">
        <v>-0.15260000000000001</v>
      </c>
      <c r="AO141" s="1">
        <v>-0.1246</v>
      </c>
      <c r="AP141" s="1">
        <v>-1.1891</v>
      </c>
      <c r="AQ141" s="1">
        <v>0.14180000000000001</v>
      </c>
      <c r="AR141" s="1">
        <v>-0.40179999999999999</v>
      </c>
      <c r="AS141" s="1">
        <v>0.1084</v>
      </c>
      <c r="AT141" s="1">
        <v>-0.44540000000000002</v>
      </c>
      <c r="AU141" s="1">
        <v>0.44030000000000002</v>
      </c>
      <c r="AV141" s="1">
        <v>-0.60150000000000003</v>
      </c>
      <c r="AW141" s="1">
        <v>0.54490000000000005</v>
      </c>
      <c r="AX141" s="1">
        <v>1.1715</v>
      </c>
      <c r="AY141" s="1">
        <v>-0.79679999999999995</v>
      </c>
      <c r="AZ141" s="1">
        <v>0</v>
      </c>
      <c r="BA141" s="1">
        <v>0.49009999999999998</v>
      </c>
      <c r="BB141" s="1">
        <v>-3.4200000000000001E-2</v>
      </c>
      <c r="BC141" s="1">
        <v>-0.1489</v>
      </c>
      <c r="BD141" s="1">
        <v>0.22670000000000001</v>
      </c>
      <c r="BE141" s="1">
        <v>-0.93200000000000005</v>
      </c>
      <c r="BF141" s="1">
        <v>-3.5900000000000001E-2</v>
      </c>
      <c r="BG141" s="1">
        <v>0.27450000000000002</v>
      </c>
      <c r="BH141" s="1">
        <v>6.6699999999999995E-2</v>
      </c>
      <c r="BI141" s="1">
        <v>0.72140000000000004</v>
      </c>
      <c r="BJ141" s="1">
        <v>-1.3157000000000001</v>
      </c>
      <c r="BK141" s="1">
        <v>-0.3503</v>
      </c>
      <c r="BL141" s="1">
        <v>-0.11990000000000001</v>
      </c>
      <c r="BM141" s="1">
        <v>7.1300000000000002E-2</v>
      </c>
      <c r="BN141" s="1">
        <v>-0.55689999999999995</v>
      </c>
      <c r="BO141" s="1">
        <v>0.74019999999999997</v>
      </c>
      <c r="BP141" s="1">
        <v>-6.5986000000000002</v>
      </c>
      <c r="BQ141" s="1">
        <v>3.6093999999999999</v>
      </c>
      <c r="BR141" s="1">
        <v>0.30730000000000002</v>
      </c>
      <c r="BS141" s="1">
        <v>0.15790000000000001</v>
      </c>
      <c r="BT141" s="1">
        <v>-0.12330000000000001</v>
      </c>
      <c r="BU141" s="1">
        <v>2.0329999999999999</v>
      </c>
      <c r="BV141" s="1">
        <v>-0.36420000000000002</v>
      </c>
      <c r="BW141" s="1">
        <v>0.3145</v>
      </c>
      <c r="BX141" s="1">
        <v>0.37859999999999999</v>
      </c>
      <c r="BY141" s="1">
        <v>-0.97519999999999996</v>
      </c>
      <c r="BZ141" s="1">
        <v>-0.26369999999999999</v>
      </c>
      <c r="CA141" s="1">
        <v>0.71379999999999999</v>
      </c>
      <c r="CB141" s="1">
        <v>-0.80120000000000002</v>
      </c>
      <c r="CC141" s="1">
        <v>0</v>
      </c>
      <c r="CD141" s="1">
        <v>-0.22589999999999999</v>
      </c>
      <c r="CE141" s="1">
        <v>0.2495</v>
      </c>
      <c r="CF141" s="1">
        <v>-0.19089999999999999</v>
      </c>
      <c r="CG141" s="1">
        <v>-0.59040000000000004</v>
      </c>
      <c r="CH141" s="1">
        <v>-5.1200000000000002E-2</v>
      </c>
      <c r="CI141" s="1">
        <v>-0.5675</v>
      </c>
      <c r="CJ141" s="1">
        <v>5.1799999999999999E-2</v>
      </c>
      <c r="CK141" s="1">
        <v>-0.70920000000000005</v>
      </c>
      <c r="CL141" s="1">
        <v>0</v>
      </c>
      <c r="CM141" s="1">
        <v>8.9899999999999994E-2</v>
      </c>
      <c r="CN141" s="1">
        <v>0.247</v>
      </c>
      <c r="CO141" s="1">
        <v>-4.7000000000000002E-3</v>
      </c>
      <c r="CP141" s="1">
        <v>-0.2049</v>
      </c>
      <c r="CQ141" s="1">
        <v>9.4E-2</v>
      </c>
      <c r="CR141" s="1">
        <v>0.50270000000000004</v>
      </c>
      <c r="CS141" s="1">
        <v>-0.64580000000000004</v>
      </c>
      <c r="CT141" s="1">
        <v>-1.7359</v>
      </c>
      <c r="CU141" s="1">
        <v>-0.45429999999999998</v>
      </c>
      <c r="CV141" s="1">
        <v>-1.8665</v>
      </c>
      <c r="CW141" s="1">
        <v>-1.3933</v>
      </c>
      <c r="CX141" s="1">
        <v>0.75</v>
      </c>
      <c r="CY141" s="1">
        <v>-0.6714</v>
      </c>
      <c r="CZ141" s="1">
        <v>-0.45319999999999999</v>
      </c>
      <c r="DA141" s="1">
        <v>0.25119999999999998</v>
      </c>
      <c r="DB141" s="1">
        <v>-2.4670999999999998</v>
      </c>
      <c r="DC141" s="1">
        <v>-7.7001999999999997</v>
      </c>
      <c r="DD141" s="1">
        <v>3.1926999999999999</v>
      </c>
      <c r="DE141" s="1">
        <v>-0.15770000000000001</v>
      </c>
      <c r="DF141" s="1">
        <v>-0.30370000000000003</v>
      </c>
      <c r="DG141" s="1">
        <v>-5.0000000000000001E-3</v>
      </c>
      <c r="DH141" s="1">
        <v>-0.70050000000000001</v>
      </c>
      <c r="DI141" s="1">
        <v>-0.53259999999999996</v>
      </c>
      <c r="DJ141" s="1">
        <v>-0.44119999999999998</v>
      </c>
      <c r="DK141" s="1">
        <v>-1E-3</v>
      </c>
      <c r="DL141" s="1">
        <v>-0.1656</v>
      </c>
      <c r="DM141" s="1">
        <v>0.14319999999999999</v>
      </c>
      <c r="DN141" s="1">
        <v>-0.21590000000000001</v>
      </c>
      <c r="DO141" s="1">
        <v>-0.1643</v>
      </c>
      <c r="DP141" s="1">
        <v>-0.62460000000000004</v>
      </c>
      <c r="DQ141" s="1">
        <v>0.1714</v>
      </c>
      <c r="DR141" s="1">
        <v>6.3799999999999996E-2</v>
      </c>
      <c r="DS141" s="1">
        <v>-0.60129999999999995</v>
      </c>
      <c r="DT141" s="1">
        <v>-2.6547999999999998</v>
      </c>
      <c r="DU141" s="1">
        <v>-0.33389999999999997</v>
      </c>
      <c r="DV141" s="1">
        <v>-0.1792</v>
      </c>
      <c r="DW141" s="1">
        <v>-1.5982000000000001</v>
      </c>
      <c r="DX141" s="1">
        <v>-1.1847000000000001</v>
      </c>
      <c r="DY141" s="1">
        <v>-0.37769999999999998</v>
      </c>
      <c r="DZ141" s="1">
        <v>0.29389999999999999</v>
      </c>
      <c r="EA141" s="1">
        <v>-1.2110000000000001</v>
      </c>
      <c r="EB141" s="1">
        <v>-0.95550000000000002</v>
      </c>
      <c r="EC141" s="1">
        <v>-0.69</v>
      </c>
      <c r="ED141" s="1">
        <v>1.0374000000000001</v>
      </c>
      <c r="EE141" s="1">
        <v>0.25390000000000001</v>
      </c>
      <c r="EF141" s="1">
        <v>-0.87029999999999996</v>
      </c>
      <c r="EG141" s="1">
        <v>-0.53959999999999997</v>
      </c>
      <c r="EH141" s="1">
        <v>-0.49730000000000002</v>
      </c>
      <c r="EI141" s="1">
        <v>-0.7389</v>
      </c>
      <c r="EJ141" s="1">
        <v>-0.36270000000000002</v>
      </c>
      <c r="EK141" s="1">
        <v>-0.6149</v>
      </c>
      <c r="EL141" s="1">
        <v>-0.15029999999999999</v>
      </c>
      <c r="EM141" s="1">
        <v>-1.2599</v>
      </c>
      <c r="EN141" s="1">
        <v>1.1671</v>
      </c>
      <c r="EO141" s="1">
        <v>0.17829999999999999</v>
      </c>
      <c r="EP141" s="1">
        <v>0.5655</v>
      </c>
      <c r="EQ141" s="1">
        <v>0.2079</v>
      </c>
      <c r="ER141" s="1">
        <v>-2.2896000000000001</v>
      </c>
      <c r="ES141" s="1">
        <v>-0.70340000000000003</v>
      </c>
      <c r="ET141" s="1">
        <v>-0.129</v>
      </c>
      <c r="EU141" s="1">
        <v>-0.4022</v>
      </c>
      <c r="EV141" s="1">
        <v>-1.3431</v>
      </c>
      <c r="EX141" s="1">
        <v>-0.20760000000000001</v>
      </c>
      <c r="EY141" s="1">
        <v>0.25979999999999998</v>
      </c>
      <c r="EZ141" s="1">
        <v>-0.28699999999999998</v>
      </c>
      <c r="GI141" s="1">
        <v>1.2571000000000001</v>
      </c>
      <c r="HA141" s="1" t="str">
        <f t="shared" si="4"/>
        <v>2019</v>
      </c>
      <c r="HB141" s="1" t="str">
        <f t="shared" si="5"/>
        <v>01</v>
      </c>
    </row>
    <row r="142" spans="1:210">
      <c r="A142" s="3" t="s">
        <v>9</v>
      </c>
      <c r="B142" s="3"/>
      <c r="C142" s="3" t="s">
        <v>3415</v>
      </c>
      <c r="E142" s="1" t="s">
        <v>3416</v>
      </c>
      <c r="F142" s="1">
        <v>0.12230000000000001</v>
      </c>
      <c r="G142" s="1">
        <v>0</v>
      </c>
      <c r="H142" s="1">
        <v>-2.1499999999999998E-2</v>
      </c>
      <c r="I142" s="1">
        <v>-1.7339</v>
      </c>
      <c r="J142" s="1">
        <v>0.36109999999999998</v>
      </c>
      <c r="K142" s="1">
        <v>0.3054</v>
      </c>
      <c r="L142" s="1">
        <v>0.37969999999999998</v>
      </c>
      <c r="M142" s="1">
        <v>-1.1268</v>
      </c>
      <c r="N142" s="1">
        <v>-0.78869999999999996</v>
      </c>
      <c r="O142" s="1">
        <v>-0.98219999999999996</v>
      </c>
      <c r="P142" s="1">
        <v>0.48010000000000003</v>
      </c>
      <c r="Q142" s="1">
        <v>0.56020000000000003</v>
      </c>
      <c r="R142" s="1">
        <v>-0.58660000000000001</v>
      </c>
      <c r="S142" s="1">
        <v>0.1477</v>
      </c>
      <c r="T142" s="1">
        <v>-0.27329999999999999</v>
      </c>
      <c r="U142" s="1">
        <v>0.34410000000000002</v>
      </c>
      <c r="V142" s="1">
        <v>-0.42709999999999998</v>
      </c>
      <c r="W142" s="1">
        <v>0.86309999999999998</v>
      </c>
      <c r="X142" s="1">
        <v>0</v>
      </c>
      <c r="Y142" s="1">
        <v>0.29499999999999998</v>
      </c>
      <c r="Z142" s="1">
        <v>-0.223</v>
      </c>
      <c r="AA142" s="1">
        <v>-0.27829999999999999</v>
      </c>
      <c r="AB142" s="1">
        <v>-0.36359999999999998</v>
      </c>
      <c r="AC142" s="1">
        <v>-0.57320000000000004</v>
      </c>
      <c r="AD142" s="1">
        <v>0.1797</v>
      </c>
      <c r="AE142" s="1">
        <v>0.73929999999999996</v>
      </c>
      <c r="AF142" s="1">
        <v>-0.36730000000000002</v>
      </c>
      <c r="AG142" s="1">
        <v>-0.06</v>
      </c>
      <c r="AH142" s="1">
        <v>-0.12820000000000001</v>
      </c>
      <c r="AI142" s="1">
        <v>-0.22650000000000001</v>
      </c>
      <c r="AJ142" s="1">
        <v>-0.3105</v>
      </c>
      <c r="AK142" s="1">
        <v>-2.3883999999999999</v>
      </c>
      <c r="AL142" s="1">
        <v>-0.20180000000000001</v>
      </c>
      <c r="AM142" s="1">
        <v>-1.3635999999999999</v>
      </c>
      <c r="AN142" s="1">
        <v>0.25700000000000001</v>
      </c>
      <c r="AO142" s="1">
        <v>-0.50039999999999996</v>
      </c>
      <c r="AP142" s="1">
        <v>-2.1785999999999999</v>
      </c>
      <c r="AQ142" s="1">
        <v>0.84740000000000004</v>
      </c>
      <c r="AR142" s="1">
        <v>-0.66700000000000004</v>
      </c>
      <c r="AS142" s="1">
        <v>-0.7954</v>
      </c>
      <c r="AT142" s="1">
        <v>-0.43469999999999998</v>
      </c>
      <c r="AU142" s="1">
        <v>0</v>
      </c>
      <c r="AV142" s="1">
        <v>-1.3532</v>
      </c>
      <c r="AW142" s="1">
        <v>0.81410000000000005</v>
      </c>
      <c r="AX142" s="1">
        <v>-0.38679999999999998</v>
      </c>
      <c r="AY142" s="1">
        <v>-0.19589999999999999</v>
      </c>
      <c r="AZ142" s="1">
        <v>0.56310000000000004</v>
      </c>
      <c r="BA142" s="1">
        <v>0.99250000000000005</v>
      </c>
      <c r="BB142" s="1">
        <v>0</v>
      </c>
      <c r="BC142" s="1">
        <v>-0.14729999999999999</v>
      </c>
      <c r="BD142" s="1">
        <v>-0.4103</v>
      </c>
      <c r="BE142" s="1">
        <v>-0.3533</v>
      </c>
      <c r="BF142" s="1">
        <v>-1.0144</v>
      </c>
      <c r="BG142" s="1">
        <v>0.2477</v>
      </c>
      <c r="BH142" s="1">
        <v>0</v>
      </c>
      <c r="BI142" s="1">
        <v>8.3699999999999997E-2</v>
      </c>
      <c r="BJ142" s="1">
        <v>-0.74370000000000003</v>
      </c>
      <c r="BK142" s="1">
        <v>-1.0932999999999999</v>
      </c>
      <c r="BL142" s="1">
        <v>-0.84230000000000005</v>
      </c>
      <c r="BM142" s="1">
        <v>0.99570000000000003</v>
      </c>
      <c r="BN142" s="1">
        <v>-1.5065</v>
      </c>
      <c r="BO142" s="1">
        <v>1.6032</v>
      </c>
      <c r="BP142" s="1">
        <v>-4.5727000000000002</v>
      </c>
      <c r="BQ142" s="1">
        <v>2.13</v>
      </c>
      <c r="BR142" s="1">
        <v>-0.25490000000000002</v>
      </c>
      <c r="BS142" s="1">
        <v>0</v>
      </c>
      <c r="BT142" s="1">
        <v>-0.2427</v>
      </c>
      <c r="BU142" s="1">
        <v>1.8678999999999999</v>
      </c>
      <c r="BV142" s="1">
        <v>-0.64100000000000001</v>
      </c>
      <c r="BW142" s="1">
        <v>0.11260000000000001</v>
      </c>
      <c r="BX142" s="1">
        <v>-0.27429999999999999</v>
      </c>
      <c r="BY142" s="1">
        <v>-0.88300000000000001</v>
      </c>
      <c r="BZ142" s="1">
        <v>-0.89</v>
      </c>
      <c r="CA142" s="1">
        <v>-0.70299999999999996</v>
      </c>
      <c r="CB142" s="1">
        <v>-0.1512</v>
      </c>
      <c r="CC142" s="1">
        <v>-0.18529999999999999</v>
      </c>
      <c r="CD142" s="1">
        <v>0</v>
      </c>
      <c r="CE142" s="1">
        <v>3.3999999999999998E-3</v>
      </c>
      <c r="CF142" s="1">
        <v>-0.63270000000000004</v>
      </c>
      <c r="CG142" s="1">
        <v>-0.51419999999999999</v>
      </c>
      <c r="CH142" s="1">
        <v>0.15690000000000001</v>
      </c>
      <c r="CI142" s="1">
        <v>-0.50360000000000005</v>
      </c>
      <c r="CJ142" s="1">
        <v>0.47539999999999999</v>
      </c>
      <c r="CK142" s="1">
        <v>0.11890000000000001</v>
      </c>
      <c r="CL142" s="1">
        <v>-4.9299999999999997E-2</v>
      </c>
      <c r="CM142" s="1">
        <v>0.4758</v>
      </c>
      <c r="CN142" s="1">
        <v>-4.8000000000000001E-2</v>
      </c>
      <c r="CO142" s="1">
        <v>0.40710000000000002</v>
      </c>
      <c r="CP142" s="1">
        <v>-0.52300000000000002</v>
      </c>
      <c r="CQ142" s="1">
        <v>0.38140000000000002</v>
      </c>
      <c r="CR142" s="1">
        <v>-0.70279999999999998</v>
      </c>
      <c r="CS142" s="1">
        <v>-0.71699999999999997</v>
      </c>
      <c r="CT142" s="1">
        <v>-0.95330000000000004</v>
      </c>
      <c r="CU142" s="1">
        <v>-1.0563</v>
      </c>
      <c r="CV142" s="1">
        <v>-0.91320000000000001</v>
      </c>
      <c r="CW142" s="1">
        <v>-2.5323000000000002</v>
      </c>
      <c r="CX142" s="1">
        <v>0.85119999999999996</v>
      </c>
      <c r="CY142" s="1">
        <v>-0.46479999999999999</v>
      </c>
      <c r="CZ142" s="1">
        <v>-5.6899999999999999E-2</v>
      </c>
      <c r="DA142" s="1">
        <v>0.25509999999999999</v>
      </c>
      <c r="DB142" s="1">
        <v>-4.2430000000000003</v>
      </c>
      <c r="DC142" s="1">
        <v>-5.0761000000000003</v>
      </c>
      <c r="DD142" s="1">
        <v>2.0108000000000001</v>
      </c>
      <c r="DE142" s="1">
        <v>-0.73329999999999995</v>
      </c>
      <c r="DF142" s="1">
        <v>-0.2041</v>
      </c>
      <c r="DG142" s="1">
        <v>-0.1149</v>
      </c>
      <c r="DH142" s="1">
        <v>-0.2999</v>
      </c>
      <c r="DI142" s="1">
        <v>-0.2346</v>
      </c>
      <c r="DJ142" s="1">
        <v>-0.52170000000000005</v>
      </c>
      <c r="DK142" s="1">
        <v>-0.3553</v>
      </c>
      <c r="DL142" s="1">
        <v>-0.25729999999999997</v>
      </c>
      <c r="DM142" s="1">
        <v>0.30930000000000002</v>
      </c>
      <c r="DN142" s="1">
        <v>1.4E-2</v>
      </c>
      <c r="DO142" s="1">
        <v>-0.19089999999999999</v>
      </c>
      <c r="DP142" s="1">
        <v>-0.52170000000000005</v>
      </c>
      <c r="DQ142" s="1">
        <v>0.63839999999999997</v>
      </c>
      <c r="DR142" s="1">
        <v>0.1293</v>
      </c>
      <c r="DS142" s="1">
        <v>-0.46920000000000001</v>
      </c>
      <c r="DT142" s="1">
        <v>-2.7669999999999999</v>
      </c>
      <c r="DU142" s="1">
        <v>-0.23860000000000001</v>
      </c>
      <c r="DV142" s="1">
        <v>0</v>
      </c>
      <c r="DW142" s="1">
        <v>-0.37980000000000003</v>
      </c>
      <c r="DX142" s="1">
        <v>-1.2567999999999999</v>
      </c>
      <c r="DY142" s="1">
        <v>-0.75629999999999997</v>
      </c>
      <c r="DZ142" s="1">
        <v>-0.1787</v>
      </c>
      <c r="EA142" s="1">
        <v>-1.2277</v>
      </c>
      <c r="EB142" s="1">
        <v>-1.4381999999999999</v>
      </c>
      <c r="EC142" s="1">
        <v>-0.26910000000000001</v>
      </c>
      <c r="ED142" s="1">
        <v>0.34899999999999998</v>
      </c>
      <c r="EE142" s="1">
        <v>-0.16450000000000001</v>
      </c>
      <c r="EF142" s="1">
        <v>-0.7722</v>
      </c>
      <c r="EG142" s="1">
        <v>-0.19170000000000001</v>
      </c>
      <c r="EH142" s="1">
        <v>-0.72489999999999999</v>
      </c>
      <c r="EI142" s="1">
        <v>-0.39229999999999998</v>
      </c>
      <c r="EJ142" s="1">
        <v>-0.35799999999999998</v>
      </c>
      <c r="EK142" s="1">
        <v>-0.71540000000000004</v>
      </c>
      <c r="EL142" s="1">
        <v>-0.11890000000000001</v>
      </c>
      <c r="EM142" s="1">
        <v>-1.1505000000000001</v>
      </c>
      <c r="EN142" s="1">
        <v>-0.4859</v>
      </c>
      <c r="EO142" s="1">
        <v>4.99E-2</v>
      </c>
      <c r="EP142" s="1">
        <v>0.65739999999999998</v>
      </c>
      <c r="EQ142" s="1">
        <v>0.64759999999999995</v>
      </c>
      <c r="ER142" s="1">
        <v>-2.9062999999999999</v>
      </c>
      <c r="ES142" s="1">
        <v>-0.47699999999999998</v>
      </c>
      <c r="ET142" s="1">
        <v>-8.0600000000000005E-2</v>
      </c>
      <c r="EU142" s="1">
        <v>-0.25800000000000001</v>
      </c>
      <c r="EV142" s="1">
        <v>-1.3532999999999999</v>
      </c>
      <c r="EX142" s="1">
        <v>-1.6094999999999999</v>
      </c>
      <c r="EY142" s="1">
        <v>0.17430000000000001</v>
      </c>
      <c r="EZ142" s="1">
        <v>-8.2100000000000006E-2</v>
      </c>
      <c r="GI142" s="1">
        <v>0.86450000000000005</v>
      </c>
      <c r="HA142" s="1" t="str">
        <f t="shared" si="4"/>
        <v>2019</v>
      </c>
      <c r="HB142" s="1" t="str">
        <f t="shared" si="5"/>
        <v>01</v>
      </c>
    </row>
    <row r="143" spans="1:210">
      <c r="A143" s="3" t="s">
        <v>9</v>
      </c>
      <c r="B143" s="3"/>
      <c r="C143" s="3" t="s">
        <v>3417</v>
      </c>
      <c r="E143" s="1" t="s">
        <v>410</v>
      </c>
      <c r="F143" s="1">
        <v>0.17610000000000001</v>
      </c>
      <c r="G143" s="1">
        <v>-0.49309999999999998</v>
      </c>
      <c r="H143" s="1">
        <v>0.49280000000000002</v>
      </c>
      <c r="I143" s="1">
        <v>-1.2616000000000001</v>
      </c>
      <c r="J143" s="1">
        <v>-0.1027</v>
      </c>
      <c r="K143" s="1">
        <v>-0.4869</v>
      </c>
      <c r="L143" s="1">
        <v>-0.29409999999999997</v>
      </c>
      <c r="M143" s="1">
        <v>-1.3204</v>
      </c>
      <c r="N143" s="1">
        <v>-1.3615999999999999</v>
      </c>
      <c r="O143" s="1">
        <v>-1.6706000000000001</v>
      </c>
      <c r="P143" s="1">
        <v>1.0350999999999999</v>
      </c>
      <c r="Q143" s="1">
        <v>0.56020000000000003</v>
      </c>
      <c r="R143" s="1">
        <v>-0.96430000000000005</v>
      </c>
      <c r="S143" s="1">
        <v>0.1052</v>
      </c>
      <c r="T143" s="1">
        <v>-0.38940000000000002</v>
      </c>
      <c r="U143" s="1">
        <v>-0.11409999999999999</v>
      </c>
      <c r="V143" s="1">
        <v>-0.63929999999999998</v>
      </c>
      <c r="W143" s="1">
        <v>0.93379999999999996</v>
      </c>
      <c r="X143" s="1">
        <v>-0.17510000000000001</v>
      </c>
      <c r="Y143" s="1">
        <v>0.29430000000000001</v>
      </c>
      <c r="Z143" s="1">
        <v>-0.14879999999999999</v>
      </c>
      <c r="AA143" s="1">
        <v>-0.58940000000000003</v>
      </c>
      <c r="AB143" s="1">
        <v>-0.1215</v>
      </c>
      <c r="AC143" s="1">
        <v>-0.31159999999999999</v>
      </c>
      <c r="AD143" s="1">
        <v>-5.9700000000000003E-2</v>
      </c>
      <c r="AE143" s="1">
        <v>0.91910000000000003</v>
      </c>
      <c r="AF143" s="1">
        <v>-0.54890000000000005</v>
      </c>
      <c r="AG143" s="1">
        <v>-6.0199999999999997E-2</v>
      </c>
      <c r="AH143" s="1">
        <v>-0.5121</v>
      </c>
      <c r="AI143" s="1">
        <v>-0.62849999999999995</v>
      </c>
      <c r="AJ143" s="1">
        <v>0.2475</v>
      </c>
      <c r="AK143" s="1">
        <v>0.45100000000000001</v>
      </c>
      <c r="AL143" s="1">
        <v>-0.80720000000000003</v>
      </c>
      <c r="AM143" s="1">
        <v>-1.3697999999999999</v>
      </c>
      <c r="AN143" s="1">
        <v>0.15509999999999999</v>
      </c>
      <c r="AO143" s="1">
        <v>-0.63229999999999997</v>
      </c>
      <c r="AP143" s="1">
        <v>-1.847</v>
      </c>
      <c r="AQ143" s="1">
        <v>0.84030000000000005</v>
      </c>
      <c r="AR143" s="1">
        <v>-0.51439999999999997</v>
      </c>
      <c r="AS143" s="1">
        <v>-0.41789999999999999</v>
      </c>
      <c r="AT143" s="1">
        <v>-0.32529999999999998</v>
      </c>
      <c r="AU143" s="1">
        <v>0.57140000000000002</v>
      </c>
      <c r="AV143" s="1">
        <v>0.71709999999999996</v>
      </c>
      <c r="AW143" s="1">
        <v>0.47389999999999999</v>
      </c>
      <c r="AX143" s="1">
        <v>-0.52959999999999996</v>
      </c>
      <c r="AY143" s="1">
        <v>0.13089999999999999</v>
      </c>
      <c r="AZ143" s="1">
        <v>0</v>
      </c>
      <c r="BA143" s="1">
        <v>1</v>
      </c>
      <c r="BB143" s="1">
        <v>-0.1421</v>
      </c>
      <c r="BC143" s="1">
        <v>-0.29189999999999999</v>
      </c>
      <c r="BD143" s="1">
        <v>0.36730000000000002</v>
      </c>
      <c r="BE143" s="1">
        <v>0.47499999999999998</v>
      </c>
      <c r="BF143" s="1">
        <v>-0.91569999999999996</v>
      </c>
      <c r="BG143" s="1">
        <v>0.38890000000000002</v>
      </c>
      <c r="BH143" s="1">
        <v>-6.5600000000000006E-2</v>
      </c>
      <c r="BI143" s="1">
        <v>-0.71389999999999998</v>
      </c>
      <c r="BJ143" s="1">
        <v>-0.74319999999999997</v>
      </c>
      <c r="BK143" s="1">
        <v>-0.316</v>
      </c>
      <c r="BL143" s="1">
        <v>0.24329999999999999</v>
      </c>
      <c r="BM143" s="1">
        <v>0.70420000000000005</v>
      </c>
      <c r="BN143" s="1">
        <v>-1.3046</v>
      </c>
      <c r="BO143" s="1">
        <v>0.99270000000000003</v>
      </c>
      <c r="BP143" s="1">
        <v>0.78859999999999997</v>
      </c>
      <c r="BQ143" s="1">
        <v>-0.60070000000000001</v>
      </c>
      <c r="BR143" s="1">
        <v>-0.51149999999999995</v>
      </c>
      <c r="BS143" s="1">
        <v>0.1628</v>
      </c>
      <c r="BT143" s="1">
        <v>-0.2427</v>
      </c>
      <c r="BU143" s="1">
        <v>1.9512</v>
      </c>
      <c r="BV143" s="1">
        <v>-4.1070000000000002</v>
      </c>
      <c r="BW143" s="1">
        <v>1.23E-2</v>
      </c>
      <c r="BX143" s="1">
        <v>-0.48630000000000001</v>
      </c>
      <c r="BY143" s="1">
        <v>-0.63109999999999999</v>
      </c>
      <c r="BZ143" s="1">
        <v>-0.47239999999999999</v>
      </c>
      <c r="CA143" s="1">
        <v>0.1087</v>
      </c>
      <c r="CB143" s="1">
        <v>-0.85509999999999997</v>
      </c>
      <c r="CC143" s="1">
        <v>-0.37</v>
      </c>
      <c r="CD143" s="1">
        <v>-0.22239999999999999</v>
      </c>
      <c r="CE143" s="1">
        <v>0.1105</v>
      </c>
      <c r="CF143" s="1">
        <v>-0.66720000000000002</v>
      </c>
      <c r="CG143" s="1">
        <v>-0.45179999999999998</v>
      </c>
      <c r="CH143" s="1">
        <v>0.1045</v>
      </c>
      <c r="CI143" s="1">
        <v>-0.50360000000000005</v>
      </c>
      <c r="CJ143" s="1">
        <v>0.31590000000000001</v>
      </c>
      <c r="CK143" s="1">
        <v>-0.53190000000000004</v>
      </c>
      <c r="CL143" s="1">
        <v>-0.16389999999999999</v>
      </c>
      <c r="CM143" s="1">
        <v>0.34010000000000001</v>
      </c>
      <c r="CN143" s="1">
        <v>0.36570000000000003</v>
      </c>
      <c r="CO143" s="1">
        <v>0.1474</v>
      </c>
      <c r="CP143" s="1">
        <v>-0.78610000000000002</v>
      </c>
      <c r="CQ143" s="1">
        <v>0.19</v>
      </c>
      <c r="CR143" s="1">
        <v>-0.15240000000000001</v>
      </c>
      <c r="CS143" s="1">
        <v>-0.83050000000000002</v>
      </c>
      <c r="CT143" s="1">
        <v>0</v>
      </c>
      <c r="CU143" s="1">
        <v>-0.95660000000000001</v>
      </c>
      <c r="CV143" s="1">
        <v>-0.1701</v>
      </c>
      <c r="CW143" s="1">
        <v>-1.3609</v>
      </c>
      <c r="CX143" s="1">
        <v>0.85550000000000004</v>
      </c>
      <c r="CY143" s="1">
        <v>-0.62109999999999999</v>
      </c>
      <c r="CZ143" s="1">
        <v>-0.73939999999999995</v>
      </c>
      <c r="DA143" s="1">
        <v>7.2499999999999995E-2</v>
      </c>
      <c r="DB143" s="1">
        <v>-2.6160999999999999</v>
      </c>
      <c r="DC143" s="1">
        <v>0.41439999999999999</v>
      </c>
      <c r="DD143" s="1">
        <v>-1.1140000000000001</v>
      </c>
      <c r="DE143" s="1">
        <v>-0.5252</v>
      </c>
      <c r="DF143" s="1">
        <v>-0.2268</v>
      </c>
      <c r="DG143" s="1">
        <v>-0.1268</v>
      </c>
      <c r="DH143" s="1">
        <v>-0.34670000000000001</v>
      </c>
      <c r="DI143" s="1">
        <v>-4.8399999999999999E-2</v>
      </c>
      <c r="DJ143" s="1">
        <v>-0.39169999999999999</v>
      </c>
      <c r="DK143" s="1">
        <v>-1.9199999999999998E-2</v>
      </c>
      <c r="DL143" s="1">
        <v>6.4600000000000005E-2</v>
      </c>
      <c r="DM143" s="1">
        <v>-0.16950000000000001</v>
      </c>
      <c r="DN143" s="1">
        <v>-0.2399</v>
      </c>
      <c r="DO143" s="1">
        <v>-0.38009999999999999</v>
      </c>
      <c r="DP143" s="1">
        <v>-0.17430000000000001</v>
      </c>
      <c r="DQ143" s="1">
        <v>0.4637</v>
      </c>
      <c r="DR143" s="1">
        <v>0</v>
      </c>
      <c r="DS143" s="1">
        <v>-0.42270000000000002</v>
      </c>
      <c r="DT143" s="1">
        <v>-2.4420999999999999</v>
      </c>
      <c r="DU143" s="1">
        <v>-0.66849999999999998</v>
      </c>
      <c r="DV143" s="1">
        <v>-0.72989999999999999</v>
      </c>
      <c r="DW143" s="1">
        <v>-0.48930000000000001</v>
      </c>
      <c r="DX143" s="1">
        <v>-1.9412</v>
      </c>
      <c r="DY143" s="1">
        <v>0.16170000000000001</v>
      </c>
      <c r="DZ143" s="1">
        <v>-0.59379999999999999</v>
      </c>
      <c r="EA143" s="1">
        <v>-1.3632</v>
      </c>
      <c r="EB143" s="1">
        <v>-1.4423999999999999</v>
      </c>
      <c r="EC143" s="1">
        <v>-0.53559999999999997</v>
      </c>
      <c r="ED143" s="1">
        <v>-0.2324</v>
      </c>
      <c r="EE143" s="1">
        <v>8.5500000000000007E-2</v>
      </c>
      <c r="EF143" s="1">
        <v>-0.71109999999999995</v>
      </c>
      <c r="EG143" s="1">
        <v>-0.97560000000000002</v>
      </c>
      <c r="EH143" s="1">
        <v>-0.43099999999999999</v>
      </c>
      <c r="EI143" s="1">
        <v>-0.52600000000000002</v>
      </c>
      <c r="EJ143" s="1">
        <v>-0.71399999999999997</v>
      </c>
      <c r="EK143" s="1">
        <v>-0.82950000000000002</v>
      </c>
      <c r="EL143" s="1">
        <v>-0.221</v>
      </c>
      <c r="EM143" s="1">
        <v>-1.4430000000000001</v>
      </c>
      <c r="EN143" s="1">
        <v>-0.39269999999999999</v>
      </c>
      <c r="EO143" s="1">
        <v>0.14410000000000001</v>
      </c>
      <c r="EP143" s="1">
        <v>0.42480000000000001</v>
      </c>
      <c r="EQ143" s="1">
        <v>-0.46200000000000002</v>
      </c>
      <c r="ER143" s="1">
        <v>-4.2483000000000004</v>
      </c>
      <c r="ES143" s="1">
        <v>-0.54600000000000004</v>
      </c>
      <c r="ET143" s="1">
        <v>-0.22620000000000001</v>
      </c>
      <c r="EU143" s="1">
        <v>-0.46929999999999999</v>
      </c>
      <c r="EV143" s="1">
        <v>-1.3683000000000001</v>
      </c>
      <c r="EX143" s="1">
        <v>-0.36609999999999998</v>
      </c>
      <c r="EY143" s="1">
        <v>-4.3799999999999999E-2</v>
      </c>
      <c r="EZ143" s="1">
        <v>-0.40329999999999999</v>
      </c>
      <c r="GI143" s="1">
        <v>0.53500000000000003</v>
      </c>
      <c r="HA143" s="1" t="str">
        <f t="shared" si="4"/>
        <v>2019</v>
      </c>
      <c r="HB143" s="1" t="str">
        <f t="shared" si="5"/>
        <v>01</v>
      </c>
    </row>
    <row r="144" spans="1:210">
      <c r="A144" s="3" t="s">
        <v>9</v>
      </c>
      <c r="B144" s="3"/>
      <c r="C144" s="3" t="s">
        <v>3418</v>
      </c>
      <c r="E144" s="1" t="s">
        <v>411</v>
      </c>
      <c r="F144" s="1">
        <v>0.1109</v>
      </c>
      <c r="G144" s="1">
        <v>0.2883</v>
      </c>
      <c r="H144" s="1">
        <v>-0.30630000000000002</v>
      </c>
      <c r="I144" s="1">
        <v>-1.5274000000000001</v>
      </c>
      <c r="J144" s="1">
        <v>0.26340000000000002</v>
      </c>
      <c r="K144" s="1">
        <v>0.43390000000000001</v>
      </c>
      <c r="L144" s="1">
        <v>0.4723</v>
      </c>
      <c r="M144" s="1">
        <v>-1.0820000000000001</v>
      </c>
      <c r="N144" s="1">
        <v>-1.1304000000000001</v>
      </c>
      <c r="O144" s="1">
        <v>-0.36409999999999998</v>
      </c>
      <c r="P144" s="1">
        <v>0.76490000000000002</v>
      </c>
      <c r="Q144" s="1">
        <v>1.7125999999999999</v>
      </c>
      <c r="R144" s="1">
        <v>-0.3291</v>
      </c>
      <c r="S144" s="1">
        <v>8.5999999999999993E-2</v>
      </c>
      <c r="T144" s="1">
        <v>-0.82030000000000003</v>
      </c>
      <c r="U144" s="1">
        <v>-0.41920000000000002</v>
      </c>
      <c r="V144" s="1">
        <v>-0.80420000000000003</v>
      </c>
      <c r="W144" s="1">
        <v>0.65390000000000004</v>
      </c>
      <c r="X144" s="1">
        <v>-0.1754</v>
      </c>
      <c r="Y144" s="1">
        <v>0.1363</v>
      </c>
      <c r="Z144" s="1">
        <v>-0.14560000000000001</v>
      </c>
      <c r="AA144" s="1">
        <v>-0.83420000000000005</v>
      </c>
      <c r="AB144" s="1">
        <v>0.60529999999999995</v>
      </c>
      <c r="AC144" s="1">
        <v>0.36449999999999999</v>
      </c>
      <c r="AD144" s="1">
        <v>-0.77559999999999996</v>
      </c>
      <c r="AE144" s="1">
        <v>-1.1049</v>
      </c>
      <c r="AF144" s="1">
        <v>-0.8256</v>
      </c>
      <c r="AG144" s="1">
        <v>0.18010000000000001</v>
      </c>
      <c r="AH144" s="1">
        <v>-0.51880000000000004</v>
      </c>
      <c r="AI144" s="1">
        <v>-0.54710000000000003</v>
      </c>
      <c r="AJ144" s="1">
        <v>0.1196</v>
      </c>
      <c r="AK144" s="1">
        <v>-1.3645</v>
      </c>
      <c r="AL144" s="1">
        <v>-1.0298</v>
      </c>
      <c r="AM144" s="1">
        <v>-1.3953</v>
      </c>
      <c r="AN144" s="1">
        <v>0.2127</v>
      </c>
      <c r="AO144" s="1">
        <v>-2.9249000000000001</v>
      </c>
      <c r="AP144" s="1">
        <v>-6.2592999999999996</v>
      </c>
      <c r="AQ144" s="1">
        <v>3.1943999999999999</v>
      </c>
      <c r="AR144" s="1">
        <v>-1.3443000000000001</v>
      </c>
      <c r="AS144" s="1">
        <v>-2.0541999999999998</v>
      </c>
      <c r="AT144" s="1">
        <v>0.53639999999999999</v>
      </c>
      <c r="AU144" s="1">
        <v>-1.1484000000000001</v>
      </c>
      <c r="AV144" s="1">
        <v>-2.3389000000000002</v>
      </c>
      <c r="AW144" s="1">
        <v>2.4965999999999999</v>
      </c>
      <c r="AX144" s="1">
        <v>-0.9657</v>
      </c>
      <c r="AY144" s="1">
        <v>0.32650000000000001</v>
      </c>
      <c r="AZ144" s="1">
        <v>-0.37480000000000002</v>
      </c>
      <c r="BA144" s="1">
        <v>-0.12870000000000001</v>
      </c>
      <c r="BB144" s="1">
        <v>-0.26300000000000001</v>
      </c>
      <c r="BC144" s="1">
        <v>-0.5665</v>
      </c>
      <c r="BD144" s="1">
        <v>-2.9304000000000001</v>
      </c>
      <c r="BE144" s="1">
        <v>-0.44669999999999999</v>
      </c>
      <c r="BF144" s="1">
        <v>-3.6202000000000001</v>
      </c>
      <c r="BG144" s="1">
        <v>-0.2208</v>
      </c>
      <c r="BH144" s="1">
        <v>-6.4299999999999996E-2</v>
      </c>
      <c r="BI144" s="1">
        <v>-0.51559999999999995</v>
      </c>
      <c r="BJ144" s="1">
        <v>-1.4</v>
      </c>
      <c r="BK144" s="1">
        <v>-2.9679000000000002</v>
      </c>
      <c r="BL144" s="1">
        <v>-3.0562</v>
      </c>
      <c r="BM144" s="1">
        <v>3.0811999999999999</v>
      </c>
      <c r="BN144" s="1">
        <v>-6.8411999999999997</v>
      </c>
      <c r="BO144" s="1">
        <v>4.1912000000000003</v>
      </c>
      <c r="BP144" s="1">
        <v>-2.6612</v>
      </c>
      <c r="BQ144" s="1">
        <v>1.2944</v>
      </c>
      <c r="BR144" s="1">
        <v>-1.2742</v>
      </c>
      <c r="BS144" s="1">
        <v>-0.33889999999999998</v>
      </c>
      <c r="BT144" s="1">
        <v>-0.23780000000000001</v>
      </c>
      <c r="BU144" s="1">
        <v>7.8947000000000003</v>
      </c>
      <c r="BV144" s="1">
        <v>-5.5133000000000001</v>
      </c>
      <c r="BW144" s="1">
        <v>1.1066</v>
      </c>
      <c r="BX144" s="1">
        <v>1.9841</v>
      </c>
      <c r="BY144" s="1">
        <v>-1.9676</v>
      </c>
      <c r="BZ144" s="1">
        <v>-0.78320000000000001</v>
      </c>
      <c r="CA144" s="1">
        <v>-0.1075</v>
      </c>
      <c r="CB144" s="1">
        <v>-0.55610000000000004</v>
      </c>
      <c r="CC144" s="1">
        <v>-0.48159999999999997</v>
      </c>
      <c r="CD144" s="1">
        <v>-0.1089</v>
      </c>
      <c r="CE144" s="1">
        <v>0.99860000000000004</v>
      </c>
      <c r="CF144" s="1">
        <v>1.8427</v>
      </c>
      <c r="CG144" s="1">
        <v>-1.7132000000000001</v>
      </c>
      <c r="CH144" s="1">
        <v>0.48230000000000001</v>
      </c>
      <c r="CI144" s="1">
        <v>-0.2747</v>
      </c>
      <c r="CJ144" s="1">
        <v>0.64649999999999996</v>
      </c>
      <c r="CK144" s="1">
        <v>-1.4218</v>
      </c>
      <c r="CL144" s="1">
        <v>8.4900000000000003E-2</v>
      </c>
      <c r="CM144" s="1">
        <v>0.76990000000000003</v>
      </c>
      <c r="CN144" s="1">
        <v>1.4027000000000001</v>
      </c>
      <c r="CO144" s="1">
        <v>0.43969999999999998</v>
      </c>
      <c r="CP144" s="1">
        <v>-1.2142999999999999</v>
      </c>
      <c r="CQ144" s="1">
        <v>-0.1447</v>
      </c>
      <c r="CR144" s="1">
        <v>-1.5274000000000001</v>
      </c>
      <c r="CS144" s="1">
        <v>-1.5108999999999999</v>
      </c>
      <c r="CT144" s="1">
        <v>-5.2699999999999997E-2</v>
      </c>
      <c r="CU144" s="1">
        <v>-1.4609000000000001</v>
      </c>
      <c r="CV144" s="1">
        <v>1.4269000000000001</v>
      </c>
      <c r="CW144" s="1">
        <v>-3.8586</v>
      </c>
      <c r="CX144" s="1">
        <v>0.10100000000000001</v>
      </c>
      <c r="CY144" s="1">
        <v>-0.67530000000000001</v>
      </c>
      <c r="CZ144" s="1">
        <v>-1.1448</v>
      </c>
      <c r="DA144" s="1">
        <v>0.33339999999999997</v>
      </c>
      <c r="DB144" s="1">
        <v>-2.8464</v>
      </c>
      <c r="DC144" s="1">
        <v>-5.1878000000000002</v>
      </c>
      <c r="DD144" s="1">
        <v>1.5286999999999999</v>
      </c>
      <c r="DE144" s="1">
        <v>-1.1585000000000001</v>
      </c>
      <c r="DF144" s="1">
        <v>-9.3899999999999997E-2</v>
      </c>
      <c r="DG144" s="1">
        <v>0.1275</v>
      </c>
      <c r="DH144" s="1">
        <v>0.51429999999999998</v>
      </c>
      <c r="DI144" s="1">
        <v>3.1699999999999999E-2</v>
      </c>
      <c r="DJ144" s="1">
        <v>0.57099999999999995</v>
      </c>
      <c r="DK144" s="1">
        <v>0.88890000000000002</v>
      </c>
      <c r="DL144" s="1">
        <v>1.0383</v>
      </c>
      <c r="DM144" s="1">
        <v>0.69930000000000003</v>
      </c>
      <c r="DN144" s="1">
        <v>-0.4703</v>
      </c>
      <c r="DO144" s="1">
        <v>-0.65259999999999996</v>
      </c>
      <c r="DP144" s="1">
        <v>0.83879999999999999</v>
      </c>
      <c r="DQ144" s="1">
        <v>0.29670000000000002</v>
      </c>
      <c r="DR144" s="1">
        <v>0.22020000000000001</v>
      </c>
      <c r="DS144" s="1">
        <v>-0.41930000000000001</v>
      </c>
      <c r="DT144" s="1">
        <v>-1.8335999999999999</v>
      </c>
      <c r="DU144" s="1">
        <v>-0.81330000000000002</v>
      </c>
      <c r="DV144" s="1">
        <v>-0.24929999999999999</v>
      </c>
      <c r="DW144" s="1">
        <v>-1.6500999999999999</v>
      </c>
      <c r="DX144" s="1">
        <v>-2.4403999999999999</v>
      </c>
      <c r="DY144" s="1">
        <v>0.32250000000000001</v>
      </c>
      <c r="DZ144" s="1">
        <v>-0.59840000000000004</v>
      </c>
      <c r="EA144" s="1">
        <v>-0.6734</v>
      </c>
      <c r="EB144" s="1">
        <v>-2.0015000000000001</v>
      </c>
      <c r="EC144" s="1">
        <v>-0.49149999999999999</v>
      </c>
      <c r="ED144" s="1">
        <v>-0.23519999999999999</v>
      </c>
      <c r="EE144" s="1">
        <v>0.1032</v>
      </c>
      <c r="EF144" s="1">
        <v>-0.71630000000000005</v>
      </c>
      <c r="EG144" s="1">
        <v>0.31759999999999999</v>
      </c>
      <c r="EH144" s="1">
        <v>-0.37609999999999999</v>
      </c>
      <c r="EI144" s="1">
        <v>-0.40250000000000002</v>
      </c>
      <c r="EJ144" s="1">
        <v>-0.74890000000000001</v>
      </c>
      <c r="EK144" s="1">
        <v>0.17860000000000001</v>
      </c>
      <c r="EL144" s="1">
        <v>0.73650000000000004</v>
      </c>
      <c r="EM144" s="1">
        <v>-2.4828999999999999</v>
      </c>
      <c r="EN144" s="1">
        <v>0.30759999999999998</v>
      </c>
      <c r="EO144" s="1">
        <v>0.89980000000000004</v>
      </c>
      <c r="EP144" s="1">
        <v>0.99470000000000003</v>
      </c>
      <c r="EQ144" s="1">
        <v>-0.71330000000000005</v>
      </c>
      <c r="ER144" s="1">
        <v>-6.2603999999999997</v>
      </c>
      <c r="ES144" s="1">
        <v>1.0965</v>
      </c>
      <c r="ET144" s="1">
        <v>1.3426</v>
      </c>
      <c r="EU144" s="1">
        <v>0.25969999999999999</v>
      </c>
      <c r="EV144" s="1">
        <v>-0.32500000000000001</v>
      </c>
      <c r="EX144" s="1">
        <v>-2.1863000000000001</v>
      </c>
      <c r="EY144" s="1">
        <v>1.1091</v>
      </c>
      <c r="EZ144" s="1">
        <v>-0.10059999999999999</v>
      </c>
      <c r="GI144" s="1">
        <v>0.59319999999999995</v>
      </c>
      <c r="HA144" s="1" t="str">
        <f t="shared" si="4"/>
        <v>2019</v>
      </c>
      <c r="HB144" s="1" t="str">
        <f t="shared" si="5"/>
        <v>01</v>
      </c>
    </row>
    <row r="145" spans="1:210">
      <c r="A145" s="3" t="s">
        <v>9</v>
      </c>
      <c r="B145" s="3"/>
      <c r="C145" s="3" t="s">
        <v>412</v>
      </c>
      <c r="E145" s="1" t="s">
        <v>412</v>
      </c>
      <c r="F145" s="1">
        <v>-2.7199999999999998E-2</v>
      </c>
      <c r="G145" s="1">
        <v>0.2863</v>
      </c>
      <c r="H145" s="1">
        <v>-0.27700000000000002</v>
      </c>
      <c r="I145" s="1">
        <v>-6.6500000000000004E-2</v>
      </c>
      <c r="J145" s="1">
        <v>0.3649</v>
      </c>
      <c r="K145" s="1">
        <v>-6.1499999999999999E-2</v>
      </c>
      <c r="L145" s="1">
        <v>0.46839999999999998</v>
      </c>
      <c r="M145" s="1">
        <v>-1.286</v>
      </c>
      <c r="N145" s="1">
        <v>-1</v>
      </c>
      <c r="O145" s="1">
        <v>-1.1322000000000001</v>
      </c>
      <c r="P145" s="1">
        <v>0.77949999999999997</v>
      </c>
      <c r="Q145" s="1">
        <v>0.56440000000000001</v>
      </c>
      <c r="R145" s="1">
        <v>-0.3826</v>
      </c>
      <c r="S145" s="1">
        <v>8.5099999999999995E-2</v>
      </c>
      <c r="T145" s="1">
        <v>-0.35949999999999999</v>
      </c>
      <c r="U145" s="1">
        <v>-0.38879999999999998</v>
      </c>
      <c r="V145" s="1">
        <v>-0.38440000000000002</v>
      </c>
      <c r="W145" s="1">
        <v>0.8407</v>
      </c>
      <c r="X145" s="1">
        <v>0</v>
      </c>
      <c r="Y145" s="1">
        <v>0.50180000000000002</v>
      </c>
      <c r="Z145" s="1">
        <v>-0.22020000000000001</v>
      </c>
      <c r="AA145" s="1">
        <v>-1.0045999999999999</v>
      </c>
      <c r="AB145" s="1">
        <v>0.1187</v>
      </c>
      <c r="AC145" s="1">
        <v>-0.72419999999999995</v>
      </c>
      <c r="AD145" s="1">
        <v>-0.42649999999999999</v>
      </c>
      <c r="AE145" s="1">
        <v>0</v>
      </c>
      <c r="AF145" s="1">
        <v>-1.1363000000000001</v>
      </c>
      <c r="AG145" s="1">
        <v>0.47220000000000001</v>
      </c>
      <c r="AH145" s="1">
        <v>0</v>
      </c>
      <c r="AI145" s="1">
        <v>-3.9906000000000001</v>
      </c>
      <c r="AJ145" s="1">
        <v>3.1667999999999998</v>
      </c>
      <c r="AK145" s="1">
        <v>-2.9742000000000002</v>
      </c>
      <c r="AL145" s="1">
        <v>0.106</v>
      </c>
      <c r="AM145" s="1">
        <v>1.4354</v>
      </c>
      <c r="AN145" s="1">
        <v>-1.9279999999999999</v>
      </c>
      <c r="AO145" s="1">
        <v>0.876</v>
      </c>
      <c r="AP145" s="1">
        <v>0.60040000000000004</v>
      </c>
      <c r="AQ145" s="1">
        <v>-0.73719999999999997</v>
      </c>
      <c r="AR145" s="1">
        <v>-1.1087</v>
      </c>
      <c r="AS145" s="1">
        <v>-1.2544999999999999</v>
      </c>
      <c r="AT145" s="1">
        <v>-0.42009999999999997</v>
      </c>
      <c r="AU145" s="1">
        <v>0.80210000000000004</v>
      </c>
      <c r="AV145" s="1">
        <v>0.1817</v>
      </c>
      <c r="AW145" s="1">
        <v>0.53610000000000002</v>
      </c>
      <c r="AX145" s="1">
        <v>-0.9476</v>
      </c>
      <c r="AY145" s="1">
        <v>0.3211</v>
      </c>
      <c r="AZ145" s="1">
        <v>-2.8003</v>
      </c>
      <c r="BA145" s="1">
        <v>-2.3809</v>
      </c>
      <c r="BB145" s="1">
        <v>-4.9603999999999999</v>
      </c>
      <c r="BC145" s="1">
        <v>2.0274999999999999</v>
      </c>
      <c r="BD145" s="1">
        <v>1.1786000000000001</v>
      </c>
      <c r="BE145" s="1">
        <v>-2.9306000000000001</v>
      </c>
      <c r="BF145" s="1">
        <v>0.69440000000000002</v>
      </c>
      <c r="BG145" s="1">
        <v>0.43469999999999998</v>
      </c>
      <c r="BH145" s="1">
        <v>-0.19439999999999999</v>
      </c>
      <c r="BI145" s="1">
        <v>-1.1106</v>
      </c>
      <c r="BJ145" s="1">
        <v>-1.5052000000000001</v>
      </c>
      <c r="BK145" s="1">
        <v>0.73580000000000001</v>
      </c>
      <c r="BL145" s="1">
        <v>1.3888</v>
      </c>
      <c r="BM145" s="1">
        <v>-0.88129999999999997</v>
      </c>
      <c r="BN145" s="1">
        <v>1.7445999999999999</v>
      </c>
      <c r="BO145" s="1">
        <v>-0.50119999999999998</v>
      </c>
      <c r="BP145" s="1">
        <v>-6.0149999999999997</v>
      </c>
      <c r="BQ145" s="1">
        <v>3.0173999999999999</v>
      </c>
      <c r="BR145" s="1">
        <v>-0.25659999999999999</v>
      </c>
      <c r="BS145" s="1">
        <v>0.33360000000000001</v>
      </c>
      <c r="BT145" s="1">
        <v>-0.47899999999999998</v>
      </c>
      <c r="BU145" s="1">
        <v>0.1095</v>
      </c>
      <c r="BV145" s="1">
        <v>-2.7957999999999998</v>
      </c>
      <c r="BW145" s="1">
        <v>-1.1870000000000001</v>
      </c>
      <c r="BX145" s="1">
        <v>-2.5110999999999999</v>
      </c>
      <c r="BY145" s="1">
        <v>0.3821</v>
      </c>
      <c r="BZ145" s="1">
        <v>-0.41710000000000003</v>
      </c>
      <c r="CA145" s="1">
        <v>0.4289</v>
      </c>
      <c r="CB145" s="1">
        <v>-0.60750000000000004</v>
      </c>
      <c r="CC145" s="1">
        <v>-0.4743</v>
      </c>
      <c r="CD145" s="1">
        <v>-0.32929999999999998</v>
      </c>
      <c r="CE145" s="1">
        <v>-1.3444</v>
      </c>
      <c r="CF145" s="1">
        <v>-2.5916999999999999</v>
      </c>
      <c r="CG145" s="1">
        <v>0.48880000000000001</v>
      </c>
      <c r="CH145" s="1">
        <v>0.2641</v>
      </c>
      <c r="CI145" s="1">
        <v>-0.66369999999999996</v>
      </c>
      <c r="CJ145" s="1">
        <v>1.0111000000000001</v>
      </c>
      <c r="CK145" s="1">
        <v>-1.2559</v>
      </c>
      <c r="CL145" s="1">
        <v>-0.32290000000000002</v>
      </c>
      <c r="CM145" s="1">
        <v>-0.54330000000000001</v>
      </c>
      <c r="CN145" s="1">
        <v>-1.4068000000000001</v>
      </c>
      <c r="CO145" s="1">
        <v>-0.66759999999999997</v>
      </c>
      <c r="CP145" s="1">
        <v>-1.3986000000000001</v>
      </c>
      <c r="CQ145" s="1">
        <v>-4.8000000000000001E-2</v>
      </c>
      <c r="CR145" s="1">
        <v>-0.3125</v>
      </c>
      <c r="CS145" s="1">
        <v>1.2081999999999999</v>
      </c>
      <c r="CT145" s="1">
        <v>0.156</v>
      </c>
      <c r="CU145" s="1">
        <v>-1.0653999999999999</v>
      </c>
      <c r="CV145" s="1">
        <v>-0.95660000000000001</v>
      </c>
      <c r="CW145" s="1">
        <v>-0.83789999999999998</v>
      </c>
      <c r="CX145" s="1">
        <v>0.7117</v>
      </c>
      <c r="CY145" s="1">
        <v>-1.3527</v>
      </c>
      <c r="CZ145" s="1">
        <v>-1.331</v>
      </c>
      <c r="DA145" s="1">
        <v>0.58779999999999999</v>
      </c>
      <c r="DB145" s="1">
        <v>-3.4782000000000002</v>
      </c>
      <c r="DC145" s="1">
        <v>-7.3109999999999999</v>
      </c>
      <c r="DD145" s="1">
        <v>2.1166</v>
      </c>
      <c r="DE145" s="1">
        <v>-0.58320000000000005</v>
      </c>
      <c r="DF145" s="1">
        <v>-0.27510000000000001</v>
      </c>
      <c r="DG145" s="1">
        <v>-0.23749999999999999</v>
      </c>
      <c r="DH145" s="1">
        <v>8.6199999999999999E-2</v>
      </c>
      <c r="DI145" s="1">
        <v>-0.30120000000000002</v>
      </c>
      <c r="DJ145" s="1">
        <v>-0.75729999999999997</v>
      </c>
      <c r="DK145" s="1">
        <v>-0.64810000000000001</v>
      </c>
      <c r="DL145" s="1">
        <v>-0.1173</v>
      </c>
      <c r="DM145" s="1">
        <v>-0.56230000000000002</v>
      </c>
      <c r="DN145" s="1">
        <v>-0.62729999999999997</v>
      </c>
      <c r="DO145" s="1">
        <v>7.5800000000000006E-2</v>
      </c>
      <c r="DP145" s="1">
        <v>0.82250000000000001</v>
      </c>
      <c r="DQ145" s="1">
        <v>0.64890000000000003</v>
      </c>
      <c r="DR145" s="1">
        <v>0.1976</v>
      </c>
      <c r="DS145" s="1">
        <v>-0.2417</v>
      </c>
      <c r="DT145" s="1">
        <v>-1.8904000000000001</v>
      </c>
      <c r="DU145" s="1">
        <v>-0.6734</v>
      </c>
      <c r="DV145" s="1">
        <v>0.2472</v>
      </c>
      <c r="DW145" s="1">
        <v>-0.50360000000000005</v>
      </c>
      <c r="DX145" s="1">
        <v>1.0477000000000001</v>
      </c>
      <c r="DY145" s="1">
        <v>-0.9667</v>
      </c>
      <c r="DZ145" s="1">
        <v>-0.2447</v>
      </c>
      <c r="EA145" s="1">
        <v>-1.8299000000000001</v>
      </c>
      <c r="EB145" s="1">
        <v>-0.99660000000000004</v>
      </c>
      <c r="EC145" s="1">
        <v>0</v>
      </c>
      <c r="ED145" s="1">
        <v>0.42320000000000002</v>
      </c>
      <c r="EE145" s="1">
        <v>-0.16309999999999999</v>
      </c>
      <c r="EF145" s="1">
        <v>-0.4486</v>
      </c>
      <c r="EG145" s="1">
        <v>-1.7065999999999999</v>
      </c>
      <c r="EH145" s="1">
        <v>-0.59350000000000003</v>
      </c>
      <c r="EI145" s="1">
        <v>-0.98550000000000004</v>
      </c>
      <c r="EJ145" s="1">
        <v>-1.4681</v>
      </c>
      <c r="EK145" s="1">
        <v>-1.0682</v>
      </c>
      <c r="EL145" s="1">
        <v>-1.7299999999999999E-2</v>
      </c>
      <c r="EM145" s="1">
        <v>0.35070000000000001</v>
      </c>
      <c r="EN145" s="1">
        <v>-1.2919</v>
      </c>
      <c r="EO145" s="1">
        <v>-0.94379999999999997</v>
      </c>
      <c r="EP145" s="1">
        <v>-1.2357</v>
      </c>
      <c r="EQ145" s="1">
        <v>-0.4929</v>
      </c>
      <c r="ER145" s="1">
        <v>0.17749999999999999</v>
      </c>
      <c r="ES145" s="1">
        <v>-1.1396999999999999</v>
      </c>
      <c r="ET145" s="1">
        <v>-1.0742</v>
      </c>
      <c r="EU145" s="1">
        <v>-0.99170000000000003</v>
      </c>
      <c r="EV145" s="1">
        <v>-1.4618</v>
      </c>
      <c r="EX145" s="1">
        <v>1.0198</v>
      </c>
      <c r="EY145" s="1">
        <v>-1.3586</v>
      </c>
      <c r="EZ145" s="1">
        <v>-0.30819999999999997</v>
      </c>
      <c r="GI145" s="1">
        <v>0.82540000000000002</v>
      </c>
      <c r="HA145" s="1" t="str">
        <f t="shared" si="4"/>
        <v>2019</v>
      </c>
      <c r="HB145" s="1" t="str">
        <f t="shared" si="5"/>
        <v>01</v>
      </c>
    </row>
    <row r="146" spans="1:210">
      <c r="A146" s="3" t="s">
        <v>9</v>
      </c>
      <c r="B146" s="3"/>
      <c r="C146" s="3" t="s">
        <v>3419</v>
      </c>
      <c r="E146" s="1" t="s">
        <v>3419</v>
      </c>
      <c r="F146" s="1">
        <v>5.3999999999999999E-2</v>
      </c>
      <c r="G146" s="1">
        <v>7.1099999999999997E-2</v>
      </c>
      <c r="H146" s="1">
        <v>2.1000000000000001E-2</v>
      </c>
      <c r="I146" s="1">
        <v>0.36159999999999998</v>
      </c>
      <c r="J146" s="1">
        <v>0.25850000000000001</v>
      </c>
      <c r="K146" s="1">
        <v>0.30669999999999997</v>
      </c>
      <c r="L146" s="1">
        <v>0.63339999999999996</v>
      </c>
      <c r="M146" s="1">
        <v>-1.1861999999999999</v>
      </c>
      <c r="N146" s="1">
        <v>-0.75219999999999998</v>
      </c>
      <c r="O146" s="1">
        <v>-0.72109999999999996</v>
      </c>
      <c r="P146" s="1">
        <v>1.2124999999999999</v>
      </c>
      <c r="Q146" s="1">
        <v>-0.55400000000000005</v>
      </c>
      <c r="R146" s="1">
        <v>-0.1166</v>
      </c>
      <c r="S146" s="1">
        <v>0.76090000000000002</v>
      </c>
      <c r="T146" s="1">
        <v>-8.0100000000000005E-2</v>
      </c>
      <c r="U146" s="1">
        <v>-7.8E-2</v>
      </c>
      <c r="V146" s="1">
        <v>-0.76880000000000004</v>
      </c>
      <c r="W146" s="1">
        <v>0.90680000000000005</v>
      </c>
      <c r="X146" s="1">
        <v>0</v>
      </c>
      <c r="Y146" s="1">
        <v>6.5600000000000006E-2</v>
      </c>
      <c r="Z146" s="1">
        <v>0</v>
      </c>
      <c r="AA146" s="1">
        <v>-0.25580000000000003</v>
      </c>
      <c r="AB146" s="1">
        <v>-0.2366</v>
      </c>
      <c r="AC146" s="1">
        <v>-5.21E-2</v>
      </c>
      <c r="AD146" s="1">
        <v>-0.18329999999999999</v>
      </c>
      <c r="AE146" s="1">
        <v>0</v>
      </c>
      <c r="AF146" s="1">
        <v>-0.3861</v>
      </c>
      <c r="AG146" s="1">
        <v>0.46889999999999998</v>
      </c>
      <c r="AH146" s="1">
        <v>-0.26519999999999999</v>
      </c>
      <c r="AI146" s="1">
        <v>-3.5211000000000001</v>
      </c>
      <c r="AJ146" s="1">
        <v>2.1924000000000001</v>
      </c>
      <c r="AK146" s="1">
        <v>-2.9451000000000001</v>
      </c>
      <c r="AL146" s="1">
        <v>-0.31380000000000002</v>
      </c>
      <c r="AM146" s="1">
        <v>1.8867</v>
      </c>
      <c r="AN146" s="1">
        <v>-1.5632999999999999</v>
      </c>
      <c r="AO146" s="1">
        <v>-0.90049999999999997</v>
      </c>
      <c r="AP146" s="1">
        <v>-2.0920000000000001</v>
      </c>
      <c r="AQ146" s="1">
        <v>1.5829</v>
      </c>
      <c r="AR146" s="1">
        <v>-0.58199999999999996</v>
      </c>
      <c r="AS146" s="1">
        <v>1.1405000000000001</v>
      </c>
      <c r="AT146" s="1">
        <v>-1.6753</v>
      </c>
      <c r="AU146" s="1">
        <v>0.1762</v>
      </c>
      <c r="AV146" s="1">
        <v>0.39250000000000002</v>
      </c>
      <c r="AW146" s="1">
        <v>0.6109</v>
      </c>
      <c r="AX146" s="1">
        <v>-0.30420000000000003</v>
      </c>
      <c r="AY146" s="1">
        <v>-0.1273</v>
      </c>
      <c r="AZ146" s="1">
        <v>-2.3944000000000001</v>
      </c>
      <c r="BA146" s="1">
        <v>-2</v>
      </c>
      <c r="BB146" s="1">
        <v>-3.4866999999999999</v>
      </c>
      <c r="BC146" s="1">
        <v>1.3757999999999999</v>
      </c>
      <c r="BD146" s="1">
        <v>-1.0697000000000001</v>
      </c>
      <c r="BE146" s="1">
        <v>-2.9306000000000001</v>
      </c>
      <c r="BF146" s="1">
        <v>-1.9093</v>
      </c>
      <c r="BG146" s="1">
        <v>-0.24909999999999999</v>
      </c>
      <c r="BH146" s="1">
        <v>0</v>
      </c>
      <c r="BI146" s="1">
        <v>0.58289999999999997</v>
      </c>
      <c r="BJ146" s="1">
        <v>-2.0274000000000001</v>
      </c>
      <c r="BK146" s="1">
        <v>-1.5549999999999999</v>
      </c>
      <c r="BL146" s="1">
        <v>-1.3495999999999999</v>
      </c>
      <c r="BM146" s="1">
        <v>1.5363</v>
      </c>
      <c r="BN146" s="1">
        <v>-3.3824000000000001</v>
      </c>
      <c r="BO146" s="1">
        <v>1.7486999999999999</v>
      </c>
      <c r="BP146" s="1">
        <v>-6.1696</v>
      </c>
      <c r="BQ146" s="1">
        <v>3.1953</v>
      </c>
      <c r="BR146" s="1">
        <v>-0.66149999999999998</v>
      </c>
      <c r="BS146" s="1">
        <v>-0.3276</v>
      </c>
      <c r="BT146" s="1">
        <v>0</v>
      </c>
      <c r="BU146" s="1">
        <v>6.4440999999999997</v>
      </c>
      <c r="BV146" s="1">
        <v>-2.3127</v>
      </c>
      <c r="BW146" s="1">
        <v>-0.62270000000000003</v>
      </c>
      <c r="BX146" s="1">
        <v>-1.0078</v>
      </c>
      <c r="BY146" s="1">
        <v>-0.24229999999999999</v>
      </c>
      <c r="BZ146" s="1">
        <v>-1.5041</v>
      </c>
      <c r="CA146" s="1">
        <v>-1.7505999999999999</v>
      </c>
      <c r="CB146" s="1">
        <v>0.3054</v>
      </c>
      <c r="CC146" s="1">
        <v>-0.55859999999999999</v>
      </c>
      <c r="CD146" s="1">
        <v>-0.11070000000000001</v>
      </c>
      <c r="CE146" s="1">
        <v>-0.622</v>
      </c>
      <c r="CF146" s="1">
        <v>-1.6755</v>
      </c>
      <c r="CG146" s="1">
        <v>-0.1343</v>
      </c>
      <c r="CH146" s="1">
        <v>0.26200000000000001</v>
      </c>
      <c r="CI146" s="1">
        <v>-0.2787</v>
      </c>
      <c r="CJ146" s="1">
        <v>1.1615</v>
      </c>
      <c r="CK146" s="1">
        <v>-2.4081000000000001</v>
      </c>
      <c r="CL146" s="1">
        <v>4.4999999999999998E-2</v>
      </c>
      <c r="CM146" s="1">
        <v>-0.1958</v>
      </c>
      <c r="CN146" s="1">
        <v>-0.74370000000000003</v>
      </c>
      <c r="CO146" s="1">
        <v>-0.48720000000000002</v>
      </c>
      <c r="CP146" s="1">
        <v>-0.81030000000000002</v>
      </c>
      <c r="CQ146" s="1">
        <v>-0.14399999999999999</v>
      </c>
      <c r="CR146" s="1">
        <v>0.62429999999999997</v>
      </c>
      <c r="CS146" s="1">
        <v>-5.6899999999999999E-2</v>
      </c>
      <c r="CT146" s="1">
        <v>-1.4964999999999999</v>
      </c>
      <c r="CU146" s="1">
        <v>0.05</v>
      </c>
      <c r="CV146" s="1">
        <v>5.7200000000000001E-2</v>
      </c>
      <c r="CW146" s="1">
        <v>-2.9184999999999999</v>
      </c>
      <c r="CX146" s="1">
        <v>0.25530000000000003</v>
      </c>
      <c r="CY146" s="1">
        <v>-0.89419999999999999</v>
      </c>
      <c r="CZ146" s="1">
        <v>0.8196</v>
      </c>
      <c r="DA146" s="1">
        <v>0.40229999999999999</v>
      </c>
      <c r="DB146" s="1">
        <v>0.60299999999999998</v>
      </c>
      <c r="DC146" s="1">
        <v>-6.1170999999999998</v>
      </c>
      <c r="DD146" s="1">
        <v>2.3313999999999999</v>
      </c>
      <c r="DE146" s="1">
        <v>-1.8123</v>
      </c>
      <c r="DF146" s="1">
        <v>-0.66759999999999997</v>
      </c>
      <c r="DG146" s="1">
        <v>-0.15229999999999999</v>
      </c>
      <c r="DH146" s="1">
        <v>-0.17460000000000001</v>
      </c>
      <c r="DI146" s="1">
        <v>-0.57579999999999998</v>
      </c>
      <c r="DJ146" s="1">
        <v>-0.58340000000000003</v>
      </c>
      <c r="DK146" s="1">
        <v>-0.73929999999999996</v>
      </c>
      <c r="DL146" s="1">
        <v>-0.1125</v>
      </c>
      <c r="DM146" s="1">
        <v>-3.1199999999999999E-2</v>
      </c>
      <c r="DN146" s="1">
        <v>0.20469999999999999</v>
      </c>
      <c r="DO146" s="1">
        <v>0.21149999999999999</v>
      </c>
      <c r="DP146" s="1">
        <v>0.93069999999999997</v>
      </c>
      <c r="DQ146" s="1">
        <v>0.58609999999999995</v>
      </c>
      <c r="DR146" s="1">
        <v>1.2081999999999999</v>
      </c>
      <c r="DS146" s="1">
        <v>-0.75190000000000001</v>
      </c>
      <c r="DT146" s="1">
        <v>-1.6307</v>
      </c>
      <c r="DU146" s="1">
        <v>-9.69E-2</v>
      </c>
      <c r="DV146" s="1">
        <v>0.182</v>
      </c>
      <c r="DW146" s="1">
        <v>0.39079999999999998</v>
      </c>
      <c r="DX146" s="1">
        <v>-1.1964999999999999</v>
      </c>
      <c r="DY146" s="1">
        <v>-0.75960000000000005</v>
      </c>
      <c r="DZ146" s="1">
        <v>-0.1837</v>
      </c>
      <c r="EA146" s="1">
        <v>-1.1936</v>
      </c>
      <c r="EB146" s="1">
        <v>-0.9214</v>
      </c>
      <c r="EC146" s="1">
        <v>0.65459999999999996</v>
      </c>
      <c r="ED146" s="1">
        <v>-0.1202</v>
      </c>
      <c r="EE146" s="1">
        <v>-0.24349999999999999</v>
      </c>
      <c r="EF146" s="1">
        <v>-0.5746</v>
      </c>
      <c r="EG146" s="1">
        <v>-0.9395</v>
      </c>
      <c r="EH146" s="1">
        <v>-0.45540000000000003</v>
      </c>
      <c r="EI146" s="1">
        <v>-0.76</v>
      </c>
      <c r="EJ146" s="1">
        <v>-0.38729999999999998</v>
      </c>
      <c r="EK146" s="1">
        <v>-1.0112000000000001</v>
      </c>
      <c r="EL146" s="1">
        <v>-0.47</v>
      </c>
      <c r="EM146" s="1">
        <v>-0.44679999999999997</v>
      </c>
      <c r="EN146" s="1">
        <v>-0.5655</v>
      </c>
      <c r="EO146" s="1">
        <v>-0.61360000000000003</v>
      </c>
      <c r="EP146" s="1">
        <v>-0.31879999999999997</v>
      </c>
      <c r="EQ146" s="1">
        <v>-1.7999999999999999E-2</v>
      </c>
      <c r="ER146" s="1">
        <v>-2.4557000000000002</v>
      </c>
      <c r="ES146" s="1">
        <v>-0.45090000000000002</v>
      </c>
      <c r="ET146" s="1">
        <v>-0.53449999999999998</v>
      </c>
      <c r="EU146" s="1">
        <v>4.9200000000000001E-2</v>
      </c>
      <c r="EV146" s="1">
        <v>-1.2003999999999999</v>
      </c>
      <c r="EX146" s="1">
        <v>0.42059999999999997</v>
      </c>
      <c r="EY146" s="1">
        <v>-0.83479999999999999</v>
      </c>
      <c r="EZ146" s="1">
        <v>-0.74609999999999999</v>
      </c>
      <c r="GI146" s="1">
        <v>2.0796999999999999</v>
      </c>
      <c r="HA146" s="1" t="str">
        <f t="shared" si="4"/>
        <v>2018</v>
      </c>
      <c r="HB146" s="1" t="str">
        <f t="shared" si="5"/>
        <v>12</v>
      </c>
    </row>
    <row r="147" spans="1:210">
      <c r="A147" s="3" t="s">
        <v>9</v>
      </c>
      <c r="B147" s="3"/>
      <c r="C147" s="3" t="s">
        <v>3420</v>
      </c>
      <c r="E147" s="1" t="s">
        <v>413</v>
      </c>
      <c r="F147" s="1">
        <v>-0.251</v>
      </c>
      <c r="G147" s="1">
        <v>0.35460000000000003</v>
      </c>
      <c r="H147" s="1">
        <v>-1.252</v>
      </c>
      <c r="I147" s="1">
        <v>-1.7396</v>
      </c>
      <c r="J147" s="1">
        <v>0.1026</v>
      </c>
      <c r="K147" s="1">
        <v>0.18190000000000001</v>
      </c>
      <c r="L147" s="1">
        <v>0.2092</v>
      </c>
      <c r="M147" s="1">
        <v>-2.2589999999999999</v>
      </c>
      <c r="N147" s="1">
        <v>-2.2153</v>
      </c>
      <c r="O147" s="1">
        <v>-2.1863000000000001</v>
      </c>
      <c r="P147" s="1">
        <v>-0.1391</v>
      </c>
      <c r="Q147" s="1">
        <v>0.28010000000000002</v>
      </c>
      <c r="R147" s="1">
        <v>-1.4289000000000001</v>
      </c>
      <c r="S147" s="1">
        <v>-1.0583</v>
      </c>
      <c r="T147" s="1">
        <v>-0.1187</v>
      </c>
      <c r="U147" s="1">
        <v>0.30880000000000002</v>
      </c>
      <c r="V147" s="1">
        <v>-0.16320000000000001</v>
      </c>
      <c r="W147" s="1">
        <v>-0.33550000000000002</v>
      </c>
      <c r="X147" s="1">
        <v>-1.7699</v>
      </c>
      <c r="Y147" s="1">
        <v>-0.15920000000000001</v>
      </c>
      <c r="Z147" s="1">
        <v>-0.82640000000000002</v>
      </c>
      <c r="AA147" s="1">
        <v>1.4674</v>
      </c>
      <c r="AB147" s="1">
        <v>-0.84030000000000005</v>
      </c>
      <c r="AC147" s="1">
        <v>-0.41770000000000002</v>
      </c>
      <c r="AD147" s="1">
        <v>6.0400000000000002E-2</v>
      </c>
      <c r="AE147" s="1">
        <v>0.37169999999999997</v>
      </c>
      <c r="AF147" s="1">
        <v>1.4164000000000001</v>
      </c>
      <c r="AG147" s="1">
        <v>-1.0023</v>
      </c>
      <c r="AH147" s="1">
        <v>-0.26140000000000002</v>
      </c>
      <c r="AI147" s="1">
        <v>-0.46939999999999998</v>
      </c>
      <c r="AJ147" s="1">
        <v>-0.3654</v>
      </c>
      <c r="AK147" s="1">
        <v>0.82530000000000003</v>
      </c>
      <c r="AL147" s="1">
        <v>-0.2072</v>
      </c>
      <c r="AM147" s="1">
        <v>0.93020000000000003</v>
      </c>
      <c r="AN147" s="1">
        <v>0.36470000000000002</v>
      </c>
      <c r="AO147" s="1">
        <v>0.78090000000000004</v>
      </c>
      <c r="AP147" s="1">
        <v>0</v>
      </c>
      <c r="AQ147" s="1">
        <v>-0.47710000000000002</v>
      </c>
      <c r="AR147" s="1">
        <v>-0.26129999999999998</v>
      </c>
      <c r="AS147" s="1">
        <v>-0.2331</v>
      </c>
      <c r="AT147" s="1">
        <v>-0.96460000000000001</v>
      </c>
      <c r="AU147" s="1">
        <v>4.3900000000000002E-2</v>
      </c>
      <c r="AV147" s="1">
        <v>-0.87960000000000005</v>
      </c>
      <c r="AW147" s="1">
        <v>1.1658999999999999</v>
      </c>
      <c r="AX147" s="1">
        <v>1.4377</v>
      </c>
      <c r="AY147" s="1">
        <v>-0.96579999999999999</v>
      </c>
      <c r="AZ147" s="1">
        <v>0.28399999999999997</v>
      </c>
      <c r="BA147" s="1">
        <v>-0.24929999999999999</v>
      </c>
      <c r="BB147" s="1">
        <v>1.3299000000000001</v>
      </c>
      <c r="BC147" s="1">
        <v>-0.72409999999999997</v>
      </c>
      <c r="BD147" s="1">
        <v>-0.4178</v>
      </c>
      <c r="BE147" s="1">
        <v>-0.71279999999999999</v>
      </c>
      <c r="BF147" s="1">
        <v>0.83709999999999996</v>
      </c>
      <c r="BG147" s="1">
        <v>3.4500000000000003E-2</v>
      </c>
      <c r="BH147" s="1">
        <v>6.6299999999999998E-2</v>
      </c>
      <c r="BI147" s="1">
        <v>0.94579999999999997</v>
      </c>
      <c r="BJ147" s="1">
        <v>-1.5394000000000001</v>
      </c>
      <c r="BK147" s="1">
        <v>0.16159999999999999</v>
      </c>
      <c r="BL147" s="1">
        <v>1.4905999999999999</v>
      </c>
      <c r="BM147" s="1">
        <v>0.20680000000000001</v>
      </c>
      <c r="BN147" s="1">
        <v>0.73460000000000003</v>
      </c>
      <c r="BO147" s="1">
        <v>-0.38379999999999997</v>
      </c>
      <c r="BP147" s="1">
        <v>1.897</v>
      </c>
      <c r="BQ147" s="1">
        <v>-0.86729999999999996</v>
      </c>
      <c r="BR147" s="1">
        <v>-0.15240000000000001</v>
      </c>
      <c r="BS147" s="1">
        <v>-0.31819999999999998</v>
      </c>
      <c r="BT147" s="1">
        <v>0</v>
      </c>
      <c r="BU147" s="1">
        <v>-0.32179999999999997</v>
      </c>
      <c r="BV147" s="1">
        <v>0.67069999999999996</v>
      </c>
      <c r="BW147" s="1">
        <v>-0.1014</v>
      </c>
      <c r="BX147" s="1">
        <v>-0.92720000000000002</v>
      </c>
      <c r="BY147" s="1">
        <v>-0.68579999999999997</v>
      </c>
      <c r="BZ147" s="1">
        <v>-1.0931</v>
      </c>
      <c r="CA147" s="1">
        <v>-0.64270000000000005</v>
      </c>
      <c r="CB147" s="1">
        <v>-0.50600000000000001</v>
      </c>
      <c r="CC147" s="1">
        <v>-1.2658</v>
      </c>
      <c r="CD147" s="1">
        <v>-0.1123</v>
      </c>
      <c r="CE147" s="1">
        <v>-0.31540000000000001</v>
      </c>
      <c r="CF147" s="1">
        <v>-1.5829</v>
      </c>
      <c r="CG147" s="1">
        <v>8.3000000000000001E-3</v>
      </c>
      <c r="CH147" s="1">
        <v>-1.0204</v>
      </c>
      <c r="CI147" s="1">
        <v>0.1129</v>
      </c>
      <c r="CJ147" s="1">
        <v>-0.25790000000000002</v>
      </c>
      <c r="CK147" s="1">
        <v>-1.2202</v>
      </c>
      <c r="CL147" s="1">
        <v>-1.77E-2</v>
      </c>
      <c r="CM147" s="1">
        <v>0.2717</v>
      </c>
      <c r="CN147" s="1">
        <v>0.15340000000000001</v>
      </c>
      <c r="CO147" s="1">
        <v>-3.2199999999999999E-2</v>
      </c>
      <c r="CP147" s="1">
        <v>0.16</v>
      </c>
      <c r="CQ147" s="1">
        <v>-0.47160000000000002</v>
      </c>
      <c r="CR147" s="1">
        <v>1.0948</v>
      </c>
      <c r="CS147" s="1">
        <v>0.33679999999999999</v>
      </c>
      <c r="CT147" s="1">
        <v>-1.2554000000000001</v>
      </c>
      <c r="CU147" s="1">
        <v>-0.74180000000000001</v>
      </c>
      <c r="CV147" s="1">
        <v>-0.86050000000000004</v>
      </c>
      <c r="CW147" s="1">
        <v>-1.8877999999999999</v>
      </c>
      <c r="CX147" s="1">
        <v>0.1027</v>
      </c>
      <c r="CY147" s="1">
        <v>0.1588</v>
      </c>
      <c r="CZ147" s="1">
        <v>1.8702000000000001</v>
      </c>
      <c r="DA147" s="1">
        <v>0.1086</v>
      </c>
      <c r="DB147" s="1">
        <v>-1.9923999999999999</v>
      </c>
      <c r="DC147" s="1">
        <v>2.0604</v>
      </c>
      <c r="DD147" s="1">
        <v>-1.3758999999999999</v>
      </c>
      <c r="DE147" s="1">
        <v>-0.27210000000000001</v>
      </c>
      <c r="DF147" s="1">
        <v>3.6600000000000001E-2</v>
      </c>
      <c r="DG147" s="1">
        <v>-0.15060000000000001</v>
      </c>
      <c r="DH147" s="1">
        <v>-0.39779999999999999</v>
      </c>
      <c r="DI147" s="1">
        <v>-0.1643</v>
      </c>
      <c r="DJ147" s="1">
        <v>0.85250000000000004</v>
      </c>
      <c r="DK147" s="1">
        <v>0.7853</v>
      </c>
      <c r="DL147" s="1">
        <v>0.63380000000000003</v>
      </c>
      <c r="DM147" s="1">
        <v>0.66839999999999999</v>
      </c>
      <c r="DN147" s="1">
        <v>0.35659999999999997</v>
      </c>
      <c r="DO147" s="1">
        <v>9.3299999999999994E-2</v>
      </c>
      <c r="DP147" s="1">
        <v>-1.1331</v>
      </c>
      <c r="DQ147" s="1">
        <v>-0.28699999999999998</v>
      </c>
      <c r="DR147" s="1">
        <v>-0.85809999999999997</v>
      </c>
      <c r="DS147" s="1">
        <v>0.26860000000000001</v>
      </c>
      <c r="DT147" s="1">
        <v>-1.8169999999999999</v>
      </c>
      <c r="DU147" s="1">
        <v>0.19450000000000001</v>
      </c>
      <c r="DV147" s="1">
        <v>-0.35859999999999997</v>
      </c>
      <c r="DW147" s="1">
        <v>-1.2748999999999999</v>
      </c>
      <c r="DX147" s="1">
        <v>-0.28849999999999998</v>
      </c>
      <c r="DY147" s="1">
        <v>-0.16500000000000001</v>
      </c>
      <c r="DZ147" s="1">
        <v>0.1212</v>
      </c>
      <c r="EA147" s="1">
        <v>-0.72819999999999996</v>
      </c>
      <c r="EB147" s="1">
        <v>-0.94410000000000005</v>
      </c>
      <c r="EC147" s="1">
        <v>-1.329</v>
      </c>
      <c r="ED147" s="1">
        <v>0.17799999999999999</v>
      </c>
      <c r="EE147" s="1">
        <v>-0.53169999999999995</v>
      </c>
      <c r="EF147" s="1">
        <v>-0.6099</v>
      </c>
      <c r="EG147" s="1">
        <v>-0.29959999999999998</v>
      </c>
      <c r="EH147" s="1">
        <v>0.1603</v>
      </c>
      <c r="EI147" s="1">
        <v>-0.80589999999999995</v>
      </c>
      <c r="EJ147" s="1">
        <v>0.29820000000000002</v>
      </c>
      <c r="EK147" s="1">
        <v>-5.62E-2</v>
      </c>
      <c r="EL147" s="1">
        <v>2.46E-2</v>
      </c>
      <c r="EM147" s="1">
        <v>-2.6934</v>
      </c>
      <c r="EN147" s="1">
        <v>0.74619999999999997</v>
      </c>
      <c r="EO147" s="1">
        <v>0.68789999999999996</v>
      </c>
      <c r="EP147" s="1">
        <v>0.75480000000000003</v>
      </c>
      <c r="EQ147" s="1">
        <v>0.26219999999999999</v>
      </c>
      <c r="ER147" s="1">
        <v>-0.57569999999999999</v>
      </c>
      <c r="ES147" s="1">
        <v>0.72670000000000001</v>
      </c>
      <c r="ET147" s="1">
        <v>0.78790000000000004</v>
      </c>
      <c r="EU147" s="1">
        <v>0.2974</v>
      </c>
      <c r="EV147" s="1">
        <v>-0.89549999999999996</v>
      </c>
      <c r="EX147" s="1">
        <v>-0.25719999999999998</v>
      </c>
      <c r="EY147" s="1">
        <v>-0.16039999999999999</v>
      </c>
      <c r="EZ147" s="1">
        <v>4.4600000000000001E-2</v>
      </c>
      <c r="GI147" s="1">
        <v>2.9420000000000002</v>
      </c>
      <c r="HA147" s="1" t="str">
        <f t="shared" si="4"/>
        <v>2018</v>
      </c>
      <c r="HB147" s="1" t="str">
        <f t="shared" si="5"/>
        <v>12</v>
      </c>
    </row>
    <row r="148" spans="1:210">
      <c r="A148" s="3" t="s">
        <v>9</v>
      </c>
      <c r="B148" s="3"/>
      <c r="C148" s="3" t="s">
        <v>3421</v>
      </c>
      <c r="E148" s="1" t="s">
        <v>414</v>
      </c>
      <c r="F148" s="1">
        <v>0.29389999999999999</v>
      </c>
      <c r="G148" s="1">
        <v>0.38969999999999999</v>
      </c>
      <c r="H148" s="1">
        <v>-0.41449999999999998</v>
      </c>
      <c r="I148" s="1">
        <v>-1.302</v>
      </c>
      <c r="J148" s="1">
        <v>0.30859999999999999</v>
      </c>
      <c r="K148" s="1">
        <v>6.0900000000000003E-2</v>
      </c>
      <c r="L148" s="1">
        <v>0.37780000000000002</v>
      </c>
      <c r="M148" s="1">
        <v>-1.1301000000000001</v>
      </c>
      <c r="N148" s="1">
        <v>-0.96360000000000001</v>
      </c>
      <c r="O148" s="1">
        <v>-1.7425999999999999</v>
      </c>
      <c r="P148" s="1">
        <v>3.0670000000000002</v>
      </c>
      <c r="Q148" s="1">
        <v>0.1857</v>
      </c>
      <c r="R148" s="1">
        <v>-0.66390000000000005</v>
      </c>
      <c r="S148" s="1">
        <v>-0.3347</v>
      </c>
      <c r="T148" s="1">
        <v>0.63970000000000005</v>
      </c>
      <c r="U148" s="1">
        <v>1.0518000000000001</v>
      </c>
      <c r="V148" s="1">
        <v>0.219</v>
      </c>
      <c r="W148" s="1">
        <v>0.89690000000000003</v>
      </c>
      <c r="X148" s="1">
        <v>-1.6071</v>
      </c>
      <c r="Y148" s="1">
        <v>-0.12839999999999999</v>
      </c>
      <c r="Z148" s="1">
        <v>-7.4800000000000005E-2</v>
      </c>
      <c r="AA148" s="1">
        <v>1.2217</v>
      </c>
      <c r="AB148" s="1">
        <v>-0.95350000000000001</v>
      </c>
      <c r="AC148" s="1">
        <v>-1.0976999999999999</v>
      </c>
      <c r="AD148" s="1">
        <v>0.67269999999999996</v>
      </c>
      <c r="AE148" s="1">
        <v>2.0714999999999999</v>
      </c>
      <c r="AF148" s="1">
        <v>1.1385000000000001</v>
      </c>
      <c r="AG148" s="1">
        <v>-0.9395</v>
      </c>
      <c r="AH148" s="1">
        <v>0.92220000000000002</v>
      </c>
      <c r="AI148" s="1">
        <v>0.35160000000000002</v>
      </c>
      <c r="AJ148" s="1">
        <v>-0.91400000000000003</v>
      </c>
      <c r="AK148" s="1">
        <v>3.9106000000000001</v>
      </c>
      <c r="AL148" s="1">
        <v>0.9375</v>
      </c>
      <c r="AM148" s="1">
        <v>1.4017999999999999</v>
      </c>
      <c r="AN148" s="1">
        <v>0.20730000000000001</v>
      </c>
      <c r="AO148" s="1">
        <v>-0.38869999999999999</v>
      </c>
      <c r="AP148" s="1">
        <v>-2.3075999999999999</v>
      </c>
      <c r="AQ148" s="1">
        <v>0.47839999999999999</v>
      </c>
      <c r="AR148" s="1">
        <v>0.57320000000000004</v>
      </c>
      <c r="AS148" s="1">
        <v>2.2021000000000002</v>
      </c>
      <c r="AT148" s="1">
        <v>-2.3429000000000002</v>
      </c>
      <c r="AU148" s="1">
        <v>0.53139999999999998</v>
      </c>
      <c r="AV148" s="1">
        <v>0.25069999999999998</v>
      </c>
      <c r="AW148" s="1">
        <v>0.54120000000000001</v>
      </c>
      <c r="AX148" s="1">
        <v>1.1471</v>
      </c>
      <c r="AY148" s="1">
        <v>-0.77070000000000005</v>
      </c>
      <c r="AZ148" s="1">
        <v>0.4042</v>
      </c>
      <c r="BA148" s="1">
        <v>-0.2487</v>
      </c>
      <c r="BB148" s="1">
        <v>1.6725000000000001</v>
      </c>
      <c r="BC148" s="1">
        <v>-1.0188999999999999</v>
      </c>
      <c r="BD148" s="1">
        <v>1.3705000000000001</v>
      </c>
      <c r="BE148" s="1">
        <v>-1.6580999999999999</v>
      </c>
      <c r="BF148" s="1">
        <v>0.15129999999999999</v>
      </c>
      <c r="BG148" s="1">
        <v>-3.4799999999999998E-2</v>
      </c>
      <c r="BH148" s="1">
        <v>0</v>
      </c>
      <c r="BI148" s="1">
        <v>1.8915999999999999</v>
      </c>
      <c r="BJ148" s="1">
        <v>-2.4666000000000001</v>
      </c>
      <c r="BK148" s="1">
        <v>-0.36199999999999999</v>
      </c>
      <c r="BL148" s="1">
        <v>-1.1137999999999999</v>
      </c>
      <c r="BM148" s="1">
        <v>0.76170000000000004</v>
      </c>
      <c r="BN148" s="1">
        <v>-1.4937</v>
      </c>
      <c r="BO148" s="1">
        <v>0.25700000000000001</v>
      </c>
      <c r="BP148" s="1">
        <v>8.2088999999999999</v>
      </c>
      <c r="BQ148" s="1">
        <v>-3.7669000000000001</v>
      </c>
      <c r="BR148" s="1">
        <v>0.35489999999999999</v>
      </c>
      <c r="BS148" s="1">
        <v>-0.40060000000000001</v>
      </c>
      <c r="BT148" s="1">
        <v>0.1221</v>
      </c>
      <c r="BU148" s="1">
        <v>-2.6939000000000002</v>
      </c>
      <c r="BV148" s="1">
        <v>0.56610000000000005</v>
      </c>
      <c r="BW148" s="1">
        <v>-0.34560000000000002</v>
      </c>
      <c r="BX148" s="1">
        <v>-1.2156</v>
      </c>
      <c r="BY148" s="1">
        <v>-8.2100000000000006E-2</v>
      </c>
      <c r="BZ148" s="1">
        <v>-0.67630000000000001</v>
      </c>
      <c r="CA148" s="1">
        <v>0.214</v>
      </c>
      <c r="CB148" s="1">
        <v>-0.91090000000000004</v>
      </c>
      <c r="CC148" s="1">
        <v>-0.45569999999999999</v>
      </c>
      <c r="CD148" s="1">
        <v>0.1119</v>
      </c>
      <c r="CE148" s="1">
        <v>-0.3039</v>
      </c>
      <c r="CF148" s="1">
        <v>-1.7868999999999999</v>
      </c>
      <c r="CG148" s="1">
        <v>-0.23760000000000001</v>
      </c>
      <c r="CH148" s="1">
        <v>0</v>
      </c>
      <c r="CI148" s="1">
        <v>-0.56269999999999998</v>
      </c>
      <c r="CJ148" s="1">
        <v>5.21E-2</v>
      </c>
      <c r="CK148" s="1">
        <v>0.37119999999999997</v>
      </c>
      <c r="CL148" s="1">
        <v>-0.14599999999999999</v>
      </c>
      <c r="CM148" s="1">
        <v>-0.1052</v>
      </c>
      <c r="CN148" s="1">
        <v>-0.58530000000000004</v>
      </c>
      <c r="CO148" s="1">
        <v>-0.41060000000000002</v>
      </c>
      <c r="CP148" s="1">
        <v>0.84970000000000001</v>
      </c>
      <c r="CQ148" s="1">
        <v>1.3037000000000001</v>
      </c>
      <c r="CR148" s="1">
        <v>0.104</v>
      </c>
      <c r="CS148" s="1">
        <v>0.56269999999999998</v>
      </c>
      <c r="CT148" s="1">
        <v>-1.6465000000000001</v>
      </c>
      <c r="CU148" s="1">
        <v>-0.29570000000000002</v>
      </c>
      <c r="CV148" s="1">
        <v>-1.8976</v>
      </c>
      <c r="CW148" s="1">
        <v>0.8498</v>
      </c>
      <c r="CX148" s="1">
        <v>0.4617</v>
      </c>
      <c r="CY148" s="1">
        <v>0</v>
      </c>
      <c r="CZ148" s="1">
        <v>1.2783</v>
      </c>
      <c r="DA148" s="1">
        <v>0.43730000000000002</v>
      </c>
      <c r="DB148" s="1">
        <v>-1.9923999999999999</v>
      </c>
      <c r="DC148" s="1">
        <v>7.9020000000000001</v>
      </c>
      <c r="DD148" s="1">
        <v>-2.3357000000000001</v>
      </c>
      <c r="DE148" s="1">
        <v>0.43809999999999999</v>
      </c>
      <c r="DF148" s="1">
        <v>-3.7100000000000001E-2</v>
      </c>
      <c r="DG148" s="1">
        <v>-0.31519999999999998</v>
      </c>
      <c r="DH148" s="1">
        <v>0.28170000000000001</v>
      </c>
      <c r="DI148" s="1">
        <v>-0.12889999999999999</v>
      </c>
      <c r="DJ148" s="1">
        <v>0.4471</v>
      </c>
      <c r="DK148" s="1">
        <v>0.26729999999999998</v>
      </c>
      <c r="DL148" s="1">
        <v>0.26200000000000001</v>
      </c>
      <c r="DM148" s="1">
        <v>1.0935999999999999</v>
      </c>
      <c r="DN148" s="1">
        <v>0.52659999999999996</v>
      </c>
      <c r="DO148" s="1">
        <v>0.45519999999999999</v>
      </c>
      <c r="DP148" s="1">
        <v>-5.7500000000000002E-2</v>
      </c>
      <c r="DQ148" s="1">
        <v>0.34820000000000001</v>
      </c>
      <c r="DR148" s="1">
        <v>0.19670000000000001</v>
      </c>
      <c r="DS148" s="1">
        <v>0.2132</v>
      </c>
      <c r="DT148" s="1">
        <v>-1.8251999999999999</v>
      </c>
      <c r="DU148" s="1">
        <v>-9.7100000000000006E-2</v>
      </c>
      <c r="DV148" s="1">
        <v>0.2409</v>
      </c>
      <c r="DW148" s="1">
        <v>0.4481</v>
      </c>
      <c r="DX148" s="1">
        <v>-0.40529999999999999</v>
      </c>
      <c r="DY148" s="1">
        <v>-0.77600000000000002</v>
      </c>
      <c r="DZ148" s="1">
        <v>0.91739999999999999</v>
      </c>
      <c r="EA148" s="1">
        <v>-0.43409999999999999</v>
      </c>
      <c r="EB148" s="1">
        <v>-0.89559999999999995</v>
      </c>
      <c r="EC148" s="1">
        <v>-0.1084</v>
      </c>
      <c r="ED148" s="1">
        <v>1.4952000000000001</v>
      </c>
      <c r="EE148" s="1">
        <v>-0.1973</v>
      </c>
      <c r="EF148" s="1">
        <v>-0.81440000000000001</v>
      </c>
      <c r="EG148" s="1">
        <v>-0.49180000000000001</v>
      </c>
      <c r="EH148" s="1">
        <v>-0.32329999999999998</v>
      </c>
      <c r="EI148" s="1">
        <v>-0.14929999999999999</v>
      </c>
      <c r="EJ148" s="1">
        <v>0.2031</v>
      </c>
      <c r="EK148" s="1">
        <v>0.25530000000000003</v>
      </c>
      <c r="EL148" s="1">
        <v>-0.2011</v>
      </c>
      <c r="EM148" s="1">
        <v>-0.44030000000000002</v>
      </c>
      <c r="EN148" s="1">
        <v>0.60119999999999996</v>
      </c>
      <c r="EO148" s="1">
        <v>0.17749999999999999</v>
      </c>
      <c r="EP148" s="1">
        <v>0.12509999999999999</v>
      </c>
      <c r="EQ148" s="1">
        <v>0.36249999999999999</v>
      </c>
      <c r="ER148" s="1">
        <v>-1.0409999999999999</v>
      </c>
      <c r="ES148" s="1">
        <v>0.15090000000000001</v>
      </c>
      <c r="ET148" s="1">
        <v>3.2500000000000001E-2</v>
      </c>
      <c r="EU148" s="1">
        <v>0.214</v>
      </c>
      <c r="EV148" s="1">
        <v>-0.66049999999999998</v>
      </c>
      <c r="EX148" s="1">
        <v>0.77470000000000006</v>
      </c>
      <c r="EY148" s="1">
        <v>-0.45040000000000002</v>
      </c>
      <c r="EZ148" s="1">
        <v>-0.13780000000000001</v>
      </c>
      <c r="GI148" s="1">
        <v>3.5811999999999999</v>
      </c>
      <c r="HA148" s="1" t="str">
        <f t="shared" si="4"/>
        <v>2018</v>
      </c>
      <c r="HB148" s="1" t="str">
        <f t="shared" si="5"/>
        <v>12</v>
      </c>
    </row>
    <row r="149" spans="1:210">
      <c r="A149" s="3" t="s">
        <v>9</v>
      </c>
      <c r="B149" s="3"/>
      <c r="C149" s="3" t="s">
        <v>3422</v>
      </c>
      <c r="E149" s="1" t="s">
        <v>415</v>
      </c>
      <c r="F149" s="1">
        <v>9.5200000000000007E-2</v>
      </c>
      <c r="G149" s="1">
        <v>1.2594000000000001</v>
      </c>
      <c r="H149" s="1">
        <v>-0.2974</v>
      </c>
      <c r="I149" s="1">
        <v>-0.49780000000000002</v>
      </c>
      <c r="J149" s="1">
        <v>1.5649</v>
      </c>
      <c r="K149" s="1">
        <v>0.1847</v>
      </c>
      <c r="L149" s="1">
        <v>0.55100000000000005</v>
      </c>
      <c r="M149" s="1">
        <v>-0.70850000000000002</v>
      </c>
      <c r="N149" s="1">
        <v>-0.39090000000000003</v>
      </c>
      <c r="O149" s="1">
        <v>-1.8798999999999999</v>
      </c>
      <c r="P149" s="1">
        <v>-0.4884</v>
      </c>
      <c r="Q149" s="1">
        <v>0.6673</v>
      </c>
      <c r="R149" s="1">
        <v>-0.1176</v>
      </c>
      <c r="S149" s="1">
        <v>2.12E-2</v>
      </c>
      <c r="T149" s="1">
        <v>-0.31850000000000001</v>
      </c>
      <c r="U149" s="1">
        <v>-1.3451</v>
      </c>
      <c r="V149" s="1">
        <v>-0.76160000000000005</v>
      </c>
      <c r="W149" s="1">
        <v>1.1604000000000001</v>
      </c>
      <c r="X149" s="1">
        <v>0.1779</v>
      </c>
      <c r="Y149" s="1">
        <v>-0.1333</v>
      </c>
      <c r="Z149" s="1">
        <v>0</v>
      </c>
      <c r="AA149" s="1">
        <v>-0.43099999999999999</v>
      </c>
      <c r="AB149" s="1">
        <v>0</v>
      </c>
      <c r="AC149" s="1">
        <v>-0.1052</v>
      </c>
      <c r="AD149" s="1">
        <v>-1.3261000000000001</v>
      </c>
      <c r="AE149" s="1">
        <v>-0.37169999999999997</v>
      </c>
      <c r="AF149" s="1">
        <v>-0.56920000000000004</v>
      </c>
      <c r="AG149" s="1">
        <v>0.1173</v>
      </c>
      <c r="AH149" s="1">
        <v>-0.65180000000000005</v>
      </c>
      <c r="AI149" s="1">
        <v>-2.9727999999999999</v>
      </c>
      <c r="AJ149" s="1">
        <v>1.8691</v>
      </c>
      <c r="AK149" s="1">
        <v>-5.5929000000000002</v>
      </c>
      <c r="AL149" s="1">
        <v>-1.0277000000000001</v>
      </c>
      <c r="AM149" s="1">
        <v>0</v>
      </c>
      <c r="AN149" s="1">
        <v>-0.9214</v>
      </c>
      <c r="AO149" s="1">
        <v>-3.3957000000000002</v>
      </c>
      <c r="AP149" s="1">
        <v>-10.505599999999999</v>
      </c>
      <c r="AQ149" s="1">
        <v>5.2808999999999999</v>
      </c>
      <c r="AR149" s="1">
        <v>-2.5865999999999998</v>
      </c>
      <c r="AS149" s="1">
        <v>-3.6293000000000002</v>
      </c>
      <c r="AT149" s="1">
        <v>1.0741000000000001</v>
      </c>
      <c r="AU149" s="1">
        <v>-2.1248</v>
      </c>
      <c r="AV149" s="1">
        <v>-4.1935000000000002</v>
      </c>
      <c r="AW149" s="1">
        <v>3.9215</v>
      </c>
      <c r="AX149" s="1">
        <v>-0.4985</v>
      </c>
      <c r="AY149" s="1">
        <v>0.1283</v>
      </c>
      <c r="AZ149" s="1">
        <v>-1.0517000000000001</v>
      </c>
      <c r="BA149" s="1">
        <v>0.90669999999999995</v>
      </c>
      <c r="BB149" s="1">
        <v>-4.9923999999999999</v>
      </c>
      <c r="BC149" s="1">
        <v>2.1939000000000002</v>
      </c>
      <c r="BD149" s="1">
        <v>-0.2331</v>
      </c>
      <c r="BE149" s="1">
        <v>-0.65649999999999997</v>
      </c>
      <c r="BF149" s="1">
        <v>-6.6059000000000001</v>
      </c>
      <c r="BG149" s="1">
        <v>-0.28910000000000002</v>
      </c>
      <c r="BH149" s="1">
        <v>0.3901</v>
      </c>
      <c r="BI149" s="1">
        <v>-2.8837000000000002</v>
      </c>
      <c r="BJ149" s="1">
        <v>-0.40239999999999998</v>
      </c>
      <c r="BK149" s="1">
        <v>-5.0406000000000004</v>
      </c>
      <c r="BL149" s="1">
        <v>-4.3859000000000004</v>
      </c>
      <c r="BM149" s="1">
        <v>5.7534000000000001</v>
      </c>
      <c r="BN149" s="1">
        <v>-10.911300000000001</v>
      </c>
      <c r="BO149" s="1">
        <v>7.6037999999999997</v>
      </c>
      <c r="BP149" s="1">
        <v>-11.0243</v>
      </c>
      <c r="BQ149" s="1">
        <v>8.5757999999999992</v>
      </c>
      <c r="BR149" s="1">
        <v>-0.90680000000000005</v>
      </c>
      <c r="BS149" s="1">
        <v>-0.3327</v>
      </c>
      <c r="BT149" s="1">
        <v>0.23949999999999999</v>
      </c>
      <c r="BU149" s="1">
        <v>6.5572999999999997</v>
      </c>
      <c r="BV149" s="1">
        <v>-1.0277000000000001</v>
      </c>
      <c r="BW149" s="1">
        <v>0.89700000000000002</v>
      </c>
      <c r="BX149" s="1">
        <v>2.0057</v>
      </c>
      <c r="BY149" s="1">
        <v>-1.5026999999999999</v>
      </c>
      <c r="BZ149" s="1">
        <v>-1.8106</v>
      </c>
      <c r="CA149" s="1">
        <v>-2.2198000000000002</v>
      </c>
      <c r="CB149" s="1">
        <v>0.40710000000000002</v>
      </c>
      <c r="CC149" s="1">
        <v>0.85140000000000005</v>
      </c>
      <c r="CD149" s="1">
        <v>0</v>
      </c>
      <c r="CE149" s="1">
        <v>1.0186999999999999</v>
      </c>
      <c r="CF149" s="1">
        <v>1.2541</v>
      </c>
      <c r="CG149" s="1">
        <v>-1.6194999999999999</v>
      </c>
      <c r="CH149" s="1">
        <v>0.3695</v>
      </c>
      <c r="CI149" s="1">
        <v>-0.38729999999999998</v>
      </c>
      <c r="CJ149" s="1">
        <v>0.7974</v>
      </c>
      <c r="CK149" s="1">
        <v>-0.43290000000000001</v>
      </c>
      <c r="CL149" s="1">
        <v>0.1588</v>
      </c>
      <c r="CM149" s="1">
        <v>1.0679000000000001</v>
      </c>
      <c r="CN149" s="1">
        <v>0.89529999999999998</v>
      </c>
      <c r="CO149" s="1">
        <v>0.37380000000000002</v>
      </c>
      <c r="CP149" s="1">
        <v>-0.47410000000000002</v>
      </c>
      <c r="CQ149" s="1">
        <v>0.4345</v>
      </c>
      <c r="CR149" s="1">
        <v>-3.4554</v>
      </c>
      <c r="CS149" s="1">
        <v>-0.95879999999999999</v>
      </c>
      <c r="CT149" s="1">
        <v>0.55400000000000005</v>
      </c>
      <c r="CU149" s="1">
        <v>-1.3737999999999999</v>
      </c>
      <c r="CV149" s="1">
        <v>0.34920000000000001</v>
      </c>
      <c r="CW149" s="1">
        <v>-0.83560000000000001</v>
      </c>
      <c r="CX149" s="1">
        <v>0.50760000000000005</v>
      </c>
      <c r="CY149" s="1">
        <v>0.26300000000000001</v>
      </c>
      <c r="CZ149" s="1">
        <v>-2.2284999999999999</v>
      </c>
      <c r="DA149" s="1">
        <v>0.36720000000000003</v>
      </c>
      <c r="DB149" s="1">
        <v>-4.0430999999999999</v>
      </c>
      <c r="DC149" s="1">
        <v>-14.1747</v>
      </c>
      <c r="DD149" s="1">
        <v>7.6300999999999997</v>
      </c>
      <c r="DE149" s="1">
        <v>-0.54549999999999998</v>
      </c>
      <c r="DF149" s="1">
        <v>0.20039999999999999</v>
      </c>
      <c r="DG149" s="1">
        <v>-0.2215</v>
      </c>
      <c r="DH149" s="1">
        <v>1.2612000000000001</v>
      </c>
      <c r="DI149" s="1">
        <v>4.2500000000000003E-2</v>
      </c>
      <c r="DJ149" s="1">
        <v>0.87590000000000001</v>
      </c>
      <c r="DK149" s="1">
        <v>0.81989999999999996</v>
      </c>
      <c r="DL149" s="1">
        <v>0.56169999999999998</v>
      </c>
      <c r="DM149" s="1">
        <v>1.5673999999999999</v>
      </c>
      <c r="DN149" s="1">
        <v>0.5071</v>
      </c>
      <c r="DO149" s="1">
        <v>0.39079999999999998</v>
      </c>
      <c r="DP149" s="1">
        <v>-0.17610000000000001</v>
      </c>
      <c r="DQ149" s="1">
        <v>0.29530000000000001</v>
      </c>
      <c r="DR149" s="1">
        <v>0.19900000000000001</v>
      </c>
      <c r="DS149" s="1">
        <v>-0.32700000000000001</v>
      </c>
      <c r="DT149" s="1">
        <v>-1.0553999999999999</v>
      </c>
      <c r="DU149" s="1">
        <v>-4.8500000000000001E-2</v>
      </c>
      <c r="DV149" s="1">
        <v>0.5514</v>
      </c>
      <c r="DW149" s="1">
        <v>0.33739999999999998</v>
      </c>
      <c r="DX149" s="1">
        <v>-2.8037000000000001</v>
      </c>
      <c r="DY149" s="1">
        <v>-1.2344999999999999</v>
      </c>
      <c r="DZ149" s="1">
        <v>-1.1466000000000001</v>
      </c>
      <c r="EA149" s="1">
        <v>0.49559999999999998</v>
      </c>
      <c r="EB149" s="1">
        <v>-0.27500000000000002</v>
      </c>
      <c r="EC149" s="1">
        <v>-0.312</v>
      </c>
      <c r="ED149" s="1">
        <v>-1.4714</v>
      </c>
      <c r="EE149" s="1">
        <v>4.5499999999999999E-2</v>
      </c>
      <c r="EF149" s="1">
        <v>-0.18909999999999999</v>
      </c>
      <c r="EG149" s="1">
        <v>0.73219999999999996</v>
      </c>
      <c r="EH149" s="1">
        <v>0.29820000000000002</v>
      </c>
      <c r="EI149" s="1">
        <v>8.2600000000000007E-2</v>
      </c>
      <c r="EJ149" s="1">
        <v>0.30809999999999998</v>
      </c>
      <c r="EK149" s="1">
        <v>1.1074999999999999</v>
      </c>
      <c r="EL149" s="1">
        <v>0.996</v>
      </c>
      <c r="EM149" s="1">
        <v>-1.5748</v>
      </c>
      <c r="EN149" s="1">
        <v>-2.7692999999999999</v>
      </c>
      <c r="EO149" s="1">
        <v>0.9869</v>
      </c>
      <c r="EP149" s="1">
        <v>0.91600000000000004</v>
      </c>
      <c r="EQ149" s="1">
        <v>0.14799999999999999</v>
      </c>
      <c r="ER149" s="1">
        <v>-7.9401000000000002</v>
      </c>
      <c r="ES149" s="1">
        <v>0.60360000000000003</v>
      </c>
      <c r="ET149" s="1">
        <v>0.63549999999999995</v>
      </c>
      <c r="EU149" s="1">
        <v>0.23039999999999999</v>
      </c>
      <c r="EV149" s="1">
        <v>0.13189999999999999</v>
      </c>
      <c r="EX149" s="1">
        <v>-2.5522999999999998</v>
      </c>
      <c r="EY149" s="1">
        <v>0.98180000000000001</v>
      </c>
      <c r="EZ149" s="1">
        <v>-3.2300000000000002E-2</v>
      </c>
      <c r="GI149" s="1">
        <v>1.8063</v>
      </c>
      <c r="HA149" s="1" t="str">
        <f t="shared" si="4"/>
        <v>2018</v>
      </c>
      <c r="HB149" s="1" t="str">
        <f t="shared" si="5"/>
        <v>12</v>
      </c>
    </row>
    <row r="150" spans="1:210">
      <c r="A150" s="3" t="s">
        <v>9</v>
      </c>
      <c r="B150" s="3"/>
      <c r="C150" s="3" t="s">
        <v>3423</v>
      </c>
      <c r="E150" s="1" t="s">
        <v>416</v>
      </c>
      <c r="F150" s="1">
        <v>-6.7699999999999996E-2</v>
      </c>
      <c r="G150" s="1">
        <v>-3.5700000000000003E-2</v>
      </c>
      <c r="H150" s="1">
        <v>-1.5016</v>
      </c>
      <c r="I150" s="1">
        <v>-1.5165999999999999</v>
      </c>
      <c r="J150" s="1">
        <v>-0.20760000000000001</v>
      </c>
      <c r="K150" s="1">
        <v>-0.3075</v>
      </c>
      <c r="L150" s="1">
        <v>0.2928</v>
      </c>
      <c r="M150" s="1">
        <v>-1.6527000000000001</v>
      </c>
      <c r="N150" s="1">
        <v>-1.5047999999999999</v>
      </c>
      <c r="O150" s="1">
        <v>-1.3725000000000001</v>
      </c>
      <c r="P150" s="1">
        <v>-1.0467</v>
      </c>
      <c r="Q150" s="1">
        <v>-0.4708</v>
      </c>
      <c r="R150" s="1">
        <v>-0.58530000000000004</v>
      </c>
      <c r="S150" s="1">
        <v>4.2299999999999997E-2</v>
      </c>
      <c r="T150" s="1">
        <v>-1.0701000000000001</v>
      </c>
      <c r="U150" s="1">
        <v>-1.7678</v>
      </c>
      <c r="V150" s="1">
        <v>-2.1656</v>
      </c>
      <c r="W150" s="1">
        <v>0.49159999999999998</v>
      </c>
      <c r="X150" s="1">
        <v>0</v>
      </c>
      <c r="Y150" s="1">
        <v>0.13270000000000001</v>
      </c>
      <c r="Z150" s="1">
        <v>-7.3599999999999999E-2</v>
      </c>
      <c r="AA150" s="1">
        <v>-1.9957</v>
      </c>
      <c r="AB150" s="1">
        <v>0.71679999999999999</v>
      </c>
      <c r="AC150" s="1">
        <v>0</v>
      </c>
      <c r="AD150" s="1">
        <v>-1.8083</v>
      </c>
      <c r="AE150" s="1">
        <v>2.9739</v>
      </c>
      <c r="AF150" s="1">
        <v>-2.1636000000000002</v>
      </c>
      <c r="AG150" s="1">
        <v>0.94330000000000003</v>
      </c>
      <c r="AH150" s="1">
        <v>-1.6860999999999999</v>
      </c>
      <c r="AI150" s="1">
        <v>4.5362999999999998</v>
      </c>
      <c r="AJ150" s="1">
        <v>-2.2121</v>
      </c>
      <c r="AK150" s="1">
        <v>4.0994999999999999</v>
      </c>
      <c r="AL150" s="1">
        <v>-2.3445</v>
      </c>
      <c r="AM150" s="1">
        <v>-0.4587</v>
      </c>
      <c r="AN150" s="1">
        <v>0.43980000000000002</v>
      </c>
      <c r="AO150" s="1">
        <v>2.7433999999999998</v>
      </c>
      <c r="AP150" s="1">
        <v>2.2627999999999999</v>
      </c>
      <c r="AQ150" s="1">
        <v>-1.7274</v>
      </c>
      <c r="AR150" s="1">
        <v>-2.6383000000000001</v>
      </c>
      <c r="AS150" s="1">
        <v>-2.7027000000000001</v>
      </c>
      <c r="AT150" s="1">
        <v>0.9667</v>
      </c>
      <c r="AU150" s="1">
        <v>-1.5597000000000001</v>
      </c>
      <c r="AV150" s="1">
        <v>-2.9337</v>
      </c>
      <c r="AW150" s="1">
        <v>2.8917000000000002</v>
      </c>
      <c r="AX150" s="1">
        <v>-1.9772000000000001</v>
      </c>
      <c r="AY150" s="1">
        <v>0.83760000000000001</v>
      </c>
      <c r="AZ150" s="1">
        <v>0.97989999999999999</v>
      </c>
      <c r="BA150" s="1">
        <v>1.706</v>
      </c>
      <c r="BB150" s="1">
        <v>2.9609000000000001</v>
      </c>
      <c r="BC150" s="1">
        <v>-1.7894000000000001</v>
      </c>
      <c r="BD150" s="1">
        <v>0.32629999999999998</v>
      </c>
      <c r="BE150" s="1">
        <v>1.1617999999999999</v>
      </c>
      <c r="BF150" s="1">
        <v>0.4834</v>
      </c>
      <c r="BG150" s="1">
        <v>-3.5900000000000001E-2</v>
      </c>
      <c r="BH150" s="1">
        <v>-6.5000000000000002E-2</v>
      </c>
      <c r="BI150" s="1">
        <v>-3.944</v>
      </c>
      <c r="BJ150" s="1">
        <v>-6.7000000000000004E-2</v>
      </c>
      <c r="BK150" s="1">
        <v>1.0665</v>
      </c>
      <c r="BL150" s="1">
        <v>-0.52559999999999996</v>
      </c>
      <c r="BM150" s="1">
        <v>-0.90490000000000004</v>
      </c>
      <c r="BN150" s="1">
        <v>2.8877000000000002</v>
      </c>
      <c r="BO150" s="1">
        <v>-1.0732999999999999</v>
      </c>
      <c r="BP150" s="1">
        <v>5.5045000000000002</v>
      </c>
      <c r="BQ150" s="1">
        <v>-2.5177999999999998</v>
      </c>
      <c r="BR150" s="1">
        <v>-0.45290000000000002</v>
      </c>
      <c r="BS150" s="1">
        <v>-0.24829999999999999</v>
      </c>
      <c r="BT150" s="1">
        <v>-0.12</v>
      </c>
      <c r="BU150" s="1">
        <v>-0.73140000000000005</v>
      </c>
      <c r="BV150" s="1">
        <v>6.2091000000000003</v>
      </c>
      <c r="BW150" s="1">
        <v>-0.14119999999999999</v>
      </c>
      <c r="BX150" s="1">
        <v>-0.59230000000000005</v>
      </c>
      <c r="BY150" s="1">
        <v>-0.1338</v>
      </c>
      <c r="BZ150" s="1">
        <v>-1.6129</v>
      </c>
      <c r="CA150" s="1">
        <v>-1.4973000000000001</v>
      </c>
      <c r="CB150" s="1">
        <v>-0.35420000000000001</v>
      </c>
      <c r="CC150" s="1">
        <v>-0.37619999999999998</v>
      </c>
      <c r="CD150" s="1">
        <v>0</v>
      </c>
      <c r="CE150" s="1">
        <v>0.12709999999999999</v>
      </c>
      <c r="CF150" s="1">
        <v>-0.97450000000000003</v>
      </c>
      <c r="CG150" s="1">
        <v>-0.92879999999999996</v>
      </c>
      <c r="CH150" s="1">
        <v>0.1573</v>
      </c>
      <c r="CI150" s="1">
        <v>-0.1663</v>
      </c>
      <c r="CJ150" s="1">
        <v>0.58260000000000001</v>
      </c>
      <c r="CK150" s="1">
        <v>-2.0085000000000002</v>
      </c>
      <c r="CL150" s="1">
        <v>5.6099999999999997E-2</v>
      </c>
      <c r="CM150" s="1">
        <v>1.0282</v>
      </c>
      <c r="CN150" s="1">
        <v>4.0399999999999998E-2</v>
      </c>
      <c r="CO150" s="1">
        <v>-9.1999999999999998E-3</v>
      </c>
      <c r="CP150" s="1">
        <v>-2.3708999999999998</v>
      </c>
      <c r="CQ150" s="1">
        <v>0.43390000000000001</v>
      </c>
      <c r="CR150" s="1">
        <v>0.1084</v>
      </c>
      <c r="CS150" s="1">
        <v>-0.90239999999999998</v>
      </c>
      <c r="CT150" s="1">
        <v>-2.1217999999999999</v>
      </c>
      <c r="CU150" s="1">
        <v>9.9000000000000005E-2</v>
      </c>
      <c r="CV150" s="1">
        <v>0</v>
      </c>
      <c r="CW150" s="1">
        <v>-2.3955000000000002</v>
      </c>
      <c r="CX150" s="1">
        <v>0.1522</v>
      </c>
      <c r="CY150" s="1">
        <v>-5.2400000000000002E-2</v>
      </c>
      <c r="CZ150" s="1">
        <v>1.6666000000000001</v>
      </c>
      <c r="DA150" s="1">
        <v>7.3099999999999998E-2</v>
      </c>
      <c r="DB150" s="1">
        <v>0</v>
      </c>
      <c r="DC150" s="1">
        <v>2.1705999999999999</v>
      </c>
      <c r="DD150" s="1">
        <v>-0.41870000000000002</v>
      </c>
      <c r="DE150" s="1">
        <v>0.4405</v>
      </c>
      <c r="DF150" s="1">
        <v>0.24890000000000001</v>
      </c>
      <c r="DG150" s="1">
        <v>-0.16689999999999999</v>
      </c>
      <c r="DH150" s="1">
        <v>-3.5200000000000002E-2</v>
      </c>
      <c r="DI150" s="1">
        <v>-5.9999999999999995E-4</v>
      </c>
      <c r="DJ150" s="1">
        <v>0.17169999999999999</v>
      </c>
      <c r="DK150" s="1">
        <v>0.27900000000000003</v>
      </c>
      <c r="DL150" s="1">
        <v>0.23630000000000001</v>
      </c>
      <c r="DM150" s="1">
        <v>0.28689999999999999</v>
      </c>
      <c r="DN150" s="1">
        <v>-0.31979999999999997</v>
      </c>
      <c r="DO150" s="1">
        <v>-0.24590000000000001</v>
      </c>
      <c r="DP150" s="1">
        <v>0.23369999999999999</v>
      </c>
      <c r="DQ150" s="1">
        <v>0.41120000000000001</v>
      </c>
      <c r="DR150" s="1">
        <v>0.37469999999999998</v>
      </c>
      <c r="DS150" s="1">
        <v>-1.8499999999999999E-2</v>
      </c>
      <c r="DT150" s="1">
        <v>-1.5727</v>
      </c>
      <c r="DU150" s="1">
        <v>-9.69E-2</v>
      </c>
      <c r="DV150" s="1">
        <v>-1.0246999999999999</v>
      </c>
      <c r="DW150" s="1">
        <v>0.67490000000000006</v>
      </c>
      <c r="DX150" s="1">
        <v>0.54020000000000001</v>
      </c>
      <c r="DY150" s="1">
        <v>1.3736999999999999</v>
      </c>
      <c r="DZ150" s="1">
        <v>-1.1466000000000001</v>
      </c>
      <c r="EA150" s="1">
        <v>-0.69120000000000004</v>
      </c>
      <c r="EB150" s="1">
        <v>-0.35970000000000002</v>
      </c>
      <c r="EC150" s="1">
        <v>-0.67390000000000005</v>
      </c>
      <c r="ED150" s="1">
        <v>-1.9422999999999999</v>
      </c>
      <c r="EE150" s="1">
        <v>-9.9000000000000005E-2</v>
      </c>
      <c r="EF150" s="1">
        <v>-0.31409999999999999</v>
      </c>
      <c r="EG150" s="1">
        <v>-0.49020000000000002</v>
      </c>
      <c r="EH150" s="1">
        <v>0.20150000000000001</v>
      </c>
      <c r="EI150" s="1">
        <v>-0.37930000000000003</v>
      </c>
      <c r="EJ150" s="1">
        <v>-0.1198</v>
      </c>
      <c r="EK150" s="1">
        <v>6.3899999999999998E-2</v>
      </c>
      <c r="EL150" s="1">
        <v>-8.7499999999999994E-2</v>
      </c>
      <c r="EM150" s="1">
        <v>-0.78739999999999999</v>
      </c>
      <c r="EN150" s="1">
        <v>-0.95660000000000001</v>
      </c>
      <c r="EO150" s="1">
        <v>0.1016</v>
      </c>
      <c r="EP150" s="1">
        <v>0.1658</v>
      </c>
      <c r="EQ150" s="1">
        <v>0.20250000000000001</v>
      </c>
      <c r="ER150" s="1">
        <v>0.98460000000000003</v>
      </c>
      <c r="ES150" s="1">
        <v>-8.3299999999999999E-2</v>
      </c>
      <c r="ET150" s="1">
        <v>-0.16189999999999999</v>
      </c>
      <c r="EU150" s="1">
        <v>-0.1971</v>
      </c>
      <c r="EV150" s="1">
        <v>-0.85219999999999996</v>
      </c>
      <c r="EX150" s="1">
        <v>0.10349999999999999</v>
      </c>
      <c r="EY150" s="1">
        <v>-9.2700000000000005E-2</v>
      </c>
      <c r="EZ150" s="1">
        <v>4.2799999999999998E-2</v>
      </c>
      <c r="GI150" s="1">
        <v>-0.121</v>
      </c>
      <c r="HA150" s="1" t="str">
        <f t="shared" si="4"/>
        <v>2018</v>
      </c>
      <c r="HB150" s="1" t="str">
        <f t="shared" si="5"/>
        <v>12</v>
      </c>
    </row>
    <row r="151" spans="1:210">
      <c r="A151" s="3" t="s">
        <v>9</v>
      </c>
      <c r="B151" s="3"/>
      <c r="C151" s="3" t="s">
        <v>3424</v>
      </c>
      <c r="E151" s="1" t="s">
        <v>417</v>
      </c>
      <c r="F151" s="1">
        <v>4.0099999999999997E-2</v>
      </c>
      <c r="G151" s="1">
        <v>0.38890000000000002</v>
      </c>
      <c r="H151" s="1">
        <v>-0.6482</v>
      </c>
      <c r="I151" s="1">
        <v>-1.7258</v>
      </c>
      <c r="J151" s="1">
        <v>-0.4098</v>
      </c>
      <c r="K151" s="1">
        <v>0</v>
      </c>
      <c r="L151" s="1">
        <v>0.45700000000000002</v>
      </c>
      <c r="M151" s="1">
        <v>-1.3715999999999999</v>
      </c>
      <c r="N151" s="1">
        <v>-1.4128000000000001</v>
      </c>
      <c r="O151" s="1">
        <v>-1.8147</v>
      </c>
      <c r="P151" s="1">
        <v>0.628</v>
      </c>
      <c r="Q151" s="1">
        <v>9.2999999999999999E-2</v>
      </c>
      <c r="R151" s="1">
        <v>-0.43369999999999997</v>
      </c>
      <c r="S151" s="1">
        <v>-8.3599999999999994E-2</v>
      </c>
      <c r="T151" s="1">
        <v>-0.31519999999999998</v>
      </c>
      <c r="U151" s="1">
        <v>-0.19209999999999999</v>
      </c>
      <c r="V151" s="1">
        <v>-0.70150000000000001</v>
      </c>
      <c r="W151" s="1">
        <v>0.75329999999999997</v>
      </c>
      <c r="X151" s="1">
        <v>-0.17599999999999999</v>
      </c>
      <c r="Y151" s="1">
        <v>0.32200000000000001</v>
      </c>
      <c r="Z151" s="1">
        <v>0.14929999999999999</v>
      </c>
      <c r="AA151" s="1">
        <v>0.31690000000000002</v>
      </c>
      <c r="AB151" s="1">
        <v>-0.36099999999999999</v>
      </c>
      <c r="AC151" s="1">
        <v>-0.52649999999999997</v>
      </c>
      <c r="AD151" s="1">
        <v>-0.18079999999999999</v>
      </c>
      <c r="AE151" s="1">
        <v>2.9739</v>
      </c>
      <c r="AF151" s="1">
        <v>9.2899999999999996E-2</v>
      </c>
      <c r="AG151" s="1">
        <v>-0.1779</v>
      </c>
      <c r="AH151" s="1">
        <v>-0.64510000000000001</v>
      </c>
      <c r="AI151" s="1">
        <v>1.3616999999999999</v>
      </c>
      <c r="AJ151" s="1">
        <v>0</v>
      </c>
      <c r="AK151" s="1">
        <v>8.5650999999999993</v>
      </c>
      <c r="AL151" s="1">
        <v>-0.71060000000000001</v>
      </c>
      <c r="AM151" s="1">
        <v>-0.91320000000000001</v>
      </c>
      <c r="AN151" s="1">
        <v>-0.15609999999999999</v>
      </c>
      <c r="AO151" s="1">
        <v>3.9780000000000002</v>
      </c>
      <c r="AP151" s="1">
        <v>7.1365999999999996</v>
      </c>
      <c r="AQ151" s="1">
        <v>-4.2225999999999999</v>
      </c>
      <c r="AR151" s="1">
        <v>-0.77590000000000003</v>
      </c>
      <c r="AS151" s="1">
        <v>-3.8600000000000002E-2</v>
      </c>
      <c r="AT151" s="1">
        <v>-0.85919999999999996</v>
      </c>
      <c r="AU151" s="1">
        <v>-0.66839999999999999</v>
      </c>
      <c r="AV151" s="1">
        <v>-0.50700000000000001</v>
      </c>
      <c r="AW151" s="1">
        <v>0.20169999999999999</v>
      </c>
      <c r="AX151" s="1">
        <v>0.29320000000000002</v>
      </c>
      <c r="AY151" s="1">
        <v>-6.4799999999999996E-2</v>
      </c>
      <c r="AZ151" s="1">
        <v>-1.0072000000000001</v>
      </c>
      <c r="BA151" s="1">
        <v>-0.49680000000000002</v>
      </c>
      <c r="BB151" s="1">
        <v>-1.4721</v>
      </c>
      <c r="BC151" s="1">
        <v>0.36330000000000001</v>
      </c>
      <c r="BD151" s="1">
        <v>0.88570000000000004</v>
      </c>
      <c r="BE151" s="1">
        <v>-0.27550000000000002</v>
      </c>
      <c r="BF151" s="1">
        <v>3.3439999999999999</v>
      </c>
      <c r="BG151" s="1">
        <v>3.49E-2</v>
      </c>
      <c r="BH151" s="1">
        <v>6.59E-2</v>
      </c>
      <c r="BI151" s="1">
        <v>-0.67849999999999999</v>
      </c>
      <c r="BJ151" s="1">
        <v>-1.2743</v>
      </c>
      <c r="BK151" s="1">
        <v>4.6928000000000001</v>
      </c>
      <c r="BL151" s="1">
        <v>4.4736000000000002</v>
      </c>
      <c r="BM151" s="1">
        <v>-4.3308999999999997</v>
      </c>
      <c r="BN151" s="1">
        <v>8.3371999999999993</v>
      </c>
      <c r="BO151" s="1">
        <v>-3.5777999999999999</v>
      </c>
      <c r="BP151" s="1">
        <v>18.450500000000002</v>
      </c>
      <c r="BQ151" s="1">
        <v>-7.5533999999999999</v>
      </c>
      <c r="BR151" s="1">
        <v>-0.3019</v>
      </c>
      <c r="BS151" s="1">
        <v>-8.0299999999999996E-2</v>
      </c>
      <c r="BT151" s="1">
        <v>-0.12180000000000001</v>
      </c>
      <c r="BU151" s="1">
        <v>-7.5235000000000003</v>
      </c>
      <c r="BV151" s="1">
        <v>6.7538</v>
      </c>
      <c r="BW151" s="1">
        <v>-0.60860000000000003</v>
      </c>
      <c r="BX151" s="1">
        <v>-1.5684</v>
      </c>
      <c r="BY151" s="1">
        <v>2.6700000000000002E-2</v>
      </c>
      <c r="BZ151" s="1">
        <v>-0.57230000000000003</v>
      </c>
      <c r="CA151" s="1">
        <v>-0.32079999999999997</v>
      </c>
      <c r="CB151" s="1">
        <v>-0.35420000000000001</v>
      </c>
      <c r="CC151" s="1">
        <v>-0.73050000000000004</v>
      </c>
      <c r="CD151" s="1">
        <v>-0.11169999999999999</v>
      </c>
      <c r="CE151" s="1">
        <v>-0.79369999999999996</v>
      </c>
      <c r="CF151" s="1">
        <v>-2.1366000000000001</v>
      </c>
      <c r="CG151" s="1">
        <v>1.46E-2</v>
      </c>
      <c r="CH151" s="1">
        <v>0.31080000000000002</v>
      </c>
      <c r="CI151" s="1">
        <v>-0.2248</v>
      </c>
      <c r="CJ151" s="1">
        <v>0.57589999999999997</v>
      </c>
      <c r="CK151" s="1">
        <v>-0.79120000000000001</v>
      </c>
      <c r="CL151" s="1">
        <v>-6.6400000000000001E-2</v>
      </c>
      <c r="CM151" s="1">
        <v>0.44729999999999998</v>
      </c>
      <c r="CN151" s="1">
        <v>-0.52339999999999998</v>
      </c>
      <c r="CO151" s="1">
        <v>-0.21029999999999999</v>
      </c>
      <c r="CP151" s="1">
        <v>-0.47410000000000002</v>
      </c>
      <c r="CQ151" s="1">
        <v>0.23860000000000001</v>
      </c>
      <c r="CR151" s="1">
        <v>3.6856</v>
      </c>
      <c r="CS151" s="1">
        <v>0.16919999999999999</v>
      </c>
      <c r="CT151" s="1">
        <v>-2.8290999999999999</v>
      </c>
      <c r="CU151" s="1">
        <v>0.14849999999999999</v>
      </c>
      <c r="CV151" s="1">
        <v>-0.93289999999999995</v>
      </c>
      <c r="CW151" s="1">
        <v>-2.1168999999999998</v>
      </c>
      <c r="CX151" s="1">
        <v>0.45660000000000001</v>
      </c>
      <c r="CY151" s="1">
        <v>-5.2400000000000002E-2</v>
      </c>
      <c r="CZ151" s="1">
        <v>3.2738</v>
      </c>
      <c r="DA151" s="1">
        <v>0.1812</v>
      </c>
      <c r="DB151" s="1">
        <v>1.9498</v>
      </c>
      <c r="DC151" s="1">
        <v>15.943099999999999</v>
      </c>
      <c r="DD151" s="1">
        <v>-7.3056999999999999</v>
      </c>
      <c r="DE151" s="1">
        <v>1.1563000000000001</v>
      </c>
      <c r="DF151" s="1">
        <v>0.20039999999999999</v>
      </c>
      <c r="DG151" s="1">
        <v>-0.16689999999999999</v>
      </c>
      <c r="DH151" s="1">
        <v>-0.19400000000000001</v>
      </c>
      <c r="DI151" s="1">
        <v>6.4199999999999993E-2</v>
      </c>
      <c r="DJ151" s="1">
        <v>7.0400000000000004E-2</v>
      </c>
      <c r="DK151" s="1">
        <v>-9.9000000000000008E-3</v>
      </c>
      <c r="DL151" s="1">
        <v>0.2636</v>
      </c>
      <c r="DM151" s="1">
        <v>0.495</v>
      </c>
      <c r="DN151" s="1">
        <v>0.32269999999999999</v>
      </c>
      <c r="DO151" s="1">
        <v>-2.9499999999999998E-2</v>
      </c>
      <c r="DP151" s="1">
        <v>-0.34460000000000002</v>
      </c>
      <c r="DQ151" s="1">
        <v>0.2321</v>
      </c>
      <c r="DR151" s="1">
        <v>8.72E-2</v>
      </c>
      <c r="DS151" s="1">
        <v>-0.32700000000000001</v>
      </c>
      <c r="DT151" s="1">
        <v>-1.4193</v>
      </c>
      <c r="DU151" s="1">
        <v>-9.69E-2</v>
      </c>
      <c r="DV151" s="1">
        <v>-0.54239999999999999</v>
      </c>
      <c r="DW151" s="1">
        <v>0.39369999999999999</v>
      </c>
      <c r="DX151" s="1">
        <v>3.5413999999999999</v>
      </c>
      <c r="DY151" s="1">
        <v>0.28620000000000001</v>
      </c>
      <c r="DZ151" s="1">
        <v>0</v>
      </c>
      <c r="EA151" s="1">
        <v>-0.71599999999999997</v>
      </c>
      <c r="EB151" s="1">
        <v>1.29E-2</v>
      </c>
      <c r="EC151" s="1">
        <v>-0.56489999999999996</v>
      </c>
      <c r="ED151" s="1">
        <v>-0.64739999999999998</v>
      </c>
      <c r="EE151" s="1">
        <v>-0.17119999999999999</v>
      </c>
      <c r="EF151" s="1">
        <v>-0.43919999999999998</v>
      </c>
      <c r="EG151" s="1">
        <v>-0.51539999999999997</v>
      </c>
      <c r="EH151" s="1">
        <v>8.0999999999999996E-3</v>
      </c>
      <c r="EI151" s="1">
        <v>-0.4279</v>
      </c>
      <c r="EJ151" s="1">
        <v>-0.2979</v>
      </c>
      <c r="EK151" s="1">
        <v>-0.13980000000000001</v>
      </c>
      <c r="EL151" s="1">
        <v>-0.28820000000000001</v>
      </c>
      <c r="EM151" s="1">
        <v>-0.29520000000000002</v>
      </c>
      <c r="EN151" s="1">
        <v>0.50349999999999995</v>
      </c>
      <c r="EO151" s="1">
        <v>-0.1421</v>
      </c>
      <c r="EP151" s="1">
        <v>-8.8999999999999999E-3</v>
      </c>
      <c r="EQ151" s="1">
        <v>0.30009999999999998</v>
      </c>
      <c r="ER151" s="1">
        <v>2.9538000000000002</v>
      </c>
      <c r="ES151" s="1">
        <v>-8.3299999999999999E-2</v>
      </c>
      <c r="ET151" s="1">
        <v>-0.16189999999999999</v>
      </c>
      <c r="EU151" s="1">
        <v>-0.1971</v>
      </c>
      <c r="EV151" s="1">
        <v>-0.82779999999999998</v>
      </c>
      <c r="EX151" s="1">
        <v>0.20710000000000001</v>
      </c>
      <c r="EY151" s="1">
        <v>-0.46789999999999998</v>
      </c>
      <c r="EZ151" s="1">
        <v>-3.2300000000000002E-2</v>
      </c>
      <c r="GI151" s="1">
        <v>1.9621999999999999</v>
      </c>
      <c r="HA151" s="1" t="str">
        <f t="shared" si="4"/>
        <v>2018</v>
      </c>
      <c r="HB151" s="1" t="str">
        <f t="shared" si="5"/>
        <v>12</v>
      </c>
    </row>
    <row r="152" spans="1:210">
      <c r="A152" s="3" t="s">
        <v>9</v>
      </c>
      <c r="B152" s="3"/>
      <c r="C152" s="3" t="s">
        <v>3425</v>
      </c>
      <c r="E152" s="1" t="s">
        <v>418</v>
      </c>
      <c r="F152" s="1">
        <v>6.6799999999999998E-2</v>
      </c>
      <c r="G152" s="1">
        <v>0.74519999999999997</v>
      </c>
      <c r="H152" s="1">
        <v>-0.60450000000000004</v>
      </c>
      <c r="I152" s="1">
        <v>-1.5986</v>
      </c>
      <c r="J152" s="1">
        <v>-0.35980000000000001</v>
      </c>
      <c r="K152" s="1">
        <v>0</v>
      </c>
      <c r="L152" s="1">
        <v>0.7923</v>
      </c>
      <c r="M152" s="1">
        <v>-1.6307</v>
      </c>
      <c r="N152" s="1">
        <v>-1.3426</v>
      </c>
      <c r="O152" s="1">
        <v>-1.4087000000000001</v>
      </c>
      <c r="P152" s="1">
        <v>0.628</v>
      </c>
      <c r="Q152" s="1">
        <v>-0.1862</v>
      </c>
      <c r="R152" s="1">
        <v>-0.54879999999999995</v>
      </c>
      <c r="S152" s="1">
        <v>-0.16719999999999999</v>
      </c>
      <c r="T152" s="1">
        <v>-0.86880000000000002</v>
      </c>
      <c r="U152" s="1">
        <v>-1.1162000000000001</v>
      </c>
      <c r="V152" s="1">
        <v>-1.2987</v>
      </c>
      <c r="W152" s="1">
        <v>0.70330000000000004</v>
      </c>
      <c r="X152" s="1">
        <v>-1.0582</v>
      </c>
      <c r="Y152" s="1">
        <v>0.51839999999999997</v>
      </c>
      <c r="Z152" s="1">
        <v>-7.4399999999999994E-2</v>
      </c>
      <c r="AA152" s="1">
        <v>-2.4815999999999998</v>
      </c>
      <c r="AB152" s="1">
        <v>0.72370000000000001</v>
      </c>
      <c r="AC152" s="1">
        <v>-0.26600000000000001</v>
      </c>
      <c r="AD152" s="1">
        <v>-1.0246999999999999</v>
      </c>
      <c r="AE152" s="1">
        <v>2.7829000000000002</v>
      </c>
      <c r="AF152" s="1">
        <v>-2.8597000000000001</v>
      </c>
      <c r="AG152" s="1">
        <v>0.83330000000000004</v>
      </c>
      <c r="AH152" s="1">
        <v>-0.51939999999999997</v>
      </c>
      <c r="AI152" s="1">
        <v>1.1249</v>
      </c>
      <c r="AJ152" s="1">
        <v>-0.17960000000000001</v>
      </c>
      <c r="AK152" s="1">
        <v>0.95620000000000005</v>
      </c>
      <c r="AL152" s="1">
        <v>-1.127</v>
      </c>
      <c r="AM152" s="1">
        <v>-0.91739999999999999</v>
      </c>
      <c r="AN152" s="1">
        <v>0.2082</v>
      </c>
      <c r="AO152" s="1">
        <v>3.0261999999999998</v>
      </c>
      <c r="AP152" s="1">
        <v>1.5567</v>
      </c>
      <c r="AQ152" s="1">
        <v>-1.9775</v>
      </c>
      <c r="AR152" s="1">
        <v>-1.391</v>
      </c>
      <c r="AS152" s="1">
        <v>-1.3476999999999999</v>
      </c>
      <c r="AT152" s="1">
        <v>0.64510000000000001</v>
      </c>
      <c r="AU152" s="1">
        <v>-2.3029000000000002</v>
      </c>
      <c r="AV152" s="1">
        <v>-2.2206000000000001</v>
      </c>
      <c r="AW152" s="1">
        <v>1.4883999999999999</v>
      </c>
      <c r="AX152" s="1">
        <v>-3.0522999999999998</v>
      </c>
      <c r="AY152" s="1">
        <v>2.6023999999999998</v>
      </c>
      <c r="AZ152" s="1">
        <v>-0.40289999999999998</v>
      </c>
      <c r="BA152" s="1">
        <v>0.49680000000000002</v>
      </c>
      <c r="BB152" s="1">
        <v>-3.6101999999999999</v>
      </c>
      <c r="BC152" s="1">
        <v>0.50870000000000004</v>
      </c>
      <c r="BD152" s="1">
        <v>-0.32400000000000001</v>
      </c>
      <c r="BE152" s="1">
        <v>-0.27550000000000002</v>
      </c>
      <c r="BF152" s="1">
        <v>1.9661</v>
      </c>
      <c r="BG152" s="1">
        <v>7.0199999999999999E-2</v>
      </c>
      <c r="BH152" s="1">
        <v>0</v>
      </c>
      <c r="BI152" s="1">
        <v>-1.8612</v>
      </c>
      <c r="BJ152" s="1">
        <v>-0.67110000000000003</v>
      </c>
      <c r="BK152" s="1">
        <v>2.0306000000000002</v>
      </c>
      <c r="BL152" s="1">
        <v>3.0651000000000002</v>
      </c>
      <c r="BM152" s="1">
        <v>-1.3342000000000001</v>
      </c>
      <c r="BN152" s="1">
        <v>4.0016999999999996</v>
      </c>
      <c r="BO152" s="1">
        <v>-1.6544000000000001</v>
      </c>
      <c r="BP152" s="1">
        <v>1.5004</v>
      </c>
      <c r="BQ152" s="1">
        <v>-0.91269999999999996</v>
      </c>
      <c r="BR152" s="1">
        <v>-0.89639999999999997</v>
      </c>
      <c r="BS152" s="1">
        <v>-0.24249999999999999</v>
      </c>
      <c r="BT152" s="1">
        <v>0</v>
      </c>
      <c r="BU152" s="1">
        <v>-2.1017000000000001</v>
      </c>
      <c r="BV152" s="1">
        <v>5.7172999999999998</v>
      </c>
      <c r="BW152" s="1">
        <v>-9.5000000000000001E-2</v>
      </c>
      <c r="BX152" s="1">
        <v>-0.65690000000000004</v>
      </c>
      <c r="BY152" s="1">
        <v>-0.44230000000000003</v>
      </c>
      <c r="BZ152" s="1">
        <v>-2.1749999999999998</v>
      </c>
      <c r="CA152" s="1">
        <v>-0.90090000000000003</v>
      </c>
      <c r="CB152" s="1">
        <v>0.20330000000000001</v>
      </c>
      <c r="CC152" s="1">
        <v>-0.18390000000000001</v>
      </c>
      <c r="CD152" s="1">
        <v>-0.1113</v>
      </c>
      <c r="CE152" s="1">
        <v>-0.60880000000000001</v>
      </c>
      <c r="CF152" s="1">
        <v>-1.1532</v>
      </c>
      <c r="CG152" s="1">
        <v>-0.60780000000000001</v>
      </c>
      <c r="CH152" s="1">
        <v>0.31030000000000002</v>
      </c>
      <c r="CI152" s="1">
        <v>-0.56020000000000003</v>
      </c>
      <c r="CJ152" s="1">
        <v>0.52239999999999998</v>
      </c>
      <c r="CK152" s="1">
        <v>-1.8855999999999999</v>
      </c>
      <c r="CL152" s="1">
        <v>0.11260000000000001</v>
      </c>
      <c r="CM152" s="1">
        <v>0.29659999999999997</v>
      </c>
      <c r="CN152" s="1">
        <v>-1.6E-2</v>
      </c>
      <c r="CO152" s="1">
        <v>0.13689999999999999</v>
      </c>
      <c r="CP152" s="1">
        <v>-1.9421999999999999</v>
      </c>
      <c r="CQ152" s="1">
        <v>0.38179999999999997</v>
      </c>
      <c r="CR152" s="1">
        <v>-0.41810000000000003</v>
      </c>
      <c r="CS152" s="1">
        <v>-0.56110000000000004</v>
      </c>
      <c r="CT152" s="1">
        <v>-1.4933000000000001</v>
      </c>
      <c r="CU152" s="1">
        <v>-0.68720000000000003</v>
      </c>
      <c r="CV152" s="1">
        <v>-0.1787</v>
      </c>
      <c r="CW152" s="1">
        <v>-2.7547999999999999</v>
      </c>
      <c r="CX152" s="1">
        <v>0.35439999999999999</v>
      </c>
      <c r="CY152" s="1">
        <v>5.2499999999999998E-2</v>
      </c>
      <c r="CZ152" s="1">
        <v>1.3433999999999999</v>
      </c>
      <c r="DA152" s="1">
        <v>0.65429999999999999</v>
      </c>
      <c r="DB152" s="1">
        <v>-0.91390000000000005</v>
      </c>
      <c r="DC152" s="1">
        <v>0</v>
      </c>
      <c r="DD152" s="1">
        <v>-2.1213000000000002</v>
      </c>
      <c r="DE152" s="1">
        <v>0.82189999999999996</v>
      </c>
      <c r="DF152" s="1">
        <v>-1.6899999999999998E-2</v>
      </c>
      <c r="DG152" s="1">
        <v>0.1646</v>
      </c>
      <c r="DH152" s="1">
        <v>-0.26419999999999999</v>
      </c>
      <c r="DI152" s="1">
        <v>-7.9500000000000001E-2</v>
      </c>
      <c r="DJ152" s="1">
        <v>0.44390000000000002</v>
      </c>
      <c r="DK152" s="1">
        <v>0.46400000000000002</v>
      </c>
      <c r="DL152" s="1">
        <v>0.39410000000000001</v>
      </c>
      <c r="DM152" s="1">
        <v>0.72219999999999995</v>
      </c>
      <c r="DN152" s="1">
        <v>0.46560000000000001</v>
      </c>
      <c r="DO152" s="1">
        <v>-0.114</v>
      </c>
      <c r="DP152" s="1">
        <v>0.2296</v>
      </c>
      <c r="DQ152" s="1">
        <v>0.69720000000000004</v>
      </c>
      <c r="DR152" s="1">
        <v>0.52239999999999998</v>
      </c>
      <c r="DS152" s="1">
        <v>-0.29099999999999998</v>
      </c>
      <c r="DT152" s="1">
        <v>-2.0024999999999999</v>
      </c>
      <c r="DU152" s="1">
        <v>4.8500000000000001E-2</v>
      </c>
      <c r="DV152" s="1">
        <v>-0.24030000000000001</v>
      </c>
      <c r="DW152" s="1">
        <v>-0.83789999999999998</v>
      </c>
      <c r="DX152" s="1">
        <v>3.7892000000000001</v>
      </c>
      <c r="DY152" s="1">
        <v>2.0773000000000001</v>
      </c>
      <c r="DZ152" s="1">
        <v>-0.54469999999999996</v>
      </c>
      <c r="EA152" s="1">
        <v>-0.4461</v>
      </c>
      <c r="EB152" s="1">
        <v>-0.49349999999999999</v>
      </c>
      <c r="EC152" s="1">
        <v>-0.40939999999999999</v>
      </c>
      <c r="ED152" s="1">
        <v>-0.53339999999999999</v>
      </c>
      <c r="EE152" s="1">
        <v>-0.3241</v>
      </c>
      <c r="EF152" s="1">
        <v>-0.62949999999999995</v>
      </c>
      <c r="EG152" s="1">
        <v>-1.9699999999999999E-2</v>
      </c>
      <c r="EH152" s="1">
        <v>-5.9400000000000001E-2</v>
      </c>
      <c r="EI152" s="1">
        <v>0.2409</v>
      </c>
      <c r="EJ152" s="1">
        <v>0.31259999999999999</v>
      </c>
      <c r="EK152" s="1">
        <v>0.1148</v>
      </c>
      <c r="EL152" s="1">
        <v>-1.8100000000000002E-2</v>
      </c>
      <c r="EM152" s="1">
        <v>0.2447</v>
      </c>
      <c r="EN152" s="1">
        <v>-0.74219999999999997</v>
      </c>
      <c r="EO152" s="1">
        <v>0.34920000000000001</v>
      </c>
      <c r="EP152" s="1">
        <v>0.42409999999999998</v>
      </c>
      <c r="EQ152" s="1">
        <v>0.44640000000000002</v>
      </c>
      <c r="ER152" s="1">
        <v>1.0216000000000001</v>
      </c>
      <c r="ES152" s="1">
        <v>0.53390000000000004</v>
      </c>
      <c r="ET152" s="1">
        <v>0.47070000000000001</v>
      </c>
      <c r="EU152" s="1">
        <v>9.8699999999999996E-2</v>
      </c>
      <c r="EV152" s="1">
        <v>-1.2536</v>
      </c>
      <c r="EX152" s="1">
        <v>-1.1855</v>
      </c>
      <c r="GI152" s="1">
        <v>1.9784999999999999</v>
      </c>
      <c r="HA152" s="1" t="str">
        <f t="shared" si="4"/>
        <v>2018</v>
      </c>
      <c r="HB152" s="1" t="str">
        <f t="shared" si="5"/>
        <v>12</v>
      </c>
    </row>
    <row r="153" spans="1:210">
      <c r="A153" s="3" t="s">
        <v>9</v>
      </c>
      <c r="B153" s="3"/>
      <c r="C153" s="3" t="s">
        <v>3426</v>
      </c>
      <c r="E153" s="1" t="s">
        <v>419</v>
      </c>
      <c r="F153" s="1">
        <v>2.6599999999999999E-2</v>
      </c>
      <c r="G153" s="1">
        <v>-0.14169999999999999</v>
      </c>
      <c r="H153" s="1">
        <v>-1.2210000000000001</v>
      </c>
      <c r="I153" s="1">
        <v>-1.5573999999999999</v>
      </c>
      <c r="J153" s="1">
        <v>0</v>
      </c>
      <c r="K153" s="1">
        <v>-6.08E-2</v>
      </c>
      <c r="L153" s="1">
        <v>0.75119999999999998</v>
      </c>
      <c r="M153" s="1">
        <v>-1.6226</v>
      </c>
      <c r="N153" s="1">
        <v>-1.9851000000000001</v>
      </c>
      <c r="O153" s="1">
        <v>-1.5967</v>
      </c>
      <c r="P153" s="1">
        <v>0.83740000000000003</v>
      </c>
      <c r="Q153" s="1">
        <v>0</v>
      </c>
      <c r="R153" s="1">
        <v>-0.83350000000000002</v>
      </c>
      <c r="S153" s="1">
        <v>-0.54149999999999998</v>
      </c>
      <c r="T153" s="1">
        <v>0</v>
      </c>
      <c r="U153" s="1">
        <v>-0.1154</v>
      </c>
      <c r="V153" s="1">
        <v>-0.70340000000000003</v>
      </c>
      <c r="W153" s="1">
        <v>0.62739999999999996</v>
      </c>
      <c r="X153" s="1">
        <v>-0.17630000000000001</v>
      </c>
      <c r="Y153" s="1">
        <v>-6.3799999999999996E-2</v>
      </c>
      <c r="Z153" s="1">
        <v>7.4999999999999997E-2</v>
      </c>
      <c r="AA153" s="1">
        <v>-0.80389999999999995</v>
      </c>
      <c r="AB153" s="1">
        <v>0.2412</v>
      </c>
      <c r="AC153" s="1">
        <v>5.3199999999999997E-2</v>
      </c>
      <c r="AD153" s="1">
        <v>-0.66300000000000003</v>
      </c>
      <c r="AE153" s="1">
        <v>2.7829000000000002</v>
      </c>
      <c r="AF153" s="1">
        <v>-1.107</v>
      </c>
      <c r="AG153" s="1">
        <v>0.29759999999999998</v>
      </c>
      <c r="AH153" s="1">
        <v>0.3896</v>
      </c>
      <c r="AI153" s="1">
        <v>2.4274</v>
      </c>
      <c r="AJ153" s="1">
        <v>-0.77839999999999998</v>
      </c>
      <c r="AK153" s="1">
        <v>1.9125000000000001</v>
      </c>
      <c r="AL153" s="1">
        <v>-0.1024</v>
      </c>
      <c r="AM153" s="1">
        <v>0.4587</v>
      </c>
      <c r="AN153" s="1">
        <v>0.1041</v>
      </c>
      <c r="AO153" s="1">
        <v>2.6257000000000001</v>
      </c>
      <c r="AP153" s="1">
        <v>4.3423999999999996</v>
      </c>
      <c r="AQ153" s="1">
        <v>-3.2959000000000001</v>
      </c>
      <c r="AR153" s="1">
        <v>-1.391</v>
      </c>
      <c r="AS153" s="1">
        <v>-1.3476999999999999</v>
      </c>
      <c r="AT153" s="1">
        <v>0.1075</v>
      </c>
      <c r="AU153" s="1">
        <v>0.53139999999999998</v>
      </c>
      <c r="AV153" s="1">
        <v>0.1074</v>
      </c>
      <c r="AW153" s="1">
        <v>-0.54120000000000001</v>
      </c>
      <c r="AX153" s="1">
        <v>-1.0174000000000001</v>
      </c>
      <c r="AY153" s="1">
        <v>0.52039999999999997</v>
      </c>
      <c r="AZ153" s="1">
        <v>-0.40289999999999998</v>
      </c>
      <c r="BA153" s="1">
        <v>0.37219999999999998</v>
      </c>
      <c r="BB153" s="1">
        <v>-7.0099999999999996E-2</v>
      </c>
      <c r="BC153" s="1">
        <v>-0.218</v>
      </c>
      <c r="BD153" s="1">
        <v>-0.32400000000000001</v>
      </c>
      <c r="BE153" s="1">
        <v>1.2991999999999999</v>
      </c>
      <c r="BF153" s="1">
        <v>4.2076000000000002</v>
      </c>
      <c r="BG153" s="1">
        <v>-0.48449999999999999</v>
      </c>
      <c r="BH153" s="1">
        <v>0.1986</v>
      </c>
      <c r="BI153" s="1">
        <v>-1.2266999999999999</v>
      </c>
      <c r="BJ153" s="1">
        <v>-1.0066999999999999</v>
      </c>
      <c r="BK153" s="1">
        <v>3.3153000000000001</v>
      </c>
      <c r="BL153" s="1">
        <v>4.0868000000000002</v>
      </c>
      <c r="BM153" s="1">
        <v>-3.0019999999999998</v>
      </c>
      <c r="BN153" s="1">
        <v>8.5312000000000001</v>
      </c>
      <c r="BO153" s="1">
        <v>-3.7989999999999999</v>
      </c>
      <c r="BP153" s="1">
        <v>3.3538999999999999</v>
      </c>
      <c r="BQ153" s="1">
        <v>-1.7747999999999999</v>
      </c>
      <c r="BR153" s="1">
        <v>-0.89639999999999997</v>
      </c>
      <c r="BS153" s="1">
        <v>-0.39839999999999998</v>
      </c>
      <c r="BT153" s="1">
        <v>0</v>
      </c>
      <c r="BU153" s="1">
        <v>-6.0839999999999996</v>
      </c>
      <c r="BV153" s="1">
        <v>7.9827000000000004</v>
      </c>
      <c r="BW153" s="1">
        <v>-0.46039999999999998</v>
      </c>
      <c r="BX153" s="1">
        <v>-0.65690000000000004</v>
      </c>
      <c r="BY153" s="1">
        <v>-0.44230000000000003</v>
      </c>
      <c r="BZ153" s="1">
        <v>-1.0874999999999999</v>
      </c>
      <c r="CA153" s="1">
        <v>-1.5898000000000001</v>
      </c>
      <c r="CB153" s="1">
        <v>0.25409999999999999</v>
      </c>
      <c r="CC153" s="1">
        <v>-0.81520000000000004</v>
      </c>
      <c r="CD153" s="1">
        <v>0</v>
      </c>
      <c r="CE153" s="1">
        <v>-0.33339999999999997</v>
      </c>
      <c r="CF153" s="1">
        <v>-1.1532</v>
      </c>
      <c r="CG153" s="1">
        <v>-0.34689999999999999</v>
      </c>
      <c r="CH153" s="1">
        <v>0</v>
      </c>
      <c r="CI153" s="1">
        <v>-0.33839999999999998</v>
      </c>
      <c r="CJ153" s="1">
        <v>0.5202</v>
      </c>
      <c r="CK153" s="1">
        <v>0.42570000000000002</v>
      </c>
      <c r="CL153" s="1">
        <v>-8.3699999999999997E-2</v>
      </c>
      <c r="CM153" s="1">
        <v>0.24590000000000001</v>
      </c>
      <c r="CN153" s="1">
        <v>-0.2132</v>
      </c>
      <c r="CO153" s="1">
        <v>-0.09</v>
      </c>
      <c r="CP153" s="1">
        <v>-1.9421999999999999</v>
      </c>
      <c r="CQ153" s="1">
        <v>0.38129999999999997</v>
      </c>
      <c r="CR153" s="1">
        <v>0.99319999999999997</v>
      </c>
      <c r="CS153" s="1">
        <v>-0.61719999999999997</v>
      </c>
      <c r="CT153" s="1">
        <v>-1.4933000000000001</v>
      </c>
      <c r="CU153" s="1">
        <v>-0.68720000000000003</v>
      </c>
      <c r="CV153" s="1">
        <v>0.41710000000000003</v>
      </c>
      <c r="CW153" s="1">
        <v>-2.3140000000000001</v>
      </c>
      <c r="CX153" s="1">
        <v>0.35439999999999999</v>
      </c>
      <c r="CY153" s="1">
        <v>0.15759999999999999</v>
      </c>
      <c r="CZ153" s="1">
        <v>1.2849999999999999</v>
      </c>
      <c r="DA153" s="1">
        <v>0.18160000000000001</v>
      </c>
      <c r="DB153" s="1">
        <v>-0.59130000000000005</v>
      </c>
      <c r="DC153" s="1">
        <v>3.4030999999999998</v>
      </c>
      <c r="DD153" s="1">
        <v>-2.8119999999999998</v>
      </c>
      <c r="DE153" s="1">
        <v>1.1506000000000001</v>
      </c>
      <c r="DF153" s="1">
        <v>0.3705</v>
      </c>
      <c r="DG153" s="1">
        <v>0.1961</v>
      </c>
      <c r="DH153" s="1">
        <v>-0.42359999999999998</v>
      </c>
      <c r="DI153" s="1">
        <v>9.3399999999999997E-2</v>
      </c>
      <c r="DJ153" s="1">
        <v>0.82540000000000002</v>
      </c>
      <c r="DK153" s="1">
        <v>0.70140000000000002</v>
      </c>
      <c r="DL153" s="1">
        <v>0.58520000000000005</v>
      </c>
      <c r="DM153" s="1">
        <v>0.77429999999999999</v>
      </c>
      <c r="DN153" s="1">
        <v>0.61419999999999997</v>
      </c>
      <c r="DO153" s="1">
        <v>0.43830000000000002</v>
      </c>
      <c r="DP153" s="1">
        <v>-0.17130000000000001</v>
      </c>
      <c r="DQ153" s="1">
        <v>0.52170000000000005</v>
      </c>
      <c r="DR153" s="1">
        <v>0.1739</v>
      </c>
      <c r="DS153" s="1">
        <v>-0.29099999999999998</v>
      </c>
      <c r="DT153" s="1">
        <v>-2.1892999999999998</v>
      </c>
      <c r="DU153" s="1">
        <v>4.8500000000000001E-2</v>
      </c>
      <c r="DV153" s="1">
        <v>-0.72109999999999996</v>
      </c>
      <c r="DW153" s="1">
        <v>-0.11169999999999999</v>
      </c>
      <c r="DX153" s="1">
        <v>4.9733000000000001</v>
      </c>
      <c r="DY153" s="1">
        <v>1.2694000000000001</v>
      </c>
      <c r="DZ153" s="1">
        <v>-0.121</v>
      </c>
      <c r="EA153" s="1">
        <v>-0.4461</v>
      </c>
      <c r="EB153" s="1">
        <v>-0.36980000000000002</v>
      </c>
      <c r="EC153" s="1">
        <v>-0.56410000000000005</v>
      </c>
      <c r="ED153" s="1">
        <v>-0.23710000000000001</v>
      </c>
      <c r="EE153" s="1">
        <v>-0.3241</v>
      </c>
      <c r="EF153" s="1">
        <v>-0.254</v>
      </c>
      <c r="EG153" s="1">
        <v>5.6000000000000001E-2</v>
      </c>
      <c r="EH153" s="1">
        <v>3.73E-2</v>
      </c>
      <c r="EI153" s="1">
        <v>0.2409</v>
      </c>
      <c r="EJ153" s="1">
        <v>0.31259999999999999</v>
      </c>
      <c r="EK153" s="1">
        <v>0.1148</v>
      </c>
      <c r="EL153" s="1">
        <v>-0.1187</v>
      </c>
      <c r="EM153" s="1">
        <v>1.3705000000000001</v>
      </c>
      <c r="EN153" s="1">
        <v>-0.29680000000000001</v>
      </c>
      <c r="EO153" s="1">
        <v>0.69210000000000005</v>
      </c>
      <c r="EP153" s="1">
        <v>0.57450000000000001</v>
      </c>
      <c r="EQ153" s="1">
        <v>0.59299999999999997</v>
      </c>
      <c r="ER153" s="1">
        <v>3.2450999999999999</v>
      </c>
      <c r="ES153" s="1">
        <v>0.45050000000000001</v>
      </c>
      <c r="ET153" s="1">
        <v>0.30830000000000002</v>
      </c>
      <c r="EU153" s="1">
        <v>-6.5799999999999997E-2</v>
      </c>
      <c r="EV153" s="1">
        <v>-1.2536</v>
      </c>
      <c r="EX153" s="1">
        <v>0.20610000000000001</v>
      </c>
      <c r="GI153" s="1">
        <v>1.9784999999999999</v>
      </c>
      <c r="HA153" s="1" t="str">
        <f t="shared" si="4"/>
        <v>2018</v>
      </c>
      <c r="HB153" s="1" t="str">
        <f t="shared" si="5"/>
        <v>12</v>
      </c>
    </row>
    <row r="154" spans="1:210">
      <c r="A154" s="3" t="s">
        <v>9</v>
      </c>
      <c r="B154" s="3"/>
      <c r="C154" s="3" t="s">
        <v>3427</v>
      </c>
      <c r="E154" s="1" t="s">
        <v>420</v>
      </c>
      <c r="F154" s="1">
        <v>-6.6500000000000004E-2</v>
      </c>
      <c r="G154" s="1">
        <v>1.4118999999999999</v>
      </c>
      <c r="H154" s="1">
        <v>-0.39529999999999998</v>
      </c>
      <c r="I154" s="1">
        <v>-0.29320000000000002</v>
      </c>
      <c r="J154" s="1">
        <v>0.9698</v>
      </c>
      <c r="K154" s="1">
        <v>0.3039</v>
      </c>
      <c r="L154" s="1">
        <v>0</v>
      </c>
      <c r="M154" s="1">
        <v>-0.80120000000000002</v>
      </c>
      <c r="N154" s="1">
        <v>-1.1428</v>
      </c>
      <c r="O154" s="1">
        <v>-1.2613000000000001</v>
      </c>
      <c r="P154" s="1">
        <v>0.54979999999999996</v>
      </c>
      <c r="Q154" s="1">
        <v>0.46939999999999998</v>
      </c>
      <c r="R154" s="1">
        <v>-0.2301</v>
      </c>
      <c r="S154" s="1">
        <v>0</v>
      </c>
      <c r="T154" s="1">
        <v>-0.50719999999999998</v>
      </c>
      <c r="U154" s="1">
        <v>-0.41770000000000002</v>
      </c>
      <c r="V154" s="1">
        <v>-1.0148999999999999</v>
      </c>
      <c r="W154" s="1">
        <v>7.2400000000000006E-2</v>
      </c>
      <c r="X154" s="1">
        <v>-0.17419999999999999</v>
      </c>
      <c r="Y154" s="1">
        <v>9.6100000000000005E-2</v>
      </c>
      <c r="Z154" s="1">
        <v>0.22450000000000001</v>
      </c>
      <c r="AA154" s="1">
        <v>-0.57979999999999998</v>
      </c>
      <c r="AB154" s="1">
        <v>0</v>
      </c>
      <c r="AC154" s="1">
        <v>-1.5847</v>
      </c>
      <c r="AD154" s="1">
        <v>-0.41589999999999999</v>
      </c>
      <c r="AE154" s="1">
        <v>1.4652000000000001</v>
      </c>
      <c r="AF154" s="1">
        <v>-0.54</v>
      </c>
      <c r="AG154" s="1">
        <v>6.0100000000000001E-2</v>
      </c>
      <c r="AH154" s="1">
        <v>-0.51019999999999999</v>
      </c>
      <c r="AI154" s="1">
        <v>1.3045</v>
      </c>
      <c r="AJ154" s="1">
        <v>-0.42780000000000001</v>
      </c>
      <c r="AK154" s="1">
        <v>2.9192</v>
      </c>
      <c r="AL154" s="1">
        <v>-1.5105</v>
      </c>
      <c r="AM154" s="1">
        <v>0</v>
      </c>
      <c r="AN154" s="1">
        <v>-0.10199999999999999</v>
      </c>
      <c r="AO154" s="1">
        <v>1.4366000000000001</v>
      </c>
      <c r="AP154" s="1">
        <v>-2.6995</v>
      </c>
      <c r="AQ154" s="1">
        <v>-0.47449999999999998</v>
      </c>
      <c r="AR154" s="1">
        <v>-1.5002</v>
      </c>
      <c r="AS154" s="1">
        <v>-0.73870000000000002</v>
      </c>
      <c r="AT154" s="1">
        <v>-0.53469999999999995</v>
      </c>
      <c r="AU154" s="1">
        <v>-1.4316</v>
      </c>
      <c r="AV154" s="1">
        <v>-3.1539000000000001</v>
      </c>
      <c r="AW154" s="1">
        <v>0.96679999999999999</v>
      </c>
      <c r="AX154" s="1">
        <v>-0.66220000000000001</v>
      </c>
      <c r="AY154" s="1">
        <v>0.13139999999999999</v>
      </c>
      <c r="AZ154" s="1">
        <v>3.9800000000000002E-2</v>
      </c>
      <c r="BA154" s="1">
        <v>0.98399999999999999</v>
      </c>
      <c r="BB154" s="1">
        <v>-0.10290000000000001</v>
      </c>
      <c r="BC154" s="1">
        <v>-0.22020000000000001</v>
      </c>
      <c r="BD154" s="1">
        <v>-0.13880000000000001</v>
      </c>
      <c r="BE154" s="1">
        <v>0</v>
      </c>
      <c r="BF154" s="1">
        <v>1.6349</v>
      </c>
      <c r="BG154" s="1">
        <v>-0.27789999999999998</v>
      </c>
      <c r="BH154" s="1">
        <v>0.19819999999999999</v>
      </c>
      <c r="BI154" s="1">
        <v>-0.93100000000000005</v>
      </c>
      <c r="BJ154" s="1">
        <v>-1.7437</v>
      </c>
      <c r="BK154" s="1">
        <v>1.2997000000000001</v>
      </c>
      <c r="BL154" s="1">
        <v>2.1303000000000001</v>
      </c>
      <c r="BM154" s="1">
        <v>-0.75229999999999997</v>
      </c>
      <c r="BN154" s="1">
        <v>-0.4834</v>
      </c>
      <c r="BO154" s="1">
        <v>0.51080000000000003</v>
      </c>
      <c r="BP154" s="1">
        <v>5.7591000000000001</v>
      </c>
      <c r="BQ154" s="1">
        <v>-2.6046</v>
      </c>
      <c r="BR154" s="1">
        <v>1.2543</v>
      </c>
      <c r="BS154" s="1">
        <v>-0.4</v>
      </c>
      <c r="BT154" s="1">
        <v>0.1221</v>
      </c>
      <c r="BU154" s="1">
        <v>-0.94220000000000004</v>
      </c>
      <c r="BV154" s="1">
        <v>4.4535999999999998</v>
      </c>
      <c r="BW154" s="1">
        <v>0.50019999999999998</v>
      </c>
      <c r="BX154" s="1">
        <v>1.4770000000000001</v>
      </c>
      <c r="BY154" s="1">
        <v>-1.1271</v>
      </c>
      <c r="BZ154" s="1">
        <v>-0.15640000000000001</v>
      </c>
      <c r="CA154" s="1">
        <v>0.96819999999999995</v>
      </c>
      <c r="CB154" s="1">
        <v>-0.95860000000000001</v>
      </c>
      <c r="CC154" s="1">
        <v>-0.90900000000000003</v>
      </c>
      <c r="CD154" s="1">
        <v>0.1119</v>
      </c>
      <c r="CE154" s="1">
        <v>0.76200000000000001</v>
      </c>
      <c r="CF154" s="1">
        <v>0.47039999999999998</v>
      </c>
      <c r="CG154" s="1">
        <v>-1.1319999999999999</v>
      </c>
      <c r="CH154" s="1">
        <v>0.36059999999999998</v>
      </c>
      <c r="CI154" s="1">
        <v>-0.67600000000000005</v>
      </c>
      <c r="CJ154" s="1">
        <v>0.104</v>
      </c>
      <c r="CK154" s="1">
        <v>-0.2409</v>
      </c>
      <c r="CL154" s="1">
        <v>3.1399999999999997E-2</v>
      </c>
      <c r="CM154" s="1">
        <v>0.5756</v>
      </c>
      <c r="CN154" s="1">
        <v>0.4743</v>
      </c>
      <c r="CO154" s="1">
        <v>5.0099999999999999E-2</v>
      </c>
      <c r="CP154" s="1">
        <v>-1.2598</v>
      </c>
      <c r="CQ154" s="1">
        <v>0.33279999999999998</v>
      </c>
      <c r="CR154" s="1">
        <v>1.7019</v>
      </c>
      <c r="CS154" s="1">
        <v>-0.33610000000000001</v>
      </c>
      <c r="CT154" s="1">
        <v>-3.0303</v>
      </c>
      <c r="CU154" s="1">
        <v>0.1966</v>
      </c>
      <c r="CV154" s="1">
        <v>-3.2275999999999998</v>
      </c>
      <c r="CW154" s="1">
        <v>-2.0440999999999998</v>
      </c>
      <c r="CX154" s="1">
        <v>1.7189000000000001</v>
      </c>
      <c r="CY154" s="1">
        <v>0</v>
      </c>
      <c r="CZ154" s="1">
        <v>3.8460999999999999</v>
      </c>
      <c r="DA154" s="1">
        <v>0.36249999999999999</v>
      </c>
      <c r="DB154" s="1">
        <v>-1.1115999999999999</v>
      </c>
      <c r="DC154" s="1">
        <v>6.1577000000000002</v>
      </c>
      <c r="DD154" s="1">
        <v>-5.0323000000000002</v>
      </c>
      <c r="DE154" s="1">
        <v>0.9274</v>
      </c>
      <c r="DF154" s="1">
        <v>-0.30759999999999998</v>
      </c>
      <c r="DG154" s="1">
        <v>-3.44E-2</v>
      </c>
      <c r="DH154" s="1">
        <v>2.1461999999999999</v>
      </c>
      <c r="DI154" s="1">
        <v>-0.21510000000000001</v>
      </c>
      <c r="DJ154" s="1">
        <v>0.91159999999999997</v>
      </c>
      <c r="DK154" s="1">
        <v>1.2028000000000001</v>
      </c>
      <c r="DL154" s="1">
        <v>0.92749999999999999</v>
      </c>
      <c r="DM154" s="1">
        <v>1.5532999999999999</v>
      </c>
      <c r="DN154" s="1">
        <v>0.1711</v>
      </c>
      <c r="DO154" s="1">
        <v>1.2181</v>
      </c>
      <c r="DP154" s="1">
        <v>0.1714</v>
      </c>
      <c r="DQ154" s="1">
        <v>0.34660000000000002</v>
      </c>
      <c r="DR154" s="1">
        <v>0.26669999999999999</v>
      </c>
      <c r="DS154" s="1">
        <v>0.11409999999999999</v>
      </c>
      <c r="DT154" s="1">
        <v>-2.2522000000000002</v>
      </c>
      <c r="DU154" s="1">
        <v>4.8399999999999999E-2</v>
      </c>
      <c r="DV154" s="1">
        <v>-0.36249999999999999</v>
      </c>
      <c r="DW154" s="1">
        <v>0</v>
      </c>
      <c r="DX154" s="1">
        <v>5.2601000000000004</v>
      </c>
      <c r="DY154" s="1">
        <v>-1.4831000000000001</v>
      </c>
      <c r="DZ154" s="1">
        <v>-0.59730000000000005</v>
      </c>
      <c r="EA154" s="1">
        <v>0.51190000000000002</v>
      </c>
      <c r="EB154" s="1">
        <v>0.65080000000000005</v>
      </c>
      <c r="EC154" s="1">
        <v>-0.1021</v>
      </c>
      <c r="ED154" s="1">
        <v>-0.93669999999999998</v>
      </c>
      <c r="EE154" s="1">
        <v>-0.22969999999999999</v>
      </c>
      <c r="EF154" s="1">
        <v>-0.46829999999999999</v>
      </c>
      <c r="EG154" s="1">
        <v>0.1298</v>
      </c>
      <c r="EH154" s="1">
        <v>-0.36220000000000002</v>
      </c>
      <c r="EI154" s="1">
        <v>1.01E-2</v>
      </c>
      <c r="EJ154" s="1">
        <v>0.2858</v>
      </c>
      <c r="EK154" s="1">
        <v>0.6573</v>
      </c>
      <c r="EL154" s="1">
        <v>1.4169</v>
      </c>
      <c r="EM154" s="1">
        <v>-0.73709999999999998</v>
      </c>
      <c r="EN154" s="1">
        <v>-0.79049999999999998</v>
      </c>
      <c r="EO154" s="1">
        <v>1.0769</v>
      </c>
      <c r="EP154" s="1">
        <v>0.50790000000000002</v>
      </c>
      <c r="EQ154" s="1">
        <v>0.38019999999999998</v>
      </c>
      <c r="ER154" s="1">
        <v>1.7341</v>
      </c>
      <c r="ES154" s="1">
        <v>1.1776</v>
      </c>
      <c r="ET154" s="1">
        <v>0.95289999999999997</v>
      </c>
      <c r="EU154" s="1">
        <v>0.2792</v>
      </c>
      <c r="EV154" s="1">
        <v>0.30740000000000001</v>
      </c>
      <c r="EX154" s="1">
        <v>-2.0950000000000002</v>
      </c>
      <c r="GI154" s="1">
        <v>1.4738</v>
      </c>
      <c r="HA154" s="1" t="str">
        <f t="shared" si="4"/>
        <v>2018</v>
      </c>
      <c r="HB154" s="1" t="str">
        <f t="shared" si="5"/>
        <v>12</v>
      </c>
    </row>
    <row r="155" spans="1:210">
      <c r="A155" s="3" t="s">
        <v>9</v>
      </c>
      <c r="B155" s="3"/>
      <c r="C155" s="3" t="s">
        <v>3428</v>
      </c>
      <c r="E155" s="1" t="s">
        <v>3428</v>
      </c>
      <c r="F155" s="1">
        <v>-0.1578</v>
      </c>
      <c r="G155" s="1">
        <v>1.2233000000000001</v>
      </c>
      <c r="H155" s="1">
        <v>-1.0212000000000001</v>
      </c>
      <c r="I155" s="1">
        <v>-0.67390000000000005</v>
      </c>
      <c r="J155" s="1">
        <v>-0.30370000000000003</v>
      </c>
      <c r="K155" s="1">
        <v>-0.24149999999999999</v>
      </c>
      <c r="L155" s="1">
        <v>-0.16539999999999999</v>
      </c>
      <c r="M155" s="1">
        <v>-0.87680000000000002</v>
      </c>
      <c r="N155" s="1">
        <v>-1.5602</v>
      </c>
      <c r="O155" s="1">
        <v>-1.8220000000000001</v>
      </c>
      <c r="P155" s="1">
        <v>1.8416999999999999</v>
      </c>
      <c r="Q155" s="1">
        <v>0.7339</v>
      </c>
      <c r="R155" s="1">
        <v>-1.1651</v>
      </c>
      <c r="S155" s="1">
        <v>-0.3705</v>
      </c>
      <c r="T155" s="1">
        <v>0.50209999999999999</v>
      </c>
      <c r="U155" s="1">
        <v>0.97230000000000005</v>
      </c>
      <c r="V155" s="1">
        <v>0.47689999999999999</v>
      </c>
      <c r="W155" s="1">
        <v>-0.16700000000000001</v>
      </c>
      <c r="X155" s="1">
        <v>1.2089000000000001</v>
      </c>
      <c r="Y155" s="1">
        <v>-9.4E-2</v>
      </c>
      <c r="Z155" s="1">
        <v>0.30280000000000001</v>
      </c>
      <c r="AA155" s="1">
        <v>1.7104999999999999</v>
      </c>
      <c r="AB155" s="1">
        <v>-0.99</v>
      </c>
      <c r="AC155" s="1">
        <v>-0.37309999999999999</v>
      </c>
      <c r="AD155" s="1">
        <v>0.93730000000000002</v>
      </c>
      <c r="AE155" s="1">
        <v>1.444</v>
      </c>
      <c r="AF155" s="1">
        <v>1.7361</v>
      </c>
      <c r="AG155" s="1">
        <v>-1.1022000000000001</v>
      </c>
      <c r="AH155" s="1">
        <v>1.0178</v>
      </c>
      <c r="AI155" s="1">
        <v>-0.3196</v>
      </c>
      <c r="AJ155" s="1">
        <v>0.31519999999999998</v>
      </c>
      <c r="AK155" s="1">
        <v>-1.0342</v>
      </c>
      <c r="AL155" s="1">
        <v>0.50349999999999995</v>
      </c>
      <c r="AM155" s="1">
        <v>2.7149000000000001</v>
      </c>
      <c r="AN155" s="1">
        <v>-0.14940000000000001</v>
      </c>
      <c r="AO155" s="1">
        <v>2.4441999999999999</v>
      </c>
      <c r="AP155" s="1">
        <v>2.0912000000000002</v>
      </c>
      <c r="AQ155" s="1">
        <v>-2.1857000000000002</v>
      </c>
      <c r="AR155" s="1">
        <v>-0.71719999999999995</v>
      </c>
      <c r="AS155" s="1">
        <v>-0.41470000000000001</v>
      </c>
      <c r="AT155" s="1">
        <v>-0.97709999999999997</v>
      </c>
      <c r="AU155" s="1">
        <v>-1.5610999999999999</v>
      </c>
      <c r="AV155" s="1">
        <v>-1.9567000000000001</v>
      </c>
      <c r="AW155" s="1">
        <v>-0.41399999999999998</v>
      </c>
      <c r="AX155" s="1">
        <v>1.6871</v>
      </c>
      <c r="AY155" s="1">
        <v>-1.0709</v>
      </c>
      <c r="AZ155" s="1">
        <v>-0.1933</v>
      </c>
      <c r="BA155" s="1">
        <v>0.47670000000000001</v>
      </c>
      <c r="BB155" s="1">
        <v>-0.22439999999999999</v>
      </c>
      <c r="BC155" s="1">
        <v>-7.5800000000000006E-2</v>
      </c>
      <c r="BD155" s="1">
        <v>-0.40960000000000002</v>
      </c>
      <c r="BE155" s="1">
        <v>0.1134</v>
      </c>
      <c r="BF155" s="1">
        <v>2.6217000000000001</v>
      </c>
      <c r="BG155" s="1">
        <v>-0.1358</v>
      </c>
      <c r="BH155" s="1">
        <v>-6.6799999999999998E-2</v>
      </c>
      <c r="BI155" s="1">
        <v>-0.20480000000000001</v>
      </c>
      <c r="BJ155" s="1">
        <v>-1.6348</v>
      </c>
      <c r="BK155" s="1">
        <v>2.2319</v>
      </c>
      <c r="BL155" s="1">
        <v>2.3340999999999998</v>
      </c>
      <c r="BM155" s="1">
        <v>-1.8711</v>
      </c>
      <c r="BN155" s="1">
        <v>5.52</v>
      </c>
      <c r="BO155" s="1">
        <v>-2.4358</v>
      </c>
      <c r="BP155" s="1">
        <v>-3.3201000000000001</v>
      </c>
      <c r="BQ155" s="1">
        <v>2.8923000000000001</v>
      </c>
      <c r="BR155" s="1">
        <v>-0.34789999999999999</v>
      </c>
      <c r="BS155" s="1">
        <v>-0.54730000000000001</v>
      </c>
      <c r="BT155" s="1">
        <v>-0.24690000000000001</v>
      </c>
      <c r="BU155" s="1">
        <v>-3.7170000000000001</v>
      </c>
      <c r="BV155" s="1">
        <v>3.8675999999999999</v>
      </c>
      <c r="BW155" s="1">
        <v>-1.0953999999999999</v>
      </c>
      <c r="BX155" s="1">
        <v>-2.1183999999999998</v>
      </c>
      <c r="BY155" s="1">
        <v>0.5323</v>
      </c>
      <c r="BZ155" s="1">
        <v>-1.0869</v>
      </c>
      <c r="CA155" s="1">
        <v>-1.1115999999999999</v>
      </c>
      <c r="CB155" s="1">
        <v>-0.20330000000000001</v>
      </c>
      <c r="CC155" s="1">
        <v>-0.7117</v>
      </c>
      <c r="CD155" s="1">
        <v>-0.11310000000000001</v>
      </c>
      <c r="CE155" s="1">
        <v>-0.90110000000000001</v>
      </c>
      <c r="CF155" s="1">
        <v>-2.2052999999999998</v>
      </c>
      <c r="CG155" s="1">
        <v>0.51429999999999998</v>
      </c>
      <c r="CH155" s="1">
        <v>-0.1019</v>
      </c>
      <c r="CI155" s="1">
        <v>-0.1706</v>
      </c>
      <c r="CJ155" s="1">
        <v>-0.41170000000000001</v>
      </c>
      <c r="CK155" s="1">
        <v>0.41839999999999999</v>
      </c>
      <c r="CL155" s="1">
        <v>-4.8500000000000001E-2</v>
      </c>
      <c r="CM155" s="1">
        <v>0.1186</v>
      </c>
      <c r="CN155" s="1">
        <v>-0.92920000000000003</v>
      </c>
      <c r="CO155" s="1">
        <v>-0.29389999999999999</v>
      </c>
      <c r="CP155" s="1">
        <v>-0.4672</v>
      </c>
      <c r="CQ155" s="1">
        <v>0.33139999999999997</v>
      </c>
      <c r="CR155" s="1">
        <v>1.9457</v>
      </c>
      <c r="CS155" s="1">
        <v>1.4991000000000001</v>
      </c>
      <c r="CT155" s="1">
        <v>-0.61860000000000004</v>
      </c>
      <c r="CU155" s="1">
        <v>-0.87539999999999996</v>
      </c>
      <c r="CV155" s="1">
        <v>-0.41810000000000003</v>
      </c>
      <c r="CW155" s="1">
        <v>-1.7438</v>
      </c>
      <c r="CX155" s="1">
        <v>0.75070000000000003</v>
      </c>
      <c r="CY155" s="1">
        <v>-0.31359999999999999</v>
      </c>
      <c r="CZ155" s="1">
        <v>2.3702000000000001</v>
      </c>
      <c r="DA155" s="1">
        <v>-7.1800000000000003E-2</v>
      </c>
      <c r="DB155" s="1">
        <v>-0.78359999999999996</v>
      </c>
      <c r="DC155" s="1">
        <v>-3.6004</v>
      </c>
      <c r="DD155" s="1">
        <v>0.15709999999999999</v>
      </c>
      <c r="DE155" s="1">
        <v>0.2707</v>
      </c>
      <c r="DF155" s="1">
        <v>-0.2014</v>
      </c>
      <c r="DG155" s="1">
        <v>-3.9399999999999998E-2</v>
      </c>
      <c r="DH155" s="1">
        <v>-0.78510000000000002</v>
      </c>
      <c r="DI155" s="1">
        <v>3.9899999999999998E-2</v>
      </c>
      <c r="DJ155" s="1">
        <v>-0.50390000000000001</v>
      </c>
      <c r="DK155" s="1">
        <v>-0.49930000000000002</v>
      </c>
      <c r="DL155" s="1">
        <v>-0.4007</v>
      </c>
      <c r="DM155" s="1">
        <v>-6.3799999999999996E-2</v>
      </c>
      <c r="DN155" s="1">
        <v>0.35820000000000002</v>
      </c>
      <c r="DO155" s="1">
        <v>0.68459999999999999</v>
      </c>
      <c r="DP155" s="1">
        <v>-0.56299999999999994</v>
      </c>
      <c r="DQ155" s="1">
        <v>0.40200000000000002</v>
      </c>
      <c r="DR155" s="1">
        <v>8.1699999999999995E-2</v>
      </c>
      <c r="DS155" s="1">
        <v>0.31040000000000001</v>
      </c>
      <c r="DT155" s="1">
        <v>-1.8447</v>
      </c>
      <c r="DU155" s="1">
        <v>-0.29049999999999998</v>
      </c>
      <c r="DV155" s="1">
        <v>-0.71379999999999999</v>
      </c>
      <c r="DW155" s="1">
        <v>0.38879999999999998</v>
      </c>
      <c r="DX155" s="1">
        <v>1.7543</v>
      </c>
      <c r="DY155" s="1">
        <v>-0.22889999999999999</v>
      </c>
      <c r="DZ155" s="1">
        <v>0.29580000000000001</v>
      </c>
      <c r="EA155" s="1">
        <v>-1.6027</v>
      </c>
      <c r="EB155" s="1">
        <v>-0.54769999999999996</v>
      </c>
      <c r="EC155" s="1">
        <v>-0.60970000000000002</v>
      </c>
      <c r="ED155" s="1">
        <v>0.75890000000000002</v>
      </c>
      <c r="EE155" s="1">
        <v>0.1116</v>
      </c>
      <c r="EF155" s="1">
        <v>-0.31280000000000002</v>
      </c>
      <c r="EG155" s="1">
        <v>-1.0163</v>
      </c>
      <c r="EH155" s="1">
        <v>-0.28560000000000002</v>
      </c>
      <c r="EI155" s="1">
        <v>0.1077</v>
      </c>
      <c r="EJ155" s="1">
        <v>-0.18679999999999999</v>
      </c>
      <c r="EK155" s="1">
        <v>-1.4</v>
      </c>
      <c r="EL155" s="1">
        <v>-0.80930000000000002</v>
      </c>
      <c r="EM155" s="1">
        <v>-9.74E-2</v>
      </c>
      <c r="EN155" s="1">
        <v>0.96150000000000002</v>
      </c>
      <c r="EO155" s="1">
        <v>-0.69320000000000004</v>
      </c>
      <c r="EP155" s="1">
        <v>-0.55420000000000003</v>
      </c>
      <c r="EQ155" s="1">
        <v>3.1899999999999998E-2</v>
      </c>
      <c r="ER155" s="1">
        <v>2.1787000000000001</v>
      </c>
      <c r="ES155" s="1">
        <v>-0.45950000000000002</v>
      </c>
      <c r="ET155" s="1">
        <v>-0.89649999999999996</v>
      </c>
      <c r="EU155" s="1">
        <v>-0.18</v>
      </c>
      <c r="EV155" s="1">
        <v>-1.6535</v>
      </c>
      <c r="EX155" s="1">
        <v>-1.7757000000000001</v>
      </c>
      <c r="GI155" s="1">
        <v>0.88009999999999999</v>
      </c>
      <c r="HA155" s="1" t="str">
        <f t="shared" si="4"/>
        <v>2018</v>
      </c>
      <c r="HB155" s="1" t="str">
        <f t="shared" si="5"/>
        <v>12</v>
      </c>
    </row>
    <row r="156" spans="1:210">
      <c r="A156" s="3" t="s">
        <v>9</v>
      </c>
      <c r="B156" s="3"/>
      <c r="C156" s="3" t="s">
        <v>3429</v>
      </c>
      <c r="E156" s="1" t="s">
        <v>421</v>
      </c>
      <c r="F156" s="1">
        <v>0.10630000000000001</v>
      </c>
      <c r="G156" s="1">
        <v>0.80269999999999997</v>
      </c>
      <c r="H156" s="1">
        <v>-1.1357999999999999</v>
      </c>
      <c r="I156" s="1">
        <v>-0.58299999999999996</v>
      </c>
      <c r="J156" s="1">
        <v>0.50939999999999996</v>
      </c>
      <c r="K156" s="1">
        <v>0.48570000000000002</v>
      </c>
      <c r="L156" s="1">
        <v>0.4178</v>
      </c>
      <c r="M156" s="1">
        <v>-1.5108999999999999</v>
      </c>
      <c r="N156" s="1">
        <v>-1.6435999999999999</v>
      </c>
      <c r="O156" s="1">
        <v>-1.2847</v>
      </c>
      <c r="P156" s="1">
        <v>1.2837000000000001</v>
      </c>
      <c r="Q156" s="1">
        <v>-9.0899999999999995E-2</v>
      </c>
      <c r="R156" s="1">
        <v>-0.1147</v>
      </c>
      <c r="S156" s="1">
        <v>0.1658</v>
      </c>
      <c r="T156" s="1">
        <v>-3.8199999999999998E-2</v>
      </c>
      <c r="U156" s="1">
        <v>0</v>
      </c>
      <c r="V156" s="1">
        <v>-0.52300000000000002</v>
      </c>
      <c r="W156" s="1">
        <v>0.62709999999999999</v>
      </c>
      <c r="X156" s="1">
        <v>0.3412</v>
      </c>
      <c r="Y156" s="1">
        <v>0.31740000000000002</v>
      </c>
      <c r="Z156" s="1">
        <v>7.5200000000000003E-2</v>
      </c>
      <c r="AA156" s="1">
        <v>0.58120000000000005</v>
      </c>
      <c r="AB156" s="1">
        <v>-0.49930000000000002</v>
      </c>
      <c r="AC156" s="1">
        <v>-0.26700000000000002</v>
      </c>
      <c r="AD156" s="1">
        <v>5.7799999999999997E-2</v>
      </c>
      <c r="AE156" s="1">
        <v>0.71419999999999995</v>
      </c>
      <c r="AF156" s="1">
        <v>0.59619999999999995</v>
      </c>
      <c r="AG156" s="1">
        <v>-0.49409999999999998</v>
      </c>
      <c r="AH156" s="1">
        <v>0.12559999999999999</v>
      </c>
      <c r="AI156" s="1">
        <v>0.7923</v>
      </c>
      <c r="AJ156" s="1">
        <v>-0.25340000000000001</v>
      </c>
      <c r="AK156" s="1">
        <v>6.68</v>
      </c>
      <c r="AL156" s="1">
        <v>-0.3952</v>
      </c>
      <c r="AM156" s="1">
        <v>0.88880000000000003</v>
      </c>
      <c r="AN156" s="1">
        <v>0.69440000000000002</v>
      </c>
      <c r="AO156" s="1">
        <v>0.54800000000000004</v>
      </c>
      <c r="AP156" s="1">
        <v>0.222</v>
      </c>
      <c r="AQ156" s="1">
        <v>-1.1072</v>
      </c>
      <c r="AR156" s="1">
        <v>-0.8196</v>
      </c>
      <c r="AS156" s="1">
        <v>-0.41789999999999999</v>
      </c>
      <c r="AT156" s="1">
        <v>-1.2971999999999999</v>
      </c>
      <c r="AU156" s="1">
        <v>-1.8916999999999999</v>
      </c>
      <c r="AV156" s="1">
        <v>-3.3803999999999998</v>
      </c>
      <c r="AW156" s="1">
        <v>0.4123</v>
      </c>
      <c r="AX156" s="1">
        <v>0.49230000000000002</v>
      </c>
      <c r="AY156" s="1">
        <v>-0.40510000000000002</v>
      </c>
      <c r="AZ156" s="1">
        <v>0.30730000000000002</v>
      </c>
      <c r="BA156" s="1">
        <v>1.0676000000000001</v>
      </c>
      <c r="BB156" s="1">
        <v>-0.72319999999999995</v>
      </c>
      <c r="BC156" s="1">
        <v>0</v>
      </c>
      <c r="BD156" s="1">
        <v>0.68520000000000003</v>
      </c>
      <c r="BE156" s="1">
        <v>0.48849999999999999</v>
      </c>
      <c r="BF156" s="1">
        <v>-0.32890000000000003</v>
      </c>
      <c r="BG156" s="1">
        <v>-0.13750000000000001</v>
      </c>
      <c r="BH156" s="1">
        <v>-0.1328</v>
      </c>
      <c r="BI156" s="1">
        <v>-0.32619999999999999</v>
      </c>
      <c r="BJ156" s="1">
        <v>-1.4985999999999999</v>
      </c>
      <c r="BK156" s="1">
        <v>0.15679999999999999</v>
      </c>
      <c r="BL156" s="1">
        <v>0.60529999999999995</v>
      </c>
      <c r="BM156" s="1">
        <v>-0.63149999999999995</v>
      </c>
      <c r="BN156" s="1">
        <v>0.53779999999999994</v>
      </c>
      <c r="BO156" s="1">
        <v>-6.5299999999999997E-2</v>
      </c>
      <c r="BP156" s="1">
        <v>14.0809</v>
      </c>
      <c r="BQ156" s="1">
        <v>-5.7423000000000002</v>
      </c>
      <c r="BR156" s="1">
        <v>-0.39660000000000001</v>
      </c>
      <c r="BS156" s="1">
        <v>-0.39550000000000002</v>
      </c>
      <c r="BT156" s="1">
        <v>-0.24529999999999999</v>
      </c>
      <c r="BU156" s="1">
        <v>-2.3113999999999999</v>
      </c>
      <c r="BV156" s="1">
        <v>3.1374</v>
      </c>
      <c r="BW156" s="1">
        <v>-0.62829999999999997</v>
      </c>
      <c r="BX156" s="1">
        <v>-1.3920999999999999</v>
      </c>
      <c r="BY156" s="1">
        <v>0.13780000000000001</v>
      </c>
      <c r="BZ156" s="1">
        <v>-0.82730000000000004</v>
      </c>
      <c r="CA156" s="1">
        <v>-0.63419999999999999</v>
      </c>
      <c r="CB156" s="1">
        <v>-0.35620000000000002</v>
      </c>
      <c r="CC156" s="1">
        <v>-0.45</v>
      </c>
      <c r="CD156" s="1">
        <v>0</v>
      </c>
      <c r="CE156" s="1">
        <v>-0.4007</v>
      </c>
      <c r="CF156" s="1">
        <v>-1.1893</v>
      </c>
      <c r="CG156" s="1">
        <v>-4.2299999999999997E-2</v>
      </c>
      <c r="CH156" s="1">
        <v>0.35949999999999999</v>
      </c>
      <c r="CI156" s="1">
        <v>-0.39589999999999997</v>
      </c>
      <c r="CJ156" s="1">
        <v>0.25940000000000002</v>
      </c>
      <c r="CK156" s="1">
        <v>-0.59240000000000004</v>
      </c>
      <c r="CL156" s="1">
        <v>-0.1237</v>
      </c>
      <c r="CM156" s="1">
        <v>0.1072</v>
      </c>
      <c r="CN156" s="1">
        <v>-0.46710000000000002</v>
      </c>
      <c r="CO156" s="1">
        <v>-0.21870000000000001</v>
      </c>
      <c r="CP156" s="1">
        <v>-1.1356999999999999</v>
      </c>
      <c r="CQ156" s="1">
        <v>0.62050000000000005</v>
      </c>
      <c r="CR156" s="1">
        <v>1.3190999999999999</v>
      </c>
      <c r="CS156" s="1">
        <v>0.76880000000000004</v>
      </c>
      <c r="CT156" s="1">
        <v>-0.78959999999999997</v>
      </c>
      <c r="CU156" s="1">
        <v>-0.87419999999999998</v>
      </c>
      <c r="CV156" s="1">
        <v>-0.4199</v>
      </c>
      <c r="CW156" s="1">
        <v>-0.93300000000000005</v>
      </c>
      <c r="CX156" s="1">
        <v>0.54890000000000005</v>
      </c>
      <c r="CY156" s="1">
        <v>-0.47089999999999999</v>
      </c>
      <c r="CZ156" s="1">
        <v>1.0061</v>
      </c>
      <c r="DA156" s="1">
        <v>0.3251</v>
      </c>
      <c r="DB156" s="1">
        <v>-2.9411</v>
      </c>
      <c r="DC156" s="1">
        <v>8.8430999999999997</v>
      </c>
      <c r="DD156" s="1">
        <v>-6.0963000000000003</v>
      </c>
      <c r="DE156" s="1">
        <v>0.75629999999999997</v>
      </c>
      <c r="DF156" s="1">
        <v>-7.4099999999999999E-2</v>
      </c>
      <c r="DG156" s="1">
        <v>-3.9399999999999998E-2</v>
      </c>
      <c r="DH156" s="1">
        <v>-0.4335</v>
      </c>
      <c r="DI156" s="1">
        <v>0.1157</v>
      </c>
      <c r="DJ156" s="1">
        <v>-0.1255</v>
      </c>
      <c r="DK156" s="1">
        <v>-0.36159999999999998</v>
      </c>
      <c r="DL156" s="1">
        <v>-0.20530000000000001</v>
      </c>
      <c r="DM156" s="1">
        <v>-0.26690000000000003</v>
      </c>
      <c r="DN156" s="1">
        <v>-0.1784</v>
      </c>
      <c r="DO156" s="1">
        <v>0.40489999999999998</v>
      </c>
      <c r="DP156" s="1">
        <v>0.79720000000000002</v>
      </c>
      <c r="DQ156" s="1">
        <v>0.46160000000000001</v>
      </c>
      <c r="DR156" s="1">
        <v>0.35010000000000002</v>
      </c>
      <c r="DS156" s="1">
        <v>0.29160000000000003</v>
      </c>
      <c r="DT156" s="1">
        <v>-2.4746000000000001</v>
      </c>
      <c r="DU156" s="1">
        <v>-0.24160000000000001</v>
      </c>
      <c r="DV156" s="1">
        <v>-6.0199999999999997E-2</v>
      </c>
      <c r="DW156" s="1">
        <v>-0.22159999999999999</v>
      </c>
      <c r="DX156" s="1">
        <v>1.1771</v>
      </c>
      <c r="DY156" s="1">
        <v>0.2883</v>
      </c>
      <c r="DZ156" s="1">
        <v>-0.64280000000000004</v>
      </c>
      <c r="EA156" s="1">
        <v>-1.0198</v>
      </c>
      <c r="EB156" s="1">
        <v>-0.40660000000000002</v>
      </c>
      <c r="EC156" s="1">
        <v>-0.35749999999999998</v>
      </c>
      <c r="ED156" s="1">
        <v>-5.7599999999999998E-2</v>
      </c>
      <c r="EE156" s="1">
        <v>-0.1103</v>
      </c>
      <c r="EF156" s="1">
        <v>-0.75239999999999996</v>
      </c>
      <c r="EG156" s="1">
        <v>-0.7742</v>
      </c>
      <c r="EH156" s="1">
        <v>0.1103</v>
      </c>
      <c r="EI156" s="1">
        <v>0.11840000000000001</v>
      </c>
      <c r="EJ156" s="1">
        <v>-0.27350000000000002</v>
      </c>
      <c r="EK156" s="1">
        <v>-0.88200000000000001</v>
      </c>
      <c r="EL156" s="1">
        <v>-0.50729999999999997</v>
      </c>
      <c r="EM156" s="1">
        <v>-0.14449999999999999</v>
      </c>
      <c r="EN156" s="1">
        <v>0.1893</v>
      </c>
      <c r="EO156" s="1">
        <v>-0.36680000000000001</v>
      </c>
      <c r="EP156" s="1">
        <v>-0.31609999999999999</v>
      </c>
      <c r="EQ156" s="1">
        <v>2.0000000000000001E-4</v>
      </c>
      <c r="ER156" s="1">
        <v>-0.97399999999999998</v>
      </c>
      <c r="ES156" s="1">
        <v>-0.24690000000000001</v>
      </c>
      <c r="ET156" s="1">
        <v>-0.38650000000000001</v>
      </c>
      <c r="EU156" s="1">
        <v>-8.1799999999999998E-2</v>
      </c>
      <c r="EV156" s="1">
        <v>-1.1720999999999999</v>
      </c>
      <c r="GI156" s="1">
        <v>-4.4600000000000001E-2</v>
      </c>
      <c r="HA156" s="1" t="str">
        <f t="shared" si="4"/>
        <v>2018</v>
      </c>
      <c r="HB156" s="1" t="str">
        <f t="shared" si="5"/>
        <v>12</v>
      </c>
    </row>
    <row r="157" spans="1:210">
      <c r="A157" s="3" t="s">
        <v>9</v>
      </c>
      <c r="B157" s="3"/>
      <c r="C157" s="3" t="s">
        <v>3430</v>
      </c>
      <c r="E157" s="1" t="s">
        <v>3430</v>
      </c>
      <c r="F157" s="1">
        <v>0.35670000000000002</v>
      </c>
      <c r="G157" s="1">
        <v>0.38069999999999998</v>
      </c>
      <c r="H157" s="1">
        <v>-0.26719999999999999</v>
      </c>
      <c r="I157" s="1">
        <v>-0.70830000000000004</v>
      </c>
      <c r="J157" s="1">
        <v>-5.0599999999999999E-2</v>
      </c>
      <c r="K157" s="1">
        <v>0</v>
      </c>
      <c r="L157" s="1">
        <v>0.95509999999999995</v>
      </c>
      <c r="M157" s="1">
        <v>-1.2229000000000001</v>
      </c>
      <c r="N157" s="1">
        <v>-1.4200999999999999</v>
      </c>
      <c r="O157" s="1">
        <v>-1.9057999999999999</v>
      </c>
      <c r="P157" s="1">
        <v>1.4065000000000001</v>
      </c>
      <c r="Q157" s="1">
        <v>-8.9899999999999994E-2</v>
      </c>
      <c r="R157" s="1">
        <v>-0.42749999999999999</v>
      </c>
      <c r="S157" s="1">
        <v>-4.1099999999999998E-2</v>
      </c>
      <c r="T157" s="1">
        <v>0.26450000000000001</v>
      </c>
      <c r="U157" s="1">
        <v>0.2555</v>
      </c>
      <c r="V157" s="1">
        <v>-0.46600000000000003</v>
      </c>
      <c r="W157" s="1">
        <v>0.76719999999999999</v>
      </c>
      <c r="X157" s="1">
        <v>0</v>
      </c>
      <c r="Y157" s="1">
        <v>0</v>
      </c>
      <c r="Z157" s="1">
        <v>0.2276</v>
      </c>
      <c r="AA157" s="1">
        <v>1.5918000000000001</v>
      </c>
      <c r="AB157" s="1">
        <v>-1.0049999999999999</v>
      </c>
      <c r="AC157" s="1">
        <v>-1.0694999999999999</v>
      </c>
      <c r="AD157" s="1">
        <v>0.1714</v>
      </c>
      <c r="AE157" s="1">
        <v>0.35270000000000001</v>
      </c>
      <c r="AF157" s="1">
        <v>1.7646999999999999</v>
      </c>
      <c r="AG157" s="1">
        <v>-0.87009999999999998</v>
      </c>
      <c r="AH157" s="1">
        <v>0.49680000000000002</v>
      </c>
      <c r="AI157" s="1">
        <v>0.45750000000000002</v>
      </c>
      <c r="AJ157" s="1">
        <v>-0.19339999999999999</v>
      </c>
      <c r="AK157" s="1">
        <v>3.0377999999999998</v>
      </c>
      <c r="AL157" s="1">
        <v>9.8000000000000004E-2</v>
      </c>
      <c r="AM157" s="1">
        <v>1.3214999999999999</v>
      </c>
      <c r="AN157" s="1">
        <v>0</v>
      </c>
      <c r="AO157" s="1">
        <v>2.7414000000000001</v>
      </c>
      <c r="AP157" s="1">
        <v>2.8841999999999999</v>
      </c>
      <c r="AQ157" s="1">
        <v>-2.4390000000000001</v>
      </c>
      <c r="AR157" s="1">
        <v>-0.60819999999999996</v>
      </c>
      <c r="AS157" s="1">
        <v>-7.4399999999999994E-2</v>
      </c>
      <c r="AT157" s="1">
        <v>-0.7641</v>
      </c>
      <c r="AU157" s="1">
        <v>-0.44440000000000002</v>
      </c>
      <c r="AV157" s="1">
        <v>-1.633</v>
      </c>
      <c r="AW157" s="1">
        <v>-1.0273000000000001</v>
      </c>
      <c r="AX157" s="1">
        <v>1.6777</v>
      </c>
      <c r="AY157" s="1">
        <v>-1.0875999999999999</v>
      </c>
      <c r="AZ157" s="1">
        <v>-3.7699999999999997E-2</v>
      </c>
      <c r="BA157" s="1">
        <v>-0.1164</v>
      </c>
      <c r="BB157" s="1">
        <v>-0.24360000000000001</v>
      </c>
      <c r="BC157" s="1">
        <v>7.7799999999999994E-2</v>
      </c>
      <c r="BD157" s="1">
        <v>1.0904</v>
      </c>
      <c r="BE157" s="1">
        <v>3.6900000000000002E-2</v>
      </c>
      <c r="BF157" s="1">
        <v>2.8696999999999999</v>
      </c>
      <c r="BG157" s="1">
        <v>-0.20269999999999999</v>
      </c>
      <c r="BH157" s="1">
        <v>0</v>
      </c>
      <c r="BI157" s="1">
        <v>0.91659999999999997</v>
      </c>
      <c r="BJ157" s="1">
        <v>-1.5150999999999999</v>
      </c>
      <c r="BK157" s="1">
        <v>2.4390000000000001</v>
      </c>
      <c r="BL157" s="1">
        <v>2.5485000000000002</v>
      </c>
      <c r="BM157" s="1">
        <v>-2.3925999999999998</v>
      </c>
      <c r="BN157" s="1">
        <v>5.6429</v>
      </c>
      <c r="BO157" s="1">
        <v>-2.5489999999999999</v>
      </c>
      <c r="BP157" s="1">
        <v>6.2815000000000003</v>
      </c>
      <c r="BQ157" s="1">
        <v>-2.9379</v>
      </c>
      <c r="BR157" s="1">
        <v>0.54479999999999995</v>
      </c>
      <c r="BS157" s="1">
        <v>-0.312</v>
      </c>
      <c r="BT157" s="1">
        <v>0</v>
      </c>
      <c r="BU157" s="1">
        <v>-5.4387999999999996</v>
      </c>
      <c r="BV157" s="1">
        <v>2.7871999999999999</v>
      </c>
      <c r="BW157" s="1">
        <v>-0.50939999999999996</v>
      </c>
      <c r="BX157" s="1">
        <v>-1.4455</v>
      </c>
      <c r="BY157" s="1">
        <v>0.2215</v>
      </c>
      <c r="BZ157" s="1">
        <v>-0.31019999999999998</v>
      </c>
      <c r="CA157" s="1">
        <v>5.28E-2</v>
      </c>
      <c r="CB157" s="1">
        <v>-0.66149999999999998</v>
      </c>
      <c r="CC157" s="1">
        <v>-0.44319999999999998</v>
      </c>
      <c r="CD157" s="1">
        <v>0</v>
      </c>
      <c r="CE157" s="1">
        <v>-0.62260000000000004</v>
      </c>
      <c r="CF157" s="1">
        <v>-1.4560999999999999</v>
      </c>
      <c r="CG157" s="1">
        <v>0.1222</v>
      </c>
      <c r="CH157" s="1">
        <v>0.35759999999999997</v>
      </c>
      <c r="CI157" s="1">
        <v>-5.7000000000000002E-2</v>
      </c>
      <c r="CJ157" s="1">
        <v>0.20619999999999999</v>
      </c>
      <c r="CK157" s="1">
        <v>-0.1782</v>
      </c>
      <c r="CL157" s="1">
        <v>7.6E-3</v>
      </c>
      <c r="CM157" s="1">
        <v>-0.1032</v>
      </c>
      <c r="CN157" s="1">
        <v>-0.36749999999999999</v>
      </c>
      <c r="CO157" s="1">
        <v>-0.34810000000000002</v>
      </c>
      <c r="CP157" s="1">
        <v>-0.45910000000000001</v>
      </c>
      <c r="CQ157" s="1">
        <v>0.28420000000000001</v>
      </c>
      <c r="CR157" s="1">
        <v>3.073</v>
      </c>
      <c r="CS157" s="1">
        <v>0.81079999999999997</v>
      </c>
      <c r="CT157" s="1">
        <v>-1.4722</v>
      </c>
      <c r="CU157" s="1">
        <v>-0.33929999999999999</v>
      </c>
      <c r="CV157" s="1">
        <v>-1.9253</v>
      </c>
      <c r="CW157" s="1">
        <v>0.65529999999999999</v>
      </c>
      <c r="CX157" s="1">
        <v>0.49769999999999998</v>
      </c>
      <c r="CY157" s="1">
        <v>-0.52349999999999997</v>
      </c>
      <c r="CZ157" s="1">
        <v>4.5121000000000002</v>
      </c>
      <c r="DA157" s="1">
        <v>0.43020000000000003</v>
      </c>
      <c r="DB157" s="1">
        <v>1.7699</v>
      </c>
      <c r="DC157" s="1">
        <v>2.3592</v>
      </c>
      <c r="DD157" s="1">
        <v>-2.7113999999999998</v>
      </c>
      <c r="DE157" s="1">
        <v>1.4539</v>
      </c>
      <c r="DF157" s="1">
        <v>0.14680000000000001</v>
      </c>
      <c r="DG157" s="1">
        <v>-7.6100000000000001E-2</v>
      </c>
      <c r="DH157" s="1">
        <v>-0.3221</v>
      </c>
      <c r="DI157" s="1">
        <v>0.1192</v>
      </c>
      <c r="DJ157" s="1">
        <v>9.7600000000000006E-2</v>
      </c>
      <c r="DK157" s="1">
        <v>-0.11609999999999999</v>
      </c>
      <c r="DL157" s="1">
        <v>8.0699999999999994E-2</v>
      </c>
      <c r="DM157" s="1">
        <v>0.27539999999999998</v>
      </c>
      <c r="DN157" s="1">
        <v>-7.3800000000000004E-2</v>
      </c>
      <c r="DO157" s="1">
        <v>0.52949999999999997</v>
      </c>
      <c r="DP157" s="1">
        <v>0.28320000000000001</v>
      </c>
      <c r="DQ157" s="1">
        <v>0.51659999999999995</v>
      </c>
      <c r="DR157" s="1">
        <v>0.45029999999999998</v>
      </c>
      <c r="DS157" s="1">
        <v>8.9099999999999999E-2</v>
      </c>
      <c r="DT157" s="1">
        <v>-1.7110000000000001</v>
      </c>
      <c r="DU157" s="1">
        <v>-0.33829999999999999</v>
      </c>
      <c r="DV157" s="1">
        <v>0.17929999999999999</v>
      </c>
      <c r="DW157" s="1">
        <v>1.1043000000000001</v>
      </c>
      <c r="DX157" s="1">
        <v>4.2111000000000001</v>
      </c>
      <c r="DY157" s="1">
        <v>-1.0919000000000001</v>
      </c>
      <c r="DZ157" s="1">
        <v>-0.2316</v>
      </c>
      <c r="EA157" s="1">
        <v>-0.31559999999999999</v>
      </c>
      <c r="EB157" s="1">
        <v>-0.34660000000000002</v>
      </c>
      <c r="EC157" s="1">
        <v>-0.50829999999999997</v>
      </c>
      <c r="ED157" s="1">
        <v>0.40060000000000001</v>
      </c>
      <c r="EE157" s="1">
        <v>0.1726</v>
      </c>
      <c r="EF157" s="1">
        <v>-0.3795</v>
      </c>
      <c r="EG157" s="1">
        <v>-0.3594</v>
      </c>
      <c r="EH157" s="1">
        <v>0.25790000000000002</v>
      </c>
      <c r="EI157" s="1">
        <v>0.1686</v>
      </c>
      <c r="EJ157" s="1">
        <v>-0.45860000000000001</v>
      </c>
      <c r="EK157" s="1">
        <v>-0.82979999999999998</v>
      </c>
      <c r="EL157" s="1">
        <v>-0.2392</v>
      </c>
      <c r="EM157" s="1">
        <v>0.47389999999999999</v>
      </c>
      <c r="EN157" s="1">
        <v>0.68149999999999999</v>
      </c>
      <c r="EO157" s="1">
        <v>-0.1709</v>
      </c>
      <c r="EP157" s="1">
        <v>-6.6900000000000001E-2</v>
      </c>
      <c r="EQ157" s="1">
        <v>-5.1000000000000004E-3</v>
      </c>
      <c r="ER157" s="1">
        <v>2.3382000000000001</v>
      </c>
      <c r="ES157" s="1">
        <v>-0.34639999999999999</v>
      </c>
      <c r="ET157" s="1">
        <v>-0.2586</v>
      </c>
      <c r="EU157" s="1">
        <v>-0.2949</v>
      </c>
      <c r="EV157" s="1">
        <v>-0.95030000000000003</v>
      </c>
      <c r="GI157" s="1">
        <v>2.1082999999999998</v>
      </c>
      <c r="HA157" s="1" t="str">
        <f t="shared" si="4"/>
        <v>2018</v>
      </c>
      <c r="HB157" s="1" t="str">
        <f t="shared" si="5"/>
        <v>12</v>
      </c>
    </row>
    <row r="158" spans="1:210">
      <c r="A158" s="3" t="s">
        <v>9</v>
      </c>
      <c r="B158" s="3"/>
      <c r="C158" s="3" t="s">
        <v>3431</v>
      </c>
      <c r="E158" s="1" t="s">
        <v>422</v>
      </c>
      <c r="F158" s="1">
        <v>-0.18540000000000001</v>
      </c>
      <c r="G158" s="1">
        <v>0.62109999999999999</v>
      </c>
      <c r="H158" s="1">
        <v>-1.0512999999999999</v>
      </c>
      <c r="I158" s="1">
        <v>-0.87060000000000004</v>
      </c>
      <c r="J158" s="1">
        <v>-0.2024</v>
      </c>
      <c r="K158" s="1">
        <v>0.11990000000000001</v>
      </c>
      <c r="L158" s="1">
        <v>0.45450000000000002</v>
      </c>
      <c r="M158" s="1">
        <v>-1.7203999999999999</v>
      </c>
      <c r="N158" s="1">
        <v>-2.2052999999999998</v>
      </c>
      <c r="O158" s="1">
        <v>-1.9505999999999999</v>
      </c>
      <c r="P158" s="1">
        <v>1.8048</v>
      </c>
      <c r="Q158" s="1">
        <v>-0.62939999999999996</v>
      </c>
      <c r="R158" s="1">
        <v>-0.57140000000000002</v>
      </c>
      <c r="S158" s="1">
        <v>0.14430000000000001</v>
      </c>
      <c r="T158" s="1">
        <v>0.52829999999999999</v>
      </c>
      <c r="U158" s="1">
        <v>0.69310000000000005</v>
      </c>
      <c r="V158" s="1">
        <v>0.1031</v>
      </c>
      <c r="W158" s="1">
        <v>0.96150000000000002</v>
      </c>
      <c r="X158" s="1">
        <v>0.67679999999999996</v>
      </c>
      <c r="Y158" s="1">
        <v>-6.3200000000000006E-2</v>
      </c>
      <c r="Z158" s="1">
        <v>0.22600000000000001</v>
      </c>
      <c r="AA158" s="1">
        <v>0.74970000000000003</v>
      </c>
      <c r="AB158" s="1">
        <v>-0.37869999999999998</v>
      </c>
      <c r="AC158" s="1">
        <v>5.3900000000000003E-2</v>
      </c>
      <c r="AD158" s="1">
        <v>0.39929999999999999</v>
      </c>
      <c r="AE158" s="1">
        <v>0.88019999999999998</v>
      </c>
      <c r="AF158" s="1">
        <v>0.74129999999999996</v>
      </c>
      <c r="AG158" s="1">
        <v>-0.56389999999999996</v>
      </c>
      <c r="AH158" s="1">
        <v>0.73980000000000001</v>
      </c>
      <c r="AI158" s="1">
        <v>0.56030000000000002</v>
      </c>
      <c r="AJ158" s="1">
        <v>-0.5151</v>
      </c>
      <c r="AK158" s="1">
        <v>2.1160000000000001</v>
      </c>
      <c r="AL158" s="1">
        <v>1.3605</v>
      </c>
      <c r="AM158" s="1">
        <v>1.7466999999999999</v>
      </c>
      <c r="AN158" s="1">
        <v>0.34089999999999998</v>
      </c>
      <c r="AO158" s="1">
        <v>1.3619000000000001</v>
      </c>
      <c r="AP158" s="1">
        <v>0.52680000000000005</v>
      </c>
      <c r="AQ158" s="1">
        <v>-1.2064999999999999</v>
      </c>
      <c r="AR158" s="1">
        <v>-1.0121</v>
      </c>
      <c r="AS158" s="1">
        <v>0.112</v>
      </c>
      <c r="AT158" s="1">
        <v>0.109</v>
      </c>
      <c r="AU158" s="1">
        <v>-0.8508</v>
      </c>
      <c r="AV158" s="1">
        <v>-1.5162</v>
      </c>
      <c r="AW158" s="1">
        <v>-0.95099999999999996</v>
      </c>
      <c r="AX158" s="1">
        <v>0.69289999999999996</v>
      </c>
      <c r="AY158" s="1">
        <v>-0.61719999999999997</v>
      </c>
      <c r="AZ158" s="1">
        <v>-0.18970000000000001</v>
      </c>
      <c r="BA158" s="1">
        <v>0.58540000000000003</v>
      </c>
      <c r="BB158" s="1">
        <v>0.27710000000000001</v>
      </c>
      <c r="BC158" s="1">
        <v>-0.1547</v>
      </c>
      <c r="BD158" s="1">
        <v>0.27</v>
      </c>
      <c r="BE158" s="1">
        <v>0.63219999999999998</v>
      </c>
      <c r="BF158" s="1">
        <v>1.4737</v>
      </c>
      <c r="BG158" s="1">
        <v>-0.1027</v>
      </c>
      <c r="BH158" s="1">
        <v>-0.13289999999999999</v>
      </c>
      <c r="BI158" s="1">
        <v>0.59640000000000004</v>
      </c>
      <c r="BJ158" s="1">
        <v>-1.3085</v>
      </c>
      <c r="BK158" s="1">
        <v>0.88560000000000005</v>
      </c>
      <c r="BL158" s="1">
        <v>1.5457000000000001</v>
      </c>
      <c r="BM158" s="1">
        <v>-1.1460999999999999</v>
      </c>
      <c r="BN158" s="1">
        <v>2.94</v>
      </c>
      <c r="BO158" s="1">
        <v>-1.2665999999999999</v>
      </c>
      <c r="BP158" s="1">
        <v>4.3925000000000001</v>
      </c>
      <c r="BQ158" s="1">
        <v>-2.2713999999999999</v>
      </c>
      <c r="BR158" s="1">
        <v>-0.68720000000000003</v>
      </c>
      <c r="BS158" s="1">
        <v>-0.2369</v>
      </c>
      <c r="BT158" s="1">
        <v>0</v>
      </c>
      <c r="BU158" s="1">
        <v>-1.0308999999999999</v>
      </c>
      <c r="BV158" s="1">
        <v>1.6801999999999999</v>
      </c>
      <c r="BW158" s="1">
        <v>-0.34160000000000001</v>
      </c>
      <c r="BX158" s="1">
        <v>-0.38030000000000003</v>
      </c>
      <c r="BY158" s="1">
        <v>-0.19059999999999999</v>
      </c>
      <c r="BZ158" s="1">
        <v>-0.92730000000000001</v>
      </c>
      <c r="CA158" s="1">
        <v>-1.2067000000000001</v>
      </c>
      <c r="CB158" s="1">
        <v>5.0999999999999997E-2</v>
      </c>
      <c r="CC158" s="1">
        <v>-0.62829999999999997</v>
      </c>
      <c r="CD158" s="1">
        <v>0</v>
      </c>
      <c r="CE158" s="1">
        <v>-0.27729999999999999</v>
      </c>
      <c r="CF158" s="1">
        <v>-0.87309999999999999</v>
      </c>
      <c r="CG158" s="1">
        <v>-0.3412</v>
      </c>
      <c r="CH158" s="1">
        <v>-5.1200000000000002E-2</v>
      </c>
      <c r="CI158" s="1">
        <v>5.6599999999999998E-2</v>
      </c>
      <c r="CJ158" s="1">
        <v>0.31019999999999998</v>
      </c>
      <c r="CK158" s="1">
        <v>0.11940000000000001</v>
      </c>
      <c r="CL158" s="1">
        <v>-8.9300000000000004E-2</v>
      </c>
      <c r="CM158" s="1">
        <v>-0.13700000000000001</v>
      </c>
      <c r="CN158" s="1">
        <v>-0.23130000000000001</v>
      </c>
      <c r="CO158" s="1">
        <v>-0.28889999999999999</v>
      </c>
      <c r="CP158" s="1">
        <v>-0.5091</v>
      </c>
      <c r="CQ158" s="1">
        <v>0.37859999999999999</v>
      </c>
      <c r="CR158" s="1">
        <v>0.54100000000000004</v>
      </c>
      <c r="CS158" s="1">
        <v>0.26750000000000002</v>
      </c>
      <c r="CT158" s="1">
        <v>-0.45710000000000001</v>
      </c>
      <c r="CU158" s="1">
        <v>-0.82</v>
      </c>
      <c r="CV158" s="1">
        <v>0.3669</v>
      </c>
      <c r="CW158" s="1">
        <v>-0.91539999999999999</v>
      </c>
      <c r="CX158" s="1">
        <v>0.2482</v>
      </c>
      <c r="CY158" s="1">
        <v>-0.26229999999999998</v>
      </c>
      <c r="CZ158" s="1">
        <v>0.54579999999999995</v>
      </c>
      <c r="DA158" s="1">
        <v>-0.14299999999999999</v>
      </c>
      <c r="DB158" s="1">
        <v>-1.8045</v>
      </c>
      <c r="DC158" s="1">
        <v>2.2501000000000002</v>
      </c>
      <c r="DD158" s="1">
        <v>-1.4826999999999999</v>
      </c>
      <c r="DE158" s="1">
        <v>0.3196</v>
      </c>
      <c r="DF158" s="1">
        <v>0.46739999999999998</v>
      </c>
      <c r="DG158" s="1">
        <v>-1.2800000000000001E-2</v>
      </c>
      <c r="DH158" s="1">
        <v>-0.27960000000000002</v>
      </c>
      <c r="DI158" s="1">
        <v>0.14050000000000001</v>
      </c>
      <c r="DJ158" s="1">
        <v>0.04</v>
      </c>
      <c r="DK158" s="1">
        <v>0.21929999999999999</v>
      </c>
      <c r="DL158" s="1">
        <v>1.66E-2</v>
      </c>
      <c r="DM158" s="1">
        <v>-0.2792</v>
      </c>
      <c r="DN158" s="1">
        <v>0.19650000000000001</v>
      </c>
      <c r="DO158" s="1">
        <v>0.24560000000000001</v>
      </c>
      <c r="DP158" s="1">
        <v>1.0221</v>
      </c>
      <c r="DQ158" s="1">
        <v>0.34439999999999998</v>
      </c>
      <c r="DR158" s="1">
        <v>-0.1229</v>
      </c>
      <c r="DS158" s="1">
        <v>0.13059999999999999</v>
      </c>
      <c r="DT158" s="1">
        <v>-2.3329</v>
      </c>
      <c r="DU158" s="1">
        <v>-0.38719999999999999</v>
      </c>
      <c r="DV158" s="1">
        <v>-0.4793</v>
      </c>
      <c r="DW158" s="1">
        <v>0.98729999999999996</v>
      </c>
      <c r="DX158" s="1">
        <v>1.6986000000000001</v>
      </c>
      <c r="DY158" s="1">
        <v>0.81110000000000004</v>
      </c>
      <c r="DZ158" s="1">
        <v>0.11550000000000001</v>
      </c>
      <c r="EA158" s="1">
        <v>-1.2498</v>
      </c>
      <c r="EB158" s="1">
        <v>-0.4178</v>
      </c>
      <c r="EC158" s="1">
        <v>-0.66320000000000001</v>
      </c>
      <c r="ED158" s="1">
        <v>1.0820000000000001</v>
      </c>
      <c r="EE158" s="1">
        <v>0.23169999999999999</v>
      </c>
      <c r="EF158" s="1">
        <v>-0.47360000000000002</v>
      </c>
      <c r="EG158" s="1">
        <v>-0.56420000000000003</v>
      </c>
      <c r="EH158" s="1">
        <v>-0.3891</v>
      </c>
      <c r="EI158" s="1">
        <v>0.58340000000000003</v>
      </c>
      <c r="EJ158" s="1">
        <v>-0.378</v>
      </c>
      <c r="EK158" s="1">
        <v>-0.81769999999999998</v>
      </c>
      <c r="EL158" s="1">
        <v>-8.0199999999999994E-2</v>
      </c>
      <c r="EM158" s="1">
        <v>0.28160000000000002</v>
      </c>
      <c r="EN158" s="1">
        <v>2.4278</v>
      </c>
      <c r="EO158" s="1">
        <v>0.26319999999999999</v>
      </c>
      <c r="EP158" s="1">
        <v>6.3600000000000004E-2</v>
      </c>
      <c r="EQ158" s="1">
        <v>0.3337</v>
      </c>
      <c r="ER158" s="1">
        <v>0.20960000000000001</v>
      </c>
      <c r="ES158" s="1">
        <v>-0.52959999999999996</v>
      </c>
      <c r="ET158" s="1">
        <v>-0.29149999999999998</v>
      </c>
      <c r="EU158" s="1">
        <v>-0.24629999999999999</v>
      </c>
      <c r="EV158" s="1">
        <v>-0.91369999999999996</v>
      </c>
      <c r="GI158" s="1">
        <v>2.0268999999999999</v>
      </c>
      <c r="HA158" s="1" t="str">
        <f t="shared" si="4"/>
        <v>2018</v>
      </c>
      <c r="HB158" s="1" t="str">
        <f t="shared" si="5"/>
        <v>12</v>
      </c>
    </row>
    <row r="159" spans="1:210">
      <c r="A159" s="3" t="s">
        <v>9</v>
      </c>
      <c r="B159" s="3"/>
      <c r="C159" s="3" t="s">
        <v>3432</v>
      </c>
      <c r="E159" s="1" t="s">
        <v>423</v>
      </c>
      <c r="F159" s="1">
        <v>0.10489999999999999</v>
      </c>
      <c r="G159" s="1">
        <v>0.34160000000000001</v>
      </c>
      <c r="H159" s="1">
        <v>-0.42630000000000001</v>
      </c>
      <c r="I159" s="1">
        <v>-0.41410000000000002</v>
      </c>
      <c r="J159" s="1">
        <v>-0.60209999999999997</v>
      </c>
      <c r="K159" s="1">
        <v>0.1195</v>
      </c>
      <c r="L159" s="1">
        <v>-0.20449999999999999</v>
      </c>
      <c r="M159" s="1">
        <v>-1.2126999999999999</v>
      </c>
      <c r="N159" s="1">
        <v>-1.9072</v>
      </c>
      <c r="O159" s="1">
        <v>-1.3816999999999999</v>
      </c>
      <c r="P159" s="1">
        <v>1.1849000000000001</v>
      </c>
      <c r="Q159" s="1">
        <v>-0.53380000000000005</v>
      </c>
      <c r="R159" s="1">
        <v>-0.31090000000000001</v>
      </c>
      <c r="S159" s="1">
        <v>-0.34720000000000001</v>
      </c>
      <c r="T159" s="1">
        <v>-0.33339999999999997</v>
      </c>
      <c r="U159" s="1">
        <v>0.17910000000000001</v>
      </c>
      <c r="V159" s="1">
        <v>-0.65780000000000005</v>
      </c>
      <c r="W159" s="1">
        <v>0.57120000000000004</v>
      </c>
      <c r="X159" s="1">
        <v>1.3310999999999999</v>
      </c>
      <c r="Y159" s="1">
        <v>-0.43180000000000002</v>
      </c>
      <c r="Z159" s="1">
        <v>0.30509999999999998</v>
      </c>
      <c r="AA159" s="1">
        <v>0.15179999999999999</v>
      </c>
      <c r="AB159" s="1">
        <v>0.1283</v>
      </c>
      <c r="AC159" s="1">
        <v>-5.3600000000000002E-2</v>
      </c>
      <c r="AD159" s="1">
        <v>-5.6099999999999997E-2</v>
      </c>
      <c r="AE159" s="1">
        <v>-0.17330000000000001</v>
      </c>
      <c r="AF159" s="1">
        <v>0</v>
      </c>
      <c r="AG159" s="1">
        <v>6.3600000000000004E-2</v>
      </c>
      <c r="AH159" s="1">
        <v>-0.48249999999999998</v>
      </c>
      <c r="AI159" s="1">
        <v>-0.5917</v>
      </c>
      <c r="AJ159" s="1">
        <v>-0.13089999999999999</v>
      </c>
      <c r="AK159" s="1">
        <v>-2.1213000000000002</v>
      </c>
      <c r="AL159" s="1">
        <v>-0.28349999999999997</v>
      </c>
      <c r="AM159" s="1">
        <v>0</v>
      </c>
      <c r="AN159" s="1">
        <v>9.6000000000000002E-2</v>
      </c>
      <c r="AO159" s="1">
        <v>0.77039999999999997</v>
      </c>
      <c r="AP159" s="1">
        <v>-0.78169999999999995</v>
      </c>
      <c r="AQ159" s="1">
        <v>-0.79359999999999997</v>
      </c>
      <c r="AR159" s="1">
        <v>-0.4985</v>
      </c>
      <c r="AS159" s="1">
        <v>-0.64739999999999998</v>
      </c>
      <c r="AT159" s="1">
        <v>1.1097999999999999</v>
      </c>
      <c r="AU159" s="1">
        <v>-1.0304</v>
      </c>
      <c r="AV159" s="1">
        <v>-1.4129</v>
      </c>
      <c r="AW159" s="1">
        <v>-1.2228000000000001</v>
      </c>
      <c r="AX159" s="1">
        <v>-4.2000000000000003E-2</v>
      </c>
      <c r="AY159" s="1">
        <v>-0.27829999999999999</v>
      </c>
      <c r="AZ159" s="1">
        <v>-0.223</v>
      </c>
      <c r="BA159" s="1">
        <v>-0.34399999999999997</v>
      </c>
      <c r="BB159" s="1">
        <v>-0.32500000000000001</v>
      </c>
      <c r="BC159" s="1">
        <v>7.8899999999999998E-2</v>
      </c>
      <c r="BD159" s="1">
        <v>-8.9300000000000004E-2</v>
      </c>
      <c r="BE159" s="1">
        <v>-0.94750000000000001</v>
      </c>
      <c r="BF159" s="1">
        <v>0.87709999999999999</v>
      </c>
      <c r="BG159" s="1">
        <v>-0.23380000000000001</v>
      </c>
      <c r="BH159" s="1">
        <v>0.26929999999999998</v>
      </c>
      <c r="BI159" s="1">
        <v>-0.64880000000000004</v>
      </c>
      <c r="BJ159" s="1">
        <v>-0.91420000000000001</v>
      </c>
      <c r="BK159" s="1">
        <v>0</v>
      </c>
      <c r="BL159" s="1">
        <v>0.23280000000000001</v>
      </c>
      <c r="BM159" s="1">
        <v>-0.3649</v>
      </c>
      <c r="BN159" s="1">
        <v>1.6151</v>
      </c>
      <c r="BO159" s="1">
        <v>-0.6139</v>
      </c>
      <c r="BP159" s="1">
        <v>-4.1665999999999999</v>
      </c>
      <c r="BQ159" s="1">
        <v>2.331</v>
      </c>
      <c r="BR159" s="1">
        <v>-0.59199999999999997</v>
      </c>
      <c r="BS159" s="1">
        <v>-0.69279999999999997</v>
      </c>
      <c r="BT159" s="1">
        <v>0.12429999999999999</v>
      </c>
      <c r="BU159" s="1">
        <v>0.66749999999999998</v>
      </c>
      <c r="BV159" s="1">
        <v>2.2641</v>
      </c>
      <c r="BW159" s="1">
        <v>6.59E-2</v>
      </c>
      <c r="BX159" s="1">
        <v>0.18440000000000001</v>
      </c>
      <c r="BY159" s="1">
        <v>-0.69769999999999999</v>
      </c>
      <c r="BZ159" s="1">
        <v>-0.2586</v>
      </c>
      <c r="CA159" s="1">
        <v>-0.42299999999999999</v>
      </c>
      <c r="CB159" s="1">
        <v>-0.61029999999999995</v>
      </c>
      <c r="CC159" s="1">
        <v>-0.87480000000000002</v>
      </c>
      <c r="CD159" s="1">
        <v>0.22800000000000001</v>
      </c>
      <c r="CE159" s="1">
        <v>-1.0699999999999999E-2</v>
      </c>
      <c r="CF159" s="1">
        <v>-0.40139999999999998</v>
      </c>
      <c r="CG159" s="1">
        <v>-0.64159999999999995</v>
      </c>
      <c r="CH159" s="1">
        <v>-5.0799999999999998E-2</v>
      </c>
      <c r="CI159" s="1">
        <v>-0.22919999999999999</v>
      </c>
      <c r="CJ159" s="1">
        <v>0.15359999999999999</v>
      </c>
      <c r="CK159" s="1">
        <v>1.1855</v>
      </c>
      <c r="CL159" s="1">
        <v>4.9599999999999998E-2</v>
      </c>
      <c r="CM159" s="1">
        <v>9.4E-2</v>
      </c>
      <c r="CN159" s="1">
        <v>0.1177</v>
      </c>
      <c r="CO159" s="1">
        <v>-1.06E-2</v>
      </c>
      <c r="CP159" s="1">
        <v>-0.95</v>
      </c>
      <c r="CQ159" s="1">
        <v>0.2359</v>
      </c>
      <c r="CR159" s="1">
        <v>0.34210000000000002</v>
      </c>
      <c r="CS159" s="1">
        <v>-0.36759999999999998</v>
      </c>
      <c r="CT159" s="1">
        <v>0.1149</v>
      </c>
      <c r="CU159" s="1">
        <v>-1.0587</v>
      </c>
      <c r="CV159" s="1">
        <v>6.0600000000000001E-2</v>
      </c>
      <c r="CW159" s="1">
        <v>-1.1758</v>
      </c>
      <c r="CX159" s="1">
        <v>-4.9599999999999998E-2</v>
      </c>
      <c r="CY159" s="1">
        <v>0.15790000000000001</v>
      </c>
      <c r="CZ159" s="1">
        <v>1.0422</v>
      </c>
      <c r="DA159" s="1">
        <v>7.1099999999999997E-2</v>
      </c>
      <c r="DB159" s="1">
        <v>-1.6516</v>
      </c>
      <c r="DC159" s="1">
        <v>-3.6720000000000002</v>
      </c>
      <c r="DD159" s="1">
        <v>0.44740000000000002</v>
      </c>
      <c r="DE159" s="1">
        <v>0.48</v>
      </c>
      <c r="DF159" s="1">
        <v>0.1421</v>
      </c>
      <c r="DG159" s="1">
        <v>6.0900000000000003E-2</v>
      </c>
      <c r="DH159" s="1">
        <v>2.6800000000000001E-2</v>
      </c>
      <c r="DI159" s="1">
        <v>-0.2069</v>
      </c>
      <c r="DJ159" s="1">
        <v>0.3876</v>
      </c>
      <c r="DK159" s="1">
        <v>0.13719999999999999</v>
      </c>
      <c r="DL159" s="1">
        <v>0.39069999999999999</v>
      </c>
      <c r="DM159" s="1">
        <v>-0.2737</v>
      </c>
      <c r="DN159" s="1">
        <v>0.3513</v>
      </c>
      <c r="DO159" s="1">
        <v>0.2442</v>
      </c>
      <c r="DP159" s="1">
        <v>0.84409999999999996</v>
      </c>
      <c r="DQ159" s="1">
        <v>0.3412</v>
      </c>
      <c r="DR159" s="1">
        <v>0.30640000000000001</v>
      </c>
      <c r="DS159" s="1">
        <v>-5.4699999999999999E-2</v>
      </c>
      <c r="DT159" s="1">
        <v>-2.5689000000000002</v>
      </c>
      <c r="DU159" s="1">
        <v>-0.4844</v>
      </c>
      <c r="DV159" s="1">
        <v>0</v>
      </c>
      <c r="DW159" s="1">
        <v>-0.1081</v>
      </c>
      <c r="DX159" s="1">
        <v>1.2384999999999999</v>
      </c>
      <c r="DY159" s="1">
        <v>0</v>
      </c>
      <c r="DZ159" s="1">
        <v>-0.68059999999999998</v>
      </c>
      <c r="EA159" s="1">
        <v>-0.74790000000000001</v>
      </c>
      <c r="EB159" s="1">
        <v>-0.62849999999999995</v>
      </c>
      <c r="EC159" s="1">
        <v>-0.60880000000000001</v>
      </c>
      <c r="ED159" s="1">
        <v>0.1114</v>
      </c>
      <c r="EE159" s="1">
        <v>1.84E-2</v>
      </c>
      <c r="EF159" s="1">
        <v>-0.68779999999999997</v>
      </c>
      <c r="EG159" s="1">
        <v>-0.14430000000000001</v>
      </c>
      <c r="EH159" s="1">
        <v>0.5181</v>
      </c>
      <c r="EI159" s="1">
        <v>-9.7500000000000003E-2</v>
      </c>
      <c r="EJ159" s="1">
        <v>-0.39989999999999998</v>
      </c>
      <c r="EK159" s="1">
        <v>-0.49209999999999998</v>
      </c>
      <c r="EL159" s="1">
        <v>-1.61E-2</v>
      </c>
      <c r="EM159" s="1">
        <v>-0.64390000000000003</v>
      </c>
      <c r="EN159" s="1">
        <v>0.13039999999999999</v>
      </c>
      <c r="EO159" s="1">
        <v>-5.67E-2</v>
      </c>
      <c r="EP159" s="1">
        <v>0.42030000000000001</v>
      </c>
      <c r="EQ159" s="1">
        <v>-5.57E-2</v>
      </c>
      <c r="ER159" s="1">
        <v>-1.5407999999999999</v>
      </c>
      <c r="ES159" s="1">
        <v>-0.14990000000000001</v>
      </c>
      <c r="ET159" s="1">
        <v>-4.87E-2</v>
      </c>
      <c r="EU159" s="1">
        <v>-0.2306</v>
      </c>
      <c r="EV159" s="1">
        <v>-1.2599</v>
      </c>
      <c r="GI159" s="1">
        <v>1.3355999999999999</v>
      </c>
      <c r="HA159" s="1" t="str">
        <f t="shared" si="4"/>
        <v>2018</v>
      </c>
      <c r="HB159" s="1" t="str">
        <f t="shared" si="5"/>
        <v>12</v>
      </c>
    </row>
    <row r="160" spans="1:210">
      <c r="A160" s="3" t="s">
        <v>9</v>
      </c>
      <c r="B160" s="3"/>
      <c r="C160" s="3" t="s">
        <v>3433</v>
      </c>
      <c r="E160" s="1" t="s">
        <v>3433</v>
      </c>
      <c r="F160" s="1">
        <v>0.35549999999999998</v>
      </c>
      <c r="G160" s="1">
        <v>4.7748999999999997</v>
      </c>
      <c r="H160" s="1">
        <v>-1.0976999999999999</v>
      </c>
      <c r="I160" s="1">
        <v>-1.4686999999999999</v>
      </c>
      <c r="J160" s="1">
        <v>0.35460000000000003</v>
      </c>
      <c r="K160" s="1">
        <v>0.54179999999999995</v>
      </c>
      <c r="L160" s="1">
        <v>0.1235</v>
      </c>
      <c r="M160" s="1">
        <v>-1.3252999999999999</v>
      </c>
      <c r="N160" s="1">
        <v>-1.825</v>
      </c>
      <c r="O160" s="1">
        <v>-1.6509</v>
      </c>
      <c r="P160" s="1">
        <v>0.86599999999999999</v>
      </c>
      <c r="Q160" s="1">
        <v>-0.53659999999999997</v>
      </c>
      <c r="R160" s="1">
        <v>-0.88060000000000005</v>
      </c>
      <c r="S160" s="1">
        <v>-0.77929999999999999</v>
      </c>
      <c r="T160" s="1">
        <v>7.5399999999999995E-2</v>
      </c>
      <c r="U160" s="1">
        <v>-0.25490000000000002</v>
      </c>
      <c r="V160" s="1">
        <v>-0.9264</v>
      </c>
      <c r="W160" s="1">
        <v>0.62139999999999995</v>
      </c>
      <c r="X160" s="1">
        <v>-0.1686</v>
      </c>
      <c r="Y160" s="1">
        <v>-0.18629999999999999</v>
      </c>
      <c r="Z160" s="1">
        <v>0.15190000000000001</v>
      </c>
      <c r="AA160" s="1">
        <v>-0.3765</v>
      </c>
      <c r="AB160" s="1">
        <v>-0.505</v>
      </c>
      <c r="AC160" s="1">
        <v>-0.2142</v>
      </c>
      <c r="AD160" s="1">
        <v>0</v>
      </c>
      <c r="AE160" s="1">
        <v>0.53</v>
      </c>
      <c r="AF160" s="1">
        <v>-0.24829999999999999</v>
      </c>
      <c r="AG160" s="1">
        <v>0</v>
      </c>
      <c r="AH160" s="1">
        <v>-0.24660000000000001</v>
      </c>
      <c r="AI160" s="1">
        <v>-0.498</v>
      </c>
      <c r="AJ160" s="1">
        <v>0.1305</v>
      </c>
      <c r="AK160" s="1">
        <v>2.2423999999999999</v>
      </c>
      <c r="AL160" s="1">
        <v>-0.28760000000000002</v>
      </c>
      <c r="AM160" s="1">
        <v>-1.2930999999999999</v>
      </c>
      <c r="AN160" s="1">
        <v>0.43519999999999998</v>
      </c>
      <c r="AO160" s="1">
        <v>0.12139999999999999</v>
      </c>
      <c r="AP160" s="1">
        <v>-1.1494</v>
      </c>
      <c r="AQ160" s="1">
        <v>-0.43380000000000002</v>
      </c>
      <c r="AR160" s="1">
        <v>-0.70630000000000004</v>
      </c>
      <c r="AS160" s="1">
        <v>-0.58799999999999997</v>
      </c>
      <c r="AT160" s="1">
        <v>0.65859999999999996</v>
      </c>
      <c r="AU160" s="1">
        <v>-1.9891000000000001</v>
      </c>
      <c r="AV160" s="1">
        <v>-3.0916000000000001</v>
      </c>
      <c r="AW160" s="1">
        <v>6.7599999999999993E-2</v>
      </c>
      <c r="AX160" s="1">
        <v>-0.3044</v>
      </c>
      <c r="AY160" s="1">
        <v>6.83E-2</v>
      </c>
      <c r="AZ160" s="1">
        <v>-0.33779999999999999</v>
      </c>
      <c r="BA160" s="1">
        <v>0</v>
      </c>
      <c r="BB160" s="1">
        <v>-1.1384000000000001</v>
      </c>
      <c r="BC160" s="1">
        <v>0.3921</v>
      </c>
      <c r="BD160" s="1">
        <v>-1.2533000000000001</v>
      </c>
      <c r="BE160" s="1">
        <v>-0.69869999999999999</v>
      </c>
      <c r="BF160" s="1">
        <v>-0.28050000000000003</v>
      </c>
      <c r="BG160" s="1">
        <v>-0.16819999999999999</v>
      </c>
      <c r="BH160" s="1">
        <v>0.1341</v>
      </c>
      <c r="BI160" s="1">
        <v>-0.5877</v>
      </c>
      <c r="BJ160" s="1">
        <v>-0.62450000000000006</v>
      </c>
      <c r="BK160" s="1">
        <v>0.1135</v>
      </c>
      <c r="BL160" s="1">
        <v>0.4672</v>
      </c>
      <c r="BM160" s="1">
        <v>0</v>
      </c>
      <c r="BN160" s="1">
        <v>-3.49E-2</v>
      </c>
      <c r="BO160" s="1">
        <v>0</v>
      </c>
      <c r="BP160" s="1">
        <v>4.2640000000000002</v>
      </c>
      <c r="BQ160" s="1">
        <v>-2.2637</v>
      </c>
      <c r="BR160" s="1">
        <v>-0.24709999999999999</v>
      </c>
      <c r="BS160" s="1">
        <v>-0.38779999999999998</v>
      </c>
      <c r="BT160" s="1">
        <v>0</v>
      </c>
      <c r="BU160" s="1">
        <v>-1.054</v>
      </c>
      <c r="BV160" s="1">
        <v>-0.27850000000000003</v>
      </c>
      <c r="BW160" s="1">
        <v>9.7900000000000001E-2</v>
      </c>
      <c r="BX160" s="1">
        <v>0.15640000000000001</v>
      </c>
      <c r="BY160" s="1">
        <v>-0.74309999999999998</v>
      </c>
      <c r="BZ160" s="1">
        <v>-0.36209999999999998</v>
      </c>
      <c r="CA160" s="1">
        <v>0.26450000000000001</v>
      </c>
      <c r="CB160" s="1">
        <v>-0.86419999999999997</v>
      </c>
      <c r="CC160" s="1">
        <v>-0.61719999999999997</v>
      </c>
      <c r="CD160" s="1">
        <v>0.1135</v>
      </c>
      <c r="CE160" s="1">
        <v>1.7299999999999999E-2</v>
      </c>
      <c r="CF160" s="1">
        <v>-0.24560000000000001</v>
      </c>
      <c r="CG160" s="1">
        <v>-0.57469999999999999</v>
      </c>
      <c r="CH160" s="1">
        <v>0.20419999999999999</v>
      </c>
      <c r="CI160" s="1">
        <v>-0.11409999999999999</v>
      </c>
      <c r="CJ160" s="1">
        <v>0.20580000000000001</v>
      </c>
      <c r="CK160" s="1">
        <v>-0.4088</v>
      </c>
      <c r="CL160" s="1">
        <v>-0.1171</v>
      </c>
      <c r="CM160" s="1">
        <v>6.7100000000000007E-2</v>
      </c>
      <c r="CN160" s="1">
        <v>0.1484</v>
      </c>
      <c r="CO160" s="1">
        <v>-9.8500000000000004E-2</v>
      </c>
      <c r="CP160" s="1">
        <v>-0.91180000000000005</v>
      </c>
      <c r="CQ160" s="1">
        <v>0.61750000000000005</v>
      </c>
      <c r="CR160" s="1">
        <v>0.83409999999999995</v>
      </c>
      <c r="CS160" s="1">
        <v>-0.69069999999999998</v>
      </c>
      <c r="CT160" s="1">
        <v>-0.22800000000000001</v>
      </c>
      <c r="CU160" s="1">
        <v>-0.72419999999999995</v>
      </c>
      <c r="CV160" s="1">
        <v>-0.2412</v>
      </c>
      <c r="CW160" s="1">
        <v>-1.3411999999999999</v>
      </c>
      <c r="CX160" s="1">
        <v>-0.2979</v>
      </c>
      <c r="CY160" s="1">
        <v>0</v>
      </c>
      <c r="CZ160" s="1">
        <v>0.9294</v>
      </c>
      <c r="DA160" s="1">
        <v>0</v>
      </c>
      <c r="DB160" s="1">
        <v>-0.55379999999999996</v>
      </c>
      <c r="DC160" s="1">
        <v>1.8907</v>
      </c>
      <c r="DD160" s="1">
        <v>-1.6429</v>
      </c>
      <c r="DE160" s="1">
        <v>0.15939999999999999</v>
      </c>
      <c r="DF160" s="1">
        <v>-0.1285</v>
      </c>
      <c r="DG160" s="1">
        <v>-0.1452</v>
      </c>
      <c r="DH160" s="1">
        <v>-0.37909999999999999</v>
      </c>
      <c r="DI160" s="1">
        <v>-0.40560000000000002</v>
      </c>
      <c r="DJ160" s="1">
        <v>0.155</v>
      </c>
      <c r="DK160" s="1">
        <v>0.2712</v>
      </c>
      <c r="DL160" s="1">
        <v>0.42930000000000001</v>
      </c>
      <c r="DM160" s="1">
        <v>5.8000000000000003E-2</v>
      </c>
      <c r="DN160" s="1">
        <v>-0.71819999999999995</v>
      </c>
      <c r="DO160" s="1">
        <v>0.20619999999999999</v>
      </c>
      <c r="DP160" s="1">
        <v>0.95930000000000004</v>
      </c>
      <c r="DQ160" s="1">
        <v>0.68640000000000001</v>
      </c>
      <c r="DR160" s="1">
        <v>0.67720000000000002</v>
      </c>
      <c r="DS160" s="1">
        <v>2.46E-2</v>
      </c>
      <c r="DT160" s="1">
        <v>-2.4651999999999998</v>
      </c>
      <c r="DU160" s="1">
        <v>-0.53339999999999999</v>
      </c>
      <c r="DV160" s="1">
        <v>-5.8700000000000002E-2</v>
      </c>
      <c r="DW160" s="1">
        <v>-0.27300000000000002</v>
      </c>
      <c r="DX160" s="1">
        <v>0.107</v>
      </c>
      <c r="DY160" s="1">
        <v>-1.0844</v>
      </c>
      <c r="DZ160" s="1">
        <v>-0.69279999999999997</v>
      </c>
      <c r="EA160" s="1">
        <v>-0.99280000000000002</v>
      </c>
      <c r="EB160" s="1">
        <v>-1.0388999999999999</v>
      </c>
      <c r="EC160" s="1">
        <v>-0.25559999999999999</v>
      </c>
      <c r="ED160" s="1">
        <v>-0.1701</v>
      </c>
      <c r="EE160" s="1">
        <v>-9.35E-2</v>
      </c>
      <c r="EF160" s="1">
        <v>-0.58989999999999998</v>
      </c>
      <c r="EG160" s="1">
        <v>-0.4496</v>
      </c>
      <c r="EH160" s="1">
        <v>1.01E-2</v>
      </c>
      <c r="EI160" s="1">
        <v>-4.82E-2</v>
      </c>
      <c r="EJ160" s="1">
        <v>-0.28349999999999997</v>
      </c>
      <c r="EK160" s="1">
        <v>-0.42320000000000002</v>
      </c>
      <c r="EL160" s="1">
        <v>-0.29099999999999998</v>
      </c>
      <c r="EM160" s="1">
        <v>-0.88039999999999996</v>
      </c>
      <c r="EN160" s="1">
        <v>0.4017</v>
      </c>
      <c r="EO160" s="1">
        <v>9.7100000000000006E-2</v>
      </c>
      <c r="EP160" s="1">
        <v>0.54169999999999996</v>
      </c>
      <c r="EQ160" s="1">
        <v>-3.0499999999999999E-2</v>
      </c>
      <c r="ER160" s="1">
        <v>-2.4201000000000001</v>
      </c>
      <c r="ES160" s="1">
        <v>-0.59989999999999999</v>
      </c>
      <c r="ET160" s="1">
        <v>-0.50429999999999997</v>
      </c>
      <c r="EU160" s="1">
        <v>-0.61080000000000001</v>
      </c>
      <c r="EV160" s="1">
        <v>-1.2310000000000001</v>
      </c>
      <c r="GI160" s="1">
        <v>1.3469</v>
      </c>
      <c r="HA160" s="1" t="str">
        <f t="shared" si="4"/>
        <v>2018</v>
      </c>
      <c r="HB160" s="1" t="str">
        <f t="shared" si="5"/>
        <v>12</v>
      </c>
    </row>
    <row r="161" spans="1:210">
      <c r="A161" s="3" t="s">
        <v>9</v>
      </c>
      <c r="B161" s="3"/>
      <c r="C161" s="3" t="s">
        <v>3434</v>
      </c>
      <c r="E161" s="1" t="s">
        <v>424</v>
      </c>
      <c r="F161" s="1">
        <v>0.12</v>
      </c>
      <c r="G161" s="1">
        <v>0.24299999999999999</v>
      </c>
      <c r="H161" s="1">
        <v>-0.80569999999999997</v>
      </c>
      <c r="I161" s="1">
        <v>-0.68240000000000001</v>
      </c>
      <c r="J161" s="1">
        <v>-0.25779999999999997</v>
      </c>
      <c r="K161" s="1">
        <v>0.30130000000000001</v>
      </c>
      <c r="L161" s="1">
        <v>0.2903</v>
      </c>
      <c r="M161" s="1">
        <v>-1.3431</v>
      </c>
      <c r="N161" s="1">
        <v>-1.9926999999999999</v>
      </c>
      <c r="O161" s="1">
        <v>-1.0623</v>
      </c>
      <c r="P161" s="1">
        <v>1.0781000000000001</v>
      </c>
      <c r="Q161" s="1">
        <v>0.64390000000000003</v>
      </c>
      <c r="R161" s="1">
        <v>-0.54690000000000005</v>
      </c>
      <c r="S161" s="1">
        <v>-0.28999999999999998</v>
      </c>
      <c r="T161" s="1">
        <v>-0.68069999999999997</v>
      </c>
      <c r="U161" s="1">
        <v>-0.2928</v>
      </c>
      <c r="V161" s="1">
        <v>-1.0869</v>
      </c>
      <c r="W161" s="1">
        <v>0.48409999999999997</v>
      </c>
      <c r="X161" s="1">
        <v>-0.16919999999999999</v>
      </c>
      <c r="Y161" s="1">
        <v>0</v>
      </c>
      <c r="Z161" s="1">
        <v>7.4999999999999997E-2</v>
      </c>
      <c r="AA161" s="1">
        <v>-0.1275</v>
      </c>
      <c r="AB161" s="1">
        <v>0</v>
      </c>
      <c r="AC161" s="1">
        <v>0.2147</v>
      </c>
      <c r="AD161" s="1">
        <v>-0.17269999999999999</v>
      </c>
      <c r="AE161" s="1">
        <v>0.35580000000000001</v>
      </c>
      <c r="AF161" s="1">
        <v>-0.16819999999999999</v>
      </c>
      <c r="AG161" s="1">
        <v>0</v>
      </c>
      <c r="AH161" s="1">
        <v>-0.49440000000000001</v>
      </c>
      <c r="AI161" s="1">
        <v>0.26</v>
      </c>
      <c r="AJ161" s="1">
        <v>-0.19089999999999999</v>
      </c>
      <c r="AK161" s="1">
        <v>-0.66020000000000001</v>
      </c>
      <c r="AL161" s="1">
        <v>-0.6724</v>
      </c>
      <c r="AM161" s="1">
        <v>-1.2987</v>
      </c>
      <c r="AN161" s="1">
        <v>-0.14760000000000001</v>
      </c>
      <c r="AO161" s="1">
        <v>8.14E-2</v>
      </c>
      <c r="AP161" s="1">
        <v>-2.1472000000000002</v>
      </c>
      <c r="AQ161" s="1">
        <v>-0.1439</v>
      </c>
      <c r="AR161" s="1">
        <v>-0.82</v>
      </c>
      <c r="AS161" s="1">
        <v>-0.38269999999999998</v>
      </c>
      <c r="AT161" s="1">
        <v>-0.1075</v>
      </c>
      <c r="AU161" s="1">
        <v>-1.3767</v>
      </c>
      <c r="AV161" s="1">
        <v>-4.1589</v>
      </c>
      <c r="AW161" s="1">
        <v>0.1328</v>
      </c>
      <c r="AX161" s="1">
        <v>-0.1767</v>
      </c>
      <c r="AY161" s="1">
        <v>-0.20330000000000001</v>
      </c>
      <c r="AZ161" s="1">
        <v>7.6700000000000004E-2</v>
      </c>
      <c r="BA161" s="1">
        <v>0.47439999999999999</v>
      </c>
      <c r="BB161" s="1">
        <v>-6.3E-2</v>
      </c>
      <c r="BC161" s="1">
        <v>-0.22900000000000001</v>
      </c>
      <c r="BD161" s="1">
        <v>-0.41</v>
      </c>
      <c r="BE161" s="1">
        <v>0.97740000000000005</v>
      </c>
      <c r="BF161" s="1">
        <v>-0.2828</v>
      </c>
      <c r="BG161" s="1">
        <v>-0.1381</v>
      </c>
      <c r="BH161" s="1">
        <v>0.1323</v>
      </c>
      <c r="BI161" s="1">
        <v>-8.1299999999999997E-2</v>
      </c>
      <c r="BJ161" s="1">
        <v>-1.0891</v>
      </c>
      <c r="BK161" s="1">
        <v>0</v>
      </c>
      <c r="BL161" s="1">
        <v>0.58750000000000002</v>
      </c>
      <c r="BM161" s="1">
        <v>-7.2499999999999995E-2</v>
      </c>
      <c r="BN161" s="1">
        <v>-1.1351</v>
      </c>
      <c r="BO161" s="1">
        <v>0.67789999999999995</v>
      </c>
      <c r="BP161" s="1">
        <v>-1.282</v>
      </c>
      <c r="BQ161" s="1">
        <v>0.68530000000000002</v>
      </c>
      <c r="BR161" s="1">
        <v>-0.59199999999999997</v>
      </c>
      <c r="BS161" s="1">
        <v>-0.47770000000000001</v>
      </c>
      <c r="BT161" s="1">
        <v>0</v>
      </c>
      <c r="BU161" s="1">
        <v>1.0498000000000001</v>
      </c>
      <c r="BV161" s="1">
        <v>0.18779999999999999</v>
      </c>
      <c r="BW161" s="1">
        <v>-0.12939999999999999</v>
      </c>
      <c r="BX161" s="1">
        <v>-6.8099999999999994E-2</v>
      </c>
      <c r="BY161" s="1">
        <v>-0.4506</v>
      </c>
      <c r="BZ161" s="1">
        <v>-0.97929999999999995</v>
      </c>
      <c r="CA161" s="1">
        <v>-0.89329999999999998</v>
      </c>
      <c r="CB161" s="1">
        <v>-0.51019999999999999</v>
      </c>
      <c r="CC161" s="1">
        <v>-0.81440000000000001</v>
      </c>
      <c r="CD161" s="1">
        <v>0</v>
      </c>
      <c r="CE161" s="1">
        <v>-0.13569999999999999</v>
      </c>
      <c r="CF161" s="1">
        <v>-0.63549999999999995</v>
      </c>
      <c r="CG161" s="1">
        <v>-0.45700000000000002</v>
      </c>
      <c r="CH161" s="1">
        <v>0.1033</v>
      </c>
      <c r="CI161" s="1">
        <v>-5.6399999999999999E-2</v>
      </c>
      <c r="CJ161" s="1">
        <v>0.57199999999999995</v>
      </c>
      <c r="CK161" s="1">
        <v>-1.1163000000000001</v>
      </c>
      <c r="CL161" s="1">
        <v>-3.2599999999999997E-2</v>
      </c>
      <c r="CM161" s="1">
        <v>3.5000000000000001E-3</v>
      </c>
      <c r="CN161" s="1">
        <v>0.12790000000000001</v>
      </c>
      <c r="CO161" s="1">
        <v>0.1249</v>
      </c>
      <c r="CP161" s="1">
        <v>-1.1842999999999999</v>
      </c>
      <c r="CQ161" s="1">
        <v>0.52400000000000002</v>
      </c>
      <c r="CR161" s="1">
        <v>-9.7699999999999995E-2</v>
      </c>
      <c r="CS161" s="1">
        <v>-0.59289999999999998</v>
      </c>
      <c r="CT161" s="1">
        <v>0.1143</v>
      </c>
      <c r="CU161" s="1">
        <v>-1.2054</v>
      </c>
      <c r="CV161" s="1">
        <v>0.78779999999999994</v>
      </c>
      <c r="CW161" s="1">
        <v>-1.3015000000000001</v>
      </c>
      <c r="CX161" s="1">
        <v>-9.9500000000000005E-2</v>
      </c>
      <c r="CY161" s="1">
        <v>0.63549999999999995</v>
      </c>
      <c r="CZ161" s="1">
        <v>0.92390000000000005</v>
      </c>
      <c r="DA161" s="1">
        <v>0.1081</v>
      </c>
      <c r="DB161" s="1">
        <v>-2.2265999999999999</v>
      </c>
      <c r="DC161" s="1">
        <v>0</v>
      </c>
      <c r="DD161" s="1">
        <v>-0.49340000000000001</v>
      </c>
      <c r="DE161" s="1">
        <v>5.3100000000000001E-2</v>
      </c>
      <c r="DF161" s="1">
        <v>-4.2900000000000001E-2</v>
      </c>
      <c r="DG161" s="1">
        <v>0.13730000000000001</v>
      </c>
      <c r="DH161" s="1">
        <v>-0.38579999999999998</v>
      </c>
      <c r="DI161" s="1">
        <v>-0.27250000000000002</v>
      </c>
      <c r="DJ161" s="1">
        <v>0.1013</v>
      </c>
      <c r="DK161" s="1">
        <v>0.2059</v>
      </c>
      <c r="DL161" s="1">
        <v>0.27700000000000002</v>
      </c>
      <c r="DM161" s="1">
        <v>0.26860000000000001</v>
      </c>
      <c r="DN161" s="1">
        <v>-2.1100000000000001E-2</v>
      </c>
      <c r="DO161" s="1">
        <v>0.34389999999999998</v>
      </c>
      <c r="DP161" s="1">
        <v>1.954</v>
      </c>
      <c r="DQ161" s="1">
        <v>0.40460000000000002</v>
      </c>
      <c r="DR161" s="1">
        <v>0.34970000000000001</v>
      </c>
      <c r="DS161" s="1">
        <v>4.5999999999999999E-3</v>
      </c>
      <c r="DT161" s="1">
        <v>-2.1682999999999999</v>
      </c>
      <c r="DU161" s="1">
        <v>-0.43730000000000002</v>
      </c>
      <c r="DV161" s="1">
        <v>-0.53600000000000003</v>
      </c>
      <c r="DW161" s="1">
        <v>-0.55300000000000005</v>
      </c>
      <c r="DX161" s="1">
        <v>1.0845</v>
      </c>
      <c r="DY161" s="1">
        <v>0.52139999999999997</v>
      </c>
      <c r="DZ161" s="1">
        <v>-0.872</v>
      </c>
      <c r="EA161" s="1">
        <v>-0.89290000000000003</v>
      </c>
      <c r="EB161" s="1">
        <v>-0.77229999999999999</v>
      </c>
      <c r="EC161" s="1">
        <v>-0.51200000000000001</v>
      </c>
      <c r="ED161" s="1">
        <v>-0.51249999999999996</v>
      </c>
      <c r="EE161" s="1">
        <v>-0.13370000000000001</v>
      </c>
      <c r="EF161" s="1">
        <v>-0.38190000000000002</v>
      </c>
      <c r="EG161" s="1">
        <v>-0.60470000000000002</v>
      </c>
      <c r="EH161" s="1">
        <v>0.18970000000000001</v>
      </c>
      <c r="EI161" s="1">
        <v>-0.25600000000000001</v>
      </c>
      <c r="EJ161" s="1">
        <v>-0.31469999999999998</v>
      </c>
      <c r="EK161" s="1">
        <v>-0.57579999999999998</v>
      </c>
      <c r="EL161" s="1">
        <v>-0.38879999999999998</v>
      </c>
      <c r="EM161" s="1">
        <v>-1.3157000000000001</v>
      </c>
      <c r="EN161" s="1">
        <v>-0.64129999999999998</v>
      </c>
      <c r="EO161" s="1">
        <v>5.7299999999999997E-2</v>
      </c>
      <c r="EP161" s="1">
        <v>0.29980000000000001</v>
      </c>
      <c r="EQ161" s="1">
        <v>5.7799999999999997E-2</v>
      </c>
      <c r="ER161" s="1">
        <v>-1.3075000000000001</v>
      </c>
      <c r="ES161" s="1">
        <v>-0.13389999999999999</v>
      </c>
      <c r="ET161" s="1">
        <v>-0.3422</v>
      </c>
      <c r="EU161" s="1">
        <v>-0.18229999999999999</v>
      </c>
      <c r="EV161" s="1">
        <v>-1.0832999999999999</v>
      </c>
      <c r="GI161" s="1">
        <v>1.4941</v>
      </c>
      <c r="HA161" s="1" t="str">
        <f t="shared" si="4"/>
        <v>2018</v>
      </c>
      <c r="HB161" s="1" t="str">
        <f t="shared" si="5"/>
        <v>12</v>
      </c>
    </row>
    <row r="162" spans="1:210">
      <c r="A162" s="3" t="s">
        <v>9</v>
      </c>
      <c r="B162" s="3"/>
      <c r="C162" s="3" t="s">
        <v>3435</v>
      </c>
      <c r="E162" s="1" t="s">
        <v>425</v>
      </c>
      <c r="F162" s="1">
        <v>8.0600000000000005E-2</v>
      </c>
      <c r="G162" s="1">
        <v>0.27879999999999999</v>
      </c>
      <c r="H162" s="1">
        <v>-0.64810000000000001</v>
      </c>
      <c r="I162" s="1">
        <v>-0.62429999999999997</v>
      </c>
      <c r="J162" s="1">
        <v>5.1799999999999999E-2</v>
      </c>
      <c r="K162" s="1">
        <v>-6.0199999999999997E-2</v>
      </c>
      <c r="L162" s="1">
        <v>0.33339999999999997</v>
      </c>
      <c r="M162" s="1">
        <v>-1.1785000000000001</v>
      </c>
      <c r="N162" s="1">
        <v>-0.82020000000000004</v>
      </c>
      <c r="O162" s="1">
        <v>-0.35420000000000001</v>
      </c>
      <c r="P162" s="1">
        <v>-0.46439999999999998</v>
      </c>
      <c r="Q162" s="1">
        <v>0.83640000000000003</v>
      </c>
      <c r="R162" s="1">
        <v>-0.60880000000000001</v>
      </c>
      <c r="S162" s="1">
        <v>0.14580000000000001</v>
      </c>
      <c r="T162" s="1">
        <v>-0.34189999999999998</v>
      </c>
      <c r="U162" s="1">
        <v>3.6700000000000003E-2</v>
      </c>
      <c r="V162" s="1">
        <v>-0.57199999999999995</v>
      </c>
      <c r="W162" s="1">
        <v>1.1218999999999999</v>
      </c>
      <c r="X162" s="1">
        <v>0</v>
      </c>
      <c r="Y162" s="1">
        <v>-0.16139999999999999</v>
      </c>
      <c r="Z162" s="1">
        <v>0.14899999999999999</v>
      </c>
      <c r="AA162" s="1">
        <v>-0.54459999999999997</v>
      </c>
      <c r="AB162" s="1">
        <v>-0.12479999999999999</v>
      </c>
      <c r="AC162" s="1">
        <v>0.2142</v>
      </c>
      <c r="AD162" s="1">
        <v>0</v>
      </c>
      <c r="AE162" s="1">
        <v>0.17849999999999999</v>
      </c>
      <c r="AF162" s="1">
        <v>-0.5071</v>
      </c>
      <c r="AG162" s="1">
        <v>-0.1236</v>
      </c>
      <c r="AH162" s="1">
        <v>0</v>
      </c>
      <c r="AI162" s="1">
        <v>0.9788</v>
      </c>
      <c r="AJ162" s="1">
        <v>-0.44719999999999999</v>
      </c>
      <c r="AK162" s="1">
        <v>2.9161000000000001</v>
      </c>
      <c r="AL162" s="1">
        <v>9.6600000000000005E-2</v>
      </c>
      <c r="AM162" s="1">
        <v>-1.2987</v>
      </c>
      <c r="AN162" s="1">
        <v>0.1956</v>
      </c>
      <c r="AO162" s="1">
        <v>-0.93489999999999995</v>
      </c>
      <c r="AP162" s="1">
        <v>-3.1642999999999999</v>
      </c>
      <c r="AQ162" s="1">
        <v>0.43219999999999997</v>
      </c>
      <c r="AR162" s="1">
        <v>-1.2813000000000001</v>
      </c>
      <c r="AS162" s="1">
        <v>-1.0714999999999999</v>
      </c>
      <c r="AT162" s="1">
        <v>0.1075</v>
      </c>
      <c r="AU162" s="1">
        <v>4.58E-2</v>
      </c>
      <c r="AV162" s="1">
        <v>-1.0085</v>
      </c>
      <c r="AW162" s="1">
        <v>-1.7139</v>
      </c>
      <c r="AX162" s="1">
        <v>-0.48880000000000001</v>
      </c>
      <c r="AY162" s="1">
        <v>6.7599999999999993E-2</v>
      </c>
      <c r="AZ162" s="1">
        <v>-0.1147</v>
      </c>
      <c r="BA162" s="1">
        <v>0.2361</v>
      </c>
      <c r="BB162" s="1">
        <v>-6.2799999999999995E-2</v>
      </c>
      <c r="BC162" s="1">
        <v>-0.1527</v>
      </c>
      <c r="BD162" s="1">
        <v>0.36909999999999998</v>
      </c>
      <c r="BE162" s="1">
        <v>0.6744</v>
      </c>
      <c r="BF162" s="1">
        <v>-1.7369000000000001</v>
      </c>
      <c r="BG162" s="1">
        <v>-0.20979999999999999</v>
      </c>
      <c r="BH162" s="1">
        <v>0.13150000000000001</v>
      </c>
      <c r="BI162" s="1">
        <v>-0.56579999999999997</v>
      </c>
      <c r="BJ162" s="1">
        <v>-0.6139</v>
      </c>
      <c r="BK162" s="1">
        <v>-0.56989999999999996</v>
      </c>
      <c r="BL162" s="1">
        <v>-0.2344</v>
      </c>
      <c r="BM162" s="1">
        <v>0.87329999999999997</v>
      </c>
      <c r="BN162" s="1">
        <v>-3.6337000000000002</v>
      </c>
      <c r="BO162" s="1">
        <v>1.9607000000000001</v>
      </c>
      <c r="BP162" s="1">
        <v>6.0857000000000001</v>
      </c>
      <c r="BQ162" s="1">
        <v>-2.7621000000000002</v>
      </c>
      <c r="BR162" s="1">
        <v>-0.64219999999999999</v>
      </c>
      <c r="BS162" s="1">
        <v>-0.4032</v>
      </c>
      <c r="BT162" s="1">
        <v>-0.1215</v>
      </c>
      <c r="BU162" s="1">
        <v>2.8757999999999999</v>
      </c>
      <c r="BV162" s="1">
        <v>-0.42349999999999999</v>
      </c>
      <c r="BW162" s="1">
        <v>-0.20660000000000001</v>
      </c>
      <c r="BX162" s="1">
        <v>-0.13689999999999999</v>
      </c>
      <c r="BY162" s="1">
        <v>-0.52239999999999998</v>
      </c>
      <c r="BZ162" s="1">
        <v>-0.878</v>
      </c>
      <c r="CA162" s="1">
        <v>-1.7923</v>
      </c>
      <c r="CB162" s="1">
        <v>0.2036</v>
      </c>
      <c r="CC162" s="1">
        <v>-0.73319999999999996</v>
      </c>
      <c r="CD162" s="1">
        <v>0</v>
      </c>
      <c r="CE162" s="1">
        <v>-0.10299999999999999</v>
      </c>
      <c r="CF162" s="1">
        <v>-0.61990000000000001</v>
      </c>
      <c r="CG162" s="1">
        <v>-0.49469999999999997</v>
      </c>
      <c r="CH162" s="1">
        <v>0.3634</v>
      </c>
      <c r="CI162" s="1">
        <v>-0.33650000000000002</v>
      </c>
      <c r="CJ162" s="1">
        <v>0.62760000000000005</v>
      </c>
      <c r="CK162" s="1">
        <v>-0.35460000000000003</v>
      </c>
      <c r="CL162" s="1">
        <v>-0.15129999999999999</v>
      </c>
      <c r="CM162" s="1">
        <v>0.21029999999999999</v>
      </c>
      <c r="CN162" s="1">
        <v>0.1794</v>
      </c>
      <c r="CO162" s="1">
        <v>-3.2300000000000002E-2</v>
      </c>
      <c r="CP162" s="1">
        <v>-1.18</v>
      </c>
      <c r="CQ162" s="1">
        <v>0.52480000000000004</v>
      </c>
      <c r="CR162" s="1">
        <v>0.48920000000000002</v>
      </c>
      <c r="CS162" s="1">
        <v>-0.59419999999999995</v>
      </c>
      <c r="CT162" s="1">
        <v>1.0826</v>
      </c>
      <c r="CU162" s="1">
        <v>-1.3526</v>
      </c>
      <c r="CV162" s="1">
        <v>0.66379999999999995</v>
      </c>
      <c r="CW162" s="1">
        <v>-0.7641</v>
      </c>
      <c r="CX162" s="1">
        <v>9.9599999999999994E-2</v>
      </c>
      <c r="CY162" s="1">
        <v>0.31759999999999999</v>
      </c>
      <c r="CZ162" s="1">
        <v>0.70420000000000005</v>
      </c>
      <c r="DA162" s="1">
        <v>-0.10829999999999999</v>
      </c>
      <c r="DB162" s="1">
        <v>-1.2376</v>
      </c>
      <c r="DC162" s="1">
        <v>6.1806000000000001</v>
      </c>
      <c r="DD162" s="1">
        <v>-3.0600999999999998</v>
      </c>
      <c r="DE162" s="1">
        <v>0.21260000000000001</v>
      </c>
      <c r="DF162" s="1">
        <v>-2.8899999999999999E-2</v>
      </c>
      <c r="DG162" s="1">
        <v>-0.03</v>
      </c>
      <c r="DH162" s="1">
        <v>2.8799999999999999E-2</v>
      </c>
      <c r="DI162" s="1">
        <v>-0.10059999999999999</v>
      </c>
      <c r="DJ162" s="1">
        <v>0.49640000000000001</v>
      </c>
      <c r="DK162" s="1">
        <v>0.83960000000000001</v>
      </c>
      <c r="DL162" s="1">
        <v>0.157</v>
      </c>
      <c r="DM162" s="1">
        <v>0.41520000000000001</v>
      </c>
      <c r="DN162" s="1">
        <v>0.1467</v>
      </c>
      <c r="DO162" s="1">
        <v>9.0200000000000002E-2</v>
      </c>
      <c r="DP162" s="1">
        <v>2.2530000000000001</v>
      </c>
      <c r="DQ162" s="1">
        <v>0.63990000000000002</v>
      </c>
      <c r="DR162" s="1">
        <v>0.55530000000000002</v>
      </c>
      <c r="DS162" s="1">
        <v>0.3846</v>
      </c>
      <c r="DT162" s="1">
        <v>-2.694</v>
      </c>
      <c r="DU162" s="1">
        <v>-0.24349999999999999</v>
      </c>
      <c r="DV162" s="1">
        <v>-0.17960000000000001</v>
      </c>
      <c r="DW162" s="1">
        <v>1.1097999999999999</v>
      </c>
      <c r="DX162" s="1">
        <v>1.1369</v>
      </c>
      <c r="DY162" s="1">
        <v>0.52229999999999999</v>
      </c>
      <c r="DZ162" s="1">
        <v>-0.40910000000000002</v>
      </c>
      <c r="EA162" s="1">
        <v>-0.64080000000000004</v>
      </c>
      <c r="EB162" s="1">
        <v>-0.3846</v>
      </c>
      <c r="EC162" s="1">
        <v>-0.51619999999999999</v>
      </c>
      <c r="ED162" s="1">
        <v>-5.7299999999999997E-2</v>
      </c>
      <c r="EE162" s="1">
        <v>-0.12939999999999999</v>
      </c>
      <c r="EF162" s="1">
        <v>-0.30359999999999998</v>
      </c>
      <c r="EG162" s="1">
        <v>-0.38369999999999999</v>
      </c>
      <c r="EH162" s="1">
        <v>0.25519999999999998</v>
      </c>
      <c r="EI162" s="1">
        <v>0.32300000000000001</v>
      </c>
      <c r="EJ162" s="1">
        <v>-0.44030000000000002</v>
      </c>
      <c r="EK162" s="1">
        <v>-0.47620000000000001</v>
      </c>
      <c r="EL162" s="1">
        <v>6.9800000000000001E-2</v>
      </c>
      <c r="EM162" s="1">
        <v>0.65880000000000005</v>
      </c>
      <c r="EN162" s="1">
        <v>-0.73319999999999996</v>
      </c>
      <c r="EO162" s="1">
        <v>0.45290000000000002</v>
      </c>
      <c r="EP162" s="1">
        <v>0.44280000000000003</v>
      </c>
      <c r="EQ162" s="1">
        <v>0.31130000000000002</v>
      </c>
      <c r="ER162" s="1">
        <v>-3.1970000000000001</v>
      </c>
      <c r="ES162" s="1">
        <v>0</v>
      </c>
      <c r="ET162" s="1">
        <v>-6.5299999999999997E-2</v>
      </c>
      <c r="EU162" s="1">
        <v>-9.9500000000000005E-2</v>
      </c>
      <c r="EV162" s="1">
        <v>-0.65529999999999999</v>
      </c>
      <c r="GI162" s="1">
        <v>1.6952</v>
      </c>
      <c r="HA162" s="1" t="str">
        <f t="shared" si="4"/>
        <v>2018</v>
      </c>
      <c r="HB162" s="1" t="str">
        <f t="shared" si="5"/>
        <v>12</v>
      </c>
    </row>
    <row r="163" spans="1:210">
      <c r="A163" s="3" t="s">
        <v>9</v>
      </c>
      <c r="B163" s="3"/>
      <c r="C163" s="3" t="s">
        <v>3436</v>
      </c>
      <c r="E163" s="1" t="s">
        <v>426</v>
      </c>
      <c r="F163" s="1">
        <v>0.18579999999999999</v>
      </c>
      <c r="G163" s="1">
        <v>-0.44650000000000001</v>
      </c>
      <c r="H163" s="1">
        <v>0</v>
      </c>
      <c r="I163" s="1">
        <v>-1.101</v>
      </c>
      <c r="J163" s="1">
        <v>0</v>
      </c>
      <c r="K163" s="1">
        <v>0.29830000000000001</v>
      </c>
      <c r="L163" s="1">
        <v>0.2477</v>
      </c>
      <c r="M163" s="1">
        <v>-1.4016999999999999</v>
      </c>
      <c r="N163" s="1">
        <v>-0.83130000000000004</v>
      </c>
      <c r="O163" s="1">
        <v>-0.63170000000000004</v>
      </c>
      <c r="P163" s="1">
        <v>1.0624</v>
      </c>
      <c r="Q163" s="1">
        <v>0.45529999999999998</v>
      </c>
      <c r="R163" s="1">
        <v>-0.88819999999999999</v>
      </c>
      <c r="S163" s="1">
        <v>-0.10290000000000001</v>
      </c>
      <c r="T163" s="1">
        <v>-3.7499999999999999E-2</v>
      </c>
      <c r="U163" s="1">
        <v>0.3629</v>
      </c>
      <c r="V163" s="1">
        <v>-0.35909999999999997</v>
      </c>
      <c r="W163" s="1">
        <v>1.3252999999999999</v>
      </c>
      <c r="X163" s="1">
        <v>0.3367</v>
      </c>
      <c r="Y163" s="1">
        <v>0</v>
      </c>
      <c r="Z163" s="1">
        <v>0.15079999999999999</v>
      </c>
      <c r="AA163" s="1">
        <v>1.1637999999999999</v>
      </c>
      <c r="AB163" s="1">
        <v>-1.1335</v>
      </c>
      <c r="AC163" s="1">
        <v>-0.85509999999999997</v>
      </c>
      <c r="AD163" s="1">
        <v>0.1711</v>
      </c>
      <c r="AE163" s="1">
        <v>0.70420000000000005</v>
      </c>
      <c r="AF163" s="1">
        <v>0.99580000000000002</v>
      </c>
      <c r="AG163" s="1">
        <v>-0.68659999999999999</v>
      </c>
      <c r="AH163" s="1">
        <v>0</v>
      </c>
      <c r="AI163" s="1">
        <v>0.49330000000000002</v>
      </c>
      <c r="AJ163" s="1">
        <v>-0.58740000000000003</v>
      </c>
      <c r="AK163" s="1">
        <v>-2.1213000000000002</v>
      </c>
      <c r="AL163" s="1">
        <v>-9.4799999999999995E-2</v>
      </c>
      <c r="AM163" s="1">
        <v>1.282</v>
      </c>
      <c r="AN163" s="1">
        <v>0.38419999999999999</v>
      </c>
      <c r="AO163" s="1">
        <v>2.7743000000000002</v>
      </c>
      <c r="AP163" s="1">
        <v>2.1894999999999998</v>
      </c>
      <c r="AQ163" s="1">
        <v>-2.3706</v>
      </c>
      <c r="AR163" s="1">
        <v>0.1013</v>
      </c>
      <c r="AS163" s="1">
        <v>0.48359999999999997</v>
      </c>
      <c r="AT163" s="1">
        <v>0.109</v>
      </c>
      <c r="AU163" s="1">
        <v>-1.3391999999999999</v>
      </c>
      <c r="AV163" s="1">
        <v>-2.2947000000000002</v>
      </c>
      <c r="AW163" s="1">
        <v>-0.6734</v>
      </c>
      <c r="AX163" s="1">
        <v>1.0462</v>
      </c>
      <c r="AY163" s="1">
        <v>-0.61429999999999996</v>
      </c>
      <c r="AZ163" s="1">
        <v>-0.22450000000000001</v>
      </c>
      <c r="BA163" s="1">
        <v>-0.34639999999999999</v>
      </c>
      <c r="BB163" s="1">
        <v>0.54390000000000005</v>
      </c>
      <c r="BC163" s="1">
        <v>-0.31169999999999998</v>
      </c>
      <c r="BD163" s="1">
        <v>1.2282999999999999</v>
      </c>
      <c r="BE163" s="1">
        <v>-0.51370000000000005</v>
      </c>
      <c r="BF163" s="1">
        <v>2.9769999999999999</v>
      </c>
      <c r="BG163" s="1">
        <v>-0.27289999999999998</v>
      </c>
      <c r="BH163" s="1">
        <v>0.26629999999999998</v>
      </c>
      <c r="BI163" s="1">
        <v>0.90400000000000003</v>
      </c>
      <c r="BJ163" s="1">
        <v>-1.038</v>
      </c>
      <c r="BK163" s="1">
        <v>1.5992999999999999</v>
      </c>
      <c r="BL163" s="1">
        <v>2.3500999999999999</v>
      </c>
      <c r="BM163" s="1">
        <v>-1.7416</v>
      </c>
      <c r="BN163" s="1">
        <v>5.9701000000000004</v>
      </c>
      <c r="BO163" s="1">
        <v>-2.8056000000000001</v>
      </c>
      <c r="BP163" s="1">
        <v>-4.6132999999999997</v>
      </c>
      <c r="BQ163" s="1">
        <v>2.4984999999999999</v>
      </c>
      <c r="BR163" s="1">
        <v>0.29709999999999998</v>
      </c>
      <c r="BS163" s="1">
        <v>-0.31469999999999998</v>
      </c>
      <c r="BT163" s="1">
        <v>0.246</v>
      </c>
      <c r="BU163" s="1">
        <v>-5.2015000000000002</v>
      </c>
      <c r="BV163" s="1">
        <v>3.4058000000000002</v>
      </c>
      <c r="BW163" s="1">
        <v>-0.37330000000000002</v>
      </c>
      <c r="BX163" s="1">
        <v>-0.52190000000000003</v>
      </c>
      <c r="BY163" s="1">
        <v>-0.1951</v>
      </c>
      <c r="BZ163" s="1">
        <v>0</v>
      </c>
      <c r="CA163" s="1">
        <v>0.42799999999999999</v>
      </c>
      <c r="CB163" s="1">
        <v>-0.91</v>
      </c>
      <c r="CC163" s="1">
        <v>-0.3574</v>
      </c>
      <c r="CD163" s="1">
        <v>0</v>
      </c>
      <c r="CE163" s="1">
        <v>-0.2611</v>
      </c>
      <c r="CF163" s="1">
        <v>-0.69469999999999998</v>
      </c>
      <c r="CG163" s="1">
        <v>-0.38979999999999998</v>
      </c>
      <c r="CH163" s="1">
        <v>0.35859999999999997</v>
      </c>
      <c r="CI163" s="1">
        <v>5.67E-2</v>
      </c>
      <c r="CJ163" s="1">
        <v>0.9839</v>
      </c>
      <c r="CK163" s="1">
        <v>-0.76239999999999997</v>
      </c>
      <c r="CL163" s="1">
        <v>-0.16109999999999999</v>
      </c>
      <c r="CM163" s="1">
        <v>-0.44269999999999998</v>
      </c>
      <c r="CN163" s="1">
        <v>-0.2384</v>
      </c>
      <c r="CO163" s="1">
        <v>-0.46610000000000001</v>
      </c>
      <c r="CP163" s="1">
        <v>0.1525</v>
      </c>
      <c r="CQ163" s="1">
        <v>0.33090000000000003</v>
      </c>
      <c r="CR163" s="1">
        <v>0.77969999999999995</v>
      </c>
      <c r="CS163" s="1">
        <v>0.64129999999999998</v>
      </c>
      <c r="CT163" s="1">
        <v>-1.0152000000000001</v>
      </c>
      <c r="CU163" s="1">
        <v>-0.4854</v>
      </c>
      <c r="CV163" s="1">
        <v>-1.6215999999999999</v>
      </c>
      <c r="CW163" s="1">
        <v>-1.3498000000000001</v>
      </c>
      <c r="CX163" s="1">
        <v>4.9700000000000001E-2</v>
      </c>
      <c r="CY163" s="1">
        <v>5.2999999999999999E-2</v>
      </c>
      <c r="CZ163" s="1">
        <v>0.4854</v>
      </c>
      <c r="DA163" s="1">
        <v>0.14280000000000001</v>
      </c>
      <c r="DB163" s="1">
        <v>-0.78810000000000002</v>
      </c>
      <c r="DC163" s="1">
        <v>-6.3341000000000003</v>
      </c>
      <c r="DD163" s="1">
        <v>1.7385999999999999</v>
      </c>
      <c r="DE163" s="1">
        <v>0.31890000000000002</v>
      </c>
      <c r="DF163" s="1">
        <v>-2.1700000000000001E-2</v>
      </c>
      <c r="DG163" s="1">
        <v>-0.1138</v>
      </c>
      <c r="DH163" s="1">
        <v>-0.46139999999999998</v>
      </c>
      <c r="DI163" s="1">
        <v>-7.3800000000000004E-2</v>
      </c>
      <c r="DJ163" s="1">
        <v>7.8899999999999998E-2</v>
      </c>
      <c r="DK163" s="1">
        <v>0.42270000000000002</v>
      </c>
      <c r="DL163" s="1">
        <v>0.3175</v>
      </c>
      <c r="DM163" s="1">
        <v>0.47639999999999999</v>
      </c>
      <c r="DN163" s="1">
        <v>0.25850000000000001</v>
      </c>
      <c r="DO163" s="1">
        <v>5.5999999999999999E-3</v>
      </c>
      <c r="DP163" s="1">
        <v>1.5953999999999999</v>
      </c>
      <c r="DQ163" s="1">
        <v>0.63429999999999997</v>
      </c>
      <c r="DR163" s="1">
        <v>0.30590000000000001</v>
      </c>
      <c r="DS163" s="1">
        <v>0.14549999999999999</v>
      </c>
      <c r="DT163" s="1">
        <v>-2.0434000000000001</v>
      </c>
      <c r="DU163" s="1">
        <v>-0.48780000000000001</v>
      </c>
      <c r="DV163" s="1">
        <v>0</v>
      </c>
      <c r="DW163" s="1">
        <v>0.9294</v>
      </c>
      <c r="DX163" s="1">
        <v>2.9777999999999998</v>
      </c>
      <c r="DY163" s="1">
        <v>-0.92320000000000002</v>
      </c>
      <c r="DZ163" s="1">
        <v>-0.34620000000000001</v>
      </c>
      <c r="EA163" s="1">
        <v>-1.04</v>
      </c>
      <c r="EB163" s="1">
        <v>-0.86439999999999995</v>
      </c>
      <c r="EC163" s="1">
        <v>-0.61470000000000002</v>
      </c>
      <c r="ED163" s="1">
        <v>0.11310000000000001</v>
      </c>
      <c r="EE163" s="1">
        <v>-0.2525</v>
      </c>
      <c r="EF163" s="1">
        <v>-0.4899</v>
      </c>
      <c r="EG163" s="1">
        <v>-0.64039999999999997</v>
      </c>
      <c r="EH163" s="1">
        <v>0.19550000000000001</v>
      </c>
      <c r="EI163" s="1">
        <v>1.6199999999999999E-2</v>
      </c>
      <c r="EJ163" s="1">
        <v>-0.35489999999999999</v>
      </c>
      <c r="EK163" s="1">
        <v>-0.50570000000000004</v>
      </c>
      <c r="EL163" s="1">
        <v>-0.4274</v>
      </c>
      <c r="EM163" s="1">
        <v>0.1399</v>
      </c>
      <c r="EN163" s="1">
        <v>0.1338</v>
      </c>
      <c r="EO163" s="1">
        <v>0.44219999999999998</v>
      </c>
      <c r="EP163" s="1">
        <v>0.72960000000000003</v>
      </c>
      <c r="EQ163" s="1">
        <v>-9.2100000000000001E-2</v>
      </c>
      <c r="ER163" s="1">
        <v>0.53100000000000003</v>
      </c>
      <c r="ES163" s="1">
        <v>-0.4194</v>
      </c>
      <c r="ET163" s="1">
        <v>-0.1145</v>
      </c>
      <c r="EU163" s="1">
        <v>-0.36559999999999998</v>
      </c>
      <c r="EV163" s="1">
        <v>-0.93459999999999999</v>
      </c>
      <c r="GI163" s="1">
        <v>1.9794</v>
      </c>
      <c r="HA163" s="1" t="str">
        <f t="shared" si="4"/>
        <v>2018</v>
      </c>
      <c r="HB163" s="1" t="str">
        <f t="shared" si="5"/>
        <v>12</v>
      </c>
    </row>
    <row r="164" spans="1:210">
      <c r="A164" s="3" t="s">
        <v>9</v>
      </c>
      <c r="B164" s="3"/>
      <c r="C164" s="3" t="s">
        <v>3437</v>
      </c>
      <c r="E164" s="1" t="s">
        <v>427</v>
      </c>
      <c r="F164" s="1">
        <v>0.25359999999999999</v>
      </c>
      <c r="G164" s="1">
        <v>-6.9099999999999995E-2</v>
      </c>
      <c r="H164" s="1">
        <v>-0.2495</v>
      </c>
      <c r="I164" s="1">
        <v>-0.4244</v>
      </c>
      <c r="J164" s="1">
        <v>5.0999999999999997E-2</v>
      </c>
      <c r="K164" s="1">
        <v>0.17910000000000001</v>
      </c>
      <c r="L164" s="1">
        <v>0.41510000000000002</v>
      </c>
      <c r="M164" s="1">
        <v>-0.99709999999999999</v>
      </c>
      <c r="N164" s="1">
        <v>-0.86140000000000005</v>
      </c>
      <c r="O164" s="1">
        <v>-1.0294000000000001</v>
      </c>
      <c r="P164" s="1">
        <v>0.72989999999999999</v>
      </c>
      <c r="Q164" s="1">
        <v>2.214</v>
      </c>
      <c r="R164" s="1">
        <v>-0.37440000000000001</v>
      </c>
      <c r="S164" s="1">
        <v>0.29060000000000002</v>
      </c>
      <c r="T164" s="1">
        <v>0.11260000000000001</v>
      </c>
      <c r="U164" s="1">
        <v>0.58050000000000002</v>
      </c>
      <c r="V164" s="1">
        <v>-0.35930000000000001</v>
      </c>
      <c r="W164" s="1">
        <v>1.5019</v>
      </c>
      <c r="X164" s="1">
        <v>0.16800000000000001</v>
      </c>
      <c r="Y164" s="1">
        <v>-0.44719999999999999</v>
      </c>
      <c r="Z164" s="1">
        <v>0.1497</v>
      </c>
      <c r="AA164" s="1">
        <v>0.21859999999999999</v>
      </c>
      <c r="AB164" s="1">
        <v>-0.38019999999999998</v>
      </c>
      <c r="AC164" s="1">
        <v>-0.1076</v>
      </c>
      <c r="AD164" s="1">
        <v>5.7000000000000002E-2</v>
      </c>
      <c r="AE164" s="1">
        <v>0.35210000000000002</v>
      </c>
      <c r="AF164" s="1">
        <v>0.32969999999999999</v>
      </c>
      <c r="AG164" s="1">
        <v>-0.37590000000000001</v>
      </c>
      <c r="AH164" s="1">
        <v>0</v>
      </c>
      <c r="AI164" s="1">
        <v>0</v>
      </c>
      <c r="AJ164" s="1">
        <v>6.4799999999999996E-2</v>
      </c>
      <c r="AK164" s="1">
        <v>2.0468999999999999</v>
      </c>
      <c r="AL164" s="1">
        <v>0.18970000000000001</v>
      </c>
      <c r="AM164" s="1">
        <v>1.282</v>
      </c>
      <c r="AN164" s="1">
        <v>0.1449</v>
      </c>
      <c r="AO164" s="1">
        <v>-0.55859999999999999</v>
      </c>
      <c r="AP164" s="1">
        <v>-3.0203000000000002</v>
      </c>
      <c r="AQ164" s="1">
        <v>0.44019999999999998</v>
      </c>
      <c r="AR164" s="1">
        <v>-0.85899999999999999</v>
      </c>
      <c r="AS164" s="1">
        <v>-1.3308</v>
      </c>
      <c r="AT164" s="1">
        <v>1.5317000000000001</v>
      </c>
      <c r="AU164" s="1">
        <v>0.63400000000000001</v>
      </c>
      <c r="AV164" s="1">
        <v>-0.32969999999999999</v>
      </c>
      <c r="AW164" s="1">
        <v>-1.3324</v>
      </c>
      <c r="AX164" s="1">
        <v>0.17299999999999999</v>
      </c>
      <c r="AY164" s="1">
        <v>-0.34239999999999998</v>
      </c>
      <c r="AZ164" s="1">
        <v>-0.3397</v>
      </c>
      <c r="BA164" s="1">
        <v>-0.23280000000000001</v>
      </c>
      <c r="BB164" s="1">
        <v>-0.58189999999999997</v>
      </c>
      <c r="BC164" s="1">
        <v>0.2321</v>
      </c>
      <c r="BD164" s="1">
        <v>2.2393999999999998</v>
      </c>
      <c r="BE164" s="1">
        <v>0.25900000000000001</v>
      </c>
      <c r="BF164" s="1">
        <v>-2.6379000000000001</v>
      </c>
      <c r="BG164" s="1">
        <v>-0.69269999999999998</v>
      </c>
      <c r="BH164" s="1">
        <v>0.26419999999999999</v>
      </c>
      <c r="BI164" s="1">
        <v>-0.1555</v>
      </c>
      <c r="BJ164" s="1">
        <v>-0.4874</v>
      </c>
      <c r="BK164" s="1">
        <v>-1.6008</v>
      </c>
      <c r="BL164" s="1">
        <v>-1.2628999999999999</v>
      </c>
      <c r="BM164" s="1">
        <v>0.51729999999999998</v>
      </c>
      <c r="BN164" s="1">
        <v>-3.8395000000000001</v>
      </c>
      <c r="BO164" s="1">
        <v>1.927</v>
      </c>
      <c r="BP164" s="1">
        <v>3.8643999999999998</v>
      </c>
      <c r="BQ164" s="1">
        <v>-1.8759999999999999</v>
      </c>
      <c r="BR164" s="1">
        <v>-0.39350000000000002</v>
      </c>
      <c r="BS164" s="1">
        <v>-0.55910000000000004</v>
      </c>
      <c r="BT164" s="1">
        <v>0</v>
      </c>
      <c r="BU164" s="1">
        <v>2.9207000000000001</v>
      </c>
      <c r="BV164" s="1">
        <v>-1.0530999999999999</v>
      </c>
      <c r="BW164" s="1">
        <v>-0.12720000000000001</v>
      </c>
      <c r="BX164" s="1">
        <v>-0.30159999999999998</v>
      </c>
      <c r="BY164" s="1">
        <v>3.8100000000000002E-2</v>
      </c>
      <c r="BZ164" s="1">
        <v>0</v>
      </c>
      <c r="CA164" s="1">
        <v>0.31909999999999999</v>
      </c>
      <c r="CB164" s="1">
        <v>-0.86199999999999999</v>
      </c>
      <c r="CC164" s="1">
        <v>-0.81659999999999999</v>
      </c>
      <c r="CD164" s="1">
        <v>0.1118</v>
      </c>
      <c r="CE164" s="1">
        <v>-0.1527</v>
      </c>
      <c r="CF164" s="1">
        <v>-0.5665</v>
      </c>
      <c r="CG164" s="1">
        <v>-0.32640000000000002</v>
      </c>
      <c r="CH164" s="1">
        <v>0.67010000000000003</v>
      </c>
      <c r="CI164" s="1">
        <v>-0.22520000000000001</v>
      </c>
      <c r="CJ164" s="1">
        <v>1.9812000000000001</v>
      </c>
      <c r="CK164" s="1">
        <v>-0.59099999999999997</v>
      </c>
      <c r="CL164" s="1">
        <v>-5.0599999999999999E-2</v>
      </c>
      <c r="CM164" s="1">
        <v>-3.3099999999999997E-2</v>
      </c>
      <c r="CN164" s="1">
        <v>0.2389</v>
      </c>
      <c r="CO164" s="1">
        <v>-0.16270000000000001</v>
      </c>
      <c r="CP164" s="1">
        <v>-0.85719999999999996</v>
      </c>
      <c r="CQ164" s="1">
        <v>0.47370000000000001</v>
      </c>
      <c r="CR164" s="1">
        <v>-1.1598999999999999</v>
      </c>
      <c r="CS164" s="1">
        <v>-0.21229999999999999</v>
      </c>
      <c r="CT164" s="1">
        <v>-0.45119999999999999</v>
      </c>
      <c r="CU164" s="1">
        <v>-0.43709999999999999</v>
      </c>
      <c r="CV164" s="1">
        <v>-6.0900000000000003E-2</v>
      </c>
      <c r="CW164" s="1">
        <v>1.6958</v>
      </c>
      <c r="CX164" s="1">
        <v>9.98E-2</v>
      </c>
      <c r="CY164" s="1">
        <v>0.1066</v>
      </c>
      <c r="CZ164" s="1">
        <v>-1.0237000000000001</v>
      </c>
      <c r="DA164" s="1">
        <v>0.1076</v>
      </c>
      <c r="DB164" s="1">
        <v>-4.7618999999999998</v>
      </c>
      <c r="DC164" s="1">
        <v>2.9904999999999999</v>
      </c>
      <c r="DD164" s="1">
        <v>-2.8898000000000001</v>
      </c>
      <c r="DE164" s="1">
        <v>0.31909999999999999</v>
      </c>
      <c r="DF164" s="1">
        <v>0.2555</v>
      </c>
      <c r="DG164" s="1">
        <v>0.25640000000000002</v>
      </c>
      <c r="DH164" s="1">
        <v>1.1516</v>
      </c>
      <c r="DI164" s="1">
        <v>-0.12939999999999999</v>
      </c>
      <c r="DJ164" s="1">
        <v>0.71120000000000005</v>
      </c>
      <c r="DK164" s="1">
        <v>0.3669</v>
      </c>
      <c r="DL164" s="1">
        <v>0.75729999999999997</v>
      </c>
      <c r="DM164" s="1">
        <v>1.2267999999999999</v>
      </c>
      <c r="DN164" s="1">
        <v>5.0000000000000001E-3</v>
      </c>
      <c r="DO164" s="1">
        <v>0.81769999999999998</v>
      </c>
      <c r="DP164" s="1">
        <v>2.0091000000000001</v>
      </c>
      <c r="DQ164" s="1">
        <v>0.69930000000000003</v>
      </c>
      <c r="DR164" s="1">
        <v>0.30759999999999998</v>
      </c>
      <c r="DS164" s="1">
        <v>-0.16470000000000001</v>
      </c>
      <c r="DT164" s="1">
        <v>-2.0539000000000001</v>
      </c>
      <c r="DU164" s="1">
        <v>-0.29330000000000001</v>
      </c>
      <c r="DV164" s="1">
        <v>0</v>
      </c>
      <c r="DW164" s="1">
        <v>0.65210000000000001</v>
      </c>
      <c r="DX164" s="1">
        <v>0</v>
      </c>
      <c r="DY164" s="1">
        <v>-5.8400000000000001E-2</v>
      </c>
      <c r="DZ164" s="1">
        <v>-5.7799999999999997E-2</v>
      </c>
      <c r="EA164" s="1">
        <v>0.47710000000000002</v>
      </c>
      <c r="EB164" s="1">
        <v>0.18629999999999999</v>
      </c>
      <c r="EC164" s="1">
        <v>5.1700000000000003E-2</v>
      </c>
      <c r="ED164" s="1">
        <v>0.1132</v>
      </c>
      <c r="EE164" s="1">
        <v>4.2999999999999997E-2</v>
      </c>
      <c r="EF164" s="1">
        <v>-0.2084</v>
      </c>
      <c r="EG164" s="1">
        <v>0.26140000000000002</v>
      </c>
      <c r="EH164" s="1">
        <v>0.13170000000000001</v>
      </c>
      <c r="EI164" s="1">
        <v>7.1999999999999998E-3</v>
      </c>
      <c r="EJ164" s="1">
        <v>0.16289999999999999</v>
      </c>
      <c r="EK164" s="1">
        <v>0.24990000000000001</v>
      </c>
      <c r="EL164" s="1">
        <v>0.67110000000000003</v>
      </c>
      <c r="EM164" s="1">
        <v>0.23200000000000001</v>
      </c>
      <c r="EN164" s="1">
        <v>-4.4600000000000001E-2</v>
      </c>
      <c r="EO164" s="1">
        <v>0.105</v>
      </c>
      <c r="EP164" s="1">
        <v>0.24640000000000001</v>
      </c>
      <c r="EQ164" s="1">
        <v>0.60829999999999995</v>
      </c>
      <c r="ER164" s="1">
        <v>-4.3926999999999996</v>
      </c>
      <c r="ES164" s="1">
        <v>0.4546</v>
      </c>
      <c r="ET164" s="1">
        <v>0.34510000000000002</v>
      </c>
      <c r="EU164" s="1">
        <v>0.18329999999999999</v>
      </c>
      <c r="EV164" s="1">
        <v>-0.53249999999999997</v>
      </c>
      <c r="GI164" s="1">
        <v>2.1040000000000001</v>
      </c>
      <c r="HA164" s="1" t="str">
        <f t="shared" si="4"/>
        <v>2018</v>
      </c>
      <c r="HB164" s="1" t="str">
        <f t="shared" si="5"/>
        <v>12</v>
      </c>
    </row>
    <row r="165" spans="1:210">
      <c r="A165" s="3" t="s">
        <v>9</v>
      </c>
      <c r="B165" s="3"/>
      <c r="C165" s="3" t="s">
        <v>3438</v>
      </c>
      <c r="E165" s="1" t="s">
        <v>428</v>
      </c>
      <c r="F165" s="1">
        <v>-0.13020000000000001</v>
      </c>
      <c r="G165" s="1">
        <v>0.1011</v>
      </c>
      <c r="H165" s="1">
        <v>-0.4037</v>
      </c>
      <c r="I165" s="1">
        <v>-0.66349999999999998</v>
      </c>
      <c r="J165" s="1">
        <v>0</v>
      </c>
      <c r="K165" s="1">
        <v>0.53380000000000005</v>
      </c>
      <c r="L165" s="1">
        <v>0.1221</v>
      </c>
      <c r="M165" s="1">
        <v>-1.1632</v>
      </c>
      <c r="N165" s="1">
        <v>-0.62919999999999998</v>
      </c>
      <c r="O165" s="1">
        <v>-0.74429999999999996</v>
      </c>
      <c r="P165" s="1">
        <v>0.91139999999999999</v>
      </c>
      <c r="Q165" s="1">
        <v>-0.61670000000000003</v>
      </c>
      <c r="R165" s="1">
        <v>-0.33729999999999999</v>
      </c>
      <c r="S165" s="1">
        <v>0.1825</v>
      </c>
      <c r="T165" s="1">
        <v>-0.2205</v>
      </c>
      <c r="U165" s="1">
        <v>-3.5499999999999997E-2</v>
      </c>
      <c r="V165" s="1">
        <v>-0.70279999999999998</v>
      </c>
      <c r="W165" s="1">
        <v>0.87470000000000003</v>
      </c>
      <c r="X165" s="1">
        <v>0.495</v>
      </c>
      <c r="Y165" s="1">
        <v>0.1837</v>
      </c>
      <c r="Z165" s="1">
        <v>0</v>
      </c>
      <c r="AA165" s="1">
        <v>0.75519999999999998</v>
      </c>
      <c r="AB165" s="1">
        <v>-0.38650000000000001</v>
      </c>
      <c r="AC165" s="1">
        <v>-0.4849</v>
      </c>
      <c r="AD165" s="1">
        <v>0</v>
      </c>
      <c r="AE165" s="1">
        <v>0.51629999999999998</v>
      </c>
      <c r="AF165" s="1">
        <v>0.87570000000000003</v>
      </c>
      <c r="AG165" s="1">
        <v>-0.57320000000000004</v>
      </c>
      <c r="AH165" s="1">
        <v>-0.59379999999999999</v>
      </c>
      <c r="AI165" s="1">
        <v>9.6199999999999994E-2</v>
      </c>
      <c r="AJ165" s="1">
        <v>-0.46260000000000001</v>
      </c>
      <c r="AK165" s="1">
        <v>-0.46889999999999998</v>
      </c>
      <c r="AL165" s="1">
        <v>-0.46079999999999999</v>
      </c>
      <c r="AM165" s="1">
        <v>-0.41489999999999999</v>
      </c>
      <c r="AN165" s="1">
        <v>4.7399999999999998E-2</v>
      </c>
      <c r="AO165" s="1">
        <v>1.0004</v>
      </c>
      <c r="AP165" s="1">
        <v>-0.91259999999999997</v>
      </c>
      <c r="AQ165" s="1">
        <v>-0.58950000000000002</v>
      </c>
      <c r="AR165" s="1">
        <v>-0.93679999999999997</v>
      </c>
      <c r="AS165" s="1">
        <v>-0.2823</v>
      </c>
      <c r="AT165" s="1">
        <v>1.7897000000000001</v>
      </c>
      <c r="AU165" s="1">
        <v>-0.66479999999999995</v>
      </c>
      <c r="AV165" s="1">
        <v>-1.4098999999999999</v>
      </c>
      <c r="AW165" s="1">
        <v>-0.2717</v>
      </c>
      <c r="AX165" s="1">
        <v>0.79459999999999997</v>
      </c>
      <c r="AY165" s="1">
        <v>-0.4874</v>
      </c>
      <c r="AZ165" s="1">
        <v>3.6900000000000002E-2</v>
      </c>
      <c r="BA165" s="1">
        <v>0</v>
      </c>
      <c r="BB165" s="1">
        <v>8.7900000000000006E-2</v>
      </c>
      <c r="BC165" s="1">
        <v>-0.31590000000000001</v>
      </c>
      <c r="BD165" s="1">
        <v>0.61860000000000004</v>
      </c>
      <c r="BE165" s="1">
        <v>0.61609999999999998</v>
      </c>
      <c r="BF165" s="1">
        <v>0.2457</v>
      </c>
      <c r="BG165" s="1">
        <v>0.2324</v>
      </c>
      <c r="BH165" s="1">
        <v>-6.7400000000000002E-2</v>
      </c>
      <c r="BI165" s="1">
        <v>0</v>
      </c>
      <c r="BJ165" s="1">
        <v>-0.64190000000000003</v>
      </c>
      <c r="BK165" s="1">
        <v>0.29830000000000001</v>
      </c>
      <c r="BL165" s="1">
        <v>0.80449999999999999</v>
      </c>
      <c r="BM165" s="1">
        <v>-0.14879999999999999</v>
      </c>
      <c r="BN165" s="1">
        <v>0.79330000000000001</v>
      </c>
      <c r="BO165" s="1">
        <v>-0.34310000000000002</v>
      </c>
      <c r="BP165" s="1">
        <v>-2.5364</v>
      </c>
      <c r="BQ165" s="1">
        <v>1.5294000000000001</v>
      </c>
      <c r="BR165" s="1">
        <v>0.29599999999999999</v>
      </c>
      <c r="BS165" s="1">
        <v>0</v>
      </c>
      <c r="BT165" s="1">
        <v>-0.249</v>
      </c>
      <c r="BU165" s="1">
        <v>-1.7069000000000001</v>
      </c>
      <c r="BV165" s="1">
        <v>1.1085</v>
      </c>
      <c r="BW165" s="1">
        <v>0.1666</v>
      </c>
      <c r="BX165" s="1">
        <v>-0.38700000000000001</v>
      </c>
      <c r="BY165" s="1">
        <v>-7.3099999999999998E-2</v>
      </c>
      <c r="BZ165" s="1">
        <v>-0.2072</v>
      </c>
      <c r="CA165" s="1">
        <v>0.26519999999999999</v>
      </c>
      <c r="CB165" s="1">
        <v>-0.50780000000000003</v>
      </c>
      <c r="CC165" s="1">
        <v>-0.52170000000000005</v>
      </c>
      <c r="CD165" s="1">
        <v>-0.2283</v>
      </c>
      <c r="CE165" s="1">
        <v>7.1999999999999998E-3</v>
      </c>
      <c r="CF165" s="1">
        <v>-0.8044</v>
      </c>
      <c r="CG165" s="1">
        <v>7.9600000000000004E-2</v>
      </c>
      <c r="CH165" s="1">
        <v>0.10050000000000001</v>
      </c>
      <c r="CI165" s="1">
        <v>-0.28660000000000002</v>
      </c>
      <c r="CJ165" s="1">
        <v>0.86819999999999997</v>
      </c>
      <c r="CK165" s="1">
        <v>-0.4708</v>
      </c>
      <c r="CL165" s="1">
        <v>0.30370000000000003</v>
      </c>
      <c r="CM165" s="1">
        <v>0.64370000000000005</v>
      </c>
      <c r="CN165" s="1">
        <v>0.55300000000000005</v>
      </c>
      <c r="CO165" s="1">
        <v>0.32800000000000001</v>
      </c>
      <c r="CP165" s="1">
        <v>-1.2284999999999999</v>
      </c>
      <c r="CQ165" s="1">
        <v>0.28199999999999997</v>
      </c>
      <c r="CR165" s="1">
        <v>0.77659999999999996</v>
      </c>
      <c r="CS165" s="1">
        <v>-1.0256000000000001</v>
      </c>
      <c r="CT165" s="1">
        <v>-0.39589999999999997</v>
      </c>
      <c r="CU165" s="1">
        <v>-0.33960000000000001</v>
      </c>
      <c r="CV165" s="1">
        <v>-1.0928</v>
      </c>
      <c r="CW165" s="1">
        <v>1.2195</v>
      </c>
      <c r="CX165" s="1">
        <v>0.29970000000000002</v>
      </c>
      <c r="CY165" s="1">
        <v>0.53590000000000004</v>
      </c>
      <c r="CZ165" s="1">
        <v>0.54610000000000003</v>
      </c>
      <c r="DA165" s="1">
        <v>7.0699999999999999E-2</v>
      </c>
      <c r="DB165" s="1">
        <v>-0.60089999999999999</v>
      </c>
      <c r="DC165" s="1">
        <v>-2.5474000000000001</v>
      </c>
      <c r="DD165" s="1">
        <v>-0.33510000000000001</v>
      </c>
      <c r="DE165" s="1">
        <v>0.53269999999999995</v>
      </c>
      <c r="DF165" s="1">
        <v>-0.1206</v>
      </c>
      <c r="DG165" s="1">
        <v>0.54349999999999998</v>
      </c>
      <c r="DH165" s="1">
        <v>0.32429999999999998</v>
      </c>
      <c r="DI165" s="1">
        <v>-0.42599999999999999</v>
      </c>
      <c r="DJ165" s="1">
        <v>0.34410000000000002</v>
      </c>
      <c r="DK165" s="1">
        <v>0.87560000000000004</v>
      </c>
      <c r="DL165" s="1">
        <v>0.7954</v>
      </c>
      <c r="DM165" s="1">
        <v>1.1040000000000001</v>
      </c>
      <c r="DN165" s="1">
        <v>0.63800000000000001</v>
      </c>
      <c r="DO165" s="1">
        <v>0.86319999999999997</v>
      </c>
      <c r="DP165" s="1">
        <v>1.8847</v>
      </c>
      <c r="DQ165" s="1">
        <v>0.45450000000000002</v>
      </c>
      <c r="DR165" s="1">
        <v>0.77149999999999996</v>
      </c>
      <c r="DS165" s="1">
        <v>-0.3649</v>
      </c>
      <c r="DT165" s="1">
        <v>-2.7128999999999999</v>
      </c>
      <c r="DU165" s="1">
        <v>4.9099999999999998E-2</v>
      </c>
      <c r="DV165" s="1">
        <v>-5.74E-2</v>
      </c>
      <c r="DW165" s="1">
        <v>0.10680000000000001</v>
      </c>
      <c r="DX165" s="1">
        <v>1.4675</v>
      </c>
      <c r="DY165" s="1">
        <v>-0.57969999999999999</v>
      </c>
      <c r="DZ165" s="1">
        <v>-0.95989999999999998</v>
      </c>
      <c r="EA165" s="1">
        <v>-0.20910000000000001</v>
      </c>
      <c r="EB165" s="1">
        <v>-0.18099999999999999</v>
      </c>
      <c r="EC165" s="1">
        <v>-0.35639999999999999</v>
      </c>
      <c r="ED165" s="1">
        <v>-0.22109999999999999</v>
      </c>
      <c r="EE165" s="1">
        <v>-0.12889999999999999</v>
      </c>
      <c r="EF165" s="1">
        <v>-0.66669999999999996</v>
      </c>
      <c r="EG165" s="1">
        <v>0.1386</v>
      </c>
      <c r="EH165" s="1">
        <v>0.1825</v>
      </c>
      <c r="EI165" s="1">
        <v>-0.28549999999999998</v>
      </c>
      <c r="EJ165" s="1">
        <v>-0.1227</v>
      </c>
      <c r="EK165" s="1">
        <v>-0.84760000000000002</v>
      </c>
      <c r="EL165" s="1">
        <v>0.89500000000000002</v>
      </c>
      <c r="EM165" s="1">
        <v>-1.2998000000000001</v>
      </c>
      <c r="EN165" s="1">
        <v>-3.7454000000000001</v>
      </c>
      <c r="EO165" s="1">
        <v>0.87860000000000005</v>
      </c>
      <c r="EP165" s="1">
        <v>0.88090000000000002</v>
      </c>
      <c r="EQ165" s="1">
        <v>0.87350000000000005</v>
      </c>
      <c r="ES165" s="1">
        <v>0.38769999999999999</v>
      </c>
      <c r="ET165" s="1">
        <v>0.4284</v>
      </c>
      <c r="EU165" s="1">
        <v>0.40160000000000001</v>
      </c>
      <c r="EV165" s="1">
        <v>-0.76449999999999996</v>
      </c>
      <c r="GI165" s="1">
        <v>1.2182999999999999</v>
      </c>
      <c r="HA165" s="1" t="str">
        <f t="shared" si="4"/>
        <v>2018</v>
      </c>
      <c r="HB165" s="1" t="str">
        <f t="shared" si="5"/>
        <v>12</v>
      </c>
    </row>
    <row r="166" spans="1:210">
      <c r="A166" s="3" t="s">
        <v>9</v>
      </c>
      <c r="B166" s="3"/>
      <c r="C166" s="3" t="s">
        <v>3439</v>
      </c>
      <c r="E166" s="1" t="s">
        <v>429</v>
      </c>
      <c r="F166" s="1">
        <v>-0.15310000000000001</v>
      </c>
      <c r="G166" s="1">
        <v>6.6100000000000006E-2</v>
      </c>
      <c r="H166" s="1">
        <v>-0.70499999999999996</v>
      </c>
      <c r="I166" s="1">
        <v>-0.98699999999999999</v>
      </c>
      <c r="J166" s="1">
        <v>-0.29060000000000002</v>
      </c>
      <c r="K166" s="1">
        <v>-0.3523</v>
      </c>
      <c r="L166" s="1">
        <v>-0.20100000000000001</v>
      </c>
      <c r="M166" s="1">
        <v>-1.097</v>
      </c>
      <c r="N166" s="1">
        <v>-0.32150000000000001</v>
      </c>
      <c r="O166" s="1">
        <v>-1.1056999999999999</v>
      </c>
      <c r="P166" s="1">
        <v>0.71330000000000005</v>
      </c>
      <c r="Q166" s="1">
        <v>0.34329999999999999</v>
      </c>
      <c r="R166" s="1">
        <v>-0.30270000000000002</v>
      </c>
      <c r="S166" s="1">
        <v>-0.21920000000000001</v>
      </c>
      <c r="T166" s="1">
        <v>-0.87780000000000002</v>
      </c>
      <c r="U166" s="1">
        <v>-0.318</v>
      </c>
      <c r="V166" s="1">
        <v>-1.1988000000000001</v>
      </c>
      <c r="W166" s="1">
        <v>0.7177</v>
      </c>
      <c r="X166" s="1">
        <v>0.82099999999999995</v>
      </c>
      <c r="Y166" s="1">
        <v>-0.14779999999999999</v>
      </c>
      <c r="Z166" s="1">
        <v>7.7600000000000002E-2</v>
      </c>
      <c r="AA166" s="1">
        <v>-0.94610000000000005</v>
      </c>
      <c r="AB166" s="1">
        <v>0.26100000000000001</v>
      </c>
      <c r="AC166" s="1">
        <v>-0.59099999999999997</v>
      </c>
      <c r="AD166" s="1">
        <v>-0.33310000000000001</v>
      </c>
      <c r="AE166" s="1">
        <v>-0.3407</v>
      </c>
      <c r="AF166" s="1">
        <v>-1.0132000000000001</v>
      </c>
      <c r="AG166" s="1">
        <v>0.32250000000000001</v>
      </c>
      <c r="AH166" s="1">
        <v>-0.70920000000000005</v>
      </c>
      <c r="AI166" s="1">
        <v>0.28420000000000001</v>
      </c>
      <c r="AJ166" s="1">
        <v>-0.13320000000000001</v>
      </c>
      <c r="AK166" s="1">
        <v>0.4662</v>
      </c>
      <c r="AL166" s="1">
        <v>-0.82869999999999999</v>
      </c>
      <c r="AM166" s="1">
        <v>-0.41489999999999999</v>
      </c>
      <c r="AN166" s="1">
        <v>0.56630000000000003</v>
      </c>
      <c r="AO166" s="1">
        <v>2.9611000000000001</v>
      </c>
      <c r="AP166" s="1">
        <v>2.9986000000000002</v>
      </c>
      <c r="AQ166" s="1">
        <v>-2.5792000000000002</v>
      </c>
      <c r="AR166" s="1">
        <v>-1.3645</v>
      </c>
      <c r="AS166" s="1">
        <v>-1.9734</v>
      </c>
      <c r="AT166" s="1">
        <v>1.0249999999999999</v>
      </c>
      <c r="AU166" s="1">
        <v>-0.52880000000000005</v>
      </c>
      <c r="AV166" s="1">
        <v>-1.5668</v>
      </c>
      <c r="AW166" s="1">
        <v>-0.48010000000000003</v>
      </c>
      <c r="AX166" s="1">
        <v>-1.1024</v>
      </c>
      <c r="AY166" s="1">
        <v>0.2114</v>
      </c>
      <c r="AZ166" s="1">
        <v>1.5451999999999999</v>
      </c>
      <c r="BA166" s="1">
        <v>2.0316000000000001</v>
      </c>
      <c r="BB166" s="1">
        <v>0</v>
      </c>
      <c r="BC166" s="1">
        <v>-0.31769999999999998</v>
      </c>
      <c r="BD166" s="1">
        <v>0.7853</v>
      </c>
      <c r="BE166" s="1">
        <v>0.3604</v>
      </c>
      <c r="BF166" s="1">
        <v>2.8089</v>
      </c>
      <c r="BG166" s="1">
        <v>-0.12839999999999999</v>
      </c>
      <c r="BH166" s="1">
        <v>6.8500000000000005E-2</v>
      </c>
      <c r="BI166" s="1">
        <v>-1.6169</v>
      </c>
      <c r="BJ166" s="1">
        <v>0.21779999999999999</v>
      </c>
      <c r="BK166" s="1">
        <v>2.3125</v>
      </c>
      <c r="BL166" s="1">
        <v>3.2073</v>
      </c>
      <c r="BM166" s="1">
        <v>-2.1577000000000002</v>
      </c>
      <c r="BN166" s="1">
        <v>5.5536000000000003</v>
      </c>
      <c r="BO166" s="1">
        <v>-2.6766999999999999</v>
      </c>
      <c r="BP166" s="1">
        <v>0.69750000000000001</v>
      </c>
      <c r="BQ166" s="1">
        <v>-0.41170000000000001</v>
      </c>
      <c r="BR166" s="1">
        <v>0</v>
      </c>
      <c r="BS166" s="1">
        <v>-0.5181</v>
      </c>
      <c r="BT166" s="1">
        <v>0</v>
      </c>
      <c r="BU166" s="1">
        <v>-8.9614999999999991</v>
      </c>
      <c r="BV166" s="1">
        <v>3.2332000000000001</v>
      </c>
      <c r="BW166" s="1">
        <v>-0.6411</v>
      </c>
      <c r="BX166" s="1">
        <v>-2.1364999999999998</v>
      </c>
      <c r="BY166" s="1">
        <v>0.86070000000000002</v>
      </c>
      <c r="BZ166" s="1">
        <v>-0.56989999999999996</v>
      </c>
      <c r="CA166" s="1">
        <v>-0.53049999999999997</v>
      </c>
      <c r="CB166" s="1">
        <v>-0.15229999999999999</v>
      </c>
      <c r="CC166" s="1">
        <v>-0.505</v>
      </c>
      <c r="CD166" s="1">
        <v>-0.11600000000000001</v>
      </c>
      <c r="CE166" s="1">
        <v>-0.68969999999999998</v>
      </c>
      <c r="CF166" s="1">
        <v>-1.8791</v>
      </c>
      <c r="CG166" s="1">
        <v>0.2447</v>
      </c>
      <c r="CH166" s="1">
        <v>9.8599999999999993E-2</v>
      </c>
      <c r="CI166" s="1">
        <v>-0.34899999999999998</v>
      </c>
      <c r="CJ166" s="1">
        <v>0.70240000000000002</v>
      </c>
      <c r="CK166" s="1">
        <v>-1.1806000000000001</v>
      </c>
      <c r="CL166" s="1">
        <v>0.25419999999999998</v>
      </c>
      <c r="CM166" s="1">
        <v>0.30909999999999999</v>
      </c>
      <c r="CN166" s="1">
        <v>-0.56620000000000004</v>
      </c>
      <c r="CO166" s="1">
        <v>-0.13289999999999999</v>
      </c>
      <c r="CP166" s="1">
        <v>-1.1684000000000001</v>
      </c>
      <c r="CQ166" s="1">
        <v>0.2797</v>
      </c>
      <c r="CR166" s="1">
        <v>1.3106</v>
      </c>
      <c r="CS166" s="1">
        <v>-0.3589</v>
      </c>
      <c r="CT166" s="1">
        <v>-0.2828</v>
      </c>
      <c r="CU166" s="1">
        <v>-9.7000000000000003E-2</v>
      </c>
      <c r="CV166" s="1">
        <v>-0.91069999999999995</v>
      </c>
      <c r="CW166" s="1">
        <v>-0.36630000000000001</v>
      </c>
      <c r="CX166" s="1">
        <v>0.44950000000000001</v>
      </c>
      <c r="CY166" s="1">
        <v>0.32150000000000001</v>
      </c>
      <c r="CZ166" s="1">
        <v>1.3107</v>
      </c>
      <c r="DA166" s="1">
        <v>-3.4799999999999998E-2</v>
      </c>
      <c r="DB166" s="1">
        <v>-0.10009999999999999</v>
      </c>
      <c r="DC166" s="1">
        <v>-0.34439999999999998</v>
      </c>
      <c r="DD166" s="1">
        <v>-0.62</v>
      </c>
      <c r="DE166" s="1">
        <v>0.6925</v>
      </c>
      <c r="DF166" s="1">
        <v>-0.44600000000000001</v>
      </c>
      <c r="DG166" s="1">
        <v>0.13320000000000001</v>
      </c>
      <c r="DH166" s="1">
        <v>0.40510000000000002</v>
      </c>
      <c r="DI166" s="1">
        <v>-0.37219999999999998</v>
      </c>
      <c r="DJ166" s="1">
        <v>-0.3281</v>
      </c>
      <c r="DK166" s="1">
        <v>-0.33489999999999998</v>
      </c>
      <c r="DL166" s="1">
        <v>0.159</v>
      </c>
      <c r="DM166" s="1">
        <v>0.81489999999999996</v>
      </c>
      <c r="DN166" s="1">
        <v>0.63800000000000001</v>
      </c>
      <c r="DO166" s="1">
        <v>0.86319999999999997</v>
      </c>
      <c r="DP166" s="1">
        <v>0.75919999999999999</v>
      </c>
      <c r="DQ166" s="1">
        <v>0.50670000000000004</v>
      </c>
      <c r="DR166" s="1">
        <v>0.40350000000000003</v>
      </c>
      <c r="DS166" s="1">
        <v>-0.58189999999999997</v>
      </c>
      <c r="DT166" s="1">
        <v>-1.6169</v>
      </c>
      <c r="DU166" s="1">
        <v>-0.1966</v>
      </c>
      <c r="DV166" s="1">
        <v>-0.39500000000000002</v>
      </c>
      <c r="DW166" s="1">
        <v>0.90090000000000003</v>
      </c>
      <c r="DX166" s="1">
        <v>2.7776999999999998</v>
      </c>
      <c r="DY166" s="1">
        <v>-0.40570000000000001</v>
      </c>
      <c r="DZ166" s="1">
        <v>-0.84450000000000003</v>
      </c>
      <c r="EA166" s="1">
        <v>-0.96130000000000004</v>
      </c>
      <c r="EB166" s="1">
        <v>-0.4229</v>
      </c>
      <c r="EC166" s="1">
        <v>0.20269999999999999</v>
      </c>
      <c r="ED166" s="1">
        <v>-0.55210000000000004</v>
      </c>
      <c r="EE166" s="1">
        <v>-0.55910000000000004</v>
      </c>
      <c r="EF166" s="1">
        <v>-0.58750000000000002</v>
      </c>
      <c r="EG166" s="1">
        <v>-0.88839999999999997</v>
      </c>
      <c r="EH166" s="1">
        <v>-0.3004</v>
      </c>
      <c r="EI166" s="1">
        <v>-0.90129999999999999</v>
      </c>
      <c r="EJ166" s="1">
        <v>0.2177</v>
      </c>
      <c r="EK166" s="1">
        <v>-0.64239999999999997</v>
      </c>
      <c r="EL166" s="1">
        <v>-7.9500000000000001E-2</v>
      </c>
      <c r="EM166" s="1">
        <v>-0.80679999999999996</v>
      </c>
      <c r="EN166" s="1">
        <v>-2.6579999999999999</v>
      </c>
      <c r="EO166" s="1">
        <v>-0.37259999999999999</v>
      </c>
      <c r="EP166" s="1">
        <v>-0.29770000000000002</v>
      </c>
      <c r="EQ166" s="1">
        <v>0.4219</v>
      </c>
      <c r="ES166" s="1">
        <v>-1.7194</v>
      </c>
      <c r="ET166" s="1">
        <v>-0.72489999999999999</v>
      </c>
      <c r="EU166" s="1">
        <v>-0.76970000000000005</v>
      </c>
      <c r="EV166" s="1">
        <v>-0.88859999999999995</v>
      </c>
      <c r="GI166" s="1">
        <v>0.71989999999999998</v>
      </c>
      <c r="HA166" s="1" t="str">
        <f t="shared" si="4"/>
        <v>2018</v>
      </c>
      <c r="HB166" s="1" t="str">
        <f t="shared" si="5"/>
        <v>12</v>
      </c>
    </row>
    <row r="167" spans="1:210">
      <c r="A167" s="3" t="s">
        <v>9</v>
      </c>
      <c r="B167" s="3"/>
      <c r="C167" s="3" t="s">
        <v>3440</v>
      </c>
      <c r="E167" s="1" t="s">
        <v>430</v>
      </c>
      <c r="F167" s="1">
        <v>-3.7999999999999999E-2</v>
      </c>
      <c r="G167" s="1">
        <v>-0.49340000000000001</v>
      </c>
      <c r="H167" s="1">
        <v>-0.91759999999999997</v>
      </c>
      <c r="I167" s="1">
        <v>-0.88949999999999996</v>
      </c>
      <c r="J167" s="1">
        <v>-0.3357</v>
      </c>
      <c r="K167" s="1">
        <v>0.52749999999999997</v>
      </c>
      <c r="L167" s="1">
        <v>-0.40010000000000001</v>
      </c>
      <c r="M167" s="1">
        <v>-1.2344999999999999</v>
      </c>
      <c r="N167" s="1">
        <v>-0.95489999999999997</v>
      </c>
      <c r="O167" s="1">
        <v>-2.2538999999999998</v>
      </c>
      <c r="P167" s="1">
        <v>0.8458</v>
      </c>
      <c r="Q167" s="1">
        <v>-1.0979000000000001</v>
      </c>
      <c r="R167" s="1">
        <v>-1.0396000000000001</v>
      </c>
      <c r="S167" s="1">
        <v>-0.73309999999999997</v>
      </c>
      <c r="T167" s="1">
        <v>0.11070000000000001</v>
      </c>
      <c r="U167" s="1">
        <v>0.57040000000000002</v>
      </c>
      <c r="V167" s="1">
        <v>-0.45269999999999999</v>
      </c>
      <c r="W167" s="1">
        <v>0.57550000000000001</v>
      </c>
      <c r="X167" s="1">
        <v>1.1532</v>
      </c>
      <c r="Y167" s="1">
        <v>8.7300000000000003E-2</v>
      </c>
      <c r="Z167" s="1">
        <v>0</v>
      </c>
      <c r="AA167" s="1">
        <v>-0.82010000000000005</v>
      </c>
      <c r="AB167" s="1">
        <v>0.3916</v>
      </c>
      <c r="AC167" s="1">
        <v>-0.91839999999999999</v>
      </c>
      <c r="AD167" s="1">
        <v>0.4466</v>
      </c>
      <c r="AE167" s="1">
        <v>0</v>
      </c>
      <c r="AF167" s="1">
        <v>-0.84940000000000004</v>
      </c>
      <c r="AG167" s="1">
        <v>0.3886</v>
      </c>
      <c r="AH167" s="1">
        <v>0.1187</v>
      </c>
      <c r="AI167" s="1">
        <v>-0.36030000000000001</v>
      </c>
      <c r="AJ167" s="1">
        <v>0.27300000000000002</v>
      </c>
      <c r="AK167" s="1">
        <v>1.5817000000000001</v>
      </c>
      <c r="AL167" s="1">
        <v>0</v>
      </c>
      <c r="AM167" s="1">
        <v>0</v>
      </c>
      <c r="AN167" s="1">
        <v>0.50690000000000002</v>
      </c>
      <c r="AO167" s="1">
        <v>0.85170000000000001</v>
      </c>
      <c r="AP167" s="1">
        <v>-0.5494</v>
      </c>
      <c r="AQ167" s="1">
        <v>-0.45619999999999999</v>
      </c>
      <c r="AR167" s="1">
        <v>-0.3911</v>
      </c>
      <c r="AS167" s="1">
        <v>-1.6995</v>
      </c>
      <c r="AT167" s="1">
        <v>-0.114</v>
      </c>
      <c r="AU167" s="1">
        <v>0.48259999999999997</v>
      </c>
      <c r="AV167" s="1">
        <v>-0.69269999999999998</v>
      </c>
      <c r="AW167" s="1">
        <v>-0.68720000000000003</v>
      </c>
      <c r="AX167" s="1">
        <v>-0.76859999999999995</v>
      </c>
      <c r="AY167" s="1">
        <v>0.4249</v>
      </c>
      <c r="AZ167" s="1">
        <v>3.5900000000000001E-2</v>
      </c>
      <c r="BA167" s="1">
        <v>0.4415</v>
      </c>
      <c r="BB167" s="1">
        <v>-0.32990000000000003</v>
      </c>
      <c r="BC167" s="1">
        <v>0</v>
      </c>
      <c r="BD167" s="1">
        <v>0.34639999999999999</v>
      </c>
      <c r="BE167" s="1">
        <v>-0.2114</v>
      </c>
      <c r="BF167" s="1">
        <v>0.91180000000000005</v>
      </c>
      <c r="BG167" s="1">
        <v>0.18959999999999999</v>
      </c>
      <c r="BH167" s="1">
        <v>-0.20710000000000001</v>
      </c>
      <c r="BI167" s="1">
        <v>-0.85799999999999998</v>
      </c>
      <c r="BJ167" s="1">
        <v>-0.21840000000000001</v>
      </c>
      <c r="BK167" s="1">
        <v>0.97470000000000001</v>
      </c>
      <c r="BL167" s="1">
        <v>1.1097999999999999</v>
      </c>
      <c r="BM167" s="1">
        <v>-0.76619999999999999</v>
      </c>
      <c r="BN167" s="1">
        <v>1.3773</v>
      </c>
      <c r="BO167" s="1">
        <v>-0.56889999999999996</v>
      </c>
      <c r="BP167" s="1">
        <v>2.9468000000000001</v>
      </c>
      <c r="BQ167" s="1">
        <v>-1.7533000000000001</v>
      </c>
      <c r="BR167" s="1">
        <v>0.58850000000000002</v>
      </c>
      <c r="BS167" s="1">
        <v>-0.1457</v>
      </c>
      <c r="BT167" s="1">
        <v>-0.1275</v>
      </c>
      <c r="BU167" s="1">
        <v>-0.48459999999999998</v>
      </c>
      <c r="BV167" s="1">
        <v>0.35610000000000003</v>
      </c>
      <c r="BW167" s="1">
        <v>-0.4098</v>
      </c>
      <c r="BX167" s="1">
        <v>-1.8174999999999999</v>
      </c>
      <c r="BY167" s="1">
        <v>0.57879999999999998</v>
      </c>
      <c r="BZ167" s="1">
        <v>-0.41420000000000001</v>
      </c>
      <c r="CA167" s="1">
        <v>-0.52990000000000004</v>
      </c>
      <c r="CB167" s="1">
        <v>-0.1016</v>
      </c>
      <c r="CC167" s="1">
        <v>-0.41420000000000001</v>
      </c>
      <c r="CD167" s="1">
        <v>0</v>
      </c>
      <c r="CE167" s="1">
        <v>-0.97189999999999999</v>
      </c>
      <c r="CF167" s="1">
        <v>-2.0819000000000001</v>
      </c>
      <c r="CG167" s="1">
        <v>0.46189999999999998</v>
      </c>
      <c r="CH167" s="1">
        <v>-0.4405</v>
      </c>
      <c r="CI167" s="1">
        <v>-0.41</v>
      </c>
      <c r="CJ167" s="1">
        <v>0.79879999999999995</v>
      </c>
      <c r="CK167" s="1">
        <v>0.59379999999999999</v>
      </c>
      <c r="CL167" s="1">
        <v>0.43730000000000002</v>
      </c>
      <c r="CM167" s="1">
        <v>0.87970000000000004</v>
      </c>
      <c r="CN167" s="1">
        <v>-0.39410000000000001</v>
      </c>
      <c r="CO167" s="1">
        <v>-0.17130000000000001</v>
      </c>
      <c r="CP167" s="1">
        <v>-4.87E-2</v>
      </c>
      <c r="CQ167" s="1">
        <v>0.32600000000000001</v>
      </c>
      <c r="CR167" s="1">
        <v>0.999</v>
      </c>
      <c r="CS167" s="1">
        <v>-0.5615</v>
      </c>
      <c r="CT167" s="1">
        <v>0.57399999999999995</v>
      </c>
      <c r="CU167" s="1">
        <v>-0.77029999999999998</v>
      </c>
      <c r="CV167" s="1">
        <v>-1.7188000000000001</v>
      </c>
      <c r="CW167" s="1">
        <v>0.15559999999999999</v>
      </c>
      <c r="CX167" s="1">
        <v>0.39900000000000002</v>
      </c>
      <c r="CY167" s="1">
        <v>0.21479999999999999</v>
      </c>
      <c r="CZ167" s="1">
        <v>0.3236</v>
      </c>
      <c r="DA167" s="1">
        <v>0.17380000000000001</v>
      </c>
      <c r="DB167" s="1">
        <v>-2.0196999999999998</v>
      </c>
      <c r="DC167" s="1">
        <v>1.5928</v>
      </c>
      <c r="DD167" s="1">
        <v>-1.9596</v>
      </c>
      <c r="DE167" s="1">
        <v>0.37090000000000001</v>
      </c>
      <c r="DF167" s="1">
        <v>-0.35970000000000002</v>
      </c>
      <c r="DG167" s="1">
        <v>0.13059999999999999</v>
      </c>
      <c r="DH167" s="1">
        <v>-0.48299999999999998</v>
      </c>
      <c r="DI167" s="1">
        <v>-0.28210000000000002</v>
      </c>
      <c r="DJ167" s="1">
        <v>-0.44280000000000003</v>
      </c>
      <c r="DK167" s="1">
        <v>-7.7899999999999997E-2</v>
      </c>
      <c r="DL167" s="1">
        <v>0.10059999999999999</v>
      </c>
      <c r="DM167" s="1">
        <v>0.35099999999999998</v>
      </c>
      <c r="DN167" s="1">
        <v>-0.21809999999999999</v>
      </c>
      <c r="DO167" s="1">
        <v>0.21299999999999999</v>
      </c>
      <c r="DP167" s="1">
        <v>-5.3499999999999999E-2</v>
      </c>
      <c r="DQ167" s="1">
        <v>5.5899999999999998E-2</v>
      </c>
      <c r="DR167" s="1">
        <v>-0.02</v>
      </c>
      <c r="DS167" s="1">
        <v>-0.18990000000000001</v>
      </c>
      <c r="DT167" s="1">
        <v>-2.1078000000000001</v>
      </c>
      <c r="DU167" s="1">
        <v>-0.34410000000000002</v>
      </c>
      <c r="DV167" s="1">
        <v>-5.5800000000000002E-2</v>
      </c>
      <c r="DW167" s="1">
        <v>0.84379999999999999</v>
      </c>
      <c r="DX167" s="1">
        <v>-0.45400000000000001</v>
      </c>
      <c r="DY167" s="1">
        <v>-0.81910000000000005</v>
      </c>
      <c r="DZ167" s="1">
        <v>-0.17</v>
      </c>
      <c r="EA167" s="1">
        <v>-1.3880999999999999</v>
      </c>
      <c r="EB167" s="1">
        <v>-0.90039999999999998</v>
      </c>
      <c r="EC167" s="1">
        <v>-0.45240000000000002</v>
      </c>
      <c r="ED167" s="1">
        <v>0</v>
      </c>
      <c r="EE167" s="1">
        <v>-0.38200000000000001</v>
      </c>
      <c r="EF167" s="1">
        <v>-0.2611</v>
      </c>
      <c r="EG167" s="1">
        <v>-0.78979999999999995</v>
      </c>
      <c r="EH167" s="1">
        <v>-0.2089</v>
      </c>
      <c r="EI167" s="1">
        <v>-0.35849999999999999</v>
      </c>
      <c r="EJ167" s="1">
        <v>-0.32179999999999997</v>
      </c>
      <c r="EK167" s="1">
        <v>-0.25700000000000001</v>
      </c>
      <c r="EL167" s="1">
        <v>-0.60829999999999995</v>
      </c>
      <c r="EM167" s="1">
        <v>-0.89080000000000004</v>
      </c>
      <c r="EN167" s="1">
        <v>-3.6890999999999998</v>
      </c>
      <c r="EO167" s="1">
        <v>-0.1028</v>
      </c>
      <c r="EP167" s="1">
        <v>0.1176</v>
      </c>
      <c r="EQ167" s="1">
        <v>-0.13689999999999999</v>
      </c>
      <c r="ES167" s="1">
        <v>-0.88400000000000001</v>
      </c>
      <c r="ET167" s="1">
        <v>8.3000000000000004E-2</v>
      </c>
      <c r="EU167" s="1">
        <v>-0.70320000000000005</v>
      </c>
      <c r="EV167" s="1">
        <v>-1.3340000000000001</v>
      </c>
      <c r="GI167" s="1">
        <v>1.7094</v>
      </c>
      <c r="HA167" s="1" t="str">
        <f t="shared" si="4"/>
        <v>2018</v>
      </c>
      <c r="HB167" s="1" t="str">
        <f t="shared" si="5"/>
        <v>11</v>
      </c>
    </row>
    <row r="168" spans="1:210">
      <c r="A168" s="3" t="s">
        <v>9</v>
      </c>
      <c r="B168" s="3"/>
      <c r="C168" s="3" t="s">
        <v>3441</v>
      </c>
      <c r="E168" s="1" t="s">
        <v>431</v>
      </c>
      <c r="F168" s="1">
        <v>7.8200000000000006E-2</v>
      </c>
      <c r="G168" s="1">
        <v>0.2031</v>
      </c>
      <c r="H168" s="1">
        <v>0.83079999999999998</v>
      </c>
      <c r="I168" s="1">
        <v>3.1699999999999999E-2</v>
      </c>
      <c r="J168" s="1">
        <v>0.2477</v>
      </c>
      <c r="K168" s="1">
        <v>0.59199999999999997</v>
      </c>
      <c r="L168" s="1">
        <v>-4.0800000000000003E-2</v>
      </c>
      <c r="M168" s="1">
        <v>-0.48630000000000001</v>
      </c>
      <c r="N168" s="1">
        <v>-0.65290000000000004</v>
      </c>
      <c r="O168" s="1">
        <v>-1.7173</v>
      </c>
      <c r="P168" s="1">
        <v>1.0135000000000001</v>
      </c>
      <c r="Q168" s="1">
        <v>-0.61509999999999998</v>
      </c>
      <c r="R168" s="1">
        <v>-0.70279999999999998</v>
      </c>
      <c r="S168" s="1">
        <v>4.0599999999999997E-2</v>
      </c>
      <c r="T168" s="1">
        <v>-0.53210000000000002</v>
      </c>
      <c r="U168" s="1">
        <v>-0.3664</v>
      </c>
      <c r="V168" s="1">
        <v>-1.4011</v>
      </c>
      <c r="W168" s="1">
        <v>1.3724000000000001</v>
      </c>
      <c r="X168" s="1">
        <v>0.1686</v>
      </c>
      <c r="Y168" s="1">
        <v>-9.1999999999999998E-2</v>
      </c>
      <c r="Z168" s="1">
        <v>0</v>
      </c>
      <c r="AA168" s="1">
        <v>-0.68899999999999995</v>
      </c>
      <c r="AB168" s="1">
        <v>0.37730000000000002</v>
      </c>
      <c r="AC168" s="1">
        <v>0.1091</v>
      </c>
      <c r="AD168" s="1">
        <v>-0.2878</v>
      </c>
      <c r="AE168" s="1">
        <v>0</v>
      </c>
      <c r="AF168" s="1">
        <v>-0.7419</v>
      </c>
      <c r="AG168" s="1">
        <v>0.43719999999999998</v>
      </c>
      <c r="AH168" s="1">
        <v>-0.86309999999999998</v>
      </c>
      <c r="AI168" s="1">
        <v>-0.60119999999999996</v>
      </c>
      <c r="AJ168" s="1">
        <v>0</v>
      </c>
      <c r="AK168" s="1">
        <v>1.2773000000000001</v>
      </c>
      <c r="AL168" s="1">
        <v>-1.4492</v>
      </c>
      <c r="AM168" s="1">
        <v>-0.86199999999999999</v>
      </c>
      <c r="AN168" s="1">
        <v>0.2334</v>
      </c>
      <c r="AO168" s="1">
        <v>-0.85629999999999995</v>
      </c>
      <c r="AP168" s="1">
        <v>-2.7111000000000001</v>
      </c>
      <c r="AQ168" s="1">
        <v>0.67510000000000003</v>
      </c>
      <c r="AR168" s="1">
        <v>-0.14990000000000001</v>
      </c>
      <c r="AS168" s="1">
        <v>-0.4667</v>
      </c>
      <c r="AT168" s="1">
        <v>-0.3322</v>
      </c>
      <c r="AU168" s="1">
        <v>-0.52239999999999998</v>
      </c>
      <c r="AV168" s="1">
        <v>-1.2161</v>
      </c>
      <c r="AW168" s="1">
        <v>-0.34189999999999998</v>
      </c>
      <c r="AX168" s="1">
        <v>-0.77980000000000005</v>
      </c>
      <c r="AY168" s="1">
        <v>0.47810000000000002</v>
      </c>
      <c r="AZ168" s="1">
        <v>-0.32629999999999998</v>
      </c>
      <c r="BA168" s="1">
        <v>0</v>
      </c>
      <c r="BB168" s="1">
        <v>-0.61829999999999996</v>
      </c>
      <c r="BC168" s="1">
        <v>0.16120000000000001</v>
      </c>
      <c r="BD168" s="1">
        <v>-4.3799999999999999E-2</v>
      </c>
      <c r="BE168" s="1">
        <v>-0.14199999999999999</v>
      </c>
      <c r="BF168" s="1">
        <v>-0.68389999999999995</v>
      </c>
      <c r="BG168" s="1">
        <v>-0.16650000000000001</v>
      </c>
      <c r="BH168" s="1">
        <v>-0.13439999999999999</v>
      </c>
      <c r="BI168" s="1">
        <v>-0.64170000000000005</v>
      </c>
      <c r="BJ168" s="1">
        <v>-0.56489999999999996</v>
      </c>
      <c r="BK168" s="1">
        <v>-0.76500000000000001</v>
      </c>
      <c r="BL168" s="1">
        <v>-0.22439999999999999</v>
      </c>
      <c r="BM168" s="1">
        <v>0.83199999999999996</v>
      </c>
      <c r="BN168" s="1">
        <v>-1.3855999999999999</v>
      </c>
      <c r="BO168" s="1">
        <v>0.62980000000000003</v>
      </c>
      <c r="BP168" s="1">
        <v>2.2789999999999999</v>
      </c>
      <c r="BQ168" s="1">
        <v>-1.2899</v>
      </c>
      <c r="BR168" s="1">
        <v>-0.58130000000000004</v>
      </c>
      <c r="BS168" s="1">
        <v>-0.53759999999999997</v>
      </c>
      <c r="BT168" s="1">
        <v>-0.24809999999999999</v>
      </c>
      <c r="BU168" s="1">
        <v>4.9078999999999997</v>
      </c>
      <c r="BV168" s="1">
        <v>-0.85470000000000002</v>
      </c>
      <c r="BW168" s="1">
        <v>-0.21079999999999999</v>
      </c>
      <c r="BX168" s="1">
        <v>-0.62560000000000004</v>
      </c>
      <c r="BY168" s="1">
        <v>4.0399999999999998E-2</v>
      </c>
      <c r="BZ168" s="1">
        <v>-1.2390000000000001</v>
      </c>
      <c r="CA168" s="1">
        <v>-1.4232</v>
      </c>
      <c r="CB168" s="1">
        <v>-5.0900000000000001E-2</v>
      </c>
      <c r="CC168" s="1">
        <v>0.34899999999999998</v>
      </c>
      <c r="CD168" s="1">
        <v>-0.45500000000000002</v>
      </c>
      <c r="CE168" s="1">
        <v>-0.2273</v>
      </c>
      <c r="CF168" s="1">
        <v>-0.59360000000000002</v>
      </c>
      <c r="CG168" s="1">
        <v>-0.1217</v>
      </c>
      <c r="CH168" s="1">
        <v>0.40239999999999998</v>
      </c>
      <c r="CI168" s="1">
        <v>-0.34300000000000003</v>
      </c>
      <c r="CJ168" s="1">
        <v>1.8404</v>
      </c>
      <c r="CK168" s="1">
        <v>-0.96089999999999998</v>
      </c>
      <c r="CL168" s="1">
        <v>0.1336</v>
      </c>
      <c r="CM168" s="1">
        <v>0.30880000000000002</v>
      </c>
      <c r="CN168" s="1">
        <v>-4.2799999999999998E-2</v>
      </c>
      <c r="CO168" s="1">
        <v>-0.3785</v>
      </c>
      <c r="CP168" s="1">
        <v>-0.64800000000000002</v>
      </c>
      <c r="CQ168" s="1">
        <v>0.37540000000000001</v>
      </c>
      <c r="CR168" s="1">
        <v>-0.62050000000000005</v>
      </c>
      <c r="CS168" s="1">
        <v>-0.62629999999999997</v>
      </c>
      <c r="CT168" s="1">
        <v>0.63029999999999997</v>
      </c>
      <c r="CU168" s="1">
        <v>-0.77029999999999998</v>
      </c>
      <c r="CV168" s="1">
        <v>0.31340000000000001</v>
      </c>
      <c r="CW168" s="1">
        <v>-0.47120000000000001</v>
      </c>
      <c r="CX168" s="1">
        <v>0.1993</v>
      </c>
      <c r="CY168" s="1">
        <v>0.32340000000000002</v>
      </c>
      <c r="CZ168" s="1">
        <v>0.43190000000000001</v>
      </c>
      <c r="DA168" s="1">
        <v>0.31900000000000001</v>
      </c>
      <c r="DB168" s="1">
        <v>-1.8280000000000001</v>
      </c>
      <c r="DC168" s="1">
        <v>1.0666</v>
      </c>
      <c r="DD168" s="1">
        <v>-2.3105000000000002</v>
      </c>
      <c r="DE168" s="1">
        <v>0.47639999999999999</v>
      </c>
      <c r="DF168" s="1">
        <v>-3.6200000000000003E-2</v>
      </c>
      <c r="DG168" s="1">
        <v>-3.2599999999999997E-2</v>
      </c>
      <c r="DH168" s="1">
        <v>-0.21879999999999999</v>
      </c>
      <c r="DI168" s="1">
        <v>-0.12559999999999999</v>
      </c>
      <c r="DJ168" s="1">
        <v>0.53610000000000002</v>
      </c>
      <c r="DK168" s="1">
        <v>0.57540000000000002</v>
      </c>
      <c r="DL168" s="1">
        <v>0.6744</v>
      </c>
      <c r="DM168" s="1">
        <v>1.0969</v>
      </c>
      <c r="DN168" s="1">
        <v>0.59919999999999995</v>
      </c>
      <c r="DO168" s="1">
        <v>0.56559999999999999</v>
      </c>
      <c r="DP168" s="1">
        <v>0.88739999999999997</v>
      </c>
      <c r="DQ168" s="1">
        <v>0.2863</v>
      </c>
      <c r="DR168" s="1">
        <v>0.42699999999999999</v>
      </c>
      <c r="DS168" s="1">
        <v>0.29370000000000002</v>
      </c>
      <c r="DT168" s="1">
        <v>-1.7077</v>
      </c>
      <c r="DU168" s="1">
        <v>0</v>
      </c>
      <c r="DV168" s="1">
        <v>0.51780000000000004</v>
      </c>
      <c r="DW168" s="1">
        <v>0.1608</v>
      </c>
      <c r="DX168" s="1">
        <v>-0.56489999999999996</v>
      </c>
      <c r="DY168" s="1">
        <v>1.5503</v>
      </c>
      <c r="DZ168" s="1">
        <v>-0.58440000000000003</v>
      </c>
      <c r="EA168" s="1">
        <v>-0.65780000000000005</v>
      </c>
      <c r="EB168" s="1">
        <v>-1.0306999999999999</v>
      </c>
      <c r="EC168" s="1">
        <v>-0.20219999999999999</v>
      </c>
      <c r="ED168" s="1">
        <v>-1.0362</v>
      </c>
      <c r="EE168" s="1">
        <v>0.01</v>
      </c>
      <c r="EF168" s="1">
        <v>-0.29299999999999998</v>
      </c>
      <c r="EG168" s="1">
        <v>-0.27850000000000003</v>
      </c>
      <c r="EH168" s="1">
        <v>0.30330000000000001</v>
      </c>
      <c r="EI168" s="1">
        <v>0.4234</v>
      </c>
      <c r="EJ168" s="1">
        <v>8.6999999999999994E-2</v>
      </c>
      <c r="EK168" s="1">
        <v>1.44E-2</v>
      </c>
      <c r="EL168" s="1">
        <v>-0.14430000000000001</v>
      </c>
      <c r="EM168" s="1">
        <v>-0.63749999999999996</v>
      </c>
      <c r="EN168" s="1">
        <v>0.64649999999999996</v>
      </c>
      <c r="EO168" s="1">
        <v>0.63580000000000003</v>
      </c>
      <c r="EP168" s="1">
        <v>0.56520000000000004</v>
      </c>
      <c r="EQ168" s="1">
        <v>0.57640000000000002</v>
      </c>
      <c r="ES168" s="1">
        <v>-0.1028</v>
      </c>
      <c r="ET168" s="1">
        <v>0.50039999999999996</v>
      </c>
      <c r="EU168" s="1">
        <v>-0.2858</v>
      </c>
      <c r="EV168" s="1">
        <v>-5.6399999999999999E-2</v>
      </c>
      <c r="GI168" s="1">
        <v>1.5359</v>
      </c>
      <c r="HA168" s="1" t="str">
        <f t="shared" si="4"/>
        <v>2018</v>
      </c>
      <c r="HB168" s="1" t="str">
        <f t="shared" si="5"/>
        <v>11</v>
      </c>
    </row>
    <row r="169" spans="1:210">
      <c r="A169" s="3" t="s">
        <v>9</v>
      </c>
      <c r="B169" s="3"/>
      <c r="C169" s="3" t="s">
        <v>3442</v>
      </c>
      <c r="E169" s="1" t="s">
        <v>3442</v>
      </c>
      <c r="F169" s="1">
        <v>0.182</v>
      </c>
      <c r="G169" s="1">
        <v>0.78410000000000002</v>
      </c>
      <c r="H169" s="1">
        <v>-0.1608</v>
      </c>
      <c r="I169" s="1">
        <v>-0.22159999999999999</v>
      </c>
      <c r="J169" s="1">
        <v>0.4</v>
      </c>
      <c r="K169" s="1">
        <v>0.88959999999999995</v>
      </c>
      <c r="L169" s="1">
        <v>0.2467</v>
      </c>
      <c r="M169" s="1">
        <v>-0.82289999999999996</v>
      </c>
      <c r="N169" s="1">
        <v>-0.96060000000000001</v>
      </c>
      <c r="O169" s="1">
        <v>-1.5345</v>
      </c>
      <c r="P169" s="1">
        <v>1.4863999999999999</v>
      </c>
      <c r="Q169" s="1">
        <v>-0.44280000000000003</v>
      </c>
      <c r="R169" s="1">
        <v>-0.92559999999999998</v>
      </c>
      <c r="S169" s="1">
        <v>0.79330000000000001</v>
      </c>
      <c r="T169" s="1">
        <v>1.1525000000000001</v>
      </c>
      <c r="U169" s="1">
        <v>1.1859999999999999</v>
      </c>
      <c r="V169" s="1">
        <v>0.47210000000000002</v>
      </c>
      <c r="W169" s="1">
        <v>1.2269000000000001</v>
      </c>
      <c r="X169" s="1">
        <v>1.1924999999999999</v>
      </c>
      <c r="Y169" s="1">
        <v>-0.36630000000000001</v>
      </c>
      <c r="Z169" s="1">
        <v>0.15260000000000001</v>
      </c>
      <c r="AA169" s="1">
        <v>0.94930000000000003</v>
      </c>
      <c r="AB169" s="1">
        <v>-0.62570000000000003</v>
      </c>
      <c r="AC169" s="1">
        <v>-0.27200000000000002</v>
      </c>
      <c r="AD169" s="1">
        <v>0.98719999999999997</v>
      </c>
      <c r="AE169" s="1">
        <v>2.1505000000000001</v>
      </c>
      <c r="AF169" s="1">
        <v>0.75119999999999998</v>
      </c>
      <c r="AG169" s="1">
        <v>-0.68320000000000003</v>
      </c>
      <c r="AH169" s="1">
        <v>1.625</v>
      </c>
      <c r="AI169" s="1">
        <v>-9.35E-2</v>
      </c>
      <c r="AJ169" s="1">
        <v>0</v>
      </c>
      <c r="AK169" s="1">
        <v>-0.1807</v>
      </c>
      <c r="AL169" s="1">
        <v>1.7646999999999999</v>
      </c>
      <c r="AM169" s="1">
        <v>1.7543</v>
      </c>
      <c r="AN169" s="1">
        <v>0.46989999999999998</v>
      </c>
      <c r="AO169" s="1">
        <v>-3.9300000000000002E-2</v>
      </c>
      <c r="AP169" s="1">
        <v>-2.5510999999999999</v>
      </c>
      <c r="AQ169" s="1">
        <v>0.14929999999999999</v>
      </c>
      <c r="AR169" s="1">
        <v>0.1502</v>
      </c>
      <c r="AS169" s="1">
        <v>0</v>
      </c>
      <c r="AT169" s="1">
        <v>-1.4363999999999999</v>
      </c>
      <c r="AU169" s="1">
        <v>-1.4846999999999999</v>
      </c>
      <c r="AV169" s="1">
        <v>-2.395</v>
      </c>
      <c r="AW169" s="1">
        <v>0</v>
      </c>
      <c r="AX169" s="1">
        <v>0.83260000000000001</v>
      </c>
      <c r="AY169" s="1">
        <v>-0.67879999999999996</v>
      </c>
      <c r="AZ169" s="1">
        <v>-0.40039999999999998</v>
      </c>
      <c r="BA169" s="1">
        <v>0</v>
      </c>
      <c r="BB169" s="1">
        <v>0.14199999999999999</v>
      </c>
      <c r="BC169" s="1">
        <v>-8.0100000000000005E-2</v>
      </c>
      <c r="BD169" s="1">
        <v>-8.7599999999999997E-2</v>
      </c>
      <c r="BE169" s="1">
        <v>-0.85680000000000001</v>
      </c>
      <c r="BF169" s="1">
        <v>0.3448</v>
      </c>
      <c r="BG169" s="1">
        <v>-0.19889999999999999</v>
      </c>
      <c r="BH169" s="1">
        <v>-0.1346</v>
      </c>
      <c r="BI169" s="1">
        <v>-0.4536</v>
      </c>
      <c r="BJ169" s="1">
        <v>-0.91739999999999999</v>
      </c>
      <c r="BK169" s="1">
        <v>-0.1467</v>
      </c>
      <c r="BL169" s="1">
        <v>0.79179999999999995</v>
      </c>
      <c r="BM169" s="1">
        <v>0.22550000000000001</v>
      </c>
      <c r="BN169" s="1">
        <v>-0.66659999999999997</v>
      </c>
      <c r="BO169" s="1">
        <v>0.2087</v>
      </c>
      <c r="BP169" s="1">
        <v>-1.9634</v>
      </c>
      <c r="BQ169" s="1">
        <v>1.3030999999999999</v>
      </c>
      <c r="BR169" s="1">
        <v>-0.1459</v>
      </c>
      <c r="BS169" s="1">
        <v>-0.4587</v>
      </c>
      <c r="BT169" s="1">
        <v>-0.12429999999999999</v>
      </c>
      <c r="BU169" s="1">
        <v>0.88619999999999999</v>
      </c>
      <c r="BV169" s="1">
        <v>-0.41020000000000001</v>
      </c>
      <c r="BW169" s="1">
        <v>0.36409999999999998</v>
      </c>
      <c r="BX169" s="1">
        <v>-0.3377</v>
      </c>
      <c r="BY169" s="1">
        <v>-0.84509999999999996</v>
      </c>
      <c r="BZ169" s="1">
        <v>-0.88260000000000005</v>
      </c>
      <c r="CA169" s="1">
        <v>-0.69220000000000004</v>
      </c>
      <c r="CB169" s="1">
        <v>-0.55720000000000003</v>
      </c>
      <c r="CC169" s="1">
        <v>8.6800000000000002E-2</v>
      </c>
      <c r="CD169" s="1">
        <v>0</v>
      </c>
      <c r="CE169" s="1">
        <v>-0.2082</v>
      </c>
      <c r="CF169" s="1">
        <v>-0.10639999999999999</v>
      </c>
      <c r="CG169" s="1">
        <v>-0.70269999999999999</v>
      </c>
      <c r="CH169" s="1">
        <v>0.7056</v>
      </c>
      <c r="CI169" s="1">
        <v>-0.17180000000000001</v>
      </c>
      <c r="CJ169" s="1">
        <v>2.1427999999999998</v>
      </c>
      <c r="CK169" s="1">
        <v>0</v>
      </c>
      <c r="CL169" s="1">
        <v>7.2700000000000001E-2</v>
      </c>
      <c r="CM169" s="1">
        <v>0.7802</v>
      </c>
      <c r="CN169" s="1">
        <v>0.26900000000000002</v>
      </c>
      <c r="CO169" s="1">
        <v>6.7599999999999993E-2</v>
      </c>
      <c r="CP169" s="1">
        <v>-0.25</v>
      </c>
      <c r="CQ169" s="1">
        <v>0.37640000000000001</v>
      </c>
      <c r="CR169" s="1">
        <v>0.19239999999999999</v>
      </c>
      <c r="CS169" s="1">
        <v>0.36859999999999998</v>
      </c>
      <c r="CT169" s="1">
        <v>0.62819999999999998</v>
      </c>
      <c r="CU169" s="1">
        <v>-0.57879999999999998</v>
      </c>
      <c r="CV169" s="1">
        <v>-0.1245</v>
      </c>
      <c r="CW169" s="1">
        <v>-1.3541000000000001</v>
      </c>
      <c r="CX169" s="1">
        <v>0.2492</v>
      </c>
      <c r="CY169" s="1">
        <v>0.37809999999999999</v>
      </c>
      <c r="CZ169" s="1">
        <v>5.3800000000000001E-2</v>
      </c>
      <c r="DA169" s="1">
        <v>7.0900000000000005E-2</v>
      </c>
      <c r="DB169" s="1">
        <v>-1.3944000000000001</v>
      </c>
      <c r="DC169" s="1">
        <v>-2.2069999999999999</v>
      </c>
      <c r="DD169" s="1">
        <v>-1.0286</v>
      </c>
      <c r="DE169" s="1">
        <v>0.52769999999999995</v>
      </c>
      <c r="DF169" s="1">
        <v>-0.38390000000000002</v>
      </c>
      <c r="DG169" s="1">
        <v>1.5E-3</v>
      </c>
      <c r="DH169" s="1">
        <v>0.29809999999999998</v>
      </c>
      <c r="DI169" s="1">
        <v>-7.5499999999999998E-2</v>
      </c>
      <c r="DJ169" s="1">
        <v>0.76219999999999999</v>
      </c>
      <c r="DK169" s="1">
        <v>0.74450000000000005</v>
      </c>
      <c r="DL169" s="1">
        <v>1.0053000000000001</v>
      </c>
      <c r="DM169" s="1">
        <v>0.98960000000000004</v>
      </c>
      <c r="DN169" s="1">
        <v>0.14729999999999999</v>
      </c>
      <c r="DO169" s="1">
        <v>0.58499999999999996</v>
      </c>
      <c r="DP169" s="1">
        <v>1.1692</v>
      </c>
      <c r="DQ169" s="1">
        <v>0.63319999999999999</v>
      </c>
      <c r="DR169" s="1">
        <v>0.75490000000000002</v>
      </c>
      <c r="DS169" s="1">
        <v>0.13020000000000001</v>
      </c>
      <c r="DT169" s="1">
        <v>-1.6549</v>
      </c>
      <c r="DU169" s="1">
        <v>-0.49330000000000002</v>
      </c>
      <c r="DV169" s="1">
        <v>0.34110000000000001</v>
      </c>
      <c r="DW169" s="1">
        <v>5.3499999999999999E-2</v>
      </c>
      <c r="DX169" s="1">
        <v>-0.67069999999999996</v>
      </c>
      <c r="DY169" s="1">
        <v>0.2354</v>
      </c>
      <c r="DZ169" s="1">
        <v>1.1234999999999999</v>
      </c>
      <c r="EA169" s="1">
        <v>-0.25440000000000002</v>
      </c>
      <c r="EB169" s="1">
        <v>-0.68899999999999995</v>
      </c>
      <c r="EC169" s="1">
        <v>-0.45610000000000001</v>
      </c>
      <c r="ED169" s="1">
        <v>1.2798</v>
      </c>
      <c r="EE169" s="1">
        <v>-0.58069999999999999</v>
      </c>
      <c r="EF169" s="1">
        <v>-0.49330000000000002</v>
      </c>
      <c r="EG169" s="1">
        <v>-0.1056</v>
      </c>
      <c r="EH169" s="1">
        <v>0.1202</v>
      </c>
      <c r="EI169" s="1">
        <v>9.0899999999999995E-2</v>
      </c>
      <c r="EJ169" s="1">
        <v>-0.35909999999999997</v>
      </c>
      <c r="EK169" s="1">
        <v>0.24360000000000001</v>
      </c>
      <c r="EL169" s="1">
        <v>0.4128</v>
      </c>
      <c r="EM169" s="1">
        <v>0.59850000000000003</v>
      </c>
      <c r="EN169" s="1">
        <v>-0.25819999999999999</v>
      </c>
      <c r="EO169" s="1">
        <v>0.71879999999999999</v>
      </c>
      <c r="EP169" s="1">
        <v>0.87460000000000004</v>
      </c>
      <c r="EQ169" s="1">
        <v>-0.44900000000000001</v>
      </c>
      <c r="ES169" s="1">
        <v>0.15459999999999999</v>
      </c>
      <c r="ET169" s="1">
        <v>0.4501</v>
      </c>
      <c r="EU169" s="1">
        <v>-0.1515</v>
      </c>
      <c r="GI169" s="1">
        <v>1.9467000000000001</v>
      </c>
      <c r="HA169" s="1" t="str">
        <f t="shared" si="4"/>
        <v>2018</v>
      </c>
      <c r="HB169" s="1" t="str">
        <f t="shared" si="5"/>
        <v>11</v>
      </c>
    </row>
    <row r="170" spans="1:210">
      <c r="A170" s="3" t="s">
        <v>9</v>
      </c>
      <c r="B170" s="3"/>
      <c r="C170" s="3" t="s">
        <v>3443</v>
      </c>
      <c r="E170" s="1" t="s">
        <v>432</v>
      </c>
      <c r="F170" s="1">
        <v>0</v>
      </c>
      <c r="G170" s="1">
        <v>0.54679999999999995</v>
      </c>
      <c r="H170" s="1">
        <v>7.6844999999999999</v>
      </c>
      <c r="I170" s="1">
        <v>-0.66790000000000005</v>
      </c>
      <c r="J170" s="1">
        <v>0.24959999999999999</v>
      </c>
      <c r="K170" s="1">
        <v>0.58960000000000001</v>
      </c>
      <c r="L170" s="1">
        <v>-0.36940000000000001</v>
      </c>
      <c r="M170" s="1">
        <v>-1.2877000000000001</v>
      </c>
      <c r="N170" s="1">
        <v>-2.2896999999999998</v>
      </c>
      <c r="O170" s="1">
        <v>-2.1261000000000001</v>
      </c>
      <c r="P170" s="1">
        <v>1.7532000000000001</v>
      </c>
      <c r="Q170" s="1">
        <v>0</v>
      </c>
      <c r="R170" s="1">
        <v>-1.0665</v>
      </c>
      <c r="S170" s="1">
        <v>-0.40670000000000001</v>
      </c>
      <c r="T170" s="1">
        <v>0</v>
      </c>
      <c r="U170" s="1">
        <v>0.51449999999999996</v>
      </c>
      <c r="V170" s="1">
        <v>-0.77669999999999995</v>
      </c>
      <c r="W170" s="1">
        <v>0.51819999999999999</v>
      </c>
      <c r="X170" s="1">
        <v>0</v>
      </c>
      <c r="Y170" s="1">
        <v>-0.36670000000000003</v>
      </c>
      <c r="Z170" s="1">
        <v>0.1525</v>
      </c>
      <c r="AA170" s="1">
        <v>0.88070000000000004</v>
      </c>
      <c r="AB170" s="1">
        <v>-0.37590000000000001</v>
      </c>
      <c r="AC170" s="1">
        <v>-1.0337000000000001</v>
      </c>
      <c r="AD170" s="1">
        <v>0.23019999999999999</v>
      </c>
      <c r="AE170" s="1">
        <v>0.1779</v>
      </c>
      <c r="AF170" s="1">
        <v>0.82909999999999995</v>
      </c>
      <c r="AG170" s="1">
        <v>-0.87060000000000004</v>
      </c>
      <c r="AH170" s="1">
        <v>-0.24529999999999999</v>
      </c>
      <c r="AI170" s="1">
        <v>-0.70250000000000001</v>
      </c>
      <c r="AJ170" s="1">
        <v>-6.6799999999999998E-2</v>
      </c>
      <c r="AK170" s="1">
        <v>4.0640000000000001</v>
      </c>
      <c r="AL170" s="1">
        <v>-0.19209999999999999</v>
      </c>
      <c r="AM170" s="1">
        <v>-0.42909999999999998</v>
      </c>
      <c r="AN170" s="1">
        <v>0.37590000000000001</v>
      </c>
      <c r="AO170" s="1">
        <v>-1.7996000000000001</v>
      </c>
      <c r="AP170" s="1">
        <v>-5.7377000000000002</v>
      </c>
      <c r="AQ170" s="1">
        <v>1.8628</v>
      </c>
      <c r="AR170" s="1">
        <v>-0.74329999999999996</v>
      </c>
      <c r="AS170" s="1">
        <v>-1.2828999999999999</v>
      </c>
      <c r="AT170" s="1">
        <v>0.55549999999999999</v>
      </c>
      <c r="AU170" s="1">
        <v>-0.71199999999999997</v>
      </c>
      <c r="AV170" s="1">
        <v>-1.0021</v>
      </c>
      <c r="AW170" s="1">
        <v>-0.53790000000000004</v>
      </c>
      <c r="AX170" s="1">
        <v>0.95940000000000003</v>
      </c>
      <c r="AY170" s="1">
        <v>-0.68020000000000003</v>
      </c>
      <c r="AZ170" s="1">
        <v>3.6499999999999998E-2</v>
      </c>
      <c r="BA170" s="1">
        <v>0.1129</v>
      </c>
      <c r="BB170" s="1">
        <v>-0.62580000000000002</v>
      </c>
      <c r="BC170" s="1">
        <v>0.1603</v>
      </c>
      <c r="BD170" s="1">
        <v>-8.7800000000000003E-2</v>
      </c>
      <c r="BE170" s="1">
        <v>-0.64459999999999995</v>
      </c>
      <c r="BF170" s="1">
        <v>-2.5710999999999999</v>
      </c>
      <c r="BG170" s="1">
        <v>-0.2324</v>
      </c>
      <c r="BH170" s="1">
        <v>0</v>
      </c>
      <c r="BI170" s="1">
        <v>-0.45300000000000001</v>
      </c>
      <c r="BJ170" s="1">
        <v>-0.2114</v>
      </c>
      <c r="BK170" s="1">
        <v>-2.0855999999999999</v>
      </c>
      <c r="BL170" s="1">
        <v>-1.6949000000000001</v>
      </c>
      <c r="BM170" s="1">
        <v>2.0270000000000001</v>
      </c>
      <c r="BN170" s="1">
        <v>-5.1597</v>
      </c>
      <c r="BO170" s="1">
        <v>2.9268000000000001</v>
      </c>
      <c r="BP170" s="1">
        <v>8.0678999999999998</v>
      </c>
      <c r="BQ170" s="1">
        <v>-3.9845000000000002</v>
      </c>
      <c r="BR170" s="1">
        <v>0.53439999999999999</v>
      </c>
      <c r="BS170" s="1">
        <v>-0.15310000000000001</v>
      </c>
      <c r="BT170" s="1">
        <v>0.1242</v>
      </c>
      <c r="BU170" s="1">
        <v>2.0802</v>
      </c>
      <c r="BV170" s="1">
        <v>-2.2252000000000001</v>
      </c>
      <c r="BW170" s="1">
        <v>0.2742</v>
      </c>
      <c r="BX170" s="1">
        <v>-7.3099999999999998E-2</v>
      </c>
      <c r="BY170" s="1">
        <v>-0.93059999999999998</v>
      </c>
      <c r="BZ170" s="1">
        <v>0</v>
      </c>
      <c r="CA170" s="1">
        <v>0.79869999999999997</v>
      </c>
      <c r="CB170" s="1">
        <v>-1.2658</v>
      </c>
      <c r="CC170" s="1">
        <v>-0.52210000000000001</v>
      </c>
      <c r="CD170" s="1">
        <v>0</v>
      </c>
      <c r="CE170" s="1">
        <v>7.8799999999999995E-2</v>
      </c>
      <c r="CF170" s="1">
        <v>-4.2999999999999997E-2</v>
      </c>
      <c r="CG170" s="1">
        <v>-0.76749999999999996</v>
      </c>
      <c r="CH170" s="1">
        <v>0.3019</v>
      </c>
      <c r="CI170" s="1">
        <v>-0.17169999999999999</v>
      </c>
      <c r="CJ170" s="1">
        <v>0.58879999999999999</v>
      </c>
      <c r="CK170" s="1">
        <v>-1.9915</v>
      </c>
      <c r="CL170" s="1">
        <v>7.9100000000000004E-2</v>
      </c>
      <c r="CM170" s="1">
        <v>0.1474</v>
      </c>
      <c r="CN170" s="1">
        <v>0.3044</v>
      </c>
      <c r="CO170" s="1">
        <v>-0.27510000000000001</v>
      </c>
      <c r="CP170" s="1">
        <v>-0.84489999999999998</v>
      </c>
      <c r="CQ170" s="1">
        <v>0.28070000000000001</v>
      </c>
      <c r="CR170" s="1">
        <v>-0.52800000000000002</v>
      </c>
      <c r="CS170" s="1">
        <v>-1.0422</v>
      </c>
      <c r="CT170" s="1">
        <v>-0.34300000000000003</v>
      </c>
      <c r="CU170" s="1">
        <v>-0.33729999999999999</v>
      </c>
      <c r="CV170" s="1">
        <v>-1.4953000000000001</v>
      </c>
      <c r="CW170" s="1">
        <v>-0.42099999999999999</v>
      </c>
      <c r="CX170" s="1">
        <v>-0.19889999999999999</v>
      </c>
      <c r="CY170" s="1">
        <v>0.59619999999999995</v>
      </c>
      <c r="CZ170" s="1">
        <v>-0.59330000000000005</v>
      </c>
      <c r="DA170" s="1">
        <v>-7.0900000000000005E-2</v>
      </c>
      <c r="DB170" s="1">
        <v>-2.7846000000000002</v>
      </c>
      <c r="DC170" s="1">
        <v>5.7172999999999998</v>
      </c>
      <c r="DD170" s="1">
        <v>-5.2294</v>
      </c>
      <c r="DE170" s="1">
        <v>0.1575</v>
      </c>
      <c r="DF170" s="1">
        <v>-3.1800000000000002E-2</v>
      </c>
      <c r="DG170" s="1">
        <v>-7.5800000000000006E-2</v>
      </c>
      <c r="DH170" s="1">
        <v>0.65810000000000002</v>
      </c>
      <c r="DI170" s="1">
        <v>3.7699999999999997E-2</v>
      </c>
      <c r="DJ170" s="1">
        <v>0.64149999999999996</v>
      </c>
      <c r="DK170" s="1">
        <v>0.86250000000000004</v>
      </c>
      <c r="DL170" s="1">
        <v>0.7843</v>
      </c>
      <c r="DM170" s="1">
        <v>0.75449999999999995</v>
      </c>
      <c r="DN170" s="1">
        <v>8.6900000000000005E-2</v>
      </c>
      <c r="DO170" s="1">
        <v>0.19409999999999999</v>
      </c>
      <c r="DP170" s="1">
        <v>5.5599999999999997E-2</v>
      </c>
      <c r="DQ170" s="1">
        <v>0.28599999999999998</v>
      </c>
      <c r="DR170" s="1">
        <v>4.0500000000000001E-2</v>
      </c>
      <c r="DS170" s="1">
        <v>0.15190000000000001</v>
      </c>
      <c r="DT170" s="1">
        <v>-2.1044999999999998</v>
      </c>
      <c r="DU170" s="1">
        <v>-0.24709999999999999</v>
      </c>
      <c r="DV170" s="1">
        <v>-0.2853</v>
      </c>
      <c r="DW170" s="1">
        <v>-0.85919999999999996</v>
      </c>
      <c r="DX170" s="1">
        <v>-2.1177000000000001</v>
      </c>
      <c r="DY170" s="1">
        <v>-1.2895000000000001</v>
      </c>
      <c r="DZ170" s="1">
        <v>-0.1169</v>
      </c>
      <c r="EA170" s="1">
        <v>-0.4471</v>
      </c>
      <c r="EB170" s="1">
        <v>-1.1456</v>
      </c>
      <c r="EC170" s="1">
        <v>-1.0579000000000001</v>
      </c>
      <c r="ED170" s="1">
        <v>-0.2868</v>
      </c>
      <c r="EE170" s="1">
        <v>8.6300000000000002E-2</v>
      </c>
      <c r="EF170" s="1">
        <v>-0.1767</v>
      </c>
      <c r="EG170" s="1">
        <v>-6.7400000000000002E-2</v>
      </c>
      <c r="EH170" s="1">
        <v>0.3402</v>
      </c>
      <c r="EI170" s="1">
        <v>-0.12529999999999999</v>
      </c>
      <c r="EJ170" s="1">
        <v>-0.6089</v>
      </c>
      <c r="EK170" s="1">
        <v>3.1199999999999999E-2</v>
      </c>
      <c r="EL170" s="1">
        <v>0.48039999999999999</v>
      </c>
      <c r="EM170" s="1">
        <v>-1.5454000000000001</v>
      </c>
      <c r="EN170" s="1">
        <v>-0.8175</v>
      </c>
      <c r="EO170" s="1">
        <v>0.6694</v>
      </c>
      <c r="EP170" s="1">
        <v>0.69840000000000002</v>
      </c>
      <c r="EQ170" s="1">
        <v>5.1900000000000002E-2</v>
      </c>
      <c r="ES170" s="1">
        <v>2.2416</v>
      </c>
      <c r="ET170" s="1">
        <v>-0.31509999999999999</v>
      </c>
      <c r="EU170" s="1">
        <v>0.92669999999999997</v>
      </c>
      <c r="GI170" s="1">
        <v>1.1536</v>
      </c>
      <c r="HA170" s="1" t="str">
        <f t="shared" si="4"/>
        <v>2018</v>
      </c>
      <c r="HB170" s="1" t="str">
        <f t="shared" si="5"/>
        <v>11</v>
      </c>
    </row>
    <row r="171" spans="1:210">
      <c r="A171" s="3" t="s">
        <v>9</v>
      </c>
      <c r="B171" s="3"/>
      <c r="C171" s="3" t="s">
        <v>3444</v>
      </c>
      <c r="E171" s="1" t="s">
        <v>3444</v>
      </c>
      <c r="F171" s="1">
        <v>-2.6200000000000001E-2</v>
      </c>
      <c r="G171" s="1">
        <v>0.13930000000000001</v>
      </c>
      <c r="H171" s="1">
        <v>-0.57450000000000001</v>
      </c>
      <c r="I171" s="1">
        <v>-1.5821000000000001</v>
      </c>
      <c r="J171" s="1">
        <v>-0.30669999999999997</v>
      </c>
      <c r="K171" s="1">
        <v>0.4728</v>
      </c>
      <c r="L171" s="1">
        <v>-0.12429999999999999</v>
      </c>
      <c r="M171" s="1">
        <v>-1.3894</v>
      </c>
      <c r="N171" s="1">
        <v>-2.0621</v>
      </c>
      <c r="O171" s="1">
        <v>-2.2448000000000001</v>
      </c>
      <c r="P171" s="1">
        <v>0.60360000000000003</v>
      </c>
      <c r="Q171" s="1">
        <v>-0.73799999999999999</v>
      </c>
      <c r="R171" s="1">
        <v>-0.71040000000000003</v>
      </c>
      <c r="S171" s="1">
        <v>-0.57599999999999996</v>
      </c>
      <c r="T171" s="1">
        <v>0.7288</v>
      </c>
      <c r="U171" s="1">
        <v>1.0018</v>
      </c>
      <c r="V171" s="1">
        <v>-0.1048</v>
      </c>
      <c r="W171" s="1">
        <v>0.41</v>
      </c>
      <c r="X171" s="1">
        <v>0.6825</v>
      </c>
      <c r="Y171" s="1">
        <v>0.1255</v>
      </c>
      <c r="Z171" s="1">
        <v>-7.5200000000000003E-2</v>
      </c>
      <c r="AA171" s="1">
        <v>2.0244</v>
      </c>
      <c r="AB171" s="1">
        <v>-1.2405999999999999</v>
      </c>
      <c r="AC171" s="1">
        <v>0.49359999999999998</v>
      </c>
      <c r="AD171" s="1">
        <v>0.87409999999999999</v>
      </c>
      <c r="AE171" s="1">
        <v>1.081</v>
      </c>
      <c r="AF171" s="1">
        <v>2.0337999999999998</v>
      </c>
      <c r="AG171" s="1">
        <v>-1.2915000000000001</v>
      </c>
      <c r="AH171" s="1">
        <v>0.74809999999999999</v>
      </c>
      <c r="AI171" s="1">
        <v>-0.66279999999999994</v>
      </c>
      <c r="AJ171" s="1">
        <v>-0.1328</v>
      </c>
      <c r="AK171" s="1">
        <v>-0.06</v>
      </c>
      <c r="AL171" s="1">
        <v>0.87890000000000001</v>
      </c>
      <c r="AM171" s="1">
        <v>1.31</v>
      </c>
      <c r="AN171" s="1">
        <v>0.28320000000000001</v>
      </c>
      <c r="AO171" s="1">
        <v>-0.28000000000000003</v>
      </c>
      <c r="AP171" s="1">
        <v>-2.4333999999999998</v>
      </c>
      <c r="AQ171" s="1">
        <v>0.36459999999999998</v>
      </c>
      <c r="AR171" s="1">
        <v>-0.60209999999999997</v>
      </c>
      <c r="AS171" s="1">
        <v>3.6600000000000001E-2</v>
      </c>
      <c r="AT171" s="1">
        <v>0.32850000000000001</v>
      </c>
      <c r="AU171" s="1">
        <v>-0.98429999999999995</v>
      </c>
      <c r="AV171" s="1">
        <v>-2.2938999999999998</v>
      </c>
      <c r="AW171" s="1">
        <v>0.26840000000000003</v>
      </c>
      <c r="AX171" s="1">
        <v>2.1816</v>
      </c>
      <c r="AY171" s="1">
        <v>-1.0094000000000001</v>
      </c>
      <c r="AZ171" s="1">
        <v>0.1847</v>
      </c>
      <c r="BA171" s="1">
        <v>-0.2283</v>
      </c>
      <c r="BB171" s="1">
        <v>-2.9100000000000001E-2</v>
      </c>
      <c r="BC171" s="1">
        <v>-0.31669999999999998</v>
      </c>
      <c r="BD171" s="1">
        <v>0.21970000000000001</v>
      </c>
      <c r="BE171" s="1">
        <v>-0.5786</v>
      </c>
      <c r="BF171" s="1">
        <v>-0.5655</v>
      </c>
      <c r="BG171" s="1">
        <v>3.4000000000000002E-2</v>
      </c>
      <c r="BH171" s="1">
        <v>0</v>
      </c>
      <c r="BI171" s="1">
        <v>0.42559999999999998</v>
      </c>
      <c r="BJ171" s="1">
        <v>-0.55630000000000002</v>
      </c>
      <c r="BK171" s="1">
        <v>-0.52490000000000003</v>
      </c>
      <c r="BL171" s="1">
        <v>-0.34760000000000002</v>
      </c>
      <c r="BM171" s="1">
        <v>0.36599999999999999</v>
      </c>
      <c r="BN171" s="1">
        <v>-1.4472</v>
      </c>
      <c r="BO171" s="1">
        <v>0.40510000000000002</v>
      </c>
      <c r="BP171" s="1">
        <v>-0.33639999999999998</v>
      </c>
      <c r="BQ171" s="1">
        <v>5.6599999999999998E-2</v>
      </c>
      <c r="BR171" s="1">
        <v>-1.1084000000000001</v>
      </c>
      <c r="BS171" s="1">
        <v>0</v>
      </c>
      <c r="BT171" s="1">
        <v>0.1226</v>
      </c>
      <c r="BU171" s="1">
        <v>1.5872999999999999</v>
      </c>
      <c r="BV171" s="1">
        <v>0.18659999999999999</v>
      </c>
      <c r="BW171" s="1">
        <v>0.1966</v>
      </c>
      <c r="BX171" s="1">
        <v>-0.41360000000000002</v>
      </c>
      <c r="BY171" s="1">
        <v>-0.92649999999999999</v>
      </c>
      <c r="BZ171" s="1">
        <v>-1.083</v>
      </c>
      <c r="CA171" s="1">
        <v>-1.1572</v>
      </c>
      <c r="CB171" s="1">
        <v>-0.35649999999999998</v>
      </c>
      <c r="CC171" s="1">
        <v>-0.98299999999999998</v>
      </c>
      <c r="CD171" s="1">
        <v>0.1124</v>
      </c>
      <c r="CE171" s="1">
        <v>-2.1299999999999999E-2</v>
      </c>
      <c r="CF171" s="1">
        <v>-0.2127</v>
      </c>
      <c r="CG171" s="1">
        <v>-0.5756</v>
      </c>
      <c r="CH171" s="1">
        <v>0.29570000000000002</v>
      </c>
      <c r="CI171" s="1">
        <v>0.22620000000000001</v>
      </c>
      <c r="CJ171" s="1">
        <v>0.94240000000000002</v>
      </c>
      <c r="CK171" s="1">
        <v>-1.5960000000000001</v>
      </c>
      <c r="CL171" s="1">
        <v>-0.1613</v>
      </c>
      <c r="CM171" s="1">
        <v>-0.1875</v>
      </c>
      <c r="CN171" s="1">
        <v>5.57E-2</v>
      </c>
      <c r="CO171" s="1">
        <v>-0.25040000000000001</v>
      </c>
      <c r="CP171" s="1">
        <v>-1.1049</v>
      </c>
      <c r="CQ171" s="1">
        <v>0.28160000000000002</v>
      </c>
      <c r="CR171" s="1">
        <v>-0.38719999999999999</v>
      </c>
      <c r="CS171" s="1">
        <v>-0.68889999999999996</v>
      </c>
      <c r="CT171" s="1">
        <v>0.28699999999999998</v>
      </c>
      <c r="CU171" s="1">
        <v>-0.91339999999999999</v>
      </c>
      <c r="CV171" s="1">
        <v>1.2658</v>
      </c>
      <c r="CW171" s="1">
        <v>-0.83979999999999999</v>
      </c>
      <c r="CX171" s="1">
        <v>0.29909999999999998</v>
      </c>
      <c r="CY171" s="1">
        <v>1.3057000000000001</v>
      </c>
      <c r="CZ171" s="1">
        <v>5.4300000000000001E-2</v>
      </c>
      <c r="DA171" s="1">
        <v>-0.3584</v>
      </c>
      <c r="DB171" s="1">
        <v>-1.6064000000000001</v>
      </c>
      <c r="DC171" s="1">
        <v>-0.30969999999999998</v>
      </c>
      <c r="DD171" s="1">
        <v>-1.4713000000000001</v>
      </c>
      <c r="DE171" s="1">
        <v>0.21010000000000001</v>
      </c>
      <c r="DF171" s="1">
        <v>0.21690000000000001</v>
      </c>
      <c r="DG171" s="1">
        <v>-3.2899999999999999E-2</v>
      </c>
      <c r="DH171" s="1">
        <v>0.6855</v>
      </c>
      <c r="DI171" s="1">
        <v>-3.8800000000000001E-2</v>
      </c>
      <c r="DJ171" s="1">
        <v>0.87329999999999997</v>
      </c>
      <c r="DK171" s="1">
        <v>0.66410000000000002</v>
      </c>
      <c r="DL171" s="1">
        <v>0.64659999999999995</v>
      </c>
      <c r="DM171" s="1">
        <v>0.90210000000000001</v>
      </c>
      <c r="DN171" s="1">
        <v>0.57969999999999999</v>
      </c>
      <c r="DO171" s="1">
        <v>0.61829999999999996</v>
      </c>
      <c r="DP171" s="1">
        <v>0.2248</v>
      </c>
      <c r="DQ171" s="1">
        <v>0.23130000000000001</v>
      </c>
      <c r="DR171" s="1">
        <v>0.22409999999999999</v>
      </c>
      <c r="DS171" s="1">
        <v>0.34839999999999999</v>
      </c>
      <c r="DT171" s="1">
        <v>-1.9379</v>
      </c>
      <c r="DU171" s="1">
        <v>4.9500000000000002E-2</v>
      </c>
      <c r="DV171" s="1">
        <v>-0.28960000000000002</v>
      </c>
      <c r="DW171" s="1">
        <v>5.45E-2</v>
      </c>
      <c r="DX171" s="1">
        <v>0.79569999999999996</v>
      </c>
      <c r="DY171" s="1">
        <v>0.95350000000000001</v>
      </c>
      <c r="DZ171" s="1">
        <v>0.70960000000000001</v>
      </c>
      <c r="EA171" s="1">
        <v>-0.72519999999999996</v>
      </c>
      <c r="EB171" s="1">
        <v>-0.55630000000000002</v>
      </c>
      <c r="EC171" s="1">
        <v>-0.55889999999999995</v>
      </c>
      <c r="ED171" s="1">
        <v>0.40620000000000001</v>
      </c>
      <c r="EE171" s="1">
        <v>-0.1037</v>
      </c>
      <c r="EF171" s="1">
        <v>-0.52410000000000001</v>
      </c>
      <c r="EG171" s="1">
        <v>-0.1038</v>
      </c>
      <c r="EH171" s="1">
        <v>0.48099999999999998</v>
      </c>
      <c r="EI171" s="1">
        <v>0.2974</v>
      </c>
      <c r="EJ171" s="1">
        <v>0.4919</v>
      </c>
      <c r="EK171" s="1">
        <v>0.22520000000000001</v>
      </c>
      <c r="EL171" s="1">
        <v>0.38450000000000001</v>
      </c>
      <c r="EM171" s="1">
        <v>-0.78810000000000002</v>
      </c>
      <c r="EN171" s="1">
        <v>-0.97209999999999996</v>
      </c>
      <c r="EO171" s="1">
        <v>0.75609999999999999</v>
      </c>
      <c r="EP171" s="1">
        <v>0.5776</v>
      </c>
      <c r="EQ171" s="1">
        <v>0.68140000000000001</v>
      </c>
      <c r="ES171" s="1">
        <v>1.8581000000000001</v>
      </c>
      <c r="ET171" s="1">
        <v>-0.54600000000000004</v>
      </c>
      <c r="EU171" s="1">
        <v>1.1823999999999999</v>
      </c>
      <c r="GI171" s="1">
        <v>1.7826</v>
      </c>
      <c r="HA171" s="1" t="str">
        <f t="shared" si="4"/>
        <v>2018</v>
      </c>
      <c r="HB171" s="1" t="str">
        <f t="shared" si="5"/>
        <v>11</v>
      </c>
    </row>
    <row r="172" spans="1:210">
      <c r="A172" s="3" t="s">
        <v>9</v>
      </c>
      <c r="B172" s="3"/>
      <c r="C172" s="3" t="s">
        <v>3445</v>
      </c>
      <c r="E172" s="1" t="s">
        <v>433</v>
      </c>
      <c r="F172" s="1">
        <v>5.2499999999999998E-2</v>
      </c>
      <c r="G172" s="1">
        <v>6.9900000000000004E-2</v>
      </c>
      <c r="H172" s="1">
        <v>-0.16500000000000001</v>
      </c>
      <c r="I172" s="1">
        <v>-1.3008</v>
      </c>
      <c r="J172" s="1">
        <v>5.11E-2</v>
      </c>
      <c r="K172" s="1">
        <v>0.4708</v>
      </c>
      <c r="L172" s="1">
        <v>0.20780000000000001</v>
      </c>
      <c r="M172" s="1">
        <v>-1.3262</v>
      </c>
      <c r="N172" s="1">
        <v>-2.0547</v>
      </c>
      <c r="O172" s="1">
        <v>-1.8420000000000001</v>
      </c>
      <c r="P172" s="1">
        <v>0.87660000000000005</v>
      </c>
      <c r="Q172" s="1">
        <v>-0.38350000000000001</v>
      </c>
      <c r="R172" s="1">
        <v>-0.59699999999999998</v>
      </c>
      <c r="S172" s="1">
        <v>-0.10290000000000001</v>
      </c>
      <c r="T172" s="1">
        <v>0.61180000000000001</v>
      </c>
      <c r="U172" s="1">
        <v>0.59119999999999995</v>
      </c>
      <c r="V172" s="1">
        <v>-0.41810000000000003</v>
      </c>
      <c r="W172" s="1">
        <v>0.93330000000000002</v>
      </c>
      <c r="X172" s="1">
        <v>0.34010000000000001</v>
      </c>
      <c r="Y172" s="1">
        <v>-0.4677</v>
      </c>
      <c r="Z172" s="1">
        <v>0.30180000000000001</v>
      </c>
      <c r="AA172" s="1">
        <v>-0.74919999999999998</v>
      </c>
      <c r="AB172" s="1">
        <v>0.50309999999999999</v>
      </c>
      <c r="AC172" s="1">
        <v>-5.4399999999999997E-2</v>
      </c>
      <c r="AD172" s="1">
        <v>0.52139999999999997</v>
      </c>
      <c r="AE172" s="1">
        <v>0.89439999999999997</v>
      </c>
      <c r="AF172" s="1">
        <v>-0.74129999999999996</v>
      </c>
      <c r="AG172" s="1">
        <v>0.12479999999999999</v>
      </c>
      <c r="AH172" s="1">
        <v>0.74709999999999999</v>
      </c>
      <c r="AI172" s="1">
        <v>-0.19309999999999999</v>
      </c>
      <c r="AJ172" s="1">
        <v>-0.19739999999999999</v>
      </c>
      <c r="AK172" s="1">
        <v>0.65980000000000005</v>
      </c>
      <c r="AL172" s="1">
        <v>0.87890000000000001</v>
      </c>
      <c r="AM172" s="1">
        <v>1.31</v>
      </c>
      <c r="AN172" s="1">
        <v>0.33329999999999999</v>
      </c>
      <c r="AO172" s="1">
        <v>-0.6028</v>
      </c>
      <c r="AP172" s="1">
        <v>-2.9245000000000001</v>
      </c>
      <c r="AQ172" s="1">
        <v>0.65310000000000001</v>
      </c>
      <c r="AR172" s="1">
        <v>-0.65190000000000003</v>
      </c>
      <c r="AS172" s="1">
        <v>-0.79649999999999999</v>
      </c>
      <c r="AT172" s="1">
        <v>1.9823</v>
      </c>
      <c r="AU172" s="1">
        <v>-1.4803999999999999</v>
      </c>
      <c r="AV172" s="1">
        <v>-2.8933</v>
      </c>
      <c r="AW172" s="1">
        <v>0.93640000000000001</v>
      </c>
      <c r="AX172" s="1">
        <v>-0.34749999999999998</v>
      </c>
      <c r="AY172" s="1">
        <v>0</v>
      </c>
      <c r="AZ172" s="1">
        <v>-0.18579999999999999</v>
      </c>
      <c r="BA172" s="1">
        <v>0.2296</v>
      </c>
      <c r="BB172" s="1">
        <v>-0.67800000000000005</v>
      </c>
      <c r="BC172" s="1">
        <v>0</v>
      </c>
      <c r="BD172" s="1">
        <v>-0.48259999999999997</v>
      </c>
      <c r="BE172" s="1">
        <v>-0.98280000000000001</v>
      </c>
      <c r="BF172" s="1">
        <v>-1.3493999999999999</v>
      </c>
      <c r="BG172" s="1">
        <v>-0.54200000000000004</v>
      </c>
      <c r="BH172" s="1">
        <v>0.3997</v>
      </c>
      <c r="BI172" s="1">
        <v>-1.0293000000000001</v>
      </c>
      <c r="BJ172" s="1">
        <v>0.35060000000000002</v>
      </c>
      <c r="BK172" s="1">
        <v>-0.6784</v>
      </c>
      <c r="BL172" s="1">
        <v>-0.34920000000000001</v>
      </c>
      <c r="BM172" s="1">
        <v>0.50939999999999996</v>
      </c>
      <c r="BN172" s="1">
        <v>-2.6795</v>
      </c>
      <c r="BO172" s="1">
        <v>1.208</v>
      </c>
      <c r="BP172" s="1">
        <v>-0.80589999999999995</v>
      </c>
      <c r="BQ172" s="1">
        <v>1.2492000000000001</v>
      </c>
      <c r="BR172" s="1">
        <v>-0.43709999999999999</v>
      </c>
      <c r="BS172" s="1">
        <v>-0.70309999999999995</v>
      </c>
      <c r="BT172" s="1">
        <v>0.49199999999999999</v>
      </c>
      <c r="BU172" s="1">
        <v>5.0071000000000003</v>
      </c>
      <c r="BV172" s="1">
        <v>-1.0707</v>
      </c>
      <c r="BW172" s="1">
        <v>0.41830000000000001</v>
      </c>
      <c r="BX172" s="1">
        <v>4.0099999999999997E-2</v>
      </c>
      <c r="BY172" s="1">
        <v>-0.94099999999999995</v>
      </c>
      <c r="BZ172" s="1">
        <v>-0.87990000000000002</v>
      </c>
      <c r="CA172" s="1">
        <v>-0.47639999999999999</v>
      </c>
      <c r="CB172" s="1">
        <v>-0.35549999999999998</v>
      </c>
      <c r="CC172" s="1">
        <v>-0.88800000000000001</v>
      </c>
      <c r="CD172" s="1">
        <v>0.22539999999999999</v>
      </c>
      <c r="CE172" s="1">
        <v>0.2296</v>
      </c>
      <c r="CF172" s="1">
        <v>-5.7000000000000002E-2</v>
      </c>
      <c r="CG172" s="1">
        <v>-0.7379</v>
      </c>
      <c r="CH172" s="1">
        <v>0.14760000000000001</v>
      </c>
      <c r="CI172" s="1">
        <v>5.67E-2</v>
      </c>
      <c r="CJ172" s="1">
        <v>0.99150000000000005</v>
      </c>
      <c r="CK172" s="1">
        <v>1.3084</v>
      </c>
      <c r="CL172" s="1">
        <v>0.1507</v>
      </c>
      <c r="CM172" s="1">
        <v>0.4017</v>
      </c>
      <c r="CN172" s="1">
        <v>0.49270000000000003</v>
      </c>
      <c r="CO172" s="1">
        <v>1.1299999999999999E-2</v>
      </c>
      <c r="CP172" s="1">
        <v>-0.60270000000000001</v>
      </c>
      <c r="CQ172" s="1">
        <v>0.32740000000000002</v>
      </c>
      <c r="CR172" s="1">
        <v>0</v>
      </c>
      <c r="CS172" s="1">
        <v>-1.4338</v>
      </c>
      <c r="CT172" s="1">
        <v>0.68720000000000003</v>
      </c>
      <c r="CU172" s="1">
        <v>-0.96289999999999998</v>
      </c>
      <c r="CV172" s="1">
        <v>6.2300000000000001E-2</v>
      </c>
      <c r="CW172" s="1">
        <v>-0.88770000000000004</v>
      </c>
      <c r="CX172" s="1">
        <v>-0.14949999999999999</v>
      </c>
      <c r="CY172" s="1">
        <v>0.97929999999999995</v>
      </c>
      <c r="CZ172" s="1">
        <v>-0.27229999999999999</v>
      </c>
      <c r="DA172" s="1">
        <v>0.1074</v>
      </c>
      <c r="DB172" s="1">
        <v>-1.4616</v>
      </c>
      <c r="DC172" s="1">
        <v>-2.2597999999999998</v>
      </c>
      <c r="DD172" s="1">
        <v>0</v>
      </c>
      <c r="DE172" s="1">
        <v>0.31519999999999998</v>
      </c>
      <c r="DF172" s="1">
        <v>0.1986</v>
      </c>
      <c r="DG172" s="1">
        <v>7.4099999999999999E-2</v>
      </c>
      <c r="DH172" s="1">
        <v>4.2900000000000001E-2</v>
      </c>
      <c r="DI172" s="1">
        <v>0.15970000000000001</v>
      </c>
      <c r="DJ172" s="1">
        <v>0.11559999999999999</v>
      </c>
      <c r="DK172" s="1">
        <v>0.23810000000000001</v>
      </c>
      <c r="DL172" s="1">
        <v>2.4299999999999999E-2</v>
      </c>
      <c r="DM172" s="1">
        <v>0.43319999999999997</v>
      </c>
      <c r="DN172" s="1">
        <v>0.37380000000000002</v>
      </c>
      <c r="DO172" s="1">
        <v>0.50390000000000001</v>
      </c>
      <c r="DP172" s="1">
        <v>0.33610000000000001</v>
      </c>
      <c r="DQ172" s="1">
        <v>0.34760000000000002</v>
      </c>
      <c r="DR172" s="1">
        <v>0.99250000000000005</v>
      </c>
      <c r="DS172" s="1">
        <v>0.24679999999999999</v>
      </c>
      <c r="DT172" s="1">
        <v>-3.6387</v>
      </c>
      <c r="DU172" s="1">
        <v>0.14849999999999999</v>
      </c>
      <c r="DV172" s="1">
        <v>-0.40760000000000002</v>
      </c>
      <c r="DW172" s="1">
        <v>-0.7621</v>
      </c>
      <c r="DX172" s="1">
        <v>-1.1577999999999999</v>
      </c>
      <c r="DY172" s="1">
        <v>0.29530000000000001</v>
      </c>
      <c r="DZ172" s="1">
        <v>0.47160000000000002</v>
      </c>
      <c r="EA172" s="1">
        <v>-0.34039999999999998</v>
      </c>
      <c r="EB172" s="1">
        <v>-0.50190000000000001</v>
      </c>
      <c r="EC172" s="1">
        <v>0.15140000000000001</v>
      </c>
      <c r="ED172" s="1">
        <v>0.11600000000000001</v>
      </c>
      <c r="EE172" s="1">
        <v>8.48E-2</v>
      </c>
      <c r="EF172" s="1">
        <v>-0.37559999999999999</v>
      </c>
      <c r="EG172" s="1">
        <v>0.30859999999999999</v>
      </c>
      <c r="EH172" s="1">
        <v>0.53890000000000005</v>
      </c>
      <c r="EI172" s="1">
        <v>-6.54E-2</v>
      </c>
      <c r="EJ172" s="1">
        <v>0.39750000000000002</v>
      </c>
      <c r="EK172" s="1">
        <v>-0.2137</v>
      </c>
      <c r="EL172" s="1">
        <v>-6.9999999999999999E-4</v>
      </c>
      <c r="EM172" s="1">
        <v>-1.8595999999999999</v>
      </c>
      <c r="EN172" s="1">
        <v>-1.4569000000000001</v>
      </c>
      <c r="EO172" s="1">
        <v>0.1236</v>
      </c>
      <c r="EP172" s="1">
        <v>0.35289999999999999</v>
      </c>
      <c r="EQ172" s="1">
        <v>0.30809999999999998</v>
      </c>
      <c r="ES172" s="1">
        <v>1.6329</v>
      </c>
      <c r="ET172" s="1">
        <v>-0.64470000000000005</v>
      </c>
      <c r="EU172" s="1">
        <v>1.0118</v>
      </c>
      <c r="GI172" s="1">
        <v>1.4448000000000001</v>
      </c>
      <c r="HA172" s="1" t="str">
        <f t="shared" si="4"/>
        <v>2018</v>
      </c>
      <c r="HB172" s="1" t="str">
        <f t="shared" si="5"/>
        <v>11</v>
      </c>
    </row>
    <row r="173" spans="1:210">
      <c r="A173" s="3" t="s">
        <v>9</v>
      </c>
      <c r="B173" s="3"/>
      <c r="C173" s="3" t="s">
        <v>3446</v>
      </c>
      <c r="E173" s="1" t="s">
        <v>3446</v>
      </c>
      <c r="F173" s="1">
        <v>0.1595</v>
      </c>
      <c r="G173" s="1">
        <v>1.0976999999999999</v>
      </c>
      <c r="H173" s="1">
        <v>-6.3E-2</v>
      </c>
      <c r="I173" s="1">
        <v>0.26440000000000002</v>
      </c>
      <c r="J173" s="1">
        <v>-0.1036</v>
      </c>
      <c r="K173" s="1">
        <v>0.58819999999999995</v>
      </c>
      <c r="L173" s="1">
        <v>0.46160000000000001</v>
      </c>
      <c r="M173" s="1">
        <v>-1.0387</v>
      </c>
      <c r="N173" s="1">
        <v>-1.4779</v>
      </c>
      <c r="O173" s="1">
        <v>-1.8646</v>
      </c>
      <c r="P173" s="1">
        <v>1.8243</v>
      </c>
      <c r="Q173" s="1">
        <v>0.68420000000000003</v>
      </c>
      <c r="R173" s="1">
        <v>-0.4602</v>
      </c>
      <c r="S173" s="1">
        <v>0.27029999999999998</v>
      </c>
      <c r="T173" s="1">
        <v>0.80210000000000004</v>
      </c>
      <c r="U173" s="1">
        <v>0.96079999999999999</v>
      </c>
      <c r="V173" s="1">
        <v>-0.36509999999999998</v>
      </c>
      <c r="W173" s="1">
        <v>1.2436</v>
      </c>
      <c r="X173" s="1">
        <v>0.51100000000000001</v>
      </c>
      <c r="Y173" s="1">
        <v>0.2248</v>
      </c>
      <c r="Z173" s="1">
        <v>-7.4300000000000005E-2</v>
      </c>
      <c r="AA173" s="1">
        <v>0.66369999999999996</v>
      </c>
      <c r="AB173" s="1">
        <v>-0.62419999999999998</v>
      </c>
      <c r="AC173" s="1">
        <v>0.1633</v>
      </c>
      <c r="AD173" s="1">
        <v>0.87</v>
      </c>
      <c r="AE173" s="1">
        <v>1.2544</v>
      </c>
      <c r="AF173" s="1">
        <v>0.66659999999999997</v>
      </c>
      <c r="AG173" s="1">
        <v>-0.55759999999999998</v>
      </c>
      <c r="AH173" s="1">
        <v>1.1166</v>
      </c>
      <c r="AI173" s="1">
        <v>-1.1627000000000001</v>
      </c>
      <c r="AJ173" s="1">
        <v>0.32850000000000001</v>
      </c>
      <c r="AK173" s="1">
        <v>6.0195999999999996</v>
      </c>
      <c r="AL173" s="1">
        <v>1.3592</v>
      </c>
      <c r="AM173" s="1">
        <v>2.1739000000000002</v>
      </c>
      <c r="AN173" s="1">
        <v>0.38129999999999997</v>
      </c>
      <c r="AO173" s="1">
        <v>0.57040000000000002</v>
      </c>
      <c r="AP173" s="1">
        <v>-0.44500000000000001</v>
      </c>
      <c r="AQ173" s="1">
        <v>-0.57140000000000002</v>
      </c>
      <c r="AR173" s="1">
        <v>-0.96789999999999998</v>
      </c>
      <c r="AS173" s="1">
        <v>-0.79</v>
      </c>
      <c r="AT173" s="1">
        <v>1.0799000000000001</v>
      </c>
      <c r="AU173" s="1">
        <v>-0.13639999999999999</v>
      </c>
      <c r="AV173" s="1">
        <v>-0.66539999999999999</v>
      </c>
      <c r="AW173" s="1">
        <v>-0.1981</v>
      </c>
      <c r="AX173" s="1">
        <v>0.6573</v>
      </c>
      <c r="AY173" s="1">
        <v>-0.47420000000000001</v>
      </c>
      <c r="AZ173" s="1">
        <v>-0.29970000000000002</v>
      </c>
      <c r="BA173" s="1">
        <v>0</v>
      </c>
      <c r="BB173" s="1">
        <v>-1.0130999999999999</v>
      </c>
      <c r="BC173" s="1">
        <v>0.62590000000000001</v>
      </c>
      <c r="BD173" s="1">
        <v>0.22189999999999999</v>
      </c>
      <c r="BE173" s="1">
        <v>-0.65980000000000005</v>
      </c>
      <c r="BF173" s="1">
        <v>0.18129999999999999</v>
      </c>
      <c r="BG173" s="1">
        <v>0.20930000000000001</v>
      </c>
      <c r="BH173" s="1">
        <v>0.13120000000000001</v>
      </c>
      <c r="BI173" s="1">
        <v>-0.47220000000000001</v>
      </c>
      <c r="BJ173" s="1">
        <v>6.8900000000000003E-2</v>
      </c>
      <c r="BK173" s="1">
        <v>0.49669999999999997</v>
      </c>
      <c r="BL173" s="1">
        <v>0.59030000000000005</v>
      </c>
      <c r="BM173" s="1">
        <v>-0.50249999999999995</v>
      </c>
      <c r="BN173" s="1">
        <v>0.3725</v>
      </c>
      <c r="BO173" s="1">
        <v>-0.39389999999999997</v>
      </c>
      <c r="BP173" s="1">
        <v>13.019</v>
      </c>
      <c r="BQ173" s="1">
        <v>-5.2630999999999997</v>
      </c>
      <c r="BR173" s="1">
        <v>-0.87419999999999998</v>
      </c>
      <c r="BS173" s="1">
        <v>0.16089999999999999</v>
      </c>
      <c r="BT173" s="1">
        <v>0</v>
      </c>
      <c r="BU173" s="1">
        <v>-0.92710000000000004</v>
      </c>
      <c r="BV173" s="1">
        <v>-0.23619999999999999</v>
      </c>
      <c r="BW173" s="1">
        <v>4.1599999999999998E-2</v>
      </c>
      <c r="BX173" s="1">
        <v>-0.65329999999999999</v>
      </c>
      <c r="BY173" s="1">
        <v>-0.78920000000000001</v>
      </c>
      <c r="BZ173" s="1">
        <v>-1.2435</v>
      </c>
      <c r="CA173" s="1">
        <v>-1.38</v>
      </c>
      <c r="CB173" s="1">
        <v>0</v>
      </c>
      <c r="CC173" s="1">
        <v>0.45739999999999997</v>
      </c>
      <c r="CD173" s="1">
        <v>-0.33329999999999999</v>
      </c>
      <c r="CE173" s="1">
        <v>-0.1153</v>
      </c>
      <c r="CF173" s="1">
        <v>-0.55289999999999995</v>
      </c>
      <c r="CG173" s="1">
        <v>7.9000000000000008E-3</v>
      </c>
      <c r="CH173" s="1">
        <v>0.44700000000000001</v>
      </c>
      <c r="CI173" s="1">
        <v>-0.83930000000000005</v>
      </c>
      <c r="CJ173" s="1">
        <v>1.1505000000000001</v>
      </c>
      <c r="CK173" s="1">
        <v>0.30480000000000002</v>
      </c>
      <c r="CL173" s="1">
        <v>3.6799999999999999E-2</v>
      </c>
      <c r="CM173" s="1">
        <v>7.8799999999999995E-2</v>
      </c>
      <c r="CN173" s="1">
        <v>-0.19159999999999999</v>
      </c>
      <c r="CO173" s="1">
        <v>-0.3196</v>
      </c>
      <c r="CP173" s="1">
        <v>-1.1177999999999999</v>
      </c>
      <c r="CQ173" s="1">
        <v>0.32740000000000002</v>
      </c>
      <c r="CR173" s="1">
        <v>0.19620000000000001</v>
      </c>
      <c r="CS173" s="1">
        <v>-0.70230000000000004</v>
      </c>
      <c r="CT173" s="1">
        <v>-0.33860000000000001</v>
      </c>
      <c r="CU173" s="1">
        <v>-0.53320000000000001</v>
      </c>
      <c r="CV173" s="1">
        <v>0.56100000000000005</v>
      </c>
      <c r="CW173" s="1">
        <v>-1.5246999999999999</v>
      </c>
      <c r="CX173" s="1">
        <v>4.9799999999999997E-2</v>
      </c>
      <c r="CY173" s="1">
        <v>0.7046</v>
      </c>
      <c r="CZ173" s="1">
        <v>-0.21859999999999999</v>
      </c>
      <c r="DA173" s="1">
        <v>0.86580000000000001</v>
      </c>
      <c r="DB173" s="1">
        <v>-1.2126999999999999</v>
      </c>
      <c r="DC173" s="1">
        <v>11.2972</v>
      </c>
      <c r="DD173" s="1">
        <v>-6.3964999999999996</v>
      </c>
      <c r="DE173" s="1">
        <v>0.15720000000000001</v>
      </c>
      <c r="DF173" s="1">
        <v>0.28189999999999998</v>
      </c>
      <c r="DG173" s="1">
        <v>-1.37E-2</v>
      </c>
      <c r="DH173" s="1">
        <v>-4.4999999999999998E-2</v>
      </c>
      <c r="DI173" s="1">
        <v>3.9800000000000002E-2</v>
      </c>
      <c r="DJ173" s="1">
        <v>0.35899999999999999</v>
      </c>
      <c r="DK173" s="1">
        <v>0.36649999999999999</v>
      </c>
      <c r="DL173" s="1">
        <v>0.32769999999999999</v>
      </c>
      <c r="DM173" s="1">
        <v>-0.10639999999999999</v>
      </c>
      <c r="DN173" s="1">
        <v>9.3799999999999994E-2</v>
      </c>
      <c r="DO173" s="1">
        <v>0.12820000000000001</v>
      </c>
      <c r="DP173" s="1">
        <v>0.6825</v>
      </c>
      <c r="DQ173" s="1">
        <v>0.46479999999999999</v>
      </c>
      <c r="DR173" s="1">
        <v>0.3246</v>
      </c>
      <c r="DS173" s="1">
        <v>0.24490000000000001</v>
      </c>
      <c r="DT173" s="1">
        <v>-1.3761000000000001</v>
      </c>
      <c r="DU173" s="1">
        <v>0</v>
      </c>
      <c r="DV173" s="1">
        <v>0.11849999999999999</v>
      </c>
      <c r="DW173" s="1">
        <v>-5.4800000000000001E-2</v>
      </c>
      <c r="DX173" s="1">
        <v>-0.107</v>
      </c>
      <c r="DY173" s="1">
        <v>1.2382</v>
      </c>
      <c r="DZ173" s="1">
        <v>0.64739999999999998</v>
      </c>
      <c r="EA173" s="1">
        <v>-0.71750000000000003</v>
      </c>
      <c r="EB173" s="1">
        <v>-0.48930000000000001</v>
      </c>
      <c r="EC173" s="1">
        <v>-0.76019999999999999</v>
      </c>
      <c r="ED173" s="1">
        <v>0.6351</v>
      </c>
      <c r="EE173" s="1">
        <v>0.15759999999999999</v>
      </c>
      <c r="EF173" s="1">
        <v>-8.2400000000000001E-2</v>
      </c>
      <c r="EG173" s="1">
        <v>-0.2366</v>
      </c>
      <c r="EH173" s="1">
        <v>0.40179999999999999</v>
      </c>
      <c r="EI173" s="1">
        <v>0.35020000000000001</v>
      </c>
      <c r="EJ173" s="1">
        <v>0.41320000000000001</v>
      </c>
      <c r="EK173" s="1">
        <v>-1.2200000000000001E-2</v>
      </c>
      <c r="EL173" s="1">
        <v>4.1200000000000001E-2</v>
      </c>
      <c r="EM173" s="1">
        <v>-1.2807999999999999</v>
      </c>
      <c r="EN173" s="1">
        <v>-2.5651999999999999</v>
      </c>
      <c r="EO173" s="1">
        <v>0.3543</v>
      </c>
      <c r="EP173" s="1">
        <v>0.35970000000000002</v>
      </c>
      <c r="EQ173" s="1">
        <v>0.55020000000000002</v>
      </c>
      <c r="ES173" s="1">
        <v>1.3398000000000001</v>
      </c>
      <c r="ET173" s="1">
        <v>-0.74309999999999998</v>
      </c>
      <c r="EU173" s="1">
        <v>0.62150000000000005</v>
      </c>
      <c r="GI173" s="1">
        <v>2.2052</v>
      </c>
      <c r="HA173" s="1" t="str">
        <f t="shared" si="4"/>
        <v>2018</v>
      </c>
      <c r="HB173" s="1" t="str">
        <f t="shared" si="5"/>
        <v>11</v>
      </c>
    </row>
    <row r="174" spans="1:210">
      <c r="A174" s="3" t="s">
        <v>9</v>
      </c>
      <c r="B174" s="3"/>
      <c r="C174" s="3" t="s">
        <v>3447</v>
      </c>
      <c r="E174" s="1" t="s">
        <v>434</v>
      </c>
      <c r="F174" s="1">
        <v>0.15890000000000001</v>
      </c>
      <c r="G174" s="1">
        <v>0.94969999999999999</v>
      </c>
      <c r="H174" s="1">
        <v>0.1048</v>
      </c>
      <c r="I174" s="1">
        <v>-3.2899999999999999E-2</v>
      </c>
      <c r="J174" s="1">
        <v>0.82430000000000003</v>
      </c>
      <c r="K174" s="1">
        <v>0.35099999999999998</v>
      </c>
      <c r="L174" s="1">
        <v>0.37669999999999998</v>
      </c>
      <c r="M174" s="1">
        <v>-1.0782</v>
      </c>
      <c r="N174" s="1">
        <v>-1.4478</v>
      </c>
      <c r="O174" s="1">
        <v>-2.1520000000000001</v>
      </c>
      <c r="P174" s="1">
        <v>0.32950000000000002</v>
      </c>
      <c r="Q174" s="1">
        <v>0.19259999999999999</v>
      </c>
      <c r="R174" s="1">
        <v>-0.7167</v>
      </c>
      <c r="S174" s="1">
        <v>0.51700000000000002</v>
      </c>
      <c r="T174" s="1">
        <v>-0.1497</v>
      </c>
      <c r="U174" s="1">
        <v>-7.2599999999999998E-2</v>
      </c>
      <c r="V174" s="1">
        <v>-0.96879999999999999</v>
      </c>
      <c r="W174" s="1">
        <v>1.9508000000000001</v>
      </c>
      <c r="X174" s="1">
        <v>0.16689999999999999</v>
      </c>
      <c r="Y174" s="1">
        <v>-0.3155</v>
      </c>
      <c r="Z174" s="1">
        <v>7.4999999999999997E-2</v>
      </c>
      <c r="AA174" s="1">
        <v>-6.1899999999999997E-2</v>
      </c>
      <c r="AB174" s="1">
        <v>0</v>
      </c>
      <c r="AC174" s="1">
        <v>-0.27110000000000001</v>
      </c>
      <c r="AD174" s="1">
        <v>0</v>
      </c>
      <c r="AE174" s="1">
        <v>0.35270000000000001</v>
      </c>
      <c r="AF174" s="1">
        <v>-8.1600000000000006E-2</v>
      </c>
      <c r="AG174" s="1">
        <v>-0.12520000000000001</v>
      </c>
      <c r="AH174" s="1">
        <v>0</v>
      </c>
      <c r="AI174" s="1">
        <v>-0.8236</v>
      </c>
      <c r="AJ174" s="1">
        <v>0.1971</v>
      </c>
      <c r="AK174" s="1">
        <v>-0.17</v>
      </c>
      <c r="AL174" s="1">
        <v>0</v>
      </c>
      <c r="AM174" s="1">
        <v>0.41839999999999999</v>
      </c>
      <c r="AN174" s="1">
        <v>4.7600000000000003E-2</v>
      </c>
      <c r="AO174" s="1">
        <v>0.44550000000000001</v>
      </c>
      <c r="AP174" s="1">
        <v>-1.282</v>
      </c>
      <c r="AQ174" s="1">
        <v>-0.43159999999999998</v>
      </c>
      <c r="AR174" s="1">
        <v>-0.96489999999999998</v>
      </c>
      <c r="AS174" s="1">
        <v>-0.52510000000000001</v>
      </c>
      <c r="AT174" s="1">
        <v>1.5135000000000001</v>
      </c>
      <c r="AU174" s="1">
        <v>4.5400000000000003E-2</v>
      </c>
      <c r="AV174" s="1">
        <v>0.51749999999999996</v>
      </c>
      <c r="AW174" s="1">
        <v>-0.72650000000000003</v>
      </c>
      <c r="AX174" s="1">
        <v>-4.2900000000000001E-2</v>
      </c>
      <c r="AY174" s="1">
        <v>-0.13669999999999999</v>
      </c>
      <c r="AZ174" s="1">
        <v>-0.14979999999999999</v>
      </c>
      <c r="BA174" s="1">
        <v>-0.23139999999999999</v>
      </c>
      <c r="BB174" s="1">
        <v>-0.68530000000000002</v>
      </c>
      <c r="BC174" s="1">
        <v>0.39119999999999999</v>
      </c>
      <c r="BD174" s="1">
        <v>1.3802000000000001</v>
      </c>
      <c r="BE174" s="1">
        <v>-0.65980000000000005</v>
      </c>
      <c r="BF174" s="1">
        <v>0.14399999999999999</v>
      </c>
      <c r="BG174" s="1">
        <v>-0.17119999999999999</v>
      </c>
      <c r="BH174" s="1">
        <v>0.1986</v>
      </c>
      <c r="BI174" s="1">
        <v>-0.70230000000000004</v>
      </c>
      <c r="BJ174" s="1">
        <v>-6.9199999999999998E-2</v>
      </c>
      <c r="BK174" s="1">
        <v>0.2656</v>
      </c>
      <c r="BL174" s="1">
        <v>0.46889999999999998</v>
      </c>
      <c r="BM174" s="1">
        <v>-0.36170000000000002</v>
      </c>
      <c r="BN174" s="1">
        <v>0.11020000000000001</v>
      </c>
      <c r="BO174" s="1">
        <v>-0.39650000000000002</v>
      </c>
      <c r="BP174" s="1">
        <v>-0.53600000000000003</v>
      </c>
      <c r="BQ174" s="1">
        <v>5.9700000000000003E-2</v>
      </c>
      <c r="BR174" s="1">
        <v>-0.39</v>
      </c>
      <c r="BS174" s="1">
        <v>-0.55289999999999995</v>
      </c>
      <c r="BT174" s="1">
        <v>0.4889</v>
      </c>
      <c r="BU174" s="1">
        <v>-0.26950000000000002</v>
      </c>
      <c r="BV174" s="1">
        <v>1.0926</v>
      </c>
      <c r="BW174" s="1">
        <v>-0.64100000000000001</v>
      </c>
      <c r="BX174" s="1">
        <v>-0.47670000000000001</v>
      </c>
      <c r="BY174" s="1">
        <v>-0.83779999999999999</v>
      </c>
      <c r="BZ174" s="1">
        <v>-0.67530000000000001</v>
      </c>
      <c r="CA174" s="1">
        <v>-0.42659999999999998</v>
      </c>
      <c r="CB174" s="1">
        <v>-0.65749999999999997</v>
      </c>
      <c r="CC174" s="1">
        <v>-0.35899999999999999</v>
      </c>
      <c r="CD174" s="1">
        <v>0.11210000000000001</v>
      </c>
      <c r="CE174" s="1">
        <v>-7.3099999999999998E-2</v>
      </c>
      <c r="CF174" s="1">
        <v>-0.61299999999999999</v>
      </c>
      <c r="CG174" s="1">
        <v>-0.58479999999999999</v>
      </c>
      <c r="CH174" s="1">
        <v>0.3463</v>
      </c>
      <c r="CI174" s="1">
        <v>-0.1128</v>
      </c>
      <c r="CJ174" s="1">
        <v>0.79759999999999998</v>
      </c>
      <c r="CK174" s="1">
        <v>-0.18240000000000001</v>
      </c>
      <c r="CL174" s="1">
        <v>-8.8000000000000005E-3</v>
      </c>
      <c r="CM174" s="1">
        <v>0.20649999999999999</v>
      </c>
      <c r="CN174" s="1">
        <v>-5.1200000000000002E-2</v>
      </c>
      <c r="CO174" s="1">
        <v>-6.6799999999999998E-2</v>
      </c>
      <c r="CP174" s="1">
        <v>-1.4148000000000001</v>
      </c>
      <c r="CQ174" s="1">
        <v>0.18629999999999999</v>
      </c>
      <c r="CR174" s="1">
        <v>0.29310000000000003</v>
      </c>
      <c r="CS174" s="1">
        <v>-0.80420000000000003</v>
      </c>
      <c r="CT174" s="1">
        <v>0</v>
      </c>
      <c r="CU174" s="1">
        <v>-0.67730000000000001</v>
      </c>
      <c r="CV174" s="1">
        <v>-0.371</v>
      </c>
      <c r="CW174" s="1">
        <v>-0.58069999999999999</v>
      </c>
      <c r="CX174" s="1">
        <v>0.29880000000000001</v>
      </c>
      <c r="CY174" s="1">
        <v>0.59489999999999998</v>
      </c>
      <c r="CZ174" s="1">
        <v>0.1095</v>
      </c>
      <c r="DA174" s="1">
        <v>0.89670000000000005</v>
      </c>
      <c r="DB174" s="1">
        <v>-1.2096</v>
      </c>
      <c r="DC174" s="1">
        <v>-1.3339000000000001</v>
      </c>
      <c r="DD174" s="1">
        <v>-1.0315000000000001</v>
      </c>
      <c r="DE174" s="1">
        <v>0.15709999999999999</v>
      </c>
      <c r="DF174" s="1">
        <v>-0.1409</v>
      </c>
      <c r="DG174" s="1">
        <v>-3.8199999999999998E-2</v>
      </c>
      <c r="DH174" s="1">
        <v>0.19059999999999999</v>
      </c>
      <c r="DI174" s="1">
        <v>-0.23080000000000001</v>
      </c>
      <c r="DJ174" s="1">
        <v>0.49540000000000001</v>
      </c>
      <c r="DK174" s="1">
        <v>0.50670000000000004</v>
      </c>
      <c r="DL174" s="1">
        <v>0.49080000000000001</v>
      </c>
      <c r="DM174" s="1">
        <v>0.3483</v>
      </c>
      <c r="DN174" s="1">
        <v>0.37569999999999998</v>
      </c>
      <c r="DO174" s="1">
        <v>0.46739999999999998</v>
      </c>
      <c r="DP174" s="1">
        <v>2.0407999999999999</v>
      </c>
      <c r="DQ174" s="1">
        <v>0.40529999999999999</v>
      </c>
      <c r="DR174" s="1">
        <v>2.0199999999999999E-2</v>
      </c>
      <c r="DS174" s="1">
        <v>-0.3609</v>
      </c>
      <c r="DT174" s="1">
        <v>-1.5625</v>
      </c>
      <c r="DU174" s="1">
        <v>-0.1482</v>
      </c>
      <c r="DV174" s="1">
        <v>-0.17730000000000001</v>
      </c>
      <c r="DW174" s="1">
        <v>-0.16370000000000001</v>
      </c>
      <c r="DX174" s="1">
        <v>0.4289</v>
      </c>
      <c r="DY174" s="1">
        <v>-0.75309999999999999</v>
      </c>
      <c r="DZ174" s="1">
        <v>-0.57530000000000003</v>
      </c>
      <c r="EA174" s="1">
        <v>-0.63100000000000001</v>
      </c>
      <c r="EB174" s="1">
        <v>-0.56359999999999999</v>
      </c>
      <c r="EC174" s="1">
        <v>-0.50629999999999997</v>
      </c>
      <c r="ED174" s="1">
        <v>-0.50529999999999997</v>
      </c>
      <c r="EE174" s="1">
        <v>-0.1242</v>
      </c>
      <c r="EF174" s="1">
        <v>-0.35520000000000002</v>
      </c>
      <c r="EG174" s="1">
        <v>-0.3417</v>
      </c>
      <c r="EH174" s="1">
        <v>0.80679999999999996</v>
      </c>
      <c r="EI174" s="1">
        <v>5.9200000000000003E-2</v>
      </c>
      <c r="EJ174" s="1">
        <v>0.67920000000000003</v>
      </c>
      <c r="EK174" s="1">
        <v>0.80520000000000003</v>
      </c>
      <c r="EL174" s="1">
        <v>8.1699999999999995E-2</v>
      </c>
      <c r="EM174" s="1">
        <v>-1.0401</v>
      </c>
      <c r="EN174" s="1">
        <v>0.18210000000000001</v>
      </c>
      <c r="EO174" s="1">
        <v>0.51729999999999998</v>
      </c>
      <c r="EP174" s="1">
        <v>0.46260000000000001</v>
      </c>
      <c r="EQ174" s="1">
        <v>0.48549999999999999</v>
      </c>
      <c r="ES174" s="1">
        <v>1.3055000000000001</v>
      </c>
      <c r="ET174" s="1">
        <v>-0.71030000000000004</v>
      </c>
      <c r="EU174" s="1">
        <v>0.60460000000000003</v>
      </c>
      <c r="GI174" s="1">
        <v>1.0589</v>
      </c>
      <c r="HA174" s="1" t="str">
        <f t="shared" si="4"/>
        <v>2018</v>
      </c>
      <c r="HB174" s="1" t="str">
        <f t="shared" si="5"/>
        <v>11</v>
      </c>
    </row>
    <row r="175" spans="1:210">
      <c r="A175" s="3" t="s">
        <v>9</v>
      </c>
      <c r="B175" s="3"/>
      <c r="C175" s="3" t="s">
        <v>3448</v>
      </c>
      <c r="E175" s="1" t="s">
        <v>435</v>
      </c>
      <c r="F175" s="1">
        <v>0.30349999999999999</v>
      </c>
      <c r="G175" s="1">
        <v>0.1012</v>
      </c>
      <c r="H175" s="1">
        <v>-0.6704</v>
      </c>
      <c r="I175" s="1">
        <v>-0.47420000000000001</v>
      </c>
      <c r="J175" s="1">
        <v>0.3911</v>
      </c>
      <c r="K175" s="1">
        <v>0.84309999999999996</v>
      </c>
      <c r="L175" s="1">
        <v>0.24909999999999999</v>
      </c>
      <c r="M175" s="1">
        <v>-1.7829999999999999</v>
      </c>
      <c r="N175" s="1">
        <v>-1.9774</v>
      </c>
      <c r="O175" s="1">
        <v>-2.3988999999999998</v>
      </c>
      <c r="P175" s="1">
        <v>0.85860000000000003</v>
      </c>
      <c r="Q175" s="1">
        <v>-0.55400000000000005</v>
      </c>
      <c r="R175" s="1">
        <v>-1.1135999999999999</v>
      </c>
      <c r="S175" s="1">
        <v>-0.30930000000000002</v>
      </c>
      <c r="T175" s="1">
        <v>-0.44790000000000002</v>
      </c>
      <c r="U175" s="1">
        <v>0.25340000000000001</v>
      </c>
      <c r="V175" s="1">
        <v>-0.5091</v>
      </c>
      <c r="W175" s="1">
        <v>1.5088999999999999</v>
      </c>
      <c r="X175" s="1">
        <v>-0.3322</v>
      </c>
      <c r="Y175" s="1">
        <v>-6.2799999999999995E-2</v>
      </c>
      <c r="Z175" s="1">
        <v>7.51E-2</v>
      </c>
      <c r="AA175" s="1">
        <v>-6.0900000000000003E-2</v>
      </c>
      <c r="AB175" s="1">
        <v>-0.12720000000000001</v>
      </c>
      <c r="AC175" s="1">
        <v>-0.65069999999999995</v>
      </c>
      <c r="AD175" s="1">
        <v>0.1137</v>
      </c>
      <c r="AE175" s="1">
        <v>0.35139999999999999</v>
      </c>
      <c r="AF175" s="1">
        <v>0</v>
      </c>
      <c r="AG175" s="1">
        <v>0</v>
      </c>
      <c r="AH175" s="1">
        <v>0.36230000000000001</v>
      </c>
      <c r="AI175" s="1">
        <v>0.24709999999999999</v>
      </c>
      <c r="AJ175" s="1">
        <v>-0.19500000000000001</v>
      </c>
      <c r="AK175" s="1">
        <v>-0.1133</v>
      </c>
      <c r="AL175" s="1">
        <v>-9.3799999999999994E-2</v>
      </c>
      <c r="AM175" s="1">
        <v>0.84030000000000005</v>
      </c>
      <c r="AN175" s="1">
        <v>9.6100000000000005E-2</v>
      </c>
      <c r="AO175" s="1">
        <v>0.32400000000000001</v>
      </c>
      <c r="AP175" s="1">
        <v>-0.9446</v>
      </c>
      <c r="AQ175" s="1">
        <v>-0.50349999999999995</v>
      </c>
      <c r="AR175" s="1">
        <v>-1.2219</v>
      </c>
      <c r="AS175" s="1">
        <v>-1.1654</v>
      </c>
      <c r="AT175" s="1">
        <v>1.7278</v>
      </c>
      <c r="AU175" s="1">
        <v>-0.5887</v>
      </c>
      <c r="AV175" s="1">
        <v>-1.6701999999999999</v>
      </c>
      <c r="AW175" s="1">
        <v>0.2666</v>
      </c>
      <c r="AX175" s="1">
        <v>0.16889999999999999</v>
      </c>
      <c r="AY175" s="1">
        <v>-0.20680000000000001</v>
      </c>
      <c r="AZ175" s="1">
        <v>-0.15079999999999999</v>
      </c>
      <c r="BA175" s="1">
        <v>0.2331</v>
      </c>
      <c r="BB175" s="1">
        <v>0</v>
      </c>
      <c r="BC175" s="1">
        <v>7.7499999999999999E-2</v>
      </c>
      <c r="BD175" s="1">
        <v>-0.70599999999999996</v>
      </c>
      <c r="BE175" s="1">
        <v>-3.6799999999999999E-2</v>
      </c>
      <c r="BF175" s="1">
        <v>-0.18010000000000001</v>
      </c>
      <c r="BG175" s="1">
        <v>-0.37580000000000002</v>
      </c>
      <c r="BH175" s="1">
        <v>0.26519999999999999</v>
      </c>
      <c r="BI175" s="1">
        <v>-0.58160000000000001</v>
      </c>
      <c r="BJ175" s="1">
        <v>0.2084</v>
      </c>
      <c r="BK175" s="1">
        <v>0.60719999999999996</v>
      </c>
      <c r="BL175" s="1">
        <v>0.70330000000000004</v>
      </c>
      <c r="BM175" s="1">
        <v>-0.43409999999999999</v>
      </c>
      <c r="BN175" s="1">
        <v>-3.6700000000000003E-2</v>
      </c>
      <c r="BO175" s="1">
        <v>-6.6000000000000003E-2</v>
      </c>
      <c r="BP175" s="1">
        <v>-0.41689999999999999</v>
      </c>
      <c r="BQ175" s="1">
        <v>0.2389</v>
      </c>
      <c r="BR175" s="1">
        <v>0.2437</v>
      </c>
      <c r="BS175" s="1">
        <v>-0.31519999999999998</v>
      </c>
      <c r="BT175" s="1">
        <v>0.36709999999999998</v>
      </c>
      <c r="BU175" s="1">
        <v>0</v>
      </c>
      <c r="BV175" s="1">
        <v>0.19</v>
      </c>
      <c r="BW175" s="1">
        <v>-9.6600000000000005E-2</v>
      </c>
      <c r="BX175" s="1">
        <v>-0.6482</v>
      </c>
      <c r="BY175" s="1">
        <v>-0.83779999999999999</v>
      </c>
      <c r="BZ175" s="1">
        <v>-0.62329999999999997</v>
      </c>
      <c r="CA175" s="1">
        <v>-0.32</v>
      </c>
      <c r="CB175" s="1">
        <v>-0.80930000000000002</v>
      </c>
      <c r="CC175" s="1">
        <v>-0.62660000000000005</v>
      </c>
      <c r="CD175" s="1">
        <v>-0.11219999999999999</v>
      </c>
      <c r="CE175" s="1">
        <v>-0.17829999999999999</v>
      </c>
      <c r="CF175" s="1">
        <v>-0.95050000000000001</v>
      </c>
      <c r="CG175" s="1">
        <v>-0.33760000000000001</v>
      </c>
      <c r="CH175" s="1">
        <v>0</v>
      </c>
      <c r="CI175" s="1">
        <v>5.6399999999999999E-2</v>
      </c>
      <c r="CJ175" s="1">
        <v>0.94620000000000004</v>
      </c>
      <c r="CK175" s="1">
        <v>-0.42570000000000002</v>
      </c>
      <c r="CL175" s="1">
        <v>4.0300000000000002E-2</v>
      </c>
      <c r="CM175" s="1">
        <v>2.2000000000000001E-3</v>
      </c>
      <c r="CN175" s="1">
        <v>-0.2324</v>
      </c>
      <c r="CO175" s="1">
        <v>-0.1696</v>
      </c>
      <c r="CP175" s="1">
        <v>-1.008</v>
      </c>
      <c r="CQ175" s="1">
        <v>0.27879999999999999</v>
      </c>
      <c r="CR175" s="1">
        <v>0.83040000000000003</v>
      </c>
      <c r="CS175" s="1">
        <v>-0.80420000000000003</v>
      </c>
      <c r="CT175" s="1">
        <v>0</v>
      </c>
      <c r="CU175" s="1">
        <v>-0.77400000000000002</v>
      </c>
      <c r="CV175" s="1">
        <v>-1.2987</v>
      </c>
      <c r="CW175" s="1">
        <v>-1.153</v>
      </c>
      <c r="CX175" s="1">
        <v>9.9599999999999994E-2</v>
      </c>
      <c r="CY175" s="1">
        <v>0.43259999999999998</v>
      </c>
      <c r="CZ175" s="1">
        <v>-0.219</v>
      </c>
      <c r="DA175" s="1">
        <v>1.3220000000000001</v>
      </c>
      <c r="DB175" s="1">
        <v>-1.2096</v>
      </c>
      <c r="DC175" s="1">
        <v>-4.5900000000000003E-2</v>
      </c>
      <c r="DD175" s="1">
        <v>-1.0888</v>
      </c>
      <c r="DE175" s="1">
        <v>0</v>
      </c>
      <c r="DF175" s="1">
        <v>8.5500000000000007E-2</v>
      </c>
      <c r="DG175" s="1">
        <v>-3.8199999999999998E-2</v>
      </c>
      <c r="DH175" s="1">
        <v>-0.1338</v>
      </c>
      <c r="DI175" s="1">
        <v>-8.7099999999999997E-2</v>
      </c>
      <c r="DJ175" s="1">
        <v>0.129</v>
      </c>
      <c r="DK175" s="1">
        <v>0.37109999999999999</v>
      </c>
      <c r="DL175" s="1">
        <v>0.37980000000000003</v>
      </c>
      <c r="DM175" s="1">
        <v>8.4599999999999995E-2</v>
      </c>
      <c r="DN175" s="1">
        <v>0.2492</v>
      </c>
      <c r="DO175" s="1">
        <v>0.30309999999999998</v>
      </c>
      <c r="DP175" s="1">
        <v>1.2971999999999999</v>
      </c>
      <c r="DQ175" s="1">
        <v>0.40479999999999999</v>
      </c>
      <c r="DR175" s="1">
        <v>6.0699999999999997E-2</v>
      </c>
      <c r="DS175" s="1">
        <v>0.48110000000000003</v>
      </c>
      <c r="DT175" s="1">
        <v>-2.6417000000000002</v>
      </c>
      <c r="DU175" s="1">
        <v>-0.19769999999999999</v>
      </c>
      <c r="DV175" s="1">
        <v>-0.2366</v>
      </c>
      <c r="DW175" s="1">
        <v>-0.98140000000000005</v>
      </c>
      <c r="DX175" s="1">
        <v>0</v>
      </c>
      <c r="DY175" s="1">
        <v>-1.796</v>
      </c>
      <c r="DZ175" s="1">
        <v>-0.1724</v>
      </c>
      <c r="EA175" s="1">
        <v>-0.88200000000000001</v>
      </c>
      <c r="EB175" s="1">
        <v>-0.92700000000000005</v>
      </c>
      <c r="EC175" s="1">
        <v>-0.40300000000000002</v>
      </c>
      <c r="ED175" s="1">
        <v>-0.28050000000000003</v>
      </c>
      <c r="EE175" s="1">
        <v>0.77149999999999996</v>
      </c>
      <c r="EF175" s="1">
        <v>-0.1116</v>
      </c>
      <c r="EG175" s="1">
        <v>-0.3417</v>
      </c>
      <c r="EH175" s="1">
        <v>0.61050000000000004</v>
      </c>
      <c r="EI175" s="1">
        <v>9.74E-2</v>
      </c>
      <c r="EJ175" s="1">
        <v>-5.1999999999999998E-3</v>
      </c>
      <c r="EK175" s="1">
        <v>4.65E-2</v>
      </c>
      <c r="EL175" s="1">
        <v>-0.3826</v>
      </c>
      <c r="EM175" s="1">
        <v>-2.0802999999999998</v>
      </c>
      <c r="EN175" s="1">
        <v>-0.36420000000000002</v>
      </c>
      <c r="EO175" s="1">
        <v>0.49209999999999998</v>
      </c>
      <c r="EP175" s="1">
        <v>0.66869999999999996</v>
      </c>
      <c r="EQ175" s="1">
        <v>0.33250000000000002</v>
      </c>
      <c r="ES175" s="1">
        <v>1.3055000000000001</v>
      </c>
      <c r="ET175" s="1">
        <v>-0.71030000000000004</v>
      </c>
      <c r="EU175" s="1">
        <v>0.60460000000000003</v>
      </c>
      <c r="GI175" s="1">
        <v>1.8487</v>
      </c>
      <c r="HA175" s="1" t="str">
        <f t="shared" si="4"/>
        <v>2018</v>
      </c>
      <c r="HB175" s="1" t="str">
        <f t="shared" si="5"/>
        <v>11</v>
      </c>
    </row>
    <row r="176" spans="1:210">
      <c r="A176" s="3" t="s">
        <v>9</v>
      </c>
      <c r="B176" s="3"/>
      <c r="C176" s="3" t="s">
        <v>3449</v>
      </c>
      <c r="E176" s="1" t="s">
        <v>436</v>
      </c>
      <c r="F176" s="1">
        <v>0.27700000000000002</v>
      </c>
      <c r="G176" s="1">
        <v>0.71089999999999998</v>
      </c>
      <c r="H176" s="1">
        <v>-0.252</v>
      </c>
      <c r="I176" s="1">
        <v>-0.25380000000000003</v>
      </c>
      <c r="J176" s="1">
        <v>0.78010000000000002</v>
      </c>
      <c r="K176" s="1">
        <v>0.72950000000000004</v>
      </c>
      <c r="L176" s="1">
        <v>0.49890000000000001</v>
      </c>
      <c r="M176" s="1">
        <v>-1.3104</v>
      </c>
      <c r="N176" s="1">
        <v>-1.8805000000000001</v>
      </c>
      <c r="O176" s="1">
        <v>-2.2576000000000001</v>
      </c>
      <c r="P176" s="1">
        <v>1.1865000000000001</v>
      </c>
      <c r="Q176" s="1">
        <v>-1.0387</v>
      </c>
      <c r="R176" s="1">
        <v>-0.22850000000000001</v>
      </c>
      <c r="S176" s="1">
        <v>-0.30919999999999997</v>
      </c>
      <c r="T176" s="1">
        <v>0.22420000000000001</v>
      </c>
      <c r="U176" s="1">
        <v>0.54339999999999999</v>
      </c>
      <c r="V176" s="1">
        <v>-0.25490000000000002</v>
      </c>
      <c r="W176" s="1">
        <v>1.28</v>
      </c>
      <c r="X176" s="1">
        <v>1</v>
      </c>
      <c r="Y176" s="1">
        <v>0.12609999999999999</v>
      </c>
      <c r="Z176" s="1">
        <v>-0.15</v>
      </c>
      <c r="AA176" s="1">
        <v>0</v>
      </c>
      <c r="AB176" s="1">
        <v>0</v>
      </c>
      <c r="AC176" s="1">
        <v>5.45E-2</v>
      </c>
      <c r="AD176" s="1">
        <v>0.56910000000000005</v>
      </c>
      <c r="AE176" s="1">
        <v>1.7605</v>
      </c>
      <c r="AF176" s="1">
        <v>0.16070000000000001</v>
      </c>
      <c r="AG176" s="1">
        <v>-0.31519999999999998</v>
      </c>
      <c r="AH176" s="1">
        <v>1.0882000000000001</v>
      </c>
      <c r="AI176" s="1">
        <v>0.19550000000000001</v>
      </c>
      <c r="AJ176" s="1">
        <v>-0.13070000000000001</v>
      </c>
      <c r="AK176" s="1">
        <v>7.0682999999999998</v>
      </c>
      <c r="AL176" s="1">
        <v>1.5976999999999999</v>
      </c>
      <c r="AM176" s="1">
        <v>2.1008</v>
      </c>
      <c r="AN176" s="1">
        <v>0.19109999999999999</v>
      </c>
      <c r="AO176" s="1">
        <v>1.6638999999999999</v>
      </c>
      <c r="AP176" s="1">
        <v>2.5474999999999999</v>
      </c>
      <c r="AQ176" s="1">
        <v>-1.9354</v>
      </c>
      <c r="AR176" s="1">
        <v>-0.86909999999999998</v>
      </c>
      <c r="AS176" s="1">
        <v>-0.1137</v>
      </c>
      <c r="AT176" s="1">
        <v>2.1505000000000001</v>
      </c>
      <c r="AU176" s="1">
        <v>-0.54049999999999998</v>
      </c>
      <c r="AV176" s="1">
        <v>-0.28770000000000001</v>
      </c>
      <c r="AW176" s="1">
        <v>-0.66930000000000001</v>
      </c>
      <c r="AX176" s="1">
        <v>0.2112</v>
      </c>
      <c r="AY176" s="1">
        <v>-0.27560000000000001</v>
      </c>
      <c r="AZ176" s="1">
        <v>-0.30070000000000002</v>
      </c>
      <c r="BA176" s="1">
        <v>0.46450000000000002</v>
      </c>
      <c r="BB176" s="1">
        <v>0.39389999999999997</v>
      </c>
      <c r="BC176" s="1">
        <v>-0.31</v>
      </c>
      <c r="BD176" s="1">
        <v>1.3398000000000001</v>
      </c>
      <c r="BE176" s="1">
        <v>-0.4042</v>
      </c>
      <c r="BF176" s="1">
        <v>1.4502999999999999</v>
      </c>
      <c r="BG176" s="1">
        <v>0</v>
      </c>
      <c r="BH176" s="1">
        <v>6.6100000000000006E-2</v>
      </c>
      <c r="BI176" s="1">
        <v>-0.54320000000000002</v>
      </c>
      <c r="BJ176" s="1">
        <v>0.27750000000000002</v>
      </c>
      <c r="BK176" s="1">
        <v>1.9347000000000001</v>
      </c>
      <c r="BL176" s="1">
        <v>2.5790999999999999</v>
      </c>
      <c r="BM176" s="1">
        <v>-2.1690999999999998</v>
      </c>
      <c r="BN176" s="1">
        <v>3.7242999999999999</v>
      </c>
      <c r="BO176" s="1">
        <v>-1.6414</v>
      </c>
      <c r="BP176" s="1">
        <v>14.8286</v>
      </c>
      <c r="BQ176" s="1">
        <v>-6.2535999999999996</v>
      </c>
      <c r="BR176" s="1">
        <v>-0.33929999999999999</v>
      </c>
      <c r="BS176" s="1">
        <v>7.9000000000000001E-2</v>
      </c>
      <c r="BT176" s="1">
        <v>0.1222</v>
      </c>
      <c r="BU176" s="1">
        <v>-4.9070999999999998</v>
      </c>
      <c r="BV176" s="1">
        <v>0.95640000000000003</v>
      </c>
      <c r="BW176" s="1">
        <v>-0.39660000000000001</v>
      </c>
      <c r="BX176" s="1">
        <v>-0.82850000000000001</v>
      </c>
      <c r="BY176" s="1">
        <v>-0.77</v>
      </c>
      <c r="BZ176" s="1">
        <v>-1.2966</v>
      </c>
      <c r="CA176" s="1">
        <v>-1.5425</v>
      </c>
      <c r="CB176" s="1">
        <v>-5.0599999999999999E-2</v>
      </c>
      <c r="CC176" s="1">
        <v>-0.44919999999999999</v>
      </c>
      <c r="CD176" s="1">
        <v>0</v>
      </c>
      <c r="CE176" s="1">
        <v>-0.44650000000000001</v>
      </c>
      <c r="CF176" s="1">
        <v>-1.0112000000000001</v>
      </c>
      <c r="CG176" s="1">
        <v>-0.32050000000000001</v>
      </c>
      <c r="CH176" s="1">
        <v>0.1477</v>
      </c>
      <c r="CI176" s="1">
        <v>-0.56399999999999995</v>
      </c>
      <c r="CJ176" s="1">
        <v>1.3419000000000001</v>
      </c>
      <c r="CK176" s="1">
        <v>-1.0365</v>
      </c>
      <c r="CL176" s="1">
        <v>-8.6900000000000005E-2</v>
      </c>
      <c r="CM176" s="1">
        <v>-0.20030000000000001</v>
      </c>
      <c r="CN176" s="1">
        <v>-0.27500000000000002</v>
      </c>
      <c r="CO176" s="1">
        <v>-0.28939999999999999</v>
      </c>
      <c r="CP176" s="1">
        <v>-1.1099000000000001</v>
      </c>
      <c r="CQ176" s="1">
        <v>0.27810000000000001</v>
      </c>
      <c r="CR176" s="1">
        <v>0.77849999999999997</v>
      </c>
      <c r="CS176" s="1">
        <v>1.0851</v>
      </c>
      <c r="CT176" s="1">
        <v>-0.11260000000000001</v>
      </c>
      <c r="CU176" s="1">
        <v>-0.7278</v>
      </c>
      <c r="CV176" s="1">
        <v>0.18759999999999999</v>
      </c>
      <c r="CW176" s="1">
        <v>-0.36899999999999999</v>
      </c>
      <c r="CX176" s="1">
        <v>0.24929999999999999</v>
      </c>
      <c r="CY176" s="1">
        <v>1.0833999999999999</v>
      </c>
      <c r="CZ176" s="1">
        <v>0.60340000000000005</v>
      </c>
      <c r="DA176" s="1">
        <v>0.50760000000000005</v>
      </c>
      <c r="DB176" s="1">
        <v>-0.30209999999999998</v>
      </c>
      <c r="DC176" s="1">
        <v>12.9277</v>
      </c>
      <c r="DD176" s="1">
        <v>-6.6665999999999999</v>
      </c>
      <c r="DE176" s="1">
        <v>0.62990000000000002</v>
      </c>
      <c r="DF176" s="1">
        <v>8.8400000000000006E-2</v>
      </c>
      <c r="DG176" s="1">
        <v>-0.1522</v>
      </c>
      <c r="DH176" s="1">
        <v>0.46350000000000002</v>
      </c>
      <c r="DI176" s="1">
        <v>-0.2089</v>
      </c>
      <c r="DJ176" s="1">
        <v>1.0578000000000001</v>
      </c>
      <c r="DK176" s="1">
        <v>0.53139999999999998</v>
      </c>
      <c r="DL176" s="1">
        <v>0.61009999999999998</v>
      </c>
      <c r="DM176" s="1">
        <v>0.85150000000000003</v>
      </c>
      <c r="DN176" s="1">
        <v>0.88229999999999997</v>
      </c>
      <c r="DO176" s="1">
        <v>0.56340000000000001</v>
      </c>
      <c r="DP176" s="1">
        <v>0.56299999999999994</v>
      </c>
      <c r="DQ176" s="1">
        <v>0.46160000000000001</v>
      </c>
      <c r="DR176" s="1">
        <v>0.60499999999999998</v>
      </c>
      <c r="DS176" s="1">
        <v>4.1599999999999998E-2</v>
      </c>
      <c r="DT176" s="1">
        <v>-1.9367000000000001</v>
      </c>
      <c r="DU176" s="1">
        <v>9.8799999999999999E-2</v>
      </c>
      <c r="DV176" s="1">
        <v>-0.35389999999999999</v>
      </c>
      <c r="DW176" s="1">
        <v>-5.4600000000000003E-2</v>
      </c>
      <c r="DX176" s="1">
        <v>2.5390999999999999</v>
      </c>
      <c r="DY176" s="1">
        <v>0.35310000000000002</v>
      </c>
      <c r="DZ176" s="1">
        <v>0.11509999999999999</v>
      </c>
      <c r="EA176" s="1">
        <v>-0.24690000000000001</v>
      </c>
      <c r="EB176" s="1">
        <v>-0.4083</v>
      </c>
      <c r="EC176" s="1">
        <v>-0.10050000000000001</v>
      </c>
      <c r="ED176" s="1">
        <v>0.56240000000000001</v>
      </c>
      <c r="EE176" s="1">
        <v>-8.3500000000000005E-2</v>
      </c>
      <c r="EF176" s="1">
        <v>-0.33389999999999997</v>
      </c>
      <c r="EG176" s="1">
        <v>7.4200000000000002E-2</v>
      </c>
      <c r="EH176" s="1">
        <v>-0.54290000000000005</v>
      </c>
      <c r="EI176" s="1">
        <v>0.1101</v>
      </c>
      <c r="EJ176" s="1">
        <v>0.83679999999999999</v>
      </c>
      <c r="EK176" s="1">
        <v>0.22969999999999999</v>
      </c>
      <c r="EL176" s="1">
        <v>7.4999999999999997E-2</v>
      </c>
      <c r="EM176" s="1">
        <v>-0.43080000000000002</v>
      </c>
      <c r="EN176" s="1">
        <v>-0.1366</v>
      </c>
      <c r="EO176" s="1">
        <v>0.29339999999999999</v>
      </c>
      <c r="EP176" s="1">
        <v>0.12509999999999999</v>
      </c>
      <c r="EQ176" s="1">
        <v>0.90429999999999999</v>
      </c>
      <c r="ES176" s="1">
        <v>1.5638000000000001</v>
      </c>
      <c r="ET176" s="1">
        <v>-0.41420000000000001</v>
      </c>
      <c r="EU176" s="1">
        <v>0.57079999999999997</v>
      </c>
      <c r="GI176" s="1">
        <v>2.7797999999999998</v>
      </c>
      <c r="HA176" s="1" t="str">
        <f t="shared" si="4"/>
        <v>2018</v>
      </c>
      <c r="HB176" s="1" t="str">
        <f t="shared" si="5"/>
        <v>11</v>
      </c>
    </row>
    <row r="177" spans="1:210">
      <c r="A177" s="3" t="s">
        <v>9</v>
      </c>
      <c r="B177" s="3"/>
      <c r="C177" s="3" t="s">
        <v>3450</v>
      </c>
      <c r="E177" s="1" t="s">
        <v>437</v>
      </c>
      <c r="F177" s="1">
        <v>-5.21E-2</v>
      </c>
      <c r="G177" s="1">
        <v>0.1341</v>
      </c>
      <c r="H177" s="1">
        <v>-0.61990000000000001</v>
      </c>
      <c r="I177" s="1">
        <v>-1.0668</v>
      </c>
      <c r="J177" s="1">
        <v>0.23980000000000001</v>
      </c>
      <c r="K177" s="1">
        <v>0.1109</v>
      </c>
      <c r="L177" s="1">
        <v>-0.28599999999999998</v>
      </c>
      <c r="M177" s="1">
        <v>-1.4431</v>
      </c>
      <c r="N177" s="1">
        <v>-2.1688000000000001</v>
      </c>
      <c r="O177" s="1">
        <v>-3.3618999999999999</v>
      </c>
      <c r="P177" s="1">
        <v>0.97209999999999996</v>
      </c>
      <c r="Q177" s="1">
        <v>-1.0347999999999999</v>
      </c>
      <c r="R177" s="1">
        <v>-1.1565000000000001</v>
      </c>
      <c r="S177" s="1">
        <v>-0.34720000000000001</v>
      </c>
      <c r="T177" s="1">
        <v>-0.76890000000000003</v>
      </c>
      <c r="U177" s="1">
        <v>-0.35560000000000003</v>
      </c>
      <c r="V177" s="1">
        <v>-1.0468</v>
      </c>
      <c r="W177" s="1">
        <v>0.72250000000000003</v>
      </c>
      <c r="X177" s="1">
        <v>0</v>
      </c>
      <c r="Y177" s="1">
        <v>-0.27839999999999998</v>
      </c>
      <c r="Z177" s="1">
        <v>7.5700000000000003E-2</v>
      </c>
      <c r="AA177" s="1">
        <v>-1.5432999999999999</v>
      </c>
      <c r="AB177" s="1">
        <v>0.90900000000000003</v>
      </c>
      <c r="AC177" s="1">
        <v>-0.48909999999999998</v>
      </c>
      <c r="AD177" s="1">
        <v>-0.3906</v>
      </c>
      <c r="AE177" s="1">
        <v>0</v>
      </c>
      <c r="AF177" s="1">
        <v>-1.7678</v>
      </c>
      <c r="AG177" s="1">
        <v>0.51539999999999997</v>
      </c>
      <c r="AH177" s="1">
        <v>-0.23499999999999999</v>
      </c>
      <c r="AI177" s="1">
        <v>-0.47960000000000003</v>
      </c>
      <c r="AJ177" s="1">
        <v>0</v>
      </c>
      <c r="AK177" s="1">
        <v>0.48699999999999999</v>
      </c>
      <c r="AL177" s="1">
        <v>0.3649</v>
      </c>
      <c r="AM177" s="1">
        <v>-0.40810000000000002</v>
      </c>
      <c r="AN177" s="1">
        <v>-9.4700000000000006E-2</v>
      </c>
      <c r="AO177" s="1">
        <v>1.5948</v>
      </c>
      <c r="AP177" s="1">
        <v>1.6916</v>
      </c>
      <c r="AQ177" s="1">
        <v>-1.6837</v>
      </c>
      <c r="AR177" s="1">
        <v>-1.3540000000000001</v>
      </c>
      <c r="AS177" s="1">
        <v>-1.0940000000000001</v>
      </c>
      <c r="AT177" s="1">
        <v>1.5334000000000001</v>
      </c>
      <c r="AU177" s="1">
        <v>-1.0313000000000001</v>
      </c>
      <c r="AV177" s="1">
        <v>-2.2894999999999999</v>
      </c>
      <c r="AW177" s="1">
        <v>0.3382</v>
      </c>
      <c r="AX177" s="1">
        <v>-1.5744</v>
      </c>
      <c r="AY177" s="1">
        <v>0.84560000000000002</v>
      </c>
      <c r="AZ177" s="1">
        <v>-0.33439999999999998</v>
      </c>
      <c r="BA177" s="1">
        <v>0</v>
      </c>
      <c r="BB177" s="1">
        <v>-0.38300000000000001</v>
      </c>
      <c r="BC177" s="1">
        <v>7.8600000000000003E-2</v>
      </c>
      <c r="BD177" s="1">
        <v>0.35220000000000001</v>
      </c>
      <c r="BE177" s="1">
        <v>-0.58179999999999998</v>
      </c>
      <c r="BF177" s="1">
        <v>3.3856000000000002</v>
      </c>
      <c r="BG177" s="1">
        <v>-0.37019999999999997</v>
      </c>
      <c r="BH177" s="1">
        <v>0.20039999999999999</v>
      </c>
      <c r="BI177" s="1">
        <v>-0.94189999999999996</v>
      </c>
      <c r="BJ177" s="1">
        <v>-7.0400000000000004E-2</v>
      </c>
      <c r="BK177" s="1">
        <v>1.1497999999999999</v>
      </c>
      <c r="BL177" s="1">
        <v>1.9495</v>
      </c>
      <c r="BM177" s="1">
        <v>-1.4063000000000001</v>
      </c>
      <c r="BN177" s="1">
        <v>6.3837000000000002</v>
      </c>
      <c r="BO177" s="1">
        <v>-2.8149999999999999</v>
      </c>
      <c r="BP177" s="1">
        <v>0.86580000000000001</v>
      </c>
      <c r="BQ177" s="1">
        <v>-0.623</v>
      </c>
      <c r="BR177" s="1">
        <v>-4.8599999999999997E-2</v>
      </c>
      <c r="BS177" s="1">
        <v>-0.46579999999999999</v>
      </c>
      <c r="BT177" s="1">
        <v>0.12330000000000001</v>
      </c>
      <c r="BU177" s="1">
        <v>-4.6283000000000003</v>
      </c>
      <c r="BV177" s="1">
        <v>1.7585</v>
      </c>
      <c r="BW177" s="1">
        <v>-8.8999999999999996E-2</v>
      </c>
      <c r="BX177" s="1">
        <v>-0.33729999999999999</v>
      </c>
      <c r="BY177" s="1">
        <v>-0.49869999999999998</v>
      </c>
      <c r="BZ177" s="1">
        <v>-5.2200000000000003E-2</v>
      </c>
      <c r="CA177" s="1">
        <v>0.26950000000000002</v>
      </c>
      <c r="CB177" s="1">
        <v>-1.0563</v>
      </c>
      <c r="CC177" s="1">
        <v>-0.79430000000000001</v>
      </c>
      <c r="CD177" s="1">
        <v>0.22589999999999999</v>
      </c>
      <c r="CE177" s="1">
        <v>-3.4200000000000001E-2</v>
      </c>
      <c r="CF177" s="1">
        <v>-0.76239999999999997</v>
      </c>
      <c r="CG177" s="1">
        <v>-0.56130000000000002</v>
      </c>
      <c r="CH177" s="1">
        <v>9.7600000000000006E-2</v>
      </c>
      <c r="CI177" s="1">
        <v>0</v>
      </c>
      <c r="CJ177" s="1">
        <v>0.78580000000000005</v>
      </c>
      <c r="CK177" s="1">
        <v>1.476</v>
      </c>
      <c r="CL177" s="1">
        <v>-0.20810000000000001</v>
      </c>
      <c r="CM177" s="1">
        <v>-5.1200000000000002E-2</v>
      </c>
      <c r="CN177" s="1">
        <v>-2.92E-2</v>
      </c>
      <c r="CO177" s="1">
        <v>-0.2681</v>
      </c>
      <c r="CP177" s="1">
        <v>-1.2916000000000001</v>
      </c>
      <c r="CQ177" s="1">
        <v>9.1899999999999996E-2</v>
      </c>
      <c r="CR177" s="1">
        <v>-0.5766</v>
      </c>
      <c r="CS177" s="1">
        <v>0.42499999999999999</v>
      </c>
      <c r="CT177" s="1">
        <v>-0.95340000000000003</v>
      </c>
      <c r="CU177" s="1">
        <v>-0.34029999999999999</v>
      </c>
      <c r="CV177" s="1">
        <v>-1.1800999999999999</v>
      </c>
      <c r="CW177" s="1">
        <v>-0.94240000000000002</v>
      </c>
      <c r="CX177" s="1">
        <v>0.14940000000000001</v>
      </c>
      <c r="CY177" s="1">
        <v>0.48509999999999998</v>
      </c>
      <c r="CZ177" s="1">
        <v>0.32669999999999999</v>
      </c>
      <c r="DA177" s="1">
        <v>-0.13400000000000001</v>
      </c>
      <c r="DB177" s="1">
        <v>-1.3957999999999999</v>
      </c>
      <c r="DC177" s="1">
        <v>0</v>
      </c>
      <c r="DD177" s="1">
        <v>-1.6806000000000001</v>
      </c>
      <c r="DE177" s="1">
        <v>0.47039999999999998</v>
      </c>
      <c r="DF177" s="1">
        <v>-0.31940000000000002</v>
      </c>
      <c r="DG177" s="1">
        <v>-0.192</v>
      </c>
      <c r="DH177" s="1">
        <v>0.59199999999999997</v>
      </c>
      <c r="DI177" s="1">
        <v>-0.26669999999999999</v>
      </c>
      <c r="DJ177" s="1">
        <v>0.42349999999999999</v>
      </c>
      <c r="DK177" s="1">
        <v>0.39739999999999998</v>
      </c>
      <c r="DL177" s="1">
        <v>0.32269999999999999</v>
      </c>
      <c r="DM177" s="1">
        <v>0.45950000000000002</v>
      </c>
      <c r="DN177" s="1">
        <v>0.44280000000000003</v>
      </c>
      <c r="DO177" s="1">
        <v>-4.7800000000000002E-2</v>
      </c>
      <c r="DP177" s="1">
        <v>1.1185</v>
      </c>
      <c r="DQ177" s="1">
        <v>5.7299999999999997E-2</v>
      </c>
      <c r="DR177" s="1">
        <v>-0.04</v>
      </c>
      <c r="DS177" s="1">
        <v>0.29289999999999999</v>
      </c>
      <c r="DT177" s="1">
        <v>-2.7458</v>
      </c>
      <c r="DU177" s="1">
        <v>-0.24640000000000001</v>
      </c>
      <c r="DV177" s="1">
        <v>-5.8000000000000003E-2</v>
      </c>
      <c r="DW177" s="1">
        <v>-0.43030000000000002</v>
      </c>
      <c r="DX177" s="1">
        <v>2.6063000000000001</v>
      </c>
      <c r="DY177" s="1">
        <v>-0.58299999999999996</v>
      </c>
      <c r="DZ177" s="1">
        <v>-1.0123</v>
      </c>
      <c r="EA177" s="1">
        <v>-0.63149999999999995</v>
      </c>
      <c r="EB177" s="1">
        <v>-0.72909999999999997</v>
      </c>
      <c r="EC177" s="1">
        <v>-0.95279999999999998</v>
      </c>
      <c r="ED177" s="1">
        <v>-0.54820000000000002</v>
      </c>
      <c r="EE177" s="1">
        <v>-0.18429999999999999</v>
      </c>
      <c r="EF177" s="1">
        <v>-0.41089999999999999</v>
      </c>
      <c r="EG177" s="1">
        <v>-0.19489999999999999</v>
      </c>
      <c r="EH177" s="1">
        <v>-0.59660000000000002</v>
      </c>
      <c r="EI177" s="1">
        <v>-0.2011</v>
      </c>
      <c r="EJ177" s="1">
        <v>0.312</v>
      </c>
      <c r="EK177" s="1">
        <v>0.3296</v>
      </c>
      <c r="EL177" s="1">
        <v>-2.0899999999999998E-2</v>
      </c>
      <c r="EM177" s="1">
        <v>-0.65569999999999995</v>
      </c>
      <c r="EN177" s="1">
        <v>-1.1754</v>
      </c>
      <c r="EO177" s="1">
        <v>0.4521</v>
      </c>
      <c r="EP177" s="1">
        <v>0.34689999999999999</v>
      </c>
      <c r="EQ177" s="1">
        <v>0.58379999999999999</v>
      </c>
      <c r="ES177" s="1">
        <v>1.4713000000000001</v>
      </c>
      <c r="ET177" s="1">
        <v>-0.49659999999999999</v>
      </c>
      <c r="EU177" s="1">
        <v>0.26779999999999998</v>
      </c>
      <c r="GI177" s="1">
        <v>0.91869999999999996</v>
      </c>
      <c r="HA177" s="1" t="str">
        <f t="shared" si="4"/>
        <v>2018</v>
      </c>
      <c r="HB177" s="1" t="str">
        <f t="shared" si="5"/>
        <v>11</v>
      </c>
    </row>
    <row r="178" spans="1:210">
      <c r="A178" s="3" t="s">
        <v>9</v>
      </c>
      <c r="B178" s="3"/>
      <c r="C178" s="3" t="s">
        <v>3451</v>
      </c>
      <c r="E178" s="1" t="s">
        <v>438</v>
      </c>
      <c r="F178" s="1">
        <v>3.9E-2</v>
      </c>
      <c r="G178" s="1">
        <v>0.57520000000000004</v>
      </c>
      <c r="H178" s="1">
        <v>-0.77739999999999998</v>
      </c>
      <c r="I178" s="1">
        <v>-0.65810000000000002</v>
      </c>
      <c r="J178" s="1">
        <v>-0.28949999999999998</v>
      </c>
      <c r="K178" s="1">
        <v>-1.1142000000000001</v>
      </c>
      <c r="L178" s="1">
        <v>-0.16439999999999999</v>
      </c>
      <c r="M178" s="1">
        <v>-1.2923</v>
      </c>
      <c r="N178" s="1">
        <v>-1.8087</v>
      </c>
      <c r="O178" s="1">
        <v>-2.6494</v>
      </c>
      <c r="P178" s="1">
        <v>0.52080000000000004</v>
      </c>
      <c r="Q178" s="1">
        <v>-9.5200000000000007E-2</v>
      </c>
      <c r="R178" s="1">
        <v>-0.50700000000000001</v>
      </c>
      <c r="S178" s="1">
        <v>-6.1400000000000003E-2</v>
      </c>
      <c r="T178" s="1">
        <v>0.18529999999999999</v>
      </c>
      <c r="U178" s="1">
        <v>0.68540000000000001</v>
      </c>
      <c r="V178" s="1">
        <v>-0.10100000000000001</v>
      </c>
      <c r="W178" s="1">
        <v>0.85580000000000001</v>
      </c>
      <c r="X178" s="1">
        <v>-0.495</v>
      </c>
      <c r="Y178" s="1">
        <v>-0.15529999999999999</v>
      </c>
      <c r="Z178" s="1">
        <v>0.15090000000000001</v>
      </c>
      <c r="AA178" s="1">
        <v>-8.9700000000000002E-2</v>
      </c>
      <c r="AB178" s="1">
        <v>-0.25669999999999998</v>
      </c>
      <c r="AC178" s="1">
        <v>-0.4899</v>
      </c>
      <c r="AD178" s="1">
        <v>0.45269999999999999</v>
      </c>
      <c r="AE178" s="1">
        <v>0.87409999999999999</v>
      </c>
      <c r="AF178" s="1">
        <v>-7.8899999999999998E-2</v>
      </c>
      <c r="AG178" s="1">
        <v>-0.12709999999999999</v>
      </c>
      <c r="AH178" s="1">
        <v>0.71340000000000003</v>
      </c>
      <c r="AI178" s="1">
        <v>0.1457</v>
      </c>
      <c r="AJ178" s="1">
        <v>-0.19670000000000001</v>
      </c>
      <c r="AK178" s="1">
        <v>0.98299999999999998</v>
      </c>
      <c r="AL178" s="1">
        <v>0.91739999999999999</v>
      </c>
      <c r="AM178" s="1">
        <v>0.41149999999999998</v>
      </c>
      <c r="AN178" s="1">
        <v>0.61899999999999999</v>
      </c>
      <c r="AO178" s="1">
        <v>-0.39229999999999998</v>
      </c>
      <c r="AP178" s="1">
        <v>-3.1436000000000002</v>
      </c>
      <c r="AQ178" s="1">
        <v>0.44669999999999999</v>
      </c>
      <c r="AR178" s="1">
        <v>-0.96</v>
      </c>
      <c r="AS178" s="1">
        <v>-1.0711999999999999</v>
      </c>
      <c r="AT178" s="1">
        <v>1.1969000000000001</v>
      </c>
      <c r="AU178" s="1">
        <v>-0.72360000000000002</v>
      </c>
      <c r="AV178" s="1">
        <v>-1.7173</v>
      </c>
      <c r="AW178" s="1">
        <v>0</v>
      </c>
      <c r="AX178" s="1">
        <v>4.1399999999999999E-2</v>
      </c>
      <c r="AY178" s="1">
        <v>-6.9400000000000003E-2</v>
      </c>
      <c r="AZ178" s="1">
        <v>0.37419999999999998</v>
      </c>
      <c r="BA178" s="1">
        <v>0.69279999999999997</v>
      </c>
      <c r="BB178" s="1">
        <v>0.30009999999999998</v>
      </c>
      <c r="BC178" s="1">
        <v>-0.38940000000000002</v>
      </c>
      <c r="BD178" s="1">
        <v>1.0498000000000001</v>
      </c>
      <c r="BE178" s="1">
        <v>-0.10979999999999999</v>
      </c>
      <c r="BF178" s="1">
        <v>-0.3105</v>
      </c>
      <c r="BG178" s="1">
        <v>-0.40660000000000002</v>
      </c>
      <c r="BH178" s="1">
        <v>0.2661</v>
      </c>
      <c r="BI178" s="1">
        <v>-1.1751</v>
      </c>
      <c r="BJ178" s="1">
        <v>-0.28079999999999999</v>
      </c>
      <c r="BK178" s="1">
        <v>-0.76780000000000004</v>
      </c>
      <c r="BL178" s="1">
        <v>-0.1128</v>
      </c>
      <c r="BM178" s="1">
        <v>0.75239999999999996</v>
      </c>
      <c r="BN178" s="1">
        <v>-1.1000000000000001</v>
      </c>
      <c r="BO178" s="1">
        <v>0.83040000000000003</v>
      </c>
      <c r="BP178" s="1">
        <v>1.7629999999999999</v>
      </c>
      <c r="BQ178" s="1">
        <v>-1.1111</v>
      </c>
      <c r="BR178" s="1">
        <v>0.19409999999999999</v>
      </c>
      <c r="BS178" s="1">
        <v>-0.54730000000000001</v>
      </c>
      <c r="BT178" s="1">
        <v>0.2457</v>
      </c>
      <c r="BU178" s="1">
        <v>5.6463000000000001</v>
      </c>
      <c r="BV178" s="1">
        <v>-0.27929999999999999</v>
      </c>
      <c r="BW178" s="1">
        <v>-0.5161</v>
      </c>
      <c r="BX178" s="1">
        <v>-1.6785000000000001</v>
      </c>
      <c r="BY178" s="1">
        <v>-0.41160000000000002</v>
      </c>
      <c r="BZ178" s="1">
        <v>0</v>
      </c>
      <c r="CA178" s="1">
        <v>0.69699999999999995</v>
      </c>
      <c r="CB178" s="1">
        <v>-1.2606999999999999</v>
      </c>
      <c r="CC178" s="1">
        <v>-0.35520000000000002</v>
      </c>
      <c r="CD178" s="1">
        <v>0.22520000000000001</v>
      </c>
      <c r="CE178" s="1">
        <v>-0.50700000000000001</v>
      </c>
      <c r="CF178" s="1">
        <v>-1.6248</v>
      </c>
      <c r="CG178" s="1">
        <v>0.1178</v>
      </c>
      <c r="CH178" s="1">
        <v>0.68589999999999995</v>
      </c>
      <c r="CI178" s="1">
        <v>-0.1133</v>
      </c>
      <c r="CJ178" s="1">
        <v>0.73670000000000002</v>
      </c>
      <c r="CK178" s="1">
        <v>-0.60199999999999998</v>
      </c>
      <c r="CL178" s="1">
        <v>-7.8700000000000006E-2</v>
      </c>
      <c r="CM178" s="1">
        <v>-0.2034</v>
      </c>
      <c r="CN178" s="1">
        <v>-0.54110000000000003</v>
      </c>
      <c r="CO178" s="1">
        <v>-0.53320000000000001</v>
      </c>
      <c r="CP178" s="1">
        <v>-0.59909999999999997</v>
      </c>
      <c r="CQ178" s="1">
        <v>0.23089999999999999</v>
      </c>
      <c r="CR178" s="1">
        <v>-0.96330000000000005</v>
      </c>
      <c r="CS178" s="1">
        <v>-0.10630000000000001</v>
      </c>
      <c r="CT178" s="1">
        <v>-1.2965</v>
      </c>
      <c r="CU178" s="1">
        <v>4.8399999999999999E-2</v>
      </c>
      <c r="CV178" s="1">
        <v>-1.1845000000000001</v>
      </c>
      <c r="CW178" s="1">
        <v>-0.20930000000000001</v>
      </c>
      <c r="CX178" s="1">
        <v>0.19939999999999999</v>
      </c>
      <c r="CY178" s="1">
        <v>-0.1077</v>
      </c>
      <c r="CZ178" s="1">
        <v>-0.86899999999999999</v>
      </c>
      <c r="DA178" s="1">
        <v>-0.30309999999999998</v>
      </c>
      <c r="DB178" s="1">
        <v>-2.5973999999999999</v>
      </c>
      <c r="DC178" s="1">
        <v>-0.95509999999999995</v>
      </c>
      <c r="DD178" s="1">
        <v>-1.7985</v>
      </c>
      <c r="DE178" s="1">
        <v>0</v>
      </c>
      <c r="DF178" s="1">
        <v>0.24329999999999999</v>
      </c>
      <c r="DG178" s="1">
        <v>-0.24</v>
      </c>
      <c r="DH178" s="1">
        <v>-0.38</v>
      </c>
      <c r="DI178" s="1">
        <v>-0.151</v>
      </c>
      <c r="DJ178" s="1">
        <v>-7.3000000000000001E-3</v>
      </c>
      <c r="DK178" s="1">
        <v>3.7000000000000002E-3</v>
      </c>
      <c r="DL178" s="1">
        <v>0.1358</v>
      </c>
      <c r="DM178" s="1">
        <v>-5.79E-2</v>
      </c>
      <c r="DN178" s="1">
        <v>0.21609999999999999</v>
      </c>
      <c r="DO178" s="1">
        <v>0.3926</v>
      </c>
      <c r="DP178" s="1">
        <v>1.1811</v>
      </c>
      <c r="DQ178" s="1">
        <v>0.4032</v>
      </c>
      <c r="DR178" s="1">
        <v>-0.1208</v>
      </c>
      <c r="DS178" s="1">
        <v>0.15029999999999999</v>
      </c>
      <c r="DT178" s="1">
        <v>-1.9379</v>
      </c>
      <c r="DU178" s="1">
        <v>-0.49299999999999999</v>
      </c>
      <c r="DV178" s="1">
        <v>5.7799999999999997E-2</v>
      </c>
      <c r="DW178" s="1">
        <v>-0.43240000000000001</v>
      </c>
      <c r="DX178" s="1">
        <v>0.15629999999999999</v>
      </c>
      <c r="DY178" s="1">
        <v>-1.1675</v>
      </c>
      <c r="DZ178" s="1">
        <v>0.114</v>
      </c>
      <c r="EA178" s="1">
        <v>-1.3138000000000001</v>
      </c>
      <c r="EB178" s="1">
        <v>-0.67949999999999999</v>
      </c>
      <c r="EC178" s="1">
        <v>-0.85980000000000001</v>
      </c>
      <c r="ED178" s="1">
        <v>0</v>
      </c>
      <c r="EE178" s="1">
        <v>-6.6900000000000001E-2</v>
      </c>
      <c r="EF178" s="1">
        <v>-2.76E-2</v>
      </c>
      <c r="EG178" s="1">
        <v>-0.79279999999999995</v>
      </c>
      <c r="EH178" s="1">
        <v>-0.19500000000000001</v>
      </c>
      <c r="EI178" s="1">
        <v>2.5499999999999998E-2</v>
      </c>
      <c r="EJ178" s="1">
        <v>-5.2400000000000002E-2</v>
      </c>
      <c r="EK178" s="1">
        <v>-8.9599999999999999E-2</v>
      </c>
      <c r="EL178" s="1">
        <v>-0.56100000000000005</v>
      </c>
      <c r="EM178" s="1">
        <v>-1.0275000000000001</v>
      </c>
      <c r="EN178" s="1">
        <v>-1.3572</v>
      </c>
      <c r="EO178" s="1">
        <v>3.5000000000000001E-3</v>
      </c>
      <c r="EP178" s="1">
        <v>-0.2235</v>
      </c>
      <c r="EQ178" s="1">
        <v>0.17499999999999999</v>
      </c>
      <c r="ES178" s="1">
        <v>1.5915999999999999</v>
      </c>
      <c r="ET178" s="1">
        <v>-0.33160000000000001</v>
      </c>
      <c r="EU178" s="1">
        <v>0.1169</v>
      </c>
      <c r="GI178" s="1">
        <v>0.54</v>
      </c>
      <c r="HA178" s="1" t="str">
        <f t="shared" si="4"/>
        <v>2018</v>
      </c>
      <c r="HB178" s="1" t="str">
        <f t="shared" si="5"/>
        <v>11</v>
      </c>
    </row>
    <row r="179" spans="1:210">
      <c r="A179" s="3" t="s">
        <v>9</v>
      </c>
      <c r="B179" s="3"/>
      <c r="C179" s="3" t="s">
        <v>3452</v>
      </c>
      <c r="E179" s="1" t="s">
        <v>439</v>
      </c>
      <c r="F179" s="1">
        <v>0.19359999999999999</v>
      </c>
      <c r="G179" s="1">
        <v>0.13539999999999999</v>
      </c>
      <c r="H179" s="1">
        <v>-1.1269</v>
      </c>
      <c r="I179" s="1">
        <v>-0.74480000000000002</v>
      </c>
      <c r="J179" s="1">
        <v>-0.2427</v>
      </c>
      <c r="K179" s="1">
        <v>-0.89480000000000004</v>
      </c>
      <c r="L179" s="1">
        <v>8.2600000000000007E-2</v>
      </c>
      <c r="M179" s="1">
        <v>-1.6203000000000001</v>
      </c>
      <c r="N179" s="1">
        <v>-1.5995999999999999</v>
      </c>
      <c r="O179" s="1">
        <v>-3.1583000000000001</v>
      </c>
      <c r="P179" s="1">
        <v>-0.3901</v>
      </c>
      <c r="Q179" s="1">
        <v>-0.57140000000000002</v>
      </c>
      <c r="R179" s="1">
        <v>-0.50360000000000005</v>
      </c>
      <c r="S179" s="1">
        <v>-0.4083</v>
      </c>
      <c r="T179" s="1">
        <v>-0.29720000000000002</v>
      </c>
      <c r="U179" s="1">
        <v>0</v>
      </c>
      <c r="V179" s="1">
        <v>-0.91180000000000005</v>
      </c>
      <c r="W179" s="1">
        <v>0.2908</v>
      </c>
      <c r="X179" s="1">
        <v>-0.16550000000000001</v>
      </c>
      <c r="Y179" s="1">
        <v>-0.33829999999999999</v>
      </c>
      <c r="Z179" s="1">
        <v>0.1515</v>
      </c>
      <c r="AA179" s="1">
        <v>-0.90190000000000003</v>
      </c>
      <c r="AB179" s="1">
        <v>0.51149999999999995</v>
      </c>
      <c r="AC179" s="1">
        <v>-0.32850000000000001</v>
      </c>
      <c r="AD179" s="1">
        <v>0</v>
      </c>
      <c r="AE179" s="1">
        <v>-0.34960000000000002</v>
      </c>
      <c r="AF179" s="1">
        <v>-1.0317000000000001</v>
      </c>
      <c r="AG179" s="1">
        <v>0.31719999999999998</v>
      </c>
      <c r="AH179" s="1">
        <v>-0.1197</v>
      </c>
      <c r="AI179" s="1">
        <v>-0.57469999999999999</v>
      </c>
      <c r="AJ179" s="1">
        <v>6.6000000000000003E-2</v>
      </c>
      <c r="AK179" s="1">
        <v>-0.54610000000000003</v>
      </c>
      <c r="AL179" s="1">
        <v>-9.2399999999999996E-2</v>
      </c>
      <c r="AM179" s="1">
        <v>0.82640000000000002</v>
      </c>
      <c r="AN179" s="1">
        <v>0</v>
      </c>
      <c r="AO179" s="1">
        <v>-0.86539999999999995</v>
      </c>
      <c r="AP179" s="1">
        <v>-3.9860000000000002</v>
      </c>
      <c r="AQ179" s="1">
        <v>0.81659999999999999</v>
      </c>
      <c r="AR179" s="1">
        <v>-1.8246</v>
      </c>
      <c r="AS179" s="1">
        <v>-2.5992999999999999</v>
      </c>
      <c r="AT179" s="1">
        <v>3.5830000000000002</v>
      </c>
      <c r="AU179" s="1">
        <v>-0.82189999999999996</v>
      </c>
      <c r="AV179" s="1">
        <v>-0.98029999999999995</v>
      </c>
      <c r="AW179" s="1">
        <v>-0.1333</v>
      </c>
      <c r="AX179" s="1">
        <v>-0.87529999999999997</v>
      </c>
      <c r="AY179" s="1">
        <v>0.55469999999999997</v>
      </c>
      <c r="AZ179" s="1">
        <v>-0.55800000000000005</v>
      </c>
      <c r="BA179" s="1">
        <v>-0.1148</v>
      </c>
      <c r="BB179" s="1">
        <v>-0.76849999999999996</v>
      </c>
      <c r="BC179" s="1">
        <v>0.31419999999999998</v>
      </c>
      <c r="BD179" s="1">
        <v>0.65380000000000005</v>
      </c>
      <c r="BE179" s="1">
        <v>-0.69159999999999999</v>
      </c>
      <c r="BF179" s="1">
        <v>-1.5141</v>
      </c>
      <c r="BG179" s="1">
        <v>-0.36959999999999998</v>
      </c>
      <c r="BH179" s="1">
        <v>0.40100000000000002</v>
      </c>
      <c r="BI179" s="1">
        <v>-1.7557</v>
      </c>
      <c r="BJ179" s="1">
        <v>0.9103</v>
      </c>
      <c r="BK179" s="1">
        <v>-0.66169999999999995</v>
      </c>
      <c r="BL179" s="1">
        <v>-1.1336999999999999</v>
      </c>
      <c r="BM179" s="1">
        <v>0.59830000000000005</v>
      </c>
      <c r="BN179" s="1">
        <v>-3.8754</v>
      </c>
      <c r="BO179" s="1">
        <v>1.8735999999999999</v>
      </c>
      <c r="BP179" s="1">
        <v>-1.1019000000000001</v>
      </c>
      <c r="BQ179" s="1">
        <v>0.37030000000000002</v>
      </c>
      <c r="BR179" s="1">
        <v>-9.64E-2</v>
      </c>
      <c r="BS179" s="1">
        <v>-0.38750000000000001</v>
      </c>
      <c r="BT179" s="1">
        <v>0.37030000000000002</v>
      </c>
      <c r="BU179" s="1">
        <v>1.7069000000000001</v>
      </c>
      <c r="BV179" s="1">
        <v>0</v>
      </c>
      <c r="BW179" s="1">
        <v>0.10780000000000001</v>
      </c>
      <c r="BX179" s="1">
        <v>-0.30120000000000002</v>
      </c>
      <c r="BY179" s="1">
        <v>-1.1041000000000001</v>
      </c>
      <c r="BZ179" s="1">
        <v>-0.67390000000000005</v>
      </c>
      <c r="CA179" s="1">
        <v>-0.63719999999999999</v>
      </c>
      <c r="CB179" s="1">
        <v>-0.60819999999999996</v>
      </c>
      <c r="CC179" s="1">
        <v>-1.2323</v>
      </c>
      <c r="CD179" s="1">
        <v>0.22620000000000001</v>
      </c>
      <c r="CE179" s="1">
        <v>0.20860000000000001</v>
      </c>
      <c r="CF179" s="1">
        <v>-0.23330000000000001</v>
      </c>
      <c r="CG179" s="1">
        <v>-0.49330000000000002</v>
      </c>
      <c r="CH179" s="1">
        <v>0.29189999999999999</v>
      </c>
      <c r="CI179" s="1">
        <v>0.28439999999999999</v>
      </c>
      <c r="CJ179" s="1">
        <v>0.53680000000000005</v>
      </c>
      <c r="CK179" s="1">
        <v>-0.24179999999999999</v>
      </c>
      <c r="CL179" s="1">
        <v>3.1E-2</v>
      </c>
      <c r="CM179" s="1">
        <v>1.8200000000000001E-2</v>
      </c>
      <c r="CN179" s="1">
        <v>0.1386</v>
      </c>
      <c r="CO179" s="1">
        <v>-0.2697</v>
      </c>
      <c r="CP179" s="1">
        <v>-1.8527</v>
      </c>
      <c r="CQ179" s="1">
        <v>0.23150000000000001</v>
      </c>
      <c r="CR179" s="1">
        <v>0.14560000000000001</v>
      </c>
      <c r="CS179" s="1">
        <v>-1.5417000000000001</v>
      </c>
      <c r="CT179" s="1">
        <v>0</v>
      </c>
      <c r="CU179" s="1">
        <v>-0.4335</v>
      </c>
      <c r="CV179" s="1">
        <v>-0.63129999999999997</v>
      </c>
      <c r="CW179" s="1">
        <v>-1.0931</v>
      </c>
      <c r="CX179" s="1">
        <v>0.54800000000000004</v>
      </c>
      <c r="CY179" s="1">
        <v>0.59489999999999998</v>
      </c>
      <c r="CZ179" s="1">
        <v>1.5881000000000001</v>
      </c>
      <c r="DA179" s="1">
        <v>-0.1686</v>
      </c>
      <c r="DB179" s="1">
        <v>-0.1011</v>
      </c>
      <c r="DC179" s="1">
        <v>-3.0036999999999998</v>
      </c>
      <c r="DD179" s="1">
        <v>-0.1196</v>
      </c>
      <c r="DE179" s="1">
        <v>0.36530000000000001</v>
      </c>
      <c r="DF179" s="1">
        <v>-0.1464</v>
      </c>
      <c r="DG179" s="1">
        <v>4.6800000000000001E-2</v>
      </c>
      <c r="DH179" s="1">
        <v>0.63249999999999995</v>
      </c>
      <c r="DI179" s="1">
        <v>-0.31519999999999998</v>
      </c>
      <c r="DJ179" s="1">
        <v>1.6273</v>
      </c>
      <c r="DK179" s="1">
        <v>1.6037999999999999</v>
      </c>
      <c r="DL179" s="1">
        <v>1.71</v>
      </c>
      <c r="DM179" s="1">
        <v>1.7275</v>
      </c>
      <c r="DN179" s="1">
        <v>0.63649999999999995</v>
      </c>
      <c r="DO179" s="1">
        <v>1.0045999999999999</v>
      </c>
      <c r="DP179" s="1">
        <v>0.95020000000000004</v>
      </c>
      <c r="DQ179" s="1">
        <v>0.2878</v>
      </c>
      <c r="DR179" s="1">
        <v>4.0399999999999998E-2</v>
      </c>
      <c r="DS179" s="1">
        <v>-0.35560000000000003</v>
      </c>
      <c r="DT179" s="1">
        <v>-1.8709</v>
      </c>
      <c r="DU179" s="1">
        <v>0</v>
      </c>
      <c r="DV179" s="1">
        <v>-0.85909999999999997</v>
      </c>
      <c r="DW179" s="1">
        <v>-0.76119999999999999</v>
      </c>
      <c r="DX179" s="1">
        <v>-0.77800000000000002</v>
      </c>
      <c r="DY179" s="1">
        <v>-0.94220000000000004</v>
      </c>
      <c r="DZ179" s="1">
        <v>-0.62919999999999998</v>
      </c>
      <c r="EA179" s="1">
        <v>-0.1167</v>
      </c>
      <c r="EB179" s="1">
        <v>-0.51080000000000003</v>
      </c>
      <c r="EC179" s="1">
        <v>-0.50629999999999997</v>
      </c>
      <c r="ED179" s="1">
        <v>-0.22320000000000001</v>
      </c>
      <c r="EE179" s="1">
        <v>-7.5600000000000001E-2</v>
      </c>
      <c r="EF179" s="1">
        <v>-0.50380000000000003</v>
      </c>
      <c r="EG179" s="1">
        <v>0.35270000000000001</v>
      </c>
      <c r="EH179" s="1">
        <v>-0.26950000000000002</v>
      </c>
      <c r="EI179" s="1">
        <v>0.19650000000000001</v>
      </c>
      <c r="EJ179" s="1">
        <v>0.78869999999999996</v>
      </c>
      <c r="EK179" s="1">
        <v>1.1889000000000001</v>
      </c>
      <c r="EL179" s="1">
        <v>0.80149999999999999</v>
      </c>
      <c r="EM179" s="1">
        <v>-2.4321000000000002</v>
      </c>
      <c r="EN179" s="1">
        <v>-1.0786</v>
      </c>
      <c r="EO179" s="1">
        <v>1.3855</v>
      </c>
      <c r="EP179" s="1">
        <v>1.0562</v>
      </c>
      <c r="EQ179" s="1">
        <v>0.97970000000000002</v>
      </c>
      <c r="ES179" s="1">
        <v>2.2320000000000002</v>
      </c>
      <c r="ET179" s="1">
        <v>0.31709999999999999</v>
      </c>
      <c r="EU179" s="1">
        <v>0.41909999999999997</v>
      </c>
      <c r="GI179" s="1">
        <v>1.7686999999999999</v>
      </c>
      <c r="HA179" s="1" t="str">
        <f t="shared" si="4"/>
        <v>2018</v>
      </c>
      <c r="HB179" s="1" t="str">
        <f t="shared" si="5"/>
        <v>11</v>
      </c>
    </row>
    <row r="180" spans="1:210">
      <c r="A180" s="3" t="s">
        <v>9</v>
      </c>
      <c r="B180" s="3"/>
      <c r="C180" s="3" t="s">
        <v>3453</v>
      </c>
      <c r="E180" s="1" t="s">
        <v>440</v>
      </c>
      <c r="F180" s="1">
        <v>0.37630000000000002</v>
      </c>
      <c r="G180" s="1">
        <v>0.30599999999999999</v>
      </c>
      <c r="H180" s="1">
        <v>-0.56859999999999999</v>
      </c>
      <c r="I180" s="1">
        <v>-1.0920000000000001</v>
      </c>
      <c r="J180" s="1">
        <v>-0.92269999999999996</v>
      </c>
      <c r="K180" s="1">
        <v>-0.95069999999999999</v>
      </c>
      <c r="L180" s="1">
        <v>0.4158</v>
      </c>
      <c r="M180" s="1">
        <v>-1.1420999999999999</v>
      </c>
      <c r="N180" s="1">
        <v>-1.7924</v>
      </c>
      <c r="O180" s="1">
        <v>-3.0026999999999999</v>
      </c>
      <c r="P180" s="1">
        <v>0.6613</v>
      </c>
      <c r="Q180" s="1">
        <v>-9.6100000000000005E-2</v>
      </c>
      <c r="R180" s="1">
        <v>-1.0967</v>
      </c>
      <c r="S180" s="1">
        <v>-0.30740000000000001</v>
      </c>
      <c r="T180" s="1">
        <v>0.8659</v>
      </c>
      <c r="U180" s="1">
        <v>1.0590999999999999</v>
      </c>
      <c r="V180" s="1">
        <v>0.35870000000000002</v>
      </c>
      <c r="W180" s="1">
        <v>0.35970000000000002</v>
      </c>
      <c r="X180" s="1">
        <v>1.5075000000000001</v>
      </c>
      <c r="Y180" s="1">
        <v>-0.1245</v>
      </c>
      <c r="Z180" s="1">
        <v>0</v>
      </c>
      <c r="AA180" s="1">
        <v>1.9510000000000001</v>
      </c>
      <c r="AB180" s="1">
        <v>-1.2578</v>
      </c>
      <c r="AC180" s="1">
        <v>-0.66</v>
      </c>
      <c r="AD180" s="1">
        <v>1.0303</v>
      </c>
      <c r="AE180" s="1">
        <v>1.5929</v>
      </c>
      <c r="AF180" s="1">
        <v>1.7183999999999999</v>
      </c>
      <c r="AG180" s="1">
        <v>-1.0610999999999999</v>
      </c>
      <c r="AH180" s="1">
        <v>0.96730000000000005</v>
      </c>
      <c r="AI180" s="1">
        <v>-0.23910000000000001</v>
      </c>
      <c r="AJ180" s="1">
        <v>-0.26429999999999998</v>
      </c>
      <c r="AK180" s="1">
        <v>-0.71309999999999996</v>
      </c>
      <c r="AL180" s="1">
        <v>1.1204000000000001</v>
      </c>
      <c r="AM180" s="1">
        <v>2.9287999999999998</v>
      </c>
      <c r="AN180" s="1">
        <v>0.32979999999999998</v>
      </c>
      <c r="AO180" s="1">
        <v>1.0321</v>
      </c>
      <c r="AP180" s="1">
        <v>0.84360000000000002</v>
      </c>
      <c r="AQ180" s="1">
        <v>-1.2444999999999999</v>
      </c>
      <c r="AR180" s="1">
        <v>-0.41189999999999999</v>
      </c>
      <c r="AS180" s="1">
        <v>0.69440000000000002</v>
      </c>
      <c r="AT180" s="1">
        <v>2.5531000000000001</v>
      </c>
      <c r="AU180" s="1">
        <v>-0.73219999999999996</v>
      </c>
      <c r="AV180" s="1">
        <v>-0.40050000000000002</v>
      </c>
      <c r="AW180" s="1">
        <v>-0.59799999999999998</v>
      </c>
      <c r="AX180" s="1">
        <v>1.8915999999999999</v>
      </c>
      <c r="AY180" s="1">
        <v>-0.95489999999999997</v>
      </c>
      <c r="AZ180" s="1">
        <v>-0.1113</v>
      </c>
      <c r="BA180" s="1">
        <v>0.57399999999999995</v>
      </c>
      <c r="BB180" s="1">
        <v>5.91E-2</v>
      </c>
      <c r="BC180" s="1">
        <v>-0.2356</v>
      </c>
      <c r="BD180" s="1">
        <v>-0.21690000000000001</v>
      </c>
      <c r="BE180" s="1">
        <v>-0.29060000000000002</v>
      </c>
      <c r="BF180" s="1">
        <v>1.0834999999999999</v>
      </c>
      <c r="BG180" s="1">
        <v>-6.8000000000000005E-2</v>
      </c>
      <c r="BH180" s="1">
        <v>0.1993</v>
      </c>
      <c r="BI180" s="1">
        <v>0.4733</v>
      </c>
      <c r="BJ180" s="1">
        <v>-0.48139999999999999</v>
      </c>
      <c r="BK180" s="1">
        <v>0.99880000000000002</v>
      </c>
      <c r="BL180" s="1">
        <v>1.7161999999999999</v>
      </c>
      <c r="BM180" s="1">
        <v>-1.2583</v>
      </c>
      <c r="BN180" s="1">
        <v>2.3182999999999998</v>
      </c>
      <c r="BO180" s="1">
        <v>-1.1540999999999999</v>
      </c>
      <c r="BP180" s="1">
        <v>-2.5</v>
      </c>
      <c r="BQ180" s="1">
        <v>1.0448</v>
      </c>
      <c r="BR180" s="1">
        <v>0.14399999999999999</v>
      </c>
      <c r="BS180" s="1">
        <v>-0.31369999999999998</v>
      </c>
      <c r="BT180" s="1">
        <v>0.24529999999999999</v>
      </c>
      <c r="BU180" s="1">
        <v>-3.2033</v>
      </c>
      <c r="BV180" s="1">
        <v>2.7284999999999999</v>
      </c>
      <c r="BW180" s="1">
        <v>-0.1143</v>
      </c>
      <c r="BX180" s="1">
        <v>-0.79420000000000002</v>
      </c>
      <c r="BY180" s="1">
        <v>-0.37640000000000001</v>
      </c>
      <c r="BZ180" s="1">
        <v>-0.15559999999999999</v>
      </c>
      <c r="CA180" s="1">
        <v>0.63890000000000002</v>
      </c>
      <c r="CB180" s="1">
        <v>-0.80969999999999998</v>
      </c>
      <c r="CC180" s="1">
        <v>-0.4456</v>
      </c>
      <c r="CD180" s="1">
        <v>0</v>
      </c>
      <c r="CE180" s="1">
        <v>-0.22159999999999999</v>
      </c>
      <c r="CF180" s="1">
        <v>-0.89849999999999997</v>
      </c>
      <c r="CG180" s="1">
        <v>-0.38140000000000002</v>
      </c>
      <c r="CH180" s="1">
        <v>0.29249999999999998</v>
      </c>
      <c r="CI180" s="1">
        <v>0</v>
      </c>
      <c r="CJ180" s="1">
        <v>1.0299</v>
      </c>
      <c r="CK180" s="1">
        <v>-0.6079</v>
      </c>
      <c r="CL180" s="1">
        <v>-0.2077</v>
      </c>
      <c r="CM180" s="1">
        <v>-0.40410000000000001</v>
      </c>
      <c r="CN180" s="1">
        <v>-0.23319999999999999</v>
      </c>
      <c r="CO180" s="1">
        <v>-0.37459999999999999</v>
      </c>
      <c r="CP180" s="1">
        <v>-0.55830000000000002</v>
      </c>
      <c r="CQ180" s="1">
        <v>0.27839999999999998</v>
      </c>
      <c r="CR180" s="1">
        <v>0.38700000000000001</v>
      </c>
      <c r="CS180" s="1">
        <v>-0.21709999999999999</v>
      </c>
      <c r="CT180" s="1">
        <v>-0.85470000000000002</v>
      </c>
      <c r="CU180" s="1">
        <v>-0.28920000000000001</v>
      </c>
      <c r="CV180" s="1">
        <v>-1.3367</v>
      </c>
      <c r="CW180" s="1">
        <v>-0.88349999999999995</v>
      </c>
      <c r="CX180" s="1">
        <v>0.19850000000000001</v>
      </c>
      <c r="CY180" s="1">
        <v>0.2155</v>
      </c>
      <c r="CZ180" s="1">
        <v>0.216</v>
      </c>
      <c r="DA180" s="1">
        <v>0.16900000000000001</v>
      </c>
      <c r="DB180" s="1">
        <v>-1.1015999999999999</v>
      </c>
      <c r="DC180" s="1">
        <v>-3.6707999999999998</v>
      </c>
      <c r="DD180" s="1">
        <v>-0.53439999999999999</v>
      </c>
      <c r="DE180" s="1">
        <v>5.1900000000000002E-2</v>
      </c>
      <c r="DF180" s="1">
        <v>-0.2346</v>
      </c>
      <c r="DG180" s="1">
        <v>-0.3075</v>
      </c>
      <c r="DH180" s="1">
        <v>0.89900000000000002</v>
      </c>
      <c r="DI180" s="1">
        <v>-0.30609999999999998</v>
      </c>
      <c r="DJ180" s="1">
        <v>1.1928000000000001</v>
      </c>
      <c r="DK180" s="1">
        <v>0.68320000000000003</v>
      </c>
      <c r="DL180" s="1">
        <v>0.92600000000000005</v>
      </c>
      <c r="DM180" s="1">
        <v>1.3311999999999999</v>
      </c>
      <c r="DN180" s="1">
        <v>0.51370000000000005</v>
      </c>
      <c r="DO180" s="1">
        <v>0.88680000000000003</v>
      </c>
      <c r="DP180" s="1">
        <v>0.72660000000000002</v>
      </c>
      <c r="DQ180" s="1">
        <v>0.28910000000000002</v>
      </c>
      <c r="DR180" s="1">
        <v>0.46639999999999998</v>
      </c>
      <c r="DS180" s="1">
        <v>0.06</v>
      </c>
      <c r="DT180" s="1">
        <v>-2.0051000000000001</v>
      </c>
      <c r="DU180" s="1">
        <v>-0.34460000000000002</v>
      </c>
      <c r="DV180" s="1">
        <v>-0.34639999999999999</v>
      </c>
      <c r="DW180" s="1">
        <v>-0.93400000000000005</v>
      </c>
      <c r="DX180" s="1">
        <v>0.89139999999999997</v>
      </c>
      <c r="DY180" s="1">
        <v>-0.59630000000000005</v>
      </c>
      <c r="DZ180" s="1">
        <v>0.69520000000000004</v>
      </c>
      <c r="EA180" s="1">
        <v>-3.2000000000000002E-3</v>
      </c>
      <c r="EB180" s="1">
        <v>-0.56810000000000005</v>
      </c>
      <c r="EC180" s="1">
        <v>-0.3039</v>
      </c>
      <c r="ED180" s="1">
        <v>0.50790000000000002</v>
      </c>
      <c r="EE180" s="1">
        <v>-0.27050000000000002</v>
      </c>
      <c r="EF180" s="1">
        <v>-0.30480000000000002</v>
      </c>
      <c r="EG180" s="1">
        <v>0.23849999999999999</v>
      </c>
      <c r="EH180" s="1">
        <v>-0.34949999999999998</v>
      </c>
      <c r="EI180" s="1">
        <v>1.2E-2</v>
      </c>
      <c r="EJ180" s="1">
        <v>0.34089999999999998</v>
      </c>
      <c r="EK180" s="1">
        <v>0.4637</v>
      </c>
      <c r="EL180" s="1">
        <v>0.2155</v>
      </c>
      <c r="EM180" s="1">
        <v>-1.1488</v>
      </c>
      <c r="EN180" s="1">
        <v>0.5121</v>
      </c>
      <c r="EO180" s="1">
        <v>0.75739999999999996</v>
      </c>
      <c r="EP180" s="1">
        <v>1.2223999999999999</v>
      </c>
      <c r="EQ180" s="1">
        <v>0.50700000000000001</v>
      </c>
      <c r="ES180" s="1">
        <v>1.0951</v>
      </c>
      <c r="ET180" s="1">
        <v>-0.43070000000000003</v>
      </c>
      <c r="EU180" s="1">
        <v>-8.3400000000000002E-2</v>
      </c>
      <c r="GI180" s="1">
        <v>2.9620000000000002</v>
      </c>
      <c r="HA180" s="1" t="str">
        <f t="shared" si="4"/>
        <v>2018</v>
      </c>
      <c r="HB180" s="1" t="str">
        <f t="shared" si="5"/>
        <v>11</v>
      </c>
    </row>
    <row r="181" spans="1:210">
      <c r="A181" s="3" t="s">
        <v>9</v>
      </c>
      <c r="B181" s="3"/>
      <c r="C181" s="3" t="s">
        <v>3454</v>
      </c>
      <c r="E181" s="1" t="s">
        <v>441</v>
      </c>
      <c r="F181" s="1">
        <v>0.1168</v>
      </c>
      <c r="G181" s="1">
        <v>0.20430000000000001</v>
      </c>
      <c r="H181" s="1">
        <v>-0.69189999999999996</v>
      </c>
      <c r="I181" s="1">
        <v>-1.4066000000000001</v>
      </c>
      <c r="J181" s="1">
        <v>-1.5965</v>
      </c>
      <c r="K181" s="1">
        <v>-0.56210000000000004</v>
      </c>
      <c r="L181" s="1">
        <v>0.1245</v>
      </c>
      <c r="M181" s="1">
        <v>-1.5241</v>
      </c>
      <c r="N181" s="1">
        <v>-2.3769999999999998</v>
      </c>
      <c r="O181" s="1">
        <v>-2.8576999999999999</v>
      </c>
      <c r="P181" s="1">
        <v>3.1972</v>
      </c>
      <c r="Q181" s="1">
        <v>-0.9587</v>
      </c>
      <c r="R181" s="1">
        <v>-1.0698000000000001</v>
      </c>
      <c r="S181" s="1">
        <v>-0.1232</v>
      </c>
      <c r="T181" s="1">
        <v>0.1118</v>
      </c>
      <c r="U181" s="1">
        <v>7.2099999999999997E-2</v>
      </c>
      <c r="V181" s="1">
        <v>-0.7621</v>
      </c>
      <c r="W181" s="1">
        <v>0.85499999999999998</v>
      </c>
      <c r="X181" s="1">
        <v>-0.995</v>
      </c>
      <c r="Y181" s="1">
        <v>0.34510000000000002</v>
      </c>
      <c r="Z181" s="1">
        <v>-0.22500000000000001</v>
      </c>
      <c r="AA181" s="1">
        <v>-1.0989</v>
      </c>
      <c r="AB181" s="1">
        <v>0.64180000000000004</v>
      </c>
      <c r="AC181" s="1">
        <v>0.1108</v>
      </c>
      <c r="AD181" s="1">
        <v>0.1696</v>
      </c>
      <c r="AE181" s="1">
        <v>0</v>
      </c>
      <c r="AF181" s="1">
        <v>-1.2539</v>
      </c>
      <c r="AG181" s="1">
        <v>0.70099999999999996</v>
      </c>
      <c r="AH181" s="1">
        <v>-0.24</v>
      </c>
      <c r="AI181" s="1">
        <v>0.38529999999999998</v>
      </c>
      <c r="AJ181" s="1">
        <v>-0.3952</v>
      </c>
      <c r="AK181" s="1">
        <v>6.4890999999999996</v>
      </c>
      <c r="AL181" s="1">
        <v>-9.2600000000000002E-2</v>
      </c>
      <c r="AM181" s="1">
        <v>-1.2396</v>
      </c>
      <c r="AN181" s="1">
        <v>0.23649999999999999</v>
      </c>
      <c r="AO181" s="1">
        <v>0.63139999999999996</v>
      </c>
      <c r="AP181" s="1">
        <v>0.25419999999999998</v>
      </c>
      <c r="AQ181" s="1">
        <v>-0.66610000000000003</v>
      </c>
      <c r="AR181" s="1">
        <v>-1.7948</v>
      </c>
      <c r="AS181" s="1">
        <v>-1.7358</v>
      </c>
      <c r="AT181" s="1">
        <v>10.752599999999999</v>
      </c>
      <c r="AU181" s="1">
        <v>-1.7955000000000001</v>
      </c>
      <c r="AV181" s="1">
        <v>-3.1318000000000001</v>
      </c>
      <c r="AW181" s="1">
        <v>1.3306</v>
      </c>
      <c r="AX181" s="1">
        <v>-1.1106</v>
      </c>
      <c r="AY181" s="1">
        <v>0.55740000000000001</v>
      </c>
      <c r="AZ181" s="1">
        <v>-0.26050000000000001</v>
      </c>
      <c r="BA181" s="1">
        <v>0.1149</v>
      </c>
      <c r="BB181" s="1">
        <v>0.41599999999999998</v>
      </c>
      <c r="BC181" s="1">
        <v>-0.15659999999999999</v>
      </c>
      <c r="BD181" s="1">
        <v>-0.73370000000000002</v>
      </c>
      <c r="BE181" s="1">
        <v>-0.72829999999999995</v>
      </c>
      <c r="BF181" s="1">
        <v>0.38219999999999998</v>
      </c>
      <c r="BG181" s="1">
        <v>0.41149999999999998</v>
      </c>
      <c r="BH181" s="1">
        <v>0</v>
      </c>
      <c r="BI181" s="1">
        <v>-1.0387999999999999</v>
      </c>
      <c r="BJ181" s="1">
        <v>0.55740000000000001</v>
      </c>
      <c r="BK181" s="1">
        <v>0.55079999999999996</v>
      </c>
      <c r="BL181" s="1">
        <v>0.68100000000000005</v>
      </c>
      <c r="BM181" s="1">
        <v>-0.97299999999999998</v>
      </c>
      <c r="BN181" s="1">
        <v>0.7762</v>
      </c>
      <c r="BO181" s="1">
        <v>-0.27489999999999998</v>
      </c>
      <c r="BP181" s="1">
        <v>13.5564</v>
      </c>
      <c r="BQ181" s="1">
        <v>-5.6534000000000004</v>
      </c>
      <c r="BR181" s="1">
        <v>-0.52449999999999997</v>
      </c>
      <c r="BS181" s="1">
        <v>0.23730000000000001</v>
      </c>
      <c r="BT181" s="1">
        <v>0.1221</v>
      </c>
      <c r="BU181" s="1">
        <v>-3.0129000000000001</v>
      </c>
      <c r="BV181" s="1">
        <v>1.4091</v>
      </c>
      <c r="BW181" s="1">
        <v>-0.17799999999999999</v>
      </c>
      <c r="BX181" s="1">
        <v>-0.65720000000000001</v>
      </c>
      <c r="BY181" s="1">
        <v>-0.31</v>
      </c>
      <c r="BZ181" s="1">
        <v>-0.30990000000000001</v>
      </c>
      <c r="CA181" s="1">
        <v>0.26350000000000001</v>
      </c>
      <c r="CB181" s="1">
        <v>-0.71209999999999996</v>
      </c>
      <c r="CC181" s="1">
        <v>-0.4496</v>
      </c>
      <c r="CD181" s="1">
        <v>-0.1119</v>
      </c>
      <c r="CE181" s="1">
        <v>-0.29749999999999999</v>
      </c>
      <c r="CF181" s="1">
        <v>-0.4259</v>
      </c>
      <c r="CG181" s="1">
        <v>-0.38350000000000001</v>
      </c>
      <c r="CH181" s="1">
        <v>0.14660000000000001</v>
      </c>
      <c r="CI181" s="1">
        <v>0.73229999999999995</v>
      </c>
      <c r="CJ181" s="1">
        <v>0.78500000000000003</v>
      </c>
      <c r="CK181" s="1">
        <v>0.91739999999999999</v>
      </c>
      <c r="CL181" s="1">
        <v>0.14499999999999999</v>
      </c>
      <c r="CM181" s="1">
        <v>-0.1263</v>
      </c>
      <c r="CN181" s="1">
        <v>-0.30399999999999999</v>
      </c>
      <c r="CO181" s="1">
        <v>-0.16569999999999999</v>
      </c>
      <c r="CP181" s="1">
        <v>-1.7144999999999999</v>
      </c>
      <c r="CQ181" s="1">
        <v>0.32579999999999998</v>
      </c>
      <c r="CR181" s="1">
        <v>0.4819</v>
      </c>
      <c r="CS181" s="1">
        <v>5.4300000000000001E-2</v>
      </c>
      <c r="CT181" s="1">
        <v>-0.28660000000000002</v>
      </c>
      <c r="CU181" s="1">
        <v>-0.625</v>
      </c>
      <c r="CV181" s="1">
        <v>0.19370000000000001</v>
      </c>
      <c r="CW181" s="1">
        <v>-0.72870000000000001</v>
      </c>
      <c r="CX181" s="1">
        <v>9.9099999999999994E-2</v>
      </c>
      <c r="CY181" s="1">
        <v>0.37730000000000002</v>
      </c>
      <c r="CZ181" s="1">
        <v>-0.26979999999999998</v>
      </c>
      <c r="DA181" s="1">
        <v>0.1356</v>
      </c>
      <c r="DB181" s="1">
        <v>-1.7507999999999999</v>
      </c>
      <c r="DC181" s="1">
        <v>12.8712</v>
      </c>
      <c r="DD181" s="1">
        <v>-6.8783000000000003</v>
      </c>
      <c r="DE181" s="1">
        <v>0</v>
      </c>
      <c r="DF181" s="1">
        <v>-0.10100000000000001</v>
      </c>
      <c r="DG181" s="1">
        <v>8.3999999999999995E-3</v>
      </c>
      <c r="DH181" s="1">
        <v>0.46329999999999999</v>
      </c>
      <c r="DI181" s="1">
        <v>-0.15840000000000001</v>
      </c>
      <c r="DJ181" s="1">
        <v>1.0738000000000001</v>
      </c>
      <c r="DK181" s="1">
        <v>0.83760000000000001</v>
      </c>
      <c r="DL181" s="1">
        <v>1.0628</v>
      </c>
      <c r="DM181" s="1">
        <v>0.86509999999999998</v>
      </c>
      <c r="DN181" s="1">
        <v>0.57909999999999995</v>
      </c>
      <c r="DO181" s="1">
        <v>0.76200000000000001</v>
      </c>
      <c r="DP181" s="1">
        <v>0.94969999999999999</v>
      </c>
      <c r="DQ181" s="1">
        <v>0.2306</v>
      </c>
      <c r="DR181" s="1">
        <v>0.2225</v>
      </c>
      <c r="DS181" s="1">
        <v>-0.12230000000000001</v>
      </c>
      <c r="DT181" s="1">
        <v>-2.3422000000000001</v>
      </c>
      <c r="DU181" s="1">
        <v>0</v>
      </c>
      <c r="DV181" s="1">
        <v>-0.57530000000000003</v>
      </c>
      <c r="DW181" s="1">
        <v>-0.49359999999999998</v>
      </c>
      <c r="DX181" s="1">
        <v>0.94040000000000001</v>
      </c>
      <c r="DY181" s="1">
        <v>0.78120000000000001</v>
      </c>
      <c r="DZ181" s="1">
        <v>-0.40179999999999999</v>
      </c>
      <c r="EA181" s="1">
        <v>-0.3357</v>
      </c>
      <c r="EB181" s="1">
        <v>-0.32019999999999998</v>
      </c>
      <c r="EC181" s="1">
        <v>-1.0653999999999999</v>
      </c>
      <c r="ED181" s="1">
        <v>-0.78469999999999995</v>
      </c>
      <c r="EE181" s="1">
        <v>-4.1999999999999997E-3</v>
      </c>
      <c r="EF181" s="1">
        <v>-0.50009999999999999</v>
      </c>
      <c r="EG181" s="1">
        <v>-1.7399999999999999E-2</v>
      </c>
      <c r="EH181" s="1">
        <v>0.21709999999999999</v>
      </c>
      <c r="EI181" s="1">
        <v>-0.22969999999999999</v>
      </c>
      <c r="EJ181" s="1">
        <v>0.56399999999999995</v>
      </c>
      <c r="EK181" s="1">
        <v>-0.23330000000000001</v>
      </c>
      <c r="EL181" s="1">
        <v>9.5000000000000001E-2</v>
      </c>
      <c r="EM181" s="1">
        <v>-1.3403</v>
      </c>
      <c r="EN181" s="1">
        <v>-9.3100000000000002E-2</v>
      </c>
      <c r="EO181" s="1">
        <v>0.6714</v>
      </c>
      <c r="EP181" s="1">
        <v>1.4921</v>
      </c>
      <c r="EQ181" s="1">
        <v>0.84499999999999997</v>
      </c>
      <c r="GI181" s="1">
        <v>1.6573</v>
      </c>
      <c r="HA181" s="1" t="str">
        <f t="shared" si="4"/>
        <v>2018</v>
      </c>
      <c r="HB181" s="1" t="str">
        <f t="shared" si="5"/>
        <v>11</v>
      </c>
    </row>
    <row r="182" spans="1:210">
      <c r="A182" s="3" t="s">
        <v>9</v>
      </c>
      <c r="B182" s="3"/>
      <c r="C182" s="3" t="s">
        <v>3455</v>
      </c>
      <c r="E182" s="1" t="s">
        <v>442</v>
      </c>
      <c r="F182" s="1">
        <v>0.45069999999999999</v>
      </c>
      <c r="G182" s="1">
        <v>6.7799999999999999E-2</v>
      </c>
      <c r="H182" s="1">
        <v>-0.42099999999999999</v>
      </c>
      <c r="I182" s="1">
        <v>-3.09E-2</v>
      </c>
      <c r="J182" s="1">
        <v>-1.014</v>
      </c>
      <c r="K182" s="1">
        <v>-0.72699999999999998</v>
      </c>
      <c r="L182" s="1">
        <v>8.2699999999999996E-2</v>
      </c>
      <c r="M182" s="1">
        <v>-0.88160000000000005</v>
      </c>
      <c r="N182" s="1">
        <v>-1.1517999999999999</v>
      </c>
      <c r="O182" s="1">
        <v>-2.9579</v>
      </c>
      <c r="P182" s="1">
        <v>0.19980000000000001</v>
      </c>
      <c r="Q182" s="1">
        <v>-0.6673</v>
      </c>
      <c r="R182" s="1">
        <v>-0.25109999999999999</v>
      </c>
      <c r="S182" s="1">
        <v>0.22439999999999999</v>
      </c>
      <c r="T182" s="1">
        <v>-0.11310000000000001</v>
      </c>
      <c r="U182" s="1">
        <v>3.6400000000000002E-2</v>
      </c>
      <c r="V182" s="1">
        <v>-0.82210000000000005</v>
      </c>
      <c r="W182" s="1">
        <v>0.95930000000000004</v>
      </c>
      <c r="X182" s="1">
        <v>0</v>
      </c>
      <c r="Y182" s="1">
        <v>-6.1600000000000002E-2</v>
      </c>
      <c r="Z182" s="1">
        <v>-0.1512</v>
      </c>
      <c r="AA182" s="1">
        <v>3.0599999999999999E-2</v>
      </c>
      <c r="AB182" s="1">
        <v>0</v>
      </c>
      <c r="AC182" s="1">
        <v>0.60840000000000005</v>
      </c>
      <c r="AD182" s="1">
        <v>0.34300000000000003</v>
      </c>
      <c r="AE182" s="1">
        <v>0</v>
      </c>
      <c r="AF182" s="1">
        <v>0.24310000000000001</v>
      </c>
      <c r="AG182" s="1">
        <v>-0.18790000000000001</v>
      </c>
      <c r="AH182" s="1">
        <v>-0.36630000000000001</v>
      </c>
      <c r="AI182" s="1">
        <v>-0.45989999999999998</v>
      </c>
      <c r="AJ182" s="1">
        <v>0</v>
      </c>
      <c r="AK182" s="1">
        <v>1.9061999999999999</v>
      </c>
      <c r="AL182" s="1">
        <v>-0.37659999999999999</v>
      </c>
      <c r="AM182" s="1">
        <v>-1.2605</v>
      </c>
      <c r="AN182" s="1">
        <v>9.2499999999999999E-2</v>
      </c>
      <c r="AO182" s="1">
        <v>2.1652999999999998</v>
      </c>
      <c r="AP182" s="1">
        <v>3.5884</v>
      </c>
      <c r="AQ182" s="1">
        <v>-2.4426000000000001</v>
      </c>
      <c r="AR182" s="1">
        <v>-0.41249999999999998</v>
      </c>
      <c r="AS182" s="1">
        <v>1.0034000000000001</v>
      </c>
      <c r="AT182" s="1">
        <v>-0.2127</v>
      </c>
      <c r="AU182" s="1">
        <v>0.74690000000000001</v>
      </c>
      <c r="AV182" s="1">
        <v>0.63119999999999998</v>
      </c>
      <c r="AW182" s="1">
        <v>-1.1849000000000001</v>
      </c>
      <c r="AX182" s="1">
        <v>0.29770000000000002</v>
      </c>
      <c r="AY182" s="1">
        <v>-0.41089999999999999</v>
      </c>
      <c r="AZ182" s="1">
        <v>0.10920000000000001</v>
      </c>
      <c r="BA182" s="1">
        <v>0.33700000000000002</v>
      </c>
      <c r="BB182" s="1">
        <v>8.5199999999999998E-2</v>
      </c>
      <c r="BC182" s="1">
        <v>-0.24010000000000001</v>
      </c>
      <c r="BD182" s="1">
        <v>1.3083</v>
      </c>
      <c r="BE182" s="1">
        <v>0.24970000000000001</v>
      </c>
      <c r="BF182" s="1">
        <v>3.0554999999999999</v>
      </c>
      <c r="BG182" s="1">
        <v>-0.23580000000000001</v>
      </c>
      <c r="BH182" s="1">
        <v>0.2001</v>
      </c>
      <c r="BI182" s="1">
        <v>0.42980000000000002</v>
      </c>
      <c r="BJ182" s="1">
        <v>-0.82930000000000004</v>
      </c>
      <c r="BK182" s="1">
        <v>2.4899</v>
      </c>
      <c r="BL182" s="1">
        <v>2.8248000000000002</v>
      </c>
      <c r="BM182" s="1">
        <v>-2.4005999999999998</v>
      </c>
      <c r="BN182" s="1">
        <v>7.3898000000000001</v>
      </c>
      <c r="BO182" s="1">
        <v>-3.3584000000000001</v>
      </c>
      <c r="BP182" s="1">
        <v>3.4096000000000002</v>
      </c>
      <c r="BQ182" s="1">
        <v>-1.9518</v>
      </c>
      <c r="BR182" s="1">
        <v>-0.71630000000000005</v>
      </c>
      <c r="BS182" s="1">
        <v>-0.31080000000000002</v>
      </c>
      <c r="BT182" s="1">
        <v>0</v>
      </c>
      <c r="BU182" s="1">
        <v>-8.8023000000000007</v>
      </c>
      <c r="BV182" s="1">
        <v>3.4643999999999999</v>
      </c>
      <c r="BW182" s="1">
        <v>-0.60270000000000001</v>
      </c>
      <c r="BX182" s="1">
        <v>-1.6193</v>
      </c>
      <c r="BY182" s="1">
        <v>0.2092</v>
      </c>
      <c r="BZ182" s="1">
        <v>-1.1849000000000001</v>
      </c>
      <c r="CA182" s="1">
        <v>-1.3116000000000001</v>
      </c>
      <c r="CB182" s="1">
        <v>-0.15290000000000001</v>
      </c>
      <c r="CC182" s="1">
        <v>-0.3533</v>
      </c>
      <c r="CD182" s="1">
        <v>-0.1128</v>
      </c>
      <c r="CE182" s="1">
        <v>-0.2039</v>
      </c>
      <c r="CF182" s="1">
        <v>-1.3661000000000001</v>
      </c>
      <c r="CG182" s="1">
        <v>0.25829999999999997</v>
      </c>
      <c r="CH182" s="1">
        <v>0.63190000000000002</v>
      </c>
      <c r="CI182" s="1">
        <v>-0.2271</v>
      </c>
      <c r="CJ182" s="1">
        <v>0.7288</v>
      </c>
      <c r="CK182" s="1">
        <v>-6.08E-2</v>
      </c>
      <c r="CL182" s="1">
        <v>-0.25390000000000001</v>
      </c>
      <c r="CM182" s="1">
        <v>-0.20399999999999999</v>
      </c>
      <c r="CN182" s="1">
        <v>-3.2800000000000003E-2</v>
      </c>
      <c r="CO182" s="1">
        <v>-0.50870000000000004</v>
      </c>
      <c r="CP182" s="1">
        <v>-0.80969999999999998</v>
      </c>
      <c r="CQ182" s="1">
        <v>0.371</v>
      </c>
      <c r="CR182" s="1">
        <v>1.0115000000000001</v>
      </c>
      <c r="CS182" s="1">
        <v>1.8701000000000001</v>
      </c>
      <c r="CT182" s="1">
        <v>-0.28660000000000002</v>
      </c>
      <c r="CU182" s="1">
        <v>-0.52880000000000005</v>
      </c>
      <c r="CV182" s="1">
        <v>0.83650000000000002</v>
      </c>
      <c r="CW182" s="1">
        <v>1.1499999999999999</v>
      </c>
      <c r="CX182" s="1">
        <v>4.9599999999999998E-2</v>
      </c>
      <c r="CY182" s="1">
        <v>0.26960000000000001</v>
      </c>
      <c r="CZ182" s="1">
        <v>0.16220000000000001</v>
      </c>
      <c r="DA182" s="1">
        <v>3.3700000000000001E-2</v>
      </c>
      <c r="DB182" s="1">
        <v>-1.7543</v>
      </c>
      <c r="DC182" s="1">
        <v>2.6976</v>
      </c>
      <c r="DD182" s="1">
        <v>-2.8822000000000001</v>
      </c>
      <c r="DE182" s="1">
        <v>-0.20710000000000001</v>
      </c>
      <c r="DF182" s="1">
        <v>2.9100000000000001E-2</v>
      </c>
      <c r="DG182" s="1">
        <v>-0.32690000000000002</v>
      </c>
      <c r="DH182" s="1">
        <v>-0.3422</v>
      </c>
      <c r="DI182" s="1">
        <v>1.6E-2</v>
      </c>
      <c r="DJ182" s="1">
        <v>0.73429999999999995</v>
      </c>
      <c r="DK182" s="1">
        <v>0.73980000000000001</v>
      </c>
      <c r="DL182" s="1">
        <v>0.7278</v>
      </c>
      <c r="DM182" s="1">
        <v>2.9499999999999998E-2</v>
      </c>
      <c r="DN182" s="1">
        <v>8.8800000000000004E-2</v>
      </c>
      <c r="DO182" s="1">
        <v>0.1663</v>
      </c>
      <c r="DP182" s="1">
        <v>0.8337</v>
      </c>
      <c r="DQ182" s="1">
        <v>0.4602</v>
      </c>
      <c r="DR182" s="1">
        <v>0.52280000000000004</v>
      </c>
      <c r="DS182" s="1">
        <v>0.1525</v>
      </c>
      <c r="DT182" s="1">
        <v>-1.8251999999999999</v>
      </c>
      <c r="DU182" s="1">
        <v>-0.14779999999999999</v>
      </c>
      <c r="DV182" s="1">
        <v>0.17050000000000001</v>
      </c>
      <c r="DW182" s="1">
        <v>0.71619999999999995</v>
      </c>
      <c r="DX182" s="1">
        <v>2.6027999999999998</v>
      </c>
      <c r="DY182" s="1">
        <v>1.0185</v>
      </c>
      <c r="DZ182" s="1">
        <v>-0.58030000000000004</v>
      </c>
      <c r="EA182" s="1">
        <v>-0.99619999999999997</v>
      </c>
      <c r="EB182" s="1">
        <v>-1.0361</v>
      </c>
      <c r="EC182" s="1">
        <v>-5.11E-2</v>
      </c>
      <c r="ED182" s="1">
        <v>-0.8508</v>
      </c>
      <c r="EE182" s="1">
        <v>-3.27E-2</v>
      </c>
      <c r="EF182" s="1">
        <v>-0.2631</v>
      </c>
      <c r="EG182" s="1">
        <v>-0.23580000000000001</v>
      </c>
      <c r="EH182" s="1">
        <v>0.55389999999999995</v>
      </c>
      <c r="EI182" s="1">
        <v>0.21779999999999999</v>
      </c>
      <c r="EJ182" s="1">
        <v>0.84179999999999999</v>
      </c>
      <c r="EK182" s="1">
        <v>-8.1100000000000005E-2</v>
      </c>
      <c r="EL182" s="1">
        <v>-0.3513</v>
      </c>
      <c r="EM182" s="1">
        <v>-0.24210000000000001</v>
      </c>
      <c r="EN182" s="1">
        <v>1.5442</v>
      </c>
      <c r="EO182" s="1">
        <v>0.73370000000000002</v>
      </c>
      <c r="EP182" s="1">
        <v>0.72809999999999997</v>
      </c>
      <c r="EQ182" s="1">
        <v>0.74129999999999996</v>
      </c>
      <c r="GI182" s="1">
        <v>2.1536</v>
      </c>
      <c r="HA182" s="1" t="str">
        <f t="shared" si="4"/>
        <v>2018</v>
      </c>
      <c r="HB182" s="1" t="str">
        <f t="shared" si="5"/>
        <v>11</v>
      </c>
    </row>
    <row r="183" spans="1:210">
      <c r="A183" s="3" t="s">
        <v>9</v>
      </c>
      <c r="B183" s="3"/>
      <c r="C183" s="3" t="s">
        <v>3456</v>
      </c>
      <c r="E183" s="1" t="s">
        <v>443</v>
      </c>
      <c r="F183" s="1">
        <v>0.23180000000000001</v>
      </c>
      <c r="G183" s="1">
        <v>6.8000000000000005E-2</v>
      </c>
      <c r="H183" s="1">
        <v>-1.4666999999999999</v>
      </c>
      <c r="I183" s="1">
        <v>-1.1154999999999999</v>
      </c>
      <c r="J183" s="1">
        <v>-0.67559999999999998</v>
      </c>
      <c r="K183" s="1">
        <v>-0.9486</v>
      </c>
      <c r="L183" s="1">
        <v>4.1300000000000003E-2</v>
      </c>
      <c r="M183" s="1">
        <v>-1.2183999999999999</v>
      </c>
      <c r="N183" s="1">
        <v>-1.1517999999999999</v>
      </c>
      <c r="O183" s="1">
        <v>-2.3809</v>
      </c>
      <c r="P183" s="1">
        <v>1.4854000000000001</v>
      </c>
      <c r="Q183" s="1">
        <v>-1.4204000000000001</v>
      </c>
      <c r="R183" s="1">
        <v>-0.13969999999999999</v>
      </c>
      <c r="S183" s="1">
        <v>4.0800000000000003E-2</v>
      </c>
      <c r="T183" s="1">
        <v>0.41849999999999998</v>
      </c>
      <c r="U183" s="1">
        <v>0.65949999999999998</v>
      </c>
      <c r="V183" s="1">
        <v>-0.1041</v>
      </c>
      <c r="W183" s="1">
        <v>0.78120000000000001</v>
      </c>
      <c r="X183" s="1">
        <v>1.1803999999999999</v>
      </c>
      <c r="Y183" s="1">
        <v>-0.3402</v>
      </c>
      <c r="Z183" s="1">
        <v>0</v>
      </c>
      <c r="AA183" s="1">
        <v>1.8112999999999999</v>
      </c>
      <c r="AB183" s="1">
        <v>-0.62729999999999997</v>
      </c>
      <c r="AC183" s="1">
        <v>1.0462</v>
      </c>
      <c r="AD183" s="1">
        <v>0.57469999999999999</v>
      </c>
      <c r="AE183" s="1">
        <v>1.7699</v>
      </c>
      <c r="AF183" s="1">
        <v>1.7312000000000001</v>
      </c>
      <c r="AG183" s="1">
        <v>-0.99619999999999997</v>
      </c>
      <c r="AH183" s="1">
        <v>0.62260000000000004</v>
      </c>
      <c r="AI183" s="1">
        <v>-0.18390000000000001</v>
      </c>
      <c r="AJ183" s="1">
        <v>-6.7400000000000002E-2</v>
      </c>
      <c r="AK183" s="1">
        <v>1.0256000000000001</v>
      </c>
      <c r="AL183" s="1">
        <v>-0.28949999999999998</v>
      </c>
      <c r="AM183" s="1">
        <v>1.7241</v>
      </c>
      <c r="AN183" s="1">
        <v>0.13900000000000001</v>
      </c>
      <c r="AO183" s="1">
        <v>1.0081</v>
      </c>
      <c r="AP183" s="1">
        <v>0.76559999999999995</v>
      </c>
      <c r="AQ183" s="1">
        <v>-0.98109999999999997</v>
      </c>
      <c r="AR183" s="1">
        <v>-0.57050000000000001</v>
      </c>
      <c r="AS183" s="1">
        <v>1.127</v>
      </c>
      <c r="AT183" s="1">
        <v>0.106</v>
      </c>
      <c r="AU183" s="1">
        <v>-0.1386</v>
      </c>
      <c r="AV183" s="1">
        <v>-0.69059999999999999</v>
      </c>
      <c r="AW183" s="1">
        <v>-1.3351</v>
      </c>
      <c r="AX183" s="1">
        <v>1.6414</v>
      </c>
      <c r="AY183" s="1">
        <v>-1.0875999999999999</v>
      </c>
      <c r="AZ183" s="1">
        <v>0.1822</v>
      </c>
      <c r="BA183" s="1">
        <v>0.56110000000000004</v>
      </c>
      <c r="BB183" s="1">
        <v>1.8099000000000001</v>
      </c>
      <c r="BC183" s="1">
        <v>8.0199999999999994E-2</v>
      </c>
      <c r="BD183" s="1">
        <v>0.77649999999999997</v>
      </c>
      <c r="BE183" s="1">
        <v>0.32129999999999997</v>
      </c>
      <c r="BF183" s="1">
        <v>1.0489999999999999</v>
      </c>
      <c r="BG183" s="1">
        <v>-0.23680000000000001</v>
      </c>
      <c r="BH183" s="1">
        <v>0.26629999999999998</v>
      </c>
      <c r="BI183" s="1">
        <v>1.2209000000000001</v>
      </c>
      <c r="BJ183" s="1">
        <v>-1.5193000000000001</v>
      </c>
      <c r="BK183" s="1">
        <v>0.32250000000000001</v>
      </c>
      <c r="BL183" s="1">
        <v>0.77259999999999995</v>
      </c>
      <c r="BM183" s="1">
        <v>-0.46010000000000001</v>
      </c>
      <c r="BN183" s="1">
        <v>3.3974000000000002</v>
      </c>
      <c r="BO183" s="1">
        <v>-1.4809000000000001</v>
      </c>
      <c r="BP183" s="1">
        <v>1.7391000000000001</v>
      </c>
      <c r="BQ183" s="1">
        <v>-1.0464</v>
      </c>
      <c r="BR183" s="1">
        <v>-1.3915</v>
      </c>
      <c r="BS183" s="1">
        <v>-0.31219999999999998</v>
      </c>
      <c r="BT183" s="1">
        <v>0.2457</v>
      </c>
      <c r="BU183" s="1">
        <v>-2.1806000000000001</v>
      </c>
      <c r="BV183" s="1">
        <v>2.0017999999999998</v>
      </c>
      <c r="BW183" s="1">
        <v>-0.29870000000000002</v>
      </c>
      <c r="BX183" s="1">
        <v>-1.2229000000000001</v>
      </c>
      <c r="BY183" s="1">
        <v>-0.1202</v>
      </c>
      <c r="BZ183" s="1">
        <v>-0.62239999999999995</v>
      </c>
      <c r="CA183" s="1">
        <v>-0.63819999999999999</v>
      </c>
      <c r="CB183" s="1">
        <v>-0.35460000000000003</v>
      </c>
      <c r="CC183" s="1">
        <v>-0.44359999999999999</v>
      </c>
      <c r="CD183" s="1">
        <v>0.11269999999999999</v>
      </c>
      <c r="CE183" s="1">
        <v>-0.57220000000000004</v>
      </c>
      <c r="CF183" s="1">
        <v>-1.1657999999999999</v>
      </c>
      <c r="CG183" s="1">
        <v>-5.3999999999999999E-2</v>
      </c>
      <c r="CH183" s="1">
        <v>0.24340000000000001</v>
      </c>
      <c r="CI183" s="1">
        <v>-0.28339999999999999</v>
      </c>
      <c r="CJ183" s="1">
        <v>0.73019999999999996</v>
      </c>
      <c r="CK183" s="1">
        <v>-1.3938999999999999</v>
      </c>
      <c r="CL183" s="1">
        <v>0.1043</v>
      </c>
      <c r="CM183" s="1">
        <v>-0.31559999999999999</v>
      </c>
      <c r="CN183" s="1">
        <v>-0.56989999999999996</v>
      </c>
      <c r="CO183" s="1">
        <v>-0.2455</v>
      </c>
      <c r="CP183" s="1">
        <v>-1.2201</v>
      </c>
      <c r="CQ183" s="1">
        <v>0.37080000000000002</v>
      </c>
      <c r="CR183" s="1">
        <v>0</v>
      </c>
      <c r="CS183" s="1">
        <v>1.4222999999999999</v>
      </c>
      <c r="CT183" s="1">
        <v>-0.22900000000000001</v>
      </c>
      <c r="CU183" s="1">
        <v>-0.43309999999999998</v>
      </c>
      <c r="CV183" s="1">
        <v>1.9157</v>
      </c>
      <c r="CW183" s="1">
        <v>0.20649999999999999</v>
      </c>
      <c r="CX183" s="1">
        <v>4.9599999999999998E-2</v>
      </c>
      <c r="CY183" s="1">
        <v>0.10780000000000001</v>
      </c>
      <c r="CZ183" s="1">
        <v>-0.97240000000000004</v>
      </c>
      <c r="DA183" s="1">
        <v>-0.2364</v>
      </c>
      <c r="DB183" s="1">
        <v>-1.6574</v>
      </c>
      <c r="DC183" s="1">
        <v>1.1989000000000001</v>
      </c>
      <c r="DD183" s="1">
        <v>-2.8212999999999999</v>
      </c>
      <c r="DE183" s="1">
        <v>-0.31130000000000002</v>
      </c>
      <c r="DF183" s="1">
        <v>0.13850000000000001</v>
      </c>
      <c r="DG183" s="1">
        <v>-0.1159</v>
      </c>
      <c r="DH183" s="1">
        <v>-0.18759999999999999</v>
      </c>
      <c r="DI183" s="1">
        <v>0.1676</v>
      </c>
      <c r="DJ183" s="1">
        <v>0.16700000000000001</v>
      </c>
      <c r="DK183" s="1">
        <v>3.85E-2</v>
      </c>
      <c r="DL183" s="1">
        <v>-3.8300000000000001E-2</v>
      </c>
      <c r="DM183" s="1">
        <v>0.25569999999999998</v>
      </c>
      <c r="DN183" s="1">
        <v>0.34350000000000003</v>
      </c>
      <c r="DO183" s="1">
        <v>0.7046</v>
      </c>
      <c r="DP183" s="1">
        <v>0.3337</v>
      </c>
      <c r="DQ183" s="1">
        <v>0.4022</v>
      </c>
      <c r="DR183" s="1">
        <v>0.62190000000000001</v>
      </c>
      <c r="DS183" s="1">
        <v>1.9400000000000001E-2</v>
      </c>
      <c r="DT183" s="1">
        <v>-1.6307</v>
      </c>
      <c r="DU183" s="1">
        <v>-0.44350000000000001</v>
      </c>
      <c r="DV183" s="1">
        <v>-0.2283</v>
      </c>
      <c r="DW183" s="1">
        <v>0.1094</v>
      </c>
      <c r="DX183" s="1">
        <v>0.86509999999999998</v>
      </c>
      <c r="DY183" s="1">
        <v>1.7231000000000001</v>
      </c>
      <c r="DZ183" s="1">
        <v>0.47</v>
      </c>
      <c r="EA183" s="1">
        <v>-0.74670000000000003</v>
      </c>
      <c r="EB183" s="1">
        <v>-0.53149999999999997</v>
      </c>
      <c r="EC183" s="1">
        <v>-0.25600000000000001</v>
      </c>
      <c r="ED183" s="1">
        <v>0.2883</v>
      </c>
      <c r="EE183" s="1">
        <v>-0.13159999999999999</v>
      </c>
      <c r="EF183" s="1">
        <v>-0.17910000000000001</v>
      </c>
      <c r="EG183" s="1">
        <v>-0.39960000000000001</v>
      </c>
      <c r="EH183" s="1">
        <v>0.75370000000000004</v>
      </c>
      <c r="EI183" s="1">
        <v>0.18440000000000001</v>
      </c>
      <c r="EJ183" s="1">
        <v>0.19</v>
      </c>
      <c r="EK183" s="1">
        <v>-0.72919999999999996</v>
      </c>
      <c r="EL183" s="1">
        <v>-0.10390000000000001</v>
      </c>
      <c r="EM183" s="1">
        <v>9.6100000000000005E-2</v>
      </c>
      <c r="EN183" s="1">
        <v>0.82679999999999998</v>
      </c>
      <c r="EO183" s="1">
        <v>2.7E-2</v>
      </c>
      <c r="EP183" s="1">
        <v>1.2999999999999999E-2</v>
      </c>
      <c r="EQ183" s="1">
        <v>0.53859999999999997</v>
      </c>
      <c r="GI183" s="1">
        <v>2.9026999999999998</v>
      </c>
      <c r="HA183" s="1" t="str">
        <f t="shared" si="4"/>
        <v>2018</v>
      </c>
      <c r="HB183" s="1" t="str">
        <f t="shared" si="5"/>
        <v>11</v>
      </c>
    </row>
    <row r="184" spans="1:210">
      <c r="A184" s="3" t="s">
        <v>9</v>
      </c>
      <c r="B184" s="3"/>
      <c r="C184" s="3" t="s">
        <v>3457</v>
      </c>
      <c r="E184" s="1" t="s">
        <v>444</v>
      </c>
      <c r="F184" s="1">
        <v>0.10150000000000001</v>
      </c>
      <c r="G184" s="1">
        <v>0.26989999999999997</v>
      </c>
      <c r="H184" s="1">
        <v>-1.0046999999999999</v>
      </c>
      <c r="I184" s="1">
        <v>-0.88680000000000003</v>
      </c>
      <c r="J184" s="1">
        <v>-0.14330000000000001</v>
      </c>
      <c r="K184" s="1">
        <v>-1.2235</v>
      </c>
      <c r="L184" s="1">
        <v>0.28799999999999998</v>
      </c>
      <c r="M184" s="1">
        <v>-1.2008000000000001</v>
      </c>
      <c r="N184" s="1">
        <v>-0.95299999999999996</v>
      </c>
      <c r="O184" s="1">
        <v>-3.7303999999999999</v>
      </c>
      <c r="P184" s="1">
        <v>1.2606999999999999</v>
      </c>
      <c r="Q184" s="1">
        <v>-0.56810000000000005</v>
      </c>
      <c r="R184" s="1">
        <v>-1.1288</v>
      </c>
      <c r="S184" s="1">
        <v>-0.34260000000000002</v>
      </c>
      <c r="T184" s="1">
        <v>0.86140000000000005</v>
      </c>
      <c r="U184" s="1">
        <v>0.71679999999999999</v>
      </c>
      <c r="V184" s="1">
        <v>0.1537</v>
      </c>
      <c r="W184" s="1">
        <v>0.85780000000000001</v>
      </c>
      <c r="X184" s="1">
        <v>0.995</v>
      </c>
      <c r="Y184" s="1">
        <v>-0.48159999999999997</v>
      </c>
      <c r="Z184" s="1">
        <v>0.153</v>
      </c>
      <c r="AA184" s="1">
        <v>-0.61060000000000003</v>
      </c>
      <c r="AB184" s="1">
        <v>-0.1293</v>
      </c>
      <c r="AC184" s="1">
        <v>0</v>
      </c>
      <c r="AD184" s="1">
        <v>0.78690000000000004</v>
      </c>
      <c r="AE184" s="1">
        <v>1.5517000000000001</v>
      </c>
      <c r="AF184" s="1">
        <v>-0.84289999999999998</v>
      </c>
      <c r="AG184" s="1">
        <v>0.19320000000000001</v>
      </c>
      <c r="AH184" s="1">
        <v>1.2330000000000001</v>
      </c>
      <c r="AI184" s="1">
        <v>-0.72689999999999999</v>
      </c>
      <c r="AJ184" s="1">
        <v>0.20330000000000001</v>
      </c>
      <c r="AK184" s="1">
        <v>1.9846999999999999</v>
      </c>
      <c r="AL184" s="1">
        <v>0.86450000000000005</v>
      </c>
      <c r="AM184" s="1">
        <v>1.7094</v>
      </c>
      <c r="AN184" s="1">
        <v>0.46100000000000002</v>
      </c>
      <c r="AO184" s="1">
        <v>0.61629999999999996</v>
      </c>
      <c r="AP184" s="1">
        <v>-1.2000999999999999</v>
      </c>
      <c r="AQ184" s="1">
        <v>0</v>
      </c>
      <c r="AR184" s="1">
        <v>-0.10150000000000001</v>
      </c>
      <c r="AS184" s="1">
        <v>0.36609999999999998</v>
      </c>
      <c r="AT184" s="1">
        <v>0</v>
      </c>
      <c r="AU184" s="1">
        <v>4.6100000000000002E-2</v>
      </c>
      <c r="AV184" s="1">
        <v>-0.61209999999999998</v>
      </c>
      <c r="AW184" s="1">
        <v>-0.80530000000000002</v>
      </c>
      <c r="AX184" s="1">
        <v>-0.60160000000000002</v>
      </c>
      <c r="AY184" s="1">
        <v>0</v>
      </c>
      <c r="AZ184" s="1">
        <v>-0.1081</v>
      </c>
      <c r="BA184" s="1">
        <v>0.55300000000000005</v>
      </c>
      <c r="BB184" s="1">
        <v>0.38990000000000002</v>
      </c>
      <c r="BC184" s="1">
        <v>8.0799999999999997E-2</v>
      </c>
      <c r="BD184" s="1">
        <v>0.47289999999999999</v>
      </c>
      <c r="BE184" s="1">
        <v>-3.5299999999999998E-2</v>
      </c>
      <c r="BF184" s="1">
        <v>0.6341</v>
      </c>
      <c r="BG184" s="1">
        <v>-0.32940000000000003</v>
      </c>
      <c r="BH184" s="1">
        <v>6.7400000000000002E-2</v>
      </c>
      <c r="BI184" s="1">
        <v>0.29649999999999999</v>
      </c>
      <c r="BJ184" s="1">
        <v>-0.78449999999999998</v>
      </c>
      <c r="BK184" s="1">
        <v>0.14280000000000001</v>
      </c>
      <c r="BL184" s="1">
        <v>0.219</v>
      </c>
      <c r="BM184" s="1">
        <v>0.69650000000000001</v>
      </c>
      <c r="BN184" s="1">
        <v>0.67830000000000001</v>
      </c>
      <c r="BO184" s="1">
        <v>-0.50280000000000002</v>
      </c>
      <c r="BP184" s="1">
        <v>3.7565</v>
      </c>
      <c r="BQ184" s="1">
        <v>-1.9129</v>
      </c>
      <c r="BR184" s="1">
        <v>-0.3891</v>
      </c>
      <c r="BS184" s="1">
        <v>-0.22789999999999999</v>
      </c>
      <c r="BT184" s="1">
        <v>0.1245</v>
      </c>
      <c r="BU184" s="1">
        <v>0.48230000000000001</v>
      </c>
      <c r="BV184" s="1">
        <v>1.3415999999999999</v>
      </c>
      <c r="BW184" s="1">
        <v>-4.1999999999999997E-3</v>
      </c>
      <c r="BX184" s="1">
        <v>-0.59519999999999995</v>
      </c>
      <c r="BY184" s="1">
        <v>-0.69640000000000002</v>
      </c>
      <c r="BZ184" s="1">
        <v>-1.1434</v>
      </c>
      <c r="CA184" s="1">
        <v>-1.4422999999999999</v>
      </c>
      <c r="CB184" s="1">
        <v>5.0500000000000003E-2</v>
      </c>
      <c r="CC184" s="1">
        <v>-0.60440000000000005</v>
      </c>
      <c r="CD184" s="1">
        <v>-0.11409999999999999</v>
      </c>
      <c r="CE184" s="1">
        <v>-0.14499999999999999</v>
      </c>
      <c r="CF184" s="1">
        <v>-0.81379999999999997</v>
      </c>
      <c r="CG184" s="1">
        <v>-0.24809999999999999</v>
      </c>
      <c r="CH184" s="1">
        <v>0.38479999999999998</v>
      </c>
      <c r="CI184" s="1">
        <v>-0.45889999999999997</v>
      </c>
      <c r="CJ184" s="1">
        <v>0.7681</v>
      </c>
      <c r="CK184" s="1">
        <v>-0.12230000000000001</v>
      </c>
      <c r="CL184" s="1">
        <v>0.185</v>
      </c>
      <c r="CM184" s="1">
        <v>0.3357</v>
      </c>
      <c r="CN184" s="1">
        <v>0.21490000000000001</v>
      </c>
      <c r="CO184" s="1">
        <v>0.13270000000000001</v>
      </c>
      <c r="CP184" s="1">
        <v>-9.9400000000000002E-2</v>
      </c>
      <c r="CQ184" s="1">
        <v>0.27639999999999998</v>
      </c>
      <c r="CR184" s="1">
        <v>0.24</v>
      </c>
      <c r="CS184" s="1">
        <v>0.85370000000000001</v>
      </c>
      <c r="CT184" s="1">
        <v>0.69</v>
      </c>
      <c r="CU184" s="1">
        <v>-0.8649</v>
      </c>
      <c r="CV184" s="1">
        <v>-0.12429999999999999</v>
      </c>
      <c r="CW184" s="1">
        <v>-0.15359999999999999</v>
      </c>
      <c r="CX184" s="1">
        <v>9.9299999999999999E-2</v>
      </c>
      <c r="CY184" s="1">
        <v>0.59419999999999995</v>
      </c>
      <c r="CZ184" s="1">
        <v>5.4600000000000003E-2</v>
      </c>
      <c r="DA184" s="1">
        <v>-0.33539999999999998</v>
      </c>
      <c r="DB184" s="1">
        <v>-1.1597999999999999</v>
      </c>
      <c r="DC184" s="1">
        <v>3.4763000000000002</v>
      </c>
      <c r="DD184" s="1">
        <v>-3.0322</v>
      </c>
      <c r="DE184" s="1">
        <v>-5.1999999999999998E-2</v>
      </c>
      <c r="DF184" s="1">
        <v>0.25130000000000002</v>
      </c>
      <c r="DG184" s="1">
        <v>3.5799999999999998E-2</v>
      </c>
      <c r="DH184" s="1">
        <v>0.1018</v>
      </c>
      <c r="DI184" s="1">
        <v>0.1115</v>
      </c>
      <c r="DJ184" s="1">
        <v>0.748</v>
      </c>
      <c r="DK184" s="1">
        <v>0.6633</v>
      </c>
      <c r="DL184" s="1">
        <v>0.65210000000000001</v>
      </c>
      <c r="DM184" s="1">
        <v>0.42649999999999999</v>
      </c>
      <c r="DN184" s="1">
        <v>0.61990000000000001</v>
      </c>
      <c r="DO184" s="1">
        <v>0.4642</v>
      </c>
      <c r="DP184" s="1">
        <v>0.32890000000000003</v>
      </c>
      <c r="DQ184" s="1">
        <v>0.45610000000000001</v>
      </c>
      <c r="DR184" s="1">
        <v>-0.21879999999999999</v>
      </c>
      <c r="DS184" s="1">
        <v>0.22500000000000001</v>
      </c>
      <c r="DT184" s="1">
        <v>-1.8709</v>
      </c>
      <c r="DU184" s="1">
        <v>9.8799999999999999E-2</v>
      </c>
      <c r="DV184" s="1">
        <v>0.28199999999999997</v>
      </c>
      <c r="DW184" s="1">
        <v>0.53849999999999998</v>
      </c>
      <c r="DX184" s="1">
        <v>-5.0099999999999999E-2</v>
      </c>
      <c r="DY184" s="1">
        <v>0.93240000000000001</v>
      </c>
      <c r="DZ184" s="1">
        <v>0.57769999999999999</v>
      </c>
      <c r="EA184" s="1">
        <v>-0.56359999999999999</v>
      </c>
      <c r="EB184" s="1">
        <v>-0.71760000000000002</v>
      </c>
      <c r="EC184" s="1">
        <v>-0.25290000000000001</v>
      </c>
      <c r="ED184" s="1">
        <v>1.2040999999999999</v>
      </c>
      <c r="EE184" s="1">
        <v>0.1195</v>
      </c>
      <c r="EF184" s="1">
        <v>-0.17510000000000001</v>
      </c>
      <c r="EG184" s="1">
        <v>7.0400000000000004E-2</v>
      </c>
      <c r="EH184" s="1">
        <v>0.76549999999999996</v>
      </c>
      <c r="EI184" s="1">
        <v>0.27450000000000002</v>
      </c>
      <c r="EJ184" s="1">
        <v>0.81340000000000001</v>
      </c>
      <c r="EK184" s="1">
        <v>0.1353</v>
      </c>
      <c r="EL184" s="1">
        <v>-1.7000000000000001E-2</v>
      </c>
      <c r="EM184" s="1">
        <v>0.23400000000000001</v>
      </c>
      <c r="EN184" s="1">
        <v>0.7782</v>
      </c>
      <c r="EO184" s="1">
        <v>0.61760000000000004</v>
      </c>
      <c r="EP184" s="1">
        <v>0.73760000000000003</v>
      </c>
      <c r="EQ184" s="1">
        <v>1.224</v>
      </c>
      <c r="GI184" s="1">
        <v>3.2896999999999998</v>
      </c>
      <c r="HA184" s="1" t="str">
        <f t="shared" si="4"/>
        <v>2018</v>
      </c>
      <c r="HB184" s="1" t="str">
        <f t="shared" si="5"/>
        <v>11</v>
      </c>
    </row>
    <row r="185" spans="1:210">
      <c r="A185" s="3" t="s">
        <v>9</v>
      </c>
      <c r="B185" s="3"/>
      <c r="C185" s="3" t="s">
        <v>3458</v>
      </c>
      <c r="E185" s="1" t="s">
        <v>3458</v>
      </c>
      <c r="F185" s="1">
        <v>-0.11459999999999999</v>
      </c>
      <c r="G185" s="1">
        <v>0.37159999999999999</v>
      </c>
      <c r="H185" s="1">
        <v>-1.1307</v>
      </c>
      <c r="I185" s="1">
        <v>-1.0428999999999999</v>
      </c>
      <c r="J185" s="1">
        <v>-1.0941000000000001</v>
      </c>
      <c r="K185" s="1">
        <v>-1.1229</v>
      </c>
      <c r="L185" s="1">
        <v>-8.2500000000000004E-2</v>
      </c>
      <c r="M185" s="1">
        <v>-1.7653000000000001</v>
      </c>
      <c r="N185" s="1">
        <v>-1.8985000000000001</v>
      </c>
      <c r="O185" s="1">
        <v>-3.5158999999999998</v>
      </c>
      <c r="P185" s="1">
        <v>-6.4699999999999994E-2</v>
      </c>
      <c r="Q185" s="1">
        <v>-0.94510000000000005</v>
      </c>
      <c r="R185" s="1">
        <v>-1.0772999999999999</v>
      </c>
      <c r="S185" s="1">
        <v>-0.46539999999999998</v>
      </c>
      <c r="T185" s="1">
        <v>0.89510000000000001</v>
      </c>
      <c r="U185" s="1">
        <v>0.89570000000000005</v>
      </c>
      <c r="V185" s="1">
        <v>0.153</v>
      </c>
      <c r="W185" s="1">
        <v>0.52980000000000005</v>
      </c>
      <c r="X185" s="1">
        <v>0.99329999999999996</v>
      </c>
      <c r="Y185" s="1">
        <v>0.24429999999999999</v>
      </c>
      <c r="Z185" s="1">
        <v>0</v>
      </c>
      <c r="AA185" s="1">
        <v>0.61240000000000006</v>
      </c>
      <c r="AB185" s="1">
        <v>-0.38700000000000001</v>
      </c>
      <c r="AC185" s="1">
        <v>0.10829999999999999</v>
      </c>
      <c r="AD185" s="1">
        <v>1.1242000000000001</v>
      </c>
      <c r="AE185" s="1">
        <v>1.2110000000000001</v>
      </c>
      <c r="AF185" s="1">
        <v>0.53800000000000003</v>
      </c>
      <c r="AG185" s="1">
        <v>-0.3856</v>
      </c>
      <c r="AH185" s="1">
        <v>1.0989</v>
      </c>
      <c r="AI185" s="1">
        <v>0.2339</v>
      </c>
      <c r="AJ185" s="1">
        <v>-0.46689999999999998</v>
      </c>
      <c r="AK185" s="1">
        <v>0.70099999999999996</v>
      </c>
      <c r="AL185" s="1">
        <v>0.56979999999999997</v>
      </c>
      <c r="AM185" s="1">
        <v>1.2710999999999999</v>
      </c>
      <c r="AN185" s="1">
        <v>1.1246</v>
      </c>
      <c r="AO185" s="1">
        <v>-1.3420000000000001</v>
      </c>
      <c r="AP185" s="1">
        <v>-4.4736000000000002</v>
      </c>
      <c r="AQ185" s="1">
        <v>1.8348</v>
      </c>
      <c r="AR185" s="1">
        <v>0.5595</v>
      </c>
      <c r="AS185" s="1">
        <v>1.8027</v>
      </c>
      <c r="AT185" s="1">
        <v>0.65349999999999997</v>
      </c>
      <c r="AU185" s="1">
        <v>-0.83020000000000005</v>
      </c>
      <c r="AV185" s="1">
        <v>-1.6923999999999999</v>
      </c>
      <c r="AW185" s="1">
        <v>0.53690000000000004</v>
      </c>
      <c r="AX185" s="1">
        <v>0.56379999999999997</v>
      </c>
      <c r="AY185" s="1">
        <v>-0.4219</v>
      </c>
      <c r="AZ185" s="1">
        <v>0.84399999999999997</v>
      </c>
      <c r="BA185" s="1">
        <v>1.2415</v>
      </c>
      <c r="BB185" s="1">
        <v>1.4907999999999999</v>
      </c>
      <c r="BC185" s="1">
        <v>-0.55730000000000002</v>
      </c>
      <c r="BD185" s="1">
        <v>-8.5599999999999996E-2</v>
      </c>
      <c r="BE185" s="1">
        <v>1.0416000000000001</v>
      </c>
      <c r="BF185" s="1">
        <v>-2.3178000000000001</v>
      </c>
      <c r="BG185" s="1">
        <v>0.13370000000000001</v>
      </c>
      <c r="BH185" s="1">
        <v>0</v>
      </c>
      <c r="BI185" s="1">
        <v>7.4700000000000003E-2</v>
      </c>
      <c r="BJ185" s="1">
        <v>-1.2765</v>
      </c>
      <c r="BK185" s="1">
        <v>-1.7830999999999999</v>
      </c>
      <c r="BL185" s="1">
        <v>-1.4254</v>
      </c>
      <c r="BM185" s="1">
        <v>2.3201000000000001</v>
      </c>
      <c r="BN185" s="1">
        <v>-4.7995000000000001</v>
      </c>
      <c r="BO185" s="1">
        <v>2.8942999999999999</v>
      </c>
      <c r="BP185" s="1">
        <v>1.1498999999999999</v>
      </c>
      <c r="BQ185" s="1">
        <v>-0.60319999999999996</v>
      </c>
      <c r="BR185" s="1">
        <v>-0.5363</v>
      </c>
      <c r="BS185" s="1">
        <v>0.38579999999999998</v>
      </c>
      <c r="BT185" s="1">
        <v>-0.1236</v>
      </c>
      <c r="BU185" s="1">
        <v>5.9676999999999998</v>
      </c>
      <c r="BV185" s="1">
        <v>-2.1200999999999999</v>
      </c>
      <c r="BW185" s="1">
        <v>0.30959999999999999</v>
      </c>
      <c r="BX185" s="1">
        <v>0.6593</v>
      </c>
      <c r="BY185" s="1">
        <v>-0.69189999999999996</v>
      </c>
      <c r="BZ185" s="1">
        <v>-0.36659999999999998</v>
      </c>
      <c r="CA185" s="1">
        <v>-0.21690000000000001</v>
      </c>
      <c r="CB185" s="1">
        <v>-0.45150000000000001</v>
      </c>
      <c r="CC185" s="1">
        <v>-0.2631</v>
      </c>
      <c r="CD185" s="1">
        <v>-0.22650000000000001</v>
      </c>
      <c r="CE185" s="1">
        <v>0.2114</v>
      </c>
      <c r="CF185" s="1">
        <v>0.66559999999999997</v>
      </c>
      <c r="CG185" s="1">
        <v>-0.88500000000000001</v>
      </c>
      <c r="CH185" s="1">
        <v>-0.33710000000000001</v>
      </c>
      <c r="CI185" s="1">
        <v>-0.39879999999999999</v>
      </c>
      <c r="CJ185" s="1">
        <v>0.86739999999999995</v>
      </c>
      <c r="CK185" s="1">
        <v>0.4889</v>
      </c>
      <c r="CL185" s="1">
        <v>-3.4700000000000002E-2</v>
      </c>
      <c r="CM185" s="1">
        <v>0.24529999999999999</v>
      </c>
      <c r="CN185" s="1">
        <v>7.4300000000000005E-2</v>
      </c>
      <c r="CO185" s="1">
        <v>-8.5999999999999993E-2</v>
      </c>
      <c r="CP185" s="1">
        <v>-0.5988</v>
      </c>
      <c r="CQ185" s="1">
        <v>0.13919999999999999</v>
      </c>
      <c r="CR185" s="1">
        <v>-0.95640000000000003</v>
      </c>
      <c r="CS185" s="1">
        <v>-0.68810000000000004</v>
      </c>
      <c r="CT185" s="1">
        <v>-0.45450000000000002</v>
      </c>
      <c r="CU185" s="1">
        <v>-0.628</v>
      </c>
      <c r="CV185" s="1">
        <v>-6.1699999999999998E-2</v>
      </c>
      <c r="CW185" s="1">
        <v>-1.3278000000000001</v>
      </c>
      <c r="CX185" s="1">
        <v>-4.9599999999999998E-2</v>
      </c>
      <c r="CY185" s="1">
        <v>0.3231</v>
      </c>
      <c r="CZ185" s="1">
        <v>-0.27260000000000001</v>
      </c>
      <c r="DA185" s="1">
        <v>-0.4047</v>
      </c>
      <c r="DB185" s="1">
        <v>-2.3161999999999998</v>
      </c>
      <c r="DC185" s="1">
        <v>-0.7107</v>
      </c>
      <c r="DD185" s="1">
        <v>-0.83650000000000002</v>
      </c>
      <c r="DE185" s="1">
        <v>-0.104</v>
      </c>
      <c r="DF185" s="1">
        <v>-5.4000000000000003E-3</v>
      </c>
      <c r="DG185" s="1">
        <v>-0.18049999999999999</v>
      </c>
      <c r="DH185" s="1">
        <v>-0.28899999999999998</v>
      </c>
      <c r="DI185" s="1">
        <v>3.6400000000000002E-2</v>
      </c>
      <c r="DJ185" s="1">
        <v>-1.9900000000000001E-2</v>
      </c>
      <c r="DK185" s="1">
        <v>0.1236</v>
      </c>
      <c r="DL185" s="1">
        <v>0.2797</v>
      </c>
      <c r="DM185" s="1">
        <v>-5.3499999999999999E-2</v>
      </c>
      <c r="DN185" s="1">
        <v>0.44650000000000001</v>
      </c>
      <c r="DO185" s="1">
        <v>0.2447</v>
      </c>
      <c r="DP185" s="1">
        <v>-0.21859999999999999</v>
      </c>
      <c r="DQ185" s="1">
        <v>5.7099999999999998E-2</v>
      </c>
      <c r="DR185" s="1">
        <v>-5.9700000000000003E-2</v>
      </c>
      <c r="DS185" s="1">
        <v>0.1033</v>
      </c>
      <c r="DT185" s="1">
        <v>-2.3239999999999998</v>
      </c>
      <c r="DU185" s="1">
        <v>-0.34439999999999998</v>
      </c>
      <c r="DV185" s="1">
        <v>-0.28370000000000001</v>
      </c>
      <c r="DW185" s="1">
        <v>-0.90710000000000002</v>
      </c>
      <c r="DX185" s="1">
        <v>-1.0530999999999999</v>
      </c>
      <c r="DY185" s="1">
        <v>-0.23050000000000001</v>
      </c>
      <c r="DZ185" s="1">
        <v>0.57569999999999999</v>
      </c>
      <c r="EA185" s="1">
        <v>-1.2856000000000001</v>
      </c>
      <c r="EB185" s="1">
        <v>-1.3875</v>
      </c>
      <c r="EC185" s="1">
        <v>-0.50700000000000001</v>
      </c>
      <c r="ED185" s="1">
        <v>1.0221</v>
      </c>
      <c r="EE185" s="1">
        <v>3.2500000000000001E-2</v>
      </c>
      <c r="EF185" s="1">
        <v>-0.10009999999999999</v>
      </c>
      <c r="EG185" s="1">
        <v>-0.66190000000000004</v>
      </c>
      <c r="EH185" s="1">
        <v>0.54710000000000003</v>
      </c>
      <c r="EI185" s="1">
        <v>0.26860000000000001</v>
      </c>
      <c r="EJ185" s="1">
        <v>0.45429999999999998</v>
      </c>
      <c r="EK185" s="1">
        <v>-0.32340000000000002</v>
      </c>
      <c r="EL185" s="1">
        <v>-0.2417</v>
      </c>
      <c r="EM185" s="1">
        <v>-1.3035000000000001</v>
      </c>
      <c r="EN185" s="1">
        <v>1.0021</v>
      </c>
      <c r="EO185" s="1">
        <v>0.18340000000000001</v>
      </c>
      <c r="EP185" s="1">
        <v>0.50380000000000003</v>
      </c>
      <c r="EQ185" s="1">
        <v>0.30109999999999998</v>
      </c>
      <c r="GI185" s="1">
        <v>4.0633999999999997</v>
      </c>
      <c r="HA185" s="1" t="str">
        <f t="shared" si="4"/>
        <v>2018</v>
      </c>
      <c r="HB185" s="1" t="str">
        <f t="shared" si="5"/>
        <v>11</v>
      </c>
    </row>
    <row r="186" spans="1:210">
      <c r="A186" s="3" t="s">
        <v>9</v>
      </c>
      <c r="B186" s="3"/>
      <c r="C186" s="3" t="s">
        <v>3459</v>
      </c>
      <c r="E186" s="1" t="s">
        <v>445</v>
      </c>
      <c r="F186" s="1">
        <v>-7.6799999999999993E-2</v>
      </c>
      <c r="G186" s="1">
        <v>0.75570000000000004</v>
      </c>
      <c r="H186" s="1">
        <v>-3.5400999999999998</v>
      </c>
      <c r="I186" s="1">
        <v>-0.74319999999999997</v>
      </c>
      <c r="J186" s="1">
        <v>-0.2888</v>
      </c>
      <c r="K186" s="1">
        <v>-1.0221</v>
      </c>
      <c r="L186" s="1">
        <v>0.37509999999999999</v>
      </c>
      <c r="M186" s="1">
        <v>-1.714</v>
      </c>
      <c r="N186" s="1">
        <v>-0.7722</v>
      </c>
      <c r="O186" s="1">
        <v>-2.8380000000000001</v>
      </c>
      <c r="P186" s="1">
        <v>0.19589999999999999</v>
      </c>
      <c r="Q186" s="1">
        <v>9.7100000000000006E-2</v>
      </c>
      <c r="R186" s="1">
        <v>-0.88959999999999995</v>
      </c>
      <c r="S186" s="1">
        <v>-0.36730000000000002</v>
      </c>
      <c r="T186" s="1">
        <v>-0.77600000000000002</v>
      </c>
      <c r="U186" s="1">
        <v>-0.49759999999999999</v>
      </c>
      <c r="V186" s="1">
        <v>-1.417</v>
      </c>
      <c r="W186" s="1">
        <v>0.59930000000000005</v>
      </c>
      <c r="X186" s="1">
        <v>-0.16439999999999999</v>
      </c>
      <c r="Y186" s="1">
        <v>-0.52659999999999996</v>
      </c>
      <c r="Z186" s="1">
        <v>0.3014</v>
      </c>
      <c r="AA186" s="1">
        <v>-1.5798000000000001</v>
      </c>
      <c r="AB186" s="1">
        <v>0.64590000000000003</v>
      </c>
      <c r="AC186" s="1">
        <v>0.37980000000000003</v>
      </c>
      <c r="AD186" s="1">
        <v>-0.66879999999999995</v>
      </c>
      <c r="AE186" s="1">
        <v>0.51449999999999996</v>
      </c>
      <c r="AF186" s="1">
        <v>-1.6203000000000001</v>
      </c>
      <c r="AG186" s="1">
        <v>0.51339999999999997</v>
      </c>
      <c r="AH186" s="1">
        <v>-0.60529999999999995</v>
      </c>
      <c r="AI186" s="1">
        <v>-1.1574</v>
      </c>
      <c r="AJ186" s="1">
        <v>0.26840000000000003</v>
      </c>
      <c r="AK186" s="1">
        <v>1.5391999999999999</v>
      </c>
      <c r="AL186" s="1">
        <v>-0.18770000000000001</v>
      </c>
      <c r="AM186" s="1">
        <v>0.42009999999999997</v>
      </c>
      <c r="AN186" s="1">
        <v>9.3100000000000002E-2</v>
      </c>
      <c r="AO186" s="1">
        <v>-0.39150000000000001</v>
      </c>
      <c r="AP186" s="1">
        <v>-2.5146999999999999</v>
      </c>
      <c r="AQ186" s="1">
        <v>0.52390000000000003</v>
      </c>
      <c r="AR186" s="1">
        <v>-1.4241999999999999</v>
      </c>
      <c r="AS186" s="1">
        <v>-1.2253000000000001</v>
      </c>
      <c r="AT186" s="1">
        <v>1.1917</v>
      </c>
      <c r="AU186" s="1">
        <v>-9.3200000000000005E-2</v>
      </c>
      <c r="AV186" s="1">
        <v>-0.62609999999999999</v>
      </c>
      <c r="AW186" s="1">
        <v>-0.26519999999999999</v>
      </c>
      <c r="AX186" s="1">
        <v>-1.4955000000000001</v>
      </c>
      <c r="AY186" s="1">
        <v>0.49120000000000003</v>
      </c>
      <c r="AZ186" s="1">
        <v>-0.14630000000000001</v>
      </c>
      <c r="BA186" s="1">
        <v>0.22520000000000001</v>
      </c>
      <c r="BB186" s="1">
        <v>-0.54139999999999999</v>
      </c>
      <c r="BC186" s="1">
        <v>0.39929999999999999</v>
      </c>
      <c r="BD186" s="1">
        <v>0.73780000000000001</v>
      </c>
      <c r="BE186" s="1">
        <v>-0.78849999999999998</v>
      </c>
      <c r="BF186" s="1">
        <v>-0.64749999999999996</v>
      </c>
      <c r="BG186" s="1">
        <v>-0.33939999999999998</v>
      </c>
      <c r="BH186" s="1">
        <v>0.1993</v>
      </c>
      <c r="BI186" s="1">
        <v>-1.7371000000000001</v>
      </c>
      <c r="BJ186" s="1">
        <v>0.42280000000000001</v>
      </c>
      <c r="BK186" s="1">
        <v>-0.6552</v>
      </c>
      <c r="BL186" s="1">
        <v>-0.22389999999999999</v>
      </c>
      <c r="BM186" s="1">
        <v>1.0589999999999999</v>
      </c>
      <c r="BN186" s="1">
        <v>-1.9910000000000001</v>
      </c>
      <c r="BO186" s="1">
        <v>1.2648999999999999</v>
      </c>
      <c r="BP186" s="1">
        <v>2.8016000000000001</v>
      </c>
      <c r="BQ186" s="1">
        <v>-1.4863999999999999</v>
      </c>
      <c r="BR186" s="1">
        <v>-0.82720000000000005</v>
      </c>
      <c r="BS186" s="1">
        <v>-0.39150000000000001</v>
      </c>
      <c r="BT186" s="1">
        <v>0</v>
      </c>
      <c r="BU186" s="1">
        <v>4.0237999999999996</v>
      </c>
      <c r="BV186" s="1">
        <v>-0.31640000000000001</v>
      </c>
      <c r="BW186" s="1">
        <v>0.14019999999999999</v>
      </c>
      <c r="BX186" s="1">
        <v>-0.59050000000000002</v>
      </c>
      <c r="BY186" s="1">
        <v>-0.86150000000000004</v>
      </c>
      <c r="BZ186" s="1">
        <v>-0.36549999999999999</v>
      </c>
      <c r="CA186" s="1">
        <v>0</v>
      </c>
      <c r="CB186" s="1">
        <v>-0.45290000000000002</v>
      </c>
      <c r="CC186" s="1">
        <v>-0.62270000000000003</v>
      </c>
      <c r="CD186" s="1">
        <v>0</v>
      </c>
      <c r="CE186" s="1">
        <v>-0.14069999999999999</v>
      </c>
      <c r="CF186" s="1">
        <v>-0.38590000000000002</v>
      </c>
      <c r="CG186" s="1">
        <v>-0.38300000000000001</v>
      </c>
      <c r="CH186" s="1">
        <v>-0.2429</v>
      </c>
      <c r="CI186" s="1">
        <v>-0.16969999999999999</v>
      </c>
      <c r="CJ186" s="1">
        <v>0.62980000000000003</v>
      </c>
      <c r="CK186" s="1">
        <v>0</v>
      </c>
      <c r="CL186" s="1">
        <v>0.22570000000000001</v>
      </c>
      <c r="CM186" s="1">
        <v>0.30049999999999999</v>
      </c>
      <c r="CN186" s="1">
        <v>0.22670000000000001</v>
      </c>
      <c r="CO186" s="1">
        <v>-6.6600000000000006E-2</v>
      </c>
      <c r="CP186" s="1">
        <v>-1.3472999999999999</v>
      </c>
      <c r="CQ186" s="1">
        <v>0.28110000000000002</v>
      </c>
      <c r="CR186" s="1">
        <v>-0.67530000000000001</v>
      </c>
      <c r="CS186" s="1">
        <v>-1.4908999999999999</v>
      </c>
      <c r="CT186" s="1">
        <v>0.22739999999999999</v>
      </c>
      <c r="CU186" s="1">
        <v>-0.67600000000000005</v>
      </c>
      <c r="CV186" s="1">
        <v>0.92989999999999995</v>
      </c>
      <c r="CW186" s="1">
        <v>-0.2069</v>
      </c>
      <c r="CX186" s="1">
        <v>4.9599999999999998E-2</v>
      </c>
      <c r="CY186" s="1">
        <v>0.26910000000000001</v>
      </c>
      <c r="CZ186" s="1">
        <v>-0.76370000000000005</v>
      </c>
      <c r="DA186" s="1">
        <v>-0.34010000000000001</v>
      </c>
      <c r="DB186" s="1">
        <v>-1.4262999999999999</v>
      </c>
      <c r="DC186" s="1">
        <v>0.21279999999999999</v>
      </c>
      <c r="DD186" s="1">
        <v>-2.1892999999999998</v>
      </c>
      <c r="DE186" s="1">
        <v>-0.104</v>
      </c>
      <c r="DF186" s="1">
        <v>9.1800000000000007E-2</v>
      </c>
      <c r="DG186" s="1">
        <v>-3.5999999999999997E-2</v>
      </c>
      <c r="DH186" s="1">
        <v>-4.9299999999999997E-2</v>
      </c>
      <c r="DI186" s="1">
        <v>4.65E-2</v>
      </c>
      <c r="DJ186" s="1">
        <v>4.7500000000000001E-2</v>
      </c>
      <c r="DK186" s="1">
        <v>0.44169999999999998</v>
      </c>
      <c r="DL186" s="1">
        <v>0.54169999999999996</v>
      </c>
      <c r="DM186" s="1">
        <v>1.2999999999999999E-3</v>
      </c>
      <c r="DN186" s="1">
        <v>-5.6000000000000001E-2</v>
      </c>
      <c r="DO186" s="1">
        <v>0.64659999999999995</v>
      </c>
      <c r="DP186" s="1">
        <v>-5.5E-2</v>
      </c>
      <c r="DQ186" s="1">
        <v>0.17219999999999999</v>
      </c>
      <c r="DR186" s="1">
        <v>-0.1804</v>
      </c>
      <c r="DS186" s="1">
        <v>0.19159999999999999</v>
      </c>
      <c r="DT186" s="1">
        <v>-1.7015</v>
      </c>
      <c r="DU186" s="1">
        <v>-0.34429999999999999</v>
      </c>
      <c r="DV186" s="1">
        <v>-0.74070000000000003</v>
      </c>
      <c r="DW186" s="1">
        <v>-0.1071</v>
      </c>
      <c r="DX186" s="1">
        <v>-0.20419999999999999</v>
      </c>
      <c r="DY186" s="1">
        <v>0.63690000000000002</v>
      </c>
      <c r="DZ186" s="1">
        <v>-1.0303</v>
      </c>
      <c r="EA186" s="1">
        <v>-0.99380000000000002</v>
      </c>
      <c r="EB186" s="1">
        <v>-0.58699999999999997</v>
      </c>
      <c r="EC186" s="1">
        <v>-0.71279999999999999</v>
      </c>
      <c r="ED186" s="1">
        <v>-1.1254</v>
      </c>
      <c r="EE186" s="1">
        <v>-0.38550000000000001</v>
      </c>
      <c r="EF186" s="1">
        <v>0.2361</v>
      </c>
      <c r="EG186" s="1">
        <v>1.47E-2</v>
      </c>
      <c r="EH186" s="1">
        <v>0.60740000000000005</v>
      </c>
      <c r="EI186" s="1">
        <v>-1.9300000000000001E-2</v>
      </c>
      <c r="EJ186" s="1">
        <v>0.47320000000000001</v>
      </c>
      <c r="EK186" s="1">
        <v>0.2888</v>
      </c>
      <c r="EL186" s="1">
        <v>-0.27660000000000001</v>
      </c>
      <c r="EM186" s="1">
        <v>-2.6709999999999998</v>
      </c>
      <c r="EN186" s="1">
        <v>-2.2357999999999998</v>
      </c>
      <c r="EO186" s="1">
        <v>0.36880000000000002</v>
      </c>
      <c r="EP186" s="1">
        <v>0.54530000000000001</v>
      </c>
      <c r="EQ186" s="1">
        <v>0.68879999999999997</v>
      </c>
      <c r="GI186" s="1">
        <v>1.9632000000000001</v>
      </c>
      <c r="HA186" s="1" t="str">
        <f t="shared" si="4"/>
        <v>2018</v>
      </c>
      <c r="HB186" s="1" t="str">
        <f t="shared" si="5"/>
        <v>11</v>
      </c>
    </row>
    <row r="187" spans="1:210">
      <c r="A187" s="3" t="s">
        <v>9</v>
      </c>
      <c r="B187" s="3"/>
      <c r="C187" s="3" t="s">
        <v>3460</v>
      </c>
      <c r="E187" s="1" t="s">
        <v>446</v>
      </c>
      <c r="F187" s="1">
        <v>-0.50849999999999995</v>
      </c>
      <c r="G187" s="1">
        <v>-0.13600000000000001</v>
      </c>
      <c r="H187" s="1">
        <v>-1.1494</v>
      </c>
      <c r="I187" s="1">
        <v>-0.73499999999999999</v>
      </c>
      <c r="J187" s="1">
        <v>-1.2281</v>
      </c>
      <c r="K187" s="1">
        <v>-0.91010000000000002</v>
      </c>
      <c r="L187" s="1">
        <v>0.2072</v>
      </c>
      <c r="M187" s="1">
        <v>-1.8249</v>
      </c>
      <c r="N187" s="1">
        <v>-1.4959</v>
      </c>
      <c r="O187" s="1">
        <v>-2.7282999999999999</v>
      </c>
      <c r="P187" s="1">
        <v>-0.64680000000000004</v>
      </c>
      <c r="Q187" s="1">
        <v>-1.4111</v>
      </c>
      <c r="R187" s="1">
        <v>-1.6551</v>
      </c>
      <c r="S187" s="1">
        <v>-0.87160000000000004</v>
      </c>
      <c r="T187" s="1">
        <v>-0.55220000000000002</v>
      </c>
      <c r="U187" s="1">
        <v>7.0699999999999999E-2</v>
      </c>
      <c r="V187" s="1">
        <v>-1.6088</v>
      </c>
      <c r="W187" s="1">
        <v>8.8099999999999998E-2</v>
      </c>
      <c r="X187" s="1">
        <v>0.32729999999999998</v>
      </c>
      <c r="Y187" s="1">
        <v>-0.36849999999999999</v>
      </c>
      <c r="Z187" s="1">
        <v>0.15140000000000001</v>
      </c>
      <c r="AA187" s="1">
        <v>-0.34749999999999998</v>
      </c>
      <c r="AB187" s="1">
        <v>-0.51739999999999997</v>
      </c>
      <c r="AC187" s="1">
        <v>0</v>
      </c>
      <c r="AD187" s="1">
        <v>-0.1108</v>
      </c>
      <c r="AE187" s="1">
        <v>0.51190000000000002</v>
      </c>
      <c r="AF187" s="1">
        <v>-0.45829999999999999</v>
      </c>
      <c r="AG187" s="1">
        <v>-6.4399999999999999E-2</v>
      </c>
      <c r="AH187" s="1">
        <v>-0.71940000000000004</v>
      </c>
      <c r="AI187" s="1">
        <v>0.91169999999999995</v>
      </c>
      <c r="AJ187" s="1">
        <v>-1.054</v>
      </c>
      <c r="AK187" s="1">
        <v>-0.34279999999999999</v>
      </c>
      <c r="AL187" s="1">
        <v>-0.55500000000000005</v>
      </c>
      <c r="AM187" s="1">
        <v>-0.41320000000000001</v>
      </c>
      <c r="AN187" s="1">
        <v>0.61399999999999999</v>
      </c>
      <c r="AO187" s="1">
        <v>-0.74829999999999997</v>
      </c>
      <c r="AP187" s="1">
        <v>-3.0846</v>
      </c>
      <c r="AQ187" s="1">
        <v>0.37169999999999997</v>
      </c>
      <c r="AR187" s="1">
        <v>-1.1781999999999999</v>
      </c>
      <c r="AS187" s="1">
        <v>-0.52529999999999999</v>
      </c>
      <c r="AT187" s="1">
        <v>0.32319999999999999</v>
      </c>
      <c r="AU187" s="1">
        <v>-0.42030000000000001</v>
      </c>
      <c r="AV187" s="1">
        <v>-1.1396999999999999</v>
      </c>
      <c r="AW187" s="1">
        <v>-0.13270000000000001</v>
      </c>
      <c r="AX187" s="1">
        <v>-0.2</v>
      </c>
      <c r="AY187" s="1">
        <v>7.0499999999999993E-2</v>
      </c>
      <c r="AZ187" s="1">
        <v>0.25900000000000001</v>
      </c>
      <c r="BA187" s="1">
        <v>0.79720000000000002</v>
      </c>
      <c r="BB187" s="1">
        <v>0.26269999999999999</v>
      </c>
      <c r="BC187" s="1">
        <v>-7.8899999999999998E-2</v>
      </c>
      <c r="BD187" s="1">
        <v>-0.77849999999999997</v>
      </c>
      <c r="BE187" s="1">
        <v>0.32619999999999999</v>
      </c>
      <c r="BF187" s="1">
        <v>-0.2747</v>
      </c>
      <c r="BG187" s="1">
        <v>-0.30280000000000001</v>
      </c>
      <c r="BH187" s="1">
        <v>6.6699999999999995E-2</v>
      </c>
      <c r="BI187" s="1">
        <v>-0.7651</v>
      </c>
      <c r="BJ187" s="1">
        <v>-0.77029999999999998</v>
      </c>
      <c r="BK187" s="1">
        <v>-1.3568</v>
      </c>
      <c r="BL187" s="1">
        <v>-0.79</v>
      </c>
      <c r="BM187" s="1">
        <v>1.0502</v>
      </c>
      <c r="BN187" s="1">
        <v>0.1308</v>
      </c>
      <c r="BO187" s="1">
        <v>-0.1391</v>
      </c>
      <c r="BP187" s="1">
        <v>-1.054</v>
      </c>
      <c r="BQ187" s="1">
        <v>0.27389999999999998</v>
      </c>
      <c r="BR187" s="1">
        <v>-0.53779999999999994</v>
      </c>
      <c r="BS187" s="1">
        <v>-0.38779999999999998</v>
      </c>
      <c r="BT187" s="1">
        <v>0</v>
      </c>
      <c r="BU187" s="1">
        <v>2.7298</v>
      </c>
      <c r="BV187" s="1">
        <v>-0.77200000000000002</v>
      </c>
      <c r="BW187" s="1">
        <v>-0.35439999999999999</v>
      </c>
      <c r="BX187" s="1">
        <v>-1.2037</v>
      </c>
      <c r="BY187" s="1">
        <v>-0.25750000000000001</v>
      </c>
      <c r="BZ187" s="1">
        <v>-0.31330000000000002</v>
      </c>
      <c r="CA187" s="1">
        <v>0.26950000000000002</v>
      </c>
      <c r="CB187" s="1">
        <v>-0.40239999999999998</v>
      </c>
      <c r="CC187" s="1">
        <v>-0.97</v>
      </c>
      <c r="CD187" s="1">
        <v>0.22589999999999999</v>
      </c>
      <c r="CE187" s="1">
        <v>-0.52649999999999997</v>
      </c>
      <c r="CF187" s="1">
        <v>-1.0987</v>
      </c>
      <c r="CG187" s="1">
        <v>-0.12189999999999999</v>
      </c>
      <c r="CH187" s="1">
        <v>-0.86660000000000004</v>
      </c>
      <c r="CI187" s="1">
        <v>0.22720000000000001</v>
      </c>
      <c r="CJ187" s="1">
        <v>0.33729999999999999</v>
      </c>
      <c r="CK187" s="1">
        <v>-6.0600000000000001E-2</v>
      </c>
      <c r="CL187" s="1">
        <v>-0.2586</v>
      </c>
      <c r="CM187" s="1">
        <v>-0.31809999999999999</v>
      </c>
      <c r="CN187" s="1">
        <v>-0.4219</v>
      </c>
      <c r="CO187" s="1">
        <v>-0.32929999999999998</v>
      </c>
      <c r="CP187" s="1">
        <v>-1.7605</v>
      </c>
      <c r="CQ187" s="1">
        <v>0</v>
      </c>
      <c r="CR187" s="1">
        <v>-1.7508999999999999</v>
      </c>
      <c r="CS187" s="1">
        <v>5.3600000000000002E-2</v>
      </c>
      <c r="CT187" s="1">
        <v>-5.6599999999999998E-2</v>
      </c>
      <c r="CU187" s="1">
        <v>-0.58020000000000005</v>
      </c>
      <c r="CV187" s="1">
        <v>0.18410000000000001</v>
      </c>
      <c r="CW187" s="1">
        <v>-1.0847</v>
      </c>
      <c r="CX187" s="1">
        <v>-0.64610000000000001</v>
      </c>
      <c r="CY187" s="1">
        <v>-0.26910000000000001</v>
      </c>
      <c r="CZ187" s="1">
        <v>-0.87909999999999999</v>
      </c>
      <c r="DA187" s="1">
        <v>-0.71179999999999999</v>
      </c>
      <c r="DB187" s="1">
        <v>-2.4053</v>
      </c>
      <c r="DC187" s="1">
        <v>-2.5163000000000002</v>
      </c>
      <c r="DD187" s="1">
        <v>-0.78380000000000005</v>
      </c>
      <c r="DE187" s="1">
        <v>-0.46820000000000001</v>
      </c>
      <c r="DF187" s="1">
        <v>2.9100000000000001E-2</v>
      </c>
      <c r="DG187" s="1">
        <v>-0.3095</v>
      </c>
      <c r="DH187" s="1">
        <v>-0.56369999999999998</v>
      </c>
      <c r="DI187" s="1">
        <v>0.1331</v>
      </c>
      <c r="DJ187" s="1">
        <v>0.26040000000000002</v>
      </c>
      <c r="DK187" s="1">
        <v>0.22239999999999999</v>
      </c>
      <c r="DL187" s="1">
        <v>0.24529999999999999</v>
      </c>
      <c r="DM187" s="1">
        <v>-0.13900000000000001</v>
      </c>
      <c r="DN187" s="1">
        <v>0.34889999999999999</v>
      </c>
      <c r="DO187" s="1">
        <v>0.56830000000000003</v>
      </c>
      <c r="DP187" s="1">
        <v>-1.5726</v>
      </c>
      <c r="DQ187" s="1">
        <v>-5.6599999999999998E-2</v>
      </c>
      <c r="DR187" s="1">
        <v>-0.2999</v>
      </c>
      <c r="DS187" s="1">
        <v>-6.4799999999999996E-2</v>
      </c>
      <c r="DT187" s="1">
        <v>-2.4691000000000001</v>
      </c>
      <c r="DU187" s="1">
        <v>-0.29520000000000002</v>
      </c>
      <c r="DV187" s="1">
        <v>-0.50960000000000005</v>
      </c>
      <c r="DW187" s="1">
        <v>-1.2319</v>
      </c>
      <c r="DX187" s="1">
        <v>0.51280000000000003</v>
      </c>
      <c r="DY187" s="1">
        <v>0.11459999999999999</v>
      </c>
      <c r="DZ187" s="1">
        <v>-0.85370000000000001</v>
      </c>
      <c r="EA187" s="1">
        <v>-1.2533000000000001</v>
      </c>
      <c r="EB187" s="1">
        <v>-1.0688</v>
      </c>
      <c r="EC187" s="1">
        <v>-0.96099999999999997</v>
      </c>
      <c r="ED187" s="1">
        <v>-0.78469999999999995</v>
      </c>
      <c r="EE187" s="1">
        <v>0.20219999999999999</v>
      </c>
      <c r="EF187" s="1">
        <v>-0.15029999999999999</v>
      </c>
      <c r="EG187" s="1">
        <v>-0.64900000000000002</v>
      </c>
      <c r="EH187" s="1">
        <v>0.63590000000000002</v>
      </c>
      <c r="EI187" s="1">
        <v>0.64</v>
      </c>
      <c r="EJ187" s="1">
        <v>0.36530000000000001</v>
      </c>
      <c r="EK187" s="1">
        <v>-0.17419999999999999</v>
      </c>
      <c r="EL187" s="1">
        <v>-0.46939999999999998</v>
      </c>
      <c r="EM187" s="1">
        <v>-0.8498</v>
      </c>
      <c r="EN187" s="1">
        <v>-1.0960000000000001</v>
      </c>
      <c r="EO187" s="1">
        <v>0.11559999999999999</v>
      </c>
      <c r="EP187" s="1">
        <v>0.315</v>
      </c>
      <c r="EQ187" s="1">
        <v>0.58079999999999998</v>
      </c>
      <c r="GI187" s="1">
        <v>2.2212999999999998</v>
      </c>
      <c r="HA187" s="1" t="str">
        <f t="shared" si="4"/>
        <v>2018</v>
      </c>
      <c r="HB187" s="1" t="str">
        <f t="shared" si="5"/>
        <v>11</v>
      </c>
    </row>
    <row r="188" spans="1:210">
      <c r="A188" s="3" t="s">
        <v>9</v>
      </c>
      <c r="B188" s="3"/>
      <c r="C188" s="3" t="s">
        <v>3461</v>
      </c>
      <c r="E188" s="1" t="s">
        <v>3461</v>
      </c>
      <c r="F188" s="1">
        <v>-0.3926</v>
      </c>
      <c r="G188" s="1">
        <v>0.1356</v>
      </c>
      <c r="H188" s="1">
        <v>-1.3196000000000001</v>
      </c>
      <c r="I188" s="1">
        <v>-1.1863999999999999</v>
      </c>
      <c r="J188" s="1">
        <v>-0.51570000000000005</v>
      </c>
      <c r="K188" s="1">
        <v>-1.0831999999999999</v>
      </c>
      <c r="L188" s="1">
        <v>0.16569999999999999</v>
      </c>
      <c r="M188" s="1">
        <v>-1.8793</v>
      </c>
      <c r="N188" s="1">
        <v>-1.5369999999999999</v>
      </c>
      <c r="O188" s="1">
        <v>-2.5028000000000001</v>
      </c>
      <c r="P188" s="1">
        <v>-0.38479999999999998</v>
      </c>
      <c r="Q188" s="1">
        <v>-1.0416000000000001</v>
      </c>
      <c r="R188" s="1">
        <v>-1.0717000000000001</v>
      </c>
      <c r="S188" s="1">
        <v>-0.52559999999999996</v>
      </c>
      <c r="T188" s="1">
        <v>-0.94750000000000001</v>
      </c>
      <c r="U188" s="1">
        <v>-0.34960000000000002</v>
      </c>
      <c r="V188" s="1">
        <v>-1.1963999999999999</v>
      </c>
      <c r="W188" s="1">
        <v>0.72409999999999997</v>
      </c>
      <c r="X188" s="1">
        <v>1.1363000000000001</v>
      </c>
      <c r="Y188" s="1">
        <v>-0.36409999999999998</v>
      </c>
      <c r="Z188" s="1">
        <v>0.2283</v>
      </c>
      <c r="AA188" s="1">
        <v>-2.3809</v>
      </c>
      <c r="AB188" s="1">
        <v>1.4608000000000001</v>
      </c>
      <c r="AC188" s="1">
        <v>0.16189999999999999</v>
      </c>
      <c r="AD188" s="1">
        <v>-0.5464</v>
      </c>
      <c r="AE188" s="1">
        <v>0.33550000000000002</v>
      </c>
      <c r="AF188" s="1">
        <v>-2.7736999999999998</v>
      </c>
      <c r="AG188" s="1">
        <v>1.3888</v>
      </c>
      <c r="AH188" s="1">
        <v>-0.83130000000000004</v>
      </c>
      <c r="AI188" s="1">
        <v>-0.23369999999999999</v>
      </c>
      <c r="AJ188" s="1">
        <v>-0.13350000000000001</v>
      </c>
      <c r="AK188" s="1">
        <v>1.2236</v>
      </c>
      <c r="AL188" s="1">
        <v>-0.64270000000000005</v>
      </c>
      <c r="AM188" s="1">
        <v>-0.82299999999999995</v>
      </c>
      <c r="AN188" s="1">
        <v>0.2334</v>
      </c>
      <c r="AO188" s="1">
        <v>1.7123999999999999</v>
      </c>
      <c r="AP188" s="1">
        <v>0.7329</v>
      </c>
      <c r="AQ188" s="1">
        <v>-1.0362</v>
      </c>
      <c r="AR188" s="1">
        <v>-0.70630000000000004</v>
      </c>
      <c r="AS188" s="1">
        <v>-2.0085999999999999</v>
      </c>
      <c r="AT188" s="1">
        <v>1.2126999999999999</v>
      </c>
      <c r="AU188" s="1">
        <v>-0.55910000000000004</v>
      </c>
      <c r="AV188" s="1">
        <v>-0.29320000000000002</v>
      </c>
      <c r="AW188" s="1">
        <v>6.6699999999999995E-2</v>
      </c>
      <c r="AX188" s="1">
        <v>-2.7427999999999999</v>
      </c>
      <c r="AY188" s="1">
        <v>1.2996000000000001</v>
      </c>
      <c r="AZ188" s="1">
        <v>-0.25490000000000002</v>
      </c>
      <c r="BA188" s="1">
        <v>-0.67030000000000001</v>
      </c>
      <c r="BB188" s="1">
        <v>-5.6500000000000002E-2</v>
      </c>
      <c r="BC188" s="1">
        <v>0.56130000000000002</v>
      </c>
      <c r="BD188" s="1">
        <v>-4.3200000000000002E-2</v>
      </c>
      <c r="BE188" s="1">
        <v>-0.107</v>
      </c>
      <c r="BF188" s="1">
        <v>2.1320000000000001</v>
      </c>
      <c r="BG188" s="1">
        <v>-0.3992</v>
      </c>
      <c r="BH188" s="1">
        <v>0.13420000000000001</v>
      </c>
      <c r="BI188" s="1">
        <v>-1.4089</v>
      </c>
      <c r="BJ188" s="1">
        <v>0.92849999999999999</v>
      </c>
      <c r="BK188" s="1">
        <v>1.3328</v>
      </c>
      <c r="BL188" s="1">
        <v>0.56810000000000005</v>
      </c>
      <c r="BM188" s="1">
        <v>-0.74460000000000004</v>
      </c>
      <c r="BN188" s="1">
        <v>2.8292000000000002</v>
      </c>
      <c r="BO188" s="1">
        <v>-0.97899999999999998</v>
      </c>
      <c r="BP188" s="1">
        <v>2.5899000000000001</v>
      </c>
      <c r="BQ188" s="1">
        <v>-1.304</v>
      </c>
      <c r="BR188" s="1">
        <v>-0.29380000000000001</v>
      </c>
      <c r="BS188" s="1">
        <v>-0.23019999999999999</v>
      </c>
      <c r="BT188" s="1">
        <v>0.1239</v>
      </c>
      <c r="BU188" s="1">
        <v>-0.99850000000000005</v>
      </c>
      <c r="BV188" s="1">
        <v>0.54569999999999996</v>
      </c>
      <c r="BW188" s="1">
        <v>1.5023</v>
      </c>
      <c r="BX188" s="1">
        <v>1.5869</v>
      </c>
      <c r="BY188" s="1">
        <v>-1.2427999999999999</v>
      </c>
      <c r="BZ188" s="1">
        <v>-0.62529999999999997</v>
      </c>
      <c r="CA188" s="1">
        <v>-0.85829999999999995</v>
      </c>
      <c r="CB188" s="1">
        <v>5.04E-2</v>
      </c>
      <c r="CC188" s="1">
        <v>-0.87260000000000004</v>
      </c>
      <c r="CD188" s="1">
        <v>0</v>
      </c>
      <c r="CE188" s="1">
        <v>1.3421000000000001</v>
      </c>
      <c r="CF188" s="1">
        <v>0.83930000000000005</v>
      </c>
      <c r="CG188" s="1">
        <v>-0.75660000000000005</v>
      </c>
      <c r="CH188" s="1">
        <v>-0.57630000000000003</v>
      </c>
      <c r="CI188" s="1">
        <v>-5.7099999999999998E-2</v>
      </c>
      <c r="CJ188" s="1">
        <v>0.38490000000000002</v>
      </c>
      <c r="CK188" s="1">
        <v>6.0499999999999998E-2</v>
      </c>
      <c r="CL188" s="1">
        <v>0.77680000000000005</v>
      </c>
      <c r="CM188" s="1">
        <v>1.1975</v>
      </c>
      <c r="CN188" s="1">
        <v>1.6874</v>
      </c>
      <c r="CO188" s="1">
        <v>0.84889999999999999</v>
      </c>
      <c r="CP188" s="1">
        <v>-0.6986</v>
      </c>
      <c r="CQ188" s="1">
        <v>0</v>
      </c>
      <c r="CR188" s="1">
        <v>1.5818000000000001</v>
      </c>
      <c r="CS188" s="1">
        <v>-0.58040000000000003</v>
      </c>
      <c r="CT188" s="1">
        <v>0.51070000000000004</v>
      </c>
      <c r="CU188" s="1">
        <v>-0.82199999999999995</v>
      </c>
      <c r="CV188" s="1">
        <v>6.13E-2</v>
      </c>
      <c r="CW188" s="1">
        <v>-0.51780000000000004</v>
      </c>
      <c r="CX188" s="1">
        <v>0.55020000000000002</v>
      </c>
      <c r="CY188" s="1">
        <v>1.3001</v>
      </c>
      <c r="CZ188" s="1">
        <v>0.66549999999999998</v>
      </c>
      <c r="DA188" s="1">
        <v>-0.67769999999999997</v>
      </c>
      <c r="DB188" s="1">
        <v>0.46850000000000003</v>
      </c>
      <c r="DC188" s="1">
        <v>0.45240000000000002</v>
      </c>
      <c r="DD188" s="1">
        <v>-2.5356999999999998</v>
      </c>
      <c r="DE188" s="1">
        <v>1.1536</v>
      </c>
      <c r="DF188" s="1">
        <v>9.8400000000000001E-2</v>
      </c>
      <c r="DG188" s="1">
        <v>3.9E-2</v>
      </c>
      <c r="DH188" s="1">
        <v>0.97470000000000001</v>
      </c>
      <c r="DI188" s="1">
        <v>0.46889999999999998</v>
      </c>
      <c r="DJ188" s="1">
        <v>1.4026000000000001</v>
      </c>
      <c r="DK188" s="1">
        <v>1.6233</v>
      </c>
      <c r="DL188" s="1">
        <v>1.6961999999999999</v>
      </c>
      <c r="DM188" s="1">
        <v>1.3976</v>
      </c>
      <c r="DN188" s="1">
        <v>1.0659000000000001</v>
      </c>
      <c r="DO188" s="1">
        <v>0.95099999999999996</v>
      </c>
      <c r="DP188" s="1">
        <v>-0.9204</v>
      </c>
      <c r="DQ188" s="1">
        <v>0.1701</v>
      </c>
      <c r="DR188" s="1">
        <v>-0.30099999999999999</v>
      </c>
      <c r="DS188" s="1">
        <v>0.38030000000000003</v>
      </c>
      <c r="DT188" s="1">
        <v>-2.5291000000000001</v>
      </c>
      <c r="DU188" s="1">
        <v>4.9299999999999997E-2</v>
      </c>
      <c r="DV188" s="1">
        <v>-1.0656000000000001</v>
      </c>
      <c r="DW188" s="1">
        <v>-0.69550000000000001</v>
      </c>
      <c r="DX188" s="1">
        <v>0.66249999999999998</v>
      </c>
      <c r="DY188" s="1">
        <v>-0.34160000000000001</v>
      </c>
      <c r="DZ188" s="1">
        <v>-1.2394000000000001</v>
      </c>
      <c r="EA188" s="1">
        <v>-0.28070000000000001</v>
      </c>
      <c r="EB188" s="1">
        <v>-0.70209999999999995</v>
      </c>
      <c r="EC188" s="1">
        <v>-1.3124</v>
      </c>
      <c r="ED188" s="1">
        <v>-1.6713</v>
      </c>
      <c r="EE188" s="1">
        <v>0.56489999999999996</v>
      </c>
      <c r="EF188" s="1">
        <v>-0.57289999999999996</v>
      </c>
      <c r="EG188" s="1">
        <v>0.9899</v>
      </c>
      <c r="EH188" s="1">
        <v>0.80740000000000001</v>
      </c>
      <c r="EI188" s="1">
        <v>-3.2000000000000002E-3</v>
      </c>
      <c r="EJ188" s="1">
        <v>0.97430000000000005</v>
      </c>
      <c r="EK188" s="1">
        <v>1.427</v>
      </c>
      <c r="EL188" s="1">
        <v>0.61199999999999999</v>
      </c>
      <c r="EM188" s="1">
        <v>-0.64870000000000005</v>
      </c>
      <c r="EN188" s="1">
        <v>-4.0507</v>
      </c>
      <c r="EO188" s="1">
        <v>1.2433000000000001</v>
      </c>
      <c r="EP188" s="1">
        <v>1.8505</v>
      </c>
      <c r="EQ188" s="1">
        <v>0.74009999999999998</v>
      </c>
      <c r="GI188" s="1">
        <v>2.3088000000000002</v>
      </c>
      <c r="HA188" s="1" t="str">
        <f t="shared" si="4"/>
        <v>2018</v>
      </c>
      <c r="HB188" s="1" t="str">
        <f t="shared" si="5"/>
        <v>11</v>
      </c>
    </row>
    <row r="189" spans="1:210">
      <c r="A189" s="3" t="s">
        <v>9</v>
      </c>
      <c r="B189" s="3"/>
      <c r="C189" s="3" t="s">
        <v>3462</v>
      </c>
      <c r="E189" s="1" t="s">
        <v>447</v>
      </c>
      <c r="F189" s="1">
        <v>-5.0900000000000001E-2</v>
      </c>
      <c r="G189" s="1">
        <v>0.4118</v>
      </c>
      <c r="H189" s="1">
        <v>-0.91069999999999995</v>
      </c>
      <c r="I189" s="1">
        <v>-0.45950000000000002</v>
      </c>
      <c r="J189" s="1">
        <v>-1.2710999999999999</v>
      </c>
      <c r="K189" s="1">
        <v>-0.23100000000000001</v>
      </c>
      <c r="L189" s="1">
        <v>0.1663</v>
      </c>
      <c r="M189" s="1">
        <v>-1.3527</v>
      </c>
      <c r="N189" s="1">
        <v>-0.80859999999999999</v>
      </c>
      <c r="O189" s="1">
        <v>-2.4418000000000002</v>
      </c>
      <c r="P189" s="1">
        <v>1.5935999999999999</v>
      </c>
      <c r="Q189" s="1">
        <v>-0.67889999999999995</v>
      </c>
      <c r="R189" s="1">
        <v>-0.443</v>
      </c>
      <c r="S189" s="1">
        <v>-0.2442</v>
      </c>
      <c r="T189" s="1">
        <v>0.8669</v>
      </c>
      <c r="U189" s="1">
        <v>1.1917</v>
      </c>
      <c r="V189" s="1">
        <v>0.30919999999999997</v>
      </c>
      <c r="W189" s="1">
        <v>0.83940000000000003</v>
      </c>
      <c r="X189" s="1">
        <v>1.1725000000000001</v>
      </c>
      <c r="Y189" s="1">
        <v>0.24679999999999999</v>
      </c>
      <c r="Z189" s="1">
        <v>-7.5399999999999995E-2</v>
      </c>
      <c r="AA189" s="1">
        <v>1.9689000000000001</v>
      </c>
      <c r="AB189" s="1">
        <v>-1.1377999999999999</v>
      </c>
      <c r="AC189" s="1">
        <v>-1.3963000000000001</v>
      </c>
      <c r="AD189" s="1">
        <v>1.0751999999999999</v>
      </c>
      <c r="AE189" s="1">
        <v>1.401</v>
      </c>
      <c r="AF189" s="1">
        <v>1.8896999999999999</v>
      </c>
      <c r="AG189" s="1">
        <v>-1.0106999999999999</v>
      </c>
      <c r="AH189" s="1">
        <v>1.6109</v>
      </c>
      <c r="AI189" s="1">
        <v>1.4677</v>
      </c>
      <c r="AJ189" s="1">
        <v>-1.0423</v>
      </c>
      <c r="AK189" s="1">
        <v>2.2296999999999998</v>
      </c>
      <c r="AL189" s="1">
        <v>1.6361000000000001</v>
      </c>
      <c r="AM189" s="1">
        <v>0.43099999999999999</v>
      </c>
      <c r="AN189" s="1">
        <v>0.71220000000000006</v>
      </c>
      <c r="AO189" s="1">
        <v>-0.31369999999999998</v>
      </c>
      <c r="AP189" s="1">
        <v>-2.6753999999999998</v>
      </c>
      <c r="AQ189" s="1">
        <v>0.59389999999999998</v>
      </c>
      <c r="AR189" s="1">
        <v>-0.67700000000000005</v>
      </c>
      <c r="AS189" s="1">
        <v>0.93710000000000004</v>
      </c>
      <c r="AT189" s="1">
        <v>0.105</v>
      </c>
      <c r="AU189" s="1">
        <v>-0.42709999999999998</v>
      </c>
      <c r="AV189" s="1">
        <v>-0.75409999999999999</v>
      </c>
      <c r="AW189" s="1">
        <v>0.1958</v>
      </c>
      <c r="AX189" s="1">
        <v>1.9397</v>
      </c>
      <c r="AY189" s="1">
        <v>-0.89839999999999998</v>
      </c>
      <c r="AZ189" s="1">
        <v>0.48609999999999998</v>
      </c>
      <c r="BA189" s="1">
        <v>1.0404</v>
      </c>
      <c r="BB189" s="1">
        <v>1.3002</v>
      </c>
      <c r="BC189" s="1">
        <v>-0.92800000000000005</v>
      </c>
      <c r="BD189" s="1">
        <v>-0.69530000000000003</v>
      </c>
      <c r="BE189" s="1">
        <v>0.69520000000000004</v>
      </c>
      <c r="BF189" s="1">
        <v>-1.242</v>
      </c>
      <c r="BG189" s="1">
        <v>0.30449999999999999</v>
      </c>
      <c r="BH189" s="1">
        <v>0</v>
      </c>
      <c r="BI189" s="1">
        <v>1.0024</v>
      </c>
      <c r="BJ189" s="1">
        <v>-1.0197000000000001</v>
      </c>
      <c r="BK189" s="1">
        <v>-1.0975999999999999</v>
      </c>
      <c r="BL189" s="1">
        <v>-0.67869999999999997</v>
      </c>
      <c r="BM189" s="1">
        <v>0.74619999999999997</v>
      </c>
      <c r="BN189" s="1">
        <v>-2.6505999999999998</v>
      </c>
      <c r="BO189" s="1">
        <v>1.6997</v>
      </c>
      <c r="BP189" s="1">
        <v>4.2186000000000003</v>
      </c>
      <c r="BQ189" s="1">
        <v>-2.1408</v>
      </c>
      <c r="BR189" s="1">
        <v>1.4742</v>
      </c>
      <c r="BS189" s="1">
        <v>0.39029999999999998</v>
      </c>
      <c r="BT189" s="1">
        <v>-0.12280000000000001</v>
      </c>
      <c r="BU189" s="1">
        <v>4.1486999999999998</v>
      </c>
      <c r="BV189" s="1">
        <v>-3.782</v>
      </c>
      <c r="BW189" s="1">
        <v>-3.95E-2</v>
      </c>
      <c r="BX189" s="1">
        <v>-1.0893999999999999</v>
      </c>
      <c r="BY189" s="1">
        <v>-0.25719999999999998</v>
      </c>
      <c r="BZ189" s="1">
        <v>-5.21E-2</v>
      </c>
      <c r="CA189" s="1">
        <v>0.86199999999999999</v>
      </c>
      <c r="CB189" s="1">
        <v>-0.85509999999999997</v>
      </c>
      <c r="CC189" s="1">
        <v>-0.35489999999999999</v>
      </c>
      <c r="CD189" s="1">
        <v>-0.11260000000000001</v>
      </c>
      <c r="CE189" s="1">
        <v>-0.28860000000000002</v>
      </c>
      <c r="CF189" s="1">
        <v>-1.3633999999999999</v>
      </c>
      <c r="CG189" s="1">
        <v>-1.55E-2</v>
      </c>
      <c r="CH189" s="1">
        <v>-0.2417</v>
      </c>
      <c r="CI189" s="1">
        <v>-0.45319999999999999</v>
      </c>
      <c r="CJ189" s="1">
        <v>0.48330000000000001</v>
      </c>
      <c r="CK189" s="1">
        <v>-3.8953000000000002</v>
      </c>
      <c r="CL189" s="1">
        <v>0.27539999999999998</v>
      </c>
      <c r="CM189" s="1">
        <v>4.5699999999999998E-2</v>
      </c>
      <c r="CN189" s="1">
        <v>0.48609999999999998</v>
      </c>
      <c r="CO189" s="1">
        <v>-0.1447</v>
      </c>
      <c r="CP189" s="1">
        <v>-0.41149999999999998</v>
      </c>
      <c r="CQ189" s="1">
        <v>0.14230000000000001</v>
      </c>
      <c r="CR189" s="1">
        <v>-0.43880000000000002</v>
      </c>
      <c r="CS189" s="1">
        <v>-1.6233</v>
      </c>
      <c r="CT189" s="1">
        <v>-0.39250000000000002</v>
      </c>
      <c r="CU189" s="1">
        <v>-0.43709999999999999</v>
      </c>
      <c r="CV189" s="1">
        <v>-3.1572</v>
      </c>
      <c r="CW189" s="1">
        <v>-0.36230000000000001</v>
      </c>
      <c r="CX189" s="1">
        <v>4.9599999999999998E-2</v>
      </c>
      <c r="CY189" s="1">
        <v>0.26800000000000002</v>
      </c>
      <c r="CZ189" s="1">
        <v>0.43980000000000002</v>
      </c>
      <c r="DA189" s="1">
        <v>-0.64890000000000003</v>
      </c>
      <c r="DB189" s="1">
        <v>-1.6897</v>
      </c>
      <c r="DC189" s="1">
        <v>4.1246999999999998</v>
      </c>
      <c r="DD189" s="1">
        <v>-4.1558000000000002</v>
      </c>
      <c r="DE189" s="1">
        <v>-0.15529999999999999</v>
      </c>
      <c r="DF189" s="1">
        <v>-0.23169999999999999</v>
      </c>
      <c r="DG189" s="1">
        <v>-4.7699999999999999E-2</v>
      </c>
      <c r="DH189" s="1">
        <v>-8.8900000000000007E-2</v>
      </c>
      <c r="DI189" s="1">
        <v>-0.16320000000000001</v>
      </c>
      <c r="DJ189" s="1">
        <v>0.71350000000000002</v>
      </c>
      <c r="DK189" s="1">
        <v>0.63109999999999999</v>
      </c>
      <c r="DL189" s="1">
        <v>0.60829999999999995</v>
      </c>
      <c r="DM189" s="1">
        <v>0.54320000000000002</v>
      </c>
      <c r="DN189" s="1">
        <v>0.78769999999999996</v>
      </c>
      <c r="DO189" s="1">
        <v>0.55469999999999997</v>
      </c>
      <c r="DP189" s="1">
        <v>0.32750000000000001</v>
      </c>
      <c r="DQ189" s="1">
        <v>0.28339999999999999</v>
      </c>
      <c r="DR189" s="1">
        <v>0.2215</v>
      </c>
      <c r="DS189" s="1">
        <v>0.12939999999999999</v>
      </c>
      <c r="DT189" s="1">
        <v>-2.5623999999999998</v>
      </c>
      <c r="DU189" s="1">
        <v>-0.39150000000000001</v>
      </c>
      <c r="DV189" s="1">
        <v>0.22939999999999999</v>
      </c>
      <c r="DW189" s="1">
        <v>-1.4121999999999999</v>
      </c>
      <c r="DX189" s="1">
        <v>-1.0703</v>
      </c>
      <c r="DY189" s="1">
        <v>-3.0663999999999998</v>
      </c>
      <c r="DZ189" s="1">
        <v>0.75800000000000001</v>
      </c>
      <c r="EA189" s="1">
        <v>-0.82920000000000005</v>
      </c>
      <c r="EB189" s="1">
        <v>-0.78590000000000004</v>
      </c>
      <c r="EC189" s="1">
        <v>-1.0589999999999999</v>
      </c>
      <c r="ED189" s="1">
        <v>0.51990000000000003</v>
      </c>
      <c r="EE189" s="1">
        <v>4.9599999999999998E-2</v>
      </c>
      <c r="EF189" s="1">
        <v>0.13450000000000001</v>
      </c>
      <c r="EG189" s="1">
        <v>-9.69E-2</v>
      </c>
      <c r="EH189" s="1">
        <v>0.55430000000000001</v>
      </c>
      <c r="EI189" s="1">
        <v>1.2800000000000001E-2</v>
      </c>
      <c r="EJ189" s="1">
        <v>0.48509999999999998</v>
      </c>
      <c r="EK189" s="1">
        <v>0.25519999999999998</v>
      </c>
      <c r="EL189" s="1">
        <v>6.13E-2</v>
      </c>
      <c r="EM189" s="1">
        <v>-1.8026</v>
      </c>
      <c r="EN189" s="1">
        <v>1.0285</v>
      </c>
      <c r="EO189" s="1">
        <v>0.34789999999999999</v>
      </c>
      <c r="EP189" s="1">
        <v>0.58199999999999996</v>
      </c>
      <c r="EQ189" s="1">
        <v>0.42730000000000001</v>
      </c>
      <c r="GI189" s="1">
        <v>3.2458999999999998</v>
      </c>
      <c r="HA189" s="1" t="str">
        <f t="shared" si="4"/>
        <v>2018</v>
      </c>
      <c r="HB189" s="1" t="str">
        <f t="shared" si="5"/>
        <v>10</v>
      </c>
    </row>
    <row r="190" spans="1:210">
      <c r="A190" s="3" t="s">
        <v>9</v>
      </c>
      <c r="B190" s="3"/>
      <c r="C190" s="3" t="s">
        <v>3463</v>
      </c>
      <c r="E190" s="1" t="s">
        <v>448</v>
      </c>
      <c r="F190" s="1">
        <v>-0.90720000000000001</v>
      </c>
      <c r="G190" s="1">
        <v>0.17430000000000001</v>
      </c>
      <c r="H190" s="1">
        <v>-4.6478999999999999</v>
      </c>
      <c r="I190" s="1">
        <v>-1.2681</v>
      </c>
      <c r="J190" s="1">
        <v>-1.0023</v>
      </c>
      <c r="K190" s="1">
        <v>-0.86150000000000004</v>
      </c>
      <c r="L190" s="1">
        <v>-0.20979999999999999</v>
      </c>
      <c r="M190" s="1">
        <v>-2.5276000000000001</v>
      </c>
      <c r="N190" s="1">
        <v>-1.6957</v>
      </c>
      <c r="O190" s="1">
        <v>-4.5030000000000001</v>
      </c>
      <c r="P190" s="1">
        <v>0.46629999999999999</v>
      </c>
      <c r="Q190" s="1">
        <v>-0.70920000000000005</v>
      </c>
      <c r="R190" s="1">
        <v>-1.806</v>
      </c>
      <c r="S190" s="1">
        <v>-0.28639999999999999</v>
      </c>
      <c r="T190" s="1">
        <v>-0.1893</v>
      </c>
      <c r="U190" s="1">
        <v>0</v>
      </c>
      <c r="V190" s="1">
        <v>-0.9859</v>
      </c>
      <c r="W190" s="1">
        <v>-0.15490000000000001</v>
      </c>
      <c r="X190" s="1">
        <v>-0.33610000000000001</v>
      </c>
      <c r="Y190" s="1">
        <v>-0.28129999999999999</v>
      </c>
      <c r="Z190" s="1">
        <v>7.4899999999999994E-2</v>
      </c>
      <c r="AA190" s="1">
        <v>-1.5545</v>
      </c>
      <c r="AB190" s="1">
        <v>0.25219999999999998</v>
      </c>
      <c r="AC190" s="1">
        <v>0.27360000000000001</v>
      </c>
      <c r="AD190" s="1">
        <v>5.6899999999999999E-2</v>
      </c>
      <c r="AE190" s="1">
        <v>-0.17630000000000001</v>
      </c>
      <c r="AF190" s="1">
        <v>-1.6560999999999999</v>
      </c>
      <c r="AG190" s="1">
        <v>0.75609999999999999</v>
      </c>
      <c r="AH190" s="1">
        <v>0.50249999999999995</v>
      </c>
      <c r="AI190" s="1">
        <v>-4.7600000000000003E-2</v>
      </c>
      <c r="AJ190" s="1">
        <v>-0.33019999999999999</v>
      </c>
      <c r="AK190" s="1">
        <v>2.0792999999999999</v>
      </c>
      <c r="AL190" s="1">
        <v>0.29349999999999998</v>
      </c>
      <c r="AM190" s="1">
        <v>-1.7466999999999999</v>
      </c>
      <c r="AN190" s="1">
        <v>0.1406</v>
      </c>
      <c r="AO190" s="1">
        <v>-0.51380000000000003</v>
      </c>
      <c r="AP190" s="1">
        <v>-2.0853000000000002</v>
      </c>
      <c r="AQ190" s="1">
        <v>0.22020000000000001</v>
      </c>
      <c r="AR190" s="1">
        <v>-1.3220000000000001</v>
      </c>
      <c r="AS190" s="1">
        <v>-0.2828</v>
      </c>
      <c r="AT190" s="1">
        <v>-0.41270000000000001</v>
      </c>
      <c r="AU190" s="1">
        <v>-1.8051999999999999</v>
      </c>
      <c r="AV190" s="1">
        <v>-4.0892999999999997</v>
      </c>
      <c r="AW190" s="1">
        <v>2.1456</v>
      </c>
      <c r="AX190" s="1">
        <v>-1.49</v>
      </c>
      <c r="AY190" s="1">
        <v>0.82809999999999995</v>
      </c>
      <c r="AZ190" s="1">
        <v>-0.44369999999999998</v>
      </c>
      <c r="BA190" s="1">
        <v>-0.68640000000000001</v>
      </c>
      <c r="BB190" s="1">
        <v>0.5</v>
      </c>
      <c r="BC190" s="1">
        <v>-7.8399999999999997E-2</v>
      </c>
      <c r="BD190" s="1">
        <v>-0.56620000000000004</v>
      </c>
      <c r="BE190" s="1">
        <v>-7.2400000000000006E-2</v>
      </c>
      <c r="BF190" s="1">
        <v>-1.7000999999999999</v>
      </c>
      <c r="BG190" s="1">
        <v>-0.2056</v>
      </c>
      <c r="BH190" s="1">
        <v>0.1321</v>
      </c>
      <c r="BI190" s="1">
        <v>-0.20580000000000001</v>
      </c>
      <c r="BJ190" s="1">
        <v>-0.46879999999999999</v>
      </c>
      <c r="BK190" s="1">
        <v>-0.77600000000000002</v>
      </c>
      <c r="BL190" s="1">
        <v>-1.1440999999999999</v>
      </c>
      <c r="BM190" s="1">
        <v>0.44340000000000002</v>
      </c>
      <c r="BN190" s="1">
        <v>-3.0834000000000001</v>
      </c>
      <c r="BO190" s="1">
        <v>1.7444999999999999</v>
      </c>
      <c r="BP190" s="1">
        <v>3.8854000000000002</v>
      </c>
      <c r="BQ190" s="1">
        <v>-1.9094</v>
      </c>
      <c r="BR190" s="1">
        <v>-0.57799999999999996</v>
      </c>
      <c r="BS190" s="1">
        <v>-0.15809999999999999</v>
      </c>
      <c r="BT190" s="1">
        <v>-0.1221</v>
      </c>
      <c r="BU190" s="1">
        <v>1.2278</v>
      </c>
      <c r="BV190" s="1">
        <v>-0.51490000000000002</v>
      </c>
      <c r="BW190" s="1">
        <v>0.44080000000000003</v>
      </c>
      <c r="BX190" s="1">
        <v>0.3644</v>
      </c>
      <c r="BY190" s="1">
        <v>-0.59140000000000004</v>
      </c>
      <c r="BZ190" s="1">
        <v>-0.77629999999999999</v>
      </c>
      <c r="CA190" s="1">
        <v>-0.47639999999999999</v>
      </c>
      <c r="CB190" s="1">
        <v>-0.1014</v>
      </c>
      <c r="CC190" s="1">
        <v>-0.80859999999999999</v>
      </c>
      <c r="CD190" s="1">
        <v>0</v>
      </c>
      <c r="CE190" s="1">
        <v>0.439</v>
      </c>
      <c r="CF190" s="1">
        <v>-5.8599999999999999E-2</v>
      </c>
      <c r="CG190" s="1">
        <v>-0.90969999999999995</v>
      </c>
      <c r="CH190" s="1">
        <v>-1.4023000000000001</v>
      </c>
      <c r="CI190" s="1">
        <v>-0.22520000000000001</v>
      </c>
      <c r="CJ190" s="1">
        <v>-0.43559999999999999</v>
      </c>
      <c r="CK190" s="1">
        <v>-0.378</v>
      </c>
      <c r="CL190" s="1">
        <v>9.74E-2</v>
      </c>
      <c r="CM190" s="1">
        <v>0.315</v>
      </c>
      <c r="CN190" s="1">
        <v>0.85019999999999996</v>
      </c>
      <c r="CO190" s="1">
        <v>-5.2999999999999999E-2</v>
      </c>
      <c r="CP190" s="1">
        <v>-1.1457999999999999</v>
      </c>
      <c r="CQ190" s="1">
        <v>0</v>
      </c>
      <c r="CR190" s="1">
        <v>0.63749999999999996</v>
      </c>
      <c r="CS190" s="1">
        <v>-1.6192</v>
      </c>
      <c r="CT190" s="1">
        <v>-0.22559999999999999</v>
      </c>
      <c r="CU190" s="1">
        <v>-0.38740000000000002</v>
      </c>
      <c r="CV190" s="1">
        <v>0.25219999999999998</v>
      </c>
      <c r="CW190" s="1">
        <v>-1.0373000000000001</v>
      </c>
      <c r="CX190" s="1">
        <v>-4.9500000000000002E-2</v>
      </c>
      <c r="CY190" s="1">
        <v>0.58879999999999999</v>
      </c>
      <c r="CZ190" s="1">
        <v>-0.3276</v>
      </c>
      <c r="DA190" s="1">
        <v>-1.4745999999999999</v>
      </c>
      <c r="DB190" s="1">
        <v>-0.25700000000000001</v>
      </c>
      <c r="DC190" s="1">
        <v>2.286</v>
      </c>
      <c r="DD190" s="1">
        <v>-2.7387999999999999</v>
      </c>
      <c r="DE190" s="1">
        <v>-0.10340000000000001</v>
      </c>
      <c r="DF190" s="1">
        <v>0.13370000000000001</v>
      </c>
      <c r="DG190" s="1">
        <v>-0.1734</v>
      </c>
      <c r="DH190" s="1">
        <v>0.2843</v>
      </c>
      <c r="DI190" s="1">
        <v>0.1129</v>
      </c>
      <c r="DJ190" s="1">
        <v>0.77800000000000002</v>
      </c>
      <c r="DK190" s="1">
        <v>1.2338</v>
      </c>
      <c r="DL190" s="1">
        <v>1.0437000000000001</v>
      </c>
      <c r="DM190" s="1">
        <v>1.1446000000000001</v>
      </c>
      <c r="DN190" s="1">
        <v>1.1657</v>
      </c>
      <c r="DO190" s="1">
        <v>0.46689999999999998</v>
      </c>
      <c r="DP190" s="1">
        <v>-1.2561</v>
      </c>
      <c r="DQ190" s="1">
        <v>0.1135</v>
      </c>
      <c r="DR190" s="1">
        <v>-0.56189999999999996</v>
      </c>
      <c r="DS190" s="1">
        <v>0.36930000000000002</v>
      </c>
      <c r="DT190" s="1">
        <v>-2.0066000000000002</v>
      </c>
      <c r="DU190" s="1">
        <v>-0.1958</v>
      </c>
      <c r="DV190" s="1">
        <v>-1.3793</v>
      </c>
      <c r="DW190" s="1">
        <v>-1.3835</v>
      </c>
      <c r="DX190" s="1">
        <v>-1.3989</v>
      </c>
      <c r="DY190" s="1">
        <v>0.58709999999999996</v>
      </c>
      <c r="DZ190" s="1">
        <v>-0.11749999999999999</v>
      </c>
      <c r="EA190" s="1">
        <v>-0.6472</v>
      </c>
      <c r="EB190" s="1">
        <v>-0.87009999999999998</v>
      </c>
      <c r="EC190" s="1">
        <v>-1.0551999999999999</v>
      </c>
      <c r="ED190" s="1">
        <v>0.1167</v>
      </c>
      <c r="EE190" s="1">
        <v>0.42149999999999999</v>
      </c>
      <c r="EF190" s="1">
        <v>0.17630000000000001</v>
      </c>
      <c r="EG190" s="1">
        <v>0.4249</v>
      </c>
      <c r="EH190" s="1">
        <v>0.70640000000000003</v>
      </c>
      <c r="EI190" s="1">
        <v>0.25869999999999999</v>
      </c>
      <c r="EJ190" s="1">
        <v>0.52939999999999998</v>
      </c>
      <c r="EK190" s="1">
        <v>0.54149999999999998</v>
      </c>
      <c r="EL190" s="1">
        <v>0.55110000000000003</v>
      </c>
      <c r="EM190" s="1">
        <v>-2.7330000000000001</v>
      </c>
      <c r="EN190" s="1">
        <v>-1.9239999999999999</v>
      </c>
      <c r="EO190" s="1">
        <v>0.73280000000000001</v>
      </c>
      <c r="EP190" s="1">
        <v>1.0699000000000001</v>
      </c>
      <c r="EQ190" s="1">
        <v>0.83250000000000002</v>
      </c>
      <c r="GI190" s="1">
        <v>2.073</v>
      </c>
      <c r="HA190" s="1" t="str">
        <f t="shared" si="4"/>
        <v>2018</v>
      </c>
      <c r="HB190" s="1" t="str">
        <f t="shared" si="5"/>
        <v>10</v>
      </c>
    </row>
    <row r="191" spans="1:210">
      <c r="A191" s="3" t="s">
        <v>9</v>
      </c>
      <c r="B191" s="3"/>
      <c r="C191" s="3" t="s">
        <v>3464</v>
      </c>
      <c r="E191" s="1" t="s">
        <v>449</v>
      </c>
      <c r="F191" s="1">
        <v>0.30370000000000003</v>
      </c>
      <c r="G191" s="1">
        <v>0.67920000000000003</v>
      </c>
      <c r="H191" s="1">
        <v>0</v>
      </c>
      <c r="I191" s="1">
        <v>-0.67430000000000001</v>
      </c>
      <c r="J191" s="1">
        <v>4.8899999999999999E-2</v>
      </c>
      <c r="K191" s="1">
        <v>-0.70250000000000001</v>
      </c>
      <c r="L191" s="1">
        <v>0.47189999999999999</v>
      </c>
      <c r="M191" s="1">
        <v>-0.8417</v>
      </c>
      <c r="N191" s="1">
        <v>-0.68959999999999999</v>
      </c>
      <c r="O191" s="1">
        <v>-2.7559</v>
      </c>
      <c r="P191" s="1">
        <v>1.8917999999999999</v>
      </c>
      <c r="Q191" s="1">
        <v>1.5923</v>
      </c>
      <c r="R191" s="1">
        <v>-1.1196999999999999</v>
      </c>
      <c r="S191" s="1">
        <v>-0.4849</v>
      </c>
      <c r="T191" s="1">
        <v>0.84350000000000003</v>
      </c>
      <c r="U191" s="1">
        <v>1.1392</v>
      </c>
      <c r="V191" s="1">
        <v>-5.2400000000000002E-2</v>
      </c>
      <c r="W191" s="1">
        <v>1.7395</v>
      </c>
      <c r="X191" s="1">
        <v>-0.51100000000000001</v>
      </c>
      <c r="Y191" s="1">
        <v>0.26079999999999998</v>
      </c>
      <c r="Z191" s="1">
        <v>-7.3300000000000004E-2</v>
      </c>
      <c r="AA191" s="1">
        <v>3.1318000000000001</v>
      </c>
      <c r="AB191" s="1">
        <v>-1.4796</v>
      </c>
      <c r="AC191" s="1">
        <v>0.54249999999999998</v>
      </c>
      <c r="AD191" s="1">
        <v>1.5597000000000001</v>
      </c>
      <c r="AE191" s="1">
        <v>-0.35770000000000002</v>
      </c>
      <c r="AF191" s="1">
        <v>3.0602999999999998</v>
      </c>
      <c r="AG191" s="1">
        <v>-1.5384</v>
      </c>
      <c r="AH191" s="1">
        <v>1.4012</v>
      </c>
      <c r="AI191" s="1">
        <v>0</v>
      </c>
      <c r="AJ191" s="1">
        <v>-0.25879999999999997</v>
      </c>
      <c r="AK191" s="1">
        <v>1.7257</v>
      </c>
      <c r="AL191" s="1">
        <v>1.1903999999999999</v>
      </c>
      <c r="AM191" s="1">
        <v>-1.7699</v>
      </c>
      <c r="AN191" s="1">
        <v>0.14349999999999999</v>
      </c>
      <c r="AO191" s="1">
        <v>-0.27950000000000003</v>
      </c>
      <c r="AP191" s="1">
        <v>-2.419</v>
      </c>
      <c r="AQ191" s="1">
        <v>0.36359999999999998</v>
      </c>
      <c r="AR191" s="1">
        <v>0.26829999999999998</v>
      </c>
      <c r="AS191" s="1">
        <v>2.6947999999999999</v>
      </c>
      <c r="AT191" s="1">
        <v>-0.81459999999999999</v>
      </c>
      <c r="AU191" s="1">
        <v>0.19239999999999999</v>
      </c>
      <c r="AV191" s="1">
        <v>0.50719999999999998</v>
      </c>
      <c r="AW191" s="1">
        <v>-0.76770000000000005</v>
      </c>
      <c r="AX191" s="1">
        <v>2.9946999999999999</v>
      </c>
      <c r="AY191" s="1">
        <v>-1.5477000000000001</v>
      </c>
      <c r="AZ191" s="1">
        <v>-0.37790000000000001</v>
      </c>
      <c r="BA191" s="1">
        <v>0.35120000000000001</v>
      </c>
      <c r="BB191" s="1">
        <v>0.18229999999999999</v>
      </c>
      <c r="BC191" s="1">
        <v>0.1542</v>
      </c>
      <c r="BD191" s="1">
        <v>0.44219999999999998</v>
      </c>
      <c r="BE191" s="1">
        <v>-0.55410000000000004</v>
      </c>
      <c r="BF191" s="1">
        <v>-0.52129999999999999</v>
      </c>
      <c r="BG191" s="1">
        <v>-7.1400000000000005E-2</v>
      </c>
      <c r="BH191" s="1">
        <v>-0.1293</v>
      </c>
      <c r="BI191" s="1">
        <v>1.6378999999999999</v>
      </c>
      <c r="BJ191" s="1">
        <v>-1.7218</v>
      </c>
      <c r="BK191" s="1">
        <v>-1.5275000000000001</v>
      </c>
      <c r="BL191" s="1">
        <v>-1.3855999999999999</v>
      </c>
      <c r="BM191" s="1">
        <v>1.0247999999999999</v>
      </c>
      <c r="BN191" s="1">
        <v>-0.61140000000000005</v>
      </c>
      <c r="BO191" s="1">
        <v>0.54490000000000005</v>
      </c>
      <c r="BP191" s="1">
        <v>3.3054000000000001</v>
      </c>
      <c r="BQ191" s="1">
        <v>-1.7907999999999999</v>
      </c>
      <c r="BR191" s="1">
        <v>-0.53420000000000001</v>
      </c>
      <c r="BS191" s="1">
        <v>0.1648</v>
      </c>
      <c r="BT191" s="1">
        <v>-0.2389</v>
      </c>
      <c r="BU191" s="1">
        <v>-0.1326</v>
      </c>
      <c r="BV191" s="1">
        <v>-0.28179999999999999</v>
      </c>
      <c r="BW191" s="1">
        <v>0.33889999999999998</v>
      </c>
      <c r="BX191" s="1">
        <v>8.5800000000000001E-2</v>
      </c>
      <c r="BY191" s="1">
        <v>-0.42520000000000002</v>
      </c>
      <c r="BZ191" s="1">
        <v>-1.1397999999999999</v>
      </c>
      <c r="CA191" s="1">
        <v>-1.1671</v>
      </c>
      <c r="CB191" s="1">
        <v>0.1013</v>
      </c>
      <c r="CC191" s="1">
        <v>-0.65600000000000003</v>
      </c>
      <c r="CD191" s="1">
        <v>-0.1095</v>
      </c>
      <c r="CE191" s="1">
        <v>0.1137</v>
      </c>
      <c r="CF191" s="1">
        <v>-5.0200000000000002E-2</v>
      </c>
      <c r="CG191" s="1">
        <v>-0.63039999999999996</v>
      </c>
      <c r="CH191" s="1">
        <v>0.14990000000000001</v>
      </c>
      <c r="CI191" s="1">
        <v>-0.44190000000000002</v>
      </c>
      <c r="CJ191" s="1">
        <v>0.54830000000000001</v>
      </c>
      <c r="CK191" s="1">
        <v>0.76039999999999996</v>
      </c>
      <c r="CL191" s="1">
        <v>2.4500000000000001E-2</v>
      </c>
      <c r="CM191" s="1">
        <v>0.2903</v>
      </c>
      <c r="CN191" s="1">
        <v>0.40910000000000002</v>
      </c>
      <c r="CO191" s="1">
        <v>-0.25309999999999999</v>
      </c>
      <c r="CP191" s="1">
        <v>0.68559999999999999</v>
      </c>
      <c r="CQ191" s="1">
        <v>-0.14399999999999999</v>
      </c>
      <c r="CR191" s="1">
        <v>-1.0233000000000001</v>
      </c>
      <c r="CS191" s="1">
        <v>1.0912999999999999</v>
      </c>
      <c r="CT191" s="1">
        <v>0.4501</v>
      </c>
      <c r="CU191" s="1">
        <v>-0.8236</v>
      </c>
      <c r="CV191" s="1">
        <v>0.68149999999999999</v>
      </c>
      <c r="CW191" s="1">
        <v>0.4199</v>
      </c>
      <c r="CX191" s="1">
        <v>4.9500000000000002E-2</v>
      </c>
      <c r="CY191" s="1">
        <v>0.26629999999999998</v>
      </c>
      <c r="CZ191" s="1">
        <v>-0.54790000000000005</v>
      </c>
      <c r="DA191" s="1">
        <v>-0.66690000000000005</v>
      </c>
      <c r="DB191" s="1">
        <v>-2.4885000000000002</v>
      </c>
      <c r="DC191" s="1">
        <v>1.5290999999999999</v>
      </c>
      <c r="DD191" s="1">
        <v>-2.2296999999999998</v>
      </c>
      <c r="DE191" s="1">
        <v>-5.1700000000000003E-2</v>
      </c>
      <c r="DF191" s="1">
        <v>0.15570000000000001</v>
      </c>
      <c r="DG191" s="1">
        <v>-0.12559999999999999</v>
      </c>
      <c r="DH191" s="1">
        <v>0.70909999999999995</v>
      </c>
      <c r="DI191" s="1">
        <v>-6.83E-2</v>
      </c>
      <c r="DJ191" s="1">
        <v>1.0911999999999999</v>
      </c>
      <c r="DK191" s="1">
        <v>1.2754000000000001</v>
      </c>
      <c r="DL191" s="1">
        <v>1.1355999999999999</v>
      </c>
      <c r="DM191" s="1">
        <v>1.1970000000000001</v>
      </c>
      <c r="DN191" s="1">
        <v>0.95650000000000002</v>
      </c>
      <c r="DO191" s="1">
        <v>0.33339999999999997</v>
      </c>
      <c r="DP191" s="1">
        <v>0.90800000000000003</v>
      </c>
      <c r="DQ191" s="1">
        <v>0.23250000000000001</v>
      </c>
      <c r="DR191" s="1">
        <v>0.1842</v>
      </c>
      <c r="DS191" s="1">
        <v>0.24410000000000001</v>
      </c>
      <c r="DT191" s="1">
        <v>-2.1842999999999999</v>
      </c>
      <c r="DU191" s="1">
        <v>-0.29289999999999999</v>
      </c>
      <c r="DV191" s="1">
        <v>5.8799999999999998E-2</v>
      </c>
      <c r="DW191" s="1">
        <v>0.33889999999999998</v>
      </c>
      <c r="DX191" s="1">
        <v>-0.42409999999999998</v>
      </c>
      <c r="DY191" s="1">
        <v>0.46400000000000002</v>
      </c>
      <c r="DZ191" s="1">
        <v>1.0130999999999999</v>
      </c>
      <c r="EA191" s="1">
        <v>-0.23419999999999999</v>
      </c>
      <c r="EB191" s="1">
        <v>-0.5736</v>
      </c>
      <c r="EC191" s="1">
        <v>-0.25390000000000001</v>
      </c>
      <c r="ED191" s="1">
        <v>0.47360000000000002</v>
      </c>
      <c r="EE191" s="1">
        <v>6.9400000000000003E-2</v>
      </c>
      <c r="EF191" s="1">
        <v>-7.6799999999999993E-2</v>
      </c>
      <c r="EG191" s="1">
        <v>0.53690000000000004</v>
      </c>
      <c r="EH191" s="1">
        <v>0.41439999999999999</v>
      </c>
      <c r="EI191" s="1">
        <v>0.14810000000000001</v>
      </c>
      <c r="EJ191" s="1">
        <v>0.36709999999999998</v>
      </c>
      <c r="EK191" s="1">
        <v>0.53110000000000002</v>
      </c>
      <c r="EL191" s="1">
        <v>0.74890000000000001</v>
      </c>
      <c r="EO191" s="1">
        <v>0.96340000000000003</v>
      </c>
      <c r="EP191" s="1">
        <v>1.2647999999999999</v>
      </c>
      <c r="EQ191" s="1">
        <v>0.57020000000000004</v>
      </c>
      <c r="GI191" s="1">
        <v>3.7237</v>
      </c>
      <c r="HA191" s="1" t="str">
        <f t="shared" si="4"/>
        <v>2018</v>
      </c>
      <c r="HB191" s="1" t="str">
        <f t="shared" si="5"/>
        <v>10</v>
      </c>
    </row>
    <row r="192" spans="1:210">
      <c r="A192" s="3" t="s">
        <v>9</v>
      </c>
      <c r="B192" s="3"/>
      <c r="C192" s="3" t="s">
        <v>3465</v>
      </c>
      <c r="E192" s="1" t="s">
        <v>3465</v>
      </c>
      <c r="F192" s="1">
        <v>0.26469999999999999</v>
      </c>
      <c r="G192" s="1">
        <v>1.0027999999999999</v>
      </c>
      <c r="H192" s="1">
        <v>-0.73140000000000005</v>
      </c>
      <c r="I192" s="1">
        <v>-0.89910000000000001</v>
      </c>
      <c r="J192" s="1">
        <v>0.1469</v>
      </c>
      <c r="K192" s="1">
        <v>-0.35499999999999998</v>
      </c>
      <c r="L192" s="1">
        <v>0.38700000000000001</v>
      </c>
      <c r="M192" s="1">
        <v>-1.3855</v>
      </c>
      <c r="N192" s="1">
        <v>-0.54649999999999999</v>
      </c>
      <c r="O192" s="1">
        <v>-1.6566000000000001</v>
      </c>
      <c r="P192" s="1">
        <v>0.95230000000000004</v>
      </c>
      <c r="Q192" s="1">
        <v>5.3190999999999997</v>
      </c>
      <c r="R192" s="1">
        <v>-1.0656000000000001</v>
      </c>
      <c r="S192" s="1">
        <v>-0.62890000000000001</v>
      </c>
      <c r="T192" s="1">
        <v>0.73640000000000005</v>
      </c>
      <c r="U192" s="1">
        <v>0.55630000000000002</v>
      </c>
      <c r="V192" s="1">
        <v>-0.68959999999999999</v>
      </c>
      <c r="W192" s="1">
        <v>1.1929000000000001</v>
      </c>
      <c r="X192" s="1">
        <v>0.51719999999999999</v>
      </c>
      <c r="Y192" s="1">
        <v>0.39529999999999998</v>
      </c>
      <c r="Z192" s="1">
        <v>-7.2900000000000006E-2</v>
      </c>
      <c r="AA192" s="1">
        <v>2.5722999999999998</v>
      </c>
      <c r="AB192" s="1">
        <v>-1.2195</v>
      </c>
      <c r="AC192" s="1">
        <v>0.92090000000000005</v>
      </c>
      <c r="AD192" s="1">
        <v>1.1052</v>
      </c>
      <c r="AE192" s="1">
        <v>2.7027000000000001</v>
      </c>
      <c r="AF192" s="1">
        <v>3.1408999999999998</v>
      </c>
      <c r="AG192" s="1">
        <v>-1.2749999999999999</v>
      </c>
      <c r="AH192" s="1">
        <v>0.51149999999999995</v>
      </c>
      <c r="AI192" s="1">
        <v>1.4787999999999999</v>
      </c>
      <c r="AJ192" s="1">
        <v>-1.1464000000000001</v>
      </c>
      <c r="AK192" s="1">
        <v>1.1049</v>
      </c>
      <c r="AL192" s="1">
        <v>0.5958</v>
      </c>
      <c r="AM192" s="1">
        <v>0.88880000000000003</v>
      </c>
      <c r="AN192" s="1">
        <v>0.67789999999999995</v>
      </c>
      <c r="AO192" s="1">
        <v>0.93259999999999998</v>
      </c>
      <c r="AP192" s="1">
        <v>0.60699999999999998</v>
      </c>
      <c r="AQ192" s="1">
        <v>-1.36</v>
      </c>
      <c r="AR192" s="1">
        <v>-0.74419999999999997</v>
      </c>
      <c r="AS192" s="1">
        <v>-0.32729999999999998</v>
      </c>
      <c r="AT192" s="1">
        <v>0.1024</v>
      </c>
      <c r="AU192" s="1">
        <v>-1.4818</v>
      </c>
      <c r="AV192" s="1">
        <v>-3.7494999999999998</v>
      </c>
      <c r="AW192" s="1">
        <v>1.0282</v>
      </c>
      <c r="AX192" s="1">
        <v>3.1208</v>
      </c>
      <c r="AY192" s="1">
        <v>-1.2616000000000001</v>
      </c>
      <c r="AZ192" s="1">
        <v>0.23019999999999999</v>
      </c>
      <c r="BA192" s="1">
        <v>0.59450000000000003</v>
      </c>
      <c r="BB192" s="1">
        <v>1.3832</v>
      </c>
      <c r="BC192" s="1">
        <v>-0.75700000000000001</v>
      </c>
      <c r="BD192" s="1">
        <v>-0.5736</v>
      </c>
      <c r="BE192" s="1">
        <v>-0.26240000000000002</v>
      </c>
      <c r="BF192" s="1">
        <v>2.7492999999999999</v>
      </c>
      <c r="BG192" s="1">
        <v>3.61E-2</v>
      </c>
      <c r="BH192" s="1">
        <v>0</v>
      </c>
      <c r="BI192" s="1">
        <v>8.4500000000000006E-2</v>
      </c>
      <c r="BJ192" s="1">
        <v>-0.85799999999999998</v>
      </c>
      <c r="BK192" s="1">
        <v>0.60650000000000004</v>
      </c>
      <c r="BL192" s="1">
        <v>1.175</v>
      </c>
      <c r="BM192" s="1">
        <v>-1.2948999999999999</v>
      </c>
      <c r="BN192" s="1">
        <v>5.1478000000000002</v>
      </c>
      <c r="BO192" s="1">
        <v>-2.2222</v>
      </c>
      <c r="BP192" s="1">
        <v>1.9014</v>
      </c>
      <c r="BQ192" s="1">
        <v>-1.0885</v>
      </c>
      <c r="BR192" s="1">
        <v>-0.77849999999999997</v>
      </c>
      <c r="BS192" s="1">
        <v>0.33300000000000002</v>
      </c>
      <c r="BT192" s="1">
        <v>-0.35620000000000002</v>
      </c>
      <c r="BU192" s="1">
        <v>-2.1991999999999998</v>
      </c>
      <c r="BV192" s="1">
        <v>2.2780999999999998</v>
      </c>
      <c r="BW192" s="1">
        <v>0.17280000000000001</v>
      </c>
      <c r="BX192" s="1">
        <v>2.41E-2</v>
      </c>
      <c r="BY192" s="1">
        <v>-0.2802</v>
      </c>
      <c r="BZ192" s="1">
        <v>-0.67630000000000001</v>
      </c>
      <c r="CA192" s="1">
        <v>-0.64229999999999998</v>
      </c>
      <c r="CB192" s="1">
        <v>-0.1008</v>
      </c>
      <c r="CC192" s="1">
        <v>-0.1893</v>
      </c>
      <c r="CD192" s="1">
        <v>-0.1089</v>
      </c>
      <c r="CE192" s="1">
        <v>0.1527</v>
      </c>
      <c r="CF192" s="1">
        <v>-5.7700000000000001E-2</v>
      </c>
      <c r="CG192" s="1">
        <v>-0.71640000000000004</v>
      </c>
      <c r="CH192" s="1">
        <v>-0.10009999999999999</v>
      </c>
      <c r="CI192" s="1">
        <v>-0.71460000000000001</v>
      </c>
      <c r="CJ192" s="1">
        <v>0.60060000000000002</v>
      </c>
      <c r="CK192" s="1">
        <v>0.94450000000000001</v>
      </c>
      <c r="CL192" s="1">
        <v>-2.5399999999999999E-2</v>
      </c>
      <c r="CM192" s="1">
        <v>9.4200000000000006E-2</v>
      </c>
      <c r="CN192" s="1">
        <v>0.30880000000000002</v>
      </c>
      <c r="CO192" s="1">
        <v>-0.2303</v>
      </c>
      <c r="CP192" s="1">
        <v>-0.89559999999999995</v>
      </c>
      <c r="CQ192" s="1">
        <v>-4.8300000000000003E-2</v>
      </c>
      <c r="CR192" s="1">
        <v>-0.94010000000000005</v>
      </c>
      <c r="CS192" s="1">
        <v>0.80320000000000003</v>
      </c>
      <c r="CT192" s="1">
        <v>0.38969999999999999</v>
      </c>
      <c r="CU192" s="1">
        <v>-0.77929999999999999</v>
      </c>
      <c r="CV192" s="1">
        <v>1.2344999999999999</v>
      </c>
      <c r="CW192" s="1">
        <v>-1.4120999999999999</v>
      </c>
      <c r="CX192" s="1">
        <v>-4.9500000000000002E-2</v>
      </c>
      <c r="CY192" s="1">
        <v>0.1595</v>
      </c>
      <c r="CZ192" s="1">
        <v>-0.33090000000000003</v>
      </c>
      <c r="DA192" s="1">
        <v>-0.1762</v>
      </c>
      <c r="DB192" s="1">
        <v>-2.3136000000000001</v>
      </c>
      <c r="DC192" s="1">
        <v>-0.85940000000000005</v>
      </c>
      <c r="DD192" s="1">
        <v>0.1376</v>
      </c>
      <c r="DE192" s="1">
        <v>-5.11E-2</v>
      </c>
      <c r="DF192" s="1">
        <v>-0.11550000000000001</v>
      </c>
      <c r="DG192" s="1">
        <v>-0.12520000000000001</v>
      </c>
      <c r="DH192" s="1">
        <v>0.56720000000000004</v>
      </c>
      <c r="DI192" s="1">
        <v>-2.52E-2</v>
      </c>
      <c r="DJ192" s="1">
        <v>0.67349999999999999</v>
      </c>
      <c r="DK192" s="1">
        <v>0.88529999999999998</v>
      </c>
      <c r="DL192" s="1">
        <v>0.60209999999999997</v>
      </c>
      <c r="DM192" s="1">
        <v>0.55410000000000004</v>
      </c>
      <c r="DN192" s="1">
        <v>0.70369999999999999</v>
      </c>
      <c r="DO192" s="1">
        <v>0.62809999999999999</v>
      </c>
      <c r="DP192" s="1">
        <v>5.6500000000000002E-2</v>
      </c>
      <c r="DQ192" s="1">
        <v>0.1103</v>
      </c>
      <c r="DR192" s="1">
        <v>-2.0500000000000001E-2</v>
      </c>
      <c r="DS192" s="1">
        <v>0.41860000000000003</v>
      </c>
      <c r="DT192" s="1">
        <v>-2.3809</v>
      </c>
      <c r="DU192" s="1">
        <v>-0.29249999999999998</v>
      </c>
      <c r="DV192" s="1">
        <v>0.41660000000000003</v>
      </c>
      <c r="DW192" s="1">
        <v>0.90390000000000004</v>
      </c>
      <c r="DX192" s="1">
        <v>1.8908</v>
      </c>
      <c r="DY192" s="1">
        <v>1.5679000000000001</v>
      </c>
      <c r="DZ192" s="1">
        <v>0.54020000000000001</v>
      </c>
      <c r="EA192" s="1">
        <v>-1.0363</v>
      </c>
      <c r="EB192" s="1">
        <v>-0.87439999999999996</v>
      </c>
      <c r="EC192" s="1">
        <v>-0.35489999999999999</v>
      </c>
      <c r="ED192" s="1">
        <v>0.77839999999999998</v>
      </c>
      <c r="EE192" s="1">
        <v>0.3493</v>
      </c>
      <c r="EF192" s="1">
        <v>-0.47560000000000002</v>
      </c>
      <c r="EG192" s="1">
        <v>-0.16400000000000001</v>
      </c>
      <c r="EH192" s="1">
        <v>0.50960000000000005</v>
      </c>
      <c r="EI192" s="1">
        <v>9.4000000000000004E-3</v>
      </c>
      <c r="EJ192" s="1">
        <v>0.68700000000000006</v>
      </c>
      <c r="EK192" s="1">
        <v>0.61509999999999998</v>
      </c>
      <c r="EL192" s="1">
        <v>0.41039999999999999</v>
      </c>
      <c r="EO192" s="1">
        <v>0.3629</v>
      </c>
      <c r="EP192" s="1">
        <v>0.60509999999999997</v>
      </c>
      <c r="EQ192" s="1">
        <v>0.55820000000000003</v>
      </c>
      <c r="GI192" s="1">
        <v>3.7770000000000001</v>
      </c>
      <c r="HA192" s="1" t="str">
        <f t="shared" si="4"/>
        <v>2018</v>
      </c>
      <c r="HB192" s="1" t="str">
        <f t="shared" si="5"/>
        <v>10</v>
      </c>
    </row>
    <row r="193" spans="1:210">
      <c r="A193" s="3" t="s">
        <v>9</v>
      </c>
      <c r="B193" s="3"/>
      <c r="C193" s="3" t="s">
        <v>3466</v>
      </c>
      <c r="E193" s="1" t="s">
        <v>450</v>
      </c>
      <c r="F193" s="1">
        <v>0.2392</v>
      </c>
      <c r="G193" s="1">
        <v>0.35620000000000002</v>
      </c>
      <c r="H193" s="1">
        <v>-0.62990000000000002</v>
      </c>
      <c r="I193" s="1">
        <v>-0.38690000000000002</v>
      </c>
      <c r="J193" s="1">
        <v>-1.0304</v>
      </c>
      <c r="K193" s="1">
        <v>-0.1182</v>
      </c>
      <c r="L193" s="1">
        <v>0.3856</v>
      </c>
      <c r="M193" s="1">
        <v>-1.2830999999999999</v>
      </c>
      <c r="N193" s="1">
        <v>-0.90510000000000002</v>
      </c>
      <c r="O193" s="1">
        <v>-1.2703</v>
      </c>
      <c r="P193" s="1">
        <v>0.86429999999999996</v>
      </c>
      <c r="Q193" s="1">
        <v>6.2975000000000003</v>
      </c>
      <c r="R193" s="1">
        <v>-1.0706</v>
      </c>
      <c r="S193" s="1">
        <v>-0.122</v>
      </c>
      <c r="T193" s="1">
        <v>-0.37619999999999998</v>
      </c>
      <c r="U193" s="1">
        <v>-0.28660000000000002</v>
      </c>
      <c r="V193" s="1">
        <v>-1.2813000000000001</v>
      </c>
      <c r="W193" s="1">
        <v>1.6358999999999999</v>
      </c>
      <c r="X193" s="1">
        <v>-0.66879999999999995</v>
      </c>
      <c r="Y193" s="1">
        <v>0.43269999999999997</v>
      </c>
      <c r="Z193" s="1">
        <v>-0.29020000000000001</v>
      </c>
      <c r="AA193" s="1">
        <v>-0.4405</v>
      </c>
      <c r="AB193" s="1">
        <v>0.37869999999999998</v>
      </c>
      <c r="AC193" s="1">
        <v>0.1613</v>
      </c>
      <c r="AD193" s="1">
        <v>-0.22339999999999999</v>
      </c>
      <c r="AE193" s="1">
        <v>1.3864000000000001</v>
      </c>
      <c r="AF193" s="1">
        <v>-0.23230000000000001</v>
      </c>
      <c r="AG193" s="1">
        <v>0.18970000000000001</v>
      </c>
      <c r="AH193" s="1">
        <v>-0.49440000000000001</v>
      </c>
      <c r="AI193" s="1">
        <v>-0.45090000000000002</v>
      </c>
      <c r="AJ193" s="1">
        <v>0.25719999999999998</v>
      </c>
      <c r="AK193" s="1">
        <v>-1.2785</v>
      </c>
      <c r="AL193" s="1">
        <v>-0.58189999999999997</v>
      </c>
      <c r="AM193" s="1">
        <v>-0.43290000000000001</v>
      </c>
      <c r="AN193" s="1">
        <v>0.38590000000000002</v>
      </c>
      <c r="AO193" s="1">
        <v>0.56379999999999997</v>
      </c>
      <c r="AP193" s="1">
        <v>-0.72719999999999996</v>
      </c>
      <c r="AQ193" s="1">
        <v>-0.28899999999999998</v>
      </c>
      <c r="AR193" s="1">
        <v>-0.42680000000000001</v>
      </c>
      <c r="AS193" s="1">
        <v>1.1546000000000001</v>
      </c>
      <c r="AT193" s="1">
        <v>-0.30609999999999998</v>
      </c>
      <c r="AU193" s="1">
        <v>0.1464</v>
      </c>
      <c r="AV193" s="1">
        <v>0.56579999999999997</v>
      </c>
      <c r="AW193" s="1">
        <v>-0.75319999999999998</v>
      </c>
      <c r="AX193" s="1">
        <v>-0.32519999999999999</v>
      </c>
      <c r="AY193" s="1">
        <v>0</v>
      </c>
      <c r="AZ193" s="1">
        <v>-3.8199999999999998E-2</v>
      </c>
      <c r="BA193" s="1">
        <v>0.7117</v>
      </c>
      <c r="BB193" s="1">
        <v>-1.1444000000000001</v>
      </c>
      <c r="BC193" s="1">
        <v>0.61109999999999998</v>
      </c>
      <c r="BD193" s="1">
        <v>-0.1333</v>
      </c>
      <c r="BE193" s="1">
        <v>-0.48630000000000001</v>
      </c>
      <c r="BF193" s="1">
        <v>-0.41420000000000001</v>
      </c>
      <c r="BG193" s="1">
        <v>0.47420000000000001</v>
      </c>
      <c r="BH193" s="1">
        <v>-0.128</v>
      </c>
      <c r="BI193" s="1">
        <v>-0.37509999999999999</v>
      </c>
      <c r="BJ193" s="1">
        <v>-0.39839999999999998</v>
      </c>
      <c r="BK193" s="1">
        <v>-0.15</v>
      </c>
      <c r="BL193" s="1">
        <v>0.58130000000000004</v>
      </c>
      <c r="BM193" s="1">
        <v>0.3644</v>
      </c>
      <c r="BN193" s="1">
        <v>-1.5599000000000001</v>
      </c>
      <c r="BO193" s="1">
        <v>1.1019000000000001</v>
      </c>
      <c r="BP193" s="1">
        <v>-2.7480000000000002</v>
      </c>
      <c r="BQ193" s="1">
        <v>1.2435</v>
      </c>
      <c r="BR193" s="1">
        <v>-9.7900000000000001E-2</v>
      </c>
      <c r="BS193" s="1">
        <v>0.42049999999999998</v>
      </c>
      <c r="BT193" s="1">
        <v>-0.59099999999999997</v>
      </c>
      <c r="BU193" s="1">
        <v>1.9815</v>
      </c>
      <c r="BV193" s="1">
        <v>-0.65720000000000001</v>
      </c>
      <c r="BW193" s="1">
        <v>-0.182</v>
      </c>
      <c r="BX193" s="1">
        <v>-0.61560000000000004</v>
      </c>
      <c r="BY193" s="1">
        <v>0.1865</v>
      </c>
      <c r="BZ193" s="1">
        <v>-0.52159999999999995</v>
      </c>
      <c r="CA193" s="1">
        <v>0.32269999999999999</v>
      </c>
      <c r="CB193" s="1">
        <v>-0.503</v>
      </c>
      <c r="CC193" s="1">
        <v>9.5600000000000004E-2</v>
      </c>
      <c r="CD193" s="1">
        <v>-0.43330000000000002</v>
      </c>
      <c r="CE193" s="1">
        <v>-0.17419999999999999</v>
      </c>
      <c r="CF193" s="1">
        <v>-1.2555000000000001</v>
      </c>
      <c r="CG193" s="1">
        <v>-0.30199999999999999</v>
      </c>
      <c r="CH193" s="1">
        <v>0.4536</v>
      </c>
      <c r="CI193" s="1">
        <v>-0.71150000000000002</v>
      </c>
      <c r="CJ193" s="1">
        <v>1.2549999999999999</v>
      </c>
      <c r="CK193" s="1">
        <v>-0.18759999999999999</v>
      </c>
      <c r="CL193" s="1">
        <v>0.14180000000000001</v>
      </c>
      <c r="CM193" s="1">
        <v>-0.10920000000000001</v>
      </c>
      <c r="CN193" s="1">
        <v>-0.20319999999999999</v>
      </c>
      <c r="CO193" s="1">
        <v>-0.32050000000000001</v>
      </c>
      <c r="CP193" s="1">
        <v>-0.62860000000000005</v>
      </c>
      <c r="CQ193" s="1">
        <v>9.6699999999999994E-2</v>
      </c>
      <c r="CR193" s="1">
        <v>0.79800000000000004</v>
      </c>
      <c r="CS193" s="1">
        <v>0.73360000000000003</v>
      </c>
      <c r="CT193" s="1">
        <v>-0.71699999999999997</v>
      </c>
      <c r="CU193" s="1">
        <v>-0.19570000000000001</v>
      </c>
      <c r="CV193" s="1">
        <v>6.0900000000000003E-2</v>
      </c>
      <c r="CW193" s="1">
        <v>0.31740000000000002</v>
      </c>
      <c r="CX193" s="1">
        <v>0.1487</v>
      </c>
      <c r="CY193" s="1">
        <v>-5.2999999999999999E-2</v>
      </c>
      <c r="CZ193" s="1">
        <v>1.0497000000000001</v>
      </c>
      <c r="DA193" s="1">
        <v>-0.91579999999999995</v>
      </c>
      <c r="DB193" s="1">
        <v>0.41620000000000001</v>
      </c>
      <c r="DC193" s="1">
        <v>-4.9649000000000001</v>
      </c>
      <c r="DD193" s="1">
        <v>0.82869999999999999</v>
      </c>
      <c r="DE193" s="1">
        <v>-5.11E-2</v>
      </c>
      <c r="DF193" s="1">
        <v>0.15770000000000001</v>
      </c>
      <c r="DG193" s="1">
        <v>-9.1700000000000004E-2</v>
      </c>
      <c r="DH193" s="1">
        <v>6.8199999999999997E-2</v>
      </c>
      <c r="DI193" s="1">
        <v>3.1199999999999999E-2</v>
      </c>
      <c r="DJ193" s="1">
        <v>0.49540000000000001</v>
      </c>
      <c r="DK193" s="1">
        <v>0.35560000000000003</v>
      </c>
      <c r="DL193" s="1">
        <v>0.33779999999999999</v>
      </c>
      <c r="DM193" s="1">
        <v>0.72460000000000002</v>
      </c>
      <c r="DN193" s="1">
        <v>0.67079999999999995</v>
      </c>
      <c r="DO193" s="1">
        <v>0.78720000000000001</v>
      </c>
      <c r="DP193" s="1">
        <v>0.85609999999999997</v>
      </c>
      <c r="DQ193" s="1">
        <v>0.33050000000000002</v>
      </c>
      <c r="DR193" s="1">
        <v>0.1026</v>
      </c>
      <c r="DS193" s="1">
        <v>-0.1353</v>
      </c>
      <c r="DT193" s="1">
        <v>-2.0394000000000001</v>
      </c>
      <c r="DU193" s="1">
        <v>-0.58330000000000004</v>
      </c>
      <c r="DV193" s="1">
        <v>-0.35770000000000002</v>
      </c>
      <c r="DW193" s="1">
        <v>0.28010000000000002</v>
      </c>
      <c r="DX193" s="1">
        <v>1.0144</v>
      </c>
      <c r="DY193" s="1">
        <v>-0.45629999999999998</v>
      </c>
      <c r="DZ193" s="1">
        <v>-0.87150000000000005</v>
      </c>
      <c r="EA193" s="1">
        <v>-0.3412</v>
      </c>
      <c r="EB193" s="1">
        <v>-0.15090000000000001</v>
      </c>
      <c r="EC193" s="1">
        <v>-0.96299999999999997</v>
      </c>
      <c r="ED193" s="1">
        <v>-0.4088</v>
      </c>
      <c r="EE193" s="1">
        <v>0.1961</v>
      </c>
      <c r="EF193" s="1">
        <v>0.1236</v>
      </c>
      <c r="EG193" s="1">
        <v>-3.2599999999999997E-2</v>
      </c>
      <c r="EH193" s="1">
        <v>0.20269999999999999</v>
      </c>
      <c r="EI193" s="1">
        <v>1.6299999999999999E-2</v>
      </c>
      <c r="EJ193" s="1">
        <v>0.23200000000000001</v>
      </c>
      <c r="EK193" s="1">
        <v>0.1164</v>
      </c>
      <c r="EL193" s="1">
        <v>1.8800000000000001E-2</v>
      </c>
      <c r="EO193" s="1">
        <v>-2.23E-2</v>
      </c>
      <c r="EP193" s="1">
        <v>0.20630000000000001</v>
      </c>
      <c r="EQ193" s="1">
        <v>0.36449999999999999</v>
      </c>
      <c r="GI193" s="1">
        <v>2.0825999999999998</v>
      </c>
      <c r="HA193" s="1" t="str">
        <f t="shared" si="4"/>
        <v>2018</v>
      </c>
      <c r="HB193" s="1" t="str">
        <f t="shared" si="5"/>
        <v>10</v>
      </c>
    </row>
    <row r="194" spans="1:210">
      <c r="A194" s="3" t="s">
        <v>9</v>
      </c>
      <c r="B194" s="3"/>
      <c r="C194" s="3" t="s">
        <v>3467</v>
      </c>
      <c r="E194" s="1" t="s">
        <v>451</v>
      </c>
      <c r="F194" s="1">
        <v>-0.13220000000000001</v>
      </c>
      <c r="G194" s="1">
        <v>0.21199999999999999</v>
      </c>
      <c r="H194" s="1">
        <v>0.35759999999999997</v>
      </c>
      <c r="I194" s="1">
        <v>9.64E-2</v>
      </c>
      <c r="J194" s="1">
        <v>9.6799999999999997E-2</v>
      </c>
      <c r="K194" s="1">
        <v>0.2351</v>
      </c>
      <c r="L194" s="1">
        <v>0.51119999999999999</v>
      </c>
      <c r="M194" s="1">
        <v>-1.0376000000000001</v>
      </c>
      <c r="N194" s="1">
        <v>-0.49370000000000003</v>
      </c>
      <c r="O194" s="1">
        <v>-2.3576999999999999</v>
      </c>
      <c r="P194" s="1">
        <v>0.66879999999999995</v>
      </c>
      <c r="Q194" s="1">
        <v>6.9915000000000003</v>
      </c>
      <c r="R194" s="1">
        <v>-0.28760000000000002</v>
      </c>
      <c r="S194" s="1">
        <v>-2.0199999999999999E-2</v>
      </c>
      <c r="T194" s="1">
        <v>-2.0886999999999998</v>
      </c>
      <c r="U194" s="1">
        <v>-1.1395999999999999</v>
      </c>
      <c r="V194" s="1">
        <v>-2.6006999999999998</v>
      </c>
      <c r="W194" s="1">
        <v>1.6047</v>
      </c>
      <c r="X194" s="1">
        <v>-1.1627000000000001</v>
      </c>
      <c r="Y194" s="1">
        <v>-0.36120000000000002</v>
      </c>
      <c r="Z194" s="1">
        <v>7.2999999999999995E-2</v>
      </c>
      <c r="AA194" s="1">
        <v>-3.2378999999999998</v>
      </c>
      <c r="AB194" s="1">
        <v>1.6580999999999999</v>
      </c>
      <c r="AC194" s="1">
        <v>0.8629</v>
      </c>
      <c r="AD194" s="1">
        <v>-1.6093</v>
      </c>
      <c r="AE194" s="1">
        <v>-0.85909999999999997</v>
      </c>
      <c r="AF194" s="1">
        <v>-3.0464000000000002</v>
      </c>
      <c r="AG194" s="1">
        <v>1.5306</v>
      </c>
      <c r="AH194" s="1">
        <v>-2.3311999999999999</v>
      </c>
      <c r="AI194" s="1">
        <v>0.69930000000000003</v>
      </c>
      <c r="AJ194" s="1">
        <v>-0.25750000000000001</v>
      </c>
      <c r="AK194" s="1">
        <v>-1.6497999999999999</v>
      </c>
      <c r="AL194" s="1">
        <v>-2.3121</v>
      </c>
      <c r="AM194" s="1">
        <v>-0.86199999999999999</v>
      </c>
      <c r="AN194" s="1">
        <v>0.14449999999999999</v>
      </c>
      <c r="AO194" s="1">
        <v>-1.1479999999999999</v>
      </c>
      <c r="AP194" s="1">
        <v>-2.1518999999999999</v>
      </c>
      <c r="AQ194" s="1">
        <v>0.36359999999999998</v>
      </c>
      <c r="AR194" s="1">
        <v>-1.4248000000000001</v>
      </c>
      <c r="AS194" s="1">
        <v>-1.3344</v>
      </c>
      <c r="AT194" s="1">
        <v>0.6179</v>
      </c>
      <c r="AU194" s="1">
        <v>-1.1594</v>
      </c>
      <c r="AV194" s="1">
        <v>-1.4555</v>
      </c>
      <c r="AW194" s="1">
        <v>0.57279999999999998</v>
      </c>
      <c r="AX194" s="1">
        <v>-3.3212999999999999</v>
      </c>
      <c r="AY194" s="1">
        <v>1.6061000000000001</v>
      </c>
      <c r="AZ194" s="1">
        <v>0.2286</v>
      </c>
      <c r="BA194" s="1">
        <v>0.11799999999999999</v>
      </c>
      <c r="BB194" s="1">
        <v>-0.55230000000000001</v>
      </c>
      <c r="BC194" s="1">
        <v>0.1532</v>
      </c>
      <c r="BD194" s="1">
        <v>-1.3637999999999999</v>
      </c>
      <c r="BE194" s="1">
        <v>-0.63400000000000001</v>
      </c>
      <c r="BF194" s="1">
        <v>-3.1027999999999998</v>
      </c>
      <c r="BG194" s="1">
        <v>-0.3599</v>
      </c>
      <c r="BH194" s="1">
        <v>-6.4399999999999999E-2</v>
      </c>
      <c r="BI194" s="1">
        <v>-2.738</v>
      </c>
      <c r="BJ194" s="1">
        <v>0.53649999999999998</v>
      </c>
      <c r="BK194" s="1">
        <v>-1.5213000000000001</v>
      </c>
      <c r="BL194" s="1">
        <v>-0.91949999999999998</v>
      </c>
      <c r="BM194" s="1">
        <v>0.80579999999999996</v>
      </c>
      <c r="BN194" s="1">
        <v>-2.4983</v>
      </c>
      <c r="BO194" s="1">
        <v>1.1072</v>
      </c>
      <c r="BP194" s="1">
        <v>-3.2307000000000001</v>
      </c>
      <c r="BQ194" s="1">
        <v>1.3837999999999999</v>
      </c>
      <c r="BR194" s="1">
        <v>-1.0253000000000001</v>
      </c>
      <c r="BS194" s="1">
        <v>-0.24909999999999999</v>
      </c>
      <c r="BT194" s="1">
        <v>-0.23780000000000001</v>
      </c>
      <c r="BU194" s="1">
        <v>-1.0666</v>
      </c>
      <c r="BV194" s="1">
        <v>-1.4974000000000001</v>
      </c>
      <c r="BW194" s="1">
        <v>0.25190000000000001</v>
      </c>
      <c r="BX194" s="1">
        <v>0.35160000000000002</v>
      </c>
      <c r="BY194" s="1">
        <v>-0.2021</v>
      </c>
      <c r="BZ194" s="1">
        <v>-1.1954</v>
      </c>
      <c r="CA194" s="1">
        <v>-1.2285999999999999</v>
      </c>
      <c r="CB194" s="1">
        <v>0.15129999999999999</v>
      </c>
      <c r="CC194" s="1">
        <v>-0.47210000000000002</v>
      </c>
      <c r="CD194" s="1">
        <v>0</v>
      </c>
      <c r="CE194" s="1">
        <v>0.28439999999999999</v>
      </c>
      <c r="CF194" s="1">
        <v>-1.9300000000000001E-2</v>
      </c>
      <c r="CG194" s="1">
        <v>-0.74639999999999995</v>
      </c>
      <c r="CH194" s="1">
        <v>0.45200000000000001</v>
      </c>
      <c r="CI194" s="1">
        <v>-0.27510000000000001</v>
      </c>
      <c r="CJ194" s="1">
        <v>1.4970000000000001</v>
      </c>
      <c r="CK194" s="1">
        <v>0.81599999999999995</v>
      </c>
      <c r="CL194" s="1">
        <v>3.3500000000000002E-2</v>
      </c>
      <c r="CM194" s="1">
        <v>0.14849999999999999</v>
      </c>
      <c r="CN194" s="1">
        <v>0.33160000000000001</v>
      </c>
      <c r="CO194" s="1">
        <v>-0.04</v>
      </c>
      <c r="CP194" s="1">
        <v>-2.5893000000000002</v>
      </c>
      <c r="CQ194" s="1">
        <v>0.14480000000000001</v>
      </c>
      <c r="CR194" s="1">
        <v>-0.1963</v>
      </c>
      <c r="CS194" s="1">
        <v>-0.89180000000000004</v>
      </c>
      <c r="CT194" s="1">
        <v>0.83840000000000003</v>
      </c>
      <c r="CU194" s="1">
        <v>-0.875</v>
      </c>
      <c r="CV194" s="1">
        <v>1.5308999999999999</v>
      </c>
      <c r="CW194" s="1">
        <v>-1.4098999999999999</v>
      </c>
      <c r="CX194" s="1">
        <v>-0.14849999999999999</v>
      </c>
      <c r="CY194" s="1">
        <v>-5.3100000000000001E-2</v>
      </c>
      <c r="CZ194" s="1">
        <v>-0.92789999999999995</v>
      </c>
      <c r="DA194" s="1">
        <v>0.21199999999999999</v>
      </c>
      <c r="DB194" s="1">
        <v>-2.3372999999999999</v>
      </c>
      <c r="DC194" s="1">
        <v>-4.9114000000000004</v>
      </c>
      <c r="DD194" s="1">
        <v>-0.20499999999999999</v>
      </c>
      <c r="DE194" s="1">
        <v>-0.71460000000000001</v>
      </c>
      <c r="DF194" s="1">
        <v>-0.11020000000000001</v>
      </c>
      <c r="DG194" s="1">
        <v>1.6199999999999999E-2</v>
      </c>
      <c r="DH194" s="1">
        <v>0.64290000000000003</v>
      </c>
      <c r="DI194" s="1">
        <v>0.13139999999999999</v>
      </c>
      <c r="DJ194" s="1">
        <v>1.0195000000000001</v>
      </c>
      <c r="DK194" s="1">
        <v>0.96879999999999999</v>
      </c>
      <c r="DL194" s="1">
        <v>0.59589999999999999</v>
      </c>
      <c r="DM194" s="1">
        <v>0.81979999999999997</v>
      </c>
      <c r="DN194" s="1">
        <v>0.63139999999999996</v>
      </c>
      <c r="DO194" s="1">
        <v>0.74990000000000001</v>
      </c>
      <c r="DP194" s="1">
        <v>1.2484999999999999</v>
      </c>
      <c r="DQ194" s="1">
        <v>0.43759999999999999</v>
      </c>
      <c r="DR194" s="1">
        <v>0.28739999999999999</v>
      </c>
      <c r="DS194" s="1">
        <v>0.26029999999999998</v>
      </c>
      <c r="DT194" s="1">
        <v>-1.9450000000000001</v>
      </c>
      <c r="DU194" s="1">
        <v>-0.58330000000000004</v>
      </c>
      <c r="DV194" s="1">
        <v>-5.91E-2</v>
      </c>
      <c r="DW194" s="1">
        <v>-1.2256</v>
      </c>
      <c r="DX194" s="1">
        <v>0.21060000000000001</v>
      </c>
      <c r="DY194" s="1">
        <v>0.74490000000000001</v>
      </c>
      <c r="DZ194" s="1">
        <v>-1.7907999999999999</v>
      </c>
      <c r="EA194" s="1">
        <v>-0.35389999999999999</v>
      </c>
      <c r="EB194" s="1">
        <v>-0.65139999999999998</v>
      </c>
      <c r="EC194" s="1">
        <v>-0.5091</v>
      </c>
      <c r="ED194" s="1">
        <v>-1.9663999999999999</v>
      </c>
      <c r="EE194" s="1">
        <v>3.2500000000000001E-2</v>
      </c>
      <c r="EF194" s="1">
        <v>0.18770000000000001</v>
      </c>
      <c r="EG194" s="1">
        <v>0.1079</v>
      </c>
      <c r="EH194" s="1">
        <v>0.39710000000000001</v>
      </c>
      <c r="EI194" s="1">
        <v>8.4099999999999994E-2</v>
      </c>
      <c r="EJ194" s="1">
        <v>0.16569999999999999</v>
      </c>
      <c r="EK194" s="1">
        <v>0.44280000000000003</v>
      </c>
      <c r="EL194" s="1">
        <v>0.52170000000000005</v>
      </c>
      <c r="EO194" s="1">
        <v>0.73980000000000001</v>
      </c>
      <c r="EP194" s="1">
        <v>0.83889999999999998</v>
      </c>
      <c r="EQ194" s="1">
        <v>0.55289999999999995</v>
      </c>
      <c r="GI194" s="1">
        <v>0.54869999999999997</v>
      </c>
      <c r="HA194" s="1" t="str">
        <f t="shared" si="4"/>
        <v>2018</v>
      </c>
      <c r="HB194" s="1" t="str">
        <f t="shared" si="5"/>
        <v>10</v>
      </c>
    </row>
    <row r="195" spans="1:210">
      <c r="A195" s="3" t="s">
        <v>9</v>
      </c>
      <c r="B195" s="3"/>
      <c r="C195" s="3" t="s">
        <v>3468</v>
      </c>
      <c r="E195" s="1" t="s">
        <v>3468</v>
      </c>
      <c r="F195" s="1">
        <v>-0.1419</v>
      </c>
      <c r="G195" s="1">
        <v>0.1031</v>
      </c>
      <c r="H195" s="1">
        <v>-2.0199999999999999E-2</v>
      </c>
      <c r="I195" s="1">
        <v>-6.2100000000000002E-2</v>
      </c>
      <c r="J195" s="1">
        <v>0.47660000000000002</v>
      </c>
      <c r="K195" s="1">
        <v>0.23100000000000001</v>
      </c>
      <c r="L195" s="1">
        <v>0.3745</v>
      </c>
      <c r="M195" s="1">
        <v>-0.61109999999999998</v>
      </c>
      <c r="N195" s="1">
        <v>6.93E-2</v>
      </c>
      <c r="O195" s="1">
        <v>-1.5210999999999999</v>
      </c>
      <c r="P195" s="1">
        <v>1.6478999999999999</v>
      </c>
      <c r="Q195" s="1">
        <v>2.8197000000000001</v>
      </c>
      <c r="R195" s="1">
        <v>0.11219999999999999</v>
      </c>
      <c r="S195" s="1">
        <v>3.95E-2</v>
      </c>
      <c r="T195" s="1">
        <v>0.56110000000000004</v>
      </c>
      <c r="U195" s="1">
        <v>0.78590000000000004</v>
      </c>
      <c r="V195" s="1">
        <v>0.2046</v>
      </c>
      <c r="W195" s="1">
        <v>1.0732999999999999</v>
      </c>
      <c r="X195" s="1">
        <v>2</v>
      </c>
      <c r="Y195" s="1">
        <v>0.15640000000000001</v>
      </c>
      <c r="Z195" s="1">
        <v>7.4700000000000003E-2</v>
      </c>
      <c r="AA195" s="1">
        <v>1.7145999999999999</v>
      </c>
      <c r="AB195" s="1">
        <v>-0.88939999999999997</v>
      </c>
      <c r="AC195" s="1">
        <v>0.43209999999999998</v>
      </c>
      <c r="AD195" s="1">
        <v>0.61240000000000006</v>
      </c>
      <c r="AE195" s="1">
        <v>1.7211000000000001</v>
      </c>
      <c r="AF195" s="1">
        <v>1.6858</v>
      </c>
      <c r="AG195" s="1">
        <v>-0.69969999999999999</v>
      </c>
      <c r="AH195" s="1">
        <v>0</v>
      </c>
      <c r="AI195" s="1">
        <v>0.70720000000000005</v>
      </c>
      <c r="AJ195" s="1">
        <v>-0.52910000000000001</v>
      </c>
      <c r="AK195" s="1">
        <v>-0.23089999999999999</v>
      </c>
      <c r="AL195" s="1">
        <v>0.28789999999999999</v>
      </c>
      <c r="AM195" s="1">
        <v>0.42909999999999998</v>
      </c>
      <c r="AN195" s="1">
        <v>0.28060000000000002</v>
      </c>
      <c r="AO195" s="1">
        <v>3.3117000000000001</v>
      </c>
      <c r="AP195" s="1">
        <v>5.5462999999999996</v>
      </c>
      <c r="AQ195" s="1">
        <v>-2.7416999999999998</v>
      </c>
      <c r="AR195" s="1">
        <v>0.31390000000000001</v>
      </c>
      <c r="AS195" s="1">
        <v>2.6812999999999998</v>
      </c>
      <c r="AT195" s="1">
        <v>-1.0427</v>
      </c>
      <c r="AU195" s="1">
        <v>-0.86240000000000006</v>
      </c>
      <c r="AV195" s="1">
        <v>-1.1987000000000001</v>
      </c>
      <c r="AW195" s="1">
        <v>-0.44979999999999998</v>
      </c>
      <c r="AX195" s="1">
        <v>1.6887000000000001</v>
      </c>
      <c r="AY195" s="1">
        <v>-0.69630000000000003</v>
      </c>
      <c r="AZ195" s="1">
        <v>-0.22</v>
      </c>
      <c r="BA195" s="1">
        <v>-0.22670000000000001</v>
      </c>
      <c r="BB195" s="1">
        <v>0.4027</v>
      </c>
      <c r="BC195" s="1">
        <v>-7.9000000000000001E-2</v>
      </c>
      <c r="BD195" s="1">
        <v>0.5333</v>
      </c>
      <c r="BE195" s="1">
        <v>7.1800000000000003E-2</v>
      </c>
      <c r="BF195" s="1">
        <v>5.1307999999999998</v>
      </c>
      <c r="BG195" s="1">
        <v>-0.1714</v>
      </c>
      <c r="BH195" s="1">
        <v>0</v>
      </c>
      <c r="BI195" s="1">
        <v>1.0483</v>
      </c>
      <c r="BJ195" s="1">
        <v>-1.4863999999999999</v>
      </c>
      <c r="BK195" s="1">
        <v>2.4923999999999999</v>
      </c>
      <c r="BL195" s="1">
        <v>2.9205000000000001</v>
      </c>
      <c r="BM195" s="1">
        <v>-2.1029</v>
      </c>
      <c r="BN195" s="1">
        <v>8.8086000000000002</v>
      </c>
      <c r="BO195" s="1">
        <v>-3.8250999999999999</v>
      </c>
      <c r="BP195" s="1">
        <v>1.1718</v>
      </c>
      <c r="BQ195" s="1">
        <v>7.2300000000000003E-2</v>
      </c>
      <c r="BR195" s="1">
        <v>-0.68289999999999995</v>
      </c>
      <c r="BS195" s="1">
        <v>7.9100000000000004E-2</v>
      </c>
      <c r="BT195" s="1">
        <v>0</v>
      </c>
      <c r="BU195" s="1">
        <v>-7.0365000000000002</v>
      </c>
      <c r="BV195" s="1">
        <v>6.53</v>
      </c>
      <c r="BW195" s="1">
        <v>-0.12709999999999999</v>
      </c>
      <c r="BX195" s="1">
        <v>-0.60860000000000003</v>
      </c>
      <c r="BY195" s="1">
        <v>0.16900000000000001</v>
      </c>
      <c r="BZ195" s="1">
        <v>-1.1991000000000001</v>
      </c>
      <c r="CA195" s="1">
        <v>-0.96719999999999995</v>
      </c>
      <c r="CB195" s="1">
        <v>-0.10059999999999999</v>
      </c>
      <c r="CC195" s="1">
        <v>-0.2697</v>
      </c>
      <c r="CD195" s="1">
        <v>0</v>
      </c>
      <c r="CE195" s="1">
        <v>-0.30409999999999998</v>
      </c>
      <c r="CF195" s="1">
        <v>-1.1513</v>
      </c>
      <c r="CG195" s="1">
        <v>-0.2838</v>
      </c>
      <c r="CH195" s="1">
        <v>-9.7900000000000001E-2</v>
      </c>
      <c r="CI195" s="1">
        <v>5.62E-2</v>
      </c>
      <c r="CJ195" s="1">
        <v>1.0258</v>
      </c>
      <c r="CK195" s="1">
        <v>0.74580000000000002</v>
      </c>
      <c r="CL195" s="1">
        <v>-3.04E-2</v>
      </c>
      <c r="CM195" s="1">
        <v>-0.24929999999999999</v>
      </c>
      <c r="CN195" s="1">
        <v>-0.25259999999999999</v>
      </c>
      <c r="CO195" s="1">
        <v>-0.33529999999999999</v>
      </c>
      <c r="CP195" s="1">
        <v>0.87709999999999999</v>
      </c>
      <c r="CQ195" s="1">
        <v>0.1903</v>
      </c>
      <c r="CR195" s="1">
        <v>1.0385</v>
      </c>
      <c r="CS195" s="1">
        <v>2.1812</v>
      </c>
      <c r="CT195" s="1">
        <v>-0.38990000000000002</v>
      </c>
      <c r="CU195" s="1">
        <v>-0.48699999999999999</v>
      </c>
      <c r="CV195" s="1">
        <v>0.79800000000000004</v>
      </c>
      <c r="CW195" s="1">
        <v>1.2104999999999999</v>
      </c>
      <c r="CX195" s="1">
        <v>-4.9500000000000002E-2</v>
      </c>
      <c r="CY195" s="1">
        <v>-0.15959999999999999</v>
      </c>
      <c r="CZ195" s="1">
        <v>-0.7722</v>
      </c>
      <c r="DA195" s="1">
        <v>3.44E-2</v>
      </c>
      <c r="DB195" s="1">
        <v>-2.5758999999999999</v>
      </c>
      <c r="DC195" s="1">
        <v>0</v>
      </c>
      <c r="DD195" s="1">
        <v>-2.1680000000000001</v>
      </c>
      <c r="DE195" s="1">
        <v>0.3075</v>
      </c>
      <c r="DF195" s="1">
        <v>0.14249999999999999</v>
      </c>
      <c r="DG195" s="1">
        <v>-0.25929999999999997</v>
      </c>
      <c r="DH195" s="1">
        <v>-0.17280000000000001</v>
      </c>
      <c r="DI195" s="1">
        <v>0.1154</v>
      </c>
      <c r="DJ195" s="1">
        <v>5.1299999999999998E-2</v>
      </c>
      <c r="DK195" s="1">
        <v>0.16350000000000001</v>
      </c>
      <c r="DL195" s="1">
        <v>0.26169999999999999</v>
      </c>
      <c r="DM195" s="1">
        <v>0.29210000000000003</v>
      </c>
      <c r="DN195" s="1">
        <v>0.57079999999999997</v>
      </c>
      <c r="DO195" s="1">
        <v>0.48220000000000002</v>
      </c>
      <c r="DP195" s="1">
        <v>1.0462</v>
      </c>
      <c r="DQ195" s="1">
        <v>0.37609999999999999</v>
      </c>
      <c r="DR195" s="1">
        <v>0.42459999999999998</v>
      </c>
      <c r="DS195" s="1">
        <v>0.36</v>
      </c>
      <c r="DT195" s="1">
        <v>-1.7612000000000001</v>
      </c>
      <c r="DU195" s="1">
        <v>-0.53500000000000003</v>
      </c>
      <c r="DV195" s="1">
        <v>0.17219999999999999</v>
      </c>
      <c r="DW195" s="1">
        <v>1.1673</v>
      </c>
      <c r="DX195" s="1">
        <v>3.8277000000000001</v>
      </c>
      <c r="DY195" s="1">
        <v>0.85709999999999997</v>
      </c>
      <c r="DZ195" s="1">
        <v>0.1157</v>
      </c>
      <c r="EA195" s="1">
        <v>-0.68400000000000005</v>
      </c>
      <c r="EB195" s="1">
        <v>-0.79979999999999996</v>
      </c>
      <c r="EC195" s="1">
        <v>-0.7641</v>
      </c>
      <c r="ED195" s="1">
        <v>0.23119999999999999</v>
      </c>
      <c r="EE195" s="1">
        <v>0.2777</v>
      </c>
      <c r="EF195" s="1">
        <v>-0.30359999999999998</v>
      </c>
      <c r="EG195" s="1">
        <v>-0.3856</v>
      </c>
      <c r="EH195" s="1">
        <v>0.438</v>
      </c>
      <c r="EI195" s="1">
        <v>0.15709999999999999</v>
      </c>
      <c r="EJ195" s="1">
        <v>0.34549999999999997</v>
      </c>
      <c r="EK195" s="1">
        <v>-7.0699999999999999E-2</v>
      </c>
      <c r="EL195" s="1">
        <v>5.6599999999999998E-2</v>
      </c>
      <c r="EO195" s="1">
        <v>-0.32529999999999998</v>
      </c>
      <c r="EP195" s="1">
        <v>-6.4500000000000002E-2</v>
      </c>
      <c r="EQ195" s="1">
        <v>0.27450000000000002</v>
      </c>
      <c r="GI195" s="1">
        <v>3.7482000000000002</v>
      </c>
      <c r="HA195" s="1" t="str">
        <f t="shared" ref="HA195:HA258" si="6">LEFT($E196,4)</f>
        <v>2018</v>
      </c>
      <c r="HB195" s="1" t="str">
        <f t="shared" ref="HB195:HB258" si="7">MID($E196,5,2)</f>
        <v>10</v>
      </c>
    </row>
    <row r="196" spans="1:210">
      <c r="A196" s="3" t="s">
        <v>9</v>
      </c>
      <c r="B196" s="3"/>
      <c r="C196" s="3" t="s">
        <v>3469</v>
      </c>
      <c r="E196" s="1" t="s">
        <v>3469</v>
      </c>
      <c r="F196" s="1">
        <v>0.1158</v>
      </c>
      <c r="G196" s="1">
        <v>0.17180000000000001</v>
      </c>
      <c r="H196" s="1">
        <v>2.0199999999999999E-2</v>
      </c>
      <c r="I196" s="1">
        <v>-6.2199999999999998E-2</v>
      </c>
      <c r="J196" s="1">
        <v>9.5299999999999996E-2</v>
      </c>
      <c r="K196" s="1">
        <v>0.34399999999999997</v>
      </c>
      <c r="L196" s="1">
        <v>0.58350000000000002</v>
      </c>
      <c r="M196" s="1">
        <v>-0.94669999999999999</v>
      </c>
      <c r="N196" s="1">
        <v>-0.1154</v>
      </c>
      <c r="O196" s="1">
        <v>-1.5821000000000001</v>
      </c>
      <c r="P196" s="1">
        <v>-0.96960000000000002</v>
      </c>
      <c r="Q196" s="1">
        <v>2.2930999999999999</v>
      </c>
      <c r="R196" s="1">
        <v>0.6159</v>
      </c>
      <c r="S196" s="1">
        <v>0.23669999999999999</v>
      </c>
      <c r="T196" s="1">
        <v>0.93940000000000001</v>
      </c>
      <c r="U196" s="1">
        <v>0.9325</v>
      </c>
      <c r="V196" s="1">
        <v>0.15359999999999999</v>
      </c>
      <c r="W196" s="1">
        <v>1.6516999999999999</v>
      </c>
      <c r="X196" s="1">
        <v>2.0099999999999998</v>
      </c>
      <c r="Y196" s="1">
        <v>0.21820000000000001</v>
      </c>
      <c r="Z196" s="1">
        <v>7.4800000000000005E-2</v>
      </c>
      <c r="AA196" s="1">
        <v>3.2448000000000001</v>
      </c>
      <c r="AB196" s="1">
        <v>-1.3871</v>
      </c>
      <c r="AC196" s="1">
        <v>-0.64510000000000001</v>
      </c>
      <c r="AD196" s="1">
        <v>1.1185</v>
      </c>
      <c r="AE196" s="1">
        <v>1.3864000000000001</v>
      </c>
      <c r="AF196" s="1">
        <v>3.2684000000000002</v>
      </c>
      <c r="AG196" s="1">
        <v>-1.5771999999999999</v>
      </c>
      <c r="AH196" s="1">
        <v>0.1222</v>
      </c>
      <c r="AI196" s="1">
        <v>2.0891999999999999</v>
      </c>
      <c r="AJ196" s="1">
        <v>-0.98870000000000002</v>
      </c>
      <c r="AK196" s="1">
        <v>4.2731000000000003</v>
      </c>
      <c r="AL196" s="1">
        <v>0.19040000000000001</v>
      </c>
      <c r="AM196" s="1">
        <v>0</v>
      </c>
      <c r="AN196" s="1">
        <v>0.749</v>
      </c>
      <c r="AO196" s="1">
        <v>0.97729999999999995</v>
      </c>
      <c r="AP196" s="1">
        <v>-1.6224000000000001</v>
      </c>
      <c r="AQ196" s="1">
        <v>0.22270000000000001</v>
      </c>
      <c r="AR196" s="1">
        <v>0.41639999999999999</v>
      </c>
      <c r="AS196" s="1">
        <v>2.2248000000000001</v>
      </c>
      <c r="AT196" s="1">
        <v>-0.83850000000000002</v>
      </c>
      <c r="AU196" s="1">
        <v>0.38790000000000002</v>
      </c>
      <c r="AV196" s="1">
        <v>-0.3125</v>
      </c>
      <c r="AW196" s="1">
        <v>-1.0217000000000001</v>
      </c>
      <c r="AX196" s="1">
        <v>3.3919000000000001</v>
      </c>
      <c r="AY196" s="1">
        <v>-1.3812</v>
      </c>
      <c r="AZ196" s="1">
        <v>0.1104</v>
      </c>
      <c r="BA196" s="1">
        <v>0.68410000000000004</v>
      </c>
      <c r="BB196" s="1">
        <v>1.2209000000000001</v>
      </c>
      <c r="BC196" s="1">
        <v>-0.62890000000000001</v>
      </c>
      <c r="BD196" s="1">
        <v>0.57589999999999997</v>
      </c>
      <c r="BE196" s="1">
        <v>0.39650000000000002</v>
      </c>
      <c r="BF196" s="1">
        <v>-0.93079999999999996</v>
      </c>
      <c r="BG196" s="1">
        <v>0.2051</v>
      </c>
      <c r="BH196" s="1">
        <v>-0.13200000000000001</v>
      </c>
      <c r="BI196" s="1">
        <v>0.84370000000000001</v>
      </c>
      <c r="BJ196" s="1">
        <v>-1.2846</v>
      </c>
      <c r="BK196" s="1">
        <v>-0.55200000000000005</v>
      </c>
      <c r="BL196" s="1">
        <v>0</v>
      </c>
      <c r="BM196" s="1">
        <v>0.52039999999999997</v>
      </c>
      <c r="BN196" s="1">
        <v>-1.6357999999999999</v>
      </c>
      <c r="BO196" s="1">
        <v>0.85470000000000002</v>
      </c>
      <c r="BP196" s="1">
        <v>8.9687000000000001</v>
      </c>
      <c r="BQ196" s="1">
        <v>-4.0976999999999997</v>
      </c>
      <c r="BR196" s="1">
        <v>0.44090000000000001</v>
      </c>
      <c r="BS196" s="1">
        <v>0.1578</v>
      </c>
      <c r="BT196" s="1">
        <v>-0.24390000000000001</v>
      </c>
      <c r="BU196" s="1">
        <v>2.3563999999999998</v>
      </c>
      <c r="BV196" s="1">
        <v>-0.40189999999999998</v>
      </c>
      <c r="BW196" s="1">
        <v>-9.1399999999999995E-2</v>
      </c>
      <c r="BX196" s="1">
        <v>-0.40799999999999997</v>
      </c>
      <c r="BY196" s="1">
        <v>-5.8900000000000001E-2</v>
      </c>
      <c r="BZ196" s="1">
        <v>-0.52380000000000004</v>
      </c>
      <c r="CA196" s="1">
        <v>-0.1085</v>
      </c>
      <c r="CB196" s="1">
        <v>-0.65090000000000003</v>
      </c>
      <c r="CC196" s="1">
        <v>-8.9599999999999999E-2</v>
      </c>
      <c r="CD196" s="1">
        <v>-0.22339999999999999</v>
      </c>
      <c r="CE196" s="1">
        <v>-0.1066</v>
      </c>
      <c r="CF196" s="1">
        <v>-0.8891</v>
      </c>
      <c r="CG196" s="1">
        <v>-0.42599999999999999</v>
      </c>
      <c r="CH196" s="1">
        <v>1.1740999999999999</v>
      </c>
      <c r="CI196" s="1">
        <v>-0.67520000000000002</v>
      </c>
      <c r="CJ196" s="1">
        <v>1.319</v>
      </c>
      <c r="CK196" s="1">
        <v>-0.43130000000000002</v>
      </c>
      <c r="CL196" s="1">
        <v>-0.13109999999999999</v>
      </c>
      <c r="CM196" s="1">
        <v>-3.8100000000000002E-2</v>
      </c>
      <c r="CN196" s="1">
        <v>-0.3745</v>
      </c>
      <c r="CO196" s="1">
        <v>-0.34060000000000001</v>
      </c>
      <c r="CP196" s="1">
        <v>-0.30890000000000001</v>
      </c>
      <c r="CQ196" s="1">
        <v>0</v>
      </c>
      <c r="CR196" s="1">
        <v>-0.39129999999999998</v>
      </c>
      <c r="CS196" s="1">
        <v>1.2665</v>
      </c>
      <c r="CT196" s="1">
        <v>-0.33439999999999998</v>
      </c>
      <c r="CU196" s="1">
        <v>-0.53549999999999998</v>
      </c>
      <c r="CV196" s="1">
        <v>-1.2164999999999999</v>
      </c>
      <c r="CW196" s="1">
        <v>0.41770000000000002</v>
      </c>
      <c r="CX196" s="1">
        <v>-9.9000000000000005E-2</v>
      </c>
      <c r="CY196" s="1">
        <v>-0.10639999999999999</v>
      </c>
      <c r="CZ196" s="1">
        <v>0.61109999999999998</v>
      </c>
      <c r="DA196" s="1">
        <v>-6.8900000000000003E-2</v>
      </c>
      <c r="DB196" s="1">
        <v>-1.92</v>
      </c>
      <c r="DC196" s="1">
        <v>6.4976000000000003</v>
      </c>
      <c r="DD196" s="1">
        <v>-4.3360000000000003</v>
      </c>
      <c r="DE196" s="1">
        <v>5.0999999999999997E-2</v>
      </c>
      <c r="DF196" s="1">
        <v>-0.15090000000000001</v>
      </c>
      <c r="DG196" s="1">
        <v>-0.18410000000000001</v>
      </c>
      <c r="DH196" s="1">
        <v>0.41120000000000001</v>
      </c>
      <c r="DI196" s="1">
        <v>-0.23</v>
      </c>
      <c r="DJ196" s="1">
        <v>0.98650000000000004</v>
      </c>
      <c r="DK196" s="1">
        <v>0.7117</v>
      </c>
      <c r="DL196" s="1">
        <v>0.84009999999999996</v>
      </c>
      <c r="DM196" s="1">
        <v>0.71560000000000001</v>
      </c>
      <c r="DN196" s="1">
        <v>0.77739999999999998</v>
      </c>
      <c r="DO196" s="1">
        <v>0.76529999999999998</v>
      </c>
      <c r="DP196" s="1">
        <v>1.4339999999999999</v>
      </c>
      <c r="DQ196" s="1">
        <v>0.1618</v>
      </c>
      <c r="DR196" s="1">
        <v>0.32290000000000002</v>
      </c>
      <c r="DS196" s="1">
        <v>7.5399999999999995E-2</v>
      </c>
      <c r="DT196" s="1">
        <v>-2.3932000000000002</v>
      </c>
      <c r="DU196" s="1">
        <v>-0.68059999999999998</v>
      </c>
      <c r="DV196" s="1">
        <v>-5.7000000000000002E-2</v>
      </c>
      <c r="DW196" s="1">
        <v>0.3296</v>
      </c>
      <c r="DX196" s="1">
        <v>0.71970000000000001</v>
      </c>
      <c r="DY196" s="1">
        <v>-1.8140000000000001</v>
      </c>
      <c r="DZ196" s="1">
        <v>0.4637</v>
      </c>
      <c r="EA196" s="1">
        <v>-0.43709999999999999</v>
      </c>
      <c r="EB196" s="1">
        <v>-0.43020000000000003</v>
      </c>
      <c r="EC196" s="1">
        <v>-0.35749999999999998</v>
      </c>
      <c r="ED196" s="1">
        <v>0.2878</v>
      </c>
      <c r="EE196" s="1">
        <v>0.11219999999999999</v>
      </c>
      <c r="EF196" s="1">
        <v>-0.3261</v>
      </c>
      <c r="EG196" s="1">
        <v>0.14360000000000001</v>
      </c>
      <c r="EH196" s="1">
        <v>0.48280000000000001</v>
      </c>
      <c r="EI196" s="1">
        <v>-0.12939999999999999</v>
      </c>
      <c r="EJ196" s="1">
        <v>0.38550000000000001</v>
      </c>
      <c r="EK196" s="1">
        <v>0.1056</v>
      </c>
      <c r="EL196" s="1">
        <v>0.46410000000000001</v>
      </c>
      <c r="EO196" s="1">
        <v>0.25130000000000002</v>
      </c>
      <c r="EP196" s="1">
        <v>0.24030000000000001</v>
      </c>
      <c r="EQ196" s="1">
        <v>0.2293</v>
      </c>
      <c r="GI196" s="1">
        <v>4.4316000000000004</v>
      </c>
      <c r="HA196" s="1" t="str">
        <f t="shared" si="6"/>
        <v>2018</v>
      </c>
      <c r="HB196" s="1" t="str">
        <f t="shared" si="7"/>
        <v>10</v>
      </c>
    </row>
    <row r="197" spans="1:210">
      <c r="A197" s="3" t="s">
        <v>9</v>
      </c>
      <c r="B197" s="3"/>
      <c r="C197" s="3" t="s">
        <v>3470</v>
      </c>
      <c r="E197" s="1" t="s">
        <v>3471</v>
      </c>
      <c r="F197" s="1">
        <v>-0.1638</v>
      </c>
      <c r="G197" s="1">
        <v>-0.33779999999999999</v>
      </c>
      <c r="H197" s="1">
        <v>-0.45419999999999999</v>
      </c>
      <c r="I197" s="1">
        <v>-0.45590000000000003</v>
      </c>
      <c r="J197" s="1">
        <v>-0.41949999999999998</v>
      </c>
      <c r="K197" s="1">
        <v>-5.6599999999999998E-2</v>
      </c>
      <c r="L197" s="1">
        <v>1.1363000000000001</v>
      </c>
      <c r="M197" s="1">
        <v>-1.3596999999999999</v>
      </c>
      <c r="N197" s="1">
        <v>-0.52139999999999997</v>
      </c>
      <c r="O197" s="1">
        <v>-1.5869</v>
      </c>
      <c r="P197" s="1">
        <v>-1.5842000000000001</v>
      </c>
      <c r="Q197" s="1">
        <v>0.57909999999999995</v>
      </c>
      <c r="R197" s="1">
        <v>-0.98709999999999998</v>
      </c>
      <c r="S197" s="1">
        <v>-0.15459999999999999</v>
      </c>
      <c r="T197" s="1">
        <v>0.10979999999999999</v>
      </c>
      <c r="U197" s="1">
        <v>0.31390000000000001</v>
      </c>
      <c r="V197" s="1">
        <v>-0.29970000000000002</v>
      </c>
      <c r="W197" s="1">
        <v>0.85199999999999998</v>
      </c>
      <c r="X197" s="1">
        <v>0.81559999999999999</v>
      </c>
      <c r="Y197" s="1">
        <v>2.98E-2</v>
      </c>
      <c r="Z197" s="1">
        <v>0.15290000000000001</v>
      </c>
      <c r="AA197" s="1">
        <v>0.85160000000000002</v>
      </c>
      <c r="AB197" s="1">
        <v>-0.3906</v>
      </c>
      <c r="AC197" s="1">
        <v>0.54310000000000003</v>
      </c>
      <c r="AD197" s="1">
        <v>0.1085</v>
      </c>
      <c r="AE197" s="1">
        <v>0</v>
      </c>
      <c r="AF197" s="1">
        <v>0.79590000000000005</v>
      </c>
      <c r="AG197" s="1">
        <v>-0.32629999999999998</v>
      </c>
      <c r="AH197" s="1">
        <v>-0.1191</v>
      </c>
      <c r="AI197" s="1">
        <v>0.17780000000000001</v>
      </c>
      <c r="AJ197" s="1">
        <v>-0.34010000000000001</v>
      </c>
      <c r="AK197" s="1">
        <v>0.44519999999999998</v>
      </c>
      <c r="AL197" s="1">
        <v>-0.18509999999999999</v>
      </c>
      <c r="AM197" s="1">
        <v>-3.3195000000000001</v>
      </c>
      <c r="AN197" s="1">
        <v>0.50060000000000004</v>
      </c>
      <c r="AO197" s="1">
        <v>0.97460000000000002</v>
      </c>
      <c r="AP197" s="1">
        <v>0.99160000000000004</v>
      </c>
      <c r="AQ197" s="1">
        <v>-0.96940000000000004</v>
      </c>
      <c r="AR197" s="1">
        <v>0</v>
      </c>
      <c r="AS197" s="1">
        <v>0.25650000000000001</v>
      </c>
      <c r="AT197" s="1">
        <v>-0.1079</v>
      </c>
      <c r="AU197" s="1">
        <v>0.76770000000000005</v>
      </c>
      <c r="AV197" s="1">
        <v>1.2321</v>
      </c>
      <c r="AW197" s="1">
        <v>-1.353</v>
      </c>
      <c r="AX197" s="1">
        <v>0.64539999999999997</v>
      </c>
      <c r="AY197" s="1">
        <v>-0.42909999999999998</v>
      </c>
      <c r="AZ197" s="1">
        <v>-7.1499999999999994E-2</v>
      </c>
      <c r="BA197" s="1">
        <v>-0.66369999999999996</v>
      </c>
      <c r="BB197" s="1">
        <v>-0.2175</v>
      </c>
      <c r="BC197" s="1">
        <v>0.2437</v>
      </c>
      <c r="BD197" s="1">
        <v>-4.36E-2</v>
      </c>
      <c r="BE197" s="1">
        <v>-0.77190000000000003</v>
      </c>
      <c r="BF197" s="1">
        <v>-0.36549999999999999</v>
      </c>
      <c r="BG197" s="1">
        <v>-0.13109999999999999</v>
      </c>
      <c r="BH197" s="1">
        <v>-6.7299999999999999E-2</v>
      </c>
      <c r="BI197" s="1">
        <v>0.80359999999999998</v>
      </c>
      <c r="BJ197" s="1">
        <v>-0.90210000000000001</v>
      </c>
      <c r="BK197" s="1">
        <v>0.33029999999999998</v>
      </c>
      <c r="BL197" s="1">
        <v>0.56679999999999997</v>
      </c>
      <c r="BM197" s="1">
        <v>-0.74460000000000004</v>
      </c>
      <c r="BN197" s="1">
        <v>-3.0700000000000002E-2</v>
      </c>
      <c r="BO197" s="1">
        <v>0.14269999999999999</v>
      </c>
      <c r="BP197" s="1">
        <v>0.97709999999999997</v>
      </c>
      <c r="BQ197" s="1">
        <v>-0.59970000000000001</v>
      </c>
      <c r="BR197" s="1">
        <v>-1.0188999999999999</v>
      </c>
      <c r="BS197" s="1">
        <v>-0.22689999999999999</v>
      </c>
      <c r="BT197" s="1">
        <v>0.1245</v>
      </c>
      <c r="BU197" s="1">
        <v>-1.194</v>
      </c>
      <c r="BV197" s="1">
        <v>1.7379</v>
      </c>
      <c r="BW197" s="1">
        <v>0.2898</v>
      </c>
      <c r="BX197" s="1">
        <v>3.04E-2</v>
      </c>
      <c r="BY197" s="1">
        <v>-0.32800000000000001</v>
      </c>
      <c r="BZ197" s="1">
        <v>-0.47139999999999999</v>
      </c>
      <c r="CA197" s="1">
        <v>-1.0303</v>
      </c>
      <c r="CB197" s="1">
        <v>-0.20039999999999999</v>
      </c>
      <c r="CC197" s="1">
        <v>-0.34389999999999998</v>
      </c>
      <c r="CD197" s="1">
        <v>0.11409999999999999</v>
      </c>
      <c r="CE197" s="1">
        <v>-3.7000000000000002E-3</v>
      </c>
      <c r="CF197" s="1">
        <v>-0.42780000000000001</v>
      </c>
      <c r="CG197" s="1">
        <v>-0.60560000000000003</v>
      </c>
      <c r="CH197" s="1">
        <v>9.5600000000000004E-2</v>
      </c>
      <c r="CI197" s="1">
        <v>-0.4587</v>
      </c>
      <c r="CJ197" s="1">
        <v>0.57520000000000004</v>
      </c>
      <c r="CK197" s="1">
        <v>-6.1499999999999999E-2</v>
      </c>
      <c r="CL197" s="1">
        <v>0.14510000000000001</v>
      </c>
      <c r="CM197" s="1">
        <v>5.8599999999999999E-2</v>
      </c>
      <c r="CN197" s="1">
        <v>0.27279999999999999</v>
      </c>
      <c r="CO197" s="1">
        <v>-4.3099999999999999E-2</v>
      </c>
      <c r="CP197" s="1">
        <v>0.45340000000000003</v>
      </c>
      <c r="CQ197" s="1">
        <v>9.3799999999999994E-2</v>
      </c>
      <c r="CR197" s="1">
        <v>1.2236</v>
      </c>
      <c r="CS197" s="1">
        <v>0.64300000000000002</v>
      </c>
      <c r="CT197" s="1">
        <v>0.11210000000000001</v>
      </c>
      <c r="CU197" s="1">
        <v>-0.77700000000000002</v>
      </c>
      <c r="CV197" s="1">
        <v>0.99309999999999998</v>
      </c>
      <c r="CW197" s="1">
        <v>-0.1027</v>
      </c>
      <c r="CX197" s="1">
        <v>-9.9000000000000005E-2</v>
      </c>
      <c r="CY197" s="1">
        <v>0.42680000000000001</v>
      </c>
      <c r="CZ197" s="1">
        <v>0.1656</v>
      </c>
      <c r="DA197" s="1">
        <v>-0.27210000000000001</v>
      </c>
      <c r="DB197" s="1">
        <v>0.3659</v>
      </c>
      <c r="DC197" s="1">
        <v>-1.4252</v>
      </c>
      <c r="DD197" s="1">
        <v>-0.3528</v>
      </c>
      <c r="DE197" s="1">
        <v>0.30640000000000001</v>
      </c>
      <c r="DF197" s="1">
        <v>0.28260000000000002</v>
      </c>
      <c r="DG197" s="1">
        <v>9.1000000000000004E-3</v>
      </c>
      <c r="DH197" s="1">
        <v>0.75219999999999998</v>
      </c>
      <c r="DI197" s="1">
        <v>0.30370000000000003</v>
      </c>
      <c r="DJ197" s="1">
        <v>0.78879999999999995</v>
      </c>
      <c r="DK197" s="1">
        <v>0.92900000000000005</v>
      </c>
      <c r="DL197" s="1">
        <v>0.76590000000000003</v>
      </c>
      <c r="DM197" s="1">
        <v>0.63349999999999995</v>
      </c>
      <c r="DN197" s="1">
        <v>0.77980000000000005</v>
      </c>
      <c r="DO197" s="1">
        <v>0.56669999999999998</v>
      </c>
      <c r="DP197" s="1">
        <v>0.32200000000000001</v>
      </c>
      <c r="DQ197" s="1">
        <v>0.47739999999999999</v>
      </c>
      <c r="DR197" s="1">
        <v>0.51900000000000002</v>
      </c>
      <c r="DS197" s="1">
        <v>9.8000000000000004E-2</v>
      </c>
      <c r="DT197" s="1">
        <v>-2.2972999999999999</v>
      </c>
      <c r="DU197" s="1">
        <v>-0.34110000000000001</v>
      </c>
      <c r="DV197" s="1">
        <v>-0.16739999999999999</v>
      </c>
      <c r="DW197" s="1">
        <v>-0.1618</v>
      </c>
      <c r="DX197" s="1">
        <v>0.71419999999999995</v>
      </c>
      <c r="DY197" s="1">
        <v>0.51749999999999996</v>
      </c>
      <c r="DZ197" s="1">
        <v>-0.50790000000000002</v>
      </c>
      <c r="EA197" s="1">
        <v>-0.60429999999999995</v>
      </c>
      <c r="EB197" s="1">
        <v>-0.62170000000000003</v>
      </c>
      <c r="EC197" s="1">
        <v>-0.75600000000000001</v>
      </c>
      <c r="ED197" s="1">
        <v>-0.73150000000000004</v>
      </c>
      <c r="EE197" s="1">
        <v>0.40100000000000002</v>
      </c>
      <c r="EF197" s="1">
        <v>0.22770000000000001</v>
      </c>
      <c r="EG197" s="1">
        <v>1.1999999999999999E-3</v>
      </c>
      <c r="EH197" s="1">
        <v>0.74419999999999997</v>
      </c>
      <c r="EI197" s="1">
        <v>0.18440000000000001</v>
      </c>
      <c r="EJ197" s="1">
        <v>0.76239999999999997</v>
      </c>
      <c r="EK197" s="1">
        <v>0.4194</v>
      </c>
      <c r="EL197" s="1">
        <v>0.49909999999999999</v>
      </c>
      <c r="EO197" s="1">
        <v>0.29430000000000001</v>
      </c>
      <c r="EP197" s="1">
        <v>0.48199999999999998</v>
      </c>
      <c r="EQ197" s="1">
        <v>0.58379999999999999</v>
      </c>
      <c r="GI197" s="1">
        <v>2.9051999999999998</v>
      </c>
      <c r="HA197" s="1" t="str">
        <f t="shared" si="6"/>
        <v>2018</v>
      </c>
      <c r="HB197" s="1" t="str">
        <f t="shared" si="7"/>
        <v>10</v>
      </c>
    </row>
    <row r="198" spans="1:210">
      <c r="A198" s="3" t="s">
        <v>9</v>
      </c>
      <c r="B198" s="3"/>
      <c r="C198" s="3" t="s">
        <v>3472</v>
      </c>
      <c r="E198" s="1" t="s">
        <v>3473</v>
      </c>
      <c r="F198" s="1">
        <v>0.27810000000000001</v>
      </c>
      <c r="G198" s="1">
        <v>-0.54320000000000002</v>
      </c>
      <c r="H198" s="1">
        <v>-0.57430000000000003</v>
      </c>
      <c r="I198" s="1">
        <v>-1.0082</v>
      </c>
      <c r="J198" s="1">
        <v>-0.93669999999999998</v>
      </c>
      <c r="K198" s="1">
        <v>-0.45319999999999999</v>
      </c>
      <c r="L198" s="1">
        <v>3.9100000000000003E-2</v>
      </c>
      <c r="M198" s="1">
        <v>-1.427</v>
      </c>
      <c r="N198" s="1">
        <v>-0.5927</v>
      </c>
      <c r="O198" s="1">
        <v>-1.3808</v>
      </c>
      <c r="P198" s="1">
        <v>-2.6991000000000001</v>
      </c>
      <c r="Q198" s="1">
        <v>0.68559999999999999</v>
      </c>
      <c r="R198" s="1">
        <v>-0.9083</v>
      </c>
      <c r="S198" s="1">
        <v>-0.34960000000000002</v>
      </c>
      <c r="T198" s="1">
        <v>-1.8264</v>
      </c>
      <c r="U198" s="1">
        <v>-2.2037</v>
      </c>
      <c r="V198" s="1">
        <v>-2.6983999999999999</v>
      </c>
      <c r="W198" s="1">
        <v>0.78910000000000002</v>
      </c>
      <c r="X198" s="1">
        <v>-2.7164000000000001</v>
      </c>
      <c r="Y198" s="1">
        <v>0.24049999999999999</v>
      </c>
      <c r="Z198" s="1">
        <v>-7.6100000000000001E-2</v>
      </c>
      <c r="AA198" s="1">
        <v>-2.0657999999999999</v>
      </c>
      <c r="AB198" s="1">
        <v>1.2453000000000001</v>
      </c>
      <c r="AC198" s="1">
        <v>0.27050000000000002</v>
      </c>
      <c r="AD198" s="1">
        <v>-2.0224000000000002</v>
      </c>
      <c r="AE198" s="1">
        <v>-2.9565000000000001</v>
      </c>
      <c r="AF198" s="1">
        <v>-2.1276000000000002</v>
      </c>
      <c r="AG198" s="1">
        <v>1.0585</v>
      </c>
      <c r="AH198" s="1">
        <v>-1.4943</v>
      </c>
      <c r="AI198" s="1">
        <v>4.4699999999999997E-2</v>
      </c>
      <c r="AJ198" s="1">
        <v>-0.20349999999999999</v>
      </c>
      <c r="AK198" s="1">
        <v>-0.53449999999999998</v>
      </c>
      <c r="AL198" s="1">
        <v>-2.0407999999999999</v>
      </c>
      <c r="AM198" s="1">
        <v>-0.86950000000000005</v>
      </c>
      <c r="AN198" s="1">
        <v>0.2283</v>
      </c>
      <c r="AO198" s="1">
        <v>0.50319999999999998</v>
      </c>
      <c r="AP198" s="1">
        <v>0.76800000000000002</v>
      </c>
      <c r="AQ198" s="1">
        <v>-0.74850000000000005</v>
      </c>
      <c r="AR198" s="1">
        <v>-0.15479999999999999</v>
      </c>
      <c r="AS198" s="1">
        <v>0.81040000000000001</v>
      </c>
      <c r="AT198" s="1">
        <v>-0.63090000000000002</v>
      </c>
      <c r="AU198" s="1">
        <v>-0.28570000000000001</v>
      </c>
      <c r="AV198" s="1">
        <v>-0.83389999999999997</v>
      </c>
      <c r="AW198" s="1">
        <v>-0.51839999999999997</v>
      </c>
      <c r="AX198" s="1">
        <v>-2.0297999999999998</v>
      </c>
      <c r="AY198" s="1">
        <v>1.0245</v>
      </c>
      <c r="AZ198" s="1">
        <v>-0.46710000000000002</v>
      </c>
      <c r="BA198" s="1">
        <v>-0.55610000000000004</v>
      </c>
      <c r="BB198" s="1">
        <v>-0.24779999999999999</v>
      </c>
      <c r="BC198" s="1">
        <v>0</v>
      </c>
      <c r="BD198" s="1">
        <v>0</v>
      </c>
      <c r="BE198" s="1">
        <v>-0.28149999999999997</v>
      </c>
      <c r="BF198" s="1">
        <v>0.63290000000000002</v>
      </c>
      <c r="BG198" s="1">
        <v>6.6000000000000003E-2</v>
      </c>
      <c r="BH198" s="1">
        <v>-0.1343</v>
      </c>
      <c r="BI198" s="1">
        <v>0.2019</v>
      </c>
      <c r="BJ198" s="1">
        <v>-0.80800000000000005</v>
      </c>
      <c r="BK198" s="1">
        <v>0.1094</v>
      </c>
      <c r="BL198" s="1">
        <v>0.22570000000000001</v>
      </c>
      <c r="BM198" s="1">
        <v>-7.4800000000000005E-2</v>
      </c>
      <c r="BN198" s="1">
        <v>2.4922</v>
      </c>
      <c r="BO198" s="1">
        <v>-0.85040000000000004</v>
      </c>
      <c r="BP198" s="1">
        <v>-0.79759999999999998</v>
      </c>
      <c r="BQ198" s="1">
        <v>7.4800000000000005E-2</v>
      </c>
      <c r="BR198" s="1">
        <v>-0.38940000000000002</v>
      </c>
      <c r="BS198" s="1">
        <v>0.15229999999999999</v>
      </c>
      <c r="BT198" s="1">
        <v>-0.124</v>
      </c>
      <c r="BU198" s="1">
        <v>-1.9548000000000001</v>
      </c>
      <c r="BV198" s="1">
        <v>1.8858999999999999</v>
      </c>
      <c r="BW198" s="1">
        <v>0.3165</v>
      </c>
      <c r="BX198" s="1">
        <v>0.32169999999999999</v>
      </c>
      <c r="BY198" s="1">
        <v>-0.7429</v>
      </c>
      <c r="BZ198" s="1">
        <v>-5.2499999999999998E-2</v>
      </c>
      <c r="CA198" s="1">
        <v>0.21820000000000001</v>
      </c>
      <c r="CB198" s="1">
        <v>-0.84870000000000001</v>
      </c>
      <c r="CC198" s="1">
        <v>-0.3463</v>
      </c>
      <c r="CD198" s="1">
        <v>0.11360000000000001</v>
      </c>
      <c r="CE198" s="1">
        <v>0.49869999999999998</v>
      </c>
      <c r="CF198" s="1">
        <v>0.22539999999999999</v>
      </c>
      <c r="CG198" s="1">
        <v>-1.006</v>
      </c>
      <c r="CH198" s="1">
        <v>0.625</v>
      </c>
      <c r="CI198" s="1">
        <v>0.45710000000000001</v>
      </c>
      <c r="CJ198" s="1">
        <v>0.91469999999999996</v>
      </c>
      <c r="CK198" s="1">
        <v>0.73929999999999996</v>
      </c>
      <c r="CL198" s="1">
        <v>0.2276</v>
      </c>
      <c r="CM198" s="1">
        <v>0.21210000000000001</v>
      </c>
      <c r="CN198" s="1">
        <v>0.56420000000000003</v>
      </c>
      <c r="CO198" s="1">
        <v>-4.4600000000000001E-2</v>
      </c>
      <c r="CP198" s="1">
        <v>-0.9798</v>
      </c>
      <c r="CQ198" s="1">
        <v>0.1409</v>
      </c>
      <c r="CR198" s="1">
        <v>-0.53159999999999996</v>
      </c>
      <c r="CS198" s="1">
        <v>-0.93710000000000004</v>
      </c>
      <c r="CT198" s="1">
        <v>-0.16750000000000001</v>
      </c>
      <c r="CU198" s="1">
        <v>-0.7782</v>
      </c>
      <c r="CV198" s="1">
        <v>0.55449999999999999</v>
      </c>
      <c r="CW198" s="1">
        <v>-0.15379999999999999</v>
      </c>
      <c r="CX198" s="1">
        <v>-0.29649999999999999</v>
      </c>
      <c r="CY198" s="1">
        <v>0.26590000000000003</v>
      </c>
      <c r="CZ198" s="1">
        <v>0.21970000000000001</v>
      </c>
      <c r="DA198" s="1">
        <v>-0.85229999999999995</v>
      </c>
      <c r="DB198" s="1">
        <v>-1.3394999999999999</v>
      </c>
      <c r="DC198" s="1">
        <v>-1.9847999999999999</v>
      </c>
      <c r="DD198" s="1">
        <v>-0.21110000000000001</v>
      </c>
      <c r="DE198" s="1">
        <v>-0.4073</v>
      </c>
      <c r="DF198" s="1">
        <v>1.18E-2</v>
      </c>
      <c r="DG198" s="1">
        <v>-9.8000000000000004E-2</v>
      </c>
      <c r="DH198" s="1">
        <v>0.53739999999999999</v>
      </c>
      <c r="DI198" s="1">
        <v>-0.2853</v>
      </c>
      <c r="DJ198" s="1">
        <v>1.1880999999999999</v>
      </c>
      <c r="DK198" s="1">
        <v>1.1402000000000001</v>
      </c>
      <c r="DL198" s="1">
        <v>1.0101</v>
      </c>
      <c r="DM198" s="1">
        <v>0.97219999999999995</v>
      </c>
      <c r="DN198" s="1">
        <v>0.91400000000000003</v>
      </c>
      <c r="DO198" s="1">
        <v>0.50560000000000005</v>
      </c>
      <c r="DP198" s="1">
        <v>0.3236</v>
      </c>
      <c r="DQ198" s="1">
        <v>0.15970000000000001</v>
      </c>
      <c r="DR198" s="1">
        <v>0.10009999999999999</v>
      </c>
      <c r="DS198" s="1">
        <v>0.1426</v>
      </c>
      <c r="DT198" s="1">
        <v>-2.7440000000000002</v>
      </c>
      <c r="DU198" s="1">
        <v>-0.57469999999999999</v>
      </c>
      <c r="DV198" s="1">
        <v>-0.7258</v>
      </c>
      <c r="DW198" s="1">
        <v>-0.65500000000000003</v>
      </c>
      <c r="DX198" s="1">
        <v>1.5864</v>
      </c>
      <c r="DY198" s="1">
        <v>-0.22889999999999999</v>
      </c>
      <c r="DZ198" s="1">
        <v>-1.7018</v>
      </c>
      <c r="EA198" s="1">
        <v>-0.2782</v>
      </c>
      <c r="EB198" s="1">
        <v>-0.84299999999999997</v>
      </c>
      <c r="EC198" s="1">
        <v>-0.35370000000000001</v>
      </c>
      <c r="ED198" s="1">
        <v>-1.772</v>
      </c>
      <c r="EE198" s="1">
        <v>0.1187</v>
      </c>
      <c r="EF198" s="1">
        <v>-0.40360000000000001</v>
      </c>
      <c r="EG198" s="1">
        <v>0.2324</v>
      </c>
      <c r="EH198" s="1">
        <v>0.2802</v>
      </c>
      <c r="EI198" s="1">
        <v>3.2199999999999999E-2</v>
      </c>
      <c r="EJ198" s="1">
        <v>0.33960000000000001</v>
      </c>
      <c r="EK198" s="1">
        <v>0.13919999999999999</v>
      </c>
      <c r="EL198" s="1">
        <v>0.8</v>
      </c>
      <c r="GI198" s="1">
        <v>0.84699999999999998</v>
      </c>
      <c r="HA198" s="1" t="str">
        <f t="shared" si="6"/>
        <v>2018</v>
      </c>
      <c r="HB198" s="1" t="str">
        <f t="shared" si="7"/>
        <v>10</v>
      </c>
    </row>
    <row r="199" spans="1:210">
      <c r="A199" s="3" t="s">
        <v>9</v>
      </c>
      <c r="B199" s="3"/>
      <c r="C199" s="3" t="s">
        <v>3474</v>
      </c>
      <c r="E199" s="1" t="s">
        <v>3475</v>
      </c>
      <c r="F199" s="1">
        <v>-0.15129999999999999</v>
      </c>
      <c r="G199" s="1">
        <v>0.1356</v>
      </c>
      <c r="H199" s="1">
        <v>5.9200000000000003E-2</v>
      </c>
      <c r="I199" s="1">
        <v>-0.3659</v>
      </c>
      <c r="J199" s="1">
        <v>9.3399999999999997E-2</v>
      </c>
      <c r="K199" s="1">
        <v>0</v>
      </c>
      <c r="L199" s="1">
        <v>0.31419999999999998</v>
      </c>
      <c r="M199" s="1">
        <v>-1.4657</v>
      </c>
      <c r="N199" s="1">
        <v>-0.63649999999999995</v>
      </c>
      <c r="O199" s="1">
        <v>-1.3353999999999999</v>
      </c>
      <c r="P199" s="1">
        <v>-0.2702</v>
      </c>
      <c r="Q199" s="1">
        <v>1.071</v>
      </c>
      <c r="R199" s="1">
        <v>0</v>
      </c>
      <c r="S199" s="1">
        <v>-7.7399999999999997E-2</v>
      </c>
      <c r="T199" s="1">
        <v>0.43080000000000002</v>
      </c>
      <c r="U199" s="1">
        <v>-3.7199999999999997E-2</v>
      </c>
      <c r="V199" s="1">
        <v>-0.10680000000000001</v>
      </c>
      <c r="W199" s="1">
        <v>1.0277000000000001</v>
      </c>
      <c r="X199" s="1">
        <v>1.923</v>
      </c>
      <c r="Y199" s="1">
        <v>0.2414</v>
      </c>
      <c r="Z199" s="1">
        <v>-0.152</v>
      </c>
      <c r="AA199" s="1">
        <v>0.50090000000000001</v>
      </c>
      <c r="AB199" s="1">
        <v>-0.48720000000000002</v>
      </c>
      <c r="AC199" s="1">
        <v>-0.16209999999999999</v>
      </c>
      <c r="AD199" s="1">
        <v>0.23200000000000001</v>
      </c>
      <c r="AE199" s="1">
        <v>0.71940000000000004</v>
      </c>
      <c r="AF199" s="1">
        <v>0.495</v>
      </c>
      <c r="AG199" s="1">
        <v>-0.24329999999999999</v>
      </c>
      <c r="AH199" s="1">
        <v>0.63929999999999998</v>
      </c>
      <c r="AI199" s="1">
        <v>1.1061000000000001</v>
      </c>
      <c r="AJ199" s="1">
        <v>-0.68210000000000004</v>
      </c>
      <c r="AK199" s="1">
        <v>1.2572000000000001</v>
      </c>
      <c r="AL199" s="1">
        <v>-0.19900000000000001</v>
      </c>
      <c r="AM199" s="1">
        <v>1.7857000000000001</v>
      </c>
      <c r="AN199" s="1">
        <v>0.58930000000000005</v>
      </c>
      <c r="AO199" s="1">
        <v>1.2383</v>
      </c>
      <c r="AP199" s="1">
        <v>1.9902</v>
      </c>
      <c r="AQ199" s="1">
        <v>-1.3492999999999999</v>
      </c>
      <c r="AR199" s="1">
        <v>-0.93259999999999998</v>
      </c>
      <c r="AS199" s="1">
        <v>-0.4647</v>
      </c>
      <c r="AT199" s="1">
        <v>-0.31469999999999998</v>
      </c>
      <c r="AU199" s="1">
        <v>-0.37730000000000002</v>
      </c>
      <c r="AV199" s="1">
        <v>-1.7387999999999999</v>
      </c>
      <c r="AW199" s="1">
        <v>0.13139999999999999</v>
      </c>
      <c r="AX199" s="1">
        <v>0.5635</v>
      </c>
      <c r="AY199" s="1">
        <v>-0.2001</v>
      </c>
      <c r="AZ199" s="1">
        <v>7.1400000000000005E-2</v>
      </c>
      <c r="BA199" s="1">
        <v>0.44290000000000002</v>
      </c>
      <c r="BB199" s="1">
        <v>0.76519999999999999</v>
      </c>
      <c r="BC199" s="1">
        <v>-0.3236</v>
      </c>
      <c r="BD199" s="1">
        <v>0.73719999999999997</v>
      </c>
      <c r="BE199" s="1">
        <v>-0.31519999999999998</v>
      </c>
      <c r="BF199" s="1">
        <v>1.4303999999999999</v>
      </c>
      <c r="BG199" s="1">
        <v>0.26490000000000002</v>
      </c>
      <c r="BH199" s="1">
        <v>-0.33510000000000001</v>
      </c>
      <c r="BI199" s="1">
        <v>-0.40949999999999998</v>
      </c>
      <c r="BJ199" s="1">
        <v>-0.80210000000000004</v>
      </c>
      <c r="BK199" s="1">
        <v>0.69389999999999996</v>
      </c>
      <c r="BL199" s="1">
        <v>1.2443</v>
      </c>
      <c r="BM199" s="1">
        <v>-1.1949000000000001</v>
      </c>
      <c r="BN199" s="1">
        <v>4.4203999999999999</v>
      </c>
      <c r="BO199" s="1">
        <v>-1.4957</v>
      </c>
      <c r="BP199" s="1">
        <v>3.1699000000000002</v>
      </c>
      <c r="BQ199" s="1">
        <v>-1.8559000000000001</v>
      </c>
      <c r="BR199" s="1">
        <v>4.87E-2</v>
      </c>
      <c r="BS199" s="1">
        <v>0.2293</v>
      </c>
      <c r="BT199" s="1">
        <v>-0.37119999999999997</v>
      </c>
      <c r="BU199" s="1">
        <v>-4.9623999999999997</v>
      </c>
      <c r="BV199" s="1">
        <v>1.3367</v>
      </c>
      <c r="BW199" s="1">
        <v>-0.23430000000000001</v>
      </c>
      <c r="BX199" s="1">
        <v>-0.76880000000000004</v>
      </c>
      <c r="BY199" s="1">
        <v>-2.8000000000000001E-2</v>
      </c>
      <c r="BZ199" s="1">
        <v>-0.47160000000000002</v>
      </c>
      <c r="CA199" s="1">
        <v>-0.76039999999999996</v>
      </c>
      <c r="CB199" s="1">
        <v>-0.35010000000000002</v>
      </c>
      <c r="CC199" s="1">
        <v>-0.2606</v>
      </c>
      <c r="CD199" s="1">
        <v>-0.22700000000000001</v>
      </c>
      <c r="CE199" s="1">
        <v>-0.34970000000000001</v>
      </c>
      <c r="CF199" s="1">
        <v>-1.4882</v>
      </c>
      <c r="CG199" s="1">
        <v>-6.3100000000000003E-2</v>
      </c>
      <c r="CH199" s="1">
        <v>0.28789999999999999</v>
      </c>
      <c r="CI199" s="1">
        <v>-0.79859999999999998</v>
      </c>
      <c r="CJ199" s="1">
        <v>0.96009999999999995</v>
      </c>
      <c r="CK199" s="1">
        <v>1.5891999999999999</v>
      </c>
      <c r="CL199" s="1">
        <v>-0.20030000000000001</v>
      </c>
      <c r="CM199" s="1">
        <v>-0.54269999999999996</v>
      </c>
      <c r="CN199" s="1">
        <v>-0.39400000000000002</v>
      </c>
      <c r="CO199" s="1">
        <v>-0.62370000000000003</v>
      </c>
      <c r="CP199" s="1">
        <v>-0.57199999999999995</v>
      </c>
      <c r="CQ199" s="1">
        <v>-4.6899999999999997E-2</v>
      </c>
      <c r="CR199" s="1">
        <v>4.87E-2</v>
      </c>
      <c r="CS199" s="1">
        <v>-1.0526</v>
      </c>
      <c r="CT199" s="1">
        <v>-0.99719999999999998</v>
      </c>
      <c r="CU199" s="1">
        <v>-0.39040000000000002</v>
      </c>
      <c r="CV199" s="1">
        <v>-0.49170000000000003</v>
      </c>
      <c r="CW199" s="1">
        <v>0.51090000000000002</v>
      </c>
      <c r="CX199" s="1">
        <v>-0.3458</v>
      </c>
      <c r="CY199" s="1">
        <v>-0.10589999999999999</v>
      </c>
      <c r="CZ199" s="1">
        <v>5.4800000000000001E-2</v>
      </c>
      <c r="DA199" s="1">
        <v>-0.37330000000000002</v>
      </c>
      <c r="DB199" s="1">
        <v>-1.1404000000000001</v>
      </c>
      <c r="DC199" s="1">
        <v>1.2418</v>
      </c>
      <c r="DD199" s="1">
        <v>-2.4458000000000002</v>
      </c>
      <c r="DE199" s="1">
        <v>0.1024</v>
      </c>
      <c r="DF199" s="1">
        <v>-0.2525</v>
      </c>
      <c r="DG199" s="1">
        <v>-0.2878</v>
      </c>
      <c r="DH199" s="1">
        <v>6.6799999999999998E-2</v>
      </c>
      <c r="DI199" s="1">
        <v>-0.27660000000000001</v>
      </c>
      <c r="DJ199" s="1">
        <v>0.76459999999999995</v>
      </c>
      <c r="DK199" s="1">
        <v>0.5948</v>
      </c>
      <c r="DL199" s="1">
        <v>0.64970000000000006</v>
      </c>
      <c r="DM199" s="1">
        <v>0.22700000000000001</v>
      </c>
      <c r="DN199" s="1">
        <v>0.74319999999999997</v>
      </c>
      <c r="DO199" s="1">
        <v>0.47370000000000001</v>
      </c>
      <c r="DP199" s="1">
        <v>-5.3900000000000003E-2</v>
      </c>
      <c r="DQ199" s="1">
        <v>0.31840000000000002</v>
      </c>
      <c r="DR199" s="1">
        <v>0.2994</v>
      </c>
      <c r="DS199" s="1">
        <v>9.6000000000000002E-2</v>
      </c>
      <c r="DT199" s="1">
        <v>-1.6709000000000001</v>
      </c>
      <c r="DU199" s="1">
        <v>-0.81140000000000001</v>
      </c>
      <c r="DV199" s="1">
        <v>-5.5899999999999998E-2</v>
      </c>
      <c r="DW199" s="1">
        <v>0.32800000000000001</v>
      </c>
      <c r="DX199" s="1">
        <v>0.90859999999999996</v>
      </c>
      <c r="DY199" s="1">
        <v>-0.2296</v>
      </c>
      <c r="DZ199" s="1">
        <v>0.72460000000000002</v>
      </c>
      <c r="EA199" s="1">
        <v>-0.63949999999999996</v>
      </c>
      <c r="EB199" s="1">
        <v>-0.49930000000000002</v>
      </c>
      <c r="EC199" s="1">
        <v>-0.7056</v>
      </c>
      <c r="ED199" s="1">
        <v>0.72629999999999995</v>
      </c>
      <c r="EE199" s="1">
        <v>0.12759999999999999</v>
      </c>
      <c r="EF199" s="1">
        <v>-0.50049999999999994</v>
      </c>
      <c r="EG199" s="1">
        <v>6.8500000000000005E-2</v>
      </c>
      <c r="EH199" s="1">
        <v>0.1348</v>
      </c>
      <c r="EI199" s="1">
        <v>4.1999999999999997E-3</v>
      </c>
      <c r="EJ199" s="1">
        <v>0.13739999999999999</v>
      </c>
      <c r="EK199" s="1">
        <v>-0.3594</v>
      </c>
      <c r="EL199" s="1">
        <v>9.5699999999999993E-2</v>
      </c>
      <c r="GI199" s="1">
        <v>3.5158</v>
      </c>
      <c r="HA199" s="1" t="str">
        <f t="shared" si="6"/>
        <v>2018</v>
      </c>
      <c r="HB199" s="1" t="str">
        <f t="shared" si="7"/>
        <v>10</v>
      </c>
    </row>
    <row r="200" spans="1:210">
      <c r="A200" s="3" t="s">
        <v>9</v>
      </c>
      <c r="B200" s="3"/>
      <c r="C200" s="3" t="s">
        <v>3476</v>
      </c>
      <c r="E200" s="1" t="s">
        <v>3477</v>
      </c>
      <c r="F200" s="1">
        <v>-0.15090000000000001</v>
      </c>
      <c r="G200" s="1">
        <v>0.37169999999999997</v>
      </c>
      <c r="H200" s="1">
        <v>-0.1956</v>
      </c>
      <c r="I200" s="1">
        <v>0.21229999999999999</v>
      </c>
      <c r="J200" s="1">
        <v>0.14000000000000001</v>
      </c>
      <c r="K200" s="1">
        <v>-0.16950000000000001</v>
      </c>
      <c r="L200" s="1">
        <v>0.433</v>
      </c>
      <c r="M200" s="1">
        <v>-0.59650000000000003</v>
      </c>
      <c r="N200" s="1">
        <v>0.31909999999999999</v>
      </c>
      <c r="O200" s="1">
        <v>-1.2410000000000001</v>
      </c>
      <c r="P200" s="1">
        <v>-2.2073</v>
      </c>
      <c r="Q200" s="1">
        <v>0.57909999999999995</v>
      </c>
      <c r="R200" s="1">
        <v>8.2100000000000006E-2</v>
      </c>
      <c r="S200" s="1">
        <v>0.57909999999999995</v>
      </c>
      <c r="T200" s="1">
        <v>-1.3010999999999999</v>
      </c>
      <c r="U200" s="1">
        <v>-0.43980000000000002</v>
      </c>
      <c r="V200" s="1">
        <v>-1.623</v>
      </c>
      <c r="W200" s="1">
        <v>1.2423</v>
      </c>
      <c r="X200" s="1">
        <v>0.3412</v>
      </c>
      <c r="Y200" s="1">
        <v>-0.71279999999999999</v>
      </c>
      <c r="Z200" s="1">
        <v>0.4597</v>
      </c>
      <c r="AA200" s="1">
        <v>-1.8045</v>
      </c>
      <c r="AB200" s="1">
        <v>0.74619999999999997</v>
      </c>
      <c r="AC200" s="1">
        <v>-5.4100000000000002E-2</v>
      </c>
      <c r="AD200" s="1">
        <v>-1.0838000000000001</v>
      </c>
      <c r="AE200" s="1">
        <v>-0.35210000000000002</v>
      </c>
      <c r="AF200" s="1">
        <v>-1.821</v>
      </c>
      <c r="AG200" s="1">
        <v>0.87009999999999998</v>
      </c>
      <c r="AH200" s="1">
        <v>-1.1319999999999999</v>
      </c>
      <c r="AI200" s="1">
        <v>-0.73750000000000004</v>
      </c>
      <c r="AJ200" s="1">
        <v>0.13769999999999999</v>
      </c>
      <c r="AK200" s="1">
        <v>3.0127999999999999</v>
      </c>
      <c r="AL200" s="1">
        <v>-1.8572</v>
      </c>
      <c r="AM200" s="1">
        <v>0</v>
      </c>
      <c r="AN200" s="1">
        <v>0.18</v>
      </c>
      <c r="AO200" s="1">
        <v>0.19139999999999999</v>
      </c>
      <c r="AP200" s="1">
        <v>-0.1187</v>
      </c>
      <c r="AQ200" s="1">
        <v>0</v>
      </c>
      <c r="AR200" s="1">
        <v>0.62429999999999997</v>
      </c>
      <c r="AS200" s="1">
        <v>2.3281999999999998</v>
      </c>
      <c r="AT200" s="1">
        <v>-1.3641000000000001</v>
      </c>
      <c r="AU200" s="1">
        <v>1.7452000000000001</v>
      </c>
      <c r="AV200" s="1">
        <v>2.7746</v>
      </c>
      <c r="AW200" s="1">
        <v>-1.9066000000000001</v>
      </c>
      <c r="AX200" s="1">
        <v>-1.7857000000000001</v>
      </c>
      <c r="AY200" s="1">
        <v>0.74980000000000002</v>
      </c>
      <c r="AZ200" s="1">
        <v>7.0800000000000002E-2</v>
      </c>
      <c r="BA200" s="1">
        <v>0.65569999999999995</v>
      </c>
      <c r="BB200" s="1">
        <v>-0.93330000000000002</v>
      </c>
      <c r="BC200" s="1">
        <v>0.16389999999999999</v>
      </c>
      <c r="BD200" s="1">
        <v>0.64400000000000002</v>
      </c>
      <c r="BE200" s="1">
        <v>-1.0068999999999999</v>
      </c>
      <c r="BF200" s="1">
        <v>0.1958</v>
      </c>
      <c r="BG200" s="1">
        <v>-0.68400000000000005</v>
      </c>
      <c r="BH200" s="1">
        <v>0.33800000000000002</v>
      </c>
      <c r="BI200" s="1">
        <v>2.2764000000000002</v>
      </c>
      <c r="BJ200" s="1">
        <v>-1.7496</v>
      </c>
      <c r="BK200" s="1">
        <v>0.32600000000000001</v>
      </c>
      <c r="BL200" s="1">
        <v>0.67030000000000001</v>
      </c>
      <c r="BM200" s="1">
        <v>0</v>
      </c>
      <c r="BN200" s="1">
        <v>0.73499999999999999</v>
      </c>
      <c r="BO200" s="1">
        <v>0</v>
      </c>
      <c r="BP200" s="1">
        <v>6.2386999999999997</v>
      </c>
      <c r="BQ200" s="1">
        <v>-3.165</v>
      </c>
      <c r="BR200" s="1">
        <v>-0.24310000000000001</v>
      </c>
      <c r="BS200" s="1">
        <v>-0.9022</v>
      </c>
      <c r="BT200" s="1">
        <v>0</v>
      </c>
      <c r="BU200" s="1">
        <v>0.48699999999999999</v>
      </c>
      <c r="BV200" s="1">
        <v>-8.5199999999999998E-2</v>
      </c>
      <c r="BW200" s="1">
        <v>0.20849999999999999</v>
      </c>
      <c r="BX200" s="1">
        <v>-0.21629999999999999</v>
      </c>
      <c r="BY200" s="1">
        <v>-0.19109999999999999</v>
      </c>
      <c r="BZ200" s="1">
        <v>-0.52629999999999999</v>
      </c>
      <c r="CA200" s="1">
        <v>-0.9304</v>
      </c>
      <c r="CB200" s="1">
        <v>-0.14949999999999999</v>
      </c>
      <c r="CC200" s="1">
        <v>-0.85470000000000002</v>
      </c>
      <c r="CD200" s="1">
        <v>-0.1144</v>
      </c>
      <c r="CE200" s="1">
        <v>0.20860000000000001</v>
      </c>
      <c r="CF200" s="1">
        <v>-0.1178</v>
      </c>
      <c r="CG200" s="1">
        <v>-0.67969999999999997</v>
      </c>
      <c r="CH200" s="1">
        <v>0.38290000000000002</v>
      </c>
      <c r="CI200" s="1">
        <v>-0.1724</v>
      </c>
      <c r="CJ200" s="1">
        <v>0.76549999999999996</v>
      </c>
      <c r="CK200" s="1">
        <v>-0.23860000000000001</v>
      </c>
      <c r="CL200" s="1">
        <v>8.1199999999999994E-2</v>
      </c>
      <c r="CM200" s="1">
        <v>0.15629999999999999</v>
      </c>
      <c r="CN200" s="1">
        <v>-6.0199999999999997E-2</v>
      </c>
      <c r="CO200" s="1">
        <v>-0.11269999999999999</v>
      </c>
      <c r="CP200" s="1">
        <v>0.9345</v>
      </c>
      <c r="CQ200" s="1">
        <v>0</v>
      </c>
      <c r="CR200" s="1">
        <v>-4.87E-2</v>
      </c>
      <c r="CS200" s="1">
        <v>-2.5655000000000001</v>
      </c>
      <c r="CT200" s="1">
        <v>-0.1671</v>
      </c>
      <c r="CU200" s="1">
        <v>-0.58450000000000002</v>
      </c>
      <c r="CV200" s="1">
        <v>-0.1852</v>
      </c>
      <c r="CW200" s="1">
        <v>0.45660000000000001</v>
      </c>
      <c r="CX200" s="1">
        <v>-4.9500000000000002E-2</v>
      </c>
      <c r="CY200" s="1">
        <v>-0.31719999999999998</v>
      </c>
      <c r="CZ200" s="1">
        <v>-0.16420000000000001</v>
      </c>
      <c r="DA200" s="1">
        <v>-0.13539999999999999</v>
      </c>
      <c r="DB200" s="1">
        <v>-0.36399999999999999</v>
      </c>
      <c r="DC200" s="1">
        <v>3.2145000000000001</v>
      </c>
      <c r="DD200" s="1">
        <v>-2.5459000000000001</v>
      </c>
      <c r="DE200" s="1">
        <v>0.1542</v>
      </c>
      <c r="DF200" s="1">
        <v>4.0599999999999997E-2</v>
      </c>
      <c r="DG200" s="1">
        <v>-0.14219999999999999</v>
      </c>
      <c r="DH200" s="1">
        <v>0.73850000000000005</v>
      </c>
      <c r="DI200" s="1">
        <v>0.12039999999999999</v>
      </c>
      <c r="DJ200" s="1">
        <v>0.92430000000000001</v>
      </c>
      <c r="DK200" s="1">
        <v>1.0973999999999999</v>
      </c>
      <c r="DL200" s="1">
        <v>0.92769999999999997</v>
      </c>
      <c r="DM200" s="1">
        <v>0.5585</v>
      </c>
      <c r="DN200" s="1">
        <v>0.32740000000000002</v>
      </c>
      <c r="DO200" s="1">
        <v>0.41860000000000003</v>
      </c>
      <c r="DP200" s="1">
        <v>5.3999999999999999E-2</v>
      </c>
      <c r="DQ200" s="1">
        <v>0.37030000000000002</v>
      </c>
      <c r="DR200" s="1">
        <v>0.63770000000000004</v>
      </c>
      <c r="DS200" s="1">
        <v>-0.52939999999999998</v>
      </c>
      <c r="DT200" s="1">
        <v>-0.19320000000000001</v>
      </c>
      <c r="DU200" s="1">
        <v>-0.76439999999999997</v>
      </c>
      <c r="DV200" s="1">
        <v>-0.38840000000000002</v>
      </c>
      <c r="DW200" s="1">
        <v>-0.1079</v>
      </c>
      <c r="DX200" s="1">
        <v>-9.9599999999999994E-2</v>
      </c>
      <c r="DY200" s="1">
        <v>-0.57199999999999995</v>
      </c>
      <c r="DZ200" s="1">
        <v>-0.41560000000000002</v>
      </c>
      <c r="EA200" s="1">
        <v>-0.75109999999999999</v>
      </c>
      <c r="EB200" s="1">
        <v>-0.76449999999999996</v>
      </c>
      <c r="EC200" s="1">
        <v>0.25269999999999998</v>
      </c>
      <c r="ED200" s="1">
        <v>-1.4801</v>
      </c>
      <c r="EE200" s="1">
        <v>0.26079999999999998</v>
      </c>
      <c r="EF200" s="1">
        <v>-0.69389999999999996</v>
      </c>
      <c r="EG200" s="1">
        <v>5.8400000000000001E-2</v>
      </c>
      <c r="EH200" s="1">
        <v>0.58420000000000005</v>
      </c>
      <c r="EI200" s="1">
        <v>1.3100000000000001E-2</v>
      </c>
      <c r="EJ200" s="1">
        <v>0.38490000000000002</v>
      </c>
      <c r="EK200" s="1">
        <v>0.83679999999999999</v>
      </c>
      <c r="EL200" s="1">
        <v>0.1492</v>
      </c>
      <c r="GI200" s="1">
        <v>3.1621999999999999</v>
      </c>
      <c r="HA200" s="1" t="str">
        <f t="shared" si="6"/>
        <v>2018</v>
      </c>
      <c r="HB200" s="1" t="str">
        <f t="shared" si="7"/>
        <v>10</v>
      </c>
    </row>
    <row r="201" spans="1:210">
      <c r="A201" s="3" t="s">
        <v>9</v>
      </c>
      <c r="B201" s="3"/>
      <c r="C201" s="3" t="s">
        <v>3478</v>
      </c>
      <c r="E201" s="1" t="s">
        <v>3479</v>
      </c>
      <c r="F201" s="1">
        <v>-0.2641</v>
      </c>
      <c r="G201" s="1">
        <v>-0.1019</v>
      </c>
      <c r="H201" s="1">
        <v>-0.96660000000000001</v>
      </c>
      <c r="I201" s="1">
        <v>-0.82140000000000002</v>
      </c>
      <c r="J201" s="1">
        <v>0</v>
      </c>
      <c r="K201" s="1">
        <v>0</v>
      </c>
      <c r="L201" s="1">
        <v>0.51459999999999995</v>
      </c>
      <c r="M201" s="1">
        <v>-1.7706</v>
      </c>
      <c r="N201" s="1">
        <v>-0.54390000000000005</v>
      </c>
      <c r="O201" s="1">
        <v>-2.1114999999999999</v>
      </c>
      <c r="P201" s="1">
        <v>0</v>
      </c>
      <c r="Q201" s="1">
        <v>2.9411</v>
      </c>
      <c r="R201" s="1">
        <v>-0.3836</v>
      </c>
      <c r="S201" s="1">
        <v>-1.1999</v>
      </c>
      <c r="T201" s="1">
        <v>0.84550000000000003</v>
      </c>
      <c r="U201" s="1">
        <v>0.80640000000000001</v>
      </c>
      <c r="V201" s="1">
        <v>0.36820000000000003</v>
      </c>
      <c r="W201" s="1">
        <v>0.47960000000000003</v>
      </c>
      <c r="X201" s="1">
        <v>1.7152000000000001</v>
      </c>
      <c r="Y201" s="1">
        <v>0.30030000000000001</v>
      </c>
      <c r="Z201" s="1">
        <v>0</v>
      </c>
      <c r="AA201" s="1">
        <v>1.1842999999999999</v>
      </c>
      <c r="AB201" s="1">
        <v>-0.99129999999999996</v>
      </c>
      <c r="AC201" s="1">
        <v>0.37809999999999999</v>
      </c>
      <c r="AD201" s="1">
        <v>0.2281</v>
      </c>
      <c r="AE201" s="1">
        <v>0.70540000000000003</v>
      </c>
      <c r="AF201" s="1">
        <v>1.28</v>
      </c>
      <c r="AG201" s="1">
        <v>-0.74209999999999998</v>
      </c>
      <c r="AH201" s="1">
        <v>1.3940999999999999</v>
      </c>
      <c r="AI201" s="1">
        <v>0.49809999999999999</v>
      </c>
      <c r="AJ201" s="1">
        <v>-0.40450000000000003</v>
      </c>
      <c r="AK201" s="1">
        <v>4.2999999999999997E-2</v>
      </c>
      <c r="AL201" s="1">
        <v>0.98709999999999998</v>
      </c>
      <c r="AM201" s="1">
        <v>3.0973000000000002</v>
      </c>
      <c r="AN201" s="1">
        <v>-0.27450000000000002</v>
      </c>
      <c r="AO201" s="1">
        <v>-1.4563999999999999</v>
      </c>
      <c r="AP201" s="1">
        <v>-4.0937000000000001</v>
      </c>
      <c r="AQ201" s="1">
        <v>1.9817</v>
      </c>
      <c r="AR201" s="1">
        <v>-0.72840000000000005</v>
      </c>
      <c r="AS201" s="1">
        <v>0.23280000000000001</v>
      </c>
      <c r="AT201" s="1">
        <v>-0.83940000000000003</v>
      </c>
      <c r="AU201" s="1">
        <v>9.3299999999999994E-2</v>
      </c>
      <c r="AV201" s="1">
        <v>-0.3614</v>
      </c>
      <c r="AW201" s="1">
        <v>-0.13300000000000001</v>
      </c>
      <c r="AX201" s="1">
        <v>1.1319999999999999</v>
      </c>
      <c r="AY201" s="1">
        <v>-0.8135</v>
      </c>
      <c r="AZ201" s="1">
        <v>-0.64629999999999999</v>
      </c>
      <c r="BA201" s="1">
        <v>-0.33289999999999997</v>
      </c>
      <c r="BB201" s="1">
        <v>8.3199999999999996E-2</v>
      </c>
      <c r="BC201" s="1">
        <v>-0.4012</v>
      </c>
      <c r="BD201" s="1">
        <v>-1.282</v>
      </c>
      <c r="BE201" s="1">
        <v>-1.1615</v>
      </c>
      <c r="BF201" s="1">
        <v>-2.0914999999999999</v>
      </c>
      <c r="BG201" s="1">
        <v>0.29649999999999999</v>
      </c>
      <c r="BH201" s="1">
        <v>-0.13439999999999999</v>
      </c>
      <c r="BI201" s="1">
        <v>0.81299999999999994</v>
      </c>
      <c r="BJ201" s="1">
        <v>-0.60560000000000003</v>
      </c>
      <c r="BK201" s="1">
        <v>-1.7650999999999999</v>
      </c>
      <c r="BL201" s="1">
        <v>-1.7817000000000001</v>
      </c>
      <c r="BM201" s="1">
        <v>2.1259999999999999</v>
      </c>
      <c r="BN201" s="1">
        <v>-5.7691999999999997</v>
      </c>
      <c r="BO201" s="1">
        <v>3.4481999999999999</v>
      </c>
      <c r="BP201" s="1">
        <v>0.27039999999999997</v>
      </c>
      <c r="BQ201" s="1">
        <v>-0.31</v>
      </c>
      <c r="BR201" s="1">
        <v>-0.1951</v>
      </c>
      <c r="BS201" s="1">
        <v>0.2281</v>
      </c>
      <c r="BT201" s="1">
        <v>-0.24809999999999999</v>
      </c>
      <c r="BU201" s="1">
        <v>6.2801</v>
      </c>
      <c r="BV201" s="1">
        <v>-3.5274000000000001</v>
      </c>
      <c r="BW201" s="1">
        <v>-7.6300000000000007E-2</v>
      </c>
      <c r="BX201" s="1">
        <v>-0.84079999999999999</v>
      </c>
      <c r="BY201" s="1">
        <v>0.1066</v>
      </c>
      <c r="BZ201" s="1">
        <v>0</v>
      </c>
      <c r="CA201" s="1">
        <v>0.1661</v>
      </c>
      <c r="CB201" s="1">
        <v>-0.4955</v>
      </c>
      <c r="CC201" s="1">
        <v>-8.6400000000000005E-2</v>
      </c>
      <c r="CD201" s="1">
        <v>-0.1137</v>
      </c>
      <c r="CE201" s="1">
        <v>-0.43359999999999999</v>
      </c>
      <c r="CF201" s="1">
        <v>-1.4481999999999999</v>
      </c>
      <c r="CG201" s="1">
        <v>-8.2600000000000007E-2</v>
      </c>
      <c r="CH201" s="1">
        <v>0.62380000000000002</v>
      </c>
      <c r="CI201" s="1">
        <v>-0.34300000000000003</v>
      </c>
      <c r="CJ201" s="1">
        <v>0.66879999999999995</v>
      </c>
      <c r="CK201" s="1">
        <v>-0.1789</v>
      </c>
      <c r="CL201" s="1">
        <v>0.36409999999999998</v>
      </c>
      <c r="CM201" s="1">
        <v>0.25740000000000002</v>
      </c>
      <c r="CN201" s="1">
        <v>-7.9799999999999996E-2</v>
      </c>
      <c r="CO201" s="1">
        <v>-3.5400000000000001E-2</v>
      </c>
      <c r="CP201" s="1">
        <v>-0.623</v>
      </c>
      <c r="CQ201" s="1">
        <v>4.6899999999999997E-2</v>
      </c>
      <c r="CR201" s="1">
        <v>-1.0204</v>
      </c>
      <c r="CS201" s="1">
        <v>-1.8012999999999999</v>
      </c>
      <c r="CT201" s="1">
        <v>-0.27700000000000002</v>
      </c>
      <c r="CU201" s="1">
        <v>-0.58620000000000005</v>
      </c>
      <c r="CV201" s="1">
        <v>1.6584000000000001</v>
      </c>
      <c r="CW201" s="1">
        <v>-1.3629</v>
      </c>
      <c r="CX201" s="1">
        <v>0</v>
      </c>
      <c r="CY201" s="1">
        <v>-0.47560000000000002</v>
      </c>
      <c r="CZ201" s="1">
        <v>-1.2068000000000001</v>
      </c>
      <c r="DA201" s="1">
        <v>-6.7799999999999999E-2</v>
      </c>
      <c r="DB201" s="1">
        <v>-2.4843999999999999</v>
      </c>
      <c r="DC201" s="1">
        <v>-1.1166</v>
      </c>
      <c r="DD201" s="1">
        <v>-0.71830000000000005</v>
      </c>
      <c r="DE201" s="1">
        <v>0.15440000000000001</v>
      </c>
      <c r="DF201" s="1">
        <v>9.0200000000000002E-2</v>
      </c>
      <c r="DG201" s="1">
        <v>8.2299999999999998E-2</v>
      </c>
      <c r="DH201" s="1">
        <v>0.41959999999999997</v>
      </c>
      <c r="DI201" s="1">
        <v>0.31859999999999999</v>
      </c>
      <c r="DJ201" s="1">
        <v>0.38450000000000001</v>
      </c>
      <c r="DK201" s="1">
        <v>0.38150000000000001</v>
      </c>
      <c r="DL201" s="1">
        <v>0.39369999999999999</v>
      </c>
      <c r="DM201" s="1">
        <v>-0.1421</v>
      </c>
      <c r="DN201" s="1">
        <v>5.9499999999999997E-2</v>
      </c>
      <c r="DO201" s="1">
        <v>0.17230000000000001</v>
      </c>
      <c r="DP201" s="1">
        <v>0.70420000000000005</v>
      </c>
      <c r="DQ201" s="1">
        <v>0.15820000000000001</v>
      </c>
      <c r="DR201" s="1">
        <v>0.35799999999999998</v>
      </c>
      <c r="DS201" s="1">
        <v>-0.37430000000000002</v>
      </c>
      <c r="DT201" s="1">
        <v>-1.3444</v>
      </c>
      <c r="DU201" s="1">
        <v>-1.0956999999999999</v>
      </c>
      <c r="DV201" s="1">
        <v>-0.66920000000000002</v>
      </c>
      <c r="DW201" s="1">
        <v>-1.5118</v>
      </c>
      <c r="DX201" s="1">
        <v>-1.2419</v>
      </c>
      <c r="DY201" s="1">
        <v>0.17119999999999999</v>
      </c>
      <c r="DZ201" s="1">
        <v>0.95009999999999994</v>
      </c>
      <c r="EA201" s="1">
        <v>-0.30990000000000001</v>
      </c>
      <c r="EB201" s="1">
        <v>-0.84079999999999999</v>
      </c>
      <c r="EC201" s="1">
        <v>-0.85719999999999996</v>
      </c>
      <c r="ED201" s="1">
        <v>0.88800000000000001</v>
      </c>
      <c r="EE201" s="1">
        <v>0.31080000000000002</v>
      </c>
      <c r="EF201" s="1">
        <v>8.5199999999999998E-2</v>
      </c>
      <c r="EG201" s="1">
        <v>-1.55E-2</v>
      </c>
      <c r="EH201" s="1">
        <v>0.72499999999999998</v>
      </c>
      <c r="EI201" s="1">
        <v>-8.6199999999999999E-2</v>
      </c>
      <c r="EJ201" s="1">
        <v>-0.24579999999999999</v>
      </c>
      <c r="EK201" s="1">
        <v>-3.8600000000000002E-2</v>
      </c>
      <c r="EL201" s="1">
        <v>0.18740000000000001</v>
      </c>
      <c r="GI201" s="1">
        <v>3.1084999999999998</v>
      </c>
      <c r="HA201" s="1" t="str">
        <f t="shared" si="6"/>
        <v>2018</v>
      </c>
      <c r="HB201" s="1" t="str">
        <f t="shared" si="7"/>
        <v>10</v>
      </c>
    </row>
    <row r="202" spans="1:210">
      <c r="A202" s="3" t="s">
        <v>9</v>
      </c>
      <c r="B202" s="3"/>
      <c r="C202" s="3" t="s">
        <v>3480</v>
      </c>
      <c r="E202" s="1" t="s">
        <v>3481</v>
      </c>
      <c r="F202" s="1">
        <v>0.75049999999999994</v>
      </c>
      <c r="G202" s="1">
        <v>0.75109999999999999</v>
      </c>
      <c r="H202" s="1">
        <v>-0.1409</v>
      </c>
      <c r="I202" s="1">
        <v>-0.61609999999999998</v>
      </c>
      <c r="J202" s="1">
        <v>-0.89490000000000003</v>
      </c>
      <c r="K202" s="1">
        <v>0.28260000000000002</v>
      </c>
      <c r="L202" s="1">
        <v>0.4788</v>
      </c>
      <c r="M202" s="1">
        <v>-1.2273000000000001</v>
      </c>
      <c r="N202" s="1">
        <v>-0.27289999999999998</v>
      </c>
      <c r="O202" s="1">
        <v>-1.9300999999999999</v>
      </c>
      <c r="P202" s="1">
        <v>-2.6126</v>
      </c>
      <c r="Q202" s="1">
        <v>1.7578</v>
      </c>
      <c r="R202" s="1">
        <v>-2.76E-2</v>
      </c>
      <c r="S202" s="1">
        <v>0.21460000000000001</v>
      </c>
      <c r="T202" s="1">
        <v>0.26729999999999998</v>
      </c>
      <c r="U202" s="1">
        <v>-7.3200000000000001E-2</v>
      </c>
      <c r="V202" s="1">
        <v>0.15670000000000001</v>
      </c>
      <c r="W202" s="1">
        <v>1.0804</v>
      </c>
      <c r="X202" s="1">
        <v>1.7063999999999999</v>
      </c>
      <c r="Y202" s="1">
        <v>0.21299999999999999</v>
      </c>
      <c r="Z202" s="1">
        <v>-0.2271</v>
      </c>
      <c r="AA202" s="1">
        <v>0.51939999999999997</v>
      </c>
      <c r="AB202" s="1">
        <v>-0.2475</v>
      </c>
      <c r="AC202" s="1">
        <v>-0.216</v>
      </c>
      <c r="AD202" s="1">
        <v>0</v>
      </c>
      <c r="AE202" s="1">
        <v>0.88329999999999997</v>
      </c>
      <c r="AF202" s="1">
        <v>0.4022</v>
      </c>
      <c r="AG202" s="1">
        <v>-0.308</v>
      </c>
      <c r="AH202" s="1">
        <v>0.87280000000000002</v>
      </c>
      <c r="AI202" s="1">
        <v>1.7947</v>
      </c>
      <c r="AJ202" s="1">
        <v>-0.86950000000000005</v>
      </c>
      <c r="AK202" s="1">
        <v>0.38790000000000002</v>
      </c>
      <c r="AL202" s="1">
        <v>0.3861</v>
      </c>
      <c r="AM202" s="1">
        <v>3.0303</v>
      </c>
      <c r="AN202" s="1">
        <v>0.9254</v>
      </c>
      <c r="AO202" s="1">
        <v>0.35120000000000001</v>
      </c>
      <c r="AP202" s="1">
        <v>0.21779999999999999</v>
      </c>
      <c r="AQ202" s="1">
        <v>-0.52</v>
      </c>
      <c r="AR202" s="1">
        <v>-0.2079</v>
      </c>
      <c r="AS202" s="1">
        <v>0.66169999999999995</v>
      </c>
      <c r="AT202" s="1">
        <v>-0.94240000000000002</v>
      </c>
      <c r="AU202" s="1">
        <v>-0.65910000000000002</v>
      </c>
      <c r="AV202" s="1">
        <v>-2.0102000000000002</v>
      </c>
      <c r="AW202" s="1">
        <v>0.46229999999999999</v>
      </c>
      <c r="AX202" s="1">
        <v>0.4647</v>
      </c>
      <c r="AY202" s="1">
        <v>-0.40510000000000002</v>
      </c>
      <c r="AZ202" s="1">
        <v>0.1454</v>
      </c>
      <c r="BA202" s="1">
        <v>0.56240000000000001</v>
      </c>
      <c r="BB202" s="1">
        <v>0.84840000000000004</v>
      </c>
      <c r="BC202" s="1">
        <v>-0.31790000000000002</v>
      </c>
      <c r="BD202" s="1">
        <v>-0.77980000000000005</v>
      </c>
      <c r="BE202" s="1">
        <v>-0.21340000000000001</v>
      </c>
      <c r="BF202" s="1">
        <v>0.57099999999999995</v>
      </c>
      <c r="BG202" s="1">
        <v>0.3004</v>
      </c>
      <c r="BH202" s="1">
        <v>-0.20019999999999999</v>
      </c>
      <c r="BI202" s="1">
        <v>0.2044</v>
      </c>
      <c r="BJ202" s="1">
        <v>-0.33510000000000001</v>
      </c>
      <c r="BK202" s="1">
        <v>-0.77200000000000002</v>
      </c>
      <c r="BL202" s="1">
        <v>-0.22750000000000001</v>
      </c>
      <c r="BM202" s="1">
        <v>-0.14829999999999999</v>
      </c>
      <c r="BN202" s="1">
        <v>1.8227</v>
      </c>
      <c r="BO202" s="1">
        <v>-0.56410000000000005</v>
      </c>
      <c r="BP202" s="1">
        <v>0.88160000000000005</v>
      </c>
      <c r="BQ202" s="1">
        <v>-0.61870000000000003</v>
      </c>
      <c r="BR202" s="1">
        <v>-9.74E-2</v>
      </c>
      <c r="BS202" s="1">
        <v>0.15459999999999999</v>
      </c>
      <c r="BT202" s="1">
        <v>-0.49199999999999999</v>
      </c>
      <c r="BU202" s="1">
        <v>-0.59699999999999998</v>
      </c>
      <c r="BV202" s="1">
        <v>1.1509</v>
      </c>
      <c r="BW202" s="1">
        <v>0.1925</v>
      </c>
      <c r="BX202" s="1">
        <v>0.18140000000000001</v>
      </c>
      <c r="BY202" s="1">
        <v>-0.28649999999999998</v>
      </c>
      <c r="BZ202" s="1">
        <v>0</v>
      </c>
      <c r="CA202" s="1">
        <v>0.2767</v>
      </c>
      <c r="CB202" s="1">
        <v>-0.4955</v>
      </c>
      <c r="CC202" s="1">
        <v>8.7800000000000003E-2</v>
      </c>
      <c r="CD202" s="1">
        <v>-0.22539999999999999</v>
      </c>
      <c r="CE202" s="1">
        <v>0.16750000000000001</v>
      </c>
      <c r="CF202" s="1">
        <v>-0.17449999999999999</v>
      </c>
      <c r="CG202" s="1">
        <v>-0.74629999999999996</v>
      </c>
      <c r="CH202" s="1">
        <v>1.4513</v>
      </c>
      <c r="CI202" s="1">
        <v>-0.62529999999999997</v>
      </c>
      <c r="CJ202" s="1">
        <v>1.3512999999999999</v>
      </c>
      <c r="CK202" s="1">
        <v>-3.0804999999999998</v>
      </c>
      <c r="CL202" s="1">
        <v>7.6499999999999999E-2</v>
      </c>
      <c r="CM202" s="1">
        <v>0.38669999999999999</v>
      </c>
      <c r="CN202" s="1">
        <v>0.21</v>
      </c>
      <c r="CO202" s="1">
        <v>-4.2299999999999997E-2</v>
      </c>
      <c r="CP202" s="1">
        <v>-0.31259999999999999</v>
      </c>
      <c r="CQ202" s="1">
        <v>0.42549999999999999</v>
      </c>
      <c r="CR202" s="1">
        <v>-0.59050000000000002</v>
      </c>
      <c r="CS202" s="1">
        <v>-0.93610000000000004</v>
      </c>
      <c r="CT202" s="1">
        <v>-0.55089999999999995</v>
      </c>
      <c r="CU202" s="1">
        <v>-0.34279999999999999</v>
      </c>
      <c r="CV202" s="1">
        <v>-6.1400000000000003E-2</v>
      </c>
      <c r="CW202" s="1">
        <v>0.61380000000000001</v>
      </c>
      <c r="CX202" s="1">
        <v>-9.9099999999999994E-2</v>
      </c>
      <c r="CY202" s="1">
        <v>0.10589999999999999</v>
      </c>
      <c r="CZ202" s="1">
        <v>-0.72060000000000002</v>
      </c>
      <c r="DA202" s="1">
        <v>-0.1022</v>
      </c>
      <c r="DB202" s="1">
        <v>-1.5126999999999999</v>
      </c>
      <c r="DC202" s="1">
        <v>0.76500000000000001</v>
      </c>
      <c r="DD202" s="1">
        <v>-1.3552</v>
      </c>
      <c r="DE202" s="1">
        <v>-0.10290000000000001</v>
      </c>
      <c r="DF202" s="1">
        <v>-0.15559999999999999</v>
      </c>
      <c r="DG202" s="1">
        <v>-0.1085</v>
      </c>
      <c r="DH202" s="1">
        <v>0.4279</v>
      </c>
      <c r="DI202" s="1">
        <v>0.1583</v>
      </c>
      <c r="DJ202" s="1">
        <v>0.63249999999999995</v>
      </c>
      <c r="DK202" s="1">
        <v>0.63649999999999995</v>
      </c>
      <c r="DL202" s="1">
        <v>0.57879999999999998</v>
      </c>
      <c r="DM202" s="1">
        <v>0.2419</v>
      </c>
      <c r="DN202" s="1">
        <v>0.43990000000000001</v>
      </c>
      <c r="DO202" s="1">
        <v>6.6199999999999995E-2</v>
      </c>
      <c r="DP202" s="1">
        <v>1.2015</v>
      </c>
      <c r="DQ202" s="1">
        <v>0.37069999999999997</v>
      </c>
      <c r="DR202" s="1">
        <v>0.55920000000000003</v>
      </c>
      <c r="DS202" s="1">
        <v>0.28320000000000001</v>
      </c>
      <c r="DT202" s="1">
        <v>-1.7857000000000001</v>
      </c>
      <c r="DU202" s="1">
        <v>-1.0023</v>
      </c>
      <c r="DV202" s="1">
        <v>-0.33800000000000002</v>
      </c>
      <c r="DW202" s="1">
        <v>-0.38290000000000002</v>
      </c>
      <c r="DX202" s="1">
        <v>1.3768</v>
      </c>
      <c r="DY202" s="1">
        <v>-0.34160000000000001</v>
      </c>
      <c r="DZ202" s="1">
        <v>0.1176</v>
      </c>
      <c r="EA202" s="1">
        <v>-0.1799</v>
      </c>
      <c r="EB202" s="1">
        <v>-0.87470000000000003</v>
      </c>
      <c r="EC202" s="1">
        <v>-0.45450000000000002</v>
      </c>
      <c r="ED202" s="1">
        <v>1.044</v>
      </c>
      <c r="EE202" s="1">
        <v>0.39439999999999997</v>
      </c>
      <c r="EF202" s="1">
        <v>2.76E-2</v>
      </c>
      <c r="EG202" s="1">
        <v>4.2999999999999997E-2</v>
      </c>
      <c r="EH202" s="1">
        <v>0.59319999999999995</v>
      </c>
      <c r="EI202" s="1">
        <v>8.9999999999999998E-4</v>
      </c>
      <c r="EJ202" s="1">
        <v>-9.4E-2</v>
      </c>
      <c r="EK202" s="1">
        <v>7.0300000000000001E-2</v>
      </c>
      <c r="EL202" s="1">
        <v>0.28410000000000002</v>
      </c>
      <c r="GI202" s="1">
        <v>2.5261999999999998</v>
      </c>
      <c r="HA202" s="1" t="str">
        <f t="shared" si="6"/>
        <v>2018</v>
      </c>
      <c r="HB202" s="1" t="str">
        <f t="shared" si="7"/>
        <v>10</v>
      </c>
    </row>
    <row r="203" spans="1:210">
      <c r="A203" s="3" t="s">
        <v>9</v>
      </c>
      <c r="B203" s="3"/>
      <c r="C203" s="3" t="s">
        <v>3482</v>
      </c>
      <c r="E203" s="1" t="s">
        <v>3483</v>
      </c>
      <c r="F203" s="1">
        <v>-8.7300000000000003E-2</v>
      </c>
      <c r="G203" s="1">
        <v>-6.7799999999999999E-2</v>
      </c>
      <c r="H203" s="1">
        <v>-1.1834</v>
      </c>
      <c r="I203" s="1">
        <v>-1.0334000000000001</v>
      </c>
      <c r="J203" s="1">
        <v>-1.3986000000000001</v>
      </c>
      <c r="K203" s="1">
        <v>-0.3342</v>
      </c>
      <c r="L203" s="1">
        <v>0.39739999999999998</v>
      </c>
      <c r="M203" s="1">
        <v>-1.8997999999999999</v>
      </c>
      <c r="N203" s="1">
        <v>-1.0992999999999999</v>
      </c>
      <c r="O203" s="1">
        <v>-2.7871999999999999</v>
      </c>
      <c r="P203" s="1">
        <v>-1.3925000000000001</v>
      </c>
      <c r="Q203" s="1">
        <v>8.4895999999999994</v>
      </c>
      <c r="R203" s="1">
        <v>-1.0606</v>
      </c>
      <c r="S203" s="1">
        <v>-1.1358999999999999</v>
      </c>
      <c r="T203" s="1">
        <v>-0.26369999999999999</v>
      </c>
      <c r="U203" s="1">
        <v>-0.21679999999999999</v>
      </c>
      <c r="V203" s="1">
        <v>-0.41170000000000001</v>
      </c>
      <c r="W203" s="1">
        <v>-0.1081</v>
      </c>
      <c r="X203" s="1">
        <v>-0.16830000000000001</v>
      </c>
      <c r="Y203" s="1">
        <v>0.74560000000000004</v>
      </c>
      <c r="Z203" s="1">
        <v>-0.45829999999999999</v>
      </c>
      <c r="AA203" s="1">
        <v>0.2994</v>
      </c>
      <c r="AB203" s="1">
        <v>-0.625</v>
      </c>
      <c r="AC203" s="1">
        <v>0.38080000000000003</v>
      </c>
      <c r="AD203" s="1">
        <v>-0.2261</v>
      </c>
      <c r="AE203" s="1">
        <v>-0.34899999999999998</v>
      </c>
      <c r="AF203" s="1">
        <v>0.31569999999999998</v>
      </c>
      <c r="AG203" s="1">
        <v>-0.249</v>
      </c>
      <c r="AH203" s="1">
        <v>0.49199999999999999</v>
      </c>
      <c r="AI203" s="1">
        <v>0.53300000000000003</v>
      </c>
      <c r="AJ203" s="1">
        <v>-0.88370000000000004</v>
      </c>
      <c r="AK203" s="1">
        <v>0.73719999999999997</v>
      </c>
      <c r="AL203" s="1">
        <v>0</v>
      </c>
      <c r="AM203" s="1">
        <v>1.2875000000000001</v>
      </c>
      <c r="AN203" s="1">
        <v>-4.5400000000000003E-2</v>
      </c>
      <c r="AO203" s="1">
        <v>0.2331</v>
      </c>
      <c r="AP203" s="1">
        <v>0.1535</v>
      </c>
      <c r="AQ203" s="1">
        <v>-0.5988</v>
      </c>
      <c r="AR203" s="1">
        <v>-0.30759999999999998</v>
      </c>
      <c r="AS203" s="1">
        <v>0.37869999999999998</v>
      </c>
      <c r="AT203" s="1">
        <v>-0.63690000000000002</v>
      </c>
      <c r="AU203" s="1">
        <v>-0.61229999999999996</v>
      </c>
      <c r="AV203" s="1">
        <v>-0.95760000000000001</v>
      </c>
      <c r="AW203" s="1">
        <v>-0.32890000000000003</v>
      </c>
      <c r="AX203" s="1">
        <v>0.24829999999999999</v>
      </c>
      <c r="AY203" s="1">
        <v>-0.27279999999999999</v>
      </c>
      <c r="AZ203" s="1">
        <v>-0.85619999999999996</v>
      </c>
      <c r="BA203" s="1">
        <v>-0.4405</v>
      </c>
      <c r="BB203" s="1">
        <v>0.13589999999999999</v>
      </c>
      <c r="BC203" s="1">
        <v>-8.1100000000000005E-2</v>
      </c>
      <c r="BD203" s="1">
        <v>1.0462</v>
      </c>
      <c r="BE203" s="1">
        <v>-1.6433</v>
      </c>
      <c r="BF203" s="1">
        <v>-0.66349999999999998</v>
      </c>
      <c r="BG203" s="1">
        <v>1.1129</v>
      </c>
      <c r="BH203" s="1">
        <v>-0.67379999999999995</v>
      </c>
      <c r="BI203" s="1">
        <v>0.998</v>
      </c>
      <c r="BJ203" s="1">
        <v>-1.0847</v>
      </c>
      <c r="BK203" s="1">
        <v>0.55100000000000005</v>
      </c>
      <c r="BL203" s="1">
        <v>0.34010000000000001</v>
      </c>
      <c r="BM203" s="1">
        <v>-0.8196</v>
      </c>
      <c r="BN203" s="1">
        <v>-0.73299999999999998</v>
      </c>
      <c r="BO203" s="1">
        <v>0.28570000000000001</v>
      </c>
      <c r="BP203" s="1">
        <v>1.5790999999999999</v>
      </c>
      <c r="BQ203" s="1">
        <v>-0.99919999999999998</v>
      </c>
      <c r="BR203" s="1">
        <v>-0.33889999999999998</v>
      </c>
      <c r="BS203" s="1">
        <v>1.0613999999999999</v>
      </c>
      <c r="BT203" s="1">
        <v>-0.62109999999999999</v>
      </c>
      <c r="BU203" s="1">
        <v>-3.0487000000000002</v>
      </c>
      <c r="BV203" s="1">
        <v>0.92220000000000002</v>
      </c>
      <c r="BW203" s="1">
        <v>-0.58620000000000005</v>
      </c>
      <c r="BX203" s="1">
        <v>-1.3496999999999999</v>
      </c>
      <c r="BY203" s="1">
        <v>0.35880000000000001</v>
      </c>
      <c r="BZ203" s="1">
        <v>-0.58099999999999996</v>
      </c>
      <c r="CA203" s="1">
        <v>-0.66220000000000001</v>
      </c>
      <c r="CB203" s="1">
        <v>-0.24809999999999999</v>
      </c>
      <c r="CC203" s="1">
        <v>0.60289999999999999</v>
      </c>
      <c r="CD203" s="1">
        <v>-0.68330000000000002</v>
      </c>
      <c r="CE203" s="1">
        <v>-0.42120000000000002</v>
      </c>
      <c r="CF203" s="1">
        <v>-1.7585</v>
      </c>
      <c r="CG203" s="1">
        <v>2.06E-2</v>
      </c>
      <c r="CH203" s="1">
        <v>1.1903999999999999</v>
      </c>
      <c r="CI203" s="1">
        <v>-0.63070000000000004</v>
      </c>
      <c r="CJ203" s="1">
        <v>0.75860000000000005</v>
      </c>
      <c r="CK203" s="1">
        <v>-0.36509999999999998</v>
      </c>
      <c r="CL203" s="1">
        <v>-6.3399999999999998E-2</v>
      </c>
      <c r="CM203" s="1">
        <v>1.2999999999999999E-2</v>
      </c>
      <c r="CN203" s="1">
        <v>-0.50919999999999999</v>
      </c>
      <c r="CO203" s="1">
        <v>-7.5800000000000006E-2</v>
      </c>
      <c r="CP203" s="1">
        <v>-0.4617</v>
      </c>
      <c r="CQ203" s="1">
        <v>4.65E-2</v>
      </c>
      <c r="CR203" s="1">
        <v>1.2858000000000001</v>
      </c>
      <c r="CS203" s="1">
        <v>-2.4390000000000001</v>
      </c>
      <c r="CT203" s="1">
        <v>-0.82779999999999998</v>
      </c>
      <c r="CU203" s="1">
        <v>-0.34239999999999998</v>
      </c>
      <c r="CV203" s="1">
        <v>0.80989999999999995</v>
      </c>
      <c r="CW203" s="1">
        <v>2.5588000000000002</v>
      </c>
      <c r="CX203" s="1">
        <v>0.74439999999999995</v>
      </c>
      <c r="CY203" s="1">
        <v>0.95330000000000004</v>
      </c>
      <c r="CZ203" s="1">
        <v>0.89480000000000004</v>
      </c>
      <c r="DA203" s="1">
        <v>-0.3372</v>
      </c>
      <c r="DB203" s="1">
        <v>0.26300000000000001</v>
      </c>
      <c r="DC203" s="1">
        <v>1.0297000000000001</v>
      </c>
      <c r="DD203" s="1">
        <v>-1.4204000000000001</v>
      </c>
      <c r="DE203" s="1">
        <v>0.15429999999999999</v>
      </c>
      <c r="DF203" s="1">
        <v>0.21959999999999999</v>
      </c>
      <c r="DG203" s="1">
        <v>-0.1114</v>
      </c>
      <c r="DH203" s="1">
        <v>0.14960000000000001</v>
      </c>
      <c r="DI203" s="1">
        <v>0.50390000000000001</v>
      </c>
      <c r="DJ203" s="1">
        <v>0.57789999999999997</v>
      </c>
      <c r="DK203" s="1">
        <v>0.59989999999999999</v>
      </c>
      <c r="DL203" s="1">
        <v>0.55710000000000004</v>
      </c>
      <c r="DM203" s="1">
        <v>0.31059999999999999</v>
      </c>
      <c r="DN203" s="1">
        <v>0.46100000000000002</v>
      </c>
      <c r="DO203" s="1">
        <v>-1.17E-2</v>
      </c>
      <c r="DP203" s="1">
        <v>0.75260000000000005</v>
      </c>
      <c r="DQ203" s="1">
        <v>0.31509999999999999</v>
      </c>
      <c r="DR203" s="1">
        <v>-0.17680000000000001</v>
      </c>
      <c r="DS203" s="1">
        <v>0.75270000000000004</v>
      </c>
      <c r="DT203" s="1">
        <v>-2.2988</v>
      </c>
      <c r="DU203" s="1">
        <v>-0.76549999999999996</v>
      </c>
      <c r="DV203" s="1">
        <v>0.33289999999999997</v>
      </c>
      <c r="DW203" s="1">
        <v>-0.92190000000000005</v>
      </c>
      <c r="DX203" s="1">
        <v>1.8753</v>
      </c>
      <c r="DY203" s="1">
        <v>-0.40110000000000001</v>
      </c>
      <c r="DZ203" s="1">
        <v>-5.79E-2</v>
      </c>
      <c r="EA203" s="1">
        <v>-0.52569999999999995</v>
      </c>
      <c r="EB203" s="1">
        <v>-0.95809999999999995</v>
      </c>
      <c r="EC203" s="1">
        <v>-0.30030000000000001</v>
      </c>
      <c r="ED203" s="1">
        <v>0.45710000000000001</v>
      </c>
      <c r="EE203" s="1">
        <v>0.42649999999999999</v>
      </c>
      <c r="EF203" s="1">
        <v>-0.17749999999999999</v>
      </c>
      <c r="EG203" s="1">
        <v>-0.26550000000000001</v>
      </c>
      <c r="EH203" s="1">
        <v>0.32479999999999998</v>
      </c>
      <c r="EI203" s="1">
        <v>9.8799999999999999E-2</v>
      </c>
      <c r="EJ203" s="1">
        <v>0.45129999999999998</v>
      </c>
      <c r="EK203" s="1">
        <v>0.58350000000000002</v>
      </c>
      <c r="EL203" s="1">
        <v>-0.51100000000000001</v>
      </c>
      <c r="GI203" s="1">
        <v>1.86</v>
      </c>
      <c r="HA203" s="1" t="str">
        <f t="shared" si="6"/>
        <v>2018</v>
      </c>
      <c r="HB203" s="1" t="str">
        <f t="shared" si="7"/>
        <v>10</v>
      </c>
    </row>
    <row r="204" spans="1:210">
      <c r="A204" s="3" t="s">
        <v>9</v>
      </c>
      <c r="B204" s="3"/>
      <c r="C204" s="3" t="s">
        <v>3484</v>
      </c>
      <c r="E204" s="1" t="s">
        <v>3485</v>
      </c>
      <c r="F204" s="1">
        <v>-0.39889999999999998</v>
      </c>
      <c r="G204" s="1">
        <v>0.13789999999999999</v>
      </c>
      <c r="H204" s="1">
        <v>0.1226</v>
      </c>
      <c r="I204" s="1">
        <v>-0.21970000000000001</v>
      </c>
      <c r="J204" s="1">
        <v>-0.48120000000000002</v>
      </c>
      <c r="K204" s="1">
        <v>-0.28210000000000002</v>
      </c>
      <c r="L204" s="1">
        <v>0.9728</v>
      </c>
      <c r="M204" s="1">
        <v>-1.6637999999999999</v>
      </c>
      <c r="N204" s="1">
        <v>-0.27660000000000001</v>
      </c>
      <c r="O204" s="1">
        <v>-2.0417000000000001</v>
      </c>
      <c r="P204" s="1">
        <v>-0.33550000000000002</v>
      </c>
      <c r="Q204" s="1">
        <v>10.882899999999999</v>
      </c>
      <c r="R204" s="1">
        <v>0.64470000000000005</v>
      </c>
      <c r="S204" s="1">
        <v>0.47370000000000001</v>
      </c>
      <c r="T204" s="1">
        <v>-0.30449999999999999</v>
      </c>
      <c r="U204" s="1">
        <v>-3.6700000000000003E-2</v>
      </c>
      <c r="V204" s="1">
        <v>-0.46750000000000003</v>
      </c>
      <c r="W204" s="1">
        <v>0.82530000000000003</v>
      </c>
      <c r="X204" s="1">
        <v>1.1944999999999999</v>
      </c>
      <c r="Y204" s="1">
        <v>0.54</v>
      </c>
      <c r="Z204" s="1">
        <v>-0.29580000000000001</v>
      </c>
      <c r="AA204" s="1">
        <v>0.90390000000000004</v>
      </c>
      <c r="AB204" s="1">
        <v>-0.60970000000000002</v>
      </c>
      <c r="AC204" s="1">
        <v>-2.2185999999999999</v>
      </c>
      <c r="AD204" s="1">
        <v>-0.46</v>
      </c>
      <c r="AE204" s="1">
        <v>1.0732999999999999</v>
      </c>
      <c r="AF204" s="1">
        <v>0.98680000000000001</v>
      </c>
      <c r="AG204" s="1">
        <v>-0.60670000000000002</v>
      </c>
      <c r="AH204" s="1">
        <v>-0.24690000000000001</v>
      </c>
      <c r="AI204" s="1">
        <v>-0.35460000000000003</v>
      </c>
      <c r="AJ204" s="1">
        <v>-6.8000000000000005E-2</v>
      </c>
      <c r="AK204" s="1">
        <v>1.1749000000000001</v>
      </c>
      <c r="AL204" s="1">
        <v>0</v>
      </c>
      <c r="AM204" s="1">
        <v>2.5861999999999998</v>
      </c>
      <c r="AN204" s="1">
        <v>4.53E-2</v>
      </c>
      <c r="AO204" s="1">
        <v>1.0946</v>
      </c>
      <c r="AP204" s="1">
        <v>-0.18690000000000001</v>
      </c>
      <c r="AQ204" s="1">
        <v>-0.22220000000000001</v>
      </c>
      <c r="AR204" s="1">
        <v>-0.7792</v>
      </c>
      <c r="AS204" s="1">
        <v>-3.9300000000000002E-2</v>
      </c>
      <c r="AT204" s="1">
        <v>-0.623</v>
      </c>
      <c r="AU204" s="1">
        <v>-1.0566</v>
      </c>
      <c r="AV204" s="1">
        <v>-1.6774</v>
      </c>
      <c r="AW204" s="1">
        <v>0.64259999999999995</v>
      </c>
      <c r="AX204" s="1">
        <v>0.86609999999999998</v>
      </c>
      <c r="AY204" s="1">
        <v>-0.33279999999999998</v>
      </c>
      <c r="AZ204" s="1">
        <v>-0.50119999999999998</v>
      </c>
      <c r="BA204" s="1">
        <v>0.44590000000000002</v>
      </c>
      <c r="BB204" s="1">
        <v>-1.7428999999999999</v>
      </c>
      <c r="BC204" s="1">
        <v>0.56679999999999997</v>
      </c>
      <c r="BD204" s="1">
        <v>-1.0860000000000001</v>
      </c>
      <c r="BE204" s="1">
        <v>-1.5444</v>
      </c>
      <c r="BF204" s="1">
        <v>-0.81189999999999996</v>
      </c>
      <c r="BG204" s="1">
        <v>0.62629999999999997</v>
      </c>
      <c r="BH204" s="1">
        <v>-0.45689999999999997</v>
      </c>
      <c r="BI204" s="1">
        <v>-1.9703999999999999</v>
      </c>
      <c r="BJ204" s="1">
        <v>6.6400000000000001E-2</v>
      </c>
      <c r="BK204" s="1">
        <v>3.6799999999999999E-2</v>
      </c>
      <c r="BL204" s="1">
        <v>0.34360000000000002</v>
      </c>
      <c r="BM204" s="1">
        <v>0.37030000000000002</v>
      </c>
      <c r="BN204" s="1">
        <v>-2.6332</v>
      </c>
      <c r="BO204" s="1">
        <v>1.5395000000000001</v>
      </c>
      <c r="BP204" s="1">
        <v>2.7690999999999999</v>
      </c>
      <c r="BQ204" s="1">
        <v>-1.4502999999999999</v>
      </c>
      <c r="BR204" s="1">
        <v>2.1865000000000001</v>
      </c>
      <c r="BS204" s="1">
        <v>0.64459999999999995</v>
      </c>
      <c r="BT204" s="1">
        <v>-0.60160000000000002</v>
      </c>
      <c r="BU204" s="1">
        <v>1.1781999999999999</v>
      </c>
      <c r="BV204" s="1">
        <v>0.88329999999999997</v>
      </c>
      <c r="BW204" s="1">
        <v>-0.44240000000000002</v>
      </c>
      <c r="BX204" s="1">
        <v>-1.5301</v>
      </c>
      <c r="BY204" s="1">
        <v>0.34429999999999999</v>
      </c>
      <c r="BZ204" s="1">
        <v>-5.2900000000000003E-2</v>
      </c>
      <c r="CA204" s="1">
        <v>0.3322</v>
      </c>
      <c r="CB204" s="1">
        <v>-0.495</v>
      </c>
      <c r="CC204" s="1">
        <v>0.36630000000000001</v>
      </c>
      <c r="CD204" s="1">
        <v>-0.441</v>
      </c>
      <c r="CE204" s="1">
        <v>-0.32750000000000001</v>
      </c>
      <c r="CF204" s="1">
        <v>-1.6089</v>
      </c>
      <c r="CG204" s="1">
        <v>-7.1900000000000006E-2</v>
      </c>
      <c r="CH204" s="1">
        <v>3.9823</v>
      </c>
      <c r="CI204" s="1">
        <v>-0.72499999999999998</v>
      </c>
      <c r="CJ204" s="1">
        <v>2.2848000000000002</v>
      </c>
      <c r="CK204" s="1">
        <v>-1.6584000000000001</v>
      </c>
      <c r="CL204" s="1">
        <v>-0.16880000000000001</v>
      </c>
      <c r="CM204" s="1">
        <v>-0.18709999999999999</v>
      </c>
      <c r="CN204" s="1">
        <v>-0.75609999999999999</v>
      </c>
      <c r="CO204" s="1">
        <v>-0.31040000000000001</v>
      </c>
      <c r="CP204" s="1">
        <v>-1.1948000000000001</v>
      </c>
      <c r="CQ204" s="1">
        <v>0.37980000000000003</v>
      </c>
      <c r="CR204" s="1">
        <v>1.8171999999999999</v>
      </c>
      <c r="CS204" s="1">
        <v>-1.7786999999999999</v>
      </c>
      <c r="CT204" s="1">
        <v>-0.55089999999999995</v>
      </c>
      <c r="CU204" s="1">
        <v>-0.1956</v>
      </c>
      <c r="CV204" s="1">
        <v>-4.5650000000000004</v>
      </c>
      <c r="CW204" s="1">
        <v>-1.3210999999999999</v>
      </c>
      <c r="CX204" s="1">
        <v>-0.19700000000000001</v>
      </c>
      <c r="CY204" s="1">
        <v>0.1575</v>
      </c>
      <c r="CZ204" s="1">
        <v>1.6583000000000001</v>
      </c>
      <c r="DA204" s="1">
        <v>-0.1028</v>
      </c>
      <c r="DB204" s="1">
        <v>5.1999999999999998E-2</v>
      </c>
      <c r="DC204" s="1">
        <v>3.0110999999999999</v>
      </c>
      <c r="DD204" s="1">
        <v>-2.2646000000000002</v>
      </c>
      <c r="DE204" s="1">
        <v>-0.45939999999999998</v>
      </c>
      <c r="DF204" s="1">
        <v>-0.54849999999999999</v>
      </c>
      <c r="DG204" s="1">
        <v>0.1043</v>
      </c>
      <c r="DH204" s="1">
        <v>0.16980000000000001</v>
      </c>
      <c r="DI204" s="1">
        <v>-0.26390000000000002</v>
      </c>
      <c r="DJ204" s="1">
        <v>2.2599999999999999E-2</v>
      </c>
      <c r="DK204" s="1">
        <v>-0.35899999999999999</v>
      </c>
      <c r="DL204" s="1">
        <v>-0.33289999999999997</v>
      </c>
      <c r="DM204" s="1">
        <v>0.13250000000000001</v>
      </c>
      <c r="DN204" s="1">
        <v>-0.31380000000000002</v>
      </c>
      <c r="DO204" s="1">
        <v>-0.48520000000000002</v>
      </c>
      <c r="DP204" s="1">
        <v>1.4533</v>
      </c>
      <c r="DQ204" s="1">
        <v>0.37469999999999998</v>
      </c>
      <c r="DR204" s="1">
        <v>0.19980000000000001</v>
      </c>
      <c r="DS204" s="1">
        <v>-7.0400000000000004E-2</v>
      </c>
      <c r="DT204" s="1">
        <v>-2.8645</v>
      </c>
      <c r="DU204" s="1">
        <v>-1.1412</v>
      </c>
      <c r="DV204" s="1">
        <v>-5.7299999999999997E-2</v>
      </c>
      <c r="DW204" s="1">
        <v>-5.5300000000000002E-2</v>
      </c>
      <c r="DX204" s="1">
        <v>-0.40870000000000001</v>
      </c>
      <c r="DY204" s="1">
        <v>-2.0068000000000001</v>
      </c>
      <c r="DZ204" s="1">
        <v>-0.17599999999999999</v>
      </c>
      <c r="EA204" s="1">
        <v>-0.58430000000000004</v>
      </c>
      <c r="EB204" s="1">
        <v>-0.50090000000000001</v>
      </c>
      <c r="EC204" s="1">
        <v>0.15260000000000001</v>
      </c>
      <c r="ED204" s="1">
        <v>-0.28599999999999998</v>
      </c>
      <c r="EE204" s="1">
        <v>-6.6100000000000006E-2</v>
      </c>
      <c r="EF204" s="1">
        <v>-0.31919999999999998</v>
      </c>
      <c r="EG204" s="1">
        <v>-0.76439999999999997</v>
      </c>
      <c r="EH204" s="1">
        <v>-5.5999999999999999E-3</v>
      </c>
      <c r="EI204" s="1">
        <v>-0.60780000000000001</v>
      </c>
      <c r="EJ204" s="1">
        <v>-0.32040000000000002</v>
      </c>
      <c r="EK204" s="1">
        <v>-0.74029999999999996</v>
      </c>
      <c r="EL204" s="1">
        <v>-1.2647999999999999</v>
      </c>
      <c r="GI204" s="1">
        <v>2.5076000000000001</v>
      </c>
      <c r="HA204" s="1" t="str">
        <f t="shared" si="6"/>
        <v>2018</v>
      </c>
      <c r="HB204" s="1" t="str">
        <f t="shared" si="7"/>
        <v>10</v>
      </c>
    </row>
    <row r="205" spans="1:210">
      <c r="A205" s="3" t="s">
        <v>9</v>
      </c>
      <c r="B205" s="3"/>
      <c r="C205" s="3" t="s">
        <v>3486</v>
      </c>
      <c r="E205" s="1" t="s">
        <v>3487</v>
      </c>
      <c r="F205" s="1">
        <v>0.2046</v>
      </c>
      <c r="G205" s="1">
        <v>6.4600000000000005E-2</v>
      </c>
      <c r="H205" s="1">
        <v>-0.60919999999999996</v>
      </c>
      <c r="I205" s="1">
        <v>-5.8500000000000003E-2</v>
      </c>
      <c r="J205" s="1">
        <v>-0.26779999999999998</v>
      </c>
      <c r="K205" s="1">
        <v>-0.2147</v>
      </c>
      <c r="L205" s="1">
        <v>0.41930000000000001</v>
      </c>
      <c r="M205" s="1">
        <v>-1.4957</v>
      </c>
      <c r="N205" s="1">
        <v>-0.51649999999999996</v>
      </c>
      <c r="O205" s="1">
        <v>-2.2532999999999999</v>
      </c>
      <c r="P205" s="1">
        <v>0.3836</v>
      </c>
      <c r="Q205" s="1">
        <v>5.9602000000000004</v>
      </c>
      <c r="R205" s="1">
        <v>-0.41909999999999997</v>
      </c>
      <c r="S205" s="1">
        <v>-0.22170000000000001</v>
      </c>
      <c r="T205" s="1">
        <v>-0.21870000000000001</v>
      </c>
      <c r="U205" s="1">
        <v>-0.4955</v>
      </c>
      <c r="V205" s="1">
        <v>-0.69469999999999998</v>
      </c>
      <c r="W205" s="1">
        <v>0.81379999999999997</v>
      </c>
      <c r="X205" s="1">
        <v>0</v>
      </c>
      <c r="Y205" s="1">
        <v>0.53759999999999997</v>
      </c>
      <c r="Z205" s="1">
        <v>-0.23899999999999999</v>
      </c>
      <c r="AA205" s="1">
        <v>0.89439999999999997</v>
      </c>
      <c r="AB205" s="1">
        <v>-0.88939999999999997</v>
      </c>
      <c r="AC205" s="1">
        <v>0.50190000000000001</v>
      </c>
      <c r="AD205" s="1">
        <v>-0.44269999999999998</v>
      </c>
      <c r="AE205" s="1">
        <v>-0.68610000000000004</v>
      </c>
      <c r="AF205" s="1">
        <v>0.99</v>
      </c>
      <c r="AG205" s="1">
        <v>-0.63129999999999997</v>
      </c>
      <c r="AH205" s="1">
        <v>-0.23330000000000001</v>
      </c>
      <c r="AI205" s="1">
        <v>0.4108</v>
      </c>
      <c r="AJ205" s="1">
        <v>0</v>
      </c>
      <c r="AK205" s="1">
        <v>-0.57699999999999996</v>
      </c>
      <c r="AL205" s="1">
        <v>-0.26729999999999998</v>
      </c>
      <c r="AM205" s="1">
        <v>1.6</v>
      </c>
      <c r="AN205" s="1">
        <v>0.21879999999999999</v>
      </c>
      <c r="AO205" s="1">
        <v>0.26040000000000002</v>
      </c>
      <c r="AP205" s="1">
        <v>-0.45</v>
      </c>
      <c r="AQ205" s="1">
        <v>-0.3891</v>
      </c>
      <c r="AR205" s="1">
        <v>5.04E-2</v>
      </c>
      <c r="AS205" s="1">
        <v>1.7246999999999999</v>
      </c>
      <c r="AT205" s="1">
        <v>-1.0741000000000001</v>
      </c>
      <c r="AU205" s="1">
        <v>0.91210000000000002</v>
      </c>
      <c r="AV205" s="1">
        <v>0.94869999999999999</v>
      </c>
      <c r="AW205" s="1">
        <v>-0.96889999999999998</v>
      </c>
      <c r="AX205" s="1">
        <v>0.88</v>
      </c>
      <c r="AY205" s="1">
        <v>-0.55320000000000003</v>
      </c>
      <c r="AZ205" s="1">
        <v>-0.10340000000000001</v>
      </c>
      <c r="BA205" s="1">
        <v>0.42680000000000001</v>
      </c>
      <c r="BB205" s="1">
        <v>-0.20230000000000001</v>
      </c>
      <c r="BC205" s="1">
        <v>-8.4000000000000005E-2</v>
      </c>
      <c r="BD205" s="1">
        <v>8.3900000000000002E-2</v>
      </c>
      <c r="BE205" s="1">
        <v>-0.47399999999999998</v>
      </c>
      <c r="BF205" s="1">
        <v>-0.12839999999999999</v>
      </c>
      <c r="BG205" s="1">
        <v>0.4415</v>
      </c>
      <c r="BH205" s="1">
        <v>-0.35160000000000002</v>
      </c>
      <c r="BI205" s="1">
        <v>1.3539000000000001</v>
      </c>
      <c r="BJ205" s="1">
        <v>-1.3708</v>
      </c>
      <c r="BK205" s="1">
        <v>-0.38590000000000002</v>
      </c>
      <c r="BL205" s="1">
        <v>0.1086</v>
      </c>
      <c r="BM205" s="1">
        <v>0.15540000000000001</v>
      </c>
      <c r="BN205" s="1">
        <v>-0.39979999999999999</v>
      </c>
      <c r="BO205" s="1">
        <v>0.4405</v>
      </c>
      <c r="BP205" s="1">
        <v>-0.89890000000000003</v>
      </c>
      <c r="BQ205" s="1">
        <v>0.64459999999999995</v>
      </c>
      <c r="BR205" s="1">
        <v>-0.80179999999999996</v>
      </c>
      <c r="BS205" s="1">
        <v>0.40870000000000001</v>
      </c>
      <c r="BT205" s="1">
        <v>-0.64759999999999995</v>
      </c>
      <c r="BU205" s="1">
        <v>-1.5956999999999999</v>
      </c>
      <c r="BV205" s="1">
        <v>0.42099999999999999</v>
      </c>
      <c r="BW205" s="1">
        <v>-0.66400000000000003</v>
      </c>
      <c r="BX205" s="1">
        <v>-2.1312000000000002</v>
      </c>
      <c r="BY205" s="1">
        <v>0.83220000000000005</v>
      </c>
      <c r="BZ205" s="1">
        <v>-0.26279999999999998</v>
      </c>
      <c r="CA205" s="1">
        <v>-0.2185</v>
      </c>
      <c r="CB205" s="1">
        <v>-0.4486</v>
      </c>
      <c r="CC205" s="1">
        <v>0.2321</v>
      </c>
      <c r="CD205" s="1">
        <v>-0.35580000000000001</v>
      </c>
      <c r="CE205" s="1">
        <v>-0.77180000000000004</v>
      </c>
      <c r="CF205" s="1">
        <v>-2.6356000000000002</v>
      </c>
      <c r="CG205" s="1">
        <v>0.42409999999999998</v>
      </c>
      <c r="CH205" s="1">
        <v>0.87229999999999996</v>
      </c>
      <c r="CI205" s="1">
        <v>-0.77470000000000006</v>
      </c>
      <c r="CJ205" s="1">
        <v>0.91320000000000001</v>
      </c>
      <c r="CK205" s="1">
        <v>0.42809999999999998</v>
      </c>
      <c r="CL205" s="1">
        <v>-0.2369</v>
      </c>
      <c r="CM205" s="1">
        <v>-0.44319999999999998</v>
      </c>
      <c r="CN205" s="1">
        <v>-1.0585</v>
      </c>
      <c r="CO205" s="1">
        <v>-0.40279999999999999</v>
      </c>
      <c r="CP205" s="1">
        <v>0.20200000000000001</v>
      </c>
      <c r="CQ205" s="1">
        <v>0.49480000000000002</v>
      </c>
      <c r="CR205" s="1">
        <v>0.33090000000000003</v>
      </c>
      <c r="CS205" s="1">
        <v>0.53390000000000004</v>
      </c>
      <c r="CT205" s="1">
        <v>-0.11219999999999999</v>
      </c>
      <c r="CU205" s="1">
        <v>-0.38769999999999999</v>
      </c>
      <c r="CV205" s="1">
        <v>0.85070000000000001</v>
      </c>
      <c r="CW205" s="1">
        <v>-0.1986</v>
      </c>
      <c r="CX205" s="1">
        <v>0.74029999999999996</v>
      </c>
      <c r="CY205" s="1">
        <v>1.0015000000000001</v>
      </c>
      <c r="CZ205" s="1">
        <v>-0.37830000000000003</v>
      </c>
      <c r="DA205" s="1">
        <v>-0.7722</v>
      </c>
      <c r="DB205" s="1">
        <v>-3.1562999999999999</v>
      </c>
      <c r="DC205" s="1">
        <v>-2.9923000000000002</v>
      </c>
      <c r="DD205" s="1">
        <v>0.29909999999999998</v>
      </c>
      <c r="DE205" s="1">
        <v>-0.20369999999999999</v>
      </c>
      <c r="DF205" s="1">
        <v>0.13769999999999999</v>
      </c>
      <c r="DG205" s="1">
        <v>-0.1086</v>
      </c>
      <c r="DH205" s="1">
        <v>-0.3</v>
      </c>
      <c r="DI205" s="1">
        <v>-4.0000000000000002E-4</v>
      </c>
      <c r="DJ205" s="1">
        <v>0.1474</v>
      </c>
      <c r="DK205" s="1">
        <v>-0.01</v>
      </c>
      <c r="DL205" s="1">
        <v>0.13719999999999999</v>
      </c>
      <c r="DM205" s="1">
        <v>0.20430000000000001</v>
      </c>
      <c r="DN205" s="1">
        <v>6.5600000000000006E-2</v>
      </c>
      <c r="DO205" s="1">
        <v>0.21879999999999999</v>
      </c>
      <c r="DP205" s="1">
        <v>0.87529999999999997</v>
      </c>
      <c r="DQ205" s="1">
        <v>0.44950000000000001</v>
      </c>
      <c r="DR205" s="1">
        <v>0.47160000000000002</v>
      </c>
      <c r="DS205" s="1">
        <v>-7.2700000000000001E-2</v>
      </c>
      <c r="DT205" s="1">
        <v>-0.1217</v>
      </c>
      <c r="DU205" s="1">
        <v>-0.95369999999999999</v>
      </c>
      <c r="DV205" s="1">
        <v>-5.3900000000000003E-2</v>
      </c>
      <c r="DW205" s="1">
        <v>-0.74939999999999996</v>
      </c>
      <c r="DX205" s="1">
        <v>1.1241000000000001</v>
      </c>
      <c r="DY205" s="1">
        <v>5.8200000000000002E-2</v>
      </c>
      <c r="DZ205" s="1">
        <v>-0.22389999999999999</v>
      </c>
      <c r="EA205" s="1">
        <v>-1.4458</v>
      </c>
      <c r="EB205" s="1">
        <v>-0.55659999999999998</v>
      </c>
      <c r="EC205" s="1">
        <v>-0.58130000000000004</v>
      </c>
      <c r="ED205" s="1">
        <v>5.4100000000000002E-2</v>
      </c>
      <c r="EE205" s="1">
        <v>0.38450000000000001</v>
      </c>
      <c r="EF205" s="1">
        <v>-0.1318</v>
      </c>
      <c r="EG205" s="1">
        <v>-0.51290000000000002</v>
      </c>
      <c r="EH205" s="1">
        <v>0.4728</v>
      </c>
      <c r="EI205" s="1">
        <v>-0.15179999999999999</v>
      </c>
      <c r="EJ205" s="1">
        <v>-8.0699999999999994E-2</v>
      </c>
      <c r="EK205" s="1">
        <v>-0.91139999999999999</v>
      </c>
      <c r="EL205" s="1">
        <v>-0.50260000000000005</v>
      </c>
      <c r="HA205" s="1" t="str">
        <f t="shared" si="6"/>
        <v>2018</v>
      </c>
      <c r="HB205" s="1" t="str">
        <f t="shared" si="7"/>
        <v>10</v>
      </c>
    </row>
    <row r="206" spans="1:210">
      <c r="A206" s="3" t="s">
        <v>9</v>
      </c>
      <c r="B206" s="3"/>
      <c r="C206" s="3" t="s">
        <v>3488</v>
      </c>
      <c r="E206" s="1" t="s">
        <v>3489</v>
      </c>
      <c r="F206" s="1">
        <v>0.2046</v>
      </c>
      <c r="G206" s="1">
        <v>6.4600000000000005E-2</v>
      </c>
      <c r="H206" s="1">
        <v>-0.60919999999999996</v>
      </c>
      <c r="I206" s="1">
        <v>-5.8500000000000003E-2</v>
      </c>
      <c r="J206" s="1">
        <v>-0.26779999999999998</v>
      </c>
      <c r="K206" s="1">
        <v>-0.2147</v>
      </c>
      <c r="L206" s="1">
        <v>0.41930000000000001</v>
      </c>
      <c r="M206" s="1">
        <v>-1.4957</v>
      </c>
      <c r="N206" s="1">
        <v>-0.51649999999999996</v>
      </c>
      <c r="O206" s="1">
        <v>-2.2532999999999999</v>
      </c>
      <c r="P206" s="1">
        <v>0.3836</v>
      </c>
      <c r="Q206" s="1">
        <v>5.9602000000000004</v>
      </c>
      <c r="R206" s="1">
        <v>-0.41909999999999997</v>
      </c>
      <c r="S206" s="1">
        <v>-0.22170000000000001</v>
      </c>
      <c r="T206" s="1">
        <v>-0.21870000000000001</v>
      </c>
      <c r="U206" s="1">
        <v>-0.4955</v>
      </c>
      <c r="V206" s="1">
        <v>-0.69469999999999998</v>
      </c>
      <c r="W206" s="1">
        <v>0.81379999999999997</v>
      </c>
      <c r="X206" s="1">
        <v>0</v>
      </c>
      <c r="Y206" s="1">
        <v>0.53759999999999997</v>
      </c>
      <c r="Z206" s="1">
        <v>-0.23899999999999999</v>
      </c>
      <c r="AA206" s="1">
        <v>0.89439999999999997</v>
      </c>
      <c r="AB206" s="1">
        <v>-0.88939999999999997</v>
      </c>
      <c r="AC206" s="1">
        <v>0.50190000000000001</v>
      </c>
      <c r="AD206" s="1">
        <v>-0.44269999999999998</v>
      </c>
      <c r="AE206" s="1">
        <v>-0.68610000000000004</v>
      </c>
      <c r="AF206" s="1">
        <v>0.99</v>
      </c>
      <c r="AG206" s="1">
        <v>-0.63129999999999997</v>
      </c>
      <c r="AH206" s="1">
        <v>-0.23330000000000001</v>
      </c>
      <c r="AI206" s="1">
        <v>0.4108</v>
      </c>
      <c r="AJ206" s="1">
        <v>0</v>
      </c>
      <c r="AK206" s="1">
        <v>-0.57699999999999996</v>
      </c>
      <c r="AL206" s="1">
        <v>-0.26729999999999998</v>
      </c>
      <c r="AM206" s="1">
        <v>1.6</v>
      </c>
      <c r="AN206" s="1">
        <v>0.21879999999999999</v>
      </c>
      <c r="AO206" s="1">
        <v>0.26040000000000002</v>
      </c>
      <c r="AP206" s="1">
        <v>-0.45</v>
      </c>
      <c r="AQ206" s="1">
        <v>-0.3891</v>
      </c>
      <c r="AR206" s="1">
        <v>5.04E-2</v>
      </c>
      <c r="AS206" s="1">
        <v>1.7246999999999999</v>
      </c>
      <c r="AT206" s="1">
        <v>-1.0741000000000001</v>
      </c>
      <c r="AU206" s="1">
        <v>0.91210000000000002</v>
      </c>
      <c r="AV206" s="1">
        <v>0.94869999999999999</v>
      </c>
      <c r="AW206" s="1">
        <v>-0.96889999999999998</v>
      </c>
      <c r="AX206" s="1">
        <v>0.88</v>
      </c>
      <c r="AY206" s="1">
        <v>-0.55320000000000003</v>
      </c>
      <c r="AZ206" s="1">
        <v>-0.10340000000000001</v>
      </c>
      <c r="BA206" s="1">
        <v>0.42680000000000001</v>
      </c>
      <c r="BB206" s="1">
        <v>-0.20230000000000001</v>
      </c>
      <c r="BC206" s="1">
        <v>-8.4000000000000005E-2</v>
      </c>
      <c r="BD206" s="1">
        <v>8.3900000000000002E-2</v>
      </c>
      <c r="BE206" s="1">
        <v>-0.47399999999999998</v>
      </c>
      <c r="BF206" s="1">
        <v>-0.12839999999999999</v>
      </c>
      <c r="BG206" s="1">
        <v>0.4415</v>
      </c>
      <c r="BH206" s="1">
        <v>-0.35160000000000002</v>
      </c>
      <c r="BI206" s="1">
        <v>1.3539000000000001</v>
      </c>
      <c r="BJ206" s="1">
        <v>-1.3708</v>
      </c>
      <c r="BK206" s="1">
        <v>-0.38590000000000002</v>
      </c>
      <c r="BL206" s="1">
        <v>0.1086</v>
      </c>
      <c r="BM206" s="1">
        <v>0.15540000000000001</v>
      </c>
      <c r="BN206" s="1">
        <v>-0.39979999999999999</v>
      </c>
      <c r="BO206" s="1">
        <v>0.4405</v>
      </c>
      <c r="BP206" s="1">
        <v>-0.89890000000000003</v>
      </c>
      <c r="BQ206" s="1">
        <v>0.64459999999999995</v>
      </c>
      <c r="BR206" s="1">
        <v>-0.80179999999999996</v>
      </c>
      <c r="BS206" s="1">
        <v>0.40870000000000001</v>
      </c>
      <c r="BT206" s="1">
        <v>-0.64759999999999995</v>
      </c>
      <c r="BU206" s="1">
        <v>-1.5956999999999999</v>
      </c>
      <c r="BV206" s="1">
        <v>0.42099999999999999</v>
      </c>
      <c r="BW206" s="1">
        <v>-0.66400000000000003</v>
      </c>
      <c r="BX206" s="1">
        <v>-2.1312000000000002</v>
      </c>
      <c r="BY206" s="1">
        <v>0.83220000000000005</v>
      </c>
      <c r="BZ206" s="1">
        <v>-0.26279999999999998</v>
      </c>
      <c r="CA206" s="1">
        <v>-0.2185</v>
      </c>
      <c r="CB206" s="1">
        <v>-0.4486</v>
      </c>
      <c r="CC206" s="1">
        <v>0.2321</v>
      </c>
      <c r="CD206" s="1">
        <v>-0.35580000000000001</v>
      </c>
      <c r="CE206" s="1">
        <v>-0.77180000000000004</v>
      </c>
      <c r="CF206" s="1">
        <v>-2.6356000000000002</v>
      </c>
      <c r="CG206" s="1">
        <v>0.42409999999999998</v>
      </c>
      <c r="CH206" s="1">
        <v>0.87229999999999996</v>
      </c>
      <c r="CI206" s="1">
        <v>-0.77470000000000006</v>
      </c>
      <c r="CJ206" s="1">
        <v>0.91320000000000001</v>
      </c>
      <c r="CK206" s="1">
        <v>0.42809999999999998</v>
      </c>
      <c r="CL206" s="1">
        <v>-0.2369</v>
      </c>
      <c r="CM206" s="1">
        <v>-0.44319999999999998</v>
      </c>
      <c r="CN206" s="1">
        <v>-1.0585</v>
      </c>
      <c r="CO206" s="1">
        <v>-0.40279999999999999</v>
      </c>
      <c r="CP206" s="1">
        <v>0.20200000000000001</v>
      </c>
      <c r="CQ206" s="1">
        <v>0.49480000000000002</v>
      </c>
      <c r="CR206" s="1">
        <v>0.33090000000000003</v>
      </c>
      <c r="CS206" s="1">
        <v>0.53390000000000004</v>
      </c>
      <c r="CT206" s="1">
        <v>-0.11219999999999999</v>
      </c>
      <c r="CU206" s="1">
        <v>-0.38769999999999999</v>
      </c>
      <c r="CV206" s="1">
        <v>0.85070000000000001</v>
      </c>
      <c r="CW206" s="1">
        <v>-0.1986</v>
      </c>
      <c r="CX206" s="1">
        <v>0.74029999999999996</v>
      </c>
      <c r="CY206" s="1">
        <v>1.0015000000000001</v>
      </c>
      <c r="CZ206" s="1">
        <v>-0.37830000000000003</v>
      </c>
      <c r="DA206" s="1">
        <v>-0.7722</v>
      </c>
      <c r="DB206" s="1">
        <v>-3.1562999999999999</v>
      </c>
      <c r="DC206" s="1">
        <v>-2.9923000000000002</v>
      </c>
      <c r="DD206" s="1">
        <v>0.29909999999999998</v>
      </c>
      <c r="DE206" s="1">
        <v>-0.20369999999999999</v>
      </c>
      <c r="DF206" s="1">
        <v>0.13769999999999999</v>
      </c>
      <c r="DG206" s="1">
        <v>-0.1086</v>
      </c>
      <c r="DH206" s="1">
        <v>-0.3</v>
      </c>
      <c r="DI206" s="1">
        <v>-4.0000000000000002E-4</v>
      </c>
      <c r="DJ206" s="1">
        <v>0.1474</v>
      </c>
      <c r="DK206" s="1">
        <v>-0.01</v>
      </c>
      <c r="DL206" s="1">
        <v>0.13719999999999999</v>
      </c>
      <c r="DM206" s="1">
        <v>0.20430000000000001</v>
      </c>
      <c r="DN206" s="1">
        <v>6.5600000000000006E-2</v>
      </c>
      <c r="DO206" s="1">
        <v>0.21879999999999999</v>
      </c>
      <c r="DP206" s="1">
        <v>0.87529999999999997</v>
      </c>
      <c r="DQ206" s="1">
        <v>0.44950000000000001</v>
      </c>
      <c r="DR206" s="1">
        <v>0.47160000000000002</v>
      </c>
      <c r="DS206" s="1">
        <v>-7.2700000000000001E-2</v>
      </c>
      <c r="DT206" s="1">
        <v>-0.1217</v>
      </c>
      <c r="DU206" s="1">
        <v>-0.95369999999999999</v>
      </c>
      <c r="DV206" s="1">
        <v>-5.3900000000000003E-2</v>
      </c>
      <c r="DW206" s="1">
        <v>-0.74939999999999996</v>
      </c>
      <c r="DX206" s="1">
        <v>1.1241000000000001</v>
      </c>
      <c r="DY206" s="1">
        <v>5.8200000000000002E-2</v>
      </c>
      <c r="DZ206" s="1">
        <v>-0.22389999999999999</v>
      </c>
      <c r="EA206" s="1">
        <v>-1.4458</v>
      </c>
      <c r="EB206" s="1">
        <v>-0.55659999999999998</v>
      </c>
      <c r="EC206" s="1">
        <v>-0.58130000000000004</v>
      </c>
      <c r="ED206" s="1">
        <v>5.4100000000000002E-2</v>
      </c>
      <c r="EE206" s="1">
        <v>0.38450000000000001</v>
      </c>
      <c r="EF206" s="1">
        <v>-0.1318</v>
      </c>
      <c r="EG206" s="1">
        <v>-0.51290000000000002</v>
      </c>
      <c r="EH206" s="1">
        <v>0.4728</v>
      </c>
      <c r="EI206" s="1">
        <v>-0.15179999999999999</v>
      </c>
      <c r="EJ206" s="1">
        <v>-8.0699999999999994E-2</v>
      </c>
      <c r="EK206" s="1">
        <v>-0.91139999999999999</v>
      </c>
      <c r="EL206" s="1">
        <v>-0.50260000000000005</v>
      </c>
      <c r="GI206" s="1">
        <v>1.9843999999999999</v>
      </c>
      <c r="HA206" s="1" t="str">
        <f t="shared" si="6"/>
        <v>2018</v>
      </c>
      <c r="HB206" s="1" t="str">
        <f t="shared" si="7"/>
        <v>10</v>
      </c>
    </row>
    <row r="207" spans="1:210">
      <c r="A207" s="3" t="s">
        <v>9</v>
      </c>
      <c r="B207" s="3"/>
      <c r="C207" s="3" t="s">
        <v>3490</v>
      </c>
      <c r="E207" s="1" t="s">
        <v>3491</v>
      </c>
      <c r="F207" s="1">
        <v>0.19309999999999999</v>
      </c>
      <c r="G207" s="1">
        <v>-9.64E-2</v>
      </c>
      <c r="H207" s="1">
        <v>-0.81699999999999995</v>
      </c>
      <c r="I207" s="1">
        <v>-0.64190000000000003</v>
      </c>
      <c r="J207" s="1">
        <v>-0.1331</v>
      </c>
      <c r="K207" s="1">
        <v>-0.70079999999999998</v>
      </c>
      <c r="L207" s="1">
        <v>1.9083000000000001</v>
      </c>
      <c r="M207" s="1">
        <v>-1.6952</v>
      </c>
      <c r="N207" s="1">
        <v>-0.62670000000000003</v>
      </c>
      <c r="O207" s="1">
        <v>-2.7709999999999999</v>
      </c>
      <c r="P207" s="1">
        <v>0.1273</v>
      </c>
      <c r="Q207" s="1">
        <v>4.8937999999999997</v>
      </c>
      <c r="R207" s="1">
        <v>-0.13109999999999999</v>
      </c>
      <c r="S207" s="1">
        <v>-0.1479</v>
      </c>
      <c r="T207" s="1">
        <v>0.32750000000000001</v>
      </c>
      <c r="U207" s="1">
        <v>0.31859999999999999</v>
      </c>
      <c r="V207" s="1">
        <v>4.9500000000000002E-2</v>
      </c>
      <c r="W207" s="1">
        <v>2.1556999999999999</v>
      </c>
      <c r="X207" s="1">
        <v>0.16309999999999999</v>
      </c>
      <c r="Y207" s="1">
        <v>0.29570000000000002</v>
      </c>
      <c r="Z207" s="1">
        <v>-0.23899999999999999</v>
      </c>
      <c r="AA207" s="1">
        <v>3.5943000000000001</v>
      </c>
      <c r="AB207" s="1">
        <v>-1.8915</v>
      </c>
      <c r="AC207" s="1">
        <v>1.2303999999999999</v>
      </c>
      <c r="AD207" s="1">
        <v>5.5300000000000002E-2</v>
      </c>
      <c r="AE207" s="1">
        <v>1.1986000000000001</v>
      </c>
      <c r="AF207" s="1">
        <v>3.7037</v>
      </c>
      <c r="AG207" s="1">
        <v>-1.8795999999999999</v>
      </c>
      <c r="AH207" s="1">
        <v>0.4662</v>
      </c>
      <c r="AI207" s="1">
        <v>-0.79139999999999999</v>
      </c>
      <c r="AJ207" s="1">
        <v>0.35859999999999997</v>
      </c>
      <c r="AK207" s="1">
        <v>-0.79</v>
      </c>
      <c r="AL207" s="1">
        <v>0.17660000000000001</v>
      </c>
      <c r="AM207" s="1">
        <v>0.79359999999999997</v>
      </c>
      <c r="AN207" s="1">
        <v>0.47270000000000001</v>
      </c>
      <c r="AO207" s="1">
        <v>-3.7100000000000001E-2</v>
      </c>
      <c r="AP207" s="1">
        <v>-0.8125</v>
      </c>
      <c r="AQ207" s="1">
        <v>-0.312</v>
      </c>
      <c r="AR207" s="1">
        <v>-0.20130000000000001</v>
      </c>
      <c r="AS207" s="1">
        <v>2.0407999999999999</v>
      </c>
      <c r="AT207" s="1">
        <v>-1.5085999999999999</v>
      </c>
      <c r="AU207" s="1">
        <v>1.669</v>
      </c>
      <c r="AV207" s="1">
        <v>0.37530000000000002</v>
      </c>
      <c r="AW207" s="1">
        <v>-0.97330000000000005</v>
      </c>
      <c r="AX207" s="1">
        <v>3.7277</v>
      </c>
      <c r="AY207" s="1">
        <v>-1.8555999999999999</v>
      </c>
      <c r="AZ207" s="1">
        <v>-0.2722</v>
      </c>
      <c r="BA207" s="1">
        <v>0.31569999999999998</v>
      </c>
      <c r="BB207" s="1">
        <v>-0.78700000000000003</v>
      </c>
      <c r="BC207" s="1">
        <v>0.42620000000000002</v>
      </c>
      <c r="BD207" s="1">
        <v>1.5591999999999999</v>
      </c>
      <c r="BE207" s="1">
        <v>-0.97019999999999995</v>
      </c>
      <c r="BF207" s="1">
        <v>0.48270000000000002</v>
      </c>
      <c r="BG207" s="1">
        <v>0.2059</v>
      </c>
      <c r="BH207" s="1">
        <v>-0.35160000000000002</v>
      </c>
      <c r="BI207" s="1">
        <v>1.7000999999999999</v>
      </c>
      <c r="BJ207" s="1">
        <v>-1.3708</v>
      </c>
      <c r="BK207" s="1">
        <v>-0.59599999999999997</v>
      </c>
      <c r="BL207" s="1">
        <v>-0.1084</v>
      </c>
      <c r="BM207" s="1">
        <v>0.2336</v>
      </c>
      <c r="BN207" s="1">
        <v>0.82950000000000002</v>
      </c>
      <c r="BO207" s="1">
        <v>-7.3300000000000004E-2</v>
      </c>
      <c r="BP207" s="1">
        <v>-1.4511000000000001</v>
      </c>
      <c r="BQ207" s="1">
        <v>0.95840000000000003</v>
      </c>
      <c r="BR207" s="1">
        <v>-1.4588000000000001</v>
      </c>
      <c r="BS207" s="1">
        <v>0.1361</v>
      </c>
      <c r="BT207" s="1">
        <v>-0.5181</v>
      </c>
      <c r="BU207" s="1">
        <v>-2.3380999999999998</v>
      </c>
      <c r="BV207" s="1">
        <v>0.79790000000000005</v>
      </c>
      <c r="BW207" s="1">
        <v>3.3E-3</v>
      </c>
      <c r="BX207" s="1">
        <v>-0.38540000000000002</v>
      </c>
      <c r="BY207" s="1">
        <v>3.2599999999999997E-2</v>
      </c>
      <c r="BZ207" s="1">
        <v>-0.21</v>
      </c>
      <c r="CA207" s="1">
        <v>-0.3271</v>
      </c>
      <c r="CB207" s="1">
        <v>-0.3493</v>
      </c>
      <c r="CC207" s="1">
        <v>-7.7299999999999994E-2</v>
      </c>
      <c r="CD207" s="1">
        <v>-0.1187</v>
      </c>
      <c r="CE207" s="1">
        <v>-7.0599999999999996E-2</v>
      </c>
      <c r="CF207" s="1">
        <v>-0.47849999999999998</v>
      </c>
      <c r="CG207" s="1">
        <v>-0.49020000000000002</v>
      </c>
      <c r="CH207" s="1">
        <v>0.92159999999999997</v>
      </c>
      <c r="CI207" s="1">
        <v>-0.2979</v>
      </c>
      <c r="CJ207" s="1">
        <v>1.6483000000000001</v>
      </c>
      <c r="CK207" s="1">
        <v>-0.18210000000000001</v>
      </c>
      <c r="CL207" s="1">
        <v>4.5199999999999997E-2</v>
      </c>
      <c r="CM207" s="1">
        <v>0.25669999999999998</v>
      </c>
      <c r="CN207" s="1">
        <v>7.5800000000000006E-2</v>
      </c>
      <c r="CO207" s="1">
        <v>-0.44119999999999998</v>
      </c>
      <c r="CP207" s="1">
        <v>0.253</v>
      </c>
      <c r="CQ207" s="1">
        <v>0</v>
      </c>
      <c r="CR207" s="1">
        <v>-0.70820000000000005</v>
      </c>
      <c r="CS207" s="1">
        <v>1.1164000000000001</v>
      </c>
      <c r="CT207" s="1">
        <v>-1.1783999999999999</v>
      </c>
      <c r="CU207" s="1">
        <v>0.29089999999999999</v>
      </c>
      <c r="CV207" s="1">
        <v>2.1709999999999998</v>
      </c>
      <c r="CW207" s="1">
        <v>1.1442000000000001</v>
      </c>
      <c r="CX207" s="1">
        <v>0</v>
      </c>
      <c r="CY207" s="1">
        <v>0.15820000000000001</v>
      </c>
      <c r="CZ207" s="1">
        <v>-1.2459</v>
      </c>
      <c r="DA207" s="1">
        <v>-0.51539999999999997</v>
      </c>
      <c r="DB207" s="1">
        <v>-2.4647000000000001</v>
      </c>
      <c r="DC207" s="1">
        <v>-3.7075</v>
      </c>
      <c r="DD207" s="1">
        <v>0.1482</v>
      </c>
      <c r="DE207" s="1">
        <v>-0.153</v>
      </c>
      <c r="DF207" s="1">
        <v>0.1371</v>
      </c>
      <c r="DG207" s="1">
        <v>-0.3458</v>
      </c>
      <c r="DH207" s="1">
        <v>-0.372</v>
      </c>
      <c r="DI207" s="1">
        <v>-0.39050000000000001</v>
      </c>
      <c r="DJ207" s="1">
        <v>0.92579999999999996</v>
      </c>
      <c r="DK207" s="1">
        <v>0.89500000000000002</v>
      </c>
      <c r="DL207" s="1">
        <v>0.8992</v>
      </c>
      <c r="DM207" s="1">
        <v>0.6613</v>
      </c>
      <c r="DN207" s="1">
        <v>-0.11849999999999999</v>
      </c>
      <c r="DO207" s="1">
        <v>0.2056</v>
      </c>
      <c r="DP207" s="1">
        <v>0.9788</v>
      </c>
      <c r="DQ207" s="1">
        <v>0.3004</v>
      </c>
      <c r="DR207" s="1">
        <v>0.3795</v>
      </c>
      <c r="DS207" s="1">
        <v>0.1721</v>
      </c>
      <c r="DT207" s="1">
        <v>-0.83630000000000004</v>
      </c>
      <c r="DU207" s="1">
        <v>-0.71699999999999997</v>
      </c>
      <c r="DV207" s="1">
        <v>0.1079</v>
      </c>
      <c r="DW207" s="1">
        <v>-0.53639999999999999</v>
      </c>
      <c r="DX207" s="1">
        <v>1.1127</v>
      </c>
      <c r="DY207" s="1">
        <v>1.1111</v>
      </c>
      <c r="DZ207" s="1">
        <v>0.16750000000000001</v>
      </c>
      <c r="EA207" s="1">
        <v>-0.52669999999999995</v>
      </c>
      <c r="EB207" s="1">
        <v>-0.58069999999999999</v>
      </c>
      <c r="EC207" s="1">
        <v>-0.77849999999999997</v>
      </c>
      <c r="ED207" s="1">
        <v>0.48459999999999998</v>
      </c>
      <c r="EE207" s="1">
        <v>0.15670000000000001</v>
      </c>
      <c r="EF207" s="1">
        <v>-0.1973</v>
      </c>
      <c r="EG207" s="1">
        <v>0.1966</v>
      </c>
      <c r="EH207" s="1">
        <v>1.4605999999999999</v>
      </c>
      <c r="EI207" s="1">
        <v>-0.80589999999999995</v>
      </c>
      <c r="EJ207" s="1">
        <v>0.39250000000000002</v>
      </c>
      <c r="EK207" s="1">
        <v>0.35959999999999998</v>
      </c>
      <c r="EL207" s="1">
        <v>1.06E-2</v>
      </c>
      <c r="GI207" s="1">
        <v>2.9196</v>
      </c>
      <c r="HA207" s="1" t="str">
        <f t="shared" si="6"/>
        <v>2018</v>
      </c>
      <c r="HB207" s="1" t="str">
        <f t="shared" si="7"/>
        <v>10</v>
      </c>
    </row>
    <row r="208" spans="1:210">
      <c r="A208" s="3" t="s">
        <v>9</v>
      </c>
      <c r="B208" s="3"/>
      <c r="C208" s="3" t="s">
        <v>3492</v>
      </c>
      <c r="E208" s="1" t="s">
        <v>3493</v>
      </c>
      <c r="F208" s="1">
        <v>-0.1196</v>
      </c>
      <c r="G208" s="1">
        <v>-0.41499999999999998</v>
      </c>
      <c r="H208" s="1">
        <v>-0.98729999999999996</v>
      </c>
      <c r="I208" s="1">
        <v>-0.40329999999999999</v>
      </c>
      <c r="J208" s="1">
        <v>-0.70699999999999996</v>
      </c>
      <c r="K208" s="1">
        <v>-0.48670000000000002</v>
      </c>
      <c r="L208" s="1">
        <v>0.53249999999999997</v>
      </c>
      <c r="M208" s="1">
        <v>-1.7385999999999999</v>
      </c>
      <c r="N208" s="1">
        <v>-0.88529999999999998</v>
      </c>
      <c r="O208" s="1">
        <v>-2.0322</v>
      </c>
      <c r="P208" s="1">
        <v>-0.318</v>
      </c>
      <c r="Q208" s="1">
        <v>4.2687999999999997</v>
      </c>
      <c r="R208" s="1">
        <v>-2.5999999999999999E-2</v>
      </c>
      <c r="S208" s="1">
        <v>0.75380000000000003</v>
      </c>
      <c r="T208" s="1">
        <v>-3.8732000000000002</v>
      </c>
      <c r="U208" s="1">
        <v>-4.0571999999999999</v>
      </c>
      <c r="V208" s="1">
        <v>-4.4996999999999998</v>
      </c>
      <c r="W208" s="1">
        <v>1.8883000000000001</v>
      </c>
      <c r="X208" s="1">
        <v>-1.5625</v>
      </c>
      <c r="Y208" s="1">
        <v>0.58579999999999999</v>
      </c>
      <c r="Z208" s="1">
        <v>-0.24010000000000001</v>
      </c>
      <c r="AA208" s="1">
        <v>-7.8583999999999996</v>
      </c>
      <c r="AB208" s="1">
        <v>4.8257000000000003</v>
      </c>
      <c r="AC208" s="1">
        <v>-0.11020000000000001</v>
      </c>
      <c r="AD208" s="1">
        <v>-4.4703999999999997</v>
      </c>
      <c r="AE208" s="1">
        <v>-3.6124000000000001</v>
      </c>
      <c r="AF208" s="1">
        <v>-7.8875000000000002</v>
      </c>
      <c r="AG208" s="1">
        <v>4.4635999999999996</v>
      </c>
      <c r="AH208" s="1">
        <v>-3.5954999999999999</v>
      </c>
      <c r="AI208" s="1">
        <v>7.9100000000000004E-2</v>
      </c>
      <c r="AJ208" s="1">
        <v>-0.1434</v>
      </c>
      <c r="AK208" s="1">
        <v>0.5403</v>
      </c>
      <c r="AL208" s="1">
        <v>-3.9182000000000001</v>
      </c>
      <c r="AM208" s="1">
        <v>-0.38019999999999998</v>
      </c>
      <c r="AN208" s="1">
        <v>4.2900000000000001E-2</v>
      </c>
      <c r="AO208" s="1">
        <v>0.59609999999999996</v>
      </c>
      <c r="AP208" s="1">
        <v>-2.8000000000000001E-2</v>
      </c>
      <c r="AQ208" s="1">
        <v>-0.85870000000000002</v>
      </c>
      <c r="AR208" s="1">
        <v>-0.89729999999999999</v>
      </c>
      <c r="AS208" s="1">
        <v>0.24909999999999999</v>
      </c>
      <c r="AT208" s="1">
        <v>-0.54520000000000002</v>
      </c>
      <c r="AU208" s="1">
        <v>2.39</v>
      </c>
      <c r="AV208" s="1">
        <v>5.3093000000000004</v>
      </c>
      <c r="AW208" s="1">
        <v>-3.3570000000000002</v>
      </c>
      <c r="AX208" s="1">
        <v>-8.4259000000000004</v>
      </c>
      <c r="AY208" s="1">
        <v>4.2304000000000004</v>
      </c>
      <c r="AZ208" s="1">
        <v>0.1361</v>
      </c>
      <c r="BA208" s="1">
        <v>0.41970000000000002</v>
      </c>
      <c r="BB208" s="1">
        <v>-0.24590000000000001</v>
      </c>
      <c r="BC208" s="1">
        <v>0</v>
      </c>
      <c r="BD208" s="1">
        <v>1.1671</v>
      </c>
      <c r="BE208" s="1">
        <v>3.3399999999999999E-2</v>
      </c>
      <c r="BF208" s="1">
        <v>0.86619999999999997</v>
      </c>
      <c r="BG208" s="1">
        <v>0.3498</v>
      </c>
      <c r="BH208" s="1">
        <v>-0.35310000000000002</v>
      </c>
      <c r="BI208" s="1">
        <v>0.18990000000000001</v>
      </c>
      <c r="BJ208" s="1">
        <v>-0.62370000000000003</v>
      </c>
      <c r="BK208" s="1">
        <v>0.317</v>
      </c>
      <c r="BL208" s="1">
        <v>0.76</v>
      </c>
      <c r="BM208" s="1">
        <v>-0.46650000000000003</v>
      </c>
      <c r="BN208" s="1">
        <v>1.7241</v>
      </c>
      <c r="BO208" s="1">
        <v>-0.88490000000000002</v>
      </c>
      <c r="BP208" s="1">
        <v>1.2295</v>
      </c>
      <c r="BQ208" s="1">
        <v>-0.64</v>
      </c>
      <c r="BR208" s="1">
        <v>-0.23860000000000001</v>
      </c>
      <c r="BS208" s="1">
        <v>0.13489999999999999</v>
      </c>
      <c r="BT208" s="1">
        <v>-0.3906</v>
      </c>
      <c r="BU208" s="1">
        <v>-3.1307</v>
      </c>
      <c r="BV208" s="1">
        <v>1.2113</v>
      </c>
      <c r="BW208" s="1">
        <v>0.77139999999999997</v>
      </c>
      <c r="BX208" s="1">
        <v>1.1908000000000001</v>
      </c>
      <c r="BY208" s="1">
        <v>-0.70660000000000001</v>
      </c>
      <c r="BZ208" s="1">
        <v>-0.42080000000000001</v>
      </c>
      <c r="CA208" s="1">
        <v>0</v>
      </c>
      <c r="CB208" s="1">
        <v>-0.49819999999999998</v>
      </c>
      <c r="CC208" s="1">
        <v>-7.6600000000000001E-2</v>
      </c>
      <c r="CD208" s="1">
        <v>-0.23830000000000001</v>
      </c>
      <c r="CE208" s="1">
        <v>0.90559999999999996</v>
      </c>
      <c r="CF208" s="1">
        <v>1.234</v>
      </c>
      <c r="CG208" s="1">
        <v>-1.0799000000000001</v>
      </c>
      <c r="CH208" s="1">
        <v>0.91610000000000003</v>
      </c>
      <c r="CI208" s="1">
        <v>-0.1196</v>
      </c>
      <c r="CJ208" s="1">
        <v>1.5909</v>
      </c>
      <c r="CK208" s="1">
        <v>-1.155</v>
      </c>
      <c r="CL208" s="1">
        <v>-0.127</v>
      </c>
      <c r="CM208" s="1">
        <v>0.23080000000000001</v>
      </c>
      <c r="CN208" s="1">
        <v>0.62880000000000003</v>
      </c>
      <c r="CO208" s="1">
        <v>2.58E-2</v>
      </c>
      <c r="CP208" s="1">
        <v>-0.70209999999999995</v>
      </c>
      <c r="CQ208" s="1">
        <v>4.4900000000000002E-2</v>
      </c>
      <c r="CR208" s="1">
        <v>4.7600000000000003E-2</v>
      </c>
      <c r="CS208" s="1">
        <v>0.94189999999999996</v>
      </c>
      <c r="CT208" s="1">
        <v>-5.6800000000000003E-2</v>
      </c>
      <c r="CU208" s="1">
        <v>-0.38529999999999998</v>
      </c>
      <c r="CV208" s="1">
        <v>-0.3836</v>
      </c>
      <c r="CW208" s="1">
        <v>0.49330000000000002</v>
      </c>
      <c r="CX208" s="1">
        <v>-0.1976</v>
      </c>
      <c r="CY208" s="1">
        <v>0.36909999999999998</v>
      </c>
      <c r="CZ208" s="1">
        <v>0.71230000000000004</v>
      </c>
      <c r="DA208" s="1">
        <v>-0.70550000000000002</v>
      </c>
      <c r="DB208" s="1">
        <v>-0.91969999999999996</v>
      </c>
      <c r="DC208" s="1">
        <v>0.2349</v>
      </c>
      <c r="DD208" s="1">
        <v>-1.7049000000000001</v>
      </c>
      <c r="DE208" s="1">
        <v>0</v>
      </c>
      <c r="DF208" s="1">
        <v>0.94030000000000002</v>
      </c>
      <c r="DG208" s="1">
        <v>-0.19189999999999999</v>
      </c>
      <c r="DH208" s="1">
        <v>0.64690000000000003</v>
      </c>
      <c r="DI208" s="1">
        <v>0.59089999999999998</v>
      </c>
      <c r="DJ208" s="1">
        <v>1.4867999999999999</v>
      </c>
      <c r="DK208" s="1">
        <v>1.5337000000000001</v>
      </c>
      <c r="DL208" s="1">
        <v>1.4423999999999999</v>
      </c>
      <c r="DM208" s="1">
        <v>1.0660000000000001</v>
      </c>
      <c r="DN208" s="1">
        <v>0.59699999999999998</v>
      </c>
      <c r="DO208" s="1">
        <v>0.4355</v>
      </c>
      <c r="DP208" s="1">
        <v>1.1287</v>
      </c>
      <c r="DQ208" s="1">
        <v>0.19939999999999999</v>
      </c>
      <c r="DR208" s="1">
        <v>-0.68289999999999995</v>
      </c>
      <c r="DS208" s="1">
        <v>1.5396000000000001</v>
      </c>
      <c r="DT208" s="1">
        <v>5.8700000000000002E-2</v>
      </c>
      <c r="DU208" s="1">
        <v>-0.81259999999999999</v>
      </c>
      <c r="DV208" s="1">
        <v>-0.42959999999999998</v>
      </c>
      <c r="DW208" s="1">
        <v>0</v>
      </c>
      <c r="DX208" s="1">
        <v>1.2918000000000001</v>
      </c>
      <c r="DY208" s="1">
        <v>-0.5151</v>
      </c>
      <c r="DZ208" s="1">
        <v>-4.4203999999999999</v>
      </c>
      <c r="EA208" s="1">
        <v>-0.15920000000000001</v>
      </c>
      <c r="EB208" s="1">
        <v>-0.70040000000000002</v>
      </c>
      <c r="EC208" s="1">
        <v>-0.58299999999999996</v>
      </c>
      <c r="ED208" s="1">
        <v>-3.8681999999999999</v>
      </c>
      <c r="EE208" s="1">
        <v>1.5689</v>
      </c>
      <c r="EF208" s="1">
        <v>0.70269999999999999</v>
      </c>
      <c r="EG208" s="1">
        <v>0.37559999999999999</v>
      </c>
      <c r="EH208" s="1">
        <v>1.6028</v>
      </c>
      <c r="EI208" s="1">
        <v>0.1162</v>
      </c>
      <c r="EJ208" s="1">
        <v>0.41789999999999999</v>
      </c>
      <c r="EK208" s="1">
        <v>0.38540000000000002</v>
      </c>
      <c r="EL208" s="1">
        <v>0.64529999999999998</v>
      </c>
      <c r="GI208" s="1">
        <v>-2.7332000000000001</v>
      </c>
      <c r="HA208" s="1" t="str">
        <f t="shared" si="6"/>
        <v>2018</v>
      </c>
      <c r="HB208" s="1" t="str">
        <f t="shared" si="7"/>
        <v>10</v>
      </c>
    </row>
    <row r="209" spans="1:210">
      <c r="A209" s="3" t="s">
        <v>9</v>
      </c>
      <c r="B209" s="3"/>
      <c r="C209" s="3" t="s">
        <v>3494</v>
      </c>
      <c r="E209" s="1" t="s">
        <v>3495</v>
      </c>
      <c r="F209" s="1">
        <v>-3.5299999999999998E-2</v>
      </c>
      <c r="G209" s="1">
        <v>-0.43640000000000001</v>
      </c>
      <c r="H209" s="1">
        <v>-0.34770000000000001</v>
      </c>
      <c r="I209" s="1">
        <v>2.8199999999999999E-2</v>
      </c>
      <c r="J209" s="1">
        <v>0</v>
      </c>
      <c r="K209" s="1">
        <v>-0.64200000000000002</v>
      </c>
      <c r="L209" s="1">
        <v>0.41239999999999999</v>
      </c>
      <c r="M209" s="1">
        <v>-1.4016</v>
      </c>
      <c r="N209" s="1">
        <v>-0.27510000000000001</v>
      </c>
      <c r="O209" s="1">
        <v>-2.9500999999999999</v>
      </c>
      <c r="P209" s="1">
        <v>6.3299999999999995E-2</v>
      </c>
      <c r="Q209" s="1">
        <v>1.5424</v>
      </c>
      <c r="R209" s="1">
        <v>0.1789</v>
      </c>
      <c r="S209" s="1">
        <v>-0.37859999999999999</v>
      </c>
      <c r="T209" s="1">
        <v>-3.0632999999999999</v>
      </c>
      <c r="U209" s="1">
        <v>-3.4775999999999998</v>
      </c>
      <c r="V209" s="1">
        <v>-3.8294999999999999</v>
      </c>
      <c r="W209" s="1">
        <v>1.7758</v>
      </c>
      <c r="X209" s="1">
        <v>-0.78120000000000001</v>
      </c>
      <c r="Y209" s="1">
        <v>2.5700000000000001E-2</v>
      </c>
      <c r="Z209" s="1">
        <v>-8.14E-2</v>
      </c>
      <c r="AA209" s="1">
        <v>-6.7134999999999998</v>
      </c>
      <c r="AB209" s="1">
        <v>4.0213999999999999</v>
      </c>
      <c r="AC209" s="1">
        <v>0.1106</v>
      </c>
      <c r="AD209" s="1">
        <v>-3.7786</v>
      </c>
      <c r="AE209" s="1">
        <v>-2.6229</v>
      </c>
      <c r="AF209" s="1">
        <v>-6.9272</v>
      </c>
      <c r="AG209" s="1">
        <v>3.7974000000000001</v>
      </c>
      <c r="AH209" s="1">
        <v>-2.8089</v>
      </c>
      <c r="AI209" s="1">
        <v>0.94820000000000004</v>
      </c>
      <c r="AJ209" s="1">
        <v>-7.1900000000000006E-2</v>
      </c>
      <c r="AK209" s="1">
        <v>2.2869000000000002</v>
      </c>
      <c r="AL209" s="1">
        <v>-2.8959999999999999</v>
      </c>
      <c r="AM209" s="1">
        <v>-0.38019999999999998</v>
      </c>
      <c r="AN209" s="1">
        <v>0.51539999999999997</v>
      </c>
      <c r="AO209" s="1">
        <v>0.59389999999999998</v>
      </c>
      <c r="AP209" s="1">
        <v>0</v>
      </c>
      <c r="AQ209" s="1">
        <v>-0.62739999999999996</v>
      </c>
      <c r="AR209" s="1">
        <v>-0.39879999999999999</v>
      </c>
      <c r="AS209" s="1">
        <v>3.5299999999999998E-2</v>
      </c>
      <c r="AT209" s="1">
        <v>-0.76670000000000005</v>
      </c>
      <c r="AU209" s="1">
        <v>1.6758999999999999</v>
      </c>
      <c r="AV209" s="1">
        <v>2.5548000000000002</v>
      </c>
      <c r="AW209" s="1">
        <v>-2.3271000000000002</v>
      </c>
      <c r="AX209" s="1">
        <v>-7.3144</v>
      </c>
      <c r="AY209" s="1">
        <v>3.7928000000000002</v>
      </c>
      <c r="AZ209" s="1">
        <v>-3.3700000000000001E-2</v>
      </c>
      <c r="BA209" s="1">
        <v>0.83240000000000003</v>
      </c>
      <c r="BB209" s="1">
        <v>1.0736000000000001</v>
      </c>
      <c r="BC209" s="1">
        <v>-0.5988</v>
      </c>
      <c r="BD209" s="1">
        <v>0.53690000000000004</v>
      </c>
      <c r="BE209" s="1">
        <v>-0.3322</v>
      </c>
      <c r="BF209" s="1">
        <v>1.0797000000000001</v>
      </c>
      <c r="BG209" s="1">
        <v>0.19689999999999999</v>
      </c>
      <c r="BH209" s="1">
        <v>-0.21560000000000001</v>
      </c>
      <c r="BI209" s="1">
        <v>0.1888</v>
      </c>
      <c r="BJ209" s="1">
        <v>-0.83499999999999996</v>
      </c>
      <c r="BK209" s="1">
        <v>0</v>
      </c>
      <c r="BL209" s="1">
        <v>0.3236</v>
      </c>
      <c r="BM209" s="1">
        <v>-7.8200000000000006E-2</v>
      </c>
      <c r="BN209" s="1">
        <v>2.5476999999999999</v>
      </c>
      <c r="BO209" s="1">
        <v>-1.1921999999999999</v>
      </c>
      <c r="BP209" s="1">
        <v>5.1452</v>
      </c>
      <c r="BQ209" s="1">
        <v>-2.16</v>
      </c>
      <c r="BR209" s="1">
        <v>-0.42830000000000001</v>
      </c>
      <c r="BS209" s="1">
        <v>-0.32550000000000001</v>
      </c>
      <c r="BT209" s="1">
        <v>-0.26490000000000002</v>
      </c>
      <c r="BU209" s="1">
        <v>-2.4436</v>
      </c>
      <c r="BV209" s="1">
        <v>2.1945999999999999</v>
      </c>
      <c r="BW209" s="1">
        <v>-0.16919999999999999</v>
      </c>
      <c r="BX209" s="1">
        <v>-1.1735</v>
      </c>
      <c r="BY209" s="1">
        <v>1.8499999999999999E-2</v>
      </c>
      <c r="BZ209" s="1">
        <v>0</v>
      </c>
      <c r="CA209" s="1">
        <v>0.38200000000000001</v>
      </c>
      <c r="CB209" s="1">
        <v>-0.5988</v>
      </c>
      <c r="CC209" s="1">
        <v>-0.222</v>
      </c>
      <c r="CD209" s="1">
        <v>0</v>
      </c>
      <c r="CE209" s="1">
        <v>-0.1288</v>
      </c>
      <c r="CF209" s="1">
        <v>-0.96109999999999995</v>
      </c>
      <c r="CG209" s="1">
        <v>-0.45229999999999998</v>
      </c>
      <c r="CH209" s="1">
        <v>0.9425</v>
      </c>
      <c r="CI209" s="1">
        <v>-0.36420000000000002</v>
      </c>
      <c r="CJ209" s="1">
        <v>1.1637999999999999</v>
      </c>
      <c r="CK209" s="1">
        <v>-6.1499999999999999E-2</v>
      </c>
      <c r="CL209" s="1">
        <v>-0.25940000000000002</v>
      </c>
      <c r="CM209" s="1">
        <v>-9.7699999999999995E-2</v>
      </c>
      <c r="CN209" s="1">
        <v>-0.1095</v>
      </c>
      <c r="CO209" s="1">
        <v>-0.2145</v>
      </c>
      <c r="CP209" s="1">
        <v>-0.15040000000000001</v>
      </c>
      <c r="CQ209" s="1">
        <v>0.26700000000000002</v>
      </c>
      <c r="CR209" s="1">
        <v>-0.38219999999999998</v>
      </c>
      <c r="CS209" s="1">
        <v>1.4568000000000001</v>
      </c>
      <c r="CT209" s="1">
        <v>-0.74109999999999998</v>
      </c>
      <c r="CU209" s="1">
        <v>-0.1444</v>
      </c>
      <c r="CV209" s="1">
        <v>0.12870000000000001</v>
      </c>
      <c r="CW209" s="1">
        <v>0.39190000000000003</v>
      </c>
      <c r="CX209" s="1">
        <v>0.49480000000000002</v>
      </c>
      <c r="CY209" s="1">
        <v>1.4736</v>
      </c>
      <c r="CZ209" s="1">
        <v>0.38200000000000001</v>
      </c>
      <c r="DA209" s="1">
        <v>-0.75849999999999995</v>
      </c>
      <c r="DB209" s="1">
        <v>-0.56200000000000006</v>
      </c>
      <c r="DC209" s="1">
        <v>2.4573</v>
      </c>
      <c r="DD209" s="1">
        <v>-2.0863999999999998</v>
      </c>
      <c r="DE209" s="1">
        <v>0.71750000000000003</v>
      </c>
      <c r="DF209" s="1">
        <v>0.84030000000000005</v>
      </c>
      <c r="DG209" s="1">
        <v>-0.2311</v>
      </c>
      <c r="DH209" s="1">
        <v>-0.25619999999999998</v>
      </c>
      <c r="DI209" s="1">
        <v>0.45760000000000001</v>
      </c>
      <c r="DJ209" s="1">
        <v>1.3833</v>
      </c>
      <c r="DK209" s="1">
        <v>1.2004999999999999</v>
      </c>
      <c r="DL209" s="1">
        <v>1.3303</v>
      </c>
      <c r="DM209" s="1">
        <v>0.66600000000000004</v>
      </c>
      <c r="DN209" s="1">
        <v>0.3553</v>
      </c>
      <c r="DO209" s="1">
        <v>0.31540000000000001</v>
      </c>
      <c r="DP209" s="1">
        <v>0.70069999999999999</v>
      </c>
      <c r="DQ209" s="1">
        <v>0.24610000000000001</v>
      </c>
      <c r="DR209" s="1">
        <v>0.35639999999999999</v>
      </c>
      <c r="DS209" s="1">
        <v>1.6177999999999999</v>
      </c>
      <c r="DT209" s="1">
        <v>-1.2492000000000001</v>
      </c>
      <c r="DU209" s="1">
        <v>-0.57330000000000003</v>
      </c>
      <c r="DV209" s="1">
        <v>0.53049999999999997</v>
      </c>
      <c r="DW209" s="1">
        <v>-0.80120000000000002</v>
      </c>
      <c r="DX209" s="1">
        <v>1.3194999999999999</v>
      </c>
      <c r="DY209" s="1">
        <v>0.2873</v>
      </c>
      <c r="DZ209" s="1">
        <v>-3.7195999999999998</v>
      </c>
      <c r="EA209" s="1">
        <v>-0.3478</v>
      </c>
      <c r="EB209" s="1">
        <v>-0.55640000000000001</v>
      </c>
      <c r="EC209" s="1">
        <v>4.8399999999999999E-2</v>
      </c>
      <c r="ED209" s="1">
        <v>-3.1886999999999999</v>
      </c>
      <c r="EE209" s="1">
        <v>1.3922000000000001</v>
      </c>
      <c r="EF209" s="1">
        <v>0.44969999999999999</v>
      </c>
      <c r="EG209" s="1">
        <v>0.26779999999999998</v>
      </c>
      <c r="EH209" s="1">
        <v>1.0135000000000001</v>
      </c>
      <c r="EI209" s="1">
        <v>9.0999999999999998E-2</v>
      </c>
      <c r="EJ209" s="1">
        <v>1.0098</v>
      </c>
      <c r="EK209" s="1">
        <v>7.8700000000000006E-2</v>
      </c>
      <c r="EL209" s="1">
        <v>-3.2899999999999999E-2</v>
      </c>
      <c r="GI209" s="1">
        <v>-0.7843</v>
      </c>
      <c r="HA209" s="1" t="str">
        <f t="shared" si="6"/>
        <v>2018</v>
      </c>
      <c r="HB209" s="1" t="str">
        <f t="shared" si="7"/>
        <v>10</v>
      </c>
    </row>
    <row r="210" spans="1:210">
      <c r="A210" s="3" t="s">
        <v>9</v>
      </c>
      <c r="B210" s="3"/>
      <c r="C210" s="3" t="s">
        <v>3496</v>
      </c>
      <c r="E210" s="1" t="s">
        <v>3497</v>
      </c>
      <c r="F210" s="1">
        <v>-0.35930000000000001</v>
      </c>
      <c r="G210" s="1">
        <v>-0.49320000000000003</v>
      </c>
      <c r="H210" s="1">
        <v>-1.0387999999999999</v>
      </c>
      <c r="I210" s="1">
        <v>-8.3099999999999993E-2</v>
      </c>
      <c r="J210" s="1">
        <v>-0.2979</v>
      </c>
      <c r="K210" s="1">
        <v>-0.64100000000000001</v>
      </c>
      <c r="L210" s="1">
        <v>0.89780000000000004</v>
      </c>
      <c r="M210" s="1">
        <v>-1.5495000000000001</v>
      </c>
      <c r="N210" s="1">
        <v>-0.22969999999999999</v>
      </c>
      <c r="O210" s="1">
        <v>-1.5904</v>
      </c>
      <c r="P210" s="1">
        <v>0.43830000000000002</v>
      </c>
      <c r="Q210" s="1">
        <v>1.2701</v>
      </c>
      <c r="R210" s="1">
        <v>-7.5399999999999995E-2</v>
      </c>
      <c r="S210" s="1">
        <v>-0.14219999999999999</v>
      </c>
      <c r="T210" s="1">
        <v>-2.0773999999999999</v>
      </c>
      <c r="U210" s="1">
        <v>-2.1478999999999999</v>
      </c>
      <c r="V210" s="1">
        <v>-2.5369999999999999</v>
      </c>
      <c r="W210" s="1">
        <v>1.1856</v>
      </c>
      <c r="X210" s="1">
        <v>-0.9375</v>
      </c>
      <c r="Y210" s="1">
        <v>-4.99E-2</v>
      </c>
      <c r="Z210" s="1">
        <v>-8.2500000000000004E-2</v>
      </c>
      <c r="AA210" s="1">
        <v>-4.1894</v>
      </c>
      <c r="AB210" s="1">
        <v>2.2787999999999999</v>
      </c>
      <c r="AC210" s="1">
        <v>0.77390000000000003</v>
      </c>
      <c r="AD210" s="1">
        <v>-2.6608999999999998</v>
      </c>
      <c r="AE210" s="1">
        <v>-2.1206999999999998</v>
      </c>
      <c r="AF210" s="1">
        <v>-4.1151999999999997</v>
      </c>
      <c r="AG210" s="1">
        <v>2.3317000000000001</v>
      </c>
      <c r="AH210" s="1">
        <v>-1.573</v>
      </c>
      <c r="AI210" s="1">
        <v>-0.15629999999999999</v>
      </c>
      <c r="AJ210" s="1">
        <v>0.36149999999999999</v>
      </c>
      <c r="AK210" s="1">
        <v>-1.7017</v>
      </c>
      <c r="AL210" s="1">
        <v>-2.0442</v>
      </c>
      <c r="AM210" s="1">
        <v>-0.38019999999999998</v>
      </c>
      <c r="AN210" s="1">
        <v>8.5599999999999996E-2</v>
      </c>
      <c r="AO210" s="1">
        <v>-0.111</v>
      </c>
      <c r="AP210" s="1">
        <v>-0.62990000000000002</v>
      </c>
      <c r="AQ210" s="1">
        <v>0</v>
      </c>
      <c r="AR210" s="1">
        <v>-0.93589999999999995</v>
      </c>
      <c r="AS210" s="1">
        <v>-0.34039999999999998</v>
      </c>
      <c r="AT210" s="1">
        <v>0</v>
      </c>
      <c r="AU210" s="1">
        <v>1.0421</v>
      </c>
      <c r="AV210" s="1">
        <v>2.1566999999999998</v>
      </c>
      <c r="AW210" s="1">
        <v>-1.7076</v>
      </c>
      <c r="AX210" s="1">
        <v>-4.4459999999999997</v>
      </c>
      <c r="AY210" s="1">
        <v>2.1152000000000002</v>
      </c>
      <c r="AZ210" s="1">
        <v>-0.30220000000000002</v>
      </c>
      <c r="BA210" s="1">
        <v>0.10290000000000001</v>
      </c>
      <c r="BB210" s="1">
        <v>-0.71899999999999997</v>
      </c>
      <c r="BC210" s="1">
        <v>0.25900000000000001</v>
      </c>
      <c r="BD210" s="1">
        <v>4.0800000000000003E-2</v>
      </c>
      <c r="BE210" s="1">
        <v>-0.89190000000000003</v>
      </c>
      <c r="BF210" s="1">
        <v>-0.31280000000000002</v>
      </c>
      <c r="BG210" s="1">
        <v>-2.7300000000000001E-2</v>
      </c>
      <c r="BH210" s="1">
        <v>0</v>
      </c>
      <c r="BI210" s="1">
        <v>-3.6200000000000003E-2</v>
      </c>
      <c r="BJ210" s="1">
        <v>-0.1426</v>
      </c>
      <c r="BK210" s="1">
        <v>0</v>
      </c>
      <c r="BL210" s="1">
        <v>0.107</v>
      </c>
      <c r="BM210" s="1">
        <v>0.5524</v>
      </c>
      <c r="BN210" s="1">
        <v>-0.31940000000000002</v>
      </c>
      <c r="BO210" s="1">
        <v>7.5899999999999995E-2</v>
      </c>
      <c r="BP210" s="1">
        <v>-3.0501999999999998</v>
      </c>
      <c r="BQ210" s="1">
        <v>1.7269000000000001</v>
      </c>
      <c r="BR210" s="1">
        <v>-1.0486</v>
      </c>
      <c r="BS210" s="1">
        <v>-0.50560000000000005</v>
      </c>
      <c r="BT210" s="1">
        <v>-0.13439999999999999</v>
      </c>
      <c r="BU210" s="1">
        <v>1.1928000000000001</v>
      </c>
      <c r="BV210" s="1">
        <v>-0.84809999999999997</v>
      </c>
      <c r="BW210" s="1">
        <v>1.7681</v>
      </c>
      <c r="BX210" s="1">
        <v>3.0802999999999998</v>
      </c>
      <c r="BY210" s="1">
        <v>-1.5107999999999999</v>
      </c>
      <c r="BZ210" s="1">
        <v>-1.1041000000000001</v>
      </c>
      <c r="CA210" s="1">
        <v>-1.2567999999999999</v>
      </c>
      <c r="CB210" s="1">
        <v>9.98E-2</v>
      </c>
      <c r="CC210" s="1">
        <v>-0.50319999999999998</v>
      </c>
      <c r="CD210" s="1">
        <v>0</v>
      </c>
      <c r="CE210" s="1">
        <v>1.7583</v>
      </c>
      <c r="CF210" s="1">
        <v>2.8481000000000001</v>
      </c>
      <c r="CG210" s="1">
        <v>-1.7587999999999999</v>
      </c>
      <c r="CH210" s="1">
        <v>0.22159999999999999</v>
      </c>
      <c r="CI210" s="1">
        <v>-0.246</v>
      </c>
      <c r="CJ210" s="1">
        <v>0.44030000000000002</v>
      </c>
      <c r="CK210" s="1">
        <v>0.49099999999999999</v>
      </c>
      <c r="CL210" s="1">
        <v>0.12039999999999999</v>
      </c>
      <c r="CM210" s="1">
        <v>0.64939999999999998</v>
      </c>
      <c r="CN210" s="1">
        <v>1.9157999999999999</v>
      </c>
      <c r="CO210" s="1">
        <v>0.69920000000000004</v>
      </c>
      <c r="CP210" s="1">
        <v>-0.83819999999999995</v>
      </c>
      <c r="CQ210" s="1">
        <v>4.3900000000000002E-2</v>
      </c>
      <c r="CR210" s="1">
        <v>0.72009999999999996</v>
      </c>
      <c r="CS210" s="1">
        <v>1.0198</v>
      </c>
      <c r="CT210" s="1">
        <v>1.3225</v>
      </c>
      <c r="CU210" s="1">
        <v>-0.91120000000000001</v>
      </c>
      <c r="CV210" s="1">
        <v>1.2861</v>
      </c>
      <c r="CW210" s="1">
        <v>-0.29089999999999999</v>
      </c>
      <c r="CX210" s="1">
        <v>4.9500000000000002E-2</v>
      </c>
      <c r="CY210" s="1">
        <v>1.1499999999999999</v>
      </c>
      <c r="CZ210" s="1">
        <v>0.43519999999999998</v>
      </c>
      <c r="DA210" s="1">
        <v>-0.68959999999999999</v>
      </c>
      <c r="DB210" s="1">
        <v>-0.25440000000000002</v>
      </c>
      <c r="DC210" s="1">
        <v>-4.6824000000000003</v>
      </c>
      <c r="DD210" s="1">
        <v>1.2927</v>
      </c>
      <c r="DE210" s="1">
        <v>0.56259999999999999</v>
      </c>
      <c r="DF210" s="1">
        <v>0.89029999999999998</v>
      </c>
      <c r="DG210" s="1">
        <v>-3.3999999999999998E-3</v>
      </c>
      <c r="DH210" s="1">
        <v>1.5236000000000001</v>
      </c>
      <c r="DI210" s="1">
        <v>0.41320000000000001</v>
      </c>
      <c r="DJ210" s="1">
        <v>1.7378</v>
      </c>
      <c r="DK210" s="1">
        <v>1.8498000000000001</v>
      </c>
      <c r="DL210" s="1">
        <v>1.8190999999999999</v>
      </c>
      <c r="DM210" s="1">
        <v>1.5935999999999999</v>
      </c>
      <c r="DN210" s="1">
        <v>0.1444</v>
      </c>
      <c r="DO210" s="1">
        <v>0.42220000000000002</v>
      </c>
      <c r="DP210" s="1">
        <v>0.74250000000000005</v>
      </c>
      <c r="DQ210" s="1">
        <v>9.7500000000000003E-2</v>
      </c>
      <c r="DR210" s="1">
        <v>0.57840000000000003</v>
      </c>
      <c r="DS210" s="1">
        <v>0.94</v>
      </c>
      <c r="DT210" s="1">
        <v>0.1129</v>
      </c>
      <c r="DU210" s="1">
        <v>-1.1406000000000001</v>
      </c>
      <c r="DV210" s="1">
        <v>0</v>
      </c>
      <c r="DW210" s="1">
        <v>-0.78690000000000004</v>
      </c>
      <c r="DX210" s="1">
        <v>-4.6399999999999997E-2</v>
      </c>
      <c r="DY210" s="1">
        <v>0.85809999999999997</v>
      </c>
      <c r="DZ210" s="1">
        <v>-2.5876000000000001</v>
      </c>
      <c r="EA210" s="1">
        <v>0.53649999999999998</v>
      </c>
      <c r="EB210" s="1">
        <v>-0.92659999999999998</v>
      </c>
      <c r="EC210" s="1">
        <v>-0.90129999999999999</v>
      </c>
      <c r="ED210" s="1">
        <v>-2.0386000000000002</v>
      </c>
      <c r="EE210" s="1">
        <v>1.0639000000000001</v>
      </c>
      <c r="EF210" s="1">
        <v>0.2979</v>
      </c>
      <c r="EG210" s="1">
        <v>1.1364000000000001</v>
      </c>
      <c r="EH210" s="1">
        <v>0.89159999999999995</v>
      </c>
      <c r="EI210" s="1">
        <v>9.0999999999999998E-2</v>
      </c>
      <c r="EJ210" s="1">
        <v>0.31659999999999999</v>
      </c>
      <c r="EK210" s="1">
        <v>0.65690000000000004</v>
      </c>
      <c r="EL210" s="1">
        <v>1.2223999999999999</v>
      </c>
      <c r="GI210" s="1">
        <v>1.1157999999999999</v>
      </c>
      <c r="HA210" s="1" t="str">
        <f t="shared" si="6"/>
        <v>2018</v>
      </c>
      <c r="HB210" s="1" t="str">
        <f t="shared" si="7"/>
        <v>10</v>
      </c>
    </row>
    <row r="211" spans="1:210">
      <c r="A211" s="3" t="s">
        <v>9</v>
      </c>
      <c r="B211" s="3"/>
      <c r="C211" s="3" t="s">
        <v>3498</v>
      </c>
      <c r="E211" s="1" t="s">
        <v>3499</v>
      </c>
      <c r="F211" s="1">
        <v>-0.31269999999999998</v>
      </c>
      <c r="G211" s="1">
        <v>0.1221</v>
      </c>
      <c r="H211" s="1">
        <v>-0.75580000000000003</v>
      </c>
      <c r="I211" s="1">
        <v>-5.5199999999999999E-2</v>
      </c>
      <c r="J211" s="1">
        <v>-0.12670000000000001</v>
      </c>
      <c r="K211" s="1">
        <v>-0.745</v>
      </c>
      <c r="L211" s="1">
        <v>0.2949</v>
      </c>
      <c r="M211" s="1">
        <v>-1.3777999999999999</v>
      </c>
      <c r="N211" s="1">
        <v>-0.43480000000000002</v>
      </c>
      <c r="O211" s="1">
        <v>-1.5209999999999999</v>
      </c>
      <c r="P211" s="1">
        <v>0.50060000000000004</v>
      </c>
      <c r="Q211" s="1">
        <v>0.82779999999999998</v>
      </c>
      <c r="R211" s="1">
        <v>0.60309999999999997</v>
      </c>
      <c r="S211" s="1">
        <v>-8.8400000000000006E-2</v>
      </c>
      <c r="T211" s="1">
        <v>-1.6549</v>
      </c>
      <c r="U211" s="1">
        <v>-1.6706000000000001</v>
      </c>
      <c r="V211" s="1">
        <v>-2.3456000000000001</v>
      </c>
      <c r="W211" s="1">
        <v>1.2251000000000001</v>
      </c>
      <c r="X211" s="1">
        <v>0.625</v>
      </c>
      <c r="Y211" s="1">
        <v>-0.32369999999999999</v>
      </c>
      <c r="Z211" s="1">
        <v>0</v>
      </c>
      <c r="AA211" s="1">
        <v>-3.3567</v>
      </c>
      <c r="AB211" s="1">
        <v>1.3404</v>
      </c>
      <c r="AC211" s="1">
        <v>-0.66110000000000002</v>
      </c>
      <c r="AD211" s="1">
        <v>-2.1286999999999998</v>
      </c>
      <c r="AE211" s="1">
        <v>-1.3049999999999999</v>
      </c>
      <c r="AF211" s="1">
        <v>-3.2235</v>
      </c>
      <c r="AG211" s="1">
        <v>1.7321</v>
      </c>
      <c r="AH211" s="1">
        <v>-0.89880000000000004</v>
      </c>
      <c r="AI211" s="1">
        <v>3.8199999999999998E-2</v>
      </c>
      <c r="AJ211" s="1">
        <v>0.21909999999999999</v>
      </c>
      <c r="AK211" s="1">
        <v>0.28810000000000002</v>
      </c>
      <c r="AL211" s="1">
        <v>-1.3628</v>
      </c>
      <c r="AM211" s="1">
        <v>-0.38019999999999998</v>
      </c>
      <c r="AN211" s="1">
        <v>0.38109999999999999</v>
      </c>
      <c r="AO211" s="1">
        <v>7.4099999999999999E-2</v>
      </c>
      <c r="AP211" s="1">
        <v>-0.65890000000000004</v>
      </c>
      <c r="AQ211" s="1">
        <v>0</v>
      </c>
      <c r="AR211" s="1">
        <v>0.1477</v>
      </c>
      <c r="AS211" s="1">
        <v>1.7788999999999999</v>
      </c>
      <c r="AT211" s="1">
        <v>-1.1134999999999999</v>
      </c>
      <c r="AU211" s="1">
        <v>0.2235</v>
      </c>
      <c r="AV211" s="1">
        <v>0.53120000000000001</v>
      </c>
      <c r="AW211" s="1">
        <v>-0.55669999999999997</v>
      </c>
      <c r="AX211" s="1">
        <v>-3.5137999999999998</v>
      </c>
      <c r="AY211" s="1">
        <v>1.6046</v>
      </c>
      <c r="AZ211" s="1">
        <v>-0.20019999999999999</v>
      </c>
      <c r="BA211" s="1">
        <v>0.51170000000000004</v>
      </c>
      <c r="BB211" s="1">
        <v>-0.28489999999999999</v>
      </c>
      <c r="BC211" s="1">
        <v>0.1734</v>
      </c>
      <c r="BD211" s="1">
        <v>0.32900000000000001</v>
      </c>
      <c r="BE211" s="1">
        <v>-1.0169999999999999</v>
      </c>
      <c r="BF211" s="1">
        <v>-0.34489999999999998</v>
      </c>
      <c r="BG211" s="1">
        <v>-0.1087</v>
      </c>
      <c r="BH211" s="1">
        <v>-7.2999999999999995E-2</v>
      </c>
      <c r="BI211" s="1">
        <v>1.5418000000000001</v>
      </c>
      <c r="BJ211" s="1">
        <v>-1.1338999999999999</v>
      </c>
      <c r="BK211" s="1">
        <v>-0.94469999999999998</v>
      </c>
      <c r="BL211" s="1">
        <v>-0.53639999999999999</v>
      </c>
      <c r="BM211" s="1">
        <v>0.94410000000000005</v>
      </c>
      <c r="BN211" s="1">
        <v>-0.24030000000000001</v>
      </c>
      <c r="BO211" s="1">
        <v>0.1517</v>
      </c>
      <c r="BP211" s="1">
        <v>0.70960000000000001</v>
      </c>
      <c r="BQ211" s="1">
        <v>-0.16189999999999999</v>
      </c>
      <c r="BR211" s="1">
        <v>0.47820000000000001</v>
      </c>
      <c r="BS211" s="1">
        <v>-0.3775</v>
      </c>
      <c r="BT211" s="1">
        <v>-0.26910000000000001</v>
      </c>
      <c r="BU211" s="1">
        <v>0.3921</v>
      </c>
      <c r="BV211" s="1">
        <v>0</v>
      </c>
      <c r="BW211" s="1">
        <v>-0.43669999999999998</v>
      </c>
      <c r="BX211" s="1">
        <v>-1.0765</v>
      </c>
      <c r="BY211" s="1">
        <v>0.42280000000000001</v>
      </c>
      <c r="BZ211" s="1">
        <v>-0.57979999999999998</v>
      </c>
      <c r="CA211" s="1">
        <v>-0.5494</v>
      </c>
      <c r="CB211" s="1">
        <v>-0.24879999999999999</v>
      </c>
      <c r="CC211" s="1">
        <v>-0.57220000000000004</v>
      </c>
      <c r="CD211" s="1">
        <v>-0.12330000000000001</v>
      </c>
      <c r="CE211" s="1">
        <v>-0.58740000000000003</v>
      </c>
      <c r="CF211" s="1">
        <v>-1.2931999999999999</v>
      </c>
      <c r="CG211" s="1">
        <v>-9.5000000000000001E-2</v>
      </c>
      <c r="CH211" s="1">
        <v>0.30890000000000001</v>
      </c>
      <c r="CI211" s="1">
        <v>-0.67769999999999997</v>
      </c>
      <c r="CJ211" s="1">
        <v>0.43890000000000001</v>
      </c>
      <c r="CK211" s="1">
        <v>-1.5872999999999999</v>
      </c>
      <c r="CL211" s="1">
        <v>-0.22409999999999999</v>
      </c>
      <c r="CM211" s="1">
        <v>-0.40429999999999999</v>
      </c>
      <c r="CN211" s="1">
        <v>-0.39269999999999999</v>
      </c>
      <c r="CO211" s="1">
        <v>-0.46039999999999998</v>
      </c>
      <c r="CP211" s="1">
        <v>4.9500000000000002E-2</v>
      </c>
      <c r="CQ211" s="1">
        <v>0.30819999999999997</v>
      </c>
      <c r="CR211" s="1">
        <v>-0.5736</v>
      </c>
      <c r="CS211" s="1">
        <v>1.6358999999999999</v>
      </c>
      <c r="CT211" s="1">
        <v>-5.6800000000000003E-2</v>
      </c>
      <c r="CU211" s="1">
        <v>-0.193</v>
      </c>
      <c r="CV211" s="1">
        <v>-1.6601999999999999</v>
      </c>
      <c r="CW211" s="1">
        <v>0.34189999999999998</v>
      </c>
      <c r="CX211" s="1">
        <v>9.9199999999999997E-2</v>
      </c>
      <c r="CY211" s="1">
        <v>0.26040000000000002</v>
      </c>
      <c r="CZ211" s="1">
        <v>-0.1084</v>
      </c>
      <c r="DA211" s="1">
        <v>-0.87360000000000004</v>
      </c>
      <c r="DB211" s="1">
        <v>-1.0595000000000001</v>
      </c>
      <c r="DC211" s="1">
        <v>-2.2944</v>
      </c>
      <c r="DD211" s="1">
        <v>-0.89680000000000004</v>
      </c>
      <c r="DE211" s="1">
        <v>0.20369999999999999</v>
      </c>
      <c r="DF211" s="1">
        <v>0.3901</v>
      </c>
      <c r="DG211" s="1">
        <v>-0.2928</v>
      </c>
      <c r="DH211" s="1">
        <v>-0.1013</v>
      </c>
      <c r="DI211" s="1">
        <v>0.32429999999999998</v>
      </c>
      <c r="DJ211" s="1">
        <v>3.1199999999999999E-2</v>
      </c>
      <c r="DK211" s="1">
        <v>-6.2799999999999995E-2</v>
      </c>
      <c r="DL211" s="1">
        <v>3.7199999999999997E-2</v>
      </c>
      <c r="DM211" s="1">
        <v>-0.1497</v>
      </c>
      <c r="DN211" s="1">
        <v>-0.42820000000000003</v>
      </c>
      <c r="DO211" s="1">
        <v>0.2697</v>
      </c>
      <c r="DP211" s="1">
        <v>0.63880000000000003</v>
      </c>
      <c r="DQ211" s="1">
        <v>0.19320000000000001</v>
      </c>
      <c r="DR211" s="1">
        <v>0.40679999999999999</v>
      </c>
      <c r="DS211" s="1">
        <v>0.60109999999999997</v>
      </c>
      <c r="DT211" s="1">
        <v>-0.82730000000000004</v>
      </c>
      <c r="DU211" s="1">
        <v>-1.6121000000000001</v>
      </c>
      <c r="DV211" s="1">
        <v>0.26</v>
      </c>
      <c r="DW211" s="1">
        <v>-0.94579999999999997</v>
      </c>
      <c r="DX211" s="1">
        <v>0.5111</v>
      </c>
      <c r="DY211" s="1">
        <v>-0.8</v>
      </c>
      <c r="DZ211" s="1">
        <v>-2.0485000000000002</v>
      </c>
      <c r="EA211" s="1">
        <v>-1.0969</v>
      </c>
      <c r="EB211" s="1">
        <v>-0.96060000000000001</v>
      </c>
      <c r="EC211" s="1">
        <v>-0.56979999999999997</v>
      </c>
      <c r="ED211" s="1">
        <v>-1.7250000000000001</v>
      </c>
      <c r="EE211" s="1">
        <v>0.81130000000000002</v>
      </c>
      <c r="EF211" s="1">
        <v>4.4999999999999998E-2</v>
      </c>
      <c r="EG211" s="1">
        <v>-0.36720000000000003</v>
      </c>
      <c r="EH211" s="1">
        <v>0.85099999999999998</v>
      </c>
      <c r="EI211" s="1">
        <v>0.1162</v>
      </c>
      <c r="EJ211" s="1">
        <v>-0.48699999999999999</v>
      </c>
      <c r="EK211" s="1">
        <v>-1.1606000000000001</v>
      </c>
      <c r="GI211" s="1">
        <v>1.8190999999999999</v>
      </c>
      <c r="HA211" s="1" t="str">
        <f t="shared" si="6"/>
        <v>2018</v>
      </c>
      <c r="HB211" s="1" t="str">
        <f t="shared" si="7"/>
        <v>10</v>
      </c>
    </row>
    <row r="212" spans="1:210">
      <c r="A212" s="3" t="s">
        <v>9</v>
      </c>
      <c r="B212" s="3"/>
      <c r="C212" s="3" t="s">
        <v>3500</v>
      </c>
      <c r="E212" s="1" t="s">
        <v>3501</v>
      </c>
      <c r="F212" s="1">
        <v>-0.36499999999999999</v>
      </c>
      <c r="G212" s="1">
        <v>-0.1212</v>
      </c>
      <c r="H212" s="1">
        <v>-1.9088000000000001</v>
      </c>
      <c r="I212" s="1">
        <v>-0.245</v>
      </c>
      <c r="J212" s="1">
        <v>-0.37509999999999999</v>
      </c>
      <c r="K212" s="1">
        <v>-0.4214</v>
      </c>
      <c r="L212" s="1">
        <v>-7.3099999999999998E-2</v>
      </c>
      <c r="M212" s="1">
        <v>-1.6545000000000001</v>
      </c>
      <c r="N212" s="1">
        <v>-0.81789999999999996</v>
      </c>
      <c r="O212" s="1">
        <v>-1.8287</v>
      </c>
      <c r="P212" s="1">
        <v>0.61909999999999998</v>
      </c>
      <c r="Q212" s="1">
        <v>0.57279999999999998</v>
      </c>
      <c r="R212" s="1">
        <v>-0.29709999999999998</v>
      </c>
      <c r="S212" s="1">
        <v>-0.52439999999999998</v>
      </c>
      <c r="T212" s="1">
        <v>3.5200000000000002E-2</v>
      </c>
      <c r="U212" s="1">
        <v>-0.44319999999999998</v>
      </c>
      <c r="V212" s="1">
        <v>-0.90949999999999998</v>
      </c>
      <c r="W212" s="1">
        <v>0.94910000000000005</v>
      </c>
      <c r="X212" s="1">
        <v>2.0312000000000001</v>
      </c>
      <c r="Y212" s="1">
        <v>-0.19420000000000001</v>
      </c>
      <c r="Z212" s="1">
        <v>0</v>
      </c>
      <c r="AA212" s="1">
        <v>-0.5464</v>
      </c>
      <c r="AB212" s="1">
        <v>0.13400000000000001</v>
      </c>
      <c r="AC212" s="1">
        <v>0.44640000000000002</v>
      </c>
      <c r="AD212" s="1">
        <v>-0.58540000000000003</v>
      </c>
      <c r="AE212" s="1">
        <v>-0.1623</v>
      </c>
      <c r="AF212" s="1">
        <v>-0.54859999999999998</v>
      </c>
      <c r="AG212" s="1">
        <v>0.19980000000000001</v>
      </c>
      <c r="AH212" s="1">
        <v>-0.22470000000000001</v>
      </c>
      <c r="AI212" s="1">
        <v>-0.65280000000000005</v>
      </c>
      <c r="AJ212" s="1">
        <v>0.43759999999999999</v>
      </c>
      <c r="AK212" s="1">
        <v>-2.5924999999999998</v>
      </c>
      <c r="AL212" s="1">
        <v>-0.59619999999999995</v>
      </c>
      <c r="AM212" s="1">
        <v>-0.38019999999999998</v>
      </c>
      <c r="AN212" s="1">
        <v>0.4249</v>
      </c>
      <c r="AO212" s="1">
        <v>0.37159999999999999</v>
      </c>
      <c r="AP212" s="1">
        <v>-0.32940000000000003</v>
      </c>
      <c r="AQ212" s="1">
        <v>-0.23749999999999999</v>
      </c>
      <c r="AR212" s="1">
        <v>0.14430000000000001</v>
      </c>
      <c r="AS212" s="1">
        <v>-0.1923</v>
      </c>
      <c r="AT212" s="1">
        <v>0.2298</v>
      </c>
      <c r="AU212" s="1">
        <v>-0.2235</v>
      </c>
      <c r="AV212" s="1">
        <v>0.16600000000000001</v>
      </c>
      <c r="AW212" s="1">
        <v>0</v>
      </c>
      <c r="AX212" s="1">
        <v>-0.50190000000000001</v>
      </c>
      <c r="AY212" s="1">
        <v>0.14580000000000001</v>
      </c>
      <c r="AZ212" s="1">
        <v>-0.1671</v>
      </c>
      <c r="BA212" s="1">
        <v>0.40810000000000002</v>
      </c>
      <c r="BB212" s="1">
        <v>-0.379</v>
      </c>
      <c r="BC212" s="1">
        <v>0.43469999999999998</v>
      </c>
      <c r="BD212" s="1">
        <v>-0.36730000000000002</v>
      </c>
      <c r="BE212" s="1">
        <v>-1.0519000000000001</v>
      </c>
      <c r="BF212" s="1">
        <v>0.21959999999999999</v>
      </c>
      <c r="BG212" s="1">
        <v>0.21240000000000001</v>
      </c>
      <c r="BH212" s="1">
        <v>0</v>
      </c>
      <c r="BI212" s="1">
        <v>-0.17219999999999999</v>
      </c>
      <c r="BJ212" s="1">
        <v>-7.3099999999999998E-2</v>
      </c>
      <c r="BK212" s="1">
        <v>-0.28239999999999998</v>
      </c>
      <c r="BL212" s="1">
        <v>0.2155</v>
      </c>
      <c r="BM212" s="1">
        <v>0.31340000000000001</v>
      </c>
      <c r="BN212" s="1">
        <v>0.50449999999999995</v>
      </c>
      <c r="BO212" s="1">
        <v>-0.30409999999999998</v>
      </c>
      <c r="BP212" s="1">
        <v>-4.9013</v>
      </c>
      <c r="BQ212" s="1">
        <v>2.8363</v>
      </c>
      <c r="BR212" s="1">
        <v>-0.3306</v>
      </c>
      <c r="BS212" s="1">
        <v>-0.36870000000000003</v>
      </c>
      <c r="BT212" s="1">
        <v>-0.13619999999999999</v>
      </c>
      <c r="BU212" s="1">
        <v>-0.5917</v>
      </c>
      <c r="BV212" s="1">
        <v>1.1793</v>
      </c>
      <c r="BW212" s="1">
        <v>0.50790000000000002</v>
      </c>
      <c r="BX212" s="1">
        <v>1.2263999999999999</v>
      </c>
      <c r="BY212" s="1">
        <v>-0.42370000000000002</v>
      </c>
      <c r="BZ212" s="1">
        <v>-0.31709999999999999</v>
      </c>
      <c r="CA212" s="1">
        <v>-0.33129999999999998</v>
      </c>
      <c r="CB212" s="1">
        <v>-0.1986</v>
      </c>
      <c r="CC212" s="1">
        <v>-0.55900000000000005</v>
      </c>
      <c r="CD212" s="1">
        <v>0.12479999999999999</v>
      </c>
      <c r="CE212" s="1">
        <v>0.34839999999999999</v>
      </c>
      <c r="CF212" s="1">
        <v>0.152</v>
      </c>
      <c r="CG212" s="1">
        <v>-0.58899999999999997</v>
      </c>
      <c r="CH212" s="1">
        <v>-0.21759999999999999</v>
      </c>
      <c r="CI212" s="1">
        <v>-0.1245</v>
      </c>
      <c r="CJ212" s="1">
        <v>-0.1298</v>
      </c>
      <c r="CK212" s="1">
        <v>-1.4188000000000001</v>
      </c>
      <c r="CL212" s="1">
        <v>1.01E-2</v>
      </c>
      <c r="CM212" s="1">
        <v>8.6999999999999994E-3</v>
      </c>
      <c r="CN212" s="1">
        <v>0.25800000000000001</v>
      </c>
      <c r="CO212" s="1">
        <v>-0.1646</v>
      </c>
      <c r="CP212" s="1">
        <v>-0.33839999999999998</v>
      </c>
      <c r="CQ212" s="1">
        <v>0.13039999999999999</v>
      </c>
      <c r="CR212" s="1">
        <v>0.48159999999999997</v>
      </c>
      <c r="CS212" s="1">
        <v>0.79959999999999998</v>
      </c>
      <c r="CT212" s="1">
        <v>0.62849999999999995</v>
      </c>
      <c r="CU212" s="1">
        <v>-0.67400000000000004</v>
      </c>
      <c r="CV212" s="1">
        <v>0.3276</v>
      </c>
      <c r="CW212" s="1">
        <v>-4.8500000000000001E-2</v>
      </c>
      <c r="CX212" s="1">
        <v>4.9700000000000001E-2</v>
      </c>
      <c r="CY212" s="1">
        <v>0.57469999999999999</v>
      </c>
      <c r="CZ212" s="1">
        <v>0.65349999999999997</v>
      </c>
      <c r="DA212" s="1">
        <v>-0.83409999999999995</v>
      </c>
      <c r="DB212" s="1">
        <v>5.0500000000000003E-2</v>
      </c>
      <c r="DC212" s="1">
        <v>-6.2225999999999999</v>
      </c>
      <c r="DD212" s="1">
        <v>1.4981</v>
      </c>
      <c r="DE212" s="1">
        <v>0.56120000000000003</v>
      </c>
      <c r="DF212" s="1">
        <v>0.29010000000000002</v>
      </c>
      <c r="DG212" s="1">
        <v>-1.46E-2</v>
      </c>
      <c r="DH212" s="1">
        <v>0.1052</v>
      </c>
      <c r="DI212" s="1">
        <v>0.2576</v>
      </c>
      <c r="DJ212" s="1">
        <v>0.82699999999999996</v>
      </c>
      <c r="DK212" s="1">
        <v>1.0775999999999999</v>
      </c>
      <c r="DL212" s="1">
        <v>1.0270999999999999</v>
      </c>
      <c r="DM212" s="1">
        <v>0.64829999999999999</v>
      </c>
      <c r="DN212" s="1">
        <v>5.0999999999999997E-2</v>
      </c>
      <c r="DO212" s="1">
        <v>0.52470000000000006</v>
      </c>
      <c r="DP212" s="1">
        <v>-0.24229999999999999</v>
      </c>
      <c r="DQ212" s="1">
        <v>9.5600000000000004E-2</v>
      </c>
      <c r="DR212" s="1">
        <v>0.27389999999999998</v>
      </c>
      <c r="DS212" s="1">
        <v>0.10580000000000001</v>
      </c>
      <c r="DT212" s="1">
        <v>-1.2020999999999999</v>
      </c>
      <c r="DU212" s="1">
        <v>-1.0956999999999999</v>
      </c>
      <c r="DV212" s="1">
        <v>-0.30640000000000001</v>
      </c>
      <c r="DW212" s="1">
        <v>-0.15640000000000001</v>
      </c>
      <c r="DX212" s="1">
        <v>0.92630000000000001</v>
      </c>
      <c r="DY212" s="1">
        <v>0.86850000000000005</v>
      </c>
      <c r="DZ212" s="1">
        <v>-0.80859999999999999</v>
      </c>
      <c r="EA212" s="1">
        <v>-0.72319999999999995</v>
      </c>
      <c r="EB212" s="1">
        <v>-1.4390000000000001</v>
      </c>
      <c r="EC212" s="1">
        <v>-0.61109999999999998</v>
      </c>
      <c r="ED212" s="1">
        <v>-0.73180000000000001</v>
      </c>
      <c r="EE212" s="1">
        <v>0.96289999999999998</v>
      </c>
      <c r="EF212" s="1">
        <v>-0.1067</v>
      </c>
      <c r="EG212" s="1">
        <v>-5.45E-2</v>
      </c>
      <c r="EH212" s="1">
        <v>0.48520000000000002</v>
      </c>
      <c r="EI212" s="1">
        <v>0.21679999999999999</v>
      </c>
      <c r="EJ212" s="1">
        <v>3.0599999999999999E-2</v>
      </c>
      <c r="EK212" s="1">
        <v>-6.8500000000000005E-2</v>
      </c>
      <c r="GI212" s="1">
        <v>1.2386999999999999</v>
      </c>
      <c r="HA212" s="1" t="str">
        <f t="shared" si="6"/>
        <v>2018</v>
      </c>
      <c r="HB212" s="1" t="str">
        <f t="shared" si="7"/>
        <v>09</v>
      </c>
    </row>
    <row r="213" spans="1:210">
      <c r="A213" s="3" t="s">
        <v>9</v>
      </c>
      <c r="B213" s="3"/>
      <c r="C213" s="3" t="s">
        <v>3502</v>
      </c>
      <c r="E213" s="1" t="s">
        <v>3503</v>
      </c>
      <c r="F213" s="1">
        <v>-0.54930000000000001</v>
      </c>
      <c r="G213" s="1">
        <v>-0.45600000000000002</v>
      </c>
      <c r="H213" s="1">
        <v>-1.2924</v>
      </c>
      <c r="I213" s="1">
        <v>-0.43819999999999998</v>
      </c>
      <c r="J213" s="1">
        <v>-0.62860000000000005</v>
      </c>
      <c r="K213" s="1">
        <v>-0.58130000000000004</v>
      </c>
      <c r="L213" s="1">
        <v>-0.2923</v>
      </c>
      <c r="M213" s="1">
        <v>-2.0705</v>
      </c>
      <c r="N213" s="1">
        <v>-0.98640000000000005</v>
      </c>
      <c r="O213" s="1">
        <v>-1.8562000000000001</v>
      </c>
      <c r="P213" s="1">
        <v>0.86680000000000001</v>
      </c>
      <c r="Q213" s="1">
        <v>0.74380000000000002</v>
      </c>
      <c r="R213" s="1">
        <v>-0.29799999999999999</v>
      </c>
      <c r="S213" s="1">
        <v>-0.21060000000000001</v>
      </c>
      <c r="T213" s="1">
        <v>0.28160000000000002</v>
      </c>
      <c r="U213" s="1">
        <v>-0.1022</v>
      </c>
      <c r="V213" s="1">
        <v>-0.76590000000000003</v>
      </c>
      <c r="W213" s="1">
        <v>0.59519999999999995</v>
      </c>
      <c r="X213" s="1">
        <v>0.3125</v>
      </c>
      <c r="Y213" s="1">
        <v>-0.31830000000000003</v>
      </c>
      <c r="Z213" s="1">
        <v>0</v>
      </c>
      <c r="AA213" s="1">
        <v>-5.1999999999999998E-2</v>
      </c>
      <c r="AB213" s="1">
        <v>-0.13400000000000001</v>
      </c>
      <c r="AC213" s="1">
        <v>-0.38929999999999998</v>
      </c>
      <c r="AD213" s="1">
        <v>-0.21279999999999999</v>
      </c>
      <c r="AE213" s="1">
        <v>0.48780000000000001</v>
      </c>
      <c r="AF213" s="1">
        <v>-6.8500000000000005E-2</v>
      </c>
      <c r="AG213" s="1">
        <v>0.13320000000000001</v>
      </c>
      <c r="AH213" s="1">
        <v>0</v>
      </c>
      <c r="AI213" s="1">
        <v>-0.30869999999999997</v>
      </c>
      <c r="AJ213" s="1">
        <v>0.1454</v>
      </c>
      <c r="AK213" s="1">
        <v>-1.3535999999999999</v>
      </c>
      <c r="AL213" s="1">
        <v>-0.59619999999999995</v>
      </c>
      <c r="AM213" s="1">
        <v>-0.38019999999999998</v>
      </c>
      <c r="AN213" s="1">
        <v>0.34039999999999998</v>
      </c>
      <c r="AO213" s="1">
        <v>0.22370000000000001</v>
      </c>
      <c r="AP213" s="1">
        <v>-0.1381</v>
      </c>
      <c r="AQ213" s="1">
        <v>-0.23649999999999999</v>
      </c>
      <c r="AR213" s="1">
        <v>0.14430000000000001</v>
      </c>
      <c r="AS213" s="1">
        <v>-9.6100000000000005E-2</v>
      </c>
      <c r="AT213" s="1">
        <v>-0.1149</v>
      </c>
      <c r="AU213" s="1">
        <v>1.6620999999999999</v>
      </c>
      <c r="AV213" s="1">
        <v>2.6404000000000001</v>
      </c>
      <c r="AW213" s="1">
        <v>-1.7229000000000001</v>
      </c>
      <c r="AX213" s="1">
        <v>-0.1075</v>
      </c>
      <c r="AY213" s="1">
        <v>0</v>
      </c>
      <c r="AZ213" s="1">
        <v>-0.1007</v>
      </c>
      <c r="BA213" s="1">
        <v>0.8196</v>
      </c>
      <c r="BB213" s="1">
        <v>-0.3357</v>
      </c>
      <c r="BC213" s="1">
        <v>0.25879999999999997</v>
      </c>
      <c r="BD213" s="1">
        <v>1.3098000000000001</v>
      </c>
      <c r="BE213" s="1">
        <v>-1.1221000000000001</v>
      </c>
      <c r="BF213" s="1">
        <v>6.2899999999999998E-2</v>
      </c>
      <c r="BG213" s="1">
        <v>0.1072</v>
      </c>
      <c r="BH213" s="1">
        <v>-7.3499999999999996E-2</v>
      </c>
      <c r="BI213" s="1">
        <v>-0.51680000000000004</v>
      </c>
      <c r="BJ213" s="1">
        <v>-0.36570000000000003</v>
      </c>
      <c r="BK213" s="1">
        <v>-7.1099999999999997E-2</v>
      </c>
      <c r="BL213" s="1">
        <v>0.54279999999999995</v>
      </c>
      <c r="BM213" s="1">
        <v>7.7700000000000005E-2</v>
      </c>
      <c r="BN213" s="1">
        <v>-0.2135</v>
      </c>
      <c r="BO213" s="1">
        <v>-7.5800000000000006E-2</v>
      </c>
      <c r="BP213" s="1">
        <v>-2.6366999999999998</v>
      </c>
      <c r="BQ213" s="1">
        <v>1.4184000000000001</v>
      </c>
      <c r="BR213" s="1">
        <v>0.33150000000000002</v>
      </c>
      <c r="BS213" s="1">
        <v>-0.49619999999999997</v>
      </c>
      <c r="BT213" s="1">
        <v>-0.27100000000000002</v>
      </c>
      <c r="BU213" s="1">
        <v>1.3725000000000001</v>
      </c>
      <c r="BV213" s="1">
        <v>-0.12089999999999999</v>
      </c>
      <c r="BW213" s="1">
        <v>0.42220000000000002</v>
      </c>
      <c r="BX213" s="1">
        <v>0.44800000000000001</v>
      </c>
      <c r="BY213" s="1">
        <v>-0.44230000000000003</v>
      </c>
      <c r="BZ213" s="1">
        <v>-0.42320000000000002</v>
      </c>
      <c r="CA213" s="1">
        <v>-0.27710000000000001</v>
      </c>
      <c r="CB213" s="1">
        <v>-0.54420000000000002</v>
      </c>
      <c r="CC213" s="1">
        <v>-0.49359999999999998</v>
      </c>
      <c r="CD213" s="1">
        <v>0</v>
      </c>
      <c r="CE213" s="1">
        <v>0.32240000000000002</v>
      </c>
      <c r="CF213" s="1">
        <v>0.23280000000000001</v>
      </c>
      <c r="CG213" s="1">
        <v>-0.7329</v>
      </c>
      <c r="CH213" s="1">
        <v>-0.17510000000000001</v>
      </c>
      <c r="CI213" s="1">
        <v>-0.18590000000000001</v>
      </c>
      <c r="CJ213" s="1">
        <v>-0.34720000000000001</v>
      </c>
      <c r="CK213" s="1">
        <v>1.1889000000000001</v>
      </c>
      <c r="CL213" s="1">
        <v>-0.13519999999999999</v>
      </c>
      <c r="CM213" s="1">
        <v>-0.19189999999999999</v>
      </c>
      <c r="CN213" s="1">
        <v>0.13400000000000001</v>
      </c>
      <c r="CO213" s="1">
        <v>-0.1318</v>
      </c>
      <c r="CP213" s="1">
        <v>4.8300000000000003E-2</v>
      </c>
      <c r="CQ213" s="1">
        <v>4.3499999999999997E-2</v>
      </c>
      <c r="CR213" s="1">
        <v>-0.38569999999999999</v>
      </c>
      <c r="CS213" s="1">
        <v>1.1994</v>
      </c>
      <c r="CT213" s="1">
        <v>0.39660000000000001</v>
      </c>
      <c r="CU213" s="1">
        <v>-0.62770000000000004</v>
      </c>
      <c r="CV213" s="1">
        <v>-1.1060000000000001</v>
      </c>
      <c r="CW213" s="1">
        <v>1.1174999999999999</v>
      </c>
      <c r="CX213" s="1">
        <v>0.34889999999999999</v>
      </c>
      <c r="CY213" s="1">
        <v>0.57469999999999999</v>
      </c>
      <c r="CZ213" s="1">
        <v>0</v>
      </c>
      <c r="DA213" s="1">
        <v>-0.61909999999999998</v>
      </c>
      <c r="DB213" s="1">
        <v>-2.4036</v>
      </c>
      <c r="DC213" s="1">
        <v>-4.1745000000000001</v>
      </c>
      <c r="DD213" s="1">
        <v>1.3119000000000001</v>
      </c>
      <c r="DE213" s="1">
        <v>0.25409999999999999</v>
      </c>
      <c r="DF213" s="1">
        <v>0.19</v>
      </c>
      <c r="DG213" s="1">
        <v>-0.15240000000000001</v>
      </c>
      <c r="DH213" s="1">
        <v>0.4884</v>
      </c>
      <c r="DI213" s="1">
        <v>0.2132</v>
      </c>
      <c r="DJ213" s="1">
        <v>0.58360000000000001</v>
      </c>
      <c r="DK213" s="1">
        <v>0.75029999999999997</v>
      </c>
      <c r="DL213" s="1">
        <v>0.97299999999999998</v>
      </c>
      <c r="DM213" s="1">
        <v>0.78169999999999995</v>
      </c>
      <c r="DN213" s="1">
        <v>-0.15140000000000001</v>
      </c>
      <c r="DO213" s="1">
        <v>0.46250000000000002</v>
      </c>
      <c r="DP213" s="1">
        <v>0.39019999999999999</v>
      </c>
      <c r="DQ213" s="1">
        <v>0.14380000000000001</v>
      </c>
      <c r="DR213" s="1">
        <v>0.25629999999999997</v>
      </c>
      <c r="DS213" s="1">
        <v>0.26219999999999999</v>
      </c>
      <c r="DT213" s="1">
        <v>-0.98570000000000002</v>
      </c>
      <c r="DU213" s="1">
        <v>-1.2369000000000001</v>
      </c>
      <c r="DV213" s="1">
        <v>-0.1023</v>
      </c>
      <c r="DW213" s="1">
        <v>-5.21E-2</v>
      </c>
      <c r="DX213" s="1">
        <v>-0.59899999999999998</v>
      </c>
      <c r="DY213" s="1">
        <v>-2.6240000000000001</v>
      </c>
      <c r="DZ213" s="1">
        <v>-0.32340000000000002</v>
      </c>
      <c r="EA213" s="1">
        <v>-0.44550000000000001</v>
      </c>
      <c r="EB213" s="1">
        <v>-0.81640000000000001</v>
      </c>
      <c r="EC213" s="1">
        <v>-0.70579999999999998</v>
      </c>
      <c r="ED213" s="1">
        <v>-0.20899999999999999</v>
      </c>
      <c r="EE213" s="1">
        <v>0.50829999999999997</v>
      </c>
      <c r="EF213" s="1">
        <v>-0.2079</v>
      </c>
      <c r="EG213" s="1">
        <v>-5.8999999999999997E-2</v>
      </c>
      <c r="EH213" s="1">
        <v>0.48520000000000002</v>
      </c>
      <c r="EI213" s="1">
        <v>0.1162</v>
      </c>
      <c r="EJ213" s="1">
        <v>4.53E-2</v>
      </c>
      <c r="EK213" s="1">
        <v>-3.5400000000000001E-2</v>
      </c>
      <c r="GI213" s="1">
        <v>2.1536</v>
      </c>
      <c r="HA213" s="1" t="str">
        <f t="shared" si="6"/>
        <v>2018</v>
      </c>
      <c r="HB213" s="1" t="str">
        <f t="shared" si="7"/>
        <v>09</v>
      </c>
    </row>
    <row r="214" spans="1:210">
      <c r="A214" s="3" t="s">
        <v>9</v>
      </c>
      <c r="B214" s="3"/>
      <c r="C214" s="3" t="s">
        <v>3504</v>
      </c>
      <c r="E214" s="1" t="s">
        <v>3505</v>
      </c>
      <c r="F214" s="1">
        <v>-0.33079999999999998</v>
      </c>
      <c r="G214" s="1">
        <v>-0.21260000000000001</v>
      </c>
      <c r="H214" s="1">
        <v>-0.82789999999999997</v>
      </c>
      <c r="I214" s="1">
        <v>-0.21820000000000001</v>
      </c>
      <c r="J214" s="1">
        <v>-0.50439999999999996</v>
      </c>
      <c r="K214" s="1">
        <v>-0.58009999999999995</v>
      </c>
      <c r="L214" s="1">
        <v>7.3200000000000001E-2</v>
      </c>
      <c r="M214" s="1">
        <v>-1.5812999999999999</v>
      </c>
      <c r="N214" s="1">
        <v>-0.65739999999999998</v>
      </c>
      <c r="O214" s="1">
        <v>-2.3927</v>
      </c>
      <c r="P214" s="1">
        <v>1.4401999999999999</v>
      </c>
      <c r="Q214" s="1">
        <v>1.5820000000000001</v>
      </c>
      <c r="R214" s="1">
        <v>-0.69369999999999998</v>
      </c>
      <c r="S214" s="1">
        <v>-0.45519999999999999</v>
      </c>
      <c r="T214" s="1">
        <v>0.56850000000000001</v>
      </c>
      <c r="U214" s="1">
        <v>-0.1033</v>
      </c>
      <c r="V214" s="1">
        <v>-0.3861</v>
      </c>
      <c r="W214" s="1">
        <v>0.57350000000000001</v>
      </c>
      <c r="X214" s="1">
        <v>0.47389999999999999</v>
      </c>
      <c r="Y214" s="1">
        <v>-0.17050000000000001</v>
      </c>
      <c r="Z214" s="1">
        <v>0</v>
      </c>
      <c r="AA214" s="1">
        <v>0.2137</v>
      </c>
      <c r="AB214" s="1">
        <v>0</v>
      </c>
      <c r="AC214" s="1">
        <v>1.4564999999999999</v>
      </c>
      <c r="AD214" s="1">
        <v>-0.1074</v>
      </c>
      <c r="AE214" s="1">
        <v>0</v>
      </c>
      <c r="AF214" s="1">
        <v>0.28179999999999999</v>
      </c>
      <c r="AG214" s="1">
        <v>0.1973</v>
      </c>
      <c r="AH214" s="1">
        <v>0.45240000000000002</v>
      </c>
      <c r="AI214" s="1">
        <v>0.19600000000000001</v>
      </c>
      <c r="AJ214" s="1">
        <v>0.21659999999999999</v>
      </c>
      <c r="AK214" s="1">
        <v>0.17169999999999999</v>
      </c>
      <c r="AL214" s="1">
        <v>0.3427</v>
      </c>
      <c r="AM214" s="1">
        <v>0.3831</v>
      </c>
      <c r="AN214" s="1">
        <v>0.60160000000000002</v>
      </c>
      <c r="AO214" s="1">
        <v>7.4499999999999997E-2</v>
      </c>
      <c r="AP214" s="1">
        <v>-0.91080000000000005</v>
      </c>
      <c r="AQ214" s="1">
        <v>0.23649999999999999</v>
      </c>
      <c r="AR214" s="1">
        <v>-0.1444</v>
      </c>
      <c r="AS214" s="1">
        <v>0.16209999999999999</v>
      </c>
      <c r="AT214" s="1">
        <v>-0.11409999999999999</v>
      </c>
      <c r="AU214" s="1">
        <v>1.6994</v>
      </c>
      <c r="AV214" s="1">
        <v>1.4984999999999999</v>
      </c>
      <c r="AW214" s="1">
        <v>-1.3185</v>
      </c>
      <c r="AX214" s="1">
        <v>0.25800000000000001</v>
      </c>
      <c r="AY214" s="1">
        <v>-0.28770000000000001</v>
      </c>
      <c r="AZ214" s="1">
        <v>0.33989999999999998</v>
      </c>
      <c r="BA214" s="1">
        <v>1.0395000000000001</v>
      </c>
      <c r="BB214" s="1">
        <v>0.17180000000000001</v>
      </c>
      <c r="BC214" s="1">
        <v>-0.3407</v>
      </c>
      <c r="BD214" s="1">
        <v>-0.64459999999999995</v>
      </c>
      <c r="BE214" s="1">
        <v>-3.3300000000000003E-2</v>
      </c>
      <c r="BF214" s="1">
        <v>-0.43980000000000002</v>
      </c>
      <c r="BG214" s="1">
        <v>0.1867</v>
      </c>
      <c r="BH214" s="1">
        <v>-0.1474</v>
      </c>
      <c r="BI214" s="1">
        <v>0.14030000000000001</v>
      </c>
      <c r="BJ214" s="1">
        <v>-0.86829999999999996</v>
      </c>
      <c r="BK214" s="1">
        <v>-0.2132</v>
      </c>
      <c r="BL214" s="1">
        <v>-0.1085</v>
      </c>
      <c r="BM214" s="1">
        <v>0.38850000000000001</v>
      </c>
      <c r="BN214" s="1">
        <v>-1.7342</v>
      </c>
      <c r="BO214" s="1">
        <v>0.75870000000000004</v>
      </c>
      <c r="BP214" s="1">
        <v>0.50329999999999997</v>
      </c>
      <c r="BQ214" s="1">
        <v>-7.7499999999999999E-2</v>
      </c>
      <c r="BR214" s="1">
        <v>-1.5976999999999999</v>
      </c>
      <c r="BS214" s="1">
        <v>-0.24690000000000001</v>
      </c>
      <c r="BT214" s="1">
        <v>-0.2717</v>
      </c>
      <c r="BU214" s="1">
        <v>1.7508999999999999</v>
      </c>
      <c r="BV214" s="1">
        <v>-0.80640000000000001</v>
      </c>
      <c r="BW214" s="1">
        <v>0.24640000000000001</v>
      </c>
      <c r="BX214" s="1">
        <v>-0.23880000000000001</v>
      </c>
      <c r="BY214" s="1">
        <v>-0.23799999999999999</v>
      </c>
      <c r="BZ214" s="1">
        <v>-0.84830000000000005</v>
      </c>
      <c r="CA214" s="1">
        <v>-0.89080000000000004</v>
      </c>
      <c r="CB214" s="1">
        <v>0.19739999999999999</v>
      </c>
      <c r="CC214" s="1">
        <v>-0.42130000000000001</v>
      </c>
      <c r="CD214" s="1">
        <v>0</v>
      </c>
      <c r="CE214" s="1">
        <v>0.18759999999999999</v>
      </c>
      <c r="CF214" s="1">
        <v>-0.55359999999999998</v>
      </c>
      <c r="CG214" s="1">
        <v>-0.39029999999999998</v>
      </c>
      <c r="CH214" s="1">
        <v>-4.36E-2</v>
      </c>
      <c r="CI214" s="1">
        <v>-0.24859999999999999</v>
      </c>
      <c r="CJ214" s="1">
        <v>-0.60629999999999995</v>
      </c>
      <c r="CK214" s="1">
        <v>-0.86580000000000001</v>
      </c>
      <c r="CL214" s="1">
        <v>3.27E-2</v>
      </c>
      <c r="CM214" s="1">
        <v>0.23350000000000001</v>
      </c>
      <c r="CN214" s="1">
        <v>0.15709999999999999</v>
      </c>
      <c r="CO214" s="1">
        <v>-2.1600000000000001E-2</v>
      </c>
      <c r="CP214" s="1">
        <v>4.8599999999999997E-2</v>
      </c>
      <c r="CQ214" s="1">
        <v>4.3400000000000001E-2</v>
      </c>
      <c r="CR214" s="1">
        <v>4.8399999999999999E-2</v>
      </c>
      <c r="CS214" s="1">
        <v>9.9699999999999997E-2</v>
      </c>
      <c r="CT214" s="1">
        <v>1.4689000000000001</v>
      </c>
      <c r="CU214" s="1">
        <v>-0.96660000000000001</v>
      </c>
      <c r="CV214" s="1">
        <v>2.5741999999999998</v>
      </c>
      <c r="CW214" s="1">
        <v>-0.14330000000000001</v>
      </c>
      <c r="CX214" s="1">
        <v>0.99650000000000005</v>
      </c>
      <c r="CY214" s="1">
        <v>0.41710000000000003</v>
      </c>
      <c r="CZ214" s="1">
        <v>0.32669999999999999</v>
      </c>
      <c r="DA214" s="1">
        <v>-1.1124000000000001</v>
      </c>
      <c r="DB214" s="1">
        <v>-1.2163999999999999</v>
      </c>
      <c r="DC214" s="1">
        <v>-1.3146</v>
      </c>
      <c r="DD214" s="1">
        <v>-0.85950000000000004</v>
      </c>
      <c r="DE214" s="1">
        <v>0.2031</v>
      </c>
      <c r="DF214" s="1">
        <v>0.64090000000000003</v>
      </c>
      <c r="DG214" s="1">
        <v>-4.99E-2</v>
      </c>
      <c r="DH214" s="1">
        <v>0.20280000000000001</v>
      </c>
      <c r="DI214" s="1">
        <v>0.4612</v>
      </c>
      <c r="DJ214" s="1">
        <v>0.37319999999999998</v>
      </c>
      <c r="DK214" s="1">
        <v>0.58689999999999998</v>
      </c>
      <c r="DL214" s="1">
        <v>0.45419999999999999</v>
      </c>
      <c r="DM214" s="1">
        <v>0.45789999999999997</v>
      </c>
      <c r="DN214" s="1">
        <v>-0.25659999999999999</v>
      </c>
      <c r="DO214" s="1">
        <v>0.72260000000000002</v>
      </c>
      <c r="DP214" s="1">
        <v>-0.2427</v>
      </c>
      <c r="DQ214" s="1">
        <v>4.8000000000000001E-2</v>
      </c>
      <c r="DR214" s="1">
        <v>-0.1648</v>
      </c>
      <c r="DS214" s="1">
        <v>0.45519999999999999</v>
      </c>
      <c r="DT214" s="1">
        <v>-1.948</v>
      </c>
      <c r="DU214" s="1">
        <v>-1.3775999999999999</v>
      </c>
      <c r="DV214" s="1">
        <v>-0.30470000000000003</v>
      </c>
      <c r="DW214" s="1">
        <v>-0.46800000000000003</v>
      </c>
      <c r="DX214" s="1">
        <v>0.23100000000000001</v>
      </c>
      <c r="DY214" s="1">
        <v>1.3505</v>
      </c>
      <c r="DZ214" s="1">
        <v>0</v>
      </c>
      <c r="EA214" s="1">
        <v>-1.0680000000000001</v>
      </c>
      <c r="EB214" s="1">
        <v>-0.99219999999999997</v>
      </c>
      <c r="EC214" s="1">
        <v>-0.51880000000000004</v>
      </c>
      <c r="ED214" s="1">
        <v>0</v>
      </c>
      <c r="EE214" s="1">
        <v>0.6018</v>
      </c>
      <c r="EF214" s="1">
        <v>-4.5400000000000003E-2</v>
      </c>
      <c r="EG214" s="1">
        <v>-0.19850000000000001</v>
      </c>
      <c r="EH214" s="1">
        <v>0.77939999999999998</v>
      </c>
      <c r="EI214" s="1">
        <v>0.25390000000000001</v>
      </c>
      <c r="EJ214" s="1">
        <v>-0.32100000000000001</v>
      </c>
      <c r="EK214" s="1">
        <v>-0.12239999999999999</v>
      </c>
      <c r="GI214" s="1">
        <v>2.4544999999999999</v>
      </c>
      <c r="HA214" s="1" t="str">
        <f t="shared" si="6"/>
        <v>2018</v>
      </c>
      <c r="HB214" s="1" t="str">
        <f t="shared" si="7"/>
        <v>09</v>
      </c>
    </row>
    <row r="215" spans="1:210">
      <c r="A215" s="3" t="s">
        <v>9</v>
      </c>
      <c r="B215" s="3"/>
      <c r="C215" s="3" t="s">
        <v>3506</v>
      </c>
      <c r="E215" s="1" t="s">
        <v>3506</v>
      </c>
      <c r="F215" s="1">
        <v>-0.12640000000000001</v>
      </c>
      <c r="G215" s="1">
        <v>-0.42509999999999998</v>
      </c>
      <c r="H215" s="1">
        <v>-1.0084</v>
      </c>
      <c r="I215" s="1">
        <v>-0.16420000000000001</v>
      </c>
      <c r="J215" s="1">
        <v>-4.2099999999999999E-2</v>
      </c>
      <c r="K215" s="1">
        <v>-0.26579999999999998</v>
      </c>
      <c r="L215" s="1">
        <v>0.80940000000000001</v>
      </c>
      <c r="M215" s="1">
        <v>-1.1987000000000001</v>
      </c>
      <c r="N215" s="1">
        <v>-0.55859999999999999</v>
      </c>
      <c r="O215" s="1">
        <v>-1.6296999999999999</v>
      </c>
      <c r="P215" s="1">
        <v>0.1225</v>
      </c>
      <c r="Q215" s="1">
        <v>0.98680000000000001</v>
      </c>
      <c r="R215" s="1">
        <v>-0.37409999999999999</v>
      </c>
      <c r="S215" s="1">
        <v>-0.28160000000000002</v>
      </c>
      <c r="T215" s="1">
        <v>0.81100000000000005</v>
      </c>
      <c r="U215" s="1">
        <v>0.51329999999999998</v>
      </c>
      <c r="V215" s="1">
        <v>4.7899999999999998E-2</v>
      </c>
      <c r="W215" s="1">
        <v>1.2153</v>
      </c>
      <c r="X215" s="1">
        <v>1.1023000000000001</v>
      </c>
      <c r="Y215" s="1">
        <v>-0.29339999999999999</v>
      </c>
      <c r="Z215" s="1">
        <v>0</v>
      </c>
      <c r="AA215" s="1">
        <v>1.3957999999999999</v>
      </c>
      <c r="AB215" s="1">
        <v>-0.66569999999999996</v>
      </c>
      <c r="AC215" s="1">
        <v>0.94230000000000003</v>
      </c>
      <c r="AD215" s="1">
        <v>0.48020000000000002</v>
      </c>
      <c r="AE215" s="1">
        <v>0</v>
      </c>
      <c r="AF215" s="1">
        <v>1.5277000000000001</v>
      </c>
      <c r="AG215" s="1">
        <v>-0.5948</v>
      </c>
      <c r="AH215" s="1">
        <v>0.33510000000000001</v>
      </c>
      <c r="AI215" s="1">
        <v>-0.72819999999999996</v>
      </c>
      <c r="AJ215" s="1">
        <v>0.29149999999999998</v>
      </c>
      <c r="AK215" s="1">
        <v>0.69169999999999998</v>
      </c>
      <c r="AL215" s="1">
        <v>0.4219</v>
      </c>
      <c r="AM215" s="1">
        <v>-0.75749999999999995</v>
      </c>
      <c r="AN215" s="1">
        <v>0.59519999999999995</v>
      </c>
      <c r="AO215" s="1">
        <v>0.74480000000000002</v>
      </c>
      <c r="AP215" s="1">
        <v>0.30499999999999999</v>
      </c>
      <c r="AQ215" s="1">
        <v>-0.62839999999999996</v>
      </c>
      <c r="AR215" s="1">
        <v>9.5600000000000004E-2</v>
      </c>
      <c r="AS215" s="1">
        <v>1.1559999999999999</v>
      </c>
      <c r="AT215" s="1">
        <v>-0.68799999999999994</v>
      </c>
      <c r="AU215" s="1">
        <v>0.4869</v>
      </c>
      <c r="AV215" s="1">
        <v>2.7604000000000002</v>
      </c>
      <c r="AW215" s="1">
        <v>-1.2543</v>
      </c>
      <c r="AX215" s="1">
        <v>1.4914000000000001</v>
      </c>
      <c r="AY215" s="1">
        <v>-0.79590000000000005</v>
      </c>
      <c r="AZ215" s="1">
        <v>-0.16850000000000001</v>
      </c>
      <c r="BA215" s="1">
        <v>0</v>
      </c>
      <c r="BB215" s="1">
        <v>-4.8500000000000001E-2</v>
      </c>
      <c r="BC215" s="1">
        <v>0</v>
      </c>
      <c r="BD215" s="1">
        <v>-0.1618</v>
      </c>
      <c r="BE215" s="1">
        <v>-1.2235</v>
      </c>
      <c r="BF215" s="1">
        <v>0.60009999999999997</v>
      </c>
      <c r="BG215" s="1">
        <v>2.6700000000000002E-2</v>
      </c>
      <c r="BH215" s="1">
        <v>-7.3599999999999999E-2</v>
      </c>
      <c r="BI215" s="1">
        <v>1.3855</v>
      </c>
      <c r="BJ215" s="1">
        <v>-1.2344999999999999</v>
      </c>
      <c r="BK215" s="1">
        <v>0.31919999999999998</v>
      </c>
      <c r="BL215" s="1">
        <v>0.32640000000000002</v>
      </c>
      <c r="BM215" s="1">
        <v>-0.31</v>
      </c>
      <c r="BN215" s="1">
        <v>0.75980000000000003</v>
      </c>
      <c r="BO215" s="1">
        <v>-0.30070000000000002</v>
      </c>
      <c r="BP215" s="1">
        <v>1.5650999999999999</v>
      </c>
      <c r="BQ215" s="1">
        <v>-0.46150000000000002</v>
      </c>
      <c r="BR215" s="1">
        <v>-0.80640000000000001</v>
      </c>
      <c r="BS215" s="1">
        <v>-0.55649999999999999</v>
      </c>
      <c r="BT215" s="1">
        <v>-0.1358</v>
      </c>
      <c r="BU215" s="1">
        <v>-2.4714</v>
      </c>
      <c r="BV215" s="1">
        <v>-0.36480000000000001</v>
      </c>
      <c r="BW215" s="1">
        <v>-0.30909999999999999</v>
      </c>
      <c r="BX215" s="1">
        <v>-1.3872</v>
      </c>
      <c r="BY215" s="1">
        <v>0.42199999999999999</v>
      </c>
      <c r="BZ215" s="1">
        <v>-0.26719999999999999</v>
      </c>
      <c r="CA215" s="1">
        <v>-0.2261</v>
      </c>
      <c r="CB215" s="1">
        <v>-0.2447</v>
      </c>
      <c r="CC215" s="1">
        <v>-0.4219</v>
      </c>
      <c r="CD215" s="1">
        <v>0.2487</v>
      </c>
      <c r="CE215" s="1">
        <v>-0.53129999999999999</v>
      </c>
      <c r="CF215" s="1">
        <v>-1.6004</v>
      </c>
      <c r="CG215" s="1">
        <v>3.4000000000000002E-2</v>
      </c>
      <c r="CH215" s="1">
        <v>0.35160000000000002</v>
      </c>
      <c r="CI215" s="1">
        <v>-0.2482</v>
      </c>
      <c r="CJ215" s="1">
        <v>-0.13100000000000001</v>
      </c>
      <c r="CK215" s="1">
        <v>0.12429999999999999</v>
      </c>
      <c r="CL215" s="1">
        <v>-0.17549999999999999</v>
      </c>
      <c r="CM215" s="1">
        <v>-0.2351</v>
      </c>
      <c r="CN215" s="1">
        <v>-0.61409999999999998</v>
      </c>
      <c r="CO215" s="1">
        <v>-0.34329999999999999</v>
      </c>
      <c r="CP215" s="1">
        <v>0.8196</v>
      </c>
      <c r="CQ215" s="1">
        <v>0.13120000000000001</v>
      </c>
      <c r="CR215" s="1">
        <v>0.82120000000000004</v>
      </c>
      <c r="CS215" s="1">
        <v>0.19800000000000001</v>
      </c>
      <c r="CT215" s="1">
        <v>5.5800000000000002E-2</v>
      </c>
      <c r="CU215" s="1">
        <v>-0.43730000000000002</v>
      </c>
      <c r="CV215" s="1">
        <v>1.5523</v>
      </c>
      <c r="CW215" s="1">
        <v>-1.7151000000000001</v>
      </c>
      <c r="CX215" s="1">
        <v>0.64580000000000004</v>
      </c>
      <c r="CY215" s="1">
        <v>-0.4168</v>
      </c>
      <c r="CZ215" s="1">
        <v>0.87</v>
      </c>
      <c r="DA215" s="1">
        <v>-0.55979999999999996</v>
      </c>
      <c r="DB215" s="1">
        <v>-0.25309999999999999</v>
      </c>
      <c r="DC215" s="1">
        <v>-1.1336999999999999</v>
      </c>
      <c r="DD215" s="1">
        <v>-1.2081999999999999</v>
      </c>
      <c r="DE215" s="1">
        <v>0.30370000000000003</v>
      </c>
      <c r="DF215" s="1">
        <v>0.76280000000000003</v>
      </c>
      <c r="DG215" s="1">
        <v>-0.1356</v>
      </c>
      <c r="DH215" s="1">
        <v>-0.75819999999999999</v>
      </c>
      <c r="DI215" s="1">
        <v>0.42120000000000002</v>
      </c>
      <c r="DJ215" s="1">
        <v>-0.2359</v>
      </c>
      <c r="DK215" s="1">
        <v>-5.7000000000000002E-3</v>
      </c>
      <c r="DL215" s="1">
        <v>2.8199999999999999E-2</v>
      </c>
      <c r="DM215" s="1">
        <v>-4.1700000000000001E-2</v>
      </c>
      <c r="DN215" s="1">
        <v>-0.78800000000000003</v>
      </c>
      <c r="DO215" s="1">
        <v>0.13500000000000001</v>
      </c>
      <c r="DP215" s="1">
        <v>0.48970000000000002</v>
      </c>
      <c r="DQ215" s="1">
        <v>0.1447</v>
      </c>
      <c r="DR215" s="1">
        <v>0.55549999999999999</v>
      </c>
      <c r="DS215" s="1">
        <v>0.28360000000000002</v>
      </c>
      <c r="DT215" s="1">
        <v>-1.6259999999999999</v>
      </c>
      <c r="DU215" s="1">
        <v>-1.6144000000000001</v>
      </c>
      <c r="DV215" s="1">
        <v>-0.15290000000000001</v>
      </c>
      <c r="DW215" s="1">
        <v>-0.57140000000000002</v>
      </c>
      <c r="DX215" s="1">
        <v>0.3674</v>
      </c>
      <c r="DY215" s="1">
        <v>0.52410000000000001</v>
      </c>
      <c r="DZ215" s="1">
        <v>0.16189999999999999</v>
      </c>
      <c r="EA215" s="1">
        <v>-1.1587000000000001</v>
      </c>
      <c r="EB215" s="1">
        <v>-0.75680000000000003</v>
      </c>
      <c r="EC215" s="1">
        <v>-0.66439999999999999</v>
      </c>
      <c r="ED215" s="1">
        <v>0.6784</v>
      </c>
      <c r="EE215" s="1">
        <v>0.57589999999999997</v>
      </c>
      <c r="EF215" s="1">
        <v>-0.2324</v>
      </c>
      <c r="EG215" s="1">
        <v>-0.72230000000000005</v>
      </c>
      <c r="EH215" s="1">
        <v>0.58889999999999998</v>
      </c>
      <c r="EI215" s="1">
        <v>0.57730000000000004</v>
      </c>
      <c r="EJ215" s="1">
        <v>-0.78080000000000005</v>
      </c>
      <c r="EK215" s="1">
        <v>-0.95709999999999995</v>
      </c>
      <c r="GI215" s="1">
        <v>3.1168999999999998</v>
      </c>
      <c r="HA215" s="1" t="str">
        <f t="shared" si="6"/>
        <v>2018</v>
      </c>
      <c r="HB215" s="1" t="str">
        <f t="shared" si="7"/>
        <v>09</v>
      </c>
    </row>
    <row r="216" spans="1:210">
      <c r="A216" s="3" t="s">
        <v>9</v>
      </c>
      <c r="B216" s="3"/>
      <c r="C216" s="3" t="s">
        <v>3507</v>
      </c>
      <c r="E216" s="1" t="s">
        <v>3508</v>
      </c>
      <c r="F216" s="1">
        <v>8.0399999999999999E-2</v>
      </c>
      <c r="G216" s="1">
        <v>-0.24110000000000001</v>
      </c>
      <c r="H216" s="1">
        <v>-1.3262</v>
      </c>
      <c r="I216" s="1">
        <v>-0.1094</v>
      </c>
      <c r="J216" s="1">
        <v>-0.37809999999999999</v>
      </c>
      <c r="K216" s="1">
        <v>-0.15920000000000001</v>
      </c>
      <c r="L216" s="1">
        <v>0.21870000000000001</v>
      </c>
      <c r="M216" s="1">
        <v>-1.3847</v>
      </c>
      <c r="N216" s="1">
        <v>-0.41299999999999998</v>
      </c>
      <c r="O216" s="1">
        <v>-1.9521999999999999</v>
      </c>
      <c r="P216" s="1">
        <v>-1.7802</v>
      </c>
      <c r="Q216" s="1">
        <v>0.81630000000000003</v>
      </c>
      <c r="R216" s="1">
        <v>-0.47339999999999999</v>
      </c>
      <c r="S216" s="1">
        <v>-0.1759</v>
      </c>
      <c r="T216" s="1">
        <v>0</v>
      </c>
      <c r="U216" s="1">
        <v>-1.9118999999999999</v>
      </c>
      <c r="V216" s="1">
        <v>-0.96750000000000003</v>
      </c>
      <c r="W216" s="1">
        <v>0.69720000000000004</v>
      </c>
      <c r="X216" s="1">
        <v>0.15920000000000001</v>
      </c>
      <c r="Y216" s="1">
        <v>-0.26860000000000001</v>
      </c>
      <c r="Z216" s="1">
        <v>0</v>
      </c>
      <c r="AA216" s="1">
        <v>-1.3440000000000001</v>
      </c>
      <c r="AB216" s="1">
        <v>0.52700000000000002</v>
      </c>
      <c r="AC216" s="1">
        <v>0.16539999999999999</v>
      </c>
      <c r="AD216" s="1">
        <v>-2.1796000000000002</v>
      </c>
      <c r="AE216" s="1">
        <v>-1.3028999999999999</v>
      </c>
      <c r="AF216" s="1">
        <v>-1.3474999999999999</v>
      </c>
      <c r="AG216" s="1">
        <v>0.7853</v>
      </c>
      <c r="AH216" s="1">
        <v>-0.33860000000000001</v>
      </c>
      <c r="AI216" s="1">
        <v>-0.66320000000000001</v>
      </c>
      <c r="AJ216" s="1">
        <v>0.50609999999999999</v>
      </c>
      <c r="AK216" s="1">
        <v>-0.25679999999999997</v>
      </c>
      <c r="AL216" s="1">
        <v>-0.51100000000000001</v>
      </c>
      <c r="AM216" s="1">
        <v>-0.76619999999999999</v>
      </c>
      <c r="AN216" s="1">
        <v>0.25650000000000001</v>
      </c>
      <c r="AO216" s="1">
        <v>0.40810000000000002</v>
      </c>
      <c r="AP216" s="1">
        <v>-5.5E-2</v>
      </c>
      <c r="AQ216" s="1">
        <v>-0.23649999999999999</v>
      </c>
      <c r="AR216" s="1">
        <v>-1.2838000000000001</v>
      </c>
      <c r="AS216" s="1">
        <v>-3.1179999999999999</v>
      </c>
      <c r="AT216" s="1">
        <v>1.4959</v>
      </c>
      <c r="AU216" s="1">
        <v>0.26540000000000002</v>
      </c>
      <c r="AV216" s="1">
        <v>1.0137</v>
      </c>
      <c r="AW216" s="1">
        <v>-0.2094</v>
      </c>
      <c r="AX216" s="1">
        <v>-1.08</v>
      </c>
      <c r="AY216" s="1">
        <v>0.78849999999999998</v>
      </c>
      <c r="AZ216" s="1">
        <v>0</v>
      </c>
      <c r="BA216" s="1">
        <v>0.1042</v>
      </c>
      <c r="BB216" s="1">
        <v>-0.1236</v>
      </c>
      <c r="BC216" s="1">
        <v>-8.48E-2</v>
      </c>
      <c r="BD216" s="1">
        <v>-0.36570000000000003</v>
      </c>
      <c r="BE216" s="1">
        <v>-1.2675000000000001</v>
      </c>
      <c r="BF216" s="1">
        <v>-0.18940000000000001</v>
      </c>
      <c r="BG216" s="1">
        <v>2.6599999999999999E-2</v>
      </c>
      <c r="BH216" s="1">
        <v>-0.14729999999999999</v>
      </c>
      <c r="BI216" s="1">
        <v>-4.4985999999999997</v>
      </c>
      <c r="BJ216" s="1">
        <v>1.8208</v>
      </c>
      <c r="BK216" s="1">
        <v>0.31830000000000003</v>
      </c>
      <c r="BL216" s="1">
        <v>0.32529999999999998</v>
      </c>
      <c r="BM216" s="1">
        <v>7.7799999999999994E-2</v>
      </c>
      <c r="BN216" s="1">
        <v>-0.59619999999999995</v>
      </c>
      <c r="BO216" s="1">
        <v>0.3009</v>
      </c>
      <c r="BP216" s="1">
        <v>-0.30020000000000002</v>
      </c>
      <c r="BQ216" s="1">
        <v>0.4662</v>
      </c>
      <c r="BR216" s="1">
        <v>-0.33360000000000001</v>
      </c>
      <c r="BS216" s="1">
        <v>-0.49409999999999998</v>
      </c>
      <c r="BT216" s="1">
        <v>-0.2717</v>
      </c>
      <c r="BU216" s="1">
        <v>0.58360000000000001</v>
      </c>
      <c r="BV216" s="1">
        <v>-0.40739999999999998</v>
      </c>
      <c r="BW216" s="1">
        <v>0.1812</v>
      </c>
      <c r="BX216" s="1">
        <v>-0.24970000000000001</v>
      </c>
      <c r="BY216" s="1">
        <v>-0.2676</v>
      </c>
      <c r="BZ216" s="1">
        <v>0</v>
      </c>
      <c r="CA216" s="1">
        <v>0.39610000000000001</v>
      </c>
      <c r="CB216" s="1">
        <v>-0.53779999999999994</v>
      </c>
      <c r="CC216" s="1">
        <v>-0.35110000000000002</v>
      </c>
      <c r="CD216" s="1">
        <v>-0.12429999999999999</v>
      </c>
      <c r="CE216" s="1">
        <v>0.18010000000000001</v>
      </c>
      <c r="CF216" s="1">
        <v>-0.37869999999999998</v>
      </c>
      <c r="CG216" s="1">
        <v>-0.4657</v>
      </c>
      <c r="CH216" s="1">
        <v>0</v>
      </c>
      <c r="CI216" s="1">
        <v>-0.18629999999999999</v>
      </c>
      <c r="CJ216" s="1">
        <v>-0.26219999999999999</v>
      </c>
      <c r="CK216" s="1">
        <v>-0.3125</v>
      </c>
      <c r="CL216" s="1">
        <v>-0.2419</v>
      </c>
      <c r="CM216" s="1">
        <v>-8.0699999999999994E-2</v>
      </c>
      <c r="CN216" s="1">
        <v>4.3499999999999997E-2</v>
      </c>
      <c r="CO216" s="1">
        <v>-2.9700000000000001E-2</v>
      </c>
      <c r="CP216" s="1">
        <v>-1.3442000000000001</v>
      </c>
      <c r="CQ216" s="1">
        <v>0.2185</v>
      </c>
      <c r="CR216" s="1">
        <v>0.48049999999999998</v>
      </c>
      <c r="CS216" s="1">
        <v>-1.5218</v>
      </c>
      <c r="CT216" s="1">
        <v>0.2797</v>
      </c>
      <c r="CU216" s="1">
        <v>-0.53390000000000004</v>
      </c>
      <c r="CV216" s="1">
        <v>-0.128</v>
      </c>
      <c r="CW216" s="1">
        <v>-1.5766</v>
      </c>
      <c r="CX216" s="1">
        <v>0.6825</v>
      </c>
      <c r="CY216" s="1">
        <v>0.51749999999999996</v>
      </c>
      <c r="CZ216" s="1">
        <v>0.46429999999999999</v>
      </c>
      <c r="DA216" s="1">
        <v>-0.55649999999999999</v>
      </c>
      <c r="DB216" s="1">
        <v>-0.80200000000000005</v>
      </c>
      <c r="DC216" s="1">
        <v>-2.8866999999999998</v>
      </c>
      <c r="DD216" s="1">
        <v>0.35730000000000001</v>
      </c>
      <c r="DE216" s="1">
        <v>0.40479999999999999</v>
      </c>
      <c r="DF216" s="1">
        <v>0.32790000000000002</v>
      </c>
      <c r="DG216" s="1">
        <v>-9.1800000000000007E-2</v>
      </c>
      <c r="DH216" s="1">
        <v>-6.9000000000000006E-2</v>
      </c>
      <c r="DI216" s="1">
        <v>-1.3599999999999999E-2</v>
      </c>
      <c r="DJ216" s="1">
        <v>0.64959999999999996</v>
      </c>
      <c r="DK216" s="1">
        <v>0.90129999999999999</v>
      </c>
      <c r="DL216" s="1">
        <v>0.88780000000000003</v>
      </c>
      <c r="DM216" s="1">
        <v>0.76549999999999996</v>
      </c>
      <c r="DN216" s="1">
        <v>-0.1444</v>
      </c>
      <c r="DO216" s="1">
        <v>0.3226</v>
      </c>
      <c r="DP216" s="1">
        <v>4.87E-2</v>
      </c>
      <c r="DQ216" s="1">
        <v>0.24129999999999999</v>
      </c>
      <c r="DR216" s="1">
        <v>0.3322</v>
      </c>
      <c r="DS216" s="1">
        <v>4.6399999999999997E-2</v>
      </c>
      <c r="DT216" s="1">
        <v>-2.2871999999999999</v>
      </c>
      <c r="DU216" s="1">
        <v>-1.1920999999999999</v>
      </c>
      <c r="DV216" s="1">
        <v>-0.30590000000000001</v>
      </c>
      <c r="DW216" s="1">
        <v>-0.1046</v>
      </c>
      <c r="DX216" s="1">
        <v>0.64390000000000003</v>
      </c>
      <c r="DY216" s="1">
        <v>-1.7939000000000001</v>
      </c>
      <c r="DZ216" s="1">
        <v>-2.3681000000000001</v>
      </c>
      <c r="EA216" s="1">
        <v>-0.50729999999999997</v>
      </c>
      <c r="EB216" s="1">
        <v>-0.68959999999999999</v>
      </c>
      <c r="EC216" s="1">
        <v>-0.56979999999999997</v>
      </c>
      <c r="ED216" s="1">
        <v>-1.302</v>
      </c>
      <c r="EE216" s="1">
        <v>0.65959999999999996</v>
      </c>
      <c r="EF216" s="1">
        <v>-0.6421</v>
      </c>
      <c r="EG216" s="1">
        <v>0.51129999999999998</v>
      </c>
      <c r="EH216" s="1">
        <v>9.2600000000000002E-2</v>
      </c>
      <c r="EI216" s="1">
        <v>3.09E-2</v>
      </c>
      <c r="EJ216" s="1">
        <v>-0.1042</v>
      </c>
      <c r="EK216" s="1">
        <v>-0.18310000000000001</v>
      </c>
      <c r="GI216" s="1">
        <v>3.4295</v>
      </c>
      <c r="HA216" s="1" t="str">
        <f t="shared" si="6"/>
        <v>2018</v>
      </c>
      <c r="HB216" s="1" t="str">
        <f t="shared" si="7"/>
        <v>09</v>
      </c>
    </row>
    <row r="217" spans="1:210">
      <c r="A217" s="3" t="s">
        <v>9</v>
      </c>
      <c r="B217" s="3"/>
      <c r="C217" s="3" t="s">
        <v>3509</v>
      </c>
      <c r="E217" s="1" t="s">
        <v>3510</v>
      </c>
      <c r="F217" s="1">
        <v>-0.10349999999999999</v>
      </c>
      <c r="G217" s="1">
        <v>-0.39329999999999998</v>
      </c>
      <c r="H217" s="1">
        <v>-1.6728000000000001</v>
      </c>
      <c r="I217" s="1">
        <v>-0.71399999999999997</v>
      </c>
      <c r="J217" s="1">
        <v>-0.7157</v>
      </c>
      <c r="K217" s="1">
        <v>-0.79779999999999995</v>
      </c>
      <c r="L217" s="1">
        <v>-7.2900000000000006E-2</v>
      </c>
      <c r="M217" s="1">
        <v>-1.8928</v>
      </c>
      <c r="N217" s="1">
        <v>-0.78180000000000005</v>
      </c>
      <c r="O217" s="1">
        <v>-2.4337</v>
      </c>
      <c r="P217" s="1">
        <v>-1.5960000000000001</v>
      </c>
      <c r="Q217" s="1">
        <v>1.2315</v>
      </c>
      <c r="R217" s="1">
        <v>-0.52400000000000002</v>
      </c>
      <c r="S217" s="1">
        <v>-0.59809999999999997</v>
      </c>
      <c r="T217" s="1">
        <v>-0.73909999999999998</v>
      </c>
      <c r="U217" s="1">
        <v>-1.4339</v>
      </c>
      <c r="V217" s="1">
        <v>-1.7661</v>
      </c>
      <c r="W217" s="1">
        <v>0.31909999999999999</v>
      </c>
      <c r="X217" s="1">
        <v>-0.63090000000000002</v>
      </c>
      <c r="Y217" s="1">
        <v>-0.48930000000000001</v>
      </c>
      <c r="Z217" s="1">
        <v>0.16689999999999999</v>
      </c>
      <c r="AA217" s="1">
        <v>-3.0041000000000002</v>
      </c>
      <c r="AB217" s="1">
        <v>1.4685999999999999</v>
      </c>
      <c r="AC217" s="1">
        <v>1.2174</v>
      </c>
      <c r="AD217" s="1">
        <v>-1.6479999999999999</v>
      </c>
      <c r="AE217" s="1">
        <v>-2.2801</v>
      </c>
      <c r="AF217" s="1">
        <v>-3.0303</v>
      </c>
      <c r="AG217" s="1">
        <v>1.9893000000000001</v>
      </c>
      <c r="AH217" s="1">
        <v>-1.0022</v>
      </c>
      <c r="AI217" s="1">
        <v>0.15870000000000001</v>
      </c>
      <c r="AJ217" s="1">
        <v>0.14319999999999999</v>
      </c>
      <c r="AK217" s="1">
        <v>-0.83040000000000003</v>
      </c>
      <c r="AL217" s="1">
        <v>-1.0118</v>
      </c>
      <c r="AM217" s="1">
        <v>-1.5208999999999999</v>
      </c>
      <c r="AN217" s="1">
        <v>0.77580000000000005</v>
      </c>
      <c r="AO217" s="1">
        <v>0.55410000000000004</v>
      </c>
      <c r="AP217" s="1">
        <v>-8.1900000000000001E-2</v>
      </c>
      <c r="AQ217" s="1">
        <v>-0.23749999999999999</v>
      </c>
      <c r="AR217" s="1">
        <v>-1.1412</v>
      </c>
      <c r="AS217" s="1">
        <v>-1.3681000000000001</v>
      </c>
      <c r="AT217" s="1">
        <v>0.115</v>
      </c>
      <c r="AU217" s="1">
        <v>0.91579999999999995</v>
      </c>
      <c r="AV217" s="1">
        <v>4.1478999999999999</v>
      </c>
      <c r="AW217" s="1">
        <v>-3.1667000000000001</v>
      </c>
      <c r="AX217" s="1">
        <v>-2.9592000000000001</v>
      </c>
      <c r="AY217" s="1">
        <v>1.669</v>
      </c>
      <c r="AZ217" s="1">
        <v>0.44330000000000003</v>
      </c>
      <c r="BA217" s="1">
        <v>0.2089</v>
      </c>
      <c r="BB217" s="1">
        <v>0.39589999999999997</v>
      </c>
      <c r="BC217" s="1">
        <v>-0.1696</v>
      </c>
      <c r="BD217" s="1">
        <v>-0.93149999999999999</v>
      </c>
      <c r="BE217" s="1">
        <v>-1.0694999999999999</v>
      </c>
      <c r="BF217" s="1">
        <v>1.1100000000000001</v>
      </c>
      <c r="BG217" s="1">
        <v>-0.13350000000000001</v>
      </c>
      <c r="BH217" s="1">
        <v>7.3599999999999999E-2</v>
      </c>
      <c r="BI217" s="1">
        <v>-1.6140000000000001</v>
      </c>
      <c r="BJ217" s="1">
        <v>-7.2800000000000004E-2</v>
      </c>
      <c r="BK217" s="1">
        <v>0.14019999999999999</v>
      </c>
      <c r="BL217" s="1">
        <v>-0.1074</v>
      </c>
      <c r="BM217" s="1">
        <v>0.31390000000000001</v>
      </c>
      <c r="BN217" s="1">
        <v>1.7547999999999999</v>
      </c>
      <c r="BO217" s="1">
        <v>-0.82269999999999999</v>
      </c>
      <c r="BP217" s="1">
        <v>-1.3211999999999999</v>
      </c>
      <c r="BQ217" s="1">
        <v>0.83579999999999999</v>
      </c>
      <c r="BR217" s="1">
        <v>-1.4725999999999999</v>
      </c>
      <c r="BS217" s="1">
        <v>-0.74209999999999998</v>
      </c>
      <c r="BT217" s="1">
        <v>-0.1356</v>
      </c>
      <c r="BU217" s="1">
        <v>0.19370000000000001</v>
      </c>
      <c r="BV217" s="1">
        <v>1.5683</v>
      </c>
      <c r="BW217" s="1">
        <v>0.29680000000000001</v>
      </c>
      <c r="BX217" s="1">
        <v>-0.35980000000000001</v>
      </c>
      <c r="BY217" s="1">
        <v>-0.43269999999999997</v>
      </c>
      <c r="BZ217" s="1">
        <v>-0.10680000000000001</v>
      </c>
      <c r="CA217" s="1">
        <v>-0.79090000000000005</v>
      </c>
      <c r="CB217" s="1">
        <v>-0.19570000000000001</v>
      </c>
      <c r="CC217" s="1">
        <v>-0.4219</v>
      </c>
      <c r="CD217" s="1">
        <v>0.37309999999999999</v>
      </c>
      <c r="CE217" s="1">
        <v>0.36449999999999999</v>
      </c>
      <c r="CF217" s="1">
        <v>-0.2392</v>
      </c>
      <c r="CG217" s="1">
        <v>-0.52729999999999999</v>
      </c>
      <c r="CH217" s="1">
        <v>0</v>
      </c>
      <c r="CI217" s="1">
        <v>0.31030000000000002</v>
      </c>
      <c r="CJ217" s="1">
        <v>-0.74299999999999999</v>
      </c>
      <c r="CK217" s="1">
        <v>-0.2495</v>
      </c>
      <c r="CL217" s="1">
        <v>0.11360000000000001</v>
      </c>
      <c r="CM217" s="1">
        <v>0.21060000000000001</v>
      </c>
      <c r="CN217" s="1">
        <v>0.2802</v>
      </c>
      <c r="CO217" s="1">
        <v>0.1113</v>
      </c>
      <c r="CP217" s="1">
        <v>-0.72009999999999996</v>
      </c>
      <c r="CQ217" s="1">
        <v>8.7599999999999997E-2</v>
      </c>
      <c r="CR217" s="1">
        <v>0.23599999999999999</v>
      </c>
      <c r="CS217" s="1">
        <v>-0.73629999999999995</v>
      </c>
      <c r="CT217" s="1">
        <v>-0.1111</v>
      </c>
      <c r="CU217" s="1">
        <v>-0.29220000000000002</v>
      </c>
      <c r="CV217" s="1">
        <v>2.1907000000000001</v>
      </c>
      <c r="CW217" s="1">
        <v>-2.0495000000000001</v>
      </c>
      <c r="CX217" s="1">
        <v>0.63380000000000003</v>
      </c>
      <c r="CY217" s="1">
        <v>0.7238</v>
      </c>
      <c r="CZ217" s="1">
        <v>-5.1200000000000002E-2</v>
      </c>
      <c r="DA217" s="1">
        <v>-1.1131</v>
      </c>
      <c r="DB217" s="1">
        <v>-1.4285000000000001</v>
      </c>
      <c r="DC217" s="1">
        <v>-1.1763999999999999</v>
      </c>
      <c r="DD217" s="1">
        <v>-0.82469999999999999</v>
      </c>
      <c r="DE217" s="1">
        <v>0.40379999999999999</v>
      </c>
      <c r="DF217" s="1">
        <v>0.52639999999999998</v>
      </c>
      <c r="DG217" s="1">
        <v>-0.13519999999999999</v>
      </c>
      <c r="DH217" s="1">
        <v>-2.7699999999999999E-2</v>
      </c>
      <c r="DI217" s="1">
        <v>0.2727</v>
      </c>
      <c r="DJ217" s="1">
        <v>0.53</v>
      </c>
      <c r="DK217" s="1">
        <v>0.63759999999999994</v>
      </c>
      <c r="DL217" s="1">
        <v>0.38519999999999999</v>
      </c>
      <c r="DM217" s="1">
        <v>0.84860000000000002</v>
      </c>
      <c r="DN217" s="1">
        <v>-0.2049</v>
      </c>
      <c r="DO217" s="1">
        <v>0.79679999999999995</v>
      </c>
      <c r="DP217" s="1">
        <v>-1.2596000000000001</v>
      </c>
      <c r="DQ217" s="1">
        <v>4.7800000000000002E-2</v>
      </c>
      <c r="DR217" s="1">
        <v>0.29409999999999997</v>
      </c>
      <c r="DS217" s="1">
        <v>0.40770000000000001</v>
      </c>
      <c r="DT217" s="1">
        <v>-2.4232</v>
      </c>
      <c r="DU217" s="1">
        <v>-1.145</v>
      </c>
      <c r="DV217" s="1">
        <v>-0.3569</v>
      </c>
      <c r="DW217" s="1">
        <v>-0.87990000000000002</v>
      </c>
      <c r="DX217" s="1">
        <v>0.64129999999999998</v>
      </c>
      <c r="DY217" s="1">
        <v>0.1168</v>
      </c>
      <c r="DZ217" s="1">
        <v>-1.6146</v>
      </c>
      <c r="EA217" s="1">
        <v>-0.86819999999999997</v>
      </c>
      <c r="EB217" s="1">
        <v>-0.75439999999999996</v>
      </c>
      <c r="EC217" s="1">
        <v>-0.76</v>
      </c>
      <c r="ED217" s="1">
        <v>-0.36449999999999999</v>
      </c>
      <c r="EE217" s="1">
        <v>0.78520000000000001</v>
      </c>
      <c r="EF217" s="1">
        <v>-0.1416</v>
      </c>
      <c r="EG217" s="1">
        <v>-0.16250000000000001</v>
      </c>
      <c r="EH217" s="1">
        <v>0.57689999999999997</v>
      </c>
      <c r="EI217" s="1">
        <v>-1.89E-2</v>
      </c>
      <c r="EJ217" s="1">
        <v>-0.25900000000000001</v>
      </c>
      <c r="EK217" s="1">
        <v>-6.08E-2</v>
      </c>
      <c r="GI217" s="1">
        <v>3.4626000000000001</v>
      </c>
      <c r="HA217" s="1" t="str">
        <f t="shared" si="6"/>
        <v>2018</v>
      </c>
      <c r="HB217" s="1" t="str">
        <f t="shared" si="7"/>
        <v>09</v>
      </c>
    </row>
    <row r="218" spans="1:210">
      <c r="A218" s="3" t="s">
        <v>9</v>
      </c>
      <c r="B218" s="3"/>
      <c r="C218" s="3" t="s">
        <v>3511</v>
      </c>
      <c r="E218" s="1" t="s">
        <v>3512</v>
      </c>
      <c r="F218" s="1">
        <v>-1.1599999999999999E-2</v>
      </c>
      <c r="G218" s="1">
        <v>0.36749999999999999</v>
      </c>
      <c r="H218" s="1">
        <v>-1.6305000000000001</v>
      </c>
      <c r="I218" s="1">
        <v>-2.76E-2</v>
      </c>
      <c r="J218" s="1">
        <v>-0.46839999999999998</v>
      </c>
      <c r="K218" s="1">
        <v>-0.6996</v>
      </c>
      <c r="L218" s="1">
        <v>1.0697000000000001</v>
      </c>
      <c r="M218" s="1">
        <v>-1.4979</v>
      </c>
      <c r="N218" s="1">
        <v>-0.37669999999999998</v>
      </c>
      <c r="O218" s="1">
        <v>-2.4851000000000001</v>
      </c>
      <c r="P218" s="1">
        <v>-0.25340000000000001</v>
      </c>
      <c r="Q218" s="1">
        <v>1.1814</v>
      </c>
      <c r="R218" s="1">
        <v>-0.10100000000000001</v>
      </c>
      <c r="S218" s="1">
        <v>-0.16039999999999999</v>
      </c>
      <c r="T218" s="1">
        <v>-0.1812</v>
      </c>
      <c r="U218" s="1">
        <v>-0.52939999999999998</v>
      </c>
      <c r="V218" s="1">
        <v>-0.83530000000000004</v>
      </c>
      <c r="W218" s="1">
        <v>0.78690000000000004</v>
      </c>
      <c r="X218" s="1">
        <v>0.65139999999999998</v>
      </c>
      <c r="Y218" s="1">
        <v>0.05</v>
      </c>
      <c r="Z218" s="1">
        <v>0</v>
      </c>
      <c r="AA218" s="1">
        <v>-0.61880000000000002</v>
      </c>
      <c r="AB218" s="1">
        <v>0.25669999999999998</v>
      </c>
      <c r="AC218" s="1">
        <v>0.10970000000000001</v>
      </c>
      <c r="AD218" s="1">
        <v>-0.71499999999999997</v>
      </c>
      <c r="AE218" s="1">
        <v>0.50839999999999996</v>
      </c>
      <c r="AF218" s="1">
        <v>-0.66710000000000003</v>
      </c>
      <c r="AG218" s="1">
        <v>0.38159999999999999</v>
      </c>
      <c r="AH218" s="1">
        <v>0.11409999999999999</v>
      </c>
      <c r="AI218" s="1">
        <v>0.24349999999999999</v>
      </c>
      <c r="AJ218" s="1">
        <v>0</v>
      </c>
      <c r="AK218" s="1">
        <v>1.0548999999999999</v>
      </c>
      <c r="AL218" s="1">
        <v>-0.51629999999999998</v>
      </c>
      <c r="AM218" s="1">
        <v>-0.3891</v>
      </c>
      <c r="AN218" s="1">
        <v>0.13039999999999999</v>
      </c>
      <c r="AO218" s="1">
        <v>-0.62560000000000004</v>
      </c>
      <c r="AP218" s="1">
        <v>-1.9011</v>
      </c>
      <c r="AQ218" s="1">
        <v>0.71309999999999996</v>
      </c>
      <c r="AR218" s="1">
        <v>-1.1137999999999999</v>
      </c>
      <c r="AS218" s="1">
        <v>-0.85629999999999995</v>
      </c>
      <c r="AT218" s="1">
        <v>0.45240000000000002</v>
      </c>
      <c r="AU218" s="1">
        <v>-0.25990000000000002</v>
      </c>
      <c r="AV218" s="1">
        <v>1.1015999999999999</v>
      </c>
      <c r="AW218" s="1">
        <v>-1.1347</v>
      </c>
      <c r="AX218" s="1">
        <v>-0.58320000000000005</v>
      </c>
      <c r="AY218" s="1">
        <v>0.2787</v>
      </c>
      <c r="AZ218" s="1">
        <v>-3.4299999999999997E-2</v>
      </c>
      <c r="BA218" s="1">
        <v>0.31740000000000002</v>
      </c>
      <c r="BB218" s="1">
        <v>0.75729999999999997</v>
      </c>
      <c r="BC218" s="1">
        <v>-0.3352</v>
      </c>
      <c r="BD218" s="1">
        <v>-1.1846000000000001</v>
      </c>
      <c r="BE218" s="1">
        <v>-1.3134999999999999</v>
      </c>
      <c r="BF218" s="1">
        <v>-1.2267999999999999</v>
      </c>
      <c r="BG218" s="1">
        <v>-0.1366</v>
      </c>
      <c r="BH218" s="1">
        <v>-7.2800000000000004E-2</v>
      </c>
      <c r="BI218" s="1">
        <v>-1.1123000000000001</v>
      </c>
      <c r="BJ218" s="1">
        <v>-0.14249999999999999</v>
      </c>
      <c r="BK218" s="1">
        <v>-1.4345000000000001</v>
      </c>
      <c r="BL218" s="1">
        <v>-0.75429999999999997</v>
      </c>
      <c r="BM218" s="1">
        <v>1.0971</v>
      </c>
      <c r="BN218" s="1">
        <v>-2.6974999999999998</v>
      </c>
      <c r="BO218" s="1">
        <v>1.3564000000000001</v>
      </c>
      <c r="BP218" s="1">
        <v>2.2863000000000002</v>
      </c>
      <c r="BQ218" s="1">
        <v>-0.98109999999999997</v>
      </c>
      <c r="BR218" s="1">
        <v>-0.3831</v>
      </c>
      <c r="BS218" s="1">
        <v>-0.50600000000000001</v>
      </c>
      <c r="BT218" s="1">
        <v>-0.26840000000000003</v>
      </c>
      <c r="BU218" s="1">
        <v>3.1189</v>
      </c>
      <c r="BV218" s="1">
        <v>-1.3066</v>
      </c>
      <c r="BW218" s="1">
        <v>0.33300000000000002</v>
      </c>
      <c r="BX218" s="1">
        <v>-0.43309999999999998</v>
      </c>
      <c r="BY218" s="1">
        <v>-7.0000000000000007E-2</v>
      </c>
      <c r="BZ218" s="1">
        <v>0.58940000000000003</v>
      </c>
      <c r="CA218" s="1">
        <v>1.0801000000000001</v>
      </c>
      <c r="CB218" s="1">
        <v>-1.1707000000000001</v>
      </c>
      <c r="CC218" s="1">
        <v>-0.50349999999999995</v>
      </c>
      <c r="CD218" s="1">
        <v>0.123</v>
      </c>
      <c r="CE218" s="1">
        <v>0.10299999999999999</v>
      </c>
      <c r="CF218" s="1">
        <v>-0.12039999999999999</v>
      </c>
      <c r="CG218" s="1">
        <v>-0.66039999999999999</v>
      </c>
      <c r="CH218" s="1">
        <v>4.4200000000000003E-2</v>
      </c>
      <c r="CI218" s="1">
        <v>-0.1842</v>
      </c>
      <c r="CJ218" s="1">
        <v>-0.1328</v>
      </c>
      <c r="CK218" s="1">
        <v>-2.7949999999999999</v>
      </c>
      <c r="CL218" s="1">
        <v>-2.5899999999999999E-2</v>
      </c>
      <c r="CM218" s="1">
        <v>2.41E-2</v>
      </c>
      <c r="CN218" s="1">
        <v>-4.65E-2</v>
      </c>
      <c r="CO218" s="1">
        <v>-2.9000000000000001E-2</v>
      </c>
      <c r="CP218" s="1">
        <v>-0.54020000000000001</v>
      </c>
      <c r="CQ218" s="1">
        <v>8.8400000000000006E-2</v>
      </c>
      <c r="CR218" s="1">
        <v>-0.75319999999999998</v>
      </c>
      <c r="CS218" s="1">
        <v>-1.3965000000000001</v>
      </c>
      <c r="CT218" s="1">
        <v>0.72099999999999997</v>
      </c>
      <c r="CU218" s="1">
        <v>-0.73089999999999999</v>
      </c>
      <c r="CV218" s="1">
        <v>-6.3299999999999995E-2</v>
      </c>
      <c r="CW218" s="1">
        <v>-1.8804000000000001</v>
      </c>
      <c r="CX218" s="1">
        <v>0.29139999999999999</v>
      </c>
      <c r="CY218" s="1">
        <v>0.51729999999999998</v>
      </c>
      <c r="CZ218" s="1">
        <v>-0.46129999999999999</v>
      </c>
      <c r="DA218" s="1">
        <v>-0.46870000000000001</v>
      </c>
      <c r="DB218" s="1">
        <v>-2.1547000000000001</v>
      </c>
      <c r="DC218" s="1">
        <v>0.66339999999999999</v>
      </c>
      <c r="DD218" s="1">
        <v>-1.9917</v>
      </c>
      <c r="DE218" s="1">
        <v>0.4032</v>
      </c>
      <c r="DF218" s="1">
        <v>0.47549999999999998</v>
      </c>
      <c r="DG218" s="1">
        <v>-0.1822</v>
      </c>
      <c r="DH218" s="1">
        <v>-0.2732</v>
      </c>
      <c r="DI218" s="1">
        <v>0.14860000000000001</v>
      </c>
      <c r="DJ218" s="1">
        <v>-0.2291</v>
      </c>
      <c r="DK218" s="1">
        <v>-4.0399999999999998E-2</v>
      </c>
      <c r="DL218" s="1">
        <v>-0.3014</v>
      </c>
      <c r="DM218" s="1">
        <v>8.72E-2</v>
      </c>
      <c r="DN218" s="1">
        <v>-0.49409999999999998</v>
      </c>
      <c r="DO218" s="1">
        <v>0.21290000000000001</v>
      </c>
      <c r="DP218" s="1">
        <v>-4.9399999999999999E-2</v>
      </c>
      <c r="DQ218" s="1">
        <v>0.19550000000000001</v>
      </c>
      <c r="DR218" s="1">
        <v>5.6000000000000001E-2</v>
      </c>
      <c r="DS218" s="1">
        <v>5.6099999999999997E-2</v>
      </c>
      <c r="DT218" s="1">
        <v>-1.3157000000000001</v>
      </c>
      <c r="DU218" s="1">
        <v>-1.5699000000000001</v>
      </c>
      <c r="DV218" s="1">
        <v>-0.46010000000000001</v>
      </c>
      <c r="DW218" s="1">
        <v>-1.3569</v>
      </c>
      <c r="DX218" s="1">
        <v>-0.3639</v>
      </c>
      <c r="DY218" s="1">
        <v>0.35160000000000002</v>
      </c>
      <c r="DZ218" s="1">
        <v>-0.49940000000000001</v>
      </c>
      <c r="EA218" s="1">
        <v>-1.6834</v>
      </c>
      <c r="EB218" s="1">
        <v>-1.0212000000000001</v>
      </c>
      <c r="EC218" s="1">
        <v>-0.43080000000000002</v>
      </c>
      <c r="ED218" s="1">
        <v>-0.47970000000000002</v>
      </c>
      <c r="EE218" s="1">
        <v>0.38340000000000002</v>
      </c>
      <c r="EF218" s="1">
        <v>-0.216</v>
      </c>
      <c r="EG218" s="1">
        <v>-0.77829999999999999</v>
      </c>
      <c r="EH218" s="1">
        <v>0.5131</v>
      </c>
      <c r="EI218" s="1">
        <v>-3.2599999999999997E-2</v>
      </c>
      <c r="EJ218" s="1">
        <v>-0.16569999999999999</v>
      </c>
      <c r="EK218" s="1">
        <v>-0.38240000000000002</v>
      </c>
      <c r="GI218" s="1">
        <v>1.2482</v>
      </c>
      <c r="HA218" s="1" t="str">
        <f t="shared" si="6"/>
        <v>2018</v>
      </c>
      <c r="HB218" s="1" t="str">
        <f t="shared" si="7"/>
        <v>09</v>
      </c>
    </row>
    <row r="219" spans="1:210">
      <c r="A219" s="3" t="s">
        <v>9</v>
      </c>
      <c r="B219" s="3"/>
      <c r="C219" s="3" t="s">
        <v>3513</v>
      </c>
      <c r="E219" s="1" t="s">
        <v>3514</v>
      </c>
      <c r="F219" s="1">
        <v>0.24429999999999999</v>
      </c>
      <c r="G219" s="1">
        <v>0.21279999999999999</v>
      </c>
      <c r="H219" s="1">
        <v>-1.0397000000000001</v>
      </c>
      <c r="I219" s="1">
        <v>-0.1101</v>
      </c>
      <c r="J219" s="1">
        <v>-0.25290000000000001</v>
      </c>
      <c r="K219" s="1">
        <v>-0.9204</v>
      </c>
      <c r="L219" s="1">
        <v>0.1095</v>
      </c>
      <c r="M219" s="1">
        <v>-1.4016999999999999</v>
      </c>
      <c r="N219" s="1">
        <v>-0.4783</v>
      </c>
      <c r="O219" s="1">
        <v>-1.7679</v>
      </c>
      <c r="P219" s="1">
        <v>-1.3249</v>
      </c>
      <c r="Q219" s="1">
        <v>1.2552000000000001</v>
      </c>
      <c r="R219" s="1">
        <v>-0.63060000000000005</v>
      </c>
      <c r="S219" s="1">
        <v>-0.55149999999999999</v>
      </c>
      <c r="T219" s="1">
        <v>3.6200000000000003E-2</v>
      </c>
      <c r="U219" s="1">
        <v>-0.5998</v>
      </c>
      <c r="V219" s="1">
        <v>-0.78580000000000005</v>
      </c>
      <c r="W219" s="1">
        <v>0.46389999999999998</v>
      </c>
      <c r="X219" s="1">
        <v>0.81430000000000002</v>
      </c>
      <c r="Y219" s="1">
        <v>9.9500000000000005E-2</v>
      </c>
      <c r="Z219" s="1">
        <v>8.2699999999999996E-2</v>
      </c>
      <c r="AA219" s="1">
        <v>-0.50429999999999997</v>
      </c>
      <c r="AB219" s="1">
        <v>0.25700000000000001</v>
      </c>
      <c r="AC219" s="1">
        <v>0.11</v>
      </c>
      <c r="AD219" s="1">
        <v>-0.33019999999999999</v>
      </c>
      <c r="AE219" s="1">
        <v>-0.67789999999999995</v>
      </c>
      <c r="AF219" s="1">
        <v>-0.59079999999999999</v>
      </c>
      <c r="AG219" s="1">
        <v>0.19120000000000001</v>
      </c>
      <c r="AH219" s="1">
        <v>0.34239999999999998</v>
      </c>
      <c r="AI219" s="1">
        <v>-0.48659999999999998</v>
      </c>
      <c r="AJ219" s="1">
        <v>0.1416</v>
      </c>
      <c r="AK219" s="1">
        <v>-1.7038</v>
      </c>
      <c r="AL219" s="1">
        <v>-0.6018</v>
      </c>
      <c r="AM219" s="1">
        <v>-0.77510000000000001</v>
      </c>
      <c r="AN219" s="1">
        <v>0</v>
      </c>
      <c r="AO219" s="1">
        <v>-3.7100000000000001E-2</v>
      </c>
      <c r="AP219" s="1">
        <v>-0.57969999999999999</v>
      </c>
      <c r="AQ219" s="1">
        <v>0.15720000000000001</v>
      </c>
      <c r="AR219" s="1">
        <v>0</v>
      </c>
      <c r="AS219" s="1">
        <v>-3.3000000000000002E-2</v>
      </c>
      <c r="AT219" s="1">
        <v>-0.22570000000000001</v>
      </c>
      <c r="AU219" s="1">
        <v>0.25990000000000002</v>
      </c>
      <c r="AV219" s="1">
        <v>1.7311000000000001</v>
      </c>
      <c r="AW219" s="1">
        <v>-1.2765</v>
      </c>
      <c r="AX219" s="1">
        <v>-0.73580000000000001</v>
      </c>
      <c r="AY219" s="1">
        <v>0.34889999999999999</v>
      </c>
      <c r="AZ219" s="1">
        <v>-0.30930000000000002</v>
      </c>
      <c r="BA219" s="1">
        <v>0.42320000000000002</v>
      </c>
      <c r="BB219" s="1">
        <v>-0.22600000000000001</v>
      </c>
      <c r="BC219" s="1">
        <v>8.4099999999999994E-2</v>
      </c>
      <c r="BD219" s="1">
        <v>-8.2500000000000004E-2</v>
      </c>
      <c r="BE219" s="1">
        <v>-1.3809</v>
      </c>
      <c r="BF219" s="1">
        <v>-0.34960000000000002</v>
      </c>
      <c r="BG219" s="1">
        <v>-5.4300000000000001E-2</v>
      </c>
      <c r="BH219" s="1">
        <v>-0.1459</v>
      </c>
      <c r="BI219" s="1">
        <v>-0.6512</v>
      </c>
      <c r="BJ219" s="1">
        <v>-0.49680000000000002</v>
      </c>
      <c r="BK219" s="1">
        <v>-1.3422000000000001</v>
      </c>
      <c r="BL219" s="1">
        <v>-0.97929999999999995</v>
      </c>
      <c r="BM219" s="1">
        <v>0.77569999999999995</v>
      </c>
      <c r="BN219" s="1">
        <v>0.19289999999999999</v>
      </c>
      <c r="BO219" s="1">
        <v>0.29820000000000002</v>
      </c>
      <c r="BP219" s="1">
        <v>-3.1943999999999999</v>
      </c>
      <c r="BQ219" s="1">
        <v>1.6704000000000001</v>
      </c>
      <c r="BR219" s="1">
        <v>-0.3342</v>
      </c>
      <c r="BS219" s="1">
        <v>-0.50339999999999996</v>
      </c>
      <c r="BT219" s="1">
        <v>-0.13450000000000001</v>
      </c>
      <c r="BU219" s="1">
        <v>3.4481999999999999</v>
      </c>
      <c r="BV219" s="1">
        <v>0</v>
      </c>
      <c r="BW219" s="1">
        <v>1.0407</v>
      </c>
      <c r="BX219" s="1">
        <v>1.1209</v>
      </c>
      <c r="BY219" s="1">
        <v>-0.91039999999999999</v>
      </c>
      <c r="BZ219" s="1">
        <v>5.3199999999999997E-2</v>
      </c>
      <c r="CA219" s="1">
        <v>5.6000000000000001E-2</v>
      </c>
      <c r="CB219" s="1">
        <v>-0.34360000000000002</v>
      </c>
      <c r="CC219" s="1">
        <v>-0.64419999999999999</v>
      </c>
      <c r="CD219" s="1">
        <v>0.24660000000000001</v>
      </c>
      <c r="CE219" s="1">
        <v>0.83079999999999998</v>
      </c>
      <c r="CF219" s="1">
        <v>1.1755</v>
      </c>
      <c r="CG219" s="1">
        <v>-1.2796000000000001</v>
      </c>
      <c r="CH219" s="1">
        <v>-4.4200000000000003E-2</v>
      </c>
      <c r="CI219" s="1">
        <v>6.1499999999999999E-2</v>
      </c>
      <c r="CJ219" s="1">
        <v>0</v>
      </c>
      <c r="CK219" s="1">
        <v>-1.4003000000000001</v>
      </c>
      <c r="CL219" s="1">
        <v>-1.4E-2</v>
      </c>
      <c r="CM219" s="1">
        <v>0.19059999999999999</v>
      </c>
      <c r="CN219" s="1">
        <v>0.8246</v>
      </c>
      <c r="CO219" s="1">
        <v>0.1923</v>
      </c>
      <c r="CP219" s="1">
        <v>-0.49330000000000002</v>
      </c>
      <c r="CQ219" s="1">
        <v>0.17699999999999999</v>
      </c>
      <c r="CR219" s="1">
        <v>0.1895</v>
      </c>
      <c r="CS219" s="1">
        <v>-0.65390000000000004</v>
      </c>
      <c r="CT219" s="1">
        <v>0</v>
      </c>
      <c r="CU219" s="1">
        <v>-0.48820000000000002</v>
      </c>
      <c r="CV219" s="1">
        <v>-6.3600000000000004E-2</v>
      </c>
      <c r="CW219" s="1">
        <v>-1.1667000000000001</v>
      </c>
      <c r="CX219" s="1">
        <v>0.8256</v>
      </c>
      <c r="CY219" s="1">
        <v>1.141</v>
      </c>
      <c r="CZ219" s="1">
        <v>0.4108</v>
      </c>
      <c r="DA219" s="1">
        <v>-0.80940000000000001</v>
      </c>
      <c r="DB219" s="1">
        <v>-0.74109999999999998</v>
      </c>
      <c r="DC219" s="1">
        <v>-2.5177</v>
      </c>
      <c r="DD219" s="1">
        <v>0.34649999999999997</v>
      </c>
      <c r="DE219" s="1">
        <v>0.4531</v>
      </c>
      <c r="DF219" s="1">
        <v>4.7E-2</v>
      </c>
      <c r="DG219" s="1">
        <v>-6.9500000000000006E-2</v>
      </c>
      <c r="DH219" s="1">
        <v>0.13109999999999999</v>
      </c>
      <c r="DI219" s="1">
        <v>5.6899999999999999E-2</v>
      </c>
      <c r="DJ219" s="1">
        <v>0.84030000000000005</v>
      </c>
      <c r="DK219" s="1">
        <v>1.0187999999999999</v>
      </c>
      <c r="DL219" s="1">
        <v>0.86929999999999996</v>
      </c>
      <c r="DM219" s="1">
        <v>1.0428999999999999</v>
      </c>
      <c r="DN219" s="1">
        <v>-6.2700000000000006E-2</v>
      </c>
      <c r="DO219" s="1">
        <v>0.32079999999999997</v>
      </c>
      <c r="DP219" s="1">
        <v>-0.78500000000000003</v>
      </c>
      <c r="DQ219" s="1">
        <v>-0.19370000000000001</v>
      </c>
      <c r="DR219" s="1">
        <v>5.6000000000000001E-2</v>
      </c>
      <c r="DS219" s="1">
        <v>0.2437</v>
      </c>
      <c r="DT219" s="1">
        <v>-1.0869</v>
      </c>
      <c r="DU219" s="1">
        <v>-1.1916</v>
      </c>
      <c r="DV219" s="1">
        <v>-0.3584</v>
      </c>
      <c r="DW219" s="1">
        <v>-0.99890000000000001</v>
      </c>
      <c r="DX219" s="1">
        <v>9.1200000000000003E-2</v>
      </c>
      <c r="DY219" s="1">
        <v>-0.41070000000000001</v>
      </c>
      <c r="DZ219" s="1">
        <v>-0.60970000000000002</v>
      </c>
      <c r="EA219" s="1">
        <v>-0.36599999999999999</v>
      </c>
      <c r="EB219" s="1">
        <v>-0.87039999999999995</v>
      </c>
      <c r="EC219" s="1">
        <v>-1.0426</v>
      </c>
      <c r="ED219" s="1">
        <v>-0.8528</v>
      </c>
      <c r="EE219" s="1">
        <v>0.30270000000000002</v>
      </c>
      <c r="EF219" s="1">
        <v>-0.22120000000000001</v>
      </c>
      <c r="EG219" s="1">
        <v>0.29909999999999998</v>
      </c>
      <c r="EH219" s="1">
        <v>0.37469999999999998</v>
      </c>
      <c r="GI219" s="1">
        <v>1.0187999999999999</v>
      </c>
      <c r="HA219" s="1" t="str">
        <f t="shared" si="6"/>
        <v>2018</v>
      </c>
      <c r="HB219" s="1" t="str">
        <f t="shared" si="7"/>
        <v>09</v>
      </c>
    </row>
    <row r="220" spans="1:210">
      <c r="A220" s="3" t="s">
        <v>9</v>
      </c>
      <c r="B220" s="3"/>
      <c r="C220" s="3" t="s">
        <v>3515</v>
      </c>
      <c r="E220" s="1" t="s">
        <v>3516</v>
      </c>
      <c r="F220" s="1">
        <v>0.29349999999999998</v>
      </c>
      <c r="G220" s="1">
        <v>0.1222</v>
      </c>
      <c r="H220" s="1">
        <v>-0.72519999999999996</v>
      </c>
      <c r="I220" s="1">
        <v>-0.1109</v>
      </c>
      <c r="J220" s="1">
        <v>0.25419999999999998</v>
      </c>
      <c r="K220" s="1">
        <v>-0.43640000000000001</v>
      </c>
      <c r="L220" s="1">
        <v>1.1443000000000001</v>
      </c>
      <c r="M220" s="1">
        <v>-1.3761000000000001</v>
      </c>
      <c r="N220" s="1">
        <v>-0.251</v>
      </c>
      <c r="O220" s="1">
        <v>-0.91310000000000002</v>
      </c>
      <c r="P220" s="1">
        <v>-0.4536</v>
      </c>
      <c r="Q220" s="1">
        <v>1.8393999999999999</v>
      </c>
      <c r="R220" s="1">
        <v>-0.5091</v>
      </c>
      <c r="S220" s="1">
        <v>7.1800000000000003E-2</v>
      </c>
      <c r="T220" s="1">
        <v>-1.4668000000000001</v>
      </c>
      <c r="U220" s="1">
        <v>-2.0735999999999999</v>
      </c>
      <c r="V220" s="1">
        <v>-2.2907999999999999</v>
      </c>
      <c r="W220" s="1">
        <v>0.97709999999999997</v>
      </c>
      <c r="X220" s="1">
        <v>-1.3179000000000001</v>
      </c>
      <c r="Y220" s="1">
        <v>0.2026</v>
      </c>
      <c r="Z220" s="1">
        <v>0</v>
      </c>
      <c r="AA220" s="1">
        <v>-2.9445999999999999</v>
      </c>
      <c r="AB220" s="1">
        <v>1.5132000000000001</v>
      </c>
      <c r="AC220" s="1">
        <v>0.2762</v>
      </c>
      <c r="AD220" s="1">
        <v>-1.7847</v>
      </c>
      <c r="AE220" s="1">
        <v>-1.89</v>
      </c>
      <c r="AF220" s="1">
        <v>-2.8439000000000001</v>
      </c>
      <c r="AG220" s="1">
        <v>1.4382999999999999</v>
      </c>
      <c r="AH220" s="1">
        <v>-1.6222000000000001</v>
      </c>
      <c r="AI220" s="1">
        <v>-0.37459999999999999</v>
      </c>
      <c r="AJ220" s="1">
        <v>0.27950000000000003</v>
      </c>
      <c r="AK220" s="1">
        <v>-1.865</v>
      </c>
      <c r="AL220" s="1">
        <v>-2.3538999999999999</v>
      </c>
      <c r="AM220" s="1">
        <v>-1.1811</v>
      </c>
      <c r="AN220" s="1">
        <v>4.41E-2</v>
      </c>
      <c r="AO220" s="1">
        <v>-0.63070000000000004</v>
      </c>
      <c r="AP220" s="1">
        <v>-1.9087000000000001</v>
      </c>
      <c r="AQ220" s="1">
        <v>0.62790000000000001</v>
      </c>
      <c r="AR220" s="1">
        <v>-1.7664</v>
      </c>
      <c r="AS220" s="1">
        <v>-2.2734000000000001</v>
      </c>
      <c r="AT220" s="1">
        <v>1.1123000000000001</v>
      </c>
      <c r="AU220" s="1">
        <v>-0.51590000000000003</v>
      </c>
      <c r="AV220" s="1">
        <v>0.99839999999999995</v>
      </c>
      <c r="AW220" s="1">
        <v>-0.6401</v>
      </c>
      <c r="AX220" s="1">
        <v>-2.9838</v>
      </c>
      <c r="AY220" s="1">
        <v>1.4354</v>
      </c>
      <c r="AZ220" s="1">
        <v>0</v>
      </c>
      <c r="BA220" s="1">
        <v>-0.3211</v>
      </c>
      <c r="BB220" s="1">
        <v>-5.1200000000000002E-2</v>
      </c>
      <c r="BC220" s="1">
        <v>0.1663</v>
      </c>
      <c r="BD220" s="1">
        <v>-0.57989999999999997</v>
      </c>
      <c r="BE220" s="1">
        <v>-0.88460000000000005</v>
      </c>
      <c r="BF220" s="1">
        <v>-0.92</v>
      </c>
      <c r="BG220" s="1">
        <v>0.16600000000000001</v>
      </c>
      <c r="BH220" s="1">
        <v>-0.28939999999999999</v>
      </c>
      <c r="BI220" s="1">
        <v>-2.6286</v>
      </c>
      <c r="BJ220" s="1">
        <v>0.34770000000000001</v>
      </c>
      <c r="BK220" s="1">
        <v>-1.3527</v>
      </c>
      <c r="BL220" s="1">
        <v>-1.2060999999999999</v>
      </c>
      <c r="BM220" s="1">
        <v>1.2336</v>
      </c>
      <c r="BN220" s="1">
        <v>-1.7374000000000001</v>
      </c>
      <c r="BO220" s="1">
        <v>0.89410000000000001</v>
      </c>
      <c r="BP220" s="1">
        <v>-3.6957</v>
      </c>
      <c r="BQ220" s="1">
        <v>1.7163999999999999</v>
      </c>
      <c r="BR220" s="1">
        <v>-0.52300000000000002</v>
      </c>
      <c r="BS220" s="1">
        <v>-0.32029999999999997</v>
      </c>
      <c r="BT220" s="1">
        <v>-0.1333</v>
      </c>
      <c r="BU220" s="1">
        <v>2.2345999999999999</v>
      </c>
      <c r="BV220" s="1">
        <v>-1.1180000000000001</v>
      </c>
      <c r="BW220" s="1">
        <v>1.2243999999999999</v>
      </c>
      <c r="BX220" s="1">
        <v>1.5763</v>
      </c>
      <c r="BY220" s="1">
        <v>-1.2697000000000001</v>
      </c>
      <c r="BZ220" s="1">
        <v>0.21260000000000001</v>
      </c>
      <c r="CA220" s="1">
        <v>-0.2238</v>
      </c>
      <c r="CB220" s="1">
        <v>-0.2457</v>
      </c>
      <c r="CC220" s="1">
        <v>-0.36409999999999998</v>
      </c>
      <c r="CD220" s="1">
        <v>0</v>
      </c>
      <c r="CE220" s="1">
        <v>1.0267999999999999</v>
      </c>
      <c r="CF220" s="1">
        <v>1.7312000000000001</v>
      </c>
      <c r="CG220" s="1">
        <v>-1.4346000000000001</v>
      </c>
      <c r="CH220" s="1">
        <v>0.31159999999999999</v>
      </c>
      <c r="CI220" s="1">
        <v>6.0999999999999999E-2</v>
      </c>
      <c r="CJ220" s="1">
        <v>0.49230000000000002</v>
      </c>
      <c r="CK220" s="1">
        <v>1.2329000000000001</v>
      </c>
      <c r="CL220" s="1">
        <v>4.3299999999999998E-2</v>
      </c>
      <c r="CM220" s="1">
        <v>0.43340000000000001</v>
      </c>
      <c r="CN220" s="1">
        <v>1.0912999999999999</v>
      </c>
      <c r="CO220" s="1">
        <v>0.2702</v>
      </c>
      <c r="CP220" s="1">
        <v>-1.7051000000000001</v>
      </c>
      <c r="CQ220" s="1">
        <v>0.31259999999999999</v>
      </c>
      <c r="CR220" s="1">
        <v>-4.7199999999999999E-2</v>
      </c>
      <c r="CS220" s="1">
        <v>-0.25719999999999998</v>
      </c>
      <c r="CT220" s="1">
        <v>0.77429999999999999</v>
      </c>
      <c r="CU220" s="1">
        <v>-0.92679999999999996</v>
      </c>
      <c r="CV220" s="1">
        <v>-6.4100000000000004E-2</v>
      </c>
      <c r="CW220" s="1">
        <v>-1.3657999999999999</v>
      </c>
      <c r="CX220" s="1">
        <v>0.1454</v>
      </c>
      <c r="CY220" s="1">
        <v>0.93020000000000003</v>
      </c>
      <c r="CZ220" s="1">
        <v>-0.10199999999999999</v>
      </c>
      <c r="DA220" s="1">
        <v>-0.40770000000000001</v>
      </c>
      <c r="DB220" s="1">
        <v>-1.4641</v>
      </c>
      <c r="DC220" s="1">
        <v>-4.665</v>
      </c>
      <c r="DD220" s="1">
        <v>1.0337000000000001</v>
      </c>
      <c r="DE220" s="1">
        <v>0</v>
      </c>
      <c r="DF220" s="1">
        <v>0.25390000000000001</v>
      </c>
      <c r="DG220" s="1">
        <v>-0.1079</v>
      </c>
      <c r="DH220" s="1">
        <v>1.0149999999999999</v>
      </c>
      <c r="DI220" s="1">
        <v>6.7599999999999993E-2</v>
      </c>
      <c r="DJ220" s="1">
        <v>1.1798</v>
      </c>
      <c r="DK220" s="1">
        <v>1.2506999999999999</v>
      </c>
      <c r="DL220" s="1">
        <v>0.97850000000000004</v>
      </c>
      <c r="DM220" s="1">
        <v>0.88670000000000004</v>
      </c>
      <c r="DN220" s="1">
        <v>-0.26440000000000002</v>
      </c>
      <c r="DO220" s="1">
        <v>0.33629999999999999</v>
      </c>
      <c r="DP220" s="1">
        <v>0.19769999999999999</v>
      </c>
      <c r="DQ220" s="1">
        <v>0.19520000000000001</v>
      </c>
      <c r="DR220" s="1">
        <v>0.15040000000000001</v>
      </c>
      <c r="DS220" s="1">
        <v>0.1552</v>
      </c>
      <c r="DT220" s="1">
        <v>-0.71230000000000004</v>
      </c>
      <c r="DU220" s="1">
        <v>-1.4272</v>
      </c>
      <c r="DV220" s="1">
        <v>-0.1031</v>
      </c>
      <c r="DW220" s="1">
        <v>-1.0638000000000001</v>
      </c>
      <c r="DX220" s="1">
        <v>-0.68300000000000005</v>
      </c>
      <c r="DY220" s="1">
        <v>-0.29530000000000001</v>
      </c>
      <c r="DZ220" s="1">
        <v>-1.5755999999999999</v>
      </c>
      <c r="EA220" s="1">
        <v>-0.22770000000000001</v>
      </c>
      <c r="EB220" s="1">
        <v>-0.99719999999999998</v>
      </c>
      <c r="EC220" s="1">
        <v>-0.62170000000000003</v>
      </c>
      <c r="ED220" s="1">
        <v>-1.9978</v>
      </c>
      <c r="EE220" s="1">
        <v>4.2500000000000003E-2</v>
      </c>
      <c r="EF220" s="1">
        <v>-8.3599999999999994E-2</v>
      </c>
      <c r="EG220" s="1">
        <v>0.47639999999999999</v>
      </c>
      <c r="EH220" s="1">
        <v>0.28410000000000002</v>
      </c>
      <c r="GI220" s="1">
        <v>-1.0212000000000001</v>
      </c>
      <c r="HA220" s="1" t="str">
        <f t="shared" si="6"/>
        <v>2018</v>
      </c>
      <c r="HB220" s="1" t="str">
        <f t="shared" si="7"/>
        <v>09</v>
      </c>
    </row>
    <row r="221" spans="1:210">
      <c r="A221" s="3" t="s">
        <v>9</v>
      </c>
      <c r="B221" s="3"/>
      <c r="C221" s="3" t="s">
        <v>3517</v>
      </c>
      <c r="E221" s="1" t="s">
        <v>3518</v>
      </c>
      <c r="F221" s="1">
        <v>-3.49E-2</v>
      </c>
      <c r="G221" s="1">
        <v>-0.48659999999999998</v>
      </c>
      <c r="H221" s="1">
        <v>-0.66339999999999999</v>
      </c>
      <c r="I221" s="1">
        <v>-0.30059999999999998</v>
      </c>
      <c r="J221" s="1">
        <v>-0.54659999999999997</v>
      </c>
      <c r="K221" s="1">
        <v>-0.32779999999999998</v>
      </c>
      <c r="L221" s="1">
        <v>1.0672999999999999</v>
      </c>
      <c r="M221" s="1">
        <v>-1.5351999999999999</v>
      </c>
      <c r="N221" s="1">
        <v>-0.41510000000000002</v>
      </c>
      <c r="O221" s="1">
        <v>-1.4719</v>
      </c>
      <c r="P221" s="1">
        <v>0.9829</v>
      </c>
      <c r="Q221" s="1">
        <v>0.57369999999999999</v>
      </c>
      <c r="R221" s="1">
        <v>-0.2777</v>
      </c>
      <c r="S221" s="1">
        <v>-0.42820000000000003</v>
      </c>
      <c r="T221" s="1">
        <v>0.71340000000000003</v>
      </c>
      <c r="U221" s="1">
        <v>-0.10979999999999999</v>
      </c>
      <c r="V221" s="1">
        <v>-0.81299999999999994</v>
      </c>
      <c r="W221" s="1">
        <v>0.8881</v>
      </c>
      <c r="X221" s="1">
        <v>0.8417</v>
      </c>
      <c r="Y221" s="1">
        <v>0.20080000000000001</v>
      </c>
      <c r="Z221" s="1">
        <v>0.1646</v>
      </c>
      <c r="AA221" s="1">
        <v>-0.27089999999999997</v>
      </c>
      <c r="AB221" s="1">
        <v>0</v>
      </c>
      <c r="AC221" s="1">
        <v>-0.27539999999999998</v>
      </c>
      <c r="AD221" s="1">
        <v>0.22800000000000001</v>
      </c>
      <c r="AE221" s="1">
        <v>0.70289999999999997</v>
      </c>
      <c r="AF221" s="1">
        <v>-0.2382</v>
      </c>
      <c r="AG221" s="1">
        <v>0.18459999999999999</v>
      </c>
      <c r="AH221" s="1">
        <v>0.70750000000000002</v>
      </c>
      <c r="AI221" s="1">
        <v>-0.60470000000000002</v>
      </c>
      <c r="AJ221" s="1">
        <v>0.27410000000000001</v>
      </c>
      <c r="AK221" s="1">
        <v>-0.09</v>
      </c>
      <c r="AL221" s="1">
        <v>0.35549999999999998</v>
      </c>
      <c r="AM221" s="1">
        <v>0.4</v>
      </c>
      <c r="AN221" s="1">
        <v>8.9899999999999994E-2</v>
      </c>
      <c r="AO221" s="1">
        <v>0.70920000000000005</v>
      </c>
      <c r="AP221" s="1">
        <v>0.30759999999999998</v>
      </c>
      <c r="AQ221" s="1">
        <v>-0.46829999999999999</v>
      </c>
      <c r="AR221" s="1">
        <v>-0.98760000000000003</v>
      </c>
      <c r="AS221" s="1">
        <v>-0.72060000000000002</v>
      </c>
      <c r="AT221" s="1">
        <v>0.22140000000000001</v>
      </c>
      <c r="AU221" s="1">
        <v>-0.34110000000000001</v>
      </c>
      <c r="AV221" s="1">
        <v>0.64690000000000003</v>
      </c>
      <c r="AW221" s="1">
        <v>-0.64419999999999999</v>
      </c>
      <c r="AX221" s="1">
        <v>-0.33300000000000002</v>
      </c>
      <c r="AY221" s="1">
        <v>6.7199999999999996E-2</v>
      </c>
      <c r="AZ221" s="1">
        <v>0.59919999999999995</v>
      </c>
      <c r="BA221" s="1">
        <v>0.65139999999999998</v>
      </c>
      <c r="BB221" s="1">
        <v>0.70989999999999998</v>
      </c>
      <c r="BC221" s="1">
        <v>-0.24629999999999999</v>
      </c>
      <c r="BD221" s="1">
        <v>-0.37419999999999998</v>
      </c>
      <c r="BE221" s="1">
        <v>0.24160000000000001</v>
      </c>
      <c r="BF221" s="1">
        <v>1.1839999999999999</v>
      </c>
      <c r="BG221" s="1">
        <v>8.2299999999999998E-2</v>
      </c>
      <c r="BH221" s="1">
        <v>-0.21779999999999999</v>
      </c>
      <c r="BI221" s="1">
        <v>-0.91769999999999996</v>
      </c>
      <c r="BJ221" s="1">
        <v>-0.55169999999999997</v>
      </c>
      <c r="BK221" s="1">
        <v>-0.3226</v>
      </c>
      <c r="BL221" s="1">
        <v>-0.1104</v>
      </c>
      <c r="BM221" s="1">
        <v>7.6499999999999999E-2</v>
      </c>
      <c r="BN221" s="1">
        <v>2.8858999999999999</v>
      </c>
      <c r="BO221" s="1">
        <v>-1.4041999999999999</v>
      </c>
      <c r="BP221" s="1">
        <v>-3.6799999999999999E-2</v>
      </c>
      <c r="BQ221" s="1">
        <v>-0.14729999999999999</v>
      </c>
      <c r="BR221" s="1">
        <v>0</v>
      </c>
      <c r="BS221" s="1">
        <v>-0.38109999999999999</v>
      </c>
      <c r="BT221" s="1">
        <v>-0.1338</v>
      </c>
      <c r="BU221" s="1">
        <v>-2.1857000000000002</v>
      </c>
      <c r="BV221" s="1">
        <v>1.5512999999999999</v>
      </c>
      <c r="BW221" s="1">
        <v>0.37459999999999999</v>
      </c>
      <c r="BX221" s="1">
        <v>-0.28520000000000001</v>
      </c>
      <c r="BY221" s="1">
        <v>-0.3705</v>
      </c>
      <c r="BZ221" s="1">
        <v>0.31940000000000002</v>
      </c>
      <c r="CA221" s="1">
        <v>0.6734</v>
      </c>
      <c r="CB221" s="1">
        <v>-0.68689999999999996</v>
      </c>
      <c r="CC221" s="1">
        <v>-0.36120000000000002</v>
      </c>
      <c r="CD221" s="1">
        <v>0</v>
      </c>
      <c r="CE221" s="1">
        <v>0.1716</v>
      </c>
      <c r="CF221" s="1">
        <v>7.4000000000000003E-3</v>
      </c>
      <c r="CG221" s="1">
        <v>-0.57569999999999999</v>
      </c>
      <c r="CH221" s="1">
        <v>0</v>
      </c>
      <c r="CI221" s="1">
        <v>-0.1225</v>
      </c>
      <c r="CJ221" s="1">
        <v>0.57999999999999996</v>
      </c>
      <c r="CK221" s="1">
        <v>0.57720000000000005</v>
      </c>
      <c r="CL221" s="1">
        <v>6.3600000000000004E-2</v>
      </c>
      <c r="CM221" s="1">
        <v>0.1648</v>
      </c>
      <c r="CN221" s="1">
        <v>0.22189999999999999</v>
      </c>
      <c r="CO221" s="1">
        <v>0.1193</v>
      </c>
      <c r="CP221" s="1">
        <v>-0.55720000000000003</v>
      </c>
      <c r="CQ221" s="1">
        <v>0.13420000000000001</v>
      </c>
      <c r="CR221" s="1">
        <v>-0.65969999999999995</v>
      </c>
      <c r="CS221" s="1">
        <v>0.31019999999999998</v>
      </c>
      <c r="CT221" s="1">
        <v>-0.1096</v>
      </c>
      <c r="CU221" s="1">
        <v>-0.29389999999999999</v>
      </c>
      <c r="CV221" s="1">
        <v>-0.89449999999999996</v>
      </c>
      <c r="CW221" s="1">
        <v>-0.88270000000000004</v>
      </c>
      <c r="CX221" s="1">
        <v>0.38850000000000001</v>
      </c>
      <c r="CY221" s="1">
        <v>0.36080000000000001</v>
      </c>
      <c r="CZ221" s="1">
        <v>-0.40600000000000003</v>
      </c>
      <c r="DA221" s="1">
        <v>-0.62590000000000001</v>
      </c>
      <c r="DB221" s="1">
        <v>-2.1865000000000001</v>
      </c>
      <c r="DC221" s="1">
        <v>-1.3173999999999999</v>
      </c>
      <c r="DD221" s="1">
        <v>-0.54490000000000005</v>
      </c>
      <c r="DE221" s="1">
        <v>0.1003</v>
      </c>
      <c r="DF221" s="1">
        <v>0.55459999999999998</v>
      </c>
      <c r="DG221" s="1">
        <v>-0.1</v>
      </c>
      <c r="DH221" s="1">
        <v>-1.35E-2</v>
      </c>
      <c r="DI221" s="1">
        <v>0.20050000000000001</v>
      </c>
      <c r="DJ221" s="1">
        <v>0.39510000000000001</v>
      </c>
      <c r="DK221" s="1">
        <v>0.37369999999999998</v>
      </c>
      <c r="DL221" s="1">
        <v>0.34960000000000002</v>
      </c>
      <c r="DM221" s="1">
        <v>0.24079999999999999</v>
      </c>
      <c r="DN221" s="1">
        <v>-0.4849</v>
      </c>
      <c r="DO221" s="1">
        <v>8.9599999999999999E-2</v>
      </c>
      <c r="DP221" s="1">
        <v>-0.82799999999999996</v>
      </c>
      <c r="DQ221" s="1">
        <v>0.1459</v>
      </c>
      <c r="DR221" s="1">
        <v>0.4531</v>
      </c>
      <c r="DS221" s="1">
        <v>0.20530000000000001</v>
      </c>
      <c r="DT221" s="1">
        <v>-1.0857000000000001</v>
      </c>
      <c r="DU221" s="1">
        <v>-1.5676000000000001</v>
      </c>
      <c r="DV221" s="1">
        <v>-0.56430000000000002</v>
      </c>
      <c r="DW221" s="1">
        <v>-5.3400000000000003E-2</v>
      </c>
      <c r="DX221" s="1">
        <v>0.91820000000000002</v>
      </c>
      <c r="DY221" s="1">
        <v>-0.76600000000000001</v>
      </c>
      <c r="DZ221" s="1">
        <v>0.4022</v>
      </c>
      <c r="EA221" s="1">
        <v>-0.30120000000000002</v>
      </c>
      <c r="EB221" s="1">
        <v>-0.35199999999999998</v>
      </c>
      <c r="EC221" s="1">
        <v>-0.57769999999999999</v>
      </c>
      <c r="ED221" s="1">
        <v>0.1103</v>
      </c>
      <c r="EE221" s="1">
        <v>0.17610000000000001</v>
      </c>
      <c r="EF221" s="1">
        <v>-5.96E-2</v>
      </c>
      <c r="EG221" s="1">
        <v>0.17860000000000001</v>
      </c>
      <c r="EH221" s="1">
        <v>0.3473</v>
      </c>
      <c r="GI221" s="1">
        <v>1.4539</v>
      </c>
      <c r="HA221" s="1" t="str">
        <f t="shared" si="6"/>
        <v>2018</v>
      </c>
      <c r="HB221" s="1" t="str">
        <f t="shared" si="7"/>
        <v>09</v>
      </c>
    </row>
    <row r="222" spans="1:210">
      <c r="A222" s="3" t="s">
        <v>9</v>
      </c>
      <c r="B222" s="3"/>
      <c r="C222" s="3" t="s">
        <v>3519</v>
      </c>
      <c r="E222" s="1" t="s">
        <v>3520</v>
      </c>
      <c r="F222" s="1">
        <v>0.24329999999999999</v>
      </c>
      <c r="G222" s="1">
        <v>3.0300000000000001E-2</v>
      </c>
      <c r="H222" s="1">
        <v>-0.90649999999999997</v>
      </c>
      <c r="I222" s="1">
        <v>-0.67989999999999995</v>
      </c>
      <c r="J222" s="1">
        <v>-0.8417</v>
      </c>
      <c r="K222" s="1">
        <v>-0.60199999999999998</v>
      </c>
      <c r="L222" s="1">
        <v>0.99519999999999997</v>
      </c>
      <c r="M222" s="1">
        <v>-1.528</v>
      </c>
      <c r="N222" s="1">
        <v>-0.4768</v>
      </c>
      <c r="O222" s="1">
        <v>-1.4278999999999999</v>
      </c>
      <c r="P222" s="1">
        <v>0.97519999999999996</v>
      </c>
      <c r="Q222" s="1">
        <v>1.1475</v>
      </c>
      <c r="R222" s="1">
        <v>-0.60329999999999995</v>
      </c>
      <c r="S222" s="1">
        <v>-1.0842000000000001</v>
      </c>
      <c r="T222" s="1">
        <v>0.29659999999999997</v>
      </c>
      <c r="U222" s="1">
        <v>-0.39810000000000001</v>
      </c>
      <c r="V222" s="1">
        <v>-0.95420000000000005</v>
      </c>
      <c r="W222" s="1">
        <v>0.8639</v>
      </c>
      <c r="X222" s="1">
        <v>0.83189999999999997</v>
      </c>
      <c r="Y222" s="1">
        <v>0.8196</v>
      </c>
      <c r="Z222" s="1">
        <v>0</v>
      </c>
      <c r="AA222" s="1">
        <v>-0.65049999999999997</v>
      </c>
      <c r="AB222" s="1">
        <v>0</v>
      </c>
      <c r="AC222" s="1">
        <v>0.88539999999999996</v>
      </c>
      <c r="AD222" s="1">
        <v>0</v>
      </c>
      <c r="AE222" s="1">
        <v>-0.69440000000000002</v>
      </c>
      <c r="AF222" s="1">
        <v>-0.46800000000000003</v>
      </c>
      <c r="AG222" s="1">
        <v>0.435</v>
      </c>
      <c r="AH222" s="1">
        <v>0.69840000000000002</v>
      </c>
      <c r="AI222" s="1">
        <v>-0.77749999999999997</v>
      </c>
      <c r="AJ222" s="1">
        <v>0.2056</v>
      </c>
      <c r="AK222" s="1">
        <v>-0.31459999999999999</v>
      </c>
      <c r="AL222" s="1">
        <v>-0.26240000000000002</v>
      </c>
      <c r="AM222" s="1">
        <v>0.79049999999999998</v>
      </c>
      <c r="AN222" s="1">
        <v>-0.17979999999999999</v>
      </c>
      <c r="AO222" s="1">
        <v>0.33460000000000001</v>
      </c>
      <c r="AP222" s="1">
        <v>-0.2492</v>
      </c>
      <c r="AQ222" s="1">
        <v>-0.15690000000000001</v>
      </c>
      <c r="AR222" s="1">
        <v>-0.53759999999999997</v>
      </c>
      <c r="AS222" s="1">
        <v>-0.1003</v>
      </c>
      <c r="AT222" s="1">
        <v>0</v>
      </c>
      <c r="AU222" s="1">
        <v>-1.9648000000000001</v>
      </c>
      <c r="AV222" s="1">
        <v>0.27010000000000001</v>
      </c>
      <c r="AW222" s="1">
        <v>7.2599999999999998E-2</v>
      </c>
      <c r="AX222" s="1">
        <v>-0.77639999999999998</v>
      </c>
      <c r="AY222" s="1">
        <v>0.33939999999999998</v>
      </c>
      <c r="AZ222" s="1">
        <v>-0.28189999999999998</v>
      </c>
      <c r="BA222" s="1">
        <v>-0.54169999999999996</v>
      </c>
      <c r="BB222" s="1">
        <v>-0.78879999999999995</v>
      </c>
      <c r="BC222" s="1">
        <v>0.57469999999999999</v>
      </c>
      <c r="BD222" s="1">
        <v>-0.33250000000000002</v>
      </c>
      <c r="BE222" s="1">
        <v>-0.65580000000000005</v>
      </c>
      <c r="BF222" s="1">
        <v>0.1263</v>
      </c>
      <c r="BG222" s="1">
        <v>8.1500000000000003E-2</v>
      </c>
      <c r="BH222" s="1">
        <v>-7.2900000000000006E-2</v>
      </c>
      <c r="BI222" s="1">
        <v>3.7400000000000003E-2</v>
      </c>
      <c r="BJ222" s="1">
        <v>-0.83679999999999999</v>
      </c>
      <c r="BK222" s="1">
        <v>-0.3221</v>
      </c>
      <c r="BL222" s="1">
        <v>-0.22</v>
      </c>
      <c r="BM222" s="1">
        <v>7.6700000000000004E-2</v>
      </c>
      <c r="BN222" s="1">
        <v>0.92510000000000003</v>
      </c>
      <c r="BO222" s="1">
        <v>-0.44969999999999999</v>
      </c>
      <c r="BP222" s="1">
        <v>-0.2205</v>
      </c>
      <c r="BQ222" s="1">
        <v>0</v>
      </c>
      <c r="BR222" s="1">
        <v>-1.2344999999999999</v>
      </c>
      <c r="BS222" s="1">
        <v>-0.37730000000000002</v>
      </c>
      <c r="BT222" s="1">
        <v>-0.13450000000000001</v>
      </c>
      <c r="BU222" s="1">
        <v>3.0417999999999998</v>
      </c>
      <c r="BV222" s="1">
        <v>1.077</v>
      </c>
      <c r="BW222" s="1">
        <v>0.74270000000000003</v>
      </c>
      <c r="BX222" s="1">
        <v>0.51729999999999998</v>
      </c>
      <c r="BY222" s="1">
        <v>-0.62219999999999998</v>
      </c>
      <c r="BZ222" s="1">
        <v>-0.21199999999999999</v>
      </c>
      <c r="CA222" s="1">
        <v>-1.1123000000000001</v>
      </c>
      <c r="CB222" s="1">
        <v>-9.8500000000000004E-2</v>
      </c>
      <c r="CC222" s="1">
        <v>-0.2145</v>
      </c>
      <c r="CD222" s="1">
        <v>0</v>
      </c>
      <c r="CE222" s="1">
        <v>0.63460000000000005</v>
      </c>
      <c r="CF222" s="1">
        <v>0.49790000000000001</v>
      </c>
      <c r="CG222" s="1">
        <v>-0.82120000000000004</v>
      </c>
      <c r="CH222" s="1">
        <v>-8.7999999999999995E-2</v>
      </c>
      <c r="CI222" s="1">
        <v>0</v>
      </c>
      <c r="CJ222" s="1">
        <v>8.8800000000000004E-2</v>
      </c>
      <c r="CK222" s="1">
        <v>1.0178</v>
      </c>
      <c r="CL222" s="1">
        <v>0.17510000000000001</v>
      </c>
      <c r="CM222" s="1">
        <v>0.35070000000000001</v>
      </c>
      <c r="CN222" s="1">
        <v>0.54479999999999995</v>
      </c>
      <c r="CO222" s="1">
        <v>0.19359999999999999</v>
      </c>
      <c r="CP222" s="1">
        <v>-0.1004</v>
      </c>
      <c r="CQ222" s="1">
        <v>8.9200000000000002E-2</v>
      </c>
      <c r="CR222" s="1">
        <v>-0.1419</v>
      </c>
      <c r="CS222" s="1">
        <v>-0.86329999999999996</v>
      </c>
      <c r="CT222" s="1">
        <v>0.54969999999999997</v>
      </c>
      <c r="CU222" s="1">
        <v>-0.58730000000000004</v>
      </c>
      <c r="CV222" s="1">
        <v>1.6740999999999999</v>
      </c>
      <c r="CW222" s="1">
        <v>-1.5654999999999999</v>
      </c>
      <c r="CX222" s="1">
        <v>0.63290000000000002</v>
      </c>
      <c r="CY222" s="1">
        <v>0.87670000000000003</v>
      </c>
      <c r="CZ222" s="1">
        <v>0.45750000000000002</v>
      </c>
      <c r="DA222" s="1">
        <v>-1.0299</v>
      </c>
      <c r="DB222" s="1">
        <v>-0.83040000000000003</v>
      </c>
      <c r="DC222" s="1">
        <v>-0.49009999999999998</v>
      </c>
      <c r="DD222" s="1">
        <v>-0.68159999999999998</v>
      </c>
      <c r="DE222" s="1">
        <v>-5.0099999999999999E-2</v>
      </c>
      <c r="DF222" s="1">
        <v>0.35930000000000001</v>
      </c>
      <c r="DG222" s="1">
        <v>-4.6699999999999998E-2</v>
      </c>
      <c r="DH222" s="1">
        <v>0.16259999999999999</v>
      </c>
      <c r="DI222" s="1">
        <v>0.23330000000000001</v>
      </c>
      <c r="DJ222" s="1">
        <v>0.71750000000000003</v>
      </c>
      <c r="DK222" s="1">
        <v>0.61029999999999995</v>
      </c>
      <c r="DL222" s="1">
        <v>0.28070000000000001</v>
      </c>
      <c r="DM222" s="1">
        <v>0.56100000000000005</v>
      </c>
      <c r="DN222" s="1">
        <v>-0.42830000000000001</v>
      </c>
      <c r="DO222" s="1">
        <v>0.3039</v>
      </c>
      <c r="DP222" s="1">
        <v>-1.2105999999999999</v>
      </c>
      <c r="DQ222" s="1">
        <v>4.8500000000000001E-2</v>
      </c>
      <c r="DR222" s="1">
        <v>0.28299999999999997</v>
      </c>
      <c r="DS222" s="1">
        <v>0.40489999999999998</v>
      </c>
      <c r="DT222" s="1">
        <v>-1.4137999999999999</v>
      </c>
      <c r="DU222" s="1">
        <v>-1.6174999999999999</v>
      </c>
      <c r="DV222" s="1">
        <v>-0.60970000000000002</v>
      </c>
      <c r="DW222" s="1">
        <v>-0.79400000000000004</v>
      </c>
      <c r="DX222" s="1">
        <v>-0.72389999999999999</v>
      </c>
      <c r="DY222" s="1">
        <v>0.8891</v>
      </c>
      <c r="DZ222" s="1">
        <v>-0.34029999999999999</v>
      </c>
      <c r="EA222" s="1">
        <v>-0.51900000000000002</v>
      </c>
      <c r="EB222" s="1">
        <v>-0.61070000000000002</v>
      </c>
      <c r="EC222" s="1">
        <v>-0.52849999999999997</v>
      </c>
      <c r="ED222" s="1">
        <v>-0.5978</v>
      </c>
      <c r="EE222" s="1">
        <v>0.40949999999999998</v>
      </c>
      <c r="EF222" s="1">
        <v>-6.5699999999999995E-2</v>
      </c>
      <c r="EG222" s="1">
        <v>5.3400000000000003E-2</v>
      </c>
      <c r="EH222" s="1">
        <v>0.6462</v>
      </c>
      <c r="GI222" s="1">
        <v>1.0023</v>
      </c>
      <c r="HA222" s="1" t="str">
        <f t="shared" si="6"/>
        <v>2018</v>
      </c>
      <c r="HB222" s="1" t="str">
        <f t="shared" si="7"/>
        <v>09</v>
      </c>
    </row>
    <row r="223" spans="1:210">
      <c r="A223" s="3" t="s">
        <v>9</v>
      </c>
      <c r="B223" s="3"/>
      <c r="C223" s="3" t="s">
        <v>3521</v>
      </c>
      <c r="E223" s="1" t="s">
        <v>3522</v>
      </c>
      <c r="F223" s="1">
        <v>-4.7E-2</v>
      </c>
      <c r="G223" s="1">
        <v>0.30859999999999999</v>
      </c>
      <c r="H223" s="1">
        <v>-1.0169999999999999</v>
      </c>
      <c r="I223" s="1">
        <v>-0.25</v>
      </c>
      <c r="J223" s="1">
        <v>-8.5900000000000004E-2</v>
      </c>
      <c r="K223" s="1">
        <v>-0.82410000000000005</v>
      </c>
      <c r="L223" s="1">
        <v>0.29799999999999999</v>
      </c>
      <c r="M223" s="1">
        <v>-1.399</v>
      </c>
      <c r="N223" s="1">
        <v>-0.23100000000000001</v>
      </c>
      <c r="O223" s="1">
        <v>-1.88</v>
      </c>
      <c r="P223" s="1">
        <v>-0.90549999999999997</v>
      </c>
      <c r="Q223" s="1">
        <v>7.0945</v>
      </c>
      <c r="R223" s="1">
        <v>-0.33179999999999998</v>
      </c>
      <c r="S223" s="1">
        <v>-0.36030000000000001</v>
      </c>
      <c r="T223" s="1">
        <v>-0.96430000000000005</v>
      </c>
      <c r="U223" s="1">
        <v>-1.2336</v>
      </c>
      <c r="V223" s="1">
        <v>-2.0099999999999998</v>
      </c>
      <c r="W223" s="1">
        <v>0.77510000000000001</v>
      </c>
      <c r="X223" s="1">
        <v>-0.33329999999999999</v>
      </c>
      <c r="Y223" s="1">
        <v>0.4355</v>
      </c>
      <c r="Z223" s="1">
        <v>-8.14E-2</v>
      </c>
      <c r="AA223" s="1">
        <v>-2.6307</v>
      </c>
      <c r="AB223" s="1">
        <v>1.2467999999999999</v>
      </c>
      <c r="AC223" s="1">
        <v>0.27479999999999999</v>
      </c>
      <c r="AD223" s="1">
        <v>-1.1336999999999999</v>
      </c>
      <c r="AE223" s="1">
        <v>-0.69799999999999995</v>
      </c>
      <c r="AF223" s="1">
        <v>-2.6812999999999998</v>
      </c>
      <c r="AG223" s="1">
        <v>1.1735</v>
      </c>
      <c r="AH223" s="1">
        <v>-0.6976</v>
      </c>
      <c r="AI223" s="1">
        <v>-8.8599999999999998E-2</v>
      </c>
      <c r="AJ223" s="1">
        <v>-0.13519999999999999</v>
      </c>
      <c r="AK223" s="1">
        <v>1.5356000000000001</v>
      </c>
      <c r="AL223" s="1">
        <v>-1.7391000000000001</v>
      </c>
      <c r="AM223" s="1">
        <v>0</v>
      </c>
      <c r="AN223" s="1">
        <v>-0.27260000000000001</v>
      </c>
      <c r="AO223" s="1">
        <v>-0.48249999999999998</v>
      </c>
      <c r="AP223" s="1">
        <v>-1.6334</v>
      </c>
      <c r="AQ223" s="1">
        <v>0.3921</v>
      </c>
      <c r="AR223" s="1">
        <v>-1.5754999999999999</v>
      </c>
      <c r="AS223" s="1">
        <v>-2.3509000000000002</v>
      </c>
      <c r="AT223" s="1">
        <v>1.4428000000000001</v>
      </c>
      <c r="AU223" s="1">
        <v>-8.5500000000000007E-2</v>
      </c>
      <c r="AV223" s="1">
        <v>0.36840000000000001</v>
      </c>
      <c r="AW223" s="1">
        <v>-0.2147</v>
      </c>
      <c r="AX223" s="1">
        <v>-2.6869999999999998</v>
      </c>
      <c r="AY223" s="1">
        <v>1.3494999999999999</v>
      </c>
      <c r="AZ223" s="1">
        <v>-3.5700000000000003E-2</v>
      </c>
      <c r="BA223" s="1">
        <v>0</v>
      </c>
      <c r="BB223" s="1">
        <v>-2.7E-2</v>
      </c>
      <c r="BC223" s="1">
        <v>-0.1615</v>
      </c>
      <c r="BD223" s="1">
        <v>-0.4592</v>
      </c>
      <c r="BE223" s="1">
        <v>-0.2094</v>
      </c>
      <c r="BF223" s="1">
        <v>-1.0062</v>
      </c>
      <c r="BG223" s="1">
        <v>0.25190000000000001</v>
      </c>
      <c r="BH223" s="1">
        <v>-0.28749999999999998</v>
      </c>
      <c r="BI223" s="1">
        <v>-1.8996</v>
      </c>
      <c r="BJ223" s="1">
        <v>0.27660000000000001</v>
      </c>
      <c r="BK223" s="1">
        <v>-1.1435999999999999</v>
      </c>
      <c r="BL223" s="1">
        <v>-0.77090000000000003</v>
      </c>
      <c r="BM223" s="1">
        <v>0.76739999999999997</v>
      </c>
      <c r="BN223" s="1">
        <v>-2.0015999999999998</v>
      </c>
      <c r="BO223" s="1">
        <v>1.3523000000000001</v>
      </c>
      <c r="BP223" s="1">
        <v>3.5276000000000001</v>
      </c>
      <c r="BQ223" s="1">
        <v>-1.6874</v>
      </c>
      <c r="BR223" s="1">
        <v>-0.57299999999999995</v>
      </c>
      <c r="BS223" s="1">
        <v>-0.3886</v>
      </c>
      <c r="BT223" s="1">
        <v>-0.26490000000000002</v>
      </c>
      <c r="BU223" s="1">
        <v>4.0891999999999999</v>
      </c>
      <c r="BV223" s="1">
        <v>-1.1096999999999999</v>
      </c>
      <c r="BW223" s="1">
        <v>-2.8799999999999999E-2</v>
      </c>
      <c r="BX223" s="1">
        <v>-0.85170000000000001</v>
      </c>
      <c r="BY223" s="1">
        <v>1.77E-2</v>
      </c>
      <c r="BZ223" s="1">
        <v>0.47889999999999999</v>
      </c>
      <c r="CA223" s="1">
        <v>0.67300000000000004</v>
      </c>
      <c r="CB223" s="1">
        <v>-0.88319999999999999</v>
      </c>
      <c r="CC223" s="1">
        <v>-0.221</v>
      </c>
      <c r="CD223" s="1">
        <v>-0.2427</v>
      </c>
      <c r="CE223" s="1">
        <v>-0.26640000000000003</v>
      </c>
      <c r="CF223" s="1">
        <v>-0.9506</v>
      </c>
      <c r="CG223" s="1">
        <v>-0.23230000000000001</v>
      </c>
      <c r="CH223" s="1">
        <v>4.4600000000000001E-2</v>
      </c>
      <c r="CI223" s="1">
        <v>-0.18210000000000001</v>
      </c>
      <c r="CJ223" s="1">
        <v>0.17960000000000001</v>
      </c>
      <c r="CK223" s="1">
        <v>0.57030000000000003</v>
      </c>
      <c r="CL223" s="1">
        <v>-8.1000000000000003E-2</v>
      </c>
      <c r="CM223" s="1">
        <v>-5.5199999999999999E-2</v>
      </c>
      <c r="CN223" s="1">
        <v>-0.34720000000000001</v>
      </c>
      <c r="CO223" s="1">
        <v>-0.30199999999999999</v>
      </c>
      <c r="CP223" s="1">
        <v>-1.6574</v>
      </c>
      <c r="CQ223" s="1">
        <v>-8.9800000000000005E-2</v>
      </c>
      <c r="CR223" s="1">
        <v>-0.61429999999999996</v>
      </c>
      <c r="CS223" s="1">
        <v>-2.1438999999999999</v>
      </c>
      <c r="CT223" s="1">
        <v>0.82189999999999996</v>
      </c>
      <c r="CU223" s="1">
        <v>-0.88190000000000002</v>
      </c>
      <c r="CV223" s="1">
        <v>0.38159999999999999</v>
      </c>
      <c r="CW223" s="1">
        <v>-1.3320000000000001</v>
      </c>
      <c r="CX223" s="1">
        <v>0.7288</v>
      </c>
      <c r="CY223" s="1">
        <v>0.41210000000000002</v>
      </c>
      <c r="CZ223" s="1">
        <v>-0.65649999999999997</v>
      </c>
      <c r="DA223" s="1">
        <v>-0.91359999999999997</v>
      </c>
      <c r="DB223" s="1">
        <v>-2.2265000000000001</v>
      </c>
      <c r="DC223" s="1">
        <v>1.3732</v>
      </c>
      <c r="DD223" s="1">
        <v>-1.9098999999999999</v>
      </c>
      <c r="DE223" s="1">
        <v>-0.2006</v>
      </c>
      <c r="DF223" s="1">
        <v>0.1139</v>
      </c>
      <c r="DG223" s="1">
        <v>-0.14910000000000001</v>
      </c>
      <c r="DH223" s="1">
        <v>-0.40089999999999998</v>
      </c>
      <c r="DI223" s="1">
        <v>0.18759999999999999</v>
      </c>
      <c r="DJ223" s="1">
        <v>-0.21859999999999999</v>
      </c>
      <c r="DK223" s="1">
        <v>4.7999999999999996E-3</v>
      </c>
      <c r="DL223" s="1">
        <v>-4.7399999999999998E-2</v>
      </c>
      <c r="DM223" s="1">
        <v>-0.28820000000000001</v>
      </c>
      <c r="DN223" s="1">
        <v>-0.86970000000000003</v>
      </c>
      <c r="DO223" s="1">
        <v>7.9699999999999993E-2</v>
      </c>
      <c r="DP223" s="1">
        <v>-0.49209999999999998</v>
      </c>
      <c r="DQ223" s="1">
        <v>-0.39169999999999999</v>
      </c>
      <c r="DR223" s="1">
        <v>-0.15110000000000001</v>
      </c>
      <c r="DS223" s="1">
        <v>0.18210000000000001</v>
      </c>
      <c r="DT223" s="1">
        <v>-1.9305000000000001</v>
      </c>
      <c r="DU223" s="1">
        <v>-1.9961</v>
      </c>
      <c r="DV223" s="1">
        <v>-0.46889999999999998</v>
      </c>
      <c r="DW223" s="1">
        <v>-1.1738999999999999</v>
      </c>
      <c r="DX223" s="1">
        <v>-0.77410000000000001</v>
      </c>
      <c r="DY223" s="1">
        <v>0</v>
      </c>
      <c r="DZ223" s="1">
        <v>-1.0221</v>
      </c>
      <c r="EA223" s="1">
        <v>-1.3702000000000001</v>
      </c>
      <c r="EB223" s="1">
        <v>-1.2146999999999999</v>
      </c>
      <c r="EC223" s="1">
        <v>-0.81689999999999996</v>
      </c>
      <c r="ED223" s="1">
        <v>-1.8929</v>
      </c>
      <c r="EE223" s="1">
        <v>0.28120000000000001</v>
      </c>
      <c r="EF223" s="1">
        <v>-0.2918</v>
      </c>
      <c r="EG223" s="1">
        <v>-0.49509999999999998</v>
      </c>
      <c r="EH223" s="1">
        <v>0.66369999999999996</v>
      </c>
      <c r="GI223" s="1">
        <v>0.39219999999999999</v>
      </c>
      <c r="HA223" s="1" t="str">
        <f t="shared" si="6"/>
        <v>2018</v>
      </c>
      <c r="HB223" s="1" t="str">
        <f t="shared" si="7"/>
        <v>09</v>
      </c>
    </row>
    <row r="224" spans="1:210">
      <c r="A224" s="3" t="s">
        <v>9</v>
      </c>
      <c r="B224" s="3"/>
      <c r="C224" s="3" t="s">
        <v>3523</v>
      </c>
      <c r="E224" s="1" t="s">
        <v>3524</v>
      </c>
      <c r="F224" s="1">
        <v>3.5000000000000003E-2</v>
      </c>
      <c r="G224" s="1">
        <v>9.9377999999999993</v>
      </c>
      <c r="H224" s="1">
        <v>-1.9343999999999999</v>
      </c>
      <c r="I224" s="1">
        <v>-0.38500000000000001</v>
      </c>
      <c r="J224" s="1">
        <v>-0.55810000000000004</v>
      </c>
      <c r="K224" s="1">
        <v>-0.22070000000000001</v>
      </c>
      <c r="L224" s="1">
        <v>0.45069999999999999</v>
      </c>
      <c r="M224" s="1">
        <v>-1.5627</v>
      </c>
      <c r="N224" s="1">
        <v>-0.31569999999999998</v>
      </c>
      <c r="O224" s="1">
        <v>-1.4162999999999999</v>
      </c>
      <c r="P224" s="1">
        <v>1.1206</v>
      </c>
      <c r="Q224" s="1">
        <v>5.3646000000000003</v>
      </c>
      <c r="R224" s="1">
        <v>-0.63480000000000003</v>
      </c>
      <c r="S224" s="1">
        <v>-0.34239999999999998</v>
      </c>
      <c r="T224" s="1">
        <v>0.1129</v>
      </c>
      <c r="U224" s="1">
        <v>-0.29530000000000001</v>
      </c>
      <c r="V224" s="1">
        <v>-0.86550000000000005</v>
      </c>
      <c r="W224" s="1">
        <v>0.44590000000000002</v>
      </c>
      <c r="X224" s="1">
        <v>0</v>
      </c>
      <c r="Y224" s="1">
        <v>0.40749999999999997</v>
      </c>
      <c r="Z224" s="1">
        <v>8.14E-2</v>
      </c>
      <c r="AA224" s="1">
        <v>-0.92100000000000004</v>
      </c>
      <c r="AB224" s="1">
        <v>0.1226</v>
      </c>
      <c r="AC224" s="1">
        <v>-0.87760000000000005</v>
      </c>
      <c r="AD224" s="1">
        <v>0.17280000000000001</v>
      </c>
      <c r="AE224" s="1">
        <v>0.71040000000000003</v>
      </c>
      <c r="AF224" s="1">
        <v>-0.6482</v>
      </c>
      <c r="AG224" s="1">
        <v>0.30449999999999999</v>
      </c>
      <c r="AH224" s="1">
        <v>0.47</v>
      </c>
      <c r="AI224" s="1">
        <v>-0.4516</v>
      </c>
      <c r="AJ224" s="1">
        <v>0</v>
      </c>
      <c r="AK224" s="1">
        <v>-0.88060000000000005</v>
      </c>
      <c r="AL224" s="1">
        <v>-0.43890000000000001</v>
      </c>
      <c r="AM224" s="1">
        <v>1.1857</v>
      </c>
      <c r="AN224" s="1">
        <v>-0.22969999999999999</v>
      </c>
      <c r="AO224" s="1">
        <v>0.14910000000000001</v>
      </c>
      <c r="AP224" s="1">
        <v>-0.39200000000000002</v>
      </c>
      <c r="AQ224" s="1">
        <v>-0.23380000000000001</v>
      </c>
      <c r="AR224" s="1">
        <v>-0.45400000000000001</v>
      </c>
      <c r="AS224" s="1">
        <v>-0.42899999999999999</v>
      </c>
      <c r="AT224" s="1">
        <v>0.43330000000000002</v>
      </c>
      <c r="AU224" s="1">
        <v>-0.94130000000000003</v>
      </c>
      <c r="AV224" s="1">
        <v>-1.0746</v>
      </c>
      <c r="AW224" s="1">
        <v>0.501</v>
      </c>
      <c r="AX224" s="1">
        <v>-0.76490000000000002</v>
      </c>
      <c r="AY224" s="1">
        <v>0.26590000000000003</v>
      </c>
      <c r="AZ224" s="1">
        <v>-0.1081</v>
      </c>
      <c r="BA224" s="1">
        <v>-0.1111</v>
      </c>
      <c r="BB224" s="1">
        <v>-0.46739999999999998</v>
      </c>
      <c r="BC224" s="1">
        <v>0</v>
      </c>
      <c r="BD224" s="1">
        <v>-0.37669999999999998</v>
      </c>
      <c r="BE224" s="1">
        <v>-0.52890000000000004</v>
      </c>
      <c r="BF224" s="1">
        <v>0.82530000000000003</v>
      </c>
      <c r="BG224" s="1">
        <v>5.5899999999999998E-2</v>
      </c>
      <c r="BH224" s="1">
        <v>-0.21579999999999999</v>
      </c>
      <c r="BI224" s="1">
        <v>-0.7157</v>
      </c>
      <c r="BJ224" s="1">
        <v>-0.4723</v>
      </c>
      <c r="BK224" s="1">
        <v>-0.75429999999999997</v>
      </c>
      <c r="BL224" s="1">
        <v>-0.44290000000000002</v>
      </c>
      <c r="BM224" s="1">
        <v>7.6200000000000004E-2</v>
      </c>
      <c r="BN224" s="1">
        <v>1.2423999999999999</v>
      </c>
      <c r="BO224" s="1">
        <v>-0.223</v>
      </c>
      <c r="BP224" s="1">
        <v>-1.4461999999999999</v>
      </c>
      <c r="BQ224" s="1">
        <v>0.67659999999999998</v>
      </c>
      <c r="BR224" s="1">
        <v>0.47839999999999999</v>
      </c>
      <c r="BS224" s="1">
        <v>-0.45269999999999999</v>
      </c>
      <c r="BT224" s="1">
        <v>-0.1326</v>
      </c>
      <c r="BU224" s="1">
        <v>1.8018000000000001</v>
      </c>
      <c r="BV224" s="1">
        <v>-4.1300000000000003E-2</v>
      </c>
      <c r="BW224" s="1">
        <v>-2.3E-2</v>
      </c>
      <c r="BX224" s="1">
        <v>-0.66910000000000003</v>
      </c>
      <c r="BY224" s="1">
        <v>-9.0399999999999994E-2</v>
      </c>
      <c r="BZ224" s="1">
        <v>0.53069999999999995</v>
      </c>
      <c r="CA224" s="1">
        <v>0.66920000000000002</v>
      </c>
      <c r="CB224" s="1">
        <v>-0.98370000000000002</v>
      </c>
      <c r="CC224" s="1">
        <v>-0.3679</v>
      </c>
      <c r="CD224" s="1">
        <v>0.1215</v>
      </c>
      <c r="CE224" s="1">
        <v>-0.14580000000000001</v>
      </c>
      <c r="CF224" s="1">
        <v>-0.86629999999999996</v>
      </c>
      <c r="CG224" s="1">
        <v>-0.34329999999999999</v>
      </c>
      <c r="CH224" s="1">
        <v>8.9099999999999999E-2</v>
      </c>
      <c r="CI224" s="1">
        <v>-0.1215</v>
      </c>
      <c r="CJ224" s="1">
        <v>-0.22420000000000001</v>
      </c>
      <c r="CK224" s="1">
        <v>-0.87990000000000002</v>
      </c>
      <c r="CL224" s="1">
        <v>-3.2000000000000002E-3</v>
      </c>
      <c r="CM224" s="1">
        <v>-4.5999999999999999E-2</v>
      </c>
      <c r="CN224" s="1">
        <v>-0.21279999999999999</v>
      </c>
      <c r="CO224" s="1">
        <v>-0.22450000000000001</v>
      </c>
      <c r="CP224" s="1">
        <v>-0.31030000000000002</v>
      </c>
      <c r="CQ224" s="1">
        <v>-4.48E-2</v>
      </c>
      <c r="CR224" s="1">
        <v>-0.56810000000000005</v>
      </c>
      <c r="CS224" s="1">
        <v>0.21</v>
      </c>
      <c r="CT224" s="1">
        <v>-0.43309999999999998</v>
      </c>
      <c r="CU224" s="1">
        <v>-0.29570000000000002</v>
      </c>
      <c r="CV224" s="1">
        <v>-1.9632000000000001</v>
      </c>
      <c r="CW224" s="1">
        <v>-1.7275</v>
      </c>
      <c r="CX224" s="1">
        <v>0.38890000000000002</v>
      </c>
      <c r="CY224" s="1">
        <v>0.3619</v>
      </c>
      <c r="CZ224" s="1">
        <v>0.40460000000000002</v>
      </c>
      <c r="DA224" s="1">
        <v>-1.0432999999999999</v>
      </c>
      <c r="DB224" s="1">
        <v>-2.0914000000000001</v>
      </c>
      <c r="DC224" s="1">
        <v>-2.3753000000000002</v>
      </c>
      <c r="DD224" s="1">
        <v>0.34789999999999999</v>
      </c>
      <c r="DE224" s="1">
        <v>0</v>
      </c>
      <c r="DF224" s="1">
        <v>0.33960000000000001</v>
      </c>
      <c r="DG224" s="1">
        <v>-0.15340000000000001</v>
      </c>
      <c r="DH224" s="1">
        <v>-0.21310000000000001</v>
      </c>
      <c r="DI224" s="1">
        <v>0.21460000000000001</v>
      </c>
      <c r="DJ224" s="1">
        <v>-0.41039999999999999</v>
      </c>
      <c r="DK224" s="1">
        <v>-0.40289999999999998</v>
      </c>
      <c r="DL224" s="1">
        <v>-0.15160000000000001</v>
      </c>
      <c r="DM224" s="1">
        <v>3.5400000000000001E-2</v>
      </c>
      <c r="DN224" s="1">
        <v>-0.53539999999999999</v>
      </c>
      <c r="DO224" s="1">
        <v>2.4299999999999999E-2</v>
      </c>
      <c r="DP224" s="1">
        <v>-0.39379999999999998</v>
      </c>
      <c r="DQ224" s="1">
        <v>-0.29709999999999998</v>
      </c>
      <c r="DR224" s="1">
        <v>0.19009999999999999</v>
      </c>
      <c r="DS224" s="1">
        <v>-0.14829999999999999</v>
      </c>
      <c r="DT224" s="1">
        <v>-1.4983</v>
      </c>
      <c r="DU224" s="1">
        <v>-1.6221000000000001</v>
      </c>
      <c r="DV224" s="1">
        <v>-0.67249999999999999</v>
      </c>
      <c r="DW224" s="1">
        <v>-0.37890000000000001</v>
      </c>
      <c r="DX224" s="1">
        <v>-0.59460000000000002</v>
      </c>
      <c r="DY224" s="1">
        <v>-1.2895000000000001</v>
      </c>
      <c r="DZ224" s="1">
        <v>5.7599999999999998E-2</v>
      </c>
      <c r="EA224" s="1">
        <v>-1.2356</v>
      </c>
      <c r="EB224" s="1">
        <v>-1.0147999999999999</v>
      </c>
      <c r="EC224" s="1">
        <v>-0.62739999999999996</v>
      </c>
      <c r="ED224" s="1">
        <v>-0.43780000000000002</v>
      </c>
      <c r="EE224" s="1">
        <v>6.2199999999999998E-2</v>
      </c>
      <c r="EF224" s="1">
        <v>-0.2137</v>
      </c>
      <c r="EG224" s="1">
        <v>-0.54710000000000003</v>
      </c>
      <c r="EH224" s="1">
        <v>0.23269999999999999</v>
      </c>
      <c r="GI224" s="1">
        <v>1.0567</v>
      </c>
      <c r="HA224" s="1" t="str">
        <f t="shared" si="6"/>
        <v>2018</v>
      </c>
      <c r="HB224" s="1" t="str">
        <f t="shared" si="7"/>
        <v>09</v>
      </c>
    </row>
    <row r="225" spans="1:210">
      <c r="A225" s="3" t="s">
        <v>9</v>
      </c>
      <c r="B225" s="3"/>
      <c r="C225" s="3" t="s">
        <v>3525</v>
      </c>
      <c r="E225" s="1" t="s">
        <v>3525</v>
      </c>
      <c r="F225" s="1">
        <v>-5.8299999999999998E-2</v>
      </c>
      <c r="G225" s="1">
        <v>0.58530000000000004</v>
      </c>
      <c r="H225" s="1">
        <v>-1.0369999999999999</v>
      </c>
      <c r="I225" s="1">
        <v>-0.57389999999999997</v>
      </c>
      <c r="J225" s="1">
        <v>-0.72370000000000001</v>
      </c>
      <c r="K225" s="1">
        <v>-0.16539999999999999</v>
      </c>
      <c r="L225" s="1">
        <v>0.11210000000000001</v>
      </c>
      <c r="M225" s="1">
        <v>-1.5381</v>
      </c>
      <c r="N225" s="1">
        <v>-0.54420000000000002</v>
      </c>
      <c r="O225" s="1">
        <v>-1.4162999999999999</v>
      </c>
      <c r="P225" s="1">
        <v>1.0457000000000001</v>
      </c>
      <c r="Q225" s="1">
        <v>2.9386999999999999</v>
      </c>
      <c r="R225" s="1">
        <v>-0.40479999999999999</v>
      </c>
      <c r="S225" s="1">
        <v>-0.55740000000000001</v>
      </c>
      <c r="T225" s="1">
        <v>0.44919999999999999</v>
      </c>
      <c r="U225" s="1">
        <v>0.1099</v>
      </c>
      <c r="V225" s="1">
        <v>-0.60629999999999995</v>
      </c>
      <c r="W225" s="1">
        <v>0.34389999999999998</v>
      </c>
      <c r="X225" s="1">
        <v>0.50329999999999997</v>
      </c>
      <c r="Y225" s="1">
        <v>0.33019999999999999</v>
      </c>
      <c r="Z225" s="1">
        <v>0</v>
      </c>
      <c r="AA225" s="1">
        <v>2.7578999999999998</v>
      </c>
      <c r="AB225" s="1">
        <v>-1.5911</v>
      </c>
      <c r="AC225" s="1">
        <v>-0.1104</v>
      </c>
      <c r="AD225" s="1">
        <v>0.2853</v>
      </c>
      <c r="AE225" s="1">
        <v>1.0544</v>
      </c>
      <c r="AF225" s="1">
        <v>2.9459</v>
      </c>
      <c r="AG225" s="1">
        <v>-1.0922000000000001</v>
      </c>
      <c r="AH225" s="1">
        <v>0.58130000000000004</v>
      </c>
      <c r="AI225" s="1">
        <v>0</v>
      </c>
      <c r="AJ225" s="1">
        <v>-6.7100000000000007E-2</v>
      </c>
      <c r="AK225" s="1">
        <v>-2.5055000000000001</v>
      </c>
      <c r="AL225" s="1">
        <v>-0.434</v>
      </c>
      <c r="AM225" s="1">
        <v>-0.3906</v>
      </c>
      <c r="AN225" s="1">
        <v>-0.27489999999999998</v>
      </c>
      <c r="AO225" s="1">
        <v>7.46E-2</v>
      </c>
      <c r="AP225" s="1">
        <v>-1.2311000000000001</v>
      </c>
      <c r="AQ225" s="1">
        <v>7.8E-2</v>
      </c>
      <c r="AR225" s="1">
        <v>-0.25169999999999998</v>
      </c>
      <c r="AS225" s="1">
        <v>1.5417000000000001</v>
      </c>
      <c r="AT225" s="1">
        <v>-0.86580000000000001</v>
      </c>
      <c r="AU225" s="1">
        <v>0.25750000000000001</v>
      </c>
      <c r="AV225" s="1">
        <v>2.4283000000000001</v>
      </c>
      <c r="AW225" s="1">
        <v>-1.3512999999999999</v>
      </c>
      <c r="AX225" s="1">
        <v>2.7896000000000001</v>
      </c>
      <c r="AY225" s="1">
        <v>-1.3236000000000001</v>
      </c>
      <c r="AZ225" s="1">
        <v>-0.35949999999999999</v>
      </c>
      <c r="BA225" s="1">
        <v>-0.55369999999999997</v>
      </c>
      <c r="BB225" s="1">
        <v>-0.21909999999999999</v>
      </c>
      <c r="BC225" s="1">
        <v>-8.0100000000000005E-2</v>
      </c>
      <c r="BD225" s="1">
        <v>0.29420000000000002</v>
      </c>
      <c r="BE225" s="1">
        <v>-0.42199999999999999</v>
      </c>
      <c r="BF225" s="1">
        <v>0.98160000000000003</v>
      </c>
      <c r="BG225" s="1">
        <v>0.19500000000000001</v>
      </c>
      <c r="BH225" s="1">
        <v>-0.14399999999999999</v>
      </c>
      <c r="BI225" s="1">
        <v>0.98270000000000002</v>
      </c>
      <c r="BJ225" s="1">
        <v>-0.88249999999999995</v>
      </c>
      <c r="BK225" s="1">
        <v>-0.71940000000000004</v>
      </c>
      <c r="BL225" s="1">
        <v>-0.33250000000000002</v>
      </c>
      <c r="BM225" s="1">
        <v>0.30509999999999998</v>
      </c>
      <c r="BN225" s="1">
        <v>0.1096</v>
      </c>
      <c r="BO225" s="1">
        <v>0.52229999999999999</v>
      </c>
      <c r="BP225" s="1">
        <v>-4.7687999999999997</v>
      </c>
      <c r="BQ225" s="1">
        <v>2.2928000000000002</v>
      </c>
      <c r="BR225" s="1">
        <v>-0.23749999999999999</v>
      </c>
      <c r="BS225" s="1">
        <v>-0.32250000000000001</v>
      </c>
      <c r="BT225" s="1">
        <v>0</v>
      </c>
      <c r="BU225" s="1">
        <v>2.8571</v>
      </c>
      <c r="BV225" s="1">
        <v>0.4556</v>
      </c>
      <c r="BW225" s="1">
        <v>0.80359999999999998</v>
      </c>
      <c r="BX225" s="1">
        <v>0.75529999999999997</v>
      </c>
      <c r="BY225" s="1">
        <v>-0.88529999999999998</v>
      </c>
      <c r="BZ225" s="1">
        <v>0.1056</v>
      </c>
      <c r="CA225" s="1">
        <v>-0.1656</v>
      </c>
      <c r="CB225" s="1">
        <v>-0.4451</v>
      </c>
      <c r="CC225" s="1">
        <v>-0.29339999999999999</v>
      </c>
      <c r="CD225" s="1">
        <v>0</v>
      </c>
      <c r="CE225" s="1">
        <v>0.83320000000000005</v>
      </c>
      <c r="CF225" s="1">
        <v>0.86280000000000001</v>
      </c>
      <c r="CG225" s="1">
        <v>-0.97299999999999998</v>
      </c>
      <c r="CH225" s="1">
        <v>-0.26590000000000003</v>
      </c>
      <c r="CI225" s="1">
        <v>0.1216</v>
      </c>
      <c r="CJ225" s="1">
        <v>-8.9599999999999999E-2</v>
      </c>
      <c r="CK225" s="1">
        <v>2.0952000000000002</v>
      </c>
      <c r="CL225" s="1">
        <v>2.9499999999999998E-2</v>
      </c>
      <c r="CM225" s="1">
        <v>0.53480000000000005</v>
      </c>
      <c r="CN225" s="1">
        <v>0.73209999999999997</v>
      </c>
      <c r="CO225" s="1">
        <v>0.1857</v>
      </c>
      <c r="CP225" s="1">
        <v>0.56430000000000002</v>
      </c>
      <c r="CQ225" s="1">
        <v>-0.1792</v>
      </c>
      <c r="CR225" s="1">
        <v>0.14269999999999999</v>
      </c>
      <c r="CS225" s="1">
        <v>1.0482</v>
      </c>
      <c r="CT225" s="1">
        <v>0.21779999999999999</v>
      </c>
      <c r="CU225" s="1">
        <v>-0.63849999999999996</v>
      </c>
      <c r="CV225" s="1">
        <v>-0.44979999999999998</v>
      </c>
      <c r="CW225" s="1">
        <v>-1.2382</v>
      </c>
      <c r="CX225" s="1">
        <v>0.53500000000000003</v>
      </c>
      <c r="CY225" s="1">
        <v>0.93310000000000004</v>
      </c>
      <c r="CZ225" s="1">
        <v>0</v>
      </c>
      <c r="DA225" s="1">
        <v>-1.0383</v>
      </c>
      <c r="DB225" s="1">
        <v>-1.6536</v>
      </c>
      <c r="DC225" s="1">
        <v>-4.6553000000000004</v>
      </c>
      <c r="DD225" s="1">
        <v>1.4472</v>
      </c>
      <c r="DE225" s="1">
        <v>0</v>
      </c>
      <c r="DF225" s="1">
        <v>0.5554</v>
      </c>
      <c r="DG225" s="1">
        <v>-2.7699999999999999E-2</v>
      </c>
      <c r="DH225" s="1">
        <v>0.42080000000000001</v>
      </c>
      <c r="DI225" s="1">
        <v>0.2606</v>
      </c>
      <c r="DJ225" s="1">
        <v>0.51780000000000004</v>
      </c>
      <c r="DK225" s="1">
        <v>0.7843</v>
      </c>
      <c r="DL225" s="1">
        <v>0.83450000000000002</v>
      </c>
      <c r="DM225" s="1">
        <v>0.63600000000000001</v>
      </c>
      <c r="DN225" s="1">
        <v>-2.8199999999999999E-2</v>
      </c>
      <c r="DO225" s="1">
        <v>0.15459999999999999</v>
      </c>
      <c r="DP225" s="1">
        <v>-0.92769999999999997</v>
      </c>
      <c r="DQ225" s="1">
        <v>-0.2954</v>
      </c>
      <c r="DR225" s="1">
        <v>9.4700000000000006E-2</v>
      </c>
      <c r="DS225" s="1">
        <v>0.43230000000000002</v>
      </c>
      <c r="DT225" s="1">
        <v>-1.2721</v>
      </c>
      <c r="DU225" s="1">
        <v>-1.3862000000000001</v>
      </c>
      <c r="DV225" s="1">
        <v>-0.61629999999999996</v>
      </c>
      <c r="DW225" s="1">
        <v>0.21659999999999999</v>
      </c>
      <c r="DX225" s="1">
        <v>-0.45850000000000002</v>
      </c>
      <c r="DY225" s="1">
        <v>0.11840000000000001</v>
      </c>
      <c r="DZ225" s="1">
        <v>5.7099999999999998E-2</v>
      </c>
      <c r="EA225" s="1">
        <v>-0.2286</v>
      </c>
      <c r="EB225" s="1">
        <v>-0.95020000000000004</v>
      </c>
      <c r="EC225" s="1">
        <v>-0.77510000000000001</v>
      </c>
      <c r="ED225" s="1">
        <v>-0.4899</v>
      </c>
      <c r="EE225" s="1">
        <v>0.21390000000000001</v>
      </c>
      <c r="EF225" s="1">
        <v>-0.1275</v>
      </c>
      <c r="EG225" s="1">
        <v>0.1293</v>
      </c>
      <c r="EH225" s="1">
        <v>0.84899999999999998</v>
      </c>
      <c r="GI225" s="1">
        <v>0.48749999999999999</v>
      </c>
      <c r="HA225" s="1" t="str">
        <f t="shared" si="6"/>
        <v>2018</v>
      </c>
      <c r="HB225" s="1" t="str">
        <f t="shared" si="7"/>
        <v>09</v>
      </c>
    </row>
    <row r="226" spans="1:210">
      <c r="A226" s="3" t="s">
        <v>9</v>
      </c>
      <c r="B226" s="3"/>
      <c r="C226" s="3" t="s">
        <v>3526</v>
      </c>
      <c r="E226" s="1" t="s">
        <v>3527</v>
      </c>
      <c r="F226" s="1">
        <v>0.2097</v>
      </c>
      <c r="G226" s="1">
        <v>0.59150000000000003</v>
      </c>
      <c r="H226" s="1">
        <v>-1.6131</v>
      </c>
      <c r="I226" s="1">
        <v>-0.1366</v>
      </c>
      <c r="J226" s="1">
        <v>-0.1721</v>
      </c>
      <c r="K226" s="1">
        <v>5.5199999999999999E-2</v>
      </c>
      <c r="L226" s="1">
        <v>0.64149999999999996</v>
      </c>
      <c r="M226" s="1">
        <v>-1.272</v>
      </c>
      <c r="N226" s="1">
        <v>-0.16900000000000001</v>
      </c>
      <c r="O226" s="1">
        <v>-1.2173</v>
      </c>
      <c r="P226" s="1">
        <v>0.19389999999999999</v>
      </c>
      <c r="Q226" s="1">
        <v>2.7913999999999999</v>
      </c>
      <c r="R226" s="1">
        <v>-0.2276</v>
      </c>
      <c r="S226" s="1">
        <v>-0.41449999999999998</v>
      </c>
      <c r="T226" s="1">
        <v>0.52139999999999997</v>
      </c>
      <c r="U226" s="1">
        <v>7.2700000000000001E-2</v>
      </c>
      <c r="V226" s="1">
        <v>-0.50319999999999998</v>
      </c>
      <c r="W226" s="1">
        <v>0.22220000000000001</v>
      </c>
      <c r="X226" s="1">
        <v>0.33439999999999998</v>
      </c>
      <c r="Y226" s="1">
        <v>-7.5999999999999998E-2</v>
      </c>
      <c r="Z226" s="1">
        <v>0</v>
      </c>
      <c r="AA226" s="1">
        <v>-5.9700000000000003E-2</v>
      </c>
      <c r="AB226" s="1">
        <v>-0.12429999999999999</v>
      </c>
      <c r="AC226" s="1">
        <v>0.11070000000000001</v>
      </c>
      <c r="AD226" s="1">
        <v>-5.67E-2</v>
      </c>
      <c r="AE226" s="1">
        <v>0.69930000000000003</v>
      </c>
      <c r="AF226" s="1">
        <v>0.31519999999999998</v>
      </c>
      <c r="AG226" s="1">
        <v>-0.1234</v>
      </c>
      <c r="AH226" s="1">
        <v>0.69599999999999995</v>
      </c>
      <c r="AI226" s="1">
        <v>0</v>
      </c>
      <c r="AJ226" s="1">
        <v>-0.46629999999999999</v>
      </c>
      <c r="AK226" s="1">
        <v>0.64159999999999995</v>
      </c>
      <c r="AL226" s="1">
        <v>8.6800000000000002E-2</v>
      </c>
      <c r="AM226" s="1">
        <v>0</v>
      </c>
      <c r="AN226" s="1">
        <v>0</v>
      </c>
      <c r="AO226" s="1">
        <v>-0.18720000000000001</v>
      </c>
      <c r="AP226" s="1">
        <v>-0.67579999999999996</v>
      </c>
      <c r="AQ226" s="1">
        <v>-0.1555</v>
      </c>
      <c r="AR226" s="1">
        <v>-0.44969999999999999</v>
      </c>
      <c r="AS226" s="1">
        <v>0.45469999999999999</v>
      </c>
      <c r="AT226" s="1">
        <v>0</v>
      </c>
      <c r="AU226" s="1">
        <v>0.50670000000000004</v>
      </c>
      <c r="AV226" s="1">
        <v>0.57410000000000005</v>
      </c>
      <c r="AW226" s="1">
        <v>-0.57720000000000005</v>
      </c>
      <c r="AX226" s="1">
        <v>8.2600000000000007E-2</v>
      </c>
      <c r="AY226" s="1">
        <v>-0.13469999999999999</v>
      </c>
      <c r="AZ226" s="1">
        <v>-3.6400000000000002E-2</v>
      </c>
      <c r="BA226" s="1">
        <v>-0.1123</v>
      </c>
      <c r="BB226" s="1">
        <v>-0.36480000000000001</v>
      </c>
      <c r="BC226" s="1">
        <v>0</v>
      </c>
      <c r="BD226" s="1">
        <v>-0.12620000000000001</v>
      </c>
      <c r="BE226" s="1">
        <v>-0.71189999999999998</v>
      </c>
      <c r="BF226" s="1">
        <v>1.1167</v>
      </c>
      <c r="BG226" s="1">
        <v>8.3699999999999997E-2</v>
      </c>
      <c r="BH226" s="1">
        <v>-0.21590000000000001</v>
      </c>
      <c r="BI226" s="1">
        <v>-0.38250000000000001</v>
      </c>
      <c r="BJ226" s="1">
        <v>-0.48139999999999999</v>
      </c>
      <c r="BK226" s="1">
        <v>-0.10829999999999999</v>
      </c>
      <c r="BL226" s="1">
        <v>0.22239999999999999</v>
      </c>
      <c r="BM226" s="1">
        <v>-0.15190000000000001</v>
      </c>
      <c r="BN226" s="1">
        <v>0.1111</v>
      </c>
      <c r="BO226" s="1">
        <v>0.37059999999999998</v>
      </c>
      <c r="BP226" s="1">
        <v>1.4907999999999999</v>
      </c>
      <c r="BQ226" s="1">
        <v>-0.93720000000000003</v>
      </c>
      <c r="BR226" s="1">
        <v>-0.37930000000000003</v>
      </c>
      <c r="BS226" s="1">
        <v>-0.38750000000000001</v>
      </c>
      <c r="BT226" s="1">
        <v>-0.1326</v>
      </c>
      <c r="BU226" s="1">
        <v>2.4137</v>
      </c>
      <c r="BV226" s="1">
        <v>-4.1200000000000001E-2</v>
      </c>
      <c r="BW226" s="1">
        <v>-0.1726</v>
      </c>
      <c r="BX226" s="1">
        <v>-0.98270000000000002</v>
      </c>
      <c r="BY226" s="1">
        <v>8.2400000000000001E-2</v>
      </c>
      <c r="BZ226" s="1">
        <v>0.42299999999999999</v>
      </c>
      <c r="CA226" s="1">
        <v>0.60870000000000002</v>
      </c>
      <c r="CB226" s="1">
        <v>-0.69130000000000003</v>
      </c>
      <c r="CC226" s="1">
        <v>-0.29360000000000003</v>
      </c>
      <c r="CD226" s="1">
        <v>0</v>
      </c>
      <c r="CE226" s="1">
        <v>-0.21440000000000001</v>
      </c>
      <c r="CF226" s="1">
        <v>-0.92190000000000005</v>
      </c>
      <c r="CG226" s="1">
        <v>-0.2104</v>
      </c>
      <c r="CH226" s="1">
        <v>8.8599999999999998E-2</v>
      </c>
      <c r="CI226" s="1">
        <v>-0.18229999999999999</v>
      </c>
      <c r="CJ226" s="1">
        <v>0</v>
      </c>
      <c r="CK226" s="1">
        <v>0.1249</v>
      </c>
      <c r="CL226" s="1">
        <v>-0.19070000000000001</v>
      </c>
      <c r="CM226" s="1">
        <v>-0.14560000000000001</v>
      </c>
      <c r="CN226" s="1">
        <v>-0.33139999999999997</v>
      </c>
      <c r="CO226" s="1">
        <v>-0.27089999999999997</v>
      </c>
      <c r="CP226" s="1">
        <v>-0.3553</v>
      </c>
      <c r="CQ226" s="1">
        <v>-8.9700000000000002E-2</v>
      </c>
      <c r="CR226" s="1">
        <v>-0.56979999999999997</v>
      </c>
      <c r="CS226" s="1">
        <v>1.1428</v>
      </c>
      <c r="CT226" s="1">
        <v>0.59489999999999998</v>
      </c>
      <c r="CU226" s="1">
        <v>-0.78849999999999998</v>
      </c>
      <c r="CV226" s="1">
        <v>-6.4500000000000002E-2</v>
      </c>
      <c r="CW226" s="1">
        <v>-0.94430000000000003</v>
      </c>
      <c r="CX226" s="1">
        <v>0.68089999999999995</v>
      </c>
      <c r="CY226" s="1">
        <v>0.62009999999999998</v>
      </c>
      <c r="CZ226" s="1">
        <v>-0.64870000000000005</v>
      </c>
      <c r="DA226" s="1">
        <v>-0.63149999999999995</v>
      </c>
      <c r="DB226" s="1">
        <v>-2.0893999999999999</v>
      </c>
      <c r="DC226" s="1">
        <v>-1.2138</v>
      </c>
      <c r="DD226" s="1">
        <v>-0.74170000000000003</v>
      </c>
      <c r="DE226" s="1">
        <v>-0.3009</v>
      </c>
      <c r="DF226" s="1">
        <v>0.55410000000000004</v>
      </c>
      <c r="DG226" s="1">
        <v>-0.21260000000000001</v>
      </c>
      <c r="DH226" s="1">
        <v>-0.45040000000000002</v>
      </c>
      <c r="DI226" s="1">
        <v>7.3499999999999996E-2</v>
      </c>
      <c r="DJ226" s="1">
        <v>1.9099999999999999E-2</v>
      </c>
      <c r="DK226" s="1">
        <v>7.9600000000000004E-2</v>
      </c>
      <c r="DL226" s="1">
        <v>0.19969999999999999</v>
      </c>
      <c r="DM226" s="1">
        <v>1.77E-2</v>
      </c>
      <c r="DN226" s="1">
        <v>-0.23910000000000001</v>
      </c>
      <c r="DO226" s="1">
        <v>0.1389</v>
      </c>
      <c r="DP226" s="1">
        <v>-0.97560000000000002</v>
      </c>
      <c r="DQ226" s="1">
        <v>9.9299999999999999E-2</v>
      </c>
      <c r="DR226" s="1">
        <v>0.4</v>
      </c>
      <c r="DS226" s="1">
        <v>0.16200000000000001</v>
      </c>
      <c r="DT226" s="1">
        <v>-2.0634999999999999</v>
      </c>
      <c r="DU226" s="1">
        <v>-1.3849</v>
      </c>
      <c r="DV226" s="1">
        <v>-0.46200000000000002</v>
      </c>
      <c r="DW226" s="1">
        <v>0.2152</v>
      </c>
      <c r="DX226" s="1">
        <v>-1.0142</v>
      </c>
      <c r="DY226" s="1">
        <v>-0.35439999999999999</v>
      </c>
      <c r="DZ226" s="1">
        <v>0.34179999999999999</v>
      </c>
      <c r="EA226" s="1">
        <v>-1.294</v>
      </c>
      <c r="EB226" s="1">
        <v>-1.0550999999999999</v>
      </c>
      <c r="EC226" s="1">
        <v>-0.78200000000000003</v>
      </c>
      <c r="ED226" s="1">
        <v>0.43569999999999998</v>
      </c>
      <c r="EE226" s="1">
        <v>0.2364</v>
      </c>
      <c r="EF226" s="1">
        <v>-0.34770000000000001</v>
      </c>
      <c r="EG226" s="1">
        <v>-0.42109999999999997</v>
      </c>
      <c r="EH226" s="1">
        <v>0.74280000000000002</v>
      </c>
      <c r="GI226" s="1">
        <v>1.9313</v>
      </c>
      <c r="HA226" s="1" t="str">
        <f t="shared" si="6"/>
        <v>2018</v>
      </c>
      <c r="HB226" s="1" t="str">
        <f t="shared" si="7"/>
        <v>09</v>
      </c>
    </row>
    <row r="227" spans="1:210">
      <c r="A227" s="3" t="s">
        <v>9</v>
      </c>
      <c r="B227" s="3"/>
      <c r="C227" s="3" t="s">
        <v>3528</v>
      </c>
      <c r="E227" s="1" t="s">
        <v>3528</v>
      </c>
      <c r="F227" s="1">
        <v>-9.2499999999999999E-2</v>
      </c>
      <c r="G227" s="1">
        <v>0.1825</v>
      </c>
      <c r="H227" s="1">
        <v>-1.3736999999999999</v>
      </c>
      <c r="I227" s="1">
        <v>-0.24249999999999999</v>
      </c>
      <c r="J227" s="1">
        <v>0.33579999999999999</v>
      </c>
      <c r="K227" s="1">
        <v>-0.33090000000000003</v>
      </c>
      <c r="L227" s="1">
        <v>0.29499999999999998</v>
      </c>
      <c r="M227" s="1">
        <v>-1.3726</v>
      </c>
      <c r="N227" s="1">
        <v>8.3099999999999993E-2</v>
      </c>
      <c r="O227" s="1">
        <v>-1.2595000000000001</v>
      </c>
      <c r="P227" s="1">
        <v>0.83599999999999997</v>
      </c>
      <c r="Q227" s="1">
        <v>1.7186999999999999</v>
      </c>
      <c r="R227" s="1">
        <v>-0.25059999999999999</v>
      </c>
      <c r="S227" s="1">
        <v>3.56E-2</v>
      </c>
      <c r="T227" s="1">
        <v>3.6700000000000003E-2</v>
      </c>
      <c r="U227" s="1">
        <v>-0.39550000000000002</v>
      </c>
      <c r="V227" s="1">
        <v>-0.59550000000000003</v>
      </c>
      <c r="W227" s="1">
        <v>-0.1603</v>
      </c>
      <c r="X227" s="1">
        <v>0.49580000000000002</v>
      </c>
      <c r="Y227" s="1">
        <v>-0.374</v>
      </c>
      <c r="Z227" s="1">
        <v>-8.2299999999999998E-2</v>
      </c>
      <c r="AA227" s="1">
        <v>0.35560000000000003</v>
      </c>
      <c r="AB227" s="1">
        <v>-0.37540000000000001</v>
      </c>
      <c r="AC227" s="1">
        <v>0.71940000000000004</v>
      </c>
      <c r="AD227" s="1">
        <v>-0.11219999999999999</v>
      </c>
      <c r="AE227" s="1">
        <v>-0.5181</v>
      </c>
      <c r="AF227" s="1">
        <v>0.70420000000000005</v>
      </c>
      <c r="AG227" s="1">
        <v>-0.1241</v>
      </c>
      <c r="AH227" s="1">
        <v>0.45500000000000002</v>
      </c>
      <c r="AI227" s="1">
        <v>-0.77090000000000003</v>
      </c>
      <c r="AJ227" s="1">
        <v>6.6799999999999998E-2</v>
      </c>
      <c r="AK227" s="1">
        <v>-9.1399999999999995E-2</v>
      </c>
      <c r="AL227" s="1">
        <v>-0.16889999999999999</v>
      </c>
      <c r="AM227" s="1">
        <v>1.5266999999999999</v>
      </c>
      <c r="AN227" s="1">
        <v>-0.23139999999999999</v>
      </c>
      <c r="AO227" s="1">
        <v>0.26300000000000001</v>
      </c>
      <c r="AP227" s="1">
        <v>-0.73519999999999996</v>
      </c>
      <c r="AQ227" s="1">
        <v>-0.23269999999999999</v>
      </c>
      <c r="AR227" s="1">
        <v>-0.74109999999999998</v>
      </c>
      <c r="AS227" s="1">
        <v>0.24099999999999999</v>
      </c>
      <c r="AT227" s="1">
        <v>-0.22070000000000001</v>
      </c>
      <c r="AU227" s="1">
        <v>-1.371</v>
      </c>
      <c r="AV227" s="1">
        <v>-0.79659999999999997</v>
      </c>
      <c r="AW227" s="1">
        <v>0.51160000000000005</v>
      </c>
      <c r="AX227" s="1">
        <v>0.28699999999999998</v>
      </c>
      <c r="AY227" s="1">
        <v>-0.2029</v>
      </c>
      <c r="AZ227" s="1">
        <v>-0.25590000000000002</v>
      </c>
      <c r="BA227" s="1">
        <v>-0.33739999999999998</v>
      </c>
      <c r="BB227" s="1">
        <v>-0.58879999999999999</v>
      </c>
      <c r="BC227" s="1">
        <v>0.1583</v>
      </c>
      <c r="BD227" s="1">
        <v>0.25340000000000001</v>
      </c>
      <c r="BE227" s="1">
        <v>-0.53490000000000004</v>
      </c>
      <c r="BF227" s="1">
        <v>1.4097999999999999</v>
      </c>
      <c r="BG227" s="1">
        <v>-0.24590000000000001</v>
      </c>
      <c r="BH227" s="1">
        <v>-7.2700000000000001E-2</v>
      </c>
      <c r="BI227" s="1">
        <v>0.56469999999999998</v>
      </c>
      <c r="BJ227" s="1">
        <v>-6.93E-2</v>
      </c>
      <c r="BK227" s="1">
        <v>-0.25259999999999999</v>
      </c>
      <c r="BL227" s="1">
        <v>-0.1109</v>
      </c>
      <c r="BM227" s="1">
        <v>0.30459999999999998</v>
      </c>
      <c r="BN227" s="1">
        <v>0.41930000000000001</v>
      </c>
      <c r="BO227" s="1">
        <v>-7.3800000000000004E-2</v>
      </c>
      <c r="BP227" s="1">
        <v>0.30399999999999999</v>
      </c>
      <c r="BQ227" s="1">
        <v>-0.217</v>
      </c>
      <c r="BR227" s="1">
        <v>-0.94869999999999999</v>
      </c>
      <c r="BS227" s="1">
        <v>-0.63249999999999995</v>
      </c>
      <c r="BT227" s="1">
        <v>0</v>
      </c>
      <c r="BU227" s="1">
        <v>-1.4975000000000001</v>
      </c>
      <c r="BV227" s="1">
        <v>0.16550000000000001</v>
      </c>
      <c r="BW227" s="1">
        <v>1.0159</v>
      </c>
      <c r="BX227" s="1">
        <v>1.2055</v>
      </c>
      <c r="BY227" s="1">
        <v>-1.0019</v>
      </c>
      <c r="BZ227" s="1">
        <v>-0.36909999999999998</v>
      </c>
      <c r="CA227" s="1">
        <v>-0.66110000000000002</v>
      </c>
      <c r="CB227" s="1">
        <v>-0.14849999999999999</v>
      </c>
      <c r="CC227" s="1">
        <v>-0.57550000000000001</v>
      </c>
      <c r="CD227" s="1">
        <v>0.2457</v>
      </c>
      <c r="CE227" s="1">
        <v>0.92559999999999998</v>
      </c>
      <c r="CF227" s="1">
        <v>1.2286999999999999</v>
      </c>
      <c r="CG227" s="1">
        <v>-1.1758</v>
      </c>
      <c r="CH227" s="1">
        <v>-4.3799999999999999E-2</v>
      </c>
      <c r="CI227" s="1">
        <v>6.13E-2</v>
      </c>
      <c r="CJ227" s="1">
        <v>-0.26740000000000003</v>
      </c>
      <c r="CK227" s="1">
        <v>-0.68830000000000002</v>
      </c>
      <c r="CL227" s="1">
        <v>0.1163</v>
      </c>
      <c r="CM227" s="1">
        <v>0.54930000000000001</v>
      </c>
      <c r="CN227" s="1">
        <v>0.87150000000000005</v>
      </c>
      <c r="CO227" s="1">
        <v>0.27179999999999999</v>
      </c>
      <c r="CP227" s="1">
        <v>-0.15060000000000001</v>
      </c>
      <c r="CQ227" s="1">
        <v>8.9399999999999993E-2</v>
      </c>
      <c r="CR227" s="1">
        <v>0.47699999999999998</v>
      </c>
      <c r="CS227" s="1">
        <v>0.56169999999999998</v>
      </c>
      <c r="CT227" s="1">
        <v>0.9708</v>
      </c>
      <c r="CU227" s="1">
        <v>-0.69099999999999995</v>
      </c>
      <c r="CV227" s="1">
        <v>1.0308999999999999</v>
      </c>
      <c r="CW227" s="1">
        <v>-0.99650000000000005</v>
      </c>
      <c r="CX227" s="1">
        <v>0.63380000000000003</v>
      </c>
      <c r="CY227" s="1">
        <v>0.51670000000000005</v>
      </c>
      <c r="CZ227" s="1">
        <v>0.15029999999999999</v>
      </c>
      <c r="DA227" s="1">
        <v>-0.53190000000000004</v>
      </c>
      <c r="DB227" s="1">
        <v>-0.73309999999999997</v>
      </c>
      <c r="DC227" s="1">
        <v>-1.7372000000000001</v>
      </c>
      <c r="DD227" s="1">
        <v>6.6900000000000001E-2</v>
      </c>
      <c r="DE227" s="1">
        <v>0.55410000000000004</v>
      </c>
      <c r="DF227" s="1">
        <v>0.46339999999999998</v>
      </c>
      <c r="DG227" s="1">
        <v>-2.23E-2</v>
      </c>
      <c r="DH227" s="1">
        <v>0.70669999999999999</v>
      </c>
      <c r="DI227" s="1">
        <v>0.27779999999999999</v>
      </c>
      <c r="DJ227" s="1">
        <v>1.0729</v>
      </c>
      <c r="DK227" s="1">
        <v>1.0740000000000001</v>
      </c>
      <c r="DL227" s="1">
        <v>0.95640000000000003</v>
      </c>
      <c r="DM227" s="1">
        <v>0.42599999999999999</v>
      </c>
      <c r="DN227" s="1">
        <v>-0.32769999999999999</v>
      </c>
      <c r="DO227" s="1">
        <v>0.1729</v>
      </c>
      <c r="DP227" s="1">
        <v>-1.3442000000000001</v>
      </c>
      <c r="DQ227" s="1">
        <v>0.1951</v>
      </c>
      <c r="DR227" s="1">
        <v>0.3417</v>
      </c>
      <c r="DS227" s="1">
        <v>0.3281</v>
      </c>
      <c r="DT227" s="1">
        <v>-1.0281</v>
      </c>
      <c r="DU227" s="1">
        <v>-1.3358000000000001</v>
      </c>
      <c r="DV227" s="1">
        <v>-0.4587</v>
      </c>
      <c r="DW227" s="1">
        <v>-0.69140000000000001</v>
      </c>
      <c r="DX227" s="1">
        <v>-0.4178</v>
      </c>
      <c r="DY227" s="1">
        <v>-0.29559999999999997</v>
      </c>
      <c r="DZ227" s="1">
        <v>-0.39300000000000002</v>
      </c>
      <c r="EA227" s="1">
        <v>-0.31809999999999999</v>
      </c>
      <c r="EB227" s="1">
        <v>-0.95130000000000003</v>
      </c>
      <c r="EC227" s="1">
        <v>-0.34139999999999998</v>
      </c>
      <c r="ED227" s="1">
        <v>-0.31979999999999997</v>
      </c>
      <c r="EE227" s="1">
        <v>0.25850000000000001</v>
      </c>
      <c r="EF227" s="1">
        <v>-6.9000000000000006E-2</v>
      </c>
      <c r="EG227" s="1">
        <v>0.35620000000000002</v>
      </c>
      <c r="EH227" s="1">
        <v>0.51480000000000004</v>
      </c>
      <c r="GI227" s="1">
        <v>1.4429000000000001</v>
      </c>
      <c r="HA227" s="1" t="str">
        <f t="shared" si="6"/>
        <v>2018</v>
      </c>
      <c r="HB227" s="1" t="str">
        <f t="shared" si="7"/>
        <v>09</v>
      </c>
    </row>
    <row r="228" spans="1:210">
      <c r="A228" s="3" t="s">
        <v>9</v>
      </c>
      <c r="B228" s="3"/>
      <c r="C228" s="3" t="s">
        <v>3529</v>
      </c>
      <c r="E228" s="1" t="s">
        <v>3530</v>
      </c>
      <c r="F228" s="1">
        <v>-0.15</v>
      </c>
      <c r="G228" s="1">
        <v>0.14949999999999999</v>
      </c>
      <c r="H228" s="1">
        <v>-1.0398000000000001</v>
      </c>
      <c r="I228" s="1">
        <v>-0.2137</v>
      </c>
      <c r="J228" s="1">
        <v>-4.1099999999999998E-2</v>
      </c>
      <c r="K228" s="1">
        <v>-0.22009999999999999</v>
      </c>
      <c r="L228" s="1">
        <v>0.219</v>
      </c>
      <c r="M228" s="1">
        <v>-1.1246</v>
      </c>
      <c r="N228" s="1">
        <v>-0.71970000000000001</v>
      </c>
      <c r="O228" s="1">
        <v>-1.7067000000000001</v>
      </c>
      <c r="P228" s="1">
        <v>1.4147000000000001</v>
      </c>
      <c r="Q228" s="1">
        <v>0</v>
      </c>
      <c r="R228" s="1">
        <v>-0.24979999999999999</v>
      </c>
      <c r="S228" s="1">
        <v>-0.1062</v>
      </c>
      <c r="T228" s="1">
        <v>0.5917</v>
      </c>
      <c r="U228" s="1">
        <v>0.2175</v>
      </c>
      <c r="V228" s="1">
        <v>-4.9799999999999997E-2</v>
      </c>
      <c r="W228" s="1">
        <v>0.58040000000000003</v>
      </c>
      <c r="X228" s="1">
        <v>0.99660000000000004</v>
      </c>
      <c r="Y228" s="1">
        <v>-0.19819999999999999</v>
      </c>
      <c r="Z228" s="1">
        <v>8.2699999999999996E-2</v>
      </c>
      <c r="AA228" s="1">
        <v>0.38550000000000001</v>
      </c>
      <c r="AB228" s="1">
        <v>-0.125</v>
      </c>
      <c r="AC228" s="1">
        <v>0.1103</v>
      </c>
      <c r="AD228" s="1">
        <v>0.50839999999999996</v>
      </c>
      <c r="AE228" s="1">
        <v>0.86950000000000005</v>
      </c>
      <c r="AF228" s="1">
        <v>0.54810000000000003</v>
      </c>
      <c r="AG228" s="1">
        <v>-0.124</v>
      </c>
      <c r="AH228" s="1">
        <v>0.7954</v>
      </c>
      <c r="AI228" s="1">
        <v>4.5199999999999997E-2</v>
      </c>
      <c r="AJ228" s="1">
        <v>-0.26769999999999999</v>
      </c>
      <c r="AK228" s="1">
        <v>1.0978000000000001</v>
      </c>
      <c r="AL228" s="1">
        <v>8.3799999999999999E-2</v>
      </c>
      <c r="AM228" s="1">
        <v>1.1363000000000001</v>
      </c>
      <c r="AN228" s="1">
        <v>0.1845</v>
      </c>
      <c r="AO228" s="1">
        <v>0.4874</v>
      </c>
      <c r="AP228" s="1">
        <v>5.6300000000000003E-2</v>
      </c>
      <c r="AQ228" s="1">
        <v>-0.62160000000000004</v>
      </c>
      <c r="AR228" s="1">
        <v>-0.29609999999999997</v>
      </c>
      <c r="AS228" s="1">
        <v>-0.27229999999999999</v>
      </c>
      <c r="AT228" s="1">
        <v>0.1109</v>
      </c>
      <c r="AU228" s="1">
        <v>-0.41870000000000002</v>
      </c>
      <c r="AV228" s="1">
        <v>0.1197</v>
      </c>
      <c r="AW228" s="1">
        <v>-7.2499999999999995E-2</v>
      </c>
      <c r="AX228" s="1">
        <v>0.32819999999999999</v>
      </c>
      <c r="AY228" s="1">
        <v>-6.7599999999999993E-2</v>
      </c>
      <c r="AZ228" s="1">
        <v>0.36249999999999999</v>
      </c>
      <c r="BA228" s="1">
        <v>0</v>
      </c>
      <c r="BB228" s="1">
        <v>0.1386</v>
      </c>
      <c r="BC228" s="1">
        <v>0.15920000000000001</v>
      </c>
      <c r="BD228" s="1">
        <v>0.84450000000000003</v>
      </c>
      <c r="BE228" s="1">
        <v>-0.28339999999999999</v>
      </c>
      <c r="BF228" s="1">
        <v>1.3405</v>
      </c>
      <c r="BG228" s="1">
        <v>-8.1100000000000005E-2</v>
      </c>
      <c r="BH228" s="1">
        <v>-0.14610000000000001</v>
      </c>
      <c r="BI228" s="1">
        <v>-1.2982</v>
      </c>
      <c r="BJ228" s="1">
        <v>0.27950000000000003</v>
      </c>
      <c r="BK228" s="1">
        <v>-0.71889999999999998</v>
      </c>
      <c r="BL228" s="1">
        <v>-0.3322</v>
      </c>
      <c r="BM228" s="1">
        <v>0.5343</v>
      </c>
      <c r="BN228" s="1">
        <v>1.8080000000000001</v>
      </c>
      <c r="BO228" s="1">
        <v>-0.96289999999999998</v>
      </c>
      <c r="BP228" s="1">
        <v>2.3167</v>
      </c>
      <c r="BQ228" s="1">
        <v>-1.0852999999999999</v>
      </c>
      <c r="BR228" s="1">
        <v>-0.33310000000000001</v>
      </c>
      <c r="BS228" s="1">
        <v>-0.43830000000000002</v>
      </c>
      <c r="BT228" s="1">
        <v>-0.13469999999999999</v>
      </c>
      <c r="BU228" s="1">
        <v>-3.5352999999999999</v>
      </c>
      <c r="BV228" s="1">
        <v>1.4397</v>
      </c>
      <c r="BW228" s="1">
        <v>-0.248</v>
      </c>
      <c r="BX228" s="1">
        <v>-0.67310000000000003</v>
      </c>
      <c r="BY228" s="1">
        <v>0.35420000000000001</v>
      </c>
      <c r="BZ228" s="1">
        <v>0.1588</v>
      </c>
      <c r="CA228" s="1">
        <v>0.44390000000000002</v>
      </c>
      <c r="CB228" s="1">
        <v>-0.5917</v>
      </c>
      <c r="CC228" s="1">
        <v>-0.42730000000000001</v>
      </c>
      <c r="CD228" s="1">
        <v>-0.1234</v>
      </c>
      <c r="CE228" s="1">
        <v>-0.44750000000000001</v>
      </c>
      <c r="CF228" s="1">
        <v>-1.6906000000000001</v>
      </c>
      <c r="CG228" s="1">
        <v>-0.11169999999999999</v>
      </c>
      <c r="CH228" s="1">
        <v>-0.21840000000000001</v>
      </c>
      <c r="CI228" s="1">
        <v>-0.18479999999999999</v>
      </c>
      <c r="CJ228" s="1">
        <v>-0.13339999999999999</v>
      </c>
      <c r="CK228" s="1">
        <v>0.31440000000000001</v>
      </c>
      <c r="CL228" s="1">
        <v>-4.1599999999999998E-2</v>
      </c>
      <c r="CM228" s="1">
        <v>-2.4E-2</v>
      </c>
      <c r="CN228" s="1">
        <v>-0.16969999999999999</v>
      </c>
      <c r="CO228" s="1">
        <v>-0.44850000000000001</v>
      </c>
      <c r="CP228" s="1">
        <v>-0.80159999999999998</v>
      </c>
      <c r="CQ228" s="1">
        <v>0.17879999999999999</v>
      </c>
      <c r="CR228" s="1">
        <v>-0.37840000000000001</v>
      </c>
      <c r="CS228" s="1">
        <v>0.81920000000000004</v>
      </c>
      <c r="CT228" s="1">
        <v>-0.9667</v>
      </c>
      <c r="CU228" s="1">
        <v>9.8900000000000002E-2</v>
      </c>
      <c r="CV228" s="1">
        <v>-0.25600000000000001</v>
      </c>
      <c r="CW228" s="1">
        <v>-0.79759999999999998</v>
      </c>
      <c r="CX228" s="1">
        <v>0.63319999999999999</v>
      </c>
      <c r="CY228" s="1">
        <v>0.25769999999999998</v>
      </c>
      <c r="CZ228" s="1">
        <v>-0.74729999999999996</v>
      </c>
      <c r="DA228" s="1">
        <v>-0.46589999999999998</v>
      </c>
      <c r="DB228" s="1">
        <v>-2.1728000000000001</v>
      </c>
      <c r="DC228" s="1">
        <v>1.0828</v>
      </c>
      <c r="DD228" s="1">
        <v>-1.4665999999999999</v>
      </c>
      <c r="DE228" s="1">
        <v>0.25069999999999998</v>
      </c>
      <c r="DF228" s="1">
        <v>0.23050000000000001</v>
      </c>
      <c r="DG228" s="1">
        <v>-0.11840000000000001</v>
      </c>
      <c r="DH228" s="1">
        <v>-0.37409999999999999</v>
      </c>
      <c r="DI228" s="1">
        <v>0.28260000000000002</v>
      </c>
      <c r="DJ228" s="1">
        <v>-0.4204</v>
      </c>
      <c r="DK228" s="1">
        <v>-7.1800000000000003E-2</v>
      </c>
      <c r="DL228" s="1">
        <v>7.9000000000000001E-2</v>
      </c>
      <c r="DM228" s="1">
        <v>-0.47310000000000002</v>
      </c>
      <c r="DN228" s="1">
        <v>-0.53620000000000001</v>
      </c>
      <c r="DO228" s="1">
        <v>6.5100000000000005E-2</v>
      </c>
      <c r="DP228" s="1">
        <v>-0.91210000000000002</v>
      </c>
      <c r="DQ228" s="1">
        <v>0.1454</v>
      </c>
      <c r="DR228" s="1">
        <v>0.43580000000000002</v>
      </c>
      <c r="DS228" s="1">
        <v>0.26819999999999999</v>
      </c>
      <c r="DT228" s="1">
        <v>-1.0582</v>
      </c>
      <c r="DU228" s="1">
        <v>-1.4278</v>
      </c>
      <c r="DV228" s="1">
        <v>-0.50470000000000004</v>
      </c>
      <c r="DW228" s="1">
        <v>-0.42749999999999999</v>
      </c>
      <c r="DX228" s="1">
        <v>0.13880000000000001</v>
      </c>
      <c r="DY228" s="1">
        <v>0.1182</v>
      </c>
      <c r="DZ228" s="1">
        <v>0.1128</v>
      </c>
      <c r="EA228" s="1">
        <v>-0.78569999999999995</v>
      </c>
      <c r="EB228" s="1">
        <v>-0.25130000000000002</v>
      </c>
      <c r="EC228" s="1">
        <v>-0.53469999999999995</v>
      </c>
      <c r="ED228" s="1">
        <v>-0.42680000000000001</v>
      </c>
      <c r="EE228" s="1">
        <v>-0.05</v>
      </c>
      <c r="EF228" s="1">
        <v>-0.25059999999999999</v>
      </c>
      <c r="EG228" s="1">
        <v>-0.42959999999999998</v>
      </c>
      <c r="EH228" s="1">
        <v>0.33350000000000002</v>
      </c>
      <c r="GI228" s="1">
        <v>2.2805</v>
      </c>
      <c r="HA228" s="1" t="str">
        <f t="shared" si="6"/>
        <v>2018</v>
      </c>
      <c r="HB228" s="1" t="str">
        <f t="shared" si="7"/>
        <v>09</v>
      </c>
    </row>
    <row r="229" spans="1:210">
      <c r="A229" s="3" t="s">
        <v>9</v>
      </c>
      <c r="B229" s="3"/>
      <c r="C229" s="3" t="s">
        <v>3531</v>
      </c>
      <c r="E229" s="1" t="s">
        <v>3531</v>
      </c>
      <c r="F229" s="1">
        <v>-0.28649999999999998</v>
      </c>
      <c r="G229" s="1">
        <v>-0.17829999999999999</v>
      </c>
      <c r="H229" s="1">
        <v>-1.7452000000000001</v>
      </c>
      <c r="I229" s="1">
        <v>-0.42309999999999998</v>
      </c>
      <c r="J229" s="1">
        <v>0.20430000000000001</v>
      </c>
      <c r="K229" s="1">
        <v>-5.5E-2</v>
      </c>
      <c r="L229" s="1">
        <v>0.25490000000000002</v>
      </c>
      <c r="M229" s="1">
        <v>-1.377</v>
      </c>
      <c r="N229" s="1">
        <v>0.36770000000000003</v>
      </c>
      <c r="O229" s="1">
        <v>-1.0989</v>
      </c>
      <c r="P229" s="1">
        <v>1.9845999999999999</v>
      </c>
      <c r="Q229" s="1">
        <v>-0.60150000000000003</v>
      </c>
      <c r="R229" s="1">
        <v>-0.248</v>
      </c>
      <c r="S229" s="1">
        <v>-0.1056</v>
      </c>
      <c r="T229" s="1">
        <v>0.95440000000000003</v>
      </c>
      <c r="U229" s="1">
        <v>0.61119999999999997</v>
      </c>
      <c r="V229" s="1">
        <v>0</v>
      </c>
      <c r="W229" s="1">
        <v>0.13900000000000001</v>
      </c>
      <c r="X229" s="1">
        <v>0.98839999999999995</v>
      </c>
      <c r="Y229" s="1">
        <v>-9.8199999999999996E-2</v>
      </c>
      <c r="Z229" s="1">
        <v>8.3099999999999993E-2</v>
      </c>
      <c r="AA229" s="1">
        <v>2.0156999999999998</v>
      </c>
      <c r="AB229" s="1">
        <v>-0.87929999999999997</v>
      </c>
      <c r="AC229" s="1">
        <v>-0.1105</v>
      </c>
      <c r="AD229" s="1">
        <v>0.78290000000000004</v>
      </c>
      <c r="AE229" s="1">
        <v>1.8932</v>
      </c>
      <c r="AF229" s="1">
        <v>2.0817000000000001</v>
      </c>
      <c r="AG229" s="1">
        <v>-0.99870000000000003</v>
      </c>
      <c r="AH229" s="1">
        <v>0.78649999999999998</v>
      </c>
      <c r="AI229" s="1">
        <v>0.75649999999999995</v>
      </c>
      <c r="AJ229" s="1">
        <v>-0.60599999999999998</v>
      </c>
      <c r="AK229" s="1">
        <v>0.81189999999999996</v>
      </c>
      <c r="AL229" s="1">
        <v>8.3000000000000004E-2</v>
      </c>
      <c r="AM229" s="1">
        <v>0.3745</v>
      </c>
      <c r="AN229" s="1">
        <v>0.41149999999999998</v>
      </c>
      <c r="AO229" s="1">
        <v>0.33589999999999998</v>
      </c>
      <c r="AP229" s="1">
        <v>0.19600000000000001</v>
      </c>
      <c r="AQ229" s="1">
        <v>-0.38969999999999999</v>
      </c>
      <c r="AR229" s="1">
        <v>0.29320000000000002</v>
      </c>
      <c r="AS229" s="1">
        <v>2.5977999999999999</v>
      </c>
      <c r="AT229" s="1">
        <v>-0.89080000000000004</v>
      </c>
      <c r="AU229" s="1">
        <v>-4.19E-2</v>
      </c>
      <c r="AV229" s="1">
        <v>0.63270000000000004</v>
      </c>
      <c r="AW229" s="1">
        <v>-0.5776</v>
      </c>
      <c r="AX229" s="1">
        <v>2.1431</v>
      </c>
      <c r="AY229" s="1">
        <v>-0.9536</v>
      </c>
      <c r="AZ229" s="1">
        <v>0.36099999999999999</v>
      </c>
      <c r="BA229" s="1">
        <v>0.33329999999999999</v>
      </c>
      <c r="BB229" s="1">
        <v>0.6341</v>
      </c>
      <c r="BC229" s="1">
        <v>-0.23960000000000001</v>
      </c>
      <c r="BD229" s="1">
        <v>1.3445</v>
      </c>
      <c r="BE229" s="1">
        <v>-0.38819999999999999</v>
      </c>
      <c r="BF229" s="1">
        <v>1.3896999999999999</v>
      </c>
      <c r="BG229" s="1">
        <v>8.0399999999999999E-2</v>
      </c>
      <c r="BH229" s="1">
        <v>-0.14680000000000001</v>
      </c>
      <c r="BI229" s="1">
        <v>1.6308</v>
      </c>
      <c r="BJ229" s="1">
        <v>-1.1879</v>
      </c>
      <c r="BK229" s="1">
        <v>-0.50429999999999997</v>
      </c>
      <c r="BL229" s="1">
        <v>-0.33250000000000002</v>
      </c>
      <c r="BM229" s="1">
        <v>0.30459999999999998</v>
      </c>
      <c r="BN229" s="1">
        <v>2.3978000000000002</v>
      </c>
      <c r="BO229" s="1">
        <v>-0.97230000000000005</v>
      </c>
      <c r="BP229" s="1">
        <v>1.698</v>
      </c>
      <c r="BQ229" s="1">
        <v>-0.6603</v>
      </c>
      <c r="BR229" s="1">
        <v>-0.1898</v>
      </c>
      <c r="BS229" s="1">
        <v>-0.31009999999999999</v>
      </c>
      <c r="BT229" s="1">
        <v>-0.1353</v>
      </c>
      <c r="BU229" s="1">
        <v>-1.0451999999999999</v>
      </c>
      <c r="BV229" s="1">
        <v>-4.0399999999999998E-2</v>
      </c>
      <c r="BW229" s="1">
        <v>0.1449</v>
      </c>
      <c r="BX229" s="1">
        <v>2.1999999999999999E-2</v>
      </c>
      <c r="BY229" s="1">
        <v>-1.5E-3</v>
      </c>
      <c r="BZ229" s="1">
        <v>0.36990000000000001</v>
      </c>
      <c r="CA229" s="1">
        <v>0.55300000000000005</v>
      </c>
      <c r="CB229" s="1">
        <v>-0.59250000000000003</v>
      </c>
      <c r="CC229" s="1">
        <v>0</v>
      </c>
      <c r="CD229" s="1">
        <v>-0.37219999999999998</v>
      </c>
      <c r="CE229" s="1">
        <v>8.4900000000000003E-2</v>
      </c>
      <c r="CF229" s="1">
        <v>-0.60899999999999999</v>
      </c>
      <c r="CG229" s="1">
        <v>-0.61619999999999997</v>
      </c>
      <c r="CH229" s="1">
        <v>-0.217</v>
      </c>
      <c r="CI229" s="1">
        <v>-0.2475</v>
      </c>
      <c r="CJ229" s="1">
        <v>-0.61970000000000003</v>
      </c>
      <c r="CK229" s="1">
        <v>1.2602</v>
      </c>
      <c r="CL229" s="1">
        <v>-0.23</v>
      </c>
      <c r="CM229" s="1">
        <v>-0.26390000000000002</v>
      </c>
      <c r="CN229" s="1">
        <v>-0.1434</v>
      </c>
      <c r="CO229" s="1">
        <v>-0.78990000000000005</v>
      </c>
      <c r="CP229" s="1">
        <v>0.39860000000000001</v>
      </c>
      <c r="CQ229" s="1">
        <v>0.13370000000000001</v>
      </c>
      <c r="CR229" s="1">
        <v>-1.1369</v>
      </c>
      <c r="CS229" s="1">
        <v>1.9259999999999999</v>
      </c>
      <c r="CT229" s="1">
        <v>-0.1086</v>
      </c>
      <c r="CU229" s="1">
        <v>-0.49159999999999998</v>
      </c>
      <c r="CV229" s="1">
        <v>-0.3861</v>
      </c>
      <c r="CW229" s="1">
        <v>-0.1492</v>
      </c>
      <c r="CX229" s="1">
        <v>0.82720000000000005</v>
      </c>
      <c r="CY229" s="1">
        <v>0.15479999999999999</v>
      </c>
      <c r="CZ229" s="1">
        <v>-1.1482000000000001</v>
      </c>
      <c r="DA229" s="1">
        <v>-0.89670000000000005</v>
      </c>
      <c r="DB229" s="1">
        <v>-2.0358000000000001</v>
      </c>
      <c r="DC229" s="1">
        <v>0.749</v>
      </c>
      <c r="DD229" s="1">
        <v>-0.80800000000000005</v>
      </c>
      <c r="DE229" s="1">
        <v>0</v>
      </c>
      <c r="DF229" s="1">
        <v>0.156</v>
      </c>
      <c r="DG229" s="1">
        <v>-0.3231</v>
      </c>
      <c r="DH229" s="1">
        <v>0.14749999999999999</v>
      </c>
      <c r="DI229" s="1">
        <v>0.20979999999999999</v>
      </c>
      <c r="DJ229" s="1">
        <v>7.1400000000000005E-2</v>
      </c>
      <c r="DK229" s="1">
        <v>0.37290000000000001</v>
      </c>
      <c r="DL229" s="1">
        <v>0.41959999999999997</v>
      </c>
      <c r="DM229" s="1">
        <v>0.1588</v>
      </c>
      <c r="DN229" s="1">
        <v>-0.2177</v>
      </c>
      <c r="DO229" s="1">
        <v>0.186</v>
      </c>
      <c r="DP229" s="1">
        <v>-1.4278</v>
      </c>
      <c r="DQ229" s="1">
        <v>0.38619999999999999</v>
      </c>
      <c r="DR229" s="1">
        <v>0.66469999999999996</v>
      </c>
      <c r="DS229" s="1">
        <v>6.1000000000000004E-3</v>
      </c>
      <c r="DT229" s="1">
        <v>-1.0004999999999999</v>
      </c>
      <c r="DU229" s="1">
        <v>-0.76400000000000001</v>
      </c>
      <c r="DV229" s="1">
        <v>-0.14979999999999999</v>
      </c>
      <c r="DW229" s="1">
        <v>0.96199999999999997</v>
      </c>
      <c r="DX229" s="1">
        <v>1.0671999999999999</v>
      </c>
      <c r="DY229" s="1">
        <v>-0.29459999999999997</v>
      </c>
      <c r="DZ229" s="1">
        <v>0.55920000000000003</v>
      </c>
      <c r="EA229" s="1">
        <v>-1.099</v>
      </c>
      <c r="EB229" s="1">
        <v>-1.0516000000000001</v>
      </c>
      <c r="EC229" s="1">
        <v>-0.24329999999999999</v>
      </c>
      <c r="ED229" s="1">
        <v>0.47689999999999999</v>
      </c>
      <c r="EE229" s="1">
        <v>0.1303</v>
      </c>
      <c r="EF229" s="1">
        <v>-0.28770000000000001</v>
      </c>
      <c r="EG229" s="1">
        <v>-0.15740000000000001</v>
      </c>
      <c r="EH229" s="1">
        <v>3.3599999999999998E-2</v>
      </c>
      <c r="GI229" s="1">
        <v>3.1137000000000001</v>
      </c>
      <c r="HA229" s="1" t="str">
        <f t="shared" si="6"/>
        <v>2018</v>
      </c>
      <c r="HB229" s="1" t="str">
        <f t="shared" si="7"/>
        <v>09</v>
      </c>
    </row>
    <row r="230" spans="1:210">
      <c r="A230" s="3" t="s">
        <v>9</v>
      </c>
      <c r="B230" s="3"/>
      <c r="C230" s="3" t="s">
        <v>3532</v>
      </c>
      <c r="E230" s="1" t="s">
        <v>3533</v>
      </c>
      <c r="F230" s="1">
        <v>-0.12620000000000001</v>
      </c>
      <c r="G230" s="1">
        <v>-0.55979999999999996</v>
      </c>
      <c r="H230" s="1">
        <v>-1.5754999999999999</v>
      </c>
      <c r="I230" s="1">
        <v>-1.2226999999999999</v>
      </c>
      <c r="J230" s="1">
        <v>-0.68710000000000004</v>
      </c>
      <c r="K230" s="1">
        <v>-0.54339999999999999</v>
      </c>
      <c r="L230" s="1">
        <v>-0.25269999999999998</v>
      </c>
      <c r="M230" s="1">
        <v>-1.8255999999999999</v>
      </c>
      <c r="N230" s="1">
        <v>-0.64680000000000004</v>
      </c>
      <c r="O230" s="1">
        <v>-1.5746</v>
      </c>
      <c r="P230" s="1">
        <v>0.1867</v>
      </c>
      <c r="Q230" s="1">
        <v>-0.45069999999999999</v>
      </c>
      <c r="R230" s="1">
        <v>-0.74490000000000001</v>
      </c>
      <c r="S230" s="1">
        <v>-0.42109999999999997</v>
      </c>
      <c r="T230" s="1">
        <v>-0.71809999999999996</v>
      </c>
      <c r="U230" s="1">
        <v>-1.0876999999999999</v>
      </c>
      <c r="V230" s="1">
        <v>-1.5458000000000001</v>
      </c>
      <c r="W230" s="1">
        <v>-0.27860000000000001</v>
      </c>
      <c r="X230" s="1">
        <v>-0.96930000000000005</v>
      </c>
      <c r="Y230" s="1">
        <v>-0.24410000000000001</v>
      </c>
      <c r="Z230" s="1">
        <v>8.3500000000000005E-2</v>
      </c>
      <c r="AA230" s="1">
        <v>-1.2816000000000001</v>
      </c>
      <c r="AB230" s="1">
        <v>0.64349999999999996</v>
      </c>
      <c r="AC230" s="1">
        <v>0.66479999999999995</v>
      </c>
      <c r="AD230" s="1">
        <v>-1.1444000000000001</v>
      </c>
      <c r="AE230" s="1">
        <v>-1.34</v>
      </c>
      <c r="AF230" s="1">
        <v>-1.3225</v>
      </c>
      <c r="AG230" s="1">
        <v>0.70330000000000004</v>
      </c>
      <c r="AH230" s="1">
        <v>-0.88</v>
      </c>
      <c r="AI230" s="1">
        <v>-0.65269999999999995</v>
      </c>
      <c r="AJ230" s="1">
        <v>-0.13619999999999999</v>
      </c>
      <c r="AK230" s="1">
        <v>0.1774</v>
      </c>
      <c r="AL230" s="1">
        <v>-1.5509999999999999</v>
      </c>
      <c r="AM230" s="1">
        <v>-1.107</v>
      </c>
      <c r="AN230" s="1">
        <v>9.06E-2</v>
      </c>
      <c r="AO230" s="1">
        <v>0.48449999999999999</v>
      </c>
      <c r="AP230" s="1">
        <v>-0.19470000000000001</v>
      </c>
      <c r="AQ230" s="1">
        <v>-0.54769999999999996</v>
      </c>
      <c r="AR230" s="1">
        <v>-1.0490999999999999</v>
      </c>
      <c r="AS230" s="1">
        <v>-1.2109000000000001</v>
      </c>
      <c r="AT230" s="1">
        <v>0.45810000000000001</v>
      </c>
      <c r="AU230" s="1">
        <v>-0.1661</v>
      </c>
      <c r="AV230" s="1">
        <v>0.38669999999999999</v>
      </c>
      <c r="AW230" s="1">
        <v>-0.8</v>
      </c>
      <c r="AX230" s="1">
        <v>-1.2325999999999999</v>
      </c>
      <c r="AY230" s="1">
        <v>0.55740000000000001</v>
      </c>
      <c r="AZ230" s="1">
        <v>-0.1794</v>
      </c>
      <c r="BA230" s="1">
        <v>0.1103</v>
      </c>
      <c r="BB230" s="1">
        <v>-0.51500000000000001</v>
      </c>
      <c r="BC230" s="1">
        <v>0.40289999999999998</v>
      </c>
      <c r="BD230" s="1">
        <v>1.2432000000000001</v>
      </c>
      <c r="BE230" s="1">
        <v>-0.87709999999999999</v>
      </c>
      <c r="BF230" s="1">
        <v>0.46800000000000003</v>
      </c>
      <c r="BG230" s="1">
        <v>-0.1593</v>
      </c>
      <c r="BH230" s="1">
        <v>0</v>
      </c>
      <c r="BI230" s="1">
        <v>-0.88490000000000002</v>
      </c>
      <c r="BJ230" s="1">
        <v>0.71530000000000005</v>
      </c>
      <c r="BK230" s="1">
        <v>-0.57689999999999997</v>
      </c>
      <c r="BL230" s="1">
        <v>-0.22170000000000001</v>
      </c>
      <c r="BM230" s="1">
        <v>7.6200000000000004E-2</v>
      </c>
      <c r="BN230" s="1">
        <v>0.66220000000000001</v>
      </c>
      <c r="BO230" s="1">
        <v>-0.45479999999999998</v>
      </c>
      <c r="BP230" s="1">
        <v>0.75</v>
      </c>
      <c r="BQ230" s="1">
        <v>-0.14910000000000001</v>
      </c>
      <c r="BR230" s="1">
        <v>-0.94740000000000002</v>
      </c>
      <c r="BS230" s="1">
        <v>-0.55310000000000004</v>
      </c>
      <c r="BT230" s="1">
        <v>-0.1358</v>
      </c>
      <c r="BU230" s="1">
        <v>-0.71299999999999997</v>
      </c>
      <c r="BV230" s="1">
        <v>0.80640000000000001</v>
      </c>
      <c r="BW230" s="1">
        <v>0.81669999999999998</v>
      </c>
      <c r="BX230" s="1">
        <v>1.0801000000000001</v>
      </c>
      <c r="BY230" s="1">
        <v>-0.72109999999999996</v>
      </c>
      <c r="BZ230" s="1">
        <v>-5.2699999999999997E-2</v>
      </c>
      <c r="CA230" s="1">
        <v>-0.33019999999999999</v>
      </c>
      <c r="CB230" s="1">
        <v>-4.9500000000000002E-2</v>
      </c>
      <c r="CC230" s="1">
        <v>-0.55900000000000005</v>
      </c>
      <c r="CD230" s="1">
        <v>0.1245</v>
      </c>
      <c r="CE230" s="1">
        <v>0.69210000000000005</v>
      </c>
      <c r="CF230" s="1">
        <v>0.83</v>
      </c>
      <c r="CG230" s="1">
        <v>-1.3201000000000001</v>
      </c>
      <c r="CH230" s="1">
        <v>-0.38940000000000002</v>
      </c>
      <c r="CI230" s="1">
        <v>0</v>
      </c>
      <c r="CJ230" s="1">
        <v>-0.66400000000000003</v>
      </c>
      <c r="CK230" s="1">
        <v>0.18759999999999999</v>
      </c>
      <c r="CL230" s="1">
        <v>-0.1037</v>
      </c>
      <c r="CM230" s="1">
        <v>0.10580000000000001</v>
      </c>
      <c r="CN230" s="1">
        <v>0.49390000000000001</v>
      </c>
      <c r="CO230" s="1">
        <v>6.4000000000000003E-3</v>
      </c>
      <c r="CP230" s="1">
        <v>-1.6089</v>
      </c>
      <c r="CQ230" s="1">
        <v>4.4400000000000002E-2</v>
      </c>
      <c r="CR230" s="1">
        <v>0.14349999999999999</v>
      </c>
      <c r="CS230" s="1">
        <v>-0.34410000000000002</v>
      </c>
      <c r="CT230" s="1">
        <v>0.48849999999999999</v>
      </c>
      <c r="CU230" s="1">
        <v>-0.78700000000000003</v>
      </c>
      <c r="CV230" s="1">
        <v>1.2273000000000001</v>
      </c>
      <c r="CW230" s="1">
        <v>0.1474</v>
      </c>
      <c r="CX230" s="1">
        <v>0.73060000000000003</v>
      </c>
      <c r="CY230" s="1">
        <v>0.77510000000000001</v>
      </c>
      <c r="CZ230" s="1">
        <v>-0.4531</v>
      </c>
      <c r="DA230" s="1">
        <v>-1.1970000000000001</v>
      </c>
      <c r="DB230" s="1">
        <v>-0.92630000000000001</v>
      </c>
      <c r="DC230" s="1">
        <v>-0.88490000000000002</v>
      </c>
      <c r="DD230" s="1">
        <v>-0.20430000000000001</v>
      </c>
      <c r="DE230" s="1">
        <v>4.99E-2</v>
      </c>
      <c r="DF230" s="1">
        <v>0.36170000000000002</v>
      </c>
      <c r="DG230" s="1">
        <v>-0.2213</v>
      </c>
      <c r="DH230" s="1">
        <v>0.59250000000000003</v>
      </c>
      <c r="DI230" s="1">
        <v>0.20649999999999999</v>
      </c>
      <c r="DJ230" s="1">
        <v>1.3109</v>
      </c>
      <c r="DK230" s="1">
        <v>1.1408</v>
      </c>
      <c r="DL230" s="1">
        <v>1.3616999999999999</v>
      </c>
      <c r="DM230" s="1">
        <v>1.1543000000000001</v>
      </c>
      <c r="DN230" s="1">
        <v>-0.11310000000000001</v>
      </c>
      <c r="DO230" s="1">
        <v>-7.4200000000000002E-2</v>
      </c>
      <c r="DP230" s="1">
        <v>-1.7593000000000001</v>
      </c>
      <c r="DQ230" s="1">
        <v>-0.1434</v>
      </c>
      <c r="DR230" s="1">
        <v>0.13150000000000001</v>
      </c>
      <c r="DS230" s="1">
        <v>5.91E-2</v>
      </c>
      <c r="DT230" s="1">
        <v>-2.0354000000000001</v>
      </c>
      <c r="DU230" s="1">
        <v>-0.76400000000000001</v>
      </c>
      <c r="DV230" s="1">
        <v>-0.54610000000000003</v>
      </c>
      <c r="DW230" s="1">
        <v>0.5252</v>
      </c>
      <c r="DX230" s="1">
        <v>2.0127999999999999</v>
      </c>
      <c r="DY230" s="1">
        <v>2.2458</v>
      </c>
      <c r="DZ230" s="1">
        <v>-0.93149999999999999</v>
      </c>
      <c r="EA230" s="1">
        <v>-0.14069999999999999</v>
      </c>
      <c r="EB230" s="1">
        <v>-0.9929</v>
      </c>
      <c r="EC230" s="1">
        <v>-0.72109999999999996</v>
      </c>
      <c r="ED230" s="1">
        <v>-1.0953999999999999</v>
      </c>
      <c r="EE230" s="1">
        <v>0.13009999999999999</v>
      </c>
      <c r="EF230" s="1">
        <v>-0.22819999999999999</v>
      </c>
      <c r="EG230" s="1">
        <v>0.53210000000000002</v>
      </c>
      <c r="EH230" s="1">
        <v>0.3448</v>
      </c>
      <c r="GI230" s="1">
        <v>0.72709999999999997</v>
      </c>
      <c r="HA230" s="1" t="str">
        <f t="shared" si="6"/>
        <v>2018</v>
      </c>
      <c r="HB230" s="1" t="str">
        <f t="shared" si="7"/>
        <v>09</v>
      </c>
    </row>
    <row r="231" spans="1:210">
      <c r="A231" s="3" t="s">
        <v>9</v>
      </c>
      <c r="B231" s="3"/>
      <c r="C231" s="3" t="s">
        <v>3534</v>
      </c>
      <c r="E231" s="1" t="s">
        <v>3535</v>
      </c>
      <c r="F231" s="1">
        <v>-0.29980000000000001</v>
      </c>
      <c r="G231" s="1">
        <v>-0.11840000000000001</v>
      </c>
      <c r="H231" s="1">
        <v>-1.4559</v>
      </c>
      <c r="I231" s="1">
        <v>-0.10680000000000001</v>
      </c>
      <c r="J231" s="1">
        <v>-0.28399999999999997</v>
      </c>
      <c r="K231" s="1">
        <v>-0.54549999999999998</v>
      </c>
      <c r="L231" s="1">
        <v>7.2400000000000006E-2</v>
      </c>
      <c r="M231" s="1">
        <v>-2.0028999999999999</v>
      </c>
      <c r="N231" s="1">
        <v>-0.3866</v>
      </c>
      <c r="O231" s="1">
        <v>-1.5583</v>
      </c>
      <c r="P231" s="1">
        <v>0.63090000000000002</v>
      </c>
      <c r="Q231" s="1">
        <v>0.69069999999999998</v>
      </c>
      <c r="R231" s="1">
        <v>-9.98E-2</v>
      </c>
      <c r="S231" s="1">
        <v>0.1235</v>
      </c>
      <c r="T231" s="1">
        <v>-0.65569999999999995</v>
      </c>
      <c r="U231" s="1">
        <v>-1.0668</v>
      </c>
      <c r="V231" s="1">
        <v>-1.6634</v>
      </c>
      <c r="W231" s="1">
        <v>-3.9899999999999998E-2</v>
      </c>
      <c r="X231" s="1">
        <v>0</v>
      </c>
      <c r="Y231" s="1">
        <v>-0.44419999999999998</v>
      </c>
      <c r="Z231" s="1">
        <v>0.1661</v>
      </c>
      <c r="AA231" s="1">
        <v>-1.286</v>
      </c>
      <c r="AB231" s="1">
        <v>0.76329999999999998</v>
      </c>
      <c r="AC231" s="1">
        <v>5.5E-2</v>
      </c>
      <c r="AD231" s="1">
        <v>-0.77559999999999996</v>
      </c>
      <c r="AE231" s="1">
        <v>-0.51019999999999999</v>
      </c>
      <c r="AF231" s="1">
        <v>-0.98029999999999995</v>
      </c>
      <c r="AG231" s="1">
        <v>0.75849999999999995</v>
      </c>
      <c r="AH231" s="1">
        <v>-0.55800000000000005</v>
      </c>
      <c r="AI231" s="1">
        <v>-0.43630000000000002</v>
      </c>
      <c r="AJ231" s="1">
        <v>-6.8000000000000005E-2</v>
      </c>
      <c r="AK231" s="1">
        <v>-0.4</v>
      </c>
      <c r="AL231" s="1">
        <v>-1.2447999999999999</v>
      </c>
      <c r="AM231" s="1">
        <v>0.3745</v>
      </c>
      <c r="AN231" s="1">
        <v>-0.317</v>
      </c>
      <c r="AO231" s="1">
        <v>0.33550000000000002</v>
      </c>
      <c r="AP231" s="1">
        <v>-0.47189999999999999</v>
      </c>
      <c r="AQ231" s="1">
        <v>0</v>
      </c>
      <c r="AR231" s="1">
        <v>-0.38569999999999999</v>
      </c>
      <c r="AS231" s="1">
        <v>-0.55120000000000002</v>
      </c>
      <c r="AT231" s="1">
        <v>0.45450000000000002</v>
      </c>
      <c r="AU231" s="1">
        <v>0.61770000000000003</v>
      </c>
      <c r="AV231" s="1">
        <v>2.2759999999999998</v>
      </c>
      <c r="AW231" s="1">
        <v>-1.3888</v>
      </c>
      <c r="AX231" s="1">
        <v>-1.1448</v>
      </c>
      <c r="AY231" s="1">
        <v>0.61939999999999995</v>
      </c>
      <c r="AZ231" s="1">
        <v>0.25119999999999998</v>
      </c>
      <c r="BA231" s="1">
        <v>0.2205</v>
      </c>
      <c r="BB231" s="1">
        <v>5.4399999999999997E-2</v>
      </c>
      <c r="BC231" s="1">
        <v>8.0299999999999996E-2</v>
      </c>
      <c r="BD231" s="1">
        <v>-0.123</v>
      </c>
      <c r="BE231" s="1">
        <v>-0.70099999999999996</v>
      </c>
      <c r="BF231" s="1">
        <v>0.1245</v>
      </c>
      <c r="BG231" s="1">
        <v>-0.26879999999999998</v>
      </c>
      <c r="BH231" s="1">
        <v>-7.3300000000000004E-2</v>
      </c>
      <c r="BI231" s="1">
        <v>-1.0732999999999999</v>
      </c>
      <c r="BJ231" s="1">
        <v>0.35610000000000003</v>
      </c>
      <c r="BK231" s="1">
        <v>-0.43319999999999997</v>
      </c>
      <c r="BL231" s="1">
        <v>-0.22170000000000001</v>
      </c>
      <c r="BM231" s="1">
        <v>0.30480000000000002</v>
      </c>
      <c r="BN231" s="1">
        <v>-0.36890000000000001</v>
      </c>
      <c r="BO231" s="1">
        <v>0.152</v>
      </c>
      <c r="BP231" s="1">
        <v>-0.64439999999999997</v>
      </c>
      <c r="BQ231" s="1">
        <v>0.52159999999999995</v>
      </c>
      <c r="BR231" s="1">
        <v>-0.28610000000000002</v>
      </c>
      <c r="BS231" s="1">
        <v>-0.80889999999999995</v>
      </c>
      <c r="BT231" s="1">
        <v>-0.1351</v>
      </c>
      <c r="BU231" s="1">
        <v>1.4414</v>
      </c>
      <c r="BV231" s="1">
        <v>-0.19969999999999999</v>
      </c>
      <c r="BW231" s="1">
        <v>-2.24E-2</v>
      </c>
      <c r="BX231" s="1">
        <v>-0.68730000000000002</v>
      </c>
      <c r="BY231" s="1">
        <v>0.1221</v>
      </c>
      <c r="BZ231" s="1">
        <v>0.15859999999999999</v>
      </c>
      <c r="CA231" s="1">
        <v>0.1661</v>
      </c>
      <c r="CB231" s="1">
        <v>-0.29609999999999997</v>
      </c>
      <c r="CC231" s="1">
        <v>-0.63690000000000002</v>
      </c>
      <c r="CD231" s="1">
        <v>0</v>
      </c>
      <c r="CE231" s="1">
        <v>-0.12859999999999999</v>
      </c>
      <c r="CF231" s="1">
        <v>-0.8639</v>
      </c>
      <c r="CG231" s="1">
        <v>-0.28310000000000002</v>
      </c>
      <c r="CH231" s="1">
        <v>0</v>
      </c>
      <c r="CI231" s="1">
        <v>0</v>
      </c>
      <c r="CJ231" s="1">
        <v>-0.53349999999999997</v>
      </c>
      <c r="CK231" s="1">
        <v>0.37569999999999998</v>
      </c>
      <c r="CL231" s="1">
        <v>3.1099999999999999E-2</v>
      </c>
      <c r="CM231" s="1">
        <v>-0.1048</v>
      </c>
      <c r="CN231" s="1">
        <v>-9.7799999999999998E-2</v>
      </c>
      <c r="CO231" s="1">
        <v>-0.1241</v>
      </c>
      <c r="CP231" s="1">
        <v>-0.63939999999999997</v>
      </c>
      <c r="CQ231" s="1">
        <v>0</v>
      </c>
      <c r="CR231" s="1">
        <v>-0.23880000000000001</v>
      </c>
      <c r="CS231" s="1">
        <v>-1.7621</v>
      </c>
      <c r="CT231" s="1">
        <v>0.1615</v>
      </c>
      <c r="CU231" s="1">
        <v>-0.3458</v>
      </c>
      <c r="CV231" s="1">
        <v>0</v>
      </c>
      <c r="CW231" s="1">
        <v>-1.2164999999999999</v>
      </c>
      <c r="CX231" s="1">
        <v>0.92720000000000002</v>
      </c>
      <c r="CY231" s="1">
        <v>0.6169</v>
      </c>
      <c r="CZ231" s="1">
        <v>-0.2019</v>
      </c>
      <c r="DA231" s="1">
        <v>-0.76970000000000005</v>
      </c>
      <c r="DB231" s="1">
        <v>-1.7890999999999999</v>
      </c>
      <c r="DC231" s="1">
        <v>-1.1134999999999999</v>
      </c>
      <c r="DD231" s="1">
        <v>6.7599999999999993E-2</v>
      </c>
      <c r="DE231" s="1">
        <v>-9.9699999999999997E-2</v>
      </c>
      <c r="DF231" s="1">
        <v>-0.21110000000000001</v>
      </c>
      <c r="DG231" s="1">
        <v>-8.8700000000000001E-2</v>
      </c>
      <c r="DH231" s="1">
        <v>7.5600000000000001E-2</v>
      </c>
      <c r="DI231" s="1">
        <v>3.61E-2</v>
      </c>
      <c r="DJ231" s="1">
        <v>0.3528</v>
      </c>
      <c r="DK231" s="1">
        <v>0.3347</v>
      </c>
      <c r="DL231" s="1">
        <v>0.45579999999999998</v>
      </c>
      <c r="DM231" s="1">
        <v>0.52300000000000002</v>
      </c>
      <c r="DN231" s="1">
        <v>-0.62960000000000005</v>
      </c>
      <c r="DO231" s="1">
        <v>2.5600000000000001E-2</v>
      </c>
      <c r="DP231" s="1">
        <v>-1.3902000000000001</v>
      </c>
      <c r="DQ231" s="1">
        <v>4.8000000000000001E-2</v>
      </c>
      <c r="DR231" s="1">
        <v>0.5665</v>
      </c>
      <c r="DS231" s="1">
        <v>0.3649</v>
      </c>
      <c r="DT231" s="1">
        <v>-0.21110000000000001</v>
      </c>
      <c r="DU231" s="1">
        <v>-1.3294999999999999</v>
      </c>
      <c r="DV231" s="1">
        <v>-0.7984</v>
      </c>
      <c r="DW231" s="1">
        <v>-0.52159999999999995</v>
      </c>
      <c r="DX231" s="1">
        <v>0.2742</v>
      </c>
      <c r="DY231" s="1">
        <v>-0.23019999999999999</v>
      </c>
      <c r="DZ231" s="1">
        <v>-0.94279999999999997</v>
      </c>
      <c r="EA231" s="1">
        <v>-0.74460000000000004</v>
      </c>
      <c r="EB231" s="1">
        <v>-0.93169999999999997</v>
      </c>
      <c r="EC231" s="1">
        <v>-0.38590000000000002</v>
      </c>
      <c r="ED231" s="1">
        <v>-0.95079999999999998</v>
      </c>
      <c r="EE231" s="1">
        <v>-0.15190000000000001</v>
      </c>
      <c r="EF231" s="1">
        <v>-0.3735</v>
      </c>
      <c r="EG231" s="1">
        <v>-0.1318</v>
      </c>
      <c r="GI231" s="1">
        <v>-0.54339999999999999</v>
      </c>
      <c r="HA231" s="1" t="str">
        <f t="shared" si="6"/>
        <v>2018</v>
      </c>
      <c r="HB231" s="1" t="str">
        <f t="shared" si="7"/>
        <v>08</v>
      </c>
    </row>
    <row r="232" spans="1:210">
      <c r="A232" s="3" t="s">
        <v>9</v>
      </c>
      <c r="B232" s="3"/>
      <c r="C232" s="3" t="s">
        <v>3536</v>
      </c>
      <c r="E232" s="1" t="s">
        <v>3536</v>
      </c>
      <c r="F232" s="1">
        <v>-0.43509999999999999</v>
      </c>
      <c r="G232" s="1">
        <v>-0.52529999999999999</v>
      </c>
      <c r="H232" s="1">
        <v>-1.542</v>
      </c>
      <c r="I232" s="1">
        <v>-1.0074000000000001</v>
      </c>
      <c r="J232" s="1">
        <v>-0.75780000000000003</v>
      </c>
      <c r="K232" s="1">
        <v>-0.97560000000000002</v>
      </c>
      <c r="L232" s="1">
        <v>-0.5726</v>
      </c>
      <c r="M232" s="1">
        <v>-2.1920000000000002</v>
      </c>
      <c r="N232" s="1">
        <v>-0.92110000000000003</v>
      </c>
      <c r="O232" s="1">
        <v>-2.1897000000000002</v>
      </c>
      <c r="P232" s="1">
        <v>1.1949000000000001</v>
      </c>
      <c r="Q232" s="1">
        <v>-0.59519999999999995</v>
      </c>
      <c r="R232" s="1">
        <v>-0.64400000000000002</v>
      </c>
      <c r="S232" s="1">
        <v>-0.55920000000000003</v>
      </c>
      <c r="T232" s="1">
        <v>0.65400000000000003</v>
      </c>
      <c r="U232" s="1">
        <v>0.14199999999999999</v>
      </c>
      <c r="V232" s="1">
        <v>-0.39100000000000001</v>
      </c>
      <c r="W232" s="1">
        <v>-0.33750000000000002</v>
      </c>
      <c r="X232" s="1">
        <v>0.16309999999999999</v>
      </c>
      <c r="Y232" s="1">
        <v>-0.55969999999999998</v>
      </c>
      <c r="Z232" s="1">
        <v>8.3599999999999994E-2</v>
      </c>
      <c r="AA232" s="1">
        <v>1.371</v>
      </c>
      <c r="AB232" s="1">
        <v>-0.76329999999999998</v>
      </c>
      <c r="AC232" s="1">
        <v>0.55030000000000001</v>
      </c>
      <c r="AD232" s="1">
        <v>5.5100000000000003E-2</v>
      </c>
      <c r="AE232" s="1">
        <v>-0.33889999999999998</v>
      </c>
      <c r="AF232" s="1">
        <v>1.5825</v>
      </c>
      <c r="AG232" s="1">
        <v>-0.56850000000000001</v>
      </c>
      <c r="AH232" s="1">
        <v>0.33329999999999999</v>
      </c>
      <c r="AI232" s="1">
        <v>0.129</v>
      </c>
      <c r="AJ232" s="1">
        <v>-0.34239999999999998</v>
      </c>
      <c r="AK232" s="1">
        <v>0.3553</v>
      </c>
      <c r="AL232" s="1">
        <v>-0.24790000000000001</v>
      </c>
      <c r="AM232" s="1">
        <v>1.4869000000000001</v>
      </c>
      <c r="AN232" s="1">
        <v>-8.9899999999999994E-2</v>
      </c>
      <c r="AO232" s="1">
        <v>0.33550000000000002</v>
      </c>
      <c r="AP232" s="1">
        <v>-0.52739999999999998</v>
      </c>
      <c r="AQ232" s="1">
        <v>7.8299999999999995E-2</v>
      </c>
      <c r="AR232" s="1">
        <v>-0.38350000000000001</v>
      </c>
      <c r="AS232" s="1">
        <v>0.28920000000000001</v>
      </c>
      <c r="AT232" s="1">
        <v>-0.11409999999999999</v>
      </c>
      <c r="AU232" s="1">
        <v>-0.1225</v>
      </c>
      <c r="AV232" s="1">
        <v>-0.14530000000000001</v>
      </c>
      <c r="AW232" s="1">
        <v>-0.51580000000000004</v>
      </c>
      <c r="AX232" s="1">
        <v>1.3416999999999999</v>
      </c>
      <c r="AY232" s="1">
        <v>-0.82579999999999998</v>
      </c>
      <c r="AZ232" s="1">
        <v>0</v>
      </c>
      <c r="BA232" s="1">
        <v>0</v>
      </c>
      <c r="BB232" s="1">
        <v>8.0699999999999994E-2</v>
      </c>
      <c r="BC232" s="1">
        <v>-8.0699999999999994E-2</v>
      </c>
      <c r="BD232" s="1">
        <v>1.4350000000000001</v>
      </c>
      <c r="BE232" s="1">
        <v>-1.1834</v>
      </c>
      <c r="BF232" s="1">
        <v>-3.1099999999999999E-2</v>
      </c>
      <c r="BG232" s="1">
        <v>-0.39679999999999999</v>
      </c>
      <c r="BH232" s="1">
        <v>7.3899999999999993E-2</v>
      </c>
      <c r="BI232" s="1">
        <v>0.46179999999999999</v>
      </c>
      <c r="BJ232" s="1">
        <v>-0.28589999999999999</v>
      </c>
      <c r="BK232" s="1">
        <v>-0.5776</v>
      </c>
      <c r="BL232" s="1">
        <v>-0.22170000000000001</v>
      </c>
      <c r="BM232" s="1">
        <v>-7.6200000000000004E-2</v>
      </c>
      <c r="BN232" s="1">
        <v>-0.36890000000000001</v>
      </c>
      <c r="BO232" s="1">
        <v>0.152</v>
      </c>
      <c r="BP232" s="1">
        <v>1.0024999999999999</v>
      </c>
      <c r="BQ232" s="1">
        <v>-0.29799999999999999</v>
      </c>
      <c r="BR232" s="1">
        <v>-0.76290000000000002</v>
      </c>
      <c r="BS232" s="1">
        <v>-0.79549999999999998</v>
      </c>
      <c r="BT232" s="1">
        <v>0.13619999999999999</v>
      </c>
      <c r="BU232" s="1">
        <v>2.8828</v>
      </c>
      <c r="BV232" s="1">
        <v>-0.3196</v>
      </c>
      <c r="BW232" s="1">
        <v>0.1343</v>
      </c>
      <c r="BX232" s="1">
        <v>-0.22389999999999999</v>
      </c>
      <c r="BY232" s="1">
        <v>1.6299999999999999E-2</v>
      </c>
      <c r="BZ232" s="1">
        <v>-0.31719999999999998</v>
      </c>
      <c r="CA232" s="1">
        <v>-0.77510000000000001</v>
      </c>
      <c r="CB232" s="1">
        <v>0</v>
      </c>
      <c r="CC232" s="1">
        <v>-0.62670000000000003</v>
      </c>
      <c r="CD232" s="1">
        <v>0.49930000000000002</v>
      </c>
      <c r="CE232" s="1">
        <v>-3.0000000000000001E-3</v>
      </c>
      <c r="CF232" s="1">
        <v>-0.40710000000000002</v>
      </c>
      <c r="CG232" s="1">
        <v>-0.43809999999999999</v>
      </c>
      <c r="CH232" s="1">
        <v>-0.47470000000000001</v>
      </c>
      <c r="CI232" s="1">
        <v>0.18659999999999999</v>
      </c>
      <c r="CJ232" s="1">
        <v>-0.75119999999999998</v>
      </c>
      <c r="CK232" s="1">
        <v>-0.81399999999999995</v>
      </c>
      <c r="CL232" s="1">
        <v>3.1099999999999999E-2</v>
      </c>
      <c r="CM232" s="1">
        <v>-0.1048</v>
      </c>
      <c r="CN232" s="1">
        <v>1.1999999999999999E-3</v>
      </c>
      <c r="CO232" s="1">
        <v>-0.22700000000000001</v>
      </c>
      <c r="CP232" s="1">
        <v>-0.58730000000000004</v>
      </c>
      <c r="CQ232" s="1">
        <v>-0.1772</v>
      </c>
      <c r="CR232" s="1">
        <v>-4.7699999999999999E-2</v>
      </c>
      <c r="CS232" s="1">
        <v>-0.34260000000000002</v>
      </c>
      <c r="CT232" s="1">
        <v>5.3800000000000001E-2</v>
      </c>
      <c r="CU232" s="1">
        <v>-0.2964</v>
      </c>
      <c r="CV232" s="1">
        <v>0.76529999999999998</v>
      </c>
      <c r="CW232" s="1">
        <v>-9.7100000000000006E-2</v>
      </c>
      <c r="CX232" s="1">
        <v>-4.8800000000000003E-2</v>
      </c>
      <c r="CY232" s="1">
        <v>0.5141</v>
      </c>
      <c r="CZ232" s="1">
        <v>0</v>
      </c>
      <c r="DA232" s="1">
        <v>-1.0982000000000001</v>
      </c>
      <c r="DB232" s="1">
        <v>-2.1276000000000002</v>
      </c>
      <c r="DC232" s="1">
        <v>0.15459999999999999</v>
      </c>
      <c r="DD232" s="1">
        <v>-0.67649999999999999</v>
      </c>
      <c r="DE232" s="1">
        <v>-0.19939999999999999</v>
      </c>
      <c r="DF232" s="1">
        <v>-0.109</v>
      </c>
      <c r="DG232" s="1">
        <v>-0.1835</v>
      </c>
      <c r="DH232" s="1">
        <v>0.43319999999999997</v>
      </c>
      <c r="DI232" s="1">
        <v>0.30690000000000001</v>
      </c>
      <c r="DJ232" s="1">
        <v>0.47889999999999999</v>
      </c>
      <c r="DK232" s="1">
        <v>0.5675</v>
      </c>
      <c r="DL232" s="1">
        <v>0.45579999999999998</v>
      </c>
      <c r="DM232" s="1">
        <v>0.82279999999999998</v>
      </c>
      <c r="DN232" s="1">
        <v>-0.48420000000000002</v>
      </c>
      <c r="DO232" s="1">
        <v>2.5600000000000001E-2</v>
      </c>
      <c r="DP232" s="1">
        <v>-1.5238</v>
      </c>
      <c r="DQ232" s="1">
        <v>-0.3795</v>
      </c>
      <c r="DR232" s="1">
        <v>-0.29949999999999999</v>
      </c>
      <c r="DS232" s="1">
        <v>-0.12609999999999999</v>
      </c>
      <c r="DT232" s="1">
        <v>-2.0596999999999999</v>
      </c>
      <c r="DU232" s="1">
        <v>-0.9496</v>
      </c>
      <c r="DV232" s="1">
        <v>-0.8407</v>
      </c>
      <c r="DW232" s="1">
        <v>-0.83069999999999999</v>
      </c>
      <c r="DX232" s="1">
        <v>0</v>
      </c>
      <c r="DY232" s="1">
        <v>0.63319999999999999</v>
      </c>
      <c r="DZ232" s="1">
        <v>0.22140000000000001</v>
      </c>
      <c r="EA232" s="1">
        <v>-0.50249999999999995</v>
      </c>
      <c r="EB232" s="1">
        <v>-0.93169999999999997</v>
      </c>
      <c r="EC232" s="1">
        <v>-0.66849999999999998</v>
      </c>
      <c r="ED232" s="1">
        <v>0.2626</v>
      </c>
      <c r="EE232" s="1">
        <v>0.12970000000000001</v>
      </c>
      <c r="EF232" s="1">
        <v>-0.24429999999999999</v>
      </c>
      <c r="EG232" s="1">
        <v>4.3200000000000002E-2</v>
      </c>
      <c r="GI232" s="1">
        <v>1.5495000000000001</v>
      </c>
      <c r="HA232" s="1" t="str">
        <f t="shared" si="6"/>
        <v>2018</v>
      </c>
      <c r="HB232" s="1" t="str">
        <f t="shared" si="7"/>
        <v>08</v>
      </c>
    </row>
    <row r="233" spans="1:210">
      <c r="A233" s="3" t="s">
        <v>9</v>
      </c>
      <c r="B233" s="3"/>
      <c r="C233" s="3" t="s">
        <v>3537</v>
      </c>
      <c r="E233" s="1" t="s">
        <v>3538</v>
      </c>
      <c r="F233" s="1">
        <v>-0.45479999999999998</v>
      </c>
      <c r="G233" s="1">
        <v>-0.1462</v>
      </c>
      <c r="H233" s="1">
        <v>-1.6193</v>
      </c>
      <c r="I233" s="1">
        <v>-0.3679</v>
      </c>
      <c r="J233" s="1">
        <v>-0.4803</v>
      </c>
      <c r="K233" s="1">
        <v>-0.65529999999999999</v>
      </c>
      <c r="L233" s="1">
        <v>-0.21609999999999999</v>
      </c>
      <c r="M233" s="1">
        <v>-1.5137</v>
      </c>
      <c r="N233" s="1">
        <v>-0.66259999999999997</v>
      </c>
      <c r="O233" s="1">
        <v>-1.9157</v>
      </c>
      <c r="P233" s="1">
        <v>0.93510000000000004</v>
      </c>
      <c r="Q233" s="1">
        <v>-0.67110000000000003</v>
      </c>
      <c r="R233" s="1">
        <v>-0.123</v>
      </c>
      <c r="S233" s="1">
        <v>-0.122</v>
      </c>
      <c r="T233" s="1">
        <v>0.39860000000000001</v>
      </c>
      <c r="U233" s="1">
        <v>0</v>
      </c>
      <c r="V233" s="1">
        <v>-0.53580000000000005</v>
      </c>
      <c r="W233" s="1">
        <v>-5.91E-2</v>
      </c>
      <c r="X233" s="1">
        <v>0.81299999999999994</v>
      </c>
      <c r="Y233" s="1">
        <v>0</v>
      </c>
      <c r="Z233" s="1">
        <v>0</v>
      </c>
      <c r="AA233" s="1">
        <v>0.39610000000000001</v>
      </c>
      <c r="AB233" s="1">
        <v>-0.1278</v>
      </c>
      <c r="AC233" s="1">
        <v>0.60629999999999995</v>
      </c>
      <c r="AD233" s="1">
        <v>0.1103</v>
      </c>
      <c r="AE233" s="1">
        <v>1.3535999999999999</v>
      </c>
      <c r="AF233" s="1">
        <v>0.67210000000000003</v>
      </c>
      <c r="AG233" s="1">
        <v>-0.25409999999999999</v>
      </c>
      <c r="AH233" s="1">
        <v>0.22070000000000001</v>
      </c>
      <c r="AI233" s="1">
        <v>-0.12809999999999999</v>
      </c>
      <c r="AJ233" s="1">
        <v>-6.8699999999999997E-2</v>
      </c>
      <c r="AK233" s="1">
        <v>-1.1036999999999999</v>
      </c>
      <c r="AL233" s="1">
        <v>-0.32729999999999998</v>
      </c>
      <c r="AM233" s="1">
        <v>1.476</v>
      </c>
      <c r="AN233" s="1">
        <v>8.9599999999999999E-2</v>
      </c>
      <c r="AO233" s="1">
        <v>0.52229999999999999</v>
      </c>
      <c r="AP233" s="1">
        <v>-2.7699999999999999E-2</v>
      </c>
      <c r="AQ233" s="1">
        <v>-0.39179999999999998</v>
      </c>
      <c r="AR233" s="1">
        <v>-0.61750000000000005</v>
      </c>
      <c r="AS233" s="1">
        <v>0.31440000000000001</v>
      </c>
      <c r="AT233" s="1">
        <v>0.34599999999999997</v>
      </c>
      <c r="AU233" s="1">
        <v>0.16309999999999999</v>
      </c>
      <c r="AV233" s="1">
        <v>-0.34849999999999998</v>
      </c>
      <c r="AW233" s="1">
        <v>-0.51619999999999999</v>
      </c>
      <c r="AX233" s="1">
        <v>0.58630000000000004</v>
      </c>
      <c r="AY233" s="1">
        <v>-0.41489999999999999</v>
      </c>
      <c r="AZ233" s="1">
        <v>0.14249999999999999</v>
      </c>
      <c r="BA233" s="1">
        <v>0.5464</v>
      </c>
      <c r="BB233" s="1">
        <v>2.6800000000000001E-2</v>
      </c>
      <c r="BC233" s="1">
        <v>0</v>
      </c>
      <c r="BD233" s="1">
        <v>0.48620000000000002</v>
      </c>
      <c r="BE233" s="1">
        <v>-1.1145</v>
      </c>
      <c r="BF233" s="1">
        <v>0.40560000000000002</v>
      </c>
      <c r="BG233" s="1">
        <v>7.9299999999999995E-2</v>
      </c>
      <c r="BH233" s="1">
        <v>-0.14779999999999999</v>
      </c>
      <c r="BI233" s="1">
        <v>0.1047</v>
      </c>
      <c r="BJ233" s="1">
        <v>-0.50460000000000005</v>
      </c>
      <c r="BK233" s="1">
        <v>-0.14449999999999999</v>
      </c>
      <c r="BL233" s="1">
        <v>0.33250000000000002</v>
      </c>
      <c r="BM233" s="1">
        <v>-0.38129999999999997</v>
      </c>
      <c r="BN233" s="1">
        <v>5.28E-2</v>
      </c>
      <c r="BO233" s="1">
        <v>0</v>
      </c>
      <c r="BP233" s="1">
        <v>-1.9448000000000001</v>
      </c>
      <c r="BQ233" s="1">
        <v>1.0494000000000001</v>
      </c>
      <c r="BR233" s="1">
        <v>-0.85709999999999997</v>
      </c>
      <c r="BS233" s="1">
        <v>-0.36709999999999998</v>
      </c>
      <c r="BT233" s="1">
        <v>-0.40870000000000001</v>
      </c>
      <c r="BU233" s="1">
        <v>-2.0905</v>
      </c>
      <c r="BV233" s="1">
        <v>-0.88070000000000004</v>
      </c>
      <c r="BW233" s="1">
        <v>-0.1681</v>
      </c>
      <c r="BX233" s="1">
        <v>-0.94369999999999998</v>
      </c>
      <c r="BY233" s="1">
        <v>0.2364</v>
      </c>
      <c r="BZ233" s="1">
        <v>5.3100000000000001E-2</v>
      </c>
      <c r="CA233" s="1">
        <v>0</v>
      </c>
      <c r="CB233" s="1">
        <v>-0.39329999999999998</v>
      </c>
      <c r="CC233" s="1">
        <v>-0.13919999999999999</v>
      </c>
      <c r="CD233" s="1">
        <v>0</v>
      </c>
      <c r="CE233" s="1">
        <v>-0.12620000000000001</v>
      </c>
      <c r="CF233" s="1">
        <v>-1.2666999999999999</v>
      </c>
      <c r="CG233" s="1">
        <v>-0.2104</v>
      </c>
      <c r="CH233" s="1">
        <v>-0.77510000000000001</v>
      </c>
      <c r="CI233" s="1">
        <v>-0.31109999999999999</v>
      </c>
      <c r="CJ233" s="1">
        <v>-1.0553999999999999</v>
      </c>
      <c r="CK233" s="1">
        <v>1.4612000000000001</v>
      </c>
      <c r="CL233" s="1">
        <v>-0.1149</v>
      </c>
      <c r="CM233" s="1">
        <v>-0.1928</v>
      </c>
      <c r="CN233" s="1">
        <v>-0.14649999999999999</v>
      </c>
      <c r="CO233" s="1">
        <v>-0.31950000000000001</v>
      </c>
      <c r="CP233" s="1">
        <v>-0.43709999999999999</v>
      </c>
      <c r="CQ233" s="1">
        <v>-8.8499999999999995E-2</v>
      </c>
      <c r="CR233" s="1">
        <v>0.3342</v>
      </c>
      <c r="CS233" s="1">
        <v>-0.2427</v>
      </c>
      <c r="CT233" s="1">
        <v>-1.1314</v>
      </c>
      <c r="CU233" s="1">
        <v>0</v>
      </c>
      <c r="CV233" s="1">
        <v>0.89570000000000005</v>
      </c>
      <c r="CW233" s="1">
        <v>-0.91300000000000003</v>
      </c>
      <c r="CX233" s="1">
        <v>1.0747</v>
      </c>
      <c r="CY233" s="1">
        <v>0.76919999999999999</v>
      </c>
      <c r="CZ233" s="1">
        <v>-0.30220000000000002</v>
      </c>
      <c r="DA233" s="1">
        <v>-1.0113000000000001</v>
      </c>
      <c r="DB233" s="1">
        <v>-1.3592</v>
      </c>
      <c r="DC233" s="1">
        <v>-1.9</v>
      </c>
      <c r="DD233" s="1">
        <v>0.27189999999999998</v>
      </c>
      <c r="DE233" s="1">
        <v>-0.24929999999999999</v>
      </c>
      <c r="DF233" s="1">
        <v>0.32890000000000003</v>
      </c>
      <c r="DG233" s="1">
        <v>-0.19819999999999999</v>
      </c>
      <c r="DH233" s="1">
        <v>0.124</v>
      </c>
      <c r="DI233" s="1">
        <v>0.28839999999999999</v>
      </c>
      <c r="DJ233" s="1">
        <v>-1.43E-2</v>
      </c>
      <c r="DK233" s="1">
        <v>0.33529999999999999</v>
      </c>
      <c r="DL233" s="1">
        <v>0.23230000000000001</v>
      </c>
      <c r="DM233" s="1">
        <v>0.64419999999999999</v>
      </c>
      <c r="DN233" s="1">
        <v>-0.58260000000000001</v>
      </c>
      <c r="DO233" s="1">
        <v>-0.12609999999999999</v>
      </c>
      <c r="DP233" s="1">
        <v>-1.4704999999999999</v>
      </c>
      <c r="DQ233" s="1">
        <v>0.23880000000000001</v>
      </c>
      <c r="DR233" s="1">
        <v>0.39589999999999997</v>
      </c>
      <c r="DS233" s="1">
        <v>0.16400000000000001</v>
      </c>
      <c r="DT233" s="1">
        <v>-1.1356999999999999</v>
      </c>
      <c r="DU233" s="1">
        <v>-1.5669</v>
      </c>
      <c r="DV233" s="1">
        <v>-0.68989999999999996</v>
      </c>
      <c r="DW233" s="1">
        <v>0.93159999999999998</v>
      </c>
      <c r="DX233" s="1">
        <v>0.36520000000000002</v>
      </c>
      <c r="DY233" s="1">
        <v>0.57430000000000003</v>
      </c>
      <c r="DZ233" s="1">
        <v>0.1103</v>
      </c>
      <c r="EA233" s="1">
        <v>-0.89159999999999995</v>
      </c>
      <c r="EB233" s="1">
        <v>-0.76749999999999996</v>
      </c>
      <c r="EC233" s="1">
        <v>-0.67269999999999996</v>
      </c>
      <c r="ED233" s="1">
        <v>-0.26119999999999999</v>
      </c>
      <c r="EE233" s="1">
        <v>0.21820000000000001</v>
      </c>
      <c r="EF233" s="1">
        <v>-0.51319999999999999</v>
      </c>
      <c r="EG233" s="1">
        <v>-0.30880000000000002</v>
      </c>
      <c r="GI233" s="1">
        <v>1.4535</v>
      </c>
      <c r="HA233" s="1" t="str">
        <f t="shared" si="6"/>
        <v>2018</v>
      </c>
      <c r="HB233" s="1" t="str">
        <f t="shared" si="7"/>
        <v>08</v>
      </c>
    </row>
    <row r="234" spans="1:210">
      <c r="A234" s="3" t="s">
        <v>9</v>
      </c>
      <c r="B234" s="3"/>
      <c r="C234" s="3" t="s">
        <v>3539</v>
      </c>
      <c r="E234" s="1" t="s">
        <v>3540</v>
      </c>
      <c r="F234" s="1">
        <v>-0.60370000000000001</v>
      </c>
      <c r="G234" s="1">
        <v>-0.17510000000000001</v>
      </c>
      <c r="H234" s="1">
        <v>-1.7417</v>
      </c>
      <c r="I234" s="1">
        <v>-0.3695</v>
      </c>
      <c r="J234" s="1">
        <v>-0.83689999999999998</v>
      </c>
      <c r="K234" s="1">
        <v>-1.1399999999999999</v>
      </c>
      <c r="L234" s="1">
        <v>-0.57609999999999995</v>
      </c>
      <c r="M234" s="1">
        <v>-1.6272</v>
      </c>
      <c r="N234" s="1">
        <v>-0.97819999999999996</v>
      </c>
      <c r="O234" s="1">
        <v>-1.4621</v>
      </c>
      <c r="P234" s="1">
        <v>0.86519999999999997</v>
      </c>
      <c r="Q234" s="1">
        <v>-0.3009</v>
      </c>
      <c r="R234" s="1">
        <v>-0.61629999999999996</v>
      </c>
      <c r="S234" s="1">
        <v>-0.80120000000000002</v>
      </c>
      <c r="T234" s="1">
        <v>7.1499999999999994E-2</v>
      </c>
      <c r="U234" s="1">
        <v>-0.105</v>
      </c>
      <c r="V234" s="1">
        <v>-0.6734</v>
      </c>
      <c r="W234" s="1">
        <v>-0.35549999999999998</v>
      </c>
      <c r="X234" s="1">
        <v>0.48299999999999998</v>
      </c>
      <c r="Y234" s="1">
        <v>-0.38740000000000002</v>
      </c>
      <c r="Z234" s="1">
        <v>0.1676</v>
      </c>
      <c r="AA234" s="1">
        <v>0.30499999999999999</v>
      </c>
      <c r="AB234" s="1">
        <v>-0.25769999999999998</v>
      </c>
      <c r="AC234" s="1">
        <v>5.4800000000000001E-2</v>
      </c>
      <c r="AD234" s="1">
        <v>-0.16320000000000001</v>
      </c>
      <c r="AE234" s="1">
        <v>-0.16689999999999999</v>
      </c>
      <c r="AF234" s="1">
        <v>0.29260000000000003</v>
      </c>
      <c r="AG234" s="1">
        <v>-0.12820000000000001</v>
      </c>
      <c r="AH234" s="1">
        <v>-0.32569999999999999</v>
      </c>
      <c r="AI234" s="1">
        <v>0</v>
      </c>
      <c r="AJ234" s="1">
        <v>-0.34339999999999998</v>
      </c>
      <c r="AK234" s="1">
        <v>-1.6064000000000001</v>
      </c>
      <c r="AL234" s="1">
        <v>-0.48420000000000002</v>
      </c>
      <c r="AM234" s="1">
        <v>1.0948</v>
      </c>
      <c r="AN234" s="1">
        <v>-0.35770000000000002</v>
      </c>
      <c r="AO234" s="1">
        <v>-0.1855</v>
      </c>
      <c r="AP234" s="1">
        <v>-1.1282000000000001</v>
      </c>
      <c r="AQ234" s="1">
        <v>0.31469999999999998</v>
      </c>
      <c r="AR234" s="1">
        <v>-0.94199999999999995</v>
      </c>
      <c r="AS234" s="1">
        <v>9.2799999999999994E-2</v>
      </c>
      <c r="AT234" s="1">
        <v>0</v>
      </c>
      <c r="AU234" s="1">
        <v>0.65039999999999998</v>
      </c>
      <c r="AV234" s="1">
        <v>0.86899999999999999</v>
      </c>
      <c r="AW234" s="1">
        <v>-1.2545999999999999</v>
      </c>
      <c r="AX234" s="1">
        <v>0.3831</v>
      </c>
      <c r="AY234" s="1">
        <v>-0.34910000000000002</v>
      </c>
      <c r="AZ234" s="1">
        <v>0.1426</v>
      </c>
      <c r="BA234" s="1">
        <v>0.32819999999999999</v>
      </c>
      <c r="BB234" s="1">
        <v>-0.1075</v>
      </c>
      <c r="BC234" s="1">
        <v>0</v>
      </c>
      <c r="BD234" s="1">
        <v>-0.1206</v>
      </c>
      <c r="BE234" s="1">
        <v>-0.80049999999999999</v>
      </c>
      <c r="BF234" s="1">
        <v>-0.96450000000000002</v>
      </c>
      <c r="BG234" s="1">
        <v>-0.10539999999999999</v>
      </c>
      <c r="BH234" s="1">
        <v>0</v>
      </c>
      <c r="BI234" s="1">
        <v>0.20599999999999999</v>
      </c>
      <c r="BJ234" s="1">
        <v>-0.36309999999999998</v>
      </c>
      <c r="BK234" s="1">
        <v>-0.50260000000000005</v>
      </c>
      <c r="BL234" s="1">
        <v>-0.2205</v>
      </c>
      <c r="BM234" s="1">
        <v>0.15329999999999999</v>
      </c>
      <c r="BN234" s="1">
        <v>-2.1286999999999998</v>
      </c>
      <c r="BO234" s="1">
        <v>1.1406000000000001</v>
      </c>
      <c r="BP234" s="1">
        <v>-3.0324</v>
      </c>
      <c r="BQ234" s="1">
        <v>1.5578000000000001</v>
      </c>
      <c r="BR234" s="1">
        <v>-0.33500000000000002</v>
      </c>
      <c r="BS234" s="1">
        <v>-0.42699999999999999</v>
      </c>
      <c r="BT234" s="1">
        <v>0</v>
      </c>
      <c r="BU234" s="1">
        <v>1.2658</v>
      </c>
      <c r="BV234" s="1">
        <v>-1.6064000000000001</v>
      </c>
      <c r="BW234" s="1">
        <v>-8.8999999999999999E-3</v>
      </c>
      <c r="BX234" s="1">
        <v>-0.46250000000000002</v>
      </c>
      <c r="BY234" s="1">
        <v>-2.47E-2</v>
      </c>
      <c r="BZ234" s="1">
        <v>0.2127</v>
      </c>
      <c r="CA234" s="1">
        <v>0.44840000000000002</v>
      </c>
      <c r="CB234" s="1">
        <v>-0.63780000000000003</v>
      </c>
      <c r="CC234" s="1">
        <v>-0.55510000000000004</v>
      </c>
      <c r="CD234" s="1">
        <v>0</v>
      </c>
      <c r="CE234" s="1">
        <v>-0.1171</v>
      </c>
      <c r="CF234" s="1">
        <v>-0.73119999999999996</v>
      </c>
      <c r="CG234" s="1">
        <v>-0.48670000000000002</v>
      </c>
      <c r="CH234" s="1">
        <v>-1.1617</v>
      </c>
      <c r="CI234" s="1">
        <v>0.1246</v>
      </c>
      <c r="CJ234" s="1">
        <v>-1.1873</v>
      </c>
      <c r="CK234" s="1">
        <v>0.379</v>
      </c>
      <c r="CL234" s="1">
        <v>3.3999999999999998E-3</v>
      </c>
      <c r="CM234" s="1">
        <v>5.2999999999999999E-2</v>
      </c>
      <c r="CN234" s="1">
        <v>-3.9699999999999999E-2</v>
      </c>
      <c r="CO234" s="1">
        <v>-0.1739</v>
      </c>
      <c r="CP234" s="1">
        <v>-0.625</v>
      </c>
      <c r="CQ234" s="1">
        <v>-0.70699999999999996</v>
      </c>
      <c r="CR234" s="1">
        <v>-0.28460000000000002</v>
      </c>
      <c r="CS234" s="1">
        <v>-1.0526</v>
      </c>
      <c r="CT234" s="1">
        <v>0.92589999999999995</v>
      </c>
      <c r="CU234" s="1">
        <v>-0.83450000000000002</v>
      </c>
      <c r="CV234" s="1">
        <v>6.3200000000000006E-2</v>
      </c>
      <c r="CW234" s="1">
        <v>-1.8705000000000001</v>
      </c>
      <c r="CX234" s="1">
        <v>0.82920000000000005</v>
      </c>
      <c r="CY234" s="1">
        <v>0.20480000000000001</v>
      </c>
      <c r="CZ234" s="1">
        <v>-0.504</v>
      </c>
      <c r="DA234" s="1">
        <v>-0.91739999999999999</v>
      </c>
      <c r="DB234" s="1">
        <v>-1.6385000000000001</v>
      </c>
      <c r="DC234" s="1">
        <v>-3.7923</v>
      </c>
      <c r="DD234" s="1">
        <v>1.2828999999999999</v>
      </c>
      <c r="DE234" s="1">
        <v>-0.34870000000000001</v>
      </c>
      <c r="DF234" s="1">
        <v>0.3569</v>
      </c>
      <c r="DG234" s="1">
        <v>-0.1163</v>
      </c>
      <c r="DH234" s="1">
        <v>1.83E-2</v>
      </c>
      <c r="DI234" s="1">
        <v>0.38740000000000002</v>
      </c>
      <c r="DJ234" s="1">
        <v>0.29920000000000002</v>
      </c>
      <c r="DK234" s="1">
        <v>0.11849999999999999</v>
      </c>
      <c r="DL234" s="1">
        <v>0.27100000000000002</v>
      </c>
      <c r="DM234" s="1">
        <v>0.54620000000000002</v>
      </c>
      <c r="DN234" s="1">
        <v>-0.7298</v>
      </c>
      <c r="DO234" s="1">
        <v>-1.52E-2</v>
      </c>
      <c r="DP234" s="1">
        <v>-1.4698</v>
      </c>
      <c r="DQ234" s="1">
        <v>-0.1421</v>
      </c>
      <c r="DR234" s="1">
        <v>0.1686</v>
      </c>
      <c r="DS234" s="1">
        <v>0.1613</v>
      </c>
      <c r="DT234" s="1">
        <v>-1.6452</v>
      </c>
      <c r="DU234" s="1">
        <v>-2.0853000000000002</v>
      </c>
      <c r="DV234" s="1">
        <v>-0.94189999999999996</v>
      </c>
      <c r="DW234" s="1">
        <v>-0.51019999999999999</v>
      </c>
      <c r="DX234" s="1">
        <v>-0.4103</v>
      </c>
      <c r="DY234" s="1">
        <v>-0.16969999999999999</v>
      </c>
      <c r="DZ234" s="1">
        <v>-0.21759999999999999</v>
      </c>
      <c r="EA234" s="1">
        <v>-0.95489999999999997</v>
      </c>
      <c r="EB234" s="1">
        <v>-0.99770000000000003</v>
      </c>
      <c r="EC234" s="1">
        <v>-0.71660000000000001</v>
      </c>
      <c r="ED234" s="1">
        <v>-0.46479999999999999</v>
      </c>
      <c r="EE234" s="1">
        <v>5.57E-2</v>
      </c>
      <c r="EF234" s="1">
        <v>-0.25800000000000001</v>
      </c>
      <c r="EG234" s="1">
        <v>-0.25840000000000002</v>
      </c>
      <c r="GI234" s="1">
        <v>0.6038</v>
      </c>
      <c r="HA234" s="1" t="str">
        <f t="shared" si="6"/>
        <v>2018</v>
      </c>
      <c r="HB234" s="1" t="str">
        <f t="shared" si="7"/>
        <v>08</v>
      </c>
    </row>
    <row r="235" spans="1:210">
      <c r="A235" s="3" t="s">
        <v>9</v>
      </c>
      <c r="B235" s="3"/>
      <c r="C235" s="3" t="s">
        <v>3541</v>
      </c>
      <c r="E235" s="1" t="s">
        <v>3542</v>
      </c>
      <c r="F235" s="1">
        <v>-0.2198</v>
      </c>
      <c r="G235" s="1">
        <v>-0.44009999999999999</v>
      </c>
      <c r="H235" s="1">
        <v>-0.68669999999999998</v>
      </c>
      <c r="I235" s="1">
        <v>-0.29570000000000002</v>
      </c>
      <c r="J235" s="1">
        <v>-0.4017</v>
      </c>
      <c r="K235" s="1">
        <v>-0.97819999999999996</v>
      </c>
      <c r="L235" s="1">
        <v>-0.50539999999999996</v>
      </c>
      <c r="M235" s="1">
        <v>-1.5194000000000001</v>
      </c>
      <c r="N235" s="1">
        <v>-1.1429</v>
      </c>
      <c r="O235" s="1">
        <v>-1.3984000000000001</v>
      </c>
      <c r="P235" s="1">
        <v>0.86470000000000002</v>
      </c>
      <c r="Q235" s="1">
        <v>-0.37790000000000001</v>
      </c>
      <c r="R235" s="1">
        <v>-0.8004</v>
      </c>
      <c r="S235" s="1">
        <v>-0.28129999999999999</v>
      </c>
      <c r="T235" s="1">
        <v>-0.35570000000000002</v>
      </c>
      <c r="U235" s="1">
        <v>-0.59189999999999998</v>
      </c>
      <c r="V235" s="1">
        <v>-1.0516000000000001</v>
      </c>
      <c r="W235" s="1">
        <v>6.0100000000000001E-2</v>
      </c>
      <c r="X235" s="1">
        <v>0.80249999999999999</v>
      </c>
      <c r="Y235" s="1">
        <v>-0.1978</v>
      </c>
      <c r="Z235" s="1">
        <v>8.3099999999999993E-2</v>
      </c>
      <c r="AA235" s="1">
        <v>-0.40989999999999999</v>
      </c>
      <c r="AB235" s="1">
        <v>0</v>
      </c>
      <c r="AC235" s="1">
        <v>0.21879999999999999</v>
      </c>
      <c r="AD235" s="1">
        <v>-0.54049999999999998</v>
      </c>
      <c r="AE235" s="1">
        <v>0</v>
      </c>
      <c r="AF235" s="1">
        <v>-0.43219999999999997</v>
      </c>
      <c r="AG235" s="1">
        <v>6.4500000000000002E-2</v>
      </c>
      <c r="AH235" s="1">
        <v>-0.32390000000000002</v>
      </c>
      <c r="AI235" s="1">
        <v>4.3099999999999999E-2</v>
      </c>
      <c r="AJ235" s="1">
        <v>-0.3422</v>
      </c>
      <c r="AK235" s="1">
        <v>0.18090000000000001</v>
      </c>
      <c r="AL235" s="1">
        <v>-0.87919999999999998</v>
      </c>
      <c r="AM235" s="1">
        <v>0.36230000000000001</v>
      </c>
      <c r="AN235" s="1">
        <v>-4.4900000000000002E-2</v>
      </c>
      <c r="AO235" s="1">
        <v>0.89580000000000004</v>
      </c>
      <c r="AP235" s="1">
        <v>-0.55610000000000004</v>
      </c>
      <c r="AQ235" s="1">
        <v>0</v>
      </c>
      <c r="AR235" s="1">
        <v>-0.66100000000000003</v>
      </c>
      <c r="AS235" s="1">
        <v>0.2797</v>
      </c>
      <c r="AT235" s="1">
        <v>0</v>
      </c>
      <c r="AU235" s="1">
        <v>-4.0300000000000002E-2</v>
      </c>
      <c r="AV235" s="1">
        <v>-0.1721</v>
      </c>
      <c r="AW235" s="1">
        <v>-0.66710000000000003</v>
      </c>
      <c r="AX235" s="1">
        <v>-0.2641</v>
      </c>
      <c r="AY235" s="1">
        <v>7.0199999999999999E-2</v>
      </c>
      <c r="AZ235" s="1">
        <v>0.3931</v>
      </c>
      <c r="BA235" s="1">
        <v>0.65859999999999996</v>
      </c>
      <c r="BB235" s="1">
        <v>0.43259999999999998</v>
      </c>
      <c r="BC235" s="1">
        <v>-0.4834</v>
      </c>
      <c r="BD235" s="1">
        <v>0.28199999999999997</v>
      </c>
      <c r="BE235" s="1">
        <v>-0.55840000000000001</v>
      </c>
      <c r="BF235" s="1">
        <v>0.50370000000000004</v>
      </c>
      <c r="BG235" s="1">
        <v>-5.3499999999999999E-2</v>
      </c>
      <c r="BH235" s="1">
        <v>-7.3400000000000007E-2</v>
      </c>
      <c r="BI235" s="1">
        <v>-0.3417</v>
      </c>
      <c r="BJ235" s="1">
        <v>-0.36409999999999998</v>
      </c>
      <c r="BK235" s="1">
        <v>-0.25169999999999998</v>
      </c>
      <c r="BL235" s="1">
        <v>0</v>
      </c>
      <c r="BM235" s="1">
        <v>0.153</v>
      </c>
      <c r="BN235" s="1">
        <v>-0.1077</v>
      </c>
      <c r="BO235" s="1">
        <v>0.22550000000000001</v>
      </c>
      <c r="BP235" s="1">
        <v>0.59409999999999996</v>
      </c>
      <c r="BQ235" s="1">
        <v>-0.2923</v>
      </c>
      <c r="BR235" s="1">
        <v>-0.4798</v>
      </c>
      <c r="BS235" s="1">
        <v>-0.61950000000000005</v>
      </c>
      <c r="BT235" s="1">
        <v>-0.1353</v>
      </c>
      <c r="BU235" s="1">
        <v>0.35899999999999999</v>
      </c>
      <c r="BV235" s="1">
        <v>-0.97599999999999998</v>
      </c>
      <c r="BW235" s="1">
        <v>0.67579999999999996</v>
      </c>
      <c r="BX235" s="1">
        <v>0.60129999999999995</v>
      </c>
      <c r="BY235" s="1">
        <v>-0.53539999999999999</v>
      </c>
      <c r="BZ235" s="1">
        <v>0.31879999999999997</v>
      </c>
      <c r="CA235" s="1">
        <v>0.55889999999999995</v>
      </c>
      <c r="CB235" s="1">
        <v>-0.4914</v>
      </c>
      <c r="CC235" s="1">
        <v>-0.3523</v>
      </c>
      <c r="CD235" s="1">
        <v>-0.24809999999999999</v>
      </c>
      <c r="CE235" s="1">
        <v>0.67349999999999999</v>
      </c>
      <c r="CF235" s="1">
        <v>0.58850000000000002</v>
      </c>
      <c r="CG235" s="1">
        <v>-1.3089999999999999</v>
      </c>
      <c r="CH235" s="1">
        <v>-0.43509999999999999</v>
      </c>
      <c r="CI235" s="1">
        <v>-0.1237</v>
      </c>
      <c r="CJ235" s="1">
        <v>-0.71230000000000004</v>
      </c>
      <c r="CK235" s="1">
        <v>1.8376999999999999</v>
      </c>
      <c r="CL235" s="1">
        <v>2.3199999999999998E-2</v>
      </c>
      <c r="CM235" s="1">
        <v>9.8799999999999999E-2</v>
      </c>
      <c r="CN235" s="1">
        <v>0.63439999999999996</v>
      </c>
      <c r="CO235" s="1">
        <v>0.20100000000000001</v>
      </c>
      <c r="CP235" s="1">
        <v>-0.192</v>
      </c>
      <c r="CQ235" s="1">
        <v>-0.53449999999999998</v>
      </c>
      <c r="CR235" s="1">
        <v>-0.14230000000000001</v>
      </c>
      <c r="CS235" s="1">
        <v>-0.86119999999999997</v>
      </c>
      <c r="CT235" s="1">
        <v>-0.16200000000000001</v>
      </c>
      <c r="CU235" s="1">
        <v>-0.39439999999999997</v>
      </c>
      <c r="CV235" s="1">
        <v>0.31480000000000002</v>
      </c>
      <c r="CW235" s="1">
        <v>-2.1551</v>
      </c>
      <c r="CX235" s="1">
        <v>0.87890000000000001</v>
      </c>
      <c r="CY235" s="1">
        <v>0.66590000000000005</v>
      </c>
      <c r="CZ235" s="1">
        <v>-0.3533</v>
      </c>
      <c r="DA235" s="1">
        <v>-0.98119999999999996</v>
      </c>
      <c r="DB235" s="1">
        <v>-2.4554</v>
      </c>
      <c r="DC235" s="1">
        <v>-0.54459999999999997</v>
      </c>
      <c r="DD235" s="1">
        <v>-0.39889999999999998</v>
      </c>
      <c r="DE235" s="1">
        <v>-0.14960000000000001</v>
      </c>
      <c r="DF235" s="1">
        <v>0.1056</v>
      </c>
      <c r="DG235" s="1">
        <v>-3.8800000000000001E-2</v>
      </c>
      <c r="DH235" s="1">
        <v>0.5595</v>
      </c>
      <c r="DI235" s="1">
        <v>0.16259999999999999</v>
      </c>
      <c r="DJ235" s="1">
        <v>0.87319999999999998</v>
      </c>
      <c r="DK235" s="1">
        <v>0.8609</v>
      </c>
      <c r="DL235" s="1">
        <v>0.78700000000000003</v>
      </c>
      <c r="DM235" s="1">
        <v>0.80549999999999999</v>
      </c>
      <c r="DN235" s="1">
        <v>-0.59230000000000005</v>
      </c>
      <c r="DO235" s="1">
        <v>6.9000000000000006E-2</v>
      </c>
      <c r="DP235" s="1">
        <v>-0.86119999999999997</v>
      </c>
      <c r="DQ235" s="1">
        <v>-9.4899999999999998E-2</v>
      </c>
      <c r="DR235" s="1">
        <v>0.2248</v>
      </c>
      <c r="DS235" s="1">
        <v>0.26619999999999999</v>
      </c>
      <c r="DT235" s="1">
        <v>-1.2939000000000001</v>
      </c>
      <c r="DU235" s="1">
        <v>-2.3210999999999999</v>
      </c>
      <c r="DV235" s="1">
        <v>-0.70379999999999998</v>
      </c>
      <c r="DW235" s="1">
        <v>-0.30609999999999998</v>
      </c>
      <c r="DX235" s="1">
        <v>-1.0073000000000001</v>
      </c>
      <c r="DY235" s="1">
        <v>0</v>
      </c>
      <c r="DZ235" s="1">
        <v>-0.81030000000000002</v>
      </c>
      <c r="EA235" s="1">
        <v>-0.47849999999999998</v>
      </c>
      <c r="EB235" s="1">
        <v>-1.0293000000000001</v>
      </c>
      <c r="EC235" s="1">
        <v>-0.81140000000000001</v>
      </c>
      <c r="ED235" s="1">
        <v>-0.92349999999999999</v>
      </c>
      <c r="EE235" s="1">
        <v>4.2799999999999998E-2</v>
      </c>
      <c r="EF235" s="1">
        <v>-0.54779999999999995</v>
      </c>
      <c r="EG235" s="1">
        <v>0.23749999999999999</v>
      </c>
      <c r="GI235" s="1">
        <v>-8.3000000000000004E-2</v>
      </c>
      <c r="HA235" s="1" t="str">
        <f t="shared" si="6"/>
        <v>2018</v>
      </c>
      <c r="HB235" s="1" t="str">
        <f t="shared" si="7"/>
        <v>08</v>
      </c>
    </row>
    <row r="236" spans="1:210">
      <c r="A236" s="3" t="s">
        <v>9</v>
      </c>
      <c r="B236" s="3"/>
      <c r="C236" s="3" t="s">
        <v>3543</v>
      </c>
      <c r="E236" s="1" t="s">
        <v>3544</v>
      </c>
      <c r="F236" s="1">
        <v>-1.1599999999999999E-2</v>
      </c>
      <c r="G236" s="1">
        <v>-0.85819999999999996</v>
      </c>
      <c r="H236" s="1">
        <v>-0.2203</v>
      </c>
      <c r="I236" s="1">
        <v>-0.51680000000000004</v>
      </c>
      <c r="J236" s="1">
        <v>-0.89029999999999998</v>
      </c>
      <c r="K236" s="1">
        <v>-0.70960000000000001</v>
      </c>
      <c r="L236" s="1">
        <v>-0.21879999999999999</v>
      </c>
      <c r="M236" s="1">
        <v>-1.5725</v>
      </c>
      <c r="N236" s="1">
        <v>-1.4725999999999999</v>
      </c>
      <c r="O236" s="1">
        <v>-1.27</v>
      </c>
      <c r="P236" s="1">
        <v>0.24690000000000001</v>
      </c>
      <c r="Q236" s="1">
        <v>-0.68440000000000001</v>
      </c>
      <c r="R236" s="1">
        <v>-0.75790000000000002</v>
      </c>
      <c r="S236" s="1">
        <v>-7.0900000000000005E-2</v>
      </c>
      <c r="T236" s="1">
        <v>-0.71020000000000005</v>
      </c>
      <c r="U236" s="1">
        <v>-1.0748</v>
      </c>
      <c r="V236" s="1">
        <v>-1.2881</v>
      </c>
      <c r="W236" s="1">
        <v>0.46610000000000001</v>
      </c>
      <c r="X236" s="1">
        <v>2.5640999999999998</v>
      </c>
      <c r="Y236" s="1">
        <v>7.5200000000000003E-2</v>
      </c>
      <c r="Z236" s="1">
        <v>0</v>
      </c>
      <c r="AA236" s="1">
        <v>-0.65339999999999998</v>
      </c>
      <c r="AB236" s="1">
        <v>0</v>
      </c>
      <c r="AC236" s="1">
        <v>-0.10920000000000001</v>
      </c>
      <c r="AD236" s="1">
        <v>-0.91490000000000005</v>
      </c>
      <c r="AE236" s="1">
        <v>-0.82779999999999998</v>
      </c>
      <c r="AF236" s="1">
        <v>-0.57430000000000003</v>
      </c>
      <c r="AG236" s="1">
        <v>0.45190000000000002</v>
      </c>
      <c r="AH236" s="1">
        <v>-0.53990000000000005</v>
      </c>
      <c r="AI236" s="1">
        <v>0.21679999999999999</v>
      </c>
      <c r="AJ236" s="1">
        <v>-0.4098</v>
      </c>
      <c r="AK236" s="1">
        <v>-0.31509999999999999</v>
      </c>
      <c r="AL236" s="1">
        <v>-0.87919999999999998</v>
      </c>
      <c r="AM236" s="1">
        <v>0.72719999999999996</v>
      </c>
      <c r="AN236" s="1">
        <v>0.18049999999999999</v>
      </c>
      <c r="AO236" s="1">
        <v>-0.2611</v>
      </c>
      <c r="AP236" s="1">
        <v>-1.8085</v>
      </c>
      <c r="AQ236" s="1">
        <v>0.54769999999999996</v>
      </c>
      <c r="AR236" s="1">
        <v>-0.33110000000000001</v>
      </c>
      <c r="AS236" s="1">
        <v>-0.59199999999999997</v>
      </c>
      <c r="AT236" s="1">
        <v>0</v>
      </c>
      <c r="AU236" s="1">
        <v>-0.64590000000000003</v>
      </c>
      <c r="AV236" s="1">
        <v>-0.69220000000000004</v>
      </c>
      <c r="AW236" s="1">
        <v>0.1477</v>
      </c>
      <c r="AX236" s="1">
        <v>-0.67659999999999998</v>
      </c>
      <c r="AY236" s="1">
        <v>0.3518</v>
      </c>
      <c r="AZ236" s="1">
        <v>0.14299999999999999</v>
      </c>
      <c r="BA236" s="1">
        <v>0.11</v>
      </c>
      <c r="BB236" s="1">
        <v>2.7E-2</v>
      </c>
      <c r="BC236" s="1">
        <v>-8.0500000000000002E-2</v>
      </c>
      <c r="BD236" s="1">
        <v>-0.88529999999999998</v>
      </c>
      <c r="BE236" s="1">
        <v>-0.52370000000000005</v>
      </c>
      <c r="BF236" s="1">
        <v>-0.1888</v>
      </c>
      <c r="BG236" s="1">
        <v>8.1299999999999997E-2</v>
      </c>
      <c r="BH236" s="1">
        <v>-7.2900000000000006E-2</v>
      </c>
      <c r="BI236" s="1">
        <v>-0.54920000000000002</v>
      </c>
      <c r="BJ236" s="1">
        <v>-0.43569999999999998</v>
      </c>
      <c r="BK236" s="1">
        <v>-1.1857</v>
      </c>
      <c r="BL236" s="1">
        <v>-0.44240000000000002</v>
      </c>
      <c r="BM236" s="1">
        <v>0.91739999999999999</v>
      </c>
      <c r="BN236" s="1">
        <v>-0.94489999999999996</v>
      </c>
      <c r="BO236" s="1">
        <v>0.82579999999999998</v>
      </c>
      <c r="BP236" s="1">
        <v>-0.4042</v>
      </c>
      <c r="BQ236" s="1">
        <v>0.29389999999999999</v>
      </c>
      <c r="BR236" s="1">
        <v>-4.8000000000000001E-2</v>
      </c>
      <c r="BS236" s="1">
        <v>-0.37640000000000001</v>
      </c>
      <c r="BT236" s="1">
        <v>0</v>
      </c>
      <c r="BU236" s="1">
        <v>-0.89439999999999997</v>
      </c>
      <c r="BV236" s="1">
        <v>-1.8344</v>
      </c>
      <c r="BW236" s="1">
        <v>0.40289999999999998</v>
      </c>
      <c r="BX236" s="1">
        <v>0.74099999999999999</v>
      </c>
      <c r="BY236" s="1">
        <v>-0.35010000000000002</v>
      </c>
      <c r="BZ236" s="1">
        <v>0.53100000000000003</v>
      </c>
      <c r="CA236" s="1">
        <v>1.0608</v>
      </c>
      <c r="CB236" s="1">
        <v>-0.93359999999999999</v>
      </c>
      <c r="CC236" s="1">
        <v>-0.35680000000000001</v>
      </c>
      <c r="CD236" s="1">
        <v>0.12330000000000001</v>
      </c>
      <c r="CE236" s="1">
        <v>0.43780000000000002</v>
      </c>
      <c r="CF236" s="1">
        <v>0.47049999999999997</v>
      </c>
      <c r="CG236" s="1">
        <v>-0.74239999999999995</v>
      </c>
      <c r="CH236" s="1">
        <v>-0.1318</v>
      </c>
      <c r="CI236" s="1">
        <v>-6.1499999999999999E-2</v>
      </c>
      <c r="CJ236" s="1">
        <v>-0.31440000000000001</v>
      </c>
      <c r="CK236" s="1">
        <v>0.18659999999999999</v>
      </c>
      <c r="CL236" s="1">
        <v>0.16339999999999999</v>
      </c>
      <c r="CM236" s="1">
        <v>0.41570000000000001</v>
      </c>
      <c r="CN236" s="1">
        <v>0.58599999999999997</v>
      </c>
      <c r="CO236" s="1">
        <v>1.5E-3</v>
      </c>
      <c r="CP236" s="1">
        <v>-0.38529999999999998</v>
      </c>
      <c r="CQ236" s="1">
        <v>-4.4900000000000002E-2</v>
      </c>
      <c r="CR236" s="1">
        <v>-0.47370000000000001</v>
      </c>
      <c r="CS236" s="1">
        <v>-1.6235999999999999</v>
      </c>
      <c r="CT236" s="1">
        <v>-0.16159999999999999</v>
      </c>
      <c r="CU236" s="1">
        <v>-0.2467</v>
      </c>
      <c r="CV236" s="1">
        <v>-0.50209999999999999</v>
      </c>
      <c r="CW236" s="1">
        <v>-2.3075999999999999</v>
      </c>
      <c r="CX236" s="1">
        <v>0.82920000000000005</v>
      </c>
      <c r="CY236" s="1">
        <v>0.71679999999999999</v>
      </c>
      <c r="CZ236" s="1">
        <v>-0.50529999999999997</v>
      </c>
      <c r="DA236" s="1">
        <v>-1.5156000000000001</v>
      </c>
      <c r="DB236" s="1">
        <v>-1.6973</v>
      </c>
      <c r="DC236" s="1">
        <v>-0.7712</v>
      </c>
      <c r="DD236" s="1">
        <v>-0.79520000000000002</v>
      </c>
      <c r="DE236" s="1">
        <v>-0.1497</v>
      </c>
      <c r="DF236" s="1">
        <v>0.31119999999999998</v>
      </c>
      <c r="DG236" s="1">
        <v>-0.1263</v>
      </c>
      <c r="DH236" s="1">
        <v>0.50080000000000002</v>
      </c>
      <c r="DI236" s="1">
        <v>7.51E-2</v>
      </c>
      <c r="DJ236" s="1">
        <v>0.44409999999999999</v>
      </c>
      <c r="DK236" s="1">
        <v>0.58799999999999997</v>
      </c>
      <c r="DL236" s="1">
        <v>0.45379999999999998</v>
      </c>
      <c r="DM236" s="1">
        <v>0.20830000000000001</v>
      </c>
      <c r="DN236" s="1">
        <v>-0.93630000000000002</v>
      </c>
      <c r="DO236" s="1">
        <v>-0.24440000000000001</v>
      </c>
      <c r="DP236" s="1">
        <v>-1.4527000000000001</v>
      </c>
      <c r="DQ236" s="1">
        <v>9.5500000000000002E-2</v>
      </c>
      <c r="DR236" s="1">
        <v>0.20699999999999999</v>
      </c>
      <c r="DS236" s="1">
        <v>0.35010000000000002</v>
      </c>
      <c r="DT236" s="1">
        <v>5.2299999999999999E-2</v>
      </c>
      <c r="DU236" s="1">
        <v>-2.2715999999999998</v>
      </c>
      <c r="DV236" s="1">
        <v>-0.45590000000000003</v>
      </c>
      <c r="DW236" s="1">
        <v>-0.9698</v>
      </c>
      <c r="DX236" s="1">
        <v>4.6199999999999998E-2</v>
      </c>
      <c r="DY236" s="1">
        <v>-0.4476</v>
      </c>
      <c r="DZ236" s="1">
        <v>-1.1853</v>
      </c>
      <c r="EA236" s="1">
        <v>-0.65469999999999995</v>
      </c>
      <c r="EB236" s="1">
        <v>-0.80679999999999996</v>
      </c>
      <c r="EC236" s="1">
        <v>-0.62350000000000005</v>
      </c>
      <c r="ED236" s="1">
        <v>-1.2314000000000001</v>
      </c>
      <c r="EE236" s="1">
        <v>0.1109</v>
      </c>
      <c r="EF236" s="1">
        <v>-0.48709999999999998</v>
      </c>
      <c r="EG236" s="1">
        <v>-4.6300000000000001E-2</v>
      </c>
      <c r="GI236" s="1">
        <v>0.88570000000000004</v>
      </c>
      <c r="HA236" s="1" t="str">
        <f t="shared" si="6"/>
        <v>2018</v>
      </c>
      <c r="HB236" s="1" t="str">
        <f t="shared" si="7"/>
        <v>08</v>
      </c>
    </row>
    <row r="237" spans="1:210">
      <c r="A237" s="3" t="s">
        <v>9</v>
      </c>
      <c r="B237" s="3"/>
      <c r="C237" s="3" t="s">
        <v>3545</v>
      </c>
      <c r="E237" s="1" t="s">
        <v>3546</v>
      </c>
      <c r="F237" s="1">
        <v>-0.1648</v>
      </c>
      <c r="G237" s="1">
        <v>-0.06</v>
      </c>
      <c r="H237" s="1">
        <v>-0.31440000000000001</v>
      </c>
      <c r="I237" s="1">
        <v>-0.46789999999999998</v>
      </c>
      <c r="J237" s="1">
        <v>-0.69669999999999999</v>
      </c>
      <c r="K237" s="1">
        <v>-0.82099999999999995</v>
      </c>
      <c r="L237" s="1">
        <v>-0.1101</v>
      </c>
      <c r="M237" s="1">
        <v>-1.4891000000000001</v>
      </c>
      <c r="N237" s="1">
        <v>-0.95930000000000004</v>
      </c>
      <c r="O237" s="1">
        <v>-1.4964999999999999</v>
      </c>
      <c r="P237" s="1">
        <v>0.76329999999999998</v>
      </c>
      <c r="Q237" s="1">
        <v>1.014</v>
      </c>
      <c r="R237" s="1">
        <v>-0.6109</v>
      </c>
      <c r="S237" s="1">
        <v>-0.3221</v>
      </c>
      <c r="T237" s="1">
        <v>-0.32869999999999999</v>
      </c>
      <c r="U237" s="1">
        <v>-0.6421</v>
      </c>
      <c r="V237" s="1">
        <v>-0.93500000000000005</v>
      </c>
      <c r="W237" s="1">
        <v>0.30609999999999998</v>
      </c>
      <c r="X237" s="1">
        <v>-0.1636</v>
      </c>
      <c r="Y237" s="1">
        <v>0.22969999999999999</v>
      </c>
      <c r="Z237" s="1">
        <v>0.1636</v>
      </c>
      <c r="AA237" s="1">
        <v>-0.31330000000000002</v>
      </c>
      <c r="AB237" s="1">
        <v>0.25309999999999999</v>
      </c>
      <c r="AC237" s="1">
        <v>-1.2587999999999999</v>
      </c>
      <c r="AD237" s="1">
        <v>-0.5</v>
      </c>
      <c r="AE237" s="1">
        <v>-1.1964999999999999</v>
      </c>
      <c r="AF237" s="1">
        <v>-0.15010000000000001</v>
      </c>
      <c r="AG237" s="1">
        <v>0.126</v>
      </c>
      <c r="AH237" s="1">
        <v>0.33629999999999999</v>
      </c>
      <c r="AI237" s="1">
        <v>-0.30930000000000002</v>
      </c>
      <c r="AJ237" s="1">
        <v>-0.1351</v>
      </c>
      <c r="AK237" s="1">
        <v>-0.72160000000000002</v>
      </c>
      <c r="AL237" s="1">
        <v>-0.33160000000000001</v>
      </c>
      <c r="AM237" s="1">
        <v>0</v>
      </c>
      <c r="AN237" s="1">
        <v>-0.5464</v>
      </c>
      <c r="AO237" s="1">
        <v>-0.52549999999999997</v>
      </c>
      <c r="AP237" s="1">
        <v>-1.637</v>
      </c>
      <c r="AQ237" s="1">
        <v>0.46579999999999999</v>
      </c>
      <c r="AR237" s="1">
        <v>-0.67559999999999998</v>
      </c>
      <c r="AS237" s="1">
        <v>-0.22850000000000001</v>
      </c>
      <c r="AT237" s="1">
        <v>0.1129</v>
      </c>
      <c r="AU237" s="1">
        <v>-0.1225</v>
      </c>
      <c r="AV237" s="1">
        <v>0.1772</v>
      </c>
      <c r="AW237" s="1">
        <v>-0.29149999999999998</v>
      </c>
      <c r="AX237" s="1">
        <v>-0.31469999999999998</v>
      </c>
      <c r="AY237" s="1">
        <v>0.13739999999999999</v>
      </c>
      <c r="AZ237" s="1">
        <v>-0.46929999999999999</v>
      </c>
      <c r="BA237" s="1">
        <v>-0.22220000000000001</v>
      </c>
      <c r="BB237" s="1">
        <v>0.13789999999999999</v>
      </c>
      <c r="BC237" s="1">
        <v>0</v>
      </c>
      <c r="BD237" s="1">
        <v>-0.1217</v>
      </c>
      <c r="BE237" s="1">
        <v>-0.88119999999999998</v>
      </c>
      <c r="BF237" s="1">
        <v>-0.53949999999999998</v>
      </c>
      <c r="BG237" s="1">
        <v>0.1104</v>
      </c>
      <c r="BH237" s="1">
        <v>-7.2300000000000003E-2</v>
      </c>
      <c r="BI237" s="1">
        <v>0.36099999999999999</v>
      </c>
      <c r="BJ237" s="1">
        <v>-0.70669999999999999</v>
      </c>
      <c r="BK237" s="1">
        <v>-0.79820000000000002</v>
      </c>
      <c r="BL237" s="1">
        <v>-0.78210000000000002</v>
      </c>
      <c r="BM237" s="1">
        <v>0.45350000000000001</v>
      </c>
      <c r="BN237" s="1">
        <v>-1.1816</v>
      </c>
      <c r="BO237" s="1">
        <v>0.81779999999999997</v>
      </c>
      <c r="BP237" s="1">
        <v>-1.107</v>
      </c>
      <c r="BQ237" s="1">
        <v>0.6593</v>
      </c>
      <c r="BR237" s="1">
        <v>1.1978</v>
      </c>
      <c r="BS237" s="1">
        <v>-0.44719999999999999</v>
      </c>
      <c r="BT237" s="1">
        <v>-0.1331</v>
      </c>
      <c r="BU237" s="1">
        <v>0.35770000000000002</v>
      </c>
      <c r="BV237" s="1">
        <v>-0.28999999999999998</v>
      </c>
      <c r="BW237" s="1">
        <v>-0.17349999999999999</v>
      </c>
      <c r="BX237" s="1">
        <v>-0.70020000000000004</v>
      </c>
      <c r="BY237" s="1">
        <v>0.31630000000000003</v>
      </c>
      <c r="BZ237" s="1">
        <v>0.47589999999999999</v>
      </c>
      <c r="CA237" s="1">
        <v>0.99660000000000004</v>
      </c>
      <c r="CB237" s="1">
        <v>-0.59199999999999997</v>
      </c>
      <c r="CC237" s="1">
        <v>-0.72670000000000001</v>
      </c>
      <c r="CD237" s="1">
        <v>0</v>
      </c>
      <c r="CE237" s="1">
        <v>-6.5799999999999997E-2</v>
      </c>
      <c r="CF237" s="1">
        <v>-0.79110000000000003</v>
      </c>
      <c r="CG237" s="1">
        <v>3.8399999999999997E-2</v>
      </c>
      <c r="CH237" s="1">
        <v>-0.1331</v>
      </c>
      <c r="CI237" s="1">
        <v>-6.0999999999999999E-2</v>
      </c>
      <c r="CJ237" s="1">
        <v>-0.45200000000000001</v>
      </c>
      <c r="CK237" s="1">
        <v>0.61719999999999997</v>
      </c>
      <c r="CL237" s="1">
        <v>-2.8999999999999998E-3</v>
      </c>
      <c r="CM237" s="1">
        <v>4.1300000000000003E-2</v>
      </c>
      <c r="CN237" s="1">
        <v>2.6499999999999999E-2</v>
      </c>
      <c r="CO237" s="1">
        <v>-9.2700000000000005E-2</v>
      </c>
      <c r="CP237" s="1">
        <v>-0.34510000000000002</v>
      </c>
      <c r="CQ237" s="1">
        <v>-0.1351</v>
      </c>
      <c r="CR237" s="1">
        <v>-0.28489999999999999</v>
      </c>
      <c r="CS237" s="1">
        <v>-0.88229999999999997</v>
      </c>
      <c r="CT237" s="1">
        <v>-0.43169999999999997</v>
      </c>
      <c r="CU237" s="1">
        <v>-0.34510000000000002</v>
      </c>
      <c r="CV237" s="1">
        <v>-2.9003000000000001</v>
      </c>
      <c r="CW237" s="1">
        <v>-2.2275999999999998</v>
      </c>
      <c r="CX237" s="1">
        <v>0.78010000000000002</v>
      </c>
      <c r="CY237" s="1">
        <v>0.66490000000000005</v>
      </c>
      <c r="CZ237" s="1">
        <v>-0.1011</v>
      </c>
      <c r="DA237" s="1">
        <v>-1.0302</v>
      </c>
      <c r="DB237" s="1">
        <v>-2.1297000000000001</v>
      </c>
      <c r="DC237" s="1">
        <v>-2.2814000000000001</v>
      </c>
      <c r="DD237" s="1">
        <v>0.66259999999999997</v>
      </c>
      <c r="DE237" s="1">
        <v>-0.39879999999999999</v>
      </c>
      <c r="DF237" s="1">
        <v>0.52149999999999996</v>
      </c>
      <c r="DG237" s="1">
        <v>-7.7799999999999994E-2</v>
      </c>
      <c r="DH237" s="1">
        <v>-0.1789</v>
      </c>
      <c r="DI237" s="1">
        <v>0.21840000000000001</v>
      </c>
      <c r="DJ237" s="1">
        <v>0.52859999999999996</v>
      </c>
      <c r="DK237" s="1">
        <v>0.48110000000000003</v>
      </c>
      <c r="DL237" s="1">
        <v>0.49109999999999998</v>
      </c>
      <c r="DM237" s="1">
        <v>-4.6899999999999997E-2</v>
      </c>
      <c r="DN237" s="1">
        <v>-0.58819999999999995</v>
      </c>
      <c r="DO237" s="1">
        <v>0.1242</v>
      </c>
      <c r="DP237" s="1">
        <v>-0.58760000000000001</v>
      </c>
      <c r="DQ237" s="1">
        <v>-0.1928</v>
      </c>
      <c r="DR237" s="1">
        <v>0.3594</v>
      </c>
      <c r="DS237" s="1">
        <v>0.3574</v>
      </c>
      <c r="DT237" s="1">
        <v>1.0165</v>
      </c>
      <c r="DU237" s="1">
        <v>-2.2726999999999999</v>
      </c>
      <c r="DV237" s="1">
        <v>-0.3584</v>
      </c>
      <c r="DW237" s="1">
        <v>-0.93359999999999999</v>
      </c>
      <c r="DX237" s="1">
        <v>-0.6069</v>
      </c>
      <c r="DY237" s="1">
        <v>-2.0798000000000001</v>
      </c>
      <c r="DZ237" s="1">
        <v>-0.33400000000000002</v>
      </c>
      <c r="EA237" s="1">
        <v>-0.62429999999999997</v>
      </c>
      <c r="EB237" s="1">
        <v>-0.33750000000000002</v>
      </c>
      <c r="EC237" s="1">
        <v>-0.82079999999999997</v>
      </c>
      <c r="ED237" s="1">
        <v>-0.37209999999999999</v>
      </c>
      <c r="EE237" s="1">
        <v>0.53539999999999999</v>
      </c>
      <c r="EF237" s="1">
        <v>-7.4800000000000005E-2</v>
      </c>
      <c r="EG237" s="1">
        <v>-0.33750000000000002</v>
      </c>
      <c r="GI237" s="1">
        <v>1.1373</v>
      </c>
      <c r="HA237" s="1" t="str">
        <f t="shared" si="6"/>
        <v>2018</v>
      </c>
      <c r="HB237" s="1" t="str">
        <f t="shared" si="7"/>
        <v>08</v>
      </c>
    </row>
    <row r="238" spans="1:210">
      <c r="A238" s="3" t="s">
        <v>9</v>
      </c>
      <c r="B238" s="3"/>
      <c r="C238" s="3" t="s">
        <v>3547</v>
      </c>
      <c r="E238" s="1" t="s">
        <v>3548</v>
      </c>
      <c r="F238" s="1">
        <v>-0.31640000000000001</v>
      </c>
      <c r="G238" s="1">
        <v>-0.65390000000000004</v>
      </c>
      <c r="H238" s="1">
        <v>-1.0483</v>
      </c>
      <c r="I238" s="1">
        <v>-0.98570000000000002</v>
      </c>
      <c r="J238" s="1">
        <v>-0.65169999999999995</v>
      </c>
      <c r="K238" s="1">
        <v>-1.1462000000000001</v>
      </c>
      <c r="L238" s="1">
        <v>-0.43759999999999999</v>
      </c>
      <c r="M238" s="1">
        <v>-2.4112</v>
      </c>
      <c r="N238" s="1">
        <v>-1.2984</v>
      </c>
      <c r="O238" s="1">
        <v>-1.7379</v>
      </c>
      <c r="P238" s="1">
        <v>0.38069999999999998</v>
      </c>
      <c r="Q238" s="1">
        <v>0.30759999999999998</v>
      </c>
      <c r="R238" s="1">
        <v>-0.88600000000000001</v>
      </c>
      <c r="S238" s="1">
        <v>-0.71230000000000004</v>
      </c>
      <c r="T238" s="1">
        <v>-0.25619999999999998</v>
      </c>
      <c r="U238" s="1">
        <v>-0.64419999999999999</v>
      </c>
      <c r="V238" s="1">
        <v>-1.1811</v>
      </c>
      <c r="W238" s="1">
        <v>-0.1016</v>
      </c>
      <c r="X238" s="1">
        <v>0</v>
      </c>
      <c r="Y238" s="1">
        <v>-0.2021</v>
      </c>
      <c r="Z238" s="1">
        <v>0.2467</v>
      </c>
      <c r="AA238" s="1">
        <v>-0.31519999999999998</v>
      </c>
      <c r="AB238" s="1">
        <v>0</v>
      </c>
      <c r="AC238" s="1">
        <v>0.55610000000000004</v>
      </c>
      <c r="AD238" s="1">
        <v>-0.50129999999999997</v>
      </c>
      <c r="AE238" s="1">
        <v>-0.51449999999999996</v>
      </c>
      <c r="AF238" s="1">
        <v>-0.30230000000000001</v>
      </c>
      <c r="AG238" s="1">
        <v>0.81699999999999995</v>
      </c>
      <c r="AH238" s="1">
        <v>-0.22339999999999999</v>
      </c>
      <c r="AI238" s="1">
        <v>8.9499999999999996E-2</v>
      </c>
      <c r="AJ238" s="1">
        <v>-0.26819999999999999</v>
      </c>
      <c r="AK238" s="1">
        <v>-9.1300000000000006E-2</v>
      </c>
      <c r="AL238" s="1">
        <v>-0.90680000000000005</v>
      </c>
      <c r="AM238" s="1">
        <v>0</v>
      </c>
      <c r="AN238" s="1">
        <v>4.58E-2</v>
      </c>
      <c r="AO238" s="1">
        <v>-0.1132</v>
      </c>
      <c r="AP238" s="1">
        <v>-0.51449999999999996</v>
      </c>
      <c r="AQ238" s="1">
        <v>-0.38550000000000001</v>
      </c>
      <c r="AR238" s="1">
        <v>-0.96099999999999997</v>
      </c>
      <c r="AS238" s="1">
        <v>-6.4799999999999996E-2</v>
      </c>
      <c r="AT238" s="1">
        <v>0.1133</v>
      </c>
      <c r="AU238" s="1">
        <v>-0.32569999999999999</v>
      </c>
      <c r="AV238" s="1">
        <v>-1.0578000000000001</v>
      </c>
      <c r="AW238" s="1">
        <v>-0.36520000000000002</v>
      </c>
      <c r="AX238" s="1">
        <v>-0.27710000000000001</v>
      </c>
      <c r="AY238" s="1">
        <v>6.8400000000000002E-2</v>
      </c>
      <c r="AZ238" s="1">
        <v>-0.21840000000000001</v>
      </c>
      <c r="BA238" s="1">
        <v>0.44840000000000002</v>
      </c>
      <c r="BB238" s="1">
        <v>-0.19570000000000001</v>
      </c>
      <c r="BC238" s="1">
        <v>0</v>
      </c>
      <c r="BD238" s="1">
        <v>-0.3256</v>
      </c>
      <c r="BE238" s="1">
        <v>-0.81669999999999998</v>
      </c>
      <c r="BF238" s="1">
        <v>6.4000000000000001E-2</v>
      </c>
      <c r="BG238" s="1">
        <v>-0.16400000000000001</v>
      </c>
      <c r="BH238" s="1">
        <v>0</v>
      </c>
      <c r="BI238" s="1">
        <v>-0.4662</v>
      </c>
      <c r="BJ238" s="1">
        <v>7.0800000000000002E-2</v>
      </c>
      <c r="BK238" s="1">
        <v>-0.51049999999999995</v>
      </c>
      <c r="BL238" s="1">
        <v>-0.11219999999999999</v>
      </c>
      <c r="BM238" s="1">
        <v>0</v>
      </c>
      <c r="BN238" s="1">
        <v>0.28010000000000002</v>
      </c>
      <c r="BO238" s="1">
        <v>-7.3499999999999996E-2</v>
      </c>
      <c r="BP238" s="1">
        <v>-7.5700000000000003E-2</v>
      </c>
      <c r="BQ238" s="1">
        <v>-7.2300000000000003E-2</v>
      </c>
      <c r="BR238" s="1">
        <v>-0.51880000000000004</v>
      </c>
      <c r="BS238" s="1">
        <v>-0.75900000000000001</v>
      </c>
      <c r="BT238" s="1">
        <v>0.1338</v>
      </c>
      <c r="BU238" s="1">
        <v>0.53280000000000005</v>
      </c>
      <c r="BV238" s="1">
        <v>4.1500000000000002E-2</v>
      </c>
      <c r="BW238" s="1">
        <v>-0.19769999999999999</v>
      </c>
      <c r="BX238" s="1">
        <v>-0.69330000000000003</v>
      </c>
      <c r="BY238" s="1">
        <v>0.27860000000000001</v>
      </c>
      <c r="BZ238" s="1">
        <v>-0.52600000000000002</v>
      </c>
      <c r="CA238" s="1">
        <v>-0.32850000000000001</v>
      </c>
      <c r="CB238" s="1">
        <v>0</v>
      </c>
      <c r="CC238" s="1">
        <v>-0.86329999999999996</v>
      </c>
      <c r="CD238" s="1">
        <v>0.24529999999999999</v>
      </c>
      <c r="CE238" s="1">
        <v>-4.4299999999999999E-2</v>
      </c>
      <c r="CF238" s="1">
        <v>-0.77880000000000005</v>
      </c>
      <c r="CG238" s="1">
        <v>-4.6199999999999998E-2</v>
      </c>
      <c r="CH238" s="1">
        <v>-0.5736</v>
      </c>
      <c r="CI238" s="1">
        <v>0.1225</v>
      </c>
      <c r="CJ238" s="1">
        <v>-0.85470000000000002</v>
      </c>
      <c r="CK238" s="1">
        <v>2.0394999999999999</v>
      </c>
      <c r="CL238" s="1">
        <v>-0.20269999999999999</v>
      </c>
      <c r="CM238" s="1">
        <v>-4.1799999999999997E-2</v>
      </c>
      <c r="CN238" s="1">
        <v>-0.21859999999999999</v>
      </c>
      <c r="CO238" s="1">
        <v>-0.15459999999999999</v>
      </c>
      <c r="CP238" s="1">
        <v>-0.63880000000000003</v>
      </c>
      <c r="CQ238" s="1">
        <v>-0.5383</v>
      </c>
      <c r="CR238" s="1">
        <v>-0.14269999999999999</v>
      </c>
      <c r="CS238" s="1">
        <v>-0.53890000000000005</v>
      </c>
      <c r="CT238" s="1">
        <v>0.70230000000000004</v>
      </c>
      <c r="CU238" s="1">
        <v>-0.93589999999999995</v>
      </c>
      <c r="CV238" s="1">
        <v>0.78120000000000001</v>
      </c>
      <c r="CW238" s="1">
        <v>-1.9379</v>
      </c>
      <c r="CX238" s="1">
        <v>0.48749999999999999</v>
      </c>
      <c r="CY238" s="1">
        <v>0</v>
      </c>
      <c r="CZ238" s="1">
        <v>-0.40400000000000003</v>
      </c>
      <c r="DA238" s="1">
        <v>-1.2422</v>
      </c>
      <c r="DB238" s="1">
        <v>-1.5085</v>
      </c>
      <c r="DC238" s="1">
        <v>-1.1889000000000001</v>
      </c>
      <c r="DD238" s="1">
        <v>-0.32669999999999999</v>
      </c>
      <c r="DE238" s="1">
        <v>-0.14979999999999999</v>
      </c>
      <c r="DF238" s="1">
        <v>-0.03</v>
      </c>
      <c r="DG238" s="1">
        <v>-0.23130000000000001</v>
      </c>
      <c r="DH238" s="1">
        <v>0.127</v>
      </c>
      <c r="DI238" s="1">
        <v>0.13689999999999999</v>
      </c>
      <c r="DJ238" s="1">
        <v>0.24929999999999999</v>
      </c>
      <c r="DK238" s="1">
        <v>0.2145</v>
      </c>
      <c r="DL238" s="1">
        <v>0.30609999999999998</v>
      </c>
      <c r="DM238" s="1">
        <v>-0.24129999999999999</v>
      </c>
      <c r="DN238" s="1">
        <v>-0.70779999999999998</v>
      </c>
      <c r="DO238" s="1">
        <v>-1.95E-2</v>
      </c>
      <c r="DP238" s="1">
        <v>-1.7501</v>
      </c>
      <c r="DQ238" s="1">
        <v>-0.3347</v>
      </c>
      <c r="DR238" s="1">
        <v>-0.35780000000000001</v>
      </c>
      <c r="DS238" s="1">
        <v>0.49909999999999999</v>
      </c>
      <c r="DT238" s="1">
        <v>-0.15720000000000001</v>
      </c>
      <c r="DU238" s="1">
        <v>-2.3696000000000002</v>
      </c>
      <c r="DV238" s="1">
        <v>-0.97230000000000005</v>
      </c>
      <c r="DW238" s="1">
        <v>-0.104</v>
      </c>
      <c r="DX238" s="1">
        <v>-0.32979999999999998</v>
      </c>
      <c r="DY238" s="1">
        <v>0.40039999999999998</v>
      </c>
      <c r="DZ238" s="1">
        <v>-0.50129999999999997</v>
      </c>
      <c r="EA238" s="1">
        <v>-0.88919999999999999</v>
      </c>
      <c r="EB238" s="1">
        <v>-0.92820000000000003</v>
      </c>
      <c r="EC238" s="1">
        <v>-0.81840000000000002</v>
      </c>
      <c r="ED238" s="1">
        <v>-0.69</v>
      </c>
      <c r="EE238" s="1">
        <v>0.52010000000000001</v>
      </c>
      <c r="EF238" s="1">
        <v>-0.13739999999999999</v>
      </c>
      <c r="EG238" s="1">
        <v>-0.34420000000000001</v>
      </c>
      <c r="GI238" s="1">
        <v>1.5727</v>
      </c>
      <c r="HA238" s="1" t="str">
        <f t="shared" si="6"/>
        <v>2018</v>
      </c>
      <c r="HB238" s="1" t="str">
        <f t="shared" si="7"/>
        <v>08</v>
      </c>
    </row>
    <row r="239" spans="1:210">
      <c r="A239" s="3" t="s">
        <v>9</v>
      </c>
      <c r="B239" s="3"/>
      <c r="C239" s="3" t="s">
        <v>3549</v>
      </c>
      <c r="E239" s="1" t="s">
        <v>3550</v>
      </c>
      <c r="F239" s="1">
        <v>-9.4399999999999998E-2</v>
      </c>
      <c r="G239" s="1">
        <v>-8.9599999999999999E-2</v>
      </c>
      <c r="H239" s="1">
        <v>-0.61240000000000006</v>
      </c>
      <c r="I239" s="1">
        <v>-0.22</v>
      </c>
      <c r="J239" s="1">
        <v>-0.49009999999999998</v>
      </c>
      <c r="K239" s="1">
        <v>-0.98460000000000003</v>
      </c>
      <c r="L239" s="1">
        <v>-0.10979999999999999</v>
      </c>
      <c r="M239" s="1">
        <v>-1.5484</v>
      </c>
      <c r="N239" s="1">
        <v>-0.91830000000000001</v>
      </c>
      <c r="O239" s="1">
        <v>-2.0981999999999998</v>
      </c>
      <c r="P239" s="1">
        <v>0.31619999999999998</v>
      </c>
      <c r="Q239" s="1">
        <v>0.46039999999999998</v>
      </c>
      <c r="R239" s="1">
        <v>-0.79020000000000001</v>
      </c>
      <c r="S239" s="1">
        <v>-0.68059999999999998</v>
      </c>
      <c r="T239" s="1">
        <v>-0.22009999999999999</v>
      </c>
      <c r="U239" s="1">
        <v>-0.35880000000000001</v>
      </c>
      <c r="V239" s="1">
        <v>-0.88749999999999996</v>
      </c>
      <c r="W239" s="1">
        <v>0.22500000000000001</v>
      </c>
      <c r="X239" s="1">
        <v>1.4826999999999999</v>
      </c>
      <c r="Y239" s="1">
        <v>0.28189999999999998</v>
      </c>
      <c r="Z239" s="1">
        <v>0</v>
      </c>
      <c r="AA239" s="1">
        <v>-0.28749999999999998</v>
      </c>
      <c r="AB239" s="1">
        <v>-0.12609999999999999</v>
      </c>
      <c r="AC239" s="1">
        <v>0.1103</v>
      </c>
      <c r="AD239" s="1">
        <v>-0.1673</v>
      </c>
      <c r="AE239" s="1">
        <v>-0.51359999999999995</v>
      </c>
      <c r="AF239" s="1">
        <v>-0.30320000000000003</v>
      </c>
      <c r="AG239" s="1">
        <v>0.12559999999999999</v>
      </c>
      <c r="AH239" s="1">
        <v>0.22389999999999999</v>
      </c>
      <c r="AI239" s="1">
        <v>8.9800000000000005E-2</v>
      </c>
      <c r="AJ239" s="1">
        <v>-0.26769999999999999</v>
      </c>
      <c r="AK239" s="1">
        <v>-2.6038999999999999</v>
      </c>
      <c r="AL239" s="1">
        <v>-0.16550000000000001</v>
      </c>
      <c r="AM239" s="1">
        <v>0</v>
      </c>
      <c r="AN239" s="1">
        <v>-0.22900000000000001</v>
      </c>
      <c r="AO239" s="1">
        <v>-0.15110000000000001</v>
      </c>
      <c r="AP239" s="1">
        <v>-0.97030000000000005</v>
      </c>
      <c r="AQ239" s="1">
        <v>0</v>
      </c>
      <c r="AR239" s="1">
        <v>-0.90990000000000004</v>
      </c>
      <c r="AS239" s="1">
        <v>-0.80120000000000002</v>
      </c>
      <c r="AT239" s="1">
        <v>0.45660000000000001</v>
      </c>
      <c r="AU239" s="1">
        <v>-0.32540000000000002</v>
      </c>
      <c r="AV239" s="1">
        <v>2.9499999999999998E-2</v>
      </c>
      <c r="AW239" s="1">
        <v>-0.72989999999999999</v>
      </c>
      <c r="AX239" s="1">
        <v>-0.23799999999999999</v>
      </c>
      <c r="AY239" s="1">
        <v>6.8400000000000002E-2</v>
      </c>
      <c r="AZ239" s="1">
        <v>-0.1094</v>
      </c>
      <c r="BA239" s="1">
        <v>0.22420000000000001</v>
      </c>
      <c r="BB239" s="1">
        <v>-5.62E-2</v>
      </c>
      <c r="BC239" s="1">
        <v>0</v>
      </c>
      <c r="BD239" s="1">
        <v>-0.61019999999999996</v>
      </c>
      <c r="BE239" s="1">
        <v>3.5499999999999997E-2</v>
      </c>
      <c r="BF239" s="1">
        <v>-0.64100000000000001</v>
      </c>
      <c r="BG239" s="1">
        <v>8.3099999999999993E-2</v>
      </c>
      <c r="BH239" s="1">
        <v>-0.14430000000000001</v>
      </c>
      <c r="BI239" s="1">
        <v>-0.49959999999999999</v>
      </c>
      <c r="BJ239" s="1">
        <v>-0.35560000000000003</v>
      </c>
      <c r="BK239" s="1">
        <v>-0.58299999999999996</v>
      </c>
      <c r="BL239" s="1">
        <v>-0.55989999999999995</v>
      </c>
      <c r="BM239" s="1">
        <v>0</v>
      </c>
      <c r="BN239" s="1">
        <v>-1.2017</v>
      </c>
      <c r="BO239" s="1">
        <v>0.66320000000000001</v>
      </c>
      <c r="BP239" s="1">
        <v>-5.0339999999999998</v>
      </c>
      <c r="BQ239" s="1">
        <v>2.6772</v>
      </c>
      <c r="BR239" s="1">
        <v>-0.19009999999999999</v>
      </c>
      <c r="BS239" s="1">
        <v>-0.5131</v>
      </c>
      <c r="BT239" s="1">
        <v>-0.13289999999999999</v>
      </c>
      <c r="BU239" s="1">
        <v>4.1071</v>
      </c>
      <c r="BV239" s="1">
        <v>-1.4468000000000001</v>
      </c>
      <c r="BW239" s="1">
        <v>-1.9699999999999999E-2</v>
      </c>
      <c r="BX239" s="1">
        <v>-0.67989999999999995</v>
      </c>
      <c r="BY239" s="1">
        <v>0.25309999999999999</v>
      </c>
      <c r="BZ239" s="1">
        <v>-0.26450000000000001</v>
      </c>
      <c r="CA239" s="1">
        <v>0.27700000000000002</v>
      </c>
      <c r="CB239" s="1">
        <v>-0.54259999999999997</v>
      </c>
      <c r="CC239" s="1">
        <v>-0.21890000000000001</v>
      </c>
      <c r="CD239" s="1">
        <v>0.12180000000000001</v>
      </c>
      <c r="CE239" s="1">
        <v>-4.8500000000000001E-2</v>
      </c>
      <c r="CF239" s="1">
        <v>-0.81869999999999998</v>
      </c>
      <c r="CG239" s="1">
        <v>-2.3800000000000002E-2</v>
      </c>
      <c r="CH239" s="1">
        <v>-8.8999999999999996E-2</v>
      </c>
      <c r="CI239" s="1">
        <v>0.1825</v>
      </c>
      <c r="CJ239" s="1">
        <v>-0.36280000000000001</v>
      </c>
      <c r="CK239" s="1">
        <v>1.6383000000000001</v>
      </c>
      <c r="CL239" s="1">
        <v>-2.4899999999999999E-2</v>
      </c>
      <c r="CM239" s="1">
        <v>-7.7600000000000002E-2</v>
      </c>
      <c r="CN239" s="1">
        <v>-2.3900000000000001E-2</v>
      </c>
      <c r="CO239" s="1">
        <v>-0.27179999999999999</v>
      </c>
      <c r="CP239" s="1">
        <v>-0.68689999999999996</v>
      </c>
      <c r="CQ239" s="1">
        <v>-0.63170000000000004</v>
      </c>
      <c r="CR239" s="1">
        <v>-4.7500000000000001E-2</v>
      </c>
      <c r="CS239" s="1">
        <v>-1.6066</v>
      </c>
      <c r="CT239" s="1">
        <v>0.15989999999999999</v>
      </c>
      <c r="CU239" s="1">
        <v>-0.69440000000000002</v>
      </c>
      <c r="CV239" s="1">
        <v>-0.25640000000000002</v>
      </c>
      <c r="CW239" s="1">
        <v>-2.4733000000000001</v>
      </c>
      <c r="CX239" s="1">
        <v>0.63470000000000004</v>
      </c>
      <c r="CY239" s="1">
        <v>0.15359999999999999</v>
      </c>
      <c r="CZ239" s="1">
        <v>-0.2021</v>
      </c>
      <c r="DA239" s="1">
        <v>-0.9375</v>
      </c>
      <c r="DB239" s="1">
        <v>-1.5564</v>
      </c>
      <c r="DC239" s="1">
        <v>-5.5885999999999996</v>
      </c>
      <c r="DD239" s="1">
        <v>2.4182999999999999</v>
      </c>
      <c r="DE239" s="1">
        <v>-0.45</v>
      </c>
      <c r="DF239" s="1">
        <v>0.20419999999999999</v>
      </c>
      <c r="DG239" s="1">
        <v>-0.21149999999999999</v>
      </c>
      <c r="DH239" s="1">
        <v>0.28349999999999997</v>
      </c>
      <c r="DI239" s="1">
        <v>0.4138</v>
      </c>
      <c r="DJ239" s="1">
        <v>0.39750000000000002</v>
      </c>
      <c r="DK239" s="1">
        <v>0.39050000000000001</v>
      </c>
      <c r="DL239" s="1">
        <v>0.46289999999999998</v>
      </c>
      <c r="DM239" s="1">
        <v>0.1217</v>
      </c>
      <c r="DN239" s="1">
        <v>-0.56020000000000003</v>
      </c>
      <c r="DO239" s="1">
        <v>-3.2000000000000001E-2</v>
      </c>
      <c r="DP239" s="1">
        <v>-0.73709999999999998</v>
      </c>
      <c r="DQ239" s="1">
        <v>-0.23980000000000001</v>
      </c>
      <c r="DR239" s="1">
        <v>0.39850000000000002</v>
      </c>
      <c r="DS239" s="1">
        <v>0.26700000000000002</v>
      </c>
      <c r="DT239" s="1">
        <v>-0.57440000000000002</v>
      </c>
      <c r="DU239" s="1">
        <v>-2.4679000000000002</v>
      </c>
      <c r="DV239" s="1">
        <v>-0.51570000000000005</v>
      </c>
      <c r="DW239" s="1">
        <v>-0.36320000000000002</v>
      </c>
      <c r="DX239" s="1">
        <v>-0.66220000000000001</v>
      </c>
      <c r="DY239" s="1">
        <v>-0.1128</v>
      </c>
      <c r="DZ239" s="1">
        <v>-5.5800000000000002E-2</v>
      </c>
      <c r="EA239" s="1">
        <v>-0.77829999999999999</v>
      </c>
      <c r="EB239" s="1">
        <v>-1.105</v>
      </c>
      <c r="EC239" s="1">
        <v>-0.43619999999999998</v>
      </c>
      <c r="ED239" s="1">
        <v>-0.3196</v>
      </c>
      <c r="EE239" s="1">
        <v>0.2238</v>
      </c>
      <c r="EF239" s="1">
        <v>-0.1719</v>
      </c>
      <c r="EG239" s="1">
        <v>-0.26329999999999998</v>
      </c>
      <c r="GI239" s="1">
        <v>1.8266</v>
      </c>
      <c r="HA239" s="1" t="str">
        <f t="shared" si="6"/>
        <v>2018</v>
      </c>
      <c r="HB239" s="1" t="str">
        <f t="shared" si="7"/>
        <v>08</v>
      </c>
    </row>
    <row r="240" spans="1:210">
      <c r="A240" s="3" t="s">
        <v>9</v>
      </c>
      <c r="B240" s="3"/>
      <c r="C240" s="3" t="s">
        <v>3551</v>
      </c>
      <c r="E240" s="1" t="s">
        <v>3552</v>
      </c>
      <c r="F240" s="1">
        <v>-2.3599999999999999E-2</v>
      </c>
      <c r="G240" s="1">
        <v>-0.38850000000000001</v>
      </c>
      <c r="H240" s="1">
        <v>-0.89249999999999996</v>
      </c>
      <c r="I240" s="1">
        <v>-0.65969999999999995</v>
      </c>
      <c r="J240" s="1">
        <v>-0.93869999999999998</v>
      </c>
      <c r="K240" s="1">
        <v>-0.98950000000000005</v>
      </c>
      <c r="L240" s="1">
        <v>-0.25640000000000002</v>
      </c>
      <c r="M240" s="1">
        <v>-1.5513999999999999</v>
      </c>
      <c r="N240" s="1">
        <v>-0.97950000000000004</v>
      </c>
      <c r="O240" s="1">
        <v>-1.9964</v>
      </c>
      <c r="P240" s="1">
        <v>0.315</v>
      </c>
      <c r="Q240" s="1">
        <v>-0.2283</v>
      </c>
      <c r="R240" s="1">
        <v>-0.97060000000000002</v>
      </c>
      <c r="S240" s="1">
        <v>-0.4662</v>
      </c>
      <c r="T240" s="1">
        <v>3.6499999999999998E-2</v>
      </c>
      <c r="U240" s="1">
        <v>-0.17910000000000001</v>
      </c>
      <c r="V240" s="1">
        <v>-0.88319999999999999</v>
      </c>
      <c r="W240" s="1">
        <v>0.16400000000000001</v>
      </c>
      <c r="X240" s="1">
        <v>1.1494</v>
      </c>
      <c r="Y240" s="1">
        <v>0.1794</v>
      </c>
      <c r="Z240" s="1">
        <v>-8.1600000000000006E-2</v>
      </c>
      <c r="AA240" s="1">
        <v>-0.1426</v>
      </c>
      <c r="AB240" s="1">
        <v>-0.12670000000000001</v>
      </c>
      <c r="AC240" s="1">
        <v>0.44269999999999998</v>
      </c>
      <c r="AD240" s="1">
        <v>-0.2225</v>
      </c>
      <c r="AE240" s="1">
        <v>-0.34179999999999999</v>
      </c>
      <c r="AF240" s="1">
        <v>0</v>
      </c>
      <c r="AG240" s="1">
        <v>6.3E-2</v>
      </c>
      <c r="AH240" s="1">
        <v>0.1111</v>
      </c>
      <c r="AI240" s="1">
        <v>0.5927</v>
      </c>
      <c r="AJ240" s="1">
        <v>-0.59799999999999998</v>
      </c>
      <c r="AK240" s="1">
        <v>-0.56489999999999996</v>
      </c>
      <c r="AL240" s="1">
        <v>-0.89939999999999998</v>
      </c>
      <c r="AM240" s="1">
        <v>-1.107</v>
      </c>
      <c r="AN240" s="1">
        <v>0.13850000000000001</v>
      </c>
      <c r="AO240" s="1">
        <v>-7.5499999999999998E-2</v>
      </c>
      <c r="AP240" s="1">
        <v>-0.65629999999999999</v>
      </c>
      <c r="AQ240" s="1">
        <v>-0.15440000000000001</v>
      </c>
      <c r="AR240" s="1">
        <v>-0.48230000000000001</v>
      </c>
      <c r="AS240" s="1">
        <v>0.13020000000000001</v>
      </c>
      <c r="AT240" s="1">
        <v>-0.56559999999999999</v>
      </c>
      <c r="AU240" s="1">
        <v>-0.52880000000000005</v>
      </c>
      <c r="AV240" s="1">
        <v>-0.443</v>
      </c>
      <c r="AW240" s="1">
        <v>-0.58389999999999997</v>
      </c>
      <c r="AX240" s="1">
        <v>-0.27550000000000002</v>
      </c>
      <c r="AY240" s="1">
        <v>6.8699999999999997E-2</v>
      </c>
      <c r="AZ240" s="1">
        <v>-0.14680000000000001</v>
      </c>
      <c r="BA240" s="1">
        <v>0.3382</v>
      </c>
      <c r="BB240" s="1">
        <v>-0.1135</v>
      </c>
      <c r="BC240" s="1">
        <v>-0.15690000000000001</v>
      </c>
      <c r="BD240" s="1">
        <v>-0.69350000000000001</v>
      </c>
      <c r="BE240" s="1">
        <v>-0.35770000000000002</v>
      </c>
      <c r="BF240" s="1">
        <v>-9.6600000000000005E-2</v>
      </c>
      <c r="BG240" s="1">
        <v>0.16619999999999999</v>
      </c>
      <c r="BH240" s="1">
        <v>-0.14430000000000001</v>
      </c>
      <c r="BI240" s="1">
        <v>0.3654</v>
      </c>
      <c r="BJ240" s="1">
        <v>-0.28120000000000001</v>
      </c>
      <c r="BK240" s="1">
        <v>-0.72640000000000005</v>
      </c>
      <c r="BL240" s="1">
        <v>-0.66959999999999997</v>
      </c>
      <c r="BM240" s="1">
        <v>7.5600000000000001E-2</v>
      </c>
      <c r="BN240" s="1">
        <v>0.28239999999999998</v>
      </c>
      <c r="BO240" s="1">
        <v>-7.3300000000000004E-2</v>
      </c>
      <c r="BP240" s="1">
        <v>-0.76329999999999998</v>
      </c>
      <c r="BQ240" s="1">
        <v>0.28050000000000003</v>
      </c>
      <c r="BR240" s="1">
        <v>-0.37930000000000003</v>
      </c>
      <c r="BS240" s="1">
        <v>-0.25640000000000002</v>
      </c>
      <c r="BT240" s="1">
        <v>-0.13289999999999999</v>
      </c>
      <c r="BU240" s="1">
        <v>-2.5951</v>
      </c>
      <c r="BV240" s="1">
        <v>-0.99950000000000006</v>
      </c>
      <c r="BW240" s="1">
        <v>-1.4E-2</v>
      </c>
      <c r="BX240" s="1">
        <v>-2.1499999999999998E-2</v>
      </c>
      <c r="BY240" s="1">
        <v>3.8600000000000002E-2</v>
      </c>
      <c r="BZ240" s="1">
        <v>-0.1057</v>
      </c>
      <c r="CA240" s="1">
        <v>0.33160000000000001</v>
      </c>
      <c r="CB240" s="1">
        <v>-0.59250000000000003</v>
      </c>
      <c r="CC240" s="1">
        <v>-0.43759999999999999</v>
      </c>
      <c r="CD240" s="1">
        <v>0</v>
      </c>
      <c r="CE240" s="1">
        <v>-4.36E-2</v>
      </c>
      <c r="CF240" s="1">
        <v>-0.22900000000000001</v>
      </c>
      <c r="CG240" s="1">
        <v>-0.4128</v>
      </c>
      <c r="CH240" s="1">
        <v>-0.1779</v>
      </c>
      <c r="CI240" s="1">
        <v>-6.08E-2</v>
      </c>
      <c r="CJ240" s="1">
        <v>-0.22750000000000001</v>
      </c>
      <c r="CK240" s="1">
        <v>0.35749999999999998</v>
      </c>
      <c r="CL240" s="1">
        <v>-3.2300000000000002E-2</v>
      </c>
      <c r="CM240" s="1">
        <v>0.24149999999999999</v>
      </c>
      <c r="CN240" s="1">
        <v>0.13070000000000001</v>
      </c>
      <c r="CO240" s="1">
        <v>-0.11409999999999999</v>
      </c>
      <c r="CP240" s="1">
        <v>-0.24809999999999999</v>
      </c>
      <c r="CQ240" s="1">
        <v>-0.7702</v>
      </c>
      <c r="CR240" s="1">
        <v>-9.4500000000000001E-2</v>
      </c>
      <c r="CS240" s="1">
        <v>-1.472</v>
      </c>
      <c r="CT240" s="1">
        <v>0.26579999999999998</v>
      </c>
      <c r="CU240" s="1">
        <v>-0.59609999999999996</v>
      </c>
      <c r="CV240" s="1">
        <v>0.32229999999999998</v>
      </c>
      <c r="CW240" s="1">
        <v>-2.3391000000000002</v>
      </c>
      <c r="CX240" s="1">
        <v>0.88009999999999999</v>
      </c>
      <c r="CY240" s="1">
        <v>0.46239999999999998</v>
      </c>
      <c r="CZ240" s="1">
        <v>-0.70599999999999996</v>
      </c>
      <c r="DA240" s="1">
        <v>-0.75160000000000005</v>
      </c>
      <c r="DB240" s="1">
        <v>-1.21</v>
      </c>
      <c r="DC240" s="1">
        <v>-1.4355</v>
      </c>
      <c r="DD240" s="1">
        <v>0.12670000000000001</v>
      </c>
      <c r="DE240" s="1">
        <v>-0.25030000000000002</v>
      </c>
      <c r="DF240" s="1">
        <v>0.1515</v>
      </c>
      <c r="DG240" s="1">
        <v>-0.1915</v>
      </c>
      <c r="DH240" s="1">
        <v>0.1825</v>
      </c>
      <c r="DI240" s="1">
        <v>0.3372</v>
      </c>
      <c r="DJ240" s="1">
        <v>-8.3199999999999996E-2</v>
      </c>
      <c r="DK240" s="1">
        <v>0.44090000000000001</v>
      </c>
      <c r="DL240" s="1">
        <v>2.5499999999999998E-2</v>
      </c>
      <c r="DM240" s="1">
        <v>0.1288</v>
      </c>
      <c r="DN240" s="1">
        <v>-0.72089999999999999</v>
      </c>
      <c r="DO240" s="1">
        <v>-0.18590000000000001</v>
      </c>
      <c r="DP240" s="1">
        <v>-1.1758</v>
      </c>
      <c r="DQ240" s="1">
        <v>-0.28860000000000002</v>
      </c>
      <c r="DR240" s="1">
        <v>0.30449999999999999</v>
      </c>
      <c r="DS240" s="1">
        <v>0.47710000000000002</v>
      </c>
      <c r="DT240" s="1">
        <v>-0.83550000000000002</v>
      </c>
      <c r="DU240" s="1">
        <v>-2.1882999999999999</v>
      </c>
      <c r="DV240" s="1">
        <v>-0.62109999999999999</v>
      </c>
      <c r="DW240" s="1">
        <v>0.1047</v>
      </c>
      <c r="DX240" s="1">
        <v>-1.1406000000000001</v>
      </c>
      <c r="DY240" s="1">
        <v>0</v>
      </c>
      <c r="DZ240" s="1">
        <v>-0.55430000000000001</v>
      </c>
      <c r="EA240" s="1">
        <v>-0.65269999999999995</v>
      </c>
      <c r="EB240" s="1">
        <v>-1.0652999999999999</v>
      </c>
      <c r="EC240" s="1">
        <v>-0.87460000000000004</v>
      </c>
      <c r="ED240" s="1">
        <v>-0.36930000000000002</v>
      </c>
      <c r="EE240" s="1">
        <v>0.13919999999999999</v>
      </c>
      <c r="EF240" s="1">
        <v>-0.17449999999999999</v>
      </c>
      <c r="EG240" s="1">
        <v>-2.5600000000000001E-2</v>
      </c>
      <c r="GI240" s="1">
        <v>1.2512000000000001</v>
      </c>
      <c r="HA240" s="1" t="str">
        <f t="shared" si="6"/>
        <v>2018</v>
      </c>
      <c r="HB240" s="1" t="str">
        <f t="shared" si="7"/>
        <v>08</v>
      </c>
    </row>
    <row r="241" spans="1:210">
      <c r="A241" s="3" t="s">
        <v>9</v>
      </c>
      <c r="B241" s="3"/>
      <c r="C241" s="3" t="s">
        <v>3553</v>
      </c>
      <c r="E241" s="1" t="s">
        <v>3554</v>
      </c>
      <c r="F241" s="1">
        <v>8.3400000000000002E-2</v>
      </c>
      <c r="G241" s="1">
        <v>-0.15160000000000001</v>
      </c>
      <c r="H241" s="1">
        <v>-0.80549999999999999</v>
      </c>
      <c r="I241" s="1">
        <v>-0.33250000000000002</v>
      </c>
      <c r="J241" s="1">
        <v>-0.57579999999999998</v>
      </c>
      <c r="K241" s="1">
        <v>-0.61070000000000002</v>
      </c>
      <c r="L241" s="1">
        <v>0.33210000000000001</v>
      </c>
      <c r="M241" s="1">
        <v>-1.6044</v>
      </c>
      <c r="N241" s="1">
        <v>-1.2790999999999999</v>
      </c>
      <c r="O241" s="1">
        <v>-1.4496</v>
      </c>
      <c r="P241" s="1">
        <v>0.12859999999999999</v>
      </c>
      <c r="Q241" s="1">
        <v>0.7782</v>
      </c>
      <c r="R241" s="1">
        <v>-0.48980000000000001</v>
      </c>
      <c r="S241" s="1">
        <v>-0.41639999999999999</v>
      </c>
      <c r="T241" s="1">
        <v>-1.0416000000000001</v>
      </c>
      <c r="U241" s="1">
        <v>-1.3488</v>
      </c>
      <c r="V241" s="1">
        <v>-1.8971</v>
      </c>
      <c r="W241" s="1">
        <v>0.43409999999999999</v>
      </c>
      <c r="X241" s="1">
        <v>0.50080000000000002</v>
      </c>
      <c r="Y241" s="1">
        <v>0.41739999999999999</v>
      </c>
      <c r="Z241" s="1">
        <v>-8.09E-2</v>
      </c>
      <c r="AA241" s="1">
        <v>-3.0926999999999998</v>
      </c>
      <c r="AB241" s="1">
        <v>1.1207</v>
      </c>
      <c r="AC241" s="1">
        <v>0</v>
      </c>
      <c r="AD241" s="1">
        <v>-1.1911</v>
      </c>
      <c r="AE241" s="1">
        <v>-1.0470999999999999</v>
      </c>
      <c r="AF241" s="1">
        <v>-3.1055000000000001</v>
      </c>
      <c r="AG241" s="1">
        <v>1.7369000000000001</v>
      </c>
      <c r="AH241" s="1">
        <v>-0.79359999999999997</v>
      </c>
      <c r="AI241" s="1">
        <v>0.40810000000000002</v>
      </c>
      <c r="AJ241" s="1">
        <v>-0.66620000000000001</v>
      </c>
      <c r="AK241" s="1">
        <v>-0.9</v>
      </c>
      <c r="AL241" s="1">
        <v>-1.9965999999999999</v>
      </c>
      <c r="AM241" s="1">
        <v>0.75180000000000002</v>
      </c>
      <c r="AN241" s="1">
        <v>-9.1899999999999996E-2</v>
      </c>
      <c r="AO241" s="1">
        <v>-0.15110000000000001</v>
      </c>
      <c r="AP241" s="1">
        <v>-0.85729999999999995</v>
      </c>
      <c r="AQ241" s="1">
        <v>-7.7100000000000002E-2</v>
      </c>
      <c r="AR241" s="1">
        <v>-0.77549999999999997</v>
      </c>
      <c r="AS241" s="1">
        <v>-0.91859999999999997</v>
      </c>
      <c r="AT241" s="1">
        <v>1.0145999999999999</v>
      </c>
      <c r="AU241" s="1">
        <v>-0.97599999999999998</v>
      </c>
      <c r="AV241" s="1">
        <v>-0.97370000000000001</v>
      </c>
      <c r="AW241" s="1">
        <v>-7.2900000000000006E-2</v>
      </c>
      <c r="AX241" s="1">
        <v>-3.3332999999999999</v>
      </c>
      <c r="AY241" s="1">
        <v>1.4863999999999999</v>
      </c>
      <c r="AZ241" s="1">
        <v>0.1103</v>
      </c>
      <c r="BA241" s="1">
        <v>0</v>
      </c>
      <c r="BB241" s="1">
        <v>0.19950000000000001</v>
      </c>
      <c r="BC241" s="1">
        <v>-0.15670000000000001</v>
      </c>
      <c r="BD241" s="1">
        <v>-0.61550000000000005</v>
      </c>
      <c r="BE241" s="1">
        <v>-0.25069999999999998</v>
      </c>
      <c r="BF241" s="1">
        <v>0.5161</v>
      </c>
      <c r="BG241" s="1">
        <v>0.19739999999999999</v>
      </c>
      <c r="BH241" s="1">
        <v>-0.1429</v>
      </c>
      <c r="BI241" s="1">
        <v>-1.1881999999999999</v>
      </c>
      <c r="BJ241" s="1">
        <v>0</v>
      </c>
      <c r="BK241" s="1">
        <v>-0.69089999999999996</v>
      </c>
      <c r="BL241" s="1">
        <v>-0.67110000000000003</v>
      </c>
      <c r="BM241" s="1">
        <v>0.22639999999999999</v>
      </c>
      <c r="BN241" s="1">
        <v>0.39610000000000001</v>
      </c>
      <c r="BO241" s="1">
        <v>-0.43919999999999998</v>
      </c>
      <c r="BP241" s="1">
        <v>-1.4233</v>
      </c>
      <c r="BQ241" s="1">
        <v>0.62709999999999999</v>
      </c>
      <c r="BR241" s="1">
        <v>4.7100000000000003E-2</v>
      </c>
      <c r="BS241" s="1">
        <v>-0.26100000000000001</v>
      </c>
      <c r="BT241" s="1">
        <v>0</v>
      </c>
      <c r="BU241" s="1">
        <v>1.6042000000000001</v>
      </c>
      <c r="BV241" s="1">
        <v>-4.2000000000000003E-2</v>
      </c>
      <c r="BW241" s="1">
        <v>-0.70789999999999997</v>
      </c>
      <c r="BX241" s="1">
        <v>-1.5021</v>
      </c>
      <c r="BY241" s="1">
        <v>0.65239999999999998</v>
      </c>
      <c r="BZ241" s="1">
        <v>5.2400000000000002E-2</v>
      </c>
      <c r="CA241" s="1">
        <v>0.54549999999999998</v>
      </c>
      <c r="CB241" s="1">
        <v>-0.89459999999999995</v>
      </c>
      <c r="CC241" s="1">
        <v>-0.2969</v>
      </c>
      <c r="CD241" s="1">
        <v>0</v>
      </c>
      <c r="CE241" s="1">
        <v>-0.70230000000000004</v>
      </c>
      <c r="CF241" s="1">
        <v>-1.9292</v>
      </c>
      <c r="CG241" s="1">
        <v>0.56499999999999995</v>
      </c>
      <c r="CH241" s="1">
        <v>-8.9800000000000005E-2</v>
      </c>
      <c r="CI241" s="1">
        <v>0</v>
      </c>
      <c r="CJ241" s="1">
        <v>4.58E-2</v>
      </c>
      <c r="CK241" s="1">
        <v>0.82740000000000002</v>
      </c>
      <c r="CL241" s="1">
        <v>3.9199999999999999E-2</v>
      </c>
      <c r="CM241" s="1">
        <v>-0.39710000000000001</v>
      </c>
      <c r="CN241" s="1">
        <v>-0.64080000000000004</v>
      </c>
      <c r="CO241" s="1">
        <v>-0.67589999999999995</v>
      </c>
      <c r="CP241" s="1">
        <v>-0.60029999999999994</v>
      </c>
      <c r="CQ241" s="1">
        <v>-0.2742</v>
      </c>
      <c r="CR241" s="1">
        <v>-0.377</v>
      </c>
      <c r="CS241" s="1">
        <v>-2.3300999999999998</v>
      </c>
      <c r="CT241" s="1">
        <v>-0.68810000000000004</v>
      </c>
      <c r="CU241" s="1">
        <v>-4.9700000000000001E-2</v>
      </c>
      <c r="CV241" s="1">
        <v>-0.26</v>
      </c>
      <c r="CW241" s="1">
        <v>-2.1610999999999998</v>
      </c>
      <c r="CX241" s="1">
        <v>0.83040000000000003</v>
      </c>
      <c r="CY241" s="1">
        <v>0.30809999999999998</v>
      </c>
      <c r="CZ241" s="1">
        <v>-0.75749999999999995</v>
      </c>
      <c r="DA241" s="1">
        <v>-0.69369999999999998</v>
      </c>
      <c r="DB241" s="1">
        <v>-1.8242</v>
      </c>
      <c r="DC241" s="1">
        <v>-2.4733999999999998</v>
      </c>
      <c r="DD241" s="1">
        <v>0.69350000000000001</v>
      </c>
      <c r="DE241" s="1">
        <v>-0.45019999999999999</v>
      </c>
      <c r="DF241" s="1">
        <v>0.34589999999999999</v>
      </c>
      <c r="DG241" s="1">
        <v>-0.2853</v>
      </c>
      <c r="DH241" s="1">
        <v>-0.46089999999999998</v>
      </c>
      <c r="DI241" s="1">
        <v>0.37159999999999999</v>
      </c>
      <c r="DJ241" s="1">
        <v>-0.2268</v>
      </c>
      <c r="DK241" s="1">
        <v>-0.3261</v>
      </c>
      <c r="DL241" s="1">
        <v>-0.31759999999999999</v>
      </c>
      <c r="DM241" s="1">
        <v>-0.53129999999999999</v>
      </c>
      <c r="DN241" s="1">
        <v>-0.78269999999999995</v>
      </c>
      <c r="DO241" s="1">
        <v>6.2300000000000001E-2</v>
      </c>
      <c r="DP241" s="1">
        <v>-0.69299999999999995</v>
      </c>
      <c r="DQ241" s="1">
        <v>0.1938</v>
      </c>
      <c r="DR241" s="1">
        <v>-0.13439999999999999</v>
      </c>
      <c r="DS241" s="1">
        <v>0.34939999999999999</v>
      </c>
      <c r="DT241" s="1">
        <v>-0.15859999999999999</v>
      </c>
      <c r="DU241" s="1">
        <v>-2.0931999999999999</v>
      </c>
      <c r="DV241" s="1">
        <v>-0.57740000000000002</v>
      </c>
      <c r="DW241" s="1">
        <v>-0.26340000000000002</v>
      </c>
      <c r="DX241" s="1">
        <v>-0.52729999999999999</v>
      </c>
      <c r="DY241" s="1">
        <v>0.51070000000000004</v>
      </c>
      <c r="DZ241" s="1">
        <v>-1.6910000000000001</v>
      </c>
      <c r="EA241" s="1">
        <v>-1.4570000000000001</v>
      </c>
      <c r="EB241" s="1">
        <v>-1.0583</v>
      </c>
      <c r="EC241" s="1">
        <v>-0.44290000000000002</v>
      </c>
      <c r="ED241" s="1">
        <v>-1.397</v>
      </c>
      <c r="EE241" s="1">
        <v>0.26879999999999998</v>
      </c>
      <c r="EF241" s="1">
        <v>-0.20669999999999999</v>
      </c>
      <c r="EG241" s="1">
        <v>-1.1627000000000001</v>
      </c>
      <c r="GI241" s="1">
        <v>0.84140000000000004</v>
      </c>
      <c r="HA241" s="1" t="str">
        <f t="shared" si="6"/>
        <v>2018</v>
      </c>
      <c r="HB241" s="1" t="str">
        <f t="shared" si="7"/>
        <v>08</v>
      </c>
    </row>
    <row r="242" spans="1:210">
      <c r="A242" s="3" t="s">
        <v>9</v>
      </c>
      <c r="B242" s="3"/>
      <c r="C242" s="3" t="s">
        <v>3555</v>
      </c>
      <c r="E242" s="1" t="s">
        <v>3555</v>
      </c>
      <c r="F242" s="1">
        <v>-2.3900000000000001E-2</v>
      </c>
      <c r="G242" s="1">
        <v>0.30120000000000002</v>
      </c>
      <c r="H242" s="1">
        <v>-0.91769999999999996</v>
      </c>
      <c r="I242" s="1">
        <v>0.1109</v>
      </c>
      <c r="J242" s="1">
        <v>8.2199999999999995E-2</v>
      </c>
      <c r="K242" s="1">
        <v>-0.7782</v>
      </c>
      <c r="L242" s="1">
        <v>-0.1104</v>
      </c>
      <c r="M242" s="1">
        <v>-1.5283</v>
      </c>
      <c r="N242" s="1">
        <v>-0.78539999999999999</v>
      </c>
      <c r="O242" s="1">
        <v>-1.7233000000000001</v>
      </c>
      <c r="P242" s="1">
        <v>-0.32029999999999997</v>
      </c>
      <c r="Q242" s="1">
        <v>0.2288</v>
      </c>
      <c r="R242" s="1">
        <v>-7.7299999999999994E-2</v>
      </c>
      <c r="S242" s="1">
        <v>-0.18110000000000001</v>
      </c>
      <c r="T242" s="1">
        <v>1.0206999999999999</v>
      </c>
      <c r="U242" s="1">
        <v>0.70569999999999999</v>
      </c>
      <c r="V242" s="1">
        <v>0</v>
      </c>
      <c r="W242" s="1">
        <v>0.66320000000000001</v>
      </c>
      <c r="X242" s="1">
        <v>2.7071999999999998</v>
      </c>
      <c r="Y242" s="1">
        <v>2.6100000000000002E-2</v>
      </c>
      <c r="Z242" s="1">
        <v>8.0799999999999997E-2</v>
      </c>
      <c r="AA242" s="1">
        <v>1.2538</v>
      </c>
      <c r="AB242" s="1">
        <v>-0.73340000000000005</v>
      </c>
      <c r="AC242" s="1">
        <v>5.6000000000000001E-2</v>
      </c>
      <c r="AD242" s="1">
        <v>0.75229999999999997</v>
      </c>
      <c r="AE242" s="1">
        <v>1.9607000000000001</v>
      </c>
      <c r="AF242" s="1">
        <v>1.2912999999999999</v>
      </c>
      <c r="AG242" s="1">
        <v>-0.72940000000000005</v>
      </c>
      <c r="AH242" s="1">
        <v>1.1480999999999999</v>
      </c>
      <c r="AI242" s="1">
        <v>0.1797</v>
      </c>
      <c r="AJ242" s="1">
        <v>-0.40179999999999999</v>
      </c>
      <c r="AK242" s="1">
        <v>-0.71250000000000002</v>
      </c>
      <c r="AL242" s="1">
        <v>0</v>
      </c>
      <c r="AM242" s="1">
        <v>3.0417999999999998</v>
      </c>
      <c r="AN242" s="1">
        <v>0</v>
      </c>
      <c r="AO242" s="1">
        <v>-0.3029</v>
      </c>
      <c r="AP242" s="1">
        <v>-1.1480999999999999</v>
      </c>
      <c r="AQ242" s="1">
        <v>0</v>
      </c>
      <c r="AR242" s="1">
        <v>-0.1472</v>
      </c>
      <c r="AS242" s="1">
        <v>-6.7400000000000002E-2</v>
      </c>
      <c r="AT242" s="1">
        <v>-0.1111</v>
      </c>
      <c r="AU242" s="1">
        <v>-0.69930000000000003</v>
      </c>
      <c r="AV242" s="1">
        <v>-0.81079999999999997</v>
      </c>
      <c r="AW242" s="1">
        <v>-0.2888</v>
      </c>
      <c r="AX242" s="1">
        <v>1.1406000000000001</v>
      </c>
      <c r="AY242" s="1">
        <v>-0.59599999999999997</v>
      </c>
      <c r="AZ242" s="1">
        <v>-7.3200000000000001E-2</v>
      </c>
      <c r="BA242" s="1">
        <v>0</v>
      </c>
      <c r="BB242" s="1">
        <v>-0.19800000000000001</v>
      </c>
      <c r="BC242" s="1">
        <v>0</v>
      </c>
      <c r="BD242" s="1">
        <v>8.2600000000000007E-2</v>
      </c>
      <c r="BE242" s="1">
        <v>-0.57120000000000004</v>
      </c>
      <c r="BF242" s="1">
        <v>0.16089999999999999</v>
      </c>
      <c r="BG242" s="1">
        <v>-8.4699999999999998E-2</v>
      </c>
      <c r="BH242" s="1">
        <v>-7.1400000000000005E-2</v>
      </c>
      <c r="BI242" s="1">
        <v>-7.5899999999999995E-2</v>
      </c>
      <c r="BJ242" s="1">
        <v>-0.55049999999999999</v>
      </c>
      <c r="BK242" s="1">
        <v>-0.69240000000000002</v>
      </c>
      <c r="BL242" s="1">
        <v>-0.3367</v>
      </c>
      <c r="BM242" s="1">
        <v>0.22570000000000001</v>
      </c>
      <c r="BN242" s="1">
        <v>-2.8199999999999999E-2</v>
      </c>
      <c r="BO242" s="1">
        <v>-0.21959999999999999</v>
      </c>
      <c r="BP242" s="1">
        <v>-0.9819</v>
      </c>
      <c r="BQ242" s="1">
        <v>0.48609999999999998</v>
      </c>
      <c r="BR242" s="1">
        <v>-0.14019999999999999</v>
      </c>
      <c r="BS242" s="1">
        <v>-0.65349999999999997</v>
      </c>
      <c r="BT242" s="1">
        <v>-0.2631</v>
      </c>
      <c r="BU242" s="1">
        <v>3.8732000000000002</v>
      </c>
      <c r="BV242" s="1">
        <v>-0.33500000000000002</v>
      </c>
      <c r="BW242" s="1">
        <v>-0.11990000000000001</v>
      </c>
      <c r="BX242" s="1">
        <v>-0.68889999999999996</v>
      </c>
      <c r="BY242" s="1">
        <v>-0.1464</v>
      </c>
      <c r="BZ242" s="1">
        <v>0.1047</v>
      </c>
      <c r="CA242" s="1">
        <v>0.81469999999999998</v>
      </c>
      <c r="CB242" s="1">
        <v>-0.94620000000000004</v>
      </c>
      <c r="CC242" s="1">
        <v>-0.29730000000000001</v>
      </c>
      <c r="CD242" s="1">
        <v>0</v>
      </c>
      <c r="CE242" s="1">
        <v>-0.1643</v>
      </c>
      <c r="CF242" s="1">
        <v>-0.65980000000000005</v>
      </c>
      <c r="CG242" s="1">
        <v>-4.6800000000000001E-2</v>
      </c>
      <c r="CH242" s="1">
        <v>-4.4999999999999998E-2</v>
      </c>
      <c r="CI242" s="1">
        <v>-0.18099999999999999</v>
      </c>
      <c r="CJ242" s="1">
        <v>-4.5900000000000003E-2</v>
      </c>
      <c r="CK242" s="1">
        <v>-0.29549999999999998</v>
      </c>
      <c r="CL242" s="1">
        <v>2.8799999999999999E-2</v>
      </c>
      <c r="CM242" s="1">
        <v>-5.4999999999999997E-3</v>
      </c>
      <c r="CN242" s="1">
        <v>-0.19239999999999999</v>
      </c>
      <c r="CO242" s="1">
        <v>-0.14549999999999999</v>
      </c>
      <c r="CP242" s="1">
        <v>-0.25269999999999998</v>
      </c>
      <c r="CQ242" s="1">
        <v>-0.27400000000000002</v>
      </c>
      <c r="CR242" s="1">
        <v>-0.70679999999999998</v>
      </c>
      <c r="CS242" s="1">
        <v>-0.65649999999999997</v>
      </c>
      <c r="CT242" s="1">
        <v>-0.58630000000000004</v>
      </c>
      <c r="CU242" s="1">
        <v>-0.39679999999999999</v>
      </c>
      <c r="CV242" s="1">
        <v>-0.13220000000000001</v>
      </c>
      <c r="CW242" s="1">
        <v>-1.2864</v>
      </c>
      <c r="CX242" s="1">
        <v>0.87890000000000001</v>
      </c>
      <c r="CY242" s="1">
        <v>0.6694</v>
      </c>
      <c r="CZ242" s="1">
        <v>-1.0116000000000001</v>
      </c>
      <c r="DA242" s="1">
        <v>-0.28389999999999999</v>
      </c>
      <c r="DB242" s="1">
        <v>-2.6858</v>
      </c>
      <c r="DC242" s="1">
        <v>-1.2531000000000001</v>
      </c>
      <c r="DD242" s="1">
        <v>0.12509999999999999</v>
      </c>
      <c r="DE242" s="1">
        <v>-0.45090000000000002</v>
      </c>
      <c r="DF242" s="1">
        <v>0.27310000000000001</v>
      </c>
      <c r="DG242" s="1">
        <v>-0.2147</v>
      </c>
      <c r="DH242" s="1">
        <v>-8.2699999999999996E-2</v>
      </c>
      <c r="DI242" s="1">
        <v>0.26829999999999998</v>
      </c>
      <c r="DJ242" s="1">
        <v>0.40820000000000001</v>
      </c>
      <c r="DK242" s="1">
        <v>0.25629999999999997</v>
      </c>
      <c r="DL242" s="1">
        <v>0.14230000000000001</v>
      </c>
      <c r="DM242" s="1">
        <v>-0.28270000000000001</v>
      </c>
      <c r="DN242" s="1">
        <v>-1.0001</v>
      </c>
      <c r="DO242" s="1">
        <v>7.5200000000000003E-2</v>
      </c>
      <c r="DP242" s="1">
        <v>-0.84279999999999999</v>
      </c>
      <c r="DQ242" s="1">
        <v>0.14510000000000001</v>
      </c>
      <c r="DR242" s="1">
        <v>3.8399999999999997E-2</v>
      </c>
      <c r="DS242" s="1">
        <v>0.16539999999999999</v>
      </c>
      <c r="DT242" s="1">
        <v>0</v>
      </c>
      <c r="DU242" s="1">
        <v>-2.1417999999999999</v>
      </c>
      <c r="DV242" s="1">
        <v>-0.2626</v>
      </c>
      <c r="DW242" s="1">
        <v>0.47770000000000001</v>
      </c>
      <c r="DX242" s="1">
        <v>-0.62429999999999997</v>
      </c>
      <c r="DY242" s="1">
        <v>-0.45500000000000002</v>
      </c>
      <c r="DZ242" s="1">
        <v>0.91739999999999999</v>
      </c>
      <c r="EA242" s="1">
        <v>-1.0026999999999999</v>
      </c>
      <c r="EB242" s="1">
        <v>-0.87370000000000003</v>
      </c>
      <c r="EC242" s="1">
        <v>-0.78269999999999995</v>
      </c>
      <c r="ED242" s="1">
        <v>0.59750000000000003</v>
      </c>
      <c r="EE242" s="1">
        <v>0.43809999999999999</v>
      </c>
      <c r="EF242" s="1">
        <v>-7.1300000000000002E-2</v>
      </c>
      <c r="EG242" s="1">
        <v>-0.249</v>
      </c>
      <c r="GI242" s="1">
        <v>2.1836000000000002</v>
      </c>
      <c r="HA242" s="1" t="str">
        <f t="shared" si="6"/>
        <v>2018</v>
      </c>
      <c r="HB242" s="1" t="str">
        <f t="shared" si="7"/>
        <v>08</v>
      </c>
    </row>
    <row r="243" spans="1:210">
      <c r="A243" s="3" t="s">
        <v>9</v>
      </c>
      <c r="B243" s="3"/>
      <c r="C243" s="3" t="s">
        <v>3556</v>
      </c>
      <c r="E243" s="1" t="s">
        <v>3556</v>
      </c>
      <c r="F243" s="1">
        <v>0.29920000000000002</v>
      </c>
      <c r="G243" s="1">
        <v>0.30080000000000001</v>
      </c>
      <c r="H243" s="1">
        <v>-0.61870000000000003</v>
      </c>
      <c r="I243" s="1">
        <v>-0.41499999999999998</v>
      </c>
      <c r="J243" s="1">
        <v>-0.61650000000000005</v>
      </c>
      <c r="K243" s="1">
        <v>-0.78249999999999997</v>
      </c>
      <c r="L243" s="1">
        <v>3.6900000000000002E-2</v>
      </c>
      <c r="M243" s="1">
        <v>-1.2010000000000001</v>
      </c>
      <c r="N243" s="1">
        <v>-1.466</v>
      </c>
      <c r="O243" s="1">
        <v>-1.8915</v>
      </c>
      <c r="P243" s="1">
        <v>0.64429999999999998</v>
      </c>
      <c r="Q243" s="1">
        <v>-0.30299999999999999</v>
      </c>
      <c r="R243" s="1">
        <v>-0.28420000000000001</v>
      </c>
      <c r="S243" s="1">
        <v>1.8100000000000002E-2</v>
      </c>
      <c r="T243" s="1">
        <v>0.89610000000000001</v>
      </c>
      <c r="U243" s="1">
        <v>0.77200000000000002</v>
      </c>
      <c r="V243" s="1">
        <v>0.2006</v>
      </c>
      <c r="W243" s="1">
        <v>0.51880000000000004</v>
      </c>
      <c r="X243" s="1">
        <v>0.50080000000000002</v>
      </c>
      <c r="Y243" s="1">
        <v>0.36509999999999998</v>
      </c>
      <c r="Z243" s="1">
        <v>-8.1000000000000003E-2</v>
      </c>
      <c r="AA243" s="1">
        <v>1.2511000000000001</v>
      </c>
      <c r="AB243" s="1">
        <v>-0.86519999999999997</v>
      </c>
      <c r="AC243" s="1">
        <v>0.11210000000000001</v>
      </c>
      <c r="AD243" s="1">
        <v>0.9153</v>
      </c>
      <c r="AE243" s="1">
        <v>0.88180000000000003</v>
      </c>
      <c r="AF243" s="1">
        <v>1.3353999999999999</v>
      </c>
      <c r="AG243" s="1">
        <v>-0.55379999999999996</v>
      </c>
      <c r="AH243" s="1">
        <v>1.4704999999999999</v>
      </c>
      <c r="AI243" s="1">
        <v>0.50219999999999998</v>
      </c>
      <c r="AJ243" s="1">
        <v>-0.59840000000000004</v>
      </c>
      <c r="AK243" s="1">
        <v>-0.57299999999999995</v>
      </c>
      <c r="AL243" s="1">
        <v>0.6633</v>
      </c>
      <c r="AM243" s="1">
        <v>2.2387999999999999</v>
      </c>
      <c r="AN243" s="1">
        <v>-0.32340000000000002</v>
      </c>
      <c r="AO243" s="1">
        <v>-0.45519999999999999</v>
      </c>
      <c r="AP243" s="1">
        <v>-1.7877000000000001</v>
      </c>
      <c r="AQ243" s="1">
        <v>0.15329999999999999</v>
      </c>
      <c r="AR243" s="1">
        <v>0.39369999999999999</v>
      </c>
      <c r="AS243" s="1">
        <v>1.0183</v>
      </c>
      <c r="AT243" s="1">
        <v>-0.44240000000000002</v>
      </c>
      <c r="AU243" s="1">
        <v>0.24879999999999999</v>
      </c>
      <c r="AV243" s="1">
        <v>-1.8169999999999999</v>
      </c>
      <c r="AW243" s="1">
        <v>-0.50280000000000002</v>
      </c>
      <c r="AX243" s="1">
        <v>1.2766999999999999</v>
      </c>
      <c r="AY243" s="1">
        <v>-0.60319999999999996</v>
      </c>
      <c r="AZ243" s="1">
        <v>-0.14710000000000001</v>
      </c>
      <c r="BA243" s="1">
        <v>0.1133</v>
      </c>
      <c r="BB243" s="1">
        <v>-0.22839999999999999</v>
      </c>
      <c r="BC243" s="1">
        <v>-0.15640000000000001</v>
      </c>
      <c r="BD243" s="1">
        <v>-4.1200000000000001E-2</v>
      </c>
      <c r="BE243" s="1">
        <v>-0.71679999999999999</v>
      </c>
      <c r="BF243" s="1">
        <v>0.51459999999999995</v>
      </c>
      <c r="BG243" s="1">
        <v>8.43E-2</v>
      </c>
      <c r="BH243" s="1">
        <v>-0.2147</v>
      </c>
      <c r="BI243" s="1">
        <v>0.72240000000000004</v>
      </c>
      <c r="BJ243" s="1">
        <v>-0.82469999999999999</v>
      </c>
      <c r="BK243" s="1">
        <v>-1.6081000000000001</v>
      </c>
      <c r="BL243" s="1">
        <v>-1.6910000000000001</v>
      </c>
      <c r="BM243" s="1">
        <v>1.0494000000000001</v>
      </c>
      <c r="BN243" s="1">
        <v>0.45229999999999998</v>
      </c>
      <c r="BO243" s="1">
        <v>-0.58599999999999997</v>
      </c>
      <c r="BP243" s="1">
        <v>-0.53710000000000002</v>
      </c>
      <c r="BQ243" s="1">
        <v>0.1381</v>
      </c>
      <c r="BR243" s="1">
        <v>-0.2336</v>
      </c>
      <c r="BS243" s="1">
        <v>-0.26019999999999999</v>
      </c>
      <c r="BT243" s="1">
        <v>-0.13189999999999999</v>
      </c>
      <c r="BU243" s="1">
        <v>1.3605</v>
      </c>
      <c r="BV243" s="1">
        <v>-0.7107</v>
      </c>
      <c r="BW243" s="1">
        <v>-1.8100000000000002E-2</v>
      </c>
      <c r="BX243" s="1">
        <v>-1.0705</v>
      </c>
      <c r="BY243" s="1">
        <v>0.20050000000000001</v>
      </c>
      <c r="BZ243" s="1">
        <v>-0.5726</v>
      </c>
      <c r="CA243" s="1">
        <v>-0.48299999999999998</v>
      </c>
      <c r="CB243" s="1">
        <v>-0.35070000000000001</v>
      </c>
      <c r="CC243" s="1">
        <v>-0.44409999999999999</v>
      </c>
      <c r="CD243" s="1">
        <v>-0.12089999999999999</v>
      </c>
      <c r="CE243" s="1">
        <v>-0.1673</v>
      </c>
      <c r="CF243" s="1">
        <v>-0.81869999999999998</v>
      </c>
      <c r="CG243" s="1">
        <v>2.8799999999999999E-2</v>
      </c>
      <c r="CH243" s="1">
        <v>4.4999999999999998E-2</v>
      </c>
      <c r="CI243" s="1">
        <v>0.36270000000000002</v>
      </c>
      <c r="CJ243" s="1">
        <v>0</v>
      </c>
      <c r="CK243" s="1">
        <v>-0.82299999999999995</v>
      </c>
      <c r="CL243" s="1">
        <v>0.21640000000000001</v>
      </c>
      <c r="CM243" s="1">
        <v>0.18540000000000001</v>
      </c>
      <c r="CN243" s="1">
        <v>3.15E-2</v>
      </c>
      <c r="CO243" s="1">
        <v>-0.13039999999999999</v>
      </c>
      <c r="CP243" s="1">
        <v>-0.25309999999999999</v>
      </c>
      <c r="CQ243" s="1">
        <v>0.13769999999999999</v>
      </c>
      <c r="CR243" s="1">
        <v>-0.80600000000000005</v>
      </c>
      <c r="CS243" s="1">
        <v>0.76180000000000003</v>
      </c>
      <c r="CT243" s="1">
        <v>0.16059999999999999</v>
      </c>
      <c r="CU243" s="1">
        <v>-0.74180000000000001</v>
      </c>
      <c r="CV243" s="1">
        <v>6.6100000000000006E-2</v>
      </c>
      <c r="CW243" s="1">
        <v>-2.1234000000000002</v>
      </c>
      <c r="CX243" s="1">
        <v>0.34139999999999998</v>
      </c>
      <c r="CY243" s="1">
        <v>0.10290000000000001</v>
      </c>
      <c r="CZ243" s="1">
        <v>-0.71099999999999997</v>
      </c>
      <c r="DA243" s="1">
        <v>-0.91710000000000003</v>
      </c>
      <c r="DB243" s="1">
        <v>-2.4661</v>
      </c>
      <c r="DC243" s="1">
        <v>-0.97470000000000001</v>
      </c>
      <c r="DD243" s="1">
        <v>-6.2199999999999998E-2</v>
      </c>
      <c r="DE243" s="1">
        <v>-0.35070000000000001</v>
      </c>
      <c r="DF243" s="1">
        <v>0.15440000000000001</v>
      </c>
      <c r="DG243" s="1">
        <v>-0.19489999999999999</v>
      </c>
      <c r="DH243" s="1">
        <v>-0.50600000000000001</v>
      </c>
      <c r="DI243" s="1">
        <v>0.55620000000000003</v>
      </c>
      <c r="DJ243" s="1">
        <v>-0.28179999999999999</v>
      </c>
      <c r="DK243" s="1">
        <v>0.1</v>
      </c>
      <c r="DL243" s="1">
        <v>0.35549999999999998</v>
      </c>
      <c r="DM243" s="1">
        <v>-0.31780000000000003</v>
      </c>
      <c r="DN243" s="1">
        <v>-0.67259999999999998</v>
      </c>
      <c r="DO243" s="1">
        <v>0.1171</v>
      </c>
      <c r="DP243" s="1">
        <v>-0.49480000000000002</v>
      </c>
      <c r="DQ243" s="1">
        <v>0.14510000000000001</v>
      </c>
      <c r="DR243" s="1">
        <v>0.44419999999999998</v>
      </c>
      <c r="DS243" s="1">
        <v>0.21210000000000001</v>
      </c>
      <c r="DT243" s="1">
        <v>0.2089</v>
      </c>
      <c r="DU243" s="1">
        <v>-2.1903999999999999</v>
      </c>
      <c r="DV243" s="1">
        <v>-0.36699999999999999</v>
      </c>
      <c r="DW243" s="1">
        <v>-0.26550000000000001</v>
      </c>
      <c r="DX243" s="1">
        <v>-0.2407</v>
      </c>
      <c r="DY243" s="1">
        <v>-1.5828</v>
      </c>
      <c r="DZ243" s="1">
        <v>0.85029999999999994</v>
      </c>
      <c r="EA243" s="1">
        <v>-0.52</v>
      </c>
      <c r="EB243" s="1">
        <v>-0.58069999999999999</v>
      </c>
      <c r="EC243" s="1">
        <v>-0.68859999999999999</v>
      </c>
      <c r="ED243" s="1">
        <v>0.69510000000000005</v>
      </c>
      <c r="EE243" s="1">
        <v>0.62519999999999998</v>
      </c>
      <c r="EF243" s="1">
        <v>-2.2599999999999999E-2</v>
      </c>
      <c r="EG243" s="1">
        <v>-0.15809999999999999</v>
      </c>
      <c r="GI243" s="1">
        <v>1.9124000000000001</v>
      </c>
      <c r="HA243" s="1" t="str">
        <f t="shared" si="6"/>
        <v>2018</v>
      </c>
      <c r="HB243" s="1" t="str">
        <f t="shared" si="7"/>
        <v>08</v>
      </c>
    </row>
    <row r="244" spans="1:210">
      <c r="A244" s="3" t="s">
        <v>9</v>
      </c>
      <c r="B244" s="3"/>
      <c r="C244" s="3" t="s">
        <v>3557</v>
      </c>
      <c r="E244" s="1" t="s">
        <v>3558</v>
      </c>
      <c r="F244" s="1">
        <v>-8.3500000000000005E-2</v>
      </c>
      <c r="G244" s="1">
        <v>-0.21</v>
      </c>
      <c r="H244" s="1">
        <v>-0.98540000000000005</v>
      </c>
      <c r="I244" s="1">
        <v>-0.38690000000000002</v>
      </c>
      <c r="J244" s="1">
        <v>-0.24740000000000001</v>
      </c>
      <c r="K244" s="1">
        <v>-0.72260000000000002</v>
      </c>
      <c r="L244" s="1">
        <v>-0.18410000000000001</v>
      </c>
      <c r="M244" s="1">
        <v>-1.5253000000000001</v>
      </c>
      <c r="N244" s="1">
        <v>-1.077</v>
      </c>
      <c r="O244" s="1">
        <v>-1.5208999999999999</v>
      </c>
      <c r="P244" s="1">
        <v>-0.31740000000000002</v>
      </c>
      <c r="Q244" s="1">
        <v>1.3626</v>
      </c>
      <c r="R244" s="1">
        <v>-0.46350000000000002</v>
      </c>
      <c r="S244" s="1">
        <v>-0.28920000000000001</v>
      </c>
      <c r="T244" s="1">
        <v>0.29780000000000001</v>
      </c>
      <c r="U244" s="1">
        <v>0.1835</v>
      </c>
      <c r="V244" s="1">
        <v>-0.14960000000000001</v>
      </c>
      <c r="W244" s="1">
        <v>-0.35160000000000002</v>
      </c>
      <c r="X244" s="1">
        <v>0.99660000000000004</v>
      </c>
      <c r="Y244" s="1">
        <v>0</v>
      </c>
      <c r="Z244" s="1">
        <v>0</v>
      </c>
      <c r="AA244" s="1">
        <v>1.8333999999999999</v>
      </c>
      <c r="AB244" s="1">
        <v>-0.7389</v>
      </c>
      <c r="AC244" s="1">
        <v>1.0084</v>
      </c>
      <c r="AD244" s="1">
        <v>0.51359999999999995</v>
      </c>
      <c r="AE244" s="1">
        <v>0.70420000000000005</v>
      </c>
      <c r="AF244" s="1">
        <v>1.9824999999999999</v>
      </c>
      <c r="AG244" s="1">
        <v>-0.79600000000000004</v>
      </c>
      <c r="AH244" s="1">
        <v>0</v>
      </c>
      <c r="AI244" s="1">
        <v>-4.4900000000000002E-2</v>
      </c>
      <c r="AJ244" s="1">
        <v>-0.26790000000000003</v>
      </c>
      <c r="AK244" s="1">
        <v>2.4026000000000001</v>
      </c>
      <c r="AL244" s="1">
        <v>-0.57330000000000003</v>
      </c>
      <c r="AM244" s="1">
        <v>0.73519999999999996</v>
      </c>
      <c r="AN244" s="1">
        <v>-0.41360000000000002</v>
      </c>
      <c r="AO244" s="1">
        <v>0.53510000000000002</v>
      </c>
      <c r="AP244" s="1">
        <v>0.7036</v>
      </c>
      <c r="AQ244" s="1">
        <v>-0.91249999999999998</v>
      </c>
      <c r="AR244" s="1">
        <v>-0.29289999999999999</v>
      </c>
      <c r="AS244" s="1">
        <v>-0.1004</v>
      </c>
      <c r="AT244" s="1">
        <v>-0.1113</v>
      </c>
      <c r="AU244" s="1">
        <v>-0.73919999999999997</v>
      </c>
      <c r="AV244" s="1">
        <v>-2.1038999999999999</v>
      </c>
      <c r="AW244" s="1">
        <v>-7.2099999999999997E-2</v>
      </c>
      <c r="AX244" s="1">
        <v>1.7870999999999999</v>
      </c>
      <c r="AY244" s="1">
        <v>-0.86719999999999997</v>
      </c>
      <c r="AZ244" s="1">
        <v>-0.44109999999999999</v>
      </c>
      <c r="BA244" s="1">
        <v>0</v>
      </c>
      <c r="BB244" s="1">
        <v>-0.79769999999999996</v>
      </c>
      <c r="BC244" s="1">
        <v>7.8399999999999997E-2</v>
      </c>
      <c r="BD244" s="1">
        <v>1.7864</v>
      </c>
      <c r="BE244" s="1">
        <v>-0.68120000000000003</v>
      </c>
      <c r="BF244" s="1">
        <v>0.9345</v>
      </c>
      <c r="BG244" s="1">
        <v>-0.16889999999999999</v>
      </c>
      <c r="BH244" s="1">
        <v>0</v>
      </c>
      <c r="BI244" s="1">
        <v>-7.5499999999999998E-2</v>
      </c>
      <c r="BJ244" s="1">
        <v>-0.3448</v>
      </c>
      <c r="BK244" s="1">
        <v>-0.29680000000000001</v>
      </c>
      <c r="BL244" s="1">
        <v>0.1145</v>
      </c>
      <c r="BM244" s="1">
        <v>-0.29520000000000002</v>
      </c>
      <c r="BN244" s="1">
        <v>1.7025999999999999</v>
      </c>
      <c r="BO244" s="1">
        <v>-0.95020000000000004</v>
      </c>
      <c r="BP244" s="1">
        <v>5.3997000000000002</v>
      </c>
      <c r="BQ244" s="1">
        <v>-2.6747999999999998</v>
      </c>
      <c r="BR244" s="1">
        <v>-1.0285</v>
      </c>
      <c r="BS244" s="1">
        <v>-0.32569999999999999</v>
      </c>
      <c r="BT244" s="1">
        <v>0</v>
      </c>
      <c r="BU244" s="1">
        <v>-2.2949999999999999</v>
      </c>
      <c r="BV244" s="1">
        <v>1.2224999999999999</v>
      </c>
      <c r="BW244" s="1">
        <v>-0.56110000000000004</v>
      </c>
      <c r="BX244" s="1">
        <v>-1.6808000000000001</v>
      </c>
      <c r="BY244" s="1">
        <v>0.31240000000000001</v>
      </c>
      <c r="BZ244" s="1">
        <v>-0.2601</v>
      </c>
      <c r="CA244" s="1">
        <v>0.21440000000000001</v>
      </c>
      <c r="CB244" s="1">
        <v>-0.65159999999999996</v>
      </c>
      <c r="CC244" s="1">
        <v>-0.1482</v>
      </c>
      <c r="CD244" s="1">
        <v>-0.12089999999999999</v>
      </c>
      <c r="CE244" s="1">
        <v>-0.5444</v>
      </c>
      <c r="CF244" s="1">
        <v>-1.6297999999999999</v>
      </c>
      <c r="CG244" s="1">
        <v>0.39379999999999998</v>
      </c>
      <c r="CH244" s="1">
        <v>0</v>
      </c>
      <c r="CI244" s="1">
        <v>-0.30209999999999998</v>
      </c>
      <c r="CJ244" s="1">
        <v>-0.73260000000000003</v>
      </c>
      <c r="CK244" s="1">
        <v>0.54610000000000003</v>
      </c>
      <c r="CL244" s="1">
        <v>-0.33360000000000001</v>
      </c>
      <c r="CM244" s="1">
        <v>-0.37869999999999998</v>
      </c>
      <c r="CN244" s="1">
        <v>-0.76449999999999996</v>
      </c>
      <c r="CO244" s="1">
        <v>-0.40289999999999998</v>
      </c>
      <c r="CP244" s="1">
        <v>-0.45290000000000002</v>
      </c>
      <c r="CQ244" s="1">
        <v>0</v>
      </c>
      <c r="CR244" s="1">
        <v>-0.3831</v>
      </c>
      <c r="CS244" s="1">
        <v>0.65780000000000005</v>
      </c>
      <c r="CT244" s="1">
        <v>-1.2771999999999999</v>
      </c>
      <c r="CU244" s="1">
        <v>-0.248</v>
      </c>
      <c r="CV244" s="1">
        <v>1.7161</v>
      </c>
      <c r="CW244" s="1">
        <v>0.2492</v>
      </c>
      <c r="CX244" s="1">
        <v>0.2928</v>
      </c>
      <c r="CY244" s="1">
        <v>0.1547</v>
      </c>
      <c r="CZ244" s="1">
        <v>-0.56120000000000003</v>
      </c>
      <c r="DA244" s="1">
        <v>-0.72409999999999997</v>
      </c>
      <c r="DB244" s="1">
        <v>-2.6762999999999999</v>
      </c>
      <c r="DC244" s="1">
        <v>4.0823</v>
      </c>
      <c r="DD244" s="1">
        <v>-2.4074</v>
      </c>
      <c r="DE244" s="1">
        <v>-0.40100000000000002</v>
      </c>
      <c r="DF244" s="1">
        <v>0.47270000000000001</v>
      </c>
      <c r="DG244" s="1">
        <v>-8.6499999999999994E-2</v>
      </c>
      <c r="DH244" s="1">
        <v>-0.33260000000000001</v>
      </c>
      <c r="DI244" s="1">
        <v>0.33910000000000001</v>
      </c>
      <c r="DJ244" s="1">
        <v>-0.1014</v>
      </c>
      <c r="DK244" s="1">
        <v>-0.1726</v>
      </c>
      <c r="DL244" s="1">
        <v>-0.2001</v>
      </c>
      <c r="DM244" s="1">
        <v>-0.36730000000000002</v>
      </c>
      <c r="DN244" s="1">
        <v>-0.9294</v>
      </c>
      <c r="DO244" s="1">
        <v>0.23930000000000001</v>
      </c>
      <c r="DP244" s="1">
        <v>-0.73960000000000004</v>
      </c>
      <c r="DQ244" s="1">
        <v>0.28920000000000001</v>
      </c>
      <c r="DR244" s="1">
        <v>0.25009999999999999</v>
      </c>
      <c r="DS244" s="1">
        <v>6.0600000000000001E-2</v>
      </c>
      <c r="DT244" s="1">
        <v>-0.26129999999999998</v>
      </c>
      <c r="DU244" s="1">
        <v>-2.0962000000000001</v>
      </c>
      <c r="DV244" s="1">
        <v>-1.3464</v>
      </c>
      <c r="DW244" s="1">
        <v>0.52990000000000004</v>
      </c>
      <c r="DX244" s="1">
        <v>0.62829999999999997</v>
      </c>
      <c r="DY244" s="1">
        <v>2.9344000000000001</v>
      </c>
      <c r="DZ244" s="1">
        <v>1.0163</v>
      </c>
      <c r="EA244" s="1">
        <v>-1.0517000000000001</v>
      </c>
      <c r="EB244" s="1">
        <v>-0.60960000000000003</v>
      </c>
      <c r="EC244" s="1">
        <v>-0.44180000000000003</v>
      </c>
      <c r="ED244" s="1">
        <v>0.10589999999999999</v>
      </c>
      <c r="EE244" s="1">
        <v>0.26340000000000002</v>
      </c>
      <c r="EF244" s="1">
        <v>-0.14910000000000001</v>
      </c>
      <c r="EG244" s="1">
        <v>-0.85</v>
      </c>
      <c r="GI244" s="1">
        <v>1.3287</v>
      </c>
      <c r="HA244" s="1" t="str">
        <f t="shared" si="6"/>
        <v>2018</v>
      </c>
      <c r="HB244" s="1" t="str">
        <f t="shared" si="7"/>
        <v>08</v>
      </c>
    </row>
    <row r="245" spans="1:210">
      <c r="A245" s="3" t="s">
        <v>9</v>
      </c>
      <c r="B245" s="3"/>
      <c r="C245" s="3" t="s">
        <v>3559</v>
      </c>
      <c r="E245" s="1" t="s">
        <v>3559</v>
      </c>
      <c r="F245" s="1">
        <v>-5.91E-2</v>
      </c>
      <c r="G245" s="1">
        <v>-0.70850000000000002</v>
      </c>
      <c r="H245" s="1">
        <v>-1.0091000000000001</v>
      </c>
      <c r="I245" s="1">
        <v>-0.68189999999999995</v>
      </c>
      <c r="J245" s="1">
        <v>-0.77200000000000002</v>
      </c>
      <c r="K245" s="1">
        <v>-0.93920000000000003</v>
      </c>
      <c r="L245" s="1">
        <v>-0.47249999999999998</v>
      </c>
      <c r="M245" s="1">
        <v>-1.6628000000000001</v>
      </c>
      <c r="N245" s="1">
        <v>-1.2725</v>
      </c>
      <c r="O245" s="1">
        <v>-2.1901000000000002</v>
      </c>
      <c r="P245" s="1">
        <v>-0.249</v>
      </c>
      <c r="Q245" s="1">
        <v>0.66610000000000003</v>
      </c>
      <c r="R245" s="1">
        <v>-0.58620000000000005</v>
      </c>
      <c r="S245" s="1">
        <v>-0.68</v>
      </c>
      <c r="T245" s="1">
        <v>-0.72560000000000002</v>
      </c>
      <c r="U245" s="1">
        <v>-0.75049999999999994</v>
      </c>
      <c r="V245" s="1">
        <v>-1.1186</v>
      </c>
      <c r="W245" s="1">
        <v>-0.55349999999999999</v>
      </c>
      <c r="X245" s="1">
        <v>0</v>
      </c>
      <c r="Y245" s="1">
        <v>-0.2301</v>
      </c>
      <c r="Z245" s="1">
        <v>0</v>
      </c>
      <c r="AA245" s="1">
        <v>-1.1325000000000001</v>
      </c>
      <c r="AB245" s="1">
        <v>0.63370000000000004</v>
      </c>
      <c r="AC245" s="1">
        <v>0.27629999999999999</v>
      </c>
      <c r="AD245" s="1">
        <v>-0.61140000000000005</v>
      </c>
      <c r="AE245" s="1">
        <v>0</v>
      </c>
      <c r="AF245" s="1">
        <v>-1.1194</v>
      </c>
      <c r="AG245" s="1">
        <v>0.44159999999999999</v>
      </c>
      <c r="AH245" s="1">
        <v>-0.54579999999999995</v>
      </c>
      <c r="AI245" s="1">
        <v>-0.44180000000000003</v>
      </c>
      <c r="AJ245" s="1">
        <v>0.2702</v>
      </c>
      <c r="AK245" s="1">
        <v>0.60709999999999997</v>
      </c>
      <c r="AL245" s="1">
        <v>-0.71940000000000004</v>
      </c>
      <c r="AM245" s="1">
        <v>-1.4388000000000001</v>
      </c>
      <c r="AN245" s="1">
        <v>-0.3649</v>
      </c>
      <c r="AO245" s="1">
        <v>-0.57010000000000005</v>
      </c>
      <c r="AP245" s="1">
        <v>-1.3884000000000001</v>
      </c>
      <c r="AQ245" s="1">
        <v>0.1532</v>
      </c>
      <c r="AR245" s="1">
        <v>-0.4335</v>
      </c>
      <c r="AS245" s="1">
        <v>-0.48709999999999998</v>
      </c>
      <c r="AT245" s="1">
        <v>0</v>
      </c>
      <c r="AU245" s="1">
        <v>-0.61599999999999999</v>
      </c>
      <c r="AV245" s="1">
        <v>-2.6149</v>
      </c>
      <c r="AW245" s="1">
        <v>0.21640000000000001</v>
      </c>
      <c r="AX245" s="1">
        <v>-1.29</v>
      </c>
      <c r="AY245" s="1">
        <v>0.68679999999999997</v>
      </c>
      <c r="AZ245" s="1">
        <v>-0.69340000000000002</v>
      </c>
      <c r="BA245" s="1">
        <v>-0.56169999999999998</v>
      </c>
      <c r="BB245" s="1">
        <v>-0.67659999999999998</v>
      </c>
      <c r="BC245" s="1">
        <v>0.39429999999999998</v>
      </c>
      <c r="BD245" s="1">
        <v>0.2044</v>
      </c>
      <c r="BE245" s="1">
        <v>-1.5669</v>
      </c>
      <c r="BF245" s="1">
        <v>-0.15939999999999999</v>
      </c>
      <c r="BG245" s="1">
        <v>-0.22059999999999999</v>
      </c>
      <c r="BH245" s="1">
        <v>0</v>
      </c>
      <c r="BI245" s="1">
        <v>-0.94510000000000005</v>
      </c>
      <c r="BJ245" s="1">
        <v>0.2109</v>
      </c>
      <c r="BK245" s="1">
        <v>-0.81359999999999999</v>
      </c>
      <c r="BL245" s="1">
        <v>-0.34160000000000001</v>
      </c>
      <c r="BM245" s="1">
        <v>0.14810000000000001</v>
      </c>
      <c r="BN245" s="1">
        <v>-0.94330000000000003</v>
      </c>
      <c r="BO245" s="1">
        <v>0.59119999999999995</v>
      </c>
      <c r="BP245" s="1">
        <v>1.5407999999999999</v>
      </c>
      <c r="BQ245" s="1">
        <v>-0.84619999999999995</v>
      </c>
      <c r="BR245" s="1">
        <v>-0.42649999999999999</v>
      </c>
      <c r="BS245" s="1">
        <v>-0.44690000000000002</v>
      </c>
      <c r="BT245" s="1">
        <v>0</v>
      </c>
      <c r="BU245" s="1">
        <v>2.3972000000000002</v>
      </c>
      <c r="BV245" s="1">
        <v>-0.82979999999999998</v>
      </c>
      <c r="BW245" s="1">
        <v>0.32440000000000002</v>
      </c>
      <c r="BX245" s="1">
        <v>9.2999999999999999E-2</v>
      </c>
      <c r="BY245" s="1">
        <v>-0.29110000000000003</v>
      </c>
      <c r="BZ245" s="1">
        <v>-0.72840000000000005</v>
      </c>
      <c r="CA245" s="1">
        <v>-0.91149999999999998</v>
      </c>
      <c r="CB245" s="1">
        <v>0.1002</v>
      </c>
      <c r="CC245" s="1">
        <v>-0.43569999999999998</v>
      </c>
      <c r="CD245" s="1">
        <v>0</v>
      </c>
      <c r="CE245" s="1">
        <v>0.19889999999999999</v>
      </c>
      <c r="CF245" s="1">
        <v>-0.2918</v>
      </c>
      <c r="CG245" s="1">
        <v>-0.31769999999999998</v>
      </c>
      <c r="CH245" s="1">
        <v>-0.2661</v>
      </c>
      <c r="CI245" s="1">
        <v>0.24390000000000001</v>
      </c>
      <c r="CJ245" s="1">
        <v>-0.54520000000000002</v>
      </c>
      <c r="CK245" s="1">
        <v>-1.3788</v>
      </c>
      <c r="CL245" s="1">
        <v>-0.13469999999999999</v>
      </c>
      <c r="CM245" s="1">
        <v>0.2051</v>
      </c>
      <c r="CN245" s="1">
        <v>0.29709999999999998</v>
      </c>
      <c r="CO245" s="1">
        <v>8.5500000000000007E-2</v>
      </c>
      <c r="CP245" s="1">
        <v>-0.64259999999999995</v>
      </c>
      <c r="CQ245" s="1">
        <v>-0.54469999999999996</v>
      </c>
      <c r="CR245" s="1">
        <v>-0.38440000000000002</v>
      </c>
      <c r="CS245" s="1">
        <v>-0.2467</v>
      </c>
      <c r="CT245" s="1">
        <v>0.53849999999999998</v>
      </c>
      <c r="CU245" s="1">
        <v>-0.98660000000000003</v>
      </c>
      <c r="CV245" s="1">
        <v>0.32150000000000001</v>
      </c>
      <c r="CW245" s="1">
        <v>-1.3685</v>
      </c>
      <c r="CX245" s="1">
        <v>0.5373</v>
      </c>
      <c r="CY245" s="1">
        <v>0.36209999999999998</v>
      </c>
      <c r="CZ245" s="1">
        <v>-0.41020000000000001</v>
      </c>
      <c r="DA245" s="1">
        <v>-1.0883</v>
      </c>
      <c r="DB245" s="1">
        <v>-2.2593000000000001</v>
      </c>
      <c r="DC245" s="1">
        <v>0.4914</v>
      </c>
      <c r="DD245" s="1">
        <v>-0.69530000000000003</v>
      </c>
      <c r="DE245" s="1">
        <v>-0.1507</v>
      </c>
      <c r="DF245" s="1">
        <v>0.2152</v>
      </c>
      <c r="DG245" s="1">
        <v>-8.0100000000000005E-2</v>
      </c>
      <c r="DH245" s="1">
        <v>6.8599999999999994E-2</v>
      </c>
      <c r="DI245" s="1">
        <v>0.50080000000000002</v>
      </c>
      <c r="DJ245" s="1">
        <v>0.19139999999999999</v>
      </c>
      <c r="DK245" s="1">
        <v>0.5071</v>
      </c>
      <c r="DL245" s="1">
        <v>0.4239</v>
      </c>
      <c r="DM245" s="1">
        <v>0.113</v>
      </c>
      <c r="DN245" s="1">
        <v>-0.73839999999999995</v>
      </c>
      <c r="DO245" s="1">
        <v>0.1736</v>
      </c>
      <c r="DP245" s="1">
        <v>-0.68189999999999995</v>
      </c>
      <c r="DQ245" s="1">
        <v>-0.2883</v>
      </c>
      <c r="DR245" s="1">
        <v>0.47839999999999999</v>
      </c>
      <c r="DS245" s="1">
        <v>0.26469999999999999</v>
      </c>
      <c r="DT245" s="1">
        <v>-1.282</v>
      </c>
      <c r="DU245" s="1">
        <v>-2.0992000000000002</v>
      </c>
      <c r="DV245" s="1">
        <v>-0.31069999999999998</v>
      </c>
      <c r="DW245" s="1">
        <v>-0.51939999999999997</v>
      </c>
      <c r="DX245" s="1">
        <v>-0.57299999999999995</v>
      </c>
      <c r="DY245" s="1">
        <v>-0.44219999999999998</v>
      </c>
      <c r="DZ245" s="1">
        <v>-0.49469999999999997</v>
      </c>
      <c r="EA245" s="1">
        <v>-0.98529999999999995</v>
      </c>
      <c r="EB245" s="1">
        <v>-0.68120000000000003</v>
      </c>
      <c r="EC245" s="1">
        <v>-0.68520000000000003</v>
      </c>
      <c r="ED245" s="1">
        <v>-0.62039999999999995</v>
      </c>
      <c r="EE245" s="1">
        <v>0.26690000000000003</v>
      </c>
      <c r="GI245" s="1">
        <v>1.0216000000000001</v>
      </c>
      <c r="HA245" s="1" t="str">
        <f t="shared" si="6"/>
        <v>2018</v>
      </c>
      <c r="HB245" s="1" t="str">
        <f t="shared" si="7"/>
        <v>08</v>
      </c>
    </row>
    <row r="246" spans="1:210">
      <c r="A246" s="3" t="s">
        <v>9</v>
      </c>
      <c r="B246" s="3"/>
      <c r="C246" s="3" t="s">
        <v>3560</v>
      </c>
      <c r="E246" s="1" t="s">
        <v>3561</v>
      </c>
      <c r="F246" s="1">
        <v>0</v>
      </c>
      <c r="G246" s="1">
        <v>-0.83179999999999998</v>
      </c>
      <c r="H246" s="1">
        <v>-1.3888</v>
      </c>
      <c r="I246" s="1">
        <v>-0.1646</v>
      </c>
      <c r="J246" s="1">
        <v>-0.36880000000000002</v>
      </c>
      <c r="K246" s="1">
        <v>-0.61109999999999998</v>
      </c>
      <c r="L246" s="1">
        <v>-0.33</v>
      </c>
      <c r="M246" s="1">
        <v>-1.2512000000000001</v>
      </c>
      <c r="N246" s="1">
        <v>-0.55759999999999998</v>
      </c>
      <c r="O246" s="1">
        <v>-1.202</v>
      </c>
      <c r="P246" s="1">
        <v>-3.1362999999999999</v>
      </c>
      <c r="Q246" s="1">
        <v>3.4064999999999999</v>
      </c>
      <c r="R246" s="1">
        <v>-0.74450000000000005</v>
      </c>
      <c r="S246" s="1">
        <v>-0.4325</v>
      </c>
      <c r="T246" s="1">
        <v>-1.3351999999999999</v>
      </c>
      <c r="U246" s="1">
        <v>-0.99529999999999996</v>
      </c>
      <c r="V246" s="1">
        <v>-1.9314</v>
      </c>
      <c r="W246" s="1">
        <v>8.2600000000000007E-2</v>
      </c>
      <c r="X246" s="1">
        <v>-0.6462</v>
      </c>
      <c r="Y246" s="1">
        <v>-0.10340000000000001</v>
      </c>
      <c r="Z246" s="1">
        <v>-0.16270000000000001</v>
      </c>
      <c r="AA246" s="1">
        <v>-1.744</v>
      </c>
      <c r="AB246" s="1">
        <v>0.50760000000000005</v>
      </c>
      <c r="AC246" s="1">
        <v>1.6056999999999999</v>
      </c>
      <c r="AD246" s="1">
        <v>-1.0497000000000001</v>
      </c>
      <c r="AE246" s="1">
        <v>-0.85029999999999994</v>
      </c>
      <c r="AF246" s="1">
        <v>-1.7789999999999999</v>
      </c>
      <c r="AG246" s="1">
        <v>0.56920000000000004</v>
      </c>
      <c r="AH246" s="1">
        <v>-1.5166999999999999</v>
      </c>
      <c r="AI246" s="1">
        <v>0.63719999999999999</v>
      </c>
      <c r="AJ246" s="1">
        <v>-0.46510000000000001</v>
      </c>
      <c r="AK246" s="1">
        <v>0.27910000000000001</v>
      </c>
      <c r="AL246" s="1">
        <v>-2.2942999999999998</v>
      </c>
      <c r="AM246" s="1">
        <v>-2.4910999999999999</v>
      </c>
      <c r="AN246" s="1">
        <v>0.41720000000000002</v>
      </c>
      <c r="AO246" s="1">
        <v>-0.22900000000000001</v>
      </c>
      <c r="AP246" s="1">
        <v>-0.64280000000000004</v>
      </c>
      <c r="AQ246" s="1">
        <v>-0.15229999999999999</v>
      </c>
      <c r="AR246" s="1">
        <v>-0.85950000000000004</v>
      </c>
      <c r="AS246" s="1">
        <v>-0.70240000000000002</v>
      </c>
      <c r="AT246" s="1">
        <v>-0.1138</v>
      </c>
      <c r="AU246" s="1">
        <v>-0.20580000000000001</v>
      </c>
      <c r="AV246" s="1">
        <v>-1.6437999999999999</v>
      </c>
      <c r="AW246" s="1">
        <v>-0.4294</v>
      </c>
      <c r="AX246" s="1">
        <v>-1.7488999999999999</v>
      </c>
      <c r="AY246" s="1">
        <v>0.82640000000000002</v>
      </c>
      <c r="AZ246" s="1">
        <v>3.73E-2</v>
      </c>
      <c r="BA246" s="1">
        <v>0.57530000000000003</v>
      </c>
      <c r="BB246" s="1">
        <v>-0.14580000000000001</v>
      </c>
      <c r="BC246" s="1">
        <v>0</v>
      </c>
      <c r="BD246" s="1">
        <v>0.24540000000000001</v>
      </c>
      <c r="BE246" s="1">
        <v>0.47299999999999998</v>
      </c>
      <c r="BF246" s="1">
        <v>-0.64059999999999995</v>
      </c>
      <c r="BG246" s="1">
        <v>-0.13930000000000001</v>
      </c>
      <c r="BH246" s="1">
        <v>-7.1800000000000003E-2</v>
      </c>
      <c r="BI246" s="1">
        <v>-0.57589999999999997</v>
      </c>
      <c r="BJ246" s="1">
        <v>-0.3528</v>
      </c>
      <c r="BK246" s="1">
        <v>-0.70550000000000002</v>
      </c>
      <c r="BL246" s="1">
        <v>-0.34320000000000001</v>
      </c>
      <c r="BM246" s="1">
        <v>-7.3800000000000004E-2</v>
      </c>
      <c r="BN246" s="1">
        <v>-1.2040999999999999</v>
      </c>
      <c r="BO246" s="1">
        <v>0.58779999999999999</v>
      </c>
      <c r="BP246" s="1">
        <v>1.0192000000000001</v>
      </c>
      <c r="BQ246" s="1">
        <v>-0.49530000000000002</v>
      </c>
      <c r="BR246" s="1">
        <v>-1.6556</v>
      </c>
      <c r="BS246" s="1">
        <v>-0.25819999999999999</v>
      </c>
      <c r="BT246" s="1">
        <v>0</v>
      </c>
      <c r="BU246" s="1">
        <v>-3.0693999999999999</v>
      </c>
      <c r="BV246" s="1">
        <v>-0.62629999999999997</v>
      </c>
      <c r="BW246" s="1">
        <v>5.1799999999999999E-2</v>
      </c>
      <c r="BX246" s="1">
        <v>0.20130000000000001</v>
      </c>
      <c r="BY246" s="1">
        <v>-0.70169999999999999</v>
      </c>
      <c r="BZ246" s="1">
        <v>-0.26100000000000001</v>
      </c>
      <c r="CA246" s="1">
        <v>-5.3900000000000003E-2</v>
      </c>
      <c r="CB246" s="1">
        <v>-0.24970000000000001</v>
      </c>
      <c r="CC246" s="1">
        <v>-0.66069999999999995</v>
      </c>
      <c r="CD246" s="1">
        <v>0.12130000000000001</v>
      </c>
      <c r="CE246" s="1">
        <v>0.38140000000000002</v>
      </c>
      <c r="CF246" s="1">
        <v>5.0000000000000001E-4</v>
      </c>
      <c r="CG246" s="1">
        <v>-0.69599999999999995</v>
      </c>
      <c r="CH246" s="1">
        <v>0</v>
      </c>
      <c r="CI246" s="1">
        <v>0.36380000000000001</v>
      </c>
      <c r="CJ246" s="1">
        <v>-0.4572</v>
      </c>
      <c r="CK246" s="1">
        <v>-1.3964000000000001</v>
      </c>
      <c r="CL246" s="1">
        <v>-0.31290000000000001</v>
      </c>
      <c r="CM246" s="1">
        <v>6.7299999999999999E-2</v>
      </c>
      <c r="CN246" s="1">
        <v>0.14269999999999999</v>
      </c>
      <c r="CO246" s="1">
        <v>-0.17660000000000001</v>
      </c>
      <c r="CP246" s="1">
        <v>-1.0334000000000001</v>
      </c>
      <c r="CQ246" s="1">
        <v>-0.18310000000000001</v>
      </c>
      <c r="CR246" s="1">
        <v>-4.8300000000000003E-2</v>
      </c>
      <c r="CS246" s="1">
        <v>-0.96889999999999998</v>
      </c>
      <c r="CT246" s="1">
        <v>0.85329999999999995</v>
      </c>
      <c r="CU246" s="1">
        <v>-0.54500000000000004</v>
      </c>
      <c r="CV246" s="1">
        <v>2.9676999999999998</v>
      </c>
      <c r="CW246" s="1">
        <v>-1.5158</v>
      </c>
      <c r="CX246" s="1">
        <v>0</v>
      </c>
      <c r="CY246" s="1">
        <v>0.46629999999999999</v>
      </c>
      <c r="CZ246" s="1">
        <v>-0.71750000000000003</v>
      </c>
      <c r="DA246" s="1">
        <v>-1.0015000000000001</v>
      </c>
      <c r="DB246" s="1">
        <v>-1.7777000000000001</v>
      </c>
      <c r="DC246" s="1">
        <v>-0.48930000000000001</v>
      </c>
      <c r="DD246" s="1">
        <v>-0.50660000000000005</v>
      </c>
      <c r="DE246" s="1">
        <v>-0.40139999999999998</v>
      </c>
      <c r="DF246" s="1">
        <v>0.1288</v>
      </c>
      <c r="DG246" s="1">
        <v>-0.2581</v>
      </c>
      <c r="DH246" s="1">
        <v>0.3619</v>
      </c>
      <c r="DI246" s="1">
        <v>0.37180000000000002</v>
      </c>
      <c r="DJ246" s="1">
        <v>0.88600000000000001</v>
      </c>
      <c r="DK246" s="1">
        <v>0.82020000000000004</v>
      </c>
      <c r="DL246" s="1">
        <v>0.86319999999999997</v>
      </c>
      <c r="DM246" s="1">
        <v>0.31419999999999998</v>
      </c>
      <c r="DN246" s="1">
        <v>-0.70189999999999997</v>
      </c>
      <c r="DO246" s="1">
        <v>0.1729</v>
      </c>
      <c r="DP246" s="1">
        <v>-0.19589999999999999</v>
      </c>
      <c r="DQ246" s="1">
        <v>4.8399999999999999E-2</v>
      </c>
      <c r="DR246" s="1">
        <v>0.96060000000000001</v>
      </c>
      <c r="DS246" s="1">
        <v>0.20780000000000001</v>
      </c>
      <c r="DT246" s="1">
        <v>0.4173</v>
      </c>
      <c r="DU246" s="1">
        <v>-1.6754</v>
      </c>
      <c r="DV246" s="1">
        <v>-0.52129999999999999</v>
      </c>
      <c r="DW246" s="1">
        <v>-0.1041</v>
      </c>
      <c r="DX246" s="1">
        <v>-0.38490000000000002</v>
      </c>
      <c r="DY246" s="1">
        <v>1.9433</v>
      </c>
      <c r="DZ246" s="1">
        <v>-1.0382</v>
      </c>
      <c r="EA246" s="1">
        <v>-0.67320000000000002</v>
      </c>
      <c r="EB246" s="1">
        <v>-0.92749999999999999</v>
      </c>
      <c r="EC246" s="1">
        <v>-0.64449999999999996</v>
      </c>
      <c r="ED246" s="1">
        <v>-1.6435</v>
      </c>
      <c r="EE246" s="1">
        <v>2.8999999999999998E-3</v>
      </c>
      <c r="GI246" s="1">
        <v>-0.81530000000000002</v>
      </c>
      <c r="HA246" s="1" t="str">
        <f t="shared" si="6"/>
        <v>2018</v>
      </c>
      <c r="HB246" s="1" t="str">
        <f t="shared" si="7"/>
        <v>08</v>
      </c>
    </row>
    <row r="247" spans="1:210">
      <c r="A247" s="3" t="s">
        <v>9</v>
      </c>
      <c r="B247" s="3"/>
      <c r="C247" s="3" t="s">
        <v>3562</v>
      </c>
      <c r="E247" s="1" t="s">
        <v>3563</v>
      </c>
      <c r="F247" s="1">
        <v>-9.3200000000000005E-2</v>
      </c>
      <c r="G247" s="1">
        <v>-0.4657</v>
      </c>
      <c r="H247" s="1">
        <v>-1.2681</v>
      </c>
      <c r="I247" s="1">
        <v>-0.18679999999999999</v>
      </c>
      <c r="J247" s="1">
        <v>8.0100000000000005E-2</v>
      </c>
      <c r="K247" s="1">
        <v>-0.93200000000000005</v>
      </c>
      <c r="L247" s="1">
        <v>-0.46989999999999998</v>
      </c>
      <c r="M247" s="1">
        <v>-1.6762999999999999</v>
      </c>
      <c r="N247" s="1">
        <v>-0.84719999999999995</v>
      </c>
      <c r="O247" s="1">
        <v>-1.4097</v>
      </c>
      <c r="P247" s="1">
        <v>-6.4329999999999998</v>
      </c>
      <c r="Q247" s="1">
        <v>0.57589999999999997</v>
      </c>
      <c r="R247" s="1">
        <v>-0.2261</v>
      </c>
      <c r="S247" s="1">
        <v>-0.37059999999999998</v>
      </c>
      <c r="T247" s="1">
        <v>-0.75239999999999996</v>
      </c>
      <c r="U247" s="1">
        <v>-0.73860000000000003</v>
      </c>
      <c r="V247" s="1">
        <v>-1.4401999999999999</v>
      </c>
      <c r="W247" s="1">
        <v>-0.28289999999999998</v>
      </c>
      <c r="X247" s="1">
        <v>0.64200000000000002</v>
      </c>
      <c r="Y247" s="1">
        <v>-0.1244</v>
      </c>
      <c r="Z247" s="1">
        <v>8.2799999999999999E-2</v>
      </c>
      <c r="AA247" s="1">
        <v>-1.8341000000000001</v>
      </c>
      <c r="AB247" s="1">
        <v>0.3861</v>
      </c>
      <c r="AC247" s="1">
        <v>5.4399999999999997E-2</v>
      </c>
      <c r="AD247" s="1">
        <v>-0.7107</v>
      </c>
      <c r="AE247" s="1">
        <v>0.67110000000000003</v>
      </c>
      <c r="AF247" s="1">
        <v>-1.8037000000000001</v>
      </c>
      <c r="AG247" s="1">
        <v>0.57720000000000005</v>
      </c>
      <c r="AH247" s="1">
        <v>-0.86580000000000001</v>
      </c>
      <c r="AI247" s="1">
        <v>0.1741</v>
      </c>
      <c r="AJ247" s="1">
        <v>-0.4073</v>
      </c>
      <c r="AK247" s="1">
        <v>-1.3425</v>
      </c>
      <c r="AL247" s="1">
        <v>-1.3534999999999999</v>
      </c>
      <c r="AM247" s="1">
        <v>-1.7921</v>
      </c>
      <c r="AN247" s="1">
        <v>0.31759999999999999</v>
      </c>
      <c r="AO247" s="1">
        <v>7.6300000000000007E-2</v>
      </c>
      <c r="AP247" s="1">
        <v>0.11600000000000001</v>
      </c>
      <c r="AQ247" s="1">
        <v>-0.45900000000000002</v>
      </c>
      <c r="AR247" s="1">
        <v>-0.28320000000000001</v>
      </c>
      <c r="AS247" s="1">
        <v>3.1099999999999999E-2</v>
      </c>
      <c r="AT247" s="1">
        <v>-0.2306</v>
      </c>
      <c r="AU247" s="1">
        <v>0.24440000000000001</v>
      </c>
      <c r="AV247" s="1">
        <v>-0.69669999999999999</v>
      </c>
      <c r="AW247" s="1">
        <v>-0.71940000000000004</v>
      </c>
      <c r="AX247" s="1">
        <v>-1.7378</v>
      </c>
      <c r="AY247" s="1">
        <v>0.83850000000000002</v>
      </c>
      <c r="AZ247" s="1">
        <v>0.4758</v>
      </c>
      <c r="BA247" s="1">
        <v>1.1234999999999999</v>
      </c>
      <c r="BB247" s="1">
        <v>0</v>
      </c>
      <c r="BC247" s="1">
        <v>-0.39369999999999999</v>
      </c>
      <c r="BD247" s="1">
        <v>1.79</v>
      </c>
      <c r="BE247" s="1">
        <v>0.46339999999999998</v>
      </c>
      <c r="BF247" s="1">
        <v>0.25690000000000002</v>
      </c>
      <c r="BG247" s="1">
        <v>-0.13420000000000001</v>
      </c>
      <c r="BH247" s="1">
        <v>-0.14630000000000001</v>
      </c>
      <c r="BI247" s="1">
        <v>-0.66339999999999999</v>
      </c>
      <c r="BJ247" s="1">
        <v>-1.5064</v>
      </c>
      <c r="BK247" s="1">
        <v>-0.3337</v>
      </c>
      <c r="BL247" s="1">
        <v>0.22750000000000001</v>
      </c>
      <c r="BM247" s="1">
        <v>-0.2969</v>
      </c>
      <c r="BN247" s="1">
        <v>2.7900000000000001E-2</v>
      </c>
      <c r="BO247" s="1">
        <v>7.3499999999999996E-2</v>
      </c>
      <c r="BP247" s="1">
        <v>-2.4437000000000002</v>
      </c>
      <c r="BQ247" s="1">
        <v>1.0683</v>
      </c>
      <c r="BR247" s="1">
        <v>-4.8099999999999997E-2</v>
      </c>
      <c r="BS247" s="1">
        <v>-0.49719999999999998</v>
      </c>
      <c r="BT247" s="1">
        <v>-0.13469999999999999</v>
      </c>
      <c r="BU247" s="1">
        <v>-3.2477999999999998</v>
      </c>
      <c r="BV247" s="1">
        <v>-0.25059999999999999</v>
      </c>
      <c r="BW247" s="1">
        <v>-0.96689999999999998</v>
      </c>
      <c r="BX247" s="1">
        <v>-2.2905000000000002</v>
      </c>
      <c r="BY247" s="1">
        <v>0.88270000000000004</v>
      </c>
      <c r="BZ247" s="1">
        <v>-1.0971</v>
      </c>
      <c r="CA247" s="1">
        <v>-1.0269999999999999</v>
      </c>
      <c r="CB247" s="1">
        <v>0.1497</v>
      </c>
      <c r="CC247" s="1">
        <v>-0.28260000000000002</v>
      </c>
      <c r="CD247" s="1">
        <v>-0.1236</v>
      </c>
      <c r="CE247" s="1">
        <v>-0.61480000000000001</v>
      </c>
      <c r="CF247" s="1">
        <v>-2.4405000000000001</v>
      </c>
      <c r="CG247" s="1">
        <v>0.77310000000000001</v>
      </c>
      <c r="CH247" s="1">
        <v>-0.3931</v>
      </c>
      <c r="CI247" s="1">
        <v>-0.49320000000000003</v>
      </c>
      <c r="CJ247" s="1">
        <v>-0.76400000000000001</v>
      </c>
      <c r="CK247" s="1">
        <v>4.6539999999999999</v>
      </c>
      <c r="CL247" s="1">
        <v>-0.65500000000000003</v>
      </c>
      <c r="CM247" s="1">
        <v>-0.66830000000000001</v>
      </c>
      <c r="CN247" s="1">
        <v>-1.0873999999999999</v>
      </c>
      <c r="CO247" s="1">
        <v>-0.84860000000000002</v>
      </c>
      <c r="CP247" s="1">
        <v>-0.1943</v>
      </c>
      <c r="CQ247" s="1">
        <v>-0.49680000000000002</v>
      </c>
      <c r="CR247" s="1">
        <v>0.4345</v>
      </c>
      <c r="CS247" s="1">
        <v>-2.1002000000000001</v>
      </c>
      <c r="CT247" s="1">
        <v>-0.47939999999999999</v>
      </c>
      <c r="CU247" s="1">
        <v>-0.29759999999999998</v>
      </c>
      <c r="CV247" s="1">
        <v>-0.2495</v>
      </c>
      <c r="CW247" s="1">
        <v>-0.29210000000000003</v>
      </c>
      <c r="CX247" s="1">
        <v>0.39169999999999999</v>
      </c>
      <c r="CY247" s="1">
        <v>0.46529999999999999</v>
      </c>
      <c r="CZ247" s="1">
        <v>-0.25779999999999997</v>
      </c>
      <c r="DA247" s="1">
        <v>-0.77039999999999997</v>
      </c>
      <c r="DB247" s="1">
        <v>-0.74250000000000005</v>
      </c>
      <c r="DC247" s="1">
        <v>-2.3693</v>
      </c>
      <c r="DD247" s="1">
        <v>0.31759999999999999</v>
      </c>
      <c r="DE247" s="1">
        <v>-0.15110000000000001</v>
      </c>
      <c r="DF247" s="1">
        <v>0.54979999999999996</v>
      </c>
      <c r="DG247" s="1">
        <v>-0.49149999999999999</v>
      </c>
      <c r="DH247" s="1">
        <v>-0.36409999999999998</v>
      </c>
      <c r="DI247" s="1">
        <v>0.31640000000000001</v>
      </c>
      <c r="DJ247" s="1">
        <v>-0.12570000000000001</v>
      </c>
      <c r="DK247" s="1">
        <v>-0.27689999999999998</v>
      </c>
      <c r="DL247" s="1">
        <v>-2.5999999999999999E-3</v>
      </c>
      <c r="DM247" s="1">
        <v>-3.85E-2</v>
      </c>
      <c r="DN247" s="1">
        <v>-1.0381</v>
      </c>
      <c r="DO247" s="1">
        <v>0.16589999999999999</v>
      </c>
      <c r="DP247" s="1">
        <v>-0.61780000000000002</v>
      </c>
      <c r="DQ247" s="1">
        <v>-0.33260000000000001</v>
      </c>
      <c r="DR247" s="1">
        <v>0.26479999999999998</v>
      </c>
      <c r="DS247" s="1">
        <v>-6.9999999999999999E-4</v>
      </c>
      <c r="DT247" s="1">
        <v>-0.7571</v>
      </c>
      <c r="DU247" s="1">
        <v>-1.7710999999999999</v>
      </c>
      <c r="DV247" s="1">
        <v>-0.56169999999999998</v>
      </c>
      <c r="DW247" s="1">
        <v>0.76839999999999997</v>
      </c>
      <c r="DX247" s="1">
        <v>-0.19189999999999999</v>
      </c>
      <c r="DY247" s="1">
        <v>0.32640000000000002</v>
      </c>
      <c r="DZ247" s="1">
        <v>-0.86860000000000004</v>
      </c>
      <c r="EA247" s="1">
        <v>-1.4628000000000001</v>
      </c>
      <c r="EB247" s="1">
        <v>-1.0828</v>
      </c>
      <c r="EC247" s="1">
        <v>-0.63880000000000003</v>
      </c>
      <c r="ED247" s="1">
        <v>-1.4373</v>
      </c>
      <c r="EE247" s="1">
        <v>-0.109</v>
      </c>
      <c r="GI247" s="1">
        <v>0.53659999999999997</v>
      </c>
      <c r="HA247" s="1" t="str">
        <f t="shared" si="6"/>
        <v>2018</v>
      </c>
      <c r="HB247" s="1" t="str">
        <f t="shared" si="7"/>
        <v>08</v>
      </c>
    </row>
    <row r="248" spans="1:210">
      <c r="A248" s="3" t="s">
        <v>9</v>
      </c>
      <c r="B248" s="3"/>
      <c r="C248" s="3" t="s">
        <v>3564</v>
      </c>
      <c r="E248" s="1" t="s">
        <v>3565</v>
      </c>
      <c r="F248" s="1">
        <v>0.1278</v>
      </c>
      <c r="G248" s="1">
        <v>-0.66549999999999998</v>
      </c>
      <c r="H248" s="1">
        <v>-0.84570000000000001</v>
      </c>
      <c r="I248" s="1">
        <v>-0.47720000000000001</v>
      </c>
      <c r="J248" s="1">
        <v>-0.43980000000000002</v>
      </c>
      <c r="K248" s="1">
        <v>-0.4975</v>
      </c>
      <c r="L248" s="1">
        <v>-0.39839999999999998</v>
      </c>
      <c r="M248" s="1">
        <v>-1.3343</v>
      </c>
      <c r="N248" s="1">
        <v>-0.68279999999999996</v>
      </c>
      <c r="O248" s="1">
        <v>-0.69910000000000005</v>
      </c>
      <c r="P248" s="1">
        <v>-0.30499999999999999</v>
      </c>
      <c r="Q248" s="1">
        <v>0.14299999999999999</v>
      </c>
      <c r="R248" s="1">
        <v>-0.50160000000000005</v>
      </c>
      <c r="S248" s="1">
        <v>-0.24629999999999999</v>
      </c>
      <c r="T248" s="1">
        <v>-0.1789</v>
      </c>
      <c r="U248" s="1">
        <v>-0.52649999999999997</v>
      </c>
      <c r="V248" s="1">
        <v>-1.0085999999999999</v>
      </c>
      <c r="W248" s="1">
        <v>-0.32240000000000002</v>
      </c>
      <c r="X248" s="1">
        <v>0.80249999999999999</v>
      </c>
      <c r="Y248" s="1">
        <v>-0.1724</v>
      </c>
      <c r="Z248" s="1">
        <v>0.16650000000000001</v>
      </c>
      <c r="AA248" s="1">
        <v>-0.65949999999999998</v>
      </c>
      <c r="AB248" s="1">
        <v>-0.25769999999999998</v>
      </c>
      <c r="AC248" s="1">
        <v>0.38080000000000003</v>
      </c>
      <c r="AD248" s="1">
        <v>-0.21840000000000001</v>
      </c>
      <c r="AE248" s="1">
        <v>0.33439999999999998</v>
      </c>
      <c r="AF248" s="1">
        <v>-0.50719999999999998</v>
      </c>
      <c r="AG248" s="1">
        <v>0.32069999999999999</v>
      </c>
      <c r="AH248" s="1">
        <v>-0.32640000000000002</v>
      </c>
      <c r="AI248" s="1">
        <v>-0.29759999999999998</v>
      </c>
      <c r="AJ248" s="1">
        <v>-0.48070000000000002</v>
      </c>
      <c r="AK248" s="1">
        <v>0.28110000000000002</v>
      </c>
      <c r="AL248" s="1">
        <v>-0.56130000000000002</v>
      </c>
      <c r="AM248" s="1">
        <v>-1.083</v>
      </c>
      <c r="AN248" s="1">
        <v>-0.1343</v>
      </c>
      <c r="AO248" s="1">
        <v>3.7999999999999999E-2</v>
      </c>
      <c r="AP248" s="1">
        <v>-0.37309999999999999</v>
      </c>
      <c r="AQ248" s="1">
        <v>-0.30790000000000001</v>
      </c>
      <c r="AR248" s="1">
        <v>-0.3286</v>
      </c>
      <c r="AS248" s="1">
        <v>0.30480000000000002</v>
      </c>
      <c r="AT248" s="1">
        <v>-0.81679999999999997</v>
      </c>
      <c r="AU248" s="1">
        <v>-0.88959999999999995</v>
      </c>
      <c r="AV248" s="1">
        <v>-1.0519000000000001</v>
      </c>
      <c r="AW248" s="1">
        <v>-0.86829999999999996</v>
      </c>
      <c r="AX248" s="1">
        <v>-0.53029999999999999</v>
      </c>
      <c r="AY248" s="1">
        <v>0.41870000000000002</v>
      </c>
      <c r="AZ248" s="1">
        <v>-0.18049999999999999</v>
      </c>
      <c r="BA248" s="1">
        <v>0.1104</v>
      </c>
      <c r="BB248" s="1">
        <v>-8.2299999999999998E-2</v>
      </c>
      <c r="BC248" s="1">
        <v>-0.2392</v>
      </c>
      <c r="BD248" s="1">
        <v>-3.9800000000000002E-2</v>
      </c>
      <c r="BE248" s="1">
        <v>-0.4924</v>
      </c>
      <c r="BF248" s="1">
        <v>-0.19170000000000001</v>
      </c>
      <c r="BG248" s="1">
        <v>-0.13289999999999999</v>
      </c>
      <c r="BH248" s="1">
        <v>-7.3499999999999996E-2</v>
      </c>
      <c r="BI248" s="1">
        <v>3.4500000000000003E-2</v>
      </c>
      <c r="BJ248" s="1">
        <v>-0.72299999999999998</v>
      </c>
      <c r="BK248" s="1">
        <v>-0.44280000000000003</v>
      </c>
      <c r="BL248" s="1">
        <v>-0.1129</v>
      </c>
      <c r="BM248" s="1">
        <v>-0.59740000000000004</v>
      </c>
      <c r="BN248" s="1">
        <v>-0.38629999999999998</v>
      </c>
      <c r="BO248" s="1">
        <v>-7.3999999999999996E-2</v>
      </c>
      <c r="BP248" s="1">
        <v>1.9482999999999999</v>
      </c>
      <c r="BQ248" s="1">
        <v>-0.56289999999999996</v>
      </c>
      <c r="BR248" s="1">
        <v>-0.62590000000000001</v>
      </c>
      <c r="BS248" s="1">
        <v>-0.36899999999999999</v>
      </c>
      <c r="BT248" s="1">
        <v>0</v>
      </c>
      <c r="BU248" s="1">
        <v>0</v>
      </c>
      <c r="BV248" s="1">
        <v>-0.20849999999999999</v>
      </c>
      <c r="BW248" s="1">
        <v>-0.51529999999999998</v>
      </c>
      <c r="BX248" s="1">
        <v>-1.4343999999999999</v>
      </c>
      <c r="BY248" s="1">
        <v>0.4385</v>
      </c>
      <c r="BZ248" s="1">
        <v>-1.0548</v>
      </c>
      <c r="CA248" s="1">
        <v>-1.1556999999999999</v>
      </c>
      <c r="CB248" s="1">
        <v>-4.9399999999999999E-2</v>
      </c>
      <c r="CC248" s="1">
        <v>-0.41980000000000001</v>
      </c>
      <c r="CD248" s="1">
        <v>0</v>
      </c>
      <c r="CE248" s="1">
        <v>-0.55559999999999998</v>
      </c>
      <c r="CF248" s="1">
        <v>-1.5367</v>
      </c>
      <c r="CG248" s="1">
        <v>0.3206</v>
      </c>
      <c r="CH248" s="1">
        <v>-0.34820000000000001</v>
      </c>
      <c r="CI248" s="1">
        <v>-6.1899999999999997E-2</v>
      </c>
      <c r="CJ248" s="1">
        <v>-0.62890000000000001</v>
      </c>
      <c r="CK248" s="1">
        <v>0.75929999999999997</v>
      </c>
      <c r="CL248" s="1">
        <v>-0.1739</v>
      </c>
      <c r="CM248" s="1">
        <v>-0.43740000000000001</v>
      </c>
      <c r="CN248" s="1">
        <v>-0.61809999999999998</v>
      </c>
      <c r="CO248" s="1">
        <v>-0.34239999999999998</v>
      </c>
      <c r="CP248" s="1">
        <v>-0.82240000000000002</v>
      </c>
      <c r="CQ248" s="1">
        <v>-0.27179999999999999</v>
      </c>
      <c r="CR248" s="1">
        <v>4.8000000000000001E-2</v>
      </c>
      <c r="CS248" s="1">
        <v>-1.3849</v>
      </c>
      <c r="CT248" s="1">
        <v>0.2147</v>
      </c>
      <c r="CU248" s="1">
        <v>-0.69159999999999999</v>
      </c>
      <c r="CV248" s="1">
        <v>0.43609999999999999</v>
      </c>
      <c r="CW248" s="1">
        <v>-1.9570000000000001</v>
      </c>
      <c r="CX248" s="1">
        <v>0.34339999999999998</v>
      </c>
      <c r="CY248" s="1">
        <v>0.10349999999999999</v>
      </c>
      <c r="CZ248" s="1">
        <v>-0.77390000000000003</v>
      </c>
      <c r="DA248" s="1">
        <v>-1.2315</v>
      </c>
      <c r="DB248" s="1">
        <v>-1.3287</v>
      </c>
      <c r="DC248" s="1">
        <v>1.2102999999999999</v>
      </c>
      <c r="DD248" s="1">
        <v>-1.2585999999999999</v>
      </c>
      <c r="DE248" s="1">
        <v>0.10100000000000001</v>
      </c>
      <c r="DF248" s="1">
        <v>0.28170000000000001</v>
      </c>
      <c r="DG248" s="1">
        <v>-0.27229999999999999</v>
      </c>
      <c r="DH248" s="1">
        <v>-7.9399999999999998E-2</v>
      </c>
      <c r="DI248" s="1">
        <v>0.16250000000000001</v>
      </c>
      <c r="DJ248" s="1">
        <v>0.2334</v>
      </c>
      <c r="DK248" s="1">
        <v>6.2199999999999998E-2</v>
      </c>
      <c r="DL248" s="1">
        <v>0.27500000000000002</v>
      </c>
      <c r="DM248" s="1">
        <v>0.4844</v>
      </c>
      <c r="DN248" s="1">
        <v>-0.37080000000000002</v>
      </c>
      <c r="DO248" s="1">
        <v>9.5799999999999996E-2</v>
      </c>
      <c r="DP248" s="1">
        <v>-0.80679999999999996</v>
      </c>
      <c r="DQ248" s="1">
        <v>9.5600000000000004E-2</v>
      </c>
      <c r="DR248" s="1">
        <v>0.47339999999999999</v>
      </c>
      <c r="DS248" s="1">
        <v>0.4304</v>
      </c>
      <c r="DT248" s="1">
        <v>-1.5960000000000001</v>
      </c>
      <c r="DU248" s="1">
        <v>-1.6283000000000001</v>
      </c>
      <c r="DV248" s="1">
        <v>-0.45240000000000002</v>
      </c>
      <c r="DW248" s="1">
        <v>-5.0599999999999999E-2</v>
      </c>
      <c r="DX248" s="1">
        <v>-0.62109999999999999</v>
      </c>
      <c r="DY248" s="1">
        <v>-0.2152</v>
      </c>
      <c r="DZ248" s="1">
        <v>-0.2712</v>
      </c>
      <c r="EA248" s="1">
        <v>-1.1256999999999999</v>
      </c>
      <c r="EB248" s="1">
        <v>-0.73880000000000001</v>
      </c>
      <c r="EC248" s="1">
        <v>-0.3458</v>
      </c>
      <c r="ED248" s="1">
        <v>-0.10299999999999999</v>
      </c>
      <c r="EE248" s="1">
        <v>4.0500000000000001E-2</v>
      </c>
      <c r="GI248" s="1">
        <v>0.35449999999999998</v>
      </c>
      <c r="HA248" s="1" t="str">
        <f t="shared" si="6"/>
        <v>2018</v>
      </c>
      <c r="HB248" s="1" t="str">
        <f t="shared" si="7"/>
        <v>08</v>
      </c>
    </row>
    <row r="249" spans="1:210">
      <c r="A249" s="3" t="s">
        <v>9</v>
      </c>
      <c r="B249" s="3"/>
      <c r="C249" s="3" t="s">
        <v>3566</v>
      </c>
      <c r="E249" s="1" t="s">
        <v>3567</v>
      </c>
      <c r="F249" s="1">
        <v>-0.17380000000000001</v>
      </c>
      <c r="G249" s="1">
        <v>-0.80589999999999995</v>
      </c>
      <c r="H249" s="1">
        <v>-1.4525999999999999</v>
      </c>
      <c r="I249" s="1">
        <v>-0.4758</v>
      </c>
      <c r="J249" s="1">
        <v>-0.47770000000000001</v>
      </c>
      <c r="K249" s="1">
        <v>-0.71740000000000004</v>
      </c>
      <c r="L249" s="1">
        <v>-0.46879999999999999</v>
      </c>
      <c r="M249" s="1">
        <v>-0.95479999999999998</v>
      </c>
      <c r="N249" s="1">
        <v>-5.9900000000000002E-2</v>
      </c>
      <c r="O249" s="1">
        <v>-0.5625</v>
      </c>
      <c r="P249" s="1">
        <v>0.1244</v>
      </c>
      <c r="Q249" s="1">
        <v>-0.21229999999999999</v>
      </c>
      <c r="R249" s="1">
        <v>-0.59970000000000001</v>
      </c>
      <c r="S249" s="1">
        <v>-0.15770000000000001</v>
      </c>
      <c r="T249" s="1">
        <v>0.80610000000000004</v>
      </c>
      <c r="U249" s="1">
        <v>0.79159999999999997</v>
      </c>
      <c r="V249" s="1">
        <v>0.24640000000000001</v>
      </c>
      <c r="W249" s="1">
        <v>-0.221</v>
      </c>
      <c r="X249" s="1">
        <v>1.8062</v>
      </c>
      <c r="Y249" s="1">
        <v>-0.1227</v>
      </c>
      <c r="Z249" s="1">
        <v>0.16689999999999999</v>
      </c>
      <c r="AA249" s="1">
        <v>1.5347999999999999</v>
      </c>
      <c r="AB249" s="1">
        <v>-1.1335</v>
      </c>
      <c r="AC249" s="1">
        <v>0.32619999999999999</v>
      </c>
      <c r="AD249" s="1">
        <v>1.1197999999999999</v>
      </c>
      <c r="AE249" s="1">
        <v>1.0290999999999999</v>
      </c>
      <c r="AF249" s="1">
        <v>1.6819</v>
      </c>
      <c r="AG249" s="1">
        <v>-0.8125</v>
      </c>
      <c r="AH249" s="1">
        <v>1.3468</v>
      </c>
      <c r="AI249" s="1">
        <v>0.1699</v>
      </c>
      <c r="AJ249" s="1">
        <v>-0.41260000000000002</v>
      </c>
      <c r="AK249" s="1">
        <v>3.1819999999999999</v>
      </c>
      <c r="AL249" s="1">
        <v>8.2900000000000001E-2</v>
      </c>
      <c r="AM249" s="1">
        <v>1.4981</v>
      </c>
      <c r="AN249" s="1">
        <v>8.9399999999999993E-2</v>
      </c>
      <c r="AO249" s="1">
        <v>3.7999999999999999E-2</v>
      </c>
      <c r="AP249" s="1">
        <v>-5.7299999999999997E-2</v>
      </c>
      <c r="AQ249" s="1">
        <v>-0.38550000000000001</v>
      </c>
      <c r="AR249" s="1">
        <v>-0.4743</v>
      </c>
      <c r="AS249" s="1">
        <v>-3.1099999999999999E-2</v>
      </c>
      <c r="AT249" s="1">
        <v>-0.57730000000000004</v>
      </c>
      <c r="AU249" s="1">
        <v>-0.93379999999999996</v>
      </c>
      <c r="AV249" s="1">
        <v>-1.3268</v>
      </c>
      <c r="AW249" s="1">
        <v>-0.36170000000000002</v>
      </c>
      <c r="AX249" s="1">
        <v>1.5168999999999999</v>
      </c>
      <c r="AY249" s="1">
        <v>-0.74670000000000003</v>
      </c>
      <c r="AZ249" s="1">
        <v>-3.5999999999999997E-2</v>
      </c>
      <c r="BA249" s="1">
        <v>0.77170000000000005</v>
      </c>
      <c r="BB249" s="1">
        <v>-0.38279999999999997</v>
      </c>
      <c r="BC249" s="1">
        <v>0</v>
      </c>
      <c r="BD249" s="1">
        <v>-3.9800000000000002E-2</v>
      </c>
      <c r="BE249" s="1">
        <v>-0.66710000000000003</v>
      </c>
      <c r="BF249" s="1">
        <v>0.16009999999999999</v>
      </c>
      <c r="BG249" s="1">
        <v>-0.29070000000000001</v>
      </c>
      <c r="BH249" s="1">
        <v>7.3700000000000002E-2</v>
      </c>
      <c r="BI249" s="1">
        <v>0.38929999999999998</v>
      </c>
      <c r="BJ249" s="1">
        <v>-0.64329999999999998</v>
      </c>
      <c r="BK249" s="1">
        <v>-0.29449999999999998</v>
      </c>
      <c r="BL249" s="1">
        <v>0</v>
      </c>
      <c r="BM249" s="1">
        <v>-0.44869999999999999</v>
      </c>
      <c r="BN249" s="1">
        <v>-5.5300000000000002E-2</v>
      </c>
      <c r="BO249" s="1">
        <v>0</v>
      </c>
      <c r="BP249" s="1">
        <v>7.2531999999999996</v>
      </c>
      <c r="BQ249" s="1">
        <v>-3.5259999999999998</v>
      </c>
      <c r="BR249" s="1">
        <v>-9.64E-2</v>
      </c>
      <c r="BS249" s="1">
        <v>-0.5504</v>
      </c>
      <c r="BT249" s="1">
        <v>-0.1358</v>
      </c>
      <c r="BU249" s="1">
        <v>1.282</v>
      </c>
      <c r="BV249" s="1">
        <v>0.2082</v>
      </c>
      <c r="BW249" s="1">
        <v>0.2908</v>
      </c>
      <c r="BX249" s="1">
        <v>-8.6099999999999996E-2</v>
      </c>
      <c r="BY249" s="1">
        <v>-0.217</v>
      </c>
      <c r="BZ249" s="1">
        <v>-0.37090000000000001</v>
      </c>
      <c r="CA249" s="1">
        <v>-0.44490000000000002</v>
      </c>
      <c r="CB249" s="1">
        <v>-0.54159999999999997</v>
      </c>
      <c r="CC249" s="1">
        <v>-0.62629999999999997</v>
      </c>
      <c r="CD249" s="1">
        <v>-0.249</v>
      </c>
      <c r="CE249" s="1">
        <v>0.11840000000000001</v>
      </c>
      <c r="CF249" s="1">
        <v>-0.3327</v>
      </c>
      <c r="CG249" s="1">
        <v>-0.23749999999999999</v>
      </c>
      <c r="CH249" s="1">
        <v>-0.56389999999999996</v>
      </c>
      <c r="CI249" s="1">
        <v>-0.1242</v>
      </c>
      <c r="CJ249" s="1">
        <v>-1.0295000000000001</v>
      </c>
      <c r="CK249" s="1">
        <v>-1.1013999999999999</v>
      </c>
      <c r="CL249" s="1">
        <v>0.16289999999999999</v>
      </c>
      <c r="CM249" s="1">
        <v>-0.13850000000000001</v>
      </c>
      <c r="CN249" s="1">
        <v>9.0700000000000003E-2</v>
      </c>
      <c r="CO249" s="1">
        <v>-0.13550000000000001</v>
      </c>
      <c r="CP249" s="1">
        <v>-0.44109999999999999</v>
      </c>
      <c r="CQ249" s="1">
        <v>-0.54200000000000004</v>
      </c>
      <c r="CR249" s="1">
        <v>0.38350000000000001</v>
      </c>
      <c r="CS249" s="1">
        <v>-1.3506</v>
      </c>
      <c r="CT249" s="1">
        <v>-0.69699999999999995</v>
      </c>
      <c r="CU249" s="1">
        <v>-0.54400000000000004</v>
      </c>
      <c r="CV249" s="1">
        <v>0.31109999999999999</v>
      </c>
      <c r="CW249" s="1">
        <v>-1.5251999999999999</v>
      </c>
      <c r="CX249" s="1">
        <v>0.54079999999999995</v>
      </c>
      <c r="CY249" s="1">
        <v>0.93400000000000005</v>
      </c>
      <c r="CZ249" s="1">
        <v>-5.1799999999999999E-2</v>
      </c>
      <c r="DA249" s="1">
        <v>-0.89139999999999997</v>
      </c>
      <c r="DB249" s="1">
        <v>-1.3786</v>
      </c>
      <c r="DC249" s="1">
        <v>5.9469000000000003</v>
      </c>
      <c r="DD249" s="1">
        <v>-3.3458999999999999</v>
      </c>
      <c r="DE249" s="1">
        <v>0.10100000000000001</v>
      </c>
      <c r="DF249" s="1">
        <v>-0.3145</v>
      </c>
      <c r="DG249" s="1">
        <v>-0.22439999999999999</v>
      </c>
      <c r="DH249" s="1">
        <v>0.3115</v>
      </c>
      <c r="DI249" s="1">
        <v>0.1991</v>
      </c>
      <c r="DJ249" s="1">
        <v>0.74570000000000003</v>
      </c>
      <c r="DK249" s="1">
        <v>0.54879999999999995</v>
      </c>
      <c r="DL249" s="1">
        <v>0.61199999999999999</v>
      </c>
      <c r="DM249" s="1">
        <v>0.28410000000000002</v>
      </c>
      <c r="DN249" s="1">
        <v>-0.3397</v>
      </c>
      <c r="DO249" s="1">
        <v>-0.29099999999999998</v>
      </c>
      <c r="DP249" s="1">
        <v>-1.2778</v>
      </c>
      <c r="DQ249" s="1">
        <v>-0.2379</v>
      </c>
      <c r="DR249" s="1">
        <v>-0.20749999999999999</v>
      </c>
      <c r="DS249" s="1">
        <v>0.37340000000000001</v>
      </c>
      <c r="DT249" s="1">
        <v>-0.997</v>
      </c>
      <c r="DU249" s="1">
        <v>-1.7216</v>
      </c>
      <c r="DV249" s="1">
        <v>-0.55300000000000005</v>
      </c>
      <c r="DW249" s="1">
        <v>-0.40439999999999998</v>
      </c>
      <c r="DX249" s="1">
        <v>-0.48070000000000002</v>
      </c>
      <c r="DY249" s="1">
        <v>-0.2157</v>
      </c>
      <c r="DZ249" s="1">
        <v>0.77949999999999997</v>
      </c>
      <c r="EA249" s="1">
        <v>-0.4587</v>
      </c>
      <c r="EB249" s="1">
        <v>-0.9123</v>
      </c>
      <c r="EC249" s="1">
        <v>-0.4909</v>
      </c>
      <c r="ED249" s="1">
        <v>0.58040000000000003</v>
      </c>
      <c r="EE249" s="1">
        <v>-0.47470000000000001</v>
      </c>
      <c r="GI249" s="1">
        <v>1.6220000000000001</v>
      </c>
      <c r="HA249" s="1" t="str">
        <f t="shared" si="6"/>
        <v>2018</v>
      </c>
      <c r="HB249" s="1" t="str">
        <f t="shared" si="7"/>
        <v>08</v>
      </c>
    </row>
    <row r="250" spans="1:210">
      <c r="A250" s="3" t="s">
        <v>9</v>
      </c>
      <c r="B250" s="3"/>
      <c r="C250" s="3" t="s">
        <v>3568</v>
      </c>
      <c r="E250" s="1" t="s">
        <v>3568</v>
      </c>
      <c r="F250" s="1">
        <v>0.1522</v>
      </c>
      <c r="G250" s="1">
        <v>-0.89929999999999999</v>
      </c>
      <c r="H250" s="1">
        <v>-0.69430000000000003</v>
      </c>
      <c r="I250" s="1">
        <v>-0.53359999999999996</v>
      </c>
      <c r="J250" s="1">
        <v>-0.39789999999999998</v>
      </c>
      <c r="K250" s="1">
        <v>-0.44490000000000002</v>
      </c>
      <c r="L250" s="1">
        <v>-0.50739999999999996</v>
      </c>
      <c r="M250" s="1">
        <v>-0.871</v>
      </c>
      <c r="N250" s="1">
        <v>-0.76180000000000003</v>
      </c>
      <c r="O250" s="1">
        <v>-0.13600000000000001</v>
      </c>
      <c r="P250" s="1">
        <v>-2.0282</v>
      </c>
      <c r="Q250" s="1">
        <v>-0.76970000000000005</v>
      </c>
      <c r="R250" s="1">
        <v>-0.25269999999999998</v>
      </c>
      <c r="S250" s="1">
        <v>-0.35360000000000003</v>
      </c>
      <c r="T250" s="1">
        <v>-1.0518000000000001</v>
      </c>
      <c r="U250" s="1">
        <v>-1.4238999999999999</v>
      </c>
      <c r="V250" s="1">
        <v>-2.1876000000000002</v>
      </c>
      <c r="W250" s="1">
        <v>0.40620000000000001</v>
      </c>
      <c r="X250" s="1">
        <v>-1.4585999999999999</v>
      </c>
      <c r="Y250" s="1">
        <v>-0.24909999999999999</v>
      </c>
      <c r="Z250" s="1">
        <v>0</v>
      </c>
      <c r="AA250" s="1">
        <v>-3.0666000000000002</v>
      </c>
      <c r="AB250" s="1">
        <v>1.4084000000000001</v>
      </c>
      <c r="AC250" s="1">
        <v>0.27239999999999998</v>
      </c>
      <c r="AD250" s="1">
        <v>-1.3827</v>
      </c>
      <c r="AE250" s="1">
        <v>-1.6919999999999999</v>
      </c>
      <c r="AF250" s="1">
        <v>-3.0859000000000001</v>
      </c>
      <c r="AG250" s="1">
        <v>1.7175</v>
      </c>
      <c r="AH250" s="1">
        <v>-1.3214999999999999</v>
      </c>
      <c r="AI250" s="1">
        <v>-0.38150000000000001</v>
      </c>
      <c r="AJ250" s="1">
        <v>-6.88E-2</v>
      </c>
      <c r="AK250" s="1">
        <v>-0.499</v>
      </c>
      <c r="AL250" s="1">
        <v>-2.1985999999999999</v>
      </c>
      <c r="AM250" s="1">
        <v>-0.73260000000000003</v>
      </c>
      <c r="AN250" s="1">
        <v>-8.9200000000000002E-2</v>
      </c>
      <c r="AO250" s="1">
        <v>-0.37990000000000002</v>
      </c>
      <c r="AP250" s="1">
        <v>-1.0290999999999999</v>
      </c>
      <c r="AQ250" s="1">
        <v>7.7100000000000002E-2</v>
      </c>
      <c r="AR250" s="1">
        <v>-0.85670000000000002</v>
      </c>
      <c r="AS250" s="1">
        <v>-1.3732</v>
      </c>
      <c r="AT250" s="1">
        <v>0.46129999999999999</v>
      </c>
      <c r="AU250" s="1">
        <v>-0.24510000000000001</v>
      </c>
      <c r="AV250" s="1">
        <v>-1.2169000000000001</v>
      </c>
      <c r="AW250" s="1">
        <v>-0.43219999999999997</v>
      </c>
      <c r="AX250" s="1">
        <v>-3.0314000000000001</v>
      </c>
      <c r="AY250" s="1">
        <v>1.7992999999999999</v>
      </c>
      <c r="AZ250" s="1">
        <v>-0.14399999999999999</v>
      </c>
      <c r="BA250" s="1">
        <v>-0.4405</v>
      </c>
      <c r="BB250" s="1">
        <v>-0.4919</v>
      </c>
      <c r="BC250" s="1">
        <v>7.9899999999999999E-2</v>
      </c>
      <c r="BD250" s="1">
        <v>-0.67479999999999996</v>
      </c>
      <c r="BE250" s="1">
        <v>-0.77159999999999995</v>
      </c>
      <c r="BF250" s="1">
        <v>-0.19209999999999999</v>
      </c>
      <c r="BG250" s="1">
        <v>-0.2949</v>
      </c>
      <c r="BH250" s="1">
        <v>7.3200000000000001E-2</v>
      </c>
      <c r="BI250" s="1">
        <v>-1.242</v>
      </c>
      <c r="BJ250" s="1">
        <v>0.14269999999999999</v>
      </c>
      <c r="BK250" s="1">
        <v>-0.77229999999999999</v>
      </c>
      <c r="BL250" s="1">
        <v>-0.67490000000000006</v>
      </c>
      <c r="BM250" s="1">
        <v>0.375</v>
      </c>
      <c r="BN250" s="1">
        <v>-0.63529999999999998</v>
      </c>
      <c r="BO250" s="1">
        <v>0.51849999999999996</v>
      </c>
      <c r="BP250" s="1">
        <v>-0.1113</v>
      </c>
      <c r="BQ250" s="1">
        <v>-7.2700000000000001E-2</v>
      </c>
      <c r="BR250" s="1">
        <v>-0.43290000000000001</v>
      </c>
      <c r="BS250" s="1">
        <v>-0.43419999999999997</v>
      </c>
      <c r="BT250" s="1">
        <v>-0.13489999999999999</v>
      </c>
      <c r="BU250" s="1">
        <v>3.4607999999999999</v>
      </c>
      <c r="BV250" s="1">
        <v>-1.3647</v>
      </c>
      <c r="BW250" s="1">
        <v>0.71250000000000002</v>
      </c>
      <c r="BX250" s="1">
        <v>0.68559999999999999</v>
      </c>
      <c r="BY250" s="1">
        <v>-0.29980000000000001</v>
      </c>
      <c r="BZ250" s="1">
        <v>-0.47610000000000002</v>
      </c>
      <c r="CA250" s="1">
        <v>-0.1108</v>
      </c>
      <c r="CB250" s="1">
        <v>-0.54259999999999997</v>
      </c>
      <c r="CC250" s="1">
        <v>-0.5645</v>
      </c>
      <c r="CD250" s="1">
        <v>0</v>
      </c>
      <c r="CE250" s="1">
        <v>0.67079999999999995</v>
      </c>
      <c r="CF250" s="1">
        <v>0.39560000000000001</v>
      </c>
      <c r="CG250" s="1">
        <v>-0.81059999999999999</v>
      </c>
      <c r="CH250" s="1">
        <v>-4.3799999999999999E-2</v>
      </c>
      <c r="CI250" s="1">
        <v>-0.185</v>
      </c>
      <c r="CJ250" s="1">
        <v>-9.06E-2</v>
      </c>
      <c r="CK250" s="1">
        <v>-0.75749999999999995</v>
      </c>
      <c r="CL250" s="1">
        <v>0.1711</v>
      </c>
      <c r="CM250" s="1">
        <v>0.1236</v>
      </c>
      <c r="CN250" s="1">
        <v>0.38969999999999999</v>
      </c>
      <c r="CO250" s="1">
        <v>0.17269999999999999</v>
      </c>
      <c r="CP250" s="1">
        <v>-0.98319999999999996</v>
      </c>
      <c r="CQ250" s="1">
        <v>4.5600000000000002E-2</v>
      </c>
      <c r="CR250" s="1">
        <v>4.7699999999999999E-2</v>
      </c>
      <c r="CS250" s="1">
        <v>-1.7357</v>
      </c>
      <c r="CT250" s="1">
        <v>0</v>
      </c>
      <c r="CU250" s="1">
        <v>-0.93589999999999995</v>
      </c>
      <c r="CV250" s="1">
        <v>0.3125</v>
      </c>
      <c r="CW250" s="1">
        <v>-2.4319999999999999</v>
      </c>
      <c r="CX250" s="1">
        <v>0.54079999999999995</v>
      </c>
      <c r="CY250" s="1">
        <v>0.72499999999999998</v>
      </c>
      <c r="CZ250" s="1">
        <v>0.62139999999999995</v>
      </c>
      <c r="DA250" s="1">
        <v>-0.55830000000000002</v>
      </c>
      <c r="DB250" s="1">
        <v>-1.3234999999999999</v>
      </c>
      <c r="DC250" s="1">
        <v>-2.4203999999999999</v>
      </c>
      <c r="DD250" s="1">
        <v>0.71660000000000001</v>
      </c>
      <c r="DE250" s="1">
        <v>0.25259999999999999</v>
      </c>
      <c r="DF250" s="1">
        <v>-5.3800000000000001E-2</v>
      </c>
      <c r="DG250" s="1">
        <v>-0.17150000000000001</v>
      </c>
      <c r="DH250" s="1">
        <v>0.44240000000000002</v>
      </c>
      <c r="DI250" s="1">
        <v>-1.77E-2</v>
      </c>
      <c r="DJ250" s="1">
        <v>0.7641</v>
      </c>
      <c r="DK250" s="1">
        <v>0.93659999999999999</v>
      </c>
      <c r="DL250" s="1">
        <v>0.86480000000000001</v>
      </c>
      <c r="DM250" s="1">
        <v>0.32629999999999998</v>
      </c>
      <c r="DN250" s="1">
        <v>-0.34320000000000001</v>
      </c>
      <c r="DO250" s="1">
        <v>1.6899999999999998E-2</v>
      </c>
      <c r="DP250" s="1">
        <v>-0.76729999999999998</v>
      </c>
      <c r="DQ250" s="1">
        <v>4.8099999999999997E-2</v>
      </c>
      <c r="DR250" s="1">
        <v>3.7999999999999999E-2</v>
      </c>
      <c r="DS250" s="1">
        <v>0.28670000000000001</v>
      </c>
      <c r="DT250" s="1">
        <v>-1.4917</v>
      </c>
      <c r="DU250" s="1">
        <v>-1.7208000000000001</v>
      </c>
      <c r="DV250" s="1">
        <v>-0.45590000000000003</v>
      </c>
      <c r="DW250" s="1">
        <v>-0.96299999999999997</v>
      </c>
      <c r="DX250" s="1">
        <v>-0.77359999999999995</v>
      </c>
      <c r="DY250" s="1">
        <v>-0.1082</v>
      </c>
      <c r="DZ250" s="1">
        <v>-1.1544000000000001</v>
      </c>
      <c r="EA250" s="1">
        <v>-0.61560000000000004</v>
      </c>
      <c r="EB250" s="1">
        <v>-0.88900000000000001</v>
      </c>
      <c r="EC250" s="1">
        <v>-0.39439999999999997</v>
      </c>
      <c r="ED250" s="1">
        <v>-2.0811000000000002</v>
      </c>
      <c r="EE250" s="1">
        <v>-0.248</v>
      </c>
      <c r="GI250" s="1">
        <v>-6.7199999999999996E-2</v>
      </c>
      <c r="HA250" s="1" t="str">
        <f t="shared" si="6"/>
        <v>2018</v>
      </c>
      <c r="HB250" s="1" t="str">
        <f t="shared" si="7"/>
        <v>08</v>
      </c>
    </row>
    <row r="251" spans="1:210">
      <c r="A251" s="3" t="s">
        <v>9</v>
      </c>
      <c r="B251" s="3"/>
      <c r="C251" s="3" t="s">
        <v>3569</v>
      </c>
      <c r="E251" s="1" t="s">
        <v>3570</v>
      </c>
      <c r="F251" s="1">
        <v>-5.8299999999999998E-2</v>
      </c>
      <c r="G251" s="1">
        <v>-0.83879999999999999</v>
      </c>
      <c r="H251" s="1">
        <v>-0.30730000000000002</v>
      </c>
      <c r="I251" s="1">
        <v>-0.7974</v>
      </c>
      <c r="J251" s="1">
        <v>-0.67969999999999997</v>
      </c>
      <c r="K251" s="1">
        <v>-0.5</v>
      </c>
      <c r="L251" s="1">
        <v>-0.50770000000000004</v>
      </c>
      <c r="M251" s="1">
        <v>-1.4322999999999999</v>
      </c>
      <c r="N251" s="1">
        <v>-0.82310000000000005</v>
      </c>
      <c r="O251" s="1">
        <v>-0.29449999999999998</v>
      </c>
      <c r="P251" s="1">
        <v>0.82330000000000003</v>
      </c>
      <c r="Q251" s="1">
        <v>-1.0569999999999999</v>
      </c>
      <c r="R251" s="1">
        <v>-0.93049999999999999</v>
      </c>
      <c r="S251" s="1">
        <v>-0.15859999999999999</v>
      </c>
      <c r="T251" s="1">
        <v>1.4903</v>
      </c>
      <c r="U251" s="1">
        <v>0.73309999999999997</v>
      </c>
      <c r="V251" s="1">
        <v>0.1497</v>
      </c>
      <c r="W251" s="1">
        <v>0.182</v>
      </c>
      <c r="X251" s="1">
        <v>2.3294000000000001</v>
      </c>
      <c r="Y251" s="1">
        <v>-0.1242</v>
      </c>
      <c r="Z251" s="1">
        <v>-8.2900000000000001E-2</v>
      </c>
      <c r="AA251" s="1">
        <v>0.82930000000000004</v>
      </c>
      <c r="AB251" s="1">
        <v>-0.62109999999999999</v>
      </c>
      <c r="AC251" s="1">
        <v>0.65429999999999999</v>
      </c>
      <c r="AD251" s="1">
        <v>0.91110000000000002</v>
      </c>
      <c r="AE251" s="1">
        <v>0.871</v>
      </c>
      <c r="AF251" s="1">
        <v>1.0164</v>
      </c>
      <c r="AG251" s="1">
        <v>-0.55520000000000003</v>
      </c>
      <c r="AH251" s="1">
        <v>1.3620000000000001</v>
      </c>
      <c r="AI251" s="1">
        <v>0.21529999999999999</v>
      </c>
      <c r="AJ251" s="1">
        <v>-0.54600000000000004</v>
      </c>
      <c r="AK251" s="1">
        <v>-0.5927</v>
      </c>
      <c r="AL251" s="1">
        <v>0.41839999999999999</v>
      </c>
      <c r="AM251" s="1">
        <v>3.0074999999999998</v>
      </c>
      <c r="AN251" s="1">
        <v>0</v>
      </c>
      <c r="AO251" s="1">
        <v>-0.60919999999999996</v>
      </c>
      <c r="AP251" s="1">
        <v>-0.77690000000000003</v>
      </c>
      <c r="AQ251" s="1">
        <v>0.23069999999999999</v>
      </c>
      <c r="AR251" s="1">
        <v>-0.19309999999999999</v>
      </c>
      <c r="AS251" s="1">
        <v>0.25819999999999999</v>
      </c>
      <c r="AT251" s="1">
        <v>-0.1133</v>
      </c>
      <c r="AU251" s="1">
        <v>-0.44840000000000002</v>
      </c>
      <c r="AV251" s="1">
        <v>-0.82010000000000005</v>
      </c>
      <c r="AW251" s="1">
        <v>-0.14399999999999999</v>
      </c>
      <c r="AX251" s="1">
        <v>0.81659999999999999</v>
      </c>
      <c r="AY251" s="1">
        <v>-0.53580000000000005</v>
      </c>
      <c r="AZ251" s="1">
        <v>-3.6200000000000003E-2</v>
      </c>
      <c r="BA251" s="1">
        <v>0.44390000000000002</v>
      </c>
      <c r="BB251" s="1">
        <v>-0.111</v>
      </c>
      <c r="BC251" s="1">
        <v>-0.31719999999999998</v>
      </c>
      <c r="BD251" s="1">
        <v>0.23980000000000001</v>
      </c>
      <c r="BE251" s="1">
        <v>0</v>
      </c>
      <c r="BF251" s="1">
        <v>-0.19259999999999999</v>
      </c>
      <c r="BG251" s="1">
        <v>-0.107</v>
      </c>
      <c r="BH251" s="1">
        <v>-0.21990000000000001</v>
      </c>
      <c r="BI251" s="1">
        <v>0.62219999999999998</v>
      </c>
      <c r="BJ251" s="1">
        <v>-0.63149999999999995</v>
      </c>
      <c r="BK251" s="1">
        <v>-0.29549999999999998</v>
      </c>
      <c r="BL251" s="1">
        <v>0</v>
      </c>
      <c r="BM251" s="1">
        <v>-7.46E-2</v>
      </c>
      <c r="BN251" s="1">
        <v>-0.94679999999999997</v>
      </c>
      <c r="BO251" s="1">
        <v>0.58950000000000002</v>
      </c>
      <c r="BP251" s="1">
        <v>-0.67079999999999995</v>
      </c>
      <c r="BQ251" s="1">
        <v>0.36280000000000001</v>
      </c>
      <c r="BR251" s="1">
        <v>-0.81730000000000003</v>
      </c>
      <c r="BS251" s="1">
        <v>-0.3095</v>
      </c>
      <c r="BT251" s="1">
        <v>-0.1351</v>
      </c>
      <c r="BU251" s="1">
        <v>4.2628000000000004</v>
      </c>
      <c r="BV251" s="1">
        <v>-8.3599999999999994E-2</v>
      </c>
      <c r="BW251" s="1">
        <v>-8.6400000000000005E-2</v>
      </c>
      <c r="BX251" s="1">
        <v>-0.51800000000000002</v>
      </c>
      <c r="BY251" s="1">
        <v>0.3231</v>
      </c>
      <c r="BZ251" s="1">
        <v>-0.68669999999999998</v>
      </c>
      <c r="CA251" s="1">
        <v>-0.44190000000000002</v>
      </c>
      <c r="CB251" s="1">
        <v>-0.44440000000000002</v>
      </c>
      <c r="CC251" s="1">
        <v>-0.4929</v>
      </c>
      <c r="CD251" s="1">
        <v>-0.1237</v>
      </c>
      <c r="CE251" s="1">
        <v>-0.2475</v>
      </c>
      <c r="CF251" s="1">
        <v>-0.91010000000000002</v>
      </c>
      <c r="CG251" s="1">
        <v>-6.1000000000000004E-3</v>
      </c>
      <c r="CH251" s="1">
        <v>-0.34960000000000002</v>
      </c>
      <c r="CI251" s="1">
        <v>-0.1235</v>
      </c>
      <c r="CJ251" s="1">
        <v>-0.45040000000000002</v>
      </c>
      <c r="CK251" s="1">
        <v>0.59060000000000001</v>
      </c>
      <c r="CL251" s="1">
        <v>-1.49E-2</v>
      </c>
      <c r="CM251" s="1">
        <v>-6.4199999999999993E-2</v>
      </c>
      <c r="CN251" s="1">
        <v>-0.24149999999999999</v>
      </c>
      <c r="CO251" s="1">
        <v>-0.30940000000000001</v>
      </c>
      <c r="CP251" s="1">
        <v>0</v>
      </c>
      <c r="CQ251" s="1">
        <v>-0.40870000000000001</v>
      </c>
      <c r="CR251" s="1">
        <v>-4.7699999999999999E-2</v>
      </c>
      <c r="CS251" s="1">
        <v>-1.0768</v>
      </c>
      <c r="CT251" s="1">
        <v>-0.1079</v>
      </c>
      <c r="CU251" s="1">
        <v>-0.3448</v>
      </c>
      <c r="CV251" s="1">
        <v>1.1256999999999999</v>
      </c>
      <c r="CW251" s="1">
        <v>-1.1996</v>
      </c>
      <c r="CX251" s="1">
        <v>0.78700000000000003</v>
      </c>
      <c r="CY251" s="1">
        <v>0.87939999999999996</v>
      </c>
      <c r="CZ251" s="1">
        <v>0.2051</v>
      </c>
      <c r="DA251" s="1">
        <v>-0.86739999999999995</v>
      </c>
      <c r="DB251" s="1">
        <v>-1.7585999999999999</v>
      </c>
      <c r="DC251" s="1">
        <v>-1.2898000000000001</v>
      </c>
      <c r="DD251" s="1">
        <v>-0.12870000000000001</v>
      </c>
      <c r="DE251" s="1">
        <v>5.04E-2</v>
      </c>
      <c r="DF251" s="1">
        <v>-0.2298</v>
      </c>
      <c r="DG251" s="1">
        <v>-0.21929999999999999</v>
      </c>
      <c r="DH251" s="1">
        <v>-2.9700000000000001E-2</v>
      </c>
      <c r="DI251" s="1">
        <v>7.7700000000000005E-2</v>
      </c>
      <c r="DJ251" s="1">
        <v>-8.2100000000000006E-2</v>
      </c>
      <c r="DK251" s="1">
        <v>0.1298</v>
      </c>
      <c r="DL251" s="1">
        <v>1.4E-2</v>
      </c>
      <c r="DM251" s="1">
        <v>-0.32369999999999999</v>
      </c>
      <c r="DN251" s="1">
        <v>-0.65029999999999999</v>
      </c>
      <c r="DO251" s="1">
        <v>-9.6000000000000002E-2</v>
      </c>
      <c r="DP251" s="1">
        <v>-1.4306000000000001</v>
      </c>
      <c r="DQ251" s="1">
        <v>-0.28860000000000002</v>
      </c>
      <c r="DR251" s="1">
        <v>-0.32240000000000002</v>
      </c>
      <c r="DS251" s="1">
        <v>0.4919</v>
      </c>
      <c r="DT251" s="1">
        <v>-1.3446</v>
      </c>
      <c r="DU251" s="1">
        <v>-1.9570000000000001</v>
      </c>
      <c r="DV251" s="1">
        <v>-0.254</v>
      </c>
      <c r="DW251" s="1">
        <v>0.1021</v>
      </c>
      <c r="DX251" s="1">
        <v>-0.53469999999999995</v>
      </c>
      <c r="DY251" s="1">
        <v>0.43380000000000002</v>
      </c>
      <c r="DZ251" s="1">
        <v>2.0926999999999998</v>
      </c>
      <c r="EA251" s="1">
        <v>-0.73899999999999999</v>
      </c>
      <c r="EB251" s="1">
        <v>-0.41710000000000003</v>
      </c>
      <c r="EC251" s="1">
        <v>-0.4914</v>
      </c>
      <c r="ED251" s="1">
        <v>0.80379999999999996</v>
      </c>
      <c r="EE251" s="1">
        <v>0.29310000000000003</v>
      </c>
      <c r="GI251" s="1">
        <v>1.8944000000000001</v>
      </c>
      <c r="HA251" s="1" t="str">
        <f t="shared" si="6"/>
        <v>2018</v>
      </c>
      <c r="HB251" s="1" t="str">
        <f t="shared" si="7"/>
        <v>08</v>
      </c>
    </row>
    <row r="252" spans="1:210">
      <c r="A252" s="3" t="s">
        <v>9</v>
      </c>
      <c r="B252" s="3"/>
      <c r="C252" s="3" t="s">
        <v>3571</v>
      </c>
      <c r="E252" s="1" t="s">
        <v>3571</v>
      </c>
      <c r="F252" s="1">
        <v>-0.23319999999999999</v>
      </c>
      <c r="G252" s="1">
        <v>-1.0737000000000001</v>
      </c>
      <c r="H252" s="1">
        <v>-0.86509999999999998</v>
      </c>
      <c r="I252" s="1">
        <v>-0.47820000000000001</v>
      </c>
      <c r="J252" s="1">
        <v>-0.88280000000000003</v>
      </c>
      <c r="K252" s="1">
        <v>-0.89080000000000004</v>
      </c>
      <c r="L252" s="1">
        <v>-0.54879999999999995</v>
      </c>
      <c r="M252" s="1">
        <v>-1.5450999999999999</v>
      </c>
      <c r="N252" s="1">
        <v>-0.82609999999999995</v>
      </c>
      <c r="O252" s="1">
        <v>-0.99860000000000004</v>
      </c>
      <c r="P252" s="1">
        <v>1.1327</v>
      </c>
      <c r="Q252" s="1">
        <v>-0.85399999999999998</v>
      </c>
      <c r="R252" s="1">
        <v>-0.80479999999999996</v>
      </c>
      <c r="S252" s="1">
        <v>-0.51149999999999995</v>
      </c>
      <c r="T252" s="1">
        <v>1.7777000000000001</v>
      </c>
      <c r="U252" s="1">
        <v>1.3587</v>
      </c>
      <c r="V252" s="1">
        <v>0.54530000000000001</v>
      </c>
      <c r="W252" s="1">
        <v>-0.6673</v>
      </c>
      <c r="X252" s="1">
        <v>0.82369999999999999</v>
      </c>
      <c r="Y252" s="1">
        <v>-0.1245</v>
      </c>
      <c r="Z252" s="1">
        <v>-8.2799999999999999E-2</v>
      </c>
      <c r="AA252" s="1">
        <v>2.2235</v>
      </c>
      <c r="AB252" s="1">
        <v>-1.2422</v>
      </c>
      <c r="AC252" s="1">
        <v>-0.32550000000000001</v>
      </c>
      <c r="AD252" s="1">
        <v>1.4805999999999999</v>
      </c>
      <c r="AE252" s="1">
        <v>2.6223000000000001</v>
      </c>
      <c r="AF252" s="1">
        <v>2.2709000000000001</v>
      </c>
      <c r="AG252" s="1">
        <v>-1.2306999999999999</v>
      </c>
      <c r="AH252" s="1">
        <v>1.8994</v>
      </c>
      <c r="AI252" s="1">
        <v>-0.4672</v>
      </c>
      <c r="AJ252" s="1">
        <v>-0.20630000000000001</v>
      </c>
      <c r="AK252" s="1">
        <v>0.50519999999999998</v>
      </c>
      <c r="AL252" s="1">
        <v>1.0647</v>
      </c>
      <c r="AM252" s="1">
        <v>1.0989</v>
      </c>
      <c r="AN252" s="1">
        <v>-0.13439999999999999</v>
      </c>
      <c r="AO252" s="1">
        <v>-0.57140000000000002</v>
      </c>
      <c r="AP252" s="1">
        <v>-1.6507000000000001</v>
      </c>
      <c r="AQ252" s="1">
        <v>0</v>
      </c>
      <c r="AR252" s="1">
        <v>-0.19350000000000001</v>
      </c>
      <c r="AS252" s="1">
        <v>6.5000000000000002E-2</v>
      </c>
      <c r="AT252" s="1">
        <v>0.11269999999999999</v>
      </c>
      <c r="AU252" s="1">
        <v>-0.77549999999999997</v>
      </c>
      <c r="AV252" s="1">
        <v>-1.5234000000000001</v>
      </c>
      <c r="AW252" s="1">
        <v>0</v>
      </c>
      <c r="AX252" s="1">
        <v>2.2522000000000002</v>
      </c>
      <c r="AY252" s="1">
        <v>-1.204</v>
      </c>
      <c r="AZ252" s="1">
        <v>-0.28989999999999999</v>
      </c>
      <c r="BA252" s="1">
        <v>0.3337</v>
      </c>
      <c r="BB252" s="1">
        <v>-0.1661</v>
      </c>
      <c r="BC252" s="1">
        <v>0</v>
      </c>
      <c r="BD252" s="1">
        <v>-0.11990000000000001</v>
      </c>
      <c r="BE252" s="1">
        <v>0</v>
      </c>
      <c r="BF252" s="1">
        <v>-0.45069999999999999</v>
      </c>
      <c r="BG252" s="1">
        <v>-0.1072</v>
      </c>
      <c r="BH252" s="1">
        <v>0</v>
      </c>
      <c r="BI252" s="1">
        <v>-0.4007</v>
      </c>
      <c r="BJ252" s="1">
        <v>-7.0099999999999996E-2</v>
      </c>
      <c r="BK252" s="1">
        <v>-0.99550000000000005</v>
      </c>
      <c r="BL252" s="1">
        <v>-0.67869999999999997</v>
      </c>
      <c r="BM252" s="1">
        <v>0.14879999999999999</v>
      </c>
      <c r="BN252" s="1">
        <v>-1.0686</v>
      </c>
      <c r="BO252" s="1">
        <v>0.29299999999999998</v>
      </c>
      <c r="BP252" s="1">
        <v>1.6256999999999999</v>
      </c>
      <c r="BQ252" s="1">
        <v>-0.8639</v>
      </c>
      <c r="BR252" s="1">
        <v>0.28949999999999998</v>
      </c>
      <c r="BS252" s="1">
        <v>-0.4345</v>
      </c>
      <c r="BT252" s="1">
        <v>0</v>
      </c>
      <c r="BU252" s="1">
        <v>2.3972000000000002</v>
      </c>
      <c r="BV252" s="1">
        <v>0.58379999999999999</v>
      </c>
      <c r="BW252" s="1">
        <v>-0.41689999999999999</v>
      </c>
      <c r="BX252" s="1">
        <v>-1.4117</v>
      </c>
      <c r="BY252" s="1">
        <v>0.2344</v>
      </c>
      <c r="BZ252" s="1">
        <v>-0.68810000000000004</v>
      </c>
      <c r="CA252" s="1">
        <v>-0.49909999999999999</v>
      </c>
      <c r="CB252" s="1">
        <v>-0.24629999999999999</v>
      </c>
      <c r="CC252" s="1">
        <v>-0.28239999999999998</v>
      </c>
      <c r="CD252" s="1">
        <v>-0.1236</v>
      </c>
      <c r="CE252" s="1">
        <v>-0.33389999999999997</v>
      </c>
      <c r="CF252" s="1">
        <v>-1.4999</v>
      </c>
      <c r="CG252" s="1">
        <v>0.20630000000000001</v>
      </c>
      <c r="CH252" s="1">
        <v>-0.3493</v>
      </c>
      <c r="CI252" s="1">
        <v>0</v>
      </c>
      <c r="CJ252" s="1">
        <v>-0.81110000000000004</v>
      </c>
      <c r="CK252" s="1">
        <v>-0.93559999999999999</v>
      </c>
      <c r="CL252" s="1">
        <v>1.7299999999999999E-2</v>
      </c>
      <c r="CM252" s="1">
        <v>-0.38490000000000002</v>
      </c>
      <c r="CN252" s="1">
        <v>-0.61739999999999995</v>
      </c>
      <c r="CO252" s="1">
        <v>-0.56030000000000002</v>
      </c>
      <c r="CP252" s="1">
        <v>-0.54690000000000005</v>
      </c>
      <c r="CQ252" s="1">
        <v>-0.63600000000000001</v>
      </c>
      <c r="CR252" s="1">
        <v>-1.1428</v>
      </c>
      <c r="CS252" s="1">
        <v>-1.1196999999999999</v>
      </c>
      <c r="CT252" s="1">
        <v>-0.91490000000000005</v>
      </c>
      <c r="CU252" s="1">
        <v>9.8599999999999993E-2</v>
      </c>
      <c r="CV252" s="1">
        <v>-0.99129999999999996</v>
      </c>
      <c r="CW252" s="1">
        <v>-1.9617</v>
      </c>
      <c r="CX252" s="1">
        <v>0.34339999999999998</v>
      </c>
      <c r="CY252" s="1">
        <v>0.1031</v>
      </c>
      <c r="CZ252" s="1">
        <v>5.0900000000000001E-2</v>
      </c>
      <c r="DA252" s="1">
        <v>-0.71399999999999997</v>
      </c>
      <c r="DB252" s="1">
        <v>-2.1421000000000001</v>
      </c>
      <c r="DC252" s="1">
        <v>0.1031</v>
      </c>
      <c r="DD252" s="1">
        <v>-1.0209999999999999</v>
      </c>
      <c r="DE252" s="1">
        <v>-0.30209999999999998</v>
      </c>
      <c r="DF252" s="1">
        <v>0.74329999999999996</v>
      </c>
      <c r="DG252" s="1">
        <v>-0.24859999999999999</v>
      </c>
      <c r="DH252" s="1">
        <v>-0.53349999999999997</v>
      </c>
      <c r="DI252" s="1">
        <v>0.63449999999999995</v>
      </c>
      <c r="DJ252" s="1">
        <v>-9.4100000000000003E-2</v>
      </c>
      <c r="DK252" s="1">
        <v>-9.2499999999999999E-2</v>
      </c>
      <c r="DL252" s="1">
        <v>-5.5E-2</v>
      </c>
      <c r="DM252" s="1">
        <v>-0.33239999999999997</v>
      </c>
      <c r="DN252" s="1">
        <v>-0.75590000000000002</v>
      </c>
      <c r="DO252" s="1">
        <v>-7.8200000000000006E-2</v>
      </c>
      <c r="DP252" s="1">
        <v>-1.3849</v>
      </c>
      <c r="DQ252" s="1">
        <v>-0.193</v>
      </c>
      <c r="DR252" s="1">
        <v>0.1143</v>
      </c>
      <c r="DS252" s="1">
        <v>0.1348</v>
      </c>
      <c r="DT252" s="1">
        <v>-1.6957</v>
      </c>
      <c r="DU252" s="1">
        <v>-1.7626999999999999</v>
      </c>
      <c r="DV252" s="1">
        <v>-0.80969999999999998</v>
      </c>
      <c r="DW252" s="1">
        <v>-0.76290000000000002</v>
      </c>
      <c r="DX252" s="1">
        <v>-0.14610000000000001</v>
      </c>
      <c r="DY252" s="1">
        <v>-1.022</v>
      </c>
      <c r="DZ252" s="1">
        <v>2.3033000000000001</v>
      </c>
      <c r="EA252" s="1">
        <v>-1.3923000000000001</v>
      </c>
      <c r="EB252" s="1">
        <v>-1.0206</v>
      </c>
      <c r="EC252" s="1">
        <v>-0.59019999999999995</v>
      </c>
      <c r="ED252" s="1">
        <v>1.0515000000000001</v>
      </c>
      <c r="EE252" s="1">
        <v>0.1115</v>
      </c>
      <c r="GI252" s="1">
        <v>1.8909</v>
      </c>
      <c r="HA252" s="1" t="str">
        <f t="shared" si="6"/>
        <v>2018</v>
      </c>
      <c r="HB252" s="1" t="str">
        <f t="shared" si="7"/>
        <v>08</v>
      </c>
    </row>
    <row r="253" spans="1:210">
      <c r="A253" s="3" t="s">
        <v>9</v>
      </c>
      <c r="B253" s="3"/>
      <c r="C253" s="3" t="s">
        <v>3572</v>
      </c>
      <c r="E253" s="1" t="s">
        <v>452</v>
      </c>
      <c r="F253" s="1">
        <v>-0.1764</v>
      </c>
      <c r="G253" s="1">
        <v>-0.3498</v>
      </c>
      <c r="H253" s="1">
        <v>-0.69110000000000005</v>
      </c>
      <c r="I253" s="1">
        <v>-8.0299999999999996E-2</v>
      </c>
      <c r="J253" s="1">
        <v>-0.2424</v>
      </c>
      <c r="K253" s="1">
        <v>-0.33700000000000002</v>
      </c>
      <c r="L253" s="1">
        <v>-0.5524</v>
      </c>
      <c r="M253" s="1">
        <v>-1.4258</v>
      </c>
      <c r="N253" s="1">
        <v>-0.20269999999999999</v>
      </c>
      <c r="O253" s="1">
        <v>-0.1832</v>
      </c>
      <c r="P253" s="1">
        <v>0.49930000000000002</v>
      </c>
      <c r="Q253" s="1">
        <v>0.1454</v>
      </c>
      <c r="R253" s="1">
        <v>-0.1268</v>
      </c>
      <c r="S253" s="1">
        <v>-0.1066</v>
      </c>
      <c r="T253" s="1">
        <v>-0.254</v>
      </c>
      <c r="U253" s="1">
        <v>-0.50449999999999995</v>
      </c>
      <c r="V253" s="1">
        <v>-1.5503</v>
      </c>
      <c r="W253" s="1">
        <v>-0.65269999999999995</v>
      </c>
      <c r="X253" s="1">
        <v>0.65139999999999998</v>
      </c>
      <c r="Y253" s="1">
        <v>-0.35420000000000001</v>
      </c>
      <c r="Z253" s="1">
        <v>-8.2100000000000006E-2</v>
      </c>
      <c r="AA253" s="1">
        <v>0</v>
      </c>
      <c r="AB253" s="1">
        <v>0.12559999999999999</v>
      </c>
      <c r="AC253" s="1">
        <v>0.81610000000000005</v>
      </c>
      <c r="AD253" s="1">
        <v>-0.223</v>
      </c>
      <c r="AE253" s="1">
        <v>0</v>
      </c>
      <c r="AF253" s="1">
        <v>0.23089999999999999</v>
      </c>
      <c r="AG253" s="1">
        <v>-6.2100000000000002E-2</v>
      </c>
      <c r="AH253" s="1">
        <v>-0.21659999999999999</v>
      </c>
      <c r="AI253" s="1">
        <v>-0.3775</v>
      </c>
      <c r="AJ253" s="1">
        <v>0</v>
      </c>
      <c r="AK253" s="1">
        <v>-1.873</v>
      </c>
      <c r="AL253" s="1">
        <v>-1.746</v>
      </c>
      <c r="AM253" s="1">
        <v>-1.0713999999999999</v>
      </c>
      <c r="AN253" s="1">
        <v>0.223</v>
      </c>
      <c r="AO253" s="1">
        <v>-0.72819999999999996</v>
      </c>
      <c r="AP253" s="1">
        <v>-2.0729000000000002</v>
      </c>
      <c r="AQ253" s="1">
        <v>0.45760000000000001</v>
      </c>
      <c r="AR253" s="1">
        <v>-0.58050000000000002</v>
      </c>
      <c r="AS253" s="1">
        <v>6.5100000000000005E-2</v>
      </c>
      <c r="AT253" s="1">
        <v>0.11269999999999999</v>
      </c>
      <c r="AU253" s="1">
        <v>-0.69869999999999999</v>
      </c>
      <c r="AV253" s="1">
        <v>-0.34250000000000003</v>
      </c>
      <c r="AW253" s="1">
        <v>-0.49709999999999999</v>
      </c>
      <c r="AX253" s="1">
        <v>-0.20119999999999999</v>
      </c>
      <c r="AY253" s="1">
        <v>-6.7400000000000002E-2</v>
      </c>
      <c r="AZ253" s="1">
        <v>0</v>
      </c>
      <c r="BA253" s="1">
        <v>1.1123000000000001</v>
      </c>
      <c r="BB253" s="1">
        <v>-0.80220000000000002</v>
      </c>
      <c r="BC253" s="1">
        <v>7.9399999999999998E-2</v>
      </c>
      <c r="BD253" s="1">
        <v>1.083</v>
      </c>
      <c r="BE253" s="1">
        <v>0</v>
      </c>
      <c r="BF253" s="1">
        <v>-1.7458</v>
      </c>
      <c r="BG253" s="1">
        <v>-0.19089999999999999</v>
      </c>
      <c r="BH253" s="1">
        <v>-7.2499999999999995E-2</v>
      </c>
      <c r="BI253" s="1">
        <v>-0.61990000000000001</v>
      </c>
      <c r="BJ253" s="1">
        <v>-0.35110000000000002</v>
      </c>
      <c r="BK253" s="1">
        <v>-0.92759999999999998</v>
      </c>
      <c r="BL253" s="1">
        <v>-0.56879999999999997</v>
      </c>
      <c r="BM253" s="1">
        <v>0.29649999999999999</v>
      </c>
      <c r="BN253" s="1">
        <v>-3.9287000000000001</v>
      </c>
      <c r="BO253" s="1">
        <v>1.9736</v>
      </c>
      <c r="BP253" s="1">
        <v>-3.3569</v>
      </c>
      <c r="BQ253" s="1">
        <v>1.5227999999999999</v>
      </c>
      <c r="BR253" s="1">
        <v>-0.86660000000000004</v>
      </c>
      <c r="BS253" s="1">
        <v>-0.37869999999999998</v>
      </c>
      <c r="BT253" s="1">
        <v>0.1336</v>
      </c>
      <c r="BU253" s="1">
        <v>3.3613</v>
      </c>
      <c r="BV253" s="1">
        <v>-1.6956</v>
      </c>
      <c r="BW253" s="1">
        <v>5.74E-2</v>
      </c>
      <c r="BX253" s="1">
        <v>-0.46679999999999999</v>
      </c>
      <c r="BY253" s="1">
        <v>-0.22140000000000001</v>
      </c>
      <c r="BZ253" s="1">
        <v>-1.1115999999999999</v>
      </c>
      <c r="CA253" s="1">
        <v>-1.1647000000000001</v>
      </c>
      <c r="CB253" s="1">
        <v>0.24640000000000001</v>
      </c>
      <c r="CC253" s="1">
        <v>-0.35909999999999997</v>
      </c>
      <c r="CD253" s="1">
        <v>-0.1225</v>
      </c>
      <c r="CE253" s="1">
        <v>4.2700000000000002E-2</v>
      </c>
      <c r="CF253" s="1">
        <v>-0.57310000000000005</v>
      </c>
      <c r="CG253" s="1">
        <v>-0.18970000000000001</v>
      </c>
      <c r="CH253" s="1">
        <v>-0.39629999999999999</v>
      </c>
      <c r="CI253" s="1">
        <v>-0.2447</v>
      </c>
      <c r="CJ253" s="1">
        <v>-0.77159999999999995</v>
      </c>
      <c r="CK253" s="1">
        <v>0.52910000000000001</v>
      </c>
      <c r="CL253" s="1">
        <v>-3.5999999999999997E-2</v>
      </c>
      <c r="CM253" s="1">
        <v>-0.29980000000000001</v>
      </c>
      <c r="CN253" s="1">
        <v>-0.1527</v>
      </c>
      <c r="CO253" s="1">
        <v>-0.34520000000000001</v>
      </c>
      <c r="CP253" s="1">
        <v>-1.0923</v>
      </c>
      <c r="CQ253" s="1">
        <v>-0.45779999999999998</v>
      </c>
      <c r="CR253" s="1">
        <v>-0.52980000000000005</v>
      </c>
      <c r="CS253" s="1">
        <v>-1.9408000000000001</v>
      </c>
      <c r="CT253" s="1">
        <v>-0.1085</v>
      </c>
      <c r="CU253" s="1">
        <v>-0.29480000000000001</v>
      </c>
      <c r="CV253" s="1">
        <v>1.2453000000000001</v>
      </c>
      <c r="CW253" s="1">
        <v>-1.2464</v>
      </c>
      <c r="CX253" s="1">
        <v>0.2949</v>
      </c>
      <c r="CY253" s="1">
        <v>-0.10349999999999999</v>
      </c>
      <c r="CZ253" s="1">
        <v>-0.96440000000000003</v>
      </c>
      <c r="DA253" s="1">
        <v>-0.68700000000000006</v>
      </c>
      <c r="DB253" s="1">
        <v>-1.1313</v>
      </c>
      <c r="DC253" s="1">
        <v>-2.5632000000000001</v>
      </c>
      <c r="DD253" s="1">
        <v>0.3201</v>
      </c>
      <c r="DE253" s="1">
        <v>-5.04E-2</v>
      </c>
      <c r="DF253" s="1">
        <v>4.4000000000000003E-3</v>
      </c>
      <c r="DG253" s="1">
        <v>-0.25509999999999999</v>
      </c>
      <c r="DH253" s="1">
        <v>-0.1348</v>
      </c>
      <c r="DI253" s="1">
        <v>4.99E-2</v>
      </c>
      <c r="DJ253" s="1">
        <v>0.29070000000000001</v>
      </c>
      <c r="DK253" s="1">
        <v>0.16900000000000001</v>
      </c>
      <c r="DL253" s="1">
        <v>0.20169999999999999</v>
      </c>
      <c r="DM253" s="1">
        <v>-3.8999999999999998E-3</v>
      </c>
      <c r="DN253" s="1">
        <v>-0.55289999999999995</v>
      </c>
      <c r="DO253" s="1">
        <v>-7.7100000000000002E-2</v>
      </c>
      <c r="DP253" s="1">
        <v>-0.96330000000000005</v>
      </c>
      <c r="DQ253" s="1">
        <v>4.8599999999999997E-2</v>
      </c>
      <c r="DR253" s="1">
        <v>5.7299999999999997E-2</v>
      </c>
      <c r="DS253" s="1">
        <v>3.9100000000000003E-2</v>
      </c>
      <c r="DT253" s="1">
        <v>-2.0958000000000001</v>
      </c>
      <c r="DU253" s="1">
        <v>-1.5766</v>
      </c>
      <c r="DV253" s="1">
        <v>-0.51019999999999999</v>
      </c>
      <c r="DW253" s="1">
        <v>-0.51090000000000002</v>
      </c>
      <c r="DX253" s="1">
        <v>-1.8022</v>
      </c>
      <c r="DY253" s="1">
        <v>0.1081</v>
      </c>
      <c r="DZ253" s="1">
        <v>0.27389999999999998</v>
      </c>
      <c r="EA253" s="1">
        <v>-1.0368999999999999</v>
      </c>
      <c r="EB253" s="1">
        <v>-0.94230000000000003</v>
      </c>
      <c r="EC253" s="1">
        <v>-0.2472</v>
      </c>
      <c r="GI253" s="1">
        <v>-0.1515</v>
      </c>
      <c r="HA253" s="1" t="str">
        <f t="shared" si="6"/>
        <v>2018</v>
      </c>
      <c r="HB253" s="1" t="str">
        <f t="shared" si="7"/>
        <v>08</v>
      </c>
    </row>
    <row r="254" spans="1:210">
      <c r="A254" s="3" t="s">
        <v>9</v>
      </c>
      <c r="B254" s="3"/>
      <c r="C254" s="3" t="s">
        <v>3573</v>
      </c>
      <c r="E254" s="1" t="s">
        <v>453</v>
      </c>
      <c r="F254" s="1">
        <v>-0.19689999999999999</v>
      </c>
      <c r="G254" s="1">
        <v>-0.97840000000000005</v>
      </c>
      <c r="H254" s="1">
        <v>-0.4662</v>
      </c>
      <c r="I254" s="1">
        <v>-0.4476</v>
      </c>
      <c r="J254" s="1">
        <v>-0.55420000000000003</v>
      </c>
      <c r="K254" s="1">
        <v>-0.7782</v>
      </c>
      <c r="L254" s="1">
        <v>-0.58299999999999996</v>
      </c>
      <c r="M254" s="1">
        <v>-1.5732999999999999</v>
      </c>
      <c r="N254" s="1">
        <v>-1.2948</v>
      </c>
      <c r="O254" s="1">
        <v>-0.70289999999999997</v>
      </c>
      <c r="P254" s="1">
        <v>2.6251000000000002</v>
      </c>
      <c r="Q254" s="1">
        <v>-0.42759999999999998</v>
      </c>
      <c r="R254" s="1">
        <v>-0.9002</v>
      </c>
      <c r="S254" s="1">
        <v>-0.70050000000000001</v>
      </c>
      <c r="T254" s="1">
        <v>1.923</v>
      </c>
      <c r="U254" s="1">
        <v>1.6584000000000001</v>
      </c>
      <c r="V254" s="1">
        <v>0.52049999999999996</v>
      </c>
      <c r="W254" s="1">
        <v>-1.0245</v>
      </c>
      <c r="X254" s="1">
        <v>2.5518000000000001</v>
      </c>
      <c r="Y254" s="1">
        <v>-0.1719</v>
      </c>
      <c r="Z254" s="1">
        <v>-8.3400000000000002E-2</v>
      </c>
      <c r="AA254" s="1">
        <v>3.2822</v>
      </c>
      <c r="AB254" s="1">
        <v>-1.9379</v>
      </c>
      <c r="AC254" s="1">
        <v>0.48670000000000002</v>
      </c>
      <c r="AD254" s="1">
        <v>1.7447999999999999</v>
      </c>
      <c r="AE254" s="1">
        <v>3.1718999999999999</v>
      </c>
      <c r="AF254" s="1">
        <v>3.3212000000000002</v>
      </c>
      <c r="AG254" s="1">
        <v>-1.6645000000000001</v>
      </c>
      <c r="AH254" s="1">
        <v>1.8987000000000001</v>
      </c>
      <c r="AI254" s="1">
        <v>-0.57420000000000004</v>
      </c>
      <c r="AJ254" s="1">
        <v>-0.13980000000000001</v>
      </c>
      <c r="AK254" s="1">
        <v>0.97760000000000002</v>
      </c>
      <c r="AL254" s="1">
        <v>0.93020000000000003</v>
      </c>
      <c r="AM254" s="1">
        <v>2.0979000000000001</v>
      </c>
      <c r="AN254" s="1">
        <v>-4.3999999999999997E-2</v>
      </c>
      <c r="AO254" s="1">
        <v>0.15429999999999999</v>
      </c>
      <c r="AP254" s="1">
        <v>-0.35510000000000003</v>
      </c>
      <c r="AQ254" s="1">
        <v>-0.45479999999999998</v>
      </c>
      <c r="AR254" s="1">
        <v>0.66349999999999998</v>
      </c>
      <c r="AS254" s="1">
        <v>1.3007</v>
      </c>
      <c r="AT254" s="1">
        <v>-0.80920000000000003</v>
      </c>
      <c r="AU254" s="1">
        <v>-0.61339999999999995</v>
      </c>
      <c r="AV254" s="1">
        <v>-0.33810000000000001</v>
      </c>
      <c r="AW254" s="1">
        <v>-0.5726</v>
      </c>
      <c r="AX254" s="1">
        <v>3.2816999999999998</v>
      </c>
      <c r="AY254" s="1">
        <v>-1.6700999999999999</v>
      </c>
      <c r="AZ254" s="1">
        <v>-0.25109999999999999</v>
      </c>
      <c r="BA254" s="1">
        <v>-0.10970000000000001</v>
      </c>
      <c r="BB254" s="1">
        <v>-0.56740000000000002</v>
      </c>
      <c r="BC254" s="1">
        <v>0.16089999999999999</v>
      </c>
      <c r="BD254" s="1">
        <v>0</v>
      </c>
      <c r="BE254" s="1">
        <v>-0.91</v>
      </c>
      <c r="BF254" s="1">
        <v>-3.2800000000000003E-2</v>
      </c>
      <c r="BG254" s="1">
        <v>-7.9299999999999995E-2</v>
      </c>
      <c r="BH254" s="1">
        <v>-7.3599999999999999E-2</v>
      </c>
      <c r="BI254" s="1">
        <v>0.79749999999999999</v>
      </c>
      <c r="BJ254" s="1">
        <v>-1.1527000000000001</v>
      </c>
      <c r="BK254" s="1">
        <v>0.1116</v>
      </c>
      <c r="BL254" s="1">
        <v>0.34160000000000001</v>
      </c>
      <c r="BM254" s="1">
        <v>-0.51849999999999996</v>
      </c>
      <c r="BN254" s="1">
        <v>-0.6986</v>
      </c>
      <c r="BO254" s="1">
        <v>0.1439</v>
      </c>
      <c r="BP254" s="1">
        <v>2.5581</v>
      </c>
      <c r="BQ254" s="1">
        <v>-1.2091000000000001</v>
      </c>
      <c r="BR254" s="1">
        <v>-0.436</v>
      </c>
      <c r="BS254" s="1">
        <v>-0.30580000000000002</v>
      </c>
      <c r="BT254" s="1">
        <v>0.2717</v>
      </c>
      <c r="BU254" s="1">
        <v>0.82640000000000002</v>
      </c>
      <c r="BV254" s="1">
        <v>-1.1695</v>
      </c>
      <c r="BW254" s="1">
        <v>0.76739999999999997</v>
      </c>
      <c r="BX254" s="1">
        <v>0.73140000000000005</v>
      </c>
      <c r="BY254" s="1">
        <v>-0.56310000000000004</v>
      </c>
      <c r="BZ254" s="1">
        <v>-0.63890000000000002</v>
      </c>
      <c r="CA254" s="1">
        <v>-0.3367</v>
      </c>
      <c r="CB254" s="1">
        <v>-0.24479999999999999</v>
      </c>
      <c r="CC254" s="1">
        <v>-0.34789999999999999</v>
      </c>
      <c r="CD254" s="1">
        <v>0</v>
      </c>
      <c r="CE254" s="1">
        <v>0.78759999999999997</v>
      </c>
      <c r="CF254" s="1">
        <v>0.38919999999999999</v>
      </c>
      <c r="CG254" s="1">
        <v>-0.66920000000000002</v>
      </c>
      <c r="CH254" s="1">
        <v>-0.4763</v>
      </c>
      <c r="CI254" s="1">
        <v>0</v>
      </c>
      <c r="CJ254" s="1">
        <v>-0.89680000000000004</v>
      </c>
      <c r="CK254" s="1">
        <v>0.93669999999999998</v>
      </c>
      <c r="CL254" s="1">
        <v>6.2199999999999998E-2</v>
      </c>
      <c r="CM254" s="1">
        <v>0.1053</v>
      </c>
      <c r="CN254" s="1">
        <v>0.45400000000000001</v>
      </c>
      <c r="CO254" s="1">
        <v>-3.3E-3</v>
      </c>
      <c r="CP254" s="1">
        <v>0.14580000000000001</v>
      </c>
      <c r="CQ254" s="1">
        <v>-0.58899999999999997</v>
      </c>
      <c r="CR254" s="1">
        <v>0.33879999999999999</v>
      </c>
      <c r="CS254" s="1">
        <v>4.7600000000000003E-2</v>
      </c>
      <c r="CT254" s="1">
        <v>-0.59519999999999995</v>
      </c>
      <c r="CU254" s="1">
        <v>0</v>
      </c>
      <c r="CV254" s="1">
        <v>0.67689999999999995</v>
      </c>
      <c r="CW254" s="1">
        <v>-1.6603000000000001</v>
      </c>
      <c r="CX254" s="1">
        <v>0.93640000000000001</v>
      </c>
      <c r="CY254" s="1">
        <v>0.41449999999999998</v>
      </c>
      <c r="CZ254" s="1">
        <v>0</v>
      </c>
      <c r="DA254" s="1">
        <v>-0.98819999999999997</v>
      </c>
      <c r="DB254" s="1">
        <v>-1.7199</v>
      </c>
      <c r="DC254" s="1">
        <v>3.9802</v>
      </c>
      <c r="DD254" s="1">
        <v>-2.4005000000000001</v>
      </c>
      <c r="DE254" s="1">
        <v>0.30370000000000003</v>
      </c>
      <c r="DF254" s="1">
        <v>0.15920000000000001</v>
      </c>
      <c r="DG254" s="1">
        <v>-6.7599999999999993E-2</v>
      </c>
      <c r="DH254" s="1">
        <v>0.67900000000000005</v>
      </c>
      <c r="DI254" s="1">
        <v>0.1216</v>
      </c>
      <c r="DJ254" s="1">
        <v>1.0848</v>
      </c>
      <c r="DK254" s="1">
        <v>1.0951</v>
      </c>
      <c r="DL254" s="1">
        <v>0.67530000000000001</v>
      </c>
      <c r="DM254" s="1">
        <v>0.65110000000000001</v>
      </c>
      <c r="DN254" s="1">
        <v>-7.2300000000000003E-2</v>
      </c>
      <c r="DO254" s="1">
        <v>0.1661</v>
      </c>
      <c r="DP254" s="1">
        <v>-1.8492</v>
      </c>
      <c r="DQ254" s="1">
        <v>-4.8000000000000001E-2</v>
      </c>
      <c r="DR254" s="1">
        <v>-0.2084</v>
      </c>
      <c r="DS254" s="1">
        <v>0.29139999999999999</v>
      </c>
      <c r="DT254" s="1">
        <v>-1.9675</v>
      </c>
      <c r="DU254" s="1">
        <v>-1.4824999999999999</v>
      </c>
      <c r="DV254" s="1">
        <v>-0.45129999999999998</v>
      </c>
      <c r="DW254" s="1">
        <v>0</v>
      </c>
      <c r="DX254" s="1">
        <v>-0.2465</v>
      </c>
      <c r="DY254" s="1">
        <v>5.3800000000000001E-2</v>
      </c>
      <c r="DZ254" s="1">
        <v>1.6613</v>
      </c>
      <c r="EA254" s="1">
        <v>-0.21529999999999999</v>
      </c>
      <c r="EB254" s="1">
        <v>-0.84760000000000002</v>
      </c>
      <c r="EC254" s="1">
        <v>-1.5754999999999999</v>
      </c>
      <c r="GI254" s="1">
        <v>1.7273000000000001</v>
      </c>
      <c r="HA254" s="1" t="str">
        <f t="shared" si="6"/>
        <v>2018</v>
      </c>
      <c r="HB254" s="1" t="str">
        <f t="shared" si="7"/>
        <v>07</v>
      </c>
    </row>
    <row r="255" spans="1:210">
      <c r="A255" s="3" t="s">
        <v>9</v>
      </c>
      <c r="B255" s="3"/>
      <c r="C255" s="3" t="s">
        <v>3574</v>
      </c>
      <c r="E255" s="1" t="s">
        <v>454</v>
      </c>
      <c r="F255" s="1">
        <v>-0.37259999999999999</v>
      </c>
      <c r="G255" s="1">
        <v>-1.0743</v>
      </c>
      <c r="H255" s="1">
        <v>-1.4300999999999999</v>
      </c>
      <c r="I255" s="1">
        <v>-1.1398999999999999</v>
      </c>
      <c r="J255" s="1">
        <v>-0.95499999999999996</v>
      </c>
      <c r="K255" s="1">
        <v>-0.72540000000000004</v>
      </c>
      <c r="L255" s="1">
        <v>-0.58499999999999996</v>
      </c>
      <c r="M255" s="1">
        <v>-1.6192</v>
      </c>
      <c r="N255" s="1">
        <v>-1.2588999999999999</v>
      </c>
      <c r="O255" s="1">
        <v>-1.1600999999999999</v>
      </c>
      <c r="P255" s="1">
        <v>0.23799999999999999</v>
      </c>
      <c r="Q255" s="1">
        <v>-0.42849999999999999</v>
      </c>
      <c r="R255" s="1">
        <v>-1.2065999999999999</v>
      </c>
      <c r="S255" s="1">
        <v>-0.28160000000000002</v>
      </c>
      <c r="T255" s="1">
        <v>0.17469999999999999</v>
      </c>
      <c r="U255" s="1">
        <v>-0.31130000000000002</v>
      </c>
      <c r="V255" s="1">
        <v>-0.92979999999999996</v>
      </c>
      <c r="W255" s="1">
        <v>-0.74709999999999999</v>
      </c>
      <c r="X255" s="1">
        <v>0.46939999999999998</v>
      </c>
      <c r="Y255" s="1">
        <v>-0.22339999999999999</v>
      </c>
      <c r="Z255" s="1">
        <v>8.2900000000000001E-2</v>
      </c>
      <c r="AA255" s="1">
        <v>-1.1724000000000001</v>
      </c>
      <c r="AB255" s="1">
        <v>0.39629999999999999</v>
      </c>
      <c r="AC255" s="1">
        <v>5.3699999999999998E-2</v>
      </c>
      <c r="AD255" s="1">
        <v>-0.69289999999999996</v>
      </c>
      <c r="AE255" s="1">
        <v>0.16309999999999999</v>
      </c>
      <c r="AF255" s="1">
        <v>-1.0308999999999999</v>
      </c>
      <c r="AG255" s="1">
        <v>0.4587</v>
      </c>
      <c r="AH255" s="1">
        <v>0.10340000000000001</v>
      </c>
      <c r="AI255" s="1">
        <v>0.3795</v>
      </c>
      <c r="AJ255" s="1">
        <v>-0.62019999999999997</v>
      </c>
      <c r="AK255" s="1">
        <v>1.42</v>
      </c>
      <c r="AL255" s="1">
        <v>-0.53349999999999997</v>
      </c>
      <c r="AM255" s="1">
        <v>0</v>
      </c>
      <c r="AN255" s="1">
        <v>0.223</v>
      </c>
      <c r="AO255" s="1">
        <v>-0.3468</v>
      </c>
      <c r="AP255" s="1">
        <v>-1.3838999999999999</v>
      </c>
      <c r="AQ255" s="1">
        <v>0.15190000000000001</v>
      </c>
      <c r="AR255" s="1">
        <v>-0.2349</v>
      </c>
      <c r="AS255" s="1">
        <v>0.49070000000000003</v>
      </c>
      <c r="AT255" s="1">
        <v>-0.69599999999999995</v>
      </c>
      <c r="AU255" s="1">
        <v>-1.6346000000000001</v>
      </c>
      <c r="AV255" s="1">
        <v>-2.0825999999999998</v>
      </c>
      <c r="AW255" s="1">
        <v>0.28670000000000001</v>
      </c>
      <c r="AX255" s="1">
        <v>-0.89759999999999995</v>
      </c>
      <c r="AY255" s="1">
        <v>0.42730000000000001</v>
      </c>
      <c r="AZ255" s="1">
        <v>0.32569999999999999</v>
      </c>
      <c r="BA255" s="1">
        <v>0.55430000000000001</v>
      </c>
      <c r="BB255" s="1">
        <v>-0.4955</v>
      </c>
      <c r="BC255" s="1">
        <v>-7.9500000000000001E-2</v>
      </c>
      <c r="BD255" s="1">
        <v>-0.71</v>
      </c>
      <c r="BE255" s="1">
        <v>-0.17630000000000001</v>
      </c>
      <c r="BF255" s="1">
        <v>-0.3301</v>
      </c>
      <c r="BG255" s="1">
        <v>-0.26700000000000002</v>
      </c>
      <c r="BH255" s="1">
        <v>7.3300000000000004E-2</v>
      </c>
      <c r="BI255" s="1">
        <v>-0.1036</v>
      </c>
      <c r="BJ255" s="1">
        <v>-1.0101</v>
      </c>
      <c r="BK255" s="1">
        <v>-0.59209999999999996</v>
      </c>
      <c r="BL255" s="1">
        <v>-0.79269999999999996</v>
      </c>
      <c r="BM255" s="1">
        <v>0.372</v>
      </c>
      <c r="BN255" s="1">
        <v>-1.0569</v>
      </c>
      <c r="BO255" s="1">
        <v>0.14330000000000001</v>
      </c>
      <c r="BP255" s="1">
        <v>3.1507000000000001</v>
      </c>
      <c r="BQ255" s="1">
        <v>-1.7341</v>
      </c>
      <c r="BR255" s="1">
        <v>-0.14599999999999999</v>
      </c>
      <c r="BS255" s="1">
        <v>-0.3705</v>
      </c>
      <c r="BT255" s="1">
        <v>0.1351</v>
      </c>
      <c r="BU255" s="1">
        <v>3.5057999999999998</v>
      </c>
      <c r="BV255" s="1">
        <v>-1.9739</v>
      </c>
      <c r="BW255" s="1">
        <v>0.21310000000000001</v>
      </c>
      <c r="BX255" s="1">
        <v>3.85E-2</v>
      </c>
      <c r="BY255" s="1">
        <v>0.17449999999999999</v>
      </c>
      <c r="BZ255" s="1">
        <v>-0.74660000000000004</v>
      </c>
      <c r="CA255" s="1">
        <v>-0.50670000000000004</v>
      </c>
      <c r="CB255" s="1">
        <v>-0.3422</v>
      </c>
      <c r="CC255" s="1">
        <v>-0.77300000000000002</v>
      </c>
      <c r="CD255" s="1">
        <v>0.1239</v>
      </c>
      <c r="CE255" s="1">
        <v>0.16869999999999999</v>
      </c>
      <c r="CF255" s="1">
        <v>0.1593</v>
      </c>
      <c r="CG255" s="1">
        <v>-0.33510000000000001</v>
      </c>
      <c r="CH255" s="1">
        <v>-4.36E-2</v>
      </c>
      <c r="CI255" s="1">
        <v>0.49440000000000001</v>
      </c>
      <c r="CJ255" s="1">
        <v>-0.94630000000000003</v>
      </c>
      <c r="CK255" s="1">
        <v>-2.9293</v>
      </c>
      <c r="CL255" s="1">
        <v>-6.4600000000000005E-2</v>
      </c>
      <c r="CM255" s="1">
        <v>-7.4899999999999994E-2</v>
      </c>
      <c r="CN255" s="1">
        <v>-0.41539999999999999</v>
      </c>
      <c r="CO255" s="1">
        <v>-0.13200000000000001</v>
      </c>
      <c r="CP255" s="1">
        <v>-0.38700000000000001</v>
      </c>
      <c r="CQ255" s="1">
        <v>-0.77200000000000002</v>
      </c>
      <c r="CR255" s="1">
        <v>-0.91390000000000005</v>
      </c>
      <c r="CS255" s="1">
        <v>-0.56679999999999997</v>
      </c>
      <c r="CT255" s="1">
        <v>1.1418999999999999</v>
      </c>
      <c r="CU255" s="1">
        <v>-1.1781999999999999</v>
      </c>
      <c r="CV255" s="1">
        <v>-0.2437</v>
      </c>
      <c r="CW255" s="1">
        <v>-2.6328</v>
      </c>
      <c r="CX255" s="1">
        <v>4.9200000000000001E-2</v>
      </c>
      <c r="CY255" s="1">
        <v>-0.10299999999999999</v>
      </c>
      <c r="CZ255" s="1">
        <v>-0.35460000000000003</v>
      </c>
      <c r="DA255" s="1">
        <v>-1.0232000000000001</v>
      </c>
      <c r="DB255" s="1">
        <v>-2.7160000000000002</v>
      </c>
      <c r="DC255" s="1">
        <v>2.2772000000000001</v>
      </c>
      <c r="DD255" s="1">
        <v>-1.8110999999999999</v>
      </c>
      <c r="DE255" s="1">
        <v>-0.15129999999999999</v>
      </c>
      <c r="DF255" s="1">
        <v>2.2100000000000002E-2</v>
      </c>
      <c r="DG255" s="1">
        <v>-0.18690000000000001</v>
      </c>
      <c r="DH255" s="1">
        <v>-0.14380000000000001</v>
      </c>
      <c r="DI255" s="1">
        <v>7.0499999999999993E-2</v>
      </c>
      <c r="DJ255" s="1">
        <v>-0.1129</v>
      </c>
      <c r="DK255" s="1">
        <v>-7.6799999999999993E-2</v>
      </c>
      <c r="DL255" s="1">
        <v>-0.3538</v>
      </c>
      <c r="DM255" s="1">
        <v>-6.9800000000000001E-2</v>
      </c>
      <c r="DN255" s="1">
        <v>-0.50700000000000001</v>
      </c>
      <c r="DO255" s="1">
        <v>6.3600000000000004E-2</v>
      </c>
      <c r="DP255" s="1">
        <v>-2.5775000000000001</v>
      </c>
      <c r="DQ255" s="1">
        <v>-0.48</v>
      </c>
      <c r="DR255" s="1">
        <v>0.1139</v>
      </c>
      <c r="DS255" s="1">
        <v>0.2392</v>
      </c>
      <c r="DT255" s="1">
        <v>-2.1836000000000002</v>
      </c>
      <c r="DU255" s="1">
        <v>-1.8580000000000001</v>
      </c>
      <c r="DV255" s="1">
        <v>-0.80559999999999998</v>
      </c>
      <c r="DW255" s="1">
        <v>-0.80359999999999998</v>
      </c>
      <c r="DX255" s="1">
        <v>-0.54259999999999997</v>
      </c>
      <c r="DY255" s="1">
        <v>-0.42780000000000001</v>
      </c>
      <c r="DZ255" s="1">
        <v>-0.105</v>
      </c>
      <c r="EA255" s="1">
        <v>-1.1554</v>
      </c>
      <c r="EB255" s="1">
        <v>-1.0404</v>
      </c>
      <c r="EC255" s="1">
        <v>-1.6715</v>
      </c>
      <c r="GI255" s="1">
        <v>1.4258</v>
      </c>
      <c r="HA255" s="1" t="str">
        <f t="shared" si="6"/>
        <v>2018</v>
      </c>
      <c r="HB255" s="1" t="str">
        <f t="shared" si="7"/>
        <v>07</v>
      </c>
    </row>
    <row r="256" spans="1:210">
      <c r="A256" s="3" t="s">
        <v>9</v>
      </c>
      <c r="B256" s="3"/>
      <c r="C256" s="3" t="s">
        <v>3575</v>
      </c>
      <c r="E256" s="1" t="s">
        <v>455</v>
      </c>
      <c r="F256" s="1">
        <v>-0.2797</v>
      </c>
      <c r="G256" s="1">
        <v>-0.64270000000000005</v>
      </c>
      <c r="H256" s="1">
        <v>-0.68989999999999996</v>
      </c>
      <c r="I256" s="1">
        <v>-0.23860000000000001</v>
      </c>
      <c r="J256" s="1">
        <v>0.27700000000000002</v>
      </c>
      <c r="K256" s="1">
        <v>-0.67520000000000002</v>
      </c>
      <c r="L256" s="1">
        <v>-0.44180000000000003</v>
      </c>
      <c r="M256" s="1">
        <v>-1.4336</v>
      </c>
      <c r="N256" s="1">
        <v>-1.0375000000000001</v>
      </c>
      <c r="O256" s="1">
        <v>-0.64270000000000005</v>
      </c>
      <c r="P256" s="1">
        <v>1.2559</v>
      </c>
      <c r="Q256" s="1">
        <v>-0.21529999999999999</v>
      </c>
      <c r="R256" s="1">
        <v>-0.78080000000000005</v>
      </c>
      <c r="S256" s="1">
        <v>-0.61780000000000002</v>
      </c>
      <c r="T256" s="1">
        <v>0.41980000000000001</v>
      </c>
      <c r="U256" s="1">
        <v>-0.27700000000000002</v>
      </c>
      <c r="V256" s="1">
        <v>-0.93059999999999998</v>
      </c>
      <c r="W256" s="1">
        <v>-0.68710000000000004</v>
      </c>
      <c r="X256" s="1">
        <v>0</v>
      </c>
      <c r="Y256" s="1">
        <v>2.4899999999999999E-2</v>
      </c>
      <c r="Z256" s="1">
        <v>0</v>
      </c>
      <c r="AA256" s="1">
        <v>-1.3050999999999999</v>
      </c>
      <c r="AB256" s="1">
        <v>0.26379999999999998</v>
      </c>
      <c r="AC256" s="1">
        <v>0.16170000000000001</v>
      </c>
      <c r="AD256" s="1">
        <v>-0.58760000000000001</v>
      </c>
      <c r="AE256" s="1">
        <v>-0.1633</v>
      </c>
      <c r="AF256" s="1">
        <v>-1.3774</v>
      </c>
      <c r="AG256" s="1">
        <v>0.5242</v>
      </c>
      <c r="AH256" s="1">
        <v>0.20699999999999999</v>
      </c>
      <c r="AI256" s="1">
        <v>-0.24779999999999999</v>
      </c>
      <c r="AJ256" s="1">
        <v>-0.27829999999999999</v>
      </c>
      <c r="AK256" s="1">
        <v>-1.7961</v>
      </c>
      <c r="AL256" s="1">
        <v>-0.5323</v>
      </c>
      <c r="AM256" s="1">
        <v>0</v>
      </c>
      <c r="AN256" s="1">
        <v>8.8300000000000003E-2</v>
      </c>
      <c r="AO256" s="1">
        <v>0.15490000000000001</v>
      </c>
      <c r="AP256" s="1">
        <v>-0.35699999999999998</v>
      </c>
      <c r="AQ256" s="1">
        <v>-0.37819999999999998</v>
      </c>
      <c r="AR256" s="1">
        <v>-0.70120000000000005</v>
      </c>
      <c r="AS256" s="1">
        <v>-1.1153999999999999</v>
      </c>
      <c r="AT256" s="1">
        <v>0.2341</v>
      </c>
      <c r="AU256" s="1">
        <v>-1.0262</v>
      </c>
      <c r="AV256" s="1">
        <v>-1.3871</v>
      </c>
      <c r="AW256" s="1">
        <v>-7.1400000000000005E-2</v>
      </c>
      <c r="AX256" s="1">
        <v>-1.3304</v>
      </c>
      <c r="AY256" s="1">
        <v>0.7117</v>
      </c>
      <c r="AZ256" s="1">
        <v>0</v>
      </c>
      <c r="BA256" s="1">
        <v>0.44340000000000002</v>
      </c>
      <c r="BB256" s="1">
        <v>-0.3861</v>
      </c>
      <c r="BC256" s="1">
        <v>-0.15890000000000001</v>
      </c>
      <c r="BD256" s="1">
        <v>-0.67320000000000002</v>
      </c>
      <c r="BE256" s="1">
        <v>0.28199999999999997</v>
      </c>
      <c r="BF256" s="1">
        <v>0.79700000000000004</v>
      </c>
      <c r="BG256" s="1">
        <v>-5.3800000000000001E-2</v>
      </c>
      <c r="BH256" s="1">
        <v>-0.1459</v>
      </c>
      <c r="BI256" s="1">
        <v>-1.5721000000000001</v>
      </c>
      <c r="BJ256" s="1">
        <v>-0.43540000000000001</v>
      </c>
      <c r="BK256" s="1">
        <v>-0.29770000000000002</v>
      </c>
      <c r="BL256" s="1">
        <v>-0.22770000000000001</v>
      </c>
      <c r="BM256" s="1">
        <v>7.3999999999999996E-2</v>
      </c>
      <c r="BN256" s="1">
        <v>1.5462</v>
      </c>
      <c r="BO256" s="1">
        <v>-0.78400000000000003</v>
      </c>
      <c r="BP256" s="1">
        <v>-3.3525</v>
      </c>
      <c r="BQ256" s="1">
        <v>1.7685999999999999</v>
      </c>
      <c r="BR256" s="1">
        <v>-0.2429</v>
      </c>
      <c r="BS256" s="1">
        <v>-0.24929999999999999</v>
      </c>
      <c r="BT256" s="1">
        <v>-0.13439999999999999</v>
      </c>
      <c r="BU256" s="1">
        <v>-2.5436999999999999</v>
      </c>
      <c r="BV256" s="1">
        <v>0.68579999999999997</v>
      </c>
      <c r="BW256" s="1">
        <v>0.42470000000000002</v>
      </c>
      <c r="BX256" s="1">
        <v>-0.1065</v>
      </c>
      <c r="BY256" s="1">
        <v>-0.16389999999999999</v>
      </c>
      <c r="BZ256" s="1">
        <v>-0.16020000000000001</v>
      </c>
      <c r="CA256" s="1">
        <v>0.39539999999999997</v>
      </c>
      <c r="CB256" s="1">
        <v>-0.78080000000000005</v>
      </c>
      <c r="CC256" s="1">
        <v>-0.28360000000000002</v>
      </c>
      <c r="CD256" s="1">
        <v>-0.12330000000000001</v>
      </c>
      <c r="CE256" s="1">
        <v>0.41949999999999998</v>
      </c>
      <c r="CF256" s="1">
        <v>-0.24249999999999999</v>
      </c>
      <c r="CG256" s="1">
        <v>-0.40329999999999999</v>
      </c>
      <c r="CH256" s="1">
        <v>-0.26140000000000002</v>
      </c>
      <c r="CI256" s="1">
        <v>-0.24610000000000001</v>
      </c>
      <c r="CJ256" s="1">
        <v>-0.90529999999999999</v>
      </c>
      <c r="CK256" s="1">
        <v>-0.11840000000000001</v>
      </c>
      <c r="CL256" s="1">
        <v>-3.2000000000000002E-3</v>
      </c>
      <c r="CM256" s="1">
        <v>1.49E-2</v>
      </c>
      <c r="CN256" s="1">
        <v>0.39400000000000002</v>
      </c>
      <c r="CO256" s="1">
        <v>-9.5899999999999999E-2</v>
      </c>
      <c r="CP256" s="1">
        <v>-0.28970000000000001</v>
      </c>
      <c r="CQ256" s="1">
        <v>-0.31940000000000002</v>
      </c>
      <c r="CR256" s="1">
        <v>-0.33910000000000001</v>
      </c>
      <c r="CS256" s="1">
        <v>-0.56279999999999997</v>
      </c>
      <c r="CT256" s="1">
        <v>-0.37490000000000001</v>
      </c>
      <c r="CU256" s="1">
        <v>-0.64290000000000003</v>
      </c>
      <c r="CV256" s="1">
        <v>-0.1222</v>
      </c>
      <c r="CW256" s="1">
        <v>-2.0832999999999999</v>
      </c>
      <c r="CX256" s="1">
        <v>0.69099999999999995</v>
      </c>
      <c r="CY256" s="1">
        <v>0</v>
      </c>
      <c r="CZ256" s="1">
        <v>-1.3204</v>
      </c>
      <c r="DA256" s="1">
        <v>-0.68640000000000001</v>
      </c>
      <c r="DB256" s="1">
        <v>-1.5066999999999999</v>
      </c>
      <c r="DC256" s="1">
        <v>-2.5533000000000001</v>
      </c>
      <c r="DD256" s="1">
        <v>0.72460000000000002</v>
      </c>
      <c r="DE256" s="1">
        <v>0.20219999999999999</v>
      </c>
      <c r="DF256" s="1">
        <v>0.1215</v>
      </c>
      <c r="DG256" s="1">
        <v>-0.11650000000000001</v>
      </c>
      <c r="DH256" s="1">
        <v>0.4425</v>
      </c>
      <c r="DI256" s="1">
        <v>3.1899999999999998E-2</v>
      </c>
      <c r="DJ256" s="1">
        <v>0.77700000000000002</v>
      </c>
      <c r="DK256" s="1">
        <v>0.58030000000000004</v>
      </c>
      <c r="DL256" s="1">
        <v>0.43419999999999997</v>
      </c>
      <c r="DM256" s="1">
        <v>0.35770000000000002</v>
      </c>
      <c r="DN256" s="1">
        <v>-0.1787</v>
      </c>
      <c r="DO256" s="1">
        <v>0.19359999999999999</v>
      </c>
      <c r="DP256" s="1">
        <v>-2.8694000000000002</v>
      </c>
      <c r="DQ256" s="1">
        <v>-0.19389999999999999</v>
      </c>
      <c r="DR256" s="1">
        <v>0.17199999999999999</v>
      </c>
      <c r="DS256" s="1">
        <v>0.33960000000000001</v>
      </c>
      <c r="DT256" s="1">
        <v>-0.95379999999999998</v>
      </c>
      <c r="DU256" s="1">
        <v>-1.619</v>
      </c>
      <c r="DV256" s="1">
        <v>-0.35260000000000002</v>
      </c>
      <c r="DW256" s="1">
        <v>-0.8024</v>
      </c>
      <c r="DX256" s="1">
        <v>1.7456</v>
      </c>
      <c r="DY256" s="1">
        <v>-0.69630000000000003</v>
      </c>
      <c r="DZ256" s="1">
        <v>-0.47339999999999999</v>
      </c>
      <c r="EA256" s="1">
        <v>-0.63229999999999997</v>
      </c>
      <c r="EB256" s="1">
        <v>-0.77729999999999999</v>
      </c>
      <c r="EC256" s="1">
        <v>-1.4771000000000001</v>
      </c>
      <c r="GI256" s="1">
        <v>1.4463999999999999</v>
      </c>
      <c r="HA256" s="1" t="str">
        <f t="shared" si="6"/>
        <v>2018</v>
      </c>
      <c r="HB256" s="1" t="str">
        <f t="shared" si="7"/>
        <v>07</v>
      </c>
    </row>
    <row r="257" spans="1:210">
      <c r="A257" s="3" t="s">
        <v>9</v>
      </c>
      <c r="B257" s="3"/>
      <c r="C257" s="3" t="s">
        <v>3576</v>
      </c>
      <c r="E257" s="1" t="s">
        <v>456</v>
      </c>
      <c r="F257" s="1">
        <v>-0.20949999999999999</v>
      </c>
      <c r="G257" s="1">
        <v>-0.95699999999999996</v>
      </c>
      <c r="H257" s="1">
        <v>-0.83620000000000005</v>
      </c>
      <c r="I257" s="1">
        <v>-0.97540000000000004</v>
      </c>
      <c r="J257" s="1">
        <v>-0.3947</v>
      </c>
      <c r="K257" s="1">
        <v>-0.33779999999999999</v>
      </c>
      <c r="L257" s="1">
        <v>-0.48110000000000003</v>
      </c>
      <c r="M257" s="1">
        <v>-1.2438</v>
      </c>
      <c r="N257" s="1">
        <v>-1.4661999999999999</v>
      </c>
      <c r="O257" s="1">
        <v>-0.61990000000000001</v>
      </c>
      <c r="P257" s="1">
        <v>1.3649</v>
      </c>
      <c r="Q257" s="1">
        <v>-0.77349999999999997</v>
      </c>
      <c r="R257" s="1">
        <v>-0.83079999999999998</v>
      </c>
      <c r="S257" s="1">
        <v>-0.68610000000000004</v>
      </c>
      <c r="T257" s="1">
        <v>0.52480000000000004</v>
      </c>
      <c r="U257" s="1">
        <v>0.2782</v>
      </c>
      <c r="V257" s="1">
        <v>-0.46400000000000002</v>
      </c>
      <c r="W257" s="1">
        <v>-0.94889999999999997</v>
      </c>
      <c r="X257" s="1">
        <v>0.47089999999999999</v>
      </c>
      <c r="Y257" s="1">
        <v>-0.29759999999999998</v>
      </c>
      <c r="Z257" s="1">
        <v>0.16589999999999999</v>
      </c>
      <c r="AA257" s="1">
        <v>-0.23630000000000001</v>
      </c>
      <c r="AB257" s="1">
        <v>0</v>
      </c>
      <c r="AC257" s="1">
        <v>0.26919999999999999</v>
      </c>
      <c r="AD257" s="1">
        <v>0.107</v>
      </c>
      <c r="AE257" s="1">
        <v>0.81830000000000003</v>
      </c>
      <c r="AF257" s="1">
        <v>0</v>
      </c>
      <c r="AG257" s="1">
        <v>0.26169999999999999</v>
      </c>
      <c r="AH257" s="1">
        <v>0.40889999999999999</v>
      </c>
      <c r="AI257" s="1">
        <v>-0.53300000000000003</v>
      </c>
      <c r="AJ257" s="1">
        <v>6.9900000000000004E-2</v>
      </c>
      <c r="AK257" s="1">
        <v>1.2379</v>
      </c>
      <c r="AL257" s="1">
        <v>-0.14940000000000001</v>
      </c>
      <c r="AM257" s="1">
        <v>0.33779999999999999</v>
      </c>
      <c r="AN257" s="1">
        <v>0.26450000000000001</v>
      </c>
      <c r="AO257" s="1">
        <v>0.53969999999999996</v>
      </c>
      <c r="AP257" s="1">
        <v>1.0603</v>
      </c>
      <c r="AQ257" s="1">
        <v>-1.1397999999999999</v>
      </c>
      <c r="AR257" s="1">
        <v>-0.37330000000000002</v>
      </c>
      <c r="AS257" s="1">
        <v>-0.48089999999999999</v>
      </c>
      <c r="AT257" s="1">
        <v>-0.35160000000000002</v>
      </c>
      <c r="AU257" s="1">
        <v>-0.74129999999999996</v>
      </c>
      <c r="AV257" s="1">
        <v>-1.4869000000000001</v>
      </c>
      <c r="AW257" s="1">
        <v>-7.1199999999999999E-2</v>
      </c>
      <c r="AX257" s="1">
        <v>0</v>
      </c>
      <c r="AY257" s="1">
        <v>0</v>
      </c>
      <c r="AZ257" s="1">
        <v>-0.2873</v>
      </c>
      <c r="BA257" s="1">
        <v>0.10979999999999999</v>
      </c>
      <c r="BB257" s="1">
        <v>-0.87</v>
      </c>
      <c r="BC257" s="1">
        <v>0.16009999999999999</v>
      </c>
      <c r="BD257" s="1">
        <v>-0.5524</v>
      </c>
      <c r="BE257" s="1">
        <v>6.9900000000000004E-2</v>
      </c>
      <c r="BF257" s="1">
        <v>1.6376999999999999</v>
      </c>
      <c r="BG257" s="1">
        <v>-0.26690000000000003</v>
      </c>
      <c r="BH257" s="1">
        <v>-7.3300000000000004E-2</v>
      </c>
      <c r="BI257" s="1">
        <v>-0.75470000000000004</v>
      </c>
      <c r="BJ257" s="1">
        <v>-7.2400000000000006E-2</v>
      </c>
      <c r="BK257" s="1">
        <v>0.33560000000000001</v>
      </c>
      <c r="BL257" s="1">
        <v>0.79810000000000003</v>
      </c>
      <c r="BM257" s="1">
        <v>0</v>
      </c>
      <c r="BN257" s="1">
        <v>3.3235999999999999</v>
      </c>
      <c r="BO257" s="1">
        <v>-1.8049999999999999</v>
      </c>
      <c r="BP257" s="1">
        <v>2.8549000000000002</v>
      </c>
      <c r="BQ257" s="1">
        <v>-1.4430000000000001</v>
      </c>
      <c r="BR257" s="1">
        <v>-0.2918</v>
      </c>
      <c r="BS257" s="1">
        <v>-0.3705</v>
      </c>
      <c r="BT257" s="1">
        <v>0.1351</v>
      </c>
      <c r="BU257" s="1">
        <v>-2.4710999999999999</v>
      </c>
      <c r="BV257" s="1">
        <v>2.2071000000000001</v>
      </c>
      <c r="BW257" s="1">
        <v>-1.37E-2</v>
      </c>
      <c r="BX257" s="1">
        <v>-0.93079999999999996</v>
      </c>
      <c r="BY257" s="1">
        <v>0.1061</v>
      </c>
      <c r="BZ257" s="1">
        <v>-0.58540000000000003</v>
      </c>
      <c r="CA257" s="1">
        <v>-0.2243</v>
      </c>
      <c r="CB257" s="1">
        <v>-0.29389999999999999</v>
      </c>
      <c r="CC257" s="1">
        <v>-0.56210000000000004</v>
      </c>
      <c r="CD257" s="1">
        <v>0.1239</v>
      </c>
      <c r="CE257" s="1">
        <v>-0.14630000000000001</v>
      </c>
      <c r="CF257" s="1">
        <v>-1.0660000000000001</v>
      </c>
      <c r="CG257" s="1">
        <v>1.01E-2</v>
      </c>
      <c r="CH257" s="1">
        <v>-0.56420000000000003</v>
      </c>
      <c r="CI257" s="1">
        <v>0</v>
      </c>
      <c r="CJ257" s="1">
        <v>-0.86080000000000001</v>
      </c>
      <c r="CK257" s="1">
        <v>-5.96E-2</v>
      </c>
      <c r="CL257" s="1">
        <v>-0.25540000000000002</v>
      </c>
      <c r="CM257" s="1">
        <v>-0.1439</v>
      </c>
      <c r="CN257" s="1">
        <v>-0.31209999999999999</v>
      </c>
      <c r="CO257" s="1">
        <v>-0.37440000000000001</v>
      </c>
      <c r="CP257" s="1">
        <v>-1.0144</v>
      </c>
      <c r="CQ257" s="1">
        <v>-0.59519999999999995</v>
      </c>
      <c r="CR257" s="1">
        <v>0.19420000000000001</v>
      </c>
      <c r="CS257" s="1">
        <v>-0.92800000000000005</v>
      </c>
      <c r="CT257" s="1">
        <v>-5.3499999999999999E-2</v>
      </c>
      <c r="CU257" s="1">
        <v>-4.9399999999999999E-2</v>
      </c>
      <c r="CV257" s="1">
        <v>0.24399999999999999</v>
      </c>
      <c r="CW257" s="1">
        <v>-1.7502</v>
      </c>
      <c r="CX257" s="1">
        <v>0.54320000000000002</v>
      </c>
      <c r="CY257" s="1">
        <v>-0.2059</v>
      </c>
      <c r="CZ257" s="1">
        <v>-0.41</v>
      </c>
      <c r="DA257" s="1">
        <v>-1.0598000000000001</v>
      </c>
      <c r="DB257" s="1">
        <v>5.0200000000000002E-2</v>
      </c>
      <c r="DC257" s="1">
        <v>0.627</v>
      </c>
      <c r="DD257" s="1">
        <v>-0.91200000000000003</v>
      </c>
      <c r="DE257" s="1">
        <v>5.0500000000000003E-2</v>
      </c>
      <c r="DF257" s="1">
        <v>0.40260000000000001</v>
      </c>
      <c r="DG257" s="1">
        <v>-0.26829999999999998</v>
      </c>
      <c r="DH257" s="1">
        <v>-0.3775</v>
      </c>
      <c r="DI257" s="1">
        <v>0.18820000000000001</v>
      </c>
      <c r="DJ257" s="1">
        <v>-0.30609999999999998</v>
      </c>
      <c r="DK257" s="1">
        <v>3.7699999999999997E-2</v>
      </c>
      <c r="DL257" s="1">
        <v>3.6400000000000002E-2</v>
      </c>
      <c r="DM257" s="1">
        <v>-0.20280000000000001</v>
      </c>
      <c r="DN257" s="1">
        <v>-0.54490000000000005</v>
      </c>
      <c r="DO257" s="1">
        <v>0.1807</v>
      </c>
      <c r="DP257" s="1">
        <v>-3.2410999999999999</v>
      </c>
      <c r="DQ257" s="1">
        <v>-0.24329999999999999</v>
      </c>
      <c r="DR257" s="1">
        <v>0.1147</v>
      </c>
      <c r="DS257" s="1">
        <v>0.41220000000000001</v>
      </c>
      <c r="DT257" s="1">
        <v>-2.2037</v>
      </c>
      <c r="DU257" s="1">
        <v>-1.9019999999999999</v>
      </c>
      <c r="DV257" s="1">
        <v>-0.85</v>
      </c>
      <c r="DW257" s="1">
        <v>-0.65129999999999999</v>
      </c>
      <c r="DX257" s="1">
        <v>0.83169999999999999</v>
      </c>
      <c r="DY257" s="1">
        <v>-0.37590000000000001</v>
      </c>
      <c r="DZ257" s="1">
        <v>0.62949999999999995</v>
      </c>
      <c r="EA257" s="1">
        <v>-1.5757000000000001</v>
      </c>
      <c r="EB257" s="1">
        <v>-1.1261000000000001</v>
      </c>
      <c r="EC257" s="1">
        <v>-1.4298999999999999</v>
      </c>
      <c r="GI257" s="1">
        <v>2.2023999999999999</v>
      </c>
      <c r="HA257" s="1" t="str">
        <f t="shared" si="6"/>
        <v>2018</v>
      </c>
      <c r="HB257" s="1" t="str">
        <f t="shared" si="7"/>
        <v>07</v>
      </c>
    </row>
    <row r="258" spans="1:210">
      <c r="A258" s="3" t="s">
        <v>9</v>
      </c>
      <c r="B258" s="3"/>
      <c r="C258" s="3" t="s">
        <v>3577</v>
      </c>
      <c r="E258" s="1" t="s">
        <v>457</v>
      </c>
      <c r="F258" s="1">
        <v>-0.32829999999999998</v>
      </c>
      <c r="G258" s="1">
        <v>-0.99319999999999997</v>
      </c>
      <c r="H258" s="1">
        <v>-0.53410000000000002</v>
      </c>
      <c r="I258" s="1">
        <v>-0.71940000000000004</v>
      </c>
      <c r="J258" s="1">
        <v>-0.51829999999999998</v>
      </c>
      <c r="K258" s="1">
        <v>-0.61970000000000003</v>
      </c>
      <c r="L258" s="1">
        <v>-0.56089999999999995</v>
      </c>
      <c r="M258" s="1">
        <v>-1.3095000000000001</v>
      </c>
      <c r="N258" s="1">
        <v>-1.2526999999999999</v>
      </c>
      <c r="O258" s="1">
        <v>-0.96499999999999997</v>
      </c>
      <c r="P258" s="1">
        <v>1.3048</v>
      </c>
      <c r="Q258" s="1">
        <v>-0.63460000000000005</v>
      </c>
      <c r="R258" s="1">
        <v>-0.96319999999999995</v>
      </c>
      <c r="S258" s="1">
        <v>-0.67279999999999995</v>
      </c>
      <c r="T258" s="1">
        <v>0.34789999999999999</v>
      </c>
      <c r="U258" s="1">
        <v>0.1384</v>
      </c>
      <c r="V258" s="1">
        <v>-0.55269999999999997</v>
      </c>
      <c r="W258" s="1">
        <v>-0.16259999999999999</v>
      </c>
      <c r="X258" s="1">
        <v>1.2519</v>
      </c>
      <c r="Y258" s="1">
        <v>-0.35210000000000002</v>
      </c>
      <c r="Z258" s="1">
        <v>0.24729999999999999</v>
      </c>
      <c r="AA258" s="1">
        <v>-0.1832</v>
      </c>
      <c r="AB258" s="1">
        <v>0</v>
      </c>
      <c r="AC258" s="1">
        <v>0.64480000000000004</v>
      </c>
      <c r="AD258" s="1">
        <v>0.26650000000000001</v>
      </c>
      <c r="AE258" s="1">
        <v>1.7915000000000001</v>
      </c>
      <c r="AF258" s="1">
        <v>-0.13819999999999999</v>
      </c>
      <c r="AG258" s="1">
        <v>0</v>
      </c>
      <c r="AH258" s="1">
        <v>0.20280000000000001</v>
      </c>
      <c r="AI258" s="1">
        <v>-0.7016</v>
      </c>
      <c r="AJ258" s="1">
        <v>0.2089</v>
      </c>
      <c r="AK258" s="1">
        <v>-0.49769999999999998</v>
      </c>
      <c r="AL258" s="1">
        <v>-0.2225</v>
      </c>
      <c r="AM258" s="1">
        <v>-0.33550000000000002</v>
      </c>
      <c r="AN258" s="1">
        <v>0.26569999999999999</v>
      </c>
      <c r="AO258" s="1">
        <v>3.8300000000000001E-2</v>
      </c>
      <c r="AP258" s="1">
        <v>-0.92689999999999995</v>
      </c>
      <c r="AQ258" s="1">
        <v>0.15329999999999999</v>
      </c>
      <c r="AR258" s="1">
        <v>-9.35E-2</v>
      </c>
      <c r="AS258" s="1">
        <v>-0.48070000000000002</v>
      </c>
      <c r="AT258" s="1">
        <v>-0.46889999999999998</v>
      </c>
      <c r="AU258" s="1">
        <v>-0.2913</v>
      </c>
      <c r="AV258" s="1">
        <v>-0.75660000000000005</v>
      </c>
      <c r="AW258" s="1">
        <v>-0.35360000000000003</v>
      </c>
      <c r="AX258" s="1">
        <v>-0.14410000000000001</v>
      </c>
      <c r="AY258" s="1">
        <v>0</v>
      </c>
      <c r="AZ258" s="1">
        <v>0</v>
      </c>
      <c r="BA258" s="1">
        <v>0.66220000000000001</v>
      </c>
      <c r="BB258" s="1">
        <v>-5.4899999999999997E-2</v>
      </c>
      <c r="BC258" s="1">
        <v>7.9600000000000004E-2</v>
      </c>
      <c r="BD258" s="1">
        <v>-0.43590000000000001</v>
      </c>
      <c r="BE258" s="1">
        <v>7.0300000000000001E-2</v>
      </c>
      <c r="BF258" s="1">
        <v>-3.2300000000000002E-2</v>
      </c>
      <c r="BG258" s="1">
        <v>-0.16239999999999999</v>
      </c>
      <c r="BH258" s="1">
        <v>7.2800000000000004E-2</v>
      </c>
      <c r="BI258" s="1">
        <v>-0.68910000000000005</v>
      </c>
      <c r="BJ258" s="1">
        <v>-0.36170000000000002</v>
      </c>
      <c r="BK258" s="1">
        <v>1.2743</v>
      </c>
      <c r="BL258" s="1">
        <v>1.6035999999999999</v>
      </c>
      <c r="BM258" s="1">
        <v>1.1967000000000001</v>
      </c>
      <c r="BN258" s="1">
        <v>-1.34</v>
      </c>
      <c r="BO258" s="1">
        <v>0.73470000000000002</v>
      </c>
      <c r="BP258" s="1">
        <v>-0.54859999999999998</v>
      </c>
      <c r="BQ258" s="1">
        <v>0.21920000000000001</v>
      </c>
      <c r="BR258" s="1">
        <v>-0.5363</v>
      </c>
      <c r="BS258" s="1">
        <v>-0.62609999999999999</v>
      </c>
      <c r="BT258" s="1">
        <v>0.13420000000000001</v>
      </c>
      <c r="BU258" s="1">
        <v>2.0373000000000001</v>
      </c>
      <c r="BV258" s="1">
        <v>0.1663</v>
      </c>
      <c r="BW258" s="1">
        <v>0.3629</v>
      </c>
      <c r="BX258" s="1">
        <v>-0.1925</v>
      </c>
      <c r="BY258" s="1">
        <v>-0.23730000000000001</v>
      </c>
      <c r="BZ258" s="1">
        <v>-1.2765</v>
      </c>
      <c r="CA258" s="1">
        <v>-1.4557</v>
      </c>
      <c r="CB258" s="1">
        <v>9.8000000000000004E-2</v>
      </c>
      <c r="CC258" s="1">
        <v>-0.64139999999999997</v>
      </c>
      <c r="CD258" s="1">
        <v>0.123</v>
      </c>
      <c r="CE258" s="1">
        <v>0.41620000000000001</v>
      </c>
      <c r="CF258" s="1">
        <v>-0.55979999999999996</v>
      </c>
      <c r="CG258" s="1">
        <v>-0.22489999999999999</v>
      </c>
      <c r="CH258" s="1">
        <v>-0.43759999999999999</v>
      </c>
      <c r="CI258" s="1">
        <v>-6.13E-2</v>
      </c>
      <c r="CJ258" s="1">
        <v>-0.59219999999999995</v>
      </c>
      <c r="CK258" s="1">
        <v>2.2890999999999999</v>
      </c>
      <c r="CL258" s="1">
        <v>9.2999999999999999E-2</v>
      </c>
      <c r="CM258" s="1">
        <v>0.1996</v>
      </c>
      <c r="CN258" s="1">
        <v>0.30890000000000001</v>
      </c>
      <c r="CO258" s="1">
        <v>-9.9500000000000005E-2</v>
      </c>
      <c r="CP258" s="1">
        <v>-0.63009999999999999</v>
      </c>
      <c r="CQ258" s="1">
        <v>-0.59819999999999995</v>
      </c>
      <c r="CR258" s="1">
        <v>-1.1594</v>
      </c>
      <c r="CS258" s="1">
        <v>-1.5248999999999999</v>
      </c>
      <c r="CT258" s="1">
        <v>0.69930000000000003</v>
      </c>
      <c r="CU258" s="1">
        <v>-0.64159999999999995</v>
      </c>
      <c r="CV258" s="1">
        <v>0.97199999999999998</v>
      </c>
      <c r="CW258" s="1">
        <v>-2.6040999999999999</v>
      </c>
      <c r="CX258" s="1">
        <v>1.0385</v>
      </c>
      <c r="CY258" s="1">
        <v>0.1547</v>
      </c>
      <c r="CZ258" s="1">
        <v>-5.1299999999999998E-2</v>
      </c>
      <c r="DA258" s="1">
        <v>-1.0008999999999999</v>
      </c>
      <c r="DB258" s="1">
        <v>-1.3452</v>
      </c>
      <c r="DC258" s="1">
        <v>-0.98099999999999998</v>
      </c>
      <c r="DD258" s="1">
        <v>-0.19639999999999999</v>
      </c>
      <c r="DE258" s="1">
        <v>0.2021</v>
      </c>
      <c r="DF258" s="1">
        <v>0.1757</v>
      </c>
      <c r="DG258" s="1">
        <v>-0.1547</v>
      </c>
      <c r="DH258" s="1">
        <v>-0.47149999999999997</v>
      </c>
      <c r="DI258" s="1">
        <v>0.34760000000000002</v>
      </c>
      <c r="DJ258" s="1">
        <v>0.27139999999999997</v>
      </c>
      <c r="DK258" s="1">
        <v>0.56469999999999998</v>
      </c>
      <c r="DL258" s="1">
        <v>0.37</v>
      </c>
      <c r="DM258" s="1">
        <v>-0.17580000000000001</v>
      </c>
      <c r="DN258" s="1">
        <v>-0.85429999999999995</v>
      </c>
      <c r="DO258" s="1">
        <v>-0.28439999999999999</v>
      </c>
      <c r="DP258" s="1">
        <v>-3.4565000000000001</v>
      </c>
      <c r="DQ258" s="1">
        <v>-0.43919999999999998</v>
      </c>
      <c r="DR258" s="1">
        <v>-0.15310000000000001</v>
      </c>
      <c r="DS258" s="1">
        <v>0.57640000000000002</v>
      </c>
      <c r="DT258" s="1">
        <v>-1.6304000000000001</v>
      </c>
      <c r="DU258" s="1">
        <v>-1.7619</v>
      </c>
      <c r="DV258" s="1">
        <v>-0.40460000000000002</v>
      </c>
      <c r="DW258" s="1">
        <v>0</v>
      </c>
      <c r="DX258" s="1">
        <v>-1.4983</v>
      </c>
      <c r="DY258" s="1">
        <v>0.64439999999999997</v>
      </c>
      <c r="DZ258" s="1">
        <v>0.20860000000000001</v>
      </c>
      <c r="EA258" s="1">
        <v>-0.56899999999999995</v>
      </c>
      <c r="EB258" s="1">
        <v>-0.55110000000000003</v>
      </c>
      <c r="EC258" s="1">
        <v>-1.6240000000000001</v>
      </c>
      <c r="GI258" s="1">
        <v>1.907</v>
      </c>
      <c r="HA258" s="1" t="str">
        <f t="shared" si="6"/>
        <v>2018</v>
      </c>
      <c r="HB258" s="1" t="str">
        <f t="shared" si="7"/>
        <v>07</v>
      </c>
    </row>
    <row r="259" spans="1:210">
      <c r="A259" s="3" t="s">
        <v>9</v>
      </c>
      <c r="B259" s="3"/>
      <c r="C259" s="3" t="s">
        <v>3578</v>
      </c>
      <c r="E259" s="1" t="s">
        <v>458</v>
      </c>
      <c r="F259" s="1">
        <v>-0.12959999999999999</v>
      </c>
      <c r="G259" s="1">
        <v>-0.85160000000000002</v>
      </c>
      <c r="H259" s="1">
        <v>-0.9042</v>
      </c>
      <c r="I259" s="1">
        <v>-0.80120000000000002</v>
      </c>
      <c r="J259" s="1">
        <v>-0.48110000000000003</v>
      </c>
      <c r="K259" s="1">
        <v>-0.45319999999999999</v>
      </c>
      <c r="L259" s="1">
        <v>-0.45119999999999999</v>
      </c>
      <c r="M259" s="1">
        <v>-1.3157000000000001</v>
      </c>
      <c r="N259" s="1">
        <v>-1.2023999999999999</v>
      </c>
      <c r="O259" s="1">
        <v>-0.55449999999999999</v>
      </c>
      <c r="P259" s="1">
        <v>0.94169999999999998</v>
      </c>
      <c r="Q259" s="1">
        <v>-0.64049999999999996</v>
      </c>
      <c r="R259" s="1">
        <v>-0.33110000000000001</v>
      </c>
      <c r="S259" s="1">
        <v>-0.33810000000000001</v>
      </c>
      <c r="T259" s="1">
        <v>3.4299999999999997E-2</v>
      </c>
      <c r="U259" s="1">
        <v>-0.27329999999999999</v>
      </c>
      <c r="V259" s="1">
        <v>-0.82</v>
      </c>
      <c r="W259" s="1">
        <v>-1.0284</v>
      </c>
      <c r="X259" s="1">
        <v>-0.77390000000000003</v>
      </c>
      <c r="Y259" s="1">
        <v>-0.15240000000000001</v>
      </c>
      <c r="Z259" s="1">
        <v>0</v>
      </c>
      <c r="AA259" s="1">
        <v>-0.3332</v>
      </c>
      <c r="AB259" s="1">
        <v>0.2666</v>
      </c>
      <c r="AC259" s="1">
        <v>-0.37430000000000002</v>
      </c>
      <c r="AD259" s="1">
        <v>-0.36759999999999998</v>
      </c>
      <c r="AE259" s="1">
        <v>-0.64300000000000002</v>
      </c>
      <c r="AF259" s="1">
        <v>-0.60850000000000004</v>
      </c>
      <c r="AG259" s="1">
        <v>0.26450000000000001</v>
      </c>
      <c r="AH259" s="1">
        <v>-0.39960000000000001</v>
      </c>
      <c r="AI259" s="1">
        <v>-0.54459999999999997</v>
      </c>
      <c r="AJ259" s="1">
        <v>6.9099999999999995E-2</v>
      </c>
      <c r="AK259" s="1">
        <v>-0.86319999999999997</v>
      </c>
      <c r="AL259" s="1">
        <v>-0.58220000000000005</v>
      </c>
      <c r="AM259" s="1">
        <v>-1.9801</v>
      </c>
      <c r="AN259" s="1">
        <v>4.4499999999999998E-2</v>
      </c>
      <c r="AO259" s="1">
        <v>-1.145</v>
      </c>
      <c r="AP259" s="1">
        <v>-2.3180999999999998</v>
      </c>
      <c r="AQ259" s="1">
        <v>0.84289999999999998</v>
      </c>
      <c r="AR259" s="1">
        <v>-0.37169999999999997</v>
      </c>
      <c r="AS259" s="1">
        <v>-0.59379999999999999</v>
      </c>
      <c r="AT259" s="1">
        <v>-0.70750000000000002</v>
      </c>
      <c r="AU259" s="1">
        <v>-0.62629999999999997</v>
      </c>
      <c r="AV259" s="1">
        <v>-0.2545</v>
      </c>
      <c r="AW259" s="1">
        <v>-0.28120000000000001</v>
      </c>
      <c r="AX259" s="1">
        <v>-0.3533</v>
      </c>
      <c r="AY259" s="1">
        <v>0.2152</v>
      </c>
      <c r="AZ259" s="1">
        <v>-0.21629999999999999</v>
      </c>
      <c r="BA259" s="1">
        <v>0.1104</v>
      </c>
      <c r="BB259" s="1">
        <v>-0.5202</v>
      </c>
      <c r="BC259" s="1">
        <v>7.9699999999999993E-2</v>
      </c>
      <c r="BD259" s="1">
        <v>8.0199999999999994E-2</v>
      </c>
      <c r="BE259" s="1">
        <v>-0.91479999999999995</v>
      </c>
      <c r="BF259" s="1">
        <v>-1.2746</v>
      </c>
      <c r="BG259" s="1">
        <v>2.7300000000000001E-2</v>
      </c>
      <c r="BH259" s="1">
        <v>-7.2400000000000006E-2</v>
      </c>
      <c r="BI259" s="1">
        <v>-0.57879999999999998</v>
      </c>
      <c r="BJ259" s="1">
        <v>-0.218</v>
      </c>
      <c r="BK259" s="1">
        <v>-1.0661</v>
      </c>
      <c r="BL259" s="1">
        <v>-0.90090000000000003</v>
      </c>
      <c r="BM259" s="1">
        <v>1.0416000000000001</v>
      </c>
      <c r="BN259" s="1">
        <v>-2.5981000000000001</v>
      </c>
      <c r="BO259" s="1">
        <v>1.3303</v>
      </c>
      <c r="BP259" s="1">
        <v>-1.3284</v>
      </c>
      <c r="BQ259" s="1">
        <v>0.7278</v>
      </c>
      <c r="BR259" s="1">
        <v>0.39169999999999999</v>
      </c>
      <c r="BS259" s="1">
        <v>-0.316</v>
      </c>
      <c r="BT259" s="1">
        <v>0</v>
      </c>
      <c r="BU259" s="1">
        <v>2.7210000000000001</v>
      </c>
      <c r="BV259" s="1">
        <v>-1.476</v>
      </c>
      <c r="BW259" s="1">
        <v>0.2848</v>
      </c>
      <c r="BX259" s="1">
        <v>-0.55000000000000004</v>
      </c>
      <c r="BY259" s="1">
        <v>0.15040000000000001</v>
      </c>
      <c r="BZ259" s="1">
        <v>-0.10680000000000001</v>
      </c>
      <c r="CA259" s="1">
        <v>0.50839999999999996</v>
      </c>
      <c r="CB259" s="1">
        <v>-0.63470000000000004</v>
      </c>
      <c r="CC259" s="1">
        <v>0</v>
      </c>
      <c r="CD259" s="1">
        <v>-0.12230000000000001</v>
      </c>
      <c r="CE259" s="1">
        <v>0.1338</v>
      </c>
      <c r="CF259" s="1">
        <v>-0.77690000000000003</v>
      </c>
      <c r="CG259" s="1">
        <v>-2.29E-2</v>
      </c>
      <c r="CH259" s="1">
        <v>-0.1759</v>
      </c>
      <c r="CI259" s="1">
        <v>-0.3669</v>
      </c>
      <c r="CJ259" s="1">
        <v>-0.68489999999999995</v>
      </c>
      <c r="CK259" s="1">
        <v>-0.66259999999999997</v>
      </c>
      <c r="CL259" s="1">
        <v>3.3399999999999999E-2</v>
      </c>
      <c r="CM259" s="1">
        <v>0.1709</v>
      </c>
      <c r="CN259" s="1">
        <v>0.1452</v>
      </c>
      <c r="CO259" s="1">
        <v>3.4599999999999999E-2</v>
      </c>
      <c r="CP259" s="1">
        <v>-0.24079999999999999</v>
      </c>
      <c r="CQ259" s="1">
        <v>-0.2298</v>
      </c>
      <c r="CR259" s="1">
        <v>-0.76219999999999999</v>
      </c>
      <c r="CS259" s="1">
        <v>-2.2383999999999999</v>
      </c>
      <c r="CT259" s="1">
        <v>-0.64029999999999998</v>
      </c>
      <c r="CU259" s="1">
        <v>0.14860000000000001</v>
      </c>
      <c r="CV259" s="1">
        <v>-0.72240000000000004</v>
      </c>
      <c r="CW259" s="1">
        <v>-0.90990000000000004</v>
      </c>
      <c r="CX259" s="1">
        <v>0.93959999999999999</v>
      </c>
      <c r="CY259" s="1">
        <v>-0.1547</v>
      </c>
      <c r="CZ259" s="1">
        <v>-0.2051</v>
      </c>
      <c r="DA259" s="1">
        <v>-0.97360000000000002</v>
      </c>
      <c r="DB259" s="1">
        <v>-2.1934</v>
      </c>
      <c r="DC259" s="1">
        <v>-0.46600000000000003</v>
      </c>
      <c r="DD259" s="1">
        <v>-0.19439999999999999</v>
      </c>
      <c r="DE259" s="1">
        <v>-0.2452</v>
      </c>
      <c r="DF259" s="1">
        <v>-6.3E-3</v>
      </c>
      <c r="DG259" s="1">
        <v>-1.9E-3</v>
      </c>
      <c r="DH259" s="1">
        <v>0.58389999999999997</v>
      </c>
      <c r="DI259" s="1">
        <v>0.16320000000000001</v>
      </c>
      <c r="DJ259" s="1">
        <v>-0.2601</v>
      </c>
      <c r="DK259" s="1">
        <v>1.43E-2</v>
      </c>
      <c r="DL259" s="1">
        <v>-4.3700000000000003E-2</v>
      </c>
      <c r="DM259" s="1">
        <v>-0.36570000000000003</v>
      </c>
      <c r="DN259" s="1">
        <v>-1.3285</v>
      </c>
      <c r="DO259" s="1">
        <v>-0.1036</v>
      </c>
      <c r="DP259" s="1">
        <v>-3.2288999999999999</v>
      </c>
      <c r="DQ259" s="1">
        <v>0</v>
      </c>
      <c r="DR259" s="1">
        <v>0.4244</v>
      </c>
      <c r="DS259" s="1">
        <v>5.5E-2</v>
      </c>
      <c r="DT259" s="1">
        <v>-1.4449000000000001</v>
      </c>
      <c r="DU259" s="1">
        <v>-1.7151000000000001</v>
      </c>
      <c r="DV259" s="1">
        <v>-0.66249999999999998</v>
      </c>
      <c r="DW259" s="1">
        <v>-1.3993</v>
      </c>
      <c r="DX259" s="1">
        <v>-1.1192</v>
      </c>
      <c r="DY259" s="1">
        <v>-0.58720000000000006</v>
      </c>
      <c r="DZ259" s="1">
        <v>-0.1547</v>
      </c>
      <c r="EA259" s="1">
        <v>-0.77529999999999999</v>
      </c>
      <c r="EB259" s="1">
        <v>-0.68759999999999999</v>
      </c>
      <c r="EC259" s="1">
        <v>-1.4370000000000001</v>
      </c>
      <c r="GI259" s="1">
        <v>1.3109</v>
      </c>
      <c r="HA259" s="1" t="str">
        <f t="shared" ref="HA259:HA322" si="8">LEFT($E260,4)</f>
        <v>2018</v>
      </c>
      <c r="HB259" s="1" t="str">
        <f t="shared" ref="HB259:HB322" si="9">MID($E260,5,2)</f>
        <v>07</v>
      </c>
    </row>
    <row r="260" spans="1:210">
      <c r="A260" s="3" t="s">
        <v>9</v>
      </c>
      <c r="B260" s="3"/>
      <c r="C260" s="3" t="s">
        <v>3579</v>
      </c>
      <c r="E260" s="1" t="s">
        <v>459</v>
      </c>
      <c r="F260" s="1">
        <v>-0.31769999999999998</v>
      </c>
      <c r="G260" s="1">
        <v>-1.0306</v>
      </c>
      <c r="H260" s="1">
        <v>-0.9042</v>
      </c>
      <c r="I260" s="1">
        <v>-0.88249999999999995</v>
      </c>
      <c r="J260" s="1">
        <v>-0.7621</v>
      </c>
      <c r="K260" s="1">
        <v>-0.62419999999999998</v>
      </c>
      <c r="L260" s="1">
        <v>-0.5645</v>
      </c>
      <c r="M260" s="1">
        <v>-1.3709</v>
      </c>
      <c r="N260" s="1">
        <v>-1.1601999999999999</v>
      </c>
      <c r="O260" s="1">
        <v>-0.57799999999999996</v>
      </c>
      <c r="P260" s="1">
        <v>0.52780000000000005</v>
      </c>
      <c r="Q260" s="1">
        <v>-0.64229999999999998</v>
      </c>
      <c r="R260" s="1">
        <v>-0.48320000000000002</v>
      </c>
      <c r="S260" s="1">
        <v>-0.46210000000000001</v>
      </c>
      <c r="T260" s="1">
        <v>0.27529999999999999</v>
      </c>
      <c r="U260" s="1">
        <v>-6.83E-2</v>
      </c>
      <c r="V260" s="1">
        <v>-0.72819999999999996</v>
      </c>
      <c r="W260" s="1">
        <v>-1.1882999999999999</v>
      </c>
      <c r="X260" s="1">
        <v>-0.77270000000000005</v>
      </c>
      <c r="Y260" s="1">
        <v>-0.2787</v>
      </c>
      <c r="Z260" s="1">
        <v>0.16420000000000001</v>
      </c>
      <c r="AA260" s="1">
        <v>-1.1877</v>
      </c>
      <c r="AB260" s="1">
        <v>0</v>
      </c>
      <c r="AC260" s="1">
        <v>-0.21490000000000001</v>
      </c>
      <c r="AD260" s="1">
        <v>-0.31540000000000001</v>
      </c>
      <c r="AE260" s="1">
        <v>0</v>
      </c>
      <c r="AF260" s="1">
        <v>-1.1339999999999999</v>
      </c>
      <c r="AG260" s="1">
        <v>0.86319999999999997</v>
      </c>
      <c r="AH260" s="1">
        <v>-0.3992</v>
      </c>
      <c r="AI260" s="1">
        <v>-0.505</v>
      </c>
      <c r="AJ260" s="1">
        <v>0</v>
      </c>
      <c r="AK260" s="1">
        <v>-1.2861</v>
      </c>
      <c r="AL260" s="1">
        <v>-0.1459</v>
      </c>
      <c r="AM260" s="1">
        <v>-1.9801</v>
      </c>
      <c r="AN260" s="1">
        <v>0.22320000000000001</v>
      </c>
      <c r="AO260" s="1">
        <v>-0.49880000000000002</v>
      </c>
      <c r="AP260" s="1">
        <v>-0.88019999999999998</v>
      </c>
      <c r="AQ260" s="1">
        <v>-7.5999999999999998E-2</v>
      </c>
      <c r="AR260" s="1">
        <v>-0.3271</v>
      </c>
      <c r="AS260" s="1">
        <v>0.1208</v>
      </c>
      <c r="AT260" s="1">
        <v>-0.9345</v>
      </c>
      <c r="AU260" s="1">
        <v>-0.83330000000000004</v>
      </c>
      <c r="AV260" s="1">
        <v>-0.50690000000000002</v>
      </c>
      <c r="AW260" s="1">
        <v>-0.77300000000000002</v>
      </c>
      <c r="AX260" s="1">
        <v>-1.1841999999999999</v>
      </c>
      <c r="AY260" s="1">
        <v>0.5776</v>
      </c>
      <c r="AZ260" s="1">
        <v>-0.1449</v>
      </c>
      <c r="BA260" s="1">
        <v>0.1113</v>
      </c>
      <c r="BB260" s="1">
        <v>-0.41389999999999999</v>
      </c>
      <c r="BC260" s="1">
        <v>-7.9399999999999998E-2</v>
      </c>
      <c r="BD260" s="1">
        <v>-0.87819999999999998</v>
      </c>
      <c r="BE260" s="1">
        <v>-0.52980000000000005</v>
      </c>
      <c r="BF260" s="1">
        <v>0.22500000000000001</v>
      </c>
      <c r="BG260" s="1">
        <v>-2.7199999999999998E-2</v>
      </c>
      <c r="BH260" s="1">
        <v>0</v>
      </c>
      <c r="BI260" s="1">
        <v>3.4599999999999999E-2</v>
      </c>
      <c r="BJ260" s="1">
        <v>-0.9345</v>
      </c>
      <c r="BK260" s="1">
        <v>-0.99629999999999996</v>
      </c>
      <c r="BL260" s="1">
        <v>0</v>
      </c>
      <c r="BM260" s="1">
        <v>0.22140000000000001</v>
      </c>
      <c r="BN260" s="1">
        <v>0.1681</v>
      </c>
      <c r="BO260" s="1">
        <v>-7.3300000000000004E-2</v>
      </c>
      <c r="BP260" s="1">
        <v>-2.2238000000000002</v>
      </c>
      <c r="BQ260" s="1">
        <v>1.0064</v>
      </c>
      <c r="BR260" s="1">
        <v>0.19470000000000001</v>
      </c>
      <c r="BS260" s="1">
        <v>-0.31559999999999999</v>
      </c>
      <c r="BT260" s="1">
        <v>0</v>
      </c>
      <c r="BU260" s="1">
        <v>-0.50080000000000002</v>
      </c>
      <c r="BV260" s="1">
        <v>0</v>
      </c>
      <c r="BW260" s="1">
        <v>-8.77E-2</v>
      </c>
      <c r="BX260" s="1">
        <v>-0.78169999999999995</v>
      </c>
      <c r="BY260" s="1">
        <v>0.1411</v>
      </c>
      <c r="BZ260" s="1">
        <v>-0.4259</v>
      </c>
      <c r="CA260" s="1">
        <v>0</v>
      </c>
      <c r="CB260" s="1">
        <v>-0.2447</v>
      </c>
      <c r="CC260" s="1">
        <v>-0.57469999999999999</v>
      </c>
      <c r="CD260" s="1">
        <v>0.1225</v>
      </c>
      <c r="CE260" s="1">
        <v>-0.1043</v>
      </c>
      <c r="CF260" s="1">
        <v>-0.92210000000000003</v>
      </c>
      <c r="CG260" s="1">
        <v>5.8999999999999997E-2</v>
      </c>
      <c r="CH260" s="1">
        <v>-0.26400000000000001</v>
      </c>
      <c r="CI260" s="1">
        <v>-0.24460000000000001</v>
      </c>
      <c r="CJ260" s="1">
        <v>-0.9103</v>
      </c>
      <c r="CK260" s="1">
        <v>-1.3888</v>
      </c>
      <c r="CL260" s="1">
        <v>-0.21970000000000001</v>
      </c>
      <c r="CM260" s="1">
        <v>-0.1084</v>
      </c>
      <c r="CN260" s="1">
        <v>-0.47289999999999999</v>
      </c>
      <c r="CO260" s="1">
        <v>-0.2772</v>
      </c>
      <c r="CP260" s="1">
        <v>-0.19370000000000001</v>
      </c>
      <c r="CQ260" s="1">
        <v>-0.5504</v>
      </c>
      <c r="CR260" s="1">
        <v>-4.7699999999999999E-2</v>
      </c>
      <c r="CS260" s="1">
        <v>-1.1568000000000001</v>
      </c>
      <c r="CT260" s="1">
        <v>-0.161</v>
      </c>
      <c r="CU260" s="1">
        <v>-0.29609999999999997</v>
      </c>
      <c r="CV260" s="1">
        <v>-0.6079</v>
      </c>
      <c r="CW260" s="1">
        <v>-1.9486000000000001</v>
      </c>
      <c r="CX260" s="1">
        <v>0.68959999999999999</v>
      </c>
      <c r="CY260" s="1">
        <v>-0.1547</v>
      </c>
      <c r="CZ260" s="1">
        <v>-0.307</v>
      </c>
      <c r="DA260" s="1">
        <v>-1.0049999999999999</v>
      </c>
      <c r="DB260" s="1">
        <v>-0.3004</v>
      </c>
      <c r="DC260" s="1">
        <v>-2.2635000000000001</v>
      </c>
      <c r="DD260" s="1">
        <v>0.51380000000000003</v>
      </c>
      <c r="DE260" s="1">
        <v>-0.53759999999999997</v>
      </c>
      <c r="DF260" s="1">
        <v>0.29430000000000001</v>
      </c>
      <c r="DG260" s="1">
        <v>-0.27579999999999999</v>
      </c>
      <c r="DH260" s="1">
        <v>-0.4148</v>
      </c>
      <c r="DI260" s="1">
        <v>0.28999999999999998</v>
      </c>
      <c r="DJ260" s="1">
        <v>-0.77590000000000003</v>
      </c>
      <c r="DK260" s="1">
        <v>-0.71319999999999995</v>
      </c>
      <c r="DL260" s="1">
        <v>-0.59850000000000003</v>
      </c>
      <c r="DM260" s="1">
        <v>-0.87680000000000002</v>
      </c>
      <c r="DN260" s="1">
        <v>-1.3091999999999999</v>
      </c>
      <c r="DO260" s="1">
        <v>-0.6502</v>
      </c>
      <c r="DP260" s="1">
        <v>-3.1324999999999998</v>
      </c>
      <c r="DQ260" s="1">
        <v>-0.29249999999999998</v>
      </c>
      <c r="DR260" s="1">
        <v>3.8399999999999997E-2</v>
      </c>
      <c r="DS260" s="1">
        <v>0.40960000000000002</v>
      </c>
      <c r="DT260" s="1">
        <v>-1.5476000000000001</v>
      </c>
      <c r="DU260" s="1">
        <v>-1.8552999999999999</v>
      </c>
      <c r="DV260" s="1">
        <v>-0.76449999999999996</v>
      </c>
      <c r="DW260" s="1">
        <v>-1.0075000000000001</v>
      </c>
      <c r="DX260" s="1">
        <v>1.1341000000000001</v>
      </c>
      <c r="DY260" s="1">
        <v>-1.0182</v>
      </c>
      <c r="DZ260" s="1">
        <v>0.1547</v>
      </c>
      <c r="EA260" s="1">
        <v>-1.9638</v>
      </c>
      <c r="EB260" s="1">
        <v>-0.98980000000000001</v>
      </c>
      <c r="EC260" s="1">
        <v>-1.7543</v>
      </c>
      <c r="GI260" s="1">
        <v>2.1067999999999998</v>
      </c>
      <c r="HA260" s="1" t="str">
        <f t="shared" si="8"/>
        <v>2018</v>
      </c>
      <c r="HB260" s="1" t="str">
        <f t="shared" si="9"/>
        <v>07</v>
      </c>
    </row>
    <row r="261" spans="1:210">
      <c r="A261" s="3" t="s">
        <v>9</v>
      </c>
      <c r="B261" s="3"/>
      <c r="C261" s="3" t="s">
        <v>3580</v>
      </c>
      <c r="E261" s="1" t="s">
        <v>460</v>
      </c>
      <c r="F261" s="1">
        <v>-0.14169999999999999</v>
      </c>
      <c r="G261" s="1">
        <v>-0.86050000000000004</v>
      </c>
      <c r="H261" s="1">
        <v>-0.57179999999999997</v>
      </c>
      <c r="I261" s="1">
        <v>-0.45660000000000001</v>
      </c>
      <c r="J261" s="1">
        <v>-0.77359999999999995</v>
      </c>
      <c r="K261" s="1">
        <v>-0.51160000000000005</v>
      </c>
      <c r="L261" s="1">
        <v>-0.49309999999999998</v>
      </c>
      <c r="M261" s="1">
        <v>-1.3371</v>
      </c>
      <c r="N261" s="1">
        <v>-1.3734</v>
      </c>
      <c r="O261" s="1">
        <v>-0.48580000000000001</v>
      </c>
      <c r="P261" s="1">
        <v>-0.1188</v>
      </c>
      <c r="Q261" s="1">
        <v>-1.3015000000000001</v>
      </c>
      <c r="R261" s="1">
        <v>-0.63770000000000004</v>
      </c>
      <c r="S261" s="1">
        <v>-0.4642</v>
      </c>
      <c r="T261" s="1">
        <v>-0.24360000000000001</v>
      </c>
      <c r="U261" s="1">
        <v>-0.34570000000000001</v>
      </c>
      <c r="V261" s="1">
        <v>-0.87549999999999994</v>
      </c>
      <c r="W261" s="1">
        <v>-0.7883</v>
      </c>
      <c r="X261" s="1">
        <v>-0.94330000000000003</v>
      </c>
      <c r="Y261" s="1">
        <v>-7.6600000000000001E-2</v>
      </c>
      <c r="Z261" s="1">
        <v>8.1699999999999995E-2</v>
      </c>
      <c r="AA261" s="1">
        <v>-0.89800000000000002</v>
      </c>
      <c r="AB261" s="1">
        <v>0.2621</v>
      </c>
      <c r="AC261" s="1">
        <v>0.91390000000000005</v>
      </c>
      <c r="AD261" s="1">
        <v>-0.58540000000000003</v>
      </c>
      <c r="AE261" s="1">
        <v>-1.1418999999999999</v>
      </c>
      <c r="AF261" s="1">
        <v>-0.90649999999999997</v>
      </c>
      <c r="AG261" s="1">
        <v>0.3901</v>
      </c>
      <c r="AH261" s="1">
        <v>-0.70850000000000002</v>
      </c>
      <c r="AI261" s="1">
        <v>-0.12790000000000001</v>
      </c>
      <c r="AJ261" s="1">
        <v>-0.2054</v>
      </c>
      <c r="AK261" s="1">
        <v>0.3246</v>
      </c>
      <c r="AL261" s="1">
        <v>-0.58860000000000001</v>
      </c>
      <c r="AM261" s="1">
        <v>-1.6666000000000001</v>
      </c>
      <c r="AN261" s="1">
        <v>0</v>
      </c>
      <c r="AO261" s="1">
        <v>-0.65659999999999996</v>
      </c>
      <c r="AP261" s="1">
        <v>-1.3301000000000001</v>
      </c>
      <c r="AQ261" s="1">
        <v>0.379</v>
      </c>
      <c r="AR261" s="1">
        <v>-0.18990000000000001</v>
      </c>
      <c r="AS261" s="1">
        <v>0.31159999999999999</v>
      </c>
      <c r="AT261" s="1">
        <v>-0.69040000000000001</v>
      </c>
      <c r="AU261" s="1">
        <v>-1.2959000000000001</v>
      </c>
      <c r="AV261" s="1">
        <v>-1.3110999999999999</v>
      </c>
      <c r="AW261" s="1">
        <v>0.14000000000000001</v>
      </c>
      <c r="AX261" s="1">
        <v>-0.91</v>
      </c>
      <c r="AY261" s="1">
        <v>0.42370000000000002</v>
      </c>
      <c r="AZ261" s="1">
        <v>-0.255</v>
      </c>
      <c r="BA261" s="1">
        <v>0.22320000000000001</v>
      </c>
      <c r="BB261" s="1">
        <v>-0.64190000000000003</v>
      </c>
      <c r="BC261" s="1">
        <v>0</v>
      </c>
      <c r="BD261" s="1">
        <v>-0.28179999999999999</v>
      </c>
      <c r="BE261" s="1">
        <v>0</v>
      </c>
      <c r="BF261" s="1">
        <v>-0.58169999999999999</v>
      </c>
      <c r="BG261" s="1">
        <v>5.4899999999999997E-2</v>
      </c>
      <c r="BH261" s="1">
        <v>0</v>
      </c>
      <c r="BI261" s="1">
        <v>0.29010000000000002</v>
      </c>
      <c r="BJ261" s="1">
        <v>-0.1406</v>
      </c>
      <c r="BK261" s="1">
        <v>-0.29830000000000001</v>
      </c>
      <c r="BL261" s="1">
        <v>-0.34279999999999999</v>
      </c>
      <c r="BM261" s="1">
        <v>0.14660000000000001</v>
      </c>
      <c r="BN261" s="1">
        <v>-3.1232000000000002</v>
      </c>
      <c r="BO261" s="1">
        <v>1.4695</v>
      </c>
      <c r="BP261" s="1">
        <v>0.99839999999999995</v>
      </c>
      <c r="BQ261" s="1">
        <v>-0.71220000000000006</v>
      </c>
      <c r="BR261" s="1">
        <v>-0.8276</v>
      </c>
      <c r="BS261" s="1">
        <v>-0.25440000000000002</v>
      </c>
      <c r="BT261" s="1">
        <v>0.1331</v>
      </c>
      <c r="BU261" s="1">
        <v>2.8380000000000001</v>
      </c>
      <c r="BV261" s="1">
        <v>-0.70330000000000004</v>
      </c>
      <c r="BW261" s="1">
        <v>1.4351</v>
      </c>
      <c r="BX261" s="1">
        <v>2.5855999999999999</v>
      </c>
      <c r="BY261" s="1">
        <v>-1.4246000000000001</v>
      </c>
      <c r="BZ261" s="1">
        <v>-0.63859999999999995</v>
      </c>
      <c r="CA261" s="1">
        <v>-0.84119999999999995</v>
      </c>
      <c r="CB261" s="1">
        <v>-4.8899999999999999E-2</v>
      </c>
      <c r="CC261" s="1">
        <v>-0.36170000000000002</v>
      </c>
      <c r="CD261" s="1">
        <v>0.1221</v>
      </c>
      <c r="CE261" s="1">
        <v>1.4850000000000001</v>
      </c>
      <c r="CF261" s="1">
        <v>2.2587000000000002</v>
      </c>
      <c r="CG261" s="1">
        <v>-1.3883000000000001</v>
      </c>
      <c r="CH261" s="1">
        <v>-0.30940000000000001</v>
      </c>
      <c r="CI261" s="1">
        <v>-0.12189999999999999</v>
      </c>
      <c r="CJ261" s="1">
        <v>-0.86560000000000004</v>
      </c>
      <c r="CK261" s="1">
        <v>0.67269999999999996</v>
      </c>
      <c r="CL261" s="1">
        <v>-0.2006</v>
      </c>
      <c r="CM261" s="1">
        <v>0.46060000000000001</v>
      </c>
      <c r="CN261" s="1">
        <v>1.3125</v>
      </c>
      <c r="CO261" s="1">
        <v>0.31979999999999997</v>
      </c>
      <c r="CP261" s="1">
        <v>-0.1986</v>
      </c>
      <c r="CQ261" s="1">
        <v>-0.36809999999999998</v>
      </c>
      <c r="CR261" s="1">
        <v>-0.3362</v>
      </c>
      <c r="CS261" s="1">
        <v>-0.23549999999999999</v>
      </c>
      <c r="CT261" s="1">
        <v>0.80940000000000001</v>
      </c>
      <c r="CU261" s="1">
        <v>-1.3793</v>
      </c>
      <c r="CV261" s="1">
        <v>1.5814999999999999</v>
      </c>
      <c r="CW261" s="1">
        <v>-1.9157</v>
      </c>
      <c r="CX261" s="1">
        <v>0.79049999999999998</v>
      </c>
      <c r="CY261" s="1">
        <v>0.62139999999999995</v>
      </c>
      <c r="CZ261" s="1">
        <v>-0.25609999999999999</v>
      </c>
      <c r="DA261" s="1">
        <v>-1.012</v>
      </c>
      <c r="DB261" s="1">
        <v>-1.5</v>
      </c>
      <c r="DC261" s="1">
        <v>-1.0947</v>
      </c>
      <c r="DD261" s="1">
        <v>0.1915</v>
      </c>
      <c r="DE261" s="1">
        <v>-0.44030000000000002</v>
      </c>
      <c r="DF261" s="1">
        <v>8.5999999999999993E-2</v>
      </c>
      <c r="DG261" s="1">
        <v>-0.2288</v>
      </c>
      <c r="DH261" s="1">
        <v>0.82499999999999996</v>
      </c>
      <c r="DI261" s="1">
        <v>0.35659999999999997</v>
      </c>
      <c r="DJ261" s="1">
        <v>0.78169999999999995</v>
      </c>
      <c r="DK261" s="1">
        <v>1.3097000000000001</v>
      </c>
      <c r="DL261" s="1">
        <v>0.90029999999999999</v>
      </c>
      <c r="DM261" s="1">
        <v>0.6573</v>
      </c>
      <c r="DN261" s="1">
        <v>-0.91059999999999997</v>
      </c>
      <c r="DO261" s="1">
        <v>-0.46650000000000003</v>
      </c>
      <c r="DP261" s="1">
        <v>-3.0931999999999999</v>
      </c>
      <c r="DQ261" s="1">
        <v>-0.24490000000000001</v>
      </c>
      <c r="DR261" s="1">
        <v>0.3286</v>
      </c>
      <c r="DS261" s="1">
        <v>0.1028</v>
      </c>
      <c r="DT261" s="1">
        <v>-0.10150000000000001</v>
      </c>
      <c r="DU261" s="1">
        <v>-1.5274000000000001</v>
      </c>
      <c r="DV261" s="1">
        <v>-0.45939999999999998</v>
      </c>
      <c r="DW261" s="1">
        <v>-0.40920000000000001</v>
      </c>
      <c r="DX261" s="1">
        <v>-0.29409999999999997</v>
      </c>
      <c r="DY261" s="1">
        <v>0.59330000000000005</v>
      </c>
      <c r="DZ261" s="1">
        <v>-5.2200000000000003E-2</v>
      </c>
      <c r="EA261" s="1">
        <v>-0.24299999999999999</v>
      </c>
      <c r="EB261" s="1">
        <v>-1.0299</v>
      </c>
      <c r="EC261" s="1">
        <v>-1.3209</v>
      </c>
      <c r="GI261" s="1">
        <v>1.3310999999999999</v>
      </c>
      <c r="HA261" s="1" t="str">
        <f t="shared" si="8"/>
        <v>2018</v>
      </c>
      <c r="HB261" s="1" t="str">
        <f t="shared" si="9"/>
        <v>07</v>
      </c>
    </row>
    <row r="262" spans="1:210">
      <c r="A262" s="3" t="s">
        <v>9</v>
      </c>
      <c r="B262" s="3"/>
      <c r="C262" s="3" t="s">
        <v>3581</v>
      </c>
      <c r="E262" s="1" t="s">
        <v>461</v>
      </c>
      <c r="F262" s="1">
        <v>-0.21210000000000001</v>
      </c>
      <c r="G262" s="1">
        <v>-0.94779999999999998</v>
      </c>
      <c r="H262" s="1">
        <v>-1.153</v>
      </c>
      <c r="I262" s="1">
        <v>-0.86199999999999999</v>
      </c>
      <c r="J262" s="1">
        <v>-0.49009999999999998</v>
      </c>
      <c r="K262" s="1">
        <v>-0.34160000000000001</v>
      </c>
      <c r="L262" s="1">
        <v>-0.57050000000000001</v>
      </c>
      <c r="M262" s="1">
        <v>-1.2476</v>
      </c>
      <c r="N262" s="1">
        <v>-0.50649999999999995</v>
      </c>
      <c r="O262" s="1">
        <v>-6.9500000000000006E-2</v>
      </c>
      <c r="P262" s="1">
        <v>-2.4245999999999999</v>
      </c>
      <c r="Q262" s="1">
        <v>-0.21240000000000001</v>
      </c>
      <c r="R262" s="1">
        <v>-0.50800000000000001</v>
      </c>
      <c r="S262" s="1">
        <v>-0.51929999999999998</v>
      </c>
      <c r="T262" s="1">
        <v>-1.3703000000000001</v>
      </c>
      <c r="U262" s="1">
        <v>-1.4704999999999999</v>
      </c>
      <c r="V262" s="1">
        <v>-1.7665999999999999</v>
      </c>
      <c r="W262" s="1">
        <v>-0.71209999999999996</v>
      </c>
      <c r="X262" s="1">
        <v>-3.0158</v>
      </c>
      <c r="Y262" s="1">
        <v>-0.66749999999999998</v>
      </c>
      <c r="Z262" s="1">
        <v>0.1633</v>
      </c>
      <c r="AA262" s="1">
        <v>-3.5369000000000002</v>
      </c>
      <c r="AB262" s="1">
        <v>1.8205</v>
      </c>
      <c r="AC262" s="1">
        <v>-0.21390000000000001</v>
      </c>
      <c r="AD262" s="1">
        <v>-1.8766</v>
      </c>
      <c r="AE262" s="1">
        <v>-2.1381000000000001</v>
      </c>
      <c r="AF262" s="1">
        <v>-3.7454999999999998</v>
      </c>
      <c r="AG262" s="1">
        <v>2.0644999999999998</v>
      </c>
      <c r="AH262" s="1">
        <v>-1.3197000000000001</v>
      </c>
      <c r="AI262" s="1">
        <v>-1.1819</v>
      </c>
      <c r="AJ262" s="1">
        <v>6.88E-2</v>
      </c>
      <c r="AK262" s="1">
        <v>-9.2200000000000004E-2</v>
      </c>
      <c r="AL262" s="1">
        <v>-0.96150000000000002</v>
      </c>
      <c r="AM262" s="1">
        <v>-2.0133999999999999</v>
      </c>
      <c r="AN262" s="1">
        <v>-0.31269999999999998</v>
      </c>
      <c r="AO262" s="1">
        <v>-0.15459999999999999</v>
      </c>
      <c r="AP262" s="1">
        <v>-0.35730000000000001</v>
      </c>
      <c r="AQ262" s="1">
        <v>-0.30180000000000001</v>
      </c>
      <c r="AR262" s="1">
        <v>-1.5186999999999999</v>
      </c>
      <c r="AS262" s="1">
        <v>-1.7734000000000001</v>
      </c>
      <c r="AT262" s="1">
        <v>0.4602</v>
      </c>
      <c r="AU262" s="1">
        <v>-0.75849999999999995</v>
      </c>
      <c r="AV262" s="1">
        <v>-0.45350000000000001</v>
      </c>
      <c r="AW262" s="1">
        <v>-0.62539999999999996</v>
      </c>
      <c r="AX262" s="1">
        <v>-3.7652000000000001</v>
      </c>
      <c r="AY262" s="1">
        <v>2.0322</v>
      </c>
      <c r="AZ262" s="1">
        <v>-0.57489999999999997</v>
      </c>
      <c r="BA262" s="1">
        <v>-0.441</v>
      </c>
      <c r="BB262" s="1">
        <v>-1.9047000000000001</v>
      </c>
      <c r="BC262" s="1">
        <v>0.40029999999999999</v>
      </c>
      <c r="BD262" s="1">
        <v>0.2011</v>
      </c>
      <c r="BE262" s="1">
        <v>-0.52659999999999996</v>
      </c>
      <c r="BF262" s="1">
        <v>0.48620000000000002</v>
      </c>
      <c r="BG262" s="1">
        <v>-0.27510000000000001</v>
      </c>
      <c r="BH262" s="1">
        <v>0.2888</v>
      </c>
      <c r="BI262" s="1">
        <v>-1.7818000000000001</v>
      </c>
      <c r="BJ262" s="1">
        <v>0.70169999999999999</v>
      </c>
      <c r="BK262" s="1">
        <v>-0.74370000000000003</v>
      </c>
      <c r="BL262" s="1">
        <v>-0.45660000000000001</v>
      </c>
      <c r="BM262" s="1">
        <v>7.3200000000000001E-2</v>
      </c>
      <c r="BN262" s="1">
        <v>0</v>
      </c>
      <c r="BO262" s="1">
        <v>-0.14549999999999999</v>
      </c>
      <c r="BP262" s="1">
        <v>0.26579999999999998</v>
      </c>
      <c r="BQ262" s="1">
        <v>-0.2147</v>
      </c>
      <c r="BR262" s="1">
        <v>0.58699999999999997</v>
      </c>
      <c r="BS262" s="1">
        <v>-0.70009999999999994</v>
      </c>
      <c r="BT262" s="1">
        <v>0</v>
      </c>
      <c r="BU262" s="1">
        <v>0.16439999999999999</v>
      </c>
      <c r="BV262" s="1">
        <v>-0.495</v>
      </c>
      <c r="BW262" s="1">
        <v>1.1998</v>
      </c>
      <c r="BX262" s="1">
        <v>1.8365</v>
      </c>
      <c r="BY262" s="1">
        <v>-0.85019999999999996</v>
      </c>
      <c r="BZ262" s="1">
        <v>0.2666</v>
      </c>
      <c r="CA262" s="1">
        <v>0.9577</v>
      </c>
      <c r="CB262" s="1">
        <v>-0.87929999999999997</v>
      </c>
      <c r="CC262" s="1">
        <v>-0.86950000000000005</v>
      </c>
      <c r="CD262" s="1">
        <v>0.24390000000000001</v>
      </c>
      <c r="CE262" s="1">
        <v>1.1479999999999999</v>
      </c>
      <c r="CF262" s="1">
        <v>1.4307000000000001</v>
      </c>
      <c r="CG262" s="1">
        <v>-1.1918</v>
      </c>
      <c r="CH262" s="1">
        <v>-0.3987</v>
      </c>
      <c r="CI262" s="1">
        <v>0.12180000000000001</v>
      </c>
      <c r="CJ262" s="1">
        <v>-0.91569999999999996</v>
      </c>
      <c r="CK262" s="1">
        <v>0.24390000000000001</v>
      </c>
      <c r="CL262" s="1">
        <v>-1.9699999999999999E-2</v>
      </c>
      <c r="CM262" s="1">
        <v>0.497</v>
      </c>
      <c r="CN262" s="1">
        <v>0.93520000000000003</v>
      </c>
      <c r="CO262" s="1">
        <v>0.2717</v>
      </c>
      <c r="CP262" s="1">
        <v>-2.3405999999999998</v>
      </c>
      <c r="CQ262" s="1">
        <v>-0.36899999999999999</v>
      </c>
      <c r="CR262" s="1">
        <v>4.7800000000000002E-2</v>
      </c>
      <c r="CS262" s="1">
        <v>-0.93940000000000001</v>
      </c>
      <c r="CT262" s="1">
        <v>-1.0259</v>
      </c>
      <c r="CU262" s="1">
        <v>0.39369999999999999</v>
      </c>
      <c r="CV262" s="1">
        <v>-1.0835999999999999</v>
      </c>
      <c r="CW262" s="1">
        <v>-1.7299</v>
      </c>
      <c r="CX262" s="1">
        <v>0.69099999999999995</v>
      </c>
      <c r="CY262" s="1">
        <v>0.15459999999999999</v>
      </c>
      <c r="CZ262" s="1">
        <v>-0.5615</v>
      </c>
      <c r="DA262" s="1">
        <v>-0.76190000000000002</v>
      </c>
      <c r="DB262" s="1">
        <v>-0.39839999999999998</v>
      </c>
      <c r="DC262" s="1">
        <v>-1.3411</v>
      </c>
      <c r="DD262" s="1">
        <v>-6.3600000000000004E-2</v>
      </c>
      <c r="DE262" s="1">
        <v>-1.169</v>
      </c>
      <c r="DF262" s="1">
        <v>-0.21940000000000001</v>
      </c>
      <c r="DG262" s="1">
        <v>-5.2200000000000003E-2</v>
      </c>
      <c r="DH262" s="1">
        <v>1.1617999999999999</v>
      </c>
      <c r="DI262" s="1">
        <v>0.2014</v>
      </c>
      <c r="DJ262" s="1">
        <v>1.1644000000000001</v>
      </c>
      <c r="DK262" s="1">
        <v>1.3698999999999999</v>
      </c>
      <c r="DL262" s="1">
        <v>1.1155999999999999</v>
      </c>
      <c r="DM262" s="1">
        <v>0.14169999999999999</v>
      </c>
      <c r="DN262" s="1">
        <v>-0.80489999999999995</v>
      </c>
      <c r="DO262" s="1">
        <v>-0.37190000000000001</v>
      </c>
      <c r="DP262" s="1">
        <v>-3.2334999999999998</v>
      </c>
      <c r="DQ262" s="1">
        <v>-0.2949</v>
      </c>
      <c r="DR262" s="1">
        <v>0.13569999999999999</v>
      </c>
      <c r="DS262" s="1">
        <v>4.7899999999999998E-2</v>
      </c>
      <c r="DT262" s="1">
        <v>-0.7056</v>
      </c>
      <c r="DU262" s="1">
        <v>-2.1387</v>
      </c>
      <c r="DV262" s="1">
        <v>-0.81210000000000004</v>
      </c>
      <c r="DW262" s="1">
        <v>-1.0736000000000001</v>
      </c>
      <c r="DX262" s="1">
        <v>-0.14660000000000001</v>
      </c>
      <c r="DY262" s="1">
        <v>-1.3368</v>
      </c>
      <c r="DZ262" s="1">
        <v>-0.94930000000000003</v>
      </c>
      <c r="EA262" s="1">
        <v>4.2599999999999999E-2</v>
      </c>
      <c r="EB262" s="1">
        <v>-0.82630000000000003</v>
      </c>
      <c r="EC262" s="1">
        <v>-1.2278</v>
      </c>
      <c r="GI262" s="1">
        <v>0.15759999999999999</v>
      </c>
      <c r="HA262" s="1" t="str">
        <f t="shared" si="8"/>
        <v>2018</v>
      </c>
      <c r="HB262" s="1" t="str">
        <f t="shared" si="9"/>
        <v>07</v>
      </c>
    </row>
    <row r="263" spans="1:210">
      <c r="A263" s="3" t="s">
        <v>9</v>
      </c>
      <c r="B263" s="3"/>
      <c r="C263" s="3" t="s">
        <v>3582</v>
      </c>
      <c r="E263" s="1" t="s">
        <v>462</v>
      </c>
      <c r="F263" s="1">
        <v>-0.15579999999999999</v>
      </c>
      <c r="G263" s="1">
        <v>-0.50229999999999997</v>
      </c>
      <c r="H263" s="1">
        <v>9.6199999999999994E-2</v>
      </c>
      <c r="I263" s="1">
        <v>-0.2737</v>
      </c>
      <c r="J263" s="1">
        <v>-0.64670000000000005</v>
      </c>
      <c r="K263" s="1">
        <v>-0.51339999999999997</v>
      </c>
      <c r="L263" s="1">
        <v>-0.45710000000000001</v>
      </c>
      <c r="M263" s="1">
        <v>-1.2669999999999999</v>
      </c>
      <c r="N263" s="1">
        <v>-0.40379999999999999</v>
      </c>
      <c r="O263" s="1">
        <v>0.55710000000000004</v>
      </c>
      <c r="P263" s="1">
        <v>0.85360000000000003</v>
      </c>
      <c r="Q263" s="1">
        <v>-0.98309999999999997</v>
      </c>
      <c r="R263" s="1">
        <v>-0.3095</v>
      </c>
      <c r="S263" s="1">
        <v>1.7999999999999999E-2</v>
      </c>
      <c r="T263" s="1">
        <v>0.50280000000000002</v>
      </c>
      <c r="U263" s="1">
        <v>0.28710000000000002</v>
      </c>
      <c r="V263" s="1">
        <v>-0.42509999999999998</v>
      </c>
      <c r="W263" s="1">
        <v>-0.53759999999999997</v>
      </c>
      <c r="X263" s="1">
        <v>-0.81159999999999999</v>
      </c>
      <c r="Y263" s="1">
        <v>-0.13150000000000001</v>
      </c>
      <c r="Z263" s="1">
        <v>-8.0799999999999997E-2</v>
      </c>
      <c r="AA263" s="1">
        <v>-8.4900000000000003E-2</v>
      </c>
      <c r="AB263" s="1">
        <v>-0.25309999999999999</v>
      </c>
      <c r="AC263" s="1">
        <v>0.215</v>
      </c>
      <c r="AD263" s="1">
        <v>0.2747</v>
      </c>
      <c r="AE263" s="1">
        <v>0.6734</v>
      </c>
      <c r="AF263" s="1">
        <v>-7.4700000000000003E-2</v>
      </c>
      <c r="AG263" s="1">
        <v>-0.18840000000000001</v>
      </c>
      <c r="AH263" s="1">
        <v>-0.30730000000000002</v>
      </c>
      <c r="AI263" s="1">
        <v>-0.46189999999999998</v>
      </c>
      <c r="AJ263" s="1">
        <v>0</v>
      </c>
      <c r="AK263" s="1">
        <v>-0.92249999999999999</v>
      </c>
      <c r="AL263" s="1">
        <v>-7.4700000000000003E-2</v>
      </c>
      <c r="AM263" s="1">
        <v>-1.0168999999999999</v>
      </c>
      <c r="AN263" s="1">
        <v>0.223</v>
      </c>
      <c r="AO263" s="1">
        <v>0.2316</v>
      </c>
      <c r="AP263" s="1">
        <v>8.8999999999999996E-2</v>
      </c>
      <c r="AQ263" s="1">
        <v>-0.60460000000000003</v>
      </c>
      <c r="AR263" s="1">
        <v>-9.5600000000000004E-2</v>
      </c>
      <c r="AS263" s="1">
        <v>-0.189</v>
      </c>
      <c r="AT263" s="1">
        <v>-0.57140000000000002</v>
      </c>
      <c r="AU263" s="1">
        <v>-0.16950000000000001</v>
      </c>
      <c r="AV263" s="1">
        <v>-0.3916</v>
      </c>
      <c r="AW263" s="1">
        <v>-0.76119999999999999</v>
      </c>
      <c r="AX263" s="1">
        <v>0.19520000000000001</v>
      </c>
      <c r="AY263" s="1">
        <v>-0.13600000000000001</v>
      </c>
      <c r="AZ263" s="1">
        <v>-0.215</v>
      </c>
      <c r="BA263" s="1">
        <v>0.54879999999999995</v>
      </c>
      <c r="BB263" s="1">
        <v>-0.72850000000000004</v>
      </c>
      <c r="BC263" s="1">
        <v>0</v>
      </c>
      <c r="BD263" s="1">
        <v>0.52200000000000002</v>
      </c>
      <c r="BE263" s="1">
        <v>0.77110000000000001</v>
      </c>
      <c r="BF263" s="1">
        <v>0.2266</v>
      </c>
      <c r="BG263" s="1">
        <v>8.4099999999999994E-2</v>
      </c>
      <c r="BH263" s="1">
        <v>7.1400000000000005E-2</v>
      </c>
      <c r="BI263" s="1">
        <v>0.74819999999999998</v>
      </c>
      <c r="BJ263" s="1">
        <v>-0.96809999999999996</v>
      </c>
      <c r="BK263" s="1">
        <v>-0.14899999999999999</v>
      </c>
      <c r="BL263" s="1">
        <v>0.11409999999999999</v>
      </c>
      <c r="BM263" s="1">
        <v>-0.36680000000000001</v>
      </c>
      <c r="BN263" s="1">
        <v>2.8199999999999999E-2</v>
      </c>
      <c r="BO263" s="1">
        <v>-0.29110000000000003</v>
      </c>
      <c r="BP263" s="1">
        <v>-1.5577000000000001</v>
      </c>
      <c r="BQ263" s="1">
        <v>0.501</v>
      </c>
      <c r="BR263" s="1">
        <v>-0.34060000000000001</v>
      </c>
      <c r="BS263" s="1">
        <v>-0.32440000000000002</v>
      </c>
      <c r="BT263" s="1">
        <v>-0.26350000000000001</v>
      </c>
      <c r="BU263" s="1">
        <v>-0.995</v>
      </c>
      <c r="BV263" s="1">
        <v>-0.57820000000000005</v>
      </c>
      <c r="BW263" s="1">
        <v>-0.70250000000000001</v>
      </c>
      <c r="BX263" s="1">
        <v>-1.3351</v>
      </c>
      <c r="BY263" s="1">
        <v>0.42620000000000002</v>
      </c>
      <c r="BZ263" s="1">
        <v>-0.52929999999999999</v>
      </c>
      <c r="CA263" s="1">
        <v>-0.49940000000000001</v>
      </c>
      <c r="CB263" s="1">
        <v>-4.9200000000000001E-2</v>
      </c>
      <c r="CC263" s="1">
        <v>-0.2215</v>
      </c>
      <c r="CD263" s="1">
        <v>-0.6038</v>
      </c>
      <c r="CE263" s="1">
        <v>-0.5071</v>
      </c>
      <c r="CF263" s="1">
        <v>-1.8298000000000001</v>
      </c>
      <c r="CG263" s="1">
        <v>0.34860000000000002</v>
      </c>
      <c r="CH263" s="1">
        <v>-4.4600000000000001E-2</v>
      </c>
      <c r="CI263" s="1">
        <v>-0.18110000000000001</v>
      </c>
      <c r="CJ263" s="1">
        <v>-0.23250000000000001</v>
      </c>
      <c r="CK263" s="1">
        <v>-0.24490000000000001</v>
      </c>
      <c r="CL263" s="1">
        <v>-0.29980000000000001</v>
      </c>
      <c r="CM263" s="1">
        <v>-0.64410000000000001</v>
      </c>
      <c r="CN263" s="1">
        <v>-0.80520000000000003</v>
      </c>
      <c r="CO263" s="1">
        <v>-0.76659999999999995</v>
      </c>
      <c r="CP263" s="1">
        <v>-0.1515</v>
      </c>
      <c r="CQ263" s="1">
        <v>0.18629999999999999</v>
      </c>
      <c r="CR263" s="1">
        <v>-0.71630000000000005</v>
      </c>
      <c r="CS263" s="1">
        <v>-0.47299999999999998</v>
      </c>
      <c r="CT263" s="1">
        <v>-0.439</v>
      </c>
      <c r="CU263" s="1">
        <v>-0.63470000000000004</v>
      </c>
      <c r="CV263" s="1">
        <v>0.18240000000000001</v>
      </c>
      <c r="CW263" s="1">
        <v>-1.4416</v>
      </c>
      <c r="CX263" s="1">
        <v>0.34549999999999997</v>
      </c>
      <c r="CY263" s="1">
        <v>-0.15429999999999999</v>
      </c>
      <c r="CZ263" s="1">
        <v>-0.92110000000000003</v>
      </c>
      <c r="DA263" s="1">
        <v>-0.95509999999999995</v>
      </c>
      <c r="DB263" s="1">
        <v>-2.0286</v>
      </c>
      <c r="DC263" s="1">
        <v>-0.2092</v>
      </c>
      <c r="DD263" s="1">
        <v>-0.3795</v>
      </c>
      <c r="DE263" s="1">
        <v>-1.0279</v>
      </c>
      <c r="DF263" s="1">
        <v>0.1671</v>
      </c>
      <c r="DG263" s="1">
        <v>-0.32969999999999999</v>
      </c>
      <c r="DH263" s="1">
        <v>-0.5887</v>
      </c>
      <c r="DI263" s="1">
        <v>0.33300000000000002</v>
      </c>
      <c r="DJ263" s="1">
        <v>6.9599999999999995E-2</v>
      </c>
      <c r="DK263" s="1">
        <v>1.44E-2</v>
      </c>
      <c r="DL263" s="1">
        <v>-3.4700000000000002E-2</v>
      </c>
      <c r="DM263" s="1">
        <v>-0.36919999999999997</v>
      </c>
      <c r="DN263" s="1">
        <v>-1.0073000000000001</v>
      </c>
      <c r="DO263" s="1">
        <v>-0.42559999999999998</v>
      </c>
      <c r="DP263" s="1">
        <v>-1.9079999999999999</v>
      </c>
      <c r="DQ263" s="1">
        <v>4.9399999999999999E-2</v>
      </c>
      <c r="DR263" s="1">
        <v>0.62090000000000001</v>
      </c>
      <c r="DS263" s="1">
        <v>0.32729999999999998</v>
      </c>
      <c r="DT263" s="1">
        <v>-1.3923000000000001</v>
      </c>
      <c r="DU263" s="1">
        <v>-2.4262000000000001</v>
      </c>
      <c r="DV263" s="1">
        <v>-0.35930000000000001</v>
      </c>
      <c r="DW263" s="1">
        <v>0.15509999999999999</v>
      </c>
      <c r="DX263" s="1">
        <v>-0.87629999999999997</v>
      </c>
      <c r="DY263" s="1">
        <v>0.37790000000000001</v>
      </c>
      <c r="DZ263" s="1">
        <v>1.2372000000000001</v>
      </c>
      <c r="EA263" s="1">
        <v>-1.516</v>
      </c>
      <c r="EB263" s="1">
        <v>-1.2861</v>
      </c>
      <c r="EC263" s="1">
        <v>-1.0805</v>
      </c>
      <c r="GI263" s="1">
        <v>2.4397000000000002</v>
      </c>
      <c r="HA263" s="1" t="str">
        <f t="shared" si="8"/>
        <v>2018</v>
      </c>
      <c r="HB263" s="1" t="str">
        <f t="shared" si="9"/>
        <v>07</v>
      </c>
    </row>
    <row r="264" spans="1:210">
      <c r="A264" s="3" t="s">
        <v>9</v>
      </c>
      <c r="B264" s="3"/>
      <c r="C264" s="3" t="s">
        <v>3583</v>
      </c>
      <c r="E264" s="1" t="s">
        <v>3583</v>
      </c>
      <c r="F264" s="1">
        <v>-0.22819999999999999</v>
      </c>
      <c r="G264" s="1">
        <v>-0.82469999999999999</v>
      </c>
      <c r="H264" s="1">
        <v>-0.4446</v>
      </c>
      <c r="I264" s="1">
        <v>-0.16470000000000001</v>
      </c>
      <c r="J264" s="1">
        <v>-0.52780000000000005</v>
      </c>
      <c r="K264" s="1">
        <v>-0.90959999999999996</v>
      </c>
      <c r="L264" s="1">
        <v>-0.56899999999999995</v>
      </c>
      <c r="M264" s="1">
        <v>-1.2695000000000001</v>
      </c>
      <c r="N264" s="1">
        <v>-1.5561</v>
      </c>
      <c r="O264" s="1">
        <v>-0.32379999999999998</v>
      </c>
      <c r="P264" s="1">
        <v>1.5709</v>
      </c>
      <c r="Q264" s="1">
        <v>-0.49569999999999997</v>
      </c>
      <c r="R264" s="1">
        <v>-0.56869999999999998</v>
      </c>
      <c r="S264" s="1">
        <v>-0.55989999999999995</v>
      </c>
      <c r="T264" s="1">
        <v>0.67920000000000003</v>
      </c>
      <c r="U264" s="1">
        <v>1.1107</v>
      </c>
      <c r="V264" s="1">
        <v>-9.4100000000000003E-2</v>
      </c>
      <c r="W264" s="1">
        <v>-0.14510000000000001</v>
      </c>
      <c r="X264" s="1">
        <v>0.97399999999999998</v>
      </c>
      <c r="Y264" s="1">
        <v>-0.13189999999999999</v>
      </c>
      <c r="Z264" s="1">
        <v>0</v>
      </c>
      <c r="AA264" s="1">
        <v>1.2267999999999999</v>
      </c>
      <c r="AB264" s="1">
        <v>-0.76139999999999997</v>
      </c>
      <c r="AC264" s="1">
        <v>0.16070000000000001</v>
      </c>
      <c r="AD264" s="1">
        <v>0.88049999999999995</v>
      </c>
      <c r="AE264" s="1">
        <v>1.6835</v>
      </c>
      <c r="AF264" s="1">
        <v>1.2801</v>
      </c>
      <c r="AG264" s="1">
        <v>-0.69</v>
      </c>
      <c r="AH264" s="1">
        <v>0.40810000000000002</v>
      </c>
      <c r="AI264" s="1">
        <v>-0.46189999999999998</v>
      </c>
      <c r="AJ264" s="1">
        <v>-0.20730000000000001</v>
      </c>
      <c r="AK264" s="1">
        <v>-1.3474999999999999</v>
      </c>
      <c r="AL264" s="1">
        <v>0.14860000000000001</v>
      </c>
      <c r="AM264" s="1">
        <v>0.33889999999999998</v>
      </c>
      <c r="AN264" s="1">
        <v>0.40160000000000001</v>
      </c>
      <c r="AO264" s="1">
        <v>-0.23130000000000001</v>
      </c>
      <c r="AP264" s="1">
        <v>-1.1792</v>
      </c>
      <c r="AQ264" s="1">
        <v>-0.15179999999999999</v>
      </c>
      <c r="AR264" s="1">
        <v>0</v>
      </c>
      <c r="AS264" s="1">
        <v>0.84899999999999998</v>
      </c>
      <c r="AT264" s="1">
        <v>-1.0308999999999999</v>
      </c>
      <c r="AU264" s="1">
        <v>0.12670000000000001</v>
      </c>
      <c r="AV264" s="1">
        <v>0.62109999999999999</v>
      </c>
      <c r="AW264" s="1">
        <v>-1.3176000000000001</v>
      </c>
      <c r="AX264" s="1">
        <v>1.3763000000000001</v>
      </c>
      <c r="AY264" s="1">
        <v>-0.74570000000000003</v>
      </c>
      <c r="AZ264" s="1">
        <v>-0.1074</v>
      </c>
      <c r="BA264" s="1">
        <v>0.54700000000000004</v>
      </c>
      <c r="BB264" s="1">
        <v>-0.4042</v>
      </c>
      <c r="BC264" s="1">
        <v>-8.0500000000000002E-2</v>
      </c>
      <c r="BD264" s="1">
        <v>-0.75870000000000004</v>
      </c>
      <c r="BE264" s="1">
        <v>0.5242</v>
      </c>
      <c r="BF264" s="1">
        <v>0.45240000000000002</v>
      </c>
      <c r="BG264" s="1">
        <v>0</v>
      </c>
      <c r="BH264" s="1">
        <v>0</v>
      </c>
      <c r="BI264" s="1">
        <v>0.9335</v>
      </c>
      <c r="BJ264" s="1">
        <v>-1.3869</v>
      </c>
      <c r="BK264" s="1">
        <v>-0.81720000000000004</v>
      </c>
      <c r="BL264" s="1">
        <v>-0.45450000000000002</v>
      </c>
      <c r="BM264" s="1">
        <v>0.221</v>
      </c>
      <c r="BN264" s="1">
        <v>-8.43E-2</v>
      </c>
      <c r="BO264" s="1">
        <v>7.3200000000000001E-2</v>
      </c>
      <c r="BP264" s="1">
        <v>-2.3523999999999998</v>
      </c>
      <c r="BQ264" s="1">
        <v>0.92390000000000005</v>
      </c>
      <c r="BR264" s="1">
        <v>-0.19539999999999999</v>
      </c>
      <c r="BS264" s="1">
        <v>-0.1298</v>
      </c>
      <c r="BT264" s="1">
        <v>-0.26350000000000001</v>
      </c>
      <c r="BU264" s="1">
        <v>1.1843999999999999</v>
      </c>
      <c r="BV264" s="1">
        <v>-0.41420000000000001</v>
      </c>
      <c r="BW264" s="1">
        <v>0.2268</v>
      </c>
      <c r="BX264" s="1">
        <v>-5.0000000000000001E-4</v>
      </c>
      <c r="BY264" s="1">
        <v>-0.23730000000000001</v>
      </c>
      <c r="BZ264" s="1">
        <v>-0.37109999999999999</v>
      </c>
      <c r="CA264" s="1">
        <v>-0.11119999999999999</v>
      </c>
      <c r="CB264" s="1">
        <v>-0.44240000000000002</v>
      </c>
      <c r="CC264" s="1">
        <v>-0.22170000000000001</v>
      </c>
      <c r="CD264" s="1">
        <v>0</v>
      </c>
      <c r="CE264" s="1">
        <v>0.31690000000000002</v>
      </c>
      <c r="CF264" s="1">
        <v>-0.13109999999999999</v>
      </c>
      <c r="CG264" s="1">
        <v>-0.50439999999999996</v>
      </c>
      <c r="CH264" s="1">
        <v>4.4600000000000001E-2</v>
      </c>
      <c r="CI264" s="1">
        <v>-0.1207</v>
      </c>
      <c r="CJ264" s="1">
        <v>-0.32540000000000002</v>
      </c>
      <c r="CK264" s="1">
        <v>0.49230000000000002</v>
      </c>
      <c r="CL264" s="1">
        <v>-0.28199999999999997</v>
      </c>
      <c r="CM264" s="1">
        <v>-0.2369</v>
      </c>
      <c r="CN264" s="1">
        <v>4.7899999999999998E-2</v>
      </c>
      <c r="CO264" s="1">
        <v>-0.42720000000000002</v>
      </c>
      <c r="CP264" s="1">
        <v>5.04E-2</v>
      </c>
      <c r="CQ264" s="1">
        <v>-0.51129999999999998</v>
      </c>
      <c r="CR264" s="1">
        <v>0</v>
      </c>
      <c r="CS264" s="1">
        <v>-1.2177</v>
      </c>
      <c r="CT264" s="1">
        <v>-5.5199999999999999E-2</v>
      </c>
      <c r="CU264" s="1">
        <v>-0.24329999999999999</v>
      </c>
      <c r="CV264" s="1">
        <v>-0.1812</v>
      </c>
      <c r="CW264" s="1">
        <v>-1.4401999999999999</v>
      </c>
      <c r="CX264" s="1">
        <v>0.54500000000000004</v>
      </c>
      <c r="CY264" s="1">
        <v>5.1499999999999997E-2</v>
      </c>
      <c r="CZ264" s="1">
        <v>-0.3095</v>
      </c>
      <c r="DA264" s="1">
        <v>-1.0139</v>
      </c>
      <c r="DB264" s="1">
        <v>-0.60089999999999999</v>
      </c>
      <c r="DC264" s="1">
        <v>-3.0438999999999998</v>
      </c>
      <c r="DD264" s="1">
        <v>0.50819999999999999</v>
      </c>
      <c r="DE264" s="1">
        <v>-0.59050000000000002</v>
      </c>
      <c r="DF264" s="1">
        <v>0.2467</v>
      </c>
      <c r="DG264" s="1">
        <v>-0.4173</v>
      </c>
      <c r="DH264" s="1">
        <v>0.11219999999999999</v>
      </c>
      <c r="DI264" s="1">
        <v>0.1341</v>
      </c>
      <c r="DJ264" s="1">
        <v>0.65759999999999996</v>
      </c>
      <c r="DK264" s="1">
        <v>0.50429999999999997</v>
      </c>
      <c r="DL264" s="1">
        <v>0.3921</v>
      </c>
      <c r="DM264" s="1">
        <v>-0.29820000000000002</v>
      </c>
      <c r="DN264" s="1">
        <v>-1.2193000000000001</v>
      </c>
      <c r="DO264" s="1">
        <v>-0.46129999999999999</v>
      </c>
      <c r="DP264" s="1">
        <v>-2.0568</v>
      </c>
      <c r="DQ264" s="1">
        <v>-0.19739999999999999</v>
      </c>
      <c r="DR264" s="1">
        <v>0.23130000000000001</v>
      </c>
      <c r="DS264" s="1">
        <v>0.25259999999999999</v>
      </c>
      <c r="DT264" s="1">
        <v>-0.94430000000000003</v>
      </c>
      <c r="DU264" s="1">
        <v>-2.3809</v>
      </c>
      <c r="DV264" s="1">
        <v>-0.46510000000000001</v>
      </c>
      <c r="DW264" s="1">
        <v>-0.15459999999999999</v>
      </c>
      <c r="DX264" s="1">
        <v>-1.1707000000000001</v>
      </c>
      <c r="DY264" s="1">
        <v>-5.3400000000000003E-2</v>
      </c>
      <c r="DZ264" s="1">
        <v>1.4997</v>
      </c>
      <c r="EA264" s="1">
        <v>-0.95779999999999998</v>
      </c>
      <c r="EB264" s="1">
        <v>-1.1313</v>
      </c>
      <c r="EC264" s="1">
        <v>-1.6152</v>
      </c>
      <c r="GI264" s="1">
        <v>3.0882999999999998</v>
      </c>
      <c r="HA264" s="1" t="str">
        <f t="shared" si="8"/>
        <v>2018</v>
      </c>
      <c r="HB264" s="1" t="str">
        <f t="shared" si="9"/>
        <v>07</v>
      </c>
    </row>
    <row r="265" spans="1:210">
      <c r="A265" s="3" t="s">
        <v>9</v>
      </c>
      <c r="B265" s="3"/>
      <c r="C265" s="3" t="s">
        <v>3584</v>
      </c>
      <c r="E265" s="1" t="s">
        <v>463</v>
      </c>
      <c r="F265" s="1">
        <v>-0.16930000000000001</v>
      </c>
      <c r="G265" s="1">
        <v>-0.65429999999999999</v>
      </c>
      <c r="H265" s="1">
        <v>3.8899999999999997E-2</v>
      </c>
      <c r="I265" s="1">
        <v>-0.38579999999999998</v>
      </c>
      <c r="J265" s="1">
        <v>-0.49220000000000003</v>
      </c>
      <c r="K265" s="1">
        <v>-0.45660000000000001</v>
      </c>
      <c r="L265" s="1">
        <v>-0.45989999999999998</v>
      </c>
      <c r="M265" s="1">
        <v>-1.2199</v>
      </c>
      <c r="N265" s="1">
        <v>-1.1616</v>
      </c>
      <c r="O265" s="1">
        <v>-0.41820000000000002</v>
      </c>
      <c r="P265" s="1">
        <v>-0.24030000000000001</v>
      </c>
      <c r="Q265" s="1">
        <v>-0.21210000000000001</v>
      </c>
      <c r="R265" s="1">
        <v>-0.52080000000000004</v>
      </c>
      <c r="S265" s="1">
        <v>-0.47260000000000002</v>
      </c>
      <c r="T265" s="1">
        <v>7.0999999999999994E-2</v>
      </c>
      <c r="U265" s="1">
        <v>-0.32029999999999997</v>
      </c>
      <c r="V265" s="1">
        <v>-1.2609999999999999</v>
      </c>
      <c r="W265" s="1">
        <v>0.14599999999999999</v>
      </c>
      <c r="X265" s="1">
        <v>0.16200000000000001</v>
      </c>
      <c r="Y265" s="1">
        <v>-8.0100000000000005E-2</v>
      </c>
      <c r="Z265" s="1">
        <v>-8.0299999999999996E-2</v>
      </c>
      <c r="AA265" s="1">
        <v>-0.68100000000000005</v>
      </c>
      <c r="AB265" s="1">
        <v>0.25509999999999999</v>
      </c>
      <c r="AC265" s="1">
        <v>1.3940999999999999</v>
      </c>
      <c r="AD265" s="1">
        <v>0</v>
      </c>
      <c r="AE265" s="1">
        <v>0.33329999999999999</v>
      </c>
      <c r="AF265" s="1">
        <v>-0.67459999999999998</v>
      </c>
      <c r="AG265" s="1">
        <v>0.504</v>
      </c>
      <c r="AH265" s="1">
        <v>-0.70489999999999997</v>
      </c>
      <c r="AI265" s="1">
        <v>-0.37969999999999998</v>
      </c>
      <c r="AJ265" s="1">
        <v>-0.13780000000000001</v>
      </c>
      <c r="AK265" s="1">
        <v>-0.18759999999999999</v>
      </c>
      <c r="AL265" s="1">
        <v>-1.5418000000000001</v>
      </c>
      <c r="AM265" s="1">
        <v>-0.67110000000000003</v>
      </c>
      <c r="AN265" s="1">
        <v>0.49230000000000002</v>
      </c>
      <c r="AO265" s="1">
        <v>-0.27139999999999997</v>
      </c>
      <c r="AP265" s="1">
        <v>-1.6587000000000001</v>
      </c>
      <c r="AQ265" s="1">
        <v>0.2276</v>
      </c>
      <c r="AR265" s="1">
        <v>0.2868</v>
      </c>
      <c r="AS265" s="1">
        <v>-9.3600000000000003E-2</v>
      </c>
      <c r="AT265" s="1">
        <v>-0.57469999999999999</v>
      </c>
      <c r="AU265" s="1">
        <v>-1.1794</v>
      </c>
      <c r="AV265" s="1">
        <v>-1.8187</v>
      </c>
      <c r="AW265" s="1">
        <v>0.13930000000000001</v>
      </c>
      <c r="AX265" s="1">
        <v>-0.70309999999999995</v>
      </c>
      <c r="AY265" s="1">
        <v>0.34029999999999999</v>
      </c>
      <c r="AZ265" s="1">
        <v>-0.14369999999999999</v>
      </c>
      <c r="BA265" s="1">
        <v>-0.1096</v>
      </c>
      <c r="BB265" s="1">
        <v>0</v>
      </c>
      <c r="BC265" s="1">
        <v>-0.2407</v>
      </c>
      <c r="BD265" s="1">
        <v>-0.32190000000000002</v>
      </c>
      <c r="BE265" s="1">
        <v>3.5099999999999999E-2</v>
      </c>
      <c r="BF265" s="1">
        <v>-0.93759999999999999</v>
      </c>
      <c r="BG265" s="1">
        <v>2.8299999999999999E-2</v>
      </c>
      <c r="BH265" s="1">
        <v>-7.0999999999999994E-2</v>
      </c>
      <c r="BI265" s="1">
        <v>-0.51919999999999999</v>
      </c>
      <c r="BJ265" s="1">
        <v>-0.2787</v>
      </c>
      <c r="BK265" s="1">
        <v>-0.48559999999999998</v>
      </c>
      <c r="BL265" s="1">
        <v>-0.45550000000000002</v>
      </c>
      <c r="BM265" s="1">
        <v>0.2205</v>
      </c>
      <c r="BN265" s="1">
        <v>-3.1869999999999998</v>
      </c>
      <c r="BO265" s="1">
        <v>1.5407</v>
      </c>
      <c r="BP265" s="1">
        <v>-0.15709999999999999</v>
      </c>
      <c r="BQ265" s="1">
        <v>0</v>
      </c>
      <c r="BR265" s="1">
        <v>-1.4167000000000001</v>
      </c>
      <c r="BS265" s="1">
        <v>-0.26240000000000002</v>
      </c>
      <c r="BT265" s="1">
        <v>-0.2621</v>
      </c>
      <c r="BU265" s="1">
        <v>3.0405000000000002</v>
      </c>
      <c r="BV265" s="1">
        <v>-1.2447999999999999</v>
      </c>
      <c r="BW265" s="1">
        <v>0.16170000000000001</v>
      </c>
      <c r="BX265" s="1">
        <v>-0.14649999999999999</v>
      </c>
      <c r="BY265" s="1">
        <v>-0.12139999999999999</v>
      </c>
      <c r="BZ265" s="1">
        <v>-0.84970000000000001</v>
      </c>
      <c r="CA265" s="1">
        <v>-1.1718</v>
      </c>
      <c r="CB265" s="1">
        <v>-0.14729999999999999</v>
      </c>
      <c r="CC265" s="1">
        <v>-0.37340000000000001</v>
      </c>
      <c r="CD265" s="1">
        <v>-0.12</v>
      </c>
      <c r="CE265" s="1">
        <v>0.31590000000000001</v>
      </c>
      <c r="CF265" s="1">
        <v>-0.87390000000000001</v>
      </c>
      <c r="CG265" s="1">
        <v>-0.17469999999999999</v>
      </c>
      <c r="CH265" s="1">
        <v>0.13469999999999999</v>
      </c>
      <c r="CI265" s="1">
        <v>-0.24030000000000001</v>
      </c>
      <c r="CJ265" s="1">
        <v>-9.3700000000000006E-2</v>
      </c>
      <c r="CK265" s="1">
        <v>0.18509999999999999</v>
      </c>
      <c r="CL265" s="1">
        <v>-3.73E-2</v>
      </c>
      <c r="CM265" s="1">
        <v>0.16220000000000001</v>
      </c>
      <c r="CN265" s="1">
        <v>0.1232</v>
      </c>
      <c r="CO265" s="1">
        <v>-9.1399999999999995E-2</v>
      </c>
      <c r="CP265" s="1">
        <v>-0.40400000000000003</v>
      </c>
      <c r="CQ265" s="1">
        <v>-0.14050000000000001</v>
      </c>
      <c r="CR265" s="1">
        <v>0</v>
      </c>
      <c r="CS265" s="1">
        <v>-1.7354000000000001</v>
      </c>
      <c r="CT265" s="1">
        <v>0.99439999999999995</v>
      </c>
      <c r="CU265" s="1">
        <v>-0.58420000000000005</v>
      </c>
      <c r="CV265" s="1">
        <v>2.3593000000000002</v>
      </c>
      <c r="CW265" s="1">
        <v>-1.5880000000000001</v>
      </c>
      <c r="CX265" s="1">
        <v>0.79479999999999995</v>
      </c>
      <c r="CY265" s="1">
        <v>0.30990000000000001</v>
      </c>
      <c r="CZ265" s="1">
        <v>-0.30990000000000001</v>
      </c>
      <c r="DA265" s="1">
        <v>-0.70440000000000003</v>
      </c>
      <c r="DB265" s="1">
        <v>-1.0494000000000001</v>
      </c>
      <c r="DC265" s="1">
        <v>-0.49480000000000002</v>
      </c>
      <c r="DD265" s="1">
        <v>-0.56630000000000003</v>
      </c>
      <c r="DE265" s="1">
        <v>-0.39419999999999999</v>
      </c>
      <c r="DF265" s="1">
        <v>-0.20150000000000001</v>
      </c>
      <c r="DG265" s="1">
        <v>3.3099999999999997E-2</v>
      </c>
      <c r="DH265" s="1">
        <v>0.45500000000000002</v>
      </c>
      <c r="DI265" s="1">
        <v>0.1191</v>
      </c>
      <c r="DJ265" s="1">
        <v>1.0451999999999999</v>
      </c>
      <c r="DK265" s="1">
        <v>0.85070000000000001</v>
      </c>
      <c r="DL265" s="1">
        <v>0.70089999999999997</v>
      </c>
      <c r="DM265" s="1">
        <v>-0.49619999999999997</v>
      </c>
      <c r="DN265" s="1">
        <v>-1.0925</v>
      </c>
      <c r="DO265" s="1">
        <v>-0.49569999999999997</v>
      </c>
      <c r="DP265" s="1">
        <v>-1.3819999999999999</v>
      </c>
      <c r="DQ265" s="1">
        <v>-0.19919999999999999</v>
      </c>
      <c r="DR265" s="1">
        <v>0.19470000000000001</v>
      </c>
      <c r="DS265" s="1">
        <v>0.35449999999999998</v>
      </c>
      <c r="DT265" s="1">
        <v>-0.49480000000000002</v>
      </c>
      <c r="DU265" s="1">
        <v>-1.8606</v>
      </c>
      <c r="DV265" s="1">
        <v>-0.20760000000000001</v>
      </c>
      <c r="DW265" s="1">
        <v>-0.77349999999999997</v>
      </c>
      <c r="DX265" s="1">
        <v>-1.7612000000000001</v>
      </c>
      <c r="DY265" s="1">
        <v>1.2253000000000001</v>
      </c>
      <c r="DZ265" s="1">
        <v>-5.3100000000000001E-2</v>
      </c>
      <c r="EA265" s="1">
        <v>-0.38669999999999999</v>
      </c>
      <c r="EB265" s="1">
        <v>-0.98180000000000001</v>
      </c>
      <c r="EC265" s="1">
        <v>-0.74219999999999997</v>
      </c>
      <c r="GI265" s="1">
        <v>2.1857000000000002</v>
      </c>
      <c r="HA265" s="1" t="str">
        <f t="shared" si="8"/>
        <v>2018</v>
      </c>
      <c r="HB265" s="1" t="str">
        <f t="shared" si="9"/>
        <v>07</v>
      </c>
    </row>
    <row r="266" spans="1:210">
      <c r="A266" s="3" t="s">
        <v>9</v>
      </c>
      <c r="B266" s="3"/>
      <c r="C266" s="3" t="s">
        <v>3585</v>
      </c>
      <c r="E266" s="1" t="s">
        <v>464</v>
      </c>
      <c r="F266" s="1">
        <v>-3.61E-2</v>
      </c>
      <c r="G266" s="1">
        <v>-0.71340000000000003</v>
      </c>
      <c r="H266" s="1">
        <v>0.67889999999999995</v>
      </c>
      <c r="I266" s="1">
        <v>-0.13719999999999999</v>
      </c>
      <c r="J266" s="1">
        <v>-0.1226</v>
      </c>
      <c r="K266" s="1">
        <v>-0.34300000000000003</v>
      </c>
      <c r="L266" s="1">
        <v>-0.11550000000000001</v>
      </c>
      <c r="M266" s="1">
        <v>-0.99980000000000002</v>
      </c>
      <c r="N266" s="1">
        <v>-1.0531999999999999</v>
      </c>
      <c r="O266" s="1">
        <v>-0.44209999999999999</v>
      </c>
      <c r="P266" s="1">
        <v>-0.17829999999999999</v>
      </c>
      <c r="Q266" s="1">
        <v>-0.49049999999999999</v>
      </c>
      <c r="R266" s="1">
        <v>-0.18160000000000001</v>
      </c>
      <c r="S266" s="1">
        <v>-0.1268</v>
      </c>
      <c r="T266" s="1">
        <v>-0.14119999999999999</v>
      </c>
      <c r="U266" s="1">
        <v>-0.21240000000000001</v>
      </c>
      <c r="V266" s="1">
        <v>-0.88280000000000003</v>
      </c>
      <c r="W266" s="1">
        <v>0.74780000000000002</v>
      </c>
      <c r="X266" s="1">
        <v>0.32200000000000001</v>
      </c>
      <c r="Y266" s="1">
        <v>2.64E-2</v>
      </c>
      <c r="Z266" s="1">
        <v>8.0699999999999994E-2</v>
      </c>
      <c r="AA266" s="1">
        <v>-1.3325</v>
      </c>
      <c r="AB266" s="1">
        <v>0.3856</v>
      </c>
      <c r="AC266" s="1">
        <v>0.69</v>
      </c>
      <c r="AD266" s="1">
        <v>-0.27050000000000002</v>
      </c>
      <c r="AE266" s="1">
        <v>0.33050000000000002</v>
      </c>
      <c r="AF266" s="1">
        <v>-0.95299999999999996</v>
      </c>
      <c r="AG266" s="1">
        <v>0.44500000000000001</v>
      </c>
      <c r="AH266" s="1">
        <v>-0.30030000000000001</v>
      </c>
      <c r="AI266" s="1">
        <v>4.2999999999999997E-2</v>
      </c>
      <c r="AJ266" s="1">
        <v>-0.4768</v>
      </c>
      <c r="AK266" s="1">
        <v>3.2863000000000002</v>
      </c>
      <c r="AL266" s="1">
        <v>-0.87780000000000002</v>
      </c>
      <c r="AM266" s="1">
        <v>-0.67110000000000003</v>
      </c>
      <c r="AN266" s="1">
        <v>0.67620000000000002</v>
      </c>
      <c r="AO266" s="1">
        <v>-0.11650000000000001</v>
      </c>
      <c r="AP266" s="1">
        <v>-2.9899999999999999E-2</v>
      </c>
      <c r="AQ266" s="1">
        <v>-0.52790000000000004</v>
      </c>
      <c r="AR266" s="1">
        <v>4.7100000000000003E-2</v>
      </c>
      <c r="AS266" s="1">
        <v>-0.27460000000000001</v>
      </c>
      <c r="AT266" s="1">
        <v>-0.3488</v>
      </c>
      <c r="AU266" s="1">
        <v>0.85029999999999994</v>
      </c>
      <c r="AV266" s="1">
        <v>0.19739999999999999</v>
      </c>
      <c r="AW266" s="1">
        <v>-1.1756</v>
      </c>
      <c r="AX266" s="1">
        <v>-1.2614000000000001</v>
      </c>
      <c r="AY266" s="1">
        <v>0.48099999999999998</v>
      </c>
      <c r="AZ266" s="1">
        <v>7.22E-2</v>
      </c>
      <c r="BA266" s="1">
        <v>0.33110000000000001</v>
      </c>
      <c r="BB266" s="1">
        <v>0.32900000000000001</v>
      </c>
      <c r="BC266" s="1">
        <v>-0.4788</v>
      </c>
      <c r="BD266" s="1">
        <v>-4.0300000000000002E-2</v>
      </c>
      <c r="BE266" s="1">
        <v>7.0599999999999996E-2</v>
      </c>
      <c r="BF266" s="1">
        <v>1.0403</v>
      </c>
      <c r="BG266" s="1">
        <v>-0.28149999999999997</v>
      </c>
      <c r="BH266" s="1">
        <v>0</v>
      </c>
      <c r="BI266" s="1">
        <v>-0.61950000000000005</v>
      </c>
      <c r="BJ266" s="1">
        <v>-0.21079999999999999</v>
      </c>
      <c r="BK266" s="1">
        <v>-0.63519999999999999</v>
      </c>
      <c r="BL266" s="1">
        <v>-0.45660000000000001</v>
      </c>
      <c r="BM266" s="1">
        <v>0</v>
      </c>
      <c r="BN266" s="1">
        <v>1.5499000000000001</v>
      </c>
      <c r="BO266" s="1">
        <v>-0.65169999999999995</v>
      </c>
      <c r="BP266" s="1">
        <v>7.1258999999999997</v>
      </c>
      <c r="BQ266" s="1">
        <v>-3.3075000000000001</v>
      </c>
      <c r="BR266" s="1">
        <v>-0.64129999999999998</v>
      </c>
      <c r="BS266" s="1">
        <v>-0.26019999999999999</v>
      </c>
      <c r="BT266" s="1">
        <v>-0.2631</v>
      </c>
      <c r="BU266" s="1">
        <v>0</v>
      </c>
      <c r="BV266" s="1">
        <v>0.62570000000000003</v>
      </c>
      <c r="BW266" s="1">
        <v>0.54430000000000001</v>
      </c>
      <c r="BX266" s="1">
        <v>0.67549999999999999</v>
      </c>
      <c r="BY266" s="1">
        <v>-0.37359999999999999</v>
      </c>
      <c r="BZ266" s="1">
        <v>-0.2666</v>
      </c>
      <c r="CA266" s="1">
        <v>0.22520000000000001</v>
      </c>
      <c r="CB266" s="1">
        <v>-0.78200000000000003</v>
      </c>
      <c r="CC266" s="1">
        <v>-0.222</v>
      </c>
      <c r="CD266" s="1">
        <v>-0.1206</v>
      </c>
      <c r="CE266" s="1">
        <v>0.46779999999999999</v>
      </c>
      <c r="CF266" s="1">
        <v>0.2397</v>
      </c>
      <c r="CG266" s="1">
        <v>-0.74399999999999999</v>
      </c>
      <c r="CH266" s="1">
        <v>0.17829999999999999</v>
      </c>
      <c r="CI266" s="1">
        <v>-0.30130000000000001</v>
      </c>
      <c r="CJ266" s="1">
        <v>0.23380000000000001</v>
      </c>
      <c r="CK266" s="1">
        <v>-0.499</v>
      </c>
      <c r="CL266" s="1">
        <v>7.3999999999999996E-2</v>
      </c>
      <c r="CM266" s="1">
        <v>0.2051</v>
      </c>
      <c r="CN266" s="1">
        <v>0.61380000000000001</v>
      </c>
      <c r="CO266" s="1">
        <v>-4.2500000000000003E-2</v>
      </c>
      <c r="CP266" s="1">
        <v>-0.24959999999999999</v>
      </c>
      <c r="CQ266" s="1">
        <v>0</v>
      </c>
      <c r="CR266" s="1">
        <v>0</v>
      </c>
      <c r="CS266" s="1">
        <v>-1.9059999999999999</v>
      </c>
      <c r="CT266" s="1">
        <v>-0.21859999999999999</v>
      </c>
      <c r="CU266" s="1">
        <v>-0.39129999999999998</v>
      </c>
      <c r="CV266" s="1">
        <v>0.94840000000000002</v>
      </c>
      <c r="CW266" s="1">
        <v>-1.1105</v>
      </c>
      <c r="CX266" s="1">
        <v>0.79400000000000004</v>
      </c>
      <c r="CY266" s="1">
        <v>0.51459999999999995</v>
      </c>
      <c r="CZ266" s="1">
        <v>0</v>
      </c>
      <c r="DA266" s="1">
        <v>-0.79869999999999997</v>
      </c>
      <c r="DB266" s="1">
        <v>-1.4229000000000001</v>
      </c>
      <c r="DC266" s="1">
        <v>8.1486000000000001</v>
      </c>
      <c r="DD266" s="1">
        <v>-3.9399000000000002</v>
      </c>
      <c r="DE266" s="1">
        <v>-0.29480000000000001</v>
      </c>
      <c r="DF266" s="1">
        <v>0.1585</v>
      </c>
      <c r="DG266" s="1">
        <v>-0.25169999999999998</v>
      </c>
      <c r="DH266" s="1">
        <v>0.20280000000000001</v>
      </c>
      <c r="DI266" s="1">
        <v>-1.11E-2</v>
      </c>
      <c r="DJ266" s="1">
        <v>0.42659999999999998</v>
      </c>
      <c r="DK266" s="1">
        <v>0.59689999999999999</v>
      </c>
      <c r="DL266" s="1">
        <v>0.61770000000000003</v>
      </c>
      <c r="DM266" s="1">
        <v>-0.68120000000000003</v>
      </c>
      <c r="DN266" s="1">
        <v>-1.4444999999999999</v>
      </c>
      <c r="DO266" s="1">
        <v>-0.63660000000000005</v>
      </c>
      <c r="DP266" s="1">
        <v>-1.9145000000000001</v>
      </c>
      <c r="DQ266" s="1">
        <v>-4.9700000000000001E-2</v>
      </c>
      <c r="DR266" s="1">
        <v>0.36919999999999997</v>
      </c>
      <c r="DS266" s="1">
        <v>0.15579999999999999</v>
      </c>
      <c r="DT266" s="1">
        <v>-0.82879999999999998</v>
      </c>
      <c r="DU266" s="1">
        <v>-2.2349000000000001</v>
      </c>
      <c r="DV266" s="1">
        <v>-0.46550000000000002</v>
      </c>
      <c r="DW266" s="1">
        <v>-0.36130000000000001</v>
      </c>
      <c r="DX266" s="1">
        <v>-0.49380000000000002</v>
      </c>
      <c r="DY266" s="1">
        <v>0.26300000000000001</v>
      </c>
      <c r="DZ266" s="1">
        <v>-0.2109</v>
      </c>
      <c r="EA266" s="1">
        <v>-7.9399999999999998E-2</v>
      </c>
      <c r="EB266" s="1">
        <v>-0.44800000000000001</v>
      </c>
      <c r="EC266" s="1">
        <v>-0.59399999999999997</v>
      </c>
      <c r="GI266" s="1">
        <v>1.8385</v>
      </c>
      <c r="HA266" s="1" t="str">
        <f t="shared" si="8"/>
        <v>2018</v>
      </c>
      <c r="HB266" s="1" t="str">
        <f t="shared" si="9"/>
        <v>07</v>
      </c>
    </row>
    <row r="267" spans="1:210">
      <c r="A267" s="3" t="s">
        <v>9</v>
      </c>
      <c r="B267" s="3"/>
      <c r="C267" s="3" t="s">
        <v>465</v>
      </c>
      <c r="E267" s="1" t="s">
        <v>465</v>
      </c>
      <c r="F267" s="1">
        <v>-0.21540000000000001</v>
      </c>
      <c r="G267" s="1">
        <v>-0.80210000000000004</v>
      </c>
      <c r="H267" s="1">
        <v>-0.73450000000000004</v>
      </c>
      <c r="I267" s="1">
        <v>-0.73870000000000002</v>
      </c>
      <c r="J267" s="1">
        <v>-0.89500000000000002</v>
      </c>
      <c r="K267" s="1">
        <v>-0.96699999999999997</v>
      </c>
      <c r="L267" s="1">
        <v>-0.50149999999999995</v>
      </c>
      <c r="M267" s="1">
        <v>-1.8918999999999999</v>
      </c>
      <c r="N267" s="1">
        <v>-1.5491999999999999</v>
      </c>
      <c r="O267" s="1">
        <v>-1.3209</v>
      </c>
      <c r="P267" s="1">
        <v>-0.29509999999999997</v>
      </c>
      <c r="Q267" s="1">
        <v>-0.3523</v>
      </c>
      <c r="R267" s="1">
        <v>-0.8004</v>
      </c>
      <c r="S267" s="1">
        <v>-0.37890000000000001</v>
      </c>
      <c r="T267" s="1">
        <v>3.49E-2</v>
      </c>
      <c r="U267" s="1">
        <v>-0.38440000000000002</v>
      </c>
      <c r="V267" s="1">
        <v>-0.82830000000000004</v>
      </c>
      <c r="W267" s="1">
        <v>-0.4541</v>
      </c>
      <c r="X267" s="1">
        <v>0.16</v>
      </c>
      <c r="Y267" s="1">
        <v>-0.18379999999999999</v>
      </c>
      <c r="Z267" s="1">
        <v>8.09E-2</v>
      </c>
      <c r="AA267" s="1">
        <v>-2.7199999999999998E-2</v>
      </c>
      <c r="AB267" s="1">
        <v>-0.1293</v>
      </c>
      <c r="AC267" s="1">
        <v>0.52990000000000004</v>
      </c>
      <c r="AD267" s="1">
        <v>-0.16039999999999999</v>
      </c>
      <c r="AE267" s="1">
        <v>0.16309999999999999</v>
      </c>
      <c r="AF267" s="1">
        <v>-7.1999999999999995E-2</v>
      </c>
      <c r="AG267" s="1">
        <v>-6.4100000000000004E-2</v>
      </c>
      <c r="AH267" s="1">
        <v>-0.498</v>
      </c>
      <c r="AI267" s="1">
        <v>-0.38740000000000002</v>
      </c>
      <c r="AJ267" s="1">
        <v>-0.61299999999999999</v>
      </c>
      <c r="AK267" s="1">
        <v>-1.0350999999999999</v>
      </c>
      <c r="AL267" s="1">
        <v>-0.80230000000000001</v>
      </c>
      <c r="AM267" s="1">
        <v>-0.66879999999999995</v>
      </c>
      <c r="AN267" s="1">
        <v>-4.4999999999999998E-2</v>
      </c>
      <c r="AO267" s="1">
        <v>-0.38740000000000002</v>
      </c>
      <c r="AP267" s="1">
        <v>-0.62460000000000004</v>
      </c>
      <c r="AQ267" s="1">
        <v>-0.37790000000000001</v>
      </c>
      <c r="AR267" s="1">
        <v>4.7E-2</v>
      </c>
      <c r="AS267" s="1">
        <v>0.2127</v>
      </c>
      <c r="AT267" s="1">
        <v>-0.93130000000000002</v>
      </c>
      <c r="AU267" s="1">
        <v>-1.17</v>
      </c>
      <c r="AV267" s="1">
        <v>-1.101</v>
      </c>
      <c r="AW267" s="1">
        <v>-0.48709999999999998</v>
      </c>
      <c r="AX267" s="1">
        <v>0.1128</v>
      </c>
      <c r="AY267" s="1">
        <v>-6.93E-2</v>
      </c>
      <c r="AZ267" s="1">
        <v>-0.10829999999999999</v>
      </c>
      <c r="BA267" s="1">
        <v>-0.2205</v>
      </c>
      <c r="BB267" s="1">
        <v>-0.21929999999999999</v>
      </c>
      <c r="BC267" s="1">
        <v>-0.2394</v>
      </c>
      <c r="BD267" s="1">
        <v>0.1613</v>
      </c>
      <c r="BE267" s="1">
        <v>-0.84740000000000004</v>
      </c>
      <c r="BF267" s="1">
        <v>0.48480000000000001</v>
      </c>
      <c r="BG267" s="1">
        <v>-0.19600000000000001</v>
      </c>
      <c r="BH267" s="1">
        <v>7.1400000000000005E-2</v>
      </c>
      <c r="BI267" s="1">
        <v>0.35949999999999999</v>
      </c>
      <c r="BJ267" s="1">
        <v>-1.0585</v>
      </c>
      <c r="BK267" s="1">
        <v>-0.37459999999999999</v>
      </c>
      <c r="BL267" s="1">
        <v>0</v>
      </c>
      <c r="BM267" s="1">
        <v>-0.1464</v>
      </c>
      <c r="BN267" s="1">
        <v>-0.33689999999999998</v>
      </c>
      <c r="BO267" s="1">
        <v>-0.21890000000000001</v>
      </c>
      <c r="BP267" s="1">
        <v>-1.6256999999999999</v>
      </c>
      <c r="BQ267" s="1">
        <v>0.4395</v>
      </c>
      <c r="BR267" s="1">
        <v>-0.69099999999999995</v>
      </c>
      <c r="BS267" s="1">
        <v>-0.19389999999999999</v>
      </c>
      <c r="BT267" s="1">
        <v>0</v>
      </c>
      <c r="BU267" s="1">
        <v>1.9801</v>
      </c>
      <c r="BV267" s="1">
        <v>0.45579999999999998</v>
      </c>
      <c r="BW267" s="1">
        <v>-0.74670000000000003</v>
      </c>
      <c r="BX267" s="1">
        <v>-1.0530999999999999</v>
      </c>
      <c r="BY267" s="1">
        <v>0.51400000000000001</v>
      </c>
      <c r="BZ267" s="1">
        <v>-0.31909999999999999</v>
      </c>
      <c r="CA267" s="1">
        <v>5.6000000000000001E-2</v>
      </c>
      <c r="CB267" s="1">
        <v>-0.58789999999999998</v>
      </c>
      <c r="CC267" s="1">
        <v>-0.58819999999999995</v>
      </c>
      <c r="CD267" s="1">
        <v>0.121</v>
      </c>
      <c r="CE267" s="1">
        <v>-0.32079999999999997</v>
      </c>
      <c r="CF267" s="1">
        <v>-1.5156000000000001</v>
      </c>
      <c r="CG267" s="1">
        <v>0.1429</v>
      </c>
      <c r="CH267" s="1">
        <v>-0.31009999999999999</v>
      </c>
      <c r="CI267" s="1">
        <v>0.42320000000000002</v>
      </c>
      <c r="CJ267" s="1">
        <v>-0.37240000000000001</v>
      </c>
      <c r="CK267" s="1">
        <v>2.7197</v>
      </c>
      <c r="CL267" s="1">
        <v>-0.43490000000000001</v>
      </c>
      <c r="CM267" s="1">
        <v>-0.61880000000000002</v>
      </c>
      <c r="CN267" s="1">
        <v>-0.82740000000000002</v>
      </c>
      <c r="CO267" s="1">
        <v>-0.56699999999999995</v>
      </c>
      <c r="CP267" s="1">
        <v>-0.19839999999999999</v>
      </c>
      <c r="CQ267" s="1">
        <v>-0.2331</v>
      </c>
      <c r="CR267" s="1">
        <v>4.7699999999999999E-2</v>
      </c>
      <c r="CS267" s="1">
        <v>-1.4849000000000001</v>
      </c>
      <c r="CT267" s="1">
        <v>-0.38290000000000002</v>
      </c>
      <c r="CU267" s="1">
        <v>-0.29330000000000001</v>
      </c>
      <c r="CV267" s="1">
        <v>0.82740000000000002</v>
      </c>
      <c r="CW267" s="1">
        <v>-1.1100000000000001</v>
      </c>
      <c r="CX267" s="1">
        <v>0.34649999999999997</v>
      </c>
      <c r="CY267" s="1">
        <v>-0.82050000000000001</v>
      </c>
      <c r="CZ267" s="1">
        <v>-0.46289999999999998</v>
      </c>
      <c r="DA267" s="1">
        <v>-1.0519000000000001</v>
      </c>
      <c r="DB267" s="1">
        <v>-1.319</v>
      </c>
      <c r="DC267" s="1">
        <v>-2.8273999999999999</v>
      </c>
      <c r="DD267" s="1">
        <v>1.1125</v>
      </c>
      <c r="DE267" s="1">
        <v>-0.92810000000000004</v>
      </c>
      <c r="DF267" s="1">
        <v>-5.2900000000000003E-2</v>
      </c>
      <c r="DG267" s="1">
        <v>-0.55310000000000004</v>
      </c>
      <c r="DH267" s="1">
        <v>-0.73329999999999995</v>
      </c>
      <c r="DI267" s="1">
        <v>-0.16669999999999999</v>
      </c>
      <c r="DJ267" s="1">
        <v>-0.31879999999999997</v>
      </c>
      <c r="DK267" s="1">
        <v>-0.121</v>
      </c>
      <c r="DL267" s="1">
        <v>-0.18049999999999999</v>
      </c>
      <c r="DM267" s="1">
        <v>-1.4080999999999999</v>
      </c>
      <c r="DN267" s="1">
        <v>-2.0095000000000001</v>
      </c>
      <c r="DO267" s="1">
        <v>-0.62119999999999997</v>
      </c>
      <c r="DP267" s="1">
        <v>-2.0577999999999999</v>
      </c>
      <c r="DQ267" s="1">
        <v>-0.34820000000000001</v>
      </c>
      <c r="DR267" s="1">
        <v>-0.21290000000000001</v>
      </c>
      <c r="DS267" s="1">
        <v>0.29730000000000001</v>
      </c>
      <c r="DT267" s="1">
        <v>-0.76919999999999999</v>
      </c>
      <c r="DU267" s="1">
        <v>-2.4738000000000002</v>
      </c>
      <c r="DV267" s="1">
        <v>-0.77080000000000004</v>
      </c>
      <c r="DW267" s="1">
        <v>-0.154</v>
      </c>
      <c r="DX267" s="1">
        <v>-0.64</v>
      </c>
      <c r="DY267" s="1">
        <v>0.73599999999999999</v>
      </c>
      <c r="DZ267" s="1">
        <v>0</v>
      </c>
      <c r="EA267" s="1">
        <v>-1.6497999999999999</v>
      </c>
      <c r="EB267" s="1">
        <v>-1.4177999999999999</v>
      </c>
      <c r="EC267" s="1">
        <v>-0.93679999999999997</v>
      </c>
      <c r="GI267" s="1">
        <v>1.7447999999999999</v>
      </c>
      <c r="HA267" s="1" t="str">
        <f t="shared" si="8"/>
        <v>2018</v>
      </c>
      <c r="HB267" s="1" t="str">
        <f t="shared" si="9"/>
        <v>07</v>
      </c>
    </row>
    <row r="268" spans="1:210">
      <c r="A268" s="3" t="s">
        <v>9</v>
      </c>
      <c r="B268" s="3"/>
      <c r="C268" s="3" t="s">
        <v>3586</v>
      </c>
      <c r="E268" s="1" t="s">
        <v>466</v>
      </c>
      <c r="F268" s="1">
        <v>0.19389999999999999</v>
      </c>
      <c r="G268" s="1">
        <v>-0.27139999999999997</v>
      </c>
      <c r="H268" s="1">
        <v>0.2747</v>
      </c>
      <c r="I268" s="1">
        <v>-0.41589999999999999</v>
      </c>
      <c r="J268" s="1">
        <v>-0.82440000000000002</v>
      </c>
      <c r="K268" s="1">
        <v>-0.68640000000000001</v>
      </c>
      <c r="L268" s="1">
        <v>-0.35010000000000002</v>
      </c>
      <c r="M268" s="1">
        <v>-1.3243</v>
      </c>
      <c r="N268" s="1">
        <v>-1.4073</v>
      </c>
      <c r="O268" s="1">
        <v>-1.6301000000000001</v>
      </c>
      <c r="P268" s="1">
        <v>5.9200000000000003E-2</v>
      </c>
      <c r="Q268" s="1">
        <v>-1.1460999999999999</v>
      </c>
      <c r="R268" s="1">
        <v>-0.6542</v>
      </c>
      <c r="S268" s="1">
        <v>-0.23749999999999999</v>
      </c>
      <c r="T268" s="1">
        <v>0.4219</v>
      </c>
      <c r="U268" s="1">
        <v>0.1051</v>
      </c>
      <c r="V268" s="1">
        <v>-0.55469999999999997</v>
      </c>
      <c r="W268" s="1">
        <v>0.33439999999999998</v>
      </c>
      <c r="X268" s="1">
        <v>0</v>
      </c>
      <c r="Y268" s="1">
        <v>0.24110000000000001</v>
      </c>
      <c r="Z268" s="1">
        <v>-0.08</v>
      </c>
      <c r="AA268" s="1">
        <v>1.458</v>
      </c>
      <c r="AB268" s="1">
        <v>-0.64510000000000001</v>
      </c>
      <c r="AC268" s="1">
        <v>0.1055</v>
      </c>
      <c r="AD268" s="1">
        <v>0.26829999999999998</v>
      </c>
      <c r="AE268" s="1">
        <v>0.65569999999999995</v>
      </c>
      <c r="AF268" s="1">
        <v>1.5988</v>
      </c>
      <c r="AG268" s="1">
        <v>-0.38329999999999997</v>
      </c>
      <c r="AH268" s="1">
        <v>0.20080000000000001</v>
      </c>
      <c r="AI268" s="1">
        <v>-0.48409999999999997</v>
      </c>
      <c r="AJ268" s="1">
        <v>-0.40429999999999999</v>
      </c>
      <c r="AK268" s="1">
        <v>0.18160000000000001</v>
      </c>
      <c r="AL268" s="1">
        <v>-0.80879999999999996</v>
      </c>
      <c r="AM268" s="1">
        <v>-2.3647999999999998</v>
      </c>
      <c r="AN268" s="1">
        <v>0</v>
      </c>
      <c r="AO268" s="1">
        <v>-0.77759999999999996</v>
      </c>
      <c r="AP268" s="1">
        <v>-1.8517999999999999</v>
      </c>
      <c r="AQ268" s="1">
        <v>0.22639999999999999</v>
      </c>
      <c r="AR268" s="1">
        <v>0.42509999999999998</v>
      </c>
      <c r="AS268" s="1">
        <v>0.51939999999999997</v>
      </c>
      <c r="AT268" s="1">
        <v>-0.92910000000000004</v>
      </c>
      <c r="AU268" s="1">
        <v>-1.1739999999999999</v>
      </c>
      <c r="AV268" s="1">
        <v>-0.4219</v>
      </c>
      <c r="AW268" s="1">
        <v>-0.69579999999999997</v>
      </c>
      <c r="AX268" s="1">
        <v>1.5914999999999999</v>
      </c>
      <c r="AY268" s="1">
        <v>-2.7721</v>
      </c>
      <c r="AZ268" s="1">
        <v>-0.184</v>
      </c>
      <c r="BA268" s="1">
        <v>0.44940000000000002</v>
      </c>
      <c r="BB268" s="1">
        <v>-0.17030000000000001</v>
      </c>
      <c r="BC268" s="1">
        <v>-0.2349</v>
      </c>
      <c r="BD268" s="1">
        <v>-0.28289999999999998</v>
      </c>
      <c r="BE268" s="1">
        <v>0.2155</v>
      </c>
      <c r="BF268" s="1">
        <v>-1.1665000000000001</v>
      </c>
      <c r="BG268" s="1">
        <v>-0.1143</v>
      </c>
      <c r="BH268" s="1">
        <v>0</v>
      </c>
      <c r="BI268" s="1">
        <v>1.0468999999999999</v>
      </c>
      <c r="BJ268" s="1">
        <v>-1.1291</v>
      </c>
      <c r="BK268" s="1">
        <v>-1.0529999999999999</v>
      </c>
      <c r="BL268" s="1">
        <v>-0.34439999999999998</v>
      </c>
      <c r="BM268" s="1">
        <v>0.1457</v>
      </c>
      <c r="BN268" s="1">
        <v>-2.7683</v>
      </c>
      <c r="BO268" s="1">
        <v>1.3857999999999999</v>
      </c>
      <c r="BP268" s="1">
        <v>0.88260000000000005</v>
      </c>
      <c r="BQ268" s="1">
        <v>-0.72619999999999996</v>
      </c>
      <c r="BR268" s="1">
        <v>-0.248</v>
      </c>
      <c r="BS268" s="1">
        <v>6.59E-2</v>
      </c>
      <c r="BT268" s="1">
        <v>-0.1305</v>
      </c>
      <c r="BU268" s="1">
        <v>1.9448000000000001</v>
      </c>
      <c r="BV268" s="1">
        <v>-1.4943</v>
      </c>
      <c r="BW268" s="1">
        <v>-0.3054</v>
      </c>
      <c r="BX268" s="1">
        <v>-0.42509999999999998</v>
      </c>
      <c r="BY268" s="1">
        <v>0.22720000000000001</v>
      </c>
      <c r="BZ268" s="1">
        <v>-0.53159999999999996</v>
      </c>
      <c r="CA268" s="1">
        <v>-0.4476</v>
      </c>
      <c r="CB268" s="1">
        <v>-0.29420000000000002</v>
      </c>
      <c r="CC268" s="1">
        <v>-0.15010000000000001</v>
      </c>
      <c r="CD268" s="1">
        <v>0</v>
      </c>
      <c r="CE268" s="1">
        <v>0.18310000000000001</v>
      </c>
      <c r="CF268" s="1">
        <v>-0.94079999999999997</v>
      </c>
      <c r="CG268" s="1">
        <v>0.15759999999999999</v>
      </c>
      <c r="CH268" s="1">
        <v>0.31430000000000002</v>
      </c>
      <c r="CI268" s="1">
        <v>5.9799999999999999E-2</v>
      </c>
      <c r="CJ268" s="1">
        <v>0.23580000000000001</v>
      </c>
      <c r="CK268" s="1">
        <v>1.3050999999999999</v>
      </c>
      <c r="CL268" s="1">
        <v>-0.21990000000000001</v>
      </c>
      <c r="CM268" s="1">
        <v>-8.7999999999999995E-2</v>
      </c>
      <c r="CN268" s="1">
        <v>-0.22420000000000001</v>
      </c>
      <c r="CO268" s="1">
        <v>-0.39600000000000002</v>
      </c>
      <c r="CP268" s="1">
        <v>0.39760000000000001</v>
      </c>
      <c r="CQ268" s="1">
        <v>0</v>
      </c>
      <c r="CR268" s="1">
        <v>-0.38159999999999999</v>
      </c>
      <c r="CS268" s="1">
        <v>-1.3463000000000001</v>
      </c>
      <c r="CT268" s="1">
        <v>0.65820000000000001</v>
      </c>
      <c r="CU268" s="1">
        <v>-0.58620000000000005</v>
      </c>
      <c r="CV268" s="1">
        <v>-5.8500000000000003E-2</v>
      </c>
      <c r="CW268" s="1">
        <v>-1.5450999999999999</v>
      </c>
      <c r="CX268" s="1">
        <v>0.2979</v>
      </c>
      <c r="CY268" s="1">
        <v>-0.1033</v>
      </c>
      <c r="CZ268" s="1">
        <v>-0.15440000000000001</v>
      </c>
      <c r="DA268" s="1">
        <v>-1.06</v>
      </c>
      <c r="DB268" s="1">
        <v>-1.8039000000000001</v>
      </c>
      <c r="DC268" s="1">
        <v>6.6400000000000001E-2</v>
      </c>
      <c r="DD268" s="1">
        <v>-0.9708</v>
      </c>
      <c r="DE268" s="1">
        <v>-0.92859999999999998</v>
      </c>
      <c r="DF268" s="1">
        <v>-0.1991</v>
      </c>
      <c r="DG268" s="1">
        <v>-0.32429999999999998</v>
      </c>
      <c r="DH268" s="1">
        <v>-0.47070000000000001</v>
      </c>
      <c r="DI268" s="1">
        <v>-0.1953</v>
      </c>
      <c r="DJ268" s="1">
        <v>-2.7199999999999998E-2</v>
      </c>
      <c r="DK268" s="1">
        <v>0.11219999999999999</v>
      </c>
      <c r="DL268" s="1">
        <v>0.1095</v>
      </c>
      <c r="DM268" s="1">
        <v>-1.2169000000000001</v>
      </c>
      <c r="DN268" s="1">
        <v>-1.5630999999999999</v>
      </c>
      <c r="DO268" s="1">
        <v>-0.74080000000000001</v>
      </c>
      <c r="DP268" s="1">
        <v>-1.9412</v>
      </c>
      <c r="DQ268" s="1">
        <v>0</v>
      </c>
      <c r="DR268" s="1">
        <v>0.33150000000000002</v>
      </c>
      <c r="DS268" s="1">
        <v>0.38940000000000002</v>
      </c>
      <c r="DT268" s="1">
        <v>-1.6033999999999999</v>
      </c>
      <c r="DU268" s="1">
        <v>-2.2454999999999998</v>
      </c>
      <c r="DV268" s="1">
        <v>-0.10440000000000001</v>
      </c>
      <c r="DW268" s="1">
        <v>-0.25790000000000002</v>
      </c>
      <c r="DX268" s="1">
        <v>-1.6255999999999999</v>
      </c>
      <c r="DY268" s="1">
        <v>-0.83279999999999998</v>
      </c>
      <c r="DZ268" s="1">
        <v>0.2621</v>
      </c>
      <c r="EA268" s="1">
        <v>-1.4469000000000001</v>
      </c>
      <c r="EB268" s="1">
        <v>-1.2197</v>
      </c>
      <c r="EC268" s="1">
        <v>-0.84279999999999999</v>
      </c>
      <c r="GI268" s="1">
        <v>2.3624999999999998</v>
      </c>
      <c r="HA268" s="1" t="str">
        <f t="shared" si="8"/>
        <v>2018</v>
      </c>
      <c r="HB268" s="1" t="str">
        <f t="shared" si="9"/>
        <v>07</v>
      </c>
    </row>
    <row r="269" spans="1:210">
      <c r="A269" s="3" t="s">
        <v>9</v>
      </c>
      <c r="B269" s="3"/>
      <c r="C269" s="3" t="s">
        <v>3587</v>
      </c>
      <c r="E269" s="1" t="s">
        <v>467</v>
      </c>
      <c r="F269" s="1">
        <v>-0.25629999999999997</v>
      </c>
      <c r="G269" s="1">
        <v>-0.21379999999999999</v>
      </c>
      <c r="H269" s="1">
        <v>-3.95E-2</v>
      </c>
      <c r="I269" s="1">
        <v>-0.47560000000000002</v>
      </c>
      <c r="J269" s="1">
        <v>-0.45850000000000002</v>
      </c>
      <c r="K269" s="1">
        <v>-0.69359999999999999</v>
      </c>
      <c r="L269" s="1">
        <v>0.3145</v>
      </c>
      <c r="M269" s="1">
        <v>-2.0712999999999999</v>
      </c>
      <c r="N269" s="1">
        <v>-1.6237999999999999</v>
      </c>
      <c r="O269" s="1">
        <v>-0.87009999999999998</v>
      </c>
      <c r="P269" s="1">
        <v>-7.2031000000000001</v>
      </c>
      <c r="Q269" s="1">
        <v>-1.0885</v>
      </c>
      <c r="R269" s="1">
        <v>-0.55369999999999997</v>
      </c>
      <c r="S269" s="1">
        <v>0</v>
      </c>
      <c r="T269" s="1">
        <v>0.1076</v>
      </c>
      <c r="U269" s="1">
        <v>-0.14299999999999999</v>
      </c>
      <c r="V269" s="1">
        <v>-0.99239999999999995</v>
      </c>
      <c r="W269" s="1">
        <v>0.48430000000000001</v>
      </c>
      <c r="X269" s="1">
        <v>-0.65459999999999996</v>
      </c>
      <c r="Y269" s="1">
        <v>8.2199999999999995E-2</v>
      </c>
      <c r="Z269" s="1">
        <v>0</v>
      </c>
      <c r="AA269" s="1">
        <v>0.51619999999999999</v>
      </c>
      <c r="AB269" s="1">
        <v>-0.2525</v>
      </c>
      <c r="AC269" s="1">
        <v>0.84560000000000002</v>
      </c>
      <c r="AD269" s="1">
        <v>0</v>
      </c>
      <c r="AE269" s="1">
        <v>0.5</v>
      </c>
      <c r="AF269" s="1">
        <v>0.53029999999999999</v>
      </c>
      <c r="AG269" s="1">
        <v>-0.12509999999999999</v>
      </c>
      <c r="AH269" s="1">
        <v>-0.20610000000000001</v>
      </c>
      <c r="AI269" s="1">
        <v>0.40139999999999998</v>
      </c>
      <c r="AJ269" s="1">
        <v>-0.40160000000000001</v>
      </c>
      <c r="AK269" s="1">
        <v>4.5744999999999996</v>
      </c>
      <c r="AL269" s="1">
        <v>-1.0573999999999999</v>
      </c>
      <c r="AM269" s="1">
        <v>-1.3839999999999999</v>
      </c>
      <c r="AN269" s="1">
        <v>-0.27560000000000001</v>
      </c>
      <c r="AO269" s="1">
        <v>7.8600000000000003E-2</v>
      </c>
      <c r="AP269" s="1">
        <v>-0.5171</v>
      </c>
      <c r="AQ269" s="1">
        <v>-0.2994</v>
      </c>
      <c r="AR269" s="1">
        <v>-0.57140000000000002</v>
      </c>
      <c r="AS269" s="1">
        <v>-0.74409999999999998</v>
      </c>
      <c r="AT269" s="1">
        <v>-0.2306</v>
      </c>
      <c r="AU269" s="1">
        <v>-0.97540000000000004</v>
      </c>
      <c r="AV269" s="1">
        <v>-0.29649999999999999</v>
      </c>
      <c r="AW269" s="1">
        <v>-0.6915</v>
      </c>
      <c r="AX269" s="1">
        <v>0.5917</v>
      </c>
      <c r="AY269" s="1">
        <v>-0.40560000000000002</v>
      </c>
      <c r="AZ269" s="1">
        <v>-3.7199999999999997E-2</v>
      </c>
      <c r="BA269" s="1">
        <v>0.22700000000000001</v>
      </c>
      <c r="BB269" s="1">
        <v>8.72E-2</v>
      </c>
      <c r="BC269" s="1">
        <v>-0.38629999999999998</v>
      </c>
      <c r="BD269" s="1">
        <v>0.69130000000000003</v>
      </c>
      <c r="BE269" s="1">
        <v>-0.10879999999999999</v>
      </c>
      <c r="BF269" s="1">
        <v>-0.3301</v>
      </c>
      <c r="BG269" s="1">
        <v>-2.92E-2</v>
      </c>
      <c r="BH269" s="1">
        <v>0</v>
      </c>
      <c r="BI269" s="1">
        <v>-0.87970000000000004</v>
      </c>
      <c r="BJ269" s="1">
        <v>0.14019999999999999</v>
      </c>
      <c r="BK269" s="1">
        <v>-0.19009999999999999</v>
      </c>
      <c r="BL269" s="1">
        <v>0.57930000000000004</v>
      </c>
      <c r="BM269" s="1">
        <v>-0.14460000000000001</v>
      </c>
      <c r="BN269" s="1">
        <v>-0.84789999999999999</v>
      </c>
      <c r="BO269" s="1">
        <v>0.4294</v>
      </c>
      <c r="BP269" s="1">
        <v>9.8736999999999995</v>
      </c>
      <c r="BQ269" s="1">
        <v>-3.9102000000000001</v>
      </c>
      <c r="BR269" s="1">
        <v>-1.0895999999999999</v>
      </c>
      <c r="BS269" s="1">
        <v>0</v>
      </c>
      <c r="BT269" s="1">
        <v>0</v>
      </c>
      <c r="BU269" s="1">
        <v>1.4128000000000001</v>
      </c>
      <c r="BV269" s="1">
        <v>-0.76039999999999996</v>
      </c>
      <c r="BW269" s="1">
        <v>-0.29449999999999998</v>
      </c>
      <c r="BX269" s="1">
        <v>-0.13619999999999999</v>
      </c>
      <c r="BY269" s="1">
        <v>0.29559999999999997</v>
      </c>
      <c r="BZ269" s="1">
        <v>-0.95789999999999997</v>
      </c>
      <c r="CA269" s="1">
        <v>-1.2331000000000001</v>
      </c>
      <c r="CB269" s="1">
        <v>0.29389999999999999</v>
      </c>
      <c r="CC269" s="1">
        <v>-0.38400000000000001</v>
      </c>
      <c r="CD269" s="1">
        <v>0.1183</v>
      </c>
      <c r="CE269" s="1">
        <v>-0.1114</v>
      </c>
      <c r="CF269" s="1">
        <v>-0.68100000000000005</v>
      </c>
      <c r="CG269" s="1">
        <v>0.1249</v>
      </c>
      <c r="CH269" s="1">
        <v>0.31759999999999999</v>
      </c>
      <c r="CI269" s="1">
        <v>-0.11840000000000001</v>
      </c>
      <c r="CJ269" s="1">
        <v>0.1895</v>
      </c>
      <c r="CK269" s="1">
        <v>2.1156999999999999</v>
      </c>
      <c r="CL269" s="1">
        <v>-2.7099999999999999E-2</v>
      </c>
      <c r="CM269" s="1">
        <v>-9.4500000000000001E-2</v>
      </c>
      <c r="CN269" s="1">
        <v>1.9800000000000002E-2</v>
      </c>
      <c r="CO269" s="1">
        <v>-0.1933</v>
      </c>
      <c r="CP269" s="1">
        <v>-0.80400000000000005</v>
      </c>
      <c r="CQ269" s="1">
        <v>-0.2361</v>
      </c>
      <c r="CR269" s="1">
        <v>-0.33550000000000002</v>
      </c>
      <c r="CS269" s="1">
        <v>-1.3188</v>
      </c>
      <c r="CT269" s="1">
        <v>1.9597</v>
      </c>
      <c r="CU269" s="1">
        <v>-1.4713000000000001</v>
      </c>
      <c r="CV269" s="1">
        <v>1.3521000000000001</v>
      </c>
      <c r="CW269" s="1">
        <v>-0.67989999999999995</v>
      </c>
      <c r="CX269" s="1">
        <v>0.29880000000000001</v>
      </c>
      <c r="CY269" s="1">
        <v>-0.36320000000000002</v>
      </c>
      <c r="CZ269" s="1">
        <v>-0.71940000000000004</v>
      </c>
      <c r="DA269" s="1">
        <v>-0.48699999999999999</v>
      </c>
      <c r="DB269" s="1">
        <v>-1.4683999999999999</v>
      </c>
      <c r="DC269" s="1">
        <v>13.2075</v>
      </c>
      <c r="DD269" s="1">
        <v>-6.2618999999999998</v>
      </c>
      <c r="DE269" s="1">
        <v>-0.68559999999999999</v>
      </c>
      <c r="DF269" s="1">
        <v>7.5300000000000006E-2</v>
      </c>
      <c r="DG269" s="1">
        <v>-0.14130000000000001</v>
      </c>
      <c r="DH269" s="1">
        <v>-0.1103</v>
      </c>
      <c r="DI269" s="1">
        <v>7.3300000000000004E-2</v>
      </c>
      <c r="DJ269" s="1">
        <v>0.1124</v>
      </c>
      <c r="DK269" s="1">
        <v>5.5199999999999999E-2</v>
      </c>
      <c r="DL269" s="1">
        <v>0.15579999999999999</v>
      </c>
      <c r="DM269" s="1">
        <v>-0.9224</v>
      </c>
      <c r="DN269" s="1">
        <v>-1.3775999999999999</v>
      </c>
      <c r="DO269" s="1">
        <v>-0.60099999999999998</v>
      </c>
      <c r="DP269" s="1">
        <v>-1.2581</v>
      </c>
      <c r="DQ269" s="1">
        <v>-0.3024</v>
      </c>
      <c r="DR269" s="1">
        <v>9.8000000000000004E-2</v>
      </c>
      <c r="DS269" s="1">
        <v>9.5600000000000004E-2</v>
      </c>
      <c r="DT269" s="1">
        <v>-1.1934</v>
      </c>
      <c r="DU269" s="1">
        <v>-2.1581999999999999</v>
      </c>
      <c r="DV269" s="1">
        <v>-0.83850000000000002</v>
      </c>
      <c r="DW269" s="1">
        <v>-0.104</v>
      </c>
      <c r="DX269" s="1">
        <v>-0.55079999999999996</v>
      </c>
      <c r="DY269" s="1">
        <v>0.73640000000000005</v>
      </c>
      <c r="DZ269" s="1">
        <v>0.21440000000000001</v>
      </c>
      <c r="EA269" s="1">
        <v>-1.1820999999999999</v>
      </c>
      <c r="EB269" s="1">
        <v>-0.97619999999999996</v>
      </c>
      <c r="EC269" s="1">
        <v>-0.94099999999999995</v>
      </c>
      <c r="GI269" s="1">
        <v>2.3664000000000001</v>
      </c>
      <c r="HA269" s="1" t="str">
        <f t="shared" si="8"/>
        <v>2018</v>
      </c>
      <c r="HB269" s="1" t="str">
        <f t="shared" si="9"/>
        <v>07</v>
      </c>
    </row>
    <row r="270" spans="1:210">
      <c r="A270" s="3" t="s">
        <v>9</v>
      </c>
      <c r="B270" s="3"/>
      <c r="C270" s="3" t="s">
        <v>3588</v>
      </c>
      <c r="E270" s="1" t="s">
        <v>468</v>
      </c>
      <c r="F270" s="1">
        <v>2.4199999999999999E-2</v>
      </c>
      <c r="G270" s="1">
        <v>-0.87819999999999998</v>
      </c>
      <c r="H270" s="1">
        <v>0.15679999999999999</v>
      </c>
      <c r="I270" s="1">
        <v>-0.52710000000000001</v>
      </c>
      <c r="J270" s="1">
        <v>-0.78380000000000005</v>
      </c>
      <c r="K270" s="1">
        <v>-0.86250000000000004</v>
      </c>
      <c r="L270" s="1">
        <v>0.15629999999999999</v>
      </c>
      <c r="M270" s="1">
        <v>-0.96950000000000003</v>
      </c>
      <c r="N270" s="1">
        <v>-1.4507000000000001</v>
      </c>
      <c r="O270" s="1">
        <v>-0.79559999999999997</v>
      </c>
      <c r="P270" s="1">
        <v>0.53979999999999995</v>
      </c>
      <c r="Q270" s="1">
        <v>-0.72199999999999998</v>
      </c>
      <c r="R270" s="1">
        <v>-0.18329999999999999</v>
      </c>
      <c r="S270" s="1">
        <v>-0.1464</v>
      </c>
      <c r="T270" s="1">
        <v>-0.56210000000000004</v>
      </c>
      <c r="U270" s="1">
        <v>-0.70169999999999999</v>
      </c>
      <c r="V270" s="1">
        <v>-1.1584000000000001</v>
      </c>
      <c r="W270" s="1">
        <v>0.20910000000000001</v>
      </c>
      <c r="X270" s="1">
        <v>0.48380000000000001</v>
      </c>
      <c r="Y270" s="1">
        <v>5.3800000000000001E-2</v>
      </c>
      <c r="Z270" s="1">
        <v>-7.9799999999999996E-2</v>
      </c>
      <c r="AA270" s="1">
        <v>-1.0024999999999999</v>
      </c>
      <c r="AB270" s="1">
        <v>0.1285</v>
      </c>
      <c r="AC270" s="1">
        <v>0.36659999999999998</v>
      </c>
      <c r="AD270" s="1">
        <v>-0.4294</v>
      </c>
      <c r="AE270" s="1">
        <v>-0.32619999999999999</v>
      </c>
      <c r="AF270" s="1">
        <v>-0.95579999999999998</v>
      </c>
      <c r="AG270" s="1">
        <v>0.31819999999999998</v>
      </c>
      <c r="AH270" s="1">
        <v>-0.90720000000000001</v>
      </c>
      <c r="AI270" s="1">
        <v>0.13100000000000001</v>
      </c>
      <c r="AJ270" s="1">
        <v>-0.74370000000000003</v>
      </c>
      <c r="AK270" s="1">
        <v>-0.1736</v>
      </c>
      <c r="AL270" s="1">
        <v>-1.7777000000000001</v>
      </c>
      <c r="AM270" s="1">
        <v>-2.3889999999999998</v>
      </c>
      <c r="AN270" s="1">
        <v>4.5499999999999999E-2</v>
      </c>
      <c r="AO270" s="1">
        <v>-0.31309999999999999</v>
      </c>
      <c r="AP270" s="1">
        <v>-0.80879999999999996</v>
      </c>
      <c r="AQ270" s="1">
        <v>-0.151</v>
      </c>
      <c r="AR270" s="1">
        <v>-0.2356</v>
      </c>
      <c r="AS270" s="1">
        <v>0.60450000000000004</v>
      </c>
      <c r="AT270" s="1">
        <v>-1.0513999999999999</v>
      </c>
      <c r="AU270" s="1">
        <v>-0.76559999999999995</v>
      </c>
      <c r="AV270" s="1">
        <v>-1.2845</v>
      </c>
      <c r="AW270" s="1">
        <v>-0.62370000000000003</v>
      </c>
      <c r="AX270" s="1">
        <v>-0.88019999999999998</v>
      </c>
      <c r="AY270" s="1">
        <v>0.4118</v>
      </c>
      <c r="AZ270" s="1">
        <v>0.18390000000000001</v>
      </c>
      <c r="BA270" s="1">
        <v>0.11169999999999999</v>
      </c>
      <c r="BB270" s="1">
        <v>0.45390000000000003</v>
      </c>
      <c r="BC270" s="1">
        <v>-0.31290000000000001</v>
      </c>
      <c r="BD270" s="1">
        <v>-0.20039999999999999</v>
      </c>
      <c r="BE270" s="1">
        <v>0.1434</v>
      </c>
      <c r="BF270" s="1">
        <v>0.6583</v>
      </c>
      <c r="BG270" s="1">
        <v>-2.87E-2</v>
      </c>
      <c r="BH270" s="1">
        <v>-7.0499999999999993E-2</v>
      </c>
      <c r="BI270" s="1">
        <v>0.9677</v>
      </c>
      <c r="BJ270" s="1">
        <v>-0.99360000000000004</v>
      </c>
      <c r="BK270" s="1">
        <v>-0.4536</v>
      </c>
      <c r="BL270" s="1">
        <v>-0.4592</v>
      </c>
      <c r="BM270" s="1">
        <v>7.2900000000000006E-2</v>
      </c>
      <c r="BN270" s="1">
        <v>0.1154</v>
      </c>
      <c r="BO270" s="1">
        <v>-0.28810000000000002</v>
      </c>
      <c r="BP270" s="1">
        <v>0.2336</v>
      </c>
      <c r="BQ270" s="1">
        <v>-0.1522</v>
      </c>
      <c r="BR270" s="1">
        <v>-0.8</v>
      </c>
      <c r="BS270" s="1">
        <v>-0.26519999999999999</v>
      </c>
      <c r="BT270" s="1">
        <v>-0.13020000000000001</v>
      </c>
      <c r="BU270" s="1">
        <v>1.9575</v>
      </c>
      <c r="BV270" s="1">
        <v>8.4500000000000006E-2</v>
      </c>
      <c r="BW270" s="1">
        <v>-8.7900000000000006E-2</v>
      </c>
      <c r="BX270" s="1">
        <v>-0.11210000000000001</v>
      </c>
      <c r="BY270" s="1">
        <v>-5.5100000000000003E-2</v>
      </c>
      <c r="BZ270" s="1">
        <v>-0.42870000000000003</v>
      </c>
      <c r="CA270" s="1">
        <v>-5.67E-2</v>
      </c>
      <c r="CB270" s="1">
        <v>-0.14599999999999999</v>
      </c>
      <c r="CC270" s="1">
        <v>-0.15090000000000001</v>
      </c>
      <c r="CD270" s="1">
        <v>0</v>
      </c>
      <c r="CE270" s="1">
        <v>5.3100000000000001E-2</v>
      </c>
      <c r="CF270" s="1">
        <v>-0.50449999999999995</v>
      </c>
      <c r="CG270" s="1">
        <v>-0.1575</v>
      </c>
      <c r="CH270" s="1">
        <v>-4.4900000000000002E-2</v>
      </c>
      <c r="CI270" s="1">
        <v>-0.29849999999999999</v>
      </c>
      <c r="CJ270" s="1">
        <v>4.7100000000000003E-2</v>
      </c>
      <c r="CK270" s="1">
        <v>6.0499999999999998E-2</v>
      </c>
      <c r="CL270" s="1">
        <v>-8.5400000000000004E-2</v>
      </c>
      <c r="CM270" s="1">
        <v>-0.1255</v>
      </c>
      <c r="CN270" s="1">
        <v>-0.08</v>
      </c>
      <c r="CO270" s="1">
        <v>-0.29310000000000003</v>
      </c>
      <c r="CP270" s="1">
        <v>-9.9199999999999997E-2</v>
      </c>
      <c r="CQ270" s="1">
        <v>-0.1883</v>
      </c>
      <c r="CR270" s="1">
        <v>-0.38269999999999998</v>
      </c>
      <c r="CS270" s="1">
        <v>-0.97709999999999997</v>
      </c>
      <c r="CT270" s="1">
        <v>0</v>
      </c>
      <c r="CU270" s="1">
        <v>-0.64190000000000003</v>
      </c>
      <c r="CV270" s="1">
        <v>0.63539999999999996</v>
      </c>
      <c r="CW270" s="1">
        <v>-1.6786000000000001</v>
      </c>
      <c r="CX270" s="1">
        <v>0.2495</v>
      </c>
      <c r="CY270" s="1">
        <v>-0.46850000000000003</v>
      </c>
      <c r="CZ270" s="1">
        <v>-0.20680000000000001</v>
      </c>
      <c r="DA270" s="1">
        <v>-0.54979999999999996</v>
      </c>
      <c r="DB270" s="1">
        <v>-1.5669999999999999</v>
      </c>
      <c r="DC270" s="1">
        <v>-0.95179999999999998</v>
      </c>
      <c r="DD270" s="1">
        <v>0.41060000000000002</v>
      </c>
      <c r="DE270" s="1">
        <v>-1.1256999999999999</v>
      </c>
      <c r="DF270" s="1">
        <v>-0.21540000000000001</v>
      </c>
      <c r="DG270" s="1">
        <v>-0.18229999999999999</v>
      </c>
      <c r="DH270" s="1">
        <v>-0.62919999999999998</v>
      </c>
      <c r="DI270" s="1">
        <v>0.1113</v>
      </c>
      <c r="DJ270" s="1">
        <v>-1.41E-2</v>
      </c>
      <c r="DK270" s="1">
        <v>0.371</v>
      </c>
      <c r="DL270" s="1">
        <v>2.23E-2</v>
      </c>
      <c r="DM270" s="1">
        <v>-0.92130000000000001</v>
      </c>
      <c r="DN270" s="1">
        <v>-1.5399</v>
      </c>
      <c r="DO270" s="1">
        <v>-0.58740000000000003</v>
      </c>
      <c r="DP270" s="1">
        <v>-2.0489000000000002</v>
      </c>
      <c r="DQ270" s="1">
        <v>-5.0299999999999997E-2</v>
      </c>
      <c r="DR270" s="1">
        <v>0.44990000000000002</v>
      </c>
      <c r="DS270" s="1">
        <v>0.47460000000000002</v>
      </c>
      <c r="DT270" s="1">
        <v>-1.9127000000000001</v>
      </c>
      <c r="DU270" s="1">
        <v>-2.1133000000000002</v>
      </c>
      <c r="DV270" s="1">
        <v>-0.41639999999999999</v>
      </c>
      <c r="DW270" s="1">
        <v>-0.2059</v>
      </c>
      <c r="DX270" s="1">
        <v>-0.89410000000000001</v>
      </c>
      <c r="DY270" s="1">
        <v>0.15509999999999999</v>
      </c>
      <c r="DZ270" s="1">
        <v>-0.78779999999999994</v>
      </c>
      <c r="EA270" s="1">
        <v>-1.4563999999999999</v>
      </c>
      <c r="EB270" s="1">
        <v>-1.2451000000000001</v>
      </c>
      <c r="EC270" s="1">
        <v>-0.98860000000000003</v>
      </c>
      <c r="GI270" s="1">
        <v>0.95909999999999995</v>
      </c>
      <c r="HA270" s="1" t="str">
        <f t="shared" si="8"/>
        <v>2018</v>
      </c>
      <c r="HB270" s="1" t="str">
        <f t="shared" si="9"/>
        <v>07</v>
      </c>
    </row>
    <row r="271" spans="1:210">
      <c r="A271" s="3" t="s">
        <v>9</v>
      </c>
      <c r="B271" s="3"/>
      <c r="C271" s="3" t="s">
        <v>3589</v>
      </c>
      <c r="E271" s="1" t="s">
        <v>469</v>
      </c>
      <c r="F271" s="1">
        <v>0.19489999999999999</v>
      </c>
      <c r="G271" s="1">
        <v>-1.5926</v>
      </c>
      <c r="H271" s="1">
        <v>0.23649999999999999</v>
      </c>
      <c r="I271" s="1">
        <v>-0.1396</v>
      </c>
      <c r="J271" s="1">
        <v>-0.62390000000000001</v>
      </c>
      <c r="K271" s="1">
        <v>-0.69359999999999999</v>
      </c>
      <c r="L271" s="1">
        <v>0.47089999999999999</v>
      </c>
      <c r="M271" s="1">
        <v>-1.3322000000000001</v>
      </c>
      <c r="N271" s="1">
        <v>-1.2527999999999999</v>
      </c>
      <c r="O271" s="1">
        <v>-0.77590000000000003</v>
      </c>
      <c r="P271" s="1">
        <v>0.60350000000000004</v>
      </c>
      <c r="Q271" s="1">
        <v>-0.36899999999999999</v>
      </c>
      <c r="R271" s="1">
        <v>-0.55289999999999995</v>
      </c>
      <c r="S271" s="1">
        <v>-0.5524</v>
      </c>
      <c r="T271" s="1">
        <v>-0.42309999999999998</v>
      </c>
      <c r="U271" s="1">
        <v>-0.77349999999999997</v>
      </c>
      <c r="V271" s="1">
        <v>-1.0702</v>
      </c>
      <c r="W271" s="1">
        <v>0.33600000000000002</v>
      </c>
      <c r="X271" s="1">
        <v>0.1615</v>
      </c>
      <c r="Y271" s="1">
        <v>2.7099999999999999E-2</v>
      </c>
      <c r="Z271" s="1">
        <v>0</v>
      </c>
      <c r="AA271" s="1">
        <v>-0.58379999999999999</v>
      </c>
      <c r="AB271" s="1">
        <v>0.12870000000000001</v>
      </c>
      <c r="AC271" s="1">
        <v>0.26100000000000001</v>
      </c>
      <c r="AD271" s="1">
        <v>-0.53700000000000003</v>
      </c>
      <c r="AE271" s="1">
        <v>-0.48930000000000001</v>
      </c>
      <c r="AF271" s="1">
        <v>-0.51349999999999996</v>
      </c>
      <c r="AG271" s="1">
        <v>0.7006</v>
      </c>
      <c r="AH271" s="1">
        <v>-0.40560000000000002</v>
      </c>
      <c r="AI271" s="1">
        <v>-0.5272</v>
      </c>
      <c r="AJ271" s="1">
        <v>-6.7400000000000002E-2</v>
      </c>
      <c r="AK271" s="1">
        <v>-0.35020000000000001</v>
      </c>
      <c r="AL271" s="1">
        <v>-0.89610000000000001</v>
      </c>
      <c r="AM271" s="1">
        <v>-2.0617999999999999</v>
      </c>
      <c r="AN271" s="1">
        <v>-9.1399999999999995E-2</v>
      </c>
      <c r="AO271" s="1">
        <v>-0.47199999999999998</v>
      </c>
      <c r="AP271" s="1">
        <v>-1.2979000000000001</v>
      </c>
      <c r="AQ271" s="1">
        <v>0.30120000000000002</v>
      </c>
      <c r="AR271" s="1">
        <v>0.23599999999999999</v>
      </c>
      <c r="AS271" s="1">
        <v>0.15040000000000001</v>
      </c>
      <c r="AT271" s="1">
        <v>-0.8196</v>
      </c>
      <c r="AU271" s="1">
        <v>-0.47189999999999999</v>
      </c>
      <c r="AV271" s="1">
        <v>-0.871</v>
      </c>
      <c r="AW271" s="1">
        <v>-0.2752</v>
      </c>
      <c r="AX271" s="1">
        <v>-0.57250000000000001</v>
      </c>
      <c r="AY271" s="1">
        <v>0.48070000000000002</v>
      </c>
      <c r="AZ271" s="1">
        <v>-0.111</v>
      </c>
      <c r="BA271" s="1">
        <v>0.22489999999999999</v>
      </c>
      <c r="BB271" s="1">
        <v>-0.45910000000000001</v>
      </c>
      <c r="BC271" s="1">
        <v>0.1555</v>
      </c>
      <c r="BD271" s="1">
        <v>-0.52270000000000005</v>
      </c>
      <c r="BE271" s="1">
        <v>-0.86539999999999995</v>
      </c>
      <c r="BF271" s="1">
        <v>0.39600000000000002</v>
      </c>
      <c r="BG271" s="1">
        <v>0</v>
      </c>
      <c r="BH271" s="1">
        <v>-7.0199999999999999E-2</v>
      </c>
      <c r="BI271" s="1">
        <v>0.71809999999999996</v>
      </c>
      <c r="BJ271" s="1">
        <v>-0.42580000000000001</v>
      </c>
      <c r="BK271" s="1">
        <v>-0.91220000000000001</v>
      </c>
      <c r="BL271" s="1">
        <v>-1.5011000000000001</v>
      </c>
      <c r="BM271" s="1">
        <v>0.50790000000000002</v>
      </c>
      <c r="BN271" s="1">
        <v>-1.2724</v>
      </c>
      <c r="BO271" s="1">
        <v>0.43219999999999997</v>
      </c>
      <c r="BP271" s="1">
        <v>0.67379999999999995</v>
      </c>
      <c r="BQ271" s="1">
        <v>0</v>
      </c>
      <c r="BR271" s="1">
        <v>-0.35120000000000001</v>
      </c>
      <c r="BS271" s="1">
        <v>-0.13370000000000001</v>
      </c>
      <c r="BT271" s="1">
        <v>0</v>
      </c>
      <c r="BU271" s="1">
        <v>4.0128000000000004</v>
      </c>
      <c r="BV271" s="1">
        <v>-0.4219</v>
      </c>
      <c r="BW271" s="1">
        <v>0.54900000000000004</v>
      </c>
      <c r="BX271" s="1">
        <v>0.25269999999999998</v>
      </c>
      <c r="BY271" s="1">
        <v>-0.46229999999999999</v>
      </c>
      <c r="BZ271" s="1">
        <v>-0.53639999999999999</v>
      </c>
      <c r="CA271" s="1">
        <v>-0.626</v>
      </c>
      <c r="CB271" s="1">
        <v>4.8599999999999997E-2</v>
      </c>
      <c r="CC271" s="1">
        <v>-0.1522</v>
      </c>
      <c r="CD271" s="1">
        <v>0</v>
      </c>
      <c r="CE271" s="1">
        <v>0.63390000000000002</v>
      </c>
      <c r="CF271" s="1">
        <v>0.1061</v>
      </c>
      <c r="CG271" s="1">
        <v>-0.30769999999999997</v>
      </c>
      <c r="CH271" s="1">
        <v>0.13539999999999999</v>
      </c>
      <c r="CI271" s="1">
        <v>5.9400000000000001E-2</v>
      </c>
      <c r="CJ271" s="1">
        <v>0.18959999999999999</v>
      </c>
      <c r="CK271" s="1">
        <v>1.9381999999999999</v>
      </c>
      <c r="CL271" s="1">
        <v>8.6999999999999994E-3</v>
      </c>
      <c r="CM271" s="1">
        <v>0.34939999999999999</v>
      </c>
      <c r="CN271" s="1">
        <v>0.68689999999999996</v>
      </c>
      <c r="CO271" s="1">
        <v>0.13370000000000001</v>
      </c>
      <c r="CP271" s="1">
        <v>0.34939999999999999</v>
      </c>
      <c r="CQ271" s="1">
        <v>-9.4500000000000001E-2</v>
      </c>
      <c r="CR271" s="1">
        <v>1.0591999999999999</v>
      </c>
      <c r="CS271" s="1">
        <v>-1.3431999999999999</v>
      </c>
      <c r="CT271" s="1">
        <v>0.69179999999999997</v>
      </c>
      <c r="CU271" s="1">
        <v>-0.64480000000000004</v>
      </c>
      <c r="CV271" s="1">
        <v>0.40179999999999999</v>
      </c>
      <c r="CW271" s="1">
        <v>-1.9692000000000001</v>
      </c>
      <c r="CX271" s="1">
        <v>0.65029999999999999</v>
      </c>
      <c r="CY271" s="1">
        <v>-0.26129999999999998</v>
      </c>
      <c r="CZ271" s="1">
        <v>0.2069</v>
      </c>
      <c r="DA271" s="1">
        <v>-0.77890000000000004</v>
      </c>
      <c r="DB271" s="1">
        <v>-0.83409999999999995</v>
      </c>
      <c r="DC271" s="1">
        <v>-1.881</v>
      </c>
      <c r="DD271" s="1">
        <v>1.2195</v>
      </c>
      <c r="DE271" s="1">
        <v>-0.58879999999999999</v>
      </c>
      <c r="DF271" s="1">
        <v>-0.28199999999999997</v>
      </c>
      <c r="DG271" s="1">
        <v>0.16500000000000001</v>
      </c>
      <c r="DH271" s="1">
        <v>-4.53E-2</v>
      </c>
      <c r="DI271" s="1">
        <v>-1.9199999999999998E-2</v>
      </c>
      <c r="DJ271" s="1">
        <v>0.19819999999999999</v>
      </c>
      <c r="DK271" s="1">
        <v>0.21879999999999999</v>
      </c>
      <c r="DL271" s="1">
        <v>0.4783</v>
      </c>
      <c r="DM271" s="1">
        <v>-1.0044</v>
      </c>
      <c r="DN271" s="1">
        <v>-1.4597</v>
      </c>
      <c r="DO271" s="1">
        <v>-0.374</v>
      </c>
      <c r="DP271" s="1">
        <v>-1.8564000000000001</v>
      </c>
      <c r="DQ271" s="1">
        <v>-0.1515</v>
      </c>
      <c r="DR271" s="1">
        <v>9.8100000000000007E-2</v>
      </c>
      <c r="DS271" s="1">
        <v>0.34670000000000001</v>
      </c>
      <c r="DT271" s="1">
        <v>-0.95279999999999998</v>
      </c>
      <c r="DU271" s="1">
        <v>-1.8286</v>
      </c>
      <c r="DV271" s="1">
        <v>-0.26129999999999998</v>
      </c>
      <c r="DW271" s="1">
        <v>-0.3604</v>
      </c>
      <c r="DX271" s="1">
        <v>-1.1976</v>
      </c>
      <c r="DY271" s="1">
        <v>-0.1031</v>
      </c>
      <c r="DZ271" s="1">
        <v>-0.36930000000000002</v>
      </c>
      <c r="EA271" s="1">
        <v>-1.0418000000000001</v>
      </c>
      <c r="EB271" s="1">
        <v>-1.0924</v>
      </c>
      <c r="EC271" s="1">
        <v>-1.3888</v>
      </c>
      <c r="GI271" s="1">
        <v>0.88959999999999995</v>
      </c>
      <c r="HA271" s="1" t="str">
        <f t="shared" si="8"/>
        <v>2018</v>
      </c>
      <c r="HB271" s="1" t="str">
        <f t="shared" si="9"/>
        <v>07</v>
      </c>
    </row>
    <row r="272" spans="1:210">
      <c r="A272" s="3" t="s">
        <v>9</v>
      </c>
      <c r="B272" s="3"/>
      <c r="C272" s="3" t="s">
        <v>3590</v>
      </c>
      <c r="E272" s="1" t="s">
        <v>3590</v>
      </c>
      <c r="F272" s="1">
        <v>0.1113</v>
      </c>
      <c r="G272" s="1">
        <v>-0.64929999999999999</v>
      </c>
      <c r="H272" s="1">
        <v>0.70209999999999995</v>
      </c>
      <c r="I272" s="1">
        <v>-0.67979999999999996</v>
      </c>
      <c r="J272" s="1">
        <v>-0.71660000000000001</v>
      </c>
      <c r="K272" s="1">
        <v>-0.75839999999999996</v>
      </c>
      <c r="L272" s="1">
        <v>0.55640000000000001</v>
      </c>
      <c r="M272" s="1">
        <v>-1.3716999999999999</v>
      </c>
      <c r="N272" s="1">
        <v>-2.3917999999999999</v>
      </c>
      <c r="O272" s="1">
        <v>-1.4704999999999999</v>
      </c>
      <c r="P272" s="1">
        <v>1.4215</v>
      </c>
      <c r="Q272" s="1">
        <v>-0.7429</v>
      </c>
      <c r="R272" s="1">
        <v>-0.69440000000000002</v>
      </c>
      <c r="S272" s="1">
        <v>-3.7199999999999997E-2</v>
      </c>
      <c r="T272" s="1">
        <v>0.57899999999999996</v>
      </c>
      <c r="U272" s="1">
        <v>0.18090000000000001</v>
      </c>
      <c r="V272" s="1">
        <v>0</v>
      </c>
      <c r="W272" s="1">
        <v>1.3222</v>
      </c>
      <c r="X272" s="1">
        <v>-0.82779999999999998</v>
      </c>
      <c r="Y272" s="1">
        <v>0.25030000000000002</v>
      </c>
      <c r="Z272" s="1">
        <v>0</v>
      </c>
      <c r="AA272" s="1">
        <v>1.5629</v>
      </c>
      <c r="AB272" s="1">
        <v>-0.87280000000000002</v>
      </c>
      <c r="AC272" s="1">
        <v>0.2094</v>
      </c>
      <c r="AD272" s="1">
        <v>0.66479999999999995</v>
      </c>
      <c r="AE272" s="1">
        <v>0.50670000000000004</v>
      </c>
      <c r="AF272" s="1">
        <v>1.7926</v>
      </c>
      <c r="AG272" s="1">
        <v>-0.55449999999999999</v>
      </c>
      <c r="AH272" s="1">
        <v>1.4659</v>
      </c>
      <c r="AI272" s="1">
        <v>9.01E-2</v>
      </c>
      <c r="AJ272" s="1">
        <v>-0.53220000000000001</v>
      </c>
      <c r="AK272" s="1">
        <v>-1.1868000000000001</v>
      </c>
      <c r="AL272" s="1">
        <v>0.38429999999999997</v>
      </c>
      <c r="AM272" s="1">
        <v>-1.4134</v>
      </c>
      <c r="AN272" s="1">
        <v>0.37009999999999998</v>
      </c>
      <c r="AO272" s="1">
        <v>-0.47410000000000002</v>
      </c>
      <c r="AP272" s="1">
        <v>-2.0232000000000001</v>
      </c>
      <c r="AQ272" s="1">
        <v>0.44700000000000001</v>
      </c>
      <c r="AR272" s="1">
        <v>-0.3342</v>
      </c>
      <c r="AS272" s="1">
        <v>0.46679999999999999</v>
      </c>
      <c r="AT272" s="1">
        <v>-0.91949999999999998</v>
      </c>
      <c r="AU272" s="1">
        <v>0.47510000000000002</v>
      </c>
      <c r="AV272" s="1">
        <v>0.20430000000000001</v>
      </c>
      <c r="AW272" s="1">
        <v>-0.61180000000000001</v>
      </c>
      <c r="AX272" s="1">
        <v>1.7044999999999999</v>
      </c>
      <c r="AY272" s="1">
        <v>-0.73129999999999995</v>
      </c>
      <c r="AZ272" s="1">
        <v>-0.14990000000000001</v>
      </c>
      <c r="BA272" s="1">
        <v>0.1142</v>
      </c>
      <c r="BB272" s="1">
        <v>-0.1764</v>
      </c>
      <c r="BC272" s="1">
        <v>-0.15340000000000001</v>
      </c>
      <c r="BD272" s="1">
        <v>-8.0699999999999994E-2</v>
      </c>
      <c r="BE272" s="1">
        <v>0.43790000000000001</v>
      </c>
      <c r="BF272" s="1">
        <v>-0.3649</v>
      </c>
      <c r="BG272" s="1">
        <v>-0.26690000000000003</v>
      </c>
      <c r="BH272" s="1">
        <v>-6.93E-2</v>
      </c>
      <c r="BI272" s="1">
        <v>1.9790000000000001</v>
      </c>
      <c r="BJ272" s="1">
        <v>-0.90149999999999997</v>
      </c>
      <c r="BK272" s="1">
        <v>-0.57599999999999996</v>
      </c>
      <c r="BL272" s="1">
        <v>-0.46779999999999999</v>
      </c>
      <c r="BM272" s="1">
        <v>0.1431</v>
      </c>
      <c r="BN272" s="1">
        <v>-2.4390000000000001</v>
      </c>
      <c r="BO272" s="1">
        <v>1.4275</v>
      </c>
      <c r="BP272" s="1">
        <v>-2.0207999999999999</v>
      </c>
      <c r="BQ272" s="1">
        <v>1.1346000000000001</v>
      </c>
      <c r="BR272" s="1">
        <v>-0.3498</v>
      </c>
      <c r="BS272" s="1">
        <v>-0.1368</v>
      </c>
      <c r="BT272" s="1">
        <v>-0.25600000000000001</v>
      </c>
      <c r="BU272" s="1">
        <v>4.2232000000000003</v>
      </c>
      <c r="BV272" s="1">
        <v>-3.1724999999999999</v>
      </c>
      <c r="BW272" s="1">
        <v>-0.22750000000000001</v>
      </c>
      <c r="BX272" s="1">
        <v>-0.87880000000000003</v>
      </c>
      <c r="BY272" s="1">
        <v>0.49759999999999999</v>
      </c>
      <c r="BZ272" s="1">
        <v>0.1072</v>
      </c>
      <c r="CA272" s="1">
        <v>0.45529999999999998</v>
      </c>
      <c r="CB272" s="1">
        <v>-0.82640000000000002</v>
      </c>
      <c r="CC272" s="1">
        <v>-0.4672</v>
      </c>
      <c r="CD272" s="1">
        <v>0</v>
      </c>
      <c r="CE272" s="1">
        <v>2.69E-2</v>
      </c>
      <c r="CF272" s="1">
        <v>-1.1144000000000001</v>
      </c>
      <c r="CG272" s="1">
        <v>0.32129999999999997</v>
      </c>
      <c r="CH272" s="1">
        <v>0.55069999999999997</v>
      </c>
      <c r="CI272" s="1">
        <v>0.1176</v>
      </c>
      <c r="CJ272" s="1">
        <v>0.52800000000000002</v>
      </c>
      <c r="CK272" s="1">
        <v>-3.5966</v>
      </c>
      <c r="CL272" s="1">
        <v>0.19989999999999999</v>
      </c>
      <c r="CM272" s="1">
        <v>-0.16739999999999999</v>
      </c>
      <c r="CN272" s="1">
        <v>5.96E-2</v>
      </c>
      <c r="CO272" s="1">
        <v>-0.19040000000000001</v>
      </c>
      <c r="CP272" s="1">
        <v>1.0125999999999999</v>
      </c>
      <c r="CQ272" s="1">
        <v>-0.23860000000000001</v>
      </c>
      <c r="CR272" s="1">
        <v>9.5500000000000002E-2</v>
      </c>
      <c r="CS272" s="1">
        <v>-1.0347999999999999</v>
      </c>
      <c r="CT272" s="1">
        <v>-0.5282</v>
      </c>
      <c r="CU272" s="1">
        <v>-0.4975</v>
      </c>
      <c r="CV272" s="1">
        <v>0.1154</v>
      </c>
      <c r="CW272" s="1">
        <v>-1.1611</v>
      </c>
      <c r="CX272" s="1">
        <v>0.4486</v>
      </c>
      <c r="CY272" s="1">
        <v>-0.3664</v>
      </c>
      <c r="CZ272" s="1">
        <v>-0.35980000000000001</v>
      </c>
      <c r="DA272" s="1">
        <v>-0.45960000000000001</v>
      </c>
      <c r="DB272" s="1">
        <v>-1.8446</v>
      </c>
      <c r="DC272" s="1">
        <v>0</v>
      </c>
      <c r="DD272" s="1">
        <v>-0.1336</v>
      </c>
      <c r="DE272" s="1">
        <v>-0.83040000000000003</v>
      </c>
      <c r="DF272" s="1">
        <v>-0.32769999999999999</v>
      </c>
      <c r="DG272" s="1">
        <v>8.4400000000000003E-2</v>
      </c>
      <c r="DH272" s="1">
        <v>-9.0399999999999994E-2</v>
      </c>
      <c r="DI272" s="1">
        <v>4.2799999999999998E-2</v>
      </c>
      <c r="DJ272" s="1">
        <v>3.78E-2</v>
      </c>
      <c r="DK272" s="1">
        <v>-0.1764</v>
      </c>
      <c r="DL272" s="1">
        <v>0.19189999999999999</v>
      </c>
      <c r="DM272" s="1">
        <v>-0.92600000000000005</v>
      </c>
      <c r="DN272" s="1">
        <v>-1.2422</v>
      </c>
      <c r="DO272" s="1">
        <v>-0.23330000000000001</v>
      </c>
      <c r="DP272" s="1">
        <v>-0.25530000000000003</v>
      </c>
      <c r="DQ272" s="1">
        <v>5.0900000000000001E-2</v>
      </c>
      <c r="DR272" s="1">
        <v>0.27679999999999999</v>
      </c>
      <c r="DS272" s="1">
        <v>0.37319999999999998</v>
      </c>
      <c r="DT272" s="1">
        <v>-1.3039000000000001</v>
      </c>
      <c r="DU272" s="1">
        <v>-1.5903</v>
      </c>
      <c r="DV272" s="1">
        <v>-0.85060000000000002</v>
      </c>
      <c r="DW272" s="1">
        <v>-0.99109999999999998</v>
      </c>
      <c r="DX272" s="1">
        <v>-1.4097999999999999</v>
      </c>
      <c r="DY272" s="1">
        <v>-0.36249999999999999</v>
      </c>
      <c r="DZ272" s="1">
        <v>1.413</v>
      </c>
      <c r="EA272" s="1">
        <v>-1.1755</v>
      </c>
      <c r="EB272" s="1">
        <v>-0.97619999999999996</v>
      </c>
      <c r="EC272" s="1">
        <v>-1.002</v>
      </c>
      <c r="GI272" s="1">
        <v>2.5779000000000001</v>
      </c>
      <c r="HA272" s="1" t="str">
        <f t="shared" si="8"/>
        <v>2018</v>
      </c>
      <c r="HB272" s="1" t="str">
        <f t="shared" si="9"/>
        <v>07</v>
      </c>
    </row>
    <row r="273" spans="1:210">
      <c r="A273" s="3" t="s">
        <v>9</v>
      </c>
      <c r="B273" s="3"/>
      <c r="C273" s="3" t="s">
        <v>3591</v>
      </c>
      <c r="E273" s="1" t="s">
        <v>470</v>
      </c>
      <c r="F273" s="1">
        <v>1.23E-2</v>
      </c>
      <c r="G273" s="1">
        <v>1.6119000000000001</v>
      </c>
      <c r="H273" s="1">
        <v>0.2021</v>
      </c>
      <c r="I273" s="1">
        <v>-0.25640000000000002</v>
      </c>
      <c r="J273" s="1">
        <v>-0.50690000000000002</v>
      </c>
      <c r="K273" s="1">
        <v>-0.58130000000000004</v>
      </c>
      <c r="L273" s="1">
        <v>0.55620000000000003</v>
      </c>
      <c r="M273" s="1">
        <v>-1.5359</v>
      </c>
      <c r="N273" s="1">
        <v>-1.8472</v>
      </c>
      <c r="O273" s="1">
        <v>-1.2286999999999999</v>
      </c>
      <c r="P273" s="1">
        <v>6.1800000000000001E-2</v>
      </c>
      <c r="Q273" s="1">
        <v>-0.60060000000000002</v>
      </c>
      <c r="R273" s="1">
        <v>-0.2407</v>
      </c>
      <c r="S273" s="1">
        <v>-0.1119</v>
      </c>
      <c r="T273" s="1">
        <v>-0.254</v>
      </c>
      <c r="U273" s="1">
        <v>-0.87490000000000001</v>
      </c>
      <c r="V273" s="1">
        <v>-0.67169999999999996</v>
      </c>
      <c r="W273" s="1">
        <v>1.196</v>
      </c>
      <c r="X273" s="1">
        <v>0.66659999999999997</v>
      </c>
      <c r="Y273" s="1">
        <v>0.22409999999999999</v>
      </c>
      <c r="Z273" s="1">
        <v>-0.15640000000000001</v>
      </c>
      <c r="AA273" s="1">
        <v>-1.2878000000000001</v>
      </c>
      <c r="AB273" s="1">
        <v>0.37119999999999997</v>
      </c>
      <c r="AC273" s="1">
        <v>-0.15659999999999999</v>
      </c>
      <c r="AD273" s="1">
        <v>-5.5800000000000002E-2</v>
      </c>
      <c r="AE273" s="1">
        <v>0.6825</v>
      </c>
      <c r="AF273" s="1">
        <v>-1.3460000000000001</v>
      </c>
      <c r="AG273" s="1">
        <v>0.79410000000000003</v>
      </c>
      <c r="AH273" s="1">
        <v>0.21</v>
      </c>
      <c r="AI273" s="1">
        <v>-0.18410000000000001</v>
      </c>
      <c r="AJ273" s="1">
        <v>-0.46050000000000002</v>
      </c>
      <c r="AK273" s="1">
        <v>0.88959999999999995</v>
      </c>
      <c r="AL273" s="1">
        <v>0.23130000000000001</v>
      </c>
      <c r="AM273" s="1">
        <v>0</v>
      </c>
      <c r="AN273" s="1">
        <v>-0.37330000000000002</v>
      </c>
      <c r="AO273" s="1">
        <v>-0.83430000000000004</v>
      </c>
      <c r="AP273" s="1">
        <v>-2.3052000000000001</v>
      </c>
      <c r="AQ273" s="1">
        <v>0.59040000000000004</v>
      </c>
      <c r="AR273" s="1">
        <v>-0.86160000000000003</v>
      </c>
      <c r="AS273" s="1">
        <v>-2.9283000000000001</v>
      </c>
      <c r="AT273" s="1">
        <v>1.1480999999999999</v>
      </c>
      <c r="AU273" s="1">
        <v>-0.38800000000000001</v>
      </c>
      <c r="AV273" s="1">
        <v>-0.85140000000000005</v>
      </c>
      <c r="AW273" s="1">
        <v>-6.7799999999999999E-2</v>
      </c>
      <c r="AX273" s="1">
        <v>-1.2787999999999999</v>
      </c>
      <c r="AY273" s="1">
        <v>0.52700000000000002</v>
      </c>
      <c r="AZ273" s="1">
        <v>-0.18970000000000001</v>
      </c>
      <c r="BA273" s="1">
        <v>0.81110000000000004</v>
      </c>
      <c r="BB273" s="1">
        <v>-9.06E-2</v>
      </c>
      <c r="BC273" s="1">
        <v>-0.30249999999999999</v>
      </c>
      <c r="BD273" s="1">
        <v>-1.1322000000000001</v>
      </c>
      <c r="BE273" s="1">
        <v>0.8115</v>
      </c>
      <c r="BF273" s="1">
        <v>-1.1768000000000001</v>
      </c>
      <c r="BG273" s="1">
        <v>2.98E-2</v>
      </c>
      <c r="BH273" s="1">
        <v>-6.9099999999999995E-2</v>
      </c>
      <c r="BI273" s="1">
        <v>-3.3210000000000002</v>
      </c>
      <c r="BJ273" s="1">
        <v>1.1142000000000001</v>
      </c>
      <c r="BK273" s="1">
        <v>-1.1547000000000001</v>
      </c>
      <c r="BL273" s="1">
        <v>-0.58750000000000002</v>
      </c>
      <c r="BM273" s="1">
        <v>0.56979999999999997</v>
      </c>
      <c r="BN273" s="1">
        <v>-3.2959999999999998</v>
      </c>
      <c r="BO273" s="1">
        <v>1.6163000000000001</v>
      </c>
      <c r="BP273" s="1">
        <v>2.0661</v>
      </c>
      <c r="BQ273" s="1">
        <v>-0.82210000000000005</v>
      </c>
      <c r="BR273" s="1">
        <v>-0.05</v>
      </c>
      <c r="BS273" s="1">
        <v>0</v>
      </c>
      <c r="BT273" s="1">
        <v>-0.12770000000000001</v>
      </c>
      <c r="BU273" s="1">
        <v>4.6043000000000003</v>
      </c>
      <c r="BV273" s="1">
        <v>-1.4448000000000001</v>
      </c>
      <c r="BW273" s="1">
        <v>-0.36599999999999999</v>
      </c>
      <c r="BX273" s="1">
        <v>-1.2319</v>
      </c>
      <c r="BY273" s="1">
        <v>0.42309999999999998</v>
      </c>
      <c r="BZ273" s="1">
        <v>-0.21340000000000001</v>
      </c>
      <c r="CA273" s="1">
        <v>-0.2253</v>
      </c>
      <c r="CB273" s="1">
        <v>-0.34189999999999998</v>
      </c>
      <c r="CC273" s="1">
        <v>-0.31369999999999998</v>
      </c>
      <c r="CD273" s="1">
        <v>-0.11700000000000001</v>
      </c>
      <c r="CE273" s="1">
        <v>-0.124</v>
      </c>
      <c r="CF273" s="1">
        <v>-1.0285</v>
      </c>
      <c r="CG273" s="1">
        <v>7.3200000000000001E-2</v>
      </c>
      <c r="CH273" s="1">
        <v>0.32150000000000001</v>
      </c>
      <c r="CI273" s="1">
        <v>-0.41049999999999998</v>
      </c>
      <c r="CJ273" s="1">
        <v>0.48</v>
      </c>
      <c r="CK273" s="1">
        <v>2.2193999999999998</v>
      </c>
      <c r="CL273" s="1">
        <v>-0.10979999999999999</v>
      </c>
      <c r="CM273" s="1">
        <v>-6.88E-2</v>
      </c>
      <c r="CN273" s="1">
        <v>-0.46879999999999999</v>
      </c>
      <c r="CO273" s="1">
        <v>-0.27810000000000001</v>
      </c>
      <c r="CP273" s="1">
        <v>-1.6675</v>
      </c>
      <c r="CQ273" s="1">
        <v>-0.33410000000000001</v>
      </c>
      <c r="CR273" s="1">
        <v>-0.71870000000000001</v>
      </c>
      <c r="CS273" s="1">
        <v>-2.1347</v>
      </c>
      <c r="CT273" s="1">
        <v>0.5302</v>
      </c>
      <c r="CU273" s="1">
        <v>-1.1414</v>
      </c>
      <c r="CV273" s="1">
        <v>-0.40179999999999999</v>
      </c>
      <c r="CW273" s="1">
        <v>-2.0337999999999998</v>
      </c>
      <c r="CX273" s="1">
        <v>-9.9599999999999994E-2</v>
      </c>
      <c r="CY273" s="1">
        <v>-0.31509999999999999</v>
      </c>
      <c r="CZ273" s="1">
        <v>-0.61760000000000004</v>
      </c>
      <c r="DA273" s="1">
        <v>-0.13070000000000001</v>
      </c>
      <c r="DB273" s="1">
        <v>-2.5790000000000002</v>
      </c>
      <c r="DC273" s="1">
        <v>-3.0700000000000002E-2</v>
      </c>
      <c r="DD273" s="1">
        <v>-0.87180000000000002</v>
      </c>
      <c r="DE273" s="1">
        <v>-1.0747</v>
      </c>
      <c r="DF273" s="1">
        <v>-1.0929</v>
      </c>
      <c r="DG273" s="1">
        <v>-0.2152</v>
      </c>
      <c r="DH273" s="1">
        <v>-0.46350000000000002</v>
      </c>
      <c r="DI273" s="1">
        <v>-0.22500000000000001</v>
      </c>
      <c r="DJ273" s="1">
        <v>-8.8999999999999996E-2</v>
      </c>
      <c r="DK273" s="1">
        <v>-9.01E-2</v>
      </c>
      <c r="DL273" s="1">
        <v>1.0200000000000001E-2</v>
      </c>
      <c r="DM273" s="1">
        <v>-0.9274</v>
      </c>
      <c r="DN273" s="1">
        <v>-1.0844</v>
      </c>
      <c r="DO273" s="1">
        <v>-0.20580000000000001</v>
      </c>
      <c r="DP273" s="1">
        <v>-0.5081</v>
      </c>
      <c r="DQ273" s="1">
        <v>5.0500000000000003E-2</v>
      </c>
      <c r="DR273" s="1">
        <v>-0.17630000000000001</v>
      </c>
      <c r="DS273" s="1">
        <v>0.3881</v>
      </c>
      <c r="DT273" s="1">
        <v>-1.1482000000000001</v>
      </c>
      <c r="DU273" s="1">
        <v>-1.5458000000000001</v>
      </c>
      <c r="DV273" s="1">
        <v>-0.53190000000000004</v>
      </c>
      <c r="DW273" s="1">
        <v>-0.94479999999999997</v>
      </c>
      <c r="DX273" s="1">
        <v>-1.5227999999999999</v>
      </c>
      <c r="DY273" s="1">
        <v>-0.30990000000000001</v>
      </c>
      <c r="DZ273" s="1">
        <v>0.54459999999999997</v>
      </c>
      <c r="EA273" s="1">
        <v>-1.1598999999999999</v>
      </c>
      <c r="EB273" s="1">
        <v>-1.0112000000000001</v>
      </c>
      <c r="EC273" s="1">
        <v>-0.45340000000000003</v>
      </c>
      <c r="GI273" s="1">
        <v>1.1012999999999999</v>
      </c>
      <c r="HA273" s="1" t="str">
        <f t="shared" si="8"/>
        <v>2018</v>
      </c>
      <c r="HB273" s="1" t="str">
        <f t="shared" si="9"/>
        <v>07</v>
      </c>
    </row>
    <row r="274" spans="1:210">
      <c r="A274" s="3" t="s">
        <v>9</v>
      </c>
      <c r="B274" s="3"/>
      <c r="C274" s="3" t="s">
        <v>3592</v>
      </c>
      <c r="E274" s="1" t="s">
        <v>471</v>
      </c>
      <c r="F274" s="1">
        <v>1.2200000000000001E-2</v>
      </c>
      <c r="G274" s="1">
        <v>0.54890000000000005</v>
      </c>
      <c r="H274" s="1">
        <v>0.06</v>
      </c>
      <c r="I274" s="1">
        <v>-0.1406</v>
      </c>
      <c r="J274" s="1">
        <v>-0.29110000000000003</v>
      </c>
      <c r="K274" s="1">
        <v>-0.52080000000000004</v>
      </c>
      <c r="L274" s="1">
        <v>0.43269999999999997</v>
      </c>
      <c r="M274" s="1">
        <v>-1.5637000000000001</v>
      </c>
      <c r="N274" s="1">
        <v>-2.4430000000000001</v>
      </c>
      <c r="O274" s="1">
        <v>-1.6940999999999999</v>
      </c>
      <c r="P274" s="1">
        <v>0.42970000000000003</v>
      </c>
      <c r="Q274" s="1">
        <v>-0.51659999999999995</v>
      </c>
      <c r="R274" s="1">
        <v>-0.50409999999999999</v>
      </c>
      <c r="S274" s="1">
        <v>-0.1663</v>
      </c>
      <c r="T274" s="1">
        <v>0.14460000000000001</v>
      </c>
      <c r="U274" s="1">
        <v>3.6499999999999998E-2</v>
      </c>
      <c r="V274" s="1">
        <v>-9.5299999999999996E-2</v>
      </c>
      <c r="W274" s="1">
        <v>0.46610000000000001</v>
      </c>
      <c r="X274" s="1">
        <v>2.3332999999999999</v>
      </c>
      <c r="Y274" s="1">
        <v>0.2472</v>
      </c>
      <c r="Z274" s="1">
        <v>-7.9100000000000004E-2</v>
      </c>
      <c r="AA274" s="1">
        <v>1.1742999999999999</v>
      </c>
      <c r="AB274" s="1">
        <v>-0.37119999999999997</v>
      </c>
      <c r="AC274" s="1">
        <v>0.68159999999999998</v>
      </c>
      <c r="AD274" s="1">
        <v>0.4471</v>
      </c>
      <c r="AE274" s="1">
        <v>0.85170000000000001</v>
      </c>
      <c r="AF274" s="1">
        <v>1.1941999999999999</v>
      </c>
      <c r="AG274" s="1">
        <v>-0.24399999999999999</v>
      </c>
      <c r="AH274" s="1">
        <v>0</v>
      </c>
      <c r="AI274" s="1">
        <v>0.13500000000000001</v>
      </c>
      <c r="AJ274" s="1">
        <v>-0.59919999999999995</v>
      </c>
      <c r="AK274" s="1">
        <v>0.35049999999999998</v>
      </c>
      <c r="AL274" s="1">
        <v>-7.5300000000000006E-2</v>
      </c>
      <c r="AM274" s="1">
        <v>-0.69679999999999997</v>
      </c>
      <c r="AN274" s="1">
        <v>-0.46310000000000001</v>
      </c>
      <c r="AO274" s="1">
        <v>0</v>
      </c>
      <c r="AP274" s="1">
        <v>0.22220000000000001</v>
      </c>
      <c r="AQ274" s="1">
        <v>-0.51200000000000001</v>
      </c>
      <c r="AR274" s="1">
        <v>0.19189999999999999</v>
      </c>
      <c r="AS274" s="1">
        <v>0</v>
      </c>
      <c r="AT274" s="1">
        <v>-0.45660000000000001</v>
      </c>
      <c r="AU274" s="1">
        <v>-0.85940000000000005</v>
      </c>
      <c r="AV274" s="1">
        <v>-1.9034</v>
      </c>
      <c r="AW274" s="1">
        <v>0.34010000000000001</v>
      </c>
      <c r="AX274" s="1">
        <v>1.2022999999999999</v>
      </c>
      <c r="AY274" s="1">
        <v>-0.52590000000000003</v>
      </c>
      <c r="AZ274" s="1">
        <v>-0.30099999999999999</v>
      </c>
      <c r="BA274" s="1">
        <v>0</v>
      </c>
      <c r="BB274" s="1">
        <v>-5.9400000000000001E-2</v>
      </c>
      <c r="BC274" s="1">
        <v>-0.45760000000000001</v>
      </c>
      <c r="BD274" s="1">
        <v>-0.32669999999999999</v>
      </c>
      <c r="BE274" s="1">
        <v>7.3200000000000001E-2</v>
      </c>
      <c r="BF274" s="1">
        <v>0.4768</v>
      </c>
      <c r="BG274" s="1">
        <v>8.7599999999999997E-2</v>
      </c>
      <c r="BH274" s="1">
        <v>-0.2097</v>
      </c>
      <c r="BI274" s="1">
        <v>0.37240000000000001</v>
      </c>
      <c r="BJ274" s="1">
        <v>-0.83209999999999995</v>
      </c>
      <c r="BK274" s="1">
        <v>-7.7399999999999997E-2</v>
      </c>
      <c r="BL274" s="1">
        <v>-0.11799999999999999</v>
      </c>
      <c r="BM274" s="1">
        <v>-0.63600000000000001</v>
      </c>
      <c r="BN274" s="1">
        <v>0.1246</v>
      </c>
      <c r="BO274" s="1">
        <v>-0.34620000000000001</v>
      </c>
      <c r="BP274" s="1">
        <v>1.0336000000000001</v>
      </c>
      <c r="BQ274" s="1">
        <v>-0.37959999999999999</v>
      </c>
      <c r="BR274" s="1">
        <v>-0.69820000000000004</v>
      </c>
      <c r="BS274" s="1">
        <v>-0.1348</v>
      </c>
      <c r="BT274" s="1">
        <v>-0.129</v>
      </c>
      <c r="BU274" s="1">
        <v>-1.0989</v>
      </c>
      <c r="BV274" s="1">
        <v>-0.5302</v>
      </c>
      <c r="BW274" s="1">
        <v>-0.1595</v>
      </c>
      <c r="BX274" s="1">
        <v>-0.73299999999999998</v>
      </c>
      <c r="BY274" s="1">
        <v>0.42120000000000002</v>
      </c>
      <c r="BZ274" s="1">
        <v>-0.69220000000000004</v>
      </c>
      <c r="CA274" s="1">
        <v>-0.39279999999999998</v>
      </c>
      <c r="CB274" s="1">
        <v>-0.14680000000000001</v>
      </c>
      <c r="CC274" s="1">
        <v>0</v>
      </c>
      <c r="CD274" s="1">
        <v>0</v>
      </c>
      <c r="CE274" s="1">
        <v>-0.1749</v>
      </c>
      <c r="CF274" s="1">
        <v>-0.7369</v>
      </c>
      <c r="CG274" s="1">
        <v>-0.1757</v>
      </c>
      <c r="CH274" s="1">
        <v>0.4541</v>
      </c>
      <c r="CI274" s="1">
        <v>-0.17760000000000001</v>
      </c>
      <c r="CJ274" s="1">
        <v>0.33389999999999997</v>
      </c>
      <c r="CK274" s="1">
        <v>1.2202</v>
      </c>
      <c r="CL274" s="1">
        <v>-0.19500000000000001</v>
      </c>
      <c r="CM274" s="1">
        <v>-0.20330000000000001</v>
      </c>
      <c r="CN274" s="1">
        <v>-0.2135</v>
      </c>
      <c r="CO274" s="1">
        <v>-8.2900000000000001E-2</v>
      </c>
      <c r="CP274" s="1">
        <v>-0.1011</v>
      </c>
      <c r="CQ274" s="1">
        <v>-9.5100000000000004E-2</v>
      </c>
      <c r="CR274" s="1">
        <v>0.19309999999999999</v>
      </c>
      <c r="CS274" s="1">
        <v>-2.7077</v>
      </c>
      <c r="CT274" s="1">
        <v>0.1057</v>
      </c>
      <c r="CU274" s="1">
        <v>-0.59640000000000004</v>
      </c>
      <c r="CV274" s="1">
        <v>1.5055000000000001</v>
      </c>
      <c r="CW274" s="1">
        <v>-1.3214999999999999</v>
      </c>
      <c r="CX274" s="1">
        <v>4.9799999999999997E-2</v>
      </c>
      <c r="CY274" s="1">
        <v>-0.84470000000000001</v>
      </c>
      <c r="CZ274" s="1">
        <v>-0.46550000000000002</v>
      </c>
      <c r="DA274" s="1">
        <v>-0.4541</v>
      </c>
      <c r="DB274" s="1">
        <v>-1.6232</v>
      </c>
      <c r="DC274" s="1">
        <v>0.48730000000000001</v>
      </c>
      <c r="DD274" s="1">
        <v>-0.4713</v>
      </c>
      <c r="DE274" s="1">
        <v>-0.78390000000000004</v>
      </c>
      <c r="DF274" s="1">
        <v>-1.0202</v>
      </c>
      <c r="DG274" s="1">
        <v>5.1499999999999997E-2</v>
      </c>
      <c r="DH274" s="1">
        <v>9.4899999999999998E-2</v>
      </c>
      <c r="DI274" s="1">
        <v>-0.21879999999999999</v>
      </c>
      <c r="DJ274" s="1">
        <v>0.24279999999999999</v>
      </c>
      <c r="DK274" s="1">
        <v>0.23799999999999999</v>
      </c>
      <c r="DL274" s="1">
        <v>0.249</v>
      </c>
      <c r="DM274" s="1">
        <v>-0.6361</v>
      </c>
      <c r="DN274" s="1">
        <v>-1.4857</v>
      </c>
      <c r="DO274" s="1">
        <v>-0.67330000000000001</v>
      </c>
      <c r="DP274" s="1">
        <v>-0.65390000000000004</v>
      </c>
      <c r="DQ274" s="1">
        <v>-0.15060000000000001</v>
      </c>
      <c r="DR274" s="1">
        <v>0</v>
      </c>
      <c r="DS274" s="1">
        <v>5.2200000000000003E-2</v>
      </c>
      <c r="DT274" s="1">
        <v>-1.8436999999999999</v>
      </c>
      <c r="DU274" s="1">
        <v>-1.8876999999999999</v>
      </c>
      <c r="DV274" s="1">
        <v>0</v>
      </c>
      <c r="DW274" s="1">
        <v>-0.68200000000000005</v>
      </c>
      <c r="DX274" s="1">
        <v>-0.1024</v>
      </c>
      <c r="DY274" s="1">
        <v>0.311</v>
      </c>
      <c r="DZ274" s="1">
        <v>0.48749999999999999</v>
      </c>
      <c r="EA274" s="1">
        <v>-0.72140000000000004</v>
      </c>
      <c r="EB274" s="1">
        <v>-1.0528</v>
      </c>
      <c r="EC274" s="1">
        <v>-1.0029999999999999</v>
      </c>
      <c r="GI274" s="1">
        <v>2.2471000000000001</v>
      </c>
      <c r="HA274" s="1" t="str">
        <f t="shared" si="8"/>
        <v>2018</v>
      </c>
      <c r="HB274" s="1" t="str">
        <f t="shared" si="9"/>
        <v>07</v>
      </c>
    </row>
    <row r="275" spans="1:210">
      <c r="A275" s="3" t="s">
        <v>9</v>
      </c>
      <c r="B275" s="3"/>
      <c r="C275" s="3" t="s">
        <v>3593</v>
      </c>
      <c r="E275" s="1" t="s">
        <v>3593</v>
      </c>
      <c r="F275" s="1">
        <v>0.18509999999999999</v>
      </c>
      <c r="G275" s="1">
        <v>0.36670000000000003</v>
      </c>
      <c r="H275" s="1">
        <v>0.02</v>
      </c>
      <c r="I275" s="1">
        <v>-0.25380000000000003</v>
      </c>
      <c r="J275" s="1">
        <v>4.1799999999999997E-2</v>
      </c>
      <c r="K275" s="1">
        <v>-0.40600000000000003</v>
      </c>
      <c r="L275" s="1">
        <v>0.75060000000000004</v>
      </c>
      <c r="M275" s="1">
        <v>-1.6702999999999999</v>
      </c>
      <c r="N275" s="1">
        <v>-1.4240999999999999</v>
      </c>
      <c r="O275" s="1">
        <v>-1.0608</v>
      </c>
      <c r="P275" s="1">
        <v>-0.42859999999999998</v>
      </c>
      <c r="Q275" s="1">
        <v>-0.94679999999999997</v>
      </c>
      <c r="R275" s="1">
        <v>-0.2397</v>
      </c>
      <c r="S275" s="1">
        <v>-0.1298</v>
      </c>
      <c r="T275" s="1">
        <v>-0.72299999999999998</v>
      </c>
      <c r="U275" s="1">
        <v>-0.76470000000000005</v>
      </c>
      <c r="V275" s="1">
        <v>-1.8</v>
      </c>
      <c r="W275" s="1">
        <v>0.89410000000000001</v>
      </c>
      <c r="X275" s="1">
        <v>-1.6500999999999999</v>
      </c>
      <c r="Y275" s="1">
        <v>-0.63129999999999997</v>
      </c>
      <c r="Z275" s="1">
        <v>0.39550000000000002</v>
      </c>
      <c r="AA275" s="1">
        <v>-0.11899999999999999</v>
      </c>
      <c r="AB275" s="1">
        <v>0.49680000000000002</v>
      </c>
      <c r="AC275" s="1">
        <v>-0.94379999999999997</v>
      </c>
      <c r="AD275" s="1">
        <v>-0.83509999999999995</v>
      </c>
      <c r="AE275" s="1">
        <v>-0.51100000000000001</v>
      </c>
      <c r="AF275" s="1">
        <v>-0.1573</v>
      </c>
      <c r="AG275" s="1">
        <v>0.36830000000000002</v>
      </c>
      <c r="AH275" s="1">
        <v>-1.8386</v>
      </c>
      <c r="AI275" s="1">
        <v>-0.86160000000000003</v>
      </c>
      <c r="AJ275" s="1">
        <v>6.6400000000000001E-2</v>
      </c>
      <c r="AK275" s="1">
        <v>0.48199999999999998</v>
      </c>
      <c r="AL275" s="1">
        <v>-2.0133999999999999</v>
      </c>
      <c r="AM275" s="1">
        <v>-2.7397</v>
      </c>
      <c r="AN275" s="1">
        <v>-0.64990000000000003</v>
      </c>
      <c r="AO275" s="1">
        <v>0.76239999999999997</v>
      </c>
      <c r="AP275" s="1">
        <v>0.41260000000000002</v>
      </c>
      <c r="AQ275" s="1">
        <v>-0.58520000000000005</v>
      </c>
      <c r="AR275" s="1">
        <v>-1.139</v>
      </c>
      <c r="AS275" s="1">
        <v>-2.0697999999999999</v>
      </c>
      <c r="AT275" s="1">
        <v>0.92159999999999997</v>
      </c>
      <c r="AU275" s="1">
        <v>-0.8639</v>
      </c>
      <c r="AV275" s="1">
        <v>-1.5742</v>
      </c>
      <c r="AW275" s="1">
        <v>6.7699999999999996E-2</v>
      </c>
      <c r="AX275" s="1">
        <v>-0.16389999999999999</v>
      </c>
      <c r="AY275" s="1">
        <v>-6.6000000000000003E-2</v>
      </c>
      <c r="AZ275" s="1">
        <v>-0.71240000000000003</v>
      </c>
      <c r="BA275" s="1">
        <v>-0.4587</v>
      </c>
      <c r="BB275" s="1">
        <v>-2.1156999999999999</v>
      </c>
      <c r="BC275" s="1">
        <v>0.76680000000000004</v>
      </c>
      <c r="BD275" s="1">
        <v>-0.85919999999999996</v>
      </c>
      <c r="BE275" s="1">
        <v>-0.18260000000000001</v>
      </c>
      <c r="BF275" s="1">
        <v>1.3964000000000001</v>
      </c>
      <c r="BG275" s="1">
        <v>-0.67130000000000001</v>
      </c>
      <c r="BH275" s="1">
        <v>0.2097</v>
      </c>
      <c r="BI275" s="1">
        <v>-2.6162000000000001</v>
      </c>
      <c r="BJ275" s="1">
        <v>0.70120000000000005</v>
      </c>
      <c r="BK275" s="1">
        <v>0.11609999999999999</v>
      </c>
      <c r="BL275" s="1">
        <v>0.2369</v>
      </c>
      <c r="BM275" s="1">
        <v>-0.63600000000000001</v>
      </c>
      <c r="BN275" s="1">
        <v>1.9625999999999999</v>
      </c>
      <c r="BO275" s="1">
        <v>-1.0387</v>
      </c>
      <c r="BP275" s="1">
        <v>1.0336000000000001</v>
      </c>
      <c r="BQ275" s="1">
        <v>-0.22770000000000001</v>
      </c>
      <c r="BR275" s="1">
        <v>0.74809999999999999</v>
      </c>
      <c r="BS275" s="1">
        <v>-0.74070000000000003</v>
      </c>
      <c r="BT275" s="1">
        <v>0.129</v>
      </c>
      <c r="BU275" s="1">
        <v>-1.0989</v>
      </c>
      <c r="BV275" s="1">
        <v>-0.83950000000000002</v>
      </c>
      <c r="BW275" s="1">
        <v>-0.1074</v>
      </c>
      <c r="BX275" s="1">
        <v>-1.0886</v>
      </c>
      <c r="BY275" s="1">
        <v>0.47420000000000001</v>
      </c>
      <c r="BZ275" s="1">
        <v>-0.10639999999999999</v>
      </c>
      <c r="CA275" s="1">
        <v>0.28050000000000003</v>
      </c>
      <c r="CB275" s="1">
        <v>-0.4405</v>
      </c>
      <c r="CC275" s="1">
        <v>-0.69010000000000005</v>
      </c>
      <c r="CD275" s="1">
        <v>0.35499999999999998</v>
      </c>
      <c r="CE275" s="1">
        <v>-0.32479999999999998</v>
      </c>
      <c r="CF275" s="1">
        <v>-1.2873000000000001</v>
      </c>
      <c r="CG275" s="1">
        <v>0.39439999999999997</v>
      </c>
      <c r="CH275" s="1">
        <v>0.50090000000000001</v>
      </c>
      <c r="CI275" s="1">
        <v>0.1777</v>
      </c>
      <c r="CJ275" s="1">
        <v>0.62229999999999996</v>
      </c>
      <c r="CK275" s="1">
        <v>0.54910000000000003</v>
      </c>
      <c r="CL275" s="1">
        <v>0.2273</v>
      </c>
      <c r="CM275" s="1">
        <v>-0.15229999999999999</v>
      </c>
      <c r="CN275" s="1">
        <v>-0.31269999999999998</v>
      </c>
      <c r="CO275" s="1">
        <v>2.07E-2</v>
      </c>
      <c r="CP275" s="1">
        <v>-2.0968</v>
      </c>
      <c r="CQ275" s="1">
        <v>-0.1431</v>
      </c>
      <c r="CR275" s="1">
        <v>-0.33800000000000002</v>
      </c>
      <c r="CS275" s="1">
        <v>-2.9411</v>
      </c>
      <c r="CT275" s="1">
        <v>-0.68710000000000004</v>
      </c>
      <c r="CU275" s="1">
        <v>-4.9700000000000001E-2</v>
      </c>
      <c r="CV275" s="1">
        <v>-2.2002999999999999</v>
      </c>
      <c r="CW275" s="1">
        <v>-2.1505000000000001</v>
      </c>
      <c r="CX275" s="1">
        <v>-4.9799999999999997E-2</v>
      </c>
      <c r="CY275" s="1">
        <v>-1.1087</v>
      </c>
      <c r="CZ275" s="1">
        <v>-1.345</v>
      </c>
      <c r="DA275" s="1">
        <v>-0.39079999999999998</v>
      </c>
      <c r="DB275" s="1">
        <v>-1.7215</v>
      </c>
      <c r="DC275" s="1">
        <v>-0.45679999999999998</v>
      </c>
      <c r="DD275" s="1">
        <v>0</v>
      </c>
      <c r="DE275" s="1">
        <v>-0.83289999999999997</v>
      </c>
      <c r="DF275" s="1">
        <v>-0.41830000000000001</v>
      </c>
      <c r="DG275" s="1">
        <v>0.33800000000000002</v>
      </c>
      <c r="DH275" s="1">
        <v>-0.29520000000000002</v>
      </c>
      <c r="DI275" s="1">
        <v>-0.38700000000000001</v>
      </c>
      <c r="DJ275" s="1">
        <v>-0.14019999999999999</v>
      </c>
      <c r="DK275" s="1">
        <v>3.0999999999999999E-3</v>
      </c>
      <c r="DL275" s="1">
        <v>-0.34510000000000002</v>
      </c>
      <c r="DM275" s="1">
        <v>-0.83679999999999999</v>
      </c>
      <c r="DN275" s="1">
        <v>-1.9737</v>
      </c>
      <c r="DO275" s="1">
        <v>-0.62729999999999997</v>
      </c>
      <c r="DP275" s="1">
        <v>-0.55520000000000003</v>
      </c>
      <c r="DQ275" s="1">
        <v>0.1011</v>
      </c>
      <c r="DR275" s="1">
        <v>0.3337</v>
      </c>
      <c r="DS275" s="1">
        <v>0.14630000000000001</v>
      </c>
      <c r="DT275" s="1">
        <v>-1.0233000000000001</v>
      </c>
      <c r="DU275" s="1">
        <v>-2.3233000000000001</v>
      </c>
      <c r="DV275" s="1">
        <v>-1.1620999999999999</v>
      </c>
      <c r="DW275" s="1">
        <v>-1.4629000000000001</v>
      </c>
      <c r="DX275" s="1">
        <v>-0.4073</v>
      </c>
      <c r="DY275" s="1">
        <v>-1.5033000000000001</v>
      </c>
      <c r="DZ275" s="1">
        <v>-0.96870000000000001</v>
      </c>
      <c r="EA275" s="1">
        <v>-1.2164999999999999</v>
      </c>
      <c r="EB275" s="1">
        <v>-0.68410000000000004</v>
      </c>
      <c r="EC275" s="1">
        <v>-0.20150000000000001</v>
      </c>
      <c r="GI275" s="1">
        <v>2.4392999999999998</v>
      </c>
      <c r="HA275" s="1" t="str">
        <f t="shared" si="8"/>
        <v>2018</v>
      </c>
      <c r="HB275" s="1" t="str">
        <f t="shared" si="9"/>
        <v>07</v>
      </c>
    </row>
    <row r="276" spans="1:210">
      <c r="A276" s="3" t="s">
        <v>9</v>
      </c>
      <c r="B276" s="3"/>
      <c r="C276" s="3" t="s">
        <v>3594</v>
      </c>
      <c r="E276" s="1" t="s">
        <v>472</v>
      </c>
      <c r="F276" s="1">
        <v>-0.16009999999999999</v>
      </c>
      <c r="G276" s="1">
        <v>-0.2109</v>
      </c>
      <c r="H276" s="1">
        <v>0.62190000000000001</v>
      </c>
      <c r="I276" s="1">
        <v>-2.8000000000000001E-2</v>
      </c>
      <c r="J276" s="1">
        <v>-0.2069</v>
      </c>
      <c r="K276" s="1">
        <v>-0.1149</v>
      </c>
      <c r="L276" s="1">
        <v>0.54959999999999998</v>
      </c>
      <c r="M276" s="1">
        <v>-1.3036000000000001</v>
      </c>
      <c r="N276" s="1">
        <v>-2.1560000000000001</v>
      </c>
      <c r="O276" s="1">
        <v>-1.3320000000000001</v>
      </c>
      <c r="P276" s="1">
        <v>-7.4958</v>
      </c>
      <c r="Q276" s="1">
        <v>-7.17E-2</v>
      </c>
      <c r="R276" s="1">
        <v>0.15920000000000001</v>
      </c>
      <c r="S276" s="1">
        <v>0.44309999999999999</v>
      </c>
      <c r="T276" s="1">
        <v>1.0472999999999999</v>
      </c>
      <c r="U276" s="1">
        <v>-2.8262</v>
      </c>
      <c r="V276" s="1">
        <v>0.14199999999999999</v>
      </c>
      <c r="W276" s="1">
        <v>1.0197000000000001</v>
      </c>
      <c r="X276" s="1">
        <v>0.82640000000000002</v>
      </c>
      <c r="Y276" s="1">
        <v>0.41410000000000002</v>
      </c>
      <c r="Z276" s="1">
        <v>7.9000000000000001E-2</v>
      </c>
      <c r="AA276" s="1">
        <v>4.8293999999999997</v>
      </c>
      <c r="AB276" s="1">
        <v>-2.0935000000000001</v>
      </c>
      <c r="AC276" s="1">
        <v>0.95279999999999998</v>
      </c>
      <c r="AD276" s="1">
        <v>-2.6539000000000001</v>
      </c>
      <c r="AE276" s="1">
        <v>-2.4270999999999998</v>
      </c>
      <c r="AF276" s="1">
        <v>4.9560000000000004</v>
      </c>
      <c r="AG276" s="1">
        <v>-2.2532999999999999</v>
      </c>
      <c r="AH276" s="1">
        <v>0.1019</v>
      </c>
      <c r="AI276" s="1">
        <v>0.40460000000000002</v>
      </c>
      <c r="AJ276" s="1">
        <v>-0.53220000000000001</v>
      </c>
      <c r="AK276" s="1">
        <v>-1.0973999999999999</v>
      </c>
      <c r="AL276" s="1">
        <v>-0.29759999999999998</v>
      </c>
      <c r="AM276" s="1">
        <v>-0.68489999999999995</v>
      </c>
      <c r="AN276" s="1">
        <v>1.3438000000000001</v>
      </c>
      <c r="AO276" s="1">
        <v>-0.83789999999999998</v>
      </c>
      <c r="AP276" s="1">
        <v>-1.5708</v>
      </c>
      <c r="AQ276" s="1">
        <v>0.36759999999999998</v>
      </c>
      <c r="AR276" s="1">
        <v>-1.7338</v>
      </c>
      <c r="AS276" s="1">
        <v>-2.3416000000000001</v>
      </c>
      <c r="AT276" s="1">
        <v>1.1695</v>
      </c>
      <c r="AU276" s="1">
        <v>-0.5212</v>
      </c>
      <c r="AV276" s="1">
        <v>-1.0076000000000001</v>
      </c>
      <c r="AW276" s="1">
        <v>-0.60440000000000005</v>
      </c>
      <c r="AX276" s="1">
        <v>4.8689</v>
      </c>
      <c r="AY276" s="1">
        <v>-2.2294999999999998</v>
      </c>
      <c r="AZ276" s="1">
        <v>1.0116000000000001</v>
      </c>
      <c r="BA276" s="1">
        <v>1.0285</v>
      </c>
      <c r="BB276" s="1">
        <v>0.88460000000000005</v>
      </c>
      <c r="BC276" s="1">
        <v>-0.76449999999999996</v>
      </c>
      <c r="BD276" s="1">
        <v>0.248</v>
      </c>
      <c r="BE276" s="1">
        <v>1.2035</v>
      </c>
      <c r="BF276" s="1">
        <v>-0.43719999999999998</v>
      </c>
      <c r="BG276" s="1">
        <v>2.92E-2</v>
      </c>
      <c r="BH276" s="1">
        <v>-6.9800000000000001E-2</v>
      </c>
      <c r="BI276" s="1">
        <v>-2.6427</v>
      </c>
      <c r="BJ276" s="1">
        <v>1.2828999999999999</v>
      </c>
      <c r="BK276" s="1">
        <v>-1.081</v>
      </c>
      <c r="BL276" s="1">
        <v>-0.3533</v>
      </c>
      <c r="BM276" s="1">
        <v>0.4264</v>
      </c>
      <c r="BN276" s="1">
        <v>-2.8155999999999999</v>
      </c>
      <c r="BO276" s="1">
        <v>1.0518000000000001</v>
      </c>
      <c r="BP276" s="1">
        <v>-1.8766</v>
      </c>
      <c r="BQ276" s="1">
        <v>0.90900000000000003</v>
      </c>
      <c r="BR276" s="1">
        <v>-0.98760000000000003</v>
      </c>
      <c r="BS276" s="1">
        <v>-0.2024</v>
      </c>
      <c r="BT276" s="1">
        <v>-0.25769999999999998</v>
      </c>
      <c r="BU276" s="1">
        <v>2.9493999999999998</v>
      </c>
      <c r="BV276" s="1">
        <v>-1.7294</v>
      </c>
      <c r="BW276" s="1">
        <v>-0.30959999999999999</v>
      </c>
      <c r="BX276" s="1">
        <v>-9.2200000000000004E-2</v>
      </c>
      <c r="BY276" s="1">
        <v>3.9E-2</v>
      </c>
      <c r="BZ276" s="1">
        <v>-0.68959999999999999</v>
      </c>
      <c r="CA276" s="1">
        <v>-0.89080000000000004</v>
      </c>
      <c r="CB276" s="1">
        <v>0.2457</v>
      </c>
      <c r="CC276" s="1">
        <v>-0.30719999999999997</v>
      </c>
      <c r="CD276" s="1">
        <v>-0.1183</v>
      </c>
      <c r="CE276" s="1">
        <v>-7.3899999999999993E-2</v>
      </c>
      <c r="CF276" s="1">
        <v>-0.39269999999999999</v>
      </c>
      <c r="CG276" s="1">
        <v>-0.2823</v>
      </c>
      <c r="CH276" s="1">
        <v>0.13600000000000001</v>
      </c>
      <c r="CI276" s="1">
        <v>-0.53249999999999997</v>
      </c>
      <c r="CJ276" s="1">
        <v>0.57379999999999998</v>
      </c>
      <c r="CK276" s="1">
        <v>1.8798999999999999</v>
      </c>
      <c r="CL276" s="1">
        <v>-0.48620000000000002</v>
      </c>
      <c r="CM276" s="1">
        <v>-0.3805</v>
      </c>
      <c r="CN276" s="1">
        <v>-0.39939999999999998</v>
      </c>
      <c r="CO276" s="1">
        <v>-0.40279999999999999</v>
      </c>
      <c r="CP276" s="1">
        <v>-0.63880000000000003</v>
      </c>
      <c r="CQ276" s="1">
        <v>0.14280000000000001</v>
      </c>
      <c r="CR276" s="1">
        <v>0.1943</v>
      </c>
      <c r="CS276" s="1">
        <v>-3.3256000000000001</v>
      </c>
      <c r="CT276" s="1">
        <v>0.31890000000000002</v>
      </c>
      <c r="CU276" s="1">
        <v>-0.3468</v>
      </c>
      <c r="CV276" s="1">
        <v>1.7699</v>
      </c>
      <c r="CW276" s="1">
        <v>-0.88929999999999998</v>
      </c>
      <c r="CX276" s="1">
        <v>-0.14949999999999999</v>
      </c>
      <c r="CY276" s="1">
        <v>-0.26519999999999999</v>
      </c>
      <c r="CZ276" s="1">
        <v>-1.0960000000000001</v>
      </c>
      <c r="DA276" s="1">
        <v>-0.2271</v>
      </c>
      <c r="DB276" s="1">
        <v>-0.99199999999999999</v>
      </c>
      <c r="DC276" s="1">
        <v>1.3888</v>
      </c>
      <c r="DD276" s="1">
        <v>-1.0716000000000001</v>
      </c>
      <c r="DE276" s="1">
        <v>-1.2776000000000001</v>
      </c>
      <c r="DF276" s="1">
        <v>-0.49769999999999998</v>
      </c>
      <c r="DG276" s="1">
        <v>-0.22500000000000001</v>
      </c>
      <c r="DH276" s="1">
        <v>-0.81210000000000004</v>
      </c>
      <c r="DI276" s="1">
        <v>-0.34179999999999999</v>
      </c>
      <c r="DJ276" s="1">
        <v>0.1613</v>
      </c>
      <c r="DK276" s="1">
        <v>8.5500000000000007E-2</v>
      </c>
      <c r="DL276" s="1">
        <v>0.28470000000000001</v>
      </c>
      <c r="DM276" s="1">
        <v>-0.32729999999999998</v>
      </c>
      <c r="DN276" s="1">
        <v>-0.69920000000000004</v>
      </c>
      <c r="DO276" s="1">
        <v>0.1653</v>
      </c>
      <c r="DP276" s="1">
        <v>-1.2101999999999999</v>
      </c>
      <c r="DQ276" s="1">
        <v>0.2019</v>
      </c>
      <c r="DR276" s="1">
        <v>0.53110000000000002</v>
      </c>
      <c r="DS276" s="1">
        <v>0.30669999999999997</v>
      </c>
      <c r="DT276" s="1">
        <v>-1.6409</v>
      </c>
      <c r="DU276" s="1">
        <v>-2.1432000000000002</v>
      </c>
      <c r="DV276" s="1">
        <v>-0.1593</v>
      </c>
      <c r="DW276" s="1">
        <v>-0.52270000000000005</v>
      </c>
      <c r="DX276" s="1">
        <v>-0.86460000000000004</v>
      </c>
      <c r="DY276" s="1">
        <v>1.1554</v>
      </c>
      <c r="DZ276" s="1">
        <v>-1.9719</v>
      </c>
      <c r="EA276" s="1">
        <v>-0.88770000000000004</v>
      </c>
      <c r="EB276" s="1">
        <v>-0.60150000000000003</v>
      </c>
      <c r="EC276" s="1">
        <v>-0.1512</v>
      </c>
      <c r="GI276" s="1">
        <v>2.1191</v>
      </c>
      <c r="HA276" s="1" t="str">
        <f t="shared" si="8"/>
        <v>2018</v>
      </c>
      <c r="HB276" s="1" t="str">
        <f t="shared" si="9"/>
        <v>06</v>
      </c>
    </row>
    <row r="277" spans="1:210">
      <c r="A277" s="3" t="s">
        <v>9</v>
      </c>
      <c r="B277" s="3"/>
      <c r="C277" s="3" t="s">
        <v>3595</v>
      </c>
      <c r="E277" s="1" t="s">
        <v>3595</v>
      </c>
      <c r="F277" s="1">
        <v>-9.8100000000000007E-2</v>
      </c>
      <c r="G277" s="1">
        <v>-0.68940000000000001</v>
      </c>
      <c r="H277" s="1">
        <v>-0.67700000000000005</v>
      </c>
      <c r="I277" s="1">
        <v>-0.72740000000000005</v>
      </c>
      <c r="J277" s="1">
        <v>-1.0329999999999999</v>
      </c>
      <c r="K277" s="1">
        <v>-0.85370000000000001</v>
      </c>
      <c r="L277" s="1">
        <v>0.19520000000000001</v>
      </c>
      <c r="M277" s="1">
        <v>-1.9529000000000001</v>
      </c>
      <c r="N277" s="1">
        <v>-2.9996999999999998</v>
      </c>
      <c r="O277" s="1">
        <v>-1.8055000000000001</v>
      </c>
      <c r="P277" s="1">
        <v>-5.9965999999999999</v>
      </c>
      <c r="Q277" s="1">
        <v>-0.85470000000000002</v>
      </c>
      <c r="R277" s="1">
        <v>-0.31640000000000001</v>
      </c>
      <c r="S277" s="1">
        <v>-0.51439999999999997</v>
      </c>
      <c r="T277" s="1">
        <v>-0.59209999999999996</v>
      </c>
      <c r="U277" s="1">
        <v>-0.55820000000000003</v>
      </c>
      <c r="V277" s="1">
        <v>-1.4180999999999999</v>
      </c>
      <c r="W277" s="1">
        <v>0.57099999999999995</v>
      </c>
      <c r="X277" s="1">
        <v>-1.6025</v>
      </c>
      <c r="Y277" s="1">
        <v>0.16350000000000001</v>
      </c>
      <c r="Z277" s="1">
        <v>-0.15890000000000001</v>
      </c>
      <c r="AA277" s="1">
        <v>-1.8284</v>
      </c>
      <c r="AB277" s="1">
        <v>0.64759999999999995</v>
      </c>
      <c r="AC277" s="1">
        <v>0</v>
      </c>
      <c r="AD277" s="1">
        <v>-0.21229999999999999</v>
      </c>
      <c r="AE277" s="1">
        <v>0.80900000000000005</v>
      </c>
      <c r="AF277" s="1">
        <v>-1.7057</v>
      </c>
      <c r="AG277" s="1">
        <v>0.77070000000000005</v>
      </c>
      <c r="AH277" s="1">
        <v>-1.3806</v>
      </c>
      <c r="AI277" s="1">
        <v>-0.51590000000000003</v>
      </c>
      <c r="AJ277" s="1">
        <v>-0.34010000000000001</v>
      </c>
      <c r="AK277" s="1">
        <v>-1.6198999999999999</v>
      </c>
      <c r="AL277" s="1">
        <v>-1.5294000000000001</v>
      </c>
      <c r="AM277" s="1">
        <v>-2.3569</v>
      </c>
      <c r="AN277" s="1">
        <v>-0.2271</v>
      </c>
      <c r="AO277" s="1">
        <v>0.32079999999999997</v>
      </c>
      <c r="AP277" s="1">
        <v>0.22059999999999999</v>
      </c>
      <c r="AQ277" s="1">
        <v>-0.6603</v>
      </c>
      <c r="AR277" s="1">
        <v>-0.32800000000000001</v>
      </c>
      <c r="AS277" s="1">
        <v>-0.09</v>
      </c>
      <c r="AT277" s="1">
        <v>-0.1169</v>
      </c>
      <c r="AU277" s="1">
        <v>-1.2525999999999999</v>
      </c>
      <c r="AV277" s="1">
        <v>-1.0005999999999999</v>
      </c>
      <c r="AW277" s="1">
        <v>-0.40479999999999999</v>
      </c>
      <c r="AX277" s="1">
        <v>-1.8504</v>
      </c>
      <c r="AY277" s="1">
        <v>0.97019999999999995</v>
      </c>
      <c r="AZ277" s="1">
        <v>-0.3291</v>
      </c>
      <c r="BA277" s="1">
        <v>0</v>
      </c>
      <c r="BB277" s="1">
        <v>5.6300000000000003E-2</v>
      </c>
      <c r="BC277" s="1">
        <v>-0.39090000000000003</v>
      </c>
      <c r="BD277" s="1">
        <v>-0.28699999999999998</v>
      </c>
      <c r="BE277" s="1">
        <v>-0.21379999999999999</v>
      </c>
      <c r="BF277" s="1">
        <v>0.95099999999999996</v>
      </c>
      <c r="BG277" s="1">
        <v>8.6599999999999996E-2</v>
      </c>
      <c r="BH277" s="1">
        <v>-0.1406</v>
      </c>
      <c r="BI277" s="1">
        <v>0.3523</v>
      </c>
      <c r="BJ277" s="1">
        <v>-0.42759999999999998</v>
      </c>
      <c r="BK277" s="1">
        <v>0.19339999999999999</v>
      </c>
      <c r="BL277" s="1">
        <v>0.23580000000000001</v>
      </c>
      <c r="BM277" s="1">
        <v>-0.63919999999999999</v>
      </c>
      <c r="BN277" s="1">
        <v>-3.0700000000000002E-2</v>
      </c>
      <c r="BO277" s="1">
        <v>-0.4178</v>
      </c>
      <c r="BP277" s="1">
        <v>-2.8675999999999999</v>
      </c>
      <c r="BQ277" s="1">
        <v>1.6717</v>
      </c>
      <c r="BR277" s="1">
        <v>-0.19939999999999999</v>
      </c>
      <c r="BS277" s="1">
        <v>0</v>
      </c>
      <c r="BT277" s="1">
        <v>-0.3891</v>
      </c>
      <c r="BU277" s="1">
        <v>-0.56169999999999998</v>
      </c>
      <c r="BV277" s="1">
        <v>-1.387</v>
      </c>
      <c r="BW277" s="1">
        <v>-0.161</v>
      </c>
      <c r="BX277" s="1">
        <v>3.2599999999999997E-2</v>
      </c>
      <c r="BY277" s="1">
        <v>0.1115</v>
      </c>
      <c r="BZ277" s="1">
        <v>-0.31940000000000002</v>
      </c>
      <c r="CA277" s="1">
        <v>5.62E-2</v>
      </c>
      <c r="CB277" s="1">
        <v>-0.83</v>
      </c>
      <c r="CC277" s="1">
        <v>-0.1517</v>
      </c>
      <c r="CD277" s="1">
        <v>-0.11899999999999999</v>
      </c>
      <c r="CE277" s="1">
        <v>3.5000000000000001E-3</v>
      </c>
      <c r="CF277" s="1">
        <v>-0.29880000000000001</v>
      </c>
      <c r="CG277" s="1">
        <v>-0.1096</v>
      </c>
      <c r="CH277" s="1">
        <v>9.0499999999999997E-2</v>
      </c>
      <c r="CI277" s="1">
        <v>-0.11899999999999999</v>
      </c>
      <c r="CJ277" s="1">
        <v>9.4799999999999995E-2</v>
      </c>
      <c r="CK277" s="1">
        <v>1.0185</v>
      </c>
      <c r="CL277" s="1">
        <v>0.16950000000000001</v>
      </c>
      <c r="CM277" s="1">
        <v>2.76E-2</v>
      </c>
      <c r="CN277" s="1">
        <v>0.20660000000000001</v>
      </c>
      <c r="CO277" s="1">
        <v>-0.40300000000000002</v>
      </c>
      <c r="CP277" s="1">
        <v>-4.9099999999999998E-2</v>
      </c>
      <c r="CQ277" s="1">
        <v>0</v>
      </c>
      <c r="CR277" s="1">
        <v>0.72629999999999995</v>
      </c>
      <c r="CS277" s="1">
        <v>-2.3555999999999999</v>
      </c>
      <c r="CT277" s="1">
        <v>0.31859999999999999</v>
      </c>
      <c r="CU277" s="1">
        <v>-0.49519999999999997</v>
      </c>
      <c r="CV277" s="1">
        <v>5.7799999999999997E-2</v>
      </c>
      <c r="CW277" s="1">
        <v>-1.7190000000000001</v>
      </c>
      <c r="CX277" s="1">
        <v>4.9799999999999997E-2</v>
      </c>
      <c r="CY277" s="1">
        <v>0</v>
      </c>
      <c r="CZ277" s="1">
        <v>0.58009999999999995</v>
      </c>
      <c r="DA277" s="1">
        <v>-1.0989</v>
      </c>
      <c r="DB277" s="1">
        <v>-1.3833</v>
      </c>
      <c r="DC277" s="1">
        <v>-5.26</v>
      </c>
      <c r="DD277" s="1">
        <v>2.3351000000000002</v>
      </c>
      <c r="DE277" s="1">
        <v>-0.59309999999999996</v>
      </c>
      <c r="DF277" s="1">
        <v>-0.1103</v>
      </c>
      <c r="DG277" s="1">
        <v>-0.11269999999999999</v>
      </c>
      <c r="DH277" s="1">
        <v>0.44230000000000003</v>
      </c>
      <c r="DI277" s="1">
        <v>8.5999999999999993E-2</v>
      </c>
      <c r="DJ277" s="1">
        <v>9.1499999999999998E-2</v>
      </c>
      <c r="DK277" s="1">
        <v>-1.8100000000000002E-2</v>
      </c>
      <c r="DL277" s="1">
        <v>0.151</v>
      </c>
      <c r="DM277" s="1">
        <v>-0.47270000000000001</v>
      </c>
      <c r="DN277" s="1">
        <v>-3.56E-2</v>
      </c>
      <c r="DO277" s="1">
        <v>0.7762</v>
      </c>
      <c r="DP277" s="1">
        <v>-1.3622000000000001</v>
      </c>
      <c r="DQ277" s="1">
        <v>0.70420000000000005</v>
      </c>
      <c r="DR277" s="1">
        <v>3.9100000000000003E-2</v>
      </c>
      <c r="DS277" s="1">
        <v>-4.7500000000000001E-2</v>
      </c>
      <c r="DT277" s="1">
        <v>-1.954</v>
      </c>
      <c r="DU277" s="1">
        <v>-2.2383999999999999</v>
      </c>
      <c r="DV277" s="1">
        <v>-0.73599999999999999</v>
      </c>
      <c r="DW277" s="1">
        <v>-0.88260000000000005</v>
      </c>
      <c r="DX277" s="1">
        <v>-0.20369999999999999</v>
      </c>
      <c r="DY277" s="1">
        <v>-0.25659999999999999</v>
      </c>
      <c r="DZ277" s="1">
        <v>-0.36320000000000002</v>
      </c>
      <c r="EA277" s="1">
        <v>-0.68889999999999996</v>
      </c>
      <c r="EB277" s="1">
        <v>-0.53349999999999997</v>
      </c>
      <c r="EC277" s="1">
        <v>-1.0009999999999999</v>
      </c>
      <c r="GI277" s="1">
        <v>2.8449</v>
      </c>
      <c r="HA277" s="1" t="str">
        <f t="shared" si="8"/>
        <v>2018</v>
      </c>
      <c r="HB277" s="1" t="str">
        <f t="shared" si="9"/>
        <v>06</v>
      </c>
    </row>
    <row r="278" spans="1:210">
      <c r="A278" s="3" t="s">
        <v>9</v>
      </c>
      <c r="B278" s="3"/>
      <c r="C278" s="3" t="s">
        <v>3596</v>
      </c>
      <c r="E278" s="1" t="s">
        <v>473</v>
      </c>
      <c r="F278" s="1">
        <v>0.2379</v>
      </c>
      <c r="G278" s="1">
        <v>-0.36520000000000002</v>
      </c>
      <c r="H278" s="1">
        <v>0.16220000000000001</v>
      </c>
      <c r="I278" s="1">
        <v>-0.3705</v>
      </c>
      <c r="J278" s="1">
        <v>-0.29680000000000001</v>
      </c>
      <c r="K278" s="1">
        <v>-0.51839999999999997</v>
      </c>
      <c r="L278" s="1">
        <v>0.55420000000000003</v>
      </c>
      <c r="M278" s="1">
        <v>-1.2599</v>
      </c>
      <c r="N278" s="1">
        <v>-1.9991000000000001</v>
      </c>
      <c r="O278" s="1">
        <v>-1.6865000000000001</v>
      </c>
      <c r="P278" s="1">
        <v>-5.5492999999999997</v>
      </c>
      <c r="Q278" s="1">
        <v>-0.43380000000000002</v>
      </c>
      <c r="R278" s="1">
        <v>-0.29580000000000001</v>
      </c>
      <c r="S278" s="1">
        <v>-3.7400000000000003E-2</v>
      </c>
      <c r="T278" s="1">
        <v>0.42580000000000001</v>
      </c>
      <c r="U278" s="1">
        <v>0.78369999999999995</v>
      </c>
      <c r="V278" s="1">
        <v>0</v>
      </c>
      <c r="W278" s="1">
        <v>1.7274</v>
      </c>
      <c r="X278" s="1">
        <v>0.32779999999999998</v>
      </c>
      <c r="Y278" s="1">
        <v>0.33750000000000002</v>
      </c>
      <c r="Z278" s="1">
        <v>-0.15659999999999999</v>
      </c>
      <c r="AA278" s="1">
        <v>0.87150000000000005</v>
      </c>
      <c r="AB278" s="1">
        <v>-0.50629999999999997</v>
      </c>
      <c r="AC278" s="1">
        <v>0.36780000000000002</v>
      </c>
      <c r="AD278" s="1">
        <v>0.97609999999999997</v>
      </c>
      <c r="AE278" s="1">
        <v>1.4924999999999999</v>
      </c>
      <c r="AF278" s="1">
        <v>0.66959999999999997</v>
      </c>
      <c r="AG278" s="1">
        <v>-0.43909999999999999</v>
      </c>
      <c r="AH278" s="1">
        <v>0.81130000000000002</v>
      </c>
      <c r="AI278" s="1">
        <v>-0.47660000000000002</v>
      </c>
      <c r="AJ278" s="1">
        <v>-0.47420000000000001</v>
      </c>
      <c r="AK278" s="1">
        <v>-1.6342000000000001</v>
      </c>
      <c r="AL278" s="1">
        <v>0.15</v>
      </c>
      <c r="AM278" s="1">
        <v>1.0451999999999999</v>
      </c>
      <c r="AN278" s="1">
        <v>-0.1822</v>
      </c>
      <c r="AO278" s="1">
        <v>-0.16009999999999999</v>
      </c>
      <c r="AP278" s="1">
        <v>-1.7343999999999999</v>
      </c>
      <c r="AQ278" s="1">
        <v>-0.14649999999999999</v>
      </c>
      <c r="AR278" s="1">
        <v>-0.42749999999999999</v>
      </c>
      <c r="AS278" s="1">
        <v>0.24779999999999999</v>
      </c>
      <c r="AT278" s="1">
        <v>0.2298</v>
      </c>
      <c r="AU278" s="1">
        <v>0.61370000000000002</v>
      </c>
      <c r="AV278" s="1">
        <v>0.70440000000000003</v>
      </c>
      <c r="AW278" s="1">
        <v>-1.8</v>
      </c>
      <c r="AX278" s="1">
        <v>0.69740000000000002</v>
      </c>
      <c r="AY278" s="1">
        <v>-0.40560000000000002</v>
      </c>
      <c r="AZ278" s="1">
        <v>-0.1464</v>
      </c>
      <c r="BA278" s="1">
        <v>0.67179999999999995</v>
      </c>
      <c r="BB278" s="1">
        <v>-0.19700000000000001</v>
      </c>
      <c r="BC278" s="1">
        <v>-0.23430000000000001</v>
      </c>
      <c r="BD278" s="1">
        <v>0.62109999999999999</v>
      </c>
      <c r="BE278" s="1">
        <v>0.32100000000000001</v>
      </c>
      <c r="BF278" s="1">
        <v>-0.23730000000000001</v>
      </c>
      <c r="BG278" s="1">
        <v>-8.9200000000000002E-2</v>
      </c>
      <c r="BH278" s="1">
        <v>-0.1386</v>
      </c>
      <c r="BI278" s="1">
        <v>0.3271</v>
      </c>
      <c r="BJ278" s="1">
        <v>-1.3305</v>
      </c>
      <c r="BK278" s="1">
        <v>-0.38650000000000001</v>
      </c>
      <c r="BL278" s="1">
        <v>0.2364</v>
      </c>
      <c r="BM278" s="1">
        <v>-0.14169999999999999</v>
      </c>
      <c r="BN278" s="1">
        <v>-2.0312999999999999</v>
      </c>
      <c r="BO278" s="1">
        <v>0.62629999999999997</v>
      </c>
      <c r="BP278" s="1">
        <v>-2.9540999999999999</v>
      </c>
      <c r="BQ278" s="1">
        <v>1.6553</v>
      </c>
      <c r="BR278" s="1">
        <v>-0.44729999999999998</v>
      </c>
      <c r="BS278" s="1">
        <v>-0.20569999999999999</v>
      </c>
      <c r="BT278" s="1">
        <v>-0.25569999999999998</v>
      </c>
      <c r="BU278" s="1">
        <v>-0.4103</v>
      </c>
      <c r="BV278" s="1">
        <v>-0.49880000000000002</v>
      </c>
      <c r="BW278" s="1">
        <v>-4.8399999999999999E-2</v>
      </c>
      <c r="BX278" s="1">
        <v>-0.31309999999999999</v>
      </c>
      <c r="BY278" s="1">
        <v>-0.1326</v>
      </c>
      <c r="BZ278" s="1">
        <v>-0.58099999999999996</v>
      </c>
      <c r="CA278" s="1">
        <v>-0.27650000000000002</v>
      </c>
      <c r="CB278" s="1">
        <v>-4.9200000000000001E-2</v>
      </c>
      <c r="CC278" s="1">
        <v>-0.2341</v>
      </c>
      <c r="CD278" s="1">
        <v>-0.1172</v>
      </c>
      <c r="CE278" s="1">
        <v>-2.35E-2</v>
      </c>
      <c r="CF278" s="1">
        <v>-0.53</v>
      </c>
      <c r="CG278" s="1">
        <v>-0.31480000000000002</v>
      </c>
      <c r="CH278" s="1">
        <v>0.46229999999999999</v>
      </c>
      <c r="CI278" s="1">
        <v>-0.35249999999999998</v>
      </c>
      <c r="CJ278" s="1">
        <v>0.91739999999999999</v>
      </c>
      <c r="CK278" s="1">
        <v>0.41739999999999999</v>
      </c>
      <c r="CL278" s="1">
        <v>-0.1109</v>
      </c>
      <c r="CM278" s="1">
        <v>-0.16980000000000001</v>
      </c>
      <c r="CN278" s="1">
        <v>-0.15840000000000001</v>
      </c>
      <c r="CO278" s="1">
        <v>-0.1777</v>
      </c>
      <c r="CP278" s="1">
        <v>0.24959999999999999</v>
      </c>
      <c r="CQ278" s="1">
        <v>-4.7899999999999998E-2</v>
      </c>
      <c r="CR278" s="1">
        <v>-0.14460000000000001</v>
      </c>
      <c r="CS278" s="1">
        <v>-1.5058</v>
      </c>
      <c r="CT278" s="1">
        <v>0.36990000000000001</v>
      </c>
      <c r="CU278" s="1">
        <v>-1.1910000000000001</v>
      </c>
      <c r="CV278" s="1">
        <v>0.52290000000000003</v>
      </c>
      <c r="CW278" s="1">
        <v>9.9099999999999994E-2</v>
      </c>
      <c r="CX278" s="1">
        <v>9.9500000000000005E-2</v>
      </c>
      <c r="CY278" s="1">
        <v>-0.1061</v>
      </c>
      <c r="CZ278" s="1">
        <v>-1.3068</v>
      </c>
      <c r="DA278" s="1">
        <v>-0.23</v>
      </c>
      <c r="DB278" s="1">
        <v>-2.1696</v>
      </c>
      <c r="DC278" s="1">
        <v>-1.4368000000000001</v>
      </c>
      <c r="DD278" s="1">
        <v>-6.7100000000000007E-2</v>
      </c>
      <c r="DE278" s="1">
        <v>-0.83899999999999997</v>
      </c>
      <c r="DF278" s="1">
        <v>-0.34889999999999999</v>
      </c>
      <c r="DG278" s="1">
        <v>-0.1661</v>
      </c>
      <c r="DH278" s="1">
        <v>-3.3399999999999999E-2</v>
      </c>
      <c r="DI278" s="1">
        <v>-3.4799999999999998E-2</v>
      </c>
      <c r="DJ278" s="1">
        <v>0.53459999999999996</v>
      </c>
      <c r="DK278" s="1">
        <v>0.43219999999999997</v>
      </c>
      <c r="DL278" s="1">
        <v>0.44900000000000001</v>
      </c>
      <c r="DM278" s="1">
        <v>-0.44629999999999997</v>
      </c>
      <c r="DN278" s="1">
        <v>-2.9106999999999998</v>
      </c>
      <c r="DO278" s="1">
        <v>-1.7035</v>
      </c>
      <c r="DP278" s="1">
        <v>-0.20660000000000001</v>
      </c>
      <c r="DQ278" s="1">
        <v>5.1200000000000002E-2</v>
      </c>
      <c r="DR278" s="1">
        <v>0.41789999999999999</v>
      </c>
      <c r="DS278" s="1">
        <v>-0.1426</v>
      </c>
      <c r="DT278" s="1">
        <v>-0.6986</v>
      </c>
      <c r="DU278" s="1">
        <v>-2.5752999999999999</v>
      </c>
      <c r="DV278" s="1">
        <v>-0.37409999999999999</v>
      </c>
      <c r="DW278" s="1">
        <v>-0.63490000000000002</v>
      </c>
      <c r="DX278" s="1">
        <v>-0.51090000000000002</v>
      </c>
      <c r="DY278" s="1">
        <v>0.5181</v>
      </c>
      <c r="DZ278" s="1">
        <v>1.1140000000000001</v>
      </c>
      <c r="EA278" s="1">
        <v>-0.47760000000000002</v>
      </c>
      <c r="EB278" s="1">
        <v>-0.72440000000000004</v>
      </c>
      <c r="EC278" s="1">
        <v>-0.55610000000000004</v>
      </c>
      <c r="GI278" s="1">
        <v>2.8809</v>
      </c>
      <c r="HA278" s="1" t="str">
        <f t="shared" si="8"/>
        <v>2018</v>
      </c>
      <c r="HB278" s="1" t="str">
        <f t="shared" si="9"/>
        <v>06</v>
      </c>
    </row>
    <row r="279" spans="1:210">
      <c r="A279" s="3" t="s">
        <v>9</v>
      </c>
      <c r="B279" s="3"/>
      <c r="C279" s="3" t="s">
        <v>3597</v>
      </c>
      <c r="E279" s="1" t="s">
        <v>474</v>
      </c>
      <c r="F279" s="1">
        <v>0.2994</v>
      </c>
      <c r="G279" s="1">
        <v>-0.1207</v>
      </c>
      <c r="H279" s="1">
        <v>0.44330000000000003</v>
      </c>
      <c r="I279" s="1">
        <v>0.25569999999999998</v>
      </c>
      <c r="J279" s="1">
        <v>0.2107</v>
      </c>
      <c r="K279" s="1">
        <v>-0.22939999999999999</v>
      </c>
      <c r="L279" s="1">
        <v>0.62790000000000001</v>
      </c>
      <c r="M279" s="1">
        <v>0.42459999999999998</v>
      </c>
      <c r="N279" s="1">
        <v>-1.0705</v>
      </c>
      <c r="O279" s="1">
        <v>-1.9149</v>
      </c>
      <c r="P279" s="1">
        <v>1.3714</v>
      </c>
      <c r="Q279" s="1">
        <v>-0.28439999999999999</v>
      </c>
      <c r="R279" s="1">
        <v>0.13370000000000001</v>
      </c>
      <c r="S279" s="1">
        <v>-0.26069999999999999</v>
      </c>
      <c r="T279" s="1">
        <v>0</v>
      </c>
      <c r="U279" s="1">
        <v>-0.21129999999999999</v>
      </c>
      <c r="V279" s="1">
        <v>-0.74139999999999995</v>
      </c>
      <c r="W279" s="1">
        <v>1.8502000000000001</v>
      </c>
      <c r="X279" s="1">
        <v>0.32519999999999999</v>
      </c>
      <c r="Y279" s="1">
        <v>-2.7900000000000001E-2</v>
      </c>
      <c r="Z279" s="1">
        <v>0</v>
      </c>
      <c r="AA279" s="1">
        <v>2.4984999999999999</v>
      </c>
      <c r="AB279" s="1">
        <v>-1.2642</v>
      </c>
      <c r="AC279" s="1">
        <v>5.2299999999999999E-2</v>
      </c>
      <c r="AD279" s="1">
        <v>0.69810000000000005</v>
      </c>
      <c r="AE279" s="1">
        <v>2.6185999999999998</v>
      </c>
      <c r="AF279" s="1">
        <v>2.5543999999999998</v>
      </c>
      <c r="AG279" s="1">
        <v>-1.0638000000000001</v>
      </c>
      <c r="AH279" s="1">
        <v>0</v>
      </c>
      <c r="AI279" s="1">
        <v>-8.5999999999999993E-2</v>
      </c>
      <c r="AJ279" s="1">
        <v>-0.33989999999999998</v>
      </c>
      <c r="AK279" s="1">
        <v>-3.0343</v>
      </c>
      <c r="AL279" s="1">
        <v>-1.1152</v>
      </c>
      <c r="AM279" s="1">
        <v>0</v>
      </c>
      <c r="AN279" s="1">
        <v>9.0899999999999995E-2</v>
      </c>
      <c r="AO279" s="1">
        <v>0.80840000000000001</v>
      </c>
      <c r="AP279" s="1">
        <v>0.82979999999999998</v>
      </c>
      <c r="AQ279" s="1">
        <v>-1.0210999999999999</v>
      </c>
      <c r="AR279" s="1">
        <v>1.1020000000000001</v>
      </c>
      <c r="AS279" s="1">
        <v>1.8108</v>
      </c>
      <c r="AT279" s="1">
        <v>-1.1454</v>
      </c>
      <c r="AU279" s="1">
        <v>0.52100000000000002</v>
      </c>
      <c r="AV279" s="1">
        <v>0.55379999999999996</v>
      </c>
      <c r="AW279" s="1">
        <v>-0.876</v>
      </c>
      <c r="AX279" s="1">
        <v>2.54</v>
      </c>
      <c r="AY279" s="1">
        <v>-1.1447000000000001</v>
      </c>
      <c r="AZ279" s="1">
        <v>3.6600000000000001E-2</v>
      </c>
      <c r="BA279" s="1">
        <v>0.55740000000000001</v>
      </c>
      <c r="BB279" s="1">
        <v>0.36530000000000001</v>
      </c>
      <c r="BC279" s="1">
        <v>-0.15629999999999999</v>
      </c>
      <c r="BD279" s="1">
        <v>-0.61450000000000005</v>
      </c>
      <c r="BE279" s="1">
        <v>0.35659999999999997</v>
      </c>
      <c r="BF279" s="1">
        <v>1.7506999999999999</v>
      </c>
      <c r="BG279" s="1">
        <v>-0.2954</v>
      </c>
      <c r="BH279" s="1">
        <v>0</v>
      </c>
      <c r="BI279" s="1">
        <v>1.2292000000000001</v>
      </c>
      <c r="BJ279" s="1">
        <v>-1.1251</v>
      </c>
      <c r="BK279" s="1">
        <v>0.23380000000000001</v>
      </c>
      <c r="BL279" s="1">
        <v>1.6607000000000001</v>
      </c>
      <c r="BM279" s="1">
        <v>-0.84740000000000004</v>
      </c>
      <c r="BN279" s="1">
        <v>1.5972</v>
      </c>
      <c r="BO279" s="1">
        <v>-1.3793</v>
      </c>
      <c r="BP279" s="1">
        <v>-5.6459000000000001</v>
      </c>
      <c r="BQ279" s="1">
        <v>3.2065000000000001</v>
      </c>
      <c r="BR279" s="1">
        <v>-0.34939999999999999</v>
      </c>
      <c r="BS279" s="1">
        <v>-0.34079999999999999</v>
      </c>
      <c r="BT279" s="1">
        <v>-0.12820000000000001</v>
      </c>
      <c r="BU279" s="1">
        <v>-4.8322000000000003</v>
      </c>
      <c r="BV279" s="1">
        <v>1.6956</v>
      </c>
      <c r="BW279" s="1">
        <v>-1.0847</v>
      </c>
      <c r="BX279" s="1">
        <v>-1.8</v>
      </c>
      <c r="BY279" s="1">
        <v>1.0389999999999999</v>
      </c>
      <c r="BZ279" s="1">
        <v>-1.2698</v>
      </c>
      <c r="CA279" s="1">
        <v>-1.3318000000000001</v>
      </c>
      <c r="CB279" s="1">
        <v>9.8299999999999998E-2</v>
      </c>
      <c r="CC279" s="1">
        <v>-0.31030000000000002</v>
      </c>
      <c r="CD279" s="1">
        <v>-0.1176</v>
      </c>
      <c r="CE279" s="1">
        <v>-1.0015000000000001</v>
      </c>
      <c r="CF279" s="1">
        <v>-2.706</v>
      </c>
      <c r="CG279" s="1">
        <v>0.81210000000000004</v>
      </c>
      <c r="CH279" s="1">
        <v>0.2767</v>
      </c>
      <c r="CI279" s="1">
        <v>-0.1177</v>
      </c>
      <c r="CJ279" s="1">
        <v>0.91300000000000003</v>
      </c>
      <c r="CK279" s="1">
        <v>5.9200000000000003E-2</v>
      </c>
      <c r="CL279" s="1">
        <v>-0.28199999999999997</v>
      </c>
      <c r="CM279" s="1">
        <v>-0.72070000000000001</v>
      </c>
      <c r="CN279" s="1">
        <v>-1.1767000000000001</v>
      </c>
      <c r="CO279" s="1">
        <v>-0.61539999999999995</v>
      </c>
      <c r="CP279" s="1">
        <v>0.60119999999999996</v>
      </c>
      <c r="CQ279" s="1">
        <v>0.1431</v>
      </c>
      <c r="CR279" s="1">
        <v>0.3407</v>
      </c>
      <c r="CS279" s="1">
        <v>0</v>
      </c>
      <c r="CT279" s="1">
        <v>0.52429999999999999</v>
      </c>
      <c r="CU279" s="1">
        <v>-1.0967</v>
      </c>
      <c r="CV279" s="1">
        <v>5.7599999999999998E-2</v>
      </c>
      <c r="CW279" s="1">
        <v>-2.1088</v>
      </c>
      <c r="CX279" s="1">
        <v>0.24909999999999999</v>
      </c>
      <c r="CY279" s="1">
        <v>-0.15970000000000001</v>
      </c>
      <c r="CZ279" s="1">
        <v>0.6885</v>
      </c>
      <c r="DA279" s="1">
        <v>-0.1305</v>
      </c>
      <c r="DB279" s="1">
        <v>-0.89910000000000001</v>
      </c>
      <c r="DC279" s="1">
        <v>-3.1663000000000001</v>
      </c>
      <c r="DD279" s="1">
        <v>1.2743</v>
      </c>
      <c r="DE279" s="1">
        <v>-0.64480000000000004</v>
      </c>
      <c r="DF279" s="1">
        <v>-4.3099999999999999E-2</v>
      </c>
      <c r="DG279" s="1">
        <v>-0.2167</v>
      </c>
      <c r="DH279" s="1">
        <v>-0.67710000000000004</v>
      </c>
      <c r="DI279" s="1">
        <v>-0.13619999999999999</v>
      </c>
      <c r="DJ279" s="1">
        <v>-0.29339999999999999</v>
      </c>
      <c r="DK279" s="1">
        <v>-0.34289999999999998</v>
      </c>
      <c r="DL279" s="1">
        <v>-0.15620000000000001</v>
      </c>
      <c r="DM279" s="1">
        <v>-0.79269999999999996</v>
      </c>
      <c r="DN279" s="1">
        <v>-1.2619</v>
      </c>
      <c r="DO279" s="1">
        <v>-0.18779999999999999</v>
      </c>
      <c r="DP279" s="1">
        <v>-0.56520000000000004</v>
      </c>
      <c r="DQ279" s="1">
        <v>0.20369999999999999</v>
      </c>
      <c r="DR279" s="1">
        <v>0.59399999999999997</v>
      </c>
      <c r="DS279" s="1">
        <v>0.20250000000000001</v>
      </c>
      <c r="DT279" s="1">
        <v>-0.39900000000000002</v>
      </c>
      <c r="DU279" s="1">
        <v>-2.1484000000000001</v>
      </c>
      <c r="DV279" s="1">
        <v>-0.31759999999999999</v>
      </c>
      <c r="DW279" s="1">
        <v>-0.15939999999999999</v>
      </c>
      <c r="DX279" s="1">
        <v>0.30730000000000002</v>
      </c>
      <c r="DY279" s="1">
        <v>0.1024</v>
      </c>
      <c r="DZ279" s="1">
        <v>0.26240000000000002</v>
      </c>
      <c r="EA279" s="1">
        <v>-1.3171999999999999</v>
      </c>
      <c r="EB279" s="1">
        <v>-1.0649999999999999</v>
      </c>
      <c r="EC279" s="1">
        <v>-0.55300000000000005</v>
      </c>
      <c r="GI279" s="1">
        <v>1.7092000000000001</v>
      </c>
      <c r="HA279" s="1" t="str">
        <f t="shared" si="8"/>
        <v>2018</v>
      </c>
      <c r="HB279" s="1" t="str">
        <f t="shared" si="9"/>
        <v>06</v>
      </c>
    </row>
    <row r="280" spans="1:210">
      <c r="A280" s="3" t="s">
        <v>9</v>
      </c>
      <c r="B280" s="3"/>
      <c r="C280" s="3" t="s">
        <v>3598</v>
      </c>
      <c r="E280" s="1" t="s">
        <v>475</v>
      </c>
      <c r="F280" s="1">
        <v>0.2359</v>
      </c>
      <c r="G280" s="1">
        <v>-0.54210000000000003</v>
      </c>
      <c r="H280" s="1">
        <v>0.26040000000000002</v>
      </c>
      <c r="I280" s="1">
        <v>-0.73480000000000001</v>
      </c>
      <c r="J280" s="1">
        <v>-0.50539999999999996</v>
      </c>
      <c r="K280" s="1">
        <v>-0.28599999999999998</v>
      </c>
      <c r="L280" s="1">
        <v>0.58819999999999995</v>
      </c>
      <c r="M280" s="1">
        <v>-0.42259999999999998</v>
      </c>
      <c r="N280" s="1">
        <v>-2.8056000000000001</v>
      </c>
      <c r="O280" s="1">
        <v>-1.8626</v>
      </c>
      <c r="P280" s="1">
        <v>0.92910000000000004</v>
      </c>
      <c r="Q280" s="1">
        <v>-0.71319999999999995</v>
      </c>
      <c r="R280" s="1">
        <v>-0.53259999999999996</v>
      </c>
      <c r="S280" s="1">
        <v>0</v>
      </c>
      <c r="T280" s="1">
        <v>-0.1376</v>
      </c>
      <c r="U280" s="1">
        <v>-0.34310000000000002</v>
      </c>
      <c r="V280" s="1">
        <v>-0.40679999999999999</v>
      </c>
      <c r="W280" s="1">
        <v>1.3920999999999999</v>
      </c>
      <c r="X280" s="1">
        <v>0</v>
      </c>
      <c r="Y280" s="1">
        <v>2.7699999999999999E-2</v>
      </c>
      <c r="Z280" s="1">
        <v>0</v>
      </c>
      <c r="AA280" s="1">
        <v>0.42449999999999999</v>
      </c>
      <c r="AB280" s="1">
        <v>-0.78120000000000001</v>
      </c>
      <c r="AC280" s="1">
        <v>0.52159999999999995</v>
      </c>
      <c r="AD280" s="1">
        <v>0.1041</v>
      </c>
      <c r="AE280" s="1">
        <v>0</v>
      </c>
      <c r="AF280" s="1">
        <v>0.70169999999999999</v>
      </c>
      <c r="AG280" s="1">
        <v>-0.38729999999999998</v>
      </c>
      <c r="AH280" s="1">
        <v>-0.48820000000000002</v>
      </c>
      <c r="AI280" s="1">
        <v>-0.5161</v>
      </c>
      <c r="AJ280" s="1">
        <v>0</v>
      </c>
      <c r="AK280" s="1">
        <v>-3.5005999999999999</v>
      </c>
      <c r="AL280" s="1">
        <v>-0.72460000000000002</v>
      </c>
      <c r="AM280" s="1">
        <v>0.33779999999999999</v>
      </c>
      <c r="AN280" s="1">
        <v>-4.5400000000000003E-2</v>
      </c>
      <c r="AO280" s="1">
        <v>4.0099999999999997E-2</v>
      </c>
      <c r="AP280" s="1">
        <v>-0.94189999999999996</v>
      </c>
      <c r="AQ280" s="1">
        <v>-0.29430000000000001</v>
      </c>
      <c r="AR280" s="1">
        <v>0.47139999999999999</v>
      </c>
      <c r="AS280" s="1">
        <v>-0.2397</v>
      </c>
      <c r="AT280" s="1">
        <v>-0.3508</v>
      </c>
      <c r="AU280" s="1">
        <v>-0.3861</v>
      </c>
      <c r="AV280" s="1">
        <v>-0.30690000000000001</v>
      </c>
      <c r="AW280" s="1">
        <v>-0.2717</v>
      </c>
      <c r="AX280" s="1">
        <v>0.47410000000000002</v>
      </c>
      <c r="AY280" s="1">
        <v>-0.41749999999999998</v>
      </c>
      <c r="AZ280" s="1">
        <v>-0.36530000000000001</v>
      </c>
      <c r="BA280" s="1">
        <v>-0.1111</v>
      </c>
      <c r="BB280" s="1">
        <v>-0.41909999999999997</v>
      </c>
      <c r="BC280" s="1">
        <v>-0.15679999999999999</v>
      </c>
      <c r="BD280" s="1">
        <v>4.1300000000000003E-2</v>
      </c>
      <c r="BE280" s="1">
        <v>0.1421</v>
      </c>
      <c r="BF280" s="1">
        <v>0.20330000000000001</v>
      </c>
      <c r="BG280" s="1">
        <v>-0.17599999999999999</v>
      </c>
      <c r="BH280" s="1">
        <v>-0.1394</v>
      </c>
      <c r="BI280" s="1">
        <v>6.9000000000000006E-2</v>
      </c>
      <c r="BJ280" s="1">
        <v>-0.72040000000000004</v>
      </c>
      <c r="BK280" s="1">
        <v>-3.8699999999999998E-2</v>
      </c>
      <c r="BL280" s="1">
        <v>1.0612999999999999</v>
      </c>
      <c r="BM280" s="1">
        <v>-0.35560000000000003</v>
      </c>
      <c r="BN280" s="1">
        <v>-1.7938000000000001</v>
      </c>
      <c r="BO280" s="1">
        <v>0.42009999999999997</v>
      </c>
      <c r="BP280" s="1">
        <v>-6.3029000000000002</v>
      </c>
      <c r="BQ280" s="1">
        <v>3.4657</v>
      </c>
      <c r="BR280" s="1">
        <v>-0.85119999999999996</v>
      </c>
      <c r="BS280" s="1">
        <v>-0.27079999999999999</v>
      </c>
      <c r="BT280" s="1">
        <v>-0.25740000000000002</v>
      </c>
      <c r="BU280" s="1">
        <v>-1.7118</v>
      </c>
      <c r="BV280" s="1">
        <v>8.9800000000000005E-2</v>
      </c>
      <c r="BW280" s="1">
        <v>-7.3899999999999993E-2</v>
      </c>
      <c r="BX280" s="1">
        <v>2.7400000000000001E-2</v>
      </c>
      <c r="BY280" s="1">
        <v>3.4000000000000002E-2</v>
      </c>
      <c r="BZ280" s="1">
        <v>-0.90569999999999995</v>
      </c>
      <c r="CA280" s="1">
        <v>-1.1811</v>
      </c>
      <c r="CB280" s="1">
        <v>0.24410000000000001</v>
      </c>
      <c r="CC280" s="1">
        <v>-0.4622</v>
      </c>
      <c r="CD280" s="1">
        <v>0</v>
      </c>
      <c r="CE280" s="1">
        <v>-0.18970000000000001</v>
      </c>
      <c r="CF280" s="1">
        <v>-0.87219999999999998</v>
      </c>
      <c r="CG280" s="1">
        <v>-0.2036</v>
      </c>
      <c r="CH280" s="1">
        <v>0.18340000000000001</v>
      </c>
      <c r="CI280" s="1">
        <v>-0.1181</v>
      </c>
      <c r="CJ280" s="1">
        <v>1.3403</v>
      </c>
      <c r="CK280" s="1">
        <v>0.29420000000000002</v>
      </c>
      <c r="CL280" s="1">
        <v>-6.6600000000000006E-2</v>
      </c>
      <c r="CM280" s="1">
        <v>-2.1499999999999998E-2</v>
      </c>
      <c r="CN280" s="1">
        <v>0.13339999999999999</v>
      </c>
      <c r="CO280" s="1">
        <v>-0.24279999999999999</v>
      </c>
      <c r="CP280" s="1">
        <v>0.2455</v>
      </c>
      <c r="CQ280" s="1">
        <v>0.1426</v>
      </c>
      <c r="CR280" s="1">
        <v>9.74E-2</v>
      </c>
      <c r="CS280" s="1">
        <v>-2.1667999999999998</v>
      </c>
      <c r="CT280" s="1">
        <v>1.0993999999999999</v>
      </c>
      <c r="CU280" s="1">
        <v>-0.998</v>
      </c>
      <c r="CV280" s="1">
        <v>1.1460999999999999</v>
      </c>
      <c r="CW280" s="1">
        <v>-1.7282999999999999</v>
      </c>
      <c r="CX280" s="1">
        <v>-0.14960000000000001</v>
      </c>
      <c r="CY280" s="1">
        <v>-0.42820000000000003</v>
      </c>
      <c r="CZ280" s="1">
        <v>0.1051</v>
      </c>
      <c r="DA280" s="1">
        <v>-0.4884</v>
      </c>
      <c r="DB280" s="1">
        <v>-1.6932</v>
      </c>
      <c r="DC280" s="1">
        <v>-3.3099999999999997E-2</v>
      </c>
      <c r="DD280" s="1">
        <v>-0.25800000000000001</v>
      </c>
      <c r="DE280" s="1">
        <v>-0.59640000000000004</v>
      </c>
      <c r="DF280" s="1">
        <v>-7.7200000000000005E-2</v>
      </c>
      <c r="DG280" s="1">
        <v>-5.8400000000000001E-2</v>
      </c>
      <c r="DH280" s="1">
        <v>-0.1633</v>
      </c>
      <c r="DI280" s="1">
        <v>-4.7600000000000003E-2</v>
      </c>
      <c r="DJ280" s="1">
        <v>0.20669999999999999</v>
      </c>
      <c r="DK280" s="1">
        <v>0.2157</v>
      </c>
      <c r="DL280" s="1">
        <v>0.3306</v>
      </c>
      <c r="DM280" s="1">
        <v>2.5999999999999999E-2</v>
      </c>
      <c r="DN280" s="1">
        <v>-0.77569999999999995</v>
      </c>
      <c r="DO280" s="1">
        <v>-0.1153</v>
      </c>
      <c r="DP280" s="1">
        <v>-1.0719000000000001</v>
      </c>
      <c r="DQ280" s="1">
        <v>-5.0900000000000001E-2</v>
      </c>
      <c r="DR280" s="1">
        <v>0.13850000000000001</v>
      </c>
      <c r="DS280" s="1">
        <v>4.3900000000000002E-2</v>
      </c>
      <c r="DT280" s="1">
        <v>-1.0955999999999999</v>
      </c>
      <c r="DU280" s="1">
        <v>-2.1025999999999998</v>
      </c>
      <c r="DV280" s="1">
        <v>-0.68889999999999996</v>
      </c>
      <c r="DW280" s="1">
        <v>-0.68130000000000002</v>
      </c>
      <c r="DX280" s="1">
        <v>-0.25430000000000003</v>
      </c>
      <c r="DY280" s="1">
        <v>0.15279999999999999</v>
      </c>
      <c r="EA280" s="1">
        <v>-0.24410000000000001</v>
      </c>
      <c r="EB280" s="1">
        <v>0.13320000000000001</v>
      </c>
      <c r="EC280" s="1">
        <v>-0.65190000000000003</v>
      </c>
      <c r="GI280" s="1">
        <v>1.5896999999999999</v>
      </c>
      <c r="HA280" s="1" t="str">
        <f t="shared" si="8"/>
        <v>2018</v>
      </c>
      <c r="HB280" s="1" t="str">
        <f t="shared" si="9"/>
        <v>06</v>
      </c>
    </row>
    <row r="281" spans="1:210">
      <c r="A281" s="3" t="s">
        <v>9</v>
      </c>
      <c r="B281" s="3"/>
      <c r="C281" s="3" t="s">
        <v>3599</v>
      </c>
      <c r="E281" s="1" t="s">
        <v>476</v>
      </c>
      <c r="F281" s="1">
        <v>4.9399999999999999E-2</v>
      </c>
      <c r="G281" s="1">
        <v>-0.1203</v>
      </c>
      <c r="H281" s="1">
        <v>-1.2447999999999999</v>
      </c>
      <c r="I281" s="1">
        <v>-0.3659</v>
      </c>
      <c r="J281" s="1">
        <v>8.4400000000000003E-2</v>
      </c>
      <c r="K281" s="1">
        <v>-0.34239999999999998</v>
      </c>
      <c r="L281" s="1">
        <v>0.70309999999999995</v>
      </c>
      <c r="M281" s="1">
        <v>-0.04</v>
      </c>
      <c r="N281" s="1">
        <v>-1.7684</v>
      </c>
      <c r="O281" s="1">
        <v>-1.0226999999999999</v>
      </c>
      <c r="P281" s="1">
        <v>1.8306</v>
      </c>
      <c r="Q281" s="1">
        <v>-0.2145</v>
      </c>
      <c r="R281" s="1">
        <v>-0.50370000000000004</v>
      </c>
      <c r="S281" s="1">
        <v>3.6999999999999998E-2</v>
      </c>
      <c r="T281" s="1">
        <v>1.2243999999999999</v>
      </c>
      <c r="U281" s="1">
        <v>1.1513</v>
      </c>
      <c r="V281" s="1">
        <v>1.1633</v>
      </c>
      <c r="W281" s="1">
        <v>2.1326000000000001</v>
      </c>
      <c r="X281" s="1">
        <v>1.1057999999999999</v>
      </c>
      <c r="Y281" s="1">
        <v>0.3327</v>
      </c>
      <c r="Z281" s="1">
        <v>-0.2364</v>
      </c>
      <c r="AA281" s="1">
        <v>2.6600999999999999</v>
      </c>
      <c r="AB281" s="1">
        <v>-1.4550000000000001</v>
      </c>
      <c r="AC281" s="1">
        <v>0.15540000000000001</v>
      </c>
      <c r="AD281" s="1">
        <v>1.5391999999999999</v>
      </c>
      <c r="AE281" s="1">
        <v>2.34</v>
      </c>
      <c r="AF281" s="1">
        <v>2.8005</v>
      </c>
      <c r="AG281" s="1">
        <v>-1.4397</v>
      </c>
      <c r="AH281" s="1">
        <v>0.58189999999999997</v>
      </c>
      <c r="AI281" s="1">
        <v>-0.1295</v>
      </c>
      <c r="AJ281" s="1">
        <v>-0.40699999999999997</v>
      </c>
      <c r="AK281" s="1">
        <v>0.33410000000000001</v>
      </c>
      <c r="AL281" s="1">
        <v>-0.14480000000000001</v>
      </c>
      <c r="AM281" s="1">
        <v>0.33779999999999999</v>
      </c>
      <c r="AN281" s="1">
        <v>9.11E-2</v>
      </c>
      <c r="AO281" s="1">
        <v>1.0882000000000001</v>
      </c>
      <c r="AP281" s="1">
        <v>1.2937000000000001</v>
      </c>
      <c r="AQ281" s="1">
        <v>-1.1021000000000001</v>
      </c>
      <c r="AR281" s="1">
        <v>0.70620000000000005</v>
      </c>
      <c r="AS281" s="1">
        <v>1.2585999999999999</v>
      </c>
      <c r="AT281" s="1">
        <v>-0.46779999999999999</v>
      </c>
      <c r="AU281" s="1">
        <v>-8.5900000000000004E-2</v>
      </c>
      <c r="AV281" s="1">
        <v>0.30719999999999997</v>
      </c>
      <c r="AW281" s="1">
        <v>-0.81569999999999998</v>
      </c>
      <c r="AX281" s="1">
        <v>2.7313999999999998</v>
      </c>
      <c r="AY281" s="1">
        <v>-1.4094</v>
      </c>
      <c r="AZ281" s="1">
        <v>0.36530000000000001</v>
      </c>
      <c r="BA281" s="1">
        <v>1</v>
      </c>
      <c r="BB281" s="1">
        <v>5.5899999999999998E-2</v>
      </c>
      <c r="BC281" s="1">
        <v>-0.31340000000000001</v>
      </c>
      <c r="BD281" s="1">
        <v>1.5295000000000001</v>
      </c>
      <c r="BE281" s="1">
        <v>0.39140000000000003</v>
      </c>
      <c r="BF281" s="1">
        <v>1.8076000000000001</v>
      </c>
      <c r="BG281" s="1">
        <v>0.47010000000000002</v>
      </c>
      <c r="BH281" s="1">
        <v>-0.2787</v>
      </c>
      <c r="BI281" s="1">
        <v>0.89070000000000005</v>
      </c>
      <c r="BJ281" s="1">
        <v>-0.79590000000000005</v>
      </c>
      <c r="BK281" s="1">
        <v>0.65990000000000004</v>
      </c>
      <c r="BL281" s="1">
        <v>1.6528</v>
      </c>
      <c r="BM281" s="1">
        <v>-1.0660000000000001</v>
      </c>
      <c r="BN281" s="1">
        <v>2.0564</v>
      </c>
      <c r="BO281" s="1">
        <v>-1.4643999999999999</v>
      </c>
      <c r="BP281" s="1">
        <v>0.83</v>
      </c>
      <c r="BQ281" s="1">
        <v>-0.41749999999999998</v>
      </c>
      <c r="BR281" s="1">
        <v>-0.20180000000000001</v>
      </c>
      <c r="BS281" s="1">
        <v>0.20330000000000001</v>
      </c>
      <c r="BT281" s="1">
        <v>-0.3856</v>
      </c>
      <c r="BU281" s="1">
        <v>-7.9497</v>
      </c>
      <c r="BV281" s="1">
        <v>0.94</v>
      </c>
      <c r="BW281" s="1">
        <v>-1.5800000000000002E-2</v>
      </c>
      <c r="BX281" s="1">
        <v>0.3266</v>
      </c>
      <c r="BY281" s="1">
        <v>0.12640000000000001</v>
      </c>
      <c r="BZ281" s="1">
        <v>-0.1605</v>
      </c>
      <c r="CA281" s="1">
        <v>0.51039999999999996</v>
      </c>
      <c r="CB281" s="1">
        <v>-0.38890000000000002</v>
      </c>
      <c r="CC281" s="1">
        <v>0.15429999999999999</v>
      </c>
      <c r="CD281" s="1">
        <v>-0.35370000000000001</v>
      </c>
      <c r="CE281" s="1">
        <v>-0.1142</v>
      </c>
      <c r="CF281" s="1">
        <v>-0.74280000000000002</v>
      </c>
      <c r="CG281" s="1">
        <v>-0.16159999999999999</v>
      </c>
      <c r="CH281" s="1">
        <v>4.5699999999999998E-2</v>
      </c>
      <c r="CI281" s="1">
        <v>-0.59030000000000005</v>
      </c>
      <c r="CJ281" s="1">
        <v>0.61899999999999999</v>
      </c>
      <c r="CK281" s="1">
        <v>1.7068000000000001</v>
      </c>
      <c r="CL281" s="1">
        <v>-0.16650000000000001</v>
      </c>
      <c r="CM281" s="1">
        <v>-2.8199999999999999E-2</v>
      </c>
      <c r="CN281" s="1">
        <v>8.3099999999999993E-2</v>
      </c>
      <c r="CO281" s="1">
        <v>-0.22009999999999999</v>
      </c>
      <c r="CP281" s="1">
        <v>0.29289999999999999</v>
      </c>
      <c r="CQ281" s="1">
        <v>9.4600000000000004E-2</v>
      </c>
      <c r="CR281" s="1">
        <v>-4.8800000000000003E-2</v>
      </c>
      <c r="CS281" s="1">
        <v>0</v>
      </c>
      <c r="CT281" s="1">
        <v>5.1700000000000003E-2</v>
      </c>
      <c r="CU281" s="1">
        <v>-0.35149999999999998</v>
      </c>
      <c r="CV281" s="1">
        <v>0.1129</v>
      </c>
      <c r="CW281" s="1">
        <v>0.24809999999999999</v>
      </c>
      <c r="CX281" s="1">
        <v>-0.1996</v>
      </c>
      <c r="CY281" s="1">
        <v>-0.42870000000000003</v>
      </c>
      <c r="CZ281" s="1">
        <v>-0.26240000000000002</v>
      </c>
      <c r="DA281" s="1">
        <v>-0.29320000000000002</v>
      </c>
      <c r="DB281" s="1">
        <v>-0.75</v>
      </c>
      <c r="DC281" s="1">
        <v>-1.2943</v>
      </c>
      <c r="DD281" s="1">
        <v>0.77410000000000001</v>
      </c>
      <c r="DE281" s="1">
        <v>-0.44790000000000002</v>
      </c>
      <c r="DF281" s="1">
        <v>-0.187</v>
      </c>
      <c r="DG281" s="1">
        <v>-6.4000000000000001E-2</v>
      </c>
      <c r="DH281" s="1">
        <v>0.43469999999999998</v>
      </c>
      <c r="DI281" s="1">
        <v>0.13669999999999999</v>
      </c>
      <c r="DJ281" s="1">
        <v>0.12939999999999999</v>
      </c>
      <c r="DK281" s="1">
        <v>0.21940000000000001</v>
      </c>
      <c r="DL281" s="1">
        <v>0.48430000000000001</v>
      </c>
      <c r="DM281" s="1">
        <v>0.246</v>
      </c>
      <c r="DN281" s="1">
        <v>-0.87080000000000002</v>
      </c>
      <c r="DO281" s="1">
        <v>-0.28120000000000001</v>
      </c>
      <c r="DP281" s="1">
        <v>-0.66190000000000004</v>
      </c>
      <c r="DQ281" s="1">
        <v>0.25490000000000002</v>
      </c>
      <c r="DR281" s="1">
        <v>3.9600000000000003E-2</v>
      </c>
      <c r="DS281" s="1">
        <v>7.2900000000000006E-2</v>
      </c>
      <c r="DT281" s="1">
        <v>-0.25380000000000003</v>
      </c>
      <c r="DU281" s="1">
        <v>-2.1025999999999998</v>
      </c>
      <c r="DV281" s="1">
        <v>-0.47589999999999999</v>
      </c>
      <c r="DW281" s="1">
        <v>-0.26040000000000002</v>
      </c>
      <c r="DX281" s="1">
        <v>2.0480999999999998</v>
      </c>
      <c r="DY281" s="1">
        <v>-0.1014</v>
      </c>
      <c r="EA281" s="1">
        <v>2.8000000000000001E-2</v>
      </c>
      <c r="EB281" s="1">
        <v>-0.52370000000000005</v>
      </c>
      <c r="EC281" s="1">
        <v>0.20130000000000001</v>
      </c>
      <c r="GI281" s="1">
        <v>2.3597000000000001</v>
      </c>
      <c r="HA281" s="1" t="str">
        <f t="shared" si="8"/>
        <v>2018</v>
      </c>
      <c r="HB281" s="1" t="str">
        <f t="shared" si="9"/>
        <v>06</v>
      </c>
    </row>
    <row r="282" spans="1:210">
      <c r="A282" s="3" t="s">
        <v>9</v>
      </c>
      <c r="B282" s="3"/>
      <c r="C282" s="3" t="s">
        <v>3600</v>
      </c>
      <c r="E282" s="1" t="s">
        <v>477</v>
      </c>
      <c r="F282" s="1">
        <v>0</v>
      </c>
      <c r="G282" s="1">
        <v>-0.27010000000000001</v>
      </c>
      <c r="H282" s="1">
        <v>0.23530000000000001</v>
      </c>
      <c r="I282" s="1">
        <v>-0.58720000000000006</v>
      </c>
      <c r="J282" s="1">
        <v>-0.37830000000000003</v>
      </c>
      <c r="K282" s="1">
        <v>-0.56979999999999997</v>
      </c>
      <c r="L282" s="1">
        <v>0.89249999999999996</v>
      </c>
      <c r="M282" s="1">
        <v>0</v>
      </c>
      <c r="N282" s="1">
        <v>-1.9368000000000001</v>
      </c>
      <c r="O282" s="1">
        <v>-0.90459999999999996</v>
      </c>
      <c r="P282" s="1">
        <v>1.6438999999999999</v>
      </c>
      <c r="Q282" s="1">
        <v>-0.4975</v>
      </c>
      <c r="R282" s="1">
        <v>-0.71309999999999996</v>
      </c>
      <c r="S282" s="1">
        <v>-0.38729999999999998</v>
      </c>
      <c r="T282" s="1">
        <v>-6.6799999999999998E-2</v>
      </c>
      <c r="U282" s="1">
        <v>-0.36470000000000002</v>
      </c>
      <c r="V282" s="1">
        <v>-4.3999999999999997E-2</v>
      </c>
      <c r="W282" s="1">
        <v>1.5299</v>
      </c>
      <c r="X282" s="1">
        <v>0.9345</v>
      </c>
      <c r="Y282" s="1">
        <v>0.13719999999999999</v>
      </c>
      <c r="Z282" s="1">
        <v>-0.15859999999999999</v>
      </c>
      <c r="AA282" s="1">
        <v>-7.4999999999999997E-2</v>
      </c>
      <c r="AB282" s="1">
        <v>0.13469999999999999</v>
      </c>
      <c r="AC282" s="1">
        <v>0.10340000000000001</v>
      </c>
      <c r="AD282" s="1">
        <v>0</v>
      </c>
      <c r="AE282" s="1">
        <v>0.45660000000000001</v>
      </c>
      <c r="AF282" s="1">
        <v>0</v>
      </c>
      <c r="AG282" s="1">
        <v>6.6500000000000004E-2</v>
      </c>
      <c r="AH282" s="1">
        <v>-0.76549999999999996</v>
      </c>
      <c r="AI282" s="1">
        <v>-0.3392</v>
      </c>
      <c r="AJ282" s="1">
        <v>-0.13700000000000001</v>
      </c>
      <c r="AK282" s="1">
        <v>-3.6017999999999999</v>
      </c>
      <c r="AL282" s="1">
        <v>-0.93179999999999996</v>
      </c>
      <c r="AM282" s="1">
        <v>-0.33550000000000002</v>
      </c>
      <c r="AN282" s="1">
        <v>0.1807</v>
      </c>
      <c r="AO282" s="1">
        <v>0.1195</v>
      </c>
      <c r="AP282" s="1">
        <v>-0.52239999999999998</v>
      </c>
      <c r="AQ282" s="1">
        <v>-0.37230000000000002</v>
      </c>
      <c r="AR282" s="1">
        <v>0.23280000000000001</v>
      </c>
      <c r="AS282" s="1">
        <v>-0.14599999999999999</v>
      </c>
      <c r="AT282" s="1">
        <v>0</v>
      </c>
      <c r="AU282" s="1">
        <v>-1.4924999999999999</v>
      </c>
      <c r="AV282" s="1">
        <v>-2.3569</v>
      </c>
      <c r="AW282" s="1">
        <v>0.54859999999999998</v>
      </c>
      <c r="AX282" s="1">
        <v>-3.4299999999999997E-2</v>
      </c>
      <c r="AY282" s="1">
        <v>-0.21479999999999999</v>
      </c>
      <c r="AZ282" s="1">
        <v>-0.1812</v>
      </c>
      <c r="BA282" s="1">
        <v>0.10970000000000001</v>
      </c>
      <c r="BB282" s="1">
        <v>5.5100000000000003E-2</v>
      </c>
      <c r="BC282" s="1">
        <v>-0.39460000000000001</v>
      </c>
      <c r="BD282" s="1">
        <v>-1.0526</v>
      </c>
      <c r="BE282" s="1">
        <v>0.4945</v>
      </c>
      <c r="BF282" s="1">
        <v>0.56810000000000005</v>
      </c>
      <c r="BG282" s="1">
        <v>0.23180000000000001</v>
      </c>
      <c r="BH282" s="1">
        <v>-0.21029999999999999</v>
      </c>
      <c r="BI282" s="1">
        <v>3.3399999999999999E-2</v>
      </c>
      <c r="BJ282" s="1">
        <v>-0.14660000000000001</v>
      </c>
      <c r="BK282" s="1">
        <v>-0.1152</v>
      </c>
      <c r="BL282" s="1">
        <v>0.69840000000000002</v>
      </c>
      <c r="BM282" s="1">
        <v>-7.1999999999999995E-2</v>
      </c>
      <c r="BN282" s="1">
        <v>-0.35310000000000002</v>
      </c>
      <c r="BO282" s="1">
        <v>-0.21329999999999999</v>
      </c>
      <c r="BP282" s="1">
        <v>-6.5885999999999996</v>
      </c>
      <c r="BQ282" s="1">
        <v>3.5764</v>
      </c>
      <c r="BR282" s="1">
        <v>-0.25259999999999999</v>
      </c>
      <c r="BS282" s="1">
        <v>-0.13370000000000001</v>
      </c>
      <c r="BT282" s="1">
        <v>-0.38800000000000001</v>
      </c>
      <c r="BU282" s="1">
        <v>1.2539</v>
      </c>
      <c r="BV282" s="1">
        <v>-0.97040000000000004</v>
      </c>
      <c r="BW282" s="1">
        <v>-0.1072</v>
      </c>
      <c r="BX282" s="1">
        <v>-0.75890000000000002</v>
      </c>
      <c r="BY282" s="1">
        <v>0.13650000000000001</v>
      </c>
      <c r="BZ282" s="1">
        <v>-0.37369999999999998</v>
      </c>
      <c r="CA282" s="1">
        <v>0.16930000000000001</v>
      </c>
      <c r="CB282" s="1">
        <v>-0.78010000000000002</v>
      </c>
      <c r="CC282" s="1">
        <v>0</v>
      </c>
      <c r="CD282" s="1">
        <v>-0.1187</v>
      </c>
      <c r="CE282" s="1">
        <v>-1.6299999999999999E-2</v>
      </c>
      <c r="CF282" s="1">
        <v>-0.78900000000000003</v>
      </c>
      <c r="CG282" s="1">
        <v>-0.19089999999999999</v>
      </c>
      <c r="CH282" s="1">
        <v>0.59409999999999996</v>
      </c>
      <c r="CI282" s="1">
        <v>0.1187</v>
      </c>
      <c r="CJ282" s="1">
        <v>0.37909999999999999</v>
      </c>
      <c r="CK282" s="1">
        <v>-0.1726</v>
      </c>
      <c r="CL282" s="1">
        <v>0.13619999999999999</v>
      </c>
      <c r="CM282" s="1">
        <v>-0.1326</v>
      </c>
      <c r="CN282" s="1">
        <v>-0.1671</v>
      </c>
      <c r="CO282" s="1">
        <v>-9.7699999999999995E-2</v>
      </c>
      <c r="CP282" s="1">
        <v>9.6699999999999994E-2</v>
      </c>
      <c r="CQ282" s="1">
        <v>-0.23599999999999999</v>
      </c>
      <c r="CR282" s="1">
        <v>-0.24429999999999999</v>
      </c>
      <c r="CS282" s="1">
        <v>-1.8376999999999999</v>
      </c>
      <c r="CT282" s="1">
        <v>-0.31280000000000002</v>
      </c>
      <c r="CU282" s="1">
        <v>-0.2001</v>
      </c>
      <c r="CV282" s="1">
        <v>5.6300000000000003E-2</v>
      </c>
      <c r="CW282" s="1">
        <v>-2.7263000000000002</v>
      </c>
      <c r="CX282" s="1">
        <v>0.5</v>
      </c>
      <c r="CY282" s="1">
        <v>-0.48330000000000001</v>
      </c>
      <c r="CZ282" s="1">
        <v>0.31569999999999998</v>
      </c>
      <c r="DA282" s="1">
        <v>-0.746</v>
      </c>
      <c r="DB282" s="1">
        <v>-2.1021000000000001</v>
      </c>
      <c r="DC282" s="1">
        <v>-4.7526000000000002</v>
      </c>
      <c r="DD282" s="1">
        <v>1.8916999999999999</v>
      </c>
      <c r="DE282" s="1">
        <v>-0.39879999999999999</v>
      </c>
      <c r="DF282" s="1">
        <v>-0.36940000000000001</v>
      </c>
      <c r="DG282" s="1">
        <v>0.17169999999999999</v>
      </c>
      <c r="DH282" s="1">
        <v>2.0899999999999998E-2</v>
      </c>
      <c r="DI282" s="1">
        <v>6.59E-2</v>
      </c>
      <c r="DJ282" s="1">
        <v>0.58899999999999997</v>
      </c>
      <c r="DK282" s="1">
        <v>0.59079999999999999</v>
      </c>
      <c r="DL282" s="1">
        <v>0.55740000000000001</v>
      </c>
      <c r="DM282" s="1">
        <v>-3.8600000000000002E-2</v>
      </c>
      <c r="DN282" s="1">
        <v>-0.94430000000000003</v>
      </c>
      <c r="DO282" s="1">
        <v>9.1499999999999998E-2</v>
      </c>
      <c r="DP282" s="1">
        <v>-0.66290000000000004</v>
      </c>
      <c r="DQ282" s="1">
        <v>-0.1525</v>
      </c>
      <c r="DR282" s="1">
        <v>-3.95E-2</v>
      </c>
      <c r="DS282" s="1">
        <v>-1.7000000000000001E-2</v>
      </c>
      <c r="DT282" s="1">
        <v>-0.55630000000000002</v>
      </c>
      <c r="DU282" s="1">
        <v>-1.8154999999999999</v>
      </c>
      <c r="DV282" s="1">
        <v>-0.78449999999999998</v>
      </c>
      <c r="DW282" s="1">
        <v>-0.98080000000000001</v>
      </c>
      <c r="DX282" s="1">
        <v>0.65259999999999996</v>
      </c>
      <c r="DY282" s="1">
        <v>-0.90539999999999998</v>
      </c>
      <c r="EA282" s="1">
        <v>5.7999999999999996E-3</v>
      </c>
      <c r="EB282" s="1">
        <v>-0.39929999999999999</v>
      </c>
      <c r="EC282" s="1">
        <v>0</v>
      </c>
      <c r="GI282" s="1">
        <v>0.72189999999999999</v>
      </c>
      <c r="HA282" s="1" t="str">
        <f t="shared" si="8"/>
        <v>2018</v>
      </c>
      <c r="HB282" s="1" t="str">
        <f t="shared" si="9"/>
        <v>06</v>
      </c>
    </row>
    <row r="283" spans="1:210">
      <c r="A283" s="3" t="s">
        <v>9</v>
      </c>
      <c r="B283" s="3"/>
      <c r="C283" s="3" t="s">
        <v>3601</v>
      </c>
      <c r="E283" s="1" t="s">
        <v>3601</v>
      </c>
      <c r="F283" s="1">
        <v>-3.6900000000000002E-2</v>
      </c>
      <c r="G283" s="1">
        <v>-0.14810000000000001</v>
      </c>
      <c r="H283" s="1">
        <v>0.47039999999999998</v>
      </c>
      <c r="I283" s="1">
        <v>-0.11119999999999999</v>
      </c>
      <c r="J283" s="1">
        <v>-4.1500000000000002E-2</v>
      </c>
      <c r="K283" s="1">
        <v>-0.28489999999999999</v>
      </c>
      <c r="L283" s="1">
        <v>0.4229</v>
      </c>
      <c r="M283" s="1">
        <v>0.15920000000000001</v>
      </c>
      <c r="N283" s="1">
        <v>-1.2950999999999999</v>
      </c>
      <c r="O283" s="1">
        <v>-0.64929999999999999</v>
      </c>
      <c r="P283" s="1">
        <v>1.8633</v>
      </c>
      <c r="Q283" s="1">
        <v>7.0000000000000007E-2</v>
      </c>
      <c r="R283" s="1">
        <v>7.9000000000000001E-2</v>
      </c>
      <c r="S283" s="1">
        <v>0.18360000000000001</v>
      </c>
      <c r="T283" s="1">
        <v>0.90539999999999998</v>
      </c>
      <c r="U283" s="1">
        <v>0.49759999999999999</v>
      </c>
      <c r="V283" s="1">
        <v>0.75049999999999994</v>
      </c>
      <c r="W283" s="1">
        <v>1.3154999999999999</v>
      </c>
      <c r="X283" s="1">
        <v>2.0312000000000001</v>
      </c>
      <c r="Y283" s="1">
        <v>-0.2722</v>
      </c>
      <c r="Z283" s="1">
        <v>0</v>
      </c>
      <c r="AA283" s="1">
        <v>1.6911</v>
      </c>
      <c r="AB283" s="1">
        <v>-1.0781000000000001</v>
      </c>
      <c r="AC283" s="1">
        <v>-0.2069</v>
      </c>
      <c r="AD283" s="1">
        <v>0.75519999999999998</v>
      </c>
      <c r="AE283" s="1">
        <v>1.2213000000000001</v>
      </c>
      <c r="AF283" s="1">
        <v>1.7750999999999999</v>
      </c>
      <c r="AG283" s="1">
        <v>-1.0672999999999999</v>
      </c>
      <c r="AH283" s="1">
        <v>0.67500000000000004</v>
      </c>
      <c r="AI283" s="1">
        <v>0.5917</v>
      </c>
      <c r="AJ283" s="1">
        <v>-0.89039999999999997</v>
      </c>
      <c r="AK283" s="1">
        <v>-0.1983</v>
      </c>
      <c r="AL283" s="1">
        <v>0.29060000000000002</v>
      </c>
      <c r="AM283" s="1">
        <v>0</v>
      </c>
      <c r="AN283" s="1">
        <v>0</v>
      </c>
      <c r="AO283" s="1">
        <v>0.75719999999999998</v>
      </c>
      <c r="AP283" s="1">
        <v>1.2966</v>
      </c>
      <c r="AQ283" s="1">
        <v>-1.5601</v>
      </c>
      <c r="AR283" s="1">
        <v>0</v>
      </c>
      <c r="AS283" s="1">
        <v>2.0198999999999998</v>
      </c>
      <c r="AT283" s="1">
        <v>-0.82840000000000003</v>
      </c>
      <c r="AU283" s="1">
        <v>-0.56030000000000002</v>
      </c>
      <c r="AV283" s="1">
        <v>0.27429999999999999</v>
      </c>
      <c r="AW283" s="1">
        <v>-1.0183</v>
      </c>
      <c r="AX283" s="1">
        <v>1.9815</v>
      </c>
      <c r="AY283" s="1">
        <v>-1.1494</v>
      </c>
      <c r="AZ283" s="1">
        <v>0</v>
      </c>
      <c r="BA283" s="1">
        <v>0.54459999999999997</v>
      </c>
      <c r="BB283" s="1">
        <v>0.98219999999999996</v>
      </c>
      <c r="BC283" s="1">
        <v>-0.63539999999999996</v>
      </c>
      <c r="BD283" s="1">
        <v>1.1065</v>
      </c>
      <c r="BE283" s="1">
        <v>-0.2104</v>
      </c>
      <c r="BF283" s="1">
        <v>1.3648</v>
      </c>
      <c r="BG283" s="1">
        <v>-0.2296</v>
      </c>
      <c r="BH283" s="1">
        <v>0</v>
      </c>
      <c r="BI283" s="1">
        <v>1.8616999999999999</v>
      </c>
      <c r="BJ283" s="1">
        <v>-1.5428999999999999</v>
      </c>
      <c r="BK283" s="1">
        <v>0.92659999999999998</v>
      </c>
      <c r="BL283" s="1">
        <v>1.1695</v>
      </c>
      <c r="BM283" s="1">
        <v>-1.5042</v>
      </c>
      <c r="BN283" s="1">
        <v>2.1949000000000001</v>
      </c>
      <c r="BO283" s="1">
        <v>-1.5669</v>
      </c>
      <c r="BP283" s="1">
        <v>-0.17030000000000001</v>
      </c>
      <c r="BQ283" s="1">
        <v>-6.6799999999999998E-2</v>
      </c>
      <c r="BR283" s="1">
        <v>-5.0500000000000003E-2</v>
      </c>
      <c r="BS283" s="1">
        <v>-0.1986</v>
      </c>
      <c r="BT283" s="1">
        <v>-0.26</v>
      </c>
      <c r="BU283" s="1">
        <v>-6.8493000000000004</v>
      </c>
      <c r="BV283" s="1">
        <v>-8.7900000000000006E-2</v>
      </c>
      <c r="BW283" s="1">
        <v>-1.0564</v>
      </c>
      <c r="BX283" s="1">
        <v>-1.8673</v>
      </c>
      <c r="BY283" s="1">
        <v>0.45829999999999999</v>
      </c>
      <c r="BZ283" s="1">
        <v>5.3199999999999997E-2</v>
      </c>
      <c r="CA283" s="1">
        <v>0.84260000000000002</v>
      </c>
      <c r="CB283" s="1">
        <v>-0.83079999999999998</v>
      </c>
      <c r="CC283" s="1">
        <v>-0.377</v>
      </c>
      <c r="CD283" s="1">
        <v>0</v>
      </c>
      <c r="CE283" s="1">
        <v>-0.90500000000000003</v>
      </c>
      <c r="CF283" s="1">
        <v>-1.9642999999999999</v>
      </c>
      <c r="CG283" s="1">
        <v>0.2344</v>
      </c>
      <c r="CH283" s="1">
        <v>0.41</v>
      </c>
      <c r="CI283" s="1">
        <v>5.96E-2</v>
      </c>
      <c r="CJ283" s="1">
        <v>0.2843</v>
      </c>
      <c r="CK283" s="1">
        <v>0.5847</v>
      </c>
      <c r="CL283" s="1">
        <v>-0.46089999999999998</v>
      </c>
      <c r="CM283" s="1">
        <v>-0.93789999999999996</v>
      </c>
      <c r="CN283" s="1">
        <v>-1.1616</v>
      </c>
      <c r="CO283" s="1">
        <v>-0.83499999999999996</v>
      </c>
      <c r="CP283" s="1">
        <v>-4.82E-2</v>
      </c>
      <c r="CQ283" s="1">
        <v>4.7199999999999999E-2</v>
      </c>
      <c r="CR283" s="1">
        <v>0.64</v>
      </c>
      <c r="CS283" s="1">
        <v>-0.49340000000000001</v>
      </c>
      <c r="CT283" s="1">
        <v>-1.7186999999999999</v>
      </c>
      <c r="CU283" s="1">
        <v>0.30009999999999998</v>
      </c>
      <c r="CV283" s="1">
        <v>-0.39429999999999998</v>
      </c>
      <c r="CW283" s="1">
        <v>-9.9099999999999994E-2</v>
      </c>
      <c r="CX283" s="1">
        <v>-0.29949999999999999</v>
      </c>
      <c r="CY283" s="1">
        <v>-0.53869999999999996</v>
      </c>
      <c r="CZ283" s="1">
        <v>-0.68200000000000005</v>
      </c>
      <c r="DA283" s="1">
        <v>-0.45240000000000002</v>
      </c>
      <c r="DB283" s="1">
        <v>-2.2658</v>
      </c>
      <c r="DC283" s="1">
        <v>3.1021000000000001</v>
      </c>
      <c r="DD283" s="1">
        <v>-1.8915</v>
      </c>
      <c r="DE283" s="1">
        <v>-0.54859999999999998</v>
      </c>
      <c r="DF283" s="1">
        <v>-0.51419999999999999</v>
      </c>
      <c r="DG283" s="1">
        <v>-0.34589999999999999</v>
      </c>
      <c r="DH283" s="1">
        <v>-0.20610000000000001</v>
      </c>
      <c r="DI283" s="1">
        <v>-0.14749999999999999</v>
      </c>
      <c r="DJ283" s="1">
        <v>0.63460000000000005</v>
      </c>
      <c r="DK283" s="1">
        <v>0.46889999999999998</v>
      </c>
      <c r="DL283" s="1">
        <v>0.64849999999999997</v>
      </c>
      <c r="DM283" s="1">
        <v>0.1416</v>
      </c>
      <c r="DN283" s="1">
        <v>-0.69040000000000001</v>
      </c>
      <c r="DO283" s="1">
        <v>-0.14449999999999999</v>
      </c>
      <c r="DP283" s="1">
        <v>-0.1016</v>
      </c>
      <c r="DQ283" s="1">
        <v>-5.0700000000000002E-2</v>
      </c>
      <c r="DR283" s="1">
        <v>0.75360000000000005</v>
      </c>
      <c r="DS283" s="1">
        <v>0.1842</v>
      </c>
      <c r="DT283" s="1">
        <v>-1.4319999999999999</v>
      </c>
      <c r="DU283" s="1">
        <v>-1.3786</v>
      </c>
      <c r="DV283" s="1">
        <v>-0.20949999999999999</v>
      </c>
      <c r="DW283" s="1">
        <v>-0.4153</v>
      </c>
      <c r="DX283" s="1">
        <v>0.74850000000000005</v>
      </c>
      <c r="DY283" s="1">
        <v>-0.86199999999999999</v>
      </c>
      <c r="EA283" s="1">
        <v>0.1651</v>
      </c>
      <c r="EB283" s="1">
        <v>-0.65229999999999999</v>
      </c>
      <c r="GI283" s="1">
        <v>1.8937999999999999</v>
      </c>
      <c r="HA283" s="1" t="str">
        <f t="shared" si="8"/>
        <v>2018</v>
      </c>
      <c r="HB283" s="1" t="str">
        <f t="shared" si="9"/>
        <v>06</v>
      </c>
    </row>
    <row r="284" spans="1:210">
      <c r="A284" s="3" t="s">
        <v>9</v>
      </c>
      <c r="B284" s="3"/>
      <c r="C284" s="3" t="s">
        <v>3602</v>
      </c>
      <c r="E284" s="1" t="s">
        <v>3602</v>
      </c>
      <c r="F284" s="1">
        <v>0.33229999999999998</v>
      </c>
      <c r="G284" s="1">
        <v>-0.65200000000000002</v>
      </c>
      <c r="H284" s="1">
        <v>0.72570000000000001</v>
      </c>
      <c r="I284" s="1">
        <v>-0.52859999999999996</v>
      </c>
      <c r="J284" s="1">
        <v>-0.74619999999999997</v>
      </c>
      <c r="K284" s="1">
        <v>-0.34200000000000003</v>
      </c>
      <c r="L284" s="1">
        <v>0.26889999999999997</v>
      </c>
      <c r="M284" s="1">
        <v>-0.61770000000000003</v>
      </c>
      <c r="N284" s="1">
        <v>-1.2745</v>
      </c>
      <c r="O284" s="1">
        <v>-0.78859999999999997</v>
      </c>
      <c r="P284" s="1">
        <v>1.7827</v>
      </c>
      <c r="Q284" s="1">
        <v>-0.63819999999999999</v>
      </c>
      <c r="R284" s="1">
        <v>-0.60670000000000002</v>
      </c>
      <c r="S284" s="1">
        <v>-0.66159999999999997</v>
      </c>
      <c r="T284" s="1">
        <v>-0.19939999999999999</v>
      </c>
      <c r="U284" s="1">
        <v>-0.32969999999999999</v>
      </c>
      <c r="V284" s="1">
        <v>-8.7400000000000005E-2</v>
      </c>
      <c r="W284" s="1">
        <v>1.1677</v>
      </c>
      <c r="X284" s="1">
        <v>-0.92869999999999997</v>
      </c>
      <c r="Y284" s="1">
        <v>-0.43269999999999997</v>
      </c>
      <c r="Z284" s="1">
        <v>7.9899999999999999E-2</v>
      </c>
      <c r="AA284" s="1">
        <v>0.93820000000000003</v>
      </c>
      <c r="AB284" s="1">
        <v>-0.54420000000000002</v>
      </c>
      <c r="AC284" s="1">
        <v>0.41270000000000001</v>
      </c>
      <c r="AD284" s="1">
        <v>-0.19980000000000001</v>
      </c>
      <c r="AE284" s="1">
        <v>-0.15060000000000001</v>
      </c>
      <c r="AF284" s="1">
        <v>0.97840000000000005</v>
      </c>
      <c r="AG284" s="1">
        <v>-0.5383</v>
      </c>
      <c r="AH284" s="1">
        <v>-0.2843</v>
      </c>
      <c r="AI284" s="1">
        <v>-4.2099999999999999E-2</v>
      </c>
      <c r="AJ284" s="1">
        <v>-0.41199999999999998</v>
      </c>
      <c r="AK284" s="1">
        <v>-0.59370000000000001</v>
      </c>
      <c r="AL284" s="1">
        <v>-1.1378999999999999</v>
      </c>
      <c r="AM284" s="1">
        <v>-0.66659999999999997</v>
      </c>
      <c r="AN284" s="1">
        <v>-0.4037</v>
      </c>
      <c r="AO284" s="1">
        <v>0.27879999999999999</v>
      </c>
      <c r="AP284" s="1">
        <v>-0.183</v>
      </c>
      <c r="AQ284" s="1">
        <v>-0.29959999999999998</v>
      </c>
      <c r="AR284" s="1">
        <v>0.41620000000000001</v>
      </c>
      <c r="AS284" s="1">
        <v>1.6012999999999999</v>
      </c>
      <c r="AT284" s="1">
        <v>-0.23949999999999999</v>
      </c>
      <c r="AU284" s="1">
        <v>-0.43190000000000001</v>
      </c>
      <c r="AV284" s="1">
        <v>-1.3613999999999999</v>
      </c>
      <c r="AW284" s="1">
        <v>-0.27350000000000002</v>
      </c>
      <c r="AX284" s="1">
        <v>0.94689999999999996</v>
      </c>
      <c r="AY284" s="1">
        <v>-0.5776</v>
      </c>
      <c r="AZ284" s="1">
        <v>-0.25340000000000001</v>
      </c>
      <c r="BA284" s="1">
        <v>-0.54579999999999995</v>
      </c>
      <c r="BB284" s="1">
        <v>-0.19350000000000001</v>
      </c>
      <c r="BC284" s="1">
        <v>-7.8799999999999995E-2</v>
      </c>
      <c r="BD284" s="1">
        <v>4.0500000000000001E-2</v>
      </c>
      <c r="BE284" s="1">
        <v>-0.45829999999999999</v>
      </c>
      <c r="BF284" s="1">
        <v>-0.1658</v>
      </c>
      <c r="BG284" s="1">
        <v>-0.2853</v>
      </c>
      <c r="BH284" s="1">
        <v>-0.14130000000000001</v>
      </c>
      <c r="BI284" s="1">
        <v>1.9588000000000001</v>
      </c>
      <c r="BJ284" s="1">
        <v>-1.0407999999999999</v>
      </c>
      <c r="BK284" s="1">
        <v>0.5</v>
      </c>
      <c r="BL284" s="1">
        <v>0.57999999999999996</v>
      </c>
      <c r="BM284" s="1">
        <v>-0.86699999999999999</v>
      </c>
      <c r="BN284" s="1">
        <v>-1.6958</v>
      </c>
      <c r="BO284" s="1">
        <v>0.3599</v>
      </c>
      <c r="BP284" s="1">
        <v>-0.89090000000000003</v>
      </c>
      <c r="BQ284" s="1">
        <v>0.46970000000000001</v>
      </c>
      <c r="BR284" s="1">
        <v>-0.40579999999999999</v>
      </c>
      <c r="BS284" s="1">
        <v>-0.26329999999999998</v>
      </c>
      <c r="BT284" s="1">
        <v>-0.26069999999999999</v>
      </c>
      <c r="BU284" s="1">
        <v>0.65249999999999997</v>
      </c>
      <c r="BV284" s="1">
        <v>-1.615</v>
      </c>
      <c r="BW284" s="1">
        <v>0.64570000000000005</v>
      </c>
      <c r="BX284" s="1">
        <v>1.3041</v>
      </c>
      <c r="BY284" s="1">
        <v>-0.4975</v>
      </c>
      <c r="BZ284" s="1">
        <v>-0.63719999999999999</v>
      </c>
      <c r="CA284" s="1">
        <v>0</v>
      </c>
      <c r="CB284" s="1">
        <v>-9.8000000000000004E-2</v>
      </c>
      <c r="CC284" s="1">
        <v>-0.2248</v>
      </c>
      <c r="CD284" s="1">
        <v>0.1196</v>
      </c>
      <c r="CE284" s="1">
        <v>0.51829999999999998</v>
      </c>
      <c r="CF284" s="1">
        <v>0.60189999999999999</v>
      </c>
      <c r="CG284" s="1">
        <v>-0.80510000000000004</v>
      </c>
      <c r="CH284" s="1">
        <v>1.0958000000000001</v>
      </c>
      <c r="CI284" s="1">
        <v>0.83779999999999999</v>
      </c>
      <c r="CJ284" s="1">
        <v>0.47460000000000002</v>
      </c>
      <c r="CK284" s="1">
        <v>0.92689999999999995</v>
      </c>
      <c r="CL284" s="1">
        <v>8.8200000000000001E-2</v>
      </c>
      <c r="CM284" s="1">
        <v>0.12379999999999999</v>
      </c>
      <c r="CN284" s="1">
        <v>0.50490000000000002</v>
      </c>
      <c r="CO284" s="1">
        <v>0.29330000000000001</v>
      </c>
      <c r="CP284" s="1">
        <v>0</v>
      </c>
      <c r="CQ284" s="1">
        <v>0.18920000000000001</v>
      </c>
      <c r="CR284" s="1">
        <v>0.2465</v>
      </c>
      <c r="CS284" s="1">
        <v>-0.75649999999999995</v>
      </c>
      <c r="CT284" s="1">
        <v>0.36820000000000003</v>
      </c>
      <c r="CU284" s="1">
        <v>-0.44840000000000002</v>
      </c>
      <c r="CV284" s="1">
        <v>0.50419999999999998</v>
      </c>
      <c r="CW284" s="1">
        <v>-1.0344</v>
      </c>
      <c r="CX284" s="1">
        <v>0.39700000000000002</v>
      </c>
      <c r="CY284" s="1">
        <v>-0.1077</v>
      </c>
      <c r="CZ284" s="1">
        <v>-0.66659999999999997</v>
      </c>
      <c r="DA284" s="1">
        <v>-0.87229999999999996</v>
      </c>
      <c r="DB284" s="1">
        <v>-2.5392999999999999</v>
      </c>
      <c r="DC284" s="1">
        <v>1.2721</v>
      </c>
      <c r="DD284" s="1">
        <v>-0.90200000000000002</v>
      </c>
      <c r="DE284" s="1">
        <v>-0.1002</v>
      </c>
      <c r="DF284" s="1">
        <v>-0.26529999999999998</v>
      </c>
      <c r="DG284" s="1">
        <v>0.12509999999999999</v>
      </c>
      <c r="DH284" s="1">
        <v>0.46179999999999999</v>
      </c>
      <c r="DI284" s="1">
        <v>1.14E-2</v>
      </c>
      <c r="DJ284" s="1">
        <v>1.0450999999999999</v>
      </c>
      <c r="DK284" s="1">
        <v>1.0248999999999999</v>
      </c>
      <c r="DL284" s="1">
        <v>1.0395000000000001</v>
      </c>
      <c r="DM284" s="1">
        <v>0.83050000000000002</v>
      </c>
      <c r="DN284" s="1">
        <v>-0.39629999999999999</v>
      </c>
      <c r="DO284" s="1">
        <v>0.27100000000000002</v>
      </c>
      <c r="DP284" s="1">
        <v>-0.45960000000000001</v>
      </c>
      <c r="DQ284" s="1">
        <v>0</v>
      </c>
      <c r="DR284" s="1">
        <v>5.9499999999999997E-2</v>
      </c>
      <c r="DS284" s="1">
        <v>0.1565</v>
      </c>
      <c r="DT284" s="1">
        <v>-1.1346000000000001</v>
      </c>
      <c r="DU284" s="1">
        <v>-0.79320000000000002</v>
      </c>
      <c r="DV284" s="1">
        <v>-0.15709999999999999</v>
      </c>
      <c r="DW284" s="1">
        <v>-0.46460000000000001</v>
      </c>
      <c r="DX284" s="1">
        <v>-0.44569999999999999</v>
      </c>
      <c r="DY284" s="1">
        <v>5.0799999999999998E-2</v>
      </c>
      <c r="EA284" s="1">
        <v>0.6784</v>
      </c>
      <c r="EB284" s="1">
        <v>-1.83E-2</v>
      </c>
      <c r="GI284" s="1">
        <v>0.73919999999999997</v>
      </c>
      <c r="HA284" s="1" t="str">
        <f t="shared" si="8"/>
        <v>2018</v>
      </c>
      <c r="HB284" s="1" t="str">
        <f t="shared" si="9"/>
        <v>06</v>
      </c>
    </row>
    <row r="285" spans="1:210">
      <c r="A285" s="3" t="s">
        <v>9</v>
      </c>
      <c r="B285" s="3"/>
      <c r="C285" s="3" t="s">
        <v>3603</v>
      </c>
      <c r="E285" s="1" t="s">
        <v>478</v>
      </c>
      <c r="F285" s="1">
        <v>-0.2475</v>
      </c>
      <c r="G285" s="1">
        <v>-0.1174</v>
      </c>
      <c r="H285" s="1">
        <v>0.94259999999999999</v>
      </c>
      <c r="I285" s="1">
        <v>-0.1666</v>
      </c>
      <c r="J285" s="1">
        <v>0.37169999999999997</v>
      </c>
      <c r="K285" s="1">
        <v>-0.22939999999999999</v>
      </c>
      <c r="L285" s="1">
        <v>0.30620000000000003</v>
      </c>
      <c r="M285" s="1">
        <v>-0.76060000000000005</v>
      </c>
      <c r="N285" s="1">
        <v>-0.73340000000000005</v>
      </c>
      <c r="O285" s="1">
        <v>-0.72440000000000004</v>
      </c>
      <c r="P285" s="1">
        <v>1.9282999999999999</v>
      </c>
      <c r="Q285" s="1">
        <v>0</v>
      </c>
      <c r="R285" s="1">
        <v>5.2900000000000003E-2</v>
      </c>
      <c r="S285" s="1">
        <v>0.47839999999999999</v>
      </c>
      <c r="T285" s="1">
        <v>0.79859999999999998</v>
      </c>
      <c r="U285" s="1">
        <v>0.32879999999999998</v>
      </c>
      <c r="V285" s="1">
        <v>0.74390000000000001</v>
      </c>
      <c r="W285" s="1">
        <v>1.7075</v>
      </c>
      <c r="X285" s="1">
        <v>1.5503</v>
      </c>
      <c r="Y285" s="1">
        <v>0.27650000000000002</v>
      </c>
      <c r="Z285" s="1">
        <v>-0.31619999999999998</v>
      </c>
      <c r="AA285" s="1">
        <v>2.8959000000000001</v>
      </c>
      <c r="AB285" s="1">
        <v>-2.1446999999999998</v>
      </c>
      <c r="AC285" s="1">
        <v>0.8226</v>
      </c>
      <c r="AD285" s="1">
        <v>0.60089999999999999</v>
      </c>
      <c r="AE285" s="1">
        <v>0.90629999999999999</v>
      </c>
      <c r="AF285" s="1">
        <v>3.0646</v>
      </c>
      <c r="AG285" s="1">
        <v>-2.0556999999999999</v>
      </c>
      <c r="AH285" s="1">
        <v>0.95409999999999995</v>
      </c>
      <c r="AI285" s="1">
        <v>0.85099999999999998</v>
      </c>
      <c r="AJ285" s="1">
        <v>-0.68300000000000005</v>
      </c>
      <c r="AK285" s="1">
        <v>0.3004</v>
      </c>
      <c r="AL285" s="1">
        <v>0.71830000000000005</v>
      </c>
      <c r="AM285" s="1">
        <v>0.3367</v>
      </c>
      <c r="AN285" s="1">
        <v>0.36059999999999998</v>
      </c>
      <c r="AO285" s="1">
        <v>-0.71619999999999995</v>
      </c>
      <c r="AP285" s="1">
        <v>-1.7742</v>
      </c>
      <c r="AQ285" s="1">
        <v>0</v>
      </c>
      <c r="AR285" s="1">
        <v>-0.372</v>
      </c>
      <c r="AS285" s="1">
        <v>1.6613</v>
      </c>
      <c r="AT285" s="1">
        <v>-1.0676000000000001</v>
      </c>
      <c r="AU285" s="1">
        <v>-0.30359999999999998</v>
      </c>
      <c r="AV285" s="1">
        <v>-0.48170000000000002</v>
      </c>
      <c r="AW285" s="1">
        <v>-0.95040000000000002</v>
      </c>
      <c r="AX285" s="1">
        <v>3.3862999999999999</v>
      </c>
      <c r="AY285" s="1">
        <v>-1.7130000000000001</v>
      </c>
      <c r="AZ285" s="1">
        <v>-0.51200000000000001</v>
      </c>
      <c r="BA285" s="1">
        <v>0</v>
      </c>
      <c r="BB285" s="1">
        <v>0.84860000000000002</v>
      </c>
      <c r="BC285" s="1">
        <v>-0.85729999999999995</v>
      </c>
      <c r="BD285" s="1">
        <v>0.85289999999999999</v>
      </c>
      <c r="BE285" s="1">
        <v>0.74939999999999996</v>
      </c>
      <c r="BF285" s="1">
        <v>-0.56659999999999999</v>
      </c>
      <c r="BG285" s="1">
        <v>0.26219999999999999</v>
      </c>
      <c r="BH285" s="1">
        <v>-0.41949999999999998</v>
      </c>
      <c r="BI285" s="1">
        <v>0.91559999999999997</v>
      </c>
      <c r="BJ285" s="1">
        <v>-0.66759999999999997</v>
      </c>
      <c r="BK285" s="1">
        <v>0.1535</v>
      </c>
      <c r="BL285" s="1">
        <v>0.57930000000000004</v>
      </c>
      <c r="BM285" s="1">
        <v>-0.6512</v>
      </c>
      <c r="BN285" s="1">
        <v>-2.3607999999999998</v>
      </c>
      <c r="BO285" s="1">
        <v>0.64190000000000003</v>
      </c>
      <c r="BP285" s="1">
        <v>1.2603</v>
      </c>
      <c r="BQ285" s="1">
        <v>-0.92710000000000004</v>
      </c>
      <c r="BR285" s="1">
        <v>-1.0681</v>
      </c>
      <c r="BS285" s="1">
        <v>0.1343</v>
      </c>
      <c r="BT285" s="1">
        <v>-0.38750000000000001</v>
      </c>
      <c r="BU285" s="1">
        <v>2.8662000000000001</v>
      </c>
      <c r="BV285" s="1">
        <v>-2.5265</v>
      </c>
      <c r="BW285" s="1">
        <v>-0.33300000000000002</v>
      </c>
      <c r="BX285" s="1">
        <v>-7.5200000000000003E-2</v>
      </c>
      <c r="BY285" s="1">
        <v>-9.7000000000000003E-2</v>
      </c>
      <c r="BZ285" s="1">
        <v>-1.0084</v>
      </c>
      <c r="CA285" s="1">
        <v>-1.0602</v>
      </c>
      <c r="CB285" s="1">
        <v>-4.9000000000000002E-2</v>
      </c>
      <c r="CC285" s="1">
        <v>0.153</v>
      </c>
      <c r="CD285" s="1">
        <v>-0.2366</v>
      </c>
      <c r="CE285" s="1">
        <v>-2.8400000000000002E-2</v>
      </c>
      <c r="CF285" s="1">
        <v>-0.30309999999999998</v>
      </c>
      <c r="CG285" s="1">
        <v>-0.6583</v>
      </c>
      <c r="CH285" s="1">
        <v>0.18379999999999999</v>
      </c>
      <c r="CI285" s="1">
        <v>-0.5927</v>
      </c>
      <c r="CJ285" s="1">
        <v>0.62080000000000002</v>
      </c>
      <c r="CK285" s="1">
        <v>1.1001000000000001</v>
      </c>
      <c r="CL285" s="1">
        <v>-0.38040000000000002</v>
      </c>
      <c r="CM285" s="1">
        <v>-0.39219999999999999</v>
      </c>
      <c r="CN285" s="1">
        <v>-0.2636</v>
      </c>
      <c r="CO285" s="1">
        <v>-0.58919999999999995</v>
      </c>
      <c r="CP285" s="1">
        <v>-0.43080000000000002</v>
      </c>
      <c r="CQ285" s="1">
        <v>0.1431</v>
      </c>
      <c r="CR285" s="1">
        <v>-0.69159999999999999</v>
      </c>
      <c r="CS285" s="1">
        <v>-1.1174999999999999</v>
      </c>
      <c r="CT285" s="1">
        <v>0.62719999999999998</v>
      </c>
      <c r="CU285" s="1">
        <v>-0.59940000000000004</v>
      </c>
      <c r="CV285" s="1">
        <v>1.2242</v>
      </c>
      <c r="CW285" s="1">
        <v>-1.0826</v>
      </c>
      <c r="CX285" s="1">
        <v>-0.34649999999999997</v>
      </c>
      <c r="CY285" s="1">
        <v>0</v>
      </c>
      <c r="CZ285" s="1">
        <v>-1.4847999999999999</v>
      </c>
      <c r="DA285" s="1">
        <v>-0.48599999999999999</v>
      </c>
      <c r="DB285" s="1">
        <v>-1.4879</v>
      </c>
      <c r="DC285" s="1">
        <v>-0.79679999999999995</v>
      </c>
      <c r="DD285" s="1">
        <v>-6.4600000000000005E-2</v>
      </c>
      <c r="DE285" s="1">
        <v>-0.84870000000000001</v>
      </c>
      <c r="DF285" s="1">
        <v>-0.31269999999999998</v>
      </c>
      <c r="DG285" s="1">
        <v>-0.48180000000000001</v>
      </c>
      <c r="DH285" s="1">
        <v>0.13089999999999999</v>
      </c>
      <c r="DI285" s="1">
        <v>-0.25740000000000002</v>
      </c>
      <c r="DJ285" s="1">
        <v>0.59330000000000005</v>
      </c>
      <c r="DK285" s="1">
        <v>0.28079999999999999</v>
      </c>
      <c r="DL285" s="1">
        <v>0.36409999999999998</v>
      </c>
      <c r="DM285" s="1">
        <v>0.45660000000000001</v>
      </c>
      <c r="DN285" s="1">
        <v>1.66E-2</v>
      </c>
      <c r="DO285" s="1">
        <v>0.14419999999999999</v>
      </c>
      <c r="DP285" s="1">
        <v>0.25700000000000001</v>
      </c>
      <c r="DQ285" s="1">
        <v>0.307</v>
      </c>
      <c r="DR285" s="1">
        <v>0.18029999999999999</v>
      </c>
      <c r="DS285" s="1">
        <v>0.1724</v>
      </c>
      <c r="DT285" s="1">
        <v>-1.8216000000000001</v>
      </c>
      <c r="DU285" s="1">
        <v>-0.59640000000000004</v>
      </c>
      <c r="DV285" s="1">
        <v>0.21110000000000001</v>
      </c>
      <c r="DW285" s="1">
        <v>0</v>
      </c>
      <c r="DX285" s="1">
        <v>9.9500000000000005E-2</v>
      </c>
      <c r="DY285" s="1">
        <v>0.8629</v>
      </c>
      <c r="EA285" s="1">
        <v>0.1867</v>
      </c>
      <c r="EB285" s="1">
        <v>-0.54210000000000003</v>
      </c>
      <c r="GI285" s="1">
        <v>1.5826</v>
      </c>
      <c r="HA285" s="1" t="str">
        <f t="shared" si="8"/>
        <v>2018</v>
      </c>
      <c r="HB285" s="1" t="str">
        <f t="shared" si="9"/>
        <v>06</v>
      </c>
    </row>
    <row r="286" spans="1:210">
      <c r="A286" s="3" t="s">
        <v>9</v>
      </c>
      <c r="B286" s="3"/>
      <c r="C286" s="3" t="s">
        <v>3604</v>
      </c>
      <c r="E286" s="1" t="s">
        <v>479</v>
      </c>
      <c r="F286" s="1">
        <v>-0.7268</v>
      </c>
      <c r="G286" s="1">
        <v>-0.55149999999999999</v>
      </c>
      <c r="H286" s="1">
        <v>-1.0967</v>
      </c>
      <c r="I286" s="1">
        <v>-1.2509999999999999</v>
      </c>
      <c r="J286" s="1">
        <v>-0.7661</v>
      </c>
      <c r="K286" s="1">
        <v>-0.67869999999999997</v>
      </c>
      <c r="L286" s="1">
        <v>7.5999999999999998E-2</v>
      </c>
      <c r="M286" s="1">
        <v>-1.6473</v>
      </c>
      <c r="N286" s="1">
        <v>-1.9708000000000001</v>
      </c>
      <c r="O286" s="1">
        <v>-1.2222999999999999</v>
      </c>
      <c r="P286" s="1">
        <v>1.0330999999999999</v>
      </c>
      <c r="Q286" s="1">
        <v>-0.48099999999999998</v>
      </c>
      <c r="R286" s="1">
        <v>-1.0124</v>
      </c>
      <c r="S286" s="1">
        <v>-0.47</v>
      </c>
      <c r="T286" s="1">
        <v>3.2199999999999999E-2</v>
      </c>
      <c r="U286" s="1">
        <v>-0.57599999999999996</v>
      </c>
      <c r="V286" s="1">
        <v>-0.29570000000000002</v>
      </c>
      <c r="W286" s="1">
        <v>-0.2298</v>
      </c>
      <c r="X286" s="1">
        <v>0.60240000000000005</v>
      </c>
      <c r="Y286" s="1">
        <v>-0.21329999999999999</v>
      </c>
      <c r="Z286" s="1">
        <v>0</v>
      </c>
      <c r="AA286" s="1">
        <v>-4.6899999999999997E-2</v>
      </c>
      <c r="AB286" s="1">
        <v>-0.69930000000000003</v>
      </c>
      <c r="AC286" s="1">
        <v>2.109</v>
      </c>
      <c r="AD286" s="1">
        <v>-0.24329999999999999</v>
      </c>
      <c r="AE286" s="1">
        <v>0</v>
      </c>
      <c r="AF286" s="1">
        <v>0.1862</v>
      </c>
      <c r="AG286" s="1">
        <v>-0.41349999999999998</v>
      </c>
      <c r="AH286" s="1">
        <v>0</v>
      </c>
      <c r="AI286" s="1">
        <v>-0.36230000000000001</v>
      </c>
      <c r="AJ286" s="1">
        <v>-0.1404</v>
      </c>
      <c r="AK286" s="1">
        <v>2.8083999999999998</v>
      </c>
      <c r="AL286" s="1">
        <v>-6.8199999999999997E-2</v>
      </c>
      <c r="AM286" s="1">
        <v>0</v>
      </c>
      <c r="AN286" s="1">
        <v>-0.1318</v>
      </c>
      <c r="AO286" s="1">
        <v>-3.9800000000000002E-2</v>
      </c>
      <c r="AP286" s="1">
        <v>-0.75680000000000003</v>
      </c>
      <c r="AQ286" s="1">
        <v>-0.45140000000000002</v>
      </c>
      <c r="AR286" s="1">
        <v>-9.0999999999999998E-2</v>
      </c>
      <c r="AS286" s="1">
        <v>0.74250000000000005</v>
      </c>
      <c r="AT286" s="1">
        <v>-0.85570000000000002</v>
      </c>
      <c r="AU286" s="1">
        <v>-0.68959999999999999</v>
      </c>
      <c r="AV286" s="1">
        <v>-0.6099</v>
      </c>
      <c r="AW286" s="1">
        <v>-0.48099999999999998</v>
      </c>
      <c r="AX286" s="1">
        <v>9.6299999999999997E-2</v>
      </c>
      <c r="AY286" s="1">
        <v>-0.22170000000000001</v>
      </c>
      <c r="AZ286" s="1">
        <v>3.5900000000000001E-2</v>
      </c>
      <c r="BA286" s="1">
        <v>0.53869999999999996</v>
      </c>
      <c r="BB286" s="1">
        <v>0</v>
      </c>
      <c r="BC286" s="1">
        <v>0.16020000000000001</v>
      </c>
      <c r="BD286" s="1">
        <v>0.5575</v>
      </c>
      <c r="BE286" s="1">
        <v>-0.38240000000000002</v>
      </c>
      <c r="BF286" s="1">
        <v>0.1003</v>
      </c>
      <c r="BG286" s="1">
        <v>0.22539999999999999</v>
      </c>
      <c r="BH286" s="1">
        <v>-0.14219999999999999</v>
      </c>
      <c r="BI286" s="1">
        <v>0.49009999999999998</v>
      </c>
      <c r="BJ286" s="1">
        <v>-0.23019999999999999</v>
      </c>
      <c r="BK286" s="1">
        <v>-7.5999999999999998E-2</v>
      </c>
      <c r="BL286" s="1">
        <v>0.57010000000000005</v>
      </c>
      <c r="BM286" s="1">
        <v>-0.44109999999999999</v>
      </c>
      <c r="BN286" s="1">
        <v>-0.14480000000000001</v>
      </c>
      <c r="BO286" s="1">
        <v>0</v>
      </c>
      <c r="BP286" s="1">
        <v>5.7104999999999997</v>
      </c>
      <c r="BQ286" s="1">
        <v>-2.8494999999999999</v>
      </c>
      <c r="BR286" s="1">
        <v>-2.3420999999999998</v>
      </c>
      <c r="BS286" s="1">
        <v>-0.19500000000000001</v>
      </c>
      <c r="BT286" s="1">
        <v>-0.13120000000000001</v>
      </c>
      <c r="BU286" s="1">
        <v>1.3289</v>
      </c>
      <c r="BV286" s="1">
        <v>-0.26950000000000002</v>
      </c>
      <c r="BW286" s="1">
        <v>-0.115</v>
      </c>
      <c r="BX286" s="1">
        <v>-0.30020000000000002</v>
      </c>
      <c r="BY286" s="1">
        <v>0.1474</v>
      </c>
      <c r="BZ286" s="1">
        <v>-0.21310000000000001</v>
      </c>
      <c r="CA286" s="1">
        <v>5.6099999999999997E-2</v>
      </c>
      <c r="CB286" s="1">
        <v>-0.68489999999999995</v>
      </c>
      <c r="CC286" s="1">
        <v>-0.66559999999999997</v>
      </c>
      <c r="CD286" s="1">
        <v>0.1203</v>
      </c>
      <c r="CE286" s="1">
        <v>-6.6699999999999995E-2</v>
      </c>
      <c r="CF286" s="1">
        <v>-0.68220000000000003</v>
      </c>
      <c r="CG286" s="1">
        <v>-0.41499999999999998</v>
      </c>
      <c r="CH286" s="1">
        <v>-0.26989999999999997</v>
      </c>
      <c r="CI286" s="1">
        <v>0.29899999999999999</v>
      </c>
      <c r="CJ286" s="1">
        <v>-0.51659999999999995</v>
      </c>
      <c r="CK286" s="1">
        <v>1.9274</v>
      </c>
      <c r="CL286" s="1">
        <v>-6.7299999999999999E-2</v>
      </c>
      <c r="CM286" s="1">
        <v>-0.26469999999999999</v>
      </c>
      <c r="CN286" s="1">
        <v>-0.2278</v>
      </c>
      <c r="CO286" s="1">
        <v>-0.2021</v>
      </c>
      <c r="CP286" s="1">
        <v>-0.27989999999999998</v>
      </c>
      <c r="CQ286" s="1">
        <v>-0.1409</v>
      </c>
      <c r="CR286" s="1">
        <v>9.9099999999999994E-2</v>
      </c>
      <c r="CS286" s="1">
        <v>-1.2221</v>
      </c>
      <c r="CT286" s="1">
        <v>-0.21129999999999999</v>
      </c>
      <c r="CU286" s="1">
        <v>-0.79559999999999997</v>
      </c>
      <c r="CV286" s="1">
        <v>4.3453999999999997</v>
      </c>
      <c r="CW286" s="1">
        <v>0.43830000000000002</v>
      </c>
      <c r="CX286" s="1">
        <v>-0.14949999999999999</v>
      </c>
      <c r="CY286" s="1">
        <v>-0.75549999999999995</v>
      </c>
      <c r="CZ286" s="1">
        <v>-0.15659999999999999</v>
      </c>
      <c r="DA286" s="1">
        <v>-0.83599999999999997</v>
      </c>
      <c r="DB286" s="1">
        <v>-1.2912999999999999</v>
      </c>
      <c r="DC286" s="1">
        <v>6.7060000000000004</v>
      </c>
      <c r="DD286" s="1">
        <v>-3.3672</v>
      </c>
      <c r="DE286" s="1">
        <v>-0.30180000000000001</v>
      </c>
      <c r="DF286" s="1">
        <v>-0.22389999999999999</v>
      </c>
      <c r="DG286" s="1">
        <v>1.7100000000000001E-2</v>
      </c>
      <c r="DH286" s="1">
        <v>0.24610000000000001</v>
      </c>
      <c r="DI286" s="1">
        <v>-3.04E-2</v>
      </c>
      <c r="DJ286" s="1">
        <v>0.35439999999999999</v>
      </c>
      <c r="DK286" s="1">
        <v>0.30080000000000001</v>
      </c>
      <c r="DL286" s="1">
        <v>0.19309999999999999</v>
      </c>
      <c r="DM286" s="1">
        <v>0.193</v>
      </c>
      <c r="DN286" s="1">
        <v>-0.1653</v>
      </c>
      <c r="DO286" s="1">
        <v>0.28320000000000001</v>
      </c>
      <c r="DP286" s="1">
        <v>-0.40339999999999998</v>
      </c>
      <c r="DQ286" s="1">
        <v>-0.4042</v>
      </c>
      <c r="DR286" s="1">
        <v>-0.23769999999999999</v>
      </c>
      <c r="DS286" s="1">
        <v>7.1599999999999997E-2</v>
      </c>
      <c r="DT286" s="1">
        <v>-2.0436999999999999</v>
      </c>
      <c r="DU286" s="1">
        <v>-0.39839999999999998</v>
      </c>
      <c r="DV286" s="1">
        <v>-0.30909999999999999</v>
      </c>
      <c r="DW286" s="1">
        <v>-0.4073</v>
      </c>
      <c r="DX286" s="1">
        <v>0.49519999999999997</v>
      </c>
      <c r="DY286" s="1">
        <v>4.0240999999999998</v>
      </c>
      <c r="EA286" s="1">
        <v>-0.52929999999999999</v>
      </c>
      <c r="EB286" s="1">
        <v>-0.30499999999999999</v>
      </c>
      <c r="GI286" s="1">
        <v>0.4425</v>
      </c>
      <c r="HA286" s="1" t="str">
        <f t="shared" si="8"/>
        <v>2018</v>
      </c>
      <c r="HB286" s="1" t="str">
        <f t="shared" si="9"/>
        <v>06</v>
      </c>
    </row>
    <row r="287" spans="1:210">
      <c r="A287" s="3" t="s">
        <v>9</v>
      </c>
      <c r="B287" s="3"/>
      <c r="C287" s="3" t="s">
        <v>3605</v>
      </c>
      <c r="E287" s="1" t="s">
        <v>480</v>
      </c>
      <c r="F287" s="1">
        <v>-4.8899999999999999E-2</v>
      </c>
      <c r="G287" s="1">
        <v>0.17519999999999999</v>
      </c>
      <c r="H287" s="1">
        <v>0.62460000000000004</v>
      </c>
      <c r="I287" s="1">
        <v>-0.2195</v>
      </c>
      <c r="J287" s="1">
        <v>0.3246</v>
      </c>
      <c r="K287" s="1">
        <v>-0.1139</v>
      </c>
      <c r="L287" s="1">
        <v>0.1898</v>
      </c>
      <c r="M287" s="1">
        <v>-0.17799999999999999</v>
      </c>
      <c r="N287" s="1">
        <v>-1.0915999999999999</v>
      </c>
      <c r="O287" s="1">
        <v>-0.4647</v>
      </c>
      <c r="P287" s="1">
        <v>0.91890000000000005</v>
      </c>
      <c r="Q287" s="1">
        <v>-0.48070000000000002</v>
      </c>
      <c r="R287" s="1">
        <v>-7.85E-2</v>
      </c>
      <c r="S287" s="1">
        <v>7.2700000000000001E-2</v>
      </c>
      <c r="T287" s="1">
        <v>-0.1605</v>
      </c>
      <c r="U287" s="1">
        <v>-0.38440000000000002</v>
      </c>
      <c r="V287" s="1">
        <v>-0.33689999999999998</v>
      </c>
      <c r="W287" s="1">
        <v>1.3492999999999999</v>
      </c>
      <c r="X287" s="1">
        <v>0.75180000000000002</v>
      </c>
      <c r="Y287" s="1">
        <v>0.32419999999999999</v>
      </c>
      <c r="Z287" s="1">
        <v>-0.31940000000000002</v>
      </c>
      <c r="AA287" s="1">
        <v>-0.75180000000000002</v>
      </c>
      <c r="AB287" s="1">
        <v>0</v>
      </c>
      <c r="AC287" s="1">
        <v>-0.30159999999999998</v>
      </c>
      <c r="AD287" s="1">
        <v>-0.43830000000000002</v>
      </c>
      <c r="AE287" s="1">
        <v>0.43730000000000002</v>
      </c>
      <c r="AF287" s="1">
        <v>-0.62109999999999999</v>
      </c>
      <c r="AG287" s="1">
        <v>6.9000000000000006E-2</v>
      </c>
      <c r="AH287" s="1">
        <v>-0.4496</v>
      </c>
      <c r="AI287" s="1">
        <v>0.32379999999999998</v>
      </c>
      <c r="AJ287" s="1">
        <v>-0.41980000000000001</v>
      </c>
      <c r="AK287" s="1">
        <v>-0.58530000000000004</v>
      </c>
      <c r="AL287" s="1">
        <v>-0.6048</v>
      </c>
      <c r="AM287" s="1">
        <v>0.94930000000000003</v>
      </c>
      <c r="AN287" s="1">
        <v>0.3085</v>
      </c>
      <c r="AO287" s="1">
        <v>-0.3992</v>
      </c>
      <c r="AP287" s="1">
        <v>-1.6021000000000001</v>
      </c>
      <c r="AQ287" s="1">
        <v>0.15079999999999999</v>
      </c>
      <c r="AR287" s="1">
        <v>0.13639999999999999</v>
      </c>
      <c r="AS287" s="1">
        <v>-8.1699999999999995E-2</v>
      </c>
      <c r="AT287" s="1">
        <v>-0.4914</v>
      </c>
      <c r="AU287" s="1">
        <v>-0.94820000000000004</v>
      </c>
      <c r="AV287" s="1">
        <v>-0.85060000000000002</v>
      </c>
      <c r="AW287" s="1">
        <v>-0.48099999999999998</v>
      </c>
      <c r="AX287" s="1">
        <v>-0.51359999999999995</v>
      </c>
      <c r="AY287" s="1">
        <v>7.3899999999999993E-2</v>
      </c>
      <c r="AZ287" s="1">
        <v>3.5999999999999997E-2</v>
      </c>
      <c r="BA287" s="1">
        <v>1.0799000000000001</v>
      </c>
      <c r="BB287" s="1">
        <v>0.67530000000000001</v>
      </c>
      <c r="BC287" s="1">
        <v>-0.39900000000000002</v>
      </c>
      <c r="BD287" s="1">
        <v>-1.8942000000000001</v>
      </c>
      <c r="BE287" s="1">
        <v>0</v>
      </c>
      <c r="BF287" s="1">
        <v>-1.3368</v>
      </c>
      <c r="BG287" s="1">
        <v>0.31340000000000001</v>
      </c>
      <c r="BH287" s="1">
        <v>-0.3533</v>
      </c>
      <c r="BI287" s="1">
        <v>-0.18179999999999999</v>
      </c>
      <c r="BJ287" s="1">
        <v>0.15459999999999999</v>
      </c>
      <c r="BK287" s="1">
        <v>-0.1139</v>
      </c>
      <c r="BL287" s="1">
        <v>0.22720000000000001</v>
      </c>
      <c r="BM287" s="1">
        <v>-0.2215</v>
      </c>
      <c r="BN287" s="1">
        <v>-3.4849999999999999</v>
      </c>
      <c r="BO287" s="1">
        <v>1.4388000000000001</v>
      </c>
      <c r="BP287" s="1">
        <v>-0.78310000000000002</v>
      </c>
      <c r="BQ287" s="1">
        <v>0.27239999999999998</v>
      </c>
      <c r="BR287" s="1">
        <v>0.1042</v>
      </c>
      <c r="BS287" s="1">
        <v>6.5799999999999997E-2</v>
      </c>
      <c r="BT287" s="1">
        <v>-0.3911</v>
      </c>
      <c r="BU287" s="1">
        <v>4.5075000000000003</v>
      </c>
      <c r="BV287" s="1">
        <v>-1.3937999999999999</v>
      </c>
      <c r="BW287" s="1">
        <v>-9.01E-2</v>
      </c>
      <c r="BX287" s="1">
        <v>-1.1424000000000001</v>
      </c>
      <c r="BY287" s="1">
        <v>9.2700000000000005E-2</v>
      </c>
      <c r="BZ287" s="1">
        <v>-1.8655999999999999</v>
      </c>
      <c r="CA287" s="1">
        <v>-2.9245999999999999</v>
      </c>
      <c r="CB287" s="1">
        <v>1.3209</v>
      </c>
      <c r="CC287" s="1">
        <v>0.44940000000000002</v>
      </c>
      <c r="CD287" s="1">
        <v>-0.2389</v>
      </c>
      <c r="CE287" s="1">
        <v>-0.18160000000000001</v>
      </c>
      <c r="CF287" s="1">
        <v>-0.70979999999999999</v>
      </c>
      <c r="CG287" s="1">
        <v>-0.38</v>
      </c>
      <c r="CH287" s="1">
        <v>-4.53E-2</v>
      </c>
      <c r="CI287" s="1">
        <v>-0.29720000000000002</v>
      </c>
      <c r="CJ287" s="1">
        <v>0.18920000000000001</v>
      </c>
      <c r="CK287" s="1">
        <v>1.2769999999999999</v>
      </c>
      <c r="CL287" s="1">
        <v>-7.8E-2</v>
      </c>
      <c r="CM287" s="1">
        <v>-0.13389999999999999</v>
      </c>
      <c r="CN287" s="1">
        <v>-0.2283</v>
      </c>
      <c r="CO287" s="1">
        <v>-0.24510000000000001</v>
      </c>
      <c r="CP287" s="1">
        <v>4.65E-2</v>
      </c>
      <c r="CQ287" s="1">
        <v>0.28439999999999999</v>
      </c>
      <c r="CR287" s="1">
        <v>-0.1988</v>
      </c>
      <c r="CS287" s="1">
        <v>-1.5209999999999999</v>
      </c>
      <c r="CT287" s="1">
        <v>0.89749999999999996</v>
      </c>
      <c r="CU287" s="1">
        <v>-0.59730000000000005</v>
      </c>
      <c r="CV287" s="1">
        <v>-0.53190000000000004</v>
      </c>
      <c r="CW287" s="1">
        <v>-2.3854000000000002</v>
      </c>
      <c r="CX287" s="1">
        <v>0.2001</v>
      </c>
      <c r="CY287" s="1">
        <v>-0.32529999999999998</v>
      </c>
      <c r="CZ287" s="1">
        <v>-1.2016</v>
      </c>
      <c r="DA287" s="1">
        <v>-0.28939999999999999</v>
      </c>
      <c r="DB287" s="1">
        <v>-1.6028</v>
      </c>
      <c r="DC287" s="1">
        <v>1.4271</v>
      </c>
      <c r="DD287" s="1">
        <v>-1.1153999999999999</v>
      </c>
      <c r="DE287" s="1">
        <v>-0.25230000000000002</v>
      </c>
      <c r="DF287" s="1">
        <v>-0.52300000000000002</v>
      </c>
      <c r="DG287" s="1">
        <v>-9.7000000000000003E-3</v>
      </c>
      <c r="DH287" s="1">
        <v>-0.18920000000000001</v>
      </c>
      <c r="DI287" s="1">
        <v>-0.25030000000000002</v>
      </c>
      <c r="DJ287" s="1">
        <v>-6.7900000000000002E-2</v>
      </c>
      <c r="DK287" s="1">
        <v>2.5600000000000001E-2</v>
      </c>
      <c r="DL287" s="1">
        <v>4.3400000000000001E-2</v>
      </c>
      <c r="DM287" s="1">
        <v>-0.1132</v>
      </c>
      <c r="DN287" s="1">
        <v>-0.23749999999999999</v>
      </c>
      <c r="DO287" s="1">
        <v>0.18129999999999999</v>
      </c>
      <c r="DP287" s="1">
        <v>0.15210000000000001</v>
      </c>
      <c r="DQ287" s="1">
        <v>0.20200000000000001</v>
      </c>
      <c r="DR287" s="1">
        <v>1.0711999999999999</v>
      </c>
      <c r="DS287" s="1">
        <v>-0.14360000000000001</v>
      </c>
      <c r="DT287" s="1">
        <v>-1.7291000000000001</v>
      </c>
      <c r="DU287" s="1">
        <v>0</v>
      </c>
      <c r="DV287" s="1">
        <v>0.154</v>
      </c>
      <c r="DW287" s="1">
        <v>-0.55830000000000002</v>
      </c>
      <c r="DX287" s="1">
        <v>-0.83860000000000001</v>
      </c>
      <c r="DY287" s="1">
        <v>-1.633</v>
      </c>
      <c r="EA287" s="1">
        <v>-0.78979999999999995</v>
      </c>
      <c r="EB287" s="1">
        <v>-0.44090000000000001</v>
      </c>
      <c r="GI287" s="1">
        <v>0.41389999999999999</v>
      </c>
      <c r="HA287" s="1" t="str">
        <f t="shared" si="8"/>
        <v>2018</v>
      </c>
      <c r="HB287" s="1" t="str">
        <f t="shared" si="9"/>
        <v>06</v>
      </c>
    </row>
    <row r="288" spans="1:210">
      <c r="A288" s="3" t="s">
        <v>9</v>
      </c>
      <c r="B288" s="3"/>
      <c r="C288" s="3" t="s">
        <v>3606</v>
      </c>
      <c r="E288" s="1" t="s">
        <v>481</v>
      </c>
      <c r="F288" s="1">
        <v>-0.46760000000000002</v>
      </c>
      <c r="G288" s="1">
        <v>-0.17349999999999999</v>
      </c>
      <c r="H288" s="1">
        <v>-7.6499999999999999E-2</v>
      </c>
      <c r="I288" s="1">
        <v>-0.53959999999999997</v>
      </c>
      <c r="J288" s="1">
        <v>-0.63870000000000005</v>
      </c>
      <c r="K288" s="1">
        <v>-0.56079999999999997</v>
      </c>
      <c r="L288" s="1">
        <v>-0.1128</v>
      </c>
      <c r="M288" s="1">
        <v>-1.165</v>
      </c>
      <c r="N288" s="1">
        <v>-2.3298000000000001</v>
      </c>
      <c r="O288" s="1">
        <v>-1.4883999999999999</v>
      </c>
      <c r="P288" s="1">
        <v>1.0253000000000001</v>
      </c>
      <c r="Q288" s="1">
        <v>-0.4118</v>
      </c>
      <c r="R288" s="1">
        <v>-0.87380000000000002</v>
      </c>
      <c r="S288" s="1">
        <v>-0.48409999999999997</v>
      </c>
      <c r="T288" s="1">
        <v>0.28949999999999998</v>
      </c>
      <c r="U288" s="1">
        <v>-3.2099999999999997E-2</v>
      </c>
      <c r="V288" s="1">
        <v>-0.12620000000000001</v>
      </c>
      <c r="W288" s="1">
        <v>0.20669999999999999</v>
      </c>
      <c r="X288" s="1">
        <v>1.3532999999999999</v>
      </c>
      <c r="Y288" s="1">
        <v>-0.2878</v>
      </c>
      <c r="Z288" s="1">
        <v>0</v>
      </c>
      <c r="AA288" s="1">
        <v>-0.35060000000000002</v>
      </c>
      <c r="AB288" s="1">
        <v>-0.42249999999999999</v>
      </c>
      <c r="AC288" s="1">
        <v>-0.2021</v>
      </c>
      <c r="AD288" s="1">
        <v>-0.19500000000000001</v>
      </c>
      <c r="AE288" s="1">
        <v>0</v>
      </c>
      <c r="AF288" s="1">
        <v>-0.30880000000000002</v>
      </c>
      <c r="AG288" s="1">
        <v>-6.9099999999999995E-2</v>
      </c>
      <c r="AH288" s="1">
        <v>-0.26800000000000002</v>
      </c>
      <c r="AI288" s="1">
        <v>-0.23810000000000001</v>
      </c>
      <c r="AJ288" s="1">
        <v>-0.14119999999999999</v>
      </c>
      <c r="AK288" s="1">
        <v>-1.0763</v>
      </c>
      <c r="AL288" s="1">
        <v>-0.1341</v>
      </c>
      <c r="AM288" s="1">
        <v>0.31440000000000001</v>
      </c>
      <c r="AN288" s="1">
        <v>-0.17449999999999999</v>
      </c>
      <c r="AO288" s="1">
        <v>0.32029999999999997</v>
      </c>
      <c r="AP288" s="1">
        <v>0</v>
      </c>
      <c r="AQ288" s="1">
        <v>-0.97740000000000005</v>
      </c>
      <c r="AR288" s="1">
        <v>0.58630000000000004</v>
      </c>
      <c r="AS288" s="1">
        <v>1.1202000000000001</v>
      </c>
      <c r="AT288" s="1">
        <v>-0.49619999999999997</v>
      </c>
      <c r="AU288" s="1">
        <v>-0.77380000000000004</v>
      </c>
      <c r="AV288" s="1">
        <v>-0.67679999999999996</v>
      </c>
      <c r="AW288" s="1">
        <v>-0.68959999999999999</v>
      </c>
      <c r="AX288" s="1">
        <v>-0.1915</v>
      </c>
      <c r="AY288" s="1">
        <v>7.4099999999999999E-2</v>
      </c>
      <c r="AZ288" s="1">
        <v>-0.21479999999999999</v>
      </c>
      <c r="BA288" s="1">
        <v>0.32079999999999997</v>
      </c>
      <c r="BB288" s="1">
        <v>0.23949999999999999</v>
      </c>
      <c r="BC288" s="1">
        <v>-8.0399999999999999E-2</v>
      </c>
      <c r="BD288" s="1">
        <v>0.04</v>
      </c>
      <c r="BE288" s="1">
        <v>-0.83069999999999999</v>
      </c>
      <c r="BF288" s="1">
        <v>-0.16889999999999999</v>
      </c>
      <c r="BG288" s="1">
        <v>0</v>
      </c>
      <c r="BH288" s="1">
        <v>-7.1599999999999997E-2</v>
      </c>
      <c r="BI288" s="1">
        <v>0.56579999999999997</v>
      </c>
      <c r="BJ288" s="1">
        <v>-0.54600000000000004</v>
      </c>
      <c r="BK288" s="1">
        <v>0.34189999999999998</v>
      </c>
      <c r="BL288" s="1">
        <v>0.1135</v>
      </c>
      <c r="BM288" s="1">
        <v>-0.73850000000000005</v>
      </c>
      <c r="BN288" s="1">
        <v>-0.58909999999999996</v>
      </c>
      <c r="BO288" s="1">
        <v>0</v>
      </c>
      <c r="BP288" s="1">
        <v>-1.7811999999999999</v>
      </c>
      <c r="BQ288" s="1">
        <v>0.54339999999999999</v>
      </c>
      <c r="BR288" s="1">
        <v>-0.25919999999999999</v>
      </c>
      <c r="BS288" s="1">
        <v>-0.1918</v>
      </c>
      <c r="BT288" s="1">
        <v>0</v>
      </c>
      <c r="BU288" s="1">
        <v>-1.9322999999999999</v>
      </c>
      <c r="BV288" s="1">
        <v>-0.22689999999999999</v>
      </c>
      <c r="BW288" s="1">
        <v>-6.7599999999999993E-2</v>
      </c>
      <c r="BX288" s="1">
        <v>-0.43269999999999997</v>
      </c>
      <c r="BY288" s="1">
        <v>-0.10050000000000001</v>
      </c>
      <c r="BZ288" s="1">
        <v>-0.43120000000000003</v>
      </c>
      <c r="CA288" s="1">
        <v>0.115</v>
      </c>
      <c r="CB288" s="1">
        <v>-9.6699999999999994E-2</v>
      </c>
      <c r="CC288" s="1">
        <v>-0.21809999999999999</v>
      </c>
      <c r="CD288" s="1">
        <v>0</v>
      </c>
      <c r="CE288" s="1">
        <v>-0.1135</v>
      </c>
      <c r="CF288" s="1">
        <v>-0.71879999999999999</v>
      </c>
      <c r="CG288" s="1">
        <v>-0.33100000000000002</v>
      </c>
      <c r="CH288" s="1">
        <v>-0.22239999999999999</v>
      </c>
      <c r="CI288" s="1">
        <v>0</v>
      </c>
      <c r="CJ288" s="1">
        <v>-0.69730000000000003</v>
      </c>
      <c r="CK288" s="1">
        <v>1.0994999999999999</v>
      </c>
      <c r="CL288" s="1">
        <v>-0.06</v>
      </c>
      <c r="CM288" s="1">
        <v>2.9000000000000001E-2</v>
      </c>
      <c r="CN288" s="1">
        <v>-2.5700000000000001E-2</v>
      </c>
      <c r="CO288" s="1">
        <v>-0.1368</v>
      </c>
      <c r="CP288" s="1">
        <v>-9.2399999999999996E-2</v>
      </c>
      <c r="CQ288" s="1">
        <v>-0.1865</v>
      </c>
      <c r="CR288" s="1">
        <v>1.298</v>
      </c>
      <c r="CS288" s="1">
        <v>-0.82389999999999997</v>
      </c>
      <c r="CT288" s="1">
        <v>-0.10539999999999999</v>
      </c>
      <c r="CU288" s="1">
        <v>-0.19919999999999999</v>
      </c>
      <c r="CV288" s="1">
        <v>-0.215</v>
      </c>
      <c r="CW288" s="1">
        <v>-0.72740000000000005</v>
      </c>
      <c r="CX288" s="1">
        <v>0.05</v>
      </c>
      <c r="CY288" s="1">
        <v>0.10879999999999999</v>
      </c>
      <c r="CZ288" s="1">
        <v>0.21079999999999999</v>
      </c>
      <c r="DA288" s="1">
        <v>-0.41399999999999998</v>
      </c>
      <c r="DB288" s="1">
        <v>0.46989999999999998</v>
      </c>
      <c r="DC288" s="1">
        <v>-2.9186999999999999</v>
      </c>
      <c r="DD288" s="1">
        <v>1.0624</v>
      </c>
      <c r="DE288" s="1">
        <v>-0.20219999999999999</v>
      </c>
      <c r="DF288" s="1">
        <v>-0.33029999999999998</v>
      </c>
      <c r="DG288" s="1">
        <v>0.21709999999999999</v>
      </c>
      <c r="DH288" s="1">
        <v>-0.123</v>
      </c>
      <c r="DI288" s="1">
        <v>0.1124</v>
      </c>
      <c r="DJ288" s="1">
        <v>0.58779999999999999</v>
      </c>
      <c r="DK288" s="1">
        <v>0.48880000000000001</v>
      </c>
      <c r="DL288" s="1">
        <v>0.76500000000000001</v>
      </c>
      <c r="DM288" s="1">
        <v>0.52929999999999999</v>
      </c>
      <c r="DN288" s="1">
        <v>0.2432</v>
      </c>
      <c r="DO288" s="1">
        <v>0.21249999999999999</v>
      </c>
      <c r="DP288" s="1">
        <v>-0.49869999999999998</v>
      </c>
      <c r="DQ288" s="1">
        <v>-9.98E-2</v>
      </c>
      <c r="DR288" s="1">
        <v>0.2157</v>
      </c>
      <c r="DS288" s="1">
        <v>0.19370000000000001</v>
      </c>
      <c r="DT288" s="1">
        <v>-2.1305999999999998</v>
      </c>
      <c r="DU288" s="1">
        <v>0.3009</v>
      </c>
      <c r="DV288" s="1">
        <v>-0.35370000000000001</v>
      </c>
      <c r="DW288" s="1">
        <v>-5.0500000000000003E-2</v>
      </c>
      <c r="DX288" s="1">
        <v>4.7784000000000004</v>
      </c>
      <c r="DY288" s="1">
        <v>-1.2688999999999999</v>
      </c>
      <c r="EA288" s="1">
        <v>-0.36120000000000002</v>
      </c>
      <c r="EB288" s="1">
        <v>-0.42809999999999998</v>
      </c>
      <c r="GI288" s="1">
        <v>0.87490000000000001</v>
      </c>
      <c r="HA288" s="1" t="str">
        <f t="shared" si="8"/>
        <v>2018</v>
      </c>
      <c r="HB288" s="1" t="str">
        <f t="shared" si="9"/>
        <v>06</v>
      </c>
    </row>
    <row r="289" spans="1:210">
      <c r="A289" s="3" t="s">
        <v>9</v>
      </c>
      <c r="B289" s="3"/>
      <c r="C289" s="3" t="s">
        <v>3607</v>
      </c>
      <c r="E289" s="1" t="s">
        <v>482</v>
      </c>
      <c r="F289" s="1">
        <v>-0.3382</v>
      </c>
      <c r="G289" s="1">
        <v>-0.51880000000000004</v>
      </c>
      <c r="H289" s="1">
        <v>1.9300000000000001E-2</v>
      </c>
      <c r="I289" s="1">
        <v>-0.97709999999999997</v>
      </c>
      <c r="J289" s="1">
        <v>-0.7984</v>
      </c>
      <c r="K289" s="1">
        <v>-0.61829999999999996</v>
      </c>
      <c r="L289" s="1">
        <v>-0.3372</v>
      </c>
      <c r="M289" s="1">
        <v>-1.3479000000000001</v>
      </c>
      <c r="N289" s="1">
        <v>-1.9715</v>
      </c>
      <c r="O289" s="1">
        <v>-1.2166999999999999</v>
      </c>
      <c r="P289" s="1">
        <v>0.32100000000000001</v>
      </c>
      <c r="Q289" s="1">
        <v>-0.13619999999999999</v>
      </c>
      <c r="R289" s="1">
        <v>-0.69799999999999995</v>
      </c>
      <c r="S289" s="1">
        <v>-0.48449999999999999</v>
      </c>
      <c r="T289" s="1">
        <v>-9.5899999999999999E-2</v>
      </c>
      <c r="U289" s="1">
        <v>-0.25580000000000003</v>
      </c>
      <c r="V289" s="1">
        <v>-0.4173</v>
      </c>
      <c r="W289" s="1">
        <v>0.74980000000000002</v>
      </c>
      <c r="X289" s="1">
        <v>0</v>
      </c>
      <c r="Y289" s="1">
        <v>-0.47289999999999999</v>
      </c>
      <c r="Z289" s="1">
        <v>0.24310000000000001</v>
      </c>
      <c r="AA289" s="1">
        <v>-0.94550000000000001</v>
      </c>
      <c r="AB289" s="1">
        <v>0.14199999999999999</v>
      </c>
      <c r="AC289" s="1">
        <v>0.25309999999999999</v>
      </c>
      <c r="AD289" s="1">
        <v>-0.29089999999999999</v>
      </c>
      <c r="AE289" s="1">
        <v>0</v>
      </c>
      <c r="AF289" s="1">
        <v>-1.0359</v>
      </c>
      <c r="AG289" s="1">
        <v>0.34860000000000002</v>
      </c>
      <c r="AH289" s="1">
        <v>-0.79359999999999997</v>
      </c>
      <c r="AI289" s="1">
        <v>-4.0099999999999997E-2</v>
      </c>
      <c r="AJ289" s="1">
        <v>-0.28120000000000001</v>
      </c>
      <c r="AK289" s="1">
        <v>-0.19639999999999999</v>
      </c>
      <c r="AL289" s="1">
        <v>-1.387</v>
      </c>
      <c r="AM289" s="1">
        <v>-1.2383</v>
      </c>
      <c r="AN289" s="1">
        <v>8.77E-2</v>
      </c>
      <c r="AO289" s="1">
        <v>-3.9899999999999998E-2</v>
      </c>
      <c r="AP289" s="1">
        <v>-0.69610000000000005</v>
      </c>
      <c r="AQ289" s="1">
        <v>-0.37730000000000002</v>
      </c>
      <c r="AR289" s="1">
        <v>-4.4600000000000001E-2</v>
      </c>
      <c r="AS289" s="1">
        <v>0.36630000000000001</v>
      </c>
      <c r="AT289" s="1">
        <v>-0.50119999999999998</v>
      </c>
      <c r="AU289" s="1">
        <v>-1.2903</v>
      </c>
      <c r="AV289" s="1">
        <v>-1.0843</v>
      </c>
      <c r="AW289" s="1">
        <v>-0.48299999999999998</v>
      </c>
      <c r="AX289" s="1">
        <v>-0.94359999999999999</v>
      </c>
      <c r="AY289" s="1">
        <v>0.37340000000000001</v>
      </c>
      <c r="AZ289" s="1">
        <v>-3.5900000000000001E-2</v>
      </c>
      <c r="BA289" s="1">
        <v>0.42870000000000003</v>
      </c>
      <c r="BB289" s="1">
        <v>0.26629999999999998</v>
      </c>
      <c r="BC289" s="1">
        <v>-0.24110000000000001</v>
      </c>
      <c r="BD289" s="1">
        <v>0</v>
      </c>
      <c r="BE289" s="1">
        <v>-1.5287999999999999</v>
      </c>
      <c r="BF289" s="1">
        <v>-1.0494000000000001</v>
      </c>
      <c r="BG289" s="1">
        <v>-0.22159999999999999</v>
      </c>
      <c r="BH289" s="1">
        <v>7.1599999999999997E-2</v>
      </c>
      <c r="BI289" s="1">
        <v>0.70169999999999999</v>
      </c>
      <c r="BJ289" s="1">
        <v>-0.4728</v>
      </c>
      <c r="BK289" s="1">
        <v>-0.2271</v>
      </c>
      <c r="BL289" s="1">
        <v>-0.22589999999999999</v>
      </c>
      <c r="BM289" s="1">
        <v>-0.14829999999999999</v>
      </c>
      <c r="BN289" s="1">
        <v>-1.6823999999999999</v>
      </c>
      <c r="BO289" s="1">
        <v>0.2132</v>
      </c>
      <c r="BP289" s="1">
        <v>-0.41749999999999998</v>
      </c>
      <c r="BQ289" s="1">
        <v>-0.13539999999999999</v>
      </c>
      <c r="BR289" s="1">
        <v>-0.51749999999999996</v>
      </c>
      <c r="BS289" s="1">
        <v>-0.25590000000000002</v>
      </c>
      <c r="BT289" s="1">
        <v>-0.1321</v>
      </c>
      <c r="BU289" s="1">
        <v>1.3179000000000001</v>
      </c>
      <c r="BV289" s="1">
        <v>-1.4492</v>
      </c>
      <c r="BW289" s="1">
        <v>7.2499999999999995E-2</v>
      </c>
      <c r="BX289" s="1">
        <v>-5.21E-2</v>
      </c>
      <c r="BY289" s="1">
        <v>5.5E-2</v>
      </c>
      <c r="BZ289" s="1">
        <v>-0.43120000000000003</v>
      </c>
      <c r="CA289" s="1">
        <v>-0.2873</v>
      </c>
      <c r="CB289" s="1">
        <v>9.6699999999999994E-2</v>
      </c>
      <c r="CC289" s="1">
        <v>-0.65500000000000003</v>
      </c>
      <c r="CD289" s="1">
        <v>0</v>
      </c>
      <c r="CE289" s="1">
        <v>-8.5099999999999995E-2</v>
      </c>
      <c r="CF289" s="1">
        <v>-0.74060000000000004</v>
      </c>
      <c r="CG289" s="1">
        <v>-0.42370000000000002</v>
      </c>
      <c r="CH289" s="1">
        <v>0.22389999999999999</v>
      </c>
      <c r="CI289" s="1">
        <v>0.48159999999999997</v>
      </c>
      <c r="CJ289" s="1">
        <v>-0.37290000000000001</v>
      </c>
      <c r="CK289" s="1">
        <v>0.97240000000000004</v>
      </c>
      <c r="CL289" s="1">
        <v>4.8099999999999997E-2</v>
      </c>
      <c r="CM289" s="1">
        <v>2.8199999999999999E-2</v>
      </c>
      <c r="CN289" s="1">
        <v>-6.5299999999999997E-2</v>
      </c>
      <c r="CO289" s="1">
        <v>-4.0099999999999997E-2</v>
      </c>
      <c r="CP289" s="1">
        <v>-0.2742</v>
      </c>
      <c r="CQ289" s="1">
        <v>-0.18729999999999999</v>
      </c>
      <c r="CR289" s="1">
        <v>-4.9500000000000002E-2</v>
      </c>
      <c r="CS289" s="1">
        <v>-1.4175</v>
      </c>
      <c r="CT289" s="1">
        <v>-0.15759999999999999</v>
      </c>
      <c r="CU289" s="1">
        <v>-0.7984</v>
      </c>
      <c r="CV289" s="1">
        <v>0.26960000000000001</v>
      </c>
      <c r="CW289" s="1">
        <v>-0.96940000000000004</v>
      </c>
      <c r="CX289" s="1">
        <v>0.1004</v>
      </c>
      <c r="CY289" s="1">
        <v>0.3271</v>
      </c>
      <c r="CZ289" s="1">
        <v>0.105</v>
      </c>
      <c r="DA289" s="1">
        <v>-0.44600000000000001</v>
      </c>
      <c r="DB289" s="1">
        <v>-2.1526999999999998</v>
      </c>
      <c r="DC289" s="1">
        <v>1.3947000000000001</v>
      </c>
      <c r="DD289" s="1">
        <v>-0.91920000000000002</v>
      </c>
      <c r="DE289" s="1">
        <v>-0.25290000000000001</v>
      </c>
      <c r="DF289" s="1">
        <v>-9.4200000000000006E-2</v>
      </c>
      <c r="DG289" s="1">
        <v>0.13850000000000001</v>
      </c>
      <c r="DH289" s="1">
        <v>0.1021</v>
      </c>
      <c r="DI289" s="1">
        <v>6.9000000000000006E-2</v>
      </c>
      <c r="DJ289" s="1">
        <v>5.9499999999999997E-2</v>
      </c>
      <c r="DK289" s="1">
        <v>0.16889999999999999</v>
      </c>
      <c r="DL289" s="1">
        <v>0.35909999999999997</v>
      </c>
      <c r="DM289" s="1">
        <v>0.61099999999999999</v>
      </c>
      <c r="DN289" s="1">
        <v>0.39760000000000001</v>
      </c>
      <c r="DO289" s="1">
        <v>0.28689999999999999</v>
      </c>
      <c r="DP289" s="1">
        <v>-5.0299999999999997E-2</v>
      </c>
      <c r="DQ289" s="1">
        <v>4.99E-2</v>
      </c>
      <c r="DR289" s="1">
        <v>9.8100000000000007E-2</v>
      </c>
      <c r="DS289" s="1">
        <v>-2.2499999999999999E-2</v>
      </c>
      <c r="DT289" s="1">
        <v>-2.1698</v>
      </c>
      <c r="DU289" s="1">
        <v>0.40160000000000001</v>
      </c>
      <c r="DV289" s="1">
        <v>-0.50529999999999997</v>
      </c>
      <c r="DW289" s="1">
        <v>-1.0563</v>
      </c>
      <c r="DX289" s="1">
        <v>19.071300000000001</v>
      </c>
      <c r="DY289" s="1">
        <v>-0.29459999999999997</v>
      </c>
      <c r="EA289" s="1">
        <v>-0.24160000000000001</v>
      </c>
      <c r="EB289" s="1">
        <v>-0.2787</v>
      </c>
      <c r="GI289" s="1">
        <v>0.41789999999999999</v>
      </c>
      <c r="HA289" s="1" t="str">
        <f t="shared" si="8"/>
        <v>2018</v>
      </c>
      <c r="HB289" s="1" t="str">
        <f t="shared" si="9"/>
        <v>06</v>
      </c>
    </row>
    <row r="290" spans="1:210">
      <c r="A290" s="3" t="s">
        <v>9</v>
      </c>
      <c r="B290" s="3"/>
      <c r="C290" s="3" t="s">
        <v>3608</v>
      </c>
      <c r="E290" s="1" t="s">
        <v>483</v>
      </c>
      <c r="F290" s="1">
        <v>-0.18110000000000001</v>
      </c>
      <c r="G290" s="1">
        <v>-0.51749999999999996</v>
      </c>
      <c r="H290" s="1">
        <v>1.165</v>
      </c>
      <c r="I290" s="1">
        <v>-0.76039999999999996</v>
      </c>
      <c r="J290" s="1">
        <v>-0.63490000000000002</v>
      </c>
      <c r="K290" s="1">
        <v>-0.72619999999999996</v>
      </c>
      <c r="L290" s="1">
        <v>-0.26150000000000001</v>
      </c>
      <c r="M290" s="1">
        <v>-0.81989999999999996</v>
      </c>
      <c r="N290" s="1">
        <v>-1.9218999999999999</v>
      </c>
      <c r="O290" s="1">
        <v>-1.4845999999999999</v>
      </c>
      <c r="P290" s="1">
        <v>0.434</v>
      </c>
      <c r="Q290" s="1">
        <v>-0.6835</v>
      </c>
      <c r="R290" s="1">
        <v>-0.59440000000000004</v>
      </c>
      <c r="S290" s="1">
        <v>-5.3800000000000001E-2</v>
      </c>
      <c r="T290" s="1">
        <v>9.7000000000000003E-2</v>
      </c>
      <c r="U290" s="1">
        <v>-3.2300000000000002E-2</v>
      </c>
      <c r="V290" s="1">
        <v>-8.4599999999999995E-2</v>
      </c>
      <c r="W290" s="1">
        <v>0.91639999999999999</v>
      </c>
      <c r="X290" s="1">
        <v>0.45179999999999998</v>
      </c>
      <c r="Y290" s="1">
        <v>-7.8799999999999995E-2</v>
      </c>
      <c r="Z290" s="1">
        <v>-8.09E-2</v>
      </c>
      <c r="AA290" s="1">
        <v>-0.96850000000000003</v>
      </c>
      <c r="AB290" s="1">
        <v>-0.1404</v>
      </c>
      <c r="AC290" s="1">
        <v>5.04E-2</v>
      </c>
      <c r="AD290" s="1">
        <v>-0.49159999999999998</v>
      </c>
      <c r="AE290" s="1">
        <v>0.29320000000000002</v>
      </c>
      <c r="AF290" s="1">
        <v>-0.87439999999999996</v>
      </c>
      <c r="AG290" s="1">
        <v>0.27539999999999998</v>
      </c>
      <c r="AH290" s="1">
        <v>-0.1792</v>
      </c>
      <c r="AI290" s="1">
        <v>-0.20150000000000001</v>
      </c>
      <c r="AJ290" s="1">
        <v>-0.3503</v>
      </c>
      <c r="AK290" s="1">
        <v>-0.78890000000000005</v>
      </c>
      <c r="AL290" s="1">
        <v>-0.60119999999999996</v>
      </c>
      <c r="AM290" s="1">
        <v>-0.3125</v>
      </c>
      <c r="AN290" s="1">
        <v>0.21990000000000001</v>
      </c>
      <c r="AO290" s="1">
        <v>-0.20039999999999999</v>
      </c>
      <c r="AP290" s="1">
        <v>-1.0003</v>
      </c>
      <c r="AQ290" s="1">
        <v>-0.15079999999999999</v>
      </c>
      <c r="AR290" s="1">
        <v>-0.35820000000000002</v>
      </c>
      <c r="AS290" s="1">
        <v>0.157</v>
      </c>
      <c r="AT290" s="1">
        <v>0.25059999999999999</v>
      </c>
      <c r="AU290" s="1">
        <v>-0.95150000000000001</v>
      </c>
      <c r="AV290" s="1">
        <v>-0.30830000000000002</v>
      </c>
      <c r="AW290" s="1">
        <v>-0.68679999999999997</v>
      </c>
      <c r="AX290" s="1">
        <v>-1.0308999999999999</v>
      </c>
      <c r="AY290" s="1">
        <v>0.44280000000000003</v>
      </c>
      <c r="AZ290" s="1">
        <v>0.1079</v>
      </c>
      <c r="BA290" s="1">
        <v>0.53639999999999999</v>
      </c>
      <c r="BB290" s="1">
        <v>-0.2407</v>
      </c>
      <c r="BC290" s="1">
        <v>8.0100000000000005E-2</v>
      </c>
      <c r="BD290" s="1">
        <v>-0.92069999999999996</v>
      </c>
      <c r="BE290" s="1">
        <v>-0.76619999999999999</v>
      </c>
      <c r="BF290" s="1">
        <v>-0.61299999999999999</v>
      </c>
      <c r="BG290" s="1">
        <v>0.222</v>
      </c>
      <c r="BH290" s="1">
        <v>-0.2147</v>
      </c>
      <c r="BI290" s="1">
        <v>-0.70130000000000003</v>
      </c>
      <c r="BJ290" s="1">
        <v>0.15770000000000001</v>
      </c>
      <c r="BK290" s="1">
        <v>-0.2273</v>
      </c>
      <c r="BL290" s="1">
        <v>-0.22589999999999999</v>
      </c>
      <c r="BM290" s="1">
        <v>-7.4200000000000002E-2</v>
      </c>
      <c r="BN290" s="1">
        <v>-1.8160000000000001</v>
      </c>
      <c r="BO290" s="1">
        <v>0.49530000000000002</v>
      </c>
      <c r="BP290" s="1">
        <v>-1.3888</v>
      </c>
      <c r="BQ290" s="1">
        <v>0.47199999999999998</v>
      </c>
      <c r="BR290" s="1">
        <v>-0.3634</v>
      </c>
      <c r="BS290" s="1">
        <v>0.12820000000000001</v>
      </c>
      <c r="BT290" s="1">
        <v>-0.3957</v>
      </c>
      <c r="BU290" s="1">
        <v>3.4426000000000001</v>
      </c>
      <c r="BV290" s="1">
        <v>-0.50290000000000001</v>
      </c>
      <c r="BW290" s="1">
        <v>0.12429999999999999</v>
      </c>
      <c r="BX290" s="1">
        <v>0.1246</v>
      </c>
      <c r="BY290" s="1">
        <v>-1.8599999999999998E-2</v>
      </c>
      <c r="BZ290" s="1">
        <v>-0.59419999999999995</v>
      </c>
      <c r="CA290" s="1">
        <v>-0.3468</v>
      </c>
      <c r="CB290" s="1">
        <v>9.64E-2</v>
      </c>
      <c r="CC290" s="1">
        <v>-0.1459</v>
      </c>
      <c r="CD290" s="1">
        <v>-0.24210000000000001</v>
      </c>
      <c r="CE290" s="1">
        <v>-5.1900000000000002E-2</v>
      </c>
      <c r="CF290" s="1">
        <v>-0.67730000000000001</v>
      </c>
      <c r="CG290" s="1">
        <v>-0.34210000000000002</v>
      </c>
      <c r="CH290" s="1">
        <v>-8.8999999999999996E-2</v>
      </c>
      <c r="CI290" s="1">
        <v>-0.18029999999999999</v>
      </c>
      <c r="CJ290" s="1">
        <v>-0.2334</v>
      </c>
      <c r="CK290" s="1">
        <v>2.1092</v>
      </c>
      <c r="CL290" s="1">
        <v>0.12670000000000001</v>
      </c>
      <c r="CM290" s="1">
        <v>5.0999999999999997E-2</v>
      </c>
      <c r="CN290" s="1">
        <v>-4.0599999999999997E-2</v>
      </c>
      <c r="CO290" s="1">
        <v>-0.13730000000000001</v>
      </c>
      <c r="CP290" s="1">
        <v>-0.2752</v>
      </c>
      <c r="CQ290" s="1">
        <v>-0.14050000000000001</v>
      </c>
      <c r="CR290" s="1">
        <v>0</v>
      </c>
      <c r="CS290" s="1">
        <v>-1.6875</v>
      </c>
      <c r="CT290" s="1">
        <v>0.52239999999999998</v>
      </c>
      <c r="CU290" s="1">
        <v>-0.50049999999999994</v>
      </c>
      <c r="CV290" s="1">
        <v>0</v>
      </c>
      <c r="CW290" s="1">
        <v>-2.0308999999999999</v>
      </c>
      <c r="CX290" s="1">
        <v>0.35210000000000002</v>
      </c>
      <c r="CY290" s="1">
        <v>0.27200000000000002</v>
      </c>
      <c r="CZ290" s="1">
        <v>-0.1048</v>
      </c>
      <c r="DA290" s="1">
        <v>-0.47639999999999999</v>
      </c>
      <c r="DB290" s="1">
        <v>-1.5487</v>
      </c>
      <c r="DC290" s="1">
        <v>-0.79920000000000002</v>
      </c>
      <c r="DD290" s="1">
        <v>0</v>
      </c>
      <c r="DE290" s="1">
        <v>-0.25319999999999998</v>
      </c>
      <c r="DF290" s="1">
        <v>1.9300000000000001E-2</v>
      </c>
      <c r="DG290" s="1">
        <v>3.1600000000000003E-2</v>
      </c>
      <c r="DH290" s="1">
        <v>0.25890000000000002</v>
      </c>
      <c r="DI290" s="1">
        <v>4.4400000000000002E-2</v>
      </c>
      <c r="DJ290" s="1">
        <v>0.8155</v>
      </c>
      <c r="DK290" s="1">
        <v>0.79349999999999998</v>
      </c>
      <c r="DL290" s="1">
        <v>0.77890000000000004</v>
      </c>
      <c r="DM290" s="1">
        <v>0.72729999999999995</v>
      </c>
      <c r="DN290" s="1">
        <v>0.33229999999999998</v>
      </c>
      <c r="DO290" s="1">
        <v>0.31869999999999998</v>
      </c>
      <c r="DP290" s="1">
        <v>-0.75219999999999998</v>
      </c>
      <c r="DQ290" s="1">
        <v>9.98E-2</v>
      </c>
      <c r="DR290" s="1">
        <v>0.37169999999999997</v>
      </c>
      <c r="DS290" s="1">
        <v>0.17430000000000001</v>
      </c>
      <c r="DT290" s="1">
        <v>-2.1126</v>
      </c>
      <c r="DU290" s="1">
        <v>0.40160000000000001</v>
      </c>
      <c r="DV290" s="1">
        <v>-5.0500000000000003E-2</v>
      </c>
      <c r="DW290" s="1">
        <v>-0.95709999999999995</v>
      </c>
      <c r="DX290" s="1">
        <v>-0.15049999999999999</v>
      </c>
      <c r="DY290" s="1">
        <v>-0.53839999999999999</v>
      </c>
      <c r="EA290" s="1">
        <v>0.39989999999999998</v>
      </c>
      <c r="EB290" s="1">
        <v>-0.13739999999999999</v>
      </c>
      <c r="GI290" s="1">
        <v>0.74509999999999998</v>
      </c>
      <c r="HA290" s="1" t="str">
        <f t="shared" si="8"/>
        <v>2018</v>
      </c>
      <c r="HB290" s="1" t="str">
        <f t="shared" si="9"/>
        <v>06</v>
      </c>
    </row>
    <row r="291" spans="1:210">
      <c r="A291" s="3" t="s">
        <v>9</v>
      </c>
      <c r="B291" s="3"/>
      <c r="C291" s="3" t="s">
        <v>3609</v>
      </c>
      <c r="E291" s="1" t="s">
        <v>484</v>
      </c>
      <c r="F291" s="1">
        <v>-0.5181</v>
      </c>
      <c r="G291" s="1">
        <v>-0.23</v>
      </c>
      <c r="H291" s="1">
        <v>0.36809999999999998</v>
      </c>
      <c r="I291" s="1">
        <v>-0.54330000000000001</v>
      </c>
      <c r="J291" s="1">
        <v>-0.1981</v>
      </c>
      <c r="K291" s="1">
        <v>-0.7258</v>
      </c>
      <c r="L291" s="1">
        <v>-0.33629999999999999</v>
      </c>
      <c r="M291" s="1">
        <v>-0.91579999999999995</v>
      </c>
      <c r="N291" s="1">
        <v>-1.8986000000000001</v>
      </c>
      <c r="O291" s="1">
        <v>-1.3467</v>
      </c>
      <c r="P291" s="1">
        <v>1.0869</v>
      </c>
      <c r="Q291" s="1">
        <v>-0.82299999999999995</v>
      </c>
      <c r="R291" s="1">
        <v>-0.46410000000000001</v>
      </c>
      <c r="S291" s="1">
        <v>-1.7899999999999999E-2</v>
      </c>
      <c r="T291" s="1">
        <v>0.1618</v>
      </c>
      <c r="U291" s="1">
        <v>0.2271</v>
      </c>
      <c r="V291" s="1">
        <v>4.2299999999999997E-2</v>
      </c>
      <c r="W291" s="1">
        <v>0.68569999999999998</v>
      </c>
      <c r="X291" s="1">
        <v>0.60240000000000005</v>
      </c>
      <c r="Y291" s="1">
        <v>-0.39460000000000001</v>
      </c>
      <c r="Z291" s="1">
        <v>0.2427</v>
      </c>
      <c r="AA291" s="1">
        <v>0.74860000000000004</v>
      </c>
      <c r="AB291" s="1">
        <v>-0.97350000000000003</v>
      </c>
      <c r="AC291" s="1">
        <v>-0.15140000000000001</v>
      </c>
      <c r="AD291" s="1">
        <v>-0.2472</v>
      </c>
      <c r="AE291" s="1">
        <v>0.73740000000000006</v>
      </c>
      <c r="AF291" s="1">
        <v>0.89390000000000003</v>
      </c>
      <c r="AG291" s="1">
        <v>-0.47710000000000002</v>
      </c>
      <c r="AH291" s="1">
        <v>-0.2697</v>
      </c>
      <c r="AI291" s="1">
        <v>-4.0599999999999997E-2</v>
      </c>
      <c r="AJ291" s="1">
        <v>-0.55859999999999999</v>
      </c>
      <c r="AK291" s="1">
        <v>0.14860000000000001</v>
      </c>
      <c r="AL291" s="1">
        <v>-1.1968000000000001</v>
      </c>
      <c r="AM291" s="1">
        <v>-0.93159999999999998</v>
      </c>
      <c r="AN291" s="1">
        <v>0.30859999999999999</v>
      </c>
      <c r="AO291" s="1">
        <v>-0.40079999999999999</v>
      </c>
      <c r="AP291" s="1">
        <v>-1.6712</v>
      </c>
      <c r="AQ291" s="1">
        <v>0.15060000000000001</v>
      </c>
      <c r="AR291" s="1">
        <v>-0.1346</v>
      </c>
      <c r="AS291" s="1">
        <v>1.8027</v>
      </c>
      <c r="AT291" s="1">
        <v>-0.3735</v>
      </c>
      <c r="AU291" s="1">
        <v>-0.91139999999999999</v>
      </c>
      <c r="AV291" s="1">
        <v>-1.1378999999999999</v>
      </c>
      <c r="AW291" s="1">
        <v>-0.6835</v>
      </c>
      <c r="AX291" s="1">
        <v>0.98909999999999998</v>
      </c>
      <c r="AY291" s="1">
        <v>-0.72929999999999995</v>
      </c>
      <c r="AZ291" s="1">
        <v>-0.18060000000000001</v>
      </c>
      <c r="BA291" s="1">
        <v>0.1076</v>
      </c>
      <c r="BB291" s="1">
        <v>0.43540000000000001</v>
      </c>
      <c r="BC291" s="1">
        <v>-0.31769999999999998</v>
      </c>
      <c r="BD291" s="1">
        <v>-0.2427</v>
      </c>
      <c r="BE291" s="1">
        <v>-0.52459999999999996</v>
      </c>
      <c r="BF291" s="1">
        <v>-0.78410000000000002</v>
      </c>
      <c r="BG291" s="1">
        <v>-0.19439999999999999</v>
      </c>
      <c r="BH291" s="1">
        <v>7.1499999999999994E-2</v>
      </c>
      <c r="BI291" s="1">
        <v>0.85389999999999999</v>
      </c>
      <c r="BJ291" s="1">
        <v>-0.94189999999999996</v>
      </c>
      <c r="BK291" s="1">
        <v>-0.87180000000000002</v>
      </c>
      <c r="BL291" s="1">
        <v>-0.79090000000000005</v>
      </c>
      <c r="BM291" s="1">
        <v>0.2225</v>
      </c>
      <c r="BN291" s="1">
        <v>-1.3452</v>
      </c>
      <c r="BO291" s="1">
        <v>0.14099999999999999</v>
      </c>
      <c r="BP291" s="1">
        <v>0.34010000000000001</v>
      </c>
      <c r="BQ291" s="1">
        <v>-0.26819999999999999</v>
      </c>
      <c r="BR291" s="1">
        <v>-0.20749999999999999</v>
      </c>
      <c r="BS291" s="1">
        <v>-0.3851</v>
      </c>
      <c r="BT291" s="1">
        <v>0</v>
      </c>
      <c r="BU291" s="1">
        <v>1.282</v>
      </c>
      <c r="BV291" s="1">
        <v>-1.0952999999999999</v>
      </c>
      <c r="BW291" s="1">
        <v>-2.12E-2</v>
      </c>
      <c r="BX291" s="1">
        <v>0.15509999999999999</v>
      </c>
      <c r="BY291" s="1">
        <v>0.1149</v>
      </c>
      <c r="BZ291" s="1">
        <v>-0.43240000000000001</v>
      </c>
      <c r="CA291" s="1">
        <v>-0.5202</v>
      </c>
      <c r="CB291" s="1">
        <v>-9.64E-2</v>
      </c>
      <c r="CC291" s="1">
        <v>-0.21890000000000001</v>
      </c>
      <c r="CD291" s="1">
        <v>-0.121</v>
      </c>
      <c r="CE291" s="1">
        <v>3.1099999999999999E-2</v>
      </c>
      <c r="CF291" s="1">
        <v>-0.57350000000000001</v>
      </c>
      <c r="CG291" s="1">
        <v>-0.49469999999999997</v>
      </c>
      <c r="CH291" s="1">
        <v>-0.22259999999999999</v>
      </c>
      <c r="CI291" s="1">
        <v>0.1202</v>
      </c>
      <c r="CJ291" s="1">
        <v>-0.4657</v>
      </c>
      <c r="CK291" s="1">
        <v>1.0631999999999999</v>
      </c>
      <c r="CL291" s="1">
        <v>-0.2432</v>
      </c>
      <c r="CM291" s="1">
        <v>-0.23430000000000001</v>
      </c>
      <c r="CN291" s="1">
        <v>-0.2109</v>
      </c>
      <c r="CO291" s="1">
        <v>-0.30380000000000001</v>
      </c>
      <c r="CP291" s="1">
        <v>0.22919999999999999</v>
      </c>
      <c r="CQ291" s="1">
        <v>-0.37340000000000001</v>
      </c>
      <c r="CR291" s="1">
        <v>-0.3982</v>
      </c>
      <c r="CS291" s="1">
        <v>-0.82640000000000002</v>
      </c>
      <c r="CT291" s="1">
        <v>-0.46529999999999999</v>
      </c>
      <c r="CU291" s="1">
        <v>-0.10050000000000001</v>
      </c>
      <c r="CV291" s="1">
        <v>-0.42909999999999998</v>
      </c>
      <c r="CW291" s="1">
        <v>-1.1713</v>
      </c>
      <c r="CX291" s="1">
        <v>-0.10050000000000001</v>
      </c>
      <c r="CY291" s="1">
        <v>5.4199999999999998E-2</v>
      </c>
      <c r="CZ291" s="1">
        <v>-0.99629999999999996</v>
      </c>
      <c r="DA291" s="1">
        <v>-0.50849999999999995</v>
      </c>
      <c r="DB291" s="1">
        <v>-1.7534000000000001</v>
      </c>
      <c r="DC291" s="1">
        <v>1.3107</v>
      </c>
      <c r="DD291" s="1">
        <v>-0.99199999999999999</v>
      </c>
      <c r="DE291" s="1">
        <v>-0.50649999999999995</v>
      </c>
      <c r="DF291" s="1">
        <v>2.9499999999999998E-2</v>
      </c>
      <c r="DG291" s="1">
        <v>-0.20680000000000001</v>
      </c>
      <c r="DH291" s="1">
        <v>0.36430000000000001</v>
      </c>
      <c r="DI291" s="1">
        <v>-6.7100000000000007E-2</v>
      </c>
      <c r="DJ291" s="1">
        <v>0.47939999999999999</v>
      </c>
      <c r="DK291" s="1">
        <v>0.60729999999999995</v>
      </c>
      <c r="DL291" s="1">
        <v>0.83760000000000001</v>
      </c>
      <c r="DM291" s="1">
        <v>0.75929999999999997</v>
      </c>
      <c r="DN291" s="1">
        <v>0.46400000000000002</v>
      </c>
      <c r="DO291" s="1">
        <v>0.56479999999999997</v>
      </c>
      <c r="DP291" s="1">
        <v>-0.40079999999999999</v>
      </c>
      <c r="DQ291" s="1">
        <v>0.14940000000000001</v>
      </c>
      <c r="DR291" s="1">
        <v>0.1953</v>
      </c>
      <c r="DS291" s="1">
        <v>0.2722</v>
      </c>
      <c r="DT291" s="1">
        <v>-1.5115000000000001</v>
      </c>
      <c r="DU291" s="1">
        <v>0.35099999999999998</v>
      </c>
      <c r="DY291" s="1">
        <v>-0.64419999999999999</v>
      </c>
      <c r="EA291" s="1">
        <v>-4.8099999999999997E-2</v>
      </c>
      <c r="EB291" s="1">
        <v>-0.40589999999999998</v>
      </c>
      <c r="GI291" s="1">
        <v>1.0284</v>
      </c>
      <c r="HA291" s="1" t="str">
        <f t="shared" si="8"/>
        <v>2018</v>
      </c>
      <c r="HB291" s="1" t="str">
        <f t="shared" si="9"/>
        <v>06</v>
      </c>
    </row>
    <row r="292" spans="1:210">
      <c r="A292" s="3" t="s">
        <v>9</v>
      </c>
      <c r="B292" s="3"/>
      <c r="C292" s="3" t="s">
        <v>485</v>
      </c>
      <c r="E292" s="1" t="s">
        <v>485</v>
      </c>
      <c r="F292" s="1">
        <v>-0.57189999999999996</v>
      </c>
      <c r="G292" s="1">
        <v>-0.65690000000000004</v>
      </c>
      <c r="H292" s="1">
        <v>0.59389999999999998</v>
      </c>
      <c r="I292" s="1">
        <v>-0.94010000000000005</v>
      </c>
      <c r="J292" s="1">
        <v>-0.66400000000000003</v>
      </c>
      <c r="K292" s="1">
        <v>-0.66810000000000003</v>
      </c>
      <c r="L292" s="1">
        <v>-0.51980000000000004</v>
      </c>
      <c r="M292" s="1">
        <v>-1.0015000000000001</v>
      </c>
      <c r="N292" s="1">
        <v>-2.8109999999999999</v>
      </c>
      <c r="O292" s="1">
        <v>-1.1380999999999999</v>
      </c>
      <c r="P292" s="1">
        <v>0.9677</v>
      </c>
      <c r="Q292" s="1">
        <v>-0.13489999999999999</v>
      </c>
      <c r="R292" s="1">
        <v>-0.71389999999999998</v>
      </c>
      <c r="S292" s="1">
        <v>-0.62270000000000003</v>
      </c>
      <c r="T292" s="1">
        <v>0.3831</v>
      </c>
      <c r="U292" s="1">
        <v>0.1918</v>
      </c>
      <c r="V292" s="1">
        <v>0.3352</v>
      </c>
      <c r="W292" s="1">
        <v>-4.1000000000000002E-2</v>
      </c>
      <c r="X292" s="1">
        <v>0.29709999999999998</v>
      </c>
      <c r="Y292" s="1">
        <v>-0.49</v>
      </c>
      <c r="Z292" s="1">
        <v>0.16320000000000001</v>
      </c>
      <c r="AA292" s="1">
        <v>-0.53100000000000003</v>
      </c>
      <c r="AB292" s="1">
        <v>0.14219999999999999</v>
      </c>
      <c r="AC292" s="1">
        <v>-5.04E-2</v>
      </c>
      <c r="AD292" s="1">
        <v>0.1464</v>
      </c>
      <c r="AE292" s="1">
        <v>0.86950000000000005</v>
      </c>
      <c r="AF292" s="1">
        <v>-0.42730000000000001</v>
      </c>
      <c r="AG292" s="1">
        <v>6.9599999999999995E-2</v>
      </c>
      <c r="AH292" s="1">
        <v>0.1779</v>
      </c>
      <c r="AI292" s="1">
        <v>-0.52200000000000002</v>
      </c>
      <c r="AJ292" s="1">
        <v>-7.0199999999999999E-2</v>
      </c>
      <c r="AK292" s="1">
        <v>-1.1857</v>
      </c>
      <c r="AL292" s="1">
        <v>-0.52700000000000002</v>
      </c>
      <c r="AM292" s="1">
        <v>-1.5431999999999999</v>
      </c>
      <c r="AN292" s="1">
        <v>-4.3799999999999999E-2</v>
      </c>
      <c r="AO292" s="1">
        <v>0.4037</v>
      </c>
      <c r="AP292" s="1">
        <v>-0.67249999999999999</v>
      </c>
      <c r="AQ292" s="1">
        <v>-0.37590000000000001</v>
      </c>
      <c r="AR292" s="1">
        <v>-0.75280000000000002</v>
      </c>
      <c r="AS292" s="1">
        <v>-0.55879999999999996</v>
      </c>
      <c r="AT292" s="1">
        <v>0.50890000000000002</v>
      </c>
      <c r="AU292" s="1">
        <v>-0.64929999999999999</v>
      </c>
      <c r="AV292" s="1">
        <v>-0.68820000000000003</v>
      </c>
      <c r="AW292" s="1">
        <v>-1.0295000000000001</v>
      </c>
      <c r="AX292" s="1">
        <v>-0.40899999999999997</v>
      </c>
      <c r="AY292" s="1">
        <v>0</v>
      </c>
      <c r="AZ292" s="1">
        <v>-0.1081</v>
      </c>
      <c r="BA292" s="1">
        <v>0.21410000000000001</v>
      </c>
      <c r="BB292" s="1">
        <v>-0.34860000000000002</v>
      </c>
      <c r="BC292" s="1">
        <v>-8.0100000000000005E-2</v>
      </c>
      <c r="BD292" s="1">
        <v>0.60450000000000004</v>
      </c>
      <c r="BE292" s="1">
        <v>-1.0093000000000001</v>
      </c>
      <c r="BF292" s="1">
        <v>0.27379999999999999</v>
      </c>
      <c r="BG292" s="1">
        <v>-0.1363</v>
      </c>
      <c r="BH292" s="1">
        <v>0</v>
      </c>
      <c r="BI292" s="1">
        <v>-1.2363</v>
      </c>
      <c r="BJ292" s="1">
        <v>0.72399999999999998</v>
      </c>
      <c r="BK292" s="1">
        <v>-0.76270000000000004</v>
      </c>
      <c r="BL292" s="1">
        <v>-0.45350000000000001</v>
      </c>
      <c r="BM292" s="1">
        <v>0.22220000000000001</v>
      </c>
      <c r="BN292" s="1">
        <v>0.92559999999999998</v>
      </c>
      <c r="BO292" s="1">
        <v>-0.77729999999999999</v>
      </c>
      <c r="BP292" s="1">
        <v>-2.1141000000000001</v>
      </c>
      <c r="BQ292" s="1">
        <v>1.0094000000000001</v>
      </c>
      <c r="BR292" s="1">
        <v>-0.3634</v>
      </c>
      <c r="BS292" s="1">
        <v>-0.378</v>
      </c>
      <c r="BT292" s="1">
        <v>0</v>
      </c>
      <c r="BU292" s="1">
        <v>-0.1615</v>
      </c>
      <c r="BV292" s="1">
        <v>0.3221</v>
      </c>
      <c r="BW292" s="1">
        <v>-0.51239999999999997</v>
      </c>
      <c r="BX292" s="1">
        <v>-1.3113999999999999</v>
      </c>
      <c r="BY292" s="1">
        <v>0.82709999999999995</v>
      </c>
      <c r="BZ292" s="1">
        <v>-0.2707</v>
      </c>
      <c r="CA292" s="1">
        <v>-0.2321</v>
      </c>
      <c r="CB292" s="1">
        <v>-0.62590000000000001</v>
      </c>
      <c r="CC292" s="1">
        <v>-0.43009999999999998</v>
      </c>
      <c r="CD292" s="1">
        <v>0</v>
      </c>
      <c r="CE292" s="1">
        <v>-0.64670000000000005</v>
      </c>
      <c r="CF292" s="1">
        <v>-2.1682999999999999</v>
      </c>
      <c r="CG292" s="1">
        <v>0.36580000000000001</v>
      </c>
      <c r="CH292" s="1">
        <v>-0.74880000000000002</v>
      </c>
      <c r="CI292" s="1">
        <v>0</v>
      </c>
      <c r="CJ292" s="1">
        <v>-0.87670000000000003</v>
      </c>
      <c r="CK292" s="1">
        <v>2.2738999999999998</v>
      </c>
      <c r="CL292" s="1">
        <v>-5.7299999999999997E-2</v>
      </c>
      <c r="CM292" s="1">
        <v>-0.34739999999999999</v>
      </c>
      <c r="CN292" s="1">
        <v>-1.1403000000000001</v>
      </c>
      <c r="CO292" s="1">
        <v>-0.4425</v>
      </c>
      <c r="CP292" s="1">
        <v>-0.72199999999999998</v>
      </c>
      <c r="CQ292" s="1">
        <v>-0.23200000000000001</v>
      </c>
      <c r="CR292" s="1">
        <v>-0.15029999999999999</v>
      </c>
      <c r="CS292" s="1">
        <v>-0.64590000000000003</v>
      </c>
      <c r="CT292" s="1">
        <v>-0.51939999999999997</v>
      </c>
      <c r="CU292" s="1">
        <v>-0.25080000000000002</v>
      </c>
      <c r="CV292" s="1">
        <v>-0.2145</v>
      </c>
      <c r="CW292" s="1">
        <v>-1.4117999999999999</v>
      </c>
      <c r="CX292" s="1">
        <v>0.25230000000000002</v>
      </c>
      <c r="CY292" s="1">
        <v>0.32640000000000002</v>
      </c>
      <c r="CZ292" s="1">
        <v>-0.31740000000000002</v>
      </c>
      <c r="DA292" s="1">
        <v>-0.60160000000000002</v>
      </c>
      <c r="DB292" s="1">
        <v>-1.3506</v>
      </c>
      <c r="DC292" s="1">
        <v>-4.0049999999999999</v>
      </c>
      <c r="DD292" s="1">
        <v>1.6721999999999999</v>
      </c>
      <c r="DE292" s="1">
        <v>-0.1527</v>
      </c>
      <c r="DF292" s="1">
        <v>3.7699999999999997E-2</v>
      </c>
      <c r="DG292" s="1">
        <v>-8.0999999999999996E-3</v>
      </c>
      <c r="DH292" s="1">
        <v>-0.37109999999999999</v>
      </c>
      <c r="DI292" s="1">
        <v>0.112</v>
      </c>
      <c r="DJ292" s="1">
        <v>4.6800000000000001E-2</v>
      </c>
      <c r="DK292" s="1">
        <v>-0.1701</v>
      </c>
      <c r="DL292" s="1">
        <v>1.2699999999999999E-2</v>
      </c>
      <c r="DM292" s="1">
        <v>4.4900000000000002E-2</v>
      </c>
      <c r="DN292" s="1">
        <v>0.38329999999999997</v>
      </c>
      <c r="DO292" s="1">
        <v>0.35249999999999998</v>
      </c>
      <c r="DP292" s="1">
        <v>-3.0198</v>
      </c>
      <c r="DQ292" s="1">
        <v>-0.14849999999999999</v>
      </c>
      <c r="DR292" s="1">
        <v>-1.9400000000000001E-2</v>
      </c>
      <c r="DS292" s="1">
        <v>0.252</v>
      </c>
      <c r="DT292" s="1">
        <v>-1.9220999999999999</v>
      </c>
      <c r="DU292" s="1">
        <v>0.50219999999999998</v>
      </c>
      <c r="DY292" s="1">
        <v>-1.0365</v>
      </c>
      <c r="GI292" s="1">
        <v>1.1353</v>
      </c>
      <c r="HA292" s="1" t="str">
        <f t="shared" si="8"/>
        <v>2018</v>
      </c>
      <c r="HB292" s="1" t="str">
        <f t="shared" si="9"/>
        <v>06</v>
      </c>
    </row>
    <row r="293" spans="1:210">
      <c r="A293" s="3" t="s">
        <v>9</v>
      </c>
      <c r="B293" s="3"/>
      <c r="C293" s="3" t="s">
        <v>3610</v>
      </c>
      <c r="E293" s="1" t="s">
        <v>486</v>
      </c>
      <c r="F293" s="1">
        <v>-0.15579999999999999</v>
      </c>
      <c r="G293" s="1">
        <v>-0.65769999999999995</v>
      </c>
      <c r="H293" s="1">
        <v>0.3261</v>
      </c>
      <c r="I293" s="1">
        <v>-0.72950000000000004</v>
      </c>
      <c r="J293" s="1">
        <v>-0.75239999999999996</v>
      </c>
      <c r="K293" s="1">
        <v>-0.61550000000000005</v>
      </c>
      <c r="L293" s="1">
        <v>-0.44590000000000002</v>
      </c>
      <c r="M293" s="1">
        <v>-0.81279999999999997</v>
      </c>
      <c r="N293" s="1">
        <v>-2.7565</v>
      </c>
      <c r="O293" s="1">
        <v>-0.91490000000000005</v>
      </c>
      <c r="P293" s="1">
        <v>0.64339999999999997</v>
      </c>
      <c r="Q293" s="1">
        <v>-0.53759999999999997</v>
      </c>
      <c r="R293" s="1">
        <v>-0.81940000000000002</v>
      </c>
      <c r="S293" s="1">
        <v>-0.17879999999999999</v>
      </c>
      <c r="T293" s="1">
        <v>0.12759999999999999</v>
      </c>
      <c r="U293" s="1">
        <v>0.48120000000000002</v>
      </c>
      <c r="V293" s="1">
        <v>0.33510000000000001</v>
      </c>
      <c r="W293" s="1">
        <v>0.33069999999999999</v>
      </c>
      <c r="X293" s="1">
        <v>1.1903999999999999</v>
      </c>
      <c r="Y293" s="1">
        <v>-0.23330000000000001</v>
      </c>
      <c r="Z293" s="1">
        <v>8.14E-2</v>
      </c>
      <c r="AA293" s="1">
        <v>-0.16259999999999999</v>
      </c>
      <c r="AB293" s="1">
        <v>-0.28399999999999997</v>
      </c>
      <c r="AC293" s="1">
        <v>0.15160000000000001</v>
      </c>
      <c r="AD293" s="1">
        <v>0.29320000000000002</v>
      </c>
      <c r="AE293" s="1">
        <v>0.72670000000000001</v>
      </c>
      <c r="AF293" s="1">
        <v>-0.12280000000000001</v>
      </c>
      <c r="AG293" s="1">
        <v>0.13900000000000001</v>
      </c>
      <c r="AH293" s="1">
        <v>0</v>
      </c>
      <c r="AI293" s="1">
        <v>-0.52969999999999995</v>
      </c>
      <c r="AJ293" s="1">
        <v>-0.13930000000000001</v>
      </c>
      <c r="AK293" s="1">
        <v>1.7614000000000001</v>
      </c>
      <c r="AL293" s="1">
        <v>-0.85129999999999995</v>
      </c>
      <c r="AM293" s="1">
        <v>-2.1472000000000002</v>
      </c>
      <c r="AN293" s="1">
        <v>4.41E-2</v>
      </c>
      <c r="AO293" s="1">
        <v>-0.48380000000000001</v>
      </c>
      <c r="AP293" s="1">
        <v>-1.9559</v>
      </c>
      <c r="AQ293" s="1">
        <v>0.2253</v>
      </c>
      <c r="AR293" s="1">
        <v>-0.22339999999999999</v>
      </c>
      <c r="AS293" s="1">
        <v>2.5899999999999999E-2</v>
      </c>
      <c r="AT293" s="1">
        <v>0</v>
      </c>
      <c r="AU293" s="1">
        <v>-0.61050000000000004</v>
      </c>
      <c r="AV293" s="1">
        <v>-1.9182999999999999</v>
      </c>
      <c r="AW293" s="1">
        <v>0</v>
      </c>
      <c r="AX293" s="1">
        <v>-3.1600000000000003E-2</v>
      </c>
      <c r="AY293" s="1">
        <v>-0.29730000000000001</v>
      </c>
      <c r="AZ293" s="1">
        <v>-0.21790000000000001</v>
      </c>
      <c r="BA293" s="1">
        <v>-0.32390000000000002</v>
      </c>
      <c r="BB293" s="1">
        <v>-0.49</v>
      </c>
      <c r="BC293" s="1">
        <v>0.15890000000000001</v>
      </c>
      <c r="BD293" s="1">
        <v>-0.24179999999999999</v>
      </c>
      <c r="BE293" s="1">
        <v>-0.87749999999999995</v>
      </c>
      <c r="BF293" s="1">
        <v>-0.71279999999999999</v>
      </c>
      <c r="BG293" s="1">
        <v>0.1096</v>
      </c>
      <c r="BH293" s="1">
        <v>-0.14399999999999999</v>
      </c>
      <c r="BI293" s="1">
        <v>0.34749999999999998</v>
      </c>
      <c r="BJ293" s="1">
        <v>-7.9200000000000007E-2</v>
      </c>
      <c r="BK293" s="1">
        <v>-1.3771</v>
      </c>
      <c r="BL293" s="1">
        <v>-1.3651</v>
      </c>
      <c r="BM293" s="1">
        <v>0.66320000000000001</v>
      </c>
      <c r="BN293" s="1">
        <v>-0.99939999999999996</v>
      </c>
      <c r="BO293" s="1">
        <v>0.35580000000000001</v>
      </c>
      <c r="BP293" s="1">
        <v>3.8613</v>
      </c>
      <c r="BQ293" s="1">
        <v>-1.9801</v>
      </c>
      <c r="BR293" s="1">
        <v>-0.31119999999999998</v>
      </c>
      <c r="BS293" s="1">
        <v>0</v>
      </c>
      <c r="BT293" s="1">
        <v>0</v>
      </c>
      <c r="BU293" s="1">
        <v>3.5771999999999999</v>
      </c>
      <c r="BV293" s="1">
        <v>-1.5509999999999999</v>
      </c>
      <c r="BW293" s="1">
        <v>0.82950000000000002</v>
      </c>
      <c r="BX293" s="1">
        <v>1.5277000000000001</v>
      </c>
      <c r="BY293" s="1">
        <v>-0.67879999999999996</v>
      </c>
      <c r="BZ293" s="1">
        <v>-0.43190000000000001</v>
      </c>
      <c r="CA293" s="1">
        <v>0.1154</v>
      </c>
      <c r="CB293" s="1">
        <v>-0.14480000000000001</v>
      </c>
      <c r="CC293" s="1">
        <v>-0.36020000000000002</v>
      </c>
      <c r="CD293" s="1">
        <v>0</v>
      </c>
      <c r="CE293" s="1">
        <v>0.83140000000000003</v>
      </c>
      <c r="CF293" s="1">
        <v>0.64319999999999999</v>
      </c>
      <c r="CG293" s="1">
        <v>-1.1486000000000001</v>
      </c>
      <c r="CH293" s="1">
        <v>-0.31009999999999999</v>
      </c>
      <c r="CI293" s="1">
        <v>0</v>
      </c>
      <c r="CJ293" s="1">
        <v>-0.74099999999999999</v>
      </c>
      <c r="CK293" s="1">
        <v>1.5018</v>
      </c>
      <c r="CL293" s="1">
        <v>0.28589999999999999</v>
      </c>
      <c r="CM293" s="1">
        <v>0.378</v>
      </c>
      <c r="CN293" s="1">
        <v>0.90080000000000005</v>
      </c>
      <c r="CO293" s="1">
        <v>0.30509999999999998</v>
      </c>
      <c r="CP293" s="1">
        <v>0.2283</v>
      </c>
      <c r="CQ293" s="1">
        <v>-0.27910000000000001</v>
      </c>
      <c r="CR293" s="1">
        <v>0.25130000000000002</v>
      </c>
      <c r="CS293" s="1">
        <v>-0.64710000000000001</v>
      </c>
      <c r="CT293" s="1">
        <v>0.3664</v>
      </c>
      <c r="CU293" s="1">
        <v>-0.64959999999999996</v>
      </c>
      <c r="CV293" s="1">
        <v>0.1075</v>
      </c>
      <c r="CW293" s="1">
        <v>-1.6121000000000001</v>
      </c>
      <c r="CX293" s="1">
        <v>0.30299999999999999</v>
      </c>
      <c r="CY293" s="1">
        <v>0.70609999999999995</v>
      </c>
      <c r="CZ293" s="1">
        <v>0</v>
      </c>
      <c r="DA293" s="1">
        <v>-0.222</v>
      </c>
      <c r="DB293" s="1">
        <v>-1.4011</v>
      </c>
      <c r="DC293" s="1">
        <v>1.0865</v>
      </c>
      <c r="DD293" s="1">
        <v>-0.58630000000000004</v>
      </c>
      <c r="DE293" s="1">
        <v>-0.2036</v>
      </c>
      <c r="DF293" s="1">
        <v>0.11409999999999999</v>
      </c>
      <c r="DG293" s="1">
        <v>4.8000000000000001E-2</v>
      </c>
      <c r="DH293" s="1">
        <v>0.88680000000000003</v>
      </c>
      <c r="DI293" s="1">
        <v>0.10249999999999999</v>
      </c>
      <c r="DJ293" s="1">
        <v>1.7476</v>
      </c>
      <c r="DK293" s="1">
        <v>1.6174999999999999</v>
      </c>
      <c r="DL293" s="1">
        <v>1.3741000000000001</v>
      </c>
      <c r="DM293" s="1">
        <v>1.2350000000000001</v>
      </c>
      <c r="DN293" s="1">
        <v>0.52729999999999999</v>
      </c>
      <c r="DO293" s="1">
        <v>0.31530000000000002</v>
      </c>
      <c r="DP293" s="1">
        <v>-2.4763999999999999</v>
      </c>
      <c r="DQ293" s="1">
        <v>-4.9700000000000001E-2</v>
      </c>
      <c r="DR293" s="1">
        <v>-0.1169</v>
      </c>
      <c r="DS293" s="1">
        <v>7.4499999999999997E-2</v>
      </c>
      <c r="DT293" s="1">
        <v>-1.9699</v>
      </c>
      <c r="DU293" s="1">
        <v>0.25030000000000002</v>
      </c>
      <c r="DY293" s="1">
        <v>-1.1431</v>
      </c>
      <c r="GI293" s="1">
        <v>1.0427</v>
      </c>
      <c r="HA293" s="1" t="str">
        <f t="shared" si="8"/>
        <v>2018</v>
      </c>
      <c r="HB293" s="1" t="str">
        <f t="shared" si="9"/>
        <v>06</v>
      </c>
    </row>
    <row r="294" spans="1:210">
      <c r="A294" s="3" t="s">
        <v>9</v>
      </c>
      <c r="B294" s="3"/>
      <c r="C294" s="3" t="s">
        <v>3611</v>
      </c>
      <c r="E294" s="1" t="s">
        <v>487</v>
      </c>
      <c r="F294" s="1">
        <v>-0.31409999999999999</v>
      </c>
      <c r="G294" s="1">
        <v>-0.34839999999999999</v>
      </c>
      <c r="H294" s="1">
        <v>0.2702</v>
      </c>
      <c r="I294" s="1">
        <v>-0.60119999999999996</v>
      </c>
      <c r="J294" s="1">
        <v>-0.92700000000000005</v>
      </c>
      <c r="K294" s="1">
        <v>0.22520000000000001</v>
      </c>
      <c r="L294" s="1">
        <v>-0.5605</v>
      </c>
      <c r="M294" s="1">
        <v>-1.0934999999999999</v>
      </c>
      <c r="N294" s="1">
        <v>-2.3866999999999998</v>
      </c>
      <c r="O294" s="1">
        <v>-1.3345</v>
      </c>
      <c r="P294" s="1">
        <v>0.58720000000000006</v>
      </c>
      <c r="Q294" s="1">
        <v>-0.34100000000000003</v>
      </c>
      <c r="R294" s="1">
        <v>-0.59430000000000005</v>
      </c>
      <c r="S294" s="1">
        <v>-0.28899999999999998</v>
      </c>
      <c r="T294" s="1">
        <v>-0.22320000000000001</v>
      </c>
      <c r="U294" s="1">
        <v>-6.3700000000000007E-2</v>
      </c>
      <c r="V294" s="1">
        <v>-0.16700000000000001</v>
      </c>
      <c r="W294" s="1">
        <v>0.1875</v>
      </c>
      <c r="X294" s="1">
        <v>0.14829999999999999</v>
      </c>
      <c r="Y294" s="1">
        <v>-0.26479999999999998</v>
      </c>
      <c r="Z294" s="1">
        <v>0.161</v>
      </c>
      <c r="AA294" s="1">
        <v>-0.1845</v>
      </c>
      <c r="AB294" s="1">
        <v>0.14199999999999999</v>
      </c>
      <c r="AC294" s="1">
        <v>-0.45450000000000002</v>
      </c>
      <c r="AD294" s="1">
        <v>-0.19450000000000001</v>
      </c>
      <c r="AE294" s="1">
        <v>0</v>
      </c>
      <c r="AF294" s="1">
        <v>-0.24390000000000001</v>
      </c>
      <c r="AG294" s="1">
        <v>6.9599999999999995E-2</v>
      </c>
      <c r="AH294" s="1">
        <v>-0.442</v>
      </c>
      <c r="AI294" s="1">
        <v>-0.45040000000000002</v>
      </c>
      <c r="AJ294" s="1">
        <v>0</v>
      </c>
      <c r="AK294" s="1">
        <v>-0.69610000000000005</v>
      </c>
      <c r="AL294" s="1">
        <v>-1.7025999999999999</v>
      </c>
      <c r="AM294" s="1">
        <v>-2.4539</v>
      </c>
      <c r="AN294" s="1">
        <v>8.8499999999999995E-2</v>
      </c>
      <c r="AO294" s="1">
        <v>-0.12180000000000001</v>
      </c>
      <c r="AP294" s="1">
        <v>-1.4569000000000001</v>
      </c>
      <c r="AQ294" s="1">
        <v>0</v>
      </c>
      <c r="AR294" s="1">
        <v>-0.22420000000000001</v>
      </c>
      <c r="AS294" s="1">
        <v>-0.7843</v>
      </c>
      <c r="AT294" s="1">
        <v>0.50119999999999998</v>
      </c>
      <c r="AU294" s="1">
        <v>-0.4395</v>
      </c>
      <c r="AV294" s="1">
        <v>-0.99219999999999997</v>
      </c>
      <c r="AW294" s="1">
        <v>-0.53979999999999995</v>
      </c>
      <c r="AX294" s="1">
        <v>-9.4299999999999995E-2</v>
      </c>
      <c r="AY294" s="1">
        <v>-7.4499999999999997E-2</v>
      </c>
      <c r="AZ294" s="1">
        <v>-0.10920000000000001</v>
      </c>
      <c r="BA294" s="1">
        <v>0.43430000000000002</v>
      </c>
      <c r="BB294" s="1">
        <v>2.75E-2</v>
      </c>
      <c r="BC294" s="1">
        <v>-0.23649999999999999</v>
      </c>
      <c r="BD294" s="1">
        <v>-8.0699999999999994E-2</v>
      </c>
      <c r="BE294" s="1">
        <v>-1.2327999999999999</v>
      </c>
      <c r="BF294" s="1">
        <v>-0.98839999999999995</v>
      </c>
      <c r="BG294" s="1">
        <v>-5.6000000000000001E-2</v>
      </c>
      <c r="BH294" s="1">
        <v>0</v>
      </c>
      <c r="BI294" s="1">
        <v>-0.57950000000000002</v>
      </c>
      <c r="BJ294" s="1">
        <v>0</v>
      </c>
      <c r="BK294" s="1">
        <v>-0.54220000000000002</v>
      </c>
      <c r="BL294" s="1">
        <v>-0.2306</v>
      </c>
      <c r="BM294" s="1">
        <v>-0.1454</v>
      </c>
      <c r="BN294" s="1">
        <v>-1.6032999999999999</v>
      </c>
      <c r="BO294" s="1">
        <v>0.77900000000000003</v>
      </c>
      <c r="BP294" s="1">
        <v>-1.1553</v>
      </c>
      <c r="BQ294" s="1">
        <v>0.33400000000000002</v>
      </c>
      <c r="BR294" s="1">
        <v>5.1799999999999999E-2</v>
      </c>
      <c r="BS294" s="1">
        <v>-0.38879999999999998</v>
      </c>
      <c r="BT294" s="1">
        <v>0</v>
      </c>
      <c r="BU294" s="1">
        <v>2.9826999999999999</v>
      </c>
      <c r="BV294" s="1">
        <v>-0.69179999999999997</v>
      </c>
      <c r="BW294" s="1">
        <v>-2.0400000000000001E-2</v>
      </c>
      <c r="BX294" s="1">
        <v>-0.67720000000000002</v>
      </c>
      <c r="BY294" s="1">
        <v>0.20569999999999999</v>
      </c>
      <c r="BZ294" s="1">
        <v>-0.37690000000000001</v>
      </c>
      <c r="CA294" s="1">
        <v>0.17219999999999999</v>
      </c>
      <c r="CB294" s="1">
        <v>-0.38700000000000001</v>
      </c>
      <c r="CC294" s="1">
        <v>-0.73740000000000006</v>
      </c>
      <c r="CD294" s="1">
        <v>-0.1203</v>
      </c>
      <c r="CE294" s="1">
        <v>-0.2402</v>
      </c>
      <c r="CF294" s="1">
        <v>-0.85450000000000004</v>
      </c>
      <c r="CG294" s="1">
        <v>-0.25580000000000003</v>
      </c>
      <c r="CH294" s="1">
        <v>-0.4032</v>
      </c>
      <c r="CI294" s="1">
        <v>0.1196</v>
      </c>
      <c r="CJ294" s="1">
        <v>-0.83909999999999996</v>
      </c>
      <c r="CK294" s="1">
        <v>0.46239999999999998</v>
      </c>
      <c r="CL294" s="1">
        <v>-7.1099999999999997E-2</v>
      </c>
      <c r="CM294" s="1">
        <v>-0.29470000000000002</v>
      </c>
      <c r="CN294" s="1">
        <v>-0.13950000000000001</v>
      </c>
      <c r="CO294" s="1">
        <v>-0.30580000000000002</v>
      </c>
      <c r="CP294" s="1">
        <v>-0.31969999999999998</v>
      </c>
      <c r="CQ294" s="1">
        <v>-0.28060000000000002</v>
      </c>
      <c r="CR294" s="1">
        <v>0.1004</v>
      </c>
      <c r="CS294" s="1">
        <v>-1.3864000000000001</v>
      </c>
      <c r="CT294" s="1">
        <v>-0.31159999999999999</v>
      </c>
      <c r="CU294" s="1">
        <v>-0.75219999999999998</v>
      </c>
      <c r="CV294" s="1">
        <v>-1.0204</v>
      </c>
      <c r="CW294" s="1">
        <v>-9.8100000000000007E-2</v>
      </c>
      <c r="CX294" s="1">
        <v>0.1512</v>
      </c>
      <c r="CY294" s="1">
        <v>0.1079</v>
      </c>
      <c r="CZ294" s="1">
        <v>-0.15870000000000001</v>
      </c>
      <c r="DA294" s="1">
        <v>-6.3700000000000007E-2</v>
      </c>
      <c r="DB294" s="1">
        <v>-1.2987</v>
      </c>
      <c r="DC294" s="1">
        <v>0.2636</v>
      </c>
      <c r="DD294" s="1">
        <v>-0.71560000000000001</v>
      </c>
      <c r="DE294" s="1">
        <v>-0.35620000000000002</v>
      </c>
      <c r="DF294" s="1">
        <v>2.0799999999999999E-2</v>
      </c>
      <c r="DG294" s="1">
        <v>-0.1139</v>
      </c>
      <c r="DH294" s="1">
        <v>0.14230000000000001</v>
      </c>
      <c r="DI294" s="1">
        <v>-5.0999999999999997E-2</v>
      </c>
      <c r="DJ294" s="1">
        <v>0.37219999999999998</v>
      </c>
      <c r="DK294" s="1">
        <v>0.46389999999999998</v>
      </c>
      <c r="DL294" s="1">
        <v>0.49230000000000002</v>
      </c>
      <c r="DM294" s="1">
        <v>0.37109999999999999</v>
      </c>
      <c r="DN294" s="1">
        <v>-3.5000000000000001E-3</v>
      </c>
      <c r="DO294" s="1">
        <v>0.21940000000000001</v>
      </c>
      <c r="DP294" s="1">
        <v>-1.75</v>
      </c>
      <c r="DQ294" s="1">
        <v>0</v>
      </c>
      <c r="DR294" s="1">
        <v>0.43109999999999998</v>
      </c>
      <c r="DS294" s="1">
        <v>-9.8699999999999996E-2</v>
      </c>
      <c r="DT294" s="1">
        <v>-1.0993999999999999</v>
      </c>
      <c r="DU294" s="1">
        <v>-0.14949999999999999</v>
      </c>
      <c r="DY294" s="1">
        <v>-1.1027</v>
      </c>
      <c r="GI294" s="1">
        <v>0.21190000000000001</v>
      </c>
      <c r="HA294" s="1" t="str">
        <f t="shared" si="8"/>
        <v>2018</v>
      </c>
      <c r="HB294" s="1" t="str">
        <f t="shared" si="9"/>
        <v>06</v>
      </c>
    </row>
    <row r="295" spans="1:210">
      <c r="A295" s="3" t="s">
        <v>9</v>
      </c>
      <c r="B295" s="3"/>
      <c r="C295" s="3" t="s">
        <v>3612</v>
      </c>
      <c r="E295" s="1" t="s">
        <v>3612</v>
      </c>
      <c r="F295" s="1">
        <v>-0.21740000000000001</v>
      </c>
      <c r="G295" s="1">
        <v>-0.60940000000000005</v>
      </c>
      <c r="H295" s="1">
        <v>0.84919999999999995</v>
      </c>
      <c r="I295" s="1">
        <v>-0.68230000000000002</v>
      </c>
      <c r="J295" s="1">
        <v>-0.72260000000000002</v>
      </c>
      <c r="K295" s="1">
        <v>-0.62390000000000001</v>
      </c>
      <c r="L295" s="1">
        <v>-0.56030000000000002</v>
      </c>
      <c r="M295" s="1">
        <v>-1.4056999999999999</v>
      </c>
      <c r="N295" s="1">
        <v>-2.7839</v>
      </c>
      <c r="O295" s="1">
        <v>-1.413</v>
      </c>
      <c r="P295" s="1">
        <v>-2.0547</v>
      </c>
      <c r="Q295" s="1">
        <v>-0.60850000000000004</v>
      </c>
      <c r="R295" s="1">
        <v>-1.1108</v>
      </c>
      <c r="S295" s="1">
        <v>-0.7399</v>
      </c>
      <c r="T295" s="1">
        <v>0.28939999999999999</v>
      </c>
      <c r="U295" s="1">
        <v>-3.2000000000000001E-2</v>
      </c>
      <c r="V295" s="1">
        <v>8.4400000000000003E-2</v>
      </c>
      <c r="W295" s="1">
        <v>-0.18740000000000001</v>
      </c>
      <c r="X295" s="1">
        <v>0.44840000000000002</v>
      </c>
      <c r="Y295" s="1">
        <v>-7.9299999999999995E-2</v>
      </c>
      <c r="Z295" s="1">
        <v>0.2417</v>
      </c>
      <c r="AA295" s="1">
        <v>-0.65190000000000003</v>
      </c>
      <c r="AB295" s="1">
        <v>0.14099999999999999</v>
      </c>
      <c r="AC295" s="1">
        <v>0</v>
      </c>
      <c r="AD295" s="1">
        <v>0</v>
      </c>
      <c r="AE295" s="1">
        <v>0.14610000000000001</v>
      </c>
      <c r="AF295" s="1">
        <v>-0.61529999999999996</v>
      </c>
      <c r="AG295" s="1">
        <v>-6.9199999999999998E-2</v>
      </c>
      <c r="AH295" s="1">
        <v>0.35930000000000001</v>
      </c>
      <c r="AI295" s="1">
        <v>-0.48970000000000002</v>
      </c>
      <c r="AJ295" s="1">
        <v>0</v>
      </c>
      <c r="AK295" s="1">
        <v>1.4587000000000001</v>
      </c>
      <c r="AL295" s="1">
        <v>-0.13389999999999999</v>
      </c>
      <c r="AM295" s="1">
        <v>-0.31340000000000001</v>
      </c>
      <c r="AN295" s="1">
        <v>4.4200000000000003E-2</v>
      </c>
      <c r="AO295" s="1">
        <v>-0.3654</v>
      </c>
      <c r="AP295" s="1">
        <v>-1.2138</v>
      </c>
      <c r="AQ295" s="1">
        <v>-7.4399999999999994E-2</v>
      </c>
      <c r="AR295" s="1">
        <v>-0.49459999999999998</v>
      </c>
      <c r="AS295" s="1">
        <v>-0.47539999999999999</v>
      </c>
      <c r="AT295" s="1">
        <v>-0.1246</v>
      </c>
      <c r="AU295" s="1">
        <v>-0.13120000000000001</v>
      </c>
      <c r="AV295" s="1">
        <v>0.53090000000000004</v>
      </c>
      <c r="AW295" s="1">
        <v>-1.3504</v>
      </c>
      <c r="AX295" s="1">
        <v>-0.50800000000000001</v>
      </c>
      <c r="AY295" s="1">
        <v>0</v>
      </c>
      <c r="AZ295" s="1">
        <v>3.6400000000000002E-2</v>
      </c>
      <c r="BA295" s="1">
        <v>0.21759999999999999</v>
      </c>
      <c r="BB295" s="1">
        <v>-0.1103</v>
      </c>
      <c r="BC295" s="1">
        <v>7.8799999999999995E-2</v>
      </c>
      <c r="BD295" s="1">
        <v>-0.44240000000000002</v>
      </c>
      <c r="BE295" s="1">
        <v>-1.0236000000000001</v>
      </c>
      <c r="BF295" s="1">
        <v>-0.92300000000000004</v>
      </c>
      <c r="BG295" s="1">
        <v>8.3799999999999999E-2</v>
      </c>
      <c r="BH295" s="1">
        <v>-7.1199999999999999E-2</v>
      </c>
      <c r="BI295" s="1">
        <v>-0.23350000000000001</v>
      </c>
      <c r="BJ295" s="1">
        <v>0</v>
      </c>
      <c r="BK295" s="1">
        <v>-0.46400000000000002</v>
      </c>
      <c r="BL295" s="1">
        <v>-0.46129999999999999</v>
      </c>
      <c r="BM295" s="1">
        <v>0.21779999999999999</v>
      </c>
      <c r="BN295" s="1">
        <v>-1.7659</v>
      </c>
      <c r="BO295" s="1">
        <v>0.91669999999999996</v>
      </c>
      <c r="BP295" s="1">
        <v>3.4618000000000002</v>
      </c>
      <c r="BQ295" s="1">
        <v>-1.6500999999999999</v>
      </c>
      <c r="BR295" s="1">
        <v>-0.155</v>
      </c>
      <c r="BS295" s="1">
        <v>0</v>
      </c>
      <c r="BT295" s="1">
        <v>-0.13139999999999999</v>
      </c>
      <c r="BU295" s="1">
        <v>3.5493000000000001</v>
      </c>
      <c r="BV295" s="1">
        <v>9.2200000000000004E-2</v>
      </c>
      <c r="BW295" s="1">
        <v>0.4501</v>
      </c>
      <c r="BX295" s="1">
        <v>0.75109999999999999</v>
      </c>
      <c r="BY295" s="1">
        <v>-0.14710000000000001</v>
      </c>
      <c r="BZ295" s="1">
        <v>-0.48409999999999997</v>
      </c>
      <c r="CA295" s="1">
        <v>-0.22889999999999999</v>
      </c>
      <c r="CB295" s="1">
        <v>-4.8399999999999999E-2</v>
      </c>
      <c r="CC295" s="1">
        <v>-0.29409999999999997</v>
      </c>
      <c r="CD295" s="1">
        <v>0</v>
      </c>
      <c r="CE295" s="1">
        <v>0.39319999999999999</v>
      </c>
      <c r="CF295" s="1">
        <v>0.13719999999999999</v>
      </c>
      <c r="CG295" s="1">
        <v>-0.81869999999999998</v>
      </c>
      <c r="CH295" s="1">
        <v>-0.58030000000000004</v>
      </c>
      <c r="CI295" s="1">
        <v>0</v>
      </c>
      <c r="CJ295" s="1">
        <v>-0.65200000000000002</v>
      </c>
      <c r="CK295" s="1">
        <v>1.0790999999999999</v>
      </c>
      <c r="CL295" s="1">
        <v>0.1885</v>
      </c>
      <c r="CM295" s="1">
        <v>0.17249999999999999</v>
      </c>
      <c r="CN295" s="1">
        <v>0.53890000000000005</v>
      </c>
      <c r="CO295" s="1">
        <v>-0.1638</v>
      </c>
      <c r="CP295" s="1">
        <v>-0.6855</v>
      </c>
      <c r="CQ295" s="1">
        <v>-0.32840000000000003</v>
      </c>
      <c r="CR295" s="1">
        <v>0.15040000000000001</v>
      </c>
      <c r="CS295" s="1">
        <v>-1.7833000000000001</v>
      </c>
      <c r="CT295" s="1">
        <v>-5.1900000000000002E-2</v>
      </c>
      <c r="CU295" s="1">
        <v>-0.35120000000000001</v>
      </c>
      <c r="CV295" s="1">
        <v>-0.32440000000000002</v>
      </c>
      <c r="CW295" s="1">
        <v>-0.97560000000000002</v>
      </c>
      <c r="CX295" s="1">
        <v>-0.1512</v>
      </c>
      <c r="CY295" s="1">
        <v>-5.3800000000000001E-2</v>
      </c>
      <c r="CZ295" s="1">
        <v>-0.68669999999999998</v>
      </c>
      <c r="DA295" s="1">
        <v>-0.47839999999999999</v>
      </c>
      <c r="DB295" s="1">
        <v>-1.8623000000000001</v>
      </c>
      <c r="DC295" s="1">
        <v>2.9333999999999998</v>
      </c>
      <c r="DD295" s="1">
        <v>-1.8217000000000001</v>
      </c>
      <c r="DE295" s="1">
        <v>-0.25469999999999998</v>
      </c>
      <c r="DF295" s="1">
        <v>5.6599999999999998E-2</v>
      </c>
      <c r="DG295" s="1">
        <v>0.03</v>
      </c>
      <c r="DH295" s="1">
        <v>0.52539999999999998</v>
      </c>
      <c r="DI295" s="1">
        <v>0.19550000000000001</v>
      </c>
      <c r="DJ295" s="1">
        <v>0.93230000000000002</v>
      </c>
      <c r="DK295" s="1">
        <v>1.0523</v>
      </c>
      <c r="DL295" s="1">
        <v>0.9173</v>
      </c>
      <c r="DM295" s="1">
        <v>0.64739999999999998</v>
      </c>
      <c r="DN295" s="1">
        <v>-8.6900000000000005E-2</v>
      </c>
      <c r="DO295" s="1">
        <v>0.19750000000000001</v>
      </c>
      <c r="DP295" s="1">
        <v>-1.7964</v>
      </c>
      <c r="DQ295" s="1">
        <v>0</v>
      </c>
      <c r="DR295" s="1">
        <v>-0.31330000000000002</v>
      </c>
      <c r="DS295" s="1">
        <v>0.32650000000000001</v>
      </c>
      <c r="DT295" s="1">
        <v>-1.3194999999999999</v>
      </c>
      <c r="DU295" s="1">
        <v>-0.2487</v>
      </c>
      <c r="DY295" s="1">
        <v>-0.40360000000000001</v>
      </c>
      <c r="GI295" s="1">
        <v>0.79090000000000005</v>
      </c>
      <c r="HA295" s="1" t="str">
        <f t="shared" si="8"/>
        <v>2018</v>
      </c>
      <c r="HB295" s="1" t="str">
        <f t="shared" si="9"/>
        <v>06</v>
      </c>
    </row>
    <row r="296" spans="1:210">
      <c r="A296" s="3" t="s">
        <v>9</v>
      </c>
      <c r="B296" s="3"/>
      <c r="C296" s="3" t="s">
        <v>3613</v>
      </c>
      <c r="E296" s="1" t="s">
        <v>488</v>
      </c>
      <c r="F296" s="1">
        <v>2.4500000000000001E-2</v>
      </c>
      <c r="G296" s="1">
        <v>-0.55659999999999998</v>
      </c>
      <c r="H296" s="1">
        <v>1.5347999999999999</v>
      </c>
      <c r="I296" s="1">
        <v>-0.4723</v>
      </c>
      <c r="J296" s="1">
        <v>-0.81789999999999996</v>
      </c>
      <c r="K296" s="1">
        <v>-0.57240000000000002</v>
      </c>
      <c r="L296" s="1">
        <v>-0.45240000000000002</v>
      </c>
      <c r="M296" s="1">
        <v>-0.97240000000000004</v>
      </c>
      <c r="N296" s="1">
        <v>-2.6429</v>
      </c>
      <c r="O296" s="1">
        <v>-1.1225000000000001</v>
      </c>
      <c r="P296" s="1">
        <v>0.48880000000000001</v>
      </c>
      <c r="Q296" s="1">
        <v>-0.41149999999999998</v>
      </c>
      <c r="R296" s="1">
        <v>-0.76149999999999995</v>
      </c>
      <c r="S296" s="1">
        <v>-0.23810000000000001</v>
      </c>
      <c r="T296" s="1">
        <v>0.2271</v>
      </c>
      <c r="U296" s="1">
        <v>0.19520000000000001</v>
      </c>
      <c r="V296" s="1">
        <v>0.4264</v>
      </c>
      <c r="W296" s="1">
        <v>6.3500000000000001E-2</v>
      </c>
      <c r="X296" s="1">
        <v>0.90629999999999999</v>
      </c>
      <c r="Y296" s="1">
        <v>-0.19089999999999999</v>
      </c>
      <c r="Z296" s="1">
        <v>7.9299999999999995E-2</v>
      </c>
      <c r="AA296" s="1">
        <v>-1.1094999999999999</v>
      </c>
      <c r="AB296" s="1">
        <v>0.4178</v>
      </c>
      <c r="AC296" s="1">
        <v>0.45540000000000003</v>
      </c>
      <c r="AD296" s="1">
        <v>0.29949999999999999</v>
      </c>
      <c r="AE296" s="1">
        <v>0.44700000000000001</v>
      </c>
      <c r="AF296" s="1">
        <v>-0.76480000000000004</v>
      </c>
      <c r="AG296" s="1">
        <v>0.33989999999999998</v>
      </c>
      <c r="AH296" s="1">
        <v>0.18110000000000001</v>
      </c>
      <c r="AI296" s="1">
        <v>-0.20960000000000001</v>
      </c>
      <c r="AJ296" s="1">
        <v>-0.34310000000000002</v>
      </c>
      <c r="AK296" s="1">
        <v>1.5832999999999999</v>
      </c>
      <c r="AL296" s="1">
        <v>-0.46760000000000002</v>
      </c>
      <c r="AM296" s="1">
        <v>-0.625</v>
      </c>
      <c r="AN296" s="1">
        <v>0.31440000000000001</v>
      </c>
      <c r="AO296" s="1">
        <v>-0.69189999999999996</v>
      </c>
      <c r="AP296" s="1">
        <v>-2.6661999999999999</v>
      </c>
      <c r="AQ296" s="1">
        <v>0.74009999999999998</v>
      </c>
      <c r="AR296" s="1">
        <v>-0.18240000000000001</v>
      </c>
      <c r="AS296" s="1">
        <v>-0.81779999999999997</v>
      </c>
      <c r="AT296" s="1">
        <v>0.49009999999999998</v>
      </c>
      <c r="AU296" s="1">
        <v>-0.65180000000000005</v>
      </c>
      <c r="AV296" s="1">
        <v>-6.9800000000000001E-2</v>
      </c>
      <c r="AW296" s="1">
        <v>-0.54310000000000003</v>
      </c>
      <c r="AX296" s="1">
        <v>-0.85580000000000001</v>
      </c>
      <c r="AY296" s="1">
        <v>0.2913</v>
      </c>
      <c r="AZ296" s="1">
        <v>0.22140000000000001</v>
      </c>
      <c r="BA296" s="1">
        <v>0.55120000000000002</v>
      </c>
      <c r="BB296" s="1">
        <v>0</v>
      </c>
      <c r="BC296" s="1">
        <v>0</v>
      </c>
      <c r="BD296" s="1">
        <v>-1.2121</v>
      </c>
      <c r="BE296" s="1">
        <v>-0.50049999999999994</v>
      </c>
      <c r="BF296" s="1">
        <v>-1.7906</v>
      </c>
      <c r="BG296" s="1">
        <v>-0.1153</v>
      </c>
      <c r="BH296" s="1">
        <v>7.0099999999999996E-2</v>
      </c>
      <c r="BI296" s="1">
        <v>-0.96319999999999995</v>
      </c>
      <c r="BJ296" s="1">
        <v>0.54259999999999997</v>
      </c>
      <c r="BK296" s="1">
        <v>-0.62229999999999996</v>
      </c>
      <c r="BL296" s="1">
        <v>-0.58069999999999999</v>
      </c>
      <c r="BM296" s="1">
        <v>0.2883</v>
      </c>
      <c r="BN296" s="1">
        <v>-3.2612000000000001</v>
      </c>
      <c r="BO296" s="1">
        <v>1.5373000000000001</v>
      </c>
      <c r="BP296" s="1">
        <v>3.5608</v>
      </c>
      <c r="BQ296" s="1">
        <v>-1.8096000000000001</v>
      </c>
      <c r="BR296" s="1">
        <v>-0.46550000000000002</v>
      </c>
      <c r="BS296" s="1">
        <v>-6.6600000000000006E-2</v>
      </c>
      <c r="BT296" s="1">
        <v>-0.1293</v>
      </c>
      <c r="BU296" s="1">
        <v>5.3651</v>
      </c>
      <c r="BV296" s="1">
        <v>-1.4652000000000001</v>
      </c>
      <c r="BW296" s="1">
        <v>0.33960000000000001</v>
      </c>
      <c r="BX296" s="1">
        <v>0.69</v>
      </c>
      <c r="BY296" s="1">
        <v>-7.5300000000000006E-2</v>
      </c>
      <c r="BZ296" s="1">
        <v>-0.64410000000000001</v>
      </c>
      <c r="CA296" s="1">
        <v>-0.45610000000000001</v>
      </c>
      <c r="CB296" s="1">
        <v>0.19400000000000001</v>
      </c>
      <c r="CC296" s="1">
        <v>-0.98550000000000004</v>
      </c>
      <c r="CD296" s="1">
        <v>0.1186</v>
      </c>
      <c r="CE296" s="1">
        <v>0.34470000000000001</v>
      </c>
      <c r="CF296" s="1">
        <v>-0.22559999999999999</v>
      </c>
      <c r="CG296" s="1">
        <v>-0.55759999999999998</v>
      </c>
      <c r="CH296" s="1">
        <v>9.0899999999999995E-2</v>
      </c>
      <c r="CI296" s="1">
        <v>0.29509999999999997</v>
      </c>
      <c r="CJ296" s="1">
        <v>-4.7199999999999999E-2</v>
      </c>
      <c r="CK296" s="1">
        <v>0</v>
      </c>
      <c r="CL296" s="1">
        <v>0.23430000000000001</v>
      </c>
      <c r="CM296" s="1">
        <v>0.3226</v>
      </c>
      <c r="CN296" s="1">
        <v>0.54020000000000001</v>
      </c>
      <c r="CO296" s="1">
        <v>0.124</v>
      </c>
      <c r="CP296" s="1">
        <v>-0.2326</v>
      </c>
      <c r="CQ296" s="1">
        <v>-4.7500000000000001E-2</v>
      </c>
      <c r="CR296" s="1">
        <v>5.0200000000000002E-2</v>
      </c>
      <c r="CS296" s="1">
        <v>-1.1091</v>
      </c>
      <c r="CT296" s="1">
        <v>0.77510000000000001</v>
      </c>
      <c r="CU296" s="1">
        <v>-0.75409999999999999</v>
      </c>
      <c r="CV296" s="1">
        <v>0.59289999999999998</v>
      </c>
      <c r="CW296" s="1">
        <v>-0.78500000000000003</v>
      </c>
      <c r="CX296" s="1">
        <v>0.504</v>
      </c>
      <c r="CY296" s="1">
        <v>0.70040000000000002</v>
      </c>
      <c r="CZ296" s="1">
        <v>-0.31759999999999999</v>
      </c>
      <c r="DA296" s="1">
        <v>-0.35399999999999998</v>
      </c>
      <c r="DB296" s="1">
        <v>-1.1991000000000001</v>
      </c>
      <c r="DC296" s="1">
        <v>1.5188999999999999</v>
      </c>
      <c r="DD296" s="1">
        <v>-0.92769999999999997</v>
      </c>
      <c r="DE296" s="1">
        <v>-0.3054</v>
      </c>
      <c r="DF296" s="1">
        <v>0.43630000000000002</v>
      </c>
      <c r="DG296" s="1">
        <v>0.2099</v>
      </c>
      <c r="DH296" s="1">
        <v>0.35349999999999998</v>
      </c>
      <c r="DI296" s="1">
        <v>0.32879999999999998</v>
      </c>
      <c r="DJ296" s="1">
        <v>1.1631</v>
      </c>
      <c r="DK296" s="1">
        <v>1.2053</v>
      </c>
      <c r="DL296" s="1">
        <v>1.2574000000000001</v>
      </c>
      <c r="DM296" s="1">
        <v>0.52080000000000004</v>
      </c>
      <c r="DN296" s="1">
        <v>0.3579</v>
      </c>
      <c r="DO296" s="1">
        <v>0.12280000000000001</v>
      </c>
      <c r="DP296" s="1">
        <v>-1.4256</v>
      </c>
      <c r="DQ296" s="1">
        <v>0.1011</v>
      </c>
      <c r="DR296" s="1">
        <v>-0.2964</v>
      </c>
      <c r="DS296" s="1">
        <v>6.2799999999999995E-2</v>
      </c>
      <c r="DT296" s="1">
        <v>-1.7060999999999999</v>
      </c>
      <c r="DU296" s="1">
        <v>-0.2485</v>
      </c>
      <c r="DY296" s="1">
        <v>-0.3024</v>
      </c>
      <c r="GI296" s="1">
        <v>0.80549999999999999</v>
      </c>
      <c r="HA296" s="1" t="str">
        <f t="shared" si="8"/>
        <v>2018</v>
      </c>
      <c r="HB296" s="1" t="str">
        <f t="shared" si="9"/>
        <v>05</v>
      </c>
    </row>
    <row r="297" spans="1:210">
      <c r="A297" s="3" t="s">
        <v>9</v>
      </c>
      <c r="B297" s="3"/>
      <c r="C297" s="3" t="s">
        <v>489</v>
      </c>
      <c r="E297" s="1" t="s">
        <v>3614</v>
      </c>
      <c r="F297" s="1">
        <v>4.9500000000000002E-2</v>
      </c>
      <c r="G297" s="1">
        <v>-0.70689999999999997</v>
      </c>
      <c r="H297" s="1">
        <v>1.0071000000000001</v>
      </c>
      <c r="I297" s="1">
        <v>-0.50360000000000005</v>
      </c>
      <c r="J297" s="1">
        <v>-0.1653</v>
      </c>
      <c r="K297" s="1">
        <v>-0.4027</v>
      </c>
      <c r="L297" s="1">
        <v>-0.49390000000000001</v>
      </c>
      <c r="M297" s="1">
        <v>-0.71940000000000004</v>
      </c>
      <c r="N297" s="1">
        <v>-1.4414</v>
      </c>
      <c r="O297" s="1">
        <v>-1.0568</v>
      </c>
      <c r="P297" s="1">
        <v>-0.53610000000000002</v>
      </c>
      <c r="Q297" s="1">
        <v>-0.47970000000000002</v>
      </c>
      <c r="R297" s="1">
        <v>-0.47599999999999998</v>
      </c>
      <c r="S297" s="1">
        <v>-0.42409999999999998</v>
      </c>
      <c r="T297" s="1">
        <v>6.4100000000000004E-2</v>
      </c>
      <c r="U297" s="1">
        <v>3.2199999999999999E-2</v>
      </c>
      <c r="V297" s="1">
        <v>-0.21060000000000001</v>
      </c>
      <c r="W297" s="1">
        <v>0.61950000000000005</v>
      </c>
      <c r="X297" s="1">
        <v>-0.60060000000000002</v>
      </c>
      <c r="Y297" s="1">
        <v>-0.46810000000000002</v>
      </c>
      <c r="Z297" s="1">
        <v>7.8899999999999998E-2</v>
      </c>
      <c r="AA297" s="1">
        <v>-0.52680000000000005</v>
      </c>
      <c r="AB297" s="1">
        <v>0.41949999999999998</v>
      </c>
      <c r="AC297" s="1">
        <v>0.3528</v>
      </c>
      <c r="AD297" s="1">
        <v>-0.1976</v>
      </c>
      <c r="AE297" s="1">
        <v>-0.14810000000000001</v>
      </c>
      <c r="AF297" s="1">
        <v>-0.31659999999999999</v>
      </c>
      <c r="AG297" s="1">
        <v>0.2046</v>
      </c>
      <c r="AH297" s="1">
        <v>-0.44600000000000001</v>
      </c>
      <c r="AI297" s="1">
        <v>0.12690000000000001</v>
      </c>
      <c r="AJ297" s="1">
        <v>-0.40949999999999998</v>
      </c>
      <c r="AK297" s="1">
        <v>1.6512</v>
      </c>
      <c r="AL297" s="1">
        <v>-1.2450000000000001</v>
      </c>
      <c r="AM297" s="1">
        <v>-0.92589999999999995</v>
      </c>
      <c r="AN297" s="1">
        <v>-4.4900000000000002E-2</v>
      </c>
      <c r="AO297" s="1">
        <v>0.7802</v>
      </c>
      <c r="AP297" s="1">
        <v>0.48010000000000003</v>
      </c>
      <c r="AQ297" s="1">
        <v>-0.95230000000000004</v>
      </c>
      <c r="AR297" s="1">
        <v>-0.36420000000000002</v>
      </c>
      <c r="AS297" s="1">
        <v>-1.7857000000000001</v>
      </c>
      <c r="AT297" s="1">
        <v>1.107</v>
      </c>
      <c r="AU297" s="1">
        <v>-0.60809999999999997</v>
      </c>
      <c r="AV297" s="1">
        <v>-1.7319</v>
      </c>
      <c r="AW297" s="1">
        <v>0</v>
      </c>
      <c r="AX297" s="1">
        <v>-0.52349999999999997</v>
      </c>
      <c r="AY297" s="1">
        <v>0.21890000000000001</v>
      </c>
      <c r="AZ297" s="1">
        <v>-0.11020000000000001</v>
      </c>
      <c r="BA297" s="1">
        <v>0.22020000000000001</v>
      </c>
      <c r="BB297" s="1">
        <v>-0.1978</v>
      </c>
      <c r="BC297" s="1">
        <v>-7.7600000000000002E-2</v>
      </c>
      <c r="BD297" s="1">
        <v>0.77739999999999998</v>
      </c>
      <c r="BE297" s="1">
        <v>-0.64259999999999995</v>
      </c>
      <c r="BF297" s="1">
        <v>0.1047</v>
      </c>
      <c r="BG297" s="1">
        <v>-0.43640000000000001</v>
      </c>
      <c r="BH297" s="1">
        <v>6.9800000000000001E-2</v>
      </c>
      <c r="BI297" s="1">
        <v>-1.6026</v>
      </c>
      <c r="BJ297" s="1">
        <v>0.92659999999999998</v>
      </c>
      <c r="BK297" s="1">
        <v>0.89939999999999998</v>
      </c>
      <c r="BL297" s="1">
        <v>0.93779999999999997</v>
      </c>
      <c r="BM297" s="1">
        <v>-1.1435999999999999</v>
      </c>
      <c r="BN297" s="1">
        <v>-6.2700000000000006E-2</v>
      </c>
      <c r="BO297" s="1">
        <v>0</v>
      </c>
      <c r="BP297" s="1">
        <v>3.5918000000000001</v>
      </c>
      <c r="BQ297" s="1">
        <v>-1.843</v>
      </c>
      <c r="BR297" s="1">
        <v>-0.51939999999999997</v>
      </c>
      <c r="BS297" s="1">
        <v>-0.53790000000000004</v>
      </c>
      <c r="BT297" s="1">
        <v>0</v>
      </c>
      <c r="BU297" s="1">
        <v>-0.98450000000000004</v>
      </c>
      <c r="BV297" s="1">
        <v>-0.60070000000000001</v>
      </c>
      <c r="BW297" s="1">
        <v>-0.48480000000000001</v>
      </c>
      <c r="BX297" s="1">
        <v>-1.4758</v>
      </c>
      <c r="BY297" s="1">
        <v>0.73719999999999997</v>
      </c>
      <c r="BZ297" s="1">
        <v>-0.43009999999999998</v>
      </c>
      <c r="CA297" s="1">
        <v>-0.17169999999999999</v>
      </c>
      <c r="CB297" s="1">
        <v>-0.19370000000000001</v>
      </c>
      <c r="CC297" s="1">
        <v>-0.53549999999999998</v>
      </c>
      <c r="CD297" s="1">
        <v>0.11799999999999999</v>
      </c>
      <c r="CE297" s="1">
        <v>-0.58320000000000005</v>
      </c>
      <c r="CF297" s="1">
        <v>-1.8747</v>
      </c>
      <c r="CG297" s="1">
        <v>0.11840000000000001</v>
      </c>
      <c r="CH297" s="1">
        <v>-9.1899999999999996E-2</v>
      </c>
      <c r="CI297" s="1">
        <v>0.2351</v>
      </c>
      <c r="CJ297" s="1">
        <v>0.23760000000000001</v>
      </c>
      <c r="CK297" s="1">
        <v>0.2019</v>
      </c>
      <c r="CL297" s="1">
        <v>0.2301</v>
      </c>
      <c r="CM297" s="1">
        <v>-0.13539999999999999</v>
      </c>
      <c r="CN297" s="1">
        <v>-0.127</v>
      </c>
      <c r="CO297" s="1">
        <v>-0.31469999999999998</v>
      </c>
      <c r="CP297" s="1">
        <v>-0.46510000000000001</v>
      </c>
      <c r="CQ297" s="1">
        <v>-0.3342</v>
      </c>
      <c r="CR297" s="1">
        <v>0.45200000000000001</v>
      </c>
      <c r="CS297" s="1">
        <v>0.3125</v>
      </c>
      <c r="CT297" s="1">
        <v>-0.30480000000000002</v>
      </c>
      <c r="CU297" s="1">
        <v>-0.35470000000000002</v>
      </c>
      <c r="CV297" s="1">
        <v>0.53439999999999999</v>
      </c>
      <c r="CW297" s="1">
        <v>-0.39369999999999999</v>
      </c>
      <c r="CX297" s="1">
        <v>0.15079999999999999</v>
      </c>
      <c r="CY297" s="1">
        <v>0.21390000000000001</v>
      </c>
      <c r="CZ297" s="1">
        <v>1.2150000000000001</v>
      </c>
      <c r="DA297" s="1">
        <v>-0.25890000000000002</v>
      </c>
      <c r="DB297" s="1">
        <v>-1.3554999999999999</v>
      </c>
      <c r="DC297" s="1">
        <v>-9.2899999999999996E-2</v>
      </c>
      <c r="DD297" s="1">
        <v>-0.1336</v>
      </c>
      <c r="DE297" s="1">
        <v>-0.1019</v>
      </c>
      <c r="DF297" s="1">
        <v>0.18590000000000001</v>
      </c>
      <c r="DG297" s="1">
        <v>0.34179999999999999</v>
      </c>
      <c r="DH297" s="1">
        <v>0.37869999999999998</v>
      </c>
      <c r="DI297" s="1">
        <v>0.2752</v>
      </c>
      <c r="DJ297" s="1">
        <v>-0.15179999999999999</v>
      </c>
      <c r="DK297" s="1">
        <v>2.4E-2</v>
      </c>
      <c r="DL297" s="1">
        <v>-0.20039999999999999</v>
      </c>
      <c r="DM297" s="1">
        <v>-1.11E-2</v>
      </c>
      <c r="DN297" s="1">
        <v>1.52E-2</v>
      </c>
      <c r="DO297" s="1">
        <v>-0.1285</v>
      </c>
      <c r="DP297" s="1">
        <v>-1.0303</v>
      </c>
      <c r="DQ297" s="1">
        <v>0.5615</v>
      </c>
      <c r="DR297" s="1">
        <v>0.77749999999999997</v>
      </c>
      <c r="DS297" s="1">
        <v>-9.5299999999999996E-2</v>
      </c>
      <c r="DT297" s="1">
        <v>-2.2867999999999999</v>
      </c>
      <c r="DU297" s="1">
        <v>-0.69199999999999995</v>
      </c>
      <c r="GI297" s="1">
        <v>0.67400000000000004</v>
      </c>
      <c r="HA297" s="1" t="str">
        <f t="shared" si="8"/>
        <v>2018</v>
      </c>
      <c r="HB297" s="1" t="str">
        <f t="shared" si="9"/>
        <v>05</v>
      </c>
    </row>
    <row r="298" spans="1:210">
      <c r="A298" s="3" t="s">
        <v>9</v>
      </c>
      <c r="B298" s="3"/>
      <c r="C298" s="3" t="s">
        <v>3615</v>
      </c>
      <c r="E298" s="1" t="s">
        <v>490</v>
      </c>
      <c r="F298" s="1">
        <v>-9.9400000000000002E-2</v>
      </c>
      <c r="G298" s="1">
        <v>-0.56440000000000001</v>
      </c>
      <c r="H298" s="1">
        <v>2.0571000000000002</v>
      </c>
      <c r="I298" s="1">
        <v>-0.2525</v>
      </c>
      <c r="J298" s="1">
        <v>-0.37109999999999999</v>
      </c>
      <c r="K298" s="1">
        <v>0.17380000000000001</v>
      </c>
      <c r="L298" s="1">
        <v>-0.30659999999999998</v>
      </c>
      <c r="M298" s="1">
        <v>-0.94259999999999999</v>
      </c>
      <c r="N298" s="1">
        <v>-2.3704999999999998</v>
      </c>
      <c r="O298" s="1">
        <v>-0.99239999999999995</v>
      </c>
      <c r="P298" s="1">
        <v>0.1633</v>
      </c>
      <c r="Q298" s="1">
        <v>-0.82469999999999999</v>
      </c>
      <c r="R298" s="1">
        <v>-2.6499999999999999E-2</v>
      </c>
      <c r="S298" s="1">
        <v>-0.3891</v>
      </c>
      <c r="T298" s="1">
        <v>1.0149999999999999</v>
      </c>
      <c r="U298" s="1">
        <v>0.46029999999999999</v>
      </c>
      <c r="V298" s="1">
        <v>0.85980000000000001</v>
      </c>
      <c r="W298" s="1">
        <v>1.0499000000000001</v>
      </c>
      <c r="X298" s="1">
        <v>0.91879999999999995</v>
      </c>
      <c r="Y298" s="1">
        <v>-2.7900000000000001E-2</v>
      </c>
      <c r="Z298" s="1">
        <v>0</v>
      </c>
      <c r="AA298" s="1">
        <v>1.6619999999999999</v>
      </c>
      <c r="AB298" s="1">
        <v>-0.95230000000000004</v>
      </c>
      <c r="AC298" s="1">
        <v>-0.10059999999999999</v>
      </c>
      <c r="AD298" s="1">
        <v>1.1155999999999999</v>
      </c>
      <c r="AE298" s="1">
        <v>1.5243</v>
      </c>
      <c r="AF298" s="1">
        <v>2</v>
      </c>
      <c r="AG298" s="1">
        <v>-0.92889999999999995</v>
      </c>
      <c r="AH298" s="1">
        <v>1.0978000000000001</v>
      </c>
      <c r="AI298" s="1">
        <v>-0.21360000000000001</v>
      </c>
      <c r="AJ298" s="1">
        <v>-0.2717</v>
      </c>
      <c r="AK298" s="1">
        <v>-2.4809000000000001</v>
      </c>
      <c r="AL298" s="1">
        <v>0.66930000000000001</v>
      </c>
      <c r="AM298" s="1">
        <v>0.94330000000000003</v>
      </c>
      <c r="AN298" s="1">
        <v>4.5199999999999997E-2</v>
      </c>
      <c r="AO298" s="1">
        <v>-1.056</v>
      </c>
      <c r="AP298" s="1">
        <v>-3.1515</v>
      </c>
      <c r="AQ298" s="1">
        <v>1.0316000000000001</v>
      </c>
      <c r="AR298" s="1">
        <v>0</v>
      </c>
      <c r="AS298" s="1">
        <v>0.39429999999999998</v>
      </c>
      <c r="AT298" s="1">
        <v>-0.1203</v>
      </c>
      <c r="AU298" s="1">
        <v>-1.0052000000000001</v>
      </c>
      <c r="AV298" s="1">
        <v>-1.3342000000000001</v>
      </c>
      <c r="AW298" s="1">
        <v>-6.7299999999999999E-2</v>
      </c>
      <c r="AX298" s="1">
        <v>1.7592000000000001</v>
      </c>
      <c r="AY298" s="1">
        <v>-0.92320000000000002</v>
      </c>
      <c r="AZ298" s="1">
        <v>-0.37059999999999998</v>
      </c>
      <c r="BA298" s="1">
        <v>0.22270000000000001</v>
      </c>
      <c r="BB298" s="1">
        <v>-0.60150000000000003</v>
      </c>
      <c r="BC298" s="1">
        <v>0</v>
      </c>
      <c r="BD298" s="1">
        <v>-0.5282</v>
      </c>
      <c r="BE298" s="1">
        <v>0.216</v>
      </c>
      <c r="BF298" s="1">
        <v>-1.0416000000000001</v>
      </c>
      <c r="BG298" s="1">
        <v>0</v>
      </c>
      <c r="BH298" s="1">
        <v>-0.13850000000000001</v>
      </c>
      <c r="BI298" s="1">
        <v>-3.15E-2</v>
      </c>
      <c r="BJ298" s="1">
        <v>-7.5300000000000006E-2</v>
      </c>
      <c r="BK298" s="1">
        <v>-1.5057</v>
      </c>
      <c r="BL298" s="1">
        <v>-0.81200000000000006</v>
      </c>
      <c r="BM298" s="1">
        <v>0.72199999999999998</v>
      </c>
      <c r="BN298" s="1">
        <v>-2.0005999999999999</v>
      </c>
      <c r="BO298" s="1">
        <v>0.89529999999999998</v>
      </c>
      <c r="BP298" s="1">
        <v>-4.1748000000000003</v>
      </c>
      <c r="BQ298" s="1">
        <v>2.2206000000000001</v>
      </c>
      <c r="BR298" s="1">
        <v>-0.10390000000000001</v>
      </c>
      <c r="BS298" s="1">
        <v>-0.20499999999999999</v>
      </c>
      <c r="BT298" s="1">
        <v>-0.3831</v>
      </c>
      <c r="BU298" s="1">
        <v>2.5604</v>
      </c>
      <c r="BV298" s="1">
        <v>-1.8415999999999999</v>
      </c>
      <c r="BW298" s="1">
        <v>0.1772</v>
      </c>
      <c r="BX298" s="1">
        <v>0.21990000000000001</v>
      </c>
      <c r="BY298" s="1">
        <v>-7.1400000000000005E-2</v>
      </c>
      <c r="BZ298" s="1">
        <v>0.26829999999999998</v>
      </c>
      <c r="CA298" s="1">
        <v>1.1409</v>
      </c>
      <c r="CB298" s="1">
        <v>-0.82399999999999995</v>
      </c>
      <c r="CC298" s="1">
        <v>-0.46650000000000003</v>
      </c>
      <c r="CD298" s="1">
        <v>-0.11700000000000001</v>
      </c>
      <c r="CE298" s="1">
        <v>0.24840000000000001</v>
      </c>
      <c r="CF298" s="1">
        <v>-0.31309999999999999</v>
      </c>
      <c r="CG298" s="1">
        <v>-0.86629999999999996</v>
      </c>
      <c r="CH298" s="1">
        <v>9.1899999999999996E-2</v>
      </c>
      <c r="CI298" s="1">
        <v>-0.17510000000000001</v>
      </c>
      <c r="CJ298" s="1">
        <v>0.38250000000000001</v>
      </c>
      <c r="CK298" s="1">
        <v>-0.35149999999999998</v>
      </c>
      <c r="CL298" s="1">
        <v>6.4999999999999997E-3</v>
      </c>
      <c r="CM298" s="1">
        <v>0.16550000000000001</v>
      </c>
      <c r="CN298" s="1">
        <v>0.26150000000000001</v>
      </c>
      <c r="CO298" s="1">
        <v>4.0899999999999999E-2</v>
      </c>
      <c r="CP298" s="1">
        <v>0.23580000000000001</v>
      </c>
      <c r="CQ298" s="1">
        <v>-4.8099999999999997E-2</v>
      </c>
      <c r="CR298" s="1">
        <v>-1.0484</v>
      </c>
      <c r="CS298" s="1">
        <v>4.5100000000000001E-2</v>
      </c>
      <c r="CT298" s="1">
        <v>0.6119</v>
      </c>
      <c r="CU298" s="1">
        <v>-0.65720000000000001</v>
      </c>
      <c r="CV298" s="1">
        <v>-0.47939999999999999</v>
      </c>
      <c r="CW298" s="1">
        <v>-1.6175999999999999</v>
      </c>
      <c r="CX298" s="1">
        <v>0.40060000000000001</v>
      </c>
      <c r="CY298" s="1">
        <v>-0.47839999999999999</v>
      </c>
      <c r="CZ298" s="1">
        <v>-1.0395000000000001</v>
      </c>
      <c r="DA298" s="1">
        <v>9.7600000000000006E-2</v>
      </c>
      <c r="DB298" s="1">
        <v>-2.1242999999999999</v>
      </c>
      <c r="DC298" s="1">
        <v>-6.2885</v>
      </c>
      <c r="DD298" s="1">
        <v>2.9470000000000001</v>
      </c>
      <c r="DE298" s="1">
        <v>-0.55779999999999996</v>
      </c>
      <c r="DF298" s="1">
        <v>-0.1484</v>
      </c>
      <c r="DG298" s="1">
        <v>6.4000000000000003E-3</v>
      </c>
      <c r="DH298" s="1">
        <v>0.44619999999999999</v>
      </c>
      <c r="DI298" s="1">
        <v>-0.1061</v>
      </c>
      <c r="DJ298" s="1">
        <v>0.75980000000000003</v>
      </c>
      <c r="DK298" s="1">
        <v>0.84</v>
      </c>
      <c r="DL298" s="1">
        <v>0.76780000000000004</v>
      </c>
      <c r="DM298" s="1">
        <v>0.35070000000000001</v>
      </c>
      <c r="DN298" s="1">
        <v>-0.3266</v>
      </c>
      <c r="DO298" s="1">
        <v>-0.33229999999999998</v>
      </c>
      <c r="DP298" s="1">
        <v>-1.1328</v>
      </c>
      <c r="DQ298" s="1">
        <v>0.2034</v>
      </c>
      <c r="DR298" s="1">
        <v>0.4985</v>
      </c>
      <c r="DS298" s="1">
        <v>0.2014</v>
      </c>
      <c r="DT298" s="1">
        <v>-1.9137999999999999</v>
      </c>
      <c r="DU298" s="1">
        <v>-1.2297</v>
      </c>
      <c r="GI298" s="1">
        <v>1.7871999999999999</v>
      </c>
      <c r="HA298" s="1" t="str">
        <f t="shared" si="8"/>
        <v>2018</v>
      </c>
      <c r="HB298" s="1" t="str">
        <f t="shared" si="9"/>
        <v>05</v>
      </c>
    </row>
    <row r="299" spans="1:210">
      <c r="A299" s="3" t="s">
        <v>9</v>
      </c>
      <c r="B299" s="3"/>
      <c r="C299" s="3" t="s">
        <v>3616</v>
      </c>
      <c r="E299" s="1" t="s">
        <v>491</v>
      </c>
      <c r="F299" s="1">
        <v>6.1100000000000002E-2</v>
      </c>
      <c r="G299" s="1">
        <v>-0.17630000000000001</v>
      </c>
      <c r="H299" s="1">
        <v>2.2770999999999999</v>
      </c>
      <c r="I299" s="1">
        <v>-0.77559999999999996</v>
      </c>
      <c r="J299" s="1">
        <v>-0.40660000000000002</v>
      </c>
      <c r="K299" s="1">
        <v>-0.51070000000000004</v>
      </c>
      <c r="L299" s="1">
        <v>-0.41539999999999999</v>
      </c>
      <c r="M299" s="1">
        <v>-1.2236</v>
      </c>
      <c r="N299" s="1">
        <v>-2.097</v>
      </c>
      <c r="O299" s="1">
        <v>-0.46300000000000002</v>
      </c>
      <c r="P299" s="1">
        <v>-0.74460000000000004</v>
      </c>
      <c r="Q299" s="1">
        <v>-0.61680000000000001</v>
      </c>
      <c r="R299" s="1">
        <v>-0.18290000000000001</v>
      </c>
      <c r="S299" s="1">
        <v>-0.2742</v>
      </c>
      <c r="T299" s="1">
        <v>0.128</v>
      </c>
      <c r="U299" s="1">
        <v>-0.35360000000000003</v>
      </c>
      <c r="V299" s="1">
        <v>-0.25240000000000001</v>
      </c>
      <c r="W299" s="1">
        <v>0.75880000000000003</v>
      </c>
      <c r="X299" s="1">
        <v>0.2994</v>
      </c>
      <c r="Y299" s="1">
        <v>-0.35210000000000002</v>
      </c>
      <c r="Z299" s="1">
        <v>0</v>
      </c>
      <c r="AA299" s="1">
        <v>2.4299999999999999E-2</v>
      </c>
      <c r="AB299" s="1">
        <v>-0.6925</v>
      </c>
      <c r="AC299" s="1">
        <v>-5.04E-2</v>
      </c>
      <c r="AD299" s="1">
        <v>9.9400000000000002E-2</v>
      </c>
      <c r="AE299" s="1">
        <v>0.59609999999999996</v>
      </c>
      <c r="AF299" s="1">
        <v>0.51539999999999997</v>
      </c>
      <c r="AG299" s="1">
        <v>-0.53979999999999995</v>
      </c>
      <c r="AH299" s="1">
        <v>0.62660000000000005</v>
      </c>
      <c r="AI299" s="1">
        <v>-0.24979999999999999</v>
      </c>
      <c r="AJ299" s="1">
        <v>-0.27510000000000001</v>
      </c>
      <c r="AK299" s="1">
        <v>4.87E-2</v>
      </c>
      <c r="AL299" s="1">
        <v>0.26119999999999999</v>
      </c>
      <c r="AM299" s="1">
        <v>0.61339999999999995</v>
      </c>
      <c r="AN299" s="1">
        <v>-0.71360000000000001</v>
      </c>
      <c r="AO299" s="1">
        <v>0.78120000000000001</v>
      </c>
      <c r="AP299" s="1">
        <v>1.0003</v>
      </c>
      <c r="AQ299" s="1">
        <v>-1.3828</v>
      </c>
      <c r="AR299" s="1">
        <v>-4.53E-2</v>
      </c>
      <c r="AS299" s="1">
        <v>0.8196</v>
      </c>
      <c r="AT299" s="1">
        <v>-0.73260000000000003</v>
      </c>
      <c r="AU299" s="1">
        <v>8.77E-2</v>
      </c>
      <c r="AV299" s="1">
        <v>0.7722</v>
      </c>
      <c r="AW299" s="1">
        <v>-1.2786</v>
      </c>
      <c r="AX299" s="1">
        <v>0.3</v>
      </c>
      <c r="AY299" s="1">
        <v>-0.2888</v>
      </c>
      <c r="AZ299" s="1">
        <v>-0.73150000000000004</v>
      </c>
      <c r="BA299" s="1">
        <v>-0.4385</v>
      </c>
      <c r="BB299" s="1">
        <v>0.36609999999999998</v>
      </c>
      <c r="BC299" s="1">
        <v>-0.2334</v>
      </c>
      <c r="BD299" s="1">
        <v>1.6734</v>
      </c>
      <c r="BE299" s="1">
        <v>-1.347</v>
      </c>
      <c r="BF299" s="1">
        <v>-0.1048</v>
      </c>
      <c r="BG299" s="1">
        <v>-0.115</v>
      </c>
      <c r="BH299" s="1">
        <v>0</v>
      </c>
      <c r="BI299" s="1">
        <v>0.91739999999999999</v>
      </c>
      <c r="BJ299" s="1">
        <v>-0.53549999999999998</v>
      </c>
      <c r="BK299" s="1">
        <v>1.2936000000000001</v>
      </c>
      <c r="BL299" s="1">
        <v>1.6451</v>
      </c>
      <c r="BM299" s="1">
        <v>-1.7118</v>
      </c>
      <c r="BN299" s="1">
        <v>0.18959999999999999</v>
      </c>
      <c r="BO299" s="1">
        <v>-0.6835</v>
      </c>
      <c r="BP299" s="1">
        <v>0.4113</v>
      </c>
      <c r="BQ299" s="1">
        <v>-0.4748</v>
      </c>
      <c r="BR299" s="1">
        <v>-0.46679999999999999</v>
      </c>
      <c r="BS299" s="1">
        <v>0</v>
      </c>
      <c r="BT299" s="1">
        <v>-0.1295</v>
      </c>
      <c r="BU299" s="1">
        <v>-8.6065000000000005</v>
      </c>
      <c r="BV299" s="1">
        <v>9.35E-2</v>
      </c>
      <c r="BW299" s="1">
        <v>-2.0840999999999998</v>
      </c>
      <c r="BX299" s="1">
        <v>-3.6770999999999998</v>
      </c>
      <c r="BY299" s="1">
        <v>2.1955</v>
      </c>
      <c r="BZ299" s="1">
        <v>-1.1719999999999999</v>
      </c>
      <c r="CA299" s="1">
        <v>-1.5739000000000001</v>
      </c>
      <c r="CB299" s="1">
        <v>0.48820000000000002</v>
      </c>
      <c r="CC299" s="1">
        <v>-0.45350000000000001</v>
      </c>
      <c r="CD299" s="1">
        <v>0</v>
      </c>
      <c r="CE299" s="1">
        <v>-1.6006</v>
      </c>
      <c r="CF299" s="1">
        <v>-4.1087999999999996</v>
      </c>
      <c r="CG299" s="1">
        <v>1.5593999999999999</v>
      </c>
      <c r="CH299" s="1">
        <v>-0.31609999999999999</v>
      </c>
      <c r="CI299" s="1">
        <v>0.1182</v>
      </c>
      <c r="CJ299" s="1">
        <v>-9.4100000000000003E-2</v>
      </c>
      <c r="CK299" s="1">
        <v>1.3459000000000001</v>
      </c>
      <c r="CL299" s="1">
        <v>-0.55469999999999997</v>
      </c>
      <c r="CM299" s="1">
        <v>-1.4051</v>
      </c>
      <c r="CN299" s="1">
        <v>-2.0428999999999999</v>
      </c>
      <c r="CO299" s="1">
        <v>-1.3845000000000001</v>
      </c>
      <c r="CP299" s="1">
        <v>-0.13919999999999999</v>
      </c>
      <c r="CQ299" s="1">
        <v>-0.378</v>
      </c>
      <c r="CR299" s="1">
        <v>0.8105</v>
      </c>
      <c r="CS299" s="1">
        <v>0.62609999999999999</v>
      </c>
      <c r="CT299" s="1">
        <v>-1.6633</v>
      </c>
      <c r="CU299" s="1">
        <v>-0.1525</v>
      </c>
      <c r="CV299" s="1">
        <v>-0.21390000000000001</v>
      </c>
      <c r="CW299" s="1">
        <v>1.1846000000000001</v>
      </c>
      <c r="CX299" s="1">
        <v>0.10009999999999999</v>
      </c>
      <c r="CY299" s="1">
        <v>-1.0609999999999999</v>
      </c>
      <c r="CZ299" s="1">
        <v>-1.1494</v>
      </c>
      <c r="DA299" s="1">
        <v>-3.2099999999999997E-2</v>
      </c>
      <c r="DB299" s="1">
        <v>-1.5789</v>
      </c>
      <c r="DC299" s="1">
        <v>0.22850000000000001</v>
      </c>
      <c r="DD299" s="1">
        <v>-0.45479999999999998</v>
      </c>
      <c r="DE299" s="1">
        <v>-0.60970000000000002</v>
      </c>
      <c r="DF299" s="1">
        <v>-9.5100000000000004E-2</v>
      </c>
      <c r="DG299" s="1">
        <v>-0.55830000000000002</v>
      </c>
      <c r="DH299" s="1">
        <v>-1.3118000000000001</v>
      </c>
      <c r="DI299" s="1">
        <v>-0.12909999999999999</v>
      </c>
      <c r="DJ299" s="1">
        <v>-0.39129999999999998</v>
      </c>
      <c r="DK299" s="1">
        <v>-1.2747999999999999</v>
      </c>
      <c r="DL299" s="1">
        <v>-0.1076</v>
      </c>
      <c r="DM299" s="1">
        <v>-0.53080000000000005</v>
      </c>
      <c r="DN299" s="1">
        <v>-0.62190000000000001</v>
      </c>
      <c r="DO299" s="1">
        <v>-0.14760000000000001</v>
      </c>
      <c r="DP299" s="1">
        <v>-1.9826999999999999</v>
      </c>
      <c r="DQ299" s="1">
        <v>-5.04E-2</v>
      </c>
      <c r="DR299" s="1">
        <v>0.31469999999999998</v>
      </c>
      <c r="DS299" s="1">
        <v>6.4600000000000005E-2</v>
      </c>
      <c r="DT299" s="1">
        <v>-1.8589</v>
      </c>
      <c r="DU299" s="1">
        <v>-1.3292999999999999</v>
      </c>
      <c r="GI299" s="1">
        <v>-1E-4</v>
      </c>
      <c r="HA299" s="1" t="str">
        <f t="shared" si="8"/>
        <v>2018</v>
      </c>
      <c r="HB299" s="1" t="str">
        <f t="shared" si="9"/>
        <v>05</v>
      </c>
    </row>
    <row r="300" spans="1:210">
      <c r="A300" s="3" t="s">
        <v>9</v>
      </c>
      <c r="B300" s="3"/>
      <c r="C300" s="3" t="s">
        <v>3617</v>
      </c>
      <c r="E300" s="1" t="s">
        <v>492</v>
      </c>
      <c r="F300" s="1">
        <v>0.1096</v>
      </c>
      <c r="G300" s="1">
        <v>-0.6744</v>
      </c>
      <c r="H300" s="1">
        <v>1.9512</v>
      </c>
      <c r="I300" s="1">
        <v>-0.77280000000000004</v>
      </c>
      <c r="J300" s="1">
        <v>-0.60870000000000002</v>
      </c>
      <c r="K300" s="1">
        <v>-0.56520000000000004</v>
      </c>
      <c r="L300" s="1">
        <v>-0.33979999999999999</v>
      </c>
      <c r="M300" s="1">
        <v>-0.78659999999999997</v>
      </c>
      <c r="N300" s="1">
        <v>-2.6282999999999999</v>
      </c>
      <c r="O300" s="1">
        <v>-0.66920000000000002</v>
      </c>
      <c r="P300" s="1">
        <v>-0.4244</v>
      </c>
      <c r="Q300" s="1">
        <v>-0.27260000000000001</v>
      </c>
      <c r="R300" s="1">
        <v>-0.26029999999999998</v>
      </c>
      <c r="S300" s="1">
        <v>-9.11E-2</v>
      </c>
      <c r="T300" s="1">
        <v>0.3498</v>
      </c>
      <c r="U300" s="1">
        <v>0.32050000000000001</v>
      </c>
      <c r="V300" s="1">
        <v>-0.12540000000000001</v>
      </c>
      <c r="W300" s="1">
        <v>1.3649</v>
      </c>
      <c r="X300" s="1">
        <v>0.14899999999999999</v>
      </c>
      <c r="Y300" s="1">
        <v>-0.4289</v>
      </c>
      <c r="Z300" s="1">
        <v>7.9799999999999996E-2</v>
      </c>
      <c r="AA300" s="1">
        <v>0</v>
      </c>
      <c r="AB300" s="1">
        <v>-0.14019999999999999</v>
      </c>
      <c r="AC300" s="1">
        <v>-0.30130000000000001</v>
      </c>
      <c r="AD300" s="1">
        <v>0.29620000000000002</v>
      </c>
      <c r="AE300" s="1">
        <v>0.88619999999999999</v>
      </c>
      <c r="AF300" s="1">
        <v>0.44330000000000003</v>
      </c>
      <c r="AG300" s="1">
        <v>-0.20469999999999999</v>
      </c>
      <c r="AH300" s="1">
        <v>8.8400000000000006E-2</v>
      </c>
      <c r="AI300" s="1">
        <v>-0.6552</v>
      </c>
      <c r="AJ300" s="1">
        <v>6.93E-2</v>
      </c>
      <c r="AK300" s="1">
        <v>-2.4940000000000002</v>
      </c>
      <c r="AL300" s="1">
        <v>-0.19339999999999999</v>
      </c>
      <c r="AM300" s="1">
        <v>0.30299999999999999</v>
      </c>
      <c r="AN300" s="1">
        <v>-0.17760000000000001</v>
      </c>
      <c r="AO300" s="1">
        <v>0.2853</v>
      </c>
      <c r="AP300" s="1">
        <v>6.3299999999999995E-2</v>
      </c>
      <c r="AQ300" s="1">
        <v>-0.80879999999999996</v>
      </c>
      <c r="AR300" s="1">
        <v>-0.40550000000000003</v>
      </c>
      <c r="AS300" s="1">
        <v>-8.0199999999999994E-2</v>
      </c>
      <c r="AT300" s="1">
        <v>-0.37030000000000002</v>
      </c>
      <c r="AU300" s="1">
        <v>-0.56620000000000004</v>
      </c>
      <c r="AV300" s="1">
        <v>-0.38240000000000002</v>
      </c>
      <c r="AW300" s="1">
        <v>-0.81410000000000005</v>
      </c>
      <c r="AX300" s="1">
        <v>0.16350000000000001</v>
      </c>
      <c r="AY300" s="1">
        <v>-7.2800000000000004E-2</v>
      </c>
      <c r="AZ300" s="1">
        <v>-0.255</v>
      </c>
      <c r="BA300" s="1">
        <v>0.21779999999999999</v>
      </c>
      <c r="BB300" s="1">
        <v>-0.24829999999999999</v>
      </c>
      <c r="BC300" s="1">
        <v>0</v>
      </c>
      <c r="BD300" s="1">
        <v>1.2829999999999999</v>
      </c>
      <c r="BE300" s="1">
        <v>-0.1764</v>
      </c>
      <c r="BF300" s="1">
        <v>0.31390000000000001</v>
      </c>
      <c r="BG300" s="1">
        <v>-0.14230000000000001</v>
      </c>
      <c r="BH300" s="1">
        <v>-7.0499999999999993E-2</v>
      </c>
      <c r="BI300" s="1">
        <v>0.26879999999999998</v>
      </c>
      <c r="BJ300" s="1">
        <v>-0.31030000000000002</v>
      </c>
      <c r="BK300" s="1">
        <v>0.30909999999999999</v>
      </c>
      <c r="BL300" s="1">
        <v>0.23119999999999999</v>
      </c>
      <c r="BM300" s="1">
        <v>-0.72350000000000003</v>
      </c>
      <c r="BN300" s="1">
        <v>0.88180000000000003</v>
      </c>
      <c r="BO300" s="1">
        <v>-0.89100000000000001</v>
      </c>
      <c r="BP300" s="1">
        <v>-5.0415999999999999</v>
      </c>
      <c r="BQ300" s="1">
        <v>1.8607</v>
      </c>
      <c r="BR300" s="1">
        <v>0</v>
      </c>
      <c r="BS300" s="1">
        <v>-0.2631</v>
      </c>
      <c r="BT300" s="1">
        <v>0</v>
      </c>
      <c r="BU300" s="1">
        <v>-0.60970000000000002</v>
      </c>
      <c r="BV300" s="1">
        <v>-0.1865</v>
      </c>
      <c r="BW300" s="1">
        <v>-0.41160000000000002</v>
      </c>
      <c r="BX300" s="1">
        <v>-0.29480000000000001</v>
      </c>
      <c r="BY300" s="1">
        <v>-4.19E-2</v>
      </c>
      <c r="BZ300" s="1">
        <v>-1.0198</v>
      </c>
      <c r="CA300" s="1">
        <v>-1.1972</v>
      </c>
      <c r="CB300" s="1">
        <v>0.38769999999999999</v>
      </c>
      <c r="CC300" s="1">
        <v>-0.67310000000000003</v>
      </c>
      <c r="CD300" s="1">
        <v>0.1193</v>
      </c>
      <c r="CE300" s="1">
        <v>-0.1867</v>
      </c>
      <c r="CF300" s="1">
        <v>-1.0082</v>
      </c>
      <c r="CG300" s="1">
        <v>-0.23880000000000001</v>
      </c>
      <c r="CH300" s="1">
        <v>-0.18029999999999999</v>
      </c>
      <c r="CI300" s="1">
        <v>5.9299999999999999E-2</v>
      </c>
      <c r="CJ300" s="1">
        <v>-4.6800000000000001E-2</v>
      </c>
      <c r="CK300" s="1">
        <v>-0.24660000000000001</v>
      </c>
      <c r="CL300" s="1">
        <v>-3.6999999999999998E-2</v>
      </c>
      <c r="CM300" s="1">
        <v>-0.2157</v>
      </c>
      <c r="CN300" s="1">
        <v>-0.18</v>
      </c>
      <c r="CO300" s="1">
        <v>-0.3392</v>
      </c>
      <c r="CP300" s="1">
        <v>0.1381</v>
      </c>
      <c r="CQ300" s="1">
        <v>-9.4E-2</v>
      </c>
      <c r="CR300" s="1">
        <v>0.504</v>
      </c>
      <c r="CS300" s="1">
        <v>0.66810000000000003</v>
      </c>
      <c r="CT300" s="1">
        <v>0.15440000000000001</v>
      </c>
      <c r="CU300" s="1">
        <v>-0.40239999999999998</v>
      </c>
      <c r="CV300" s="1">
        <v>-0.95540000000000003</v>
      </c>
      <c r="CW300" s="1">
        <v>-9.6799999999999997E-2</v>
      </c>
      <c r="CX300" s="1">
        <v>0.30099999999999999</v>
      </c>
      <c r="CY300" s="1">
        <v>-0.1069</v>
      </c>
      <c r="CZ300" s="1">
        <v>-0.4214</v>
      </c>
      <c r="DA300" s="1">
        <v>-0.16020000000000001</v>
      </c>
      <c r="DB300" s="1">
        <v>-0.63449999999999995</v>
      </c>
      <c r="DC300" s="1">
        <v>-0.65629999999999999</v>
      </c>
      <c r="DD300" s="1">
        <v>0</v>
      </c>
      <c r="DE300" s="1">
        <v>-0.6109</v>
      </c>
      <c r="DF300" s="1">
        <v>9.3200000000000005E-2</v>
      </c>
      <c r="DG300" s="1">
        <v>-0.1278</v>
      </c>
      <c r="DH300" s="1">
        <v>-0.35649999999999998</v>
      </c>
      <c r="DI300" s="1">
        <v>0.17399999999999999</v>
      </c>
      <c r="DJ300" s="1">
        <v>0.25219999999999998</v>
      </c>
      <c r="DK300" s="1">
        <v>5.7299999999999997E-2</v>
      </c>
      <c r="DL300" s="1">
        <v>0.26790000000000003</v>
      </c>
      <c r="DM300" s="1">
        <v>8.7999999999999995E-2</v>
      </c>
      <c r="DN300" s="1">
        <v>-0.23280000000000001</v>
      </c>
      <c r="DO300" s="1">
        <v>-0.39250000000000002</v>
      </c>
      <c r="DP300" s="1">
        <v>-1.5775999999999999</v>
      </c>
      <c r="DQ300" s="1">
        <v>0.1004</v>
      </c>
      <c r="DR300" s="1">
        <v>0.31369999999999998</v>
      </c>
      <c r="DS300" s="1">
        <v>-1.17E-2</v>
      </c>
      <c r="DT300" s="1">
        <v>-1.7518</v>
      </c>
      <c r="DU300" s="1">
        <v>-0.94010000000000005</v>
      </c>
      <c r="GI300" s="1">
        <v>0.8508</v>
      </c>
      <c r="HA300" s="1" t="str">
        <f t="shared" si="8"/>
        <v>2018</v>
      </c>
      <c r="HB300" s="1" t="str">
        <f t="shared" si="9"/>
        <v>05</v>
      </c>
    </row>
    <row r="301" spans="1:210">
      <c r="A301" s="3" t="s">
        <v>9</v>
      </c>
      <c r="B301" s="3"/>
      <c r="C301" s="3" t="s">
        <v>3618</v>
      </c>
      <c r="E301" s="1" t="s">
        <v>493</v>
      </c>
      <c r="F301" s="1">
        <v>3.6600000000000001E-2</v>
      </c>
      <c r="G301" s="1">
        <v>-0.64929999999999999</v>
      </c>
      <c r="H301" s="1">
        <v>1.7097</v>
      </c>
      <c r="I301" s="1">
        <v>-0.41649999999999998</v>
      </c>
      <c r="J301" s="1">
        <v>-0.4521</v>
      </c>
      <c r="K301" s="1">
        <v>-0.39679999999999999</v>
      </c>
      <c r="L301" s="1">
        <v>-0.37830000000000003</v>
      </c>
      <c r="M301" s="1">
        <v>-0.5917</v>
      </c>
      <c r="N301" s="1">
        <v>-1.8934</v>
      </c>
      <c r="O301" s="1">
        <v>-0.7409</v>
      </c>
      <c r="P301" s="1">
        <v>0.37369999999999998</v>
      </c>
      <c r="Q301" s="1">
        <v>-0.75749999999999995</v>
      </c>
      <c r="R301" s="1">
        <v>-0.1305</v>
      </c>
      <c r="S301" s="1">
        <v>0</v>
      </c>
      <c r="T301" s="1">
        <v>0.60499999999999998</v>
      </c>
      <c r="U301" s="1">
        <v>0.38540000000000002</v>
      </c>
      <c r="V301" s="1">
        <v>0.1676</v>
      </c>
      <c r="W301" s="1">
        <v>0.86399999999999999</v>
      </c>
      <c r="X301" s="1">
        <v>0.89680000000000004</v>
      </c>
      <c r="Y301" s="1">
        <v>-0.1895</v>
      </c>
      <c r="Z301" s="1">
        <v>0</v>
      </c>
      <c r="AA301" s="1">
        <v>0.89670000000000005</v>
      </c>
      <c r="AB301" s="1">
        <v>-0.83560000000000001</v>
      </c>
      <c r="AC301" s="1">
        <v>-5.0200000000000002E-2</v>
      </c>
      <c r="AD301" s="1">
        <v>0.64580000000000004</v>
      </c>
      <c r="AE301" s="1">
        <v>1.1887000000000001</v>
      </c>
      <c r="AF301" s="1">
        <v>1.2836000000000001</v>
      </c>
      <c r="AG301" s="1">
        <v>-0.81189999999999996</v>
      </c>
      <c r="AH301" s="1">
        <v>8.9099999999999999E-2</v>
      </c>
      <c r="AI301" s="1">
        <v>0.32890000000000003</v>
      </c>
      <c r="AJ301" s="1">
        <v>-0.55400000000000005</v>
      </c>
      <c r="AK301" s="1">
        <v>3.8847999999999998</v>
      </c>
      <c r="AL301" s="1">
        <v>-0.51639999999999997</v>
      </c>
      <c r="AM301" s="1">
        <v>0.6079</v>
      </c>
      <c r="AN301" s="1">
        <v>-0.35499999999999998</v>
      </c>
      <c r="AO301" s="1">
        <v>0.3261</v>
      </c>
      <c r="AP301" s="1">
        <v>0.25330000000000003</v>
      </c>
      <c r="AQ301" s="1">
        <v>-1.0294000000000001</v>
      </c>
      <c r="AR301" s="1">
        <v>0.18110000000000001</v>
      </c>
      <c r="AS301" s="1">
        <v>0.16159999999999999</v>
      </c>
      <c r="AT301" s="1">
        <v>0</v>
      </c>
      <c r="AU301" s="1">
        <v>-0.83989999999999998</v>
      </c>
      <c r="AV301" s="1">
        <v>-1.0537000000000001</v>
      </c>
      <c r="AW301" s="1">
        <v>-0.67430000000000001</v>
      </c>
      <c r="AX301" s="1">
        <v>1.0938000000000001</v>
      </c>
      <c r="AY301" s="1">
        <v>-0.79530000000000001</v>
      </c>
      <c r="AZ301" s="1">
        <v>3.6400000000000002E-2</v>
      </c>
      <c r="BA301" s="1">
        <v>0.21829999999999999</v>
      </c>
      <c r="BB301" s="1">
        <v>0.24929999999999999</v>
      </c>
      <c r="BC301" s="1">
        <v>-0.23519999999999999</v>
      </c>
      <c r="BD301" s="1">
        <v>0.43730000000000002</v>
      </c>
      <c r="BE301" s="1">
        <v>-0.10589999999999999</v>
      </c>
      <c r="BF301" s="1">
        <v>-0.17430000000000001</v>
      </c>
      <c r="BG301" s="1">
        <v>-0.2873</v>
      </c>
      <c r="BH301" s="1">
        <v>-7.0199999999999999E-2</v>
      </c>
      <c r="BI301" s="1">
        <v>-0.20930000000000001</v>
      </c>
      <c r="BJ301" s="1">
        <v>-0.38690000000000002</v>
      </c>
      <c r="BK301" s="1">
        <v>7.7200000000000005E-2</v>
      </c>
      <c r="BL301" s="1">
        <v>0.46239999999999998</v>
      </c>
      <c r="BM301" s="1">
        <v>-0.79590000000000005</v>
      </c>
      <c r="BN301" s="1">
        <v>0.78739999999999999</v>
      </c>
      <c r="BO301" s="1">
        <v>-0.54830000000000001</v>
      </c>
      <c r="BP301" s="1">
        <v>8.3366000000000007</v>
      </c>
      <c r="BQ301" s="1">
        <v>-3.9283000000000001</v>
      </c>
      <c r="BR301" s="1">
        <v>-0.15620000000000001</v>
      </c>
      <c r="BS301" s="1">
        <v>-0.2656</v>
      </c>
      <c r="BT301" s="1">
        <v>-0.25900000000000001</v>
      </c>
      <c r="BU301" s="1">
        <v>-1.9817</v>
      </c>
      <c r="BV301" s="1">
        <v>-0.23319999999999999</v>
      </c>
      <c r="BW301" s="1">
        <v>-0.95509999999999995</v>
      </c>
      <c r="BX301" s="1">
        <v>-1.2508999999999999</v>
      </c>
      <c r="BY301" s="1">
        <v>0.47589999999999999</v>
      </c>
      <c r="BZ301" s="1">
        <v>-0.80510000000000004</v>
      </c>
      <c r="CA301" s="1">
        <v>-1.0831999999999999</v>
      </c>
      <c r="CB301" s="1">
        <v>0.38769999999999999</v>
      </c>
      <c r="CC301" s="1">
        <v>-0.4531</v>
      </c>
      <c r="CD301" s="1">
        <v>-0.1187</v>
      </c>
      <c r="CE301" s="1">
        <v>-0.73580000000000001</v>
      </c>
      <c r="CF301" s="1">
        <v>-2.0023</v>
      </c>
      <c r="CG301" s="1">
        <v>0.36969999999999997</v>
      </c>
      <c r="CH301" s="1">
        <v>9.06E-2</v>
      </c>
      <c r="CI301" s="1">
        <v>5.91E-2</v>
      </c>
      <c r="CJ301" s="1">
        <v>-0.42249999999999999</v>
      </c>
      <c r="CK301" s="1">
        <v>-0.5917</v>
      </c>
      <c r="CL301" s="1">
        <v>-0.26529999999999998</v>
      </c>
      <c r="CM301" s="1">
        <v>-0.63600000000000001</v>
      </c>
      <c r="CN301" s="1">
        <v>-0.87749999999999995</v>
      </c>
      <c r="CO301" s="1">
        <v>-0.68620000000000003</v>
      </c>
      <c r="CP301" s="1">
        <v>-4.6199999999999998E-2</v>
      </c>
      <c r="CQ301" s="1">
        <v>-4.7100000000000003E-2</v>
      </c>
      <c r="CR301" s="1">
        <v>0.5544</v>
      </c>
      <c r="CS301" s="1">
        <v>0.44540000000000002</v>
      </c>
      <c r="CT301" s="1">
        <v>-0.15440000000000001</v>
      </c>
      <c r="CU301" s="1">
        <v>-0.55330000000000001</v>
      </c>
      <c r="CV301" s="1">
        <v>-0.26529999999999998</v>
      </c>
      <c r="CW301" s="1">
        <v>-0.57830000000000004</v>
      </c>
      <c r="CX301" s="1">
        <v>0.20069999999999999</v>
      </c>
      <c r="CY301" s="1">
        <v>-0.26729999999999998</v>
      </c>
      <c r="CZ301" s="1">
        <v>-0.84289999999999998</v>
      </c>
      <c r="DA301" s="1">
        <v>-0.25740000000000002</v>
      </c>
      <c r="DB301" s="1">
        <v>-1.6393</v>
      </c>
      <c r="DC301" s="1">
        <v>5.9382999999999999</v>
      </c>
      <c r="DD301" s="1">
        <v>-3.0223</v>
      </c>
      <c r="DE301" s="1">
        <v>-0.56000000000000005</v>
      </c>
      <c r="DF301" s="1">
        <v>-0.42209999999999998</v>
      </c>
      <c r="DG301" s="1">
        <v>-0.2576</v>
      </c>
      <c r="DH301" s="1">
        <v>-0.69950000000000001</v>
      </c>
      <c r="DI301" s="1">
        <v>-2.5700000000000001E-2</v>
      </c>
      <c r="DJ301" s="1">
        <v>-0.13539999999999999</v>
      </c>
      <c r="DK301" s="1">
        <v>-0.71619999999999995</v>
      </c>
      <c r="DL301" s="1">
        <v>-0.25040000000000001</v>
      </c>
      <c r="DM301" s="1">
        <v>-0.2427</v>
      </c>
      <c r="DN301" s="1">
        <v>-0.13109999999999999</v>
      </c>
      <c r="DO301" s="1">
        <v>-0.39250000000000002</v>
      </c>
      <c r="DP301" s="1">
        <v>-1.5313000000000001</v>
      </c>
      <c r="DQ301" s="1">
        <v>0.10100000000000001</v>
      </c>
      <c r="DR301" s="1">
        <v>0.53220000000000001</v>
      </c>
      <c r="DS301" s="1">
        <v>0.1671</v>
      </c>
      <c r="DT301" s="1">
        <v>-0.91869999999999996</v>
      </c>
      <c r="DU301" s="1">
        <v>-1.0389999999999999</v>
      </c>
      <c r="GI301" s="1">
        <v>0.76119999999999999</v>
      </c>
      <c r="HA301" s="1" t="str">
        <f t="shared" si="8"/>
        <v>2018</v>
      </c>
      <c r="HB301" s="1" t="str">
        <f t="shared" si="9"/>
        <v>05</v>
      </c>
    </row>
    <row r="302" spans="1:210">
      <c r="A302" s="3" t="s">
        <v>9</v>
      </c>
      <c r="B302" s="3"/>
      <c r="C302" s="3" t="s">
        <v>3619</v>
      </c>
      <c r="E302" s="1" t="s">
        <v>494</v>
      </c>
      <c r="F302" s="1">
        <v>-0.1958</v>
      </c>
      <c r="G302" s="1">
        <v>-0.70899999999999996</v>
      </c>
      <c r="H302" s="1">
        <v>1.5139</v>
      </c>
      <c r="I302" s="1">
        <v>-0.58650000000000002</v>
      </c>
      <c r="J302" s="1">
        <v>-0.66579999999999995</v>
      </c>
      <c r="K302" s="1">
        <v>-0.56589999999999996</v>
      </c>
      <c r="L302" s="1">
        <v>-0.52729999999999999</v>
      </c>
      <c r="M302" s="1">
        <v>-0.96760000000000002</v>
      </c>
      <c r="N302" s="1">
        <v>-2.0693000000000001</v>
      </c>
      <c r="O302" s="1">
        <v>-0.94730000000000003</v>
      </c>
      <c r="P302" s="1">
        <v>0.96250000000000002</v>
      </c>
      <c r="Q302" s="1">
        <v>-0.83560000000000001</v>
      </c>
      <c r="R302" s="1">
        <v>-0.26129999999999998</v>
      </c>
      <c r="S302" s="1">
        <v>-9.1800000000000007E-2</v>
      </c>
      <c r="T302" s="1">
        <v>0.76500000000000001</v>
      </c>
      <c r="U302" s="1">
        <v>0.93210000000000004</v>
      </c>
      <c r="V302" s="1">
        <v>0.251</v>
      </c>
      <c r="W302" s="1">
        <v>0.9284</v>
      </c>
      <c r="X302" s="1">
        <v>2.3915999999999999</v>
      </c>
      <c r="Y302" s="1">
        <v>-0.40739999999999998</v>
      </c>
      <c r="Z302" s="1">
        <v>0</v>
      </c>
      <c r="AA302" s="1">
        <v>0.84309999999999996</v>
      </c>
      <c r="AB302" s="1">
        <v>-0.69930000000000003</v>
      </c>
      <c r="AC302" s="1">
        <v>-0.45150000000000001</v>
      </c>
      <c r="AD302" s="1">
        <v>0.99350000000000005</v>
      </c>
      <c r="AE302" s="1">
        <v>0.89149999999999996</v>
      </c>
      <c r="AF302" s="1">
        <v>0.95660000000000001</v>
      </c>
      <c r="AG302" s="1">
        <v>-0.61219999999999997</v>
      </c>
      <c r="AH302" s="1">
        <v>0.26540000000000002</v>
      </c>
      <c r="AI302" s="1">
        <v>-0.2044</v>
      </c>
      <c r="AJ302" s="1">
        <v>-0.20830000000000001</v>
      </c>
      <c r="AK302" s="1">
        <v>1.0589</v>
      </c>
      <c r="AL302" s="1">
        <v>-0.25519999999999998</v>
      </c>
      <c r="AM302" s="1">
        <v>0.60240000000000005</v>
      </c>
      <c r="AN302" s="1">
        <v>-4.4299999999999999E-2</v>
      </c>
      <c r="AO302" s="1">
        <v>0.16289999999999999</v>
      </c>
      <c r="AP302" s="1">
        <v>-1.0068999999999999</v>
      </c>
      <c r="AQ302" s="1">
        <v>-7.3800000000000004E-2</v>
      </c>
      <c r="AR302" s="1">
        <v>-0.36109999999999998</v>
      </c>
      <c r="AS302" s="1">
        <v>-0.51019999999999999</v>
      </c>
      <c r="AT302" s="1">
        <v>0</v>
      </c>
      <c r="AU302" s="1">
        <v>-0.22389999999999999</v>
      </c>
      <c r="AV302" s="1">
        <v>-1.1469</v>
      </c>
      <c r="AW302" s="1">
        <v>-0.20019999999999999</v>
      </c>
      <c r="AX302" s="1">
        <v>0.92249999999999999</v>
      </c>
      <c r="AY302" s="1">
        <v>-0.72509999999999997</v>
      </c>
      <c r="AZ302" s="1">
        <v>-0.58409999999999995</v>
      </c>
      <c r="BA302" s="1">
        <v>-0.5464</v>
      </c>
      <c r="BB302" s="1">
        <v>-0.49969999999999998</v>
      </c>
      <c r="BC302" s="1">
        <v>0</v>
      </c>
      <c r="BD302" s="1">
        <v>0.39660000000000001</v>
      </c>
      <c r="BE302" s="1">
        <v>7.0699999999999999E-2</v>
      </c>
      <c r="BF302" s="1">
        <v>-0.34970000000000001</v>
      </c>
      <c r="BG302" s="1">
        <v>-0.17280000000000001</v>
      </c>
      <c r="BH302" s="1">
        <v>7.0099999999999996E-2</v>
      </c>
      <c r="BI302" s="1">
        <v>-0.29799999999999999</v>
      </c>
      <c r="BJ302" s="1">
        <v>0.23269999999999999</v>
      </c>
      <c r="BK302" s="1">
        <v>0</v>
      </c>
      <c r="BL302" s="1">
        <v>0</v>
      </c>
      <c r="BM302" s="1">
        <v>-0.14510000000000001</v>
      </c>
      <c r="BN302" s="1">
        <v>-0.75660000000000005</v>
      </c>
      <c r="BO302" s="1">
        <v>0.2056</v>
      </c>
      <c r="BP302" s="1">
        <v>2.4470000000000001</v>
      </c>
      <c r="BQ302" s="1">
        <v>-1.1469</v>
      </c>
      <c r="BR302" s="1">
        <v>0.52129999999999999</v>
      </c>
      <c r="BS302" s="1">
        <v>-6.6500000000000004E-2</v>
      </c>
      <c r="BT302" s="1">
        <v>-0.25869999999999999</v>
      </c>
      <c r="BU302" s="1">
        <v>2.4883000000000002</v>
      </c>
      <c r="BV302" s="1">
        <v>-0.70120000000000005</v>
      </c>
      <c r="BW302" s="1">
        <v>-0.3548</v>
      </c>
      <c r="BX302" s="1">
        <v>-0.43669999999999998</v>
      </c>
      <c r="BY302" s="1">
        <v>0.26240000000000002</v>
      </c>
      <c r="BZ302" s="1">
        <v>-0.48509999999999998</v>
      </c>
      <c r="CA302" s="1">
        <v>-0.23019999999999999</v>
      </c>
      <c r="CB302" s="1">
        <v>-4.82E-2</v>
      </c>
      <c r="CC302" s="1">
        <v>-0.52990000000000004</v>
      </c>
      <c r="CD302" s="1">
        <v>0</v>
      </c>
      <c r="CE302" s="1">
        <v>-0.29749999999999999</v>
      </c>
      <c r="CF302" s="1">
        <v>-1.2717000000000001</v>
      </c>
      <c r="CG302" s="1">
        <v>-0.1537</v>
      </c>
      <c r="CH302" s="1">
        <v>-0.22639999999999999</v>
      </c>
      <c r="CI302" s="1">
        <v>5.8999999999999997E-2</v>
      </c>
      <c r="CJ302" s="1">
        <v>-0.56310000000000004</v>
      </c>
      <c r="CK302" s="1">
        <v>0.74399999999999999</v>
      </c>
      <c r="CL302" s="1">
        <v>0.14860000000000001</v>
      </c>
      <c r="CM302" s="1">
        <v>-6.0900000000000003E-2</v>
      </c>
      <c r="CN302" s="1">
        <v>-0.3085</v>
      </c>
      <c r="CO302" s="1">
        <v>2.2800000000000001E-2</v>
      </c>
      <c r="CP302" s="1">
        <v>-9.1999999999999998E-2</v>
      </c>
      <c r="CQ302" s="1">
        <v>-4.7E-2</v>
      </c>
      <c r="CR302" s="1">
        <v>-0.10059999999999999</v>
      </c>
      <c r="CS302" s="1">
        <v>0.35570000000000002</v>
      </c>
      <c r="CT302" s="1">
        <v>-0.15409999999999999</v>
      </c>
      <c r="CU302" s="1">
        <v>-0.25180000000000002</v>
      </c>
      <c r="CV302" s="1">
        <v>-1.2195</v>
      </c>
      <c r="CW302" s="1">
        <v>-0.67400000000000004</v>
      </c>
      <c r="CX302" s="1">
        <v>0.2009</v>
      </c>
      <c r="CY302" s="1">
        <v>-0.16120000000000001</v>
      </c>
      <c r="CZ302" s="1">
        <v>0</v>
      </c>
      <c r="DA302" s="1">
        <v>-0.48149999999999998</v>
      </c>
      <c r="DB302" s="1">
        <v>-0.95589999999999997</v>
      </c>
      <c r="DC302" s="1">
        <v>1.4621999999999999</v>
      </c>
      <c r="DD302" s="1">
        <v>-1.1494</v>
      </c>
      <c r="DE302" s="1">
        <v>-0.76449999999999996</v>
      </c>
      <c r="DF302" s="1">
        <v>-0.13980000000000001</v>
      </c>
      <c r="DG302" s="1">
        <v>6.1400000000000003E-2</v>
      </c>
      <c r="DH302" s="1">
        <v>-0.14380000000000001</v>
      </c>
      <c r="DI302" s="1">
        <v>-1.67E-2</v>
      </c>
      <c r="DJ302" s="1">
        <v>7.4999999999999997E-3</v>
      </c>
      <c r="DK302" s="1">
        <v>2.2499999999999999E-2</v>
      </c>
      <c r="DL302" s="1">
        <v>-1.72E-2</v>
      </c>
      <c r="DM302" s="1">
        <v>0.12280000000000001</v>
      </c>
      <c r="DN302" s="1">
        <v>-5.4300000000000001E-2</v>
      </c>
      <c r="DO302" s="1">
        <v>-0.36990000000000001</v>
      </c>
      <c r="DP302" s="1">
        <v>-1.4742999999999999</v>
      </c>
      <c r="DQ302" s="1">
        <v>-0.1011</v>
      </c>
      <c r="DR302" s="1">
        <v>0.15709999999999999</v>
      </c>
      <c r="DS302" s="1">
        <v>-2E-3</v>
      </c>
      <c r="DT302" s="1">
        <v>-0.87539999999999996</v>
      </c>
      <c r="DU302" s="1">
        <v>-0.74439999999999995</v>
      </c>
      <c r="GI302" s="1">
        <v>1.3849</v>
      </c>
      <c r="HA302" s="1" t="str">
        <f t="shared" si="8"/>
        <v>2018</v>
      </c>
      <c r="HB302" s="1" t="str">
        <f t="shared" si="9"/>
        <v>05</v>
      </c>
    </row>
    <row r="303" spans="1:210">
      <c r="A303" s="3" t="s">
        <v>9</v>
      </c>
      <c r="B303" s="3"/>
      <c r="C303" s="3" t="s">
        <v>3620</v>
      </c>
      <c r="E303" s="1" t="s">
        <v>495</v>
      </c>
      <c r="F303" s="1">
        <v>0</v>
      </c>
      <c r="G303" s="1">
        <v>-0.29699999999999999</v>
      </c>
      <c r="H303" s="1">
        <v>1.8302</v>
      </c>
      <c r="I303" s="1">
        <v>-0.1124</v>
      </c>
      <c r="J303" s="1">
        <v>-0.29260000000000003</v>
      </c>
      <c r="K303" s="1">
        <v>-0.3407</v>
      </c>
      <c r="L303" s="1">
        <v>-0.3397</v>
      </c>
      <c r="M303" s="1">
        <v>-0.1784</v>
      </c>
      <c r="N303" s="1">
        <v>-0.4839</v>
      </c>
      <c r="O303" s="1">
        <v>-0.2782</v>
      </c>
      <c r="P303" s="1">
        <v>1.1708000000000001</v>
      </c>
      <c r="Q303" s="1">
        <v>-0.77239999999999998</v>
      </c>
      <c r="R303" s="1">
        <v>-0.10489999999999999</v>
      </c>
      <c r="S303" s="1">
        <v>0.2031</v>
      </c>
      <c r="T303" s="1">
        <v>0.47370000000000001</v>
      </c>
      <c r="U303" s="1">
        <v>0.76429999999999998</v>
      </c>
      <c r="V303" s="1">
        <v>0.1244</v>
      </c>
      <c r="W303" s="1">
        <v>1.2293000000000001</v>
      </c>
      <c r="X303" s="1">
        <v>1.4858</v>
      </c>
      <c r="Y303" s="1">
        <v>5.4899999999999997E-2</v>
      </c>
      <c r="Z303" s="1">
        <v>0</v>
      </c>
      <c r="AA303" s="1">
        <v>2.4824999999999999</v>
      </c>
      <c r="AB303" s="1">
        <v>-1.5363</v>
      </c>
      <c r="AC303" s="1">
        <v>0.40600000000000003</v>
      </c>
      <c r="AD303" s="1">
        <v>0.93410000000000004</v>
      </c>
      <c r="AE303" s="1">
        <v>1.62</v>
      </c>
      <c r="AF303" s="1">
        <v>2.4904000000000002</v>
      </c>
      <c r="AG303" s="1">
        <v>-1.4935</v>
      </c>
      <c r="AH303" s="1">
        <v>-0.1749</v>
      </c>
      <c r="AI303" s="1">
        <v>-0.47649999999999998</v>
      </c>
      <c r="AJ303" s="1">
        <v>7.0400000000000004E-2</v>
      </c>
      <c r="AK303" s="1">
        <v>-9.0499999999999997E-2</v>
      </c>
      <c r="AL303" s="1">
        <v>-0.25280000000000002</v>
      </c>
      <c r="AM303" s="1">
        <v>-0.29849999999999999</v>
      </c>
      <c r="AN303" s="1">
        <v>-0.48110000000000003</v>
      </c>
      <c r="AO303" s="1">
        <v>-0.64880000000000004</v>
      </c>
      <c r="AP303" s="1">
        <v>-1.2546999999999999</v>
      </c>
      <c r="AQ303" s="1">
        <v>0.2954</v>
      </c>
      <c r="AR303" s="1">
        <v>0.45240000000000002</v>
      </c>
      <c r="AS303" s="1">
        <v>1.9517</v>
      </c>
      <c r="AT303" s="1">
        <v>-1.2254</v>
      </c>
      <c r="AU303" s="1">
        <v>0.495</v>
      </c>
      <c r="AV303" s="1">
        <v>0.7994</v>
      </c>
      <c r="AW303" s="1">
        <v>-1.5201</v>
      </c>
      <c r="AX303" s="1">
        <v>2.5741999999999998</v>
      </c>
      <c r="AY303" s="1">
        <v>-1.5206</v>
      </c>
      <c r="AZ303" s="1">
        <v>-0.25309999999999999</v>
      </c>
      <c r="BA303" s="1">
        <v>-0.21659999999999999</v>
      </c>
      <c r="BB303" s="1">
        <v>-0.18959999999999999</v>
      </c>
      <c r="BC303" s="1">
        <v>-7.9299999999999995E-2</v>
      </c>
      <c r="BD303" s="1">
        <v>0.82769999999999999</v>
      </c>
      <c r="BE303" s="1">
        <v>-0.1048</v>
      </c>
      <c r="BF303" s="1">
        <v>-1.8137000000000001</v>
      </c>
      <c r="BG303" s="1">
        <v>0.34949999999999998</v>
      </c>
      <c r="BH303" s="1">
        <v>-0.13950000000000001</v>
      </c>
      <c r="BI303" s="1">
        <v>1.8362000000000001</v>
      </c>
      <c r="BJ303" s="1">
        <v>-1.1574</v>
      </c>
      <c r="BK303" s="1">
        <v>-0.49940000000000001</v>
      </c>
      <c r="BL303" s="1">
        <v>-0.4602</v>
      </c>
      <c r="BM303" s="1">
        <v>0.21809999999999999</v>
      </c>
      <c r="BN303" s="1">
        <v>-2.6465000000000001</v>
      </c>
      <c r="BO303" s="1">
        <v>0.95889999999999997</v>
      </c>
      <c r="BP303" s="1">
        <v>3.5299999999999998E-2</v>
      </c>
      <c r="BQ303" s="1">
        <v>0</v>
      </c>
      <c r="BR303" s="1">
        <v>-0.56669999999999998</v>
      </c>
      <c r="BS303" s="1">
        <v>0.13450000000000001</v>
      </c>
      <c r="BT303" s="1">
        <v>-0.25740000000000002</v>
      </c>
      <c r="BU303" s="1">
        <v>3.7094</v>
      </c>
      <c r="BV303" s="1">
        <v>-1.3545</v>
      </c>
      <c r="BW303" s="1">
        <v>-0.80420000000000003</v>
      </c>
      <c r="BX303" s="1">
        <v>-0.89080000000000004</v>
      </c>
      <c r="BY303" s="1">
        <v>0.29949999999999999</v>
      </c>
      <c r="BZ303" s="1">
        <v>-1.022</v>
      </c>
      <c r="CA303" s="1">
        <v>-1.1454</v>
      </c>
      <c r="CB303" s="1">
        <v>0.33839999999999998</v>
      </c>
      <c r="CC303" s="1">
        <v>0.38279999999999997</v>
      </c>
      <c r="CD303" s="1">
        <v>-0.1179</v>
      </c>
      <c r="CE303" s="1">
        <v>-0.68400000000000005</v>
      </c>
      <c r="CF303" s="1">
        <v>-1.7871999999999999</v>
      </c>
      <c r="CG303" s="1">
        <v>4.0500000000000001E-2</v>
      </c>
      <c r="CH303" s="1">
        <v>-0.36409999999999998</v>
      </c>
      <c r="CI303" s="1">
        <v>-0.11749999999999999</v>
      </c>
      <c r="CJ303" s="1">
        <v>-0.37680000000000002</v>
      </c>
      <c r="CK303" s="1">
        <v>-0.79090000000000005</v>
      </c>
      <c r="CL303" s="1">
        <v>-0.45829999999999999</v>
      </c>
      <c r="CM303" s="1">
        <v>-0.8276</v>
      </c>
      <c r="CN303" s="1">
        <v>-0.92630000000000001</v>
      </c>
      <c r="CO303" s="1">
        <v>-0.71079999999999999</v>
      </c>
      <c r="CP303" s="1">
        <v>0.73929999999999996</v>
      </c>
      <c r="CQ303" s="1">
        <v>0.3775</v>
      </c>
      <c r="CR303" s="1">
        <v>-0.20119999999999999</v>
      </c>
      <c r="CS303" s="1">
        <v>0.62380000000000002</v>
      </c>
      <c r="CT303" s="1">
        <v>-0.72909999999999997</v>
      </c>
      <c r="CU303" s="1">
        <v>-0.3</v>
      </c>
      <c r="CV303" s="1">
        <v>0.48799999999999999</v>
      </c>
      <c r="CW303" s="1">
        <v>-4.7699999999999999E-2</v>
      </c>
      <c r="CX303" s="1">
        <v>0</v>
      </c>
      <c r="CY303" s="1">
        <v>-0.53869999999999996</v>
      </c>
      <c r="CZ303" s="1">
        <v>-0.94379999999999997</v>
      </c>
      <c r="DA303" s="1">
        <v>-0.32190000000000002</v>
      </c>
      <c r="DB303" s="1">
        <v>-1.3227</v>
      </c>
      <c r="DC303" s="1">
        <v>-2.0057999999999998</v>
      </c>
      <c r="DD303" s="1">
        <v>0.54790000000000005</v>
      </c>
      <c r="DE303" s="1">
        <v>-0.66390000000000005</v>
      </c>
      <c r="DF303" s="1">
        <v>-0.4395</v>
      </c>
      <c r="DG303" s="1">
        <v>-0.47789999999999999</v>
      </c>
      <c r="DH303" s="1">
        <v>-0.7752</v>
      </c>
      <c r="DI303" s="1">
        <v>-3.8300000000000001E-2</v>
      </c>
      <c r="DJ303" s="1">
        <v>-0.22500000000000001</v>
      </c>
      <c r="DK303" s="1">
        <v>-0.27460000000000001</v>
      </c>
      <c r="DL303" s="1">
        <v>0.1739</v>
      </c>
      <c r="DM303" s="1">
        <v>-0.33429999999999999</v>
      </c>
      <c r="DN303" s="1">
        <v>-0.25629999999999997</v>
      </c>
      <c r="DO303" s="1">
        <v>-0.27860000000000001</v>
      </c>
      <c r="DP303" s="1">
        <v>-1.177</v>
      </c>
      <c r="DQ303" s="1">
        <v>0.2029</v>
      </c>
      <c r="DR303" s="1">
        <v>0.63139999999999996</v>
      </c>
      <c r="DS303" s="1">
        <v>-1.32E-2</v>
      </c>
      <c r="DT303" s="1">
        <v>-0.39100000000000001</v>
      </c>
      <c r="GI303" s="1">
        <v>1.1649</v>
      </c>
      <c r="HA303" s="1" t="str">
        <f t="shared" si="8"/>
        <v>2018</v>
      </c>
      <c r="HB303" s="1" t="str">
        <f t="shared" si="9"/>
        <v>05</v>
      </c>
    </row>
    <row r="304" spans="1:210">
      <c r="A304" s="3" t="s">
        <v>9</v>
      </c>
      <c r="B304" s="3"/>
      <c r="C304" s="3" t="s">
        <v>3621</v>
      </c>
      <c r="E304" s="1" t="s">
        <v>496</v>
      </c>
      <c r="F304" s="1">
        <v>-6.1100000000000002E-2</v>
      </c>
      <c r="G304" s="1">
        <v>-0.64949999999999997</v>
      </c>
      <c r="H304" s="1">
        <v>2.0606</v>
      </c>
      <c r="I304" s="1">
        <v>0</v>
      </c>
      <c r="J304" s="1">
        <v>-0.1237</v>
      </c>
      <c r="K304" s="1">
        <v>-0.45240000000000002</v>
      </c>
      <c r="L304" s="1">
        <v>-0.41489999999999999</v>
      </c>
      <c r="M304" s="1">
        <v>3.9399999999999998E-2</v>
      </c>
      <c r="N304" s="1">
        <v>-1.0828</v>
      </c>
      <c r="O304" s="1">
        <v>-0.73860000000000003</v>
      </c>
      <c r="P304" s="1">
        <v>-0.31259999999999999</v>
      </c>
      <c r="Q304" s="1">
        <v>-0.41889999999999999</v>
      </c>
      <c r="R304" s="1">
        <v>-7.8299999999999995E-2</v>
      </c>
      <c r="S304" s="1">
        <v>0.14680000000000001</v>
      </c>
      <c r="T304" s="1">
        <v>-6.2300000000000001E-2</v>
      </c>
      <c r="U304" s="1">
        <v>-0.56000000000000005</v>
      </c>
      <c r="V304" s="1">
        <v>-0.4098</v>
      </c>
      <c r="W304" s="1">
        <v>1.3279000000000001</v>
      </c>
      <c r="X304" s="1">
        <v>0.2928</v>
      </c>
      <c r="Y304" s="1">
        <v>-0.19009999999999999</v>
      </c>
      <c r="Z304" s="1">
        <v>0</v>
      </c>
      <c r="AA304" s="1">
        <v>2.3099999999999999E-2</v>
      </c>
      <c r="AB304" s="1">
        <v>-0.14280000000000001</v>
      </c>
      <c r="AC304" s="1">
        <v>0</v>
      </c>
      <c r="AD304" s="1">
        <v>-0.57599999999999996</v>
      </c>
      <c r="AE304" s="1">
        <v>-0.43099999999999999</v>
      </c>
      <c r="AF304" s="1">
        <v>0.245</v>
      </c>
      <c r="AG304" s="1">
        <v>-0.20799999999999999</v>
      </c>
      <c r="AH304" s="1">
        <v>-1.0362</v>
      </c>
      <c r="AI304" s="1">
        <v>-0.27510000000000001</v>
      </c>
      <c r="AJ304" s="1">
        <v>-0.21240000000000001</v>
      </c>
      <c r="AK304" s="1">
        <v>0.45100000000000001</v>
      </c>
      <c r="AL304" s="1">
        <v>-1.4366000000000001</v>
      </c>
      <c r="AM304" s="1">
        <v>-1.4749000000000001</v>
      </c>
      <c r="AN304" s="1">
        <v>-0.3478</v>
      </c>
      <c r="AO304" s="1">
        <v>0.77639999999999998</v>
      </c>
      <c r="AP304" s="1">
        <v>-0.31509999999999999</v>
      </c>
      <c r="AQ304" s="1">
        <v>-0.59040000000000004</v>
      </c>
      <c r="AR304" s="1">
        <v>-0.39979999999999999</v>
      </c>
      <c r="AS304" s="1">
        <v>2.5899999999999999E-2</v>
      </c>
      <c r="AT304" s="1">
        <v>0</v>
      </c>
      <c r="AU304" s="1">
        <v>4.4499999999999998E-2</v>
      </c>
      <c r="AV304" s="1">
        <v>0.1066</v>
      </c>
      <c r="AW304" s="1">
        <v>-0.40210000000000001</v>
      </c>
      <c r="AX304" s="1">
        <v>-0.12640000000000001</v>
      </c>
      <c r="AY304" s="1">
        <v>-0.1479</v>
      </c>
      <c r="AZ304" s="1">
        <v>-0.32229999999999998</v>
      </c>
      <c r="BA304" s="1">
        <v>0</v>
      </c>
      <c r="BB304" s="1">
        <v>-2.64E-2</v>
      </c>
      <c r="BC304" s="1">
        <v>-8.0399999999999999E-2</v>
      </c>
      <c r="BD304" s="1">
        <v>-0.85429999999999995</v>
      </c>
      <c r="BE304" s="1">
        <v>-0.41520000000000001</v>
      </c>
      <c r="BF304" s="1">
        <v>0.53</v>
      </c>
      <c r="BG304" s="1">
        <v>-0.2591</v>
      </c>
      <c r="BH304" s="1">
        <v>0</v>
      </c>
      <c r="BI304" s="1">
        <v>-0.74580000000000002</v>
      </c>
      <c r="BJ304" s="1">
        <v>-7.8899999999999998E-2</v>
      </c>
      <c r="BK304" s="1">
        <v>0.61629999999999996</v>
      </c>
      <c r="BL304" s="1">
        <v>0.34560000000000002</v>
      </c>
      <c r="BM304" s="1">
        <v>-0.872</v>
      </c>
      <c r="BN304" s="1">
        <v>0.38400000000000001</v>
      </c>
      <c r="BO304" s="1">
        <v>-0.34050000000000002</v>
      </c>
      <c r="BP304" s="1">
        <v>0.98099999999999998</v>
      </c>
      <c r="BQ304" s="1">
        <v>-0.51200000000000001</v>
      </c>
      <c r="BR304" s="1">
        <v>-0.15490000000000001</v>
      </c>
      <c r="BS304" s="1">
        <v>-0.2661</v>
      </c>
      <c r="BT304" s="1">
        <v>-0.1293</v>
      </c>
      <c r="BU304" s="1">
        <v>-0.1515</v>
      </c>
      <c r="BV304" s="1">
        <v>-0.7984</v>
      </c>
      <c r="BW304" s="1">
        <v>0.59640000000000004</v>
      </c>
      <c r="BX304" s="1">
        <v>0.83150000000000002</v>
      </c>
      <c r="BY304" s="1">
        <v>-0.44090000000000001</v>
      </c>
      <c r="BZ304" s="1">
        <v>-0.43209999999999998</v>
      </c>
      <c r="CA304" s="1">
        <v>-0.23119999999999999</v>
      </c>
      <c r="CB304" s="1">
        <v>-4.8099999999999997E-2</v>
      </c>
      <c r="CC304" s="1">
        <v>-0.1512</v>
      </c>
      <c r="CD304" s="1">
        <v>-0.23719999999999999</v>
      </c>
      <c r="CE304" s="1">
        <v>0.37780000000000002</v>
      </c>
      <c r="CF304" s="1">
        <v>-0.25769999999999998</v>
      </c>
      <c r="CG304" s="1">
        <v>-0.6754</v>
      </c>
      <c r="CH304" s="1">
        <v>-0.36130000000000001</v>
      </c>
      <c r="CI304" s="1">
        <v>-0.29509999999999997</v>
      </c>
      <c r="CJ304" s="1">
        <v>-0.3755</v>
      </c>
      <c r="CK304" s="1">
        <v>-0.84740000000000004</v>
      </c>
      <c r="CL304" s="1">
        <v>0.24879999999999999</v>
      </c>
      <c r="CM304" s="1">
        <v>0.379</v>
      </c>
      <c r="CN304" s="1">
        <v>0.41360000000000002</v>
      </c>
      <c r="CO304" s="1">
        <v>0.35099999999999998</v>
      </c>
      <c r="CP304" s="1">
        <v>0.36149999999999999</v>
      </c>
      <c r="CQ304" s="1">
        <v>4.7E-2</v>
      </c>
      <c r="CR304" s="1">
        <v>0.20200000000000001</v>
      </c>
      <c r="CS304" s="1">
        <v>0.74919999999999998</v>
      </c>
      <c r="CT304" s="1">
        <v>5.2900000000000003E-2</v>
      </c>
      <c r="CU304" s="1">
        <v>-0.29759999999999998</v>
      </c>
      <c r="CV304" s="1">
        <v>-0.16209999999999999</v>
      </c>
      <c r="CW304" s="1">
        <v>-1.8814</v>
      </c>
      <c r="CX304" s="1">
        <v>0.75519999999999998</v>
      </c>
      <c r="CY304" s="1">
        <v>0.32590000000000002</v>
      </c>
      <c r="CZ304" s="1">
        <v>0</v>
      </c>
      <c r="DA304" s="1">
        <v>-9.6299999999999997E-2</v>
      </c>
      <c r="DB304" s="1">
        <v>-1.2285999999999999</v>
      </c>
      <c r="DC304" s="1">
        <v>-0.35110000000000002</v>
      </c>
      <c r="DD304" s="1">
        <v>0</v>
      </c>
      <c r="DE304" s="1">
        <v>-5.1299999999999998E-2</v>
      </c>
      <c r="DF304" s="1">
        <v>-9.5100000000000004E-2</v>
      </c>
      <c r="DG304" s="1">
        <v>0.24859999999999999</v>
      </c>
      <c r="DH304" s="1">
        <v>0.39739999999999998</v>
      </c>
      <c r="DI304" s="1">
        <v>0.14829999999999999</v>
      </c>
      <c r="DJ304" s="1">
        <v>0.5897</v>
      </c>
      <c r="DK304" s="1">
        <v>0.4955</v>
      </c>
      <c r="DL304" s="1">
        <v>0.3992</v>
      </c>
      <c r="DM304" s="1">
        <v>0.49</v>
      </c>
      <c r="DN304" s="1">
        <v>-0.19189999999999999</v>
      </c>
      <c r="DO304" s="1">
        <v>-0.29449999999999998</v>
      </c>
      <c r="DP304" s="1">
        <v>-1.5282</v>
      </c>
      <c r="DQ304" s="1">
        <v>0.2021</v>
      </c>
      <c r="DR304" s="1">
        <v>0.13789999999999999</v>
      </c>
      <c r="DS304" s="1">
        <v>-7.5999999999999998E-2</v>
      </c>
      <c r="DT304" s="1">
        <v>-0.33700000000000002</v>
      </c>
      <c r="GI304" s="1">
        <v>0.58309999999999995</v>
      </c>
      <c r="HA304" s="1" t="str">
        <f t="shared" si="8"/>
        <v>2018</v>
      </c>
      <c r="HB304" s="1" t="str">
        <f t="shared" si="9"/>
        <v>05</v>
      </c>
    </row>
    <row r="305" spans="1:210">
      <c r="A305" s="3" t="s">
        <v>9</v>
      </c>
      <c r="B305" s="3"/>
      <c r="C305" s="3" t="s">
        <v>3622</v>
      </c>
      <c r="E305" s="1" t="s">
        <v>497</v>
      </c>
      <c r="F305" s="1">
        <v>-1.21E-2</v>
      </c>
      <c r="G305" s="1">
        <v>-1.1249</v>
      </c>
      <c r="H305" s="1">
        <v>1.5959000000000001</v>
      </c>
      <c r="I305" s="1">
        <v>-0.80979999999999996</v>
      </c>
      <c r="J305" s="1">
        <v>-1.0287999999999999</v>
      </c>
      <c r="K305" s="1">
        <v>-0.79</v>
      </c>
      <c r="L305" s="1">
        <v>-0.52849999999999997</v>
      </c>
      <c r="M305" s="1">
        <v>-0.1573</v>
      </c>
      <c r="N305" s="1">
        <v>-1.5317000000000001</v>
      </c>
      <c r="O305" s="1">
        <v>-1.1056999999999999</v>
      </c>
      <c r="P305" s="1">
        <v>0.1042</v>
      </c>
      <c r="Q305" s="1">
        <v>-1.1103000000000001</v>
      </c>
      <c r="R305" s="1">
        <v>-1.0156000000000001</v>
      </c>
      <c r="S305" s="1">
        <v>-0.18310000000000001</v>
      </c>
      <c r="T305" s="1">
        <v>0.46479999999999999</v>
      </c>
      <c r="U305" s="1">
        <v>0.49780000000000002</v>
      </c>
      <c r="V305" s="1">
        <v>-0.2442</v>
      </c>
      <c r="W305" s="1">
        <v>0.3992</v>
      </c>
      <c r="X305" s="1">
        <v>1.0204</v>
      </c>
      <c r="Y305" s="1">
        <v>-0.24229999999999999</v>
      </c>
      <c r="Z305" s="1">
        <v>0.15920000000000001</v>
      </c>
      <c r="AA305" s="1">
        <v>0.47560000000000002</v>
      </c>
      <c r="AB305" s="1">
        <v>-0.4304</v>
      </c>
      <c r="AC305" s="1">
        <v>-0.1013</v>
      </c>
      <c r="AD305" s="1">
        <v>0.57599999999999996</v>
      </c>
      <c r="AE305" s="1">
        <v>1.4388000000000001</v>
      </c>
      <c r="AF305" s="1">
        <v>0.65939999999999999</v>
      </c>
      <c r="AG305" s="1">
        <v>-0.62839999999999996</v>
      </c>
      <c r="AH305" s="1">
        <v>-0.60129999999999995</v>
      </c>
      <c r="AI305" s="1">
        <v>-3.9100000000000003E-2</v>
      </c>
      <c r="AJ305" s="1">
        <v>-0.56730000000000003</v>
      </c>
      <c r="AK305" s="1">
        <v>-0.8992</v>
      </c>
      <c r="AL305" s="1">
        <v>-0.74950000000000006</v>
      </c>
      <c r="AM305" s="1">
        <v>-1.4749000000000001</v>
      </c>
      <c r="AN305" s="1">
        <v>8.6599999999999996E-2</v>
      </c>
      <c r="AO305" s="1">
        <v>-0.28360000000000002</v>
      </c>
      <c r="AP305" s="1">
        <v>-0.62590000000000001</v>
      </c>
      <c r="AQ305" s="1">
        <v>-0.36919999999999997</v>
      </c>
      <c r="AR305" s="1">
        <v>0.17760000000000001</v>
      </c>
      <c r="AS305" s="1">
        <v>0.85509999999999997</v>
      </c>
      <c r="AT305" s="1">
        <v>-0.50119999999999998</v>
      </c>
      <c r="AU305" s="1">
        <v>0.2666</v>
      </c>
      <c r="AV305" s="1">
        <v>0.7823</v>
      </c>
      <c r="AW305" s="1">
        <v>-1.1363000000000001</v>
      </c>
      <c r="AX305" s="1">
        <v>0.65110000000000001</v>
      </c>
      <c r="AY305" s="1">
        <v>-0.37340000000000001</v>
      </c>
      <c r="AZ305" s="1">
        <v>0</v>
      </c>
      <c r="BA305" s="1">
        <v>0.1072</v>
      </c>
      <c r="BB305" s="1">
        <v>0.503</v>
      </c>
      <c r="BC305" s="1">
        <v>-0.32150000000000001</v>
      </c>
      <c r="BD305" s="1">
        <v>0</v>
      </c>
      <c r="BE305" s="1">
        <v>-1.0003</v>
      </c>
      <c r="BF305" s="1">
        <v>-0.1053</v>
      </c>
      <c r="BG305" s="1">
        <v>-0.1714</v>
      </c>
      <c r="BH305" s="1">
        <v>0.14080000000000001</v>
      </c>
      <c r="BI305" s="1">
        <v>1.0327</v>
      </c>
      <c r="BJ305" s="1">
        <v>-0.86809999999999998</v>
      </c>
      <c r="BK305" s="1">
        <v>-0.49609999999999999</v>
      </c>
      <c r="BL305" s="1">
        <v>-0.68640000000000001</v>
      </c>
      <c r="BM305" s="1">
        <v>7.3099999999999998E-2</v>
      </c>
      <c r="BN305" s="1">
        <v>0.57369999999999999</v>
      </c>
      <c r="BO305" s="1">
        <v>-0.40839999999999999</v>
      </c>
      <c r="BP305" s="1">
        <v>-1.4629000000000001</v>
      </c>
      <c r="BQ305" s="1">
        <v>0.6593</v>
      </c>
      <c r="BR305" s="1">
        <v>0</v>
      </c>
      <c r="BS305" s="1">
        <v>-0.13200000000000001</v>
      </c>
      <c r="BT305" s="1">
        <v>0</v>
      </c>
      <c r="BU305" s="1">
        <v>0.45800000000000002</v>
      </c>
      <c r="BV305" s="1">
        <v>1.4595</v>
      </c>
      <c r="BW305" s="1">
        <v>-0.1051</v>
      </c>
      <c r="BX305" s="1">
        <v>0.2359</v>
      </c>
      <c r="BY305" s="1">
        <v>-0.18740000000000001</v>
      </c>
      <c r="BZ305" s="1">
        <v>-0.32369999999999999</v>
      </c>
      <c r="CA305" s="1">
        <v>5.7599999999999998E-2</v>
      </c>
      <c r="CB305" s="1">
        <v>-0.24079999999999999</v>
      </c>
      <c r="CC305" s="1">
        <v>-0.45040000000000002</v>
      </c>
      <c r="CD305" s="1">
        <v>0</v>
      </c>
      <c r="CE305" s="1">
        <v>0.1062</v>
      </c>
      <c r="CF305" s="1">
        <v>-0.62070000000000003</v>
      </c>
      <c r="CG305" s="1">
        <v>-0.50190000000000001</v>
      </c>
      <c r="CH305" s="1">
        <v>-0.53949999999999998</v>
      </c>
      <c r="CI305" s="1">
        <v>0</v>
      </c>
      <c r="CJ305" s="1">
        <v>-0.37409999999999999</v>
      </c>
      <c r="CK305" s="1">
        <v>-0.60119999999999996</v>
      </c>
      <c r="CL305" s="1">
        <v>-0.26979999999999998</v>
      </c>
      <c r="CM305" s="1">
        <v>-0.2984</v>
      </c>
      <c r="CN305" s="1">
        <v>6.9199999999999998E-2</v>
      </c>
      <c r="CO305" s="1">
        <v>-0.1235</v>
      </c>
      <c r="CP305" s="1">
        <v>0.67779999999999996</v>
      </c>
      <c r="CQ305" s="1">
        <v>-9.3799999999999994E-2</v>
      </c>
      <c r="CR305" s="1">
        <v>0</v>
      </c>
      <c r="CS305" s="1">
        <v>1.6747000000000001</v>
      </c>
      <c r="CT305" s="1">
        <v>-5.2999999999999999E-2</v>
      </c>
      <c r="CU305" s="1">
        <v>-0.44569999999999999</v>
      </c>
      <c r="CV305" s="1">
        <v>-0.48670000000000002</v>
      </c>
      <c r="CW305" s="1">
        <v>-0.70820000000000005</v>
      </c>
      <c r="CX305" s="1">
        <v>-5.0099999999999999E-2</v>
      </c>
      <c r="CY305" s="1">
        <v>0.1085</v>
      </c>
      <c r="CZ305" s="1">
        <v>-1.3654999999999999</v>
      </c>
      <c r="DA305" s="1">
        <v>-0.2883</v>
      </c>
      <c r="DB305" s="1">
        <v>-1.5474000000000001</v>
      </c>
      <c r="DC305" s="1">
        <v>-0.70750000000000002</v>
      </c>
      <c r="DD305" s="1">
        <v>0</v>
      </c>
      <c r="DE305" s="1">
        <v>-0.56169999999999998</v>
      </c>
      <c r="DF305" s="1">
        <v>-0.14319999999999999</v>
      </c>
      <c r="DG305" s="1">
        <v>-0.14019999999999999</v>
      </c>
      <c r="DH305" s="1">
        <v>8.0500000000000002E-2</v>
      </c>
      <c r="DI305" s="1">
        <v>8.4900000000000003E-2</v>
      </c>
      <c r="DJ305" s="1">
        <v>0.3579</v>
      </c>
      <c r="DK305" s="1">
        <v>0.33179999999999998</v>
      </c>
      <c r="DL305" s="1">
        <v>0.37480000000000002</v>
      </c>
      <c r="DM305" s="1">
        <v>9.06E-2</v>
      </c>
      <c r="DN305" s="1">
        <v>0.13900000000000001</v>
      </c>
      <c r="DO305" s="1">
        <v>-0.45760000000000001</v>
      </c>
      <c r="DP305" s="1">
        <v>-1.3190999999999999</v>
      </c>
      <c r="DQ305" s="1">
        <v>0.1004</v>
      </c>
      <c r="DR305" s="1">
        <v>0.41139999999999999</v>
      </c>
      <c r="DS305" s="1">
        <v>-0.20069999999999999</v>
      </c>
      <c r="DT305" s="1">
        <v>-0.39019999999999999</v>
      </c>
      <c r="GI305" s="1">
        <v>0.37380000000000002</v>
      </c>
      <c r="HA305" s="1" t="str">
        <f t="shared" si="8"/>
        <v>2018</v>
      </c>
      <c r="HB305" s="1" t="str">
        <f t="shared" si="9"/>
        <v>05</v>
      </c>
    </row>
    <row r="306" spans="1:210">
      <c r="A306" s="3" t="s">
        <v>9</v>
      </c>
      <c r="B306" s="3"/>
      <c r="C306" s="3" t="s">
        <v>3623</v>
      </c>
      <c r="E306" s="1" t="s">
        <v>498</v>
      </c>
      <c r="F306" s="1">
        <v>8.6499999999999994E-2</v>
      </c>
      <c r="G306" s="1">
        <v>-0.39119999999999999</v>
      </c>
      <c r="H306" s="1">
        <v>2.0226000000000002</v>
      </c>
      <c r="I306" s="1">
        <v>-0.45500000000000002</v>
      </c>
      <c r="J306" s="1">
        <v>-0.33579999999999999</v>
      </c>
      <c r="K306" s="1">
        <v>-0.45479999999999998</v>
      </c>
      <c r="L306" s="1">
        <v>-0.26640000000000003</v>
      </c>
      <c r="M306" s="1">
        <v>0.43880000000000002</v>
      </c>
      <c r="N306" s="1">
        <v>-0.77680000000000005</v>
      </c>
      <c r="O306" s="1">
        <v>-0.41749999999999998</v>
      </c>
      <c r="P306" s="1">
        <v>-0.73640000000000005</v>
      </c>
      <c r="Q306" s="1">
        <v>-0.49120000000000003</v>
      </c>
      <c r="R306" s="1">
        <v>-0.34310000000000002</v>
      </c>
      <c r="S306" s="1">
        <v>-0.38950000000000001</v>
      </c>
      <c r="T306" s="1">
        <v>-0.74709999999999999</v>
      </c>
      <c r="U306" s="1">
        <v>-0.71689999999999998</v>
      </c>
      <c r="V306" s="1">
        <v>-1.2684</v>
      </c>
      <c r="W306" s="1">
        <v>1.1511</v>
      </c>
      <c r="X306" s="1">
        <v>-0.43919999999999998</v>
      </c>
      <c r="Y306" s="1">
        <v>-0.30430000000000001</v>
      </c>
      <c r="Z306" s="1">
        <v>-7.85E-2</v>
      </c>
      <c r="AA306" s="1">
        <v>-1.6658999999999999</v>
      </c>
      <c r="AB306" s="1">
        <v>1.0027999999999999</v>
      </c>
      <c r="AC306" s="1">
        <v>0</v>
      </c>
      <c r="AD306" s="1">
        <v>-0.76880000000000004</v>
      </c>
      <c r="AE306" s="1">
        <v>-0.43099999999999999</v>
      </c>
      <c r="AF306" s="1">
        <v>-1.57</v>
      </c>
      <c r="AG306" s="1">
        <v>0.69630000000000003</v>
      </c>
      <c r="AH306" s="1">
        <v>-1.4693000000000001</v>
      </c>
      <c r="AI306" s="1">
        <v>-0.54659999999999997</v>
      </c>
      <c r="AJ306" s="1">
        <v>-0.14199999999999999</v>
      </c>
      <c r="AK306" s="1">
        <v>0.22789999999999999</v>
      </c>
      <c r="AL306" s="1">
        <v>-1.2001999999999999</v>
      </c>
      <c r="AM306" s="1">
        <v>-0.59699999999999998</v>
      </c>
      <c r="AN306" s="1">
        <v>-0.34639999999999999</v>
      </c>
      <c r="AO306" s="1">
        <v>0.3276</v>
      </c>
      <c r="AP306" s="1">
        <v>-9.5299999999999996E-2</v>
      </c>
      <c r="AQ306" s="1">
        <v>-0.80700000000000005</v>
      </c>
      <c r="AR306" s="1">
        <v>-8.9700000000000002E-2</v>
      </c>
      <c r="AS306" s="1">
        <v>0.26490000000000002</v>
      </c>
      <c r="AT306" s="1">
        <v>0.24779999999999999</v>
      </c>
      <c r="AU306" s="1">
        <v>0.48580000000000001</v>
      </c>
      <c r="AV306" s="1">
        <v>0.56020000000000003</v>
      </c>
      <c r="AW306" s="1">
        <v>-1.0086999999999999</v>
      </c>
      <c r="AX306" s="1">
        <v>-1.5279</v>
      </c>
      <c r="AY306" s="1">
        <v>0.89349999999999996</v>
      </c>
      <c r="AZ306" s="1">
        <v>-0.1075</v>
      </c>
      <c r="BA306" s="1">
        <v>0</v>
      </c>
      <c r="BB306" s="1">
        <v>5.3199999999999997E-2</v>
      </c>
      <c r="BC306" s="1">
        <v>0</v>
      </c>
      <c r="BD306" s="1">
        <v>-0.1951</v>
      </c>
      <c r="BE306" s="1">
        <v>-0.69269999999999998</v>
      </c>
      <c r="BF306" s="1">
        <v>0.74329999999999996</v>
      </c>
      <c r="BG306" s="1">
        <v>-2.93E-2</v>
      </c>
      <c r="BH306" s="1">
        <v>-6.9400000000000003E-2</v>
      </c>
      <c r="BI306" s="1">
        <v>-0.28910000000000002</v>
      </c>
      <c r="BJ306" s="1">
        <v>0.15740000000000001</v>
      </c>
      <c r="BK306" s="1">
        <v>0.15490000000000001</v>
      </c>
      <c r="BL306" s="1">
        <v>0.23169999999999999</v>
      </c>
      <c r="BM306" s="1">
        <v>-0.21690000000000001</v>
      </c>
      <c r="BN306" s="1">
        <v>1.7430000000000001</v>
      </c>
      <c r="BO306" s="1">
        <v>-0.67649999999999999</v>
      </c>
      <c r="BP306" s="1">
        <v>0.89570000000000005</v>
      </c>
      <c r="BQ306" s="1">
        <v>-0.43380000000000002</v>
      </c>
      <c r="BR306" s="1">
        <v>-0.1031</v>
      </c>
      <c r="BS306" s="1">
        <v>-0.13550000000000001</v>
      </c>
      <c r="BT306" s="1">
        <v>-0.12820000000000001</v>
      </c>
      <c r="BU306" s="1">
        <v>-0.88749999999999996</v>
      </c>
      <c r="BV306" s="1">
        <v>-0.41889999999999999</v>
      </c>
      <c r="BW306" s="1">
        <v>-0.53090000000000004</v>
      </c>
      <c r="BX306" s="1">
        <v>-1.6065</v>
      </c>
      <c r="BY306" s="1">
        <v>0.56799999999999995</v>
      </c>
      <c r="BZ306" s="1">
        <v>-0.75590000000000002</v>
      </c>
      <c r="CA306" s="1">
        <v>-0.69279999999999997</v>
      </c>
      <c r="CB306" s="1">
        <v>4.8099999999999997E-2</v>
      </c>
      <c r="CC306" s="1">
        <v>-0.1542</v>
      </c>
      <c r="CD306" s="1">
        <v>-0.23499999999999999</v>
      </c>
      <c r="CE306" s="1">
        <v>-0.74050000000000005</v>
      </c>
      <c r="CF306" s="1">
        <v>-2.0242</v>
      </c>
      <c r="CG306" s="1">
        <v>0.4415</v>
      </c>
      <c r="CH306" s="1">
        <v>-9.11E-2</v>
      </c>
      <c r="CI306" s="1">
        <v>-0.29270000000000002</v>
      </c>
      <c r="CJ306" s="1">
        <v>-4.7300000000000002E-2</v>
      </c>
      <c r="CK306" s="1">
        <v>0.87529999999999997</v>
      </c>
      <c r="CL306" s="1">
        <v>-0.26119999999999999</v>
      </c>
      <c r="CM306" s="1">
        <v>-0.47139999999999999</v>
      </c>
      <c r="CN306" s="1">
        <v>-0.81430000000000002</v>
      </c>
      <c r="CO306" s="1">
        <v>-0.61570000000000003</v>
      </c>
      <c r="CP306" s="1">
        <v>-0.49840000000000001</v>
      </c>
      <c r="CQ306" s="1">
        <v>4.7300000000000002E-2</v>
      </c>
      <c r="CR306" s="1">
        <v>0.45889999999999997</v>
      </c>
      <c r="CS306" s="1">
        <v>0.92749999999999999</v>
      </c>
      <c r="CT306" s="1">
        <v>-0.31569999999999998</v>
      </c>
      <c r="CU306" s="1">
        <v>-9.9500000000000005E-2</v>
      </c>
      <c r="CV306" s="1">
        <v>-0.2162</v>
      </c>
      <c r="CW306" s="1">
        <v>-0.51959999999999995</v>
      </c>
      <c r="CX306" s="1">
        <v>0.2515</v>
      </c>
      <c r="CY306" s="1">
        <v>0.4899</v>
      </c>
      <c r="CZ306" s="1">
        <v>-1.1671</v>
      </c>
      <c r="DA306" s="1">
        <v>-0.32190000000000002</v>
      </c>
      <c r="DB306" s="1">
        <v>-1.5135000000000001</v>
      </c>
      <c r="DC306" s="1">
        <v>2.5586000000000002</v>
      </c>
      <c r="DD306" s="1">
        <v>-1.4140999999999999</v>
      </c>
      <c r="DE306" s="1">
        <v>-0.41</v>
      </c>
      <c r="DF306" s="1">
        <v>-0.24959999999999999</v>
      </c>
      <c r="DG306" s="1">
        <v>-0.23569999999999999</v>
      </c>
      <c r="DH306" s="1">
        <v>-0.23699999999999999</v>
      </c>
      <c r="DI306" s="1">
        <v>-9.8199999999999996E-2</v>
      </c>
      <c r="DJ306" s="1">
        <v>0.1658</v>
      </c>
      <c r="DK306" s="1">
        <v>-0.28889999999999999</v>
      </c>
      <c r="DL306" s="1">
        <v>-6.4199999999999993E-2</v>
      </c>
      <c r="DM306" s="1">
        <v>-0.217</v>
      </c>
      <c r="DN306" s="1">
        <v>0.2641</v>
      </c>
      <c r="DO306" s="1">
        <v>-0.42570000000000002</v>
      </c>
      <c r="DP306" s="1">
        <v>-1.1287</v>
      </c>
      <c r="DQ306" s="1">
        <v>0.1512</v>
      </c>
      <c r="DR306" s="1">
        <v>0.41339999999999999</v>
      </c>
      <c r="DS306" s="1">
        <v>-0.11899999999999999</v>
      </c>
      <c r="DT306" s="1">
        <v>-0.35049999999999998</v>
      </c>
      <c r="GI306" s="1">
        <v>-0.34439999999999998</v>
      </c>
      <c r="HA306" s="1" t="str">
        <f t="shared" si="8"/>
        <v>2018</v>
      </c>
      <c r="HB306" s="1" t="str">
        <f t="shared" si="9"/>
        <v>05</v>
      </c>
    </row>
    <row r="307" spans="1:210">
      <c r="A307" s="3" t="s">
        <v>9</v>
      </c>
      <c r="B307" s="3"/>
      <c r="C307" s="3" t="s">
        <v>3624</v>
      </c>
      <c r="E307" s="1" t="s">
        <v>499</v>
      </c>
      <c r="F307" s="1">
        <v>0.24690000000000001</v>
      </c>
      <c r="G307" s="1">
        <v>-0.2107</v>
      </c>
      <c r="H307" s="1">
        <v>2.2614999999999998</v>
      </c>
      <c r="I307" s="1">
        <v>-0.14180000000000001</v>
      </c>
      <c r="J307" s="1">
        <v>0.33579999999999999</v>
      </c>
      <c r="K307" s="1">
        <v>-0.28489999999999999</v>
      </c>
      <c r="L307" s="1">
        <v>-0.61019999999999996</v>
      </c>
      <c r="M307" s="1">
        <v>0.15920000000000001</v>
      </c>
      <c r="N307" s="1">
        <v>-0.1265</v>
      </c>
      <c r="O307" s="1">
        <v>-0.79100000000000004</v>
      </c>
      <c r="P307" s="1">
        <v>0</v>
      </c>
      <c r="Q307" s="1">
        <v>-0.21049999999999999</v>
      </c>
      <c r="R307" s="1">
        <v>0.31619999999999998</v>
      </c>
      <c r="S307" s="1">
        <v>0.2039</v>
      </c>
      <c r="T307" s="1">
        <v>0.50370000000000004</v>
      </c>
      <c r="U307" s="1">
        <v>0.69550000000000001</v>
      </c>
      <c r="V307" s="1">
        <v>4.1300000000000003E-2</v>
      </c>
      <c r="W307" s="1">
        <v>1.0217000000000001</v>
      </c>
      <c r="X307" s="1">
        <v>1.3332999999999999</v>
      </c>
      <c r="Y307" s="1">
        <v>-5.5199999999999999E-2</v>
      </c>
      <c r="Z307" s="1">
        <v>-7.8600000000000003E-2</v>
      </c>
      <c r="AA307" s="1">
        <v>1.0787</v>
      </c>
      <c r="AB307" s="1">
        <v>-0.70620000000000005</v>
      </c>
      <c r="AC307" s="1">
        <v>0.40579999999999999</v>
      </c>
      <c r="AD307" s="1">
        <v>0.68149999999999999</v>
      </c>
      <c r="AE307" s="1">
        <v>1.31</v>
      </c>
      <c r="AF307" s="1">
        <v>1.1793</v>
      </c>
      <c r="AG307" s="1">
        <v>-0.68769999999999998</v>
      </c>
      <c r="AH307" s="1">
        <v>-0.434</v>
      </c>
      <c r="AI307" s="1">
        <v>-0.1966</v>
      </c>
      <c r="AJ307" s="1">
        <v>-0.28299999999999997</v>
      </c>
      <c r="AK307" s="1">
        <v>0.13639999999999999</v>
      </c>
      <c r="AL307" s="1">
        <v>-0.75700000000000001</v>
      </c>
      <c r="AM307" s="1">
        <v>-1.194</v>
      </c>
      <c r="AN307" s="1">
        <v>-0.26069999999999999</v>
      </c>
      <c r="AO307" s="1">
        <v>0.32700000000000001</v>
      </c>
      <c r="AP307" s="1">
        <v>-0.53839999999999999</v>
      </c>
      <c r="AQ307" s="1">
        <v>-0.44109999999999999</v>
      </c>
      <c r="AR307" s="1">
        <v>0.2702</v>
      </c>
      <c r="AS307" s="1">
        <v>0.55700000000000005</v>
      </c>
      <c r="AT307" s="1">
        <v>0.1239</v>
      </c>
      <c r="AU307" s="1">
        <v>-0.17480000000000001</v>
      </c>
      <c r="AV307" s="1">
        <v>0.20669999999999999</v>
      </c>
      <c r="AW307" s="1">
        <v>-0.6784</v>
      </c>
      <c r="AX307" s="1">
        <v>1.1861999999999999</v>
      </c>
      <c r="AY307" s="1">
        <v>-0.66069999999999995</v>
      </c>
      <c r="AZ307" s="1">
        <v>-0.2157</v>
      </c>
      <c r="BA307" s="1">
        <v>0.1075</v>
      </c>
      <c r="BB307" s="1">
        <v>2.6700000000000002E-2</v>
      </c>
      <c r="BC307" s="1">
        <v>-0.23960000000000001</v>
      </c>
      <c r="BD307" s="1">
        <v>-1.3617999999999999</v>
      </c>
      <c r="BE307" s="1">
        <v>-0.34749999999999998</v>
      </c>
      <c r="BF307" s="1">
        <v>0.28189999999999998</v>
      </c>
      <c r="BG307" s="1">
        <v>2.93E-2</v>
      </c>
      <c r="BH307" s="1">
        <v>-6.9500000000000006E-2</v>
      </c>
      <c r="BI307" s="1">
        <v>0.43569999999999998</v>
      </c>
      <c r="BJ307" s="1">
        <v>-0.39269999999999999</v>
      </c>
      <c r="BK307" s="1">
        <v>-0.15490000000000001</v>
      </c>
      <c r="BL307" s="1">
        <v>0.1158</v>
      </c>
      <c r="BM307" s="1">
        <v>-0.2167</v>
      </c>
      <c r="BN307" s="1">
        <v>0.60780000000000001</v>
      </c>
      <c r="BO307" s="1">
        <v>-0.13589999999999999</v>
      </c>
      <c r="BP307" s="1">
        <v>0.35630000000000001</v>
      </c>
      <c r="BQ307" s="1">
        <v>-0.28999999999999998</v>
      </c>
      <c r="BR307" s="1">
        <v>-0.46389999999999998</v>
      </c>
      <c r="BS307" s="1">
        <v>-0.2031</v>
      </c>
      <c r="BT307" s="1">
        <v>-0.25640000000000002</v>
      </c>
      <c r="BU307" s="1">
        <v>2.2454999999999998</v>
      </c>
      <c r="BV307" s="1">
        <v>-0.41970000000000002</v>
      </c>
      <c r="BW307" s="1">
        <v>0.44590000000000002</v>
      </c>
      <c r="BX307" s="1">
        <v>0.38940000000000002</v>
      </c>
      <c r="BY307" s="1">
        <v>-0.29920000000000002</v>
      </c>
      <c r="BZ307" s="1">
        <v>-0.81159999999999999</v>
      </c>
      <c r="CA307" s="1">
        <v>-0.75360000000000005</v>
      </c>
      <c r="CB307" s="1">
        <v>-0.28839999999999999</v>
      </c>
      <c r="CC307" s="1">
        <v>-0.15390000000000001</v>
      </c>
      <c r="CD307" s="1">
        <v>-0.1176</v>
      </c>
      <c r="CE307" s="1">
        <v>0.30449999999999999</v>
      </c>
      <c r="CF307" s="1">
        <v>0.10630000000000001</v>
      </c>
      <c r="CG307" s="1">
        <v>-0.86819999999999997</v>
      </c>
      <c r="CH307" s="1">
        <v>0.13700000000000001</v>
      </c>
      <c r="CI307" s="1">
        <v>-0.4098</v>
      </c>
      <c r="CJ307" s="1">
        <v>-0.18870000000000001</v>
      </c>
      <c r="CK307" s="1">
        <v>0.9819</v>
      </c>
      <c r="CL307" s="1">
        <v>-0.11219999999999999</v>
      </c>
      <c r="CM307" s="1">
        <v>-1.3599999999999999E-2</v>
      </c>
      <c r="CN307" s="1">
        <v>0.3377</v>
      </c>
      <c r="CO307" s="1">
        <v>-0.1026</v>
      </c>
      <c r="CP307" s="1">
        <v>0.31929999999999997</v>
      </c>
      <c r="CQ307" s="1">
        <v>0.37869999999999998</v>
      </c>
      <c r="CR307" s="1">
        <v>0.40670000000000001</v>
      </c>
      <c r="CS307" s="1">
        <v>1.8958999999999999</v>
      </c>
      <c r="CT307" s="1">
        <v>0.94879999999999998</v>
      </c>
      <c r="CU307" s="1">
        <v>-0.79559999999999997</v>
      </c>
      <c r="CV307" s="1">
        <v>0.37940000000000002</v>
      </c>
      <c r="CW307" s="1">
        <v>-1.7889999999999999</v>
      </c>
      <c r="CX307" s="1">
        <v>0.20130000000000001</v>
      </c>
      <c r="CY307" s="1">
        <v>0.70689999999999997</v>
      </c>
      <c r="CZ307" s="1">
        <v>-0.53390000000000004</v>
      </c>
      <c r="DA307" s="1">
        <v>-9.69E-2</v>
      </c>
      <c r="DB307" s="1">
        <v>-0.43330000000000002</v>
      </c>
      <c r="DC307" s="1">
        <v>0</v>
      </c>
      <c r="DD307" s="1">
        <v>-0.13589999999999999</v>
      </c>
      <c r="DE307" s="1">
        <v>-0.2054</v>
      </c>
      <c r="DF307" s="1">
        <v>-0.2346</v>
      </c>
      <c r="DG307" s="1">
        <v>-7.0999999999999994E-2</v>
      </c>
      <c r="DH307" s="1">
        <v>0.66749999999999998</v>
      </c>
      <c r="DI307" s="1">
        <v>2.9899999999999999E-2</v>
      </c>
      <c r="DJ307" s="1">
        <v>0.82489999999999997</v>
      </c>
      <c r="DK307" s="1">
        <v>0.55830000000000002</v>
      </c>
      <c r="DL307" s="1">
        <v>0.59230000000000005</v>
      </c>
      <c r="DM307" s="1">
        <v>0.66120000000000001</v>
      </c>
      <c r="DN307" s="1">
        <v>0.52159999999999995</v>
      </c>
      <c r="DO307" s="1">
        <v>-0.3952</v>
      </c>
      <c r="DP307" s="1">
        <v>-0.6673</v>
      </c>
      <c r="DQ307" s="1">
        <v>0.2525</v>
      </c>
      <c r="DR307" s="1">
        <v>0.31590000000000001</v>
      </c>
      <c r="DS307" s="1">
        <v>-0.30919999999999997</v>
      </c>
      <c r="DT307" s="1">
        <v>-0.15160000000000001</v>
      </c>
      <c r="GI307" s="1">
        <v>1.0309999999999999</v>
      </c>
      <c r="HA307" s="1" t="str">
        <f t="shared" si="8"/>
        <v>2018</v>
      </c>
      <c r="HB307" s="1" t="str">
        <f t="shared" si="9"/>
        <v>05</v>
      </c>
    </row>
    <row r="308" spans="1:210">
      <c r="A308" s="3" t="s">
        <v>9</v>
      </c>
      <c r="B308" s="3"/>
      <c r="C308" s="3" t="s">
        <v>3625</v>
      </c>
      <c r="E308" s="1" t="s">
        <v>3626</v>
      </c>
      <c r="F308" s="1">
        <v>-9.7699999999999995E-2</v>
      </c>
      <c r="G308" s="1">
        <v>-0.6915</v>
      </c>
      <c r="H308" s="1">
        <v>1.3394999999999999</v>
      </c>
      <c r="I308" s="1">
        <v>-0.36430000000000001</v>
      </c>
      <c r="J308" s="1">
        <v>-0.45579999999999998</v>
      </c>
      <c r="K308" s="1">
        <v>-0.62639999999999996</v>
      </c>
      <c r="L308" s="1">
        <v>-0.3075</v>
      </c>
      <c r="M308" s="1">
        <v>-0.45379999999999998</v>
      </c>
      <c r="N308" s="1">
        <v>-0.46079999999999999</v>
      </c>
      <c r="O308" s="1">
        <v>-0.58160000000000001</v>
      </c>
      <c r="P308" s="1">
        <v>-5.2299999999999999E-2</v>
      </c>
      <c r="Q308" s="1">
        <v>-0.69630000000000003</v>
      </c>
      <c r="R308" s="1">
        <v>-0.36570000000000003</v>
      </c>
      <c r="S308" s="1">
        <v>-0.64510000000000001</v>
      </c>
      <c r="T308" s="1">
        <v>0.72030000000000005</v>
      </c>
      <c r="U308" s="1">
        <v>0.88100000000000001</v>
      </c>
      <c r="V308" s="1">
        <v>0.24640000000000001</v>
      </c>
      <c r="W308" s="1">
        <v>0.84289999999999998</v>
      </c>
      <c r="X308" s="1">
        <v>0.58819999999999995</v>
      </c>
      <c r="Y308" s="1">
        <v>-0.57289999999999996</v>
      </c>
      <c r="Z308" s="1">
        <v>0.15809999999999999</v>
      </c>
      <c r="AA308" s="1">
        <v>1.4509000000000001</v>
      </c>
      <c r="AB308" s="1">
        <v>-0.85589999999999999</v>
      </c>
      <c r="AC308" s="1">
        <v>0.4052</v>
      </c>
      <c r="AD308" s="1">
        <v>1.0658000000000001</v>
      </c>
      <c r="AE308" s="1">
        <v>1.7365999999999999</v>
      </c>
      <c r="AF308" s="1">
        <v>1.5243</v>
      </c>
      <c r="AG308" s="1">
        <v>-0.90149999999999997</v>
      </c>
      <c r="AH308" s="1">
        <v>-0.60389999999999999</v>
      </c>
      <c r="AI308" s="1">
        <v>-0.67300000000000004</v>
      </c>
      <c r="AJ308" s="1">
        <v>-0.14099999999999999</v>
      </c>
      <c r="AK308" s="1">
        <v>-0.68240000000000001</v>
      </c>
      <c r="AL308" s="1">
        <v>-0.69130000000000003</v>
      </c>
      <c r="AM308" s="1">
        <v>-1.7804</v>
      </c>
      <c r="AN308" s="1">
        <v>-0.17449999999999999</v>
      </c>
      <c r="AO308" s="1">
        <v>-0.32690000000000002</v>
      </c>
      <c r="AP308" s="1">
        <v>-1.5791999999999999</v>
      </c>
      <c r="AQ308" s="1">
        <v>7.3599999999999999E-2</v>
      </c>
      <c r="AR308" s="1">
        <v>-4.4900000000000002E-2</v>
      </c>
      <c r="AS308" s="1">
        <v>0</v>
      </c>
      <c r="AT308" s="1">
        <v>0.124</v>
      </c>
      <c r="AU308" s="1">
        <v>-0.1741</v>
      </c>
      <c r="AV308" s="1">
        <v>-0.74950000000000006</v>
      </c>
      <c r="AW308" s="1">
        <v>-0.27279999999999999</v>
      </c>
      <c r="AX308" s="1">
        <v>1.4789000000000001</v>
      </c>
      <c r="AY308" s="1">
        <v>-0.81479999999999997</v>
      </c>
      <c r="AZ308" s="1">
        <v>0</v>
      </c>
      <c r="BA308" s="1">
        <v>0.10780000000000001</v>
      </c>
      <c r="BB308" s="1">
        <v>-0.32369999999999999</v>
      </c>
      <c r="BC308" s="1">
        <v>-0.15890000000000001</v>
      </c>
      <c r="BD308" s="1">
        <v>-0.43099999999999999</v>
      </c>
      <c r="BE308" s="1">
        <v>0.13969999999999999</v>
      </c>
      <c r="BF308" s="1">
        <v>-0.66779999999999995</v>
      </c>
      <c r="BG308" s="1">
        <v>-0.40589999999999998</v>
      </c>
      <c r="BH308" s="1">
        <v>6.9800000000000001E-2</v>
      </c>
      <c r="BI308" s="1">
        <v>5.74E-2</v>
      </c>
      <c r="BJ308" s="1">
        <v>-0.3952</v>
      </c>
      <c r="BK308" s="1">
        <v>-0.46450000000000002</v>
      </c>
      <c r="BL308" s="1">
        <v>-0.57799999999999996</v>
      </c>
      <c r="BM308" s="1">
        <v>7.2300000000000003E-2</v>
      </c>
      <c r="BN308" s="1">
        <v>-1.4583999999999999</v>
      </c>
      <c r="BO308" s="1">
        <v>1.0245</v>
      </c>
      <c r="BP308" s="1">
        <v>-1.1763999999999999</v>
      </c>
      <c r="BQ308" s="1">
        <v>0.50719999999999998</v>
      </c>
      <c r="BR308" s="1">
        <v>-0.51619999999999999</v>
      </c>
      <c r="BS308" s="1">
        <v>-0.33479999999999999</v>
      </c>
      <c r="BT308" s="1">
        <v>0.1288</v>
      </c>
      <c r="BU308" s="1">
        <v>4.1116000000000001</v>
      </c>
      <c r="BV308" s="1">
        <v>-1.4479</v>
      </c>
      <c r="BW308" s="1">
        <v>0.28460000000000002</v>
      </c>
      <c r="BX308" s="1">
        <v>0.58989999999999998</v>
      </c>
      <c r="BY308" s="1">
        <v>-0.35339999999999999</v>
      </c>
      <c r="BZ308" s="1">
        <v>-0.59550000000000003</v>
      </c>
      <c r="CA308" s="1">
        <v>-0.69679999999999997</v>
      </c>
      <c r="CB308" s="1">
        <v>-0.38419999999999999</v>
      </c>
      <c r="CC308" s="1">
        <v>-0.76160000000000005</v>
      </c>
      <c r="CD308" s="1">
        <v>0.1182</v>
      </c>
      <c r="CE308" s="1">
        <v>0.24809999999999999</v>
      </c>
      <c r="CF308" s="1">
        <v>7.3599999999999999E-2</v>
      </c>
      <c r="CG308" s="1">
        <v>-0.80810000000000004</v>
      </c>
      <c r="CH308" s="1">
        <v>0</v>
      </c>
      <c r="CI308" s="1">
        <v>-5.8799999999999998E-2</v>
      </c>
      <c r="CJ308" s="1">
        <v>-0.28149999999999997</v>
      </c>
      <c r="CK308" s="1">
        <v>1.4917</v>
      </c>
      <c r="CL308" s="1">
        <v>-1.83E-2</v>
      </c>
      <c r="CM308" s="1">
        <v>0.1671</v>
      </c>
      <c r="CN308" s="1">
        <v>0.31009999999999999</v>
      </c>
      <c r="CO308" s="1">
        <v>0.19320000000000001</v>
      </c>
      <c r="CP308" s="1">
        <v>-0.22550000000000001</v>
      </c>
      <c r="CQ308" s="1">
        <v>-0.1885</v>
      </c>
      <c r="CR308" s="1">
        <v>-5.0700000000000002E-2</v>
      </c>
      <c r="CS308" s="1">
        <v>4.7073999999999998</v>
      </c>
      <c r="CT308" s="1">
        <v>0.10440000000000001</v>
      </c>
      <c r="CU308" s="1">
        <v>-0.24970000000000001</v>
      </c>
      <c r="CV308" s="1">
        <v>0.43209999999999998</v>
      </c>
      <c r="CW308" s="1">
        <v>-0.4743</v>
      </c>
      <c r="CX308" s="1">
        <v>0.20150000000000001</v>
      </c>
      <c r="CY308" s="1">
        <v>0.37890000000000001</v>
      </c>
      <c r="CZ308" s="1">
        <v>-0.10680000000000001</v>
      </c>
      <c r="DA308" s="1">
        <v>-0.22670000000000001</v>
      </c>
      <c r="DB308" s="1">
        <v>-1.0253000000000001</v>
      </c>
      <c r="DC308" s="1">
        <v>-2.8106</v>
      </c>
      <c r="DD308" s="1">
        <v>1.1540999999999999</v>
      </c>
      <c r="DE308" s="1">
        <v>-0.154</v>
      </c>
      <c r="DF308" s="1">
        <v>0.12230000000000001</v>
      </c>
      <c r="DG308" s="1">
        <v>-0.1125</v>
      </c>
      <c r="DH308" s="1">
        <v>0.39290000000000003</v>
      </c>
      <c r="DI308" s="1">
        <v>0.1042</v>
      </c>
      <c r="DJ308" s="1">
        <v>1.0351999999999999</v>
      </c>
      <c r="DK308" s="1">
        <v>0.50790000000000002</v>
      </c>
      <c r="DL308" s="1">
        <v>0.77539999999999998</v>
      </c>
      <c r="DM308" s="1">
        <v>0.67490000000000006</v>
      </c>
      <c r="DN308" s="1">
        <v>0.41849999999999998</v>
      </c>
      <c r="DO308" s="1">
        <v>-0.38519999999999999</v>
      </c>
      <c r="DP308" s="1">
        <v>-1.4795</v>
      </c>
      <c r="DQ308" s="1">
        <v>5.0700000000000002E-2</v>
      </c>
      <c r="DR308" s="1">
        <v>-0.23749999999999999</v>
      </c>
      <c r="DS308" s="1">
        <v>-4.2700000000000002E-2</v>
      </c>
      <c r="GI308" s="1">
        <v>1.387</v>
      </c>
      <c r="HA308" s="1" t="str">
        <f t="shared" si="8"/>
        <v>2018</v>
      </c>
      <c r="HB308" s="1" t="str">
        <f t="shared" si="9"/>
        <v>05</v>
      </c>
    </row>
    <row r="309" spans="1:210">
      <c r="A309" s="3" t="s">
        <v>9</v>
      </c>
      <c r="B309" s="3"/>
      <c r="C309" s="3" t="s">
        <v>3627</v>
      </c>
      <c r="E309" s="1" t="s">
        <v>3628</v>
      </c>
      <c r="F309" s="1">
        <v>-0.12230000000000001</v>
      </c>
      <c r="G309" s="1">
        <v>-0.27110000000000001</v>
      </c>
      <c r="H309" s="1">
        <v>1.7508999999999999</v>
      </c>
      <c r="I309" s="1">
        <v>-0.19600000000000001</v>
      </c>
      <c r="J309" s="1">
        <v>0.1648</v>
      </c>
      <c r="K309" s="1">
        <v>0.17219999999999999</v>
      </c>
      <c r="L309" s="1">
        <v>-0.46329999999999999</v>
      </c>
      <c r="M309" s="1">
        <v>-0.1976</v>
      </c>
      <c r="N309" s="1">
        <v>-0.31340000000000001</v>
      </c>
      <c r="O309" s="1">
        <v>0.2112</v>
      </c>
      <c r="P309" s="1">
        <v>-1.0931</v>
      </c>
      <c r="Q309" s="1">
        <v>-0.41980000000000001</v>
      </c>
      <c r="R309" s="1">
        <v>0.20930000000000001</v>
      </c>
      <c r="S309" s="1">
        <v>0.2402</v>
      </c>
      <c r="T309" s="1">
        <v>-0.77439999999999998</v>
      </c>
      <c r="U309" s="1">
        <v>-0.58930000000000005</v>
      </c>
      <c r="V309" s="1">
        <v>-1.0974999999999999</v>
      </c>
      <c r="W309" s="1">
        <v>1.2444</v>
      </c>
      <c r="X309" s="1">
        <v>0.1457</v>
      </c>
      <c r="Y309" s="1">
        <v>-0.1096</v>
      </c>
      <c r="Z309" s="1">
        <v>-7.8799999999999995E-2</v>
      </c>
      <c r="AA309" s="1">
        <v>-0.4299</v>
      </c>
      <c r="AB309" s="1">
        <v>0</v>
      </c>
      <c r="AC309" s="1">
        <v>1.8762000000000001</v>
      </c>
      <c r="AD309" s="1">
        <v>-0.19089999999999999</v>
      </c>
      <c r="AE309" s="1">
        <v>0.1424</v>
      </c>
      <c r="AF309" s="1">
        <v>-0.23949999999999999</v>
      </c>
      <c r="AG309" s="1">
        <v>-0.13969999999999999</v>
      </c>
      <c r="AH309" s="1">
        <v>-1.4567000000000001</v>
      </c>
      <c r="AI309" s="1">
        <v>-0.15790000000000001</v>
      </c>
      <c r="AJ309" s="1">
        <v>-0.28239999999999998</v>
      </c>
      <c r="AK309" s="1">
        <v>-0.68430000000000002</v>
      </c>
      <c r="AL309" s="1">
        <v>-1.8147</v>
      </c>
      <c r="AM309" s="1">
        <v>-2.0710000000000002</v>
      </c>
      <c r="AN309" s="1">
        <v>4.3499999999999997E-2</v>
      </c>
      <c r="AO309" s="1">
        <v>0.2051</v>
      </c>
      <c r="AP309" s="1">
        <v>0.31890000000000002</v>
      </c>
      <c r="AQ309" s="1">
        <v>-0.95230000000000004</v>
      </c>
      <c r="AR309" s="1">
        <v>-0.1792</v>
      </c>
      <c r="AS309" s="1">
        <v>0.60570000000000002</v>
      </c>
      <c r="AT309" s="1">
        <v>-0.1242</v>
      </c>
      <c r="AU309" s="1">
        <v>0</v>
      </c>
      <c r="AV309" s="1">
        <v>0.97509999999999997</v>
      </c>
      <c r="AW309" s="1">
        <v>-1.3022</v>
      </c>
      <c r="AX309" s="1">
        <v>-0.1236</v>
      </c>
      <c r="AY309" s="1">
        <v>0</v>
      </c>
      <c r="AZ309" s="1">
        <v>-0.14369999999999999</v>
      </c>
      <c r="BA309" s="1">
        <v>0.751</v>
      </c>
      <c r="BB309" s="1">
        <v>0.16070000000000001</v>
      </c>
      <c r="BC309" s="1">
        <v>-0.2392</v>
      </c>
      <c r="BD309" s="1">
        <v>-0.66379999999999995</v>
      </c>
      <c r="BE309" s="1">
        <v>-0.38219999999999998</v>
      </c>
      <c r="BF309" s="1">
        <v>0.42430000000000001</v>
      </c>
      <c r="BG309" s="1">
        <v>2.9100000000000001E-2</v>
      </c>
      <c r="BH309" s="1">
        <v>-0.13930000000000001</v>
      </c>
      <c r="BI309" s="1">
        <v>-5.7099999999999998E-2</v>
      </c>
      <c r="BJ309" s="1">
        <v>-0.15840000000000001</v>
      </c>
      <c r="BK309" s="1">
        <v>3.8800000000000001E-2</v>
      </c>
      <c r="BL309" s="1">
        <v>0.34760000000000002</v>
      </c>
      <c r="BM309" s="1">
        <v>-1.0822000000000001</v>
      </c>
      <c r="BN309" s="1">
        <v>1.4446000000000001</v>
      </c>
      <c r="BO309" s="1">
        <v>-0.88129999999999997</v>
      </c>
      <c r="BP309" s="1">
        <v>-1.1469</v>
      </c>
      <c r="BQ309" s="1">
        <v>0.50609999999999999</v>
      </c>
      <c r="BR309" s="1">
        <v>-1.9607000000000001</v>
      </c>
      <c r="BS309" s="1">
        <v>-0.20200000000000001</v>
      </c>
      <c r="BT309" s="1">
        <v>0</v>
      </c>
      <c r="BU309" s="1">
        <v>-4.4943</v>
      </c>
      <c r="BV309" s="1">
        <v>0.56630000000000003</v>
      </c>
      <c r="BW309" s="1">
        <v>0.88819999999999999</v>
      </c>
      <c r="BX309" s="1">
        <v>2.3374000000000001</v>
      </c>
      <c r="BY309" s="1">
        <v>-1.5606</v>
      </c>
      <c r="BZ309" s="1">
        <v>-0.81379999999999997</v>
      </c>
      <c r="CA309" s="1">
        <v>-1.2827</v>
      </c>
      <c r="CB309" s="1">
        <v>0.14369999999999999</v>
      </c>
      <c r="CC309" s="1">
        <v>0</v>
      </c>
      <c r="CD309" s="1">
        <v>-0.23580000000000001</v>
      </c>
      <c r="CE309" s="1">
        <v>1.1161000000000001</v>
      </c>
      <c r="CF309" s="1">
        <v>1.6820999999999999</v>
      </c>
      <c r="CG309" s="1">
        <v>-1.5278</v>
      </c>
      <c r="CH309" s="1">
        <v>0.13600000000000001</v>
      </c>
      <c r="CI309" s="1">
        <v>-0.41070000000000001</v>
      </c>
      <c r="CJ309" s="1">
        <v>-0.28260000000000002</v>
      </c>
      <c r="CK309" s="1">
        <v>0.30270000000000002</v>
      </c>
      <c r="CL309" s="1">
        <v>-0.28220000000000001</v>
      </c>
      <c r="CM309" s="1">
        <v>0.1487</v>
      </c>
      <c r="CN309" s="1">
        <v>1.1558999999999999</v>
      </c>
      <c r="CO309" s="1">
        <v>0.23680000000000001</v>
      </c>
      <c r="CP309" s="1">
        <v>-0.27029999999999998</v>
      </c>
      <c r="CQ309" s="1">
        <v>0.28460000000000002</v>
      </c>
      <c r="CR309" s="1">
        <v>0.8669</v>
      </c>
      <c r="CS309" s="1">
        <v>0.1767</v>
      </c>
      <c r="CT309" s="1">
        <v>0.88949999999999996</v>
      </c>
      <c r="CU309" s="1">
        <v>-0.74850000000000005</v>
      </c>
      <c r="CV309" s="1">
        <v>3.6816</v>
      </c>
      <c r="CW309" s="1">
        <v>-1.2269000000000001</v>
      </c>
      <c r="CX309" s="1">
        <v>-5.0299999999999997E-2</v>
      </c>
      <c r="CY309" s="1">
        <v>0.64890000000000003</v>
      </c>
      <c r="CZ309" s="1">
        <v>-0.48</v>
      </c>
      <c r="DA309" s="1">
        <v>0.22770000000000001</v>
      </c>
      <c r="DB309" s="1">
        <v>0</v>
      </c>
      <c r="DC309" s="1">
        <v>-0.72660000000000002</v>
      </c>
      <c r="DD309" s="1">
        <v>0.20130000000000001</v>
      </c>
      <c r="DE309" s="1">
        <v>-5.1299999999999998E-2</v>
      </c>
      <c r="DF309" s="1">
        <v>-3.2599999999999997E-2</v>
      </c>
      <c r="DG309" s="1">
        <v>-0.2394</v>
      </c>
      <c r="DH309" s="1">
        <v>1.0322</v>
      </c>
      <c r="DI309" s="1">
        <v>-1.2200000000000001E-2</v>
      </c>
      <c r="DJ309" s="1">
        <v>1.3588</v>
      </c>
      <c r="DK309" s="1">
        <v>1.1761999999999999</v>
      </c>
      <c r="DL309" s="1">
        <v>1.0181</v>
      </c>
      <c r="DM309" s="1">
        <v>1.1051</v>
      </c>
      <c r="DN309" s="1">
        <v>0.68279999999999996</v>
      </c>
      <c r="DO309" s="1">
        <v>-0.34150000000000003</v>
      </c>
      <c r="DP309" s="1">
        <v>-0.71640000000000004</v>
      </c>
      <c r="DQ309" s="1">
        <v>0.35730000000000001</v>
      </c>
      <c r="DR309" s="1">
        <v>0.29880000000000001</v>
      </c>
      <c r="DS309" s="1">
        <v>-0.15629999999999999</v>
      </c>
      <c r="GI309" s="1">
        <v>-0.1363</v>
      </c>
      <c r="HA309" s="1" t="str">
        <f t="shared" si="8"/>
        <v>2018</v>
      </c>
      <c r="HB309" s="1" t="str">
        <f t="shared" si="9"/>
        <v>05</v>
      </c>
    </row>
    <row r="310" spans="1:210">
      <c r="A310" s="3" t="s">
        <v>9</v>
      </c>
      <c r="B310" s="3"/>
      <c r="C310" s="3" t="s">
        <v>3629</v>
      </c>
      <c r="E310" s="1" t="s">
        <v>3630</v>
      </c>
      <c r="F310" s="1">
        <v>4.8500000000000001E-2</v>
      </c>
      <c r="G310" s="1">
        <v>-0.21</v>
      </c>
      <c r="H310" s="1">
        <v>2.0467</v>
      </c>
      <c r="I310" s="1">
        <v>-0.30580000000000002</v>
      </c>
      <c r="J310" s="1">
        <v>-0.69579999999999997</v>
      </c>
      <c r="K310" s="1">
        <v>-0.51249999999999996</v>
      </c>
      <c r="L310" s="1">
        <v>-0.27</v>
      </c>
      <c r="M310" s="1">
        <v>-0.90090000000000003</v>
      </c>
      <c r="N310" s="1">
        <v>-0.80810000000000004</v>
      </c>
      <c r="O310" s="1">
        <v>-0.74570000000000003</v>
      </c>
      <c r="P310" s="1">
        <v>0.31519999999999998</v>
      </c>
      <c r="Q310" s="1">
        <v>-1.2396</v>
      </c>
      <c r="R310" s="1">
        <v>-0.59630000000000005</v>
      </c>
      <c r="S310" s="1">
        <v>-0.62329999999999997</v>
      </c>
      <c r="T310" s="1">
        <v>-0.1244</v>
      </c>
      <c r="U310" s="1">
        <v>-0.1862</v>
      </c>
      <c r="V310" s="1">
        <v>-0.61240000000000006</v>
      </c>
      <c r="W310" s="1">
        <v>0.66910000000000003</v>
      </c>
      <c r="X310" s="1">
        <v>0.87709999999999999</v>
      </c>
      <c r="Y310" s="1">
        <v>-0.4577</v>
      </c>
      <c r="Z310" s="1">
        <v>0.2384</v>
      </c>
      <c r="AA310" s="1">
        <v>-0.51329999999999998</v>
      </c>
      <c r="AB310" s="1">
        <v>0.14430000000000001</v>
      </c>
      <c r="AC310" s="1">
        <v>0.29770000000000002</v>
      </c>
      <c r="AD310" s="1">
        <v>0.3342</v>
      </c>
      <c r="AE310" s="1">
        <v>0.71020000000000005</v>
      </c>
      <c r="AF310" s="1">
        <v>-0.59060000000000001</v>
      </c>
      <c r="AG310" s="1">
        <v>0.14080000000000001</v>
      </c>
      <c r="AH310" s="1">
        <v>-0.86129999999999995</v>
      </c>
      <c r="AI310" s="1">
        <v>-0.35539999999999999</v>
      </c>
      <c r="AJ310" s="1">
        <v>-0.28220000000000001</v>
      </c>
      <c r="AK310" s="1">
        <v>-0.87190000000000001</v>
      </c>
      <c r="AL310" s="1">
        <v>-0.63049999999999995</v>
      </c>
      <c r="AM310" s="1">
        <v>-1.488</v>
      </c>
      <c r="AN310" s="1">
        <v>-0.4345</v>
      </c>
      <c r="AO310" s="1">
        <v>0.36849999999999999</v>
      </c>
      <c r="AP310" s="1">
        <v>0.22</v>
      </c>
      <c r="AQ310" s="1">
        <v>-0.66559999999999997</v>
      </c>
      <c r="AR310" s="1">
        <v>-0.2225</v>
      </c>
      <c r="AS310" s="1">
        <v>-0.33279999999999998</v>
      </c>
      <c r="AT310" s="1">
        <v>0.12609999999999999</v>
      </c>
      <c r="AU310" s="1">
        <v>-0.38919999999999999</v>
      </c>
      <c r="AV310" s="1">
        <v>0.2026</v>
      </c>
      <c r="AW310" s="1">
        <v>-1.0259</v>
      </c>
      <c r="AX310" s="1">
        <v>-0.24340000000000001</v>
      </c>
      <c r="AY310" s="1">
        <v>0</v>
      </c>
      <c r="AZ310" s="1">
        <v>-0.28699999999999998</v>
      </c>
      <c r="BA310" s="1">
        <v>-0.21340000000000001</v>
      </c>
      <c r="BB310" s="1">
        <v>-0.26700000000000002</v>
      </c>
      <c r="BC310" s="1">
        <v>-0.1598</v>
      </c>
      <c r="BD310" s="1">
        <v>-0.5464</v>
      </c>
      <c r="BE310" s="1">
        <v>-0.62450000000000006</v>
      </c>
      <c r="BF310" s="1">
        <v>0.1404</v>
      </c>
      <c r="BG310" s="1">
        <v>-5.7299999999999997E-2</v>
      </c>
      <c r="BH310" s="1">
        <v>0</v>
      </c>
      <c r="BI310" s="1">
        <v>-0.86809999999999998</v>
      </c>
      <c r="BJ310" s="1">
        <v>8.0100000000000005E-2</v>
      </c>
      <c r="BK310" s="1">
        <v>-0.27060000000000001</v>
      </c>
      <c r="BL310" s="1">
        <v>0</v>
      </c>
      <c r="BM310" s="1">
        <v>-0.72829999999999995</v>
      </c>
      <c r="BN310" s="1">
        <v>0.47049999999999997</v>
      </c>
      <c r="BO310" s="1">
        <v>-0.27450000000000002</v>
      </c>
      <c r="BP310" s="1">
        <v>-1.5596000000000001</v>
      </c>
      <c r="BQ310" s="1">
        <v>0.64739999999999998</v>
      </c>
      <c r="BR310" s="1">
        <v>-0.57979999999999998</v>
      </c>
      <c r="BS310" s="1">
        <v>-0.26469999999999999</v>
      </c>
      <c r="BT310" s="1">
        <v>0.1295</v>
      </c>
      <c r="BU310" s="1">
        <v>0.74850000000000005</v>
      </c>
      <c r="BV310" s="1">
        <v>-0.98260000000000003</v>
      </c>
      <c r="BW310" s="1">
        <v>0.32229999999999998</v>
      </c>
      <c r="BX310" s="1">
        <v>0.84989999999999999</v>
      </c>
      <c r="BY310" s="1">
        <v>-0.44490000000000002</v>
      </c>
      <c r="BZ310" s="1">
        <v>-0.5464</v>
      </c>
      <c r="CA310" s="1">
        <v>-0.65049999999999997</v>
      </c>
      <c r="CB310" s="1">
        <v>0.19040000000000001</v>
      </c>
      <c r="CC310" s="1">
        <v>-0.3765</v>
      </c>
      <c r="CD310" s="1">
        <v>0</v>
      </c>
      <c r="CE310" s="1">
        <v>0.4032</v>
      </c>
      <c r="CF310" s="1">
        <v>0.2636</v>
      </c>
      <c r="CG310" s="1">
        <v>-0.7298</v>
      </c>
      <c r="CH310" s="1">
        <v>-0.2702</v>
      </c>
      <c r="CI310" s="1">
        <v>-0.1182</v>
      </c>
      <c r="CJ310" s="1">
        <v>-0.60629999999999995</v>
      </c>
      <c r="CK310" s="1">
        <v>-0.96</v>
      </c>
      <c r="CL310" s="1">
        <v>-2.5600000000000001E-2</v>
      </c>
      <c r="CM310" s="1">
        <v>0.1482</v>
      </c>
      <c r="CN310" s="1">
        <v>0.4572</v>
      </c>
      <c r="CO310" s="1">
        <v>7.7899999999999997E-2</v>
      </c>
      <c r="CP310" s="1">
        <v>-0.22450000000000001</v>
      </c>
      <c r="CQ310" s="1">
        <v>4.7100000000000003E-2</v>
      </c>
      <c r="CR310" s="1">
        <v>0.25390000000000001</v>
      </c>
      <c r="CS310" s="1">
        <v>-0.21890000000000001</v>
      </c>
      <c r="CT310" s="1">
        <v>0.56810000000000005</v>
      </c>
      <c r="CU310" s="1">
        <v>-0.45219999999999999</v>
      </c>
      <c r="CV310" s="1">
        <v>0.20730000000000001</v>
      </c>
      <c r="CW310" s="1">
        <v>-1.2759</v>
      </c>
      <c r="CX310" s="1">
        <v>0.25259999999999999</v>
      </c>
      <c r="CY310" s="1">
        <v>0.1613</v>
      </c>
      <c r="CZ310" s="1">
        <v>-0.1603</v>
      </c>
      <c r="DA310" s="1">
        <v>-0.2908</v>
      </c>
      <c r="DB310" s="1">
        <v>0.15959999999999999</v>
      </c>
      <c r="DC310" s="1">
        <v>-3.7240000000000002</v>
      </c>
      <c r="DD310" s="1">
        <v>1.8741000000000001</v>
      </c>
      <c r="DE310" s="1">
        <v>-0.1028</v>
      </c>
      <c r="DF310" s="1">
        <v>3.2599999999999997E-2</v>
      </c>
      <c r="DG310" s="1">
        <v>-0.1552</v>
      </c>
      <c r="DH310" s="1">
        <v>0.22109999999999999</v>
      </c>
      <c r="DI310" s="1">
        <v>3.3500000000000002E-2</v>
      </c>
      <c r="DJ310" s="1">
        <v>0.46539999999999998</v>
      </c>
      <c r="DK310" s="1">
        <v>0.49390000000000001</v>
      </c>
      <c r="DL310" s="1">
        <v>0.44550000000000001</v>
      </c>
      <c r="DM310" s="1">
        <v>0.10920000000000001</v>
      </c>
      <c r="DN310" s="1">
        <v>-0.37619999999999998</v>
      </c>
      <c r="DO310" s="1">
        <v>-0.33129999999999998</v>
      </c>
      <c r="DP310" s="1">
        <v>-1.1621999999999999</v>
      </c>
      <c r="DQ310" s="1">
        <v>0.15160000000000001</v>
      </c>
      <c r="DR310" s="1">
        <v>0.4945</v>
      </c>
      <c r="DS310" s="1">
        <v>-0.1053</v>
      </c>
      <c r="GI310" s="1">
        <v>0.59099999999999997</v>
      </c>
      <c r="HA310" s="1" t="str">
        <f t="shared" si="8"/>
        <v>2018</v>
      </c>
      <c r="HB310" s="1" t="str">
        <f t="shared" si="9"/>
        <v>05</v>
      </c>
    </row>
    <row r="311" spans="1:210">
      <c r="A311" s="3" t="s">
        <v>9</v>
      </c>
      <c r="B311" s="3"/>
      <c r="C311" s="3" t="s">
        <v>3631</v>
      </c>
      <c r="E311" s="1" t="s">
        <v>3632</v>
      </c>
      <c r="F311" s="1">
        <v>-0.1101</v>
      </c>
      <c r="G311" s="1">
        <v>-6.0900000000000003E-2</v>
      </c>
      <c r="H311" s="1">
        <v>2.5541</v>
      </c>
      <c r="I311" s="1">
        <v>-0.22489999999999999</v>
      </c>
      <c r="J311" s="1">
        <v>-0.46079999999999999</v>
      </c>
      <c r="K311" s="1">
        <v>-0.68640000000000001</v>
      </c>
      <c r="L311" s="1">
        <v>-0.3503</v>
      </c>
      <c r="M311" s="1">
        <v>-0.59340000000000004</v>
      </c>
      <c r="N311" s="1">
        <v>-0.84670000000000001</v>
      </c>
      <c r="O311" s="1">
        <v>-0.53800000000000003</v>
      </c>
      <c r="P311" s="1">
        <v>0.5302</v>
      </c>
      <c r="Q311" s="1">
        <v>-0.28589999999999999</v>
      </c>
      <c r="R311" s="1">
        <v>-0.73309999999999997</v>
      </c>
      <c r="S311" s="1">
        <v>-0.2034</v>
      </c>
      <c r="T311" s="1">
        <v>6.2700000000000006E-2</v>
      </c>
      <c r="U311" s="1">
        <v>6.2700000000000006E-2</v>
      </c>
      <c r="V311" s="1">
        <v>-0.53600000000000003</v>
      </c>
      <c r="W311" s="1">
        <v>0.92859999999999998</v>
      </c>
      <c r="X311" s="1">
        <v>1.0324</v>
      </c>
      <c r="Y311" s="1">
        <v>-0.43909999999999999</v>
      </c>
      <c r="Z311" s="1">
        <v>0.15740000000000001</v>
      </c>
      <c r="AA311" s="1">
        <v>0.50590000000000002</v>
      </c>
      <c r="AB311" s="1">
        <v>-0.56889999999999996</v>
      </c>
      <c r="AC311" s="1">
        <v>0.14849999999999999</v>
      </c>
      <c r="AD311" s="1">
        <v>0.67789999999999995</v>
      </c>
      <c r="AE311" s="1">
        <v>1.1527000000000001</v>
      </c>
      <c r="AF311" s="1">
        <v>0.4869</v>
      </c>
      <c r="AG311" s="1">
        <v>-0.34720000000000001</v>
      </c>
      <c r="AH311" s="1">
        <v>-0.34839999999999999</v>
      </c>
      <c r="AI311" s="1">
        <v>-0.5595</v>
      </c>
      <c r="AJ311" s="1">
        <v>-7.0099999999999996E-2</v>
      </c>
      <c r="AK311" s="1">
        <v>0.78339999999999999</v>
      </c>
      <c r="AL311" s="1">
        <v>-0.12740000000000001</v>
      </c>
      <c r="AM311" s="1">
        <v>-0.90090000000000003</v>
      </c>
      <c r="AN311" s="1">
        <v>-0.87480000000000002</v>
      </c>
      <c r="AO311" s="1">
        <v>0</v>
      </c>
      <c r="AP311" s="1">
        <v>-0.97540000000000004</v>
      </c>
      <c r="AQ311" s="1">
        <v>7.3899999999999993E-2</v>
      </c>
      <c r="AR311" s="1">
        <v>0.3155</v>
      </c>
      <c r="AS311" s="1">
        <v>-0.41889999999999999</v>
      </c>
      <c r="AT311" s="1">
        <v>0</v>
      </c>
      <c r="AU311" s="1">
        <v>-0.64790000000000003</v>
      </c>
      <c r="AV311" s="1">
        <v>-1.5161</v>
      </c>
      <c r="AW311" s="1">
        <v>-6.8500000000000005E-2</v>
      </c>
      <c r="AX311" s="1">
        <v>0.53320000000000001</v>
      </c>
      <c r="AY311" s="1">
        <v>-0.29670000000000002</v>
      </c>
      <c r="AZ311" s="1">
        <v>-0.18010000000000001</v>
      </c>
      <c r="BA311" s="1">
        <v>-0.2145</v>
      </c>
      <c r="BB311" s="1">
        <v>-0.2702</v>
      </c>
      <c r="BC311" s="1">
        <v>-7.9299999999999995E-2</v>
      </c>
      <c r="BD311" s="1">
        <v>-0.62280000000000002</v>
      </c>
      <c r="BE311" s="1">
        <v>-1.2521</v>
      </c>
      <c r="BF311" s="1">
        <v>0.2109</v>
      </c>
      <c r="BG311" s="1">
        <v>-0.17510000000000001</v>
      </c>
      <c r="BH311" s="1">
        <v>6.9500000000000006E-2</v>
      </c>
      <c r="BI311" s="1">
        <v>-0.77629999999999999</v>
      </c>
      <c r="BJ311" s="1">
        <v>0.23730000000000001</v>
      </c>
      <c r="BK311" s="1">
        <v>-0.27129999999999999</v>
      </c>
      <c r="BL311" s="1">
        <v>-0.46129999999999999</v>
      </c>
      <c r="BM311" s="1">
        <v>-7.2599999999999998E-2</v>
      </c>
      <c r="BN311" s="1">
        <v>6.2899999999999998E-2</v>
      </c>
      <c r="BO311" s="1">
        <v>6.8400000000000002E-2</v>
      </c>
      <c r="BP311" s="1">
        <v>1.7190000000000001</v>
      </c>
      <c r="BQ311" s="1">
        <v>-0.8589</v>
      </c>
      <c r="BR311" s="1">
        <v>-0.15840000000000001</v>
      </c>
      <c r="BS311" s="1">
        <v>-0.1346</v>
      </c>
      <c r="BT311" s="1">
        <v>0.1283</v>
      </c>
      <c r="BU311" s="1">
        <v>3.8290999999999999</v>
      </c>
      <c r="BV311" s="1">
        <v>-2.3639999999999999</v>
      </c>
      <c r="BW311" s="1">
        <v>-0.124</v>
      </c>
      <c r="BX311" s="1">
        <v>-0.16189999999999999</v>
      </c>
      <c r="BY311" s="1">
        <v>3.04E-2</v>
      </c>
      <c r="BZ311" s="1">
        <v>0</v>
      </c>
      <c r="CA311" s="1">
        <v>0</v>
      </c>
      <c r="CB311" s="1">
        <v>-0.23780000000000001</v>
      </c>
      <c r="CC311" s="1">
        <v>-0.5363</v>
      </c>
      <c r="CD311" s="1">
        <v>0.1177</v>
      </c>
      <c r="CE311" s="1">
        <v>-1.4500000000000001E-2</v>
      </c>
      <c r="CF311" s="1">
        <v>-0.72629999999999995</v>
      </c>
      <c r="CG311" s="1">
        <v>-0.26700000000000002</v>
      </c>
      <c r="CH311" s="1">
        <v>0.13650000000000001</v>
      </c>
      <c r="CI311" s="1">
        <v>0</v>
      </c>
      <c r="CJ311" s="1">
        <v>-0.42249999999999999</v>
      </c>
      <c r="CK311" s="1">
        <v>1.3332999999999999</v>
      </c>
      <c r="CL311" s="1">
        <v>-1.5800000000000002E-2</v>
      </c>
      <c r="CM311" s="1">
        <v>4.7000000000000002E-3</v>
      </c>
      <c r="CN311" s="1">
        <v>5.2400000000000002E-2</v>
      </c>
      <c r="CO311" s="1">
        <v>-0.14099999999999999</v>
      </c>
      <c r="CP311" s="1">
        <v>9.11E-2</v>
      </c>
      <c r="CQ311" s="1">
        <v>0</v>
      </c>
      <c r="CR311" s="1">
        <v>0</v>
      </c>
      <c r="CS311" s="1">
        <v>-4.4299999999999999E-2</v>
      </c>
      <c r="CT311" s="1">
        <v>-0.25640000000000002</v>
      </c>
      <c r="CU311" s="1">
        <v>-0.2016</v>
      </c>
      <c r="CV311" s="1">
        <v>5.16E-2</v>
      </c>
      <c r="CW311" s="1">
        <v>-1.2327999999999999</v>
      </c>
      <c r="CX311" s="1">
        <v>0.40439999999999998</v>
      </c>
      <c r="CY311" s="1">
        <v>0</v>
      </c>
      <c r="CZ311" s="1">
        <v>-0.2137</v>
      </c>
      <c r="DA311" s="1">
        <v>-0.42109999999999997</v>
      </c>
      <c r="DB311" s="1">
        <v>-0.21110000000000001</v>
      </c>
      <c r="DC311" s="1">
        <v>0.59570000000000001</v>
      </c>
      <c r="DD311" s="1">
        <v>-0.32979999999999998</v>
      </c>
      <c r="DE311" s="1">
        <v>-0.30830000000000002</v>
      </c>
      <c r="DF311" s="1">
        <v>-0.13120000000000001</v>
      </c>
      <c r="DG311" s="1">
        <v>-6.1199999999999997E-2</v>
      </c>
      <c r="DH311" s="1">
        <v>-0.2702</v>
      </c>
      <c r="DI311" s="1">
        <v>9.4999999999999998E-3</v>
      </c>
      <c r="DJ311" s="1">
        <v>3.44E-2</v>
      </c>
      <c r="DK311" s="1">
        <v>0.18540000000000001</v>
      </c>
      <c r="DL311" s="1">
        <v>0.18049999999999999</v>
      </c>
      <c r="DM311" s="1">
        <v>-0.33510000000000001</v>
      </c>
      <c r="DN311" s="1">
        <v>-0.16370000000000001</v>
      </c>
      <c r="DO311" s="1">
        <v>-2.0500000000000001E-2</v>
      </c>
      <c r="DP311" s="1">
        <v>-1.1746000000000001</v>
      </c>
      <c r="DQ311" s="1">
        <v>-5.0799999999999998E-2</v>
      </c>
      <c r="DR311" s="1">
        <v>9.9400000000000002E-2</v>
      </c>
      <c r="GI311" s="1">
        <v>0.6532</v>
      </c>
      <c r="HA311" s="1" t="str">
        <f t="shared" si="8"/>
        <v>2018</v>
      </c>
      <c r="HB311" s="1" t="str">
        <f t="shared" si="9"/>
        <v>05</v>
      </c>
    </row>
    <row r="312" spans="1:210">
      <c r="A312" s="3" t="s">
        <v>9</v>
      </c>
      <c r="B312" s="3"/>
      <c r="C312" s="3" t="s">
        <v>3633</v>
      </c>
      <c r="E312" s="1" t="s">
        <v>3633</v>
      </c>
      <c r="F312" s="1">
        <v>-4.9500000000000002E-2</v>
      </c>
      <c r="G312" s="1">
        <v>-0.73260000000000003</v>
      </c>
      <c r="H312" s="1">
        <v>2.0308000000000002</v>
      </c>
      <c r="I312" s="1">
        <v>-0.48180000000000001</v>
      </c>
      <c r="J312" s="1">
        <v>-0.8</v>
      </c>
      <c r="K312" s="1">
        <v>-0.46400000000000002</v>
      </c>
      <c r="L312" s="1">
        <v>-0.42980000000000002</v>
      </c>
      <c r="M312" s="1">
        <v>-0.36020000000000002</v>
      </c>
      <c r="N312" s="1">
        <v>-1.1767000000000001</v>
      </c>
      <c r="O312" s="1">
        <v>-0.47389999999999999</v>
      </c>
      <c r="P312" s="1">
        <v>-0.2114</v>
      </c>
      <c r="Q312" s="1">
        <v>-1.0107999999999999</v>
      </c>
      <c r="R312" s="1">
        <v>-0.45019999999999999</v>
      </c>
      <c r="S312" s="1">
        <v>-0.16800000000000001</v>
      </c>
      <c r="T312" s="1">
        <v>-0.3755</v>
      </c>
      <c r="U312" s="1">
        <v>-0.1255</v>
      </c>
      <c r="V312" s="1">
        <v>-0.9042</v>
      </c>
      <c r="W312" s="1">
        <v>0.91879999999999995</v>
      </c>
      <c r="X312" s="1">
        <v>0.4405</v>
      </c>
      <c r="Y312" s="1">
        <v>-0.25180000000000002</v>
      </c>
      <c r="Z312" s="1">
        <v>0</v>
      </c>
      <c r="AA312" s="1">
        <v>-0.70950000000000002</v>
      </c>
      <c r="AB312" s="1">
        <v>0.42730000000000001</v>
      </c>
      <c r="AC312" s="1">
        <v>-0.39560000000000001</v>
      </c>
      <c r="AD312" s="1">
        <v>0</v>
      </c>
      <c r="AE312" s="1">
        <v>0</v>
      </c>
      <c r="AF312" s="1">
        <v>-0.66620000000000001</v>
      </c>
      <c r="AG312" s="1">
        <v>0.34770000000000001</v>
      </c>
      <c r="AH312" s="1">
        <v>-0.7792</v>
      </c>
      <c r="AI312" s="1">
        <v>-0.28499999999999998</v>
      </c>
      <c r="AJ312" s="1">
        <v>-0.20860000000000001</v>
      </c>
      <c r="AK312" s="1">
        <v>0.41089999999999999</v>
      </c>
      <c r="AL312" s="1">
        <v>-0.6966</v>
      </c>
      <c r="AM312" s="1">
        <v>-1.4924999999999999</v>
      </c>
      <c r="AN312" s="1">
        <v>-0.30980000000000002</v>
      </c>
      <c r="AO312" s="1">
        <v>-0.28670000000000001</v>
      </c>
      <c r="AP312" s="1">
        <v>-2.1236000000000002</v>
      </c>
      <c r="AQ312" s="1">
        <v>0.58860000000000001</v>
      </c>
      <c r="AR312" s="1">
        <v>0</v>
      </c>
      <c r="AS312" s="1">
        <v>-0.3493</v>
      </c>
      <c r="AT312" s="1">
        <v>0.123</v>
      </c>
      <c r="AU312" s="1">
        <v>0.1303</v>
      </c>
      <c r="AV312" s="1">
        <v>0.1371</v>
      </c>
      <c r="AW312" s="1">
        <v>-0.47610000000000002</v>
      </c>
      <c r="AX312" s="1">
        <v>-0.74950000000000006</v>
      </c>
      <c r="AY312" s="1">
        <v>0.44600000000000001</v>
      </c>
      <c r="AZ312" s="1">
        <v>-0.14580000000000001</v>
      </c>
      <c r="BA312" s="1">
        <v>-0.1089</v>
      </c>
      <c r="BB312" s="1">
        <v>2.75E-2</v>
      </c>
      <c r="BC312" s="1">
        <v>7.85E-2</v>
      </c>
      <c r="BD312" s="1">
        <v>-0.89870000000000005</v>
      </c>
      <c r="BE312" s="1">
        <v>-0.317</v>
      </c>
      <c r="BF312" s="1">
        <v>-0.4556</v>
      </c>
      <c r="BG312" s="1">
        <v>-5.9400000000000001E-2</v>
      </c>
      <c r="BH312" s="1">
        <v>0</v>
      </c>
      <c r="BI312" s="1">
        <v>-0.53029999999999999</v>
      </c>
      <c r="BJ312" s="1">
        <v>-0.31219999999999998</v>
      </c>
      <c r="BK312" s="1">
        <v>-0.73640000000000005</v>
      </c>
      <c r="BL312" s="1">
        <v>-0.92589999999999995</v>
      </c>
      <c r="BM312" s="1">
        <v>0.21659999999999999</v>
      </c>
      <c r="BN312" s="1">
        <v>-1.1324000000000001</v>
      </c>
      <c r="BO312" s="1">
        <v>1.0287999999999999</v>
      </c>
      <c r="BP312" s="1">
        <v>1.0053000000000001</v>
      </c>
      <c r="BQ312" s="1">
        <v>-0.43319999999999997</v>
      </c>
      <c r="BR312" s="1">
        <v>0.31719999999999998</v>
      </c>
      <c r="BS312" s="1">
        <v>-0.20569999999999999</v>
      </c>
      <c r="BT312" s="1">
        <v>0</v>
      </c>
      <c r="BU312" s="1">
        <v>4.2918000000000003</v>
      </c>
      <c r="BV312" s="1">
        <v>0.19339999999999999</v>
      </c>
      <c r="BW312" s="1">
        <v>-0.25269999999999998</v>
      </c>
      <c r="BX312" s="1">
        <v>-1.4875</v>
      </c>
      <c r="BY312" s="1">
        <v>0.70050000000000001</v>
      </c>
      <c r="BZ312" s="1">
        <v>0.1091</v>
      </c>
      <c r="CA312" s="1">
        <v>0.59060000000000001</v>
      </c>
      <c r="CB312" s="1">
        <v>-0.66659999999999997</v>
      </c>
      <c r="CC312" s="1">
        <v>-7.8E-2</v>
      </c>
      <c r="CD312" s="1">
        <v>0</v>
      </c>
      <c r="CE312" s="1">
        <v>-0.40300000000000002</v>
      </c>
      <c r="CF312" s="1">
        <v>-1.7804</v>
      </c>
      <c r="CG312" s="1">
        <v>0.30349999999999999</v>
      </c>
      <c r="CH312" s="1">
        <v>0.50639999999999996</v>
      </c>
      <c r="CI312" s="1">
        <v>0</v>
      </c>
      <c r="CJ312" s="1">
        <v>0.19</v>
      </c>
      <c r="CK312" s="1">
        <v>-0.15090000000000001</v>
      </c>
      <c r="CL312" s="1">
        <v>0.31509999999999999</v>
      </c>
      <c r="CM312" s="1">
        <v>0.1991</v>
      </c>
      <c r="CN312" s="1">
        <v>-0.17419999999999999</v>
      </c>
      <c r="CO312" s="1">
        <v>-6.2600000000000003E-2</v>
      </c>
      <c r="CP312" s="1">
        <v>9.1800000000000007E-2</v>
      </c>
      <c r="CQ312" s="1">
        <v>9.5799999999999996E-2</v>
      </c>
      <c r="CR312" s="1">
        <v>-0.70809999999999995</v>
      </c>
      <c r="CS312" s="1">
        <v>-1.2416</v>
      </c>
      <c r="CT312" s="1">
        <v>-0.46200000000000002</v>
      </c>
      <c r="CU312" s="1">
        <v>5.0299999999999997E-2</v>
      </c>
      <c r="CV312" s="1">
        <v>-1.1842999999999999</v>
      </c>
      <c r="CW312" s="1">
        <v>-1.1395999999999999</v>
      </c>
      <c r="CX312" s="1">
        <v>0.15129999999999999</v>
      </c>
      <c r="CY312" s="1">
        <v>-0.3236</v>
      </c>
      <c r="CZ312" s="1">
        <v>-1.1205000000000001</v>
      </c>
      <c r="DA312" s="1">
        <v>-0.52229999999999999</v>
      </c>
      <c r="DB312" s="1">
        <v>-1.9895</v>
      </c>
      <c r="DC312" s="1">
        <v>0.65190000000000003</v>
      </c>
      <c r="DD312" s="1">
        <v>-0.39729999999999999</v>
      </c>
      <c r="DE312" s="1">
        <v>0.20569999999999999</v>
      </c>
      <c r="DF312" s="1">
        <v>0.19320000000000001</v>
      </c>
      <c r="DG312" s="1">
        <v>0.31530000000000002</v>
      </c>
      <c r="DH312" s="1">
        <v>-0.45679999999999998</v>
      </c>
      <c r="DI312" s="1">
        <v>0.42</v>
      </c>
      <c r="DJ312" s="1">
        <v>-8.1699999999999995E-2</v>
      </c>
      <c r="DK312" s="1">
        <v>-3.5799999999999998E-2</v>
      </c>
      <c r="DL312" s="1">
        <v>-0.1794</v>
      </c>
      <c r="DM312" s="1">
        <v>-0.4803</v>
      </c>
      <c r="DN312" s="1">
        <v>-0.57010000000000005</v>
      </c>
      <c r="DO312" s="1">
        <v>-0.1421</v>
      </c>
      <c r="DP312" s="1">
        <v>-1.1375</v>
      </c>
      <c r="DQ312" s="1">
        <v>-5.1299999999999998E-2</v>
      </c>
      <c r="DR312" s="1">
        <v>0.32190000000000002</v>
      </c>
      <c r="GI312" s="1">
        <v>0.1426</v>
      </c>
      <c r="HA312" s="1" t="str">
        <f t="shared" si="8"/>
        <v>2018</v>
      </c>
      <c r="HB312" s="1" t="str">
        <f t="shared" si="9"/>
        <v>05</v>
      </c>
    </row>
    <row r="313" spans="1:210">
      <c r="A313" s="3" t="s">
        <v>9</v>
      </c>
      <c r="B313" s="3"/>
      <c r="C313" s="3" t="s">
        <v>3634</v>
      </c>
      <c r="E313" s="1" t="s">
        <v>3635</v>
      </c>
      <c r="F313" s="1">
        <v>0.1244</v>
      </c>
      <c r="G313" s="1">
        <v>-0.43090000000000001</v>
      </c>
      <c r="H313" s="1">
        <v>1.1148</v>
      </c>
      <c r="I313" s="1">
        <v>8.5500000000000007E-2</v>
      </c>
      <c r="J313" s="1">
        <v>-0.17069999999999999</v>
      </c>
      <c r="K313" s="1">
        <v>-0.52200000000000002</v>
      </c>
      <c r="L313" s="1">
        <v>-0.1179</v>
      </c>
      <c r="M313" s="1">
        <v>-0.38179999999999997</v>
      </c>
      <c r="N313" s="1">
        <v>-0.60540000000000005</v>
      </c>
      <c r="O313" s="1">
        <v>-0.14219999999999999</v>
      </c>
      <c r="P313" s="1">
        <v>-0.58009999999999995</v>
      </c>
      <c r="Q313" s="1">
        <v>-0.36680000000000001</v>
      </c>
      <c r="R313" s="1">
        <v>-2.6499999999999999E-2</v>
      </c>
      <c r="S313" s="1">
        <v>-3.7499999999999999E-2</v>
      </c>
      <c r="T313" s="1">
        <v>-0.12570000000000001</v>
      </c>
      <c r="U313" s="1">
        <v>0.18890000000000001</v>
      </c>
      <c r="V313" s="1">
        <v>-0.53649999999999998</v>
      </c>
      <c r="W313" s="1">
        <v>0.85829999999999995</v>
      </c>
      <c r="X313" s="1">
        <v>1.3292999999999999</v>
      </c>
      <c r="Y313" s="1">
        <v>-0.2261</v>
      </c>
      <c r="Z313" s="1">
        <v>-7.7499999999999999E-2</v>
      </c>
      <c r="AA313" s="1">
        <v>-4.5999999999999999E-2</v>
      </c>
      <c r="AB313" s="1">
        <v>-0.28320000000000001</v>
      </c>
      <c r="AC313" s="1">
        <v>4.9799999999999997E-2</v>
      </c>
      <c r="AD313" s="1">
        <v>0.2908</v>
      </c>
      <c r="AE313" s="1">
        <v>0.87080000000000002</v>
      </c>
      <c r="AF313" s="1">
        <v>-6.0900000000000003E-2</v>
      </c>
      <c r="AG313" s="1">
        <v>-0.2074</v>
      </c>
      <c r="AH313" s="1">
        <v>-0.69499999999999995</v>
      </c>
      <c r="AI313" s="1">
        <v>-0.36820000000000003</v>
      </c>
      <c r="AJ313" s="1">
        <v>0</v>
      </c>
      <c r="AK313" s="1">
        <v>-0.73260000000000003</v>
      </c>
      <c r="AL313" s="1">
        <v>-0.69930000000000003</v>
      </c>
      <c r="AM313" s="1">
        <v>-1.4970000000000001</v>
      </c>
      <c r="AN313" s="1">
        <v>-0.35460000000000003</v>
      </c>
      <c r="AO313" s="1">
        <v>-0.98919999999999997</v>
      </c>
      <c r="AP313" s="1">
        <v>-2.3816999999999999</v>
      </c>
      <c r="AQ313" s="1">
        <v>0.65590000000000004</v>
      </c>
      <c r="AR313" s="1">
        <v>-0.32</v>
      </c>
      <c r="AS313" s="1">
        <v>-0.4914</v>
      </c>
      <c r="AT313" s="1">
        <v>0.12189999999999999</v>
      </c>
      <c r="AU313" s="1">
        <v>-0.56200000000000006</v>
      </c>
      <c r="AV313" s="1">
        <v>-0.95169999999999999</v>
      </c>
      <c r="AW313" s="1">
        <v>6.8199999999999997E-2</v>
      </c>
      <c r="AX313" s="1">
        <v>-3.1399999999999997E-2</v>
      </c>
      <c r="AY313" s="1">
        <v>0</v>
      </c>
      <c r="AZ313" s="1">
        <v>0</v>
      </c>
      <c r="BA313" s="1">
        <v>0.1094</v>
      </c>
      <c r="BB313" s="1">
        <v>-0.1109</v>
      </c>
      <c r="BC313" s="1">
        <v>-0.15659999999999999</v>
      </c>
      <c r="BD313" s="1">
        <v>-0.66849999999999998</v>
      </c>
      <c r="BE313" s="1">
        <v>0</v>
      </c>
      <c r="BF313" s="1">
        <v>-0.91769999999999996</v>
      </c>
      <c r="BG313" s="1">
        <v>-9.01E-2</v>
      </c>
      <c r="BH313" s="1">
        <v>6.8500000000000005E-2</v>
      </c>
      <c r="BI313" s="1">
        <v>0</v>
      </c>
      <c r="BJ313" s="1">
        <v>-0.311</v>
      </c>
      <c r="BK313" s="1">
        <v>-1.3265</v>
      </c>
      <c r="BL313" s="1">
        <v>-1.0513999999999999</v>
      </c>
      <c r="BM313" s="1">
        <v>0.35809999999999997</v>
      </c>
      <c r="BN313" s="1">
        <v>-2.2435</v>
      </c>
      <c r="BO313" s="1">
        <v>1.0853999999999999</v>
      </c>
      <c r="BP313" s="1">
        <v>-1.5156000000000001</v>
      </c>
      <c r="BQ313" s="1">
        <v>0.93520000000000003</v>
      </c>
      <c r="BR313" s="1">
        <v>-0.1573</v>
      </c>
      <c r="BS313" s="1">
        <v>-0.1386</v>
      </c>
      <c r="BT313" s="1">
        <v>0.1265</v>
      </c>
      <c r="BU313" s="1">
        <v>5.5019999999999998</v>
      </c>
      <c r="BV313" s="1">
        <v>-1.3996</v>
      </c>
      <c r="BW313" s="1">
        <v>0.18529999999999999</v>
      </c>
      <c r="BX313" s="1">
        <v>0.34870000000000001</v>
      </c>
      <c r="BY313" s="1">
        <v>-0.1711</v>
      </c>
      <c r="BZ313" s="1">
        <v>0</v>
      </c>
      <c r="CA313" s="1">
        <v>5.8500000000000003E-2</v>
      </c>
      <c r="CB313" s="1">
        <v>-0.19120000000000001</v>
      </c>
      <c r="CC313" s="1">
        <v>-0.31569999999999998</v>
      </c>
      <c r="CD313" s="1">
        <v>-0.11600000000000001</v>
      </c>
      <c r="CE313" s="1">
        <v>0.157</v>
      </c>
      <c r="CF313" s="1">
        <v>-5.7000000000000002E-2</v>
      </c>
      <c r="CG313" s="1">
        <v>-0.80079999999999996</v>
      </c>
      <c r="CH313" s="1">
        <v>0.69379999999999997</v>
      </c>
      <c r="CI313" s="1">
        <v>-5.7799999999999997E-2</v>
      </c>
      <c r="CJ313" s="1">
        <v>0.1908</v>
      </c>
      <c r="CK313" s="1">
        <v>0.20230000000000001</v>
      </c>
      <c r="CL313" s="1">
        <v>-1.29E-2</v>
      </c>
      <c r="CM313" s="1">
        <v>0.14499999999999999</v>
      </c>
      <c r="CN313" s="1">
        <v>0.25330000000000003</v>
      </c>
      <c r="CO313" s="1">
        <v>4.99E-2</v>
      </c>
      <c r="CP313" s="1">
        <v>-0.22969999999999999</v>
      </c>
      <c r="CQ313" s="1">
        <v>0.2399</v>
      </c>
      <c r="CR313" s="1">
        <v>-0.40810000000000002</v>
      </c>
      <c r="CS313" s="1">
        <v>-0.58079999999999998</v>
      </c>
      <c r="CT313" s="1">
        <v>0.46460000000000001</v>
      </c>
      <c r="CU313" s="1">
        <v>-0.45179999999999998</v>
      </c>
      <c r="CV313" s="1">
        <v>-0.1043</v>
      </c>
      <c r="CW313" s="1">
        <v>-1.8069</v>
      </c>
      <c r="CX313" s="1">
        <v>-0.45290000000000002</v>
      </c>
      <c r="CY313" s="1">
        <v>0.48959999999999998</v>
      </c>
      <c r="CZ313" s="1">
        <v>-0.59130000000000005</v>
      </c>
      <c r="DA313" s="1">
        <v>-0.1638</v>
      </c>
      <c r="DB313" s="1">
        <v>-1.3713</v>
      </c>
      <c r="DC313" s="1">
        <v>-1.4678</v>
      </c>
      <c r="DD313" s="1">
        <v>0.65910000000000002</v>
      </c>
      <c r="DE313" s="1">
        <v>-0.20530000000000001</v>
      </c>
      <c r="DF313" s="1">
        <v>1.8700000000000001E-2</v>
      </c>
      <c r="DG313" s="1">
        <v>-7.8100000000000003E-2</v>
      </c>
      <c r="DH313" s="1">
        <v>0.35930000000000001</v>
      </c>
      <c r="DI313" s="1">
        <v>0.25609999999999999</v>
      </c>
      <c r="DJ313" s="1">
        <v>0.441</v>
      </c>
      <c r="DK313" s="1">
        <v>0.51659999999999995</v>
      </c>
      <c r="DL313" s="1">
        <v>0.72789999999999999</v>
      </c>
      <c r="DM313" s="1">
        <v>0.18099999999999999</v>
      </c>
      <c r="DN313" s="1">
        <v>0.43159999999999998</v>
      </c>
      <c r="DO313" s="1">
        <v>-0.46679999999999999</v>
      </c>
      <c r="DP313" s="1">
        <v>-0.88119999999999998</v>
      </c>
      <c r="DQ313" s="1">
        <v>0.36209999999999998</v>
      </c>
      <c r="DR313" s="1">
        <v>0.50419999999999998</v>
      </c>
      <c r="GI313" s="1">
        <v>0.78110000000000002</v>
      </c>
      <c r="HA313" s="1" t="str">
        <f t="shared" si="8"/>
        <v>2018</v>
      </c>
      <c r="HB313" s="1" t="str">
        <f t="shared" si="9"/>
        <v>05</v>
      </c>
    </row>
    <row r="314" spans="1:210">
      <c r="A314" s="3" t="s">
        <v>9</v>
      </c>
      <c r="B314" s="3"/>
      <c r="C314" s="3" t="s">
        <v>3636</v>
      </c>
      <c r="E314" s="1" t="s">
        <v>3636</v>
      </c>
      <c r="F314" s="1">
        <v>-0.3115</v>
      </c>
      <c r="G314" s="1">
        <v>0.15529999999999999</v>
      </c>
      <c r="H314" s="1">
        <v>0.98319999999999996</v>
      </c>
      <c r="I314" s="1">
        <v>-0.65769999999999995</v>
      </c>
      <c r="J314" s="1">
        <v>-0.17069999999999999</v>
      </c>
      <c r="K314" s="1">
        <v>-0.58099999999999996</v>
      </c>
      <c r="L314" s="1">
        <v>0.2364</v>
      </c>
      <c r="M314" s="1">
        <v>-0.68469999999999998</v>
      </c>
      <c r="N314" s="1">
        <v>-0.995</v>
      </c>
      <c r="O314" s="1">
        <v>-1.091</v>
      </c>
      <c r="P314" s="1">
        <v>-0.47689999999999999</v>
      </c>
      <c r="Q314" s="1">
        <v>-0.44209999999999999</v>
      </c>
      <c r="R314" s="1">
        <v>-0.82620000000000005</v>
      </c>
      <c r="S314" s="1">
        <v>-0.28189999999999998</v>
      </c>
      <c r="T314" s="1">
        <v>3.1399999999999997E-2</v>
      </c>
      <c r="U314" s="1">
        <v>0.126</v>
      </c>
      <c r="V314" s="1">
        <v>-0.70240000000000002</v>
      </c>
      <c r="W314" s="1">
        <v>0.1074</v>
      </c>
      <c r="X314" s="1">
        <v>0.44240000000000002</v>
      </c>
      <c r="Y314" s="1">
        <v>-0.19919999999999999</v>
      </c>
      <c r="Z314" s="1">
        <v>7.7299999999999994E-2</v>
      </c>
      <c r="AA314" s="1">
        <v>0.43740000000000001</v>
      </c>
      <c r="AB314" s="1">
        <v>0</v>
      </c>
      <c r="AC314" s="1">
        <v>4.9700000000000001E-2</v>
      </c>
      <c r="AD314" s="1">
        <v>0.29120000000000001</v>
      </c>
      <c r="AE314" s="1">
        <v>0</v>
      </c>
      <c r="AF314" s="1">
        <v>0.30459999999999998</v>
      </c>
      <c r="AG314" s="1">
        <v>-0.20799999999999999</v>
      </c>
      <c r="AH314" s="1">
        <v>-0.69679999999999997</v>
      </c>
      <c r="AI314" s="1">
        <v>-0.72870000000000001</v>
      </c>
      <c r="AJ314" s="1">
        <v>0.41839999999999999</v>
      </c>
      <c r="AK314" s="1">
        <v>1.0387</v>
      </c>
      <c r="AL314" s="1">
        <v>-0.57430000000000003</v>
      </c>
      <c r="AM314" s="1">
        <v>-1.8018000000000001</v>
      </c>
      <c r="AN314" s="1">
        <v>-0.2208</v>
      </c>
      <c r="AO314" s="1">
        <v>-4.1799999999999997E-2</v>
      </c>
      <c r="AP314" s="1">
        <v>-1.1169</v>
      </c>
      <c r="AQ314" s="1">
        <v>-0.2167</v>
      </c>
      <c r="AR314" s="1">
        <v>-0.46139999999999998</v>
      </c>
      <c r="AS314" s="1">
        <v>0</v>
      </c>
      <c r="AT314" s="1">
        <v>-0.36309999999999998</v>
      </c>
      <c r="AU314" s="1">
        <v>-0.3034</v>
      </c>
      <c r="AV314" s="1">
        <v>-0.54700000000000004</v>
      </c>
      <c r="AW314" s="1">
        <v>-0.27189999999999998</v>
      </c>
      <c r="AX314" s="1">
        <v>0.28270000000000001</v>
      </c>
      <c r="AY314" s="1">
        <v>-0.37059999999999998</v>
      </c>
      <c r="AZ314" s="1">
        <v>-0.14549999999999999</v>
      </c>
      <c r="BA314" s="1">
        <v>-0.21659999999999999</v>
      </c>
      <c r="BB314" s="1">
        <v>0.13750000000000001</v>
      </c>
      <c r="BC314" s="1">
        <v>0</v>
      </c>
      <c r="BD314" s="1">
        <v>-0.31540000000000001</v>
      </c>
      <c r="BE314" s="1">
        <v>-0.879</v>
      </c>
      <c r="BF314" s="1">
        <v>0.17929999999999999</v>
      </c>
      <c r="BG314" s="1">
        <v>-0.2117</v>
      </c>
      <c r="BH314" s="1">
        <v>6.83E-2</v>
      </c>
      <c r="BI314" s="1">
        <v>0.4214</v>
      </c>
      <c r="BJ314" s="1">
        <v>-0.38629999999999998</v>
      </c>
      <c r="BK314" s="1">
        <v>0.23710000000000001</v>
      </c>
      <c r="BL314" s="1">
        <v>0.23519999999999999</v>
      </c>
      <c r="BM314" s="1">
        <v>-0.14219999999999999</v>
      </c>
      <c r="BN314" s="1">
        <v>0.45900000000000002</v>
      </c>
      <c r="BO314" s="1">
        <v>0.13420000000000001</v>
      </c>
      <c r="BP314" s="1">
        <v>2.3014000000000001</v>
      </c>
      <c r="BQ314" s="1">
        <v>-0.90780000000000005</v>
      </c>
      <c r="BR314" s="1">
        <v>-0.105</v>
      </c>
      <c r="BS314" s="1">
        <v>-0.2094</v>
      </c>
      <c r="BT314" s="1">
        <v>0.12609999999999999</v>
      </c>
      <c r="BU314" s="1">
        <v>1.0568</v>
      </c>
      <c r="BV314" s="1">
        <v>0.83660000000000001</v>
      </c>
      <c r="BW314" s="1">
        <v>0.1198</v>
      </c>
      <c r="BX314" s="1">
        <v>-0.3024</v>
      </c>
      <c r="BY314" s="1">
        <v>-1.18E-2</v>
      </c>
      <c r="BZ314" s="1">
        <v>-0.54339999999999999</v>
      </c>
      <c r="CA314" s="1">
        <v>-0.70209999999999995</v>
      </c>
      <c r="CB314" s="1">
        <v>0.28699999999999998</v>
      </c>
      <c r="CC314" s="1">
        <v>-0.55589999999999995</v>
      </c>
      <c r="CD314" s="1">
        <v>0.1157</v>
      </c>
      <c r="CE314" s="1">
        <v>5.6500000000000002E-2</v>
      </c>
      <c r="CF314" s="1">
        <v>-0.39240000000000003</v>
      </c>
      <c r="CG314" s="1">
        <v>-0.66620000000000001</v>
      </c>
      <c r="CH314" s="1">
        <v>0.78879999999999995</v>
      </c>
      <c r="CI314" s="1">
        <v>0.2306</v>
      </c>
      <c r="CJ314" s="1">
        <v>4.7699999999999999E-2</v>
      </c>
      <c r="CK314" s="1">
        <v>-0.6048</v>
      </c>
      <c r="CL314" s="1">
        <v>5.2900000000000003E-2</v>
      </c>
      <c r="CM314" s="1">
        <v>-1.11E-2</v>
      </c>
      <c r="CN314" s="1">
        <v>4.4699999999999997E-2</v>
      </c>
      <c r="CO314" s="1">
        <v>-4.0000000000000001E-3</v>
      </c>
      <c r="CP314" s="1">
        <v>-0.13900000000000001</v>
      </c>
      <c r="CQ314" s="1">
        <v>-0.19170000000000001</v>
      </c>
      <c r="CR314" s="1">
        <v>1.1363000000000001</v>
      </c>
      <c r="CS314" s="1">
        <v>-0.36049999999999999</v>
      </c>
      <c r="CT314" s="1">
        <v>-5.0900000000000001E-2</v>
      </c>
      <c r="CU314" s="1">
        <v>-0.45500000000000002</v>
      </c>
      <c r="CV314" s="1">
        <v>-0.26079999999999998</v>
      </c>
      <c r="CW314" s="1">
        <v>-0.71830000000000005</v>
      </c>
      <c r="CX314" s="1">
        <v>-5.0500000000000003E-2</v>
      </c>
      <c r="CY314" s="1">
        <v>0.92589999999999995</v>
      </c>
      <c r="CZ314" s="1">
        <v>0.81079999999999997</v>
      </c>
      <c r="DA314" s="1">
        <v>-0.55710000000000004</v>
      </c>
      <c r="DB314" s="1">
        <v>-0.64029999999999998</v>
      </c>
      <c r="DC314" s="1">
        <v>1.3648</v>
      </c>
      <c r="DD314" s="1">
        <v>-0.76670000000000005</v>
      </c>
      <c r="DE314" s="1">
        <v>0.20630000000000001</v>
      </c>
      <c r="DF314" s="1">
        <v>-1.0999999999999999E-2</v>
      </c>
      <c r="DG314" s="1">
        <v>3.9899999999999998E-2</v>
      </c>
      <c r="DH314" s="1">
        <v>0.47849999999999998</v>
      </c>
      <c r="DI314" s="1">
        <v>0.20200000000000001</v>
      </c>
      <c r="DJ314" s="1">
        <v>0.84560000000000002</v>
      </c>
      <c r="DK314" s="1">
        <v>0.81799999999999995</v>
      </c>
      <c r="DL314" s="1">
        <v>0.7399</v>
      </c>
      <c r="DM314" s="1">
        <v>0.60219999999999996</v>
      </c>
      <c r="DN314" s="1">
        <v>0.70730000000000004</v>
      </c>
      <c r="DO314" s="1">
        <v>-0.21179999999999999</v>
      </c>
      <c r="DP314" s="1">
        <v>-1.302</v>
      </c>
      <c r="DQ314" s="1">
        <v>-0.20530000000000001</v>
      </c>
      <c r="DR314" s="1">
        <v>0.1409</v>
      </c>
      <c r="GI314" s="1">
        <v>0.71399999999999997</v>
      </c>
      <c r="HA314" s="1" t="str">
        <f t="shared" si="8"/>
        <v>2018</v>
      </c>
      <c r="HB314" s="1" t="str">
        <f t="shared" si="9"/>
        <v>05</v>
      </c>
    </row>
    <row r="315" spans="1:210">
      <c r="A315" s="3" t="s">
        <v>9</v>
      </c>
      <c r="B315" s="3"/>
      <c r="C315" s="3" t="s">
        <v>3637</v>
      </c>
      <c r="E315" s="1" t="s">
        <v>3638</v>
      </c>
      <c r="F315" s="1">
        <v>0.15110000000000001</v>
      </c>
      <c r="G315" s="1">
        <v>-0.59019999999999995</v>
      </c>
      <c r="H315" s="1">
        <v>1.8980999999999999</v>
      </c>
      <c r="I315" s="1">
        <v>-0.2888</v>
      </c>
      <c r="J315" s="1">
        <v>-0.59950000000000003</v>
      </c>
      <c r="K315" s="1">
        <v>-5.8400000000000001E-2</v>
      </c>
      <c r="L315" s="1">
        <v>0.55640000000000001</v>
      </c>
      <c r="M315" s="1">
        <v>-1.0177</v>
      </c>
      <c r="N315" s="1">
        <v>-1.3888</v>
      </c>
      <c r="O315" s="1">
        <v>-2.3800000000000002E-2</v>
      </c>
      <c r="P315" s="1">
        <v>-1.0182</v>
      </c>
      <c r="Q315" s="1">
        <v>-0.44540000000000002</v>
      </c>
      <c r="R315" s="1">
        <v>-0.4849</v>
      </c>
      <c r="S315" s="1">
        <v>-0.1706</v>
      </c>
      <c r="T315" s="1">
        <v>-0.35060000000000002</v>
      </c>
      <c r="U315" s="1">
        <v>-0.22370000000000001</v>
      </c>
      <c r="V315" s="1">
        <v>-0.96189999999999998</v>
      </c>
      <c r="W315" s="1">
        <v>1.1728000000000001</v>
      </c>
      <c r="X315" s="1">
        <v>0</v>
      </c>
      <c r="Y315" s="1">
        <v>0.31780000000000003</v>
      </c>
      <c r="Z315" s="1">
        <v>-0.15359999999999999</v>
      </c>
      <c r="AA315" s="1">
        <v>-4.7800000000000002E-2</v>
      </c>
      <c r="AB315" s="1">
        <v>-0.1394</v>
      </c>
      <c r="AC315" s="1">
        <v>0.34839999999999999</v>
      </c>
      <c r="AD315" s="1">
        <v>-4.9399999999999999E-2</v>
      </c>
      <c r="AE315" s="1">
        <v>0.58819999999999995</v>
      </c>
      <c r="AF315" s="1">
        <v>-6.3299999999999995E-2</v>
      </c>
      <c r="AG315" s="1">
        <v>0</v>
      </c>
      <c r="AH315" s="1">
        <v>-0.79359999999999997</v>
      </c>
      <c r="AI315" s="1">
        <v>-0.36799999999999999</v>
      </c>
      <c r="AJ315" s="1">
        <v>6.93E-2</v>
      </c>
      <c r="AK315" s="1">
        <v>-0.69179999999999997</v>
      </c>
      <c r="AL315" s="1">
        <v>-0.77070000000000005</v>
      </c>
      <c r="AM315" s="1">
        <v>-2.4169</v>
      </c>
      <c r="AN315" s="1">
        <v>-0.26600000000000001</v>
      </c>
      <c r="AO315" s="1">
        <v>-4.1799999999999997E-2</v>
      </c>
      <c r="AP315" s="1">
        <v>-0.42720000000000002</v>
      </c>
      <c r="AQ315" s="1">
        <v>-0.28899999999999998</v>
      </c>
      <c r="AR315" s="1">
        <v>0.187</v>
      </c>
      <c r="AS315" s="1">
        <v>1.0282</v>
      </c>
      <c r="AT315" s="1">
        <v>-0.71509999999999996</v>
      </c>
      <c r="AU315" s="1">
        <v>-0.34720000000000001</v>
      </c>
      <c r="AV315" s="1">
        <v>-1.6393</v>
      </c>
      <c r="AW315" s="1">
        <v>0.20399999999999999</v>
      </c>
      <c r="AX315" s="1">
        <v>0.26119999999999999</v>
      </c>
      <c r="AY315" s="1">
        <v>0.14530000000000001</v>
      </c>
      <c r="AZ315" s="1">
        <v>-0.18240000000000001</v>
      </c>
      <c r="BA315" s="1">
        <v>0.21709999999999999</v>
      </c>
      <c r="BB315" s="1">
        <v>-0.27660000000000001</v>
      </c>
      <c r="BC315" s="1">
        <v>0.15679999999999999</v>
      </c>
      <c r="BD315" s="1">
        <v>-0.433</v>
      </c>
      <c r="BE315" s="1">
        <v>-0.77539999999999998</v>
      </c>
      <c r="BF315" s="1">
        <v>-0.3584</v>
      </c>
      <c r="BG315" s="1">
        <v>0.18390000000000001</v>
      </c>
      <c r="BH315" s="1">
        <v>-0.2036</v>
      </c>
      <c r="BI315" s="1">
        <v>0.89690000000000003</v>
      </c>
      <c r="BJ315" s="1">
        <v>-0.22839999999999999</v>
      </c>
      <c r="BK315" s="1">
        <v>-0.31630000000000003</v>
      </c>
      <c r="BL315" s="1">
        <v>-0.35289999999999999</v>
      </c>
      <c r="BM315" s="1">
        <v>-0.2132</v>
      </c>
      <c r="BN315" s="1">
        <v>0.32729999999999998</v>
      </c>
      <c r="BO315" s="1">
        <v>0.3357</v>
      </c>
      <c r="BP315" s="1">
        <v>-1.17</v>
      </c>
      <c r="BQ315" s="1">
        <v>0.71530000000000005</v>
      </c>
      <c r="BR315" s="1">
        <v>-0.57799999999999996</v>
      </c>
      <c r="BS315" s="1">
        <v>7.0699999999999999E-2</v>
      </c>
      <c r="BT315" s="1">
        <v>0</v>
      </c>
      <c r="BU315" s="1">
        <v>0</v>
      </c>
      <c r="BV315" s="1">
        <v>0</v>
      </c>
      <c r="BW315" s="1">
        <v>-0.109</v>
      </c>
      <c r="BX315" s="1">
        <v>-0.66039999999999999</v>
      </c>
      <c r="BY315" s="1">
        <v>0.14080000000000001</v>
      </c>
      <c r="BZ315" s="1">
        <v>-0.4909</v>
      </c>
      <c r="CA315" s="1">
        <v>-0.64849999999999997</v>
      </c>
      <c r="CB315" s="1">
        <v>0.33360000000000001</v>
      </c>
      <c r="CC315" s="1">
        <v>-0.161</v>
      </c>
      <c r="CD315" s="1">
        <v>-0.1149</v>
      </c>
      <c r="CE315" s="1">
        <v>-0.25009999999999999</v>
      </c>
      <c r="CF315" s="1">
        <v>-0.8538</v>
      </c>
      <c r="CG315" s="1">
        <v>-0.51829999999999998</v>
      </c>
      <c r="CH315" s="1">
        <v>0.84030000000000005</v>
      </c>
      <c r="CI315" s="1">
        <v>-5.7299999999999997E-2</v>
      </c>
      <c r="CJ315" s="1">
        <v>0.57850000000000001</v>
      </c>
      <c r="CK315" s="1">
        <v>2.3894000000000002</v>
      </c>
      <c r="CL315" s="1">
        <v>-0.21540000000000001</v>
      </c>
      <c r="CM315" s="1">
        <v>-0.22339999999999999</v>
      </c>
      <c r="CN315" s="1">
        <v>-0.28070000000000001</v>
      </c>
      <c r="CO315" s="1">
        <v>-0.2447</v>
      </c>
      <c r="CP315" s="1">
        <v>9.4100000000000003E-2</v>
      </c>
      <c r="CQ315" s="1">
        <v>9.64E-2</v>
      </c>
      <c r="CR315" s="1">
        <v>0</v>
      </c>
      <c r="CS315" s="1">
        <v>-0.45679999999999998</v>
      </c>
      <c r="CT315" s="1">
        <v>0</v>
      </c>
      <c r="CU315" s="1">
        <v>-0.50529999999999997</v>
      </c>
      <c r="CV315" s="1">
        <v>0.3649</v>
      </c>
      <c r="CW315" s="1">
        <v>-0.95550000000000002</v>
      </c>
      <c r="CX315" s="1">
        <v>0</v>
      </c>
      <c r="CY315" s="1">
        <v>0</v>
      </c>
      <c r="CZ315" s="1">
        <v>-0.90759999999999996</v>
      </c>
      <c r="DA315" s="1">
        <v>-0.16450000000000001</v>
      </c>
      <c r="DB315" s="1">
        <v>-1.8567</v>
      </c>
      <c r="DC315" s="1">
        <v>1.9633</v>
      </c>
      <c r="DD315" s="1">
        <v>-1.2132000000000001</v>
      </c>
      <c r="DE315" s="1">
        <v>-0.20610000000000001</v>
      </c>
      <c r="DF315" s="1">
        <v>-0.1729</v>
      </c>
      <c r="DG315" s="1">
        <v>-0.2077</v>
      </c>
      <c r="DH315" s="1">
        <v>0.114</v>
      </c>
      <c r="DI315" s="1">
        <v>1.6299999999999999E-2</v>
      </c>
      <c r="DJ315" s="1">
        <v>0.3417</v>
      </c>
      <c r="DK315" s="1">
        <v>0.60580000000000001</v>
      </c>
      <c r="DL315" s="1">
        <v>0.46610000000000001</v>
      </c>
      <c r="DM315" s="1">
        <v>8.3400000000000002E-2</v>
      </c>
      <c r="DN315" s="1">
        <v>-0.2918</v>
      </c>
      <c r="DO315" s="1">
        <v>-0.64690000000000003</v>
      </c>
      <c r="DP315" s="1">
        <v>-0.68269999999999997</v>
      </c>
      <c r="DQ315" s="1">
        <v>5.16E-2</v>
      </c>
      <c r="DR315" s="1">
        <v>0.32400000000000001</v>
      </c>
      <c r="GI315" s="1">
        <v>0.36330000000000001</v>
      </c>
      <c r="HA315" s="1" t="str">
        <f t="shared" si="8"/>
        <v>2018</v>
      </c>
      <c r="HB315" s="1" t="str">
        <f t="shared" si="9"/>
        <v>05</v>
      </c>
    </row>
    <row r="316" spans="1:210">
      <c r="A316" s="3" t="s">
        <v>9</v>
      </c>
      <c r="B316" s="3"/>
      <c r="C316" s="3" t="s">
        <v>3639</v>
      </c>
      <c r="E316" s="1" t="s">
        <v>3640</v>
      </c>
      <c r="F316" s="1">
        <v>0.20300000000000001</v>
      </c>
      <c r="G316" s="1">
        <v>-0.21959999999999999</v>
      </c>
      <c r="H316" s="1">
        <v>2.1160999999999999</v>
      </c>
      <c r="I316" s="1">
        <v>-0.43730000000000002</v>
      </c>
      <c r="J316" s="1">
        <v>-0.65269999999999995</v>
      </c>
      <c r="K316" s="1">
        <v>-0.2346</v>
      </c>
      <c r="L316" s="1">
        <v>0.3584</v>
      </c>
      <c r="M316" s="1">
        <v>-0.69669999999999999</v>
      </c>
      <c r="N316" s="1">
        <v>-6.6199999999999995E-2</v>
      </c>
      <c r="O316" s="1">
        <v>7.17E-2</v>
      </c>
      <c r="P316" s="1">
        <v>-5.4199999999999998E-2</v>
      </c>
      <c r="Q316" s="1">
        <v>-0.37309999999999999</v>
      </c>
      <c r="R316" s="1">
        <v>-0.48799999999999999</v>
      </c>
      <c r="S316" s="1">
        <v>-0.28649999999999998</v>
      </c>
      <c r="T316" s="1">
        <v>-3.2300000000000002E-2</v>
      </c>
      <c r="U316" s="1">
        <v>0.35699999999999998</v>
      </c>
      <c r="V316" s="1">
        <v>-0.42509999999999998</v>
      </c>
      <c r="W316" s="1">
        <v>0.43759999999999999</v>
      </c>
      <c r="X316" s="1">
        <v>0.30249999999999999</v>
      </c>
      <c r="Y316" s="1">
        <v>0.1757</v>
      </c>
      <c r="Z316" s="1">
        <v>-7.6200000000000004E-2</v>
      </c>
      <c r="AA316" s="1">
        <v>0.88929999999999998</v>
      </c>
      <c r="AB316" s="1">
        <v>-0.82410000000000005</v>
      </c>
      <c r="AC316" s="1">
        <v>0.19900000000000001</v>
      </c>
      <c r="AD316" s="1">
        <v>0.60299999999999998</v>
      </c>
      <c r="AE316" s="1">
        <v>1.194</v>
      </c>
      <c r="AF316" s="1">
        <v>0.85019999999999996</v>
      </c>
      <c r="AG316" s="1">
        <v>-0.46879999999999999</v>
      </c>
      <c r="AH316" s="1">
        <v>0</v>
      </c>
      <c r="AI316" s="1">
        <v>-1.1903999999999999</v>
      </c>
      <c r="AJ316" s="1">
        <v>0.41489999999999999</v>
      </c>
      <c r="AK316" s="1">
        <v>-1.9194</v>
      </c>
      <c r="AL316" s="1">
        <v>-0.5232</v>
      </c>
      <c r="AM316" s="1">
        <v>-2.1472000000000002</v>
      </c>
      <c r="AN316" s="1">
        <v>-0.93120000000000003</v>
      </c>
      <c r="AO316" s="1">
        <v>-1.1774</v>
      </c>
      <c r="AP316" s="1">
        <v>-3.1063999999999998</v>
      </c>
      <c r="AQ316" s="1">
        <v>0.86509999999999998</v>
      </c>
      <c r="AR316" s="1">
        <v>0.51659999999999995</v>
      </c>
      <c r="AS316" s="1">
        <v>1.3127</v>
      </c>
      <c r="AT316" s="1">
        <v>-0.9546</v>
      </c>
      <c r="AU316" s="1">
        <v>0</v>
      </c>
      <c r="AV316" s="1">
        <v>-0.51990000000000003</v>
      </c>
      <c r="AW316" s="1">
        <v>-0.26989999999999997</v>
      </c>
      <c r="AX316" s="1">
        <v>1.1451</v>
      </c>
      <c r="AY316" s="1">
        <v>-0.42909999999999998</v>
      </c>
      <c r="AZ316" s="1">
        <v>-7.2999999999999995E-2</v>
      </c>
      <c r="BA316" s="1">
        <v>0.76</v>
      </c>
      <c r="BB316" s="1">
        <v>-1.4359999999999999</v>
      </c>
      <c r="BC316" s="1">
        <v>0.70689999999999997</v>
      </c>
      <c r="BD316" s="1">
        <v>-0.43509999999999999</v>
      </c>
      <c r="BE316" s="1">
        <v>-0.63529999999999998</v>
      </c>
      <c r="BF316" s="1">
        <v>-1.9542999999999999</v>
      </c>
      <c r="BG316" s="1">
        <v>3.1E-2</v>
      </c>
      <c r="BH316" s="1">
        <v>-6.7400000000000002E-2</v>
      </c>
      <c r="BI316" s="1">
        <v>1.0605</v>
      </c>
      <c r="BJ316" s="1">
        <v>-0.91110000000000002</v>
      </c>
      <c r="BK316" s="1">
        <v>-1.2727999999999999</v>
      </c>
      <c r="BL316" s="1">
        <v>-0.82740000000000002</v>
      </c>
      <c r="BM316" s="1">
        <v>1.0629999999999999</v>
      </c>
      <c r="BN316" s="1">
        <v>-3.2568000000000001</v>
      </c>
      <c r="BO316" s="1">
        <v>1.7321</v>
      </c>
      <c r="BP316" s="1">
        <v>-3.6520999999999999</v>
      </c>
      <c r="BQ316" s="1">
        <v>2.0436000000000001</v>
      </c>
      <c r="BR316" s="1">
        <v>-0.42059999999999997</v>
      </c>
      <c r="BS316" s="1">
        <v>0</v>
      </c>
      <c r="BT316" s="1">
        <v>0.12429999999999999</v>
      </c>
      <c r="BU316" s="1">
        <v>2.8833000000000002</v>
      </c>
      <c r="BV316" s="1">
        <v>0</v>
      </c>
      <c r="BW316" s="1">
        <v>-0.22120000000000001</v>
      </c>
      <c r="BX316" s="1">
        <v>-0.73870000000000002</v>
      </c>
      <c r="BY316" s="1">
        <v>0.23230000000000001</v>
      </c>
      <c r="BZ316" s="1">
        <v>-0.7107</v>
      </c>
      <c r="CA316" s="1">
        <v>-0.6512</v>
      </c>
      <c r="CB316" s="1">
        <v>9.5100000000000004E-2</v>
      </c>
      <c r="CC316" s="1">
        <v>0</v>
      </c>
      <c r="CD316" s="1">
        <v>-0.11409999999999999</v>
      </c>
      <c r="CE316" s="1">
        <v>-0.35820000000000002</v>
      </c>
      <c r="CF316" s="1">
        <v>-1.101</v>
      </c>
      <c r="CG316" s="1">
        <v>-0.3201</v>
      </c>
      <c r="CH316" s="1">
        <v>0.93720000000000003</v>
      </c>
      <c r="CI316" s="1">
        <v>0.22770000000000001</v>
      </c>
      <c r="CJ316" s="1">
        <v>0.48420000000000002</v>
      </c>
      <c r="CK316" s="1">
        <v>0.79320000000000002</v>
      </c>
      <c r="CL316" s="1">
        <v>8.4599999999999995E-2</v>
      </c>
      <c r="CM316" s="1">
        <v>-0.2238</v>
      </c>
      <c r="CN316" s="1">
        <v>-0.43</v>
      </c>
      <c r="CO316" s="1">
        <v>-0.30299999999999999</v>
      </c>
      <c r="CP316" s="1">
        <v>0.80640000000000001</v>
      </c>
      <c r="CQ316" s="1">
        <v>0.33839999999999998</v>
      </c>
      <c r="CR316" s="1">
        <v>-0.97529999999999994</v>
      </c>
      <c r="CS316" s="1">
        <v>4.6199999999999998E-2</v>
      </c>
      <c r="CT316" s="1">
        <v>0.30649999999999999</v>
      </c>
      <c r="CU316" s="1">
        <v>-0.45450000000000002</v>
      </c>
      <c r="CV316" s="1">
        <v>0.1041</v>
      </c>
      <c r="CW316" s="1">
        <v>-0.72009999999999996</v>
      </c>
      <c r="CX316" s="1">
        <v>0.30409999999999998</v>
      </c>
      <c r="CY316" s="1">
        <v>0.48880000000000001</v>
      </c>
      <c r="CZ316" s="1">
        <v>-1.6666000000000001</v>
      </c>
      <c r="DA316" s="1">
        <v>3.3000000000000002E-2</v>
      </c>
      <c r="DB316" s="1">
        <v>-2.3515999999999999</v>
      </c>
      <c r="DC316" s="1">
        <v>-3.5939999999999999</v>
      </c>
      <c r="DD316" s="1">
        <v>1.3409</v>
      </c>
      <c r="DE316" s="1">
        <v>-5.16E-2</v>
      </c>
      <c r="DF316" s="1">
        <v>-0.1046</v>
      </c>
      <c r="DG316" s="1">
        <v>-5.3699999999999998E-2</v>
      </c>
      <c r="DH316" s="1">
        <v>0.34549999999999997</v>
      </c>
      <c r="DI316" s="1">
        <v>8.0299999999999996E-2</v>
      </c>
      <c r="DJ316" s="1">
        <v>0.8196</v>
      </c>
      <c r="DK316" s="1">
        <v>0.44069999999999998</v>
      </c>
      <c r="DL316" s="1">
        <v>0.47499999999999998</v>
      </c>
      <c r="DM316" s="1">
        <v>0.23669999999999999</v>
      </c>
      <c r="DN316" s="1">
        <v>0.2969</v>
      </c>
      <c r="DO316" s="1">
        <v>-0.30909999999999999</v>
      </c>
      <c r="DP316" s="1">
        <v>-0.73680000000000001</v>
      </c>
      <c r="DQ316" s="1">
        <v>0.3634</v>
      </c>
      <c r="DR316" s="1">
        <v>0.5282</v>
      </c>
      <c r="GI316" s="1">
        <v>1.1999</v>
      </c>
      <c r="HA316" s="1" t="str">
        <f t="shared" si="8"/>
        <v>2018</v>
      </c>
      <c r="HB316" s="1" t="str">
        <f t="shared" si="9"/>
        <v>05</v>
      </c>
    </row>
    <row r="317" spans="1:210">
      <c r="A317" s="3" t="s">
        <v>9</v>
      </c>
      <c r="B317" s="3"/>
      <c r="C317" s="3" t="s">
        <v>3641</v>
      </c>
      <c r="E317" s="1" t="s">
        <v>3642</v>
      </c>
      <c r="F317" s="1">
        <v>0.17849999999999999</v>
      </c>
      <c r="G317" s="1">
        <v>-0.53049999999999997</v>
      </c>
      <c r="H317" s="1">
        <v>6.6532</v>
      </c>
      <c r="I317" s="1">
        <v>-0.23469999999999999</v>
      </c>
      <c r="J317" s="1">
        <v>-0.17519999999999999</v>
      </c>
      <c r="K317" s="1">
        <v>-0.35</v>
      </c>
      <c r="L317" s="1">
        <v>0.39800000000000002</v>
      </c>
      <c r="M317" s="1">
        <v>-0.1439</v>
      </c>
      <c r="N317" s="1">
        <v>-4.41E-2</v>
      </c>
      <c r="O317" s="1">
        <v>-0.42809999999999998</v>
      </c>
      <c r="P317" s="1">
        <v>0.21659999999999999</v>
      </c>
      <c r="Q317" s="1">
        <v>-0.22170000000000001</v>
      </c>
      <c r="R317" s="1">
        <v>0.19040000000000001</v>
      </c>
      <c r="S317" s="1">
        <v>0.13370000000000001</v>
      </c>
      <c r="T317" s="1">
        <v>-0.90090000000000003</v>
      </c>
      <c r="U317" s="1">
        <v>-0.67649999999999999</v>
      </c>
      <c r="V317" s="1">
        <v>-1.6919999999999999</v>
      </c>
      <c r="W317" s="1">
        <v>1.0992999999999999</v>
      </c>
      <c r="X317" s="1">
        <v>-0.60150000000000003</v>
      </c>
      <c r="Y317" s="1">
        <v>0.17649999999999999</v>
      </c>
      <c r="Z317" s="1">
        <v>0</v>
      </c>
      <c r="AA317" s="1">
        <v>-1.5243</v>
      </c>
      <c r="AB317" s="1">
        <v>0.41599999999999998</v>
      </c>
      <c r="AC317" s="1">
        <v>4.9799999999999997E-2</v>
      </c>
      <c r="AD317" s="1">
        <v>-0.4486</v>
      </c>
      <c r="AE317" s="1">
        <v>-0.59340000000000004</v>
      </c>
      <c r="AF317" s="1">
        <v>-1.5993999999999999</v>
      </c>
      <c r="AG317" s="1">
        <v>0.74419999999999997</v>
      </c>
      <c r="AH317" s="1">
        <v>-0.98560000000000003</v>
      </c>
      <c r="AI317" s="1">
        <v>-0.94410000000000005</v>
      </c>
      <c r="AJ317" s="1">
        <v>0.48399999999999999</v>
      </c>
      <c r="AK317" s="1">
        <v>-1.0496000000000001</v>
      </c>
      <c r="AL317" s="1">
        <v>-1.2466999999999999</v>
      </c>
      <c r="AM317" s="1">
        <v>-2.4691000000000001</v>
      </c>
      <c r="AN317" s="1">
        <v>-0.48780000000000001</v>
      </c>
      <c r="AO317" s="1">
        <v>0.51060000000000005</v>
      </c>
      <c r="AP317" s="1">
        <v>-0.64270000000000005</v>
      </c>
      <c r="AQ317" s="1">
        <v>0.1424</v>
      </c>
      <c r="AR317" s="1">
        <v>-0.78839999999999999</v>
      </c>
      <c r="AS317" s="1">
        <v>0.56020000000000003</v>
      </c>
      <c r="AT317" s="1">
        <v>-0.48130000000000001</v>
      </c>
      <c r="AU317" s="1">
        <v>-0.56320000000000003</v>
      </c>
      <c r="AV317" s="1">
        <v>-0.82609999999999995</v>
      </c>
      <c r="AW317" s="1">
        <v>6.7699999999999996E-2</v>
      </c>
      <c r="AX317" s="1">
        <v>-1.4501999999999999</v>
      </c>
      <c r="AY317" s="1">
        <v>1.0115000000000001</v>
      </c>
      <c r="AZ317" s="1">
        <v>-0.4385</v>
      </c>
      <c r="BA317" s="1">
        <v>-0.54339999999999999</v>
      </c>
      <c r="BB317" s="1">
        <v>-1.4913000000000001</v>
      </c>
      <c r="BC317" s="1">
        <v>0.94259999999999999</v>
      </c>
      <c r="BD317" s="1">
        <v>0.1193</v>
      </c>
      <c r="BE317" s="1">
        <v>-0.6</v>
      </c>
      <c r="BF317" s="1">
        <v>-0.51600000000000001</v>
      </c>
      <c r="BG317" s="1">
        <v>6.2300000000000001E-2</v>
      </c>
      <c r="BH317" s="1">
        <v>-0.13450000000000001</v>
      </c>
      <c r="BI317" s="1">
        <v>0.67620000000000002</v>
      </c>
      <c r="BJ317" s="1">
        <v>-7.6399999999999996E-2</v>
      </c>
      <c r="BK317" s="1">
        <v>-4.02E-2</v>
      </c>
      <c r="BL317" s="1">
        <v>0.47899999999999998</v>
      </c>
      <c r="BM317" s="1">
        <v>0.2797</v>
      </c>
      <c r="BN317" s="1">
        <v>-0.6865</v>
      </c>
      <c r="BO317" s="1">
        <v>0.3931</v>
      </c>
      <c r="BP317" s="1">
        <v>-1.7961</v>
      </c>
      <c r="BQ317" s="1">
        <v>1.0373000000000001</v>
      </c>
      <c r="BR317" s="1">
        <v>-5.2400000000000002E-2</v>
      </c>
      <c r="BS317" s="1">
        <v>0.14380000000000001</v>
      </c>
      <c r="BT317" s="1">
        <v>-0.1242</v>
      </c>
      <c r="BU317" s="1">
        <v>0.89849999999999997</v>
      </c>
      <c r="BV317" s="1">
        <v>1.7927999999999999</v>
      </c>
      <c r="BW317" s="1">
        <v>-0.25940000000000002</v>
      </c>
      <c r="BX317" s="1">
        <v>-0.90510000000000002</v>
      </c>
      <c r="BY317" s="1">
        <v>0.2346</v>
      </c>
      <c r="BZ317" s="1">
        <v>-0.38329999999999997</v>
      </c>
      <c r="CA317" s="1">
        <v>-5.9400000000000001E-2</v>
      </c>
      <c r="CB317" s="1">
        <v>-4.7399999999999998E-2</v>
      </c>
      <c r="CC317" s="1">
        <v>-8.1900000000000001E-2</v>
      </c>
      <c r="CD317" s="1">
        <v>0</v>
      </c>
      <c r="CE317" s="1">
        <v>-0.47639999999999999</v>
      </c>
      <c r="CF317" s="1">
        <v>-1.3787</v>
      </c>
      <c r="CG317" s="1">
        <v>-0.12970000000000001</v>
      </c>
      <c r="CH317" s="1">
        <v>1.177</v>
      </c>
      <c r="CI317" s="1">
        <v>-0.28439999999999999</v>
      </c>
      <c r="CJ317" s="1">
        <v>0.77780000000000005</v>
      </c>
      <c r="CK317" s="1">
        <v>-1.2195</v>
      </c>
      <c r="CL317" s="1">
        <v>0.19889999999999999</v>
      </c>
      <c r="CM317" s="1">
        <v>-0.24740000000000001</v>
      </c>
      <c r="CN317" s="1">
        <v>-0.83979999999999999</v>
      </c>
      <c r="CO317" s="1">
        <v>-0.48010000000000003</v>
      </c>
      <c r="CP317" s="1">
        <v>-0.75039999999999996</v>
      </c>
      <c r="CQ317" s="1">
        <v>0.2427</v>
      </c>
      <c r="CR317" s="1">
        <v>0.31080000000000002</v>
      </c>
      <c r="CS317" s="1">
        <v>-0.18479999999999999</v>
      </c>
      <c r="CT317" s="1">
        <v>-0.61409999999999998</v>
      </c>
      <c r="CU317" s="1">
        <v>-5.04E-2</v>
      </c>
      <c r="CV317" s="1">
        <v>-0.15670000000000001</v>
      </c>
      <c r="CW317" s="1">
        <v>-0.1928</v>
      </c>
      <c r="CX317" s="1">
        <v>0.20280000000000001</v>
      </c>
      <c r="CY317" s="1">
        <v>1.0869</v>
      </c>
      <c r="CZ317" s="1">
        <v>-0.81689999999999996</v>
      </c>
      <c r="DA317" s="1">
        <v>-0.19739999999999999</v>
      </c>
      <c r="DB317" s="1">
        <v>-0.75509999999999999</v>
      </c>
      <c r="DC317" s="1">
        <v>-1.4447000000000001</v>
      </c>
      <c r="DD317" s="1">
        <v>0.43940000000000001</v>
      </c>
      <c r="DE317" s="1">
        <v>0.20669999999999999</v>
      </c>
      <c r="DF317" s="1">
        <v>0.04</v>
      </c>
      <c r="DG317" s="1">
        <v>-7.8600000000000003E-2</v>
      </c>
      <c r="DH317" s="1">
        <v>0.15820000000000001</v>
      </c>
      <c r="DI317" s="1">
        <v>0.16470000000000001</v>
      </c>
      <c r="DJ317" s="1">
        <v>0.50570000000000004</v>
      </c>
      <c r="DK317" s="1">
        <v>0.38400000000000001</v>
      </c>
      <c r="DL317" s="1">
        <v>0.3831</v>
      </c>
      <c r="DM317" s="1">
        <v>0.3634</v>
      </c>
      <c r="DN317" s="1">
        <v>0.4995</v>
      </c>
      <c r="DO317" s="1">
        <v>-0.2359</v>
      </c>
      <c r="DP317" s="1">
        <v>-0.4214</v>
      </c>
      <c r="DQ317" s="1">
        <v>0.10349999999999999</v>
      </c>
      <c r="DR317" s="1">
        <v>1.0940000000000001</v>
      </c>
      <c r="GI317" s="1">
        <v>1.8200000000000001E-2</v>
      </c>
      <c r="HA317" s="1" t="str">
        <f t="shared" si="8"/>
        <v>2018</v>
      </c>
      <c r="HB317" s="1" t="str">
        <f t="shared" si="9"/>
        <v>05</v>
      </c>
    </row>
    <row r="318" spans="1:210">
      <c r="A318" s="3" t="s">
        <v>9</v>
      </c>
      <c r="B318" s="3"/>
      <c r="C318" s="3" t="s">
        <v>3643</v>
      </c>
      <c r="E318" s="1" t="s">
        <v>3644</v>
      </c>
      <c r="F318" s="1">
        <v>-1.2500000000000001E-2</v>
      </c>
      <c r="G318" s="1">
        <v>-0.90090000000000003</v>
      </c>
      <c r="H318" s="1">
        <v>3.1027</v>
      </c>
      <c r="I318" s="1">
        <v>0.52259999999999995</v>
      </c>
      <c r="J318" s="1">
        <v>-0.21579999999999999</v>
      </c>
      <c r="K318" s="1">
        <v>-0.80969999999999998</v>
      </c>
      <c r="L318" s="1">
        <v>0.39610000000000001</v>
      </c>
      <c r="M318" s="1">
        <v>8.1199999999999994E-2</v>
      </c>
      <c r="N318" s="1">
        <v>-0.1308</v>
      </c>
      <c r="O318" s="1">
        <v>-0.42480000000000001</v>
      </c>
      <c r="P318" s="1">
        <v>-0.86199999999999999</v>
      </c>
      <c r="Q318" s="1">
        <v>-1.0233000000000001</v>
      </c>
      <c r="R318" s="1">
        <v>-5.3699999999999998E-2</v>
      </c>
      <c r="S318" s="1">
        <v>-0.22689999999999999</v>
      </c>
      <c r="T318" s="1">
        <v>-0.32329999999999998</v>
      </c>
      <c r="U318" s="1">
        <v>-9.7000000000000003E-2</v>
      </c>
      <c r="V318" s="1">
        <v>-1.0229999999999999</v>
      </c>
      <c r="W318" s="1">
        <v>0.91180000000000005</v>
      </c>
      <c r="X318" s="1">
        <v>0.45450000000000002</v>
      </c>
      <c r="Y318" s="1">
        <v>0.3458</v>
      </c>
      <c r="Z318" s="1">
        <v>-7.6799999999999993E-2</v>
      </c>
      <c r="AA318" s="1">
        <v>-1.2645</v>
      </c>
      <c r="AB318" s="1">
        <v>0.2762</v>
      </c>
      <c r="AC318" s="1">
        <v>0.55079999999999996</v>
      </c>
      <c r="AD318" s="1">
        <v>0.1502</v>
      </c>
      <c r="AE318" s="1">
        <v>0.59609999999999996</v>
      </c>
      <c r="AF318" s="1">
        <v>-1.2225999999999999</v>
      </c>
      <c r="AG318" s="1">
        <v>0.53900000000000003</v>
      </c>
      <c r="AH318" s="1">
        <v>-9.06E-2</v>
      </c>
      <c r="AI318" s="1">
        <v>-0.20519999999999999</v>
      </c>
      <c r="AJ318" s="1">
        <v>6.9099999999999995E-2</v>
      </c>
      <c r="AK318" s="1">
        <v>-0.76880000000000004</v>
      </c>
      <c r="AL318" s="1">
        <v>-0.92649999999999999</v>
      </c>
      <c r="AM318" s="1">
        <v>-1.5576000000000001</v>
      </c>
      <c r="AN318" s="1">
        <v>-0.13300000000000001</v>
      </c>
      <c r="AO318" s="1">
        <v>0.80669999999999997</v>
      </c>
      <c r="AP318" s="1">
        <v>1.5268999999999999</v>
      </c>
      <c r="AQ318" s="1">
        <v>-1.1371</v>
      </c>
      <c r="AR318" s="1">
        <v>-0.6401</v>
      </c>
      <c r="AS318" s="1">
        <v>-0.81269999999999998</v>
      </c>
      <c r="AT318" s="1">
        <v>0.36709999999999998</v>
      </c>
      <c r="AU318" s="1">
        <v>-0.73370000000000002</v>
      </c>
      <c r="AV318" s="1">
        <v>-0.2727</v>
      </c>
      <c r="AW318" s="1">
        <v>-0.1361</v>
      </c>
      <c r="AX318" s="1">
        <v>-1.1932</v>
      </c>
      <c r="AY318" s="1">
        <v>0.72040000000000004</v>
      </c>
      <c r="AZ318" s="1">
        <v>-0.32890000000000003</v>
      </c>
      <c r="BA318" s="1">
        <v>1.1969000000000001</v>
      </c>
      <c r="BB318" s="1">
        <v>-0.44180000000000003</v>
      </c>
      <c r="BC318" s="1">
        <v>0.31419999999999998</v>
      </c>
      <c r="BD318" s="1">
        <v>-0.98970000000000002</v>
      </c>
      <c r="BE318" s="1">
        <v>0.1411</v>
      </c>
      <c r="BF318" s="1">
        <v>0.33169999999999999</v>
      </c>
      <c r="BG318" s="1">
        <v>0.15279999999999999</v>
      </c>
      <c r="BH318" s="1">
        <v>0</v>
      </c>
      <c r="BI318" s="1">
        <v>-1.0085999999999999</v>
      </c>
      <c r="BJ318" s="1">
        <v>0.1555</v>
      </c>
      <c r="BK318" s="1">
        <v>0.161</v>
      </c>
      <c r="BL318" s="1">
        <v>0.47899999999999998</v>
      </c>
      <c r="BM318" s="1">
        <v>-1.1149</v>
      </c>
      <c r="BN318" s="1">
        <v>2.2168000000000001</v>
      </c>
      <c r="BO318" s="1">
        <v>-1.1082000000000001</v>
      </c>
      <c r="BP318" s="1">
        <v>-1.3866000000000001</v>
      </c>
      <c r="BQ318" s="1">
        <v>0.68630000000000002</v>
      </c>
      <c r="BR318" s="1">
        <v>-0.78280000000000005</v>
      </c>
      <c r="BS318" s="1">
        <v>0</v>
      </c>
      <c r="BT318" s="1">
        <v>0</v>
      </c>
      <c r="BU318" s="1">
        <v>-0.63449999999999995</v>
      </c>
      <c r="BV318" s="1">
        <v>2.4544999999999999</v>
      </c>
      <c r="BW318" s="1">
        <v>0.2248</v>
      </c>
      <c r="BX318" s="1">
        <v>-0.32629999999999998</v>
      </c>
      <c r="BY318" s="1">
        <v>-0.1177</v>
      </c>
      <c r="BZ318" s="1">
        <v>-0.54700000000000004</v>
      </c>
      <c r="CA318" s="1">
        <v>-0.53339999999999999</v>
      </c>
      <c r="CB318" s="1">
        <v>0.14249999999999999</v>
      </c>
      <c r="CC318" s="1">
        <v>0.4012</v>
      </c>
      <c r="CD318" s="1">
        <v>0</v>
      </c>
      <c r="CE318" s="1">
        <v>-2.5399999999999999E-2</v>
      </c>
      <c r="CF318" s="1">
        <v>-0.60370000000000001</v>
      </c>
      <c r="CG318" s="1">
        <v>-0.43109999999999998</v>
      </c>
      <c r="CH318" s="1">
        <v>0.78949999999999998</v>
      </c>
      <c r="CI318" s="1">
        <v>-0.22939999999999999</v>
      </c>
      <c r="CJ318" s="1">
        <v>0.52849999999999997</v>
      </c>
      <c r="CK318" s="1">
        <v>0.64029999999999998</v>
      </c>
      <c r="CL318" s="1">
        <v>1.09E-2</v>
      </c>
      <c r="CM318" s="1">
        <v>-2.0000000000000001E-4</v>
      </c>
      <c r="CN318" s="1">
        <v>-6.08E-2</v>
      </c>
      <c r="CO318" s="1">
        <v>-0.1241</v>
      </c>
      <c r="CP318" s="1">
        <v>-0.46179999999999999</v>
      </c>
      <c r="CQ318" s="1">
        <v>-4.8000000000000001E-2</v>
      </c>
      <c r="CR318" s="1">
        <v>0.51839999999999997</v>
      </c>
      <c r="CS318" s="1">
        <v>-0.91400000000000003</v>
      </c>
      <c r="CT318" s="1">
        <v>0.155</v>
      </c>
      <c r="CU318" s="1">
        <v>-0.30130000000000001</v>
      </c>
      <c r="CV318" s="1">
        <v>1.0036</v>
      </c>
      <c r="CW318" s="1">
        <v>-0.90820000000000001</v>
      </c>
      <c r="CX318" s="1">
        <v>0</v>
      </c>
      <c r="CY318" s="1">
        <v>1.4060999999999999</v>
      </c>
      <c r="CZ318" s="1">
        <v>-5.4699999999999999E-2</v>
      </c>
      <c r="DA318" s="1">
        <v>-0.52300000000000002</v>
      </c>
      <c r="DB318" s="1">
        <v>-0.75509999999999999</v>
      </c>
      <c r="DC318" s="1">
        <v>-0.72760000000000002</v>
      </c>
      <c r="DD318" s="1">
        <v>6.25E-2</v>
      </c>
      <c r="DE318" s="1">
        <v>-0.25779999999999997</v>
      </c>
      <c r="DF318" s="1">
        <v>-3.61E-2</v>
      </c>
      <c r="DG318" s="1">
        <v>0.1143</v>
      </c>
      <c r="DH318" s="1">
        <v>0.37440000000000001</v>
      </c>
      <c r="DI318" s="1">
        <v>0.1371</v>
      </c>
      <c r="DJ318" s="1">
        <v>0.59319999999999995</v>
      </c>
      <c r="DK318" s="1">
        <v>0.39150000000000001</v>
      </c>
      <c r="DL318" s="1">
        <v>0.31259999999999999</v>
      </c>
      <c r="DM318" s="1">
        <v>0.24210000000000001</v>
      </c>
      <c r="DN318" s="1">
        <v>0.5706</v>
      </c>
      <c r="DO318" s="1">
        <v>-0.43440000000000001</v>
      </c>
      <c r="DP318" s="1">
        <v>-0.83240000000000003</v>
      </c>
      <c r="DQ318" s="1">
        <v>-0.1537</v>
      </c>
      <c r="DR318" s="1">
        <v>0.50270000000000004</v>
      </c>
      <c r="GI318" s="1">
        <v>0.58599999999999997</v>
      </c>
      <c r="HA318" s="1" t="str">
        <f t="shared" si="8"/>
        <v>2018</v>
      </c>
      <c r="HB318" s="1" t="str">
        <f t="shared" si="9"/>
        <v>04</v>
      </c>
    </row>
    <row r="319" spans="1:210">
      <c r="A319" s="3" t="s">
        <v>9</v>
      </c>
      <c r="B319" s="3"/>
      <c r="C319" s="3" t="s">
        <v>3645</v>
      </c>
      <c r="E319" s="1" t="s">
        <v>3646</v>
      </c>
      <c r="F319" s="1">
        <v>0.17530000000000001</v>
      </c>
      <c r="G319" s="1">
        <v>-0.71309999999999996</v>
      </c>
      <c r="H319" s="1">
        <v>1.7657</v>
      </c>
      <c r="I319" s="1">
        <v>-0.40389999999999998</v>
      </c>
      <c r="J319" s="1">
        <v>4.2999999999999997E-2</v>
      </c>
      <c r="K319" s="1">
        <v>-0.46289999999999998</v>
      </c>
      <c r="L319" s="1">
        <v>0.79359999999999997</v>
      </c>
      <c r="M319" s="1">
        <v>-0.42399999999999999</v>
      </c>
      <c r="N319" s="1">
        <v>-0.59050000000000002</v>
      </c>
      <c r="O319" s="1">
        <v>-0.73260000000000003</v>
      </c>
      <c r="P319" s="1">
        <v>-0.64410000000000001</v>
      </c>
      <c r="Q319" s="1">
        <v>-0.37059999999999998</v>
      </c>
      <c r="R319" s="1">
        <v>-0.53410000000000002</v>
      </c>
      <c r="S319" s="1">
        <v>-0.92379999999999995</v>
      </c>
      <c r="T319" s="1">
        <v>0.84299999999999997</v>
      </c>
      <c r="U319" s="1">
        <v>1.1974</v>
      </c>
      <c r="V319" s="1">
        <v>0.21360000000000001</v>
      </c>
      <c r="W319" s="1">
        <v>1.2521</v>
      </c>
      <c r="X319" s="1">
        <v>0.60599999999999998</v>
      </c>
      <c r="Y319" s="1">
        <v>0.2283</v>
      </c>
      <c r="Z319" s="1">
        <v>-7.7100000000000002E-2</v>
      </c>
      <c r="AA319" s="1">
        <v>2.2101999999999999</v>
      </c>
      <c r="AB319" s="1">
        <v>-1.1049</v>
      </c>
      <c r="AC319" s="1">
        <v>0.49569999999999997</v>
      </c>
      <c r="AD319" s="1">
        <v>1.3547</v>
      </c>
      <c r="AE319" s="1">
        <v>1.0385</v>
      </c>
      <c r="AF319" s="1">
        <v>2.3391000000000002</v>
      </c>
      <c r="AG319" s="1">
        <v>-1.008</v>
      </c>
      <c r="AH319" s="1">
        <v>1.3686</v>
      </c>
      <c r="AI319" s="1">
        <v>-0.48720000000000002</v>
      </c>
      <c r="AJ319" s="1">
        <v>6.9500000000000006E-2</v>
      </c>
      <c r="AK319" s="1">
        <v>-1.0952</v>
      </c>
      <c r="AL319" s="1">
        <v>0.26679999999999998</v>
      </c>
      <c r="AM319" s="1">
        <v>-0.94040000000000001</v>
      </c>
      <c r="AN319" s="1">
        <v>0.26500000000000001</v>
      </c>
      <c r="AO319" s="1">
        <v>1.1879</v>
      </c>
      <c r="AP319" s="1">
        <v>1.7402</v>
      </c>
      <c r="AQ319" s="1">
        <v>-1.5053000000000001</v>
      </c>
      <c r="AR319" s="1">
        <v>-0.27450000000000002</v>
      </c>
      <c r="AS319" s="1">
        <v>-8.0699999999999994E-2</v>
      </c>
      <c r="AT319" s="1">
        <v>0.36849999999999999</v>
      </c>
      <c r="AU319" s="1">
        <v>-0.94740000000000002</v>
      </c>
      <c r="AV319" s="1">
        <v>-0.50829999999999997</v>
      </c>
      <c r="AW319" s="1">
        <v>-0.27260000000000001</v>
      </c>
      <c r="AX319" s="1">
        <v>2.3060999999999998</v>
      </c>
      <c r="AY319" s="1">
        <v>-1.0049999999999999</v>
      </c>
      <c r="AZ319" s="1">
        <v>3.6499999999999998E-2</v>
      </c>
      <c r="BA319" s="1">
        <v>0.54049999999999998</v>
      </c>
      <c r="BB319" s="1">
        <v>-0.11020000000000001</v>
      </c>
      <c r="BC319" s="1">
        <v>0.15720000000000001</v>
      </c>
      <c r="BD319" s="1">
        <v>-0.63560000000000005</v>
      </c>
      <c r="BE319" s="1">
        <v>0</v>
      </c>
      <c r="BF319" s="1">
        <v>0.85589999999999999</v>
      </c>
      <c r="BG319" s="1">
        <v>-0.18190000000000001</v>
      </c>
      <c r="BH319" s="1">
        <v>-6.8199999999999997E-2</v>
      </c>
      <c r="BI319" s="1">
        <v>-2.9000000000000001E-2</v>
      </c>
      <c r="BJ319" s="1">
        <v>-7.8600000000000003E-2</v>
      </c>
      <c r="BK319" s="1">
        <v>0.84199999999999997</v>
      </c>
      <c r="BL319" s="1">
        <v>1.0676000000000001</v>
      </c>
      <c r="BM319" s="1">
        <v>-1.2710999999999999</v>
      </c>
      <c r="BN319" s="1">
        <v>2.8580999999999999</v>
      </c>
      <c r="BO319" s="1">
        <v>-1.3653999999999999</v>
      </c>
      <c r="BP319" s="1">
        <v>-2.0630000000000002</v>
      </c>
      <c r="BQ319" s="1">
        <v>1.1088</v>
      </c>
      <c r="BR319" s="1">
        <v>-0.73870000000000002</v>
      </c>
      <c r="BS319" s="1">
        <v>-6.9900000000000004E-2</v>
      </c>
      <c r="BT319" s="1">
        <v>0.12590000000000001</v>
      </c>
      <c r="BU319" s="1">
        <v>-1.6476</v>
      </c>
      <c r="BV319" s="1">
        <v>2.4472999999999998</v>
      </c>
      <c r="BW319" s="1">
        <v>-0.66859999999999997</v>
      </c>
      <c r="BX319" s="1">
        <v>-1.472</v>
      </c>
      <c r="BY319" s="1">
        <v>0.72130000000000005</v>
      </c>
      <c r="BZ319" s="1">
        <v>-1.0479000000000001</v>
      </c>
      <c r="CA319" s="1">
        <v>-0.96379999999999999</v>
      </c>
      <c r="CB319" s="1">
        <v>0.23569999999999999</v>
      </c>
      <c r="CC319" s="1">
        <v>-0.71650000000000003</v>
      </c>
      <c r="CD319" s="1">
        <v>-0.1154</v>
      </c>
      <c r="CE319" s="1">
        <v>-0.78110000000000002</v>
      </c>
      <c r="CF319" s="1">
        <v>-1.726</v>
      </c>
      <c r="CG319" s="1">
        <v>0.38340000000000002</v>
      </c>
      <c r="CH319" s="1">
        <v>1.5227999999999999</v>
      </c>
      <c r="CI319" s="1">
        <v>0.11509999999999999</v>
      </c>
      <c r="CJ319" s="1">
        <v>0.38159999999999999</v>
      </c>
      <c r="CK319" s="1">
        <v>1.2750999999999999</v>
      </c>
      <c r="CL319" s="1">
        <v>-0.26100000000000001</v>
      </c>
      <c r="CM319" s="1">
        <v>-0.432</v>
      </c>
      <c r="CN319" s="1">
        <v>-0.88149999999999995</v>
      </c>
      <c r="CO319" s="1">
        <v>-0.54369999999999996</v>
      </c>
      <c r="CP319" s="1">
        <v>-4.58E-2</v>
      </c>
      <c r="CQ319" s="1">
        <v>0.28649999999999998</v>
      </c>
      <c r="CR319" s="1">
        <v>1.0341</v>
      </c>
      <c r="CS319" s="1">
        <v>0.91739999999999999</v>
      </c>
      <c r="CT319" s="1">
        <v>0.30730000000000002</v>
      </c>
      <c r="CU319" s="1">
        <v>-0.45429999999999998</v>
      </c>
      <c r="CV319" s="1">
        <v>0.72460000000000002</v>
      </c>
      <c r="CW319" s="1">
        <v>-1.3409</v>
      </c>
      <c r="CX319" s="1">
        <v>0.1525</v>
      </c>
      <c r="CY319" s="1">
        <v>0.86109999999999998</v>
      </c>
      <c r="CZ319" s="1">
        <v>0.1094</v>
      </c>
      <c r="DA319" s="1">
        <v>-0.81769999999999998</v>
      </c>
      <c r="DB319" s="1">
        <v>-0.9254</v>
      </c>
      <c r="DC319" s="1">
        <v>-3.3835000000000002</v>
      </c>
      <c r="DD319" s="1">
        <v>1.4659</v>
      </c>
      <c r="DE319" s="1">
        <v>0.10349999999999999</v>
      </c>
      <c r="DF319" s="1">
        <v>-0.33839999999999998</v>
      </c>
      <c r="DG319" s="1">
        <v>-0.2611</v>
      </c>
      <c r="DH319" s="1">
        <v>3.8600000000000002E-2</v>
      </c>
      <c r="DI319" s="1">
        <v>0.1681</v>
      </c>
      <c r="DJ319" s="1">
        <v>0.70550000000000002</v>
      </c>
      <c r="DK319" s="1">
        <v>7.6600000000000001E-2</v>
      </c>
      <c r="DL319" s="1">
        <v>0.246</v>
      </c>
      <c r="DM319" s="1">
        <v>-4.9599999999999998E-2</v>
      </c>
      <c r="DN319" s="1">
        <v>-2.9100000000000001E-2</v>
      </c>
      <c r="DO319" s="1">
        <v>-0.2387</v>
      </c>
      <c r="DP319" s="1">
        <v>-0.77839999999999998</v>
      </c>
      <c r="DQ319" s="1">
        <v>-0.15409999999999999</v>
      </c>
      <c r="DR319" s="1">
        <v>-6.0400000000000002E-2</v>
      </c>
      <c r="GI319" s="1">
        <v>1.1895</v>
      </c>
      <c r="HA319" s="1" t="str">
        <f t="shared" si="8"/>
        <v>2018</v>
      </c>
      <c r="HB319" s="1" t="str">
        <f t="shared" si="9"/>
        <v>04</v>
      </c>
    </row>
    <row r="320" spans="1:210">
      <c r="A320" s="3" t="s">
        <v>9</v>
      </c>
      <c r="B320" s="3"/>
      <c r="C320" s="3" t="s">
        <v>3647</v>
      </c>
      <c r="E320" s="1" t="s">
        <v>3648</v>
      </c>
      <c r="F320" s="1">
        <v>0.16439999999999999</v>
      </c>
      <c r="G320" s="1">
        <v>0.9748</v>
      </c>
      <c r="H320" s="1">
        <v>2.0133999999999999</v>
      </c>
      <c r="I320" s="1">
        <v>-0.23330000000000001</v>
      </c>
      <c r="J320" s="1">
        <v>-0.216</v>
      </c>
      <c r="K320" s="1">
        <v>-0.93020000000000003</v>
      </c>
      <c r="L320" s="1">
        <v>0.27910000000000001</v>
      </c>
      <c r="M320" s="1">
        <v>-0.61170000000000002</v>
      </c>
      <c r="N320" s="1">
        <v>-0.13289999999999999</v>
      </c>
      <c r="O320" s="1">
        <v>-0.40339999999999998</v>
      </c>
      <c r="P320" s="1">
        <v>-2.4664000000000001</v>
      </c>
      <c r="Q320" s="1">
        <v>-0.74850000000000005</v>
      </c>
      <c r="R320" s="1">
        <v>-0.70109999999999995</v>
      </c>
      <c r="S320" s="1">
        <v>-0.47660000000000002</v>
      </c>
      <c r="T320" s="1">
        <v>-0.64849999999999997</v>
      </c>
      <c r="U320" s="1">
        <v>-0.19409999999999999</v>
      </c>
      <c r="V320" s="1">
        <v>-1.282</v>
      </c>
      <c r="W320" s="1">
        <v>0.28339999999999999</v>
      </c>
      <c r="X320" s="1">
        <v>-0.1515</v>
      </c>
      <c r="Y320" s="1">
        <v>-0.2903</v>
      </c>
      <c r="Z320" s="1">
        <v>0.153</v>
      </c>
      <c r="AA320" s="1">
        <v>-1.3752</v>
      </c>
      <c r="AB320" s="1">
        <v>0.82869999999999999</v>
      </c>
      <c r="AC320" s="1">
        <v>-0.2964</v>
      </c>
      <c r="AD320" s="1">
        <v>-0.25080000000000002</v>
      </c>
      <c r="AE320" s="1">
        <v>0</v>
      </c>
      <c r="AF320" s="1">
        <v>-1.2344999999999999</v>
      </c>
      <c r="AG320" s="1">
        <v>0.67200000000000004</v>
      </c>
      <c r="AH320" s="1">
        <v>0.2737</v>
      </c>
      <c r="AI320" s="1">
        <v>-0.85260000000000002</v>
      </c>
      <c r="AJ320" s="1">
        <v>0.27810000000000001</v>
      </c>
      <c r="AK320" s="1">
        <v>-0.14380000000000001</v>
      </c>
      <c r="AL320" s="1">
        <v>-1.0005999999999999</v>
      </c>
      <c r="AM320" s="1">
        <v>-0.94040000000000001</v>
      </c>
      <c r="AN320" s="1">
        <v>-0.17660000000000001</v>
      </c>
      <c r="AO320" s="1">
        <v>8.4099999999999994E-2</v>
      </c>
      <c r="AP320" s="1">
        <v>-0.52559999999999996</v>
      </c>
      <c r="AQ320" s="1">
        <v>0</v>
      </c>
      <c r="AR320" s="1">
        <v>-0.41889999999999999</v>
      </c>
      <c r="AS320" s="1">
        <v>-1.1477999999999999</v>
      </c>
      <c r="AT320" s="1">
        <v>0.36099999999999999</v>
      </c>
      <c r="AU320" s="1">
        <v>-0.47799999999999998</v>
      </c>
      <c r="AV320" s="1">
        <v>-0.78739999999999999</v>
      </c>
      <c r="AW320" s="1">
        <v>0</v>
      </c>
      <c r="AX320" s="1">
        <v>-1.2365999999999999</v>
      </c>
      <c r="AY320" s="1">
        <v>0.93320000000000003</v>
      </c>
      <c r="AZ320" s="1">
        <v>-7.2999999999999995E-2</v>
      </c>
      <c r="BA320" s="1">
        <v>0.21640000000000001</v>
      </c>
      <c r="BB320" s="1">
        <v>-0.88200000000000001</v>
      </c>
      <c r="BC320" s="1">
        <v>0.62890000000000001</v>
      </c>
      <c r="BD320" s="1">
        <v>-0.79900000000000004</v>
      </c>
      <c r="BE320" s="1">
        <v>0</v>
      </c>
      <c r="BF320" s="1">
        <v>0.59079999999999999</v>
      </c>
      <c r="BG320" s="1">
        <v>-0.40110000000000001</v>
      </c>
      <c r="BH320" s="1">
        <v>6.7599999999999993E-2</v>
      </c>
      <c r="BI320" s="1">
        <v>-0.8528</v>
      </c>
      <c r="BJ320" s="1">
        <v>0.30690000000000001</v>
      </c>
      <c r="BK320" s="1">
        <v>-0.2389</v>
      </c>
      <c r="BL320" s="1">
        <v>-0.70750000000000002</v>
      </c>
      <c r="BM320" s="1">
        <v>-0.14199999999999999</v>
      </c>
      <c r="BN320" s="1">
        <v>1.7135</v>
      </c>
      <c r="BO320" s="1">
        <v>-0.7208</v>
      </c>
      <c r="BP320" s="1">
        <v>-0.27610000000000001</v>
      </c>
      <c r="BQ320" s="1">
        <v>0.2064</v>
      </c>
      <c r="BR320" s="1">
        <v>0</v>
      </c>
      <c r="BS320" s="1">
        <v>-0.28460000000000002</v>
      </c>
      <c r="BT320" s="1">
        <v>0</v>
      </c>
      <c r="BU320" s="1">
        <v>3.1968999999999999</v>
      </c>
      <c r="BV320" s="1">
        <v>-0.4793</v>
      </c>
      <c r="BW320" s="1">
        <v>-0.45689999999999997</v>
      </c>
      <c r="BX320" s="1">
        <v>-1.3608</v>
      </c>
      <c r="BY320" s="1">
        <v>0.71450000000000002</v>
      </c>
      <c r="BZ320" s="1">
        <v>-0.66400000000000003</v>
      </c>
      <c r="CA320" s="1">
        <v>-0.30299999999999999</v>
      </c>
      <c r="CB320" s="1">
        <v>-0.23499999999999999</v>
      </c>
      <c r="CC320" s="1">
        <v>-1.0533999999999999</v>
      </c>
      <c r="CD320" s="1">
        <v>0.1144</v>
      </c>
      <c r="CE320" s="1">
        <v>-0.45200000000000001</v>
      </c>
      <c r="CF320" s="1">
        <v>-1.4718</v>
      </c>
      <c r="CG320" s="1">
        <v>0.21440000000000001</v>
      </c>
      <c r="CH320" s="1">
        <v>-0.23150000000000001</v>
      </c>
      <c r="CI320" s="1">
        <v>0.17130000000000001</v>
      </c>
      <c r="CJ320" s="1">
        <v>0.24049999999999999</v>
      </c>
      <c r="CK320" s="1">
        <v>-1.6545000000000001</v>
      </c>
      <c r="CL320" s="1">
        <v>0.19189999999999999</v>
      </c>
      <c r="CM320" s="1">
        <v>-9.2999999999999992E-3</v>
      </c>
      <c r="CN320" s="1">
        <v>-0.47289999999999999</v>
      </c>
      <c r="CO320" s="1">
        <v>-0.17810000000000001</v>
      </c>
      <c r="CP320" s="1">
        <v>-0.28110000000000002</v>
      </c>
      <c r="CQ320" s="1">
        <v>-0.1913</v>
      </c>
      <c r="CR320" s="1">
        <v>-0.51249999999999996</v>
      </c>
      <c r="CS320" s="1">
        <v>-0.51060000000000005</v>
      </c>
      <c r="CT320" s="1">
        <v>-0.35670000000000002</v>
      </c>
      <c r="CU320" s="1">
        <v>-5.0500000000000003E-2</v>
      </c>
      <c r="CV320" s="1">
        <v>-0.6169</v>
      </c>
      <c r="CW320" s="1">
        <v>-1.2481</v>
      </c>
      <c r="CX320" s="1">
        <v>5.0799999999999998E-2</v>
      </c>
      <c r="CY320" s="1">
        <v>1.2384999999999999</v>
      </c>
      <c r="CZ320" s="1">
        <v>-0.54490000000000005</v>
      </c>
      <c r="DA320" s="1">
        <v>-0.65959999999999996</v>
      </c>
      <c r="DB320" s="1">
        <v>-2.6030000000000002</v>
      </c>
      <c r="DC320" s="1">
        <v>-0.51439999999999997</v>
      </c>
      <c r="DD320" s="1">
        <v>-6.2899999999999998E-2</v>
      </c>
      <c r="DE320" s="1">
        <v>0.25869999999999999</v>
      </c>
      <c r="DF320" s="1">
        <v>-0.14560000000000001</v>
      </c>
      <c r="DG320" s="1">
        <v>-3.5799999999999998E-2</v>
      </c>
      <c r="DH320" s="1">
        <v>-0.42559999999999998</v>
      </c>
      <c r="DI320" s="1">
        <v>8.3299999999999999E-2</v>
      </c>
      <c r="DJ320" s="1">
        <v>0.47810000000000002</v>
      </c>
      <c r="DK320" s="1">
        <v>-0.46750000000000003</v>
      </c>
      <c r="DL320" s="1">
        <v>3.4599999999999999E-2</v>
      </c>
      <c r="DM320" s="1">
        <v>-8.6800000000000002E-2</v>
      </c>
      <c r="DN320" s="1">
        <v>8.4599999999999995E-2</v>
      </c>
      <c r="DO320" s="1">
        <v>-0.43830000000000002</v>
      </c>
      <c r="DP320" s="1">
        <v>-1.0983000000000001</v>
      </c>
      <c r="DQ320" s="1">
        <v>0.10349999999999999</v>
      </c>
      <c r="DR320" s="1">
        <v>6.0699999999999997E-2</v>
      </c>
      <c r="GI320" s="1">
        <v>-0.10680000000000001</v>
      </c>
      <c r="HA320" s="1" t="str">
        <f t="shared" si="8"/>
        <v>2018</v>
      </c>
      <c r="HB320" s="1" t="str">
        <f t="shared" si="9"/>
        <v>04</v>
      </c>
    </row>
    <row r="321" spans="1:210">
      <c r="A321" s="3" t="s">
        <v>9</v>
      </c>
      <c r="B321" s="3"/>
      <c r="C321" s="3" t="s">
        <v>3649</v>
      </c>
      <c r="E321" s="1" t="s">
        <v>3650</v>
      </c>
      <c r="F321" s="1">
        <v>0.55969999999999998</v>
      </c>
      <c r="G321" s="1">
        <v>0.53890000000000005</v>
      </c>
      <c r="H321" s="1">
        <v>3.8119000000000001</v>
      </c>
      <c r="I321" s="1">
        <v>8.8200000000000001E-2</v>
      </c>
      <c r="J321" s="1">
        <v>0.2165</v>
      </c>
      <c r="K321" s="1">
        <v>-0.76060000000000005</v>
      </c>
      <c r="L321" s="1">
        <v>0.87960000000000005</v>
      </c>
      <c r="M321" s="1">
        <v>0.38990000000000002</v>
      </c>
      <c r="N321" s="1">
        <v>-0.24460000000000001</v>
      </c>
      <c r="O321" s="1">
        <v>-1.0023</v>
      </c>
      <c r="P321" s="1">
        <v>0.5494</v>
      </c>
      <c r="Q321" s="1">
        <v>-0.22689999999999999</v>
      </c>
      <c r="R321" s="1">
        <v>-5.4300000000000001E-2</v>
      </c>
      <c r="S321" s="1">
        <v>-5.7500000000000002E-2</v>
      </c>
      <c r="T321" s="1">
        <v>-6.4399999999999999E-2</v>
      </c>
      <c r="U321" s="1">
        <v>1.4116</v>
      </c>
      <c r="V321" s="1">
        <v>-0.5534</v>
      </c>
      <c r="W321" s="1">
        <v>1.0745</v>
      </c>
      <c r="X321" s="1">
        <v>1.2121</v>
      </c>
      <c r="Y321" s="1">
        <v>0.2359</v>
      </c>
      <c r="Z321" s="1">
        <v>-7.5800000000000006E-2</v>
      </c>
      <c r="AA321" s="1">
        <v>0.19370000000000001</v>
      </c>
      <c r="AB321" s="1">
        <v>-0.5524</v>
      </c>
      <c r="AC321" s="1">
        <v>0.59519999999999995</v>
      </c>
      <c r="AD321" s="1">
        <v>0.29759999999999998</v>
      </c>
      <c r="AE321" s="1">
        <v>0.73629999999999995</v>
      </c>
      <c r="AF321" s="1">
        <v>0.12820000000000001</v>
      </c>
      <c r="AG321" s="1">
        <v>-0.20250000000000001</v>
      </c>
      <c r="AH321" s="1">
        <v>0.90820000000000001</v>
      </c>
      <c r="AI321" s="1">
        <v>-0.73460000000000003</v>
      </c>
      <c r="AJ321" s="1">
        <v>0.41599999999999998</v>
      </c>
      <c r="AK321" s="1">
        <v>0.2392</v>
      </c>
      <c r="AL321" s="1">
        <v>0.20039999999999999</v>
      </c>
      <c r="AM321" s="1">
        <v>0.63090000000000002</v>
      </c>
      <c r="AN321" s="1">
        <v>4.4299999999999999E-2</v>
      </c>
      <c r="AO321" s="1">
        <v>-0.92349999999999999</v>
      </c>
      <c r="AP321" s="1">
        <v>-2.6194999999999999</v>
      </c>
      <c r="AQ321" s="1">
        <v>1.0852999999999999</v>
      </c>
      <c r="AR321" s="1">
        <v>9.3600000000000003E-2</v>
      </c>
      <c r="AS321" s="1">
        <v>-0.28320000000000001</v>
      </c>
      <c r="AT321" s="1">
        <v>0</v>
      </c>
      <c r="AU321" s="1">
        <v>-0.39329999999999998</v>
      </c>
      <c r="AV321" s="1">
        <v>-0.80389999999999995</v>
      </c>
      <c r="AW321" s="1">
        <v>-6.7000000000000004E-2</v>
      </c>
      <c r="AX321" s="1">
        <v>0.26400000000000001</v>
      </c>
      <c r="AY321" s="1">
        <v>-7.22E-2</v>
      </c>
      <c r="AZ321" s="1">
        <v>-7.3499999999999996E-2</v>
      </c>
      <c r="BA321" s="1">
        <v>0.54579999999999995</v>
      </c>
      <c r="BB321" s="1">
        <v>-8.4000000000000005E-2</v>
      </c>
      <c r="BC321" s="1">
        <v>0.15570000000000001</v>
      </c>
      <c r="BD321" s="1">
        <v>-0.68189999999999995</v>
      </c>
      <c r="BE321" s="1">
        <v>-0.53280000000000005</v>
      </c>
      <c r="BF321" s="1">
        <v>-1.7653000000000001</v>
      </c>
      <c r="BG321" s="1">
        <v>0.2195</v>
      </c>
      <c r="BH321" s="1">
        <v>-0.1341</v>
      </c>
      <c r="BI321" s="1">
        <v>3.0700000000000002E-2</v>
      </c>
      <c r="BJ321" s="1">
        <v>-0.2288</v>
      </c>
      <c r="BK321" s="1">
        <v>-1.2693000000000001</v>
      </c>
      <c r="BL321" s="1">
        <v>-0.82440000000000002</v>
      </c>
      <c r="BM321" s="1">
        <v>0.92459999999999998</v>
      </c>
      <c r="BN321" s="1">
        <v>-4.8353999999999999</v>
      </c>
      <c r="BO321" s="1">
        <v>2.4487000000000001</v>
      </c>
      <c r="BP321" s="1">
        <v>0.35370000000000001</v>
      </c>
      <c r="BQ321" s="1">
        <v>-0.27539999999999998</v>
      </c>
      <c r="BR321" s="1">
        <v>-1.0009999999999999</v>
      </c>
      <c r="BS321" s="1">
        <v>0.217</v>
      </c>
      <c r="BT321" s="1">
        <v>-0.1237</v>
      </c>
      <c r="BU321" s="1">
        <v>4.4943</v>
      </c>
      <c r="BV321" s="1">
        <v>-1.8687</v>
      </c>
      <c r="BW321" s="1">
        <v>-0.48849999999999999</v>
      </c>
      <c r="BX321" s="1">
        <v>-1.6511</v>
      </c>
      <c r="BY321" s="1">
        <v>0.4763</v>
      </c>
      <c r="BZ321" s="1">
        <v>-0.88490000000000002</v>
      </c>
      <c r="CA321" s="1">
        <v>-1.3317000000000001</v>
      </c>
      <c r="CB321" s="1">
        <v>0.47010000000000002</v>
      </c>
      <c r="CC321" s="1">
        <v>0</v>
      </c>
      <c r="CD321" s="1">
        <v>-0.22700000000000001</v>
      </c>
      <c r="CE321" s="1">
        <v>-0.88219999999999998</v>
      </c>
      <c r="CF321" s="1">
        <v>-1.8636999999999999</v>
      </c>
      <c r="CG321" s="1">
        <v>0.16200000000000001</v>
      </c>
      <c r="CH321" s="1">
        <v>0.32640000000000002</v>
      </c>
      <c r="CI321" s="1">
        <v>-0.34029999999999999</v>
      </c>
      <c r="CJ321" s="1">
        <v>0.58079999999999998</v>
      </c>
      <c r="CK321" s="1">
        <v>0.34599999999999997</v>
      </c>
      <c r="CL321" s="1">
        <v>-0.105</v>
      </c>
      <c r="CM321" s="1">
        <v>-0.28739999999999999</v>
      </c>
      <c r="CN321" s="1">
        <v>-0.61990000000000001</v>
      </c>
      <c r="CO321" s="1">
        <v>-0.36830000000000002</v>
      </c>
      <c r="CP321" s="1">
        <v>0.28270000000000001</v>
      </c>
      <c r="CQ321" s="1">
        <v>-0.2883</v>
      </c>
      <c r="CR321" s="1">
        <v>-0.46410000000000001</v>
      </c>
      <c r="CS321" s="1">
        <v>0.51570000000000005</v>
      </c>
      <c r="CT321" s="1">
        <v>0.25619999999999998</v>
      </c>
      <c r="CU321" s="1">
        <v>-0.30249999999999999</v>
      </c>
      <c r="CV321" s="1">
        <v>1.1917</v>
      </c>
      <c r="CW321" s="1">
        <v>-1.0057</v>
      </c>
      <c r="CX321" s="1">
        <v>5.0700000000000002E-2</v>
      </c>
      <c r="CY321" s="1">
        <v>0.86019999999999996</v>
      </c>
      <c r="CZ321" s="1">
        <v>-1.3092999999999999</v>
      </c>
      <c r="DA321" s="1">
        <v>-0.65959999999999996</v>
      </c>
      <c r="DB321" s="1">
        <v>-2.2452999999999999</v>
      </c>
      <c r="DC321" s="1">
        <v>-0.82020000000000004</v>
      </c>
      <c r="DD321" s="1">
        <v>0</v>
      </c>
      <c r="DE321" s="1">
        <v>-0.20619999999999999</v>
      </c>
      <c r="DF321" s="1">
        <v>-0.12330000000000001</v>
      </c>
      <c r="DG321" s="1">
        <v>-0.27600000000000002</v>
      </c>
      <c r="DH321" s="1">
        <v>-0.54659999999999997</v>
      </c>
      <c r="DI321" s="1">
        <v>1.2800000000000001E-2</v>
      </c>
      <c r="DJ321" s="1">
        <v>0.70889999999999997</v>
      </c>
      <c r="DK321" s="1">
        <v>-0.50280000000000002</v>
      </c>
      <c r="DL321" s="1">
        <v>4.7800000000000002E-2</v>
      </c>
      <c r="DM321" s="1">
        <v>-0.42099999999999999</v>
      </c>
      <c r="DN321" s="1">
        <v>-0.13780000000000001</v>
      </c>
      <c r="DO321" s="1">
        <v>-0.41349999999999998</v>
      </c>
      <c r="DP321" s="1">
        <v>-0.63249999999999995</v>
      </c>
      <c r="DQ321" s="1">
        <v>0.41549999999999998</v>
      </c>
      <c r="DR321" s="1">
        <v>0.12189999999999999</v>
      </c>
      <c r="GI321" s="1">
        <v>0.16259999999999999</v>
      </c>
      <c r="HA321" s="1" t="str">
        <f t="shared" si="8"/>
        <v>2018</v>
      </c>
      <c r="HB321" s="1" t="str">
        <f t="shared" si="9"/>
        <v>04</v>
      </c>
    </row>
    <row r="322" spans="1:210">
      <c r="A322" s="3" t="s">
        <v>9</v>
      </c>
      <c r="B322" s="3"/>
      <c r="C322" s="3" t="s">
        <v>3651</v>
      </c>
      <c r="E322" s="1" t="s">
        <v>3652</v>
      </c>
      <c r="F322" s="1">
        <v>0.49419999999999997</v>
      </c>
      <c r="G322" s="1">
        <v>-3.1199999999999999E-2</v>
      </c>
      <c r="H322" s="1">
        <v>2.2120000000000002</v>
      </c>
      <c r="I322" s="1">
        <v>0.40749999999999997</v>
      </c>
      <c r="J322" s="1">
        <v>0.12970000000000001</v>
      </c>
      <c r="K322" s="1">
        <v>-0.58679999999999999</v>
      </c>
      <c r="L322" s="1">
        <v>0.35680000000000001</v>
      </c>
      <c r="M322" s="1">
        <v>-0.4083</v>
      </c>
      <c r="N322" s="1">
        <v>-0.26679999999999998</v>
      </c>
      <c r="O322" s="1">
        <v>-0.52629999999999999</v>
      </c>
      <c r="P322" s="1">
        <v>-0.80120000000000002</v>
      </c>
      <c r="Q322" s="1">
        <v>-0.1479</v>
      </c>
      <c r="R322" s="1">
        <v>-0.26989999999999997</v>
      </c>
      <c r="S322" s="1">
        <v>1.9E-2</v>
      </c>
      <c r="T322" s="1">
        <v>-0.254</v>
      </c>
      <c r="U322" s="1">
        <v>0.2525</v>
      </c>
      <c r="V322" s="1">
        <v>-0.74960000000000004</v>
      </c>
      <c r="W322" s="1">
        <v>1.2668999999999999</v>
      </c>
      <c r="X322" s="1">
        <v>0.59699999999999998</v>
      </c>
      <c r="Y322" s="1">
        <v>0.58460000000000001</v>
      </c>
      <c r="Z322" s="1">
        <v>-0.2288</v>
      </c>
      <c r="AA322" s="1">
        <v>1.169</v>
      </c>
      <c r="AB322" s="1">
        <v>-0.84150000000000003</v>
      </c>
      <c r="AC322" s="1">
        <v>0.44479999999999997</v>
      </c>
      <c r="AD322" s="1">
        <v>0.34010000000000001</v>
      </c>
      <c r="AE322" s="1">
        <v>0.57630000000000003</v>
      </c>
      <c r="AF322" s="1">
        <v>1.2995000000000001</v>
      </c>
      <c r="AG322" s="1">
        <v>-0.8236</v>
      </c>
      <c r="AH322" s="1">
        <v>0.26450000000000001</v>
      </c>
      <c r="AI322" s="1">
        <v>-0.2054</v>
      </c>
      <c r="AJ322" s="1">
        <v>0.27660000000000001</v>
      </c>
      <c r="AK322" s="1">
        <v>-0.76700000000000002</v>
      </c>
      <c r="AL322" s="1">
        <v>-0.32590000000000002</v>
      </c>
      <c r="AM322" s="1">
        <v>-1.8461000000000001</v>
      </c>
      <c r="AN322" s="1">
        <v>-4.4299999999999999E-2</v>
      </c>
      <c r="AO322" s="1">
        <v>-0.38150000000000001</v>
      </c>
      <c r="AP322" s="1">
        <v>-1.2721</v>
      </c>
      <c r="AQ322" s="1">
        <v>7.1499999999999994E-2</v>
      </c>
      <c r="AR322" s="1">
        <v>-0.37069999999999997</v>
      </c>
      <c r="AS322" s="1">
        <v>0.70120000000000005</v>
      </c>
      <c r="AT322" s="1">
        <v>-0.36009999999999998</v>
      </c>
      <c r="AU322" s="1">
        <v>-0.30669999999999997</v>
      </c>
      <c r="AV322" s="1">
        <v>-0.31540000000000001</v>
      </c>
      <c r="AW322" s="1">
        <v>-0.40100000000000002</v>
      </c>
      <c r="AX322" s="1">
        <v>1.3702000000000001</v>
      </c>
      <c r="AY322" s="1">
        <v>-0.58779999999999999</v>
      </c>
      <c r="AZ322" s="1">
        <v>0</v>
      </c>
      <c r="BA322" s="1">
        <v>0.219</v>
      </c>
      <c r="BB322" s="1">
        <v>-0.42330000000000001</v>
      </c>
      <c r="BC322" s="1">
        <v>0.2329</v>
      </c>
      <c r="BD322" s="1">
        <v>-0.40350000000000003</v>
      </c>
      <c r="BE322" s="1">
        <v>-3.5700000000000003E-2</v>
      </c>
      <c r="BF322" s="1">
        <v>-0.82669999999999999</v>
      </c>
      <c r="BG322" s="1">
        <v>0.1239</v>
      </c>
      <c r="BH322" s="1">
        <v>-6.7400000000000002E-2</v>
      </c>
      <c r="BI322" s="1">
        <v>1.1263000000000001</v>
      </c>
      <c r="BJ322" s="1">
        <v>-0.68959999999999999</v>
      </c>
      <c r="BK322" s="1">
        <v>-0.32100000000000001</v>
      </c>
      <c r="BL322" s="1">
        <v>0.11899999999999999</v>
      </c>
      <c r="BM322" s="1">
        <v>0.14080000000000001</v>
      </c>
      <c r="BN322" s="1">
        <v>-1.0610999999999999</v>
      </c>
      <c r="BO322" s="1">
        <v>6.4299999999999996E-2</v>
      </c>
      <c r="BP322" s="1">
        <v>-1.3022</v>
      </c>
      <c r="BQ322" s="1">
        <v>0.61850000000000005</v>
      </c>
      <c r="BR322" s="1">
        <v>-0.79320000000000002</v>
      </c>
      <c r="BS322" s="1">
        <v>0.35759999999999997</v>
      </c>
      <c r="BT322" s="1">
        <v>-0.249</v>
      </c>
      <c r="BU322" s="1">
        <v>0.47670000000000001</v>
      </c>
      <c r="BV322" s="1">
        <v>0.29389999999999999</v>
      </c>
      <c r="BW322" s="1">
        <v>0.42770000000000002</v>
      </c>
      <c r="BX322" s="1">
        <v>0.69240000000000002</v>
      </c>
      <c r="BY322" s="1">
        <v>-0.50049999999999994</v>
      </c>
      <c r="BZ322" s="1">
        <v>-0.88880000000000003</v>
      </c>
      <c r="CA322" s="1">
        <v>-0.85519999999999996</v>
      </c>
      <c r="CB322" s="1">
        <v>9.35E-2</v>
      </c>
      <c r="CC322" s="1">
        <v>-8.1299999999999997E-2</v>
      </c>
      <c r="CD322" s="1">
        <v>-0.2283</v>
      </c>
      <c r="CE322" s="1">
        <v>0.59219999999999995</v>
      </c>
      <c r="CF322" s="1">
        <v>0.3997</v>
      </c>
      <c r="CG322" s="1">
        <v>-0.96889999999999998</v>
      </c>
      <c r="CH322" s="1">
        <v>0.74380000000000002</v>
      </c>
      <c r="CI322" s="1">
        <v>-0.22800000000000001</v>
      </c>
      <c r="CJ322" s="1">
        <v>0.86699999999999999</v>
      </c>
      <c r="CK322" s="1">
        <v>-0.1978</v>
      </c>
      <c r="CL322" s="1">
        <v>-0.31890000000000002</v>
      </c>
      <c r="CM322" s="1">
        <v>-0.26279999999999998</v>
      </c>
      <c r="CN322" s="1">
        <v>9.1899999999999996E-2</v>
      </c>
      <c r="CO322" s="1">
        <v>-0.20899999999999999</v>
      </c>
      <c r="CP322" s="1">
        <v>-4.65E-2</v>
      </c>
      <c r="CQ322" s="1">
        <v>4.8000000000000001E-2</v>
      </c>
      <c r="CR322" s="1">
        <v>-0.10390000000000001</v>
      </c>
      <c r="CS322" s="1">
        <v>2.2461000000000002</v>
      </c>
      <c r="CT322" s="1">
        <v>0.61439999999999995</v>
      </c>
      <c r="CU322" s="1">
        <v>-0.80679999999999996</v>
      </c>
      <c r="CV322" s="1">
        <v>0.87439999999999996</v>
      </c>
      <c r="CW322" s="1">
        <v>-0.57740000000000002</v>
      </c>
      <c r="CX322" s="1">
        <v>-0.55830000000000002</v>
      </c>
      <c r="CY322" s="1">
        <v>1.1834</v>
      </c>
      <c r="CZ322" s="1">
        <v>-0.9345</v>
      </c>
      <c r="DA322" s="1">
        <v>-0.65649999999999997</v>
      </c>
      <c r="DB322" s="1">
        <v>-0.94330000000000003</v>
      </c>
      <c r="DC322" s="1">
        <v>-0.73089999999999999</v>
      </c>
      <c r="DD322" s="1">
        <v>-0.12479999999999999</v>
      </c>
      <c r="DE322" s="1">
        <v>-0.1547</v>
      </c>
      <c r="DF322" s="1">
        <v>-0.31559999999999999</v>
      </c>
      <c r="DG322" s="1">
        <v>-0.52480000000000004</v>
      </c>
      <c r="DH322" s="1">
        <v>0.18809999999999999</v>
      </c>
      <c r="DI322" s="1">
        <v>-0.12909999999999999</v>
      </c>
      <c r="DJ322" s="1">
        <v>1.2383</v>
      </c>
      <c r="DK322" s="1">
        <v>0.61760000000000004</v>
      </c>
      <c r="DL322" s="1">
        <v>0.92779999999999996</v>
      </c>
      <c r="DM322" s="1">
        <v>0.43130000000000002</v>
      </c>
      <c r="DN322" s="1">
        <v>0.31390000000000001</v>
      </c>
      <c r="DO322" s="1">
        <v>-0.29580000000000001</v>
      </c>
      <c r="DP322" s="1">
        <v>-0.78320000000000001</v>
      </c>
      <c r="DQ322" s="1">
        <v>0.46600000000000003</v>
      </c>
      <c r="DR322" s="1">
        <v>-0.18279999999999999</v>
      </c>
      <c r="GI322" s="1">
        <v>0.61539999999999995</v>
      </c>
      <c r="HA322" s="1" t="str">
        <f t="shared" si="8"/>
        <v>2018</v>
      </c>
      <c r="HB322" s="1" t="str">
        <f t="shared" si="9"/>
        <v>04</v>
      </c>
    </row>
    <row r="323" spans="1:210">
      <c r="A323" s="3" t="s">
        <v>9</v>
      </c>
      <c r="B323" s="3"/>
      <c r="C323" s="3" t="s">
        <v>3653</v>
      </c>
      <c r="E323" s="1" t="s">
        <v>3654</v>
      </c>
      <c r="F323" s="1">
        <v>0.39119999999999999</v>
      </c>
      <c r="G323" s="1">
        <v>0.90200000000000002</v>
      </c>
      <c r="H323" s="1">
        <v>3.2391999999999999</v>
      </c>
      <c r="I323" s="1">
        <v>0.49230000000000002</v>
      </c>
      <c r="J323" s="1">
        <v>-0.215</v>
      </c>
      <c r="K323" s="1">
        <v>-0.35189999999999999</v>
      </c>
      <c r="L323" s="1">
        <v>0.43319999999999997</v>
      </c>
      <c r="M323" s="1">
        <v>-0.52839999999999998</v>
      </c>
      <c r="N323" s="1">
        <v>0.79820000000000002</v>
      </c>
      <c r="O323" s="1">
        <v>-0.26300000000000001</v>
      </c>
      <c r="P323" s="1">
        <v>-0.53610000000000002</v>
      </c>
      <c r="Q323" s="1">
        <v>0.22120000000000001</v>
      </c>
      <c r="R323" s="1">
        <v>-0.29570000000000002</v>
      </c>
      <c r="S323" s="1">
        <v>-0.15210000000000001</v>
      </c>
      <c r="T323" s="1">
        <v>-0.3795</v>
      </c>
      <c r="U323" s="1">
        <v>-3.1399999999999997E-2</v>
      </c>
      <c r="V323" s="1">
        <v>-0.91400000000000003</v>
      </c>
      <c r="W323" s="1">
        <v>1.1529</v>
      </c>
      <c r="X323" s="1">
        <v>0</v>
      </c>
      <c r="Y323" s="1">
        <v>0.63580000000000003</v>
      </c>
      <c r="Z323" s="1">
        <v>-0.30649999999999999</v>
      </c>
      <c r="AA323" s="1">
        <v>-1.133</v>
      </c>
      <c r="AB323" s="1">
        <v>0</v>
      </c>
      <c r="AC323" s="1">
        <v>-0.2452</v>
      </c>
      <c r="AD323" s="1">
        <v>-9.6500000000000002E-2</v>
      </c>
      <c r="AE323" s="1">
        <v>-0.14280000000000001</v>
      </c>
      <c r="AF323" s="1">
        <v>-1.0790999999999999</v>
      </c>
      <c r="AG323" s="1">
        <v>0.34889999999999999</v>
      </c>
      <c r="AH323" s="1">
        <v>-0.52810000000000001</v>
      </c>
      <c r="AI323" s="1">
        <v>-0.4108</v>
      </c>
      <c r="AJ323" s="1">
        <v>-6.9099999999999995E-2</v>
      </c>
      <c r="AK323" s="1">
        <v>1.6393</v>
      </c>
      <c r="AL323" s="1">
        <v>-0.58779999999999999</v>
      </c>
      <c r="AM323" s="1">
        <v>-2.1537999999999999</v>
      </c>
      <c r="AN323" s="1">
        <v>-0.31009999999999999</v>
      </c>
      <c r="AO323" s="1">
        <v>1.7057</v>
      </c>
      <c r="AP323" s="1">
        <v>2.1943999999999999</v>
      </c>
      <c r="AQ323" s="1">
        <v>-1.6405000000000001</v>
      </c>
      <c r="AR323" s="1">
        <v>-0.55189999999999995</v>
      </c>
      <c r="AS323" s="1">
        <v>-0.92659999999999998</v>
      </c>
      <c r="AT323" s="1">
        <v>0.48780000000000001</v>
      </c>
      <c r="AU323" s="1">
        <v>-0.95899999999999996</v>
      </c>
      <c r="AV323" s="1">
        <v>-0.86890000000000001</v>
      </c>
      <c r="AW323" s="1">
        <v>-0.2016</v>
      </c>
      <c r="AX323" s="1">
        <v>-1.109</v>
      </c>
      <c r="AY323" s="1">
        <v>0.67210000000000003</v>
      </c>
      <c r="AZ323" s="1">
        <v>-0.14710000000000001</v>
      </c>
      <c r="BA323" s="1">
        <v>0.21779999999999999</v>
      </c>
      <c r="BB323" s="1">
        <v>-0.28100000000000003</v>
      </c>
      <c r="BC323" s="1">
        <v>7.7700000000000005E-2</v>
      </c>
      <c r="BD323" s="1">
        <v>4.0099999999999997E-2</v>
      </c>
      <c r="BE323" s="1">
        <v>-0.35580000000000001</v>
      </c>
      <c r="BF323" s="1">
        <v>2.077</v>
      </c>
      <c r="BG323" s="1">
        <v>6.1400000000000003E-2</v>
      </c>
      <c r="BH323" s="1">
        <v>-0.13550000000000001</v>
      </c>
      <c r="BI323" s="1">
        <v>-0.61799999999999999</v>
      </c>
      <c r="BJ323" s="1">
        <v>7.8E-2</v>
      </c>
      <c r="BK323" s="1">
        <v>1.772</v>
      </c>
      <c r="BL323" s="1">
        <v>1.5512999999999999</v>
      </c>
      <c r="BM323" s="1">
        <v>-2.0335999999999999</v>
      </c>
      <c r="BN323" s="1">
        <v>5.0392999999999999</v>
      </c>
      <c r="BO323" s="1">
        <v>-2.3075999999999999</v>
      </c>
      <c r="BP323" s="1">
        <v>3.7924000000000002</v>
      </c>
      <c r="BQ323" s="1">
        <v>-1.7099</v>
      </c>
      <c r="BR323" s="1">
        <v>0</v>
      </c>
      <c r="BS323" s="1">
        <v>0.35410000000000003</v>
      </c>
      <c r="BT323" s="1">
        <v>-0.25</v>
      </c>
      <c r="BU323" s="1">
        <v>-4.6875</v>
      </c>
      <c r="BV323" s="1">
        <v>1.5686</v>
      </c>
      <c r="BW323" s="1">
        <v>0.59589999999999999</v>
      </c>
      <c r="BX323" s="1">
        <v>0.77429999999999999</v>
      </c>
      <c r="BY323" s="1">
        <v>-0.57350000000000001</v>
      </c>
      <c r="BZ323" s="1">
        <v>-0.4466</v>
      </c>
      <c r="CA323" s="1">
        <v>0</v>
      </c>
      <c r="CB323" s="1">
        <v>-4.65E-2</v>
      </c>
      <c r="CC323" s="1">
        <v>8.0500000000000002E-2</v>
      </c>
      <c r="CD323" s="1">
        <v>-0.34399999999999997</v>
      </c>
      <c r="CE323" s="1">
        <v>0.59660000000000002</v>
      </c>
      <c r="CF323" s="1">
        <v>0.81989999999999996</v>
      </c>
      <c r="CG323" s="1">
        <v>-0.98709999999999998</v>
      </c>
      <c r="CH323" s="1">
        <v>0.50870000000000004</v>
      </c>
      <c r="CI323" s="1">
        <v>-0.28620000000000001</v>
      </c>
      <c r="CJ323" s="1">
        <v>1.3461000000000001</v>
      </c>
      <c r="CK323" s="1">
        <v>-0.29830000000000001</v>
      </c>
      <c r="CL323" s="1">
        <v>-0.18329999999999999</v>
      </c>
      <c r="CM323" s="1">
        <v>-1.46E-2</v>
      </c>
      <c r="CN323" s="1">
        <v>0.627</v>
      </c>
      <c r="CO323" s="1">
        <v>-9.2299999999999993E-2</v>
      </c>
      <c r="CP323" s="1">
        <v>-0.4612</v>
      </c>
      <c r="CQ323" s="1">
        <v>9.5799999999999996E-2</v>
      </c>
      <c r="CR323" s="1">
        <v>0.57289999999999996</v>
      </c>
      <c r="CS323" s="1">
        <v>1.7576000000000001</v>
      </c>
      <c r="CT323" s="1">
        <v>-5.0500000000000003E-2</v>
      </c>
      <c r="CU323" s="1">
        <v>-0.20300000000000001</v>
      </c>
      <c r="CV323" s="1">
        <v>-0.40539999999999998</v>
      </c>
      <c r="CW323" s="1">
        <v>-0.76729999999999998</v>
      </c>
      <c r="CX323" s="1">
        <v>-0.40689999999999998</v>
      </c>
      <c r="CY323" s="1">
        <v>0.96560000000000001</v>
      </c>
      <c r="CZ323" s="1">
        <v>-0.44219999999999998</v>
      </c>
      <c r="DA323" s="1">
        <v>-0.32740000000000002</v>
      </c>
      <c r="DB323" s="1">
        <v>-1.4412</v>
      </c>
      <c r="DC323" s="1">
        <v>2.8691</v>
      </c>
      <c r="DD323" s="1">
        <v>-1.7444999999999999</v>
      </c>
      <c r="DE323" s="1">
        <v>0.15490000000000001</v>
      </c>
      <c r="DF323" s="1">
        <v>-8.4900000000000003E-2</v>
      </c>
      <c r="DG323" s="1">
        <v>-0.22289999999999999</v>
      </c>
      <c r="DH323" s="1">
        <v>0.34899999999999998</v>
      </c>
      <c r="DI323" s="1">
        <v>2.0400000000000001E-2</v>
      </c>
      <c r="DJ323" s="1">
        <v>1.1831</v>
      </c>
      <c r="DK323" s="1">
        <v>0.59230000000000005</v>
      </c>
      <c r="DL323" s="1">
        <v>0.69010000000000005</v>
      </c>
      <c r="DM323" s="1">
        <v>0.19789999999999999</v>
      </c>
      <c r="DN323" s="1">
        <v>-0.1225</v>
      </c>
      <c r="DO323" s="1">
        <v>-0.15890000000000001</v>
      </c>
      <c r="DP323" s="1">
        <v>-0.83199999999999996</v>
      </c>
      <c r="DQ323" s="1">
        <v>2.3328000000000002</v>
      </c>
      <c r="DR323" s="1">
        <v>0.36509999999999998</v>
      </c>
      <c r="GI323" s="1">
        <v>0.50839999999999996</v>
      </c>
      <c r="HA323" s="1" t="str">
        <f t="shared" ref="HA323:HA386" si="10">LEFT($E324,4)</f>
        <v>2018</v>
      </c>
      <c r="HB323" s="1" t="str">
        <f t="shared" ref="HB323:HB386" si="11">MID($E324,5,2)</f>
        <v>04</v>
      </c>
    </row>
    <row r="324" spans="1:210">
      <c r="A324" s="3" t="s">
        <v>9</v>
      </c>
      <c r="B324" s="3"/>
      <c r="C324" s="3" t="s">
        <v>3655</v>
      </c>
      <c r="E324" s="1" t="s">
        <v>3656</v>
      </c>
      <c r="F324" s="1">
        <v>0.21299999999999999</v>
      </c>
      <c r="G324" s="1">
        <v>0.79410000000000003</v>
      </c>
      <c r="H324" s="1">
        <v>2.7332000000000001</v>
      </c>
      <c r="I324" s="1">
        <v>-0.14269999999999999</v>
      </c>
      <c r="J324" s="1">
        <v>-0.50780000000000003</v>
      </c>
      <c r="K324" s="1">
        <v>-0.35160000000000002</v>
      </c>
      <c r="L324" s="1">
        <v>0.31230000000000002</v>
      </c>
      <c r="M324" s="1">
        <v>2.01E-2</v>
      </c>
      <c r="N324" s="1">
        <v>-0.3271</v>
      </c>
      <c r="O324" s="1">
        <v>-0.64539999999999997</v>
      </c>
      <c r="P324" s="1">
        <v>-0.32800000000000001</v>
      </c>
      <c r="Q324" s="1">
        <v>0.28320000000000001</v>
      </c>
      <c r="R324" s="1">
        <v>-0.37319999999999998</v>
      </c>
      <c r="S324" s="1">
        <v>0.31990000000000002</v>
      </c>
      <c r="T324" s="1">
        <v>-0.6129</v>
      </c>
      <c r="U324" s="1">
        <v>-0.57709999999999995</v>
      </c>
      <c r="V324" s="1">
        <v>-1.3988</v>
      </c>
      <c r="W324" s="1">
        <v>0.90749999999999997</v>
      </c>
      <c r="X324" s="1">
        <v>-0.1515</v>
      </c>
      <c r="Y324" s="1">
        <v>0.4264</v>
      </c>
      <c r="Z324" s="1">
        <v>0</v>
      </c>
      <c r="AA324" s="1">
        <v>-0.79320000000000002</v>
      </c>
      <c r="AB324" s="1">
        <v>-0.27700000000000002</v>
      </c>
      <c r="AC324" s="1">
        <v>0.93820000000000003</v>
      </c>
      <c r="AD324" s="1">
        <v>-0.54290000000000005</v>
      </c>
      <c r="AE324" s="1">
        <v>0.14549999999999999</v>
      </c>
      <c r="AF324" s="1">
        <v>-0.82640000000000002</v>
      </c>
      <c r="AG324" s="1">
        <v>6.7699999999999996E-2</v>
      </c>
      <c r="AH324" s="1">
        <v>-0.53900000000000003</v>
      </c>
      <c r="AI324" s="1">
        <v>-0.54410000000000003</v>
      </c>
      <c r="AJ324" s="1">
        <v>6.8400000000000002E-2</v>
      </c>
      <c r="AK324" s="1">
        <v>-0.66600000000000004</v>
      </c>
      <c r="AL324" s="1">
        <v>-0.2666</v>
      </c>
      <c r="AM324" s="1">
        <v>0.94330000000000003</v>
      </c>
      <c r="AN324" s="1">
        <v>-0.35809999999999997</v>
      </c>
      <c r="AO324" s="1">
        <v>4.2099999999999999E-2</v>
      </c>
      <c r="AP324" s="1">
        <v>-0.2298</v>
      </c>
      <c r="AQ324" s="1">
        <v>-0.43380000000000002</v>
      </c>
      <c r="AR324" s="1">
        <v>-0.27950000000000003</v>
      </c>
      <c r="AS324" s="1">
        <v>0.30759999999999998</v>
      </c>
      <c r="AT324" s="1">
        <v>-0.48130000000000001</v>
      </c>
      <c r="AU324" s="1">
        <v>-0.82930000000000004</v>
      </c>
      <c r="AV324" s="1">
        <v>-0.59350000000000003</v>
      </c>
      <c r="AW324" s="1">
        <v>-0.40160000000000001</v>
      </c>
      <c r="AX324" s="1">
        <v>-0.55569999999999997</v>
      </c>
      <c r="AY324" s="1">
        <v>-0.50649999999999995</v>
      </c>
      <c r="AZ324" s="1">
        <v>-0.18509999999999999</v>
      </c>
      <c r="BA324" s="1">
        <v>0</v>
      </c>
      <c r="BB324" s="1">
        <v>-0.28520000000000001</v>
      </c>
      <c r="BC324" s="1">
        <v>-0.23130000000000001</v>
      </c>
      <c r="BD324" s="1">
        <v>-0.60119999999999996</v>
      </c>
      <c r="BE324" s="1">
        <v>0.1792</v>
      </c>
      <c r="BF324" s="1">
        <v>7.3899999999999993E-2</v>
      </c>
      <c r="BG324" s="1">
        <v>-6.0100000000000001E-2</v>
      </c>
      <c r="BH324" s="1">
        <v>-6.8400000000000002E-2</v>
      </c>
      <c r="BI324" s="1">
        <v>0.3372</v>
      </c>
      <c r="BJ324" s="1">
        <v>-0.91669999999999996</v>
      </c>
      <c r="BK324" s="1">
        <v>-7.9399999999999998E-2</v>
      </c>
      <c r="BL324" s="1">
        <v>0.1172</v>
      </c>
      <c r="BM324" s="1">
        <v>-0.57099999999999995</v>
      </c>
      <c r="BN324" s="1">
        <v>0.85489999999999999</v>
      </c>
      <c r="BO324" s="1">
        <v>-0.65439999999999998</v>
      </c>
      <c r="BP324" s="1">
        <v>-1.0097</v>
      </c>
      <c r="BQ324" s="1">
        <v>0.4854</v>
      </c>
      <c r="BR324" s="1">
        <v>-1.2181999999999999</v>
      </c>
      <c r="BS324" s="1">
        <v>0.13880000000000001</v>
      </c>
      <c r="BT324" s="1">
        <v>-0.12620000000000001</v>
      </c>
      <c r="BU324" s="1">
        <v>-0.62809999999999999</v>
      </c>
      <c r="BV324" s="1">
        <v>0.82399999999999995</v>
      </c>
      <c r="BW324" s="1">
        <v>-0.4103</v>
      </c>
      <c r="BX324" s="1">
        <v>-1.0698000000000001</v>
      </c>
      <c r="BY324" s="1">
        <v>-0.1227</v>
      </c>
      <c r="BZ324" s="1">
        <v>-1.0584</v>
      </c>
      <c r="CA324" s="1">
        <v>-1.5980000000000001</v>
      </c>
      <c r="CB324" s="1">
        <v>0.6532</v>
      </c>
      <c r="CC324" s="1">
        <v>-7.8899999999999998E-2</v>
      </c>
      <c r="CD324" s="1">
        <v>-0.1158</v>
      </c>
      <c r="CE324" s="1">
        <v>-0.33610000000000001</v>
      </c>
      <c r="CF324" s="1">
        <v>-0.67910000000000004</v>
      </c>
      <c r="CG324" s="1">
        <v>-8.2500000000000004E-2</v>
      </c>
      <c r="CH324" s="1">
        <v>0.36759999999999998</v>
      </c>
      <c r="CI324" s="1">
        <v>-0.23089999999999999</v>
      </c>
      <c r="CJ324" s="1">
        <v>0.81020000000000003</v>
      </c>
      <c r="CK324" s="1">
        <v>1.1458999999999999</v>
      </c>
      <c r="CL324" s="1">
        <v>-0.52249999999999996</v>
      </c>
      <c r="CM324" s="1">
        <v>-0.32950000000000002</v>
      </c>
      <c r="CN324" s="1">
        <v>-0.55010000000000003</v>
      </c>
      <c r="CO324" s="1">
        <v>-0.40820000000000001</v>
      </c>
      <c r="CP324" s="1">
        <v>-0.47099999999999997</v>
      </c>
      <c r="CQ324" s="1">
        <v>4.7800000000000002E-2</v>
      </c>
      <c r="CR324" s="1">
        <v>0.26090000000000002</v>
      </c>
      <c r="CS324" s="1">
        <v>1.5002</v>
      </c>
      <c r="CT324" s="1">
        <v>1.6675</v>
      </c>
      <c r="CU324" s="1">
        <v>-1.0665</v>
      </c>
      <c r="CV324" s="1">
        <v>1.9013</v>
      </c>
      <c r="CW324" s="1">
        <v>-1.1472</v>
      </c>
      <c r="CX324" s="1">
        <v>-0.61</v>
      </c>
      <c r="CY324" s="1">
        <v>1.0198</v>
      </c>
      <c r="CZ324" s="1">
        <v>-1.0526</v>
      </c>
      <c r="DA324" s="1">
        <v>-0.19470000000000001</v>
      </c>
      <c r="DB324" s="1">
        <v>-0.55830000000000002</v>
      </c>
      <c r="DC324" s="1">
        <v>-2.1166999999999998</v>
      </c>
      <c r="DD324" s="1">
        <v>0.50529999999999997</v>
      </c>
      <c r="DE324" s="1">
        <v>-0.36099999999999999</v>
      </c>
      <c r="DF324" s="1">
        <v>-0.22339999999999999</v>
      </c>
      <c r="DG324" s="1">
        <v>-0.55489999999999995</v>
      </c>
      <c r="DH324" s="1">
        <v>-0.33229999999999998</v>
      </c>
      <c r="DI324" s="1">
        <v>-0.14779999999999999</v>
      </c>
      <c r="DJ324" s="1">
        <v>0.70109999999999995</v>
      </c>
      <c r="DK324" s="1">
        <v>-0.18140000000000001</v>
      </c>
      <c r="DL324" s="1">
        <v>0.35780000000000001</v>
      </c>
      <c r="DM324" s="1">
        <v>-1.43E-2</v>
      </c>
      <c r="DN324" s="1">
        <v>0.13719999999999999</v>
      </c>
      <c r="DO324" s="1">
        <v>-0.36870000000000003</v>
      </c>
      <c r="DP324" s="1">
        <v>-0.71899999999999997</v>
      </c>
      <c r="DQ324" s="1">
        <v>0.66290000000000004</v>
      </c>
      <c r="DR324" s="1">
        <v>0.2014</v>
      </c>
      <c r="GI324" s="1">
        <v>2.7900000000000001E-2</v>
      </c>
      <c r="HA324" s="1" t="str">
        <f t="shared" si="10"/>
        <v>2018</v>
      </c>
      <c r="HB324" s="1" t="str">
        <f t="shared" si="11"/>
        <v>04</v>
      </c>
    </row>
    <row r="325" spans="1:210">
      <c r="A325" s="3" t="s">
        <v>9</v>
      </c>
      <c r="B325" s="3"/>
      <c r="C325" s="3" t="s">
        <v>3657</v>
      </c>
      <c r="E325" s="1" t="s">
        <v>3658</v>
      </c>
      <c r="F325" s="1">
        <v>0.38529999999999998</v>
      </c>
      <c r="G325" s="1">
        <v>-9.0700000000000003E-2</v>
      </c>
      <c r="H325" s="1">
        <v>2.2959999999999998</v>
      </c>
      <c r="I325" s="1">
        <v>-0.25430000000000003</v>
      </c>
      <c r="J325" s="1">
        <v>4.19E-2</v>
      </c>
      <c r="K325" s="1">
        <v>-0.52810000000000001</v>
      </c>
      <c r="L325" s="1">
        <v>0.31080000000000002</v>
      </c>
      <c r="M325" s="1">
        <v>-0.19980000000000001</v>
      </c>
      <c r="N325" s="1">
        <v>-0.51790000000000003</v>
      </c>
      <c r="O325" s="1">
        <v>-0.31119999999999998</v>
      </c>
      <c r="P325" s="1">
        <v>0.38390000000000002</v>
      </c>
      <c r="Q325" s="1">
        <v>6.9400000000000003E-2</v>
      </c>
      <c r="R325" s="1">
        <v>0.1321</v>
      </c>
      <c r="S325" s="1">
        <v>5.6000000000000001E-2</v>
      </c>
      <c r="T325" s="1">
        <v>-3.2399999999999998E-2</v>
      </c>
      <c r="U325" s="1">
        <v>9.7100000000000006E-2</v>
      </c>
      <c r="V325" s="1">
        <v>-0.72460000000000002</v>
      </c>
      <c r="W325" s="1">
        <v>1.093</v>
      </c>
      <c r="X325" s="1">
        <v>1.2158</v>
      </c>
      <c r="Y325" s="1">
        <v>2.7900000000000001E-2</v>
      </c>
      <c r="Z325" s="1">
        <v>-7.8E-2</v>
      </c>
      <c r="AA325" s="1">
        <v>-0.14680000000000001</v>
      </c>
      <c r="AB325" s="1">
        <v>-0.1381</v>
      </c>
      <c r="AC325" s="1">
        <v>0.39100000000000001</v>
      </c>
      <c r="AD325" s="1">
        <v>-0.19950000000000001</v>
      </c>
      <c r="AE325" s="1">
        <v>0.58650000000000002</v>
      </c>
      <c r="AF325" s="1">
        <v>-0.1943</v>
      </c>
      <c r="AG325" s="1">
        <v>-0.1348</v>
      </c>
      <c r="AH325" s="1">
        <v>0.36</v>
      </c>
      <c r="AI325" s="1">
        <v>-0.16769999999999999</v>
      </c>
      <c r="AJ325" s="1">
        <v>-0.27350000000000002</v>
      </c>
      <c r="AK325" s="1">
        <v>-0.62109999999999999</v>
      </c>
      <c r="AL325" s="1">
        <v>0.3957</v>
      </c>
      <c r="AM325" s="1">
        <v>-0.3105</v>
      </c>
      <c r="AN325" s="1">
        <v>-0.22409999999999999</v>
      </c>
      <c r="AO325" s="1">
        <v>0.84699999999999998</v>
      </c>
      <c r="AP325" s="1">
        <v>1.3157000000000001</v>
      </c>
      <c r="AQ325" s="1">
        <v>-0.86890000000000001</v>
      </c>
      <c r="AR325" s="1">
        <v>0.37309999999999999</v>
      </c>
      <c r="AS325" s="1">
        <v>1.1957</v>
      </c>
      <c r="AT325" s="1">
        <v>-0.84640000000000004</v>
      </c>
      <c r="AU325" s="1">
        <v>4.3700000000000003E-2</v>
      </c>
      <c r="AV325" s="1">
        <v>-1.4634</v>
      </c>
      <c r="AW325" s="1">
        <v>0.13400000000000001</v>
      </c>
      <c r="AX325" s="1">
        <v>-0.13270000000000001</v>
      </c>
      <c r="AY325" s="1">
        <v>-0.2155</v>
      </c>
      <c r="AZ325" s="1">
        <v>7.3800000000000004E-2</v>
      </c>
      <c r="BA325" s="1">
        <v>-0.1085</v>
      </c>
      <c r="BB325" s="1">
        <v>-0.31190000000000001</v>
      </c>
      <c r="BC325" s="1">
        <v>-0.23200000000000001</v>
      </c>
      <c r="BD325" s="1">
        <v>-0.84570000000000001</v>
      </c>
      <c r="BE325" s="1">
        <v>-0.1072</v>
      </c>
      <c r="BF325" s="1">
        <v>1.8181</v>
      </c>
      <c r="BG325" s="1">
        <v>-0.1182</v>
      </c>
      <c r="BH325" s="1">
        <v>-6.9000000000000006E-2</v>
      </c>
      <c r="BI325" s="1">
        <v>0.85440000000000005</v>
      </c>
      <c r="BJ325" s="1">
        <v>-0.69169999999999998</v>
      </c>
      <c r="BK325" s="1">
        <v>0.47799999999999998</v>
      </c>
      <c r="BL325" s="1">
        <v>0.93669999999999998</v>
      </c>
      <c r="BM325" s="1">
        <v>-0.85770000000000002</v>
      </c>
      <c r="BN325" s="1">
        <v>3.1089000000000002</v>
      </c>
      <c r="BO325" s="1">
        <v>-1.5737000000000001</v>
      </c>
      <c r="BP325" s="1">
        <v>-0.86170000000000002</v>
      </c>
      <c r="BQ325" s="1">
        <v>0.6915</v>
      </c>
      <c r="BR325" s="1">
        <v>-0.48199999999999998</v>
      </c>
      <c r="BS325" s="1">
        <v>-0.13639999999999999</v>
      </c>
      <c r="BT325" s="1">
        <v>-0.1273</v>
      </c>
      <c r="BU325" s="1">
        <v>-1.5</v>
      </c>
      <c r="BV325" s="1">
        <v>0.9708</v>
      </c>
      <c r="BW325" s="1">
        <v>0.6653</v>
      </c>
      <c r="BX325" s="1">
        <v>0.49730000000000002</v>
      </c>
      <c r="BY325" s="1">
        <v>-0.79510000000000003</v>
      </c>
      <c r="BZ325" s="1">
        <v>-0.8417</v>
      </c>
      <c r="CA325" s="1">
        <v>-1.1228</v>
      </c>
      <c r="CB325" s="1">
        <v>0.46360000000000001</v>
      </c>
      <c r="CC325" s="1">
        <v>-7.7600000000000002E-2</v>
      </c>
      <c r="CD325" s="1">
        <v>-0.2336</v>
      </c>
      <c r="CE325" s="1">
        <v>0.58289999999999997</v>
      </c>
      <c r="CF325" s="1">
        <v>0.63490000000000002</v>
      </c>
      <c r="CG325" s="1">
        <v>-0.73219999999999996</v>
      </c>
      <c r="CH325" s="1">
        <v>9.11E-2</v>
      </c>
      <c r="CI325" s="1">
        <v>-0.1163</v>
      </c>
      <c r="CJ325" s="1">
        <v>1.0879000000000001</v>
      </c>
      <c r="CK325" s="1">
        <v>0.54400000000000004</v>
      </c>
      <c r="CL325" s="1">
        <v>-0.1128</v>
      </c>
      <c r="CM325" s="1">
        <v>9.98E-2</v>
      </c>
      <c r="CN325" s="1">
        <v>0.77100000000000002</v>
      </c>
      <c r="CO325" s="1">
        <v>0.15659999999999999</v>
      </c>
      <c r="CP325" s="1">
        <v>0.14169999999999999</v>
      </c>
      <c r="CQ325" s="1">
        <v>-4.7500000000000001E-2</v>
      </c>
      <c r="CR325" s="1">
        <v>1.206</v>
      </c>
      <c r="CS325" s="1">
        <v>0.69789999999999996</v>
      </c>
      <c r="CT325" s="1">
        <v>0.1487</v>
      </c>
      <c r="CU325" s="1">
        <v>-0.25640000000000002</v>
      </c>
      <c r="CV325" s="1">
        <v>1.0065</v>
      </c>
      <c r="CW325" s="1">
        <v>-0.81730000000000003</v>
      </c>
      <c r="CX325" s="1">
        <v>-0.1023</v>
      </c>
      <c r="CY325" s="1">
        <v>0.69930000000000003</v>
      </c>
      <c r="CZ325" s="1">
        <v>-0.44690000000000002</v>
      </c>
      <c r="DA325" s="1">
        <v>-0.41970000000000002</v>
      </c>
      <c r="DB325" s="1">
        <v>0.50419999999999998</v>
      </c>
      <c r="DC325" s="1">
        <v>-1.4275</v>
      </c>
      <c r="DD325" s="1">
        <v>6.2600000000000003E-2</v>
      </c>
      <c r="DE325" s="1">
        <v>-0.36249999999999999</v>
      </c>
      <c r="DF325" s="1">
        <v>5.8500000000000003E-2</v>
      </c>
      <c r="DG325" s="1">
        <v>-0.17480000000000001</v>
      </c>
      <c r="DH325" s="1">
        <v>0.63580000000000003</v>
      </c>
      <c r="DI325" s="1">
        <v>9.2200000000000004E-2</v>
      </c>
      <c r="DJ325" s="1">
        <v>1.1976</v>
      </c>
      <c r="DK325" s="1">
        <v>0.46629999999999999</v>
      </c>
      <c r="DL325" s="1">
        <v>0.42759999999999998</v>
      </c>
      <c r="DM325" s="1">
        <v>0.59670000000000001</v>
      </c>
      <c r="DN325" s="1">
        <v>0.18720000000000001</v>
      </c>
      <c r="DO325" s="1">
        <v>-0.31159999999999999</v>
      </c>
      <c r="DP325" s="1">
        <v>-0.9123</v>
      </c>
      <c r="DQ325" s="1">
        <v>0.5544</v>
      </c>
      <c r="DR325" s="1">
        <v>0.14019999999999999</v>
      </c>
      <c r="GI325" s="1">
        <v>-1.67E-2</v>
      </c>
      <c r="HA325" s="1" t="str">
        <f t="shared" si="10"/>
        <v>2018</v>
      </c>
      <c r="HB325" s="1" t="str">
        <f t="shared" si="11"/>
        <v>04</v>
      </c>
    </row>
    <row r="326" spans="1:210">
      <c r="A326" s="3" t="s">
        <v>9</v>
      </c>
      <c r="B326" s="3"/>
      <c r="C326" s="3" t="s">
        <v>3659</v>
      </c>
      <c r="E326" s="1" t="s">
        <v>3660</v>
      </c>
      <c r="F326" s="1">
        <v>-7.2499999999999995E-2</v>
      </c>
      <c r="G326" s="1">
        <v>-0.4803</v>
      </c>
      <c r="H326" s="1">
        <v>1.3368</v>
      </c>
      <c r="I326" s="1">
        <v>-0.71209999999999996</v>
      </c>
      <c r="J326" s="1">
        <v>-0.95109999999999995</v>
      </c>
      <c r="K326" s="1">
        <v>-0.82010000000000005</v>
      </c>
      <c r="L326" s="1">
        <v>-7.7200000000000005E-2</v>
      </c>
      <c r="M326" s="1">
        <v>-0.46700000000000003</v>
      </c>
      <c r="N326" s="1">
        <v>-1.1533</v>
      </c>
      <c r="O326" s="1">
        <v>-0.21479999999999999</v>
      </c>
      <c r="P326" s="1">
        <v>5.3900000000000003E-2</v>
      </c>
      <c r="Q326" s="1">
        <v>-0.75180000000000002</v>
      </c>
      <c r="R326" s="1">
        <v>-1.0812999999999999</v>
      </c>
      <c r="S326" s="1">
        <v>-0.53169999999999995</v>
      </c>
      <c r="T326" s="1">
        <v>9.6000000000000002E-2</v>
      </c>
      <c r="U326" s="1">
        <v>0.2555</v>
      </c>
      <c r="V326" s="1">
        <v>-0.33610000000000001</v>
      </c>
      <c r="W326" s="1">
        <v>0.27089999999999997</v>
      </c>
      <c r="X326" s="1">
        <v>-0.59970000000000001</v>
      </c>
      <c r="Y326" s="1">
        <v>5.3499999999999999E-2</v>
      </c>
      <c r="Z326" s="1">
        <v>0.1588</v>
      </c>
      <c r="AA326" s="1">
        <v>-0.1898</v>
      </c>
      <c r="AB326" s="1">
        <v>-0.28079999999999999</v>
      </c>
      <c r="AC326" s="1">
        <v>0.38790000000000002</v>
      </c>
      <c r="AD326" s="1">
        <v>0.44400000000000001</v>
      </c>
      <c r="AE326" s="1">
        <v>0.28939999999999999</v>
      </c>
      <c r="AF326" s="1">
        <v>-0.12559999999999999</v>
      </c>
      <c r="AG326" s="1">
        <v>-0.3422</v>
      </c>
      <c r="AH326" s="1">
        <v>0.35489999999999999</v>
      </c>
      <c r="AI326" s="1">
        <v>-4.19E-2</v>
      </c>
      <c r="AJ326" s="1">
        <v>-0.27350000000000002</v>
      </c>
      <c r="AK326" s="1">
        <v>0.66979999999999995</v>
      </c>
      <c r="AL326" s="1">
        <v>0.64890000000000003</v>
      </c>
      <c r="AM326" s="1">
        <v>-2.7439</v>
      </c>
      <c r="AN326" s="1">
        <v>-8.9700000000000002E-2</v>
      </c>
      <c r="AO326" s="1">
        <v>0.75719999999999998</v>
      </c>
      <c r="AP326" s="1">
        <v>1.2628999999999999</v>
      </c>
      <c r="AQ326" s="1">
        <v>-0.94889999999999997</v>
      </c>
      <c r="AR326" s="1">
        <v>-0.13869999999999999</v>
      </c>
      <c r="AS326" s="1">
        <v>-0.18970000000000001</v>
      </c>
      <c r="AT326" s="1">
        <v>-0.2447</v>
      </c>
      <c r="AU326" s="1">
        <v>-0.21829999999999999</v>
      </c>
      <c r="AV326" s="1">
        <v>-0.90780000000000005</v>
      </c>
      <c r="AW326" s="1">
        <v>-0.26750000000000002</v>
      </c>
      <c r="AX326" s="1">
        <v>-6.4299999999999996E-2</v>
      </c>
      <c r="AY326" s="1">
        <v>7.2900000000000006E-2</v>
      </c>
      <c r="AZ326" s="1">
        <v>-3.6799999999999999E-2</v>
      </c>
      <c r="BA326" s="1">
        <v>0.3246</v>
      </c>
      <c r="BB326" s="1">
        <v>0.73670000000000002</v>
      </c>
      <c r="BC326" s="1">
        <v>-0.46400000000000002</v>
      </c>
      <c r="BD326" s="1">
        <v>-0.121</v>
      </c>
      <c r="BE326" s="1">
        <v>-0.89219999999999999</v>
      </c>
      <c r="BF326" s="1">
        <v>0.98719999999999997</v>
      </c>
      <c r="BG326" s="1">
        <v>0</v>
      </c>
      <c r="BH326" s="1">
        <v>0</v>
      </c>
      <c r="BI326" s="1">
        <v>0.23569999999999999</v>
      </c>
      <c r="BJ326" s="1">
        <v>0</v>
      </c>
      <c r="BK326" s="1">
        <v>0.51480000000000004</v>
      </c>
      <c r="BL326" s="1">
        <v>0.46450000000000002</v>
      </c>
      <c r="BM326" s="1">
        <v>-0.57630000000000003</v>
      </c>
      <c r="BN326" s="1">
        <v>1.8205</v>
      </c>
      <c r="BO326" s="1">
        <v>-1.1983999999999999</v>
      </c>
      <c r="BP326" s="1">
        <v>1.4525999999999999</v>
      </c>
      <c r="BQ326" s="1">
        <v>-0.5524</v>
      </c>
      <c r="BR326" s="1">
        <v>-0.53959999999999997</v>
      </c>
      <c r="BS326" s="1">
        <v>0</v>
      </c>
      <c r="BT326" s="1">
        <v>0</v>
      </c>
      <c r="BU326" s="1">
        <v>-1.0268999999999999</v>
      </c>
      <c r="BV326" s="1">
        <v>1.5436000000000001</v>
      </c>
      <c r="BW326" s="1">
        <v>0.99080000000000001</v>
      </c>
      <c r="BX326" s="1">
        <v>1.3989</v>
      </c>
      <c r="BY326" s="1">
        <v>-1.1616</v>
      </c>
      <c r="BZ326" s="1">
        <v>-0.6764</v>
      </c>
      <c r="CA326" s="1">
        <v>-1.0068999999999999</v>
      </c>
      <c r="CB326" s="1">
        <v>0.46160000000000001</v>
      </c>
      <c r="CC326" s="1">
        <v>-0.22520000000000001</v>
      </c>
      <c r="CD326" s="1">
        <v>-0.1187</v>
      </c>
      <c r="CE326" s="1">
        <v>1.0122</v>
      </c>
      <c r="CF326" s="1">
        <v>1.1822999999999999</v>
      </c>
      <c r="CG326" s="1">
        <v>-1.2621</v>
      </c>
      <c r="CH326" s="1">
        <v>-0.67020000000000002</v>
      </c>
      <c r="CI326" s="1">
        <v>-5.8999999999999997E-2</v>
      </c>
      <c r="CJ326" s="1">
        <v>0.37009999999999998</v>
      </c>
      <c r="CK326" s="1">
        <v>0.2944</v>
      </c>
      <c r="CL326" s="1">
        <v>9.74E-2</v>
      </c>
      <c r="CM326" s="1">
        <v>0.15740000000000001</v>
      </c>
      <c r="CN326" s="1">
        <v>0.83420000000000005</v>
      </c>
      <c r="CO326" s="1">
        <v>0.21690000000000001</v>
      </c>
      <c r="CP326" s="1">
        <v>-0.23280000000000001</v>
      </c>
      <c r="CQ326" s="1">
        <v>-0.2339</v>
      </c>
      <c r="CR326" s="1">
        <v>1.4061999999999999</v>
      </c>
      <c r="CS326" s="1">
        <v>0.73519999999999996</v>
      </c>
      <c r="CT326" s="1">
        <v>0.1482</v>
      </c>
      <c r="CU326" s="1">
        <v>-0.15409999999999999</v>
      </c>
      <c r="CV326" s="1">
        <v>0.89190000000000003</v>
      </c>
      <c r="CW326" s="1">
        <v>-0.81569999999999998</v>
      </c>
      <c r="CX326" s="1">
        <v>0.20480000000000001</v>
      </c>
      <c r="CY326" s="1">
        <v>0.96560000000000001</v>
      </c>
      <c r="CZ326" s="1">
        <v>-0.22339999999999999</v>
      </c>
      <c r="DA326" s="1">
        <v>-0.61150000000000004</v>
      </c>
      <c r="DB326" s="1">
        <v>-0.22270000000000001</v>
      </c>
      <c r="DC326" s="1">
        <v>0.14030000000000001</v>
      </c>
      <c r="DD326" s="1">
        <v>-0.43690000000000001</v>
      </c>
      <c r="DE326" s="1">
        <v>0.2082</v>
      </c>
      <c r="DF326" s="1">
        <v>-0.1706</v>
      </c>
      <c r="DG326" s="1">
        <v>-0.17610000000000001</v>
      </c>
      <c r="DH326" s="1">
        <v>0.69869999999999999</v>
      </c>
      <c r="DI326" s="1">
        <v>7.5800000000000006E-2</v>
      </c>
      <c r="DJ326" s="1">
        <v>1.3084</v>
      </c>
      <c r="DK326" s="1">
        <v>0.9365</v>
      </c>
      <c r="DL326" s="1">
        <v>1.401</v>
      </c>
      <c r="DM326" s="1">
        <v>0.65369999999999995</v>
      </c>
      <c r="DN326" s="1">
        <v>0.22819999999999999</v>
      </c>
      <c r="DO326" s="1">
        <v>-9.7999999999999997E-3</v>
      </c>
      <c r="DP326" s="1">
        <v>-1.4887999999999999</v>
      </c>
      <c r="DQ326" s="1">
        <v>0.30099999999999999</v>
      </c>
      <c r="GI326" s="1">
        <v>0.52459999999999996</v>
      </c>
      <c r="HA326" s="1" t="str">
        <f t="shared" si="10"/>
        <v>2018</v>
      </c>
      <c r="HB326" s="1" t="str">
        <f t="shared" si="11"/>
        <v>04</v>
      </c>
    </row>
    <row r="327" spans="1:210">
      <c r="A327" s="3" t="s">
        <v>9</v>
      </c>
      <c r="B327" s="3"/>
      <c r="C327" s="3" t="s">
        <v>3661</v>
      </c>
      <c r="E327" s="1" t="s">
        <v>3662</v>
      </c>
      <c r="F327" s="1">
        <v>4.9000000000000002E-2</v>
      </c>
      <c r="G327" s="1">
        <v>-0.84770000000000001</v>
      </c>
      <c r="H327" s="1">
        <v>1.1655</v>
      </c>
      <c r="I327" s="1">
        <v>-0.222</v>
      </c>
      <c r="J327" s="1">
        <v>-0.33360000000000001</v>
      </c>
      <c r="K327" s="1">
        <v>-0.71089999999999998</v>
      </c>
      <c r="L327" s="1">
        <v>0.39090000000000003</v>
      </c>
      <c r="M327" s="1">
        <v>-0.45379999999999998</v>
      </c>
      <c r="N327" s="1">
        <v>-0.90159999999999996</v>
      </c>
      <c r="O327" s="1">
        <v>-0.84519999999999995</v>
      </c>
      <c r="P327" s="1">
        <v>5.4699999999999999E-2</v>
      </c>
      <c r="Q327" s="1">
        <v>-0.68720000000000003</v>
      </c>
      <c r="R327" s="1">
        <v>0</v>
      </c>
      <c r="S327" s="1">
        <v>-0.1298</v>
      </c>
      <c r="T327" s="1">
        <v>-0.58379999999999999</v>
      </c>
      <c r="U327" s="1">
        <v>-0.58250000000000002</v>
      </c>
      <c r="V327" s="1">
        <v>-0.72430000000000005</v>
      </c>
      <c r="W327" s="1">
        <v>0.44379999999999997</v>
      </c>
      <c r="X327" s="1">
        <v>-1.2121</v>
      </c>
      <c r="Y327" s="1">
        <v>-5.4800000000000001E-2</v>
      </c>
      <c r="Z327" s="1">
        <v>0.15690000000000001</v>
      </c>
      <c r="AA327" s="1">
        <v>-0.56589999999999996</v>
      </c>
      <c r="AB327" s="1">
        <v>0.1381</v>
      </c>
      <c r="AC327" s="1">
        <v>-0.53159999999999996</v>
      </c>
      <c r="AD327" s="1">
        <v>0.15060000000000001</v>
      </c>
      <c r="AE327" s="1">
        <v>-0.1472</v>
      </c>
      <c r="AF327" s="1">
        <v>-0.65100000000000002</v>
      </c>
      <c r="AG327" s="1">
        <v>-0.1346</v>
      </c>
      <c r="AH327" s="1">
        <v>9.0300000000000005E-2</v>
      </c>
      <c r="AI327" s="1">
        <v>-0.75309999999999999</v>
      </c>
      <c r="AJ327" s="1">
        <v>-0.1368</v>
      </c>
      <c r="AK327" s="1">
        <v>-2.1966999999999999</v>
      </c>
      <c r="AL327" s="1">
        <v>-0.72130000000000005</v>
      </c>
      <c r="AM327" s="1">
        <v>-1.8461000000000001</v>
      </c>
      <c r="AN327" s="1">
        <v>-0.314</v>
      </c>
      <c r="AO327" s="1">
        <v>-0.2092</v>
      </c>
      <c r="AP327" s="1">
        <v>9.5899999999999999E-2</v>
      </c>
      <c r="AQ327" s="1">
        <v>-0.36730000000000002</v>
      </c>
      <c r="AR327" s="1">
        <v>-0.42209999999999998</v>
      </c>
      <c r="AS327" s="1">
        <v>-0.502</v>
      </c>
      <c r="AT327" s="1">
        <v>0.1206</v>
      </c>
      <c r="AU327" s="1">
        <v>0.48159999999999997</v>
      </c>
      <c r="AV327" s="1">
        <v>-0.49220000000000003</v>
      </c>
      <c r="AW327" s="1">
        <v>-0.46689999999999998</v>
      </c>
      <c r="AX327" s="1">
        <v>-0.43330000000000002</v>
      </c>
      <c r="AY327" s="1">
        <v>0</v>
      </c>
      <c r="AZ327" s="1">
        <v>-0.14760000000000001</v>
      </c>
      <c r="BA327" s="1">
        <v>0.10829999999999999</v>
      </c>
      <c r="BB327" s="1">
        <v>-0.1983</v>
      </c>
      <c r="BC327" s="1">
        <v>0</v>
      </c>
      <c r="BD327" s="1">
        <v>-0.68540000000000001</v>
      </c>
      <c r="BE327" s="1">
        <v>-1.1439999999999999</v>
      </c>
      <c r="BF327" s="1">
        <v>-0.28999999999999998</v>
      </c>
      <c r="BG327" s="1">
        <v>-0.23369999999999999</v>
      </c>
      <c r="BH327" s="1">
        <v>6.93E-2</v>
      </c>
      <c r="BI327" s="1">
        <v>0.154</v>
      </c>
      <c r="BJ327" s="1">
        <v>-0.22950000000000001</v>
      </c>
      <c r="BK327" s="1">
        <v>0.35499999999999998</v>
      </c>
      <c r="BL327" s="1">
        <v>-0.23139999999999999</v>
      </c>
      <c r="BM327" s="1">
        <v>-0.1447</v>
      </c>
      <c r="BN327" s="1">
        <v>-0.26</v>
      </c>
      <c r="BO327" s="1">
        <v>6.7199999999999996E-2</v>
      </c>
      <c r="BP327" s="1">
        <v>-4.0265000000000004</v>
      </c>
      <c r="BQ327" s="1">
        <v>2.4912999999999998</v>
      </c>
      <c r="BR327" s="1">
        <v>0.54139999999999999</v>
      </c>
      <c r="BS327" s="1">
        <v>-0.1348</v>
      </c>
      <c r="BT327" s="1">
        <v>0</v>
      </c>
      <c r="BU327" s="1">
        <v>0.25900000000000001</v>
      </c>
      <c r="BV327" s="1">
        <v>0.6653</v>
      </c>
      <c r="BW327" s="1">
        <v>0.55200000000000005</v>
      </c>
      <c r="BX327" s="1">
        <v>0.21110000000000001</v>
      </c>
      <c r="BY327" s="1">
        <v>-0.29420000000000002</v>
      </c>
      <c r="BZ327" s="1">
        <v>-0.28289999999999998</v>
      </c>
      <c r="CA327" s="1">
        <v>-0.57069999999999999</v>
      </c>
      <c r="CB327" s="1">
        <v>4.5900000000000003E-2</v>
      </c>
      <c r="CC327" s="1">
        <v>-0.38369999999999999</v>
      </c>
      <c r="CD327" s="1">
        <v>0.11749999999999999</v>
      </c>
      <c r="CE327" s="1">
        <v>0.43290000000000001</v>
      </c>
      <c r="CF327" s="1">
        <v>0.18440000000000001</v>
      </c>
      <c r="CG327" s="1">
        <v>-0.58440000000000003</v>
      </c>
      <c r="CH327" s="1">
        <v>-0.40629999999999999</v>
      </c>
      <c r="CI327" s="1">
        <v>0</v>
      </c>
      <c r="CJ327" s="1">
        <v>0.42149999999999999</v>
      </c>
      <c r="CK327" s="1">
        <v>-0.14649999999999999</v>
      </c>
      <c r="CL327" s="1">
        <v>-8.6999999999999994E-3</v>
      </c>
      <c r="CM327" s="1">
        <v>0.12529999999999999</v>
      </c>
      <c r="CN327" s="1">
        <v>0.43559999999999999</v>
      </c>
      <c r="CO327" s="1">
        <v>7.4800000000000005E-2</v>
      </c>
      <c r="CP327" s="1">
        <v>0.28549999999999998</v>
      </c>
      <c r="CQ327" s="1">
        <v>-0.23699999999999999</v>
      </c>
      <c r="CR327" s="1">
        <v>0.25740000000000002</v>
      </c>
      <c r="CS327" s="1">
        <v>-4.6399999999999997E-2</v>
      </c>
      <c r="CT327" s="1">
        <v>4.9200000000000001E-2</v>
      </c>
      <c r="CU327" s="1">
        <v>-0.30880000000000002</v>
      </c>
      <c r="CV327" s="1">
        <v>-1.1811</v>
      </c>
      <c r="CW327" s="1">
        <v>-1.2955000000000001</v>
      </c>
      <c r="CX327" s="1">
        <v>-0.35759999999999997</v>
      </c>
      <c r="CY327" s="1">
        <v>0</v>
      </c>
      <c r="CZ327" s="1">
        <v>-0.4456</v>
      </c>
      <c r="DA327" s="1">
        <v>-0.51839999999999997</v>
      </c>
      <c r="DB327" s="1">
        <v>-1.4084000000000001</v>
      </c>
      <c r="DC327" s="1">
        <v>-4.1313000000000004</v>
      </c>
      <c r="DD327" s="1">
        <v>1.8033999999999999</v>
      </c>
      <c r="DE327" s="1">
        <v>-5.1900000000000002E-2</v>
      </c>
      <c r="DF327" s="1">
        <v>-0.71479999999999999</v>
      </c>
      <c r="DG327" s="1">
        <v>-0.1827</v>
      </c>
      <c r="DH327" s="1">
        <v>0.57330000000000003</v>
      </c>
      <c r="DI327" s="1">
        <v>-0.87939999999999996</v>
      </c>
      <c r="DJ327" s="1">
        <v>1.3524</v>
      </c>
      <c r="DK327" s="1">
        <v>0.59230000000000005</v>
      </c>
      <c r="DL327" s="1">
        <v>0.72260000000000002</v>
      </c>
      <c r="DM327" s="1">
        <v>3.27E-2</v>
      </c>
      <c r="DN327" s="1">
        <v>-0.32440000000000002</v>
      </c>
      <c r="DO327" s="1">
        <v>-0.3987</v>
      </c>
      <c r="DP327" s="1">
        <v>-1.8554999999999999</v>
      </c>
      <c r="DQ327" s="1">
        <v>-0.15110000000000001</v>
      </c>
      <c r="GI327" s="1">
        <v>0.3044</v>
      </c>
      <c r="HA327" s="1" t="str">
        <f t="shared" si="10"/>
        <v>2018</v>
      </c>
      <c r="HB327" s="1" t="str">
        <f t="shared" si="11"/>
        <v>04</v>
      </c>
    </row>
    <row r="328" spans="1:210">
      <c r="A328" s="3" t="s">
        <v>9</v>
      </c>
      <c r="B328" s="3"/>
      <c r="C328" s="3" t="s">
        <v>3663</v>
      </c>
      <c r="E328" s="1" t="s">
        <v>3664</v>
      </c>
      <c r="F328" s="1">
        <v>0.14760000000000001</v>
      </c>
      <c r="G328" s="1">
        <v>0.24299999999999999</v>
      </c>
      <c r="H328" s="1">
        <v>2.306</v>
      </c>
      <c r="I328" s="1">
        <v>0.27829999999999999</v>
      </c>
      <c r="J328" s="1">
        <v>0.25059999999999999</v>
      </c>
      <c r="K328" s="1">
        <v>-0.5353</v>
      </c>
      <c r="L328" s="1">
        <v>0.97960000000000003</v>
      </c>
      <c r="M328" s="1">
        <v>0.6532</v>
      </c>
      <c r="N328" s="1">
        <v>0.53749999999999998</v>
      </c>
      <c r="O328" s="1">
        <v>0.72740000000000005</v>
      </c>
      <c r="P328" s="1">
        <v>1.9856</v>
      </c>
      <c r="Q328" s="1">
        <v>-0.27510000000000001</v>
      </c>
      <c r="R328" s="1">
        <v>0.47139999999999999</v>
      </c>
      <c r="S328" s="1">
        <v>3.7199999999999997E-2</v>
      </c>
      <c r="T328" s="1">
        <v>1.042</v>
      </c>
      <c r="U328" s="1">
        <v>0.91110000000000002</v>
      </c>
      <c r="V328" s="1">
        <v>0.34210000000000002</v>
      </c>
      <c r="W328" s="1">
        <v>0.72109999999999996</v>
      </c>
      <c r="X328" s="1">
        <v>1.3718999999999999</v>
      </c>
      <c r="Y328" s="1">
        <v>5.5300000000000002E-2</v>
      </c>
      <c r="Z328" s="1">
        <v>0</v>
      </c>
      <c r="AA328" s="1">
        <v>2.8894000000000002</v>
      </c>
      <c r="AB328" s="1">
        <v>-1.7759</v>
      </c>
      <c r="AC328" s="1">
        <v>-0.24229999999999999</v>
      </c>
      <c r="AD328" s="1">
        <v>1.2072000000000001</v>
      </c>
      <c r="AE328" s="1">
        <v>1.4771000000000001</v>
      </c>
      <c r="AF328" s="1">
        <v>3.0625</v>
      </c>
      <c r="AG328" s="1">
        <v>-1.5333000000000001</v>
      </c>
      <c r="AH328" s="1">
        <v>1.2658</v>
      </c>
      <c r="AI328" s="1">
        <v>-4.2999999999999997E-2</v>
      </c>
      <c r="AJ328" s="1">
        <v>-0.13489999999999999</v>
      </c>
      <c r="AK328" s="1">
        <v>-0.19650000000000001</v>
      </c>
      <c r="AL328" s="1">
        <v>0.72789999999999999</v>
      </c>
      <c r="AM328" s="1">
        <v>1.5576000000000001</v>
      </c>
      <c r="AN328" s="1">
        <v>-0.27189999999999998</v>
      </c>
      <c r="AO328" s="1">
        <v>-0.879</v>
      </c>
      <c r="AP328" s="1">
        <v>-1.7954000000000001</v>
      </c>
      <c r="AQ328" s="1">
        <v>0.6603</v>
      </c>
      <c r="AR328" s="1">
        <v>0.51980000000000004</v>
      </c>
      <c r="AS328" s="1">
        <v>1.1347</v>
      </c>
      <c r="AT328" s="1">
        <v>-0.1196</v>
      </c>
      <c r="AU328" s="1">
        <v>0.13100000000000001</v>
      </c>
      <c r="AV328" s="1">
        <v>-0.87870000000000004</v>
      </c>
      <c r="AW328" s="1">
        <v>-0.33329999999999999</v>
      </c>
      <c r="AX328" s="1">
        <v>2.9662000000000002</v>
      </c>
      <c r="AY328" s="1">
        <v>-1.5580000000000001</v>
      </c>
      <c r="AZ328" s="1">
        <v>-0.33650000000000002</v>
      </c>
      <c r="BA328" s="1">
        <v>-0.21970000000000001</v>
      </c>
      <c r="BB328" s="1">
        <v>-0.37930000000000003</v>
      </c>
      <c r="BC328" s="1">
        <v>-0.1522</v>
      </c>
      <c r="BD328" s="1">
        <v>-1.2135</v>
      </c>
      <c r="BE328" s="1">
        <v>-0.72509999999999997</v>
      </c>
      <c r="BF328" s="1">
        <v>-1.4171</v>
      </c>
      <c r="BG328" s="1">
        <v>8.8499999999999995E-2</v>
      </c>
      <c r="BH328" s="1">
        <v>0.20710000000000001</v>
      </c>
      <c r="BI328" s="1">
        <v>0.78100000000000003</v>
      </c>
      <c r="BJ328" s="1">
        <v>-1.2907999999999999</v>
      </c>
      <c r="BK328" s="1">
        <v>-0.55110000000000003</v>
      </c>
      <c r="BL328" s="1">
        <v>-0.92479999999999996</v>
      </c>
      <c r="BM328" s="1">
        <v>0.2167</v>
      </c>
      <c r="BN328" s="1">
        <v>-3.4594999999999998</v>
      </c>
      <c r="BO328" s="1">
        <v>1.2063999999999999</v>
      </c>
      <c r="BP328" s="1">
        <v>0</v>
      </c>
      <c r="BQ328" s="1">
        <v>0.2014</v>
      </c>
      <c r="BR328" s="1">
        <v>5.3900000000000003E-2</v>
      </c>
      <c r="BS328" s="1">
        <v>0</v>
      </c>
      <c r="BT328" s="1">
        <v>0</v>
      </c>
      <c r="BU328" s="1">
        <v>6.7531999999999996</v>
      </c>
      <c r="BV328" s="1">
        <v>-1.2831999999999999</v>
      </c>
      <c r="BW328" s="1">
        <v>-0.36909999999999998</v>
      </c>
      <c r="BX328" s="1">
        <v>-1.7569999999999999</v>
      </c>
      <c r="BY328" s="1">
        <v>0.29649999999999999</v>
      </c>
      <c r="BZ328" s="1">
        <v>0.17</v>
      </c>
      <c r="CA328" s="1">
        <v>-0.44500000000000001</v>
      </c>
      <c r="CB328" s="1">
        <v>-9.1800000000000007E-2</v>
      </c>
      <c r="CC328" s="1">
        <v>0</v>
      </c>
      <c r="CD328" s="1">
        <v>-0.1168</v>
      </c>
      <c r="CE328" s="1">
        <v>-0.57999999999999996</v>
      </c>
      <c r="CF328" s="1">
        <v>-1.7768999999999999</v>
      </c>
      <c r="CG328" s="1">
        <v>0.28089999999999998</v>
      </c>
      <c r="CH328" s="1">
        <v>-0.1361</v>
      </c>
      <c r="CI328" s="1">
        <v>-0.1164</v>
      </c>
      <c r="CJ328" s="1">
        <v>0.65780000000000005</v>
      </c>
      <c r="CK328" s="1">
        <v>-0.48659999999999998</v>
      </c>
      <c r="CL328" s="1">
        <v>-2.5499999999999998E-2</v>
      </c>
      <c r="CM328" s="1">
        <v>-8.1699999999999995E-2</v>
      </c>
      <c r="CN328" s="1">
        <v>-0.50509999999999999</v>
      </c>
      <c r="CO328" s="1">
        <v>-0.18240000000000001</v>
      </c>
      <c r="CP328" s="1">
        <v>0.76700000000000002</v>
      </c>
      <c r="CQ328" s="1">
        <v>-0.28549999999999998</v>
      </c>
      <c r="CR328" s="1">
        <v>-5.1299999999999998E-2</v>
      </c>
      <c r="CS328" s="1">
        <v>9.3399999999999997E-2</v>
      </c>
      <c r="CT328" s="1">
        <v>0</v>
      </c>
      <c r="CU328" s="1">
        <v>-0.25779999999999997</v>
      </c>
      <c r="CV328" s="1">
        <v>-0.24740000000000001</v>
      </c>
      <c r="CW328" s="1">
        <v>-1.5377000000000001</v>
      </c>
      <c r="CX328" s="1">
        <v>-0.35759999999999997</v>
      </c>
      <c r="CY328" s="1">
        <v>0.2132</v>
      </c>
      <c r="CZ328" s="1">
        <v>-0.55640000000000001</v>
      </c>
      <c r="DA328" s="1">
        <v>-0.32500000000000001</v>
      </c>
      <c r="DB328" s="1">
        <v>-2.5390999999999999</v>
      </c>
      <c r="DC328" s="1">
        <v>-7.4300000000000005E-2</v>
      </c>
      <c r="DD328" s="1">
        <v>-0.4239</v>
      </c>
      <c r="DE328" s="1">
        <v>-0.20760000000000001</v>
      </c>
      <c r="DF328" s="1">
        <v>-0.11459999999999999</v>
      </c>
      <c r="DG328" s="1">
        <v>-7.4800000000000005E-2</v>
      </c>
      <c r="DH328" s="1">
        <v>-2.35E-2</v>
      </c>
      <c r="DI328" s="1">
        <v>-0.2001</v>
      </c>
      <c r="DJ328" s="1">
        <v>0.436</v>
      </c>
      <c r="DK328" s="1">
        <v>-0.26369999999999999</v>
      </c>
      <c r="DL328" s="1">
        <v>6.08E-2</v>
      </c>
      <c r="DM328" s="1">
        <v>-0.66310000000000002</v>
      </c>
      <c r="DN328" s="1">
        <v>-0.36020000000000002</v>
      </c>
      <c r="DO328" s="1">
        <v>-0.49580000000000002</v>
      </c>
      <c r="DQ328" s="1">
        <v>0.1515</v>
      </c>
      <c r="GI328" s="1">
        <v>1.9594</v>
      </c>
      <c r="HA328" s="1" t="str">
        <f t="shared" si="10"/>
        <v>2018</v>
      </c>
      <c r="HB328" s="1" t="str">
        <f t="shared" si="11"/>
        <v>04</v>
      </c>
    </row>
    <row r="329" spans="1:210">
      <c r="A329" s="3" t="s">
        <v>9</v>
      </c>
      <c r="B329" s="3"/>
      <c r="C329" s="3" t="s">
        <v>3665</v>
      </c>
      <c r="E329" s="1" t="s">
        <v>3666</v>
      </c>
      <c r="F329" s="1">
        <v>-0.27860000000000001</v>
      </c>
      <c r="G329" s="1">
        <v>-0.12039999999999999</v>
      </c>
      <c r="H329" s="1">
        <v>1.7952999999999999</v>
      </c>
      <c r="I329" s="1">
        <v>-0.76749999999999996</v>
      </c>
      <c r="J329" s="1">
        <v>-1.0308999999999999</v>
      </c>
      <c r="K329" s="1">
        <v>-0.70620000000000005</v>
      </c>
      <c r="L329" s="1">
        <v>0.85399999999999998</v>
      </c>
      <c r="M329" s="1">
        <v>-0.74099999999999999</v>
      </c>
      <c r="N329" s="1">
        <v>-0.5111</v>
      </c>
      <c r="O329" s="1">
        <v>0.14399999999999999</v>
      </c>
      <c r="P329" s="1">
        <v>0.32479999999999998</v>
      </c>
      <c r="Q329" s="1">
        <v>-0.87180000000000002</v>
      </c>
      <c r="R329" s="1">
        <v>-0.9032</v>
      </c>
      <c r="S329" s="1">
        <v>-7.3400000000000007E-2</v>
      </c>
      <c r="T329" s="1">
        <v>0.35360000000000003</v>
      </c>
      <c r="U329" s="1">
        <v>0.3216</v>
      </c>
      <c r="V329" s="1">
        <v>-0.505</v>
      </c>
      <c r="W329" s="1">
        <v>0.8145</v>
      </c>
      <c r="X329" s="1">
        <v>0.4511</v>
      </c>
      <c r="Y329" s="1">
        <v>-0.1618</v>
      </c>
      <c r="Z329" s="1">
        <v>0</v>
      </c>
      <c r="AA329" s="1">
        <v>2.1307</v>
      </c>
      <c r="AB329" s="1">
        <v>-0.55469999999999997</v>
      </c>
      <c r="AC329" s="1">
        <v>-0.19359999999999999</v>
      </c>
      <c r="AD329" s="1">
        <v>0.84450000000000003</v>
      </c>
      <c r="AE329" s="1">
        <v>1.0233000000000001</v>
      </c>
      <c r="AF329" s="1">
        <v>1.8817999999999999</v>
      </c>
      <c r="AG329" s="1">
        <v>-1.0114000000000001</v>
      </c>
      <c r="AH329" s="1">
        <v>0.1769</v>
      </c>
      <c r="AI329" s="1">
        <v>-0.42580000000000001</v>
      </c>
      <c r="AJ329" s="1">
        <v>-6.7799999999999999E-2</v>
      </c>
      <c r="AK329" s="1">
        <v>0.69099999999999995</v>
      </c>
      <c r="AL329" s="1">
        <v>-0.44950000000000001</v>
      </c>
      <c r="AM329" s="1">
        <v>0.30209999999999998</v>
      </c>
      <c r="AN329" s="1">
        <v>-0.27100000000000002</v>
      </c>
      <c r="AO329" s="1">
        <v>-0.54920000000000002</v>
      </c>
      <c r="AP329" s="1">
        <v>-1.6323000000000001</v>
      </c>
      <c r="AQ329" s="1">
        <v>0.29060000000000002</v>
      </c>
      <c r="AR329" s="1">
        <v>-0.32769999999999999</v>
      </c>
      <c r="AS329" s="1">
        <v>0.47799999999999998</v>
      </c>
      <c r="AT329" s="1">
        <v>-0.72019999999999995</v>
      </c>
      <c r="AU329" s="1">
        <v>4.36E-2</v>
      </c>
      <c r="AV329" s="1">
        <v>-2.2183000000000002</v>
      </c>
      <c r="AW329" s="1">
        <v>0.33329999999999999</v>
      </c>
      <c r="AX329" s="1">
        <v>2.1616</v>
      </c>
      <c r="AY329" s="1">
        <v>-1.2185999999999999</v>
      </c>
      <c r="AZ329" s="1">
        <v>-0.41160000000000002</v>
      </c>
      <c r="BA329" s="1">
        <v>0.33</v>
      </c>
      <c r="BB329" s="1">
        <v>-0.34949999999999998</v>
      </c>
      <c r="BC329" s="1">
        <v>0</v>
      </c>
      <c r="BD329" s="1">
        <v>-0.28670000000000001</v>
      </c>
      <c r="BE329" s="1">
        <v>-0.98029999999999995</v>
      </c>
      <c r="BF329" s="1">
        <v>-0.33339999999999997</v>
      </c>
      <c r="BG329" s="1">
        <v>-2.87E-2</v>
      </c>
      <c r="BH329" s="1">
        <v>6.9900000000000004E-2</v>
      </c>
      <c r="BI329" s="1">
        <v>0.46429999999999999</v>
      </c>
      <c r="BJ329" s="1">
        <v>-0.60970000000000002</v>
      </c>
      <c r="BK329" s="1">
        <v>-0.91190000000000004</v>
      </c>
      <c r="BL329" s="1">
        <v>-0.11650000000000001</v>
      </c>
      <c r="BM329" s="1">
        <v>0.57469999999999999</v>
      </c>
      <c r="BN329" s="1">
        <v>-1.621</v>
      </c>
      <c r="BO329" s="1">
        <v>0.1976</v>
      </c>
      <c r="BP329" s="1">
        <v>1.629</v>
      </c>
      <c r="BQ329" s="1">
        <v>-0.73519999999999996</v>
      </c>
      <c r="BR329" s="1">
        <v>5.3999999999999999E-2</v>
      </c>
      <c r="BS329" s="1">
        <v>-0.1328</v>
      </c>
      <c r="BT329" s="1">
        <v>-0.129</v>
      </c>
      <c r="BU329" s="1">
        <v>4.7851999999999997</v>
      </c>
      <c r="BV329" s="1">
        <v>1.3552</v>
      </c>
      <c r="BW329" s="1">
        <v>-0.16309999999999999</v>
      </c>
      <c r="BX329" s="1">
        <v>-0.82220000000000004</v>
      </c>
      <c r="BY329" s="1">
        <v>-3.2899999999999999E-2</v>
      </c>
      <c r="BZ329" s="1">
        <v>0.34029999999999999</v>
      </c>
      <c r="CA329" s="1">
        <v>0.44579999999999997</v>
      </c>
      <c r="CB329" s="1">
        <v>-0.41260000000000002</v>
      </c>
      <c r="CC329" s="1">
        <v>-0.30209999999999998</v>
      </c>
      <c r="CD329" s="1">
        <v>0</v>
      </c>
      <c r="CE329" s="1">
        <v>-0.29770000000000002</v>
      </c>
      <c r="CF329" s="1">
        <v>-1.0381</v>
      </c>
      <c r="CG329" s="1">
        <v>-1.4800000000000001E-2</v>
      </c>
      <c r="CH329" s="1">
        <v>-0.31359999999999999</v>
      </c>
      <c r="CI329" s="1">
        <v>-0.35310000000000002</v>
      </c>
      <c r="CJ329" s="1">
        <v>0.60260000000000002</v>
      </c>
      <c r="CK329" s="1">
        <v>0.63470000000000004</v>
      </c>
      <c r="CL329" s="1">
        <v>-0.1196</v>
      </c>
      <c r="CM329" s="1">
        <v>-0.1671</v>
      </c>
      <c r="CN329" s="1">
        <v>-0.31730000000000003</v>
      </c>
      <c r="CO329" s="1">
        <v>-0.13930000000000001</v>
      </c>
      <c r="CP329" s="1">
        <v>-4.7399999999999998E-2</v>
      </c>
      <c r="CQ329" s="1">
        <v>-0.28199999999999997</v>
      </c>
      <c r="CR329" s="1">
        <v>-0.46479999999999999</v>
      </c>
      <c r="CS329" s="1">
        <v>-0.51060000000000005</v>
      </c>
      <c r="CT329" s="1">
        <v>-0.24529999999999999</v>
      </c>
      <c r="CU329" s="1">
        <v>-5.1499999999999997E-2</v>
      </c>
      <c r="CV329" s="1">
        <v>-0.29620000000000002</v>
      </c>
      <c r="CW329" s="1">
        <v>-0.43730000000000002</v>
      </c>
      <c r="CX329" s="1">
        <v>-0.61280000000000001</v>
      </c>
      <c r="CY329" s="1">
        <v>0.21290000000000001</v>
      </c>
      <c r="CZ329" s="1">
        <v>-1.0584</v>
      </c>
      <c r="DA329" s="1">
        <v>-0.51539999999999997</v>
      </c>
      <c r="DB329" s="1">
        <v>-1.6375</v>
      </c>
      <c r="DC329" s="1">
        <v>0.63429999999999997</v>
      </c>
      <c r="DD329" s="1">
        <v>-0.78539999999999999</v>
      </c>
      <c r="DE329" s="1">
        <v>-0.15579999999999999</v>
      </c>
      <c r="DF329" s="1">
        <v>-0.32800000000000001</v>
      </c>
      <c r="DG329" s="1">
        <v>-0.18820000000000001</v>
      </c>
      <c r="DH329" s="1">
        <v>-0.2505</v>
      </c>
      <c r="DI329" s="1">
        <v>-0.31140000000000001</v>
      </c>
      <c r="DJ329" s="1">
        <v>0.46910000000000002</v>
      </c>
      <c r="DK329" s="1">
        <v>-0.15179999999999999</v>
      </c>
      <c r="DL329" s="1">
        <v>-0.2266</v>
      </c>
      <c r="DM329" s="1">
        <v>-0.61809999999999998</v>
      </c>
      <c r="DN329" s="1">
        <v>-0.20480000000000001</v>
      </c>
      <c r="DO329" s="1">
        <v>-0.32240000000000002</v>
      </c>
      <c r="DQ329" s="1">
        <v>0.05</v>
      </c>
      <c r="GI329" s="1">
        <v>0.53380000000000005</v>
      </c>
      <c r="HA329" s="1" t="str">
        <f t="shared" si="10"/>
        <v>2018</v>
      </c>
      <c r="HB329" s="1" t="str">
        <f t="shared" si="11"/>
        <v>04</v>
      </c>
    </row>
    <row r="330" spans="1:210">
      <c r="A330" s="3" t="s">
        <v>9</v>
      </c>
      <c r="B330" s="3"/>
      <c r="C330" s="3" t="s">
        <v>3667</v>
      </c>
      <c r="E330" s="1" t="s">
        <v>3667</v>
      </c>
      <c r="F330" s="1">
        <v>-7.2599999999999998E-2</v>
      </c>
      <c r="G330" s="1">
        <v>-0.69359999999999999</v>
      </c>
      <c r="H330" s="1">
        <v>1.9478</v>
      </c>
      <c r="I330" s="1">
        <v>0</v>
      </c>
      <c r="J330" s="1">
        <v>-8.3000000000000004E-2</v>
      </c>
      <c r="K330" s="1">
        <v>-0.70379999999999998</v>
      </c>
      <c r="L330" s="1">
        <v>-0.15359999999999999</v>
      </c>
      <c r="M330" s="1">
        <v>-0.13650000000000001</v>
      </c>
      <c r="N330" s="1">
        <v>-0.3216</v>
      </c>
      <c r="O330" s="1">
        <v>0.2152</v>
      </c>
      <c r="P330" s="1">
        <v>0.16020000000000001</v>
      </c>
      <c r="Q330" s="1">
        <v>-0.54159999999999997</v>
      </c>
      <c r="R330" s="1">
        <v>0</v>
      </c>
      <c r="S330" s="1">
        <v>-0.1285</v>
      </c>
      <c r="T330" s="1">
        <v>0.53779999999999994</v>
      </c>
      <c r="U330" s="1">
        <v>0.44169999999999998</v>
      </c>
      <c r="V330" s="1">
        <v>-0.29039999999999999</v>
      </c>
      <c r="W330" s="1">
        <v>0.81410000000000005</v>
      </c>
      <c r="X330" s="1">
        <v>0.88619999999999999</v>
      </c>
      <c r="Y330" s="1">
        <v>-0.188</v>
      </c>
      <c r="Z330" s="1">
        <v>7.9100000000000004E-2</v>
      </c>
      <c r="AA330" s="1">
        <v>1.3379000000000001</v>
      </c>
      <c r="AB330" s="1">
        <v>-0.85219999999999996</v>
      </c>
      <c r="AC330" s="1">
        <v>-0.3881</v>
      </c>
      <c r="AD330" s="1">
        <v>1.0705</v>
      </c>
      <c r="AE330" s="1">
        <v>0.99850000000000005</v>
      </c>
      <c r="AF330" s="1">
        <v>1.3431</v>
      </c>
      <c r="AG330" s="1">
        <v>-0.69299999999999995</v>
      </c>
      <c r="AH330" s="1">
        <v>0.35020000000000001</v>
      </c>
      <c r="AI330" s="1">
        <v>0</v>
      </c>
      <c r="AJ330" s="1">
        <v>-0.13500000000000001</v>
      </c>
      <c r="AK330" s="1">
        <v>-0.72850000000000004</v>
      </c>
      <c r="AL330" s="1">
        <v>0.64139999999999997</v>
      </c>
      <c r="AM330" s="1">
        <v>0</v>
      </c>
      <c r="AN330" s="1">
        <v>-0.18110000000000001</v>
      </c>
      <c r="AO330" s="1">
        <v>0.38440000000000002</v>
      </c>
      <c r="AP330" s="1">
        <v>-0.9647</v>
      </c>
      <c r="AQ330" s="1">
        <v>0</v>
      </c>
      <c r="AR330" s="1">
        <v>-4.6100000000000002E-2</v>
      </c>
      <c r="AS330" s="1">
        <v>-0.34949999999999998</v>
      </c>
      <c r="AT330" s="1">
        <v>0.12280000000000001</v>
      </c>
      <c r="AU330" s="1">
        <v>-0.13120000000000001</v>
      </c>
      <c r="AV330" s="1">
        <v>-0.67390000000000005</v>
      </c>
      <c r="AW330" s="1">
        <v>-0.39779999999999999</v>
      </c>
      <c r="AX330" s="1">
        <v>1.3754</v>
      </c>
      <c r="AY330" s="1">
        <v>-0.81299999999999994</v>
      </c>
      <c r="AZ330" s="1">
        <v>-7.51E-2</v>
      </c>
      <c r="BA330" s="1">
        <v>0.33029999999999998</v>
      </c>
      <c r="BB330" s="1">
        <v>-0.61309999999999998</v>
      </c>
      <c r="BC330" s="1">
        <v>0.15229999999999999</v>
      </c>
      <c r="BD330" s="1">
        <v>-0.53190000000000004</v>
      </c>
      <c r="BE330" s="1">
        <v>-0.65569999999999995</v>
      </c>
      <c r="BF330" s="1">
        <v>0.29949999999999999</v>
      </c>
      <c r="BG330" s="1">
        <v>-8.6099999999999996E-2</v>
      </c>
      <c r="BH330" s="1">
        <v>6.9900000000000004E-2</v>
      </c>
      <c r="BI330" s="1">
        <v>-0.58560000000000001</v>
      </c>
      <c r="BJ330" s="1">
        <v>-7.8399999999999997E-2</v>
      </c>
      <c r="BK330" s="1">
        <v>0.32119999999999999</v>
      </c>
      <c r="BL330" s="1">
        <v>-0.23519999999999999</v>
      </c>
      <c r="BM330" s="1">
        <v>-7.1099999999999997E-2</v>
      </c>
      <c r="BN330" s="1">
        <v>0.2069</v>
      </c>
      <c r="BO330" s="1">
        <v>-0.19539999999999999</v>
      </c>
      <c r="BP330" s="1">
        <v>-1.3736999999999999</v>
      </c>
      <c r="BQ330" s="1">
        <v>0.95169999999999999</v>
      </c>
      <c r="BR330" s="1">
        <v>-5.3900000000000003E-2</v>
      </c>
      <c r="BS330" s="1">
        <v>6.6199999999999995E-2</v>
      </c>
      <c r="BT330" s="1">
        <v>0.12909999999999999</v>
      </c>
      <c r="BU330" s="1">
        <v>4.6837999999999997</v>
      </c>
      <c r="BV330" s="1">
        <v>0.82040000000000002</v>
      </c>
      <c r="BW330" s="1">
        <v>0.26190000000000002</v>
      </c>
      <c r="BX330" s="1">
        <v>0.19869999999999999</v>
      </c>
      <c r="BY330" s="1">
        <v>-0.38190000000000002</v>
      </c>
      <c r="BZ330" s="1">
        <v>-0.33889999999999998</v>
      </c>
      <c r="CA330" s="1">
        <v>-0.1263</v>
      </c>
      <c r="CB330" s="1">
        <v>4.5999999999999999E-2</v>
      </c>
      <c r="CC330" s="1">
        <v>-7.5300000000000006E-2</v>
      </c>
      <c r="CD330" s="1">
        <v>0</v>
      </c>
      <c r="CE330" s="1">
        <v>0.34620000000000001</v>
      </c>
      <c r="CF330" s="1">
        <v>-0.14499999999999999</v>
      </c>
      <c r="CG330" s="1">
        <v>-0.1507</v>
      </c>
      <c r="CH330" s="1">
        <v>-0.26910000000000001</v>
      </c>
      <c r="CI330" s="1">
        <v>0.1767</v>
      </c>
      <c r="CJ330" s="1">
        <v>0.37</v>
      </c>
      <c r="CK330" s="1">
        <v>0.67630000000000001</v>
      </c>
      <c r="CL330" s="1">
        <v>-5.2499999999999998E-2</v>
      </c>
      <c r="CM330" s="1">
        <v>-4.6100000000000002E-2</v>
      </c>
      <c r="CN330" s="1">
        <v>0.1237</v>
      </c>
      <c r="CO330" s="1">
        <v>1.67E-2</v>
      </c>
      <c r="CP330" s="1">
        <v>0.1862</v>
      </c>
      <c r="CQ330" s="1">
        <v>-9.3799999999999994E-2</v>
      </c>
      <c r="CR330" s="1">
        <v>0</v>
      </c>
      <c r="CS330" s="1">
        <v>0.73760000000000003</v>
      </c>
      <c r="CT330" s="1">
        <v>4.9299999999999997E-2</v>
      </c>
      <c r="CU330" s="1">
        <v>-0.25690000000000002</v>
      </c>
      <c r="CV330" s="1">
        <v>-0.69469999999999998</v>
      </c>
      <c r="CW330" s="1">
        <v>-1.4562999999999999</v>
      </c>
      <c r="CX330" s="1">
        <v>-0.61570000000000003</v>
      </c>
      <c r="CY330" s="1">
        <v>0.1067</v>
      </c>
      <c r="CZ330" s="1">
        <v>5.62E-2</v>
      </c>
      <c r="DA330" s="1">
        <v>-0.61009999999999998</v>
      </c>
      <c r="DB330" s="1">
        <v>-1.323</v>
      </c>
      <c r="DC330" s="1">
        <v>-2.5343</v>
      </c>
      <c r="DD330" s="1">
        <v>0.92130000000000001</v>
      </c>
      <c r="DE330" s="1">
        <v>0.1042</v>
      </c>
      <c r="DF330" s="1">
        <v>-0.1701</v>
      </c>
      <c r="DG330" s="1">
        <v>3.3799999999999997E-2</v>
      </c>
      <c r="DH330" s="1">
        <v>-0.29099999999999998</v>
      </c>
      <c r="DI330" s="1">
        <v>-0.1013</v>
      </c>
      <c r="DJ330" s="1">
        <v>1.0788</v>
      </c>
      <c r="DK330" s="1">
        <v>0.48380000000000001</v>
      </c>
      <c r="DL330" s="1">
        <v>0.34449999999999997</v>
      </c>
      <c r="DM330" s="1">
        <v>0.17480000000000001</v>
      </c>
      <c r="DN330" s="1">
        <v>8.9099999999999999E-2</v>
      </c>
      <c r="DO330" s="1">
        <v>-0.1114</v>
      </c>
      <c r="DQ330" s="1">
        <v>-0.1497</v>
      </c>
      <c r="GI330" s="1">
        <v>0.6825</v>
      </c>
      <c r="HA330" s="1" t="str">
        <f t="shared" si="10"/>
        <v>2018</v>
      </c>
      <c r="HB330" s="1" t="str">
        <f t="shared" si="11"/>
        <v>04</v>
      </c>
    </row>
    <row r="331" spans="1:210">
      <c r="A331" s="3" t="s">
        <v>9</v>
      </c>
      <c r="B331" s="3"/>
      <c r="C331" s="3" t="s">
        <v>3668</v>
      </c>
      <c r="E331" s="1" t="s">
        <v>3669</v>
      </c>
      <c r="F331" s="1">
        <v>-4.8399999999999999E-2</v>
      </c>
      <c r="G331" s="1">
        <v>-0.24249999999999999</v>
      </c>
      <c r="H331" s="1">
        <v>1.4674</v>
      </c>
      <c r="I331" s="1">
        <v>-0.2475</v>
      </c>
      <c r="J331" s="1">
        <v>-0.7903</v>
      </c>
      <c r="K331" s="1">
        <v>-0.70289999999999997</v>
      </c>
      <c r="L331" s="1">
        <v>-0.30669999999999997</v>
      </c>
      <c r="M331" s="1">
        <v>-5.8500000000000003E-2</v>
      </c>
      <c r="N331" s="1">
        <v>-0.62290000000000001</v>
      </c>
      <c r="O331" s="1">
        <v>4.7800000000000002E-2</v>
      </c>
      <c r="P331" s="1">
        <v>-0.10580000000000001</v>
      </c>
      <c r="Q331" s="1">
        <v>-0.75029999999999997</v>
      </c>
      <c r="R331" s="1">
        <v>-0.1033</v>
      </c>
      <c r="S331" s="1">
        <v>0</v>
      </c>
      <c r="T331" s="1">
        <v>3.1300000000000001E-2</v>
      </c>
      <c r="U331" s="1">
        <v>3.1199999999999999E-2</v>
      </c>
      <c r="V331" s="1">
        <v>-0.3705</v>
      </c>
      <c r="W331" s="1">
        <v>0.71009999999999995</v>
      </c>
      <c r="X331" s="1">
        <v>0.58560000000000001</v>
      </c>
      <c r="Y331" s="1">
        <v>-2.69E-2</v>
      </c>
      <c r="Z331" s="1">
        <v>-7.9000000000000001E-2</v>
      </c>
      <c r="AA331" s="1">
        <v>0.3367</v>
      </c>
      <c r="AB331" s="1">
        <v>-0.28689999999999999</v>
      </c>
      <c r="AC331" s="1">
        <v>0.5847</v>
      </c>
      <c r="AD331" s="1">
        <v>0.72350000000000003</v>
      </c>
      <c r="AE331" s="1">
        <v>0.84619999999999995</v>
      </c>
      <c r="AF331" s="1">
        <v>0.23749999999999999</v>
      </c>
      <c r="AG331" s="1">
        <v>-0.28070000000000001</v>
      </c>
      <c r="AH331" s="1">
        <v>8.7099999999999997E-2</v>
      </c>
      <c r="AI331" s="1">
        <v>0.1303</v>
      </c>
      <c r="AJ331" s="1">
        <v>-0.20130000000000001</v>
      </c>
      <c r="AK331" s="1">
        <v>-0.19539999999999999</v>
      </c>
      <c r="AL331" s="1">
        <v>1.0869</v>
      </c>
      <c r="AM331" s="1">
        <v>0.2994</v>
      </c>
      <c r="AN331" s="1">
        <v>0.13669999999999999</v>
      </c>
      <c r="AO331" s="1">
        <v>-0.68200000000000005</v>
      </c>
      <c r="AP331" s="1">
        <v>-2.2515999999999998</v>
      </c>
      <c r="AQ331" s="1">
        <v>0.50570000000000004</v>
      </c>
      <c r="AR331" s="1">
        <v>-0.60040000000000004</v>
      </c>
      <c r="AS331" s="1">
        <v>-0.2707</v>
      </c>
      <c r="AT331" s="1">
        <v>-0.2447</v>
      </c>
      <c r="AU331" s="1">
        <v>-0.17580000000000001</v>
      </c>
      <c r="AV331" s="1">
        <v>-1.2491000000000001</v>
      </c>
      <c r="AW331" s="1">
        <v>-0.1981</v>
      </c>
      <c r="AX331" s="1">
        <v>0.36459999999999998</v>
      </c>
      <c r="AY331" s="1">
        <v>-0.29980000000000001</v>
      </c>
      <c r="AZ331" s="1">
        <v>-0.18870000000000001</v>
      </c>
      <c r="BA331" s="1">
        <v>0.4415</v>
      </c>
      <c r="BB331" s="1">
        <v>0.1482</v>
      </c>
      <c r="BC331" s="1">
        <v>-0.22650000000000001</v>
      </c>
      <c r="BD331" s="1">
        <v>-0.85950000000000004</v>
      </c>
      <c r="BE331" s="1">
        <v>-0.183</v>
      </c>
      <c r="BF331" s="1">
        <v>-0.70889999999999997</v>
      </c>
      <c r="BG331" s="1">
        <v>-2.87E-2</v>
      </c>
      <c r="BH331" s="1">
        <v>6.9800000000000001E-2</v>
      </c>
      <c r="BI331" s="1">
        <v>0.41199999999999998</v>
      </c>
      <c r="BJ331" s="1">
        <v>-0.23469999999999999</v>
      </c>
      <c r="BK331" s="1">
        <v>-1.24</v>
      </c>
      <c r="BL331" s="1">
        <v>-1.0526</v>
      </c>
      <c r="BM331" s="1">
        <v>1.0014000000000001</v>
      </c>
      <c r="BN331" s="1">
        <v>-1.948</v>
      </c>
      <c r="BO331" s="1">
        <v>0.7853</v>
      </c>
      <c r="BP331" s="1">
        <v>-8.1699999999999995E-2</v>
      </c>
      <c r="BQ331" s="1">
        <v>0.27039999999999997</v>
      </c>
      <c r="BR331" s="1">
        <v>-1.1272</v>
      </c>
      <c r="BS331" s="1">
        <v>-6.6400000000000001E-2</v>
      </c>
      <c r="BT331" s="1">
        <v>-0.1288</v>
      </c>
      <c r="BU331" s="1">
        <v>4.6379999999999999</v>
      </c>
      <c r="BV331" s="1">
        <v>-0.62380000000000002</v>
      </c>
      <c r="BW331" s="1">
        <v>0.6663</v>
      </c>
      <c r="BX331" s="1">
        <v>1.1266</v>
      </c>
      <c r="BY331" s="1">
        <v>-0.67469999999999997</v>
      </c>
      <c r="BZ331" s="1">
        <v>-0.45219999999999999</v>
      </c>
      <c r="CA331" s="1">
        <v>-0.31619999999999998</v>
      </c>
      <c r="CB331" s="1">
        <v>0</v>
      </c>
      <c r="CC331" s="1">
        <v>-0.4531</v>
      </c>
      <c r="CD331" s="1">
        <v>0</v>
      </c>
      <c r="CE331" s="1">
        <v>0.60429999999999995</v>
      </c>
      <c r="CF331" s="1">
        <v>0.71930000000000005</v>
      </c>
      <c r="CG331" s="1">
        <v>-0.69</v>
      </c>
      <c r="CH331" s="1">
        <v>-0.1792</v>
      </c>
      <c r="CI331" s="1">
        <v>5.8799999999999998E-2</v>
      </c>
      <c r="CJ331" s="1">
        <v>0.13869999999999999</v>
      </c>
      <c r="CK331" s="1">
        <v>-1.0561</v>
      </c>
      <c r="CL331" s="1">
        <v>-0.14549999999999999</v>
      </c>
      <c r="CM331" s="1">
        <v>0.1043</v>
      </c>
      <c r="CN331" s="1">
        <v>0.61860000000000004</v>
      </c>
      <c r="CO331" s="1">
        <v>9.2399999999999996E-2</v>
      </c>
      <c r="CP331" s="1">
        <v>-0.32569999999999999</v>
      </c>
      <c r="CQ331" s="1">
        <v>-0.46920000000000001</v>
      </c>
      <c r="CR331" s="1">
        <v>0.57830000000000004</v>
      </c>
      <c r="CS331" s="1">
        <v>0.22839999999999999</v>
      </c>
      <c r="CT331" s="1">
        <v>0.63939999999999997</v>
      </c>
      <c r="CU331" s="1">
        <v>-0.56640000000000001</v>
      </c>
      <c r="CV331" s="1">
        <v>1.6524000000000001</v>
      </c>
      <c r="CW331" s="1">
        <v>-1.5570999999999999</v>
      </c>
      <c r="CX331" s="1">
        <v>-0.77080000000000004</v>
      </c>
      <c r="CY331" s="1">
        <v>-0.2666</v>
      </c>
      <c r="CZ331" s="1">
        <v>0.1678</v>
      </c>
      <c r="DA331" s="1">
        <v>-0.61050000000000004</v>
      </c>
      <c r="DB331" s="1">
        <v>-0.1108</v>
      </c>
      <c r="DC331" s="1">
        <v>-0.29420000000000002</v>
      </c>
      <c r="DD331" s="1">
        <v>-0.73170000000000002</v>
      </c>
      <c r="DE331" s="1">
        <v>-0.31309999999999999</v>
      </c>
      <c r="DF331" s="1">
        <v>-0.41589999999999999</v>
      </c>
      <c r="DG331" s="1">
        <v>-0.2009</v>
      </c>
      <c r="DH331" s="1">
        <v>0.1047</v>
      </c>
      <c r="DI331" s="1">
        <v>-9.9699999999999997E-2</v>
      </c>
      <c r="DJ331" s="1">
        <v>1.0157</v>
      </c>
      <c r="DK331" s="1">
        <v>0.62139999999999995</v>
      </c>
      <c r="DL331" s="1">
        <v>0.6159</v>
      </c>
      <c r="DM331" s="1">
        <v>-0.112</v>
      </c>
      <c r="DN331" s="1">
        <v>-0.29449999999999998</v>
      </c>
      <c r="DO331" s="1">
        <v>-0.41470000000000001</v>
      </c>
      <c r="DQ331" s="1">
        <v>-9.9599999999999994E-2</v>
      </c>
      <c r="GI331" s="1">
        <v>0.48209999999999997</v>
      </c>
      <c r="HA331" s="1" t="str">
        <f t="shared" si="10"/>
        <v>2018</v>
      </c>
      <c r="HB331" s="1" t="str">
        <f t="shared" si="11"/>
        <v>04</v>
      </c>
    </row>
    <row r="332" spans="1:210">
      <c r="A332" s="3" t="s">
        <v>9</v>
      </c>
      <c r="B332" s="3"/>
      <c r="C332" s="3" t="s">
        <v>3670</v>
      </c>
      <c r="E332" s="1" t="s">
        <v>3670</v>
      </c>
      <c r="F332" s="1">
        <v>-4.82E-2</v>
      </c>
      <c r="G332" s="1">
        <v>-0.1215</v>
      </c>
      <c r="H332" s="1">
        <v>1.6662999999999999</v>
      </c>
      <c r="I332" s="1">
        <v>0.16420000000000001</v>
      </c>
      <c r="J332" s="1">
        <v>-0.4577</v>
      </c>
      <c r="K332" s="1">
        <v>-0.70420000000000005</v>
      </c>
      <c r="L332" s="1">
        <v>0</v>
      </c>
      <c r="M332" s="1">
        <v>-0.1167</v>
      </c>
      <c r="N332" s="1">
        <v>0.40899999999999997</v>
      </c>
      <c r="O332" s="1">
        <v>0.16750000000000001</v>
      </c>
      <c r="P332" s="1">
        <v>-0.31569999999999998</v>
      </c>
      <c r="Q332" s="1">
        <v>6.8400000000000002E-2</v>
      </c>
      <c r="R332" s="1">
        <v>-7.7200000000000005E-2</v>
      </c>
      <c r="S332" s="1">
        <v>1.83E-2</v>
      </c>
      <c r="T332" s="1">
        <v>-0.34239999999999998</v>
      </c>
      <c r="U332" s="1">
        <v>-3.09E-2</v>
      </c>
      <c r="V332" s="1">
        <v>-0.61319999999999997</v>
      </c>
      <c r="W332" s="1">
        <v>0.27029999999999998</v>
      </c>
      <c r="X332" s="1">
        <v>1.4492</v>
      </c>
      <c r="Y332" s="1">
        <v>-2.6700000000000002E-2</v>
      </c>
      <c r="Z332" s="1">
        <v>7.9299999999999995E-2</v>
      </c>
      <c r="AA332" s="1">
        <v>0.41820000000000002</v>
      </c>
      <c r="AB332" s="1">
        <v>-0.2898</v>
      </c>
      <c r="AC332" s="1">
        <v>-1.2505999999999999</v>
      </c>
      <c r="AD332" s="1">
        <v>0.4289</v>
      </c>
      <c r="AE332" s="1">
        <v>0.27810000000000001</v>
      </c>
      <c r="AF332" s="1">
        <v>0.52380000000000004</v>
      </c>
      <c r="AG332" s="1">
        <v>-0.49640000000000001</v>
      </c>
      <c r="AH332" s="1">
        <v>0</v>
      </c>
      <c r="AI332" s="1">
        <v>0.34520000000000001</v>
      </c>
      <c r="AJ332" s="1">
        <v>-0.3367</v>
      </c>
      <c r="AK332" s="1">
        <v>-2.4508999999999999</v>
      </c>
      <c r="AL332" s="1">
        <v>0.76280000000000003</v>
      </c>
      <c r="AM332" s="1">
        <v>-0.59340000000000004</v>
      </c>
      <c r="AN332" s="1">
        <v>4.5400000000000003E-2</v>
      </c>
      <c r="AO332" s="1">
        <v>0.25869999999999999</v>
      </c>
      <c r="AP332" s="1">
        <v>6.7400000000000002E-2</v>
      </c>
      <c r="AQ332" s="1">
        <v>-0.3584</v>
      </c>
      <c r="AR332" s="1">
        <v>-0.46179999999999999</v>
      </c>
      <c r="AS332" s="1">
        <v>0</v>
      </c>
      <c r="AT332" s="1">
        <v>-0.123</v>
      </c>
      <c r="AU332" s="1">
        <v>0.1323</v>
      </c>
      <c r="AV332" s="1">
        <v>-0.82909999999999995</v>
      </c>
      <c r="AW332" s="1">
        <v>-6.5699999999999995E-2</v>
      </c>
      <c r="AX332" s="1">
        <v>0.56489999999999996</v>
      </c>
      <c r="AY332" s="1">
        <v>-0.37869999999999998</v>
      </c>
      <c r="AZ332" s="1">
        <v>0.1132</v>
      </c>
      <c r="BA332" s="1">
        <v>-0.1101</v>
      </c>
      <c r="BB332" s="1">
        <v>0.20699999999999999</v>
      </c>
      <c r="BC332" s="1">
        <v>-0.37819999999999998</v>
      </c>
      <c r="BD332" s="1">
        <v>-8.2400000000000001E-2</v>
      </c>
      <c r="BE332" s="1">
        <v>-0.29249999999999998</v>
      </c>
      <c r="BF332" s="1">
        <v>0.18909999999999999</v>
      </c>
      <c r="BG332" s="1">
        <v>-0.1429</v>
      </c>
      <c r="BH332" s="1">
        <v>0.14019999999999999</v>
      </c>
      <c r="BI332" s="1">
        <v>0.73089999999999999</v>
      </c>
      <c r="BJ332" s="1">
        <v>-0.15720000000000001</v>
      </c>
      <c r="BK332" s="1">
        <v>0</v>
      </c>
      <c r="BL332" s="1">
        <v>0.35539999999999999</v>
      </c>
      <c r="BM332" s="1">
        <v>-0.35360000000000003</v>
      </c>
      <c r="BN332" s="1">
        <v>0.42</v>
      </c>
      <c r="BO332" s="1">
        <v>-0.19400000000000001</v>
      </c>
      <c r="BP332" s="1">
        <v>-4.6109</v>
      </c>
      <c r="BQ332" s="1">
        <v>2.5606</v>
      </c>
      <c r="BR332" s="1">
        <v>0.8165</v>
      </c>
      <c r="BS332" s="1">
        <v>-0.26379999999999998</v>
      </c>
      <c r="BT332" s="1">
        <v>0</v>
      </c>
      <c r="BU332" s="1">
        <v>1.5184</v>
      </c>
      <c r="BV332" s="1">
        <v>0.38940000000000002</v>
      </c>
      <c r="BW332" s="1">
        <v>-0.28470000000000001</v>
      </c>
      <c r="BX332" s="1">
        <v>-0.97470000000000001</v>
      </c>
      <c r="BY332" s="1">
        <v>0.31359999999999999</v>
      </c>
      <c r="BZ332" s="1">
        <v>-0.1699</v>
      </c>
      <c r="CA332" s="1">
        <v>-6.3500000000000001E-2</v>
      </c>
      <c r="CB332" s="1">
        <v>-0.2296</v>
      </c>
      <c r="CC332" s="1">
        <v>-0.15010000000000001</v>
      </c>
      <c r="CD332" s="1">
        <v>-0.23719999999999999</v>
      </c>
      <c r="CE332" s="1">
        <v>-0.31180000000000002</v>
      </c>
      <c r="CF332" s="1">
        <v>-1.0342</v>
      </c>
      <c r="CG332" s="1">
        <v>0.34250000000000003</v>
      </c>
      <c r="CH332" s="1">
        <v>-0.17860000000000001</v>
      </c>
      <c r="CI332" s="1">
        <v>0</v>
      </c>
      <c r="CJ332" s="1">
        <v>0.1381</v>
      </c>
      <c r="CK332" s="1">
        <v>0.38890000000000002</v>
      </c>
      <c r="CL332" s="1">
        <v>-2.4400000000000002E-2</v>
      </c>
      <c r="CM332" s="1">
        <v>-0.1893</v>
      </c>
      <c r="CN332" s="1">
        <v>-0.31559999999999999</v>
      </c>
      <c r="CO332" s="1">
        <v>-0.28589999999999999</v>
      </c>
      <c r="CP332" s="1">
        <v>-0.186</v>
      </c>
      <c r="CQ332" s="1">
        <v>-0.18740000000000001</v>
      </c>
      <c r="CR332" s="1">
        <v>-0.1051</v>
      </c>
      <c r="CS332" s="1">
        <v>0.82150000000000001</v>
      </c>
      <c r="CT332" s="1">
        <v>-4.8899999999999999E-2</v>
      </c>
      <c r="CU332" s="1">
        <v>-5.16E-2</v>
      </c>
      <c r="CV332" s="1">
        <v>-2.2427999999999999</v>
      </c>
      <c r="CW332" s="1">
        <v>-0.53920000000000001</v>
      </c>
      <c r="CX332" s="1">
        <v>-0.20630000000000001</v>
      </c>
      <c r="CY332" s="1">
        <v>0.21390000000000001</v>
      </c>
      <c r="CZ332" s="1">
        <v>-0.39040000000000002</v>
      </c>
      <c r="DA332" s="1">
        <v>-0.64239999999999997</v>
      </c>
      <c r="DB332" s="1">
        <v>-0.65969999999999995</v>
      </c>
      <c r="DC332" s="1">
        <v>-4.2279</v>
      </c>
      <c r="DD332" s="1">
        <v>1.7082999999999999</v>
      </c>
      <c r="DE332" s="1">
        <v>-5.2299999999999999E-2</v>
      </c>
      <c r="DF332" s="1">
        <v>-0.1646</v>
      </c>
      <c r="DG332" s="1">
        <v>-0.1195</v>
      </c>
      <c r="DH332" s="1">
        <v>-0.60319999999999996</v>
      </c>
      <c r="DI332" s="1">
        <v>-8.5599999999999996E-2</v>
      </c>
      <c r="DJ332" s="1">
        <v>0.48470000000000002</v>
      </c>
      <c r="DK332" s="1">
        <v>-0.30649999999999999</v>
      </c>
      <c r="DL332" s="1">
        <v>-0.2064</v>
      </c>
      <c r="DM332" s="1">
        <v>-0.43540000000000001</v>
      </c>
      <c r="DN332" s="1">
        <v>-0.30869999999999997</v>
      </c>
      <c r="DO332" s="1">
        <v>-0.35549999999999998</v>
      </c>
      <c r="DQ332" s="1">
        <v>0</v>
      </c>
      <c r="GI332" s="1">
        <v>0.47570000000000001</v>
      </c>
      <c r="HA332" s="1" t="str">
        <f t="shared" si="10"/>
        <v>2018</v>
      </c>
      <c r="HB332" s="1" t="str">
        <f t="shared" si="11"/>
        <v>04</v>
      </c>
    </row>
    <row r="333" spans="1:210">
      <c r="A333" s="3" t="s">
        <v>9</v>
      </c>
      <c r="B333" s="3"/>
      <c r="C333" s="3" t="s">
        <v>3671</v>
      </c>
      <c r="E333" s="1" t="s">
        <v>3671</v>
      </c>
      <c r="F333" s="1">
        <v>0</v>
      </c>
      <c r="G333" s="1">
        <v>-0.5494</v>
      </c>
      <c r="H333" s="1">
        <v>1.9313</v>
      </c>
      <c r="I333" s="1">
        <v>-0.13739999999999999</v>
      </c>
      <c r="J333" s="1">
        <v>-0.1663</v>
      </c>
      <c r="K333" s="1">
        <v>-0.47160000000000002</v>
      </c>
      <c r="L333" s="1">
        <v>-0.1923</v>
      </c>
      <c r="M333" s="1">
        <v>-0.58650000000000002</v>
      </c>
      <c r="N333" s="1">
        <v>-1.0330999999999999</v>
      </c>
      <c r="O333" s="1">
        <v>-0.3841</v>
      </c>
      <c r="P333" s="1">
        <v>-1.8996999999999999</v>
      </c>
      <c r="Q333" s="1">
        <v>0.13739999999999999</v>
      </c>
      <c r="R333" s="1">
        <v>-0.18099999999999999</v>
      </c>
      <c r="S333" s="1">
        <v>-0.442</v>
      </c>
      <c r="T333" s="1">
        <v>-1.5008999999999999</v>
      </c>
      <c r="U333" s="1">
        <v>-1.7384999999999999</v>
      </c>
      <c r="V333" s="1">
        <v>-2.2158000000000002</v>
      </c>
      <c r="W333" s="1">
        <v>0.48049999999999998</v>
      </c>
      <c r="X333" s="1">
        <v>-1.3062</v>
      </c>
      <c r="Y333" s="1">
        <v>-0.16120000000000001</v>
      </c>
      <c r="Z333" s="1">
        <v>0.15820000000000001</v>
      </c>
      <c r="AA333" s="1">
        <v>-3.3134000000000001</v>
      </c>
      <c r="AB333" s="1">
        <v>1.7341</v>
      </c>
      <c r="AC333" s="1">
        <v>-0.82599999999999996</v>
      </c>
      <c r="AD333" s="1">
        <v>-1.1520999999999999</v>
      </c>
      <c r="AE333" s="1">
        <v>-0.84030000000000005</v>
      </c>
      <c r="AF333" s="1">
        <v>-3.4441999999999999</v>
      </c>
      <c r="AG333" s="1">
        <v>1.4134</v>
      </c>
      <c r="AH333" s="1">
        <v>-1.1324000000000001</v>
      </c>
      <c r="AI333" s="1">
        <v>-0.25569999999999998</v>
      </c>
      <c r="AJ333" s="1">
        <v>0</v>
      </c>
      <c r="AK333" s="1">
        <v>-2.5487000000000002</v>
      </c>
      <c r="AL333" s="1">
        <v>-0.51180000000000003</v>
      </c>
      <c r="AM333" s="1">
        <v>-2.0895000000000001</v>
      </c>
      <c r="AN333" s="1">
        <v>-4.5199999999999997E-2</v>
      </c>
      <c r="AO333" s="1">
        <v>-0.2142</v>
      </c>
      <c r="AP333" s="1">
        <v>-0.73380000000000001</v>
      </c>
      <c r="AQ333" s="1">
        <v>0.28810000000000002</v>
      </c>
      <c r="AR333" s="1">
        <v>-0.69599999999999995</v>
      </c>
      <c r="AS333" s="1">
        <v>-1.6526000000000001</v>
      </c>
      <c r="AT333" s="1">
        <v>0.36709999999999998</v>
      </c>
      <c r="AU333" s="1">
        <v>0.13200000000000001</v>
      </c>
      <c r="AV333" s="1">
        <v>-0.64739999999999998</v>
      </c>
      <c r="AW333" s="1">
        <v>-0.52590000000000003</v>
      </c>
      <c r="AX333" s="1">
        <v>-3.3422000000000001</v>
      </c>
      <c r="AY333" s="1">
        <v>1.5885</v>
      </c>
      <c r="AZ333" s="1">
        <v>-0.18770000000000001</v>
      </c>
      <c r="BA333" s="1">
        <v>0.65780000000000005</v>
      </c>
      <c r="BB333" s="1">
        <v>-0.75600000000000001</v>
      </c>
      <c r="BC333" s="1">
        <v>7.6300000000000007E-2</v>
      </c>
      <c r="BD333" s="1">
        <v>0.123</v>
      </c>
      <c r="BE333" s="1">
        <v>-0.87239999999999995</v>
      </c>
      <c r="BF333" s="1">
        <v>-0.56430000000000002</v>
      </c>
      <c r="BG333" s="1">
        <v>-0.2586</v>
      </c>
      <c r="BH333" s="1">
        <v>0.13980000000000001</v>
      </c>
      <c r="BI333" s="1">
        <v>-1.6011</v>
      </c>
      <c r="BJ333" s="1">
        <v>0.55110000000000003</v>
      </c>
      <c r="BK333" s="1">
        <v>-0.76390000000000002</v>
      </c>
      <c r="BL333" s="1">
        <v>-0.82150000000000001</v>
      </c>
      <c r="BM333" s="1">
        <v>0.42730000000000001</v>
      </c>
      <c r="BN333" s="1">
        <v>-0.58899999999999997</v>
      </c>
      <c r="BO333" s="1">
        <v>0.32479999999999998</v>
      </c>
      <c r="BP333" s="1">
        <v>-4.9207999999999998</v>
      </c>
      <c r="BQ333" s="1">
        <v>2.5758999999999999</v>
      </c>
      <c r="BR333" s="1">
        <v>0.37690000000000001</v>
      </c>
      <c r="BS333" s="1">
        <v>-6.6299999999999998E-2</v>
      </c>
      <c r="BT333" s="1">
        <v>-0.129</v>
      </c>
      <c r="BU333" s="1">
        <v>-0.54220000000000002</v>
      </c>
      <c r="BV333" s="1">
        <v>-1.2123999999999999</v>
      </c>
      <c r="BW333" s="1">
        <v>-0.43719999999999998</v>
      </c>
      <c r="BX333" s="1">
        <v>-0.69010000000000005</v>
      </c>
      <c r="BY333" s="1">
        <v>0.45600000000000002</v>
      </c>
      <c r="BZ333" s="1">
        <v>0.5665</v>
      </c>
      <c r="CA333" s="1">
        <v>0.50819999999999999</v>
      </c>
      <c r="CB333" s="1">
        <v>-0.59740000000000004</v>
      </c>
      <c r="CC333" s="1">
        <v>-0.45279999999999998</v>
      </c>
      <c r="CD333" s="1">
        <v>-0.1183</v>
      </c>
      <c r="CE333" s="1">
        <v>-0.31169999999999998</v>
      </c>
      <c r="CF333" s="1">
        <v>-1.4419</v>
      </c>
      <c r="CG333" s="1">
        <v>0.28120000000000001</v>
      </c>
      <c r="CH333" s="1">
        <v>-0.17929999999999999</v>
      </c>
      <c r="CI333" s="1">
        <v>5.8799999999999998E-2</v>
      </c>
      <c r="CJ333" s="1">
        <v>0.37030000000000002</v>
      </c>
      <c r="CK333" s="1">
        <v>0</v>
      </c>
      <c r="CL333" s="1">
        <v>-0.1143</v>
      </c>
      <c r="CM333" s="1">
        <v>-0.28220000000000001</v>
      </c>
      <c r="CN333" s="1">
        <v>-0.64439999999999997</v>
      </c>
      <c r="CO333" s="1">
        <v>-0.41370000000000001</v>
      </c>
      <c r="CP333" s="1">
        <v>-1.2545999999999999</v>
      </c>
      <c r="CQ333" s="1">
        <v>-0.18779999999999999</v>
      </c>
      <c r="CR333" s="1">
        <v>0.52459999999999996</v>
      </c>
      <c r="CS333" s="1">
        <v>-0.82040000000000002</v>
      </c>
      <c r="CT333" s="1">
        <v>0.29480000000000001</v>
      </c>
      <c r="CU333" s="1">
        <v>-0.82469999999999999</v>
      </c>
      <c r="CV333" s="1">
        <v>-1.5429999999999999</v>
      </c>
      <c r="CW333" s="1">
        <v>-1.2212000000000001</v>
      </c>
      <c r="CX333" s="1">
        <v>-0.46410000000000001</v>
      </c>
      <c r="CY333" s="1">
        <v>5.3400000000000003E-2</v>
      </c>
      <c r="CZ333" s="1">
        <v>-0.3342</v>
      </c>
      <c r="DA333" s="1">
        <v>-0.54779999999999995</v>
      </c>
      <c r="DB333" s="1">
        <v>0.27539999999999998</v>
      </c>
      <c r="DC333" s="1">
        <v>-5.7131999999999996</v>
      </c>
      <c r="DD333" s="1">
        <v>2.766</v>
      </c>
      <c r="DE333" s="1">
        <v>-0.1045</v>
      </c>
      <c r="DF333" s="1">
        <v>-0.35460000000000003</v>
      </c>
      <c r="DG333" s="1">
        <v>-0.22009999999999999</v>
      </c>
      <c r="DH333" s="1">
        <v>-0.32890000000000003</v>
      </c>
      <c r="DI333" s="1">
        <v>-2.35E-2</v>
      </c>
      <c r="DJ333" s="1">
        <v>0.52510000000000001</v>
      </c>
      <c r="DK333" s="1">
        <v>-4.0899999999999999E-2</v>
      </c>
      <c r="DL333" s="1">
        <v>0.11169999999999999</v>
      </c>
      <c r="DM333" s="1">
        <v>-0.54500000000000004</v>
      </c>
      <c r="DN333" s="1">
        <v>4.2299999999999997E-2</v>
      </c>
      <c r="DO333" s="1">
        <v>-0.31369999999999998</v>
      </c>
      <c r="DQ333" s="1">
        <v>-0.19889999999999999</v>
      </c>
      <c r="GI333" s="1">
        <v>-0.94750000000000001</v>
      </c>
      <c r="HA333" s="1" t="str">
        <f t="shared" si="10"/>
        <v>2018</v>
      </c>
      <c r="HB333" s="1" t="str">
        <f t="shared" si="11"/>
        <v>04</v>
      </c>
    </row>
    <row r="334" spans="1:210">
      <c r="A334" s="3" t="s">
        <v>9</v>
      </c>
      <c r="B334" s="3"/>
      <c r="C334" s="3" t="s">
        <v>3672</v>
      </c>
      <c r="E334" s="1" t="s">
        <v>3672</v>
      </c>
      <c r="F334" s="1">
        <v>8.5199999999999998E-2</v>
      </c>
      <c r="G334" s="1">
        <v>-0.86019999999999996</v>
      </c>
      <c r="H334" s="1">
        <v>1.3597999999999999</v>
      </c>
      <c r="I334" s="1">
        <v>-0.57930000000000004</v>
      </c>
      <c r="J334" s="1">
        <v>-0.75180000000000002</v>
      </c>
      <c r="K334" s="1">
        <v>-0.7742</v>
      </c>
      <c r="L334" s="1">
        <v>0.193</v>
      </c>
      <c r="M334" s="1">
        <v>-0.84419999999999995</v>
      </c>
      <c r="N334" s="1">
        <v>-1.0841000000000001</v>
      </c>
      <c r="O334" s="1">
        <v>-4.8399999999999999E-2</v>
      </c>
      <c r="P334" s="1">
        <v>0.48830000000000001</v>
      </c>
      <c r="Q334" s="1">
        <v>-0.74980000000000002</v>
      </c>
      <c r="R334" s="1">
        <v>-0.72719999999999996</v>
      </c>
      <c r="S334" s="1">
        <v>-0.12939999999999999</v>
      </c>
      <c r="T334" s="1">
        <v>6.3799999999999996E-2</v>
      </c>
      <c r="U334" s="1">
        <v>-6.3700000000000007E-2</v>
      </c>
      <c r="V334" s="1">
        <v>-0.71299999999999997</v>
      </c>
      <c r="W334" s="1">
        <v>0.81840000000000002</v>
      </c>
      <c r="X334" s="1">
        <v>-0.1479</v>
      </c>
      <c r="Y334" s="1">
        <v>-0.16259999999999999</v>
      </c>
      <c r="Z334" s="1">
        <v>7.8799999999999995E-2</v>
      </c>
      <c r="AA334" s="1">
        <v>0.3271</v>
      </c>
      <c r="AB334" s="1">
        <v>-0.28160000000000002</v>
      </c>
      <c r="AC334" s="1">
        <v>-0.34160000000000001</v>
      </c>
      <c r="AD334" s="1">
        <v>0.44330000000000003</v>
      </c>
      <c r="AE334" s="1">
        <v>1.0071000000000001</v>
      </c>
      <c r="AF334" s="1">
        <v>0.43290000000000001</v>
      </c>
      <c r="AG334" s="1">
        <v>-0.27510000000000001</v>
      </c>
      <c r="AH334" s="1">
        <v>0.70920000000000005</v>
      </c>
      <c r="AI334" s="1">
        <v>-0.60060000000000002</v>
      </c>
      <c r="AJ334" s="1">
        <v>0.33760000000000001</v>
      </c>
      <c r="AK334" s="1">
        <v>-1.7019</v>
      </c>
      <c r="AL334" s="1">
        <v>1.2329000000000001</v>
      </c>
      <c r="AM334" s="1">
        <v>-0.90629999999999999</v>
      </c>
      <c r="AN334" s="1">
        <v>9.0800000000000006E-2</v>
      </c>
      <c r="AO334" s="1">
        <v>0.56620000000000004</v>
      </c>
      <c r="AP334" s="1">
        <v>-0.65090000000000003</v>
      </c>
      <c r="AQ334" s="1">
        <v>-0.14199999999999999</v>
      </c>
      <c r="AR334" s="1">
        <v>0.23580000000000001</v>
      </c>
      <c r="AS334" s="1">
        <v>-0.44729999999999998</v>
      </c>
      <c r="AT334" s="1">
        <v>0.12039999999999999</v>
      </c>
      <c r="AU334" s="1">
        <v>0.48520000000000002</v>
      </c>
      <c r="AV334" s="1">
        <v>-0.47060000000000002</v>
      </c>
      <c r="AW334" s="1">
        <v>-0.5897</v>
      </c>
      <c r="AX334" s="1">
        <v>0.47389999999999999</v>
      </c>
      <c r="AY334" s="1">
        <v>-0.22020000000000001</v>
      </c>
      <c r="AZ334" s="1">
        <v>0.33960000000000001</v>
      </c>
      <c r="BA334" s="1">
        <v>0.55059999999999998</v>
      </c>
      <c r="BB334" s="1">
        <v>-0.47099999999999997</v>
      </c>
      <c r="BC334" s="1">
        <v>-7.5800000000000006E-2</v>
      </c>
      <c r="BD334" s="1">
        <v>-0.66059999999999997</v>
      </c>
      <c r="BE334" s="1">
        <v>-0.9506</v>
      </c>
      <c r="BF334" s="1">
        <v>0.92230000000000001</v>
      </c>
      <c r="BG334" s="1">
        <v>-5.79E-2</v>
      </c>
      <c r="BH334" s="1">
        <v>6.9599999999999995E-2</v>
      </c>
      <c r="BI334" s="1">
        <v>0.85050000000000003</v>
      </c>
      <c r="BJ334" s="1">
        <v>-0.92520000000000002</v>
      </c>
      <c r="BK334" s="1">
        <v>0.32729999999999998</v>
      </c>
      <c r="BL334" s="1">
        <v>0.59730000000000005</v>
      </c>
      <c r="BM334" s="1">
        <v>0</v>
      </c>
      <c r="BN334" s="1">
        <v>0.64839999999999998</v>
      </c>
      <c r="BO334" s="1">
        <v>-0.191</v>
      </c>
      <c r="BP334" s="1">
        <v>-3.3287</v>
      </c>
      <c r="BQ334" s="1">
        <v>1.4056999999999999</v>
      </c>
      <c r="BR334" s="1">
        <v>-5.3600000000000002E-2</v>
      </c>
      <c r="BS334" s="1">
        <v>-6.6799999999999998E-2</v>
      </c>
      <c r="BT334" s="1">
        <v>0.1285</v>
      </c>
      <c r="BU334" s="1">
        <v>-3.0720000000000001</v>
      </c>
      <c r="BV334" s="1">
        <v>0.29920000000000002</v>
      </c>
      <c r="BW334" s="1">
        <v>-0.44379999999999997</v>
      </c>
      <c r="BX334" s="1">
        <v>-1.0669999999999999</v>
      </c>
      <c r="BY334" s="1">
        <v>0.4869</v>
      </c>
      <c r="BZ334" s="1">
        <v>0.50839999999999996</v>
      </c>
      <c r="CA334" s="1">
        <v>0.379</v>
      </c>
      <c r="CB334" s="1">
        <v>-0.32250000000000001</v>
      </c>
      <c r="CC334" s="1">
        <v>-0.3044</v>
      </c>
      <c r="CD334" s="1">
        <v>0.1179</v>
      </c>
      <c r="CE334" s="1">
        <v>-0.44900000000000001</v>
      </c>
      <c r="CF334" s="1">
        <v>-0.95230000000000004</v>
      </c>
      <c r="CG334" s="1">
        <v>0.4098</v>
      </c>
      <c r="CH334" s="1">
        <v>-0.31530000000000002</v>
      </c>
      <c r="CI334" s="1">
        <v>0</v>
      </c>
      <c r="CJ334" s="1">
        <v>0.37119999999999997</v>
      </c>
      <c r="CK334" s="1">
        <v>0.19450000000000001</v>
      </c>
      <c r="CL334" s="1">
        <v>-6.6100000000000006E-2</v>
      </c>
      <c r="CM334" s="1">
        <v>-0.2072</v>
      </c>
      <c r="CN334" s="1">
        <v>-0.45619999999999999</v>
      </c>
      <c r="CO334" s="1">
        <v>-0.27150000000000002</v>
      </c>
      <c r="CP334" s="1">
        <v>0.28470000000000001</v>
      </c>
      <c r="CQ334" s="1">
        <v>-0.66100000000000003</v>
      </c>
      <c r="CR334" s="1">
        <v>0.63449999999999995</v>
      </c>
      <c r="CS334" s="1">
        <v>0.84030000000000005</v>
      </c>
      <c r="CT334" s="1">
        <v>-9.7500000000000003E-2</v>
      </c>
      <c r="CU334" s="1">
        <v>-0.51729999999999998</v>
      </c>
      <c r="CV334" s="1">
        <v>-0.753</v>
      </c>
      <c r="CW334" s="1">
        <v>-2.2244000000000002</v>
      </c>
      <c r="CX334" s="1">
        <v>-0.25829999999999997</v>
      </c>
      <c r="CY334" s="1">
        <v>-0.69289999999999996</v>
      </c>
      <c r="CZ334" s="1">
        <v>-0.2228</v>
      </c>
      <c r="DA334" s="1">
        <v>-0.25850000000000001</v>
      </c>
      <c r="DB334" s="1">
        <v>0.1646</v>
      </c>
      <c r="DC334" s="1">
        <v>-3.843</v>
      </c>
      <c r="DD334" s="1">
        <v>1.5088999999999999</v>
      </c>
      <c r="DE334" s="1">
        <v>5.2299999999999999E-2</v>
      </c>
      <c r="DF334" s="1">
        <v>-0.4365</v>
      </c>
      <c r="DG334" s="1">
        <v>-0.1855</v>
      </c>
      <c r="DH334" s="1">
        <v>-0.5474</v>
      </c>
      <c r="DI334" s="1">
        <v>-1.47E-2</v>
      </c>
      <c r="DJ334" s="1">
        <v>0.70430000000000004</v>
      </c>
      <c r="DK334" s="1">
        <v>0.29720000000000002</v>
      </c>
      <c r="DL334" s="1">
        <v>2.3400000000000001E-2</v>
      </c>
      <c r="DM334" s="1">
        <v>-0.44090000000000001</v>
      </c>
      <c r="DN334" s="1">
        <v>-7.3700000000000002E-2</v>
      </c>
      <c r="DO334" s="1">
        <v>-0.3417</v>
      </c>
      <c r="DQ334" s="1">
        <v>-0.14940000000000001</v>
      </c>
      <c r="GI334" s="1">
        <v>0.55840000000000001</v>
      </c>
      <c r="HA334" s="1" t="str">
        <f t="shared" si="10"/>
        <v>2018</v>
      </c>
      <c r="HB334" s="1" t="str">
        <f t="shared" si="11"/>
        <v>04</v>
      </c>
    </row>
    <row r="335" spans="1:210">
      <c r="A335" s="3" t="s">
        <v>9</v>
      </c>
      <c r="B335" s="3"/>
      <c r="C335" s="3" t="s">
        <v>3673</v>
      </c>
      <c r="E335" s="1" t="s">
        <v>3674</v>
      </c>
      <c r="F335" s="1">
        <v>-9.8000000000000004E-2</v>
      </c>
      <c r="G335" s="1">
        <v>-0.46210000000000001</v>
      </c>
      <c r="H335" s="1">
        <v>1.0751999999999999</v>
      </c>
      <c r="I335" s="1">
        <v>-0.63480000000000003</v>
      </c>
      <c r="J335" s="1">
        <v>-0.37830000000000003</v>
      </c>
      <c r="K335" s="1">
        <v>-0.53979999999999995</v>
      </c>
      <c r="L335" s="1">
        <v>0</v>
      </c>
      <c r="M335" s="1">
        <v>-0.84919999999999995</v>
      </c>
      <c r="N335" s="1">
        <v>-8.77E-2</v>
      </c>
      <c r="O335" s="1">
        <v>0.51239999999999997</v>
      </c>
      <c r="P335" s="1">
        <v>-0.37790000000000001</v>
      </c>
      <c r="Q335" s="1">
        <v>-1.0197000000000001</v>
      </c>
      <c r="R335" s="1">
        <v>-0.44419999999999998</v>
      </c>
      <c r="S335" s="1">
        <v>-1.8599999999999998E-2</v>
      </c>
      <c r="T335" s="1">
        <v>-0.47870000000000001</v>
      </c>
      <c r="U335" s="1">
        <v>-0.28820000000000001</v>
      </c>
      <c r="V335" s="1">
        <v>-1.17</v>
      </c>
      <c r="W335" s="1">
        <v>0.99299999999999999</v>
      </c>
      <c r="X335" s="1">
        <v>-0.59340000000000004</v>
      </c>
      <c r="Y335" s="1">
        <v>0.55469999999999997</v>
      </c>
      <c r="Z335" s="1">
        <v>0</v>
      </c>
      <c r="AA335" s="1">
        <v>-0.75080000000000002</v>
      </c>
      <c r="AB335" s="1">
        <v>0</v>
      </c>
      <c r="AC335" s="1">
        <v>0.3422</v>
      </c>
      <c r="AD335" s="1">
        <v>4.9299999999999997E-2</v>
      </c>
      <c r="AE335" s="1">
        <v>0.14360000000000001</v>
      </c>
      <c r="AF335" s="1">
        <v>-0.55859999999999999</v>
      </c>
      <c r="AG335" s="1">
        <v>0.1376</v>
      </c>
      <c r="AH335" s="1">
        <v>-0.52669999999999995</v>
      </c>
      <c r="AI335" s="1">
        <v>-0.70640000000000003</v>
      </c>
      <c r="AJ335" s="1">
        <v>0.1996</v>
      </c>
      <c r="AK335" s="1">
        <v>-0.72160000000000002</v>
      </c>
      <c r="AL335" s="1">
        <v>6.4000000000000001E-2</v>
      </c>
      <c r="AM335" s="1">
        <v>-2.0895000000000001</v>
      </c>
      <c r="AN335" s="1">
        <v>-0.1381</v>
      </c>
      <c r="AO335" s="1">
        <v>-0.43659999999999999</v>
      </c>
      <c r="AP335" s="1">
        <v>-2.4112</v>
      </c>
      <c r="AQ335" s="1">
        <v>1.0638000000000001</v>
      </c>
      <c r="AR335" s="1">
        <v>-0.61580000000000001</v>
      </c>
      <c r="AS335" s="1">
        <v>-2.3426</v>
      </c>
      <c r="AT335" s="1">
        <v>0.95920000000000005</v>
      </c>
      <c r="AU335" s="1">
        <v>0</v>
      </c>
      <c r="AV335" s="1">
        <v>-1.8141</v>
      </c>
      <c r="AW335" s="1">
        <v>-0.25900000000000001</v>
      </c>
      <c r="AX335" s="1">
        <v>-0.56989999999999996</v>
      </c>
      <c r="AY335" s="1">
        <v>0.29320000000000002</v>
      </c>
      <c r="AZ335" s="1">
        <v>-0.5363</v>
      </c>
      <c r="BA335" s="1">
        <v>0</v>
      </c>
      <c r="BB335" s="1">
        <v>-1.0687</v>
      </c>
      <c r="BC335" s="1">
        <v>0.37169999999999997</v>
      </c>
      <c r="BD335" s="1">
        <v>-0.5897</v>
      </c>
      <c r="BE335" s="1">
        <v>-0.25990000000000002</v>
      </c>
      <c r="BF335" s="1">
        <v>-0.50209999999999999</v>
      </c>
      <c r="BG335" s="1">
        <v>0.14810000000000001</v>
      </c>
      <c r="BH335" s="1">
        <v>6.88E-2</v>
      </c>
      <c r="BI335" s="1">
        <v>-2.2843</v>
      </c>
      <c r="BJ335" s="1">
        <v>1.0861000000000001</v>
      </c>
      <c r="BK335" s="1">
        <v>-1.3495999999999999</v>
      </c>
      <c r="BL335" s="1">
        <v>0.83430000000000004</v>
      </c>
      <c r="BM335" s="1">
        <v>1.5427</v>
      </c>
      <c r="BN335" s="1">
        <v>-1.2718</v>
      </c>
      <c r="BO335" s="1">
        <v>0.50719999999999998</v>
      </c>
      <c r="BP335" s="1">
        <v>-1.5013000000000001</v>
      </c>
      <c r="BQ335" s="1">
        <v>0.4481</v>
      </c>
      <c r="BR335" s="1">
        <v>-0.69550000000000001</v>
      </c>
      <c r="BS335" s="1">
        <v>0.1366</v>
      </c>
      <c r="BT335" s="1">
        <v>-0.127</v>
      </c>
      <c r="BU335" s="1">
        <v>2.0407999999999999</v>
      </c>
      <c r="BV335" s="1">
        <v>1.1476999999999999</v>
      </c>
      <c r="BW335" s="1">
        <v>0.8831</v>
      </c>
      <c r="BX335" s="1">
        <v>0.8921</v>
      </c>
      <c r="BY335" s="1">
        <v>-0.67820000000000003</v>
      </c>
      <c r="BZ335" s="1">
        <v>-0.61899999999999999</v>
      </c>
      <c r="CA335" s="1">
        <v>-0.69</v>
      </c>
      <c r="CB335" s="1">
        <v>0.27750000000000002</v>
      </c>
      <c r="CC335" s="1">
        <v>-0.1555</v>
      </c>
      <c r="CD335" s="1">
        <v>-0.11650000000000001</v>
      </c>
      <c r="CE335" s="1">
        <v>0.80900000000000005</v>
      </c>
      <c r="CF335" s="1">
        <v>0.88290000000000002</v>
      </c>
      <c r="CG335" s="1">
        <v>-0.80669999999999997</v>
      </c>
      <c r="CH335" s="1">
        <v>-0.22789999999999999</v>
      </c>
      <c r="CI335" s="1">
        <v>0.11600000000000001</v>
      </c>
      <c r="CJ335" s="1">
        <v>0.32769999999999999</v>
      </c>
      <c r="CK335" s="1">
        <v>0.58879999999999999</v>
      </c>
      <c r="CL335" s="1">
        <v>2.1299999999999999E-2</v>
      </c>
      <c r="CM335" s="1">
        <v>0.34179999999999999</v>
      </c>
      <c r="CN335" s="1">
        <v>0.73980000000000001</v>
      </c>
      <c r="CO335" s="1">
        <v>-8.3000000000000001E-3</v>
      </c>
      <c r="CP335" s="1">
        <v>-1.5129999999999999</v>
      </c>
      <c r="CQ335" s="1">
        <v>-0.14330000000000001</v>
      </c>
      <c r="CR335" s="1">
        <v>-0.37190000000000001</v>
      </c>
      <c r="CS335" s="1">
        <v>0.74870000000000003</v>
      </c>
      <c r="CT335" s="1">
        <v>1.5541</v>
      </c>
      <c r="CU335" s="1">
        <v>-0.9849</v>
      </c>
      <c r="CV335" s="1">
        <v>0.65549999999999997</v>
      </c>
      <c r="CW335" s="1">
        <v>-1.4645999999999999</v>
      </c>
      <c r="CX335" s="1">
        <v>0.36399999999999999</v>
      </c>
      <c r="CY335" s="1">
        <v>-0.42820000000000003</v>
      </c>
      <c r="CZ335" s="1">
        <v>-1.0066999999999999</v>
      </c>
      <c r="DA335" s="1">
        <v>-0.65010000000000001</v>
      </c>
      <c r="DB335" s="1">
        <v>-0.93559999999999999</v>
      </c>
      <c r="DC335" s="1">
        <v>-1.3563000000000001</v>
      </c>
      <c r="DD335" s="1">
        <v>0.17280000000000001</v>
      </c>
      <c r="DE335" s="1">
        <v>0.1048</v>
      </c>
      <c r="DF335" s="1">
        <v>-4.0000000000000002E-4</v>
      </c>
      <c r="DG335" s="1">
        <v>-3.7600000000000001E-2</v>
      </c>
      <c r="DH335" s="1">
        <v>0.37119999999999997</v>
      </c>
      <c r="DI335" s="1">
        <v>-0.1421</v>
      </c>
      <c r="DJ335" s="1">
        <v>1.1411</v>
      </c>
      <c r="DK335" s="1">
        <v>0.80779999999999996</v>
      </c>
      <c r="DL335" s="1">
        <v>0.86519999999999997</v>
      </c>
      <c r="DM335" s="1">
        <v>0.27979999999999999</v>
      </c>
      <c r="DN335" s="1">
        <v>-0.2175</v>
      </c>
      <c r="DO335" s="1">
        <v>-0.1376</v>
      </c>
      <c r="DQ335" s="1">
        <v>0.1008</v>
      </c>
      <c r="HA335" s="1" t="str">
        <f t="shared" si="10"/>
        <v>2018</v>
      </c>
      <c r="HB335" s="1" t="str">
        <f t="shared" si="11"/>
        <v>04</v>
      </c>
    </row>
    <row r="336" spans="1:210">
      <c r="A336" s="3" t="s">
        <v>9</v>
      </c>
      <c r="B336" s="3"/>
      <c r="C336" s="3" t="s">
        <v>3675</v>
      </c>
      <c r="E336" s="1" t="s">
        <v>3675</v>
      </c>
      <c r="F336" s="1">
        <v>-9.8000000000000004E-2</v>
      </c>
      <c r="G336" s="1">
        <v>-0.46210000000000001</v>
      </c>
      <c r="H336" s="1">
        <v>1.0751999999999999</v>
      </c>
      <c r="I336" s="1">
        <v>-0.63480000000000003</v>
      </c>
      <c r="J336" s="1">
        <v>-0.37830000000000003</v>
      </c>
      <c r="K336" s="1">
        <v>-0.53979999999999995</v>
      </c>
      <c r="L336" s="1">
        <v>0</v>
      </c>
      <c r="M336" s="1">
        <v>-0.84919999999999995</v>
      </c>
      <c r="N336" s="1">
        <v>-8.77E-2</v>
      </c>
      <c r="O336" s="1">
        <v>0.51239999999999997</v>
      </c>
      <c r="P336" s="1">
        <v>-0.37790000000000001</v>
      </c>
      <c r="Q336" s="1">
        <v>-1.0197000000000001</v>
      </c>
      <c r="R336" s="1">
        <v>-0.44419999999999998</v>
      </c>
      <c r="S336" s="1">
        <v>-1.8599999999999998E-2</v>
      </c>
      <c r="T336" s="1">
        <v>-0.47870000000000001</v>
      </c>
      <c r="U336" s="1">
        <v>-0.28820000000000001</v>
      </c>
      <c r="V336" s="1">
        <v>-1.17</v>
      </c>
      <c r="W336" s="1">
        <v>0.99299999999999999</v>
      </c>
      <c r="X336" s="1">
        <v>-0.59340000000000004</v>
      </c>
      <c r="Y336" s="1">
        <v>0.55469999999999997</v>
      </c>
      <c r="Z336" s="1">
        <v>0</v>
      </c>
      <c r="AA336" s="1">
        <v>-0.75080000000000002</v>
      </c>
      <c r="AB336" s="1">
        <v>0</v>
      </c>
      <c r="AC336" s="1">
        <v>0.3422</v>
      </c>
      <c r="AD336" s="1">
        <v>4.9299999999999997E-2</v>
      </c>
      <c r="AE336" s="1">
        <v>0.14360000000000001</v>
      </c>
      <c r="AF336" s="1">
        <v>-0.55859999999999999</v>
      </c>
      <c r="AG336" s="1">
        <v>0.1376</v>
      </c>
      <c r="AH336" s="1">
        <v>-0.52669999999999995</v>
      </c>
      <c r="AI336" s="1">
        <v>-0.70640000000000003</v>
      </c>
      <c r="AJ336" s="1">
        <v>0.1996</v>
      </c>
      <c r="AK336" s="1">
        <v>-0.72160000000000002</v>
      </c>
      <c r="AL336" s="1">
        <v>6.4000000000000001E-2</v>
      </c>
      <c r="AM336" s="1">
        <v>-2.0895000000000001</v>
      </c>
      <c r="AN336" s="1">
        <v>-0.1381</v>
      </c>
      <c r="AO336" s="1">
        <v>-0.43659999999999999</v>
      </c>
      <c r="AP336" s="1">
        <v>-2.4112</v>
      </c>
      <c r="AQ336" s="1">
        <v>1.0638000000000001</v>
      </c>
      <c r="AR336" s="1">
        <v>-0.61580000000000001</v>
      </c>
      <c r="AS336" s="1">
        <v>-2.3426</v>
      </c>
      <c r="AT336" s="1">
        <v>0.95920000000000005</v>
      </c>
      <c r="AU336" s="1">
        <v>0</v>
      </c>
      <c r="AV336" s="1">
        <v>-1.8141</v>
      </c>
      <c r="AW336" s="1">
        <v>-0.25900000000000001</v>
      </c>
      <c r="AX336" s="1">
        <v>-0.56989999999999996</v>
      </c>
      <c r="AY336" s="1">
        <v>0.29320000000000002</v>
      </c>
      <c r="AZ336" s="1">
        <v>-0.5363</v>
      </c>
      <c r="BA336" s="1">
        <v>0</v>
      </c>
      <c r="BB336" s="1">
        <v>-1.0687</v>
      </c>
      <c r="BC336" s="1">
        <v>0.37169999999999997</v>
      </c>
      <c r="BD336" s="1">
        <v>-0.5897</v>
      </c>
      <c r="BE336" s="1">
        <v>-0.25990000000000002</v>
      </c>
      <c r="BF336" s="1">
        <v>-0.50209999999999999</v>
      </c>
      <c r="BG336" s="1">
        <v>0.14810000000000001</v>
      </c>
      <c r="BH336" s="1">
        <v>6.88E-2</v>
      </c>
      <c r="BI336" s="1">
        <v>-2.2843</v>
      </c>
      <c r="BJ336" s="1">
        <v>1.0861000000000001</v>
      </c>
      <c r="BK336" s="1">
        <v>-1.3495999999999999</v>
      </c>
      <c r="BL336" s="1">
        <v>0.83430000000000004</v>
      </c>
      <c r="BM336" s="1">
        <v>1.5427</v>
      </c>
      <c r="BN336" s="1">
        <v>-1.2718</v>
      </c>
      <c r="BO336" s="1">
        <v>0.50719999999999998</v>
      </c>
      <c r="BP336" s="1">
        <v>-1.5013000000000001</v>
      </c>
      <c r="BQ336" s="1">
        <v>0.4481</v>
      </c>
      <c r="BR336" s="1">
        <v>-0.69550000000000001</v>
      </c>
      <c r="BS336" s="1">
        <v>0.1366</v>
      </c>
      <c r="BT336" s="1">
        <v>-0.127</v>
      </c>
      <c r="BU336" s="1">
        <v>2.0407999999999999</v>
      </c>
      <c r="BV336" s="1">
        <v>1.1476999999999999</v>
      </c>
      <c r="BW336" s="1">
        <v>0.8831</v>
      </c>
      <c r="BX336" s="1">
        <v>0.8921</v>
      </c>
      <c r="BY336" s="1">
        <v>-0.67820000000000003</v>
      </c>
      <c r="BZ336" s="1">
        <v>-0.61899999999999999</v>
      </c>
      <c r="CA336" s="1">
        <v>-0.69</v>
      </c>
      <c r="CB336" s="1">
        <v>0.27750000000000002</v>
      </c>
      <c r="CC336" s="1">
        <v>-0.1555</v>
      </c>
      <c r="CD336" s="1">
        <v>-0.11650000000000001</v>
      </c>
      <c r="CE336" s="1">
        <v>0.80900000000000005</v>
      </c>
      <c r="CF336" s="1">
        <v>0.88290000000000002</v>
      </c>
      <c r="CG336" s="1">
        <v>-0.80669999999999997</v>
      </c>
      <c r="CH336" s="1">
        <v>-0.22789999999999999</v>
      </c>
      <c r="CI336" s="1">
        <v>0.11600000000000001</v>
      </c>
      <c r="CJ336" s="1">
        <v>0.32769999999999999</v>
      </c>
      <c r="CK336" s="1">
        <v>0.58879999999999999</v>
      </c>
      <c r="CL336" s="1">
        <v>2.1299999999999999E-2</v>
      </c>
      <c r="CM336" s="1">
        <v>0.34179999999999999</v>
      </c>
      <c r="CN336" s="1">
        <v>0.73980000000000001</v>
      </c>
      <c r="CO336" s="1">
        <v>-8.3000000000000001E-3</v>
      </c>
      <c r="CP336" s="1">
        <v>-1.5129999999999999</v>
      </c>
      <c r="CQ336" s="1">
        <v>-0.14330000000000001</v>
      </c>
      <c r="CR336" s="1">
        <v>-0.37190000000000001</v>
      </c>
      <c r="CS336" s="1">
        <v>0.74870000000000003</v>
      </c>
      <c r="CT336" s="1">
        <v>1.5541</v>
      </c>
      <c r="CU336" s="1">
        <v>-0.9849</v>
      </c>
      <c r="CV336" s="1">
        <v>0.65549999999999997</v>
      </c>
      <c r="CW336" s="1">
        <v>-1.4645999999999999</v>
      </c>
      <c r="CX336" s="1">
        <v>0.36399999999999999</v>
      </c>
      <c r="CY336" s="1">
        <v>-0.42820000000000003</v>
      </c>
      <c r="CZ336" s="1">
        <v>-1.0066999999999999</v>
      </c>
      <c r="DA336" s="1">
        <v>-0.65010000000000001</v>
      </c>
      <c r="DB336" s="1">
        <v>-0.93559999999999999</v>
      </c>
      <c r="DC336" s="1">
        <v>-1.3563000000000001</v>
      </c>
      <c r="DD336" s="1">
        <v>0.17280000000000001</v>
      </c>
      <c r="DE336" s="1">
        <v>0.1048</v>
      </c>
      <c r="DF336" s="1">
        <v>-4.0000000000000002E-4</v>
      </c>
      <c r="DG336" s="1">
        <v>-3.7600000000000001E-2</v>
      </c>
      <c r="DH336" s="1">
        <v>0.37119999999999997</v>
      </c>
      <c r="DI336" s="1">
        <v>-0.1421</v>
      </c>
      <c r="DJ336" s="1">
        <v>1.1411</v>
      </c>
      <c r="DK336" s="1">
        <v>0.80779999999999996</v>
      </c>
      <c r="DL336" s="1">
        <v>0.86519999999999997</v>
      </c>
      <c r="DM336" s="1">
        <v>0.27979999999999999</v>
      </c>
      <c r="DN336" s="1">
        <v>-0.2175</v>
      </c>
      <c r="DO336" s="1">
        <v>-0.1376</v>
      </c>
      <c r="DQ336" s="1">
        <v>0.1008</v>
      </c>
      <c r="GI336" s="1">
        <v>0.51819999999999999</v>
      </c>
      <c r="HA336" s="1" t="str">
        <f t="shared" si="10"/>
        <v>2018</v>
      </c>
      <c r="HB336" s="1" t="str">
        <f t="shared" si="11"/>
        <v>04</v>
      </c>
    </row>
    <row r="337" spans="1:210">
      <c r="A337" s="3" t="s">
        <v>9</v>
      </c>
      <c r="B337" s="3"/>
      <c r="C337" s="3" t="s">
        <v>3676</v>
      </c>
      <c r="E337" s="1" t="s">
        <v>3676</v>
      </c>
      <c r="F337" s="1">
        <v>-1.21E-2</v>
      </c>
      <c r="G337" s="1">
        <v>3.0700000000000002E-2</v>
      </c>
      <c r="H337" s="1">
        <v>1.0288999999999999</v>
      </c>
      <c r="I337" s="1">
        <v>0.1915</v>
      </c>
      <c r="J337" s="1">
        <v>-0.24970000000000001</v>
      </c>
      <c r="K337" s="1">
        <v>-0.47699999999999998</v>
      </c>
      <c r="L337" s="1">
        <v>-0.23</v>
      </c>
      <c r="M337" s="1">
        <v>-0.50970000000000004</v>
      </c>
      <c r="N337" s="1">
        <v>8.72E-2</v>
      </c>
      <c r="O337" s="1">
        <v>1.0927</v>
      </c>
      <c r="P337" s="1">
        <v>0.37469999999999998</v>
      </c>
      <c r="Q337" s="1">
        <v>-0.67469999999999997</v>
      </c>
      <c r="R337" s="1">
        <v>0.12970000000000001</v>
      </c>
      <c r="S337" s="1">
        <v>0.25890000000000002</v>
      </c>
      <c r="T337" s="1">
        <v>0.222</v>
      </c>
      <c r="U337" s="1">
        <v>-0.25209999999999999</v>
      </c>
      <c r="V337" s="1">
        <v>-0.3322</v>
      </c>
      <c r="W337" s="1">
        <v>0.54479999999999995</v>
      </c>
      <c r="X337" s="1">
        <v>0.88490000000000002</v>
      </c>
      <c r="Y337" s="1">
        <v>0</v>
      </c>
      <c r="Z337" s="1">
        <v>0.15690000000000001</v>
      </c>
      <c r="AA337" s="1">
        <v>1.9149</v>
      </c>
      <c r="AB337" s="1">
        <v>-1.1298999999999999</v>
      </c>
      <c r="AC337" s="1">
        <v>-0.97130000000000005</v>
      </c>
      <c r="AD337" s="1">
        <v>-0.43519999999999998</v>
      </c>
      <c r="AE337" s="1">
        <v>0.14080000000000001</v>
      </c>
      <c r="AF337" s="1">
        <v>2.1631</v>
      </c>
      <c r="AG337" s="1">
        <v>-1.2413000000000001</v>
      </c>
      <c r="AH337" s="1">
        <v>0.69799999999999995</v>
      </c>
      <c r="AI337" s="1">
        <v>0.39429999999999998</v>
      </c>
      <c r="AJ337" s="1">
        <v>-0.1336</v>
      </c>
      <c r="AK337" s="1">
        <v>3.2726999999999999</v>
      </c>
      <c r="AL337" s="1">
        <v>2.3506</v>
      </c>
      <c r="AM337" s="1">
        <v>-0.59340000000000004</v>
      </c>
      <c r="AN337" s="1">
        <v>0.64300000000000002</v>
      </c>
      <c r="AO337" s="1">
        <v>2.7421000000000002</v>
      </c>
      <c r="AP337" s="1">
        <v>4.6486000000000001</v>
      </c>
      <c r="AQ337" s="1">
        <v>-2.4458000000000002</v>
      </c>
      <c r="AR337" s="1">
        <v>1.7094</v>
      </c>
      <c r="AS337" s="1">
        <v>0.8236</v>
      </c>
      <c r="AT337" s="1">
        <v>-0.95569999999999999</v>
      </c>
      <c r="AU337" s="1">
        <v>0.2697</v>
      </c>
      <c r="AV337" s="1">
        <v>-1.8923000000000001</v>
      </c>
      <c r="AW337" s="1">
        <v>-0.1293</v>
      </c>
      <c r="AX337" s="1">
        <v>2.1436999999999999</v>
      </c>
      <c r="AY337" s="1">
        <v>-1.3225</v>
      </c>
      <c r="AZ337" s="1">
        <v>0.4965</v>
      </c>
      <c r="BA337" s="1">
        <v>1.1123000000000001</v>
      </c>
      <c r="BB337" s="1">
        <v>0.63500000000000001</v>
      </c>
      <c r="BC337" s="1">
        <v>-0.224</v>
      </c>
      <c r="BD337" s="1">
        <v>-0.16769999999999999</v>
      </c>
      <c r="BE337" s="1">
        <v>-0.29559999999999997</v>
      </c>
      <c r="BF337" s="1">
        <v>3.2825000000000002</v>
      </c>
      <c r="BG337" s="1">
        <v>-0.1167</v>
      </c>
      <c r="BH337" s="1">
        <v>0</v>
      </c>
      <c r="BI337" s="1">
        <v>1.5876999999999999</v>
      </c>
      <c r="BJ337" s="1">
        <v>-0.92230000000000001</v>
      </c>
      <c r="BK337" s="1">
        <v>2.0381999999999998</v>
      </c>
      <c r="BL337" s="1">
        <v>2.5453999999999999</v>
      </c>
      <c r="BM337" s="1">
        <v>-1.9282999999999999</v>
      </c>
      <c r="BN337" s="1">
        <v>5.9917999999999996</v>
      </c>
      <c r="BO337" s="1">
        <v>-2.6332</v>
      </c>
      <c r="BP337" s="1">
        <v>7.1196999999999999</v>
      </c>
      <c r="BQ337" s="1">
        <v>-3.2401</v>
      </c>
      <c r="BR337" s="1">
        <v>0.70040000000000002</v>
      </c>
      <c r="BS337" s="1">
        <v>-0.3367</v>
      </c>
      <c r="BT337" s="1">
        <v>0.25600000000000001</v>
      </c>
      <c r="BU337" s="1">
        <v>-6.2305000000000001</v>
      </c>
      <c r="BV337" s="1">
        <v>4.8144</v>
      </c>
      <c r="BW337" s="1">
        <v>-0.45019999999999999</v>
      </c>
      <c r="BX337" s="1">
        <v>-1.1422000000000001</v>
      </c>
      <c r="BY337" s="1">
        <v>0.77749999999999997</v>
      </c>
      <c r="BZ337" s="1">
        <v>-0.39450000000000002</v>
      </c>
      <c r="CA337" s="1">
        <v>-0.4405</v>
      </c>
      <c r="CB337" s="1">
        <v>0.23080000000000001</v>
      </c>
      <c r="CC337" s="1">
        <v>1.3026</v>
      </c>
      <c r="CD337" s="1">
        <v>-0.1173</v>
      </c>
      <c r="CE337" s="1">
        <v>-0.33169999999999999</v>
      </c>
      <c r="CF337" s="1">
        <v>-1.1857</v>
      </c>
      <c r="CG337" s="1">
        <v>0.50119999999999998</v>
      </c>
      <c r="CH337" s="1">
        <v>-0.4975</v>
      </c>
      <c r="CI337" s="1">
        <v>-0.23369999999999999</v>
      </c>
      <c r="CJ337" s="1">
        <v>0.23230000000000001</v>
      </c>
      <c r="CK337" s="1">
        <v>2.3610000000000002</v>
      </c>
      <c r="CL337" s="1">
        <v>-9.8799999999999999E-2</v>
      </c>
      <c r="CM337" s="1">
        <v>-0.32900000000000001</v>
      </c>
      <c r="CN337" s="1">
        <v>-0.36840000000000001</v>
      </c>
      <c r="CO337" s="1">
        <v>-0.4466</v>
      </c>
      <c r="CP337" s="1">
        <v>0.52549999999999997</v>
      </c>
      <c r="CQ337" s="1">
        <v>-0.2374</v>
      </c>
      <c r="CR337" s="1">
        <v>1.825</v>
      </c>
      <c r="CS337" s="1">
        <v>1.4424999999999999</v>
      </c>
      <c r="CT337" s="1">
        <v>-0.62260000000000004</v>
      </c>
      <c r="CU337" s="1">
        <v>-0.26100000000000001</v>
      </c>
      <c r="CV337" s="1">
        <v>-1.9382999999999999</v>
      </c>
      <c r="CW337" s="1">
        <v>-0.50249999999999995</v>
      </c>
      <c r="CX337" s="1">
        <v>5.1999999999999998E-2</v>
      </c>
      <c r="CY337" s="1">
        <v>-0.26800000000000002</v>
      </c>
      <c r="CZ337" s="1">
        <v>0.62</v>
      </c>
      <c r="DA337" s="1">
        <v>-9.7000000000000003E-2</v>
      </c>
      <c r="DB337" s="1">
        <v>1.1080000000000001</v>
      </c>
      <c r="DC337" s="1">
        <v>0.71419999999999995</v>
      </c>
      <c r="DD337" s="1">
        <v>-0.8206</v>
      </c>
      <c r="DE337" s="1">
        <v>5.2400000000000002E-2</v>
      </c>
      <c r="DF337" s="1">
        <v>-0.37830000000000003</v>
      </c>
      <c r="DG337" s="1">
        <v>-0.1086</v>
      </c>
      <c r="DH337" s="1">
        <v>-0.17130000000000001</v>
      </c>
      <c r="DI337" s="1">
        <v>0.125</v>
      </c>
      <c r="DJ337" s="1">
        <v>0.1759</v>
      </c>
      <c r="DK337" s="1">
        <v>-0.26829999999999998</v>
      </c>
      <c r="DL337" s="1">
        <v>-0.2195</v>
      </c>
      <c r="DM337" s="1">
        <v>-0.31490000000000001</v>
      </c>
      <c r="DN337" s="1">
        <v>-0.1472</v>
      </c>
      <c r="DO337" s="1">
        <v>-0.18179999999999999</v>
      </c>
      <c r="DQ337" s="1">
        <v>0.1502</v>
      </c>
      <c r="GI337" s="1">
        <v>2.4304000000000001</v>
      </c>
      <c r="HA337" s="1" t="str">
        <f t="shared" si="10"/>
        <v>2018</v>
      </c>
      <c r="HB337" s="1" t="str">
        <f t="shared" si="11"/>
        <v>03</v>
      </c>
    </row>
    <row r="338" spans="1:210">
      <c r="A338" s="3" t="s">
        <v>9</v>
      </c>
      <c r="B338" s="3"/>
      <c r="C338" s="3" t="s">
        <v>3677</v>
      </c>
      <c r="E338" s="1" t="s">
        <v>3677</v>
      </c>
      <c r="F338" s="1">
        <v>0.41149999999999998</v>
      </c>
      <c r="G338" s="1">
        <v>-0.30669999999999997</v>
      </c>
      <c r="H338" s="1">
        <v>0.5655</v>
      </c>
      <c r="I338" s="1">
        <v>-0.5988</v>
      </c>
      <c r="J338" s="1">
        <v>-0.2913</v>
      </c>
      <c r="K338" s="1">
        <v>-0.53600000000000003</v>
      </c>
      <c r="L338" s="1">
        <v>-0.26900000000000002</v>
      </c>
      <c r="M338" s="1">
        <v>0.15609999999999999</v>
      </c>
      <c r="N338" s="1">
        <v>0.43430000000000002</v>
      </c>
      <c r="O338" s="1">
        <v>1.2375</v>
      </c>
      <c r="P338" s="1">
        <v>-0.107</v>
      </c>
      <c r="Q338" s="1">
        <v>0.20080000000000001</v>
      </c>
      <c r="R338" s="1">
        <v>-0.54239999999999999</v>
      </c>
      <c r="S338" s="1">
        <v>-0.38700000000000001</v>
      </c>
      <c r="T338" s="1">
        <v>-0.18990000000000001</v>
      </c>
      <c r="U338" s="1">
        <v>-9.4500000000000001E-2</v>
      </c>
      <c r="V338" s="1">
        <v>-1.077</v>
      </c>
      <c r="W338" s="1">
        <v>0.45900000000000002</v>
      </c>
      <c r="X338" s="1">
        <v>0.73519999999999996</v>
      </c>
      <c r="Y338" s="1">
        <v>-5.3699999999999998E-2</v>
      </c>
      <c r="Z338" s="1">
        <v>-7.8899999999999998E-2</v>
      </c>
      <c r="AA338" s="1">
        <v>0.68579999999999997</v>
      </c>
      <c r="AB338" s="1">
        <v>0</v>
      </c>
      <c r="AC338" s="1">
        <v>0.1477</v>
      </c>
      <c r="AD338" s="1">
        <v>0.29010000000000002</v>
      </c>
      <c r="AE338" s="1">
        <v>0.84499999999999997</v>
      </c>
      <c r="AF338" s="1">
        <v>0.78639999999999999</v>
      </c>
      <c r="AG338" s="1">
        <v>-1.0451999999999999</v>
      </c>
      <c r="AH338" s="1">
        <v>0.34720000000000001</v>
      </c>
      <c r="AI338" s="1">
        <v>-0.3921</v>
      </c>
      <c r="AJ338" s="1">
        <v>0.26790000000000003</v>
      </c>
      <c r="AK338" s="1">
        <v>-5.0299999999999997E-2</v>
      </c>
      <c r="AL338" s="1">
        <v>2.3372999999999999</v>
      </c>
      <c r="AM338" s="1">
        <v>-1.1798999999999999</v>
      </c>
      <c r="AN338" s="1">
        <v>4.5699999999999998E-2</v>
      </c>
      <c r="AO338" s="1">
        <v>0.64759999999999995</v>
      </c>
      <c r="AP338" s="1">
        <v>-1.3767</v>
      </c>
      <c r="AQ338" s="1">
        <v>-7.1599999999999997E-2</v>
      </c>
      <c r="AR338" s="1">
        <v>0.90210000000000001</v>
      </c>
      <c r="AS338" s="1">
        <v>0.8236</v>
      </c>
      <c r="AT338" s="1">
        <v>-1.3142</v>
      </c>
      <c r="AU338" s="1">
        <v>1.2228000000000001</v>
      </c>
      <c r="AV338" s="1">
        <v>1.3282</v>
      </c>
      <c r="AW338" s="1">
        <v>-1.7890999999999999</v>
      </c>
      <c r="AX338" s="1">
        <v>1.1100000000000001</v>
      </c>
      <c r="AY338" s="1">
        <v>-1.0401</v>
      </c>
      <c r="AZ338" s="1">
        <v>0.38100000000000001</v>
      </c>
      <c r="BA338" s="1">
        <v>0.55489999999999995</v>
      </c>
      <c r="BB338" s="1">
        <v>0.4531</v>
      </c>
      <c r="BC338" s="1">
        <v>0.44869999999999999</v>
      </c>
      <c r="BD338" s="1">
        <v>-1.0486</v>
      </c>
      <c r="BE338" s="1">
        <v>-0.55279999999999996</v>
      </c>
      <c r="BF338" s="1">
        <v>0.71940000000000004</v>
      </c>
      <c r="BG338" s="1">
        <v>-5.7700000000000001E-2</v>
      </c>
      <c r="BH338" s="1">
        <v>0</v>
      </c>
      <c r="BI338" s="1">
        <v>1.9846999999999999</v>
      </c>
      <c r="BJ338" s="1">
        <v>-1.3066</v>
      </c>
      <c r="BK338" s="1">
        <v>4.07E-2</v>
      </c>
      <c r="BL338" s="1">
        <v>0.35580000000000001</v>
      </c>
      <c r="BM338" s="1">
        <v>0.2117</v>
      </c>
      <c r="BN338" s="1">
        <v>0.97929999999999995</v>
      </c>
      <c r="BO338" s="1">
        <v>0.12909999999999999</v>
      </c>
      <c r="BP338" s="1">
        <v>0.3911</v>
      </c>
      <c r="BQ338" s="1">
        <v>-0.65400000000000003</v>
      </c>
      <c r="BR338" s="1">
        <v>-0.53049999999999997</v>
      </c>
      <c r="BS338" s="1">
        <v>0</v>
      </c>
      <c r="BT338" s="1">
        <v>0</v>
      </c>
      <c r="BU338" s="1">
        <v>1.2181</v>
      </c>
      <c r="BV338" s="1">
        <v>0.81769999999999998</v>
      </c>
      <c r="BW338" s="1">
        <v>-0.4355</v>
      </c>
      <c r="BX338" s="1">
        <v>-1.0628</v>
      </c>
      <c r="BY338" s="1">
        <v>0.89690000000000003</v>
      </c>
      <c r="BZ338" s="1">
        <v>-1.0128999999999999</v>
      </c>
      <c r="CA338" s="1">
        <v>-1.0670999999999999</v>
      </c>
      <c r="CB338" s="1">
        <v>0.50760000000000005</v>
      </c>
      <c r="CC338" s="1">
        <v>7.5700000000000003E-2</v>
      </c>
      <c r="CD338" s="1">
        <v>0</v>
      </c>
      <c r="CE338" s="1">
        <v>-0.3322</v>
      </c>
      <c r="CF338" s="1">
        <v>-0.23580000000000001</v>
      </c>
      <c r="CG338" s="1">
        <v>0.59160000000000001</v>
      </c>
      <c r="CH338" s="1">
        <v>-0.22559999999999999</v>
      </c>
      <c r="CI338" s="1">
        <v>0</v>
      </c>
      <c r="CJ338" s="1">
        <v>0.23139999999999999</v>
      </c>
      <c r="CK338" s="1">
        <v>0.58499999999999996</v>
      </c>
      <c r="CL338" s="1">
        <v>-0.35820000000000002</v>
      </c>
      <c r="CM338" s="1">
        <v>-0.21929999999999999</v>
      </c>
      <c r="CN338" s="1">
        <v>-0.24310000000000001</v>
      </c>
      <c r="CO338" s="1">
        <v>-0.24929999999999999</v>
      </c>
      <c r="CP338" s="1">
        <v>0.38219999999999998</v>
      </c>
      <c r="CQ338" s="1">
        <v>-0.1421</v>
      </c>
      <c r="CR338" s="1">
        <v>-5.2699999999999997E-2</v>
      </c>
      <c r="CS338" s="1">
        <v>1.9077999999999999</v>
      </c>
      <c r="CT338" s="1">
        <v>0.43490000000000001</v>
      </c>
      <c r="CU338" s="1">
        <v>-0.25929999999999997</v>
      </c>
      <c r="CV338" s="1">
        <v>0.71609999999999996</v>
      </c>
      <c r="CW338" s="1">
        <v>-0.50249999999999995</v>
      </c>
      <c r="CX338" s="1">
        <v>-0.1038</v>
      </c>
      <c r="CY338" s="1">
        <v>-0.26750000000000002</v>
      </c>
      <c r="CZ338" s="1">
        <v>-0.50160000000000005</v>
      </c>
      <c r="DA338" s="1">
        <v>-0.58189999999999997</v>
      </c>
      <c r="DB338" s="1">
        <v>-2.2378999999999998</v>
      </c>
      <c r="DC338" s="1">
        <v>-0.47610000000000002</v>
      </c>
      <c r="DD338" s="1">
        <v>-0.35160000000000002</v>
      </c>
      <c r="DE338" s="1">
        <v>-0.26100000000000001</v>
      </c>
      <c r="DF338" s="1">
        <v>-0.4733</v>
      </c>
      <c r="DG338" s="1">
        <v>-0.34889999999999999</v>
      </c>
      <c r="DH338" s="1">
        <v>-0.35349999999999998</v>
      </c>
      <c r="DI338" s="1">
        <v>-4.8300000000000003E-2</v>
      </c>
      <c r="DJ338" s="1">
        <v>0.4597</v>
      </c>
      <c r="DK338" s="1">
        <v>-0.1651</v>
      </c>
      <c r="DL338" s="1">
        <v>2.4899999999999999E-2</v>
      </c>
      <c r="DM338" s="1">
        <v>-0.5</v>
      </c>
      <c r="DN338" s="1">
        <v>-0.3034</v>
      </c>
      <c r="DO338" s="1">
        <v>-0.19120000000000001</v>
      </c>
      <c r="DQ338" s="1">
        <v>-4.9799999999999997E-2</v>
      </c>
      <c r="GI338" s="1">
        <v>1.4058999999999999</v>
      </c>
      <c r="HA338" s="1" t="str">
        <f t="shared" si="10"/>
        <v>2018</v>
      </c>
      <c r="HB338" s="1" t="str">
        <f t="shared" si="11"/>
        <v>03</v>
      </c>
    </row>
    <row r="339" spans="1:210">
      <c r="A339" s="3" t="s">
        <v>9</v>
      </c>
      <c r="B339" s="3"/>
      <c r="C339" s="3" t="s">
        <v>3678</v>
      </c>
      <c r="E339" s="1" t="s">
        <v>3678</v>
      </c>
      <c r="F339" s="1">
        <v>0.33910000000000001</v>
      </c>
      <c r="G339" s="1">
        <v>0</v>
      </c>
      <c r="H339" s="1">
        <v>0.79920000000000002</v>
      </c>
      <c r="I339" s="1">
        <v>-0.13619999999999999</v>
      </c>
      <c r="J339" s="1">
        <v>-0.49730000000000002</v>
      </c>
      <c r="K339" s="1">
        <v>-0.35820000000000002</v>
      </c>
      <c r="L339" s="1">
        <v>-3.85E-2</v>
      </c>
      <c r="M339" s="1">
        <v>0.21479999999999999</v>
      </c>
      <c r="N339" s="1">
        <v>2.1600000000000001E-2</v>
      </c>
      <c r="O339" s="1">
        <v>1.4591000000000001</v>
      </c>
      <c r="P339" s="1">
        <v>0.5353</v>
      </c>
      <c r="Q339" s="1">
        <v>-0.1336</v>
      </c>
      <c r="R339" s="1">
        <v>-0.77549999999999997</v>
      </c>
      <c r="S339" s="1">
        <v>-0.49790000000000001</v>
      </c>
      <c r="T339" s="1">
        <v>9.4899999999999998E-2</v>
      </c>
      <c r="U339" s="1">
        <v>0.22059999999999999</v>
      </c>
      <c r="V339" s="1">
        <v>-0.4556</v>
      </c>
      <c r="W339" s="1">
        <v>0.501</v>
      </c>
      <c r="X339" s="1">
        <v>1.3234999999999999</v>
      </c>
      <c r="Y339" s="1">
        <v>-8.0699999999999994E-2</v>
      </c>
      <c r="Z339" s="1">
        <v>7.8799999999999995E-2</v>
      </c>
      <c r="AA339" s="1">
        <v>1.4402999999999999</v>
      </c>
      <c r="AB339" s="1">
        <v>-0.56979999999999997</v>
      </c>
      <c r="AC339" s="1">
        <v>0.1477</v>
      </c>
      <c r="AD339" s="1">
        <v>0.33839999999999998</v>
      </c>
      <c r="AE339" s="1">
        <v>-0.1406</v>
      </c>
      <c r="AF339" s="1">
        <v>1.5728</v>
      </c>
      <c r="AG339" s="1">
        <v>-0.97560000000000002</v>
      </c>
      <c r="AH339" s="1">
        <v>0.34720000000000001</v>
      </c>
      <c r="AI339" s="1">
        <v>-0.7843</v>
      </c>
      <c r="AJ339" s="1">
        <v>0.33479999999999999</v>
      </c>
      <c r="AK339" s="1">
        <v>-0.25180000000000002</v>
      </c>
      <c r="AL339" s="1">
        <v>1.0739000000000001</v>
      </c>
      <c r="AM339" s="1">
        <v>-1.1798999999999999</v>
      </c>
      <c r="AN339" s="1">
        <v>4.5699999999999998E-2</v>
      </c>
      <c r="AO339" s="1">
        <v>0.43169999999999997</v>
      </c>
      <c r="AP339" s="1">
        <v>-1.5446</v>
      </c>
      <c r="AQ339" s="1">
        <v>0.42970000000000003</v>
      </c>
      <c r="AR339" s="1">
        <v>0.66469999999999996</v>
      </c>
      <c r="AS339" s="1">
        <v>1.0791999999999999</v>
      </c>
      <c r="AT339" s="1">
        <v>-0.83630000000000004</v>
      </c>
      <c r="AU339" s="1">
        <v>1.2228000000000001</v>
      </c>
      <c r="AV339" s="1">
        <v>1.1763999999999999</v>
      </c>
      <c r="AW339" s="1">
        <v>-1.9807999999999999</v>
      </c>
      <c r="AX339" s="1">
        <v>1.5726</v>
      </c>
      <c r="AY339" s="1">
        <v>-0.89149999999999996</v>
      </c>
      <c r="AZ339" s="1">
        <v>-0.41920000000000002</v>
      </c>
      <c r="BA339" s="1">
        <v>-0.99770000000000003</v>
      </c>
      <c r="BB339" s="1">
        <v>-0.9365</v>
      </c>
      <c r="BC339" s="1">
        <v>0.59830000000000005</v>
      </c>
      <c r="BD339" s="1">
        <v>-0.71299999999999997</v>
      </c>
      <c r="BE339" s="1">
        <v>-1.4375</v>
      </c>
      <c r="BF339" s="1">
        <v>0.3407</v>
      </c>
      <c r="BG339" s="1">
        <v>-0.1444</v>
      </c>
      <c r="BH339" s="1">
        <v>0</v>
      </c>
      <c r="BI339" s="1">
        <v>1.6793</v>
      </c>
      <c r="BJ339" s="1">
        <v>-1.2298</v>
      </c>
      <c r="BK339" s="1">
        <v>0.28599999999999998</v>
      </c>
      <c r="BL339" s="1">
        <v>0.35580000000000001</v>
      </c>
      <c r="BM339" s="1">
        <v>0.5645</v>
      </c>
      <c r="BN339" s="1">
        <v>0.8044</v>
      </c>
      <c r="BO339" s="1">
        <v>6.4500000000000002E-2</v>
      </c>
      <c r="BP339" s="1">
        <v>8.6900000000000005E-2</v>
      </c>
      <c r="BQ339" s="1">
        <v>0.19620000000000001</v>
      </c>
      <c r="BR339" s="1">
        <v>-0.4244</v>
      </c>
      <c r="BS339" s="1">
        <v>-6.6600000000000006E-2</v>
      </c>
      <c r="BT339" s="1">
        <v>0</v>
      </c>
      <c r="BU339" s="1">
        <v>1.4396</v>
      </c>
      <c r="BV339" s="1">
        <v>0.76959999999999995</v>
      </c>
      <c r="BW339" s="1">
        <v>-0.76259999999999994</v>
      </c>
      <c r="BX339" s="1">
        <v>-1.0118</v>
      </c>
      <c r="BY339" s="1">
        <v>0.89690000000000003</v>
      </c>
      <c r="BZ339" s="1">
        <v>-0.78779999999999994</v>
      </c>
      <c r="CA339" s="1">
        <v>-0.87880000000000003</v>
      </c>
      <c r="CB339" s="1">
        <v>0.1384</v>
      </c>
      <c r="CC339" s="1">
        <v>0.15160000000000001</v>
      </c>
      <c r="CD339" s="1">
        <v>0</v>
      </c>
      <c r="CE339" s="1">
        <v>-0.48949999999999999</v>
      </c>
      <c r="CF339" s="1">
        <v>-1.0387</v>
      </c>
      <c r="CG339" s="1">
        <v>0.51759999999999995</v>
      </c>
      <c r="CH339" s="1">
        <v>-0.22620000000000001</v>
      </c>
      <c r="CI339" s="1">
        <v>-0.1174</v>
      </c>
      <c r="CJ339" s="1">
        <v>0.18509999999999999</v>
      </c>
      <c r="CK339" s="1">
        <v>0</v>
      </c>
      <c r="CL339" s="1">
        <v>-0.2283</v>
      </c>
      <c r="CM339" s="1">
        <v>-0.75280000000000002</v>
      </c>
      <c r="CN339" s="1">
        <v>-0.76270000000000004</v>
      </c>
      <c r="CO339" s="1">
        <v>-0.27629999999999999</v>
      </c>
      <c r="CP339" s="1">
        <v>0.43</v>
      </c>
      <c r="CQ339" s="1">
        <v>9.5000000000000001E-2</v>
      </c>
      <c r="CR339" s="1">
        <v>-0.26379999999999998</v>
      </c>
      <c r="CS339" s="1">
        <v>1.9542999999999999</v>
      </c>
      <c r="CT339" s="1">
        <v>0</v>
      </c>
      <c r="CU339" s="1">
        <v>-0.25929999999999997</v>
      </c>
      <c r="CV339" s="1">
        <v>0.66490000000000005</v>
      </c>
      <c r="CW339" s="1">
        <v>-0.30149999999999999</v>
      </c>
      <c r="CX339" s="1">
        <v>-0.1038</v>
      </c>
      <c r="CY339" s="1">
        <v>-0.32100000000000001</v>
      </c>
      <c r="CZ339" s="1">
        <v>-0.22289999999999999</v>
      </c>
      <c r="DA339" s="1">
        <v>-0.42230000000000001</v>
      </c>
      <c r="DB339" s="1">
        <v>-0.70960000000000001</v>
      </c>
      <c r="DC339" s="1">
        <v>-0.47610000000000002</v>
      </c>
      <c r="DD339" s="1">
        <v>-0.35160000000000002</v>
      </c>
      <c r="DE339" s="1">
        <v>-0.15659999999999999</v>
      </c>
      <c r="DF339" s="1">
        <v>-0.42409999999999998</v>
      </c>
      <c r="DG339" s="1">
        <v>-0.249</v>
      </c>
      <c r="DH339" s="1">
        <v>-0.3271</v>
      </c>
      <c r="DI339" s="1">
        <v>-7.0000000000000007E-2</v>
      </c>
      <c r="DJ339" s="1">
        <v>0.33210000000000001</v>
      </c>
      <c r="DK339" s="1">
        <v>-5.79E-2</v>
      </c>
      <c r="DL339" s="1">
        <v>0.24149999999999999</v>
      </c>
      <c r="DM339" s="1">
        <v>-0.42349999999999999</v>
      </c>
      <c r="DN339" s="1">
        <v>-0.45639999999999997</v>
      </c>
      <c r="DO339" s="1">
        <v>-0.2412</v>
      </c>
      <c r="DQ339" s="1">
        <v>-0.14940000000000001</v>
      </c>
      <c r="GI339" s="1">
        <v>2.1593</v>
      </c>
      <c r="HA339" s="1" t="str">
        <f t="shared" si="10"/>
        <v>2018</v>
      </c>
      <c r="HB339" s="1" t="str">
        <f t="shared" si="11"/>
        <v>03</v>
      </c>
    </row>
    <row r="340" spans="1:210">
      <c r="A340" s="3" t="s">
        <v>9</v>
      </c>
      <c r="B340" s="3"/>
      <c r="C340" s="3" t="s">
        <v>3679</v>
      </c>
      <c r="E340" s="1" t="s">
        <v>3680</v>
      </c>
      <c r="F340" s="1">
        <v>0.1585</v>
      </c>
      <c r="G340" s="1">
        <v>-0.21609999999999999</v>
      </c>
      <c r="H340" s="1">
        <v>0.96750000000000003</v>
      </c>
      <c r="I340" s="1">
        <v>-0.30159999999999998</v>
      </c>
      <c r="J340" s="1">
        <v>-0.66520000000000001</v>
      </c>
      <c r="K340" s="1">
        <v>-0.30009999999999998</v>
      </c>
      <c r="L340" s="1">
        <v>7.7200000000000005E-2</v>
      </c>
      <c r="M340" s="1">
        <v>-0.51170000000000004</v>
      </c>
      <c r="N340" s="1">
        <v>0.36940000000000001</v>
      </c>
      <c r="O340" s="1">
        <v>1.4167000000000001</v>
      </c>
      <c r="P340" s="1">
        <v>-1.1777</v>
      </c>
      <c r="Q340" s="1">
        <v>-0.74019999999999997</v>
      </c>
      <c r="R340" s="1">
        <v>-0.1041</v>
      </c>
      <c r="S340" s="1">
        <v>-3.6999999999999998E-2</v>
      </c>
      <c r="T340" s="1">
        <v>-1.3607</v>
      </c>
      <c r="U340" s="1">
        <v>-0.91390000000000005</v>
      </c>
      <c r="V340" s="1">
        <v>-1.8233999999999999</v>
      </c>
      <c r="W340" s="1">
        <v>0.46260000000000001</v>
      </c>
      <c r="X340" s="1">
        <v>-1.6152</v>
      </c>
      <c r="Y340" s="1">
        <v>-0.10929999999999999</v>
      </c>
      <c r="Z340" s="1">
        <v>7.8299999999999995E-2</v>
      </c>
      <c r="AA340" s="1">
        <v>-3.5937999999999999</v>
      </c>
      <c r="AB340" s="1">
        <v>1.2857000000000001</v>
      </c>
      <c r="AC340" s="1">
        <v>0.24629999999999999</v>
      </c>
      <c r="AD340" s="1">
        <v>-1.2088000000000001</v>
      </c>
      <c r="AE340" s="1">
        <v>-1.4104000000000001</v>
      </c>
      <c r="AF340" s="1">
        <v>-3.5034999999999998</v>
      </c>
      <c r="AG340" s="1">
        <v>1.5416000000000001</v>
      </c>
      <c r="AH340" s="1">
        <v>-1.0443</v>
      </c>
      <c r="AI340" s="1">
        <v>-1.851</v>
      </c>
      <c r="AJ340" s="1">
        <v>0.79890000000000005</v>
      </c>
      <c r="AK340" s="1">
        <v>-0.75560000000000005</v>
      </c>
      <c r="AL340" s="1">
        <v>0.31900000000000001</v>
      </c>
      <c r="AM340" s="1">
        <v>-0.89280000000000004</v>
      </c>
      <c r="AN340" s="1">
        <v>-0.64419999999999999</v>
      </c>
      <c r="AO340" s="1">
        <v>0.56130000000000002</v>
      </c>
      <c r="AP340" s="1">
        <v>-3.2572000000000001</v>
      </c>
      <c r="AQ340" s="1">
        <v>1.1460999999999999</v>
      </c>
      <c r="AR340" s="1">
        <v>0.33229999999999998</v>
      </c>
      <c r="AS340" s="1">
        <v>-0.88039999999999996</v>
      </c>
      <c r="AT340" s="1">
        <v>0</v>
      </c>
      <c r="AU340" s="1">
        <v>0.67930000000000001</v>
      </c>
      <c r="AV340" s="1">
        <v>-0.72099999999999997</v>
      </c>
      <c r="AW340" s="1">
        <v>-1.0862000000000001</v>
      </c>
      <c r="AX340" s="1">
        <v>-3.4232</v>
      </c>
      <c r="AY340" s="1">
        <v>1.7228000000000001</v>
      </c>
      <c r="AZ340" s="1">
        <v>-0.69550000000000001</v>
      </c>
      <c r="BA340" s="1">
        <v>-0.67559999999999998</v>
      </c>
      <c r="BB340" s="1">
        <v>-2.0684999999999998</v>
      </c>
      <c r="BC340" s="1">
        <v>1.1834</v>
      </c>
      <c r="BD340" s="1">
        <v>-1.0066999999999999</v>
      </c>
      <c r="BE340" s="1">
        <v>-0.63519999999999999</v>
      </c>
      <c r="BF340" s="1">
        <v>-1.4388000000000001</v>
      </c>
      <c r="BG340" s="1">
        <v>-0.26369999999999999</v>
      </c>
      <c r="BH340" s="1">
        <v>6.9199999999999998E-2</v>
      </c>
      <c r="BI340" s="1">
        <v>-0.91600000000000004</v>
      </c>
      <c r="BJ340" s="1">
        <v>0.38429999999999997</v>
      </c>
      <c r="BK340" s="1">
        <v>-1.1414</v>
      </c>
      <c r="BL340" s="1">
        <v>0.59450000000000003</v>
      </c>
      <c r="BM340" s="1">
        <v>1.6231</v>
      </c>
      <c r="BN340" s="1">
        <v>-2.9380000000000002</v>
      </c>
      <c r="BO340" s="1">
        <v>1.2919</v>
      </c>
      <c r="BP340" s="1">
        <v>-0.95609999999999995</v>
      </c>
      <c r="BQ340" s="1">
        <v>0.5232</v>
      </c>
      <c r="BR340" s="1">
        <v>-0.68959999999999999</v>
      </c>
      <c r="BS340" s="1">
        <v>-6.7599999999999993E-2</v>
      </c>
      <c r="BT340" s="1">
        <v>0.25540000000000002</v>
      </c>
      <c r="BU340" s="1">
        <v>5.2047999999999996</v>
      </c>
      <c r="BV340" s="1">
        <v>1.1544000000000001</v>
      </c>
      <c r="BW340" s="1">
        <v>-0.92610000000000003</v>
      </c>
      <c r="BX340" s="1">
        <v>-1.7766999999999999</v>
      </c>
      <c r="BY340" s="1">
        <v>0.89690000000000003</v>
      </c>
      <c r="BZ340" s="1">
        <v>-0.56269999999999998</v>
      </c>
      <c r="CA340" s="1">
        <v>-0.75319999999999998</v>
      </c>
      <c r="CB340" s="1">
        <v>0.1384</v>
      </c>
      <c r="CC340" s="1">
        <v>-0.30759999999999998</v>
      </c>
      <c r="CD340" s="1">
        <v>0.11700000000000001</v>
      </c>
      <c r="CE340" s="1">
        <v>-0.88280000000000003</v>
      </c>
      <c r="CF340" s="1">
        <v>-2.2431000000000001</v>
      </c>
      <c r="CG340" s="1">
        <v>0.59160000000000001</v>
      </c>
      <c r="CH340" s="1">
        <v>-0.31859999999999999</v>
      </c>
      <c r="CI340" s="1">
        <v>0.46639999999999998</v>
      </c>
      <c r="CJ340" s="1">
        <v>0.2797</v>
      </c>
      <c r="CK340" s="1">
        <v>-2.5840999999999998</v>
      </c>
      <c r="CL340" s="1">
        <v>-0.2024</v>
      </c>
      <c r="CM340" s="1">
        <v>-0.88619999999999999</v>
      </c>
      <c r="CN340" s="1">
        <v>-0.81459999999999999</v>
      </c>
      <c r="CO340" s="1">
        <v>-0.30320000000000003</v>
      </c>
      <c r="CP340" s="1">
        <v>-0.28660000000000002</v>
      </c>
      <c r="CQ340" s="1">
        <v>-4.7699999999999999E-2</v>
      </c>
      <c r="CR340" s="1">
        <v>-0.42209999999999998</v>
      </c>
      <c r="CS340" s="1">
        <v>0.69789999999999996</v>
      </c>
      <c r="CT340" s="1">
        <v>0.1449</v>
      </c>
      <c r="CU340" s="1">
        <v>-5.1799999999999999E-2</v>
      </c>
      <c r="CV340" s="1">
        <v>0.71609999999999996</v>
      </c>
      <c r="CW340" s="1">
        <v>-0.6532</v>
      </c>
      <c r="CX340" s="1">
        <v>-0.1038</v>
      </c>
      <c r="CY340" s="1">
        <v>-0.107</v>
      </c>
      <c r="CZ340" s="1">
        <v>-0.89180000000000004</v>
      </c>
      <c r="DA340" s="1">
        <v>-0.55510000000000004</v>
      </c>
      <c r="DB340" s="1">
        <v>-0.65500000000000003</v>
      </c>
      <c r="DC340" s="1">
        <v>-1.4274</v>
      </c>
      <c r="DD340" s="1">
        <v>5.8500000000000003E-2</v>
      </c>
      <c r="DE340" s="1">
        <v>-0.31330000000000002</v>
      </c>
      <c r="DF340" s="1">
        <v>-0.35770000000000002</v>
      </c>
      <c r="DG340" s="1">
        <v>-0.2823</v>
      </c>
      <c r="DH340" s="1">
        <v>-1.0136000000000001</v>
      </c>
      <c r="DI340" s="1">
        <v>-0.24340000000000001</v>
      </c>
      <c r="DJ340" s="1">
        <v>-0.48480000000000001</v>
      </c>
      <c r="DK340" s="1">
        <v>-0.70130000000000003</v>
      </c>
      <c r="DL340" s="1">
        <v>-0.40839999999999999</v>
      </c>
      <c r="DM340" s="1">
        <v>-0.83169999999999999</v>
      </c>
      <c r="DN340" s="1">
        <v>-0.4819</v>
      </c>
      <c r="DO340" s="1">
        <v>3.3700000000000001E-2</v>
      </c>
      <c r="DQ340" s="1">
        <v>0.25109999999999999</v>
      </c>
      <c r="GI340" s="1">
        <v>0.55200000000000005</v>
      </c>
      <c r="HA340" s="1" t="str">
        <f t="shared" si="10"/>
        <v>2018</v>
      </c>
      <c r="HB340" s="1" t="str">
        <f t="shared" si="11"/>
        <v>03</v>
      </c>
    </row>
    <row r="341" spans="1:210">
      <c r="A341" s="3" t="s">
        <v>9</v>
      </c>
      <c r="B341" s="3"/>
      <c r="C341" s="3" t="s">
        <v>3681</v>
      </c>
      <c r="E341" s="1" t="s">
        <v>3682</v>
      </c>
      <c r="F341" s="1">
        <v>-8.5000000000000006E-2</v>
      </c>
      <c r="G341" s="1">
        <v>0.1239</v>
      </c>
      <c r="H341" s="1">
        <v>1.1777</v>
      </c>
      <c r="I341" s="1">
        <v>-8.2100000000000006E-2</v>
      </c>
      <c r="J341" s="1">
        <v>-0.78900000000000003</v>
      </c>
      <c r="K341" s="1">
        <v>-5.96E-2</v>
      </c>
      <c r="L341" s="1">
        <v>7.7100000000000002E-2</v>
      </c>
      <c r="M341" s="1">
        <v>-0.17649999999999999</v>
      </c>
      <c r="N341" s="1">
        <v>0.36940000000000001</v>
      </c>
      <c r="O341" s="1">
        <v>1.4577</v>
      </c>
      <c r="P341" s="1">
        <v>0.2172</v>
      </c>
      <c r="Q341" s="1">
        <v>-0.88129999999999997</v>
      </c>
      <c r="R341" s="1">
        <v>-0.33729999999999999</v>
      </c>
      <c r="S341" s="1">
        <v>5.5500000000000001E-2</v>
      </c>
      <c r="T341" s="1">
        <v>-9.6000000000000002E-2</v>
      </c>
      <c r="U341" s="1">
        <v>0.35220000000000001</v>
      </c>
      <c r="V341" s="1">
        <v>-0.92390000000000005</v>
      </c>
      <c r="W341" s="1">
        <v>0.25119999999999998</v>
      </c>
      <c r="X341" s="1">
        <v>-0.14879999999999999</v>
      </c>
      <c r="Y341" s="1">
        <v>0</v>
      </c>
      <c r="Z341" s="1">
        <v>0</v>
      </c>
      <c r="AA341" s="1">
        <v>2.4495</v>
      </c>
      <c r="AB341" s="1">
        <v>-1.1111</v>
      </c>
      <c r="AC341" s="1">
        <v>1.3273999999999999</v>
      </c>
      <c r="AD341" s="1">
        <v>0.88749999999999996</v>
      </c>
      <c r="AE341" s="1">
        <v>0.71940000000000004</v>
      </c>
      <c r="AF341" s="1">
        <v>2.4792999999999998</v>
      </c>
      <c r="AG341" s="1">
        <v>-1.0189999999999999</v>
      </c>
      <c r="AH341" s="1">
        <v>-0.17680000000000001</v>
      </c>
      <c r="AI341" s="1">
        <v>-2.48</v>
      </c>
      <c r="AJ341" s="1">
        <v>1.4598</v>
      </c>
      <c r="AK341" s="1">
        <v>0.25409999999999999</v>
      </c>
      <c r="AL341" s="1">
        <v>1.0875999999999999</v>
      </c>
      <c r="AM341" s="1">
        <v>0.29849999999999999</v>
      </c>
      <c r="AN341" s="1">
        <v>-0.5524</v>
      </c>
      <c r="AO341" s="1">
        <v>0.56940000000000002</v>
      </c>
      <c r="AP341" s="1">
        <v>-0.27589999999999998</v>
      </c>
      <c r="AQ341" s="1">
        <v>-0.3533</v>
      </c>
      <c r="AR341" s="1">
        <v>1.4285000000000001</v>
      </c>
      <c r="AS341" s="1">
        <v>1.629</v>
      </c>
      <c r="AT341" s="1">
        <v>-0.71509999999999996</v>
      </c>
      <c r="AU341" s="1">
        <v>0.95099999999999996</v>
      </c>
      <c r="AV341" s="1">
        <v>-0.49330000000000002</v>
      </c>
      <c r="AW341" s="1">
        <v>-0.57499999999999996</v>
      </c>
      <c r="AX341" s="1">
        <v>2.5615999999999999</v>
      </c>
      <c r="AY341" s="1">
        <v>-1.2301</v>
      </c>
      <c r="AZ341" s="1">
        <v>-1.2412000000000001</v>
      </c>
      <c r="BA341" s="1">
        <v>-0.11310000000000001</v>
      </c>
      <c r="BB341" s="1">
        <v>-2.4803000000000002</v>
      </c>
      <c r="BC341" s="1">
        <v>1.1720999999999999</v>
      </c>
      <c r="BD341" s="1">
        <v>-1.6511</v>
      </c>
      <c r="BE341" s="1">
        <v>-1.2020999999999999</v>
      </c>
      <c r="BF341" s="1">
        <v>0.92589999999999995</v>
      </c>
      <c r="BG341" s="1">
        <v>-0.1176</v>
      </c>
      <c r="BH341" s="1">
        <v>-6.9000000000000006E-2</v>
      </c>
      <c r="BI341" s="1">
        <v>1.1937</v>
      </c>
      <c r="BJ341" s="1">
        <v>-0.92159999999999997</v>
      </c>
      <c r="BK341" s="1">
        <v>8.2400000000000001E-2</v>
      </c>
      <c r="BL341" s="1">
        <v>1.8028</v>
      </c>
      <c r="BM341" s="1">
        <v>0.34839999999999999</v>
      </c>
      <c r="BN341" s="1">
        <v>8.6956000000000007</v>
      </c>
      <c r="BO341" s="1">
        <v>-0.95230000000000004</v>
      </c>
      <c r="BP341" s="1">
        <v>0.61890000000000001</v>
      </c>
      <c r="BQ341" s="1">
        <v>-0.25940000000000002</v>
      </c>
      <c r="BR341" s="1">
        <v>-1.4354</v>
      </c>
      <c r="BS341" s="1">
        <v>0</v>
      </c>
      <c r="BT341" s="1">
        <v>0.1273</v>
      </c>
      <c r="BU341" s="1">
        <v>-1.4721</v>
      </c>
      <c r="BV341" s="1">
        <v>0.67759999999999998</v>
      </c>
      <c r="BW341" s="1">
        <v>-0.46260000000000001</v>
      </c>
      <c r="BX341" s="1">
        <v>-1.3922000000000001</v>
      </c>
      <c r="BY341" s="1">
        <v>0.53590000000000004</v>
      </c>
      <c r="BZ341" s="1">
        <v>-0.56330000000000002</v>
      </c>
      <c r="CA341" s="1">
        <v>-1.9496</v>
      </c>
      <c r="CB341" s="1">
        <v>0.87590000000000001</v>
      </c>
      <c r="CC341" s="1">
        <v>-0.2316</v>
      </c>
      <c r="CD341" s="1">
        <v>0.1169</v>
      </c>
      <c r="CE341" s="1">
        <v>-0.42580000000000001</v>
      </c>
      <c r="CF341" s="1">
        <v>-1.7107000000000001</v>
      </c>
      <c r="CG341" s="1">
        <v>0.1497</v>
      </c>
      <c r="CH341" s="1">
        <v>-0.2266</v>
      </c>
      <c r="CI341" s="1">
        <v>-0.1164</v>
      </c>
      <c r="CJ341" s="1">
        <v>4.6399999999999997E-2</v>
      </c>
      <c r="CK341" s="1">
        <v>0.45019999999999999</v>
      </c>
      <c r="CL341" s="1">
        <v>-7.6399999999999996E-2</v>
      </c>
      <c r="CM341" s="1">
        <v>-0.27410000000000001</v>
      </c>
      <c r="CN341" s="1">
        <v>-0.64039999999999997</v>
      </c>
      <c r="CO341" s="1">
        <v>-0.2525</v>
      </c>
      <c r="CP341" s="1">
        <v>0.43</v>
      </c>
      <c r="CQ341" s="1">
        <v>-0.33250000000000002</v>
      </c>
      <c r="CR341" s="1">
        <v>-0.69030000000000002</v>
      </c>
      <c r="CS341" s="1">
        <v>2.0121000000000002</v>
      </c>
      <c r="CT341" s="1">
        <v>2.8264999999999998</v>
      </c>
      <c r="CU341" s="1">
        <v>-1.3946000000000001</v>
      </c>
      <c r="CV341" s="1">
        <v>2.8527</v>
      </c>
      <c r="CW341" s="1">
        <v>-1.2556</v>
      </c>
      <c r="CX341" s="1">
        <v>-5.1900000000000002E-2</v>
      </c>
      <c r="CY341" s="1">
        <v>-0.5907</v>
      </c>
      <c r="CZ341" s="1">
        <v>-0.61829999999999996</v>
      </c>
      <c r="DA341" s="1">
        <v>-0.16309999999999999</v>
      </c>
      <c r="DB341" s="1">
        <v>-2.4563000000000001</v>
      </c>
      <c r="DC341" s="1">
        <v>4.0300000000000002E-2</v>
      </c>
      <c r="DD341" s="1">
        <v>-0.6391</v>
      </c>
      <c r="DE341" s="1">
        <v>-5.2299999999999999E-2</v>
      </c>
      <c r="DF341" s="1">
        <v>-0.34260000000000002</v>
      </c>
      <c r="DG341" s="1">
        <v>-0.15049999999999999</v>
      </c>
      <c r="DH341" s="1">
        <v>-0.36</v>
      </c>
      <c r="DI341" s="1">
        <v>-0.13639999999999999</v>
      </c>
      <c r="DJ341" s="1">
        <v>0.19420000000000001</v>
      </c>
      <c r="DK341" s="1">
        <v>-0.1007</v>
      </c>
      <c r="DL341" s="1">
        <v>-0.24709999999999999</v>
      </c>
      <c r="DM341" s="1">
        <v>-0.67330000000000001</v>
      </c>
      <c r="DN341" s="1">
        <v>-0.50129999999999997</v>
      </c>
      <c r="DO341" s="1">
        <v>-8.5000000000000006E-2</v>
      </c>
      <c r="DQ341" s="1">
        <v>-0.19989999999999999</v>
      </c>
      <c r="GI341" s="1">
        <v>0.46410000000000001</v>
      </c>
      <c r="HA341" s="1" t="str">
        <f t="shared" si="10"/>
        <v>2018</v>
      </c>
      <c r="HB341" s="1" t="str">
        <f t="shared" si="11"/>
        <v>03</v>
      </c>
    </row>
    <row r="342" spans="1:210">
      <c r="A342" s="3" t="s">
        <v>9</v>
      </c>
      <c r="B342" s="3"/>
      <c r="C342" s="3" t="s">
        <v>3683</v>
      </c>
      <c r="E342" s="1" t="s">
        <v>3684</v>
      </c>
      <c r="F342" s="1">
        <v>-0.1197</v>
      </c>
      <c r="G342" s="1">
        <v>-0.45950000000000002</v>
      </c>
      <c r="H342" s="1">
        <v>5.2400000000000002E-2</v>
      </c>
      <c r="I342" s="1">
        <v>-0.53920000000000001</v>
      </c>
      <c r="J342" s="1">
        <v>-0.90639999999999998</v>
      </c>
      <c r="K342" s="1">
        <v>-0.71</v>
      </c>
      <c r="L342" s="1">
        <v>-0.38190000000000002</v>
      </c>
      <c r="M342" s="1">
        <v>-1.2954000000000001</v>
      </c>
      <c r="N342" s="1">
        <v>1.2273000000000001</v>
      </c>
      <c r="O342" s="1">
        <v>0.9879</v>
      </c>
      <c r="P342" s="1">
        <v>-5.3199999999999997E-2</v>
      </c>
      <c r="Q342" s="1">
        <v>-0.80589999999999995</v>
      </c>
      <c r="R342" s="1">
        <v>-0.76759999999999995</v>
      </c>
      <c r="S342" s="1">
        <v>-0.65859999999999996</v>
      </c>
      <c r="T342" s="1">
        <v>-0.62709999999999999</v>
      </c>
      <c r="U342" s="1">
        <v>6.25E-2</v>
      </c>
      <c r="V342" s="1">
        <v>-1.0279</v>
      </c>
      <c r="W342" s="1">
        <v>-0.55730000000000002</v>
      </c>
      <c r="X342" s="1">
        <v>1.6081000000000001</v>
      </c>
      <c r="Y342" s="1">
        <v>-0.3972</v>
      </c>
      <c r="Z342" s="1">
        <v>0.15870000000000001</v>
      </c>
      <c r="AA342" s="1">
        <v>1.0849</v>
      </c>
      <c r="AB342" s="1">
        <v>-0.71419999999999995</v>
      </c>
      <c r="AC342" s="1">
        <v>0.53369999999999995</v>
      </c>
      <c r="AD342" s="1">
        <v>0.52910000000000001</v>
      </c>
      <c r="AE342" s="1">
        <v>0.28010000000000002</v>
      </c>
      <c r="AF342" s="1">
        <v>1.3754999999999999</v>
      </c>
      <c r="AG342" s="1">
        <v>-0.69879999999999998</v>
      </c>
      <c r="AH342" s="1">
        <v>-0.25950000000000001</v>
      </c>
      <c r="AI342" s="1">
        <v>0</v>
      </c>
      <c r="AJ342" s="1">
        <v>6.6000000000000003E-2</v>
      </c>
      <c r="AK342" s="1">
        <v>0.8024</v>
      </c>
      <c r="AL342" s="1">
        <v>0.37640000000000001</v>
      </c>
      <c r="AM342" s="1">
        <v>1.7646999999999999</v>
      </c>
      <c r="AN342" s="1">
        <v>-0.13780000000000001</v>
      </c>
      <c r="AO342" s="1">
        <v>2.4912000000000001</v>
      </c>
      <c r="AP342" s="1">
        <v>4.1494999999999997</v>
      </c>
      <c r="AQ342" s="1">
        <v>-2.1276000000000002</v>
      </c>
      <c r="AR342" s="1">
        <v>0.65080000000000005</v>
      </c>
      <c r="AS342" s="1">
        <v>-0.24390000000000001</v>
      </c>
      <c r="AT342" s="1">
        <v>-0.1222</v>
      </c>
      <c r="AU342" s="1">
        <v>0.31440000000000001</v>
      </c>
      <c r="AV342" s="1">
        <v>-3.7400000000000003E-2</v>
      </c>
      <c r="AW342" s="1">
        <v>-0.64300000000000002</v>
      </c>
      <c r="AX342" s="1">
        <v>1.0965</v>
      </c>
      <c r="AY342" s="1">
        <v>-0.67059999999999997</v>
      </c>
      <c r="AZ342" s="1">
        <v>-0.42380000000000001</v>
      </c>
      <c r="BA342" s="1">
        <v>-0.89780000000000004</v>
      </c>
      <c r="BB342" s="1">
        <v>-9.3600000000000003E-2</v>
      </c>
      <c r="BC342" s="1">
        <v>-7.3400000000000007E-2</v>
      </c>
      <c r="BD342" s="1">
        <v>4.24E-2</v>
      </c>
      <c r="BE342" s="1">
        <v>-1.2281</v>
      </c>
      <c r="BF342" s="1">
        <v>4.3113000000000001</v>
      </c>
      <c r="BG342" s="1">
        <v>-0.45629999999999998</v>
      </c>
      <c r="BH342" s="1">
        <v>0.28050000000000003</v>
      </c>
      <c r="BI342" s="1">
        <v>0.23350000000000001</v>
      </c>
      <c r="BJ342" s="1">
        <v>-0.39329999999999998</v>
      </c>
      <c r="BK342" s="1">
        <v>2.0617999999999999</v>
      </c>
      <c r="BL342" s="1">
        <v>1.6806000000000001</v>
      </c>
      <c r="BM342" s="1">
        <v>-1.8828</v>
      </c>
      <c r="BN342" s="1">
        <v>12.7157</v>
      </c>
      <c r="BO342" s="1">
        <v>-3.6655000000000002</v>
      </c>
      <c r="BP342" s="1">
        <v>2.0232000000000001</v>
      </c>
      <c r="BQ342" s="1">
        <v>-0.72270000000000001</v>
      </c>
      <c r="BR342" s="1">
        <v>-0.91539999999999999</v>
      </c>
      <c r="BS342" s="1">
        <v>-0.4602</v>
      </c>
      <c r="BT342" s="1">
        <v>0.25869999999999999</v>
      </c>
      <c r="BU342" s="1">
        <v>-5.9459</v>
      </c>
      <c r="BV342" s="1">
        <v>4.5942999999999996</v>
      </c>
      <c r="BW342" s="1">
        <v>-0.9335</v>
      </c>
      <c r="BX342" s="1">
        <v>-2.7766000000000002</v>
      </c>
      <c r="BY342" s="1">
        <v>1.1389</v>
      </c>
      <c r="BZ342" s="1">
        <v>0</v>
      </c>
      <c r="CA342" s="1">
        <v>-0.63929999999999998</v>
      </c>
      <c r="CB342" s="1">
        <v>0.27429999999999999</v>
      </c>
      <c r="CC342" s="1">
        <v>-0.74850000000000005</v>
      </c>
      <c r="CD342" s="1">
        <v>0.47499999999999998</v>
      </c>
      <c r="CE342" s="1">
        <v>-0.96460000000000001</v>
      </c>
      <c r="CF342" s="1">
        <v>-2.4984000000000002</v>
      </c>
      <c r="CG342" s="1">
        <v>0.53259999999999996</v>
      </c>
      <c r="CH342" s="1">
        <v>-0.71650000000000003</v>
      </c>
      <c r="CI342" s="1">
        <v>0.35439999999999999</v>
      </c>
      <c r="CJ342" s="1">
        <v>-0.22919999999999999</v>
      </c>
      <c r="CK342" s="1">
        <v>0.74919999999999998</v>
      </c>
      <c r="CL342" s="1">
        <v>-0.14449999999999999</v>
      </c>
      <c r="CM342" s="1">
        <v>-0.6734</v>
      </c>
      <c r="CN342" s="1">
        <v>-0.99239999999999995</v>
      </c>
      <c r="CO342" s="1">
        <v>-0.59140000000000004</v>
      </c>
      <c r="CP342" s="1">
        <v>9.3399999999999997E-2</v>
      </c>
      <c r="CQ342" s="1">
        <v>-0.56489999999999996</v>
      </c>
      <c r="CR342" s="1">
        <v>0.74980000000000002</v>
      </c>
      <c r="CS342" s="1">
        <v>1.3205</v>
      </c>
      <c r="CT342" s="1">
        <v>-4.7399999999999998E-2</v>
      </c>
      <c r="CU342" s="1">
        <v>-0.1046</v>
      </c>
      <c r="CV342" s="1">
        <v>1.4383999999999999</v>
      </c>
      <c r="CW342" s="1">
        <v>-0.80600000000000005</v>
      </c>
      <c r="CX342" s="1">
        <v>5.1999999999999998E-2</v>
      </c>
      <c r="CY342" s="1">
        <v>-0.75429999999999997</v>
      </c>
      <c r="CZ342" s="1">
        <v>-0.84309999999999996</v>
      </c>
      <c r="DA342" s="1">
        <v>-9.74E-2</v>
      </c>
      <c r="DB342" s="1">
        <v>-1.0026999999999999</v>
      </c>
      <c r="DC342" s="1">
        <v>0.39510000000000001</v>
      </c>
      <c r="DD342" s="1">
        <v>-0.70420000000000005</v>
      </c>
      <c r="DE342" s="1">
        <v>-0.1047</v>
      </c>
      <c r="DF342" s="1">
        <v>-0.17519999999999999</v>
      </c>
      <c r="DG342" s="1">
        <v>-0.221</v>
      </c>
      <c r="DH342" s="1">
        <v>-0.90569999999999995</v>
      </c>
      <c r="DI342" s="1">
        <v>-0.1371</v>
      </c>
      <c r="DJ342" s="1">
        <v>-0.30859999999999999</v>
      </c>
      <c r="DK342" s="1">
        <v>-0.9133</v>
      </c>
      <c r="DL342" s="1">
        <v>-0.74470000000000003</v>
      </c>
      <c r="DM342" s="1">
        <v>-0.99229999999999996</v>
      </c>
      <c r="DN342" s="1">
        <v>-0.64029999999999998</v>
      </c>
      <c r="DO342" s="1">
        <v>-0.15590000000000001</v>
      </c>
      <c r="DQ342" s="1">
        <v>-4.9599999999999998E-2</v>
      </c>
      <c r="GI342" s="1">
        <v>0.4713</v>
      </c>
      <c r="HA342" s="1" t="str">
        <f t="shared" si="10"/>
        <v>2018</v>
      </c>
      <c r="HB342" s="1" t="str">
        <f t="shared" si="11"/>
        <v>03</v>
      </c>
    </row>
    <row r="343" spans="1:210">
      <c r="A343" s="3" t="s">
        <v>9</v>
      </c>
      <c r="B343" s="3"/>
      <c r="C343" s="3" t="s">
        <v>3685</v>
      </c>
      <c r="E343" s="1" t="s">
        <v>3686</v>
      </c>
      <c r="F343" s="1">
        <v>-3.6400000000000002E-2</v>
      </c>
      <c r="G343" s="1">
        <v>-0.27979999999999999</v>
      </c>
      <c r="H343" s="1">
        <v>0.33979999999999999</v>
      </c>
      <c r="I343" s="1">
        <v>-1.2344999999999999</v>
      </c>
      <c r="J343" s="1">
        <v>-0.2505</v>
      </c>
      <c r="K343" s="1">
        <v>-0.95350000000000001</v>
      </c>
      <c r="L343" s="1">
        <v>0.19259999999999999</v>
      </c>
      <c r="M343" s="1">
        <v>-0.98229999999999995</v>
      </c>
      <c r="N343" s="1">
        <v>-0.32640000000000002</v>
      </c>
      <c r="O343" s="1">
        <v>2.4199999999999999E-2</v>
      </c>
      <c r="P343" s="1">
        <v>-1.6111</v>
      </c>
      <c r="Q343" s="1">
        <v>-0.81850000000000001</v>
      </c>
      <c r="R343" s="1">
        <v>-0.96199999999999997</v>
      </c>
      <c r="S343" s="1">
        <v>-0.1111</v>
      </c>
      <c r="T343" s="1">
        <v>-1.081</v>
      </c>
      <c r="U343" s="1">
        <v>-0.34749999999999998</v>
      </c>
      <c r="V343" s="1">
        <v>-2.1684000000000001</v>
      </c>
      <c r="W343" s="1">
        <v>-4.19E-2</v>
      </c>
      <c r="X343" s="1">
        <v>0.73519999999999996</v>
      </c>
      <c r="Y343" s="1">
        <v>-0.38090000000000002</v>
      </c>
      <c r="Z343" s="1">
        <v>0.23469999999999999</v>
      </c>
      <c r="AA343" s="1">
        <v>-0.47660000000000002</v>
      </c>
      <c r="AB343" s="1">
        <v>0.56810000000000005</v>
      </c>
      <c r="AC343" s="1">
        <v>-0.81689999999999996</v>
      </c>
      <c r="AD343" s="1">
        <v>-4.8500000000000001E-2</v>
      </c>
      <c r="AE343" s="1">
        <v>0.1416</v>
      </c>
      <c r="AF343" s="1">
        <v>-0.29949999999999999</v>
      </c>
      <c r="AG343" s="1">
        <v>0.34770000000000001</v>
      </c>
      <c r="AH343" s="1">
        <v>-1.6798999999999999</v>
      </c>
      <c r="AI343" s="1">
        <v>-0.79769999999999996</v>
      </c>
      <c r="AJ343" s="1">
        <v>0.4501</v>
      </c>
      <c r="AK343" s="1">
        <v>0</v>
      </c>
      <c r="AL343" s="1">
        <v>-1.8782000000000001</v>
      </c>
      <c r="AM343" s="1">
        <v>-1.8071999999999999</v>
      </c>
      <c r="AN343" s="1">
        <v>-0.51859999999999995</v>
      </c>
      <c r="AO343" s="1">
        <v>0.12889999999999999</v>
      </c>
      <c r="AP343" s="1">
        <v>-3.0514000000000001</v>
      </c>
      <c r="AQ343" s="1">
        <v>1.4419</v>
      </c>
      <c r="AR343" s="1">
        <v>-1.0308999999999999</v>
      </c>
      <c r="AS343" s="1">
        <v>-2.8908999999999998</v>
      </c>
      <c r="AT343" s="1">
        <v>0.96960000000000002</v>
      </c>
      <c r="AU343" s="1">
        <v>-0.90290000000000004</v>
      </c>
      <c r="AV343" s="1">
        <v>-3.0485000000000002</v>
      </c>
      <c r="AW343" s="1">
        <v>0.96150000000000002</v>
      </c>
      <c r="AX343" s="1">
        <v>-0.36680000000000001</v>
      </c>
      <c r="AY343" s="1">
        <v>-7.4300000000000005E-2</v>
      </c>
      <c r="AZ343" s="1">
        <v>-0.71030000000000004</v>
      </c>
      <c r="BA343" s="1">
        <v>-0.2301</v>
      </c>
      <c r="BB343" s="1">
        <v>-0.55900000000000005</v>
      </c>
      <c r="BC343" s="1">
        <v>0.42759999999999998</v>
      </c>
      <c r="BD343" s="1">
        <v>0.34389999999999998</v>
      </c>
      <c r="BE343" s="1">
        <v>-0.87980000000000003</v>
      </c>
      <c r="BF343" s="1">
        <v>-2.3994</v>
      </c>
      <c r="BG343" s="1">
        <v>-0.52729999999999999</v>
      </c>
      <c r="BH343" s="1">
        <v>6.9099999999999995E-2</v>
      </c>
      <c r="BI343" s="1">
        <v>-2.8256000000000001</v>
      </c>
      <c r="BJ343" s="1">
        <v>1.2461</v>
      </c>
      <c r="BK343" s="1">
        <v>-1.6653</v>
      </c>
      <c r="BL343" s="1">
        <v>-2.0118</v>
      </c>
      <c r="BM343" s="1">
        <v>1.5547</v>
      </c>
      <c r="BN343" s="1">
        <v>-4.0937000000000001</v>
      </c>
      <c r="BO343" s="1">
        <v>1.988</v>
      </c>
      <c r="BP343" s="1">
        <v>0.29859999999999998</v>
      </c>
      <c r="BQ343" s="1">
        <v>0.19800000000000001</v>
      </c>
      <c r="BR343" s="1">
        <v>0.32619999999999999</v>
      </c>
      <c r="BS343" s="1">
        <v>-0.47289999999999999</v>
      </c>
      <c r="BT343" s="1">
        <v>0.25509999999999999</v>
      </c>
      <c r="BU343" s="1">
        <v>0.114</v>
      </c>
      <c r="BV343" s="1">
        <v>-4.7399999999999998E-2</v>
      </c>
      <c r="BW343" s="1">
        <v>5.6899999999999999E-2</v>
      </c>
      <c r="BX343" s="1">
        <v>-0.90639999999999998</v>
      </c>
      <c r="BY343" s="1">
        <v>0.33489999999999998</v>
      </c>
      <c r="BZ343" s="1">
        <v>0.6845</v>
      </c>
      <c r="CA343" s="1">
        <v>0.70920000000000005</v>
      </c>
      <c r="CB343" s="1">
        <v>-1.3205</v>
      </c>
      <c r="CC343" s="1">
        <v>-1</v>
      </c>
      <c r="CD343" s="1">
        <v>0.46829999999999999</v>
      </c>
      <c r="CE343" s="1">
        <v>-0.20300000000000001</v>
      </c>
      <c r="CF343" s="1">
        <v>-0.81679999999999997</v>
      </c>
      <c r="CG343" s="1">
        <v>-0.35399999999999998</v>
      </c>
      <c r="CH343" s="1">
        <v>-0.31780000000000003</v>
      </c>
      <c r="CI343" s="1">
        <v>0.1166</v>
      </c>
      <c r="CJ343" s="1">
        <v>0.37219999999999998</v>
      </c>
      <c r="CK343" s="1">
        <v>0.94330000000000003</v>
      </c>
      <c r="CL343" s="1">
        <v>8.77E-2</v>
      </c>
      <c r="CM343" s="1">
        <v>0.251</v>
      </c>
      <c r="CN343" s="1">
        <v>-8.4400000000000003E-2</v>
      </c>
      <c r="CO343" s="1">
        <v>7.8600000000000003E-2</v>
      </c>
      <c r="CP343" s="1">
        <v>-1.4595</v>
      </c>
      <c r="CQ343" s="1">
        <v>-0.61990000000000001</v>
      </c>
      <c r="CR343" s="1">
        <v>-0.58879999999999999</v>
      </c>
      <c r="CS343" s="1">
        <v>-1.8172999999999999</v>
      </c>
      <c r="CT343" s="1">
        <v>0.3775</v>
      </c>
      <c r="CU343" s="1">
        <v>-0.68240000000000001</v>
      </c>
      <c r="CV343" s="1">
        <v>-1.2164999999999999</v>
      </c>
      <c r="CW343" s="1">
        <v>0.9738</v>
      </c>
      <c r="CX343" s="1">
        <v>0.1041</v>
      </c>
      <c r="CY343" s="1">
        <v>-0.1082</v>
      </c>
      <c r="CZ343" s="1">
        <v>-0.73360000000000003</v>
      </c>
      <c r="DA343" s="1">
        <v>-0.29459999999999997</v>
      </c>
      <c r="DB343" s="1">
        <v>-1.3935</v>
      </c>
      <c r="DC343" s="1">
        <v>0.15770000000000001</v>
      </c>
      <c r="DD343" s="1">
        <v>-0.58709999999999996</v>
      </c>
      <c r="DE343" s="1">
        <v>-5.2400000000000002E-2</v>
      </c>
      <c r="DF343" s="1">
        <v>-0.73019999999999996</v>
      </c>
      <c r="DG343" s="1">
        <v>4.0300000000000002E-2</v>
      </c>
      <c r="DH343" s="1">
        <v>0.18640000000000001</v>
      </c>
      <c r="DI343" s="1">
        <v>-0.54590000000000005</v>
      </c>
      <c r="DJ343" s="1">
        <v>-0.21779999999999999</v>
      </c>
      <c r="DK343" s="1">
        <v>-0.4773</v>
      </c>
      <c r="DL343" s="1">
        <v>-0.40100000000000002</v>
      </c>
      <c r="DM343" s="1">
        <v>-0.59079999999999999</v>
      </c>
      <c r="DN343" s="1">
        <v>-0.15820000000000001</v>
      </c>
      <c r="DO343" s="1">
        <v>-0.2014</v>
      </c>
      <c r="DQ343" s="1">
        <v>0</v>
      </c>
      <c r="GI343" s="1">
        <v>-1.61E-2</v>
      </c>
      <c r="HA343" s="1" t="str">
        <f t="shared" si="10"/>
        <v>2018</v>
      </c>
      <c r="HB343" s="1" t="str">
        <f t="shared" si="11"/>
        <v>03</v>
      </c>
    </row>
    <row r="344" spans="1:210">
      <c r="A344" s="3" t="s">
        <v>9</v>
      </c>
      <c r="B344" s="3"/>
      <c r="C344" s="3" t="s">
        <v>3687</v>
      </c>
      <c r="E344" s="1" t="s">
        <v>3688</v>
      </c>
      <c r="F344" s="1">
        <v>-0.1095</v>
      </c>
      <c r="G344" s="1">
        <v>-0.80989999999999995</v>
      </c>
      <c r="H344" s="1">
        <v>0.4113</v>
      </c>
      <c r="I344" s="1">
        <v>8.2400000000000001E-2</v>
      </c>
      <c r="J344" s="1">
        <v>-0.62390000000000001</v>
      </c>
      <c r="K344" s="1">
        <v>-0.35899999999999999</v>
      </c>
      <c r="L344" s="1">
        <v>-7.7299999999999994E-2</v>
      </c>
      <c r="M344" s="1">
        <v>-0.6492</v>
      </c>
      <c r="N344" s="1">
        <v>0.63160000000000005</v>
      </c>
      <c r="O344" s="1">
        <v>0.19489999999999999</v>
      </c>
      <c r="P344" s="1">
        <v>-0.91539999999999999</v>
      </c>
      <c r="Q344" s="1">
        <v>-0.27600000000000002</v>
      </c>
      <c r="R344" s="1">
        <v>-0.33850000000000002</v>
      </c>
      <c r="S344" s="1">
        <v>7.4200000000000002E-2</v>
      </c>
      <c r="T344" s="1">
        <v>-1.6362000000000001</v>
      </c>
      <c r="U344" s="1">
        <v>-0.71579999999999999</v>
      </c>
      <c r="V344" s="1">
        <v>-2.0764</v>
      </c>
      <c r="W344" s="1">
        <v>4.19E-2</v>
      </c>
      <c r="X344" s="1">
        <v>-1.3081</v>
      </c>
      <c r="Y344" s="1">
        <v>0.30520000000000003</v>
      </c>
      <c r="Z344" s="1">
        <v>-7.7499999999999999E-2</v>
      </c>
      <c r="AA344" s="1">
        <v>-0.66800000000000004</v>
      </c>
      <c r="AB344" s="1">
        <v>0.28489999999999999</v>
      </c>
      <c r="AC344" s="1">
        <v>-0.8196</v>
      </c>
      <c r="AD344" s="1">
        <v>-0.95599999999999996</v>
      </c>
      <c r="AE344" s="1">
        <v>-0.69730000000000003</v>
      </c>
      <c r="AF344" s="1">
        <v>-0.4703</v>
      </c>
      <c r="AG344" s="1">
        <v>0.28029999999999999</v>
      </c>
      <c r="AH344" s="1">
        <v>-1.1524000000000001</v>
      </c>
      <c r="AI344" s="1">
        <v>0.70979999999999999</v>
      </c>
      <c r="AJ344" s="1">
        <v>-0.25569999999999998</v>
      </c>
      <c r="AK344" s="1">
        <v>-1.5888</v>
      </c>
      <c r="AL344" s="1">
        <v>0.3957</v>
      </c>
      <c r="AM344" s="1">
        <v>-0.30580000000000002</v>
      </c>
      <c r="AN344" s="1">
        <v>0</v>
      </c>
      <c r="AO344" s="1">
        <v>2.6884000000000001</v>
      </c>
      <c r="AP344" s="1">
        <v>2.0832999999999999</v>
      </c>
      <c r="AQ344" s="1">
        <v>-1.1962999999999999</v>
      </c>
      <c r="AR344" s="1">
        <v>-0.3301</v>
      </c>
      <c r="AS344" s="1">
        <v>-0.42330000000000001</v>
      </c>
      <c r="AT344" s="1">
        <v>0.35880000000000001</v>
      </c>
      <c r="AU344" s="1">
        <v>0.64129999999999998</v>
      </c>
      <c r="AV344" s="1">
        <v>-3.8800000000000001E-2</v>
      </c>
      <c r="AW344" s="1">
        <v>-0.63049999999999995</v>
      </c>
      <c r="AX344" s="1">
        <v>-0.51019999999999999</v>
      </c>
      <c r="AY344" s="1">
        <v>0.22500000000000001</v>
      </c>
      <c r="AZ344" s="1">
        <v>0.2384</v>
      </c>
      <c r="BA344" s="1">
        <v>0.46339999999999998</v>
      </c>
      <c r="BB344" s="1">
        <v>0.73499999999999999</v>
      </c>
      <c r="BC344" s="1">
        <v>-0.49459999999999998</v>
      </c>
      <c r="BD344" s="1">
        <v>0.38490000000000002</v>
      </c>
      <c r="BE344" s="1">
        <v>0.73270000000000002</v>
      </c>
      <c r="BF344" s="1">
        <v>1.7181999999999999</v>
      </c>
      <c r="BG344" s="1">
        <v>0.23899999999999999</v>
      </c>
      <c r="BH344" s="1">
        <v>-6.8400000000000002E-2</v>
      </c>
      <c r="BI344" s="1">
        <v>-0.78620000000000001</v>
      </c>
      <c r="BJ344" s="1">
        <v>7.7100000000000002E-2</v>
      </c>
      <c r="BK344" s="1">
        <v>1.0434000000000001</v>
      </c>
      <c r="BL344" s="1">
        <v>3.0413000000000001</v>
      </c>
      <c r="BM344" s="1">
        <v>-0.62019999999999997</v>
      </c>
      <c r="BN344" s="1">
        <v>2.2543000000000002</v>
      </c>
      <c r="BO344" s="1">
        <v>-1.1531</v>
      </c>
      <c r="BP344" s="1">
        <v>-2.7425999999999999</v>
      </c>
      <c r="BQ344" s="1">
        <v>1.6577999999999999</v>
      </c>
      <c r="BR344" s="1">
        <v>0.70420000000000005</v>
      </c>
      <c r="BS344" s="1">
        <v>0.20669999999999999</v>
      </c>
      <c r="BT344" s="1">
        <v>0.12640000000000001</v>
      </c>
      <c r="BU344" s="1">
        <v>-3.4557000000000002</v>
      </c>
      <c r="BV344" s="1">
        <v>2.9224999999999999</v>
      </c>
      <c r="BW344" s="1">
        <v>0.39429999999999998</v>
      </c>
      <c r="BX344" s="1">
        <v>0.54200000000000004</v>
      </c>
      <c r="BY344" s="1">
        <v>-0.43219999999999997</v>
      </c>
      <c r="BZ344" s="1">
        <v>5.67E-2</v>
      </c>
      <c r="CA344" s="1">
        <v>0.1915</v>
      </c>
      <c r="CB344" s="1">
        <v>-1.0972999999999999</v>
      </c>
      <c r="CC344" s="1">
        <v>0.3921</v>
      </c>
      <c r="CD344" s="1">
        <v>-0.23169999999999999</v>
      </c>
      <c r="CE344" s="1">
        <v>0.46329999999999999</v>
      </c>
      <c r="CF344" s="1">
        <v>0.47870000000000001</v>
      </c>
      <c r="CG344" s="1">
        <v>-0.68459999999999999</v>
      </c>
      <c r="CH344" s="1">
        <v>-4.5499999999999999E-2</v>
      </c>
      <c r="CI344" s="1">
        <v>-0.28899999999999998</v>
      </c>
      <c r="CJ344" s="1">
        <v>4.65E-2</v>
      </c>
      <c r="CK344" s="1">
        <v>0</v>
      </c>
      <c r="CL344" s="1">
        <v>-9.0200000000000002E-2</v>
      </c>
      <c r="CM344" s="1">
        <v>1.83E-2</v>
      </c>
      <c r="CN344" s="1">
        <v>0.14810000000000001</v>
      </c>
      <c r="CO344" s="1">
        <v>-9.5500000000000002E-2</v>
      </c>
      <c r="CP344" s="1">
        <v>-0.70879999999999999</v>
      </c>
      <c r="CQ344" s="1">
        <v>-0.33410000000000001</v>
      </c>
      <c r="CR344" s="1">
        <v>1.5208999999999999</v>
      </c>
      <c r="CS344" s="1">
        <v>1.0612999999999999</v>
      </c>
      <c r="CT344" s="1">
        <v>0</v>
      </c>
      <c r="CU344" s="1">
        <v>-0.1053</v>
      </c>
      <c r="CV344" s="1">
        <v>-1.3725000000000001</v>
      </c>
      <c r="CW344" s="1">
        <v>0.4083</v>
      </c>
      <c r="CX344" s="1">
        <v>-5.1900000000000002E-2</v>
      </c>
      <c r="CY344" s="1">
        <v>0</v>
      </c>
      <c r="CZ344" s="1">
        <v>0.39789999999999998</v>
      </c>
      <c r="DA344" s="1">
        <v>-0.45989999999999998</v>
      </c>
      <c r="DB344" s="1">
        <v>0.39500000000000002</v>
      </c>
      <c r="DC344" s="1">
        <v>-2.8146</v>
      </c>
      <c r="DD344" s="1">
        <v>0.64849999999999997</v>
      </c>
      <c r="DE344" s="1">
        <v>0</v>
      </c>
      <c r="DF344" s="1">
        <v>-0.69699999999999995</v>
      </c>
      <c r="DG344" s="1">
        <v>-6.8900000000000003E-2</v>
      </c>
      <c r="DH344" s="1">
        <v>5.0200000000000002E-2</v>
      </c>
      <c r="DI344" s="1">
        <v>-0.32750000000000001</v>
      </c>
      <c r="DJ344" s="1">
        <v>0.93400000000000005</v>
      </c>
      <c r="DK344" s="1">
        <v>0.18060000000000001</v>
      </c>
      <c r="DL344" s="1">
        <v>0.48499999999999999</v>
      </c>
      <c r="DM344" s="1">
        <v>0.37690000000000001</v>
      </c>
      <c r="DN344" s="1">
        <v>0.27989999999999998</v>
      </c>
      <c r="DO344" s="1">
        <v>-3.5999999999999997E-2</v>
      </c>
      <c r="DQ344" s="1">
        <v>5.0200000000000002E-2</v>
      </c>
      <c r="GI344" s="1">
        <v>-0.57679999999999998</v>
      </c>
      <c r="HA344" s="1" t="str">
        <f t="shared" si="10"/>
        <v>2018</v>
      </c>
      <c r="HB344" s="1" t="str">
        <f t="shared" si="11"/>
        <v>03</v>
      </c>
    </row>
    <row r="345" spans="1:210">
      <c r="A345" s="3" t="s">
        <v>9</v>
      </c>
      <c r="B345" s="3"/>
      <c r="C345" s="3" t="s">
        <v>3689</v>
      </c>
      <c r="E345" s="1" t="s">
        <v>3690</v>
      </c>
      <c r="F345" s="1">
        <v>-0.3221</v>
      </c>
      <c r="G345" s="1">
        <v>-0.79600000000000004</v>
      </c>
      <c r="H345" s="1">
        <v>1.101</v>
      </c>
      <c r="I345" s="1">
        <v>-0.2419</v>
      </c>
      <c r="J345" s="1">
        <v>-0.89939999999999998</v>
      </c>
      <c r="K345" s="1">
        <v>-0.2354</v>
      </c>
      <c r="L345" s="1">
        <v>-0.30509999999999998</v>
      </c>
      <c r="M345" s="1">
        <v>0.1542</v>
      </c>
      <c r="N345" s="1">
        <v>0.55720000000000003</v>
      </c>
      <c r="O345" s="1">
        <v>-0.45540000000000003</v>
      </c>
      <c r="P345" s="1">
        <v>-0.46820000000000001</v>
      </c>
      <c r="Q345" s="1">
        <v>-6.7199999999999996E-2</v>
      </c>
      <c r="R345" s="1">
        <v>5.0999999999999997E-2</v>
      </c>
      <c r="S345" s="1">
        <v>-5.4699999999999999E-2</v>
      </c>
      <c r="T345" s="1">
        <v>-1.1328</v>
      </c>
      <c r="U345" s="1">
        <v>-0.3332</v>
      </c>
      <c r="V345" s="1">
        <v>-1.0894999999999999</v>
      </c>
      <c r="W345" s="1">
        <v>8.2199999999999995E-2</v>
      </c>
      <c r="X345" s="1">
        <v>-1.1298999999999999</v>
      </c>
      <c r="Y345" s="1">
        <v>-0.29089999999999999</v>
      </c>
      <c r="Z345" s="1">
        <v>0.15859999999999999</v>
      </c>
      <c r="AA345" s="1">
        <v>1.3268</v>
      </c>
      <c r="AB345" s="1">
        <v>-0.58650000000000002</v>
      </c>
      <c r="AC345" s="1">
        <v>0.14710000000000001</v>
      </c>
      <c r="AD345" s="1">
        <v>0.1399</v>
      </c>
      <c r="AE345" s="1">
        <v>0.81520000000000004</v>
      </c>
      <c r="AF345" s="1">
        <v>1.3348</v>
      </c>
      <c r="AG345" s="1">
        <v>-0.8639</v>
      </c>
      <c r="AH345" s="1">
        <v>0.51539999999999997</v>
      </c>
      <c r="AI345" s="1">
        <v>-0.48010000000000003</v>
      </c>
      <c r="AJ345" s="1">
        <v>0.1996</v>
      </c>
      <c r="AK345" s="1">
        <v>1.2722</v>
      </c>
      <c r="AL345" s="1">
        <v>0.69569999999999999</v>
      </c>
      <c r="AM345" s="1">
        <v>-1.4661999999999999</v>
      </c>
      <c r="AN345" s="1">
        <v>-0.27379999999999999</v>
      </c>
      <c r="AO345" s="1">
        <v>3.1101000000000001</v>
      </c>
      <c r="AP345" s="1">
        <v>5.0620000000000003</v>
      </c>
      <c r="AQ345" s="1">
        <v>-2.8632</v>
      </c>
      <c r="AR345" s="1">
        <v>0.73660000000000003</v>
      </c>
      <c r="AS345" s="1">
        <v>1.2234</v>
      </c>
      <c r="AT345" s="1">
        <v>-0.1231</v>
      </c>
      <c r="AU345" s="1">
        <v>1.5851</v>
      </c>
      <c r="AV345" s="1">
        <v>1.5518000000000001</v>
      </c>
      <c r="AW345" s="1">
        <v>-1.6601999999999999</v>
      </c>
      <c r="AX345" s="1">
        <v>1.4751000000000001</v>
      </c>
      <c r="AY345" s="1">
        <v>-0.77039999999999997</v>
      </c>
      <c r="AZ345" s="1">
        <v>-0.15210000000000001</v>
      </c>
      <c r="BA345" s="1">
        <v>0.1108</v>
      </c>
      <c r="BB345" s="1">
        <v>-0.45379999999999998</v>
      </c>
      <c r="BC345" s="1">
        <v>-7.4099999999999999E-2</v>
      </c>
      <c r="BD345" s="1">
        <v>1.6849000000000001</v>
      </c>
      <c r="BE345" s="1">
        <v>-0.1472</v>
      </c>
      <c r="BF345" s="1">
        <v>2.9455</v>
      </c>
      <c r="BG345" s="1">
        <v>8.5400000000000004E-2</v>
      </c>
      <c r="BH345" s="1">
        <v>0.2102</v>
      </c>
      <c r="BI345" s="1">
        <v>1.1116999999999999</v>
      </c>
      <c r="BJ345" s="1">
        <v>-0.71419999999999995</v>
      </c>
      <c r="BK345" s="1">
        <v>2.5430000000000001</v>
      </c>
      <c r="BL345" s="1">
        <v>2.9904000000000002</v>
      </c>
      <c r="BM345" s="1">
        <v>-2.8651</v>
      </c>
      <c r="BN345" s="1">
        <v>6.1782000000000004</v>
      </c>
      <c r="BO345" s="1">
        <v>-2.8757999999999999</v>
      </c>
      <c r="BP345" s="1">
        <v>2.7925</v>
      </c>
      <c r="BQ345" s="1">
        <v>-1.1641999999999999</v>
      </c>
      <c r="BR345" s="1">
        <v>-0.37269999999999998</v>
      </c>
      <c r="BS345" s="1">
        <v>-0.13139999999999999</v>
      </c>
      <c r="BT345" s="1">
        <v>0.25869999999999999</v>
      </c>
      <c r="BU345" s="1">
        <v>-9.7949000000000002</v>
      </c>
      <c r="BV345" s="1">
        <v>2.4228000000000001</v>
      </c>
      <c r="BW345" s="1">
        <v>-0.38869999999999999</v>
      </c>
      <c r="BX345" s="1">
        <v>-1.5911</v>
      </c>
      <c r="BY345" s="1">
        <v>0.44190000000000002</v>
      </c>
      <c r="BZ345" s="1">
        <v>-5.6399999999999999E-2</v>
      </c>
      <c r="CA345" s="1">
        <v>-0.31619999999999998</v>
      </c>
      <c r="CB345" s="1">
        <v>-0.64329999999999998</v>
      </c>
      <c r="CC345" s="1">
        <v>-0.59830000000000005</v>
      </c>
      <c r="CD345" s="1">
        <v>0.1186</v>
      </c>
      <c r="CE345" s="1">
        <v>-0.64690000000000003</v>
      </c>
      <c r="CF345" s="1">
        <v>-1.8463000000000001</v>
      </c>
      <c r="CG345" s="1">
        <v>-0.17780000000000001</v>
      </c>
      <c r="CH345" s="1">
        <v>-0.26879999999999998</v>
      </c>
      <c r="CI345" s="1">
        <v>5.8999999999999997E-2</v>
      </c>
      <c r="CJ345" s="1">
        <v>-0.27479999999999999</v>
      </c>
      <c r="CK345" s="1">
        <v>0.29670000000000002</v>
      </c>
      <c r="CL345" s="1">
        <v>-9.9400000000000002E-2</v>
      </c>
      <c r="CM345" s="1">
        <v>-0.40610000000000002</v>
      </c>
      <c r="CN345" s="1">
        <v>-0.99399999999999999</v>
      </c>
      <c r="CO345" s="1">
        <v>-0.46550000000000002</v>
      </c>
      <c r="CP345" s="1">
        <v>0.27679999999999999</v>
      </c>
      <c r="CQ345" s="1">
        <v>-0.70350000000000001</v>
      </c>
      <c r="CR345" s="1">
        <v>1.8715999999999999</v>
      </c>
      <c r="CS345" s="1">
        <v>1.5246</v>
      </c>
      <c r="CT345" s="1">
        <v>-0.38</v>
      </c>
      <c r="CU345" s="1">
        <v>-0.73219999999999996</v>
      </c>
      <c r="CV345" s="1">
        <v>0.50680000000000003</v>
      </c>
      <c r="CW345" s="1">
        <v>0.504</v>
      </c>
      <c r="CX345" s="1">
        <v>0</v>
      </c>
      <c r="CY345" s="1">
        <v>5.3900000000000003E-2</v>
      </c>
      <c r="CZ345" s="1">
        <v>0.16950000000000001</v>
      </c>
      <c r="DA345" s="1">
        <v>-0.7772</v>
      </c>
      <c r="DB345" s="1">
        <v>-0.66659999999999997</v>
      </c>
      <c r="DC345" s="1">
        <v>1.3854</v>
      </c>
      <c r="DD345" s="1">
        <v>-1.5588</v>
      </c>
      <c r="DE345" s="1">
        <v>0.1047</v>
      </c>
      <c r="DF345" s="1">
        <v>-0.29859999999999998</v>
      </c>
      <c r="DG345" s="1">
        <v>-0.11899999999999999</v>
      </c>
      <c r="DH345" s="1">
        <v>-0.48899999999999999</v>
      </c>
      <c r="DI345" s="1">
        <v>-9.2399999999999996E-2</v>
      </c>
      <c r="DJ345" s="1">
        <v>0.3085</v>
      </c>
      <c r="DK345" s="1">
        <v>-3.0800000000000001E-2</v>
      </c>
      <c r="DL345" s="1">
        <v>6.3399999999999998E-2</v>
      </c>
      <c r="DM345" s="1">
        <v>3.5999999999999999E-3</v>
      </c>
      <c r="DN345" s="1">
        <v>-0.3644</v>
      </c>
      <c r="DO345" s="1">
        <v>-4.9700000000000001E-2</v>
      </c>
      <c r="DQ345" s="1">
        <v>-9.9299999999999999E-2</v>
      </c>
      <c r="GI345" s="1">
        <v>-0.19839999999999999</v>
      </c>
      <c r="HA345" s="1" t="str">
        <f t="shared" si="10"/>
        <v>2018</v>
      </c>
      <c r="HB345" s="1" t="str">
        <f t="shared" si="11"/>
        <v>03</v>
      </c>
    </row>
    <row r="346" spans="1:210">
      <c r="A346" s="3" t="s">
        <v>9</v>
      </c>
      <c r="B346" s="3"/>
      <c r="C346" s="3" t="s">
        <v>3691</v>
      </c>
      <c r="E346" s="1" t="s">
        <v>3692</v>
      </c>
      <c r="F346" s="1">
        <v>-0.1191</v>
      </c>
      <c r="G346" s="1">
        <v>-0.64039999999999997</v>
      </c>
      <c r="H346" s="1">
        <v>0.38269999999999998</v>
      </c>
      <c r="I346" s="1">
        <v>-0.8034</v>
      </c>
      <c r="J346" s="1">
        <v>-0.85529999999999995</v>
      </c>
      <c r="K346" s="1">
        <v>-0.2354</v>
      </c>
      <c r="L346" s="1">
        <v>-0.26669999999999999</v>
      </c>
      <c r="M346" s="1">
        <v>-1.0967</v>
      </c>
      <c r="N346" s="1">
        <v>-0.27860000000000001</v>
      </c>
      <c r="O346" s="1">
        <v>-0.6724</v>
      </c>
      <c r="P346" s="1">
        <v>0.61980000000000002</v>
      </c>
      <c r="Q346" s="1">
        <v>-0.6653</v>
      </c>
      <c r="R346" s="1">
        <v>-0.40749999999999997</v>
      </c>
      <c r="S346" s="1">
        <v>0.219</v>
      </c>
      <c r="T346" s="1">
        <v>-9.11E-2</v>
      </c>
      <c r="U346" s="1">
        <v>0.38990000000000002</v>
      </c>
      <c r="V346" s="1">
        <v>-0.27950000000000003</v>
      </c>
      <c r="W346" s="1">
        <v>-8.2100000000000006E-2</v>
      </c>
      <c r="X346" s="1">
        <v>1.2605</v>
      </c>
      <c r="Y346" s="1">
        <v>0</v>
      </c>
      <c r="Z346" s="1">
        <v>0</v>
      </c>
      <c r="AA346" s="1">
        <v>3.3599000000000001</v>
      </c>
      <c r="AB346" s="1">
        <v>-1.6272</v>
      </c>
      <c r="AC346" s="1">
        <v>-0.59079999999999999</v>
      </c>
      <c r="AD346" s="1">
        <v>1.1074999999999999</v>
      </c>
      <c r="AE346" s="1">
        <v>0.94210000000000005</v>
      </c>
      <c r="AF346" s="1">
        <v>3.4649999999999999</v>
      </c>
      <c r="AG346" s="1">
        <v>-1.7454000000000001</v>
      </c>
      <c r="AH346" s="1">
        <v>1.4406000000000001</v>
      </c>
      <c r="AI346" s="1">
        <v>1.1106</v>
      </c>
      <c r="AJ346" s="1">
        <v>-0.52769999999999995</v>
      </c>
      <c r="AK346" s="1">
        <v>-2.4598</v>
      </c>
      <c r="AL346" s="1">
        <v>2.1970999999999998</v>
      </c>
      <c r="AM346" s="1">
        <v>0.29060000000000002</v>
      </c>
      <c r="AN346" s="1">
        <v>0.18379999999999999</v>
      </c>
      <c r="AO346" s="1">
        <v>0.58819999999999995</v>
      </c>
      <c r="AP346" s="1">
        <v>0.1898</v>
      </c>
      <c r="AQ346" s="1">
        <v>-0.58819999999999995</v>
      </c>
      <c r="AR346" s="1">
        <v>1.5</v>
      </c>
      <c r="AS346" s="1">
        <v>3.0745</v>
      </c>
      <c r="AT346" s="1">
        <v>-1.2437</v>
      </c>
      <c r="AU346" s="1">
        <v>1.3982000000000001</v>
      </c>
      <c r="AV346" s="1">
        <v>1.2715000000000001</v>
      </c>
      <c r="AW346" s="1">
        <v>-1.6055999999999999</v>
      </c>
      <c r="AX346" s="1">
        <v>3.4845000000000002</v>
      </c>
      <c r="AY346" s="1">
        <v>-1.8720000000000001</v>
      </c>
      <c r="AZ346" s="1">
        <v>0.1923</v>
      </c>
      <c r="BA346" s="1">
        <v>0.44890000000000002</v>
      </c>
      <c r="BB346" s="1">
        <v>1.2024999999999999</v>
      </c>
      <c r="BC346" s="1">
        <v>-0.73519999999999996</v>
      </c>
      <c r="BD346" s="1">
        <v>0.62180000000000002</v>
      </c>
      <c r="BE346" s="1">
        <v>-0.40899999999999997</v>
      </c>
      <c r="BF346" s="1">
        <v>0.29010000000000002</v>
      </c>
      <c r="BG346" s="1">
        <v>8.5199999999999998E-2</v>
      </c>
      <c r="BH346" s="1">
        <v>0.14030000000000001</v>
      </c>
      <c r="BI346" s="1">
        <v>3.7549000000000001</v>
      </c>
      <c r="BJ346" s="1">
        <v>-2.1513</v>
      </c>
      <c r="BK346" s="1">
        <v>0.23860000000000001</v>
      </c>
      <c r="BL346" s="1">
        <v>-0.11600000000000001</v>
      </c>
      <c r="BM346" s="1">
        <v>-7.1999999999999995E-2</v>
      </c>
      <c r="BN346" s="1">
        <v>1.3065</v>
      </c>
      <c r="BO346" s="1">
        <v>-0.3357</v>
      </c>
      <c r="BP346" s="1">
        <v>-4.6981999999999999</v>
      </c>
      <c r="BQ346" s="1">
        <v>2.6867000000000001</v>
      </c>
      <c r="BR346" s="1">
        <v>0.4239</v>
      </c>
      <c r="BS346" s="1">
        <v>0</v>
      </c>
      <c r="BT346" s="1">
        <v>0.1295</v>
      </c>
      <c r="BU346" s="1">
        <v>0</v>
      </c>
      <c r="BV346" s="1">
        <v>9.2600000000000002E-2</v>
      </c>
      <c r="BW346" s="1">
        <v>0.25230000000000002</v>
      </c>
      <c r="BX346" s="1">
        <v>-0.1358</v>
      </c>
      <c r="BY346" s="1">
        <v>-0.1211</v>
      </c>
      <c r="BZ346" s="1">
        <v>0.56559999999999999</v>
      </c>
      <c r="CA346" s="1">
        <v>0.82379999999999998</v>
      </c>
      <c r="CB346" s="1">
        <v>-0.9637</v>
      </c>
      <c r="CC346" s="1">
        <v>-0.29820000000000002</v>
      </c>
      <c r="CD346" s="1">
        <v>0.1187</v>
      </c>
      <c r="CE346" s="1">
        <v>0.1016</v>
      </c>
      <c r="CF346" s="1">
        <v>-0.58109999999999995</v>
      </c>
      <c r="CG346" s="1">
        <v>-0.86880000000000002</v>
      </c>
      <c r="CH346" s="1">
        <v>-0.31290000000000001</v>
      </c>
      <c r="CI346" s="1">
        <v>-0.23619999999999999</v>
      </c>
      <c r="CJ346" s="1">
        <v>-9.1700000000000004E-2</v>
      </c>
      <c r="CK346" s="1">
        <v>0</v>
      </c>
      <c r="CL346" s="1">
        <v>-9.6199999999999994E-2</v>
      </c>
      <c r="CM346" s="1">
        <v>3.2199999999999999E-2</v>
      </c>
      <c r="CN346" s="1">
        <v>0.18129999999999999</v>
      </c>
      <c r="CO346" s="1">
        <v>-9.1899999999999996E-2</v>
      </c>
      <c r="CP346" s="1">
        <v>1.3729</v>
      </c>
      <c r="CQ346" s="1">
        <v>-0.42270000000000002</v>
      </c>
      <c r="CR346" s="1">
        <v>0.63219999999999998</v>
      </c>
      <c r="CS346" s="1">
        <v>0.26150000000000001</v>
      </c>
      <c r="CT346" s="1">
        <v>-0.67079999999999995</v>
      </c>
      <c r="CU346" s="1">
        <v>0.15609999999999999</v>
      </c>
      <c r="CV346" s="1">
        <v>-0.91969999999999996</v>
      </c>
      <c r="CW346" s="1">
        <v>-0.24970000000000001</v>
      </c>
      <c r="CX346" s="1">
        <v>5.16E-2</v>
      </c>
      <c r="CY346" s="1">
        <v>0.1067</v>
      </c>
      <c r="CZ346" s="1">
        <v>-0.4491</v>
      </c>
      <c r="DA346" s="1">
        <v>-0.48549999999999999</v>
      </c>
      <c r="DB346" s="1">
        <v>-0.27600000000000002</v>
      </c>
      <c r="DC346" s="1">
        <v>-5.6685999999999996</v>
      </c>
      <c r="DD346" s="1">
        <v>2.3323</v>
      </c>
      <c r="DE346" s="1">
        <v>-0.20849999999999999</v>
      </c>
      <c r="DF346" s="1">
        <v>-0.18579999999999999</v>
      </c>
      <c r="DG346" s="1">
        <v>-0.18049999999999999</v>
      </c>
      <c r="DH346" s="1">
        <v>-0.10780000000000001</v>
      </c>
      <c r="DI346" s="1">
        <v>-0.11409999999999999</v>
      </c>
      <c r="DJ346" s="1">
        <v>0.79339999999999999</v>
      </c>
      <c r="DK346" s="1">
        <v>0.52880000000000005</v>
      </c>
      <c r="DL346" s="1">
        <v>0.49640000000000001</v>
      </c>
      <c r="DM346" s="1">
        <v>0.2702</v>
      </c>
      <c r="DN346" s="1">
        <v>-0.1444</v>
      </c>
      <c r="DO346" s="1">
        <v>-9.8599999999999993E-2</v>
      </c>
      <c r="DQ346" s="1">
        <v>0.94810000000000005</v>
      </c>
      <c r="GI346" s="1">
        <v>0.79359999999999997</v>
      </c>
      <c r="HA346" s="1" t="str">
        <f t="shared" si="10"/>
        <v>2018</v>
      </c>
      <c r="HB346" s="1" t="str">
        <f t="shared" si="11"/>
        <v>03</v>
      </c>
    </row>
    <row r="347" spans="1:210">
      <c r="A347" s="3" t="s">
        <v>9</v>
      </c>
      <c r="B347" s="3"/>
      <c r="C347" s="3" t="s">
        <v>3693</v>
      </c>
      <c r="E347" s="1" t="s">
        <v>3694</v>
      </c>
      <c r="F347" s="1">
        <v>-0.13100000000000001</v>
      </c>
      <c r="G347" s="1">
        <v>-0.36899999999999999</v>
      </c>
      <c r="H347" s="1">
        <v>-0.1043</v>
      </c>
      <c r="I347" s="1">
        <v>-0.188</v>
      </c>
      <c r="J347" s="1">
        <v>-0.94099999999999995</v>
      </c>
      <c r="K347" s="1">
        <v>-0.47110000000000002</v>
      </c>
      <c r="L347" s="1">
        <v>-0.495</v>
      </c>
      <c r="M347" s="1">
        <v>-0.94430000000000003</v>
      </c>
      <c r="N347" s="1">
        <v>0.17219999999999999</v>
      </c>
      <c r="O347" s="1">
        <v>0.4803</v>
      </c>
      <c r="P347" s="1">
        <v>-0.72119999999999995</v>
      </c>
      <c r="Q347" s="1">
        <v>-0.80159999999999998</v>
      </c>
      <c r="R347" s="1">
        <v>-0.71419999999999995</v>
      </c>
      <c r="S347" s="1">
        <v>-0.5292</v>
      </c>
      <c r="T347" s="1">
        <v>-1.0596000000000001</v>
      </c>
      <c r="U347" s="1">
        <v>-0.80740000000000001</v>
      </c>
      <c r="V347" s="1">
        <v>-1.7507999999999999</v>
      </c>
      <c r="W347" s="1">
        <v>0.22589999999999999</v>
      </c>
      <c r="X347" s="1">
        <v>-0.41889999999999999</v>
      </c>
      <c r="Y347" s="1">
        <v>-0.2112</v>
      </c>
      <c r="Z347" s="1">
        <v>7.9299999999999995E-2</v>
      </c>
      <c r="AA347" s="1">
        <v>-0.18160000000000001</v>
      </c>
      <c r="AB347" s="1">
        <v>0.14899999999999999</v>
      </c>
      <c r="AC347" s="1">
        <v>0.14879999999999999</v>
      </c>
      <c r="AD347" s="1">
        <v>-0.13789999999999999</v>
      </c>
      <c r="AE347" s="1">
        <v>0.40210000000000001</v>
      </c>
      <c r="AF347" s="1">
        <v>0</v>
      </c>
      <c r="AG347" s="1">
        <v>-0.1464</v>
      </c>
      <c r="AH347" s="1">
        <v>-0.58919999999999995</v>
      </c>
      <c r="AI347" s="1">
        <v>8.8800000000000004E-2</v>
      </c>
      <c r="AJ347" s="1">
        <v>0</v>
      </c>
      <c r="AK347" s="1">
        <v>-2.0082</v>
      </c>
      <c r="AL347" s="1">
        <v>-0.12470000000000001</v>
      </c>
      <c r="AM347" s="1">
        <v>-0.86699999999999999</v>
      </c>
      <c r="AN347" s="1">
        <v>-0.13780000000000001</v>
      </c>
      <c r="AO347" s="1">
        <v>0.41980000000000001</v>
      </c>
      <c r="AP347" s="1">
        <v>-0.37830000000000003</v>
      </c>
      <c r="AQ347" s="1">
        <v>-0.22090000000000001</v>
      </c>
      <c r="AR347" s="1">
        <v>-0.4526</v>
      </c>
      <c r="AS347" s="1">
        <v>-1.5444</v>
      </c>
      <c r="AT347" s="1">
        <v>0.50060000000000004</v>
      </c>
      <c r="AU347" s="1">
        <v>0.90490000000000004</v>
      </c>
      <c r="AV347" s="1">
        <v>-3.7499999999999999E-2</v>
      </c>
      <c r="AW347" s="1">
        <v>-0.70509999999999995</v>
      </c>
      <c r="AX347" s="1">
        <v>-8.1600000000000006E-2</v>
      </c>
      <c r="AY347" s="1">
        <v>0.23580000000000001</v>
      </c>
      <c r="AZ347" s="1">
        <v>-0.26919999999999999</v>
      </c>
      <c r="BA347" s="1">
        <v>0.44890000000000002</v>
      </c>
      <c r="BB347" s="1">
        <v>9.2499999999999999E-2</v>
      </c>
      <c r="BC347" s="1">
        <v>7.3499999999999996E-2</v>
      </c>
      <c r="BD347" s="1">
        <v>-0.2477</v>
      </c>
      <c r="BE347" s="1">
        <v>-0.40899999999999997</v>
      </c>
      <c r="BF347" s="1">
        <v>-0.25280000000000002</v>
      </c>
      <c r="BG347" s="1">
        <v>-0.22800000000000001</v>
      </c>
      <c r="BH347" s="1">
        <v>7.0000000000000007E-2</v>
      </c>
      <c r="BI347" s="1">
        <v>-0.72099999999999997</v>
      </c>
      <c r="BJ347" s="1">
        <v>8.0299999999999996E-2</v>
      </c>
      <c r="BK347" s="1">
        <v>-0.39710000000000001</v>
      </c>
      <c r="BL347" s="1">
        <v>-0.57930000000000004</v>
      </c>
      <c r="BM347" s="1">
        <v>0.2888</v>
      </c>
      <c r="BN347" s="1">
        <v>-0.69440000000000002</v>
      </c>
      <c r="BO347" s="1">
        <v>0.26989999999999997</v>
      </c>
      <c r="BP347" s="1">
        <v>-3.7170999999999998</v>
      </c>
      <c r="BQ347" s="1">
        <v>2.0434000000000001</v>
      </c>
      <c r="BR347" s="1">
        <v>-0.47339999999999999</v>
      </c>
      <c r="BS347" s="1">
        <v>-0.13139999999999999</v>
      </c>
      <c r="BT347" s="1">
        <v>0.12909999999999999</v>
      </c>
      <c r="BU347" s="1">
        <v>0.1265</v>
      </c>
      <c r="BV347" s="1">
        <v>0.18559999999999999</v>
      </c>
      <c r="BW347" s="1">
        <v>0.32519999999999999</v>
      </c>
      <c r="BX347" s="1">
        <v>0.40749999999999997</v>
      </c>
      <c r="BY347" s="1">
        <v>-0.36159999999999998</v>
      </c>
      <c r="BZ347" s="1">
        <v>-0.28079999999999999</v>
      </c>
      <c r="CA347" s="1">
        <v>-0.81299999999999994</v>
      </c>
      <c r="CB347" s="1">
        <v>-0.27710000000000001</v>
      </c>
      <c r="CC347" s="1">
        <v>-0.37419999999999998</v>
      </c>
      <c r="CD347" s="1">
        <v>0.35580000000000001</v>
      </c>
      <c r="CE347" s="1">
        <v>0.2752</v>
      </c>
      <c r="CF347" s="1">
        <v>0.15010000000000001</v>
      </c>
      <c r="CG347" s="1">
        <v>-1.1612</v>
      </c>
      <c r="CH347" s="1">
        <v>-0.40350000000000003</v>
      </c>
      <c r="CI347" s="1">
        <v>-5.8900000000000001E-2</v>
      </c>
      <c r="CJ347" s="1">
        <v>-0.50380000000000003</v>
      </c>
      <c r="CK347" s="1">
        <v>4.9500000000000002E-2</v>
      </c>
      <c r="CL347" s="1">
        <v>-0.10979999999999999</v>
      </c>
      <c r="CM347" s="1">
        <v>-5.4000000000000003E-3</v>
      </c>
      <c r="CN347" s="1">
        <v>0.26989999999999997</v>
      </c>
      <c r="CO347" s="1">
        <v>1.8800000000000001E-2</v>
      </c>
      <c r="CP347" s="1">
        <v>-1.0464</v>
      </c>
      <c r="CQ347" s="1">
        <v>-0.1883</v>
      </c>
      <c r="CR347" s="1">
        <v>0.84160000000000001</v>
      </c>
      <c r="CS347" s="1">
        <v>-1.6875</v>
      </c>
      <c r="CT347" s="1">
        <v>9.64E-2</v>
      </c>
      <c r="CU347" s="1">
        <v>-0.77839999999999998</v>
      </c>
      <c r="CV347" s="1">
        <v>0.62239999999999995</v>
      </c>
      <c r="CW347" s="1">
        <v>-1.4399</v>
      </c>
      <c r="CX347" s="1">
        <v>0.15509999999999999</v>
      </c>
      <c r="CY347" s="1">
        <v>0.42749999999999999</v>
      </c>
      <c r="CZ347" s="1">
        <v>-0.1123</v>
      </c>
      <c r="DA347" s="1">
        <v>-0.6804</v>
      </c>
      <c r="DB347" s="1">
        <v>-0.82189999999999996</v>
      </c>
      <c r="DC347" s="1">
        <v>-3.7162000000000002</v>
      </c>
      <c r="DD347" s="1">
        <v>1.0758000000000001</v>
      </c>
      <c r="DE347" s="1">
        <v>5.2200000000000003E-2</v>
      </c>
      <c r="DF347" s="1">
        <v>-1.24E-2</v>
      </c>
      <c r="DG347" s="1">
        <v>-1.03E-2</v>
      </c>
      <c r="DH347" s="1">
        <v>0.53749999999999998</v>
      </c>
      <c r="DI347" s="1">
        <v>4.4499999999999998E-2</v>
      </c>
      <c r="DJ347" s="1">
        <v>0.80600000000000005</v>
      </c>
      <c r="DK347" s="1">
        <v>0.60199999999999998</v>
      </c>
      <c r="DL347" s="1">
        <v>0.42670000000000002</v>
      </c>
      <c r="DM347" s="1">
        <v>0.18310000000000001</v>
      </c>
      <c r="DN347" s="1">
        <v>0.28029999999999999</v>
      </c>
      <c r="DO347" s="1">
        <v>-5.67E-2</v>
      </c>
      <c r="DQ347" s="1">
        <v>0.4466</v>
      </c>
      <c r="GI347" s="1">
        <v>-0.26129999999999998</v>
      </c>
      <c r="HA347" s="1" t="str">
        <f t="shared" si="10"/>
        <v>2018</v>
      </c>
      <c r="HB347" s="1" t="str">
        <f t="shared" si="11"/>
        <v>03</v>
      </c>
    </row>
    <row r="348" spans="1:210">
      <c r="A348" s="3" t="s">
        <v>9</v>
      </c>
      <c r="B348" s="3"/>
      <c r="C348" s="3" t="s">
        <v>3695</v>
      </c>
      <c r="E348" s="1" t="s">
        <v>3696</v>
      </c>
      <c r="F348" s="1">
        <v>-0.52200000000000002</v>
      </c>
      <c r="G348" s="1">
        <v>-0.4914</v>
      </c>
      <c r="H348" s="1">
        <v>-3.4599999999999999E-2</v>
      </c>
      <c r="I348" s="1">
        <v>-0.80230000000000001</v>
      </c>
      <c r="J348" s="1">
        <v>-0.69330000000000003</v>
      </c>
      <c r="K348" s="1">
        <v>-0.5272</v>
      </c>
      <c r="L348" s="1">
        <v>-0.45610000000000001</v>
      </c>
      <c r="M348" s="1">
        <v>-1.1516</v>
      </c>
      <c r="N348" s="1">
        <v>-0.49409999999999998</v>
      </c>
      <c r="O348" s="1">
        <v>0.19109999999999999</v>
      </c>
      <c r="P348" s="1">
        <v>-0.30880000000000002</v>
      </c>
      <c r="Q348" s="1">
        <v>0.26590000000000003</v>
      </c>
      <c r="R348" s="1">
        <v>-1.2195</v>
      </c>
      <c r="S348" s="1">
        <v>-0.67300000000000004</v>
      </c>
      <c r="T348" s="1">
        <v>-1.2443</v>
      </c>
      <c r="U348" s="1">
        <v>-1.0790999999999999</v>
      </c>
      <c r="V348" s="1">
        <v>-1.3933</v>
      </c>
      <c r="W348" s="1">
        <v>8.1799999999999998E-2</v>
      </c>
      <c r="X348" s="1">
        <v>-1.5384</v>
      </c>
      <c r="Y348" s="1">
        <v>-0.34210000000000002</v>
      </c>
      <c r="Z348" s="1">
        <v>0.2382</v>
      </c>
      <c r="AA348" s="1">
        <v>-0.80689999999999995</v>
      </c>
      <c r="AB348" s="1">
        <v>0.29759999999999998</v>
      </c>
      <c r="AC348" s="1">
        <v>-0.49380000000000002</v>
      </c>
      <c r="AD348" s="1">
        <v>-0.2298</v>
      </c>
      <c r="AE348" s="1">
        <v>-0.26840000000000003</v>
      </c>
      <c r="AF348" s="1">
        <v>-0.79910000000000003</v>
      </c>
      <c r="AG348" s="1">
        <v>0.1467</v>
      </c>
      <c r="AH348" s="1">
        <v>-0.50419999999999998</v>
      </c>
      <c r="AI348" s="1">
        <v>-8.8400000000000006E-2</v>
      </c>
      <c r="AJ348" s="1">
        <v>6.6100000000000006E-2</v>
      </c>
      <c r="AK348" s="1">
        <v>-0.26319999999999999</v>
      </c>
      <c r="AL348" s="1">
        <v>0.68530000000000002</v>
      </c>
      <c r="AM348" s="1">
        <v>-0.57799999999999996</v>
      </c>
      <c r="AN348" s="1">
        <v>4.5900000000000003E-2</v>
      </c>
      <c r="AO348" s="1">
        <v>1.4718</v>
      </c>
      <c r="AP348" s="1">
        <v>1.5451999999999999</v>
      </c>
      <c r="AQ348" s="1">
        <v>-1.1781999999999999</v>
      </c>
      <c r="AR348" s="1">
        <v>0.40810000000000002</v>
      </c>
      <c r="AS348" s="1">
        <v>0.38990000000000002</v>
      </c>
      <c r="AT348" s="1">
        <v>-0.62260000000000004</v>
      </c>
      <c r="AU348" s="1">
        <v>2.4965000000000002</v>
      </c>
      <c r="AV348" s="1">
        <v>1.7058</v>
      </c>
      <c r="AW348" s="1">
        <v>-1.2770999999999999</v>
      </c>
      <c r="AX348" s="1">
        <v>-0.57089999999999996</v>
      </c>
      <c r="AY348" s="1">
        <v>0.1573</v>
      </c>
      <c r="AZ348" s="1">
        <v>-0.11459999999999999</v>
      </c>
      <c r="BA348" s="1">
        <v>-0.33439999999999998</v>
      </c>
      <c r="BB348" s="1">
        <v>6.0999999999999999E-2</v>
      </c>
      <c r="BC348" s="1">
        <v>-0.29520000000000002</v>
      </c>
      <c r="BD348" s="1">
        <v>0.45710000000000001</v>
      </c>
      <c r="BE348" s="1">
        <v>0.36990000000000001</v>
      </c>
      <c r="BF348" s="1">
        <v>1.8833</v>
      </c>
      <c r="BG348" s="1">
        <v>-0.1988</v>
      </c>
      <c r="BH348" s="1">
        <v>0</v>
      </c>
      <c r="BI348" s="1">
        <v>0.66659999999999997</v>
      </c>
      <c r="BJ348" s="1">
        <v>-0.56220000000000003</v>
      </c>
      <c r="BK348" s="1">
        <v>1.1164000000000001</v>
      </c>
      <c r="BL348" s="1">
        <v>0.93130000000000002</v>
      </c>
      <c r="BM348" s="1">
        <v>-0.7913</v>
      </c>
      <c r="BN348" s="1">
        <v>2.4011999999999998</v>
      </c>
      <c r="BO348" s="1">
        <v>-1.2810999999999999</v>
      </c>
      <c r="BP348" s="1">
        <v>-0.2843</v>
      </c>
      <c r="BQ348" s="1">
        <v>0.18720000000000001</v>
      </c>
      <c r="BR348" s="1">
        <v>0.1056</v>
      </c>
      <c r="BS348" s="1">
        <v>-6.5500000000000003E-2</v>
      </c>
      <c r="BT348" s="1">
        <v>0</v>
      </c>
      <c r="BU348" s="1">
        <v>-4.7858000000000001</v>
      </c>
      <c r="BV348" s="1">
        <v>3.0162</v>
      </c>
      <c r="BW348" s="1">
        <v>0.24279999999999999</v>
      </c>
      <c r="BX348" s="1">
        <v>-0.39500000000000002</v>
      </c>
      <c r="BY348" s="1">
        <v>0.1963</v>
      </c>
      <c r="BZ348" s="1">
        <v>0.56559999999999999</v>
      </c>
      <c r="CA348" s="1">
        <v>1.0779000000000001</v>
      </c>
      <c r="CB348" s="1">
        <v>-1.3761000000000001</v>
      </c>
      <c r="CC348" s="1">
        <v>-0.52229999999999999</v>
      </c>
      <c r="CD348" s="1">
        <v>0.23749999999999999</v>
      </c>
      <c r="CE348" s="1">
        <v>-0.16059999999999999</v>
      </c>
      <c r="CF348" s="1">
        <v>-0.76929999999999998</v>
      </c>
      <c r="CG348" s="1">
        <v>-0.52449999999999997</v>
      </c>
      <c r="CH348" s="1">
        <v>-0.31359999999999999</v>
      </c>
      <c r="CI348" s="1">
        <v>5.8999999999999997E-2</v>
      </c>
      <c r="CJ348" s="1">
        <v>-0.54759999999999998</v>
      </c>
      <c r="CK348" s="1">
        <v>1.8924000000000001</v>
      </c>
      <c r="CL348" s="1">
        <v>0.12330000000000001</v>
      </c>
      <c r="CM348" s="1">
        <v>-7.9399999999999998E-2</v>
      </c>
      <c r="CN348" s="1">
        <v>-8.6999999999999994E-3</v>
      </c>
      <c r="CO348" s="1">
        <v>-9.4799999999999995E-2</v>
      </c>
      <c r="CP348" s="1">
        <v>-0.3165</v>
      </c>
      <c r="CQ348" s="1">
        <v>-0.51539999999999997</v>
      </c>
      <c r="CR348" s="1">
        <v>1.3619000000000001</v>
      </c>
      <c r="CS348" s="1">
        <v>-0.74170000000000003</v>
      </c>
      <c r="CT348" s="1">
        <v>4.7699999999999999E-2</v>
      </c>
      <c r="CU348" s="1">
        <v>-0.31280000000000002</v>
      </c>
      <c r="CV348" s="1">
        <v>-0.71970000000000001</v>
      </c>
      <c r="CW348" s="1">
        <v>0.35139999999999999</v>
      </c>
      <c r="CX348" s="1">
        <v>0.2069</v>
      </c>
      <c r="CY348" s="1">
        <v>0.1598</v>
      </c>
      <c r="CZ348" s="1">
        <v>0.22439999999999999</v>
      </c>
      <c r="DA348" s="1">
        <v>-0.7117</v>
      </c>
      <c r="DB348" s="1">
        <v>5.4600000000000003E-2</v>
      </c>
      <c r="DC348" s="1">
        <v>-0.79010000000000002</v>
      </c>
      <c r="DD348" s="1">
        <v>-0.27739999999999998</v>
      </c>
      <c r="DE348" s="1">
        <v>0.1043</v>
      </c>
      <c r="DF348" s="1">
        <v>2.1899999999999999E-2</v>
      </c>
      <c r="DG348" s="1">
        <v>-2.5999999999999999E-2</v>
      </c>
      <c r="DH348" s="1">
        <v>0.12180000000000001</v>
      </c>
      <c r="DI348" s="1">
        <v>0.11550000000000001</v>
      </c>
      <c r="DJ348" s="1">
        <v>0.81410000000000005</v>
      </c>
      <c r="DK348" s="1">
        <v>0.1081</v>
      </c>
      <c r="DL348" s="1">
        <v>0.29530000000000001</v>
      </c>
      <c r="DM348" s="1">
        <v>-1.6199999999999999E-2</v>
      </c>
      <c r="DN348" s="1">
        <v>0.34920000000000001</v>
      </c>
      <c r="DO348" s="1">
        <v>-1.6199999999999999E-2</v>
      </c>
      <c r="DQ348" s="1">
        <v>0.54610000000000003</v>
      </c>
      <c r="GI348" s="1">
        <v>-0.39129999999999998</v>
      </c>
      <c r="HA348" s="1" t="str">
        <f t="shared" si="10"/>
        <v>2018</v>
      </c>
      <c r="HB348" s="1" t="str">
        <f t="shared" si="11"/>
        <v>03</v>
      </c>
    </row>
    <row r="349" spans="1:210">
      <c r="A349" s="3" t="s">
        <v>9</v>
      </c>
      <c r="B349" s="3"/>
      <c r="C349" s="3" t="s">
        <v>3697</v>
      </c>
      <c r="E349" s="1" t="s">
        <v>3698</v>
      </c>
      <c r="F349" s="1">
        <v>-0.22589999999999999</v>
      </c>
      <c r="G349" s="1">
        <v>-0.92079999999999995</v>
      </c>
      <c r="H349" s="1">
        <v>0.34720000000000001</v>
      </c>
      <c r="I349" s="1">
        <v>-0.77759999999999996</v>
      </c>
      <c r="J349" s="1">
        <v>-1.4675</v>
      </c>
      <c r="K349" s="1">
        <v>-0.93779999999999997</v>
      </c>
      <c r="L349" s="1">
        <v>-0.45660000000000001</v>
      </c>
      <c r="M349" s="1">
        <v>-1.6724000000000001</v>
      </c>
      <c r="N349" s="1">
        <v>-1.7203999999999999</v>
      </c>
      <c r="O349" s="1">
        <v>-1.0989</v>
      </c>
      <c r="P349" s="1">
        <v>0.25740000000000002</v>
      </c>
      <c r="Q349" s="1">
        <v>-0.92769999999999997</v>
      </c>
      <c r="R349" s="1">
        <v>-1.3233999999999999</v>
      </c>
      <c r="S349" s="1">
        <v>-0.18210000000000001</v>
      </c>
      <c r="T349" s="1">
        <v>0.214</v>
      </c>
      <c r="U349" s="1">
        <v>9.0499999999999997E-2</v>
      </c>
      <c r="V349" s="1">
        <v>-0.35909999999999997</v>
      </c>
      <c r="W349" s="1">
        <v>0.57399999999999995</v>
      </c>
      <c r="X349" s="1">
        <v>0.70320000000000005</v>
      </c>
      <c r="Y349" s="1">
        <v>-0.3952</v>
      </c>
      <c r="Z349" s="1">
        <v>0.15859999999999999</v>
      </c>
      <c r="AA349" s="1">
        <v>1.0954999999999999</v>
      </c>
      <c r="AB349" s="1">
        <v>-1.0369999999999999</v>
      </c>
      <c r="AC349" s="1">
        <v>0.1983</v>
      </c>
      <c r="AD349" s="1">
        <v>1.159</v>
      </c>
      <c r="AE349" s="1">
        <v>1.4843999999999999</v>
      </c>
      <c r="AF349" s="1">
        <v>1.1254</v>
      </c>
      <c r="AG349" s="1">
        <v>-0.80349999999999999</v>
      </c>
      <c r="AH349" s="1">
        <v>0.505</v>
      </c>
      <c r="AI349" s="1">
        <v>0.60760000000000003</v>
      </c>
      <c r="AJ349" s="1">
        <v>-0.1336</v>
      </c>
      <c r="AK349" s="1">
        <v>-2.044</v>
      </c>
      <c r="AL349" s="1">
        <v>1.3757999999999999</v>
      </c>
      <c r="AM349" s="1">
        <v>0.2898</v>
      </c>
      <c r="AN349" s="1">
        <v>0.59219999999999995</v>
      </c>
      <c r="AO349" s="1">
        <v>0.24840000000000001</v>
      </c>
      <c r="AP349" s="1">
        <v>-0.36919999999999997</v>
      </c>
      <c r="AQ349" s="1">
        <v>-0.14899999999999999</v>
      </c>
      <c r="AR349" s="1">
        <v>-0.49840000000000001</v>
      </c>
      <c r="AS349" s="1">
        <v>5.1700000000000003E-2</v>
      </c>
      <c r="AT349" s="1">
        <v>0.1246</v>
      </c>
      <c r="AU349" s="1">
        <v>2.0152000000000001</v>
      </c>
      <c r="AV349" s="1">
        <v>1.8148</v>
      </c>
      <c r="AW349" s="1">
        <v>-1.5503</v>
      </c>
      <c r="AX349" s="1">
        <v>1.5056</v>
      </c>
      <c r="AY349" s="1">
        <v>-0.86270000000000002</v>
      </c>
      <c r="AZ349" s="1">
        <v>0.18959999999999999</v>
      </c>
      <c r="BA349" s="1">
        <v>-0.1103</v>
      </c>
      <c r="BB349" s="1">
        <v>2.9899999999999999E-2</v>
      </c>
      <c r="BC349" s="1">
        <v>-0.37230000000000002</v>
      </c>
      <c r="BD349" s="1">
        <v>-1.0668</v>
      </c>
      <c r="BE349" s="1">
        <v>-0.36630000000000001</v>
      </c>
      <c r="BF349" s="1">
        <v>0.24790000000000001</v>
      </c>
      <c r="BG349" s="1">
        <v>-0.25609999999999999</v>
      </c>
      <c r="BH349" s="1">
        <v>0.1401</v>
      </c>
      <c r="BI349" s="1">
        <v>0.1653</v>
      </c>
      <c r="BJ349" s="1">
        <v>-0.32229999999999998</v>
      </c>
      <c r="BK349" s="1">
        <v>0</v>
      </c>
      <c r="BL349" s="1">
        <v>0.2296</v>
      </c>
      <c r="BM349" s="1">
        <v>0.3639</v>
      </c>
      <c r="BN349" s="1">
        <v>0.48670000000000002</v>
      </c>
      <c r="BO349" s="1">
        <v>-0.20599999999999999</v>
      </c>
      <c r="BP349" s="1">
        <v>-3.7557999999999998</v>
      </c>
      <c r="BQ349" s="1">
        <v>1.6927000000000001</v>
      </c>
      <c r="BR349" s="1">
        <v>-0.5786</v>
      </c>
      <c r="BS349" s="1">
        <v>-0.1971</v>
      </c>
      <c r="BT349" s="1">
        <v>0.25829999999999997</v>
      </c>
      <c r="BU349" s="1">
        <v>2.2787999999999999</v>
      </c>
      <c r="BV349" s="1">
        <v>-0.18229999999999999</v>
      </c>
      <c r="BW349" s="1">
        <v>0.71889999999999998</v>
      </c>
      <c r="BX349" s="1">
        <v>0.61240000000000006</v>
      </c>
      <c r="BY349" s="1">
        <v>-0.59019999999999995</v>
      </c>
      <c r="BZ349" s="1">
        <v>-0.1125</v>
      </c>
      <c r="CA349" s="1">
        <v>-0.50180000000000002</v>
      </c>
      <c r="CB349" s="1">
        <v>-0.46100000000000002</v>
      </c>
      <c r="CC349" s="1">
        <v>0</v>
      </c>
      <c r="CD349" s="1">
        <v>0.1186</v>
      </c>
      <c r="CE349" s="1">
        <v>0.82509999999999994</v>
      </c>
      <c r="CF349" s="1">
        <v>0.58289999999999997</v>
      </c>
      <c r="CG349" s="1">
        <v>-1.4056999999999999</v>
      </c>
      <c r="CH349" s="1">
        <v>8.9800000000000005E-2</v>
      </c>
      <c r="CI349" s="1">
        <v>0</v>
      </c>
      <c r="CJ349" s="1">
        <v>-0.36559999999999998</v>
      </c>
      <c r="CK349" s="1">
        <v>-0.19389999999999999</v>
      </c>
      <c r="CL349" s="1">
        <v>-8.8099999999999998E-2</v>
      </c>
      <c r="CM349" s="1">
        <v>-1.7500000000000002E-2</v>
      </c>
      <c r="CN349" s="1">
        <v>0.37830000000000003</v>
      </c>
      <c r="CO349" s="1">
        <v>2.2800000000000001E-2</v>
      </c>
      <c r="CP349" s="1">
        <v>-0.49630000000000002</v>
      </c>
      <c r="CQ349" s="1">
        <v>-0.32840000000000003</v>
      </c>
      <c r="CR349" s="1">
        <v>0.1037</v>
      </c>
      <c r="CS349" s="1">
        <v>-1.6456999999999999</v>
      </c>
      <c r="CT349" s="1">
        <v>0.14349999999999999</v>
      </c>
      <c r="CU349" s="1">
        <v>-0.98950000000000005</v>
      </c>
      <c r="CV349" s="1">
        <v>0.88080000000000003</v>
      </c>
      <c r="CW349" s="1">
        <v>-0.88839999999999997</v>
      </c>
      <c r="CX349" s="1">
        <v>-0.15490000000000001</v>
      </c>
      <c r="CY349" s="1">
        <v>0.1061</v>
      </c>
      <c r="CZ349" s="1">
        <v>-1.4468000000000001</v>
      </c>
      <c r="DA349" s="1">
        <v>-0.61660000000000004</v>
      </c>
      <c r="DB349" s="1">
        <v>-0.43469999999999998</v>
      </c>
      <c r="DC349" s="1">
        <v>-3.8359999999999999</v>
      </c>
      <c r="DD349" s="1">
        <v>1.2806</v>
      </c>
      <c r="DE349" s="1">
        <v>-0.41599999999999998</v>
      </c>
      <c r="DF349" s="1">
        <v>-7.7299999999999994E-2</v>
      </c>
      <c r="DG349" s="1">
        <v>-0.13350000000000001</v>
      </c>
      <c r="DH349" s="1">
        <v>-5.3699999999999998E-2</v>
      </c>
      <c r="DI349" s="1">
        <v>3.1099999999999999E-2</v>
      </c>
      <c r="DJ349" s="1">
        <v>0.98</v>
      </c>
      <c r="DK349" s="1">
        <v>0.51060000000000005</v>
      </c>
      <c r="DL349" s="1">
        <v>0.40339999999999998</v>
      </c>
      <c r="DM349" s="1">
        <v>8.3099999999999993E-2</v>
      </c>
      <c r="DN349" s="1">
        <v>0.28699999999999998</v>
      </c>
      <c r="DO349" s="1">
        <v>6.0999999999999999E-2</v>
      </c>
      <c r="DQ349" s="1">
        <v>4.9500000000000002E-2</v>
      </c>
      <c r="GI349" s="1">
        <v>1.5376000000000001</v>
      </c>
      <c r="HA349" s="1" t="str">
        <f t="shared" si="10"/>
        <v>2018</v>
      </c>
      <c r="HB349" s="1" t="str">
        <f t="shared" si="11"/>
        <v>03</v>
      </c>
    </row>
    <row r="350" spans="1:210">
      <c r="A350" s="3" t="s">
        <v>9</v>
      </c>
      <c r="B350" s="3"/>
      <c r="C350" s="3" t="s">
        <v>3699</v>
      </c>
      <c r="E350" s="1" t="s">
        <v>3700</v>
      </c>
      <c r="F350" s="1">
        <v>0.33339999999999997</v>
      </c>
      <c r="G350" s="1">
        <v>-0.73709999999999998</v>
      </c>
      <c r="H350" s="1">
        <v>3.4700000000000002E-2</v>
      </c>
      <c r="I350" s="1">
        <v>-0.66930000000000001</v>
      </c>
      <c r="J350" s="1">
        <v>-0.97829999999999995</v>
      </c>
      <c r="K350" s="1">
        <v>-0.35410000000000003</v>
      </c>
      <c r="L350" s="1">
        <v>-0.34350000000000003</v>
      </c>
      <c r="M350" s="1">
        <v>-0.84709999999999996</v>
      </c>
      <c r="N350" s="1">
        <v>-0.58160000000000001</v>
      </c>
      <c r="O350" s="1">
        <v>-2.4E-2</v>
      </c>
      <c r="P350" s="1">
        <v>-0.46010000000000001</v>
      </c>
      <c r="Q350" s="1">
        <v>-0.92769999999999997</v>
      </c>
      <c r="R350" s="1">
        <v>-0.2039</v>
      </c>
      <c r="S350" s="1">
        <v>-9.11E-2</v>
      </c>
      <c r="T350" s="1">
        <v>-0.72460000000000002</v>
      </c>
      <c r="U350" s="1">
        <v>-0.56950000000000001</v>
      </c>
      <c r="V350" s="1">
        <v>-0.94969999999999999</v>
      </c>
      <c r="W350" s="1">
        <v>0.55430000000000001</v>
      </c>
      <c r="X350" s="1">
        <v>0</v>
      </c>
      <c r="Y350" s="1">
        <v>-7.8600000000000003E-2</v>
      </c>
      <c r="Z350" s="1">
        <v>-7.9399999999999998E-2</v>
      </c>
      <c r="AA350" s="1">
        <v>-0.73570000000000002</v>
      </c>
      <c r="AB350" s="1">
        <v>0.30030000000000001</v>
      </c>
      <c r="AC350" s="1">
        <v>0.69130000000000003</v>
      </c>
      <c r="AD350" s="1">
        <v>0.13700000000000001</v>
      </c>
      <c r="AE350" s="1">
        <v>0.2666</v>
      </c>
      <c r="AF350" s="1">
        <v>-0.68269999999999997</v>
      </c>
      <c r="AG350" s="1">
        <v>0.14779999999999999</v>
      </c>
      <c r="AH350" s="1">
        <v>-0.90900000000000003</v>
      </c>
      <c r="AI350" s="1">
        <v>-0.55620000000000003</v>
      </c>
      <c r="AJ350" s="1">
        <v>0.4032</v>
      </c>
      <c r="AK350" s="1">
        <v>-0.32050000000000001</v>
      </c>
      <c r="AL350" s="1">
        <v>0.24640000000000001</v>
      </c>
      <c r="AM350" s="1">
        <v>-0.85950000000000004</v>
      </c>
      <c r="AN350" s="1">
        <v>0</v>
      </c>
      <c r="AO350" s="1">
        <v>0.74809999999999999</v>
      </c>
      <c r="AP350" s="1">
        <v>-3.0700000000000002E-2</v>
      </c>
      <c r="AQ350" s="1">
        <v>-0.29799999999999999</v>
      </c>
      <c r="AR350" s="1">
        <v>0.22650000000000001</v>
      </c>
      <c r="AS350" s="1">
        <v>-0.56669999999999998</v>
      </c>
      <c r="AT350" s="1">
        <v>0.75</v>
      </c>
      <c r="AU350" s="1">
        <v>1.2808999999999999</v>
      </c>
      <c r="AV350" s="1">
        <v>0.4335</v>
      </c>
      <c r="AW350" s="1">
        <v>-0.91559999999999997</v>
      </c>
      <c r="AX350" s="1">
        <v>-0.8569</v>
      </c>
      <c r="AY350" s="1">
        <v>0</v>
      </c>
      <c r="AZ350" s="1">
        <v>-0.56510000000000005</v>
      </c>
      <c r="BA350" s="1">
        <v>-0.66</v>
      </c>
      <c r="BB350" s="1">
        <v>-0.59040000000000004</v>
      </c>
      <c r="BC350" s="1">
        <v>0.22500000000000001</v>
      </c>
      <c r="BD350" s="1">
        <v>-0.78569999999999995</v>
      </c>
      <c r="BE350" s="1">
        <v>-0.7661</v>
      </c>
      <c r="BF350" s="1">
        <v>0.74360000000000004</v>
      </c>
      <c r="BG350" s="1">
        <v>0</v>
      </c>
      <c r="BH350" s="1">
        <v>-7.0199999999999999E-2</v>
      </c>
      <c r="BI350" s="1">
        <v>-0.65439999999999998</v>
      </c>
      <c r="BJ350" s="1">
        <v>0.16220000000000001</v>
      </c>
      <c r="BK350" s="1">
        <v>0</v>
      </c>
      <c r="BL350" s="1">
        <v>0.4602</v>
      </c>
      <c r="BM350" s="1">
        <v>0.1452</v>
      </c>
      <c r="BN350" s="1">
        <v>-0.1208</v>
      </c>
      <c r="BO350" s="1">
        <v>6.8900000000000003E-2</v>
      </c>
      <c r="BP350" s="1">
        <v>-0.29249999999999998</v>
      </c>
      <c r="BQ350" s="1">
        <v>0.3075</v>
      </c>
      <c r="BR350" s="1">
        <v>-0.95079999999999998</v>
      </c>
      <c r="BS350" s="1">
        <v>0</v>
      </c>
      <c r="BT350" s="1">
        <v>0.1295</v>
      </c>
      <c r="BU350" s="1">
        <v>2.6385000000000001</v>
      </c>
      <c r="BV350" s="1">
        <v>0.95579999999999998</v>
      </c>
      <c r="BW350" s="1">
        <v>0.71930000000000005</v>
      </c>
      <c r="BX350" s="1">
        <v>7.7899999999999997E-2</v>
      </c>
      <c r="BY350" s="1">
        <v>3.32E-2</v>
      </c>
      <c r="BZ350" s="1">
        <v>-0.3382</v>
      </c>
      <c r="CA350" s="1">
        <v>-0.88100000000000001</v>
      </c>
      <c r="CB350" s="1">
        <v>-0.2303</v>
      </c>
      <c r="CC350" s="1">
        <v>-7.4399999999999994E-2</v>
      </c>
      <c r="CD350" s="1">
        <v>0.35670000000000002</v>
      </c>
      <c r="CE350" s="1">
        <v>0.40479999999999999</v>
      </c>
      <c r="CF350" s="1">
        <v>-7.9699999999999993E-2</v>
      </c>
      <c r="CG350" s="1">
        <v>-1.0086999999999999</v>
      </c>
      <c r="CH350" s="1">
        <v>0.27029999999999998</v>
      </c>
      <c r="CI350" s="1">
        <v>5.91E-2</v>
      </c>
      <c r="CJ350" s="1">
        <v>-0.22900000000000001</v>
      </c>
      <c r="CK350" s="1">
        <v>-0.14660000000000001</v>
      </c>
      <c r="CL350" s="1">
        <v>0.38150000000000001</v>
      </c>
      <c r="CM350" s="1">
        <v>0.39539999999999997</v>
      </c>
      <c r="CN350" s="1">
        <v>0.42409999999999998</v>
      </c>
      <c r="CO350" s="1">
        <v>0.33169999999999999</v>
      </c>
      <c r="CP350" s="1">
        <v>-0.67530000000000001</v>
      </c>
      <c r="CQ350" s="1">
        <v>0</v>
      </c>
      <c r="CR350" s="1">
        <v>0.83109999999999995</v>
      </c>
      <c r="CS350" s="1">
        <v>-1.9446000000000001</v>
      </c>
      <c r="CT350" s="1">
        <v>0.76770000000000005</v>
      </c>
      <c r="CU350" s="1">
        <v>-0.67600000000000005</v>
      </c>
      <c r="CV350" s="1">
        <v>1.7985</v>
      </c>
      <c r="CW350" s="1">
        <v>-0.59340000000000004</v>
      </c>
      <c r="CX350" s="1">
        <v>0.93159999999999998</v>
      </c>
      <c r="CY350" s="1">
        <v>0.15939999999999999</v>
      </c>
      <c r="CZ350" s="1">
        <v>0.67490000000000006</v>
      </c>
      <c r="DA350" s="1">
        <v>-0.48759999999999998</v>
      </c>
      <c r="DB350" s="1">
        <v>-5.45E-2</v>
      </c>
      <c r="DC350" s="1">
        <v>-0.90129999999999999</v>
      </c>
      <c r="DD350" s="1">
        <v>-0.16420000000000001</v>
      </c>
      <c r="DE350" s="1">
        <v>0.1042</v>
      </c>
      <c r="DF350" s="1">
        <v>0.30030000000000001</v>
      </c>
      <c r="DG350" s="1">
        <v>0.34499999999999997</v>
      </c>
      <c r="DH350" s="1">
        <v>0.41810000000000003</v>
      </c>
      <c r="DI350" s="1">
        <v>0.50939999999999996</v>
      </c>
      <c r="DJ350" s="1">
        <v>0.92620000000000002</v>
      </c>
      <c r="DK350" s="1">
        <v>0.36270000000000002</v>
      </c>
      <c r="DL350" s="1">
        <v>0.47770000000000001</v>
      </c>
      <c r="DM350" s="1">
        <v>0.44419999999999998</v>
      </c>
      <c r="DN350" s="1">
        <v>0.14929999999999999</v>
      </c>
      <c r="DO350" s="1">
        <v>3.7199999999999997E-2</v>
      </c>
      <c r="DQ350" s="1">
        <v>0.3468</v>
      </c>
      <c r="GI350" s="1">
        <v>0.47660000000000002</v>
      </c>
      <c r="HA350" s="1" t="str">
        <f t="shared" si="10"/>
        <v>2018</v>
      </c>
      <c r="HB350" s="1" t="str">
        <f t="shared" si="11"/>
        <v>03</v>
      </c>
    </row>
    <row r="351" spans="1:210">
      <c r="A351" s="3" t="s">
        <v>9</v>
      </c>
      <c r="B351" s="3"/>
      <c r="C351" s="3" t="s">
        <v>3701</v>
      </c>
      <c r="E351" s="1" t="s">
        <v>3702</v>
      </c>
      <c r="F351" s="1">
        <v>-7.1099999999999997E-2</v>
      </c>
      <c r="G351" s="1">
        <v>0.12330000000000001</v>
      </c>
      <c r="H351" s="1">
        <v>1.72E-2</v>
      </c>
      <c r="I351" s="1">
        <v>-0.58799999999999997</v>
      </c>
      <c r="J351" s="1">
        <v>-4.0800000000000003E-2</v>
      </c>
      <c r="K351" s="1">
        <v>-0.41120000000000001</v>
      </c>
      <c r="L351" s="1">
        <v>-0.57179999999999997</v>
      </c>
      <c r="M351" s="1">
        <v>-0.42209999999999998</v>
      </c>
      <c r="N351" s="1">
        <v>-1.1194</v>
      </c>
      <c r="O351" s="1">
        <v>7.17E-2</v>
      </c>
      <c r="P351" s="1">
        <v>-1.0214000000000001</v>
      </c>
      <c r="Q351" s="1">
        <v>-0.26679999999999998</v>
      </c>
      <c r="R351" s="1">
        <v>-0.48259999999999997</v>
      </c>
      <c r="S351" s="1">
        <v>-1.8100000000000002E-2</v>
      </c>
      <c r="T351" s="1">
        <v>-0.72740000000000005</v>
      </c>
      <c r="U351" s="1">
        <v>-0.75209999999999999</v>
      </c>
      <c r="V351" s="1">
        <v>-0.95079999999999998</v>
      </c>
      <c r="W351" s="1">
        <v>0.40870000000000001</v>
      </c>
      <c r="X351" s="1">
        <v>0.1404</v>
      </c>
      <c r="Y351" s="1">
        <v>-0.1573</v>
      </c>
      <c r="Z351" s="1">
        <v>0</v>
      </c>
      <c r="AA351" s="1">
        <v>-0.30359999999999998</v>
      </c>
      <c r="AB351" s="1">
        <v>0.29759999999999998</v>
      </c>
      <c r="AC351" s="1">
        <v>9.8100000000000007E-2</v>
      </c>
      <c r="AD351" s="1">
        <v>9.1999999999999998E-2</v>
      </c>
      <c r="AE351" s="1">
        <v>0.67290000000000005</v>
      </c>
      <c r="AF351" s="1">
        <v>-0.32100000000000001</v>
      </c>
      <c r="AG351" s="1">
        <v>-0.14630000000000001</v>
      </c>
      <c r="AH351" s="1">
        <v>-0.66390000000000005</v>
      </c>
      <c r="AI351" s="1">
        <v>-0.12839999999999999</v>
      </c>
      <c r="AJ351" s="1">
        <v>6.7100000000000007E-2</v>
      </c>
      <c r="AK351" s="1">
        <v>-0.42870000000000003</v>
      </c>
      <c r="AL351" s="1">
        <v>1.048</v>
      </c>
      <c r="AM351" s="1">
        <v>0.2873</v>
      </c>
      <c r="AN351" s="1">
        <v>0</v>
      </c>
      <c r="AO351" s="1">
        <v>0.70330000000000004</v>
      </c>
      <c r="AP351" s="1">
        <v>0.61570000000000003</v>
      </c>
      <c r="AQ351" s="1">
        <v>-0.74399999999999999</v>
      </c>
      <c r="AR351" s="1">
        <v>-0.72460000000000002</v>
      </c>
      <c r="AS351" s="1">
        <v>-1.3964000000000001</v>
      </c>
      <c r="AT351" s="1">
        <v>0.99750000000000005</v>
      </c>
      <c r="AU351" s="1">
        <v>0.17530000000000001</v>
      </c>
      <c r="AV351" s="1">
        <v>-0.99750000000000005</v>
      </c>
      <c r="AW351" s="1">
        <v>-0.2631</v>
      </c>
      <c r="AX351" s="1">
        <v>-0.21859999999999999</v>
      </c>
      <c r="AY351" s="1">
        <v>7.8299999999999995E-2</v>
      </c>
      <c r="AZ351" s="1">
        <v>0.18870000000000001</v>
      </c>
      <c r="BA351" s="1">
        <v>-0.33110000000000001</v>
      </c>
      <c r="BB351" s="1">
        <v>-0.3251</v>
      </c>
      <c r="BC351" s="1">
        <v>-0.14990000000000001</v>
      </c>
      <c r="BD351" s="1">
        <v>-0.70740000000000003</v>
      </c>
      <c r="BE351" s="1">
        <v>7.2999999999999995E-2</v>
      </c>
      <c r="BF351" s="1">
        <v>-7.0400000000000004E-2</v>
      </c>
      <c r="BG351" s="1">
        <v>0.1986</v>
      </c>
      <c r="BH351" s="1">
        <v>7.0099999999999996E-2</v>
      </c>
      <c r="BI351" s="1">
        <v>-1.7009000000000001</v>
      </c>
      <c r="BJ351" s="1">
        <v>0.64510000000000001</v>
      </c>
      <c r="BK351" s="1">
        <v>1.0680000000000001</v>
      </c>
      <c r="BL351" s="1">
        <v>2.0832999999999999</v>
      </c>
      <c r="BM351" s="1">
        <v>-1.083</v>
      </c>
      <c r="BN351" s="1">
        <v>0.1211</v>
      </c>
      <c r="BO351" s="1">
        <v>0.1376</v>
      </c>
      <c r="BP351" s="1">
        <v>-0.58879999999999999</v>
      </c>
      <c r="BQ351" s="1">
        <v>0.1837</v>
      </c>
      <c r="BR351" s="1">
        <v>-0.47820000000000001</v>
      </c>
      <c r="BS351" s="1">
        <v>-6.5500000000000003E-2</v>
      </c>
      <c r="BT351" s="1">
        <v>0.1293</v>
      </c>
      <c r="BU351" s="1">
        <v>-2.0356000000000001</v>
      </c>
      <c r="BV351" s="1">
        <v>-0.5847</v>
      </c>
      <c r="BW351" s="1">
        <v>-0.52590000000000003</v>
      </c>
      <c r="BX351" s="1">
        <v>-0.94269999999999998</v>
      </c>
      <c r="BY351" s="1">
        <v>0.43169999999999997</v>
      </c>
      <c r="BZ351" s="1">
        <v>0.16980000000000001</v>
      </c>
      <c r="CA351" s="1">
        <v>0</v>
      </c>
      <c r="CB351" s="1">
        <v>-0.68710000000000004</v>
      </c>
      <c r="CC351" s="1">
        <v>-0.44740000000000002</v>
      </c>
      <c r="CD351" s="1">
        <v>0.1187</v>
      </c>
      <c r="CE351" s="1">
        <v>-0.47070000000000001</v>
      </c>
      <c r="CF351" s="1">
        <v>-1.3326</v>
      </c>
      <c r="CG351" s="1">
        <v>-0.28539999999999999</v>
      </c>
      <c r="CH351" s="1">
        <v>-0.22470000000000001</v>
      </c>
      <c r="CI351" s="1">
        <v>-0.1772</v>
      </c>
      <c r="CJ351" s="1">
        <v>-0.63949999999999996</v>
      </c>
      <c r="CK351" s="1">
        <v>4.0433000000000003</v>
      </c>
      <c r="CL351" s="1">
        <v>-0.105</v>
      </c>
      <c r="CM351" s="1">
        <v>-0.1062</v>
      </c>
      <c r="CN351" s="1">
        <v>-0.65569999999999995</v>
      </c>
      <c r="CO351" s="1">
        <v>-0.27</v>
      </c>
      <c r="CP351" s="1">
        <v>-1.0790999999999999</v>
      </c>
      <c r="CQ351" s="1">
        <v>-0.3281</v>
      </c>
      <c r="CR351" s="1">
        <v>0.67249999999999999</v>
      </c>
      <c r="CS351" s="1">
        <v>-1.9607000000000001</v>
      </c>
      <c r="CT351" s="1">
        <v>-0.62319999999999998</v>
      </c>
      <c r="CU351" s="1">
        <v>-0.104</v>
      </c>
      <c r="CV351" s="1">
        <v>0.65980000000000005</v>
      </c>
      <c r="CW351" s="1">
        <v>-0.69340000000000002</v>
      </c>
      <c r="CX351" s="1">
        <v>0.1547</v>
      </c>
      <c r="CY351" s="1">
        <v>-0.10589999999999999</v>
      </c>
      <c r="CZ351" s="1">
        <v>-0.61280000000000001</v>
      </c>
      <c r="DA351" s="1">
        <v>-0.61680000000000001</v>
      </c>
      <c r="DB351" s="1">
        <v>-0.97870000000000001</v>
      </c>
      <c r="DC351" s="1">
        <v>-1.3140000000000001</v>
      </c>
      <c r="DD351" s="1">
        <v>-0.2727</v>
      </c>
      <c r="DE351" s="1">
        <v>-0.51939999999999997</v>
      </c>
      <c r="DF351" s="1">
        <v>-0.2641</v>
      </c>
      <c r="DG351" s="1">
        <v>-6.08E-2</v>
      </c>
      <c r="DH351" s="1">
        <v>-0.40720000000000001</v>
      </c>
      <c r="DI351" s="1">
        <v>-5.4100000000000002E-2</v>
      </c>
      <c r="DJ351" s="1">
        <v>0.1351</v>
      </c>
      <c r="DK351" s="1">
        <v>-0.25340000000000001</v>
      </c>
      <c r="DL351" s="1">
        <v>-7.0900000000000005E-2</v>
      </c>
      <c r="DM351" s="1">
        <v>-0.17249999999999999</v>
      </c>
      <c r="DN351" s="1">
        <v>-6.6100000000000006E-2</v>
      </c>
      <c r="DO351" s="1">
        <v>-7.0999999999999994E-2</v>
      </c>
      <c r="DQ351" s="1">
        <v>-0.14879999999999999</v>
      </c>
      <c r="GI351" s="1">
        <v>-0.15359999999999999</v>
      </c>
      <c r="HA351" s="1" t="str">
        <f t="shared" si="10"/>
        <v>2018</v>
      </c>
      <c r="HB351" s="1" t="str">
        <f t="shared" si="11"/>
        <v>03</v>
      </c>
    </row>
    <row r="352" spans="1:210">
      <c r="A352" s="3" t="s">
        <v>9</v>
      </c>
      <c r="B352" s="3"/>
      <c r="C352" s="3" t="s">
        <v>3703</v>
      </c>
      <c r="E352" s="1" t="s">
        <v>3703</v>
      </c>
      <c r="F352" s="1">
        <v>-2.35E-2</v>
      </c>
      <c r="G352" s="1">
        <v>-1.1656</v>
      </c>
      <c r="H352" s="1">
        <v>0.17150000000000001</v>
      </c>
      <c r="I352" s="1">
        <v>-0.82240000000000002</v>
      </c>
      <c r="J352" s="1">
        <v>-0.4446</v>
      </c>
      <c r="K352" s="1">
        <v>-0.70250000000000001</v>
      </c>
      <c r="L352" s="1">
        <v>-0.41849999999999998</v>
      </c>
      <c r="M352" s="1">
        <v>-1.0664</v>
      </c>
      <c r="N352" s="1">
        <v>-0.74719999999999998</v>
      </c>
      <c r="O352" s="1">
        <v>-0.78739999999999999</v>
      </c>
      <c r="P352" s="1">
        <v>-0.15279999999999999</v>
      </c>
      <c r="Q352" s="1">
        <v>-0.73129999999999995</v>
      </c>
      <c r="R352" s="1">
        <v>-0.75639999999999996</v>
      </c>
      <c r="S352" s="1">
        <v>-0.6694</v>
      </c>
      <c r="T352" s="1">
        <v>0.1211</v>
      </c>
      <c r="U352" s="1">
        <v>-0.09</v>
      </c>
      <c r="V352" s="1">
        <v>-0.51339999999999997</v>
      </c>
      <c r="W352" s="1">
        <v>-0.28399999999999997</v>
      </c>
      <c r="X352" s="1">
        <v>0.69930000000000003</v>
      </c>
      <c r="Y352" s="1">
        <v>-7.7499999999999999E-2</v>
      </c>
      <c r="Z352" s="1">
        <v>0.1598</v>
      </c>
      <c r="AA352" s="1">
        <v>0.69789999999999996</v>
      </c>
      <c r="AB352" s="1">
        <v>-0.2994</v>
      </c>
      <c r="AC352" s="1">
        <v>-0.63719999999999999</v>
      </c>
      <c r="AD352" s="1">
        <v>1.056</v>
      </c>
      <c r="AE352" s="1">
        <v>1.208</v>
      </c>
      <c r="AF352" s="1">
        <v>0.89610000000000001</v>
      </c>
      <c r="AG352" s="1">
        <v>-0.80940000000000001</v>
      </c>
      <c r="AH352" s="1">
        <v>0</v>
      </c>
      <c r="AI352" s="1">
        <v>-1.0178</v>
      </c>
      <c r="AJ352" s="1">
        <v>0.54010000000000002</v>
      </c>
      <c r="AK352" s="1">
        <v>0.75339999999999996</v>
      </c>
      <c r="AL352" s="1">
        <v>1.4093</v>
      </c>
      <c r="AM352" s="1">
        <v>-0.56810000000000005</v>
      </c>
      <c r="AN352" s="1">
        <v>-0.22520000000000001</v>
      </c>
      <c r="AO352" s="1">
        <v>0.90459999999999996</v>
      </c>
      <c r="AP352" s="1">
        <v>1.1232</v>
      </c>
      <c r="AQ352" s="1">
        <v>-0.82389999999999997</v>
      </c>
      <c r="AR352" s="1">
        <v>-0.18</v>
      </c>
      <c r="AS352" s="1">
        <v>0.28189999999999998</v>
      </c>
      <c r="AT352" s="1">
        <v>0.25030000000000002</v>
      </c>
      <c r="AU352" s="1">
        <v>1.0069999999999999</v>
      </c>
      <c r="AV352" s="1">
        <v>0.64100000000000001</v>
      </c>
      <c r="AW352" s="1">
        <v>-1.3806</v>
      </c>
      <c r="AX352" s="1">
        <v>0.88919999999999999</v>
      </c>
      <c r="AY352" s="1">
        <v>-0.5524</v>
      </c>
      <c r="AZ352" s="1">
        <v>-0.3372</v>
      </c>
      <c r="BA352" s="1">
        <v>-0.65710000000000002</v>
      </c>
      <c r="BB352" s="1">
        <v>-0.46550000000000002</v>
      </c>
      <c r="BC352" s="1">
        <v>0.22689999999999999</v>
      </c>
      <c r="BD352" s="1">
        <v>0.33260000000000001</v>
      </c>
      <c r="BE352" s="1">
        <v>-0.57950000000000002</v>
      </c>
      <c r="BF352" s="1">
        <v>0.91420000000000001</v>
      </c>
      <c r="BG352" s="1">
        <v>-0.11210000000000001</v>
      </c>
      <c r="BH352" s="1">
        <v>0.42370000000000002</v>
      </c>
      <c r="BI352" s="1">
        <v>-0.21690000000000001</v>
      </c>
      <c r="BJ352" s="1">
        <v>8.1100000000000005E-2</v>
      </c>
      <c r="BK352" s="1">
        <v>0.78359999999999996</v>
      </c>
      <c r="BL352" s="1">
        <v>1.0308999999999999</v>
      </c>
      <c r="BM352" s="1">
        <v>-0.80289999999999995</v>
      </c>
      <c r="BN352" s="1">
        <v>2.1947999999999999</v>
      </c>
      <c r="BO352" s="1">
        <v>-0.89770000000000005</v>
      </c>
      <c r="BP352" s="1">
        <v>1.7821</v>
      </c>
      <c r="BQ352" s="1">
        <v>-0.97560000000000002</v>
      </c>
      <c r="BR352" s="1">
        <v>0.1595</v>
      </c>
      <c r="BS352" s="1">
        <v>-0.19400000000000001</v>
      </c>
      <c r="BT352" s="1">
        <v>0.52080000000000004</v>
      </c>
      <c r="BU352" s="1">
        <v>-2.4739</v>
      </c>
      <c r="BV352" s="1">
        <v>-8.9800000000000005E-2</v>
      </c>
      <c r="BW352" s="1">
        <v>-0.63790000000000002</v>
      </c>
      <c r="BX352" s="1">
        <v>-1.478</v>
      </c>
      <c r="BY352" s="1">
        <v>0.58099999999999996</v>
      </c>
      <c r="BZ352" s="1">
        <v>0.50960000000000005</v>
      </c>
      <c r="CA352" s="1">
        <v>0.82640000000000002</v>
      </c>
      <c r="CB352" s="1">
        <v>-0.73260000000000003</v>
      </c>
      <c r="CC352" s="1">
        <v>-0.66269999999999996</v>
      </c>
      <c r="CD352" s="1">
        <v>0.59730000000000005</v>
      </c>
      <c r="CE352" s="1">
        <v>-0.45290000000000002</v>
      </c>
      <c r="CF352" s="1">
        <v>-1.8542000000000001</v>
      </c>
      <c r="CG352" s="1">
        <v>-0.1234</v>
      </c>
      <c r="CH352" s="1">
        <v>-0.58109999999999995</v>
      </c>
      <c r="CI352" s="1">
        <v>-5.9400000000000001E-2</v>
      </c>
      <c r="CJ352" s="1">
        <v>-0.68049999999999999</v>
      </c>
      <c r="CK352" s="1">
        <v>-0.48520000000000002</v>
      </c>
      <c r="CL352" s="1">
        <v>-0.11609999999999999</v>
      </c>
      <c r="CM352" s="1">
        <v>-0.30690000000000001</v>
      </c>
      <c r="CN352" s="1">
        <v>-0.65439999999999998</v>
      </c>
      <c r="CO352" s="1">
        <v>-0.31740000000000002</v>
      </c>
      <c r="CP352" s="1">
        <v>-0.40210000000000001</v>
      </c>
      <c r="CQ352" s="1">
        <v>-0.46700000000000003</v>
      </c>
      <c r="CR352" s="1">
        <v>0.56699999999999995</v>
      </c>
      <c r="CS352" s="1">
        <v>-1.1343000000000001</v>
      </c>
      <c r="CT352" s="1">
        <v>-0.43430000000000002</v>
      </c>
      <c r="CU352" s="1">
        <v>-0.51839999999999997</v>
      </c>
      <c r="CV352" s="1">
        <v>-0.86070000000000002</v>
      </c>
      <c r="CW352" s="1">
        <v>0.5464</v>
      </c>
      <c r="CX352" s="1">
        <v>0</v>
      </c>
      <c r="CY352" s="1">
        <v>-5.2900000000000003E-2</v>
      </c>
      <c r="CZ352" s="1">
        <v>-0.72419999999999995</v>
      </c>
      <c r="DA352" s="1">
        <v>-0.74399999999999999</v>
      </c>
      <c r="DB352" s="1">
        <v>-1.3609</v>
      </c>
      <c r="DC352" s="1">
        <v>9.1200000000000003E-2</v>
      </c>
      <c r="DD352" s="1">
        <v>-0.86950000000000005</v>
      </c>
      <c r="DE352" s="1">
        <v>-0.46800000000000003</v>
      </c>
      <c r="DF352" s="1">
        <v>-7.1199999999999999E-2</v>
      </c>
      <c r="DG352" s="1">
        <v>-0.1527</v>
      </c>
      <c r="DH352" s="1">
        <v>-0.24260000000000001</v>
      </c>
      <c r="DI352" s="1">
        <v>8.77E-2</v>
      </c>
      <c r="DJ352" s="1">
        <v>0.50460000000000005</v>
      </c>
      <c r="DK352" s="1">
        <v>1.2699999999999999E-2</v>
      </c>
      <c r="DL352" s="1">
        <v>1.41E-2</v>
      </c>
      <c r="DM352" s="1">
        <v>-8.7300000000000003E-2</v>
      </c>
      <c r="DN352" s="1">
        <v>3.8100000000000002E-2</v>
      </c>
      <c r="DO352" s="1">
        <v>-0.13159999999999999</v>
      </c>
      <c r="DQ352" s="1">
        <v>-4.9500000000000002E-2</v>
      </c>
      <c r="GI352" s="1">
        <v>0.48799999999999999</v>
      </c>
      <c r="HA352" s="1" t="str">
        <f t="shared" si="10"/>
        <v>2018</v>
      </c>
      <c r="HB352" s="1" t="str">
        <f t="shared" si="11"/>
        <v>03</v>
      </c>
    </row>
    <row r="353" spans="1:210">
      <c r="A353" s="3" t="s">
        <v>9</v>
      </c>
      <c r="B353" s="3"/>
      <c r="C353" s="3" t="s">
        <v>3704</v>
      </c>
      <c r="E353" s="1" t="s">
        <v>3705</v>
      </c>
      <c r="F353" s="1">
        <v>0</v>
      </c>
      <c r="G353" s="1">
        <v>-0.80320000000000003</v>
      </c>
      <c r="H353" s="1">
        <v>0.34839999999999999</v>
      </c>
      <c r="I353" s="1">
        <v>-0.48359999999999997</v>
      </c>
      <c r="J353" s="1">
        <v>-0.1217</v>
      </c>
      <c r="K353" s="1">
        <v>-0.46829999999999999</v>
      </c>
      <c r="L353" s="1">
        <v>-0.34360000000000002</v>
      </c>
      <c r="M353" s="1">
        <v>-1.2310000000000001</v>
      </c>
      <c r="N353" s="1">
        <v>-0.90159999999999996</v>
      </c>
      <c r="O353" s="1">
        <v>-0.50129999999999997</v>
      </c>
      <c r="P353" s="1">
        <v>-1.1111</v>
      </c>
      <c r="Q353" s="1">
        <v>-0.80969999999999998</v>
      </c>
      <c r="R353" s="1">
        <v>-0.50919999999999999</v>
      </c>
      <c r="S353" s="1">
        <v>-0.23699999999999999</v>
      </c>
      <c r="T353" s="1">
        <v>-0.65900000000000003</v>
      </c>
      <c r="U353" s="1">
        <v>-0.53439999999999999</v>
      </c>
      <c r="V353" s="1">
        <v>-1.2118</v>
      </c>
      <c r="W353" s="1">
        <v>0.43020000000000003</v>
      </c>
      <c r="X353" s="1">
        <v>0.69340000000000002</v>
      </c>
      <c r="Y353" s="1">
        <v>-7.8700000000000006E-2</v>
      </c>
      <c r="Z353" s="1">
        <v>7.9299999999999995E-2</v>
      </c>
      <c r="AA353" s="1">
        <v>-0.1171</v>
      </c>
      <c r="AB353" s="1">
        <v>0.1512</v>
      </c>
      <c r="AC353" s="1">
        <v>4.9200000000000001E-2</v>
      </c>
      <c r="AD353" s="1">
        <v>0.49969999999999998</v>
      </c>
      <c r="AE353" s="1">
        <v>0.39889999999999998</v>
      </c>
      <c r="AF353" s="1">
        <v>-0.46429999999999999</v>
      </c>
      <c r="AG353" s="1">
        <v>0.22320000000000001</v>
      </c>
      <c r="AH353" s="1">
        <v>-0.98109999999999997</v>
      </c>
      <c r="AI353" s="1">
        <v>-0.81159999999999999</v>
      </c>
      <c r="AJ353" s="1">
        <v>0.47039999999999998</v>
      </c>
      <c r="AK353" s="1">
        <v>0.8528</v>
      </c>
      <c r="AL353" s="1">
        <v>-0.42370000000000002</v>
      </c>
      <c r="AM353" s="1">
        <v>-1.4084000000000001</v>
      </c>
      <c r="AN353" s="1">
        <v>-0.5877</v>
      </c>
      <c r="AO353" s="1">
        <v>0.40860000000000002</v>
      </c>
      <c r="AP353" s="1">
        <v>0.39</v>
      </c>
      <c r="AQ353" s="1">
        <v>-0.3014</v>
      </c>
      <c r="AR353" s="1">
        <v>-0.22520000000000001</v>
      </c>
      <c r="AS353" s="1">
        <v>-0.30740000000000001</v>
      </c>
      <c r="AT353" s="1">
        <v>0.87709999999999999</v>
      </c>
      <c r="AU353" s="1">
        <v>-0.30680000000000002</v>
      </c>
      <c r="AV353" s="1">
        <v>-1.5669</v>
      </c>
      <c r="AW353" s="1">
        <v>0.32890000000000003</v>
      </c>
      <c r="AX353" s="1">
        <v>-0.31640000000000001</v>
      </c>
      <c r="AY353" s="1">
        <v>-0.15939999999999999</v>
      </c>
      <c r="AZ353" s="1">
        <v>-7.5300000000000006E-2</v>
      </c>
      <c r="BA353" s="1">
        <v>0.11020000000000001</v>
      </c>
      <c r="BB353" s="1">
        <v>-1.0531999999999999</v>
      </c>
      <c r="BC353" s="1">
        <v>0.67820000000000003</v>
      </c>
      <c r="BD353" s="1">
        <v>-4.1099999999999998E-2</v>
      </c>
      <c r="BE353" s="1">
        <v>-1.2381</v>
      </c>
      <c r="BF353" s="1">
        <v>-0.13900000000000001</v>
      </c>
      <c r="BG353" s="1">
        <v>-0.19889999999999999</v>
      </c>
      <c r="BH353" s="1">
        <v>0.28050000000000003</v>
      </c>
      <c r="BI353" s="1">
        <v>-0.60089999999999999</v>
      </c>
      <c r="BJ353" s="1">
        <v>0.56540000000000001</v>
      </c>
      <c r="BK353" s="1">
        <v>1.0886</v>
      </c>
      <c r="BL353" s="1">
        <v>1.2514000000000001</v>
      </c>
      <c r="BM353" s="1">
        <v>-0.73470000000000002</v>
      </c>
      <c r="BN353" s="1">
        <v>-5.8700000000000002E-2</v>
      </c>
      <c r="BO353" s="1">
        <v>0.27929999999999999</v>
      </c>
      <c r="BP353" s="1">
        <v>1.9902</v>
      </c>
      <c r="BQ353" s="1">
        <v>-0.86150000000000004</v>
      </c>
      <c r="BR353" s="1">
        <v>-0.52929999999999999</v>
      </c>
      <c r="BS353" s="1">
        <v>-0.13120000000000001</v>
      </c>
      <c r="BT353" s="1">
        <v>0.25869999999999999</v>
      </c>
      <c r="BU353" s="1">
        <v>-2.5367000000000002</v>
      </c>
      <c r="BV353" s="1">
        <v>-0.49059999999999998</v>
      </c>
      <c r="BW353" s="1">
        <v>-0.42780000000000001</v>
      </c>
      <c r="BX353" s="1">
        <v>-1.8873</v>
      </c>
      <c r="BY353" s="1">
        <v>0.67749999999999999</v>
      </c>
      <c r="BZ353" s="1">
        <v>0.45190000000000002</v>
      </c>
      <c r="CA353" s="1">
        <v>0.31619999999999998</v>
      </c>
      <c r="CB353" s="1">
        <v>-0.50480000000000003</v>
      </c>
      <c r="CC353" s="1">
        <v>-0.44800000000000001</v>
      </c>
      <c r="CD353" s="1">
        <v>0.47439999999999999</v>
      </c>
      <c r="CE353" s="1">
        <v>-0.55010000000000003</v>
      </c>
      <c r="CF353" s="1">
        <v>-1.6509</v>
      </c>
      <c r="CG353" s="1">
        <v>-0.1459</v>
      </c>
      <c r="CH353" s="1">
        <v>-0.49390000000000001</v>
      </c>
      <c r="CI353" s="1">
        <v>0</v>
      </c>
      <c r="CJ353" s="1">
        <v>-0.64100000000000001</v>
      </c>
      <c r="CK353" s="1">
        <v>9.7699999999999995E-2</v>
      </c>
      <c r="CL353" s="1">
        <v>2.5600000000000001E-2</v>
      </c>
      <c r="CM353" s="1">
        <v>-0.3574</v>
      </c>
      <c r="CN353" s="1">
        <v>-0.69920000000000004</v>
      </c>
      <c r="CO353" s="1">
        <v>-0.2329</v>
      </c>
      <c r="CP353" s="1">
        <v>-0.80779999999999996</v>
      </c>
      <c r="CQ353" s="1">
        <v>-0.37569999999999998</v>
      </c>
      <c r="CR353" s="1">
        <v>0.51380000000000003</v>
      </c>
      <c r="CS353" s="1">
        <v>-2.3416999999999999</v>
      </c>
      <c r="CT353" s="1">
        <v>-0.62429999999999997</v>
      </c>
      <c r="CU353" s="1">
        <v>-0.7792</v>
      </c>
      <c r="CV353" s="1">
        <v>0.61339999999999995</v>
      </c>
      <c r="CW353" s="1">
        <v>-0.49159999999999998</v>
      </c>
      <c r="CX353" s="1">
        <v>0.2059</v>
      </c>
      <c r="CY353" s="1">
        <v>0.1588</v>
      </c>
      <c r="CZ353" s="1">
        <v>-1.6192</v>
      </c>
      <c r="DA353" s="1">
        <v>-0.97240000000000004</v>
      </c>
      <c r="DB353" s="1">
        <v>-1.4704999999999999</v>
      </c>
      <c r="DC353" s="1">
        <v>1.3116000000000001</v>
      </c>
      <c r="DD353" s="1">
        <v>-1.5275000000000001</v>
      </c>
      <c r="DE353" s="1">
        <v>-5.1999999999999998E-2</v>
      </c>
      <c r="DF353" s="1">
        <v>-0.28210000000000002</v>
      </c>
      <c r="DG353" s="1">
        <v>-0.1182</v>
      </c>
      <c r="DH353" s="1">
        <v>-5.8799999999999998E-2</v>
      </c>
      <c r="DI353" s="1">
        <v>-2.6200000000000001E-2</v>
      </c>
      <c r="DJ353" s="1">
        <v>0.46279999999999999</v>
      </c>
      <c r="DK353" s="1">
        <v>0.1169</v>
      </c>
      <c r="DL353" s="1">
        <v>-1.5800000000000002E-2</v>
      </c>
      <c r="DM353" s="1">
        <v>-0.1095</v>
      </c>
      <c r="DN353" s="1">
        <v>-0.1108</v>
      </c>
      <c r="DO353" s="1">
        <v>-0.2034</v>
      </c>
      <c r="DQ353" s="1">
        <v>4.9700000000000001E-2</v>
      </c>
      <c r="GI353" s="1">
        <v>5.6500000000000002E-2</v>
      </c>
      <c r="HA353" s="1" t="str">
        <f t="shared" si="10"/>
        <v>2018</v>
      </c>
      <c r="HB353" s="1" t="str">
        <f t="shared" si="11"/>
        <v>03</v>
      </c>
    </row>
    <row r="354" spans="1:210">
      <c r="A354" s="3" t="s">
        <v>9</v>
      </c>
      <c r="B354" s="3"/>
      <c r="C354" s="3" t="s">
        <v>3706</v>
      </c>
      <c r="E354" s="1" t="s">
        <v>3707</v>
      </c>
      <c r="F354" s="1">
        <v>-7.2300000000000003E-2</v>
      </c>
      <c r="G354" s="1">
        <v>-0.84450000000000003</v>
      </c>
      <c r="H354" s="1">
        <v>0.70540000000000003</v>
      </c>
      <c r="I354" s="1">
        <v>-0.70630000000000004</v>
      </c>
      <c r="J354" s="1">
        <v>-0.78380000000000005</v>
      </c>
      <c r="K354" s="1">
        <v>5.9900000000000002E-2</v>
      </c>
      <c r="L354" s="1">
        <v>-0.23080000000000001</v>
      </c>
      <c r="M354" s="1">
        <v>-0.41039999999999999</v>
      </c>
      <c r="N354" s="1">
        <v>-0.19589999999999999</v>
      </c>
      <c r="O354" s="1">
        <v>0.6825</v>
      </c>
      <c r="P354" s="1">
        <v>-0.81589999999999996</v>
      </c>
      <c r="Q354" s="1">
        <v>-0.68769999999999998</v>
      </c>
      <c r="R354" s="1">
        <v>-0.3881</v>
      </c>
      <c r="S354" s="1">
        <v>-0.22170000000000001</v>
      </c>
      <c r="T354" s="1">
        <v>-0.84279999999999999</v>
      </c>
      <c r="U354" s="1">
        <v>-0.95179999999999998</v>
      </c>
      <c r="V354" s="1">
        <v>-1.3364</v>
      </c>
      <c r="W354" s="1">
        <v>-0.2079</v>
      </c>
      <c r="X354" s="1">
        <v>-0.69540000000000002</v>
      </c>
      <c r="Y354" s="1">
        <v>-2.7E-2</v>
      </c>
      <c r="Z354" s="1">
        <v>7.8100000000000003E-2</v>
      </c>
      <c r="AA354" s="1">
        <v>-0.4128</v>
      </c>
      <c r="AB354" s="1">
        <v>0</v>
      </c>
      <c r="AC354" s="1">
        <v>-0.442</v>
      </c>
      <c r="AD354" s="1">
        <v>-4.5400000000000003E-2</v>
      </c>
      <c r="AE354" s="1">
        <v>0</v>
      </c>
      <c r="AF354" s="1">
        <v>-0.62329999999999997</v>
      </c>
      <c r="AG354" s="1">
        <v>-7.3899999999999993E-2</v>
      </c>
      <c r="AH354" s="1">
        <v>-1.5714999999999999</v>
      </c>
      <c r="AI354" s="1">
        <v>-0.70599999999999996</v>
      </c>
      <c r="AJ354" s="1">
        <v>0.6613</v>
      </c>
      <c r="AK354" s="1">
        <v>-2.6911999999999998</v>
      </c>
      <c r="AL354" s="1">
        <v>-1.0455000000000001</v>
      </c>
      <c r="AM354" s="1">
        <v>-1.7141999999999999</v>
      </c>
      <c r="AN354" s="1">
        <v>0.2298</v>
      </c>
      <c r="AO354" s="1">
        <v>-1.9567000000000001</v>
      </c>
      <c r="AP354" s="1">
        <v>-3.8692000000000002</v>
      </c>
      <c r="AQ354" s="1">
        <v>1.4307000000000001</v>
      </c>
      <c r="AR354" s="1">
        <v>-0.4587</v>
      </c>
      <c r="AS354" s="1">
        <v>-0.31890000000000002</v>
      </c>
      <c r="AT354" s="1">
        <v>0.36799999999999999</v>
      </c>
      <c r="AU354" s="1">
        <v>1.4764999999999999</v>
      </c>
      <c r="AV354" s="1">
        <v>1.5595000000000001</v>
      </c>
      <c r="AW354" s="1">
        <v>-1.2234</v>
      </c>
      <c r="AX354" s="1">
        <v>-0.39839999999999998</v>
      </c>
      <c r="AY354" s="1">
        <v>-7.9399999999999998E-2</v>
      </c>
      <c r="AZ354" s="1">
        <v>0.45950000000000002</v>
      </c>
      <c r="BA354" s="1">
        <v>0.44890000000000002</v>
      </c>
      <c r="BB354" s="1">
        <v>-1.1487000000000001</v>
      </c>
      <c r="BC354" s="1">
        <v>0.66610000000000003</v>
      </c>
      <c r="BD354" s="1">
        <v>-0.24759999999999999</v>
      </c>
      <c r="BE354" s="1">
        <v>0.33329999999999999</v>
      </c>
      <c r="BF354" s="1">
        <v>-2.1276000000000002</v>
      </c>
      <c r="BG354" s="1">
        <v>-0.1169</v>
      </c>
      <c r="BH354" s="1">
        <v>0.20710000000000001</v>
      </c>
      <c r="BI354" s="1">
        <v>-2.8400000000000002E-2</v>
      </c>
      <c r="BJ354" s="1">
        <v>0.31590000000000001</v>
      </c>
      <c r="BK354" s="1">
        <v>-1.7753000000000001</v>
      </c>
      <c r="BL354" s="1">
        <v>-1.8099000000000001</v>
      </c>
      <c r="BM354" s="1">
        <v>1.6974</v>
      </c>
      <c r="BN354" s="1">
        <v>-3.8620999999999999</v>
      </c>
      <c r="BO354" s="1">
        <v>2.0817999999999999</v>
      </c>
      <c r="BP354" s="1">
        <v>-5.3231000000000002</v>
      </c>
      <c r="BQ354" s="1">
        <v>2.8589000000000002</v>
      </c>
      <c r="BR354" s="1">
        <v>5.2999999999999999E-2</v>
      </c>
      <c r="BS354" s="1">
        <v>-0.13500000000000001</v>
      </c>
      <c r="BT354" s="1">
        <v>0.1273</v>
      </c>
      <c r="BU354" s="1">
        <v>8.4582999999999995</v>
      </c>
      <c r="BV354" s="1">
        <v>-2.2778</v>
      </c>
      <c r="BW354" s="1">
        <v>0.43780000000000002</v>
      </c>
      <c r="BX354" s="1">
        <v>0.1241</v>
      </c>
      <c r="BY354" s="1">
        <v>-0.30509999999999998</v>
      </c>
      <c r="BZ354" s="1">
        <v>0.28179999999999999</v>
      </c>
      <c r="CA354" s="1">
        <v>6.2899999999999998E-2</v>
      </c>
      <c r="CB354" s="1">
        <v>-0.27589999999999998</v>
      </c>
      <c r="CC354" s="1">
        <v>-0.38429999999999997</v>
      </c>
      <c r="CD354" s="1">
        <v>0.3508</v>
      </c>
      <c r="CE354" s="1">
        <v>0.44359999999999999</v>
      </c>
      <c r="CF354" s="1">
        <v>0.38379999999999997</v>
      </c>
      <c r="CG354" s="1">
        <v>-1.1085</v>
      </c>
      <c r="CH354" s="1">
        <v>-0.27350000000000002</v>
      </c>
      <c r="CI354" s="1">
        <v>-5.8200000000000002E-2</v>
      </c>
      <c r="CJ354" s="1">
        <v>-0.3715</v>
      </c>
      <c r="CK354" s="1">
        <v>1.3214999999999999</v>
      </c>
      <c r="CL354" s="1">
        <v>-2.07E-2</v>
      </c>
      <c r="CM354" s="1">
        <v>0.2034</v>
      </c>
      <c r="CN354" s="1">
        <v>0.39729999999999999</v>
      </c>
      <c r="CO354" s="1">
        <v>7.6100000000000001E-2</v>
      </c>
      <c r="CP354" s="1">
        <v>-0.41239999999999999</v>
      </c>
      <c r="CQ354" s="1">
        <v>-0.33360000000000001</v>
      </c>
      <c r="CR354" s="1">
        <v>-0.72009999999999996</v>
      </c>
      <c r="CS354" s="1">
        <v>-2.1164000000000001</v>
      </c>
      <c r="CT354" s="1">
        <v>-0.29020000000000001</v>
      </c>
      <c r="CU354" s="1">
        <v>-0.36209999999999998</v>
      </c>
      <c r="CV354" s="1">
        <v>-0.76290000000000002</v>
      </c>
      <c r="CW354" s="1">
        <v>-0.2465</v>
      </c>
      <c r="CX354" s="1">
        <v>-0.51459999999999995</v>
      </c>
      <c r="CY354" s="1">
        <v>0.2651</v>
      </c>
      <c r="CZ354" s="1">
        <v>-0.73399999999999999</v>
      </c>
      <c r="DA354" s="1">
        <v>-0.75329999999999997</v>
      </c>
      <c r="DB354" s="1">
        <v>-1.8042</v>
      </c>
      <c r="DC354" s="1">
        <v>-5.5209000000000001</v>
      </c>
      <c r="DD354" s="1">
        <v>1.9240999999999999</v>
      </c>
      <c r="DE354" s="1">
        <v>-0.25969999999999999</v>
      </c>
      <c r="DF354" s="1">
        <v>-0.15490000000000001</v>
      </c>
      <c r="DG354" s="1">
        <v>-0.1221</v>
      </c>
      <c r="DH354" s="1">
        <v>0.61509999999999998</v>
      </c>
      <c r="DI354" s="1">
        <v>-9.5200000000000007E-2</v>
      </c>
      <c r="DJ354" s="1">
        <v>1.1101000000000001</v>
      </c>
      <c r="DK354" s="1">
        <v>0.3664</v>
      </c>
      <c r="DL354" s="1">
        <v>0.54020000000000001</v>
      </c>
      <c r="DM354" s="1">
        <v>0.23519999999999999</v>
      </c>
      <c r="DN354" s="1">
        <v>4.3E-3</v>
      </c>
      <c r="DO354" s="1">
        <v>-0.19800000000000001</v>
      </c>
      <c r="DQ354" s="1">
        <v>-4.99E-2</v>
      </c>
      <c r="GI354" s="1">
        <v>2.7799999999999998E-2</v>
      </c>
      <c r="HA354" s="1" t="str">
        <f t="shared" si="10"/>
        <v>2018</v>
      </c>
      <c r="HB354" s="1" t="str">
        <f t="shared" si="11"/>
        <v>03</v>
      </c>
    </row>
    <row r="355" spans="1:210">
      <c r="A355" s="3" t="s">
        <v>9</v>
      </c>
      <c r="B355" s="3"/>
      <c r="C355" s="3" t="s">
        <v>3708</v>
      </c>
      <c r="E355" s="1" t="s">
        <v>3709</v>
      </c>
      <c r="F355" s="1">
        <v>0.2787</v>
      </c>
      <c r="G355" s="1">
        <v>-0.69159999999999999</v>
      </c>
      <c r="H355" s="1">
        <v>1.1155999999999999</v>
      </c>
      <c r="I355" s="1">
        <v>-0.46439999999999998</v>
      </c>
      <c r="J355" s="1">
        <v>0</v>
      </c>
      <c r="K355" s="1">
        <v>-0.3599</v>
      </c>
      <c r="L355" s="1">
        <v>0.23119999999999999</v>
      </c>
      <c r="M355" s="1">
        <v>-0.58930000000000005</v>
      </c>
      <c r="N355" s="1">
        <v>0.39439999999999997</v>
      </c>
      <c r="O355" s="1">
        <v>0.2195</v>
      </c>
      <c r="P355" s="1">
        <v>-1.2282</v>
      </c>
      <c r="Q355" s="1">
        <v>-0.55169999999999997</v>
      </c>
      <c r="R355" s="1">
        <v>-0.46810000000000002</v>
      </c>
      <c r="S355" s="1">
        <v>-0.38950000000000001</v>
      </c>
      <c r="T355" s="1">
        <v>-0.84609999999999996</v>
      </c>
      <c r="U355" s="1">
        <v>-0.65629999999999999</v>
      </c>
      <c r="V355" s="1">
        <v>-1.4257</v>
      </c>
      <c r="W355" s="1">
        <v>-0.188</v>
      </c>
      <c r="X355" s="1">
        <v>-0.55859999999999999</v>
      </c>
      <c r="Y355" s="1">
        <v>0.13600000000000001</v>
      </c>
      <c r="Z355" s="1">
        <v>0</v>
      </c>
      <c r="AA355" s="1">
        <v>-0.73229999999999995</v>
      </c>
      <c r="AB355" s="1">
        <v>0.1497</v>
      </c>
      <c r="AC355" s="1">
        <v>0.44290000000000002</v>
      </c>
      <c r="AD355" s="1">
        <v>0</v>
      </c>
      <c r="AE355" s="1">
        <v>0.1336</v>
      </c>
      <c r="AF355" s="1">
        <v>-0.78449999999999998</v>
      </c>
      <c r="AG355" s="1">
        <v>0.2949</v>
      </c>
      <c r="AH355" s="1">
        <v>-1.8440000000000001</v>
      </c>
      <c r="AI355" s="1">
        <v>-4.4699999999999997E-2</v>
      </c>
      <c r="AJ355" s="1">
        <v>0.19689999999999999</v>
      </c>
      <c r="AK355" s="1">
        <v>1.8508</v>
      </c>
      <c r="AL355" s="1">
        <v>-1.5027999999999999</v>
      </c>
      <c r="AM355" s="1">
        <v>-1.7441</v>
      </c>
      <c r="AN355" s="1">
        <v>0.59960000000000002</v>
      </c>
      <c r="AO355" s="1">
        <v>-0.7056</v>
      </c>
      <c r="AP355" s="1">
        <v>-1.3010999999999999</v>
      </c>
      <c r="AQ355" s="1">
        <v>0.51849999999999996</v>
      </c>
      <c r="AR355" s="1">
        <v>-0.2782</v>
      </c>
      <c r="AS355" s="1">
        <v>-0.70589999999999997</v>
      </c>
      <c r="AT355" s="1">
        <v>0.60670000000000002</v>
      </c>
      <c r="AU355" s="1">
        <v>0.1336</v>
      </c>
      <c r="AV355" s="1">
        <v>-0.25850000000000001</v>
      </c>
      <c r="AW355" s="1">
        <v>-0.32250000000000001</v>
      </c>
      <c r="AX355" s="1">
        <v>-0.8286</v>
      </c>
      <c r="AY355" s="1">
        <v>7.9100000000000004E-2</v>
      </c>
      <c r="AZ355" s="1">
        <v>0.46110000000000001</v>
      </c>
      <c r="BA355" s="1">
        <v>0</v>
      </c>
      <c r="BB355" s="1">
        <v>-0.85829999999999995</v>
      </c>
      <c r="BC355" s="1">
        <v>0.36709999999999998</v>
      </c>
      <c r="BD355" s="1">
        <v>-0.95</v>
      </c>
      <c r="BE355" s="1">
        <v>-0.22309999999999999</v>
      </c>
      <c r="BF355" s="1">
        <v>-0.747</v>
      </c>
      <c r="BG355" s="1">
        <v>0.14710000000000001</v>
      </c>
      <c r="BH355" s="1">
        <v>6.88E-2</v>
      </c>
      <c r="BI355" s="1">
        <v>-0.37409999999999999</v>
      </c>
      <c r="BJ355" s="1">
        <v>0</v>
      </c>
      <c r="BK355" s="1">
        <v>-0.39319999999999999</v>
      </c>
      <c r="BL355" s="1">
        <v>-0.69040000000000001</v>
      </c>
      <c r="BM355" s="1">
        <v>0.435</v>
      </c>
      <c r="BN355" s="1">
        <v>-1.3222</v>
      </c>
      <c r="BO355" s="1">
        <v>0.68110000000000004</v>
      </c>
      <c r="BP355" s="1">
        <v>3.9432999999999998</v>
      </c>
      <c r="BQ355" s="1">
        <v>-2.0468999999999999</v>
      </c>
      <c r="BR355" s="1">
        <v>-0.6885</v>
      </c>
      <c r="BS355" s="1">
        <v>0.1358</v>
      </c>
      <c r="BT355" s="1">
        <v>0.127</v>
      </c>
      <c r="BU355" s="1">
        <v>4.3201999999999998</v>
      </c>
      <c r="BV355" s="1">
        <v>-1.2261</v>
      </c>
      <c r="BW355" s="1">
        <v>-0.112</v>
      </c>
      <c r="BX355" s="1">
        <v>-1.0980000000000001</v>
      </c>
      <c r="BY355" s="1">
        <v>0.1706</v>
      </c>
      <c r="BZ355" s="1">
        <v>-0.33779999999999999</v>
      </c>
      <c r="CA355" s="1">
        <v>-1.2562</v>
      </c>
      <c r="CB355" s="1">
        <v>-0.18410000000000001</v>
      </c>
      <c r="CC355" s="1">
        <v>-0.23200000000000001</v>
      </c>
      <c r="CD355" s="1">
        <v>0.11650000000000001</v>
      </c>
      <c r="CE355" s="1">
        <v>-0.25790000000000002</v>
      </c>
      <c r="CF355" s="1">
        <v>-0.92330000000000001</v>
      </c>
      <c r="CG355" s="1">
        <v>-0.53649999999999998</v>
      </c>
      <c r="CH355" s="1">
        <v>0.22839999999999999</v>
      </c>
      <c r="CI355" s="1">
        <v>-0.11600000000000001</v>
      </c>
      <c r="CJ355" s="1">
        <v>0.1399</v>
      </c>
      <c r="CK355" s="1">
        <v>-0.47820000000000001</v>
      </c>
      <c r="CL355" s="1">
        <v>-0.1726</v>
      </c>
      <c r="CM355" s="1">
        <v>-0.24590000000000001</v>
      </c>
      <c r="CN355" s="1">
        <v>-0.47220000000000001</v>
      </c>
      <c r="CO355" s="1">
        <v>-0.28100000000000003</v>
      </c>
      <c r="CP355" s="1">
        <v>-0.23069999999999999</v>
      </c>
      <c r="CQ355" s="1">
        <v>-0.14319999999999999</v>
      </c>
      <c r="CR355" s="1">
        <v>0.1038</v>
      </c>
      <c r="CS355" s="1">
        <v>-1.9221999999999999</v>
      </c>
      <c r="CT355" s="1">
        <v>-0.2394</v>
      </c>
      <c r="CU355" s="1">
        <v>-0.41599999999999998</v>
      </c>
      <c r="CV355" s="1">
        <v>1.2251000000000001</v>
      </c>
      <c r="CW355" s="1">
        <v>-1.1302000000000001</v>
      </c>
      <c r="CX355" s="1">
        <v>-0.30940000000000001</v>
      </c>
      <c r="CY355" s="1">
        <v>0.21190000000000001</v>
      </c>
      <c r="CZ355" s="1">
        <v>-0.96419999999999995</v>
      </c>
      <c r="DA355" s="1">
        <v>6.5600000000000006E-2</v>
      </c>
      <c r="DB355" s="1">
        <v>-1.4876</v>
      </c>
      <c r="DC355" s="1">
        <v>2.2641</v>
      </c>
      <c r="DD355" s="1">
        <v>-1.8695999999999999</v>
      </c>
      <c r="DE355" s="1">
        <v>-0.46700000000000003</v>
      </c>
      <c r="DF355" s="1">
        <v>-0.27129999999999999</v>
      </c>
      <c r="DG355" s="1">
        <v>-0.20780000000000001</v>
      </c>
      <c r="DH355" s="1">
        <v>-0.316</v>
      </c>
      <c r="DI355" s="1">
        <v>-0.1177</v>
      </c>
      <c r="DJ355" s="1">
        <v>0.41310000000000002</v>
      </c>
      <c r="DK355" s="1">
        <v>-0.1653</v>
      </c>
      <c r="DL355" s="1">
        <v>2.2499999999999999E-2</v>
      </c>
      <c r="DM355" s="1">
        <v>-0.20369999999999999</v>
      </c>
      <c r="DN355" s="1">
        <v>-9.1300000000000006E-2</v>
      </c>
      <c r="DO355" s="1">
        <v>-0.1048</v>
      </c>
      <c r="DQ355" s="1">
        <v>0</v>
      </c>
      <c r="GI355" s="1">
        <v>0.44</v>
      </c>
      <c r="HA355" s="1" t="str">
        <f t="shared" si="10"/>
        <v>2018</v>
      </c>
      <c r="HB355" s="1" t="str">
        <f t="shared" si="11"/>
        <v>03</v>
      </c>
    </row>
    <row r="356" spans="1:210">
      <c r="A356" s="3" t="s">
        <v>9</v>
      </c>
      <c r="B356" s="3"/>
      <c r="C356" s="3" t="s">
        <v>3710</v>
      </c>
      <c r="E356" s="1" t="s">
        <v>3710</v>
      </c>
      <c r="F356" s="1">
        <v>-9.7699999999999995E-2</v>
      </c>
      <c r="G356" s="1">
        <v>-0.75990000000000002</v>
      </c>
      <c r="H356" s="1">
        <v>0.95030000000000003</v>
      </c>
      <c r="I356" s="1">
        <v>0</v>
      </c>
      <c r="J356" s="1">
        <v>0.45900000000000002</v>
      </c>
      <c r="K356" s="1">
        <v>-0.18060000000000001</v>
      </c>
      <c r="L356" s="1">
        <v>-0.15540000000000001</v>
      </c>
      <c r="M356" s="1">
        <v>0.1188</v>
      </c>
      <c r="N356" s="1">
        <v>1.2541</v>
      </c>
      <c r="O356" s="1">
        <v>0.24479999999999999</v>
      </c>
      <c r="P356" s="1">
        <v>0.15529999999999999</v>
      </c>
      <c r="Q356" s="1">
        <v>-0.55979999999999996</v>
      </c>
      <c r="R356" s="1">
        <v>-0.41949999999999998</v>
      </c>
      <c r="S356" s="1">
        <v>-1.8599999999999998E-2</v>
      </c>
      <c r="T356" s="1">
        <v>-0.73080000000000001</v>
      </c>
      <c r="U356" s="1">
        <v>-0.24049999999999999</v>
      </c>
      <c r="V356" s="1">
        <v>-0.48010000000000003</v>
      </c>
      <c r="W356" s="1">
        <v>-4.2099999999999999E-2</v>
      </c>
      <c r="X356" s="1">
        <v>0.14099999999999999</v>
      </c>
      <c r="Y356" s="1">
        <v>0.1673</v>
      </c>
      <c r="Z356" s="1">
        <v>0.1542</v>
      </c>
      <c r="AA356" s="1">
        <v>0.75170000000000003</v>
      </c>
      <c r="AB356" s="1">
        <v>-0.44369999999999998</v>
      </c>
      <c r="AC356" s="1">
        <v>0.39190000000000003</v>
      </c>
      <c r="AD356" s="1">
        <v>0.55420000000000003</v>
      </c>
      <c r="AE356" s="1">
        <v>0.81079999999999997</v>
      </c>
      <c r="AF356" s="1">
        <v>0.75139999999999996</v>
      </c>
      <c r="AG356" s="1">
        <v>-0.3644</v>
      </c>
      <c r="AH356" s="1">
        <v>-0.84960000000000002</v>
      </c>
      <c r="AI356" s="1">
        <v>0.54020000000000001</v>
      </c>
      <c r="AJ356" s="1">
        <v>6.54E-2</v>
      </c>
      <c r="AK356" s="1">
        <v>1.4460999999999999</v>
      </c>
      <c r="AL356" s="1">
        <v>-0.75660000000000005</v>
      </c>
      <c r="AM356" s="1">
        <v>-0.87970000000000004</v>
      </c>
      <c r="AN356" s="1">
        <v>0.32400000000000001</v>
      </c>
      <c r="AO356" s="1">
        <v>-1.2108000000000001</v>
      </c>
      <c r="AP356" s="1">
        <v>-2.4763999999999999</v>
      </c>
      <c r="AQ356" s="1">
        <v>1.3991</v>
      </c>
      <c r="AR356" s="1">
        <v>0.61260000000000003</v>
      </c>
      <c r="AS356" s="1">
        <v>0.78380000000000005</v>
      </c>
      <c r="AT356" s="1">
        <v>0.2389</v>
      </c>
      <c r="AU356" s="1">
        <v>1.7535000000000001</v>
      </c>
      <c r="AV356" s="1">
        <v>1.3456999999999999</v>
      </c>
      <c r="AW356" s="1">
        <v>-0.89800000000000002</v>
      </c>
      <c r="AX356" s="1">
        <v>0.79530000000000001</v>
      </c>
      <c r="AY356" s="1">
        <v>-0.54730000000000001</v>
      </c>
      <c r="AZ356" s="1">
        <v>-0.15440000000000001</v>
      </c>
      <c r="BA356" s="1">
        <v>0</v>
      </c>
      <c r="BB356" s="1">
        <v>6.2300000000000001E-2</v>
      </c>
      <c r="BC356" s="1">
        <v>0</v>
      </c>
      <c r="BD356" s="1">
        <v>-1.5024999999999999</v>
      </c>
      <c r="BE356" s="1">
        <v>-0.22420000000000001</v>
      </c>
      <c r="BF356" s="1">
        <v>-1.2531000000000001</v>
      </c>
      <c r="BG356" s="1">
        <v>0.2407</v>
      </c>
      <c r="BH356" s="1">
        <v>6.8000000000000005E-2</v>
      </c>
      <c r="BI356" s="1">
        <v>0.14760000000000001</v>
      </c>
      <c r="BJ356" s="1">
        <v>0.31030000000000002</v>
      </c>
      <c r="BK356" s="1">
        <v>-1.1456999999999999</v>
      </c>
      <c r="BL356" s="1">
        <v>-0.3468</v>
      </c>
      <c r="BM356" s="1">
        <v>1.2274</v>
      </c>
      <c r="BN356" s="1">
        <v>-2.8089</v>
      </c>
      <c r="BO356" s="1">
        <v>1.6237999999999999</v>
      </c>
      <c r="BP356" s="1">
        <v>3.1768999999999998</v>
      </c>
      <c r="BQ356" s="1">
        <v>-1.4686999999999999</v>
      </c>
      <c r="BR356" s="1">
        <v>-0.74460000000000004</v>
      </c>
      <c r="BS356" s="1">
        <v>-6.9400000000000003E-2</v>
      </c>
      <c r="BT356" s="1">
        <v>0.12559999999999999</v>
      </c>
      <c r="BU356" s="1">
        <v>8.3847000000000005</v>
      </c>
      <c r="BV356" s="1">
        <v>-2.5137</v>
      </c>
      <c r="BW356" s="1">
        <v>0.52070000000000005</v>
      </c>
      <c r="BX356" s="1">
        <v>0.48330000000000001</v>
      </c>
      <c r="BY356" s="1">
        <v>-0.30640000000000001</v>
      </c>
      <c r="BZ356" s="1">
        <v>0.2266</v>
      </c>
      <c r="CA356" s="1">
        <v>-0.25440000000000002</v>
      </c>
      <c r="CB356" s="1">
        <v>-0.36609999999999998</v>
      </c>
      <c r="CC356" s="1">
        <v>1.4229000000000001</v>
      </c>
      <c r="CD356" s="1">
        <v>0.1152</v>
      </c>
      <c r="CE356" s="1">
        <v>0.2145</v>
      </c>
      <c r="CF356" s="1">
        <v>0.44579999999999997</v>
      </c>
      <c r="CG356" s="1">
        <v>-1.1166</v>
      </c>
      <c r="CH356" s="1">
        <v>-9.1800000000000007E-2</v>
      </c>
      <c r="CI356" s="1">
        <v>-0.3448</v>
      </c>
      <c r="CJ356" s="1">
        <v>-0.1409</v>
      </c>
      <c r="CK356" s="1">
        <v>0.57299999999999995</v>
      </c>
      <c r="CL356" s="1">
        <v>-8.9700000000000002E-2</v>
      </c>
      <c r="CM356" s="1">
        <v>0.152</v>
      </c>
      <c r="CN356" s="1">
        <v>0.24859999999999999</v>
      </c>
      <c r="CO356" s="1">
        <v>0.15920000000000001</v>
      </c>
      <c r="CP356" s="1">
        <v>0.23380000000000001</v>
      </c>
      <c r="CQ356" s="1">
        <v>0</v>
      </c>
      <c r="CR356" s="1">
        <v>-0.46920000000000001</v>
      </c>
      <c r="CS356" s="1">
        <v>-1.0853999999999999</v>
      </c>
      <c r="CT356" s="1">
        <v>0.19089999999999999</v>
      </c>
      <c r="CU356" s="1">
        <v>-0.6774</v>
      </c>
      <c r="CV356" s="1">
        <v>1.2139</v>
      </c>
      <c r="CW356" s="1">
        <v>-1.5904</v>
      </c>
      <c r="CX356" s="1">
        <v>-0.20649999999999999</v>
      </c>
      <c r="CY356" s="1">
        <v>0.37130000000000002</v>
      </c>
      <c r="CZ356" s="1">
        <v>0.45629999999999998</v>
      </c>
      <c r="DA356" s="1">
        <v>-6.5699999999999995E-2</v>
      </c>
      <c r="DB356" s="1">
        <v>-2.0474999999999999</v>
      </c>
      <c r="DC356" s="1">
        <v>2.7662</v>
      </c>
      <c r="DD356" s="1">
        <v>-1.8368</v>
      </c>
      <c r="DE356" s="1">
        <v>-0.31230000000000002</v>
      </c>
      <c r="DF356" s="1">
        <v>-0.2621</v>
      </c>
      <c r="DG356" s="1">
        <v>-1.66E-2</v>
      </c>
      <c r="DH356" s="1">
        <v>0.15720000000000001</v>
      </c>
      <c r="DI356" s="1">
        <v>-8.8499999999999995E-2</v>
      </c>
      <c r="DJ356" s="1">
        <v>0.8246</v>
      </c>
      <c r="DK356" s="1">
        <v>0.30649999999999999</v>
      </c>
      <c r="DL356" s="1">
        <v>0.48159999999999997</v>
      </c>
      <c r="DM356" s="1">
        <v>0.47449999999999998</v>
      </c>
      <c r="DN356" s="1">
        <v>0.11940000000000001</v>
      </c>
      <c r="DO356" s="1">
        <v>8.5000000000000006E-2</v>
      </c>
      <c r="DQ356" s="1">
        <v>0.2009</v>
      </c>
      <c r="GI356" s="1">
        <v>1.0578000000000001</v>
      </c>
      <c r="HA356" s="1" t="str">
        <f t="shared" si="10"/>
        <v>2018</v>
      </c>
      <c r="HB356" s="1" t="str">
        <f t="shared" si="11"/>
        <v>03</v>
      </c>
    </row>
    <row r="357" spans="1:210">
      <c r="A357" s="3" t="s">
        <v>9</v>
      </c>
      <c r="B357" s="3"/>
      <c r="C357" s="3" t="s">
        <v>3711</v>
      </c>
      <c r="E357" s="1" t="s">
        <v>3712</v>
      </c>
      <c r="F357" s="1">
        <v>-0.21859999999999999</v>
      </c>
      <c r="G357" s="1">
        <v>-0.72919999999999996</v>
      </c>
      <c r="H357" s="1">
        <v>0.74750000000000005</v>
      </c>
      <c r="I357" s="1">
        <v>-0.8246</v>
      </c>
      <c r="J357" s="1">
        <v>-1.1254</v>
      </c>
      <c r="K357" s="1">
        <v>-0.41959999999999997</v>
      </c>
      <c r="L357" s="1">
        <v>7.7700000000000005E-2</v>
      </c>
      <c r="M357" s="1">
        <v>-0.88749999999999996</v>
      </c>
      <c r="N357" s="1">
        <v>0.2417</v>
      </c>
      <c r="O357" s="1">
        <v>-0.80459999999999998</v>
      </c>
      <c r="P357" s="1">
        <v>-0.72089999999999999</v>
      </c>
      <c r="Q357" s="1">
        <v>-1.3313999999999999</v>
      </c>
      <c r="R357" s="1">
        <v>-0.83550000000000002</v>
      </c>
      <c r="S357" s="1">
        <v>-0.1862</v>
      </c>
      <c r="T357" s="1">
        <v>-0.97170000000000001</v>
      </c>
      <c r="U357" s="1">
        <v>-1.1968000000000001</v>
      </c>
      <c r="V357" s="1">
        <v>-1.47</v>
      </c>
      <c r="W357" s="1">
        <v>-0.14649999999999999</v>
      </c>
      <c r="X357" s="1">
        <v>-1.4005000000000001</v>
      </c>
      <c r="Y357" s="1">
        <v>-0.32940000000000003</v>
      </c>
      <c r="Z357" s="1">
        <v>0.2329</v>
      </c>
      <c r="AA357" s="1">
        <v>-1.6232</v>
      </c>
      <c r="AB357" s="1">
        <v>0.59519999999999995</v>
      </c>
      <c r="AC357" s="1">
        <v>-1.0227999999999999</v>
      </c>
      <c r="AD357" s="1">
        <v>-0.46039999999999998</v>
      </c>
      <c r="AE357" s="1">
        <v>-0.80859999999999999</v>
      </c>
      <c r="AF357" s="1">
        <v>-1.7478</v>
      </c>
      <c r="AG357" s="1">
        <v>0.5131</v>
      </c>
      <c r="AH357" s="1">
        <v>-1.7706</v>
      </c>
      <c r="AI357" s="1">
        <v>4.4200000000000003E-2</v>
      </c>
      <c r="AJ357" s="1">
        <v>0.19800000000000001</v>
      </c>
      <c r="AK357" s="1">
        <v>5.2299999999999999E-2</v>
      </c>
      <c r="AL357" s="1">
        <v>-1</v>
      </c>
      <c r="AM357" s="1">
        <v>-2.0289000000000001</v>
      </c>
      <c r="AN357" s="1">
        <v>0.59709999999999996</v>
      </c>
      <c r="AO357" s="1">
        <v>-0.91590000000000005</v>
      </c>
      <c r="AP357" s="1">
        <v>-0.68869999999999998</v>
      </c>
      <c r="AQ357" s="1">
        <v>0.44180000000000003</v>
      </c>
      <c r="AR357" s="1">
        <v>-0.65139999999999998</v>
      </c>
      <c r="AS357" s="1">
        <v>-1.0429999999999999</v>
      </c>
      <c r="AT357" s="1">
        <v>0.72370000000000001</v>
      </c>
      <c r="AU357" s="1">
        <v>2.3172000000000001</v>
      </c>
      <c r="AV357" s="1">
        <v>3.4750000000000001</v>
      </c>
      <c r="AW357" s="1">
        <v>-2.3210000000000002</v>
      </c>
      <c r="AX357" s="1">
        <v>-1.4630000000000001</v>
      </c>
      <c r="AY357" s="1">
        <v>0.47160000000000002</v>
      </c>
      <c r="AZ357" s="1">
        <v>-3.8300000000000001E-2</v>
      </c>
      <c r="BA357" s="1">
        <v>-0.11219999999999999</v>
      </c>
      <c r="BB357" s="1">
        <v>-0.63880000000000003</v>
      </c>
      <c r="BC357" s="1">
        <v>0.51619999999999999</v>
      </c>
      <c r="BD357" s="1">
        <v>0.3362</v>
      </c>
      <c r="BE357" s="1">
        <v>0.4451</v>
      </c>
      <c r="BF357" s="1">
        <v>-0.42970000000000003</v>
      </c>
      <c r="BG357" s="1">
        <v>-2.9600000000000001E-2</v>
      </c>
      <c r="BH357" s="1">
        <v>0.27429999999999999</v>
      </c>
      <c r="BI357" s="1">
        <v>-1.7645</v>
      </c>
      <c r="BJ357" s="1">
        <v>1.0172000000000001</v>
      </c>
      <c r="BK357" s="1">
        <v>-0.31490000000000001</v>
      </c>
      <c r="BL357" s="1">
        <v>-0.23039999999999999</v>
      </c>
      <c r="BM357" s="1">
        <v>-7.2300000000000003E-2</v>
      </c>
      <c r="BN357" s="1">
        <v>-0.81469999999999998</v>
      </c>
      <c r="BO357" s="1">
        <v>0.33729999999999999</v>
      </c>
      <c r="BP357" s="1">
        <v>9.3100000000000002E-2</v>
      </c>
      <c r="BQ357" s="1">
        <v>0</v>
      </c>
      <c r="BR357" s="1">
        <v>0.58819999999999995</v>
      </c>
      <c r="BS357" s="1">
        <v>-6.8400000000000002E-2</v>
      </c>
      <c r="BT357" s="1">
        <v>0.25280000000000002</v>
      </c>
      <c r="BU357" s="1">
        <v>-0.12089999999999999</v>
      </c>
      <c r="BV357" s="1">
        <v>-1.3339000000000001</v>
      </c>
      <c r="BW357" s="1">
        <v>-0.2888</v>
      </c>
      <c r="BX357" s="1">
        <v>-1.2421</v>
      </c>
      <c r="BY357" s="1">
        <v>0.2697</v>
      </c>
      <c r="BZ357" s="1">
        <v>0.50990000000000002</v>
      </c>
      <c r="CA357" s="1">
        <v>1.0178</v>
      </c>
      <c r="CB357" s="1">
        <v>-0.41170000000000001</v>
      </c>
      <c r="CC357" s="1">
        <v>-1.0132000000000001</v>
      </c>
      <c r="CD357" s="1">
        <v>0.23200000000000001</v>
      </c>
      <c r="CE357" s="1">
        <v>-0.42820000000000003</v>
      </c>
      <c r="CF357" s="1">
        <v>-0.77580000000000005</v>
      </c>
      <c r="CG357" s="1">
        <v>-0.57420000000000004</v>
      </c>
      <c r="CH357" s="1">
        <v>-0.1827</v>
      </c>
      <c r="CI357" s="1">
        <v>0</v>
      </c>
      <c r="CJ357" s="1">
        <v>-0.32740000000000002</v>
      </c>
      <c r="CK357" s="1">
        <v>-0.47320000000000001</v>
      </c>
      <c r="CL357" s="1">
        <v>-0.14799999999999999</v>
      </c>
      <c r="CM357" s="1">
        <v>-0.153</v>
      </c>
      <c r="CN357" s="1">
        <v>-0.61950000000000005</v>
      </c>
      <c r="CO357" s="1">
        <v>-0.44919999999999999</v>
      </c>
      <c r="CP357" s="1">
        <v>-1.5227999999999999</v>
      </c>
      <c r="CQ357" s="1">
        <v>-0.52529999999999999</v>
      </c>
      <c r="CR357" s="1">
        <v>0.36399999999999999</v>
      </c>
      <c r="CS357" s="1">
        <v>-2.3852000000000002</v>
      </c>
      <c r="CT357" s="1">
        <v>-0.52649999999999997</v>
      </c>
      <c r="CU357" s="1">
        <v>-0.26</v>
      </c>
      <c r="CV357" s="1">
        <v>-1.5</v>
      </c>
      <c r="CW357" s="1">
        <v>-0.55000000000000004</v>
      </c>
      <c r="CX357" s="1">
        <v>-0.41170000000000001</v>
      </c>
      <c r="CY357" s="1">
        <v>-0.52769999999999995</v>
      </c>
      <c r="CZ357" s="1">
        <v>-1.2514000000000001</v>
      </c>
      <c r="DA357" s="1">
        <v>-0.4602</v>
      </c>
      <c r="DB357" s="1">
        <v>-1.6685000000000001</v>
      </c>
      <c r="DC357" s="1">
        <v>-0.70479999999999998</v>
      </c>
      <c r="DD357" s="1">
        <v>-0.33129999999999998</v>
      </c>
      <c r="DE357" s="1">
        <v>-0.36359999999999998</v>
      </c>
      <c r="DF357" s="1">
        <v>-0.14269999999999999</v>
      </c>
      <c r="DG357" s="1">
        <v>-0.2417</v>
      </c>
      <c r="DH357" s="1">
        <v>1.2192000000000001</v>
      </c>
      <c r="DI357" s="1">
        <v>-1.3100000000000001E-2</v>
      </c>
      <c r="DJ357" s="1">
        <v>0.18759999999999999</v>
      </c>
      <c r="DK357" s="1">
        <v>-0.31900000000000001</v>
      </c>
      <c r="DL357" s="1">
        <v>-0.39190000000000003</v>
      </c>
      <c r="DM357" s="1">
        <v>-0.66890000000000005</v>
      </c>
      <c r="DN357" s="1">
        <v>-0.31069999999999998</v>
      </c>
      <c r="DO357" s="1">
        <v>-0.26300000000000001</v>
      </c>
      <c r="DQ357" s="1">
        <v>0</v>
      </c>
      <c r="GI357" s="1">
        <v>-0.44280000000000003</v>
      </c>
      <c r="HA357" s="1" t="str">
        <f t="shared" si="10"/>
        <v>2018</v>
      </c>
      <c r="HB357" s="1" t="str">
        <f t="shared" si="11"/>
        <v>03</v>
      </c>
    </row>
    <row r="358" spans="1:210">
      <c r="A358" s="3" t="s">
        <v>9</v>
      </c>
      <c r="B358" s="3"/>
      <c r="C358" s="3" t="s">
        <v>3713</v>
      </c>
      <c r="E358" s="1" t="s">
        <v>3714</v>
      </c>
      <c r="F358" s="1">
        <v>-0.13600000000000001</v>
      </c>
      <c r="G358" s="1">
        <v>-0.28670000000000001</v>
      </c>
      <c r="H358" s="1">
        <v>1.1872</v>
      </c>
      <c r="I358" s="1">
        <v>0</v>
      </c>
      <c r="J358" s="1">
        <v>0.21010000000000001</v>
      </c>
      <c r="K358" s="1">
        <v>-6.0299999999999999E-2</v>
      </c>
      <c r="L358" s="1">
        <v>3.9E-2</v>
      </c>
      <c r="M358" s="1">
        <v>0.46160000000000001</v>
      </c>
      <c r="N358" s="1">
        <v>0.77529999999999999</v>
      </c>
      <c r="O358" s="1">
        <v>1.08</v>
      </c>
      <c r="P358" s="1">
        <v>-0.5202</v>
      </c>
      <c r="Q358" s="1">
        <v>0.14299999999999999</v>
      </c>
      <c r="R358" s="1">
        <v>5.3100000000000001E-2</v>
      </c>
      <c r="S358" s="1">
        <v>0</v>
      </c>
      <c r="T358" s="1">
        <v>-1.1032</v>
      </c>
      <c r="U358" s="1">
        <v>-0.72550000000000003</v>
      </c>
      <c r="V358" s="1">
        <v>-1.0855999999999999</v>
      </c>
      <c r="W358" s="1">
        <v>0.8528</v>
      </c>
      <c r="X358" s="1">
        <v>-0.28320000000000001</v>
      </c>
      <c r="Y358" s="1">
        <v>-0.33979999999999999</v>
      </c>
      <c r="Z358" s="1">
        <v>0.30599999999999999</v>
      </c>
      <c r="AA358" s="1">
        <v>0.51919999999999999</v>
      </c>
      <c r="AB358" s="1">
        <v>0</v>
      </c>
      <c r="AC358" s="1">
        <v>0.54179999999999995</v>
      </c>
      <c r="AD358" s="1">
        <v>-9.2799999999999994E-2</v>
      </c>
      <c r="AE358" s="1">
        <v>0.13600000000000001</v>
      </c>
      <c r="AF358" s="1">
        <v>0.439</v>
      </c>
      <c r="AG358" s="1">
        <v>-0.57589999999999997</v>
      </c>
      <c r="AH358" s="1">
        <v>-1.5345</v>
      </c>
      <c r="AI358" s="1">
        <v>0.2273</v>
      </c>
      <c r="AJ358" s="1">
        <v>0.1953</v>
      </c>
      <c r="AK358" s="1">
        <v>-1.9371</v>
      </c>
      <c r="AL358" s="1">
        <v>-1.2594000000000001</v>
      </c>
      <c r="AM358" s="1">
        <v>-1.4619</v>
      </c>
      <c r="AN358" s="1">
        <v>9.2899999999999996E-2</v>
      </c>
      <c r="AO358" s="1">
        <v>-1.5859000000000001</v>
      </c>
      <c r="AP358" s="1">
        <v>-3.6465999999999998</v>
      </c>
      <c r="AQ358" s="1">
        <v>1.9103000000000001</v>
      </c>
      <c r="AR358" s="1">
        <v>1.4245000000000001</v>
      </c>
      <c r="AS358" s="1">
        <v>1.9361999999999999</v>
      </c>
      <c r="AT358" s="1">
        <v>-0.2366</v>
      </c>
      <c r="AU358" s="1">
        <v>0.66310000000000002</v>
      </c>
      <c r="AV358" s="1">
        <v>-0.1081</v>
      </c>
      <c r="AW358" s="1">
        <v>-0.32629999999999998</v>
      </c>
      <c r="AX358" s="1">
        <v>0.61780000000000002</v>
      </c>
      <c r="AY358" s="1">
        <v>-0.3861</v>
      </c>
      <c r="AZ358" s="1">
        <v>-0.42880000000000001</v>
      </c>
      <c r="BA358" s="1">
        <v>0</v>
      </c>
      <c r="BB358" s="1">
        <v>-0.38190000000000002</v>
      </c>
      <c r="BC358" s="1">
        <v>0.36020000000000002</v>
      </c>
      <c r="BD358" s="1">
        <v>-0.79890000000000005</v>
      </c>
      <c r="BE358" s="1">
        <v>-1.1701999999999999</v>
      </c>
      <c r="BF358" s="1">
        <v>-1.4753000000000001</v>
      </c>
      <c r="BG358" s="1">
        <v>-0.33579999999999999</v>
      </c>
      <c r="BH358" s="1">
        <v>0.33779999999999999</v>
      </c>
      <c r="BI358" s="1">
        <v>-9.0800000000000006E-2</v>
      </c>
      <c r="BJ358" s="1">
        <v>-0.30549999999999999</v>
      </c>
      <c r="BK358" s="1">
        <v>-1.8103</v>
      </c>
      <c r="BL358" s="1">
        <v>-1.1519999999999999</v>
      </c>
      <c r="BM358" s="1">
        <v>1.8826000000000001</v>
      </c>
      <c r="BN358" s="1">
        <v>-2.6240000000000001</v>
      </c>
      <c r="BO358" s="1">
        <v>1.3431</v>
      </c>
      <c r="BP358" s="1">
        <v>-3.4032</v>
      </c>
      <c r="BQ358" s="1">
        <v>1.8147</v>
      </c>
      <c r="BR358" s="1">
        <v>-0.95179999999999998</v>
      </c>
      <c r="BS358" s="1">
        <v>-0.28160000000000002</v>
      </c>
      <c r="BT358" s="1">
        <v>0.24929999999999999</v>
      </c>
      <c r="BU358" s="1">
        <v>7.4208999999999996</v>
      </c>
      <c r="BV358" s="1">
        <v>-1.7964</v>
      </c>
      <c r="BW358" s="1">
        <v>0.55669999999999997</v>
      </c>
      <c r="BX358" s="1">
        <v>0.71050000000000002</v>
      </c>
      <c r="BY358" s="1">
        <v>-0.2767</v>
      </c>
      <c r="BZ358" s="1">
        <v>-5.6300000000000003E-2</v>
      </c>
      <c r="CA358" s="1">
        <v>-0.12590000000000001</v>
      </c>
      <c r="CB358" s="1">
        <v>-9.1899999999999996E-2</v>
      </c>
      <c r="CC358" s="1">
        <v>-0.40089999999999998</v>
      </c>
      <c r="CD358" s="1">
        <v>0.1144</v>
      </c>
      <c r="CE358" s="1">
        <v>0.40239999999999998</v>
      </c>
      <c r="CF358" s="1">
        <v>0.91890000000000005</v>
      </c>
      <c r="CG358" s="1">
        <v>-1.0203</v>
      </c>
      <c r="CH358" s="1">
        <v>0.4642</v>
      </c>
      <c r="CI358" s="1">
        <v>-0.45660000000000001</v>
      </c>
      <c r="CJ358" s="1">
        <v>0.3805</v>
      </c>
      <c r="CK358" s="1">
        <v>-1.2269000000000001</v>
      </c>
      <c r="CL358" s="1">
        <v>-0.13300000000000001</v>
      </c>
      <c r="CM358" s="1">
        <v>0.21820000000000001</v>
      </c>
      <c r="CN358" s="1">
        <v>0.19850000000000001</v>
      </c>
      <c r="CO358" s="1">
        <v>4.2900000000000001E-2</v>
      </c>
      <c r="CP358" s="1">
        <v>0.2369</v>
      </c>
      <c r="CQ358" s="1">
        <v>-0.1452</v>
      </c>
      <c r="CR358" s="1">
        <v>-1.5576000000000001</v>
      </c>
      <c r="CS358" s="1">
        <v>-0.92079999999999995</v>
      </c>
      <c r="CT358" s="1">
        <v>0.7177</v>
      </c>
      <c r="CU358" s="1">
        <v>-0.98850000000000005</v>
      </c>
      <c r="CV358" s="1">
        <v>1.381</v>
      </c>
      <c r="CW358" s="1">
        <v>-1.7084999999999999</v>
      </c>
      <c r="CX358" s="1">
        <v>-0.30909999999999999</v>
      </c>
      <c r="CY358" s="1">
        <v>-0.31690000000000002</v>
      </c>
      <c r="CZ358" s="1">
        <v>-1.6035999999999999</v>
      </c>
      <c r="DA358" s="1">
        <v>-0.13200000000000001</v>
      </c>
      <c r="DB358" s="1">
        <v>-2.9049999999999998</v>
      </c>
      <c r="DC358" s="1">
        <v>-3.2401</v>
      </c>
      <c r="DD358" s="1">
        <v>1.1001000000000001</v>
      </c>
      <c r="DE358" s="1">
        <v>-0.4677</v>
      </c>
      <c r="DF358" s="1">
        <v>-0.10580000000000001</v>
      </c>
      <c r="DG358" s="1">
        <v>-0.16980000000000001</v>
      </c>
      <c r="DH358" s="1">
        <v>-2.0000000000000001E-4</v>
      </c>
      <c r="DI358" s="1">
        <v>5.1700000000000003E-2</v>
      </c>
      <c r="DJ358" s="1">
        <v>0.58489999999999998</v>
      </c>
      <c r="DK358" s="1">
        <v>0.26889999999999997</v>
      </c>
      <c r="DL358" s="1">
        <v>0.42799999999999999</v>
      </c>
      <c r="DM358" s="1">
        <v>2.8E-3</v>
      </c>
      <c r="DN358" s="1">
        <v>-0.17799999999999999</v>
      </c>
      <c r="DO358" s="1">
        <v>-0.39829999999999999</v>
      </c>
      <c r="DQ358" s="1">
        <v>0.35470000000000002</v>
      </c>
      <c r="GI358" s="1">
        <v>0.24410000000000001</v>
      </c>
      <c r="HA358" s="1" t="str">
        <f t="shared" si="10"/>
        <v>2018</v>
      </c>
      <c r="HB358" s="1" t="str">
        <f t="shared" si="11"/>
        <v>03</v>
      </c>
    </row>
    <row r="359" spans="1:210">
      <c r="A359" s="3" t="s">
        <v>9</v>
      </c>
      <c r="B359" s="3"/>
      <c r="C359" s="3" t="s">
        <v>3715</v>
      </c>
      <c r="E359" s="1" t="s">
        <v>3715</v>
      </c>
      <c r="F359" s="1">
        <v>6.1600000000000002E-2</v>
      </c>
      <c r="G359" s="1">
        <v>-0.88380000000000003</v>
      </c>
      <c r="H359" s="1">
        <v>0.87709999999999999</v>
      </c>
      <c r="I359" s="1">
        <v>-1.0328999999999999</v>
      </c>
      <c r="J359" s="1">
        <v>-0.33439999999999998</v>
      </c>
      <c r="K359" s="1">
        <v>-0.35880000000000001</v>
      </c>
      <c r="L359" s="1">
        <v>-0.19370000000000001</v>
      </c>
      <c r="M359" s="1">
        <v>-0.38</v>
      </c>
      <c r="N359" s="1">
        <v>-0.13189999999999999</v>
      </c>
      <c r="O359" s="1">
        <v>0.51080000000000003</v>
      </c>
      <c r="P359" s="1">
        <v>-5.21E-2</v>
      </c>
      <c r="Q359" s="1">
        <v>-0.3518</v>
      </c>
      <c r="R359" s="1">
        <v>-0.31769999999999998</v>
      </c>
      <c r="S359" s="1">
        <v>0</v>
      </c>
      <c r="T359" s="1">
        <v>-0.46060000000000001</v>
      </c>
      <c r="U359" s="1">
        <v>9.0800000000000006E-2</v>
      </c>
      <c r="V359" s="1">
        <v>-0.72550000000000003</v>
      </c>
      <c r="W359" s="1">
        <v>0.74399999999999999</v>
      </c>
      <c r="X359" s="1">
        <v>-0.28320000000000001</v>
      </c>
      <c r="Y359" s="1">
        <v>2.81E-2</v>
      </c>
      <c r="Z359" s="1">
        <v>0</v>
      </c>
      <c r="AA359" s="1">
        <v>0.4304</v>
      </c>
      <c r="AB359" s="1">
        <v>0.14699999999999999</v>
      </c>
      <c r="AC359" s="1">
        <v>-0.44219999999999998</v>
      </c>
      <c r="AD359" s="1">
        <v>0.46510000000000001</v>
      </c>
      <c r="AE359" s="1">
        <v>0.9536</v>
      </c>
      <c r="AF359" s="1">
        <v>0.43330000000000002</v>
      </c>
      <c r="AG359" s="1">
        <v>-0.2172</v>
      </c>
      <c r="AH359" s="1">
        <v>-1.0246999999999999</v>
      </c>
      <c r="AI359" s="1">
        <v>1.2511000000000001</v>
      </c>
      <c r="AJ359" s="1">
        <v>-0.52490000000000003</v>
      </c>
      <c r="AK359" s="1">
        <v>-0.48120000000000002</v>
      </c>
      <c r="AL359" s="1">
        <v>-0.44330000000000003</v>
      </c>
      <c r="AM359" s="1">
        <v>-1.173</v>
      </c>
      <c r="AN359" s="1">
        <v>0.50729999999999997</v>
      </c>
      <c r="AO359" s="1">
        <v>-0.50690000000000002</v>
      </c>
      <c r="AP359" s="1">
        <v>-1.252</v>
      </c>
      <c r="AQ359" s="1">
        <v>0.72719999999999996</v>
      </c>
      <c r="AR359" s="1">
        <v>0.6502</v>
      </c>
      <c r="AS359" s="1">
        <v>0.4375</v>
      </c>
      <c r="AT359" s="1">
        <v>0.72460000000000002</v>
      </c>
      <c r="AU359" s="1">
        <v>-0.13100000000000001</v>
      </c>
      <c r="AV359" s="1">
        <v>-1.2056</v>
      </c>
      <c r="AW359" s="1">
        <v>0.19739999999999999</v>
      </c>
      <c r="AX359" s="1">
        <v>0.27689999999999998</v>
      </c>
      <c r="AY359" s="1">
        <v>-0.31080000000000002</v>
      </c>
      <c r="AZ359" s="1">
        <v>-0.19370000000000001</v>
      </c>
      <c r="BA359" s="1">
        <v>-0.34050000000000002</v>
      </c>
      <c r="BB359" s="1">
        <v>0.97170000000000001</v>
      </c>
      <c r="BC359" s="1">
        <v>-0.72560000000000002</v>
      </c>
      <c r="BD359" s="1">
        <v>1.9092</v>
      </c>
      <c r="BE359" s="1">
        <v>-0.2999</v>
      </c>
      <c r="BF359" s="1">
        <v>-0.90969999999999995</v>
      </c>
      <c r="BG359" s="1">
        <v>0.121</v>
      </c>
      <c r="BH359" s="1">
        <v>0.1356</v>
      </c>
      <c r="BI359" s="1">
        <v>0.32390000000000002</v>
      </c>
      <c r="BJ359" s="1">
        <v>-0.54259999999999997</v>
      </c>
      <c r="BK359" s="1">
        <v>0</v>
      </c>
      <c r="BL359" s="1">
        <v>0.4672</v>
      </c>
      <c r="BM359" s="1">
        <v>-7.1400000000000005E-2</v>
      </c>
      <c r="BN359" s="1">
        <v>-1.0978000000000001</v>
      </c>
      <c r="BO359" s="1">
        <v>0.1993</v>
      </c>
      <c r="BP359" s="1">
        <v>-0.82679999999999998</v>
      </c>
      <c r="BQ359" s="1">
        <v>0.42830000000000001</v>
      </c>
      <c r="BR359" s="1">
        <v>0.15890000000000001</v>
      </c>
      <c r="BS359" s="1">
        <v>0</v>
      </c>
      <c r="BT359" s="1">
        <v>-0.12509999999999999</v>
      </c>
      <c r="BU359" s="1">
        <v>4.0046999999999997</v>
      </c>
      <c r="BV359" s="1">
        <v>-2.2801</v>
      </c>
      <c r="BW359" s="1">
        <v>0.81789999999999996</v>
      </c>
      <c r="BX359" s="1">
        <v>1.2662</v>
      </c>
      <c r="BY359" s="1">
        <v>-0.6512</v>
      </c>
      <c r="BZ359" s="1">
        <v>0.62109999999999999</v>
      </c>
      <c r="CA359" s="1">
        <v>0.88429999999999997</v>
      </c>
      <c r="CB359" s="1">
        <v>-0.82599999999999996</v>
      </c>
      <c r="CC359" s="1">
        <v>-0.31790000000000002</v>
      </c>
      <c r="CD359" s="1">
        <v>0</v>
      </c>
      <c r="CE359" s="1">
        <v>0.73019999999999996</v>
      </c>
      <c r="CF359" s="1">
        <v>0.85619999999999996</v>
      </c>
      <c r="CG359" s="1">
        <v>-1.1593</v>
      </c>
      <c r="CH359" s="1">
        <v>0.32400000000000001</v>
      </c>
      <c r="CI359" s="1">
        <v>-0.34379999999999999</v>
      </c>
      <c r="CJ359" s="1">
        <v>0.3795</v>
      </c>
      <c r="CK359" s="1">
        <v>0</v>
      </c>
      <c r="CL359" s="1">
        <v>-3.0999999999999999E-3</v>
      </c>
      <c r="CM359" s="1">
        <v>0.40620000000000001</v>
      </c>
      <c r="CN359" s="1">
        <v>0.60589999999999999</v>
      </c>
      <c r="CO359" s="1">
        <v>0.29199999999999998</v>
      </c>
      <c r="CP359" s="1">
        <v>-9.3200000000000005E-2</v>
      </c>
      <c r="CQ359" s="1">
        <v>-9.6299999999999997E-2</v>
      </c>
      <c r="CR359" s="1">
        <v>-0.21010000000000001</v>
      </c>
      <c r="CS359" s="1">
        <v>-1.544</v>
      </c>
      <c r="CT359" s="1">
        <v>-1.6060000000000001</v>
      </c>
      <c r="CU359" s="1">
        <v>0.1047</v>
      </c>
      <c r="CV359" s="1">
        <v>-0.61060000000000003</v>
      </c>
      <c r="CW359" s="1">
        <v>1.5259</v>
      </c>
      <c r="CX359" s="1">
        <v>0.20660000000000001</v>
      </c>
      <c r="CY359" s="1">
        <v>0.7944</v>
      </c>
      <c r="CZ359" s="1">
        <v>-0.9849</v>
      </c>
      <c r="DA359" s="1">
        <v>-0.62209999999999999</v>
      </c>
      <c r="DB359" s="1">
        <v>-0.84740000000000004</v>
      </c>
      <c r="DC359" s="1">
        <v>-1.9319</v>
      </c>
      <c r="DD359" s="1">
        <v>0</v>
      </c>
      <c r="DE359" s="1">
        <v>0.15679999999999999</v>
      </c>
      <c r="DF359" s="1">
        <v>-9.4999999999999998E-3</v>
      </c>
      <c r="DG359" s="1">
        <v>-6.1400000000000003E-2</v>
      </c>
      <c r="DH359" s="1">
        <v>0.93740000000000001</v>
      </c>
      <c r="DI359" s="1">
        <v>9.0300000000000005E-2</v>
      </c>
      <c r="DJ359" s="1">
        <v>1.2038</v>
      </c>
      <c r="DK359" s="1">
        <v>0.79390000000000005</v>
      </c>
      <c r="DL359" s="1">
        <v>0.80889999999999995</v>
      </c>
      <c r="DM359" s="1">
        <v>0.77470000000000006</v>
      </c>
      <c r="DN359" s="1">
        <v>0.2291</v>
      </c>
      <c r="DO359" s="1">
        <v>6.4000000000000001E-2</v>
      </c>
      <c r="DQ359" s="1">
        <v>0.30180000000000001</v>
      </c>
      <c r="GI359" s="1">
        <v>1.282</v>
      </c>
      <c r="HA359" s="1" t="str">
        <f t="shared" si="10"/>
        <v>2018</v>
      </c>
      <c r="HB359" s="1" t="str">
        <f t="shared" si="11"/>
        <v>03</v>
      </c>
    </row>
    <row r="360" spans="1:210">
      <c r="A360" s="3" t="s">
        <v>9</v>
      </c>
      <c r="B360" s="3"/>
      <c r="C360" s="3" t="s">
        <v>3716</v>
      </c>
      <c r="E360" s="1" t="s">
        <v>3717</v>
      </c>
      <c r="F360" s="1">
        <v>-2.4400000000000002E-2</v>
      </c>
      <c r="G360" s="1">
        <v>-1.4392</v>
      </c>
      <c r="H360" s="1">
        <v>1.5751999999999999</v>
      </c>
      <c r="I360" s="1">
        <v>-0.41599999999999998</v>
      </c>
      <c r="J360" s="1">
        <v>-0.58179999999999998</v>
      </c>
      <c r="K360" s="1">
        <v>-0.47420000000000001</v>
      </c>
      <c r="L360" s="1">
        <v>-0.42270000000000002</v>
      </c>
      <c r="M360" s="1">
        <v>-0.33710000000000001</v>
      </c>
      <c r="N360" s="1">
        <v>-4.36E-2</v>
      </c>
      <c r="O360" s="1">
        <v>0.217</v>
      </c>
      <c r="P360" s="1">
        <v>-0.51439999999999997</v>
      </c>
      <c r="Q360" s="1">
        <v>-0.69440000000000002</v>
      </c>
      <c r="R360" s="1">
        <v>0.86650000000000005</v>
      </c>
      <c r="S360" s="1">
        <v>-7.4399999999999994E-2</v>
      </c>
      <c r="T360" s="1">
        <v>-0.54720000000000002</v>
      </c>
      <c r="U360" s="1">
        <v>0.23930000000000001</v>
      </c>
      <c r="V360" s="1">
        <v>-1.0761000000000001</v>
      </c>
      <c r="W360" s="1">
        <v>0.3584</v>
      </c>
      <c r="X360" s="1">
        <v>-0.84260000000000002</v>
      </c>
      <c r="Y360" s="1">
        <v>0.41699999999999998</v>
      </c>
      <c r="Z360" s="1">
        <v>0</v>
      </c>
      <c r="AA360" s="1">
        <v>-0.3009</v>
      </c>
      <c r="AB360" s="1">
        <v>0.29709999999999998</v>
      </c>
      <c r="AC360" s="1">
        <v>0.64739999999999998</v>
      </c>
      <c r="AD360" s="1">
        <v>0.18390000000000001</v>
      </c>
      <c r="AE360" s="1">
        <v>1.0781000000000001</v>
      </c>
      <c r="AF360" s="1">
        <v>-0.2651</v>
      </c>
      <c r="AG360" s="1">
        <v>-0.14610000000000001</v>
      </c>
      <c r="AH360" s="1">
        <v>-1.6047</v>
      </c>
      <c r="AI360" s="1">
        <v>0.86309999999999998</v>
      </c>
      <c r="AJ360" s="1">
        <v>-0.33350000000000002</v>
      </c>
      <c r="AK360" s="1">
        <v>1.0741000000000001</v>
      </c>
      <c r="AL360" s="1">
        <v>-1.3050999999999999</v>
      </c>
      <c r="AM360" s="1">
        <v>-2.8818000000000001</v>
      </c>
      <c r="AN360" s="1">
        <v>0.36209999999999998</v>
      </c>
      <c r="AO360" s="1">
        <v>1.2293000000000001</v>
      </c>
      <c r="AP360" s="1">
        <v>1.9746999999999999</v>
      </c>
      <c r="AQ360" s="1">
        <v>-1.2301</v>
      </c>
      <c r="AR360" s="1">
        <v>-0.63949999999999996</v>
      </c>
      <c r="AS360" s="1">
        <v>-1.4550000000000001</v>
      </c>
      <c r="AT360" s="1">
        <v>0.85780000000000001</v>
      </c>
      <c r="AU360" s="1">
        <v>1.1353</v>
      </c>
      <c r="AV360" s="1">
        <v>0.9929</v>
      </c>
      <c r="AW360" s="1">
        <v>-0.92159999999999997</v>
      </c>
      <c r="AX360" s="1">
        <v>-0.217</v>
      </c>
      <c r="AY360" s="1">
        <v>0.2354</v>
      </c>
      <c r="AZ360" s="1">
        <v>-0.3029</v>
      </c>
      <c r="BA360" s="1">
        <v>-0.22170000000000001</v>
      </c>
      <c r="BB360" s="1">
        <v>-8.9300000000000004E-2</v>
      </c>
      <c r="BC360" s="1">
        <v>-0.14879999999999999</v>
      </c>
      <c r="BD360" s="1">
        <v>0.872</v>
      </c>
      <c r="BE360" s="1">
        <v>0.21940000000000001</v>
      </c>
      <c r="BF360" s="1">
        <v>1.429</v>
      </c>
      <c r="BG360" s="1">
        <v>0.65859999999999996</v>
      </c>
      <c r="BH360" s="1">
        <v>-6.8199999999999997E-2</v>
      </c>
      <c r="BI360" s="1">
        <v>-1.3288</v>
      </c>
      <c r="BJ360" s="1">
        <v>0.63139999999999996</v>
      </c>
      <c r="BK360" s="1">
        <v>1.4711000000000001</v>
      </c>
      <c r="BL360" s="1">
        <v>2.2118000000000002</v>
      </c>
      <c r="BM360" s="1">
        <v>-1.5042</v>
      </c>
      <c r="BN360" s="1">
        <v>2.9094000000000002</v>
      </c>
      <c r="BO360" s="1">
        <v>-1.5181</v>
      </c>
      <c r="BP360" s="1">
        <v>2.3050000000000002</v>
      </c>
      <c r="BQ360" s="1">
        <v>-1.2797000000000001</v>
      </c>
      <c r="BR360" s="1">
        <v>-0.99319999999999997</v>
      </c>
      <c r="BS360" s="1">
        <v>0.4834</v>
      </c>
      <c r="BT360" s="1">
        <v>-0.12570000000000001</v>
      </c>
      <c r="BU360" s="1">
        <v>-5.7823000000000002</v>
      </c>
      <c r="BV360" s="1">
        <v>0.8579</v>
      </c>
      <c r="BW360" s="1">
        <v>-0.83350000000000002</v>
      </c>
      <c r="BX360" s="1">
        <v>-1.9783999999999999</v>
      </c>
      <c r="BY360" s="1">
        <v>0.93659999999999999</v>
      </c>
      <c r="BZ360" s="1">
        <v>0.84309999999999996</v>
      </c>
      <c r="CA360" s="1">
        <v>1.0644</v>
      </c>
      <c r="CB360" s="1">
        <v>-0.41470000000000001</v>
      </c>
      <c r="CC360" s="1">
        <v>0.39300000000000002</v>
      </c>
      <c r="CD360" s="1">
        <v>-0.23089999999999999</v>
      </c>
      <c r="CE360" s="1">
        <v>-0.85389999999999999</v>
      </c>
      <c r="CF360" s="1">
        <v>-2.3370000000000002</v>
      </c>
      <c r="CG360" s="1">
        <v>-0.18729999999999999</v>
      </c>
      <c r="CH360" s="1">
        <v>0.32119999999999999</v>
      </c>
      <c r="CI360" s="1">
        <v>-0.57569999999999999</v>
      </c>
      <c r="CJ360" s="1">
        <v>0.56389999999999996</v>
      </c>
      <c r="CK360" s="1">
        <v>-1.5238</v>
      </c>
      <c r="CL360" s="1">
        <v>-0.21149999999999999</v>
      </c>
      <c r="CM360" s="1">
        <v>-0.74529999999999996</v>
      </c>
      <c r="CN360" s="1">
        <v>-1.0055000000000001</v>
      </c>
      <c r="CO360" s="1">
        <v>-0.52959999999999996</v>
      </c>
      <c r="CP360" s="1">
        <v>-0.68520000000000003</v>
      </c>
      <c r="CQ360" s="1">
        <v>4.7699999999999999E-2</v>
      </c>
      <c r="CR360" s="1">
        <v>0.36899999999999999</v>
      </c>
      <c r="CS360" s="1">
        <v>-2.5044</v>
      </c>
      <c r="CT360" s="1">
        <v>-1.5310999999999999</v>
      </c>
      <c r="CU360" s="1">
        <v>0</v>
      </c>
      <c r="CV360" s="1">
        <v>1.7259</v>
      </c>
      <c r="CW360" s="1">
        <v>0.79959999999999998</v>
      </c>
      <c r="CX360" s="1">
        <v>5.1400000000000001E-2</v>
      </c>
      <c r="CY360" s="1">
        <v>0</v>
      </c>
      <c r="CZ360" s="1">
        <v>0.52500000000000002</v>
      </c>
      <c r="DA360" s="1">
        <v>-0.45450000000000002</v>
      </c>
      <c r="DB360" s="1">
        <v>-1.0152000000000001</v>
      </c>
      <c r="DC360" s="1">
        <v>2.1983000000000001</v>
      </c>
      <c r="DD360" s="1">
        <v>-1.8210999999999999</v>
      </c>
      <c r="DE360" s="1">
        <v>-0.1043</v>
      </c>
      <c r="DF360" s="1">
        <v>-0.19270000000000001</v>
      </c>
      <c r="DG360" s="1">
        <v>-0.34549999999999997</v>
      </c>
      <c r="DH360" s="1">
        <v>-7.1900000000000006E-2</v>
      </c>
      <c r="DI360" s="1">
        <v>-6.7299999999999999E-2</v>
      </c>
      <c r="DJ360" s="1">
        <v>0.4012</v>
      </c>
      <c r="DK360" s="1">
        <v>2.0000000000000001E-4</v>
      </c>
      <c r="DL360" s="1">
        <v>0.13600000000000001</v>
      </c>
      <c r="DM360" s="1">
        <v>0.15340000000000001</v>
      </c>
      <c r="DN360" s="1">
        <v>3.32E-2</v>
      </c>
      <c r="DO360" s="1">
        <v>-9.0700000000000003E-2</v>
      </c>
      <c r="DQ360" s="1">
        <v>0</v>
      </c>
      <c r="GI360" s="1">
        <v>8.9399999999999993E-2</v>
      </c>
      <c r="HA360" s="1" t="str">
        <f t="shared" si="10"/>
        <v>2018</v>
      </c>
      <c r="HB360" s="1" t="str">
        <f t="shared" si="11"/>
        <v>02</v>
      </c>
    </row>
    <row r="361" spans="1:210">
      <c r="A361" s="3" t="s">
        <v>9</v>
      </c>
      <c r="B361" s="3"/>
      <c r="C361" s="3" t="s">
        <v>3718</v>
      </c>
      <c r="E361" s="1" t="s">
        <v>3719</v>
      </c>
      <c r="F361" s="1">
        <v>0.13370000000000001</v>
      </c>
      <c r="G361" s="1">
        <v>0.69220000000000004</v>
      </c>
      <c r="H361" s="1">
        <v>2.1543000000000001</v>
      </c>
      <c r="I361" s="1">
        <v>0.27650000000000002</v>
      </c>
      <c r="J361" s="1">
        <v>-0.29170000000000001</v>
      </c>
      <c r="K361" s="1">
        <v>-0.35560000000000003</v>
      </c>
      <c r="L361" s="1">
        <v>0.23169999999999999</v>
      </c>
      <c r="M361" s="1">
        <v>-1.9699999999999999E-2</v>
      </c>
      <c r="N361" s="1">
        <v>0.61140000000000005</v>
      </c>
      <c r="O361" s="1">
        <v>0.52980000000000005</v>
      </c>
      <c r="P361" s="1">
        <v>0.46360000000000001</v>
      </c>
      <c r="Q361" s="1">
        <v>-0.34670000000000001</v>
      </c>
      <c r="R361" s="1">
        <v>0.39200000000000002</v>
      </c>
      <c r="S361" s="1">
        <v>0.63060000000000005</v>
      </c>
      <c r="T361" s="1">
        <v>-0.1201</v>
      </c>
      <c r="U361" s="1">
        <v>0.3538</v>
      </c>
      <c r="V361" s="1">
        <v>-0.55549999999999999</v>
      </c>
      <c r="W361" s="1">
        <v>0.94330000000000003</v>
      </c>
      <c r="X361" s="1">
        <v>1.3947000000000001</v>
      </c>
      <c r="Y361" s="1">
        <v>0.4395</v>
      </c>
      <c r="Z361" s="1">
        <v>-7.7499999999999999E-2</v>
      </c>
      <c r="AA361" s="1">
        <v>0.92920000000000003</v>
      </c>
      <c r="AB361" s="1">
        <v>-0.5988</v>
      </c>
      <c r="AC361" s="1">
        <v>1.1834</v>
      </c>
      <c r="AD361" s="1">
        <v>0.68210000000000004</v>
      </c>
      <c r="AE361" s="1">
        <v>1.4608000000000001</v>
      </c>
      <c r="AF361" s="1">
        <v>1.0448999999999999</v>
      </c>
      <c r="AG361" s="1">
        <v>-0.66320000000000001</v>
      </c>
      <c r="AH361" s="1">
        <v>-1.3547</v>
      </c>
      <c r="AI361" s="1">
        <v>-0.16159999999999999</v>
      </c>
      <c r="AJ361" s="1">
        <v>-6.8699999999999997E-2</v>
      </c>
      <c r="AK361" s="1">
        <v>0.93600000000000005</v>
      </c>
      <c r="AL361" s="1">
        <v>-1.0739000000000001</v>
      </c>
      <c r="AM361" s="1">
        <v>-0.88229999999999997</v>
      </c>
      <c r="AN361" s="1">
        <v>4.3799999999999999E-2</v>
      </c>
      <c r="AO361" s="1">
        <v>0.87170000000000003</v>
      </c>
      <c r="AP361" s="1">
        <v>1.6307</v>
      </c>
      <c r="AQ361" s="1">
        <v>-0.96509999999999996</v>
      </c>
      <c r="AR361" s="1">
        <v>0.95489999999999997</v>
      </c>
      <c r="AS361" s="1">
        <v>0.12920000000000001</v>
      </c>
      <c r="AT361" s="1">
        <v>-0.24809999999999999</v>
      </c>
      <c r="AU361" s="1">
        <v>0.99390000000000001</v>
      </c>
      <c r="AV361" s="1">
        <v>0.58960000000000001</v>
      </c>
      <c r="AW361" s="1">
        <v>-0.93079999999999996</v>
      </c>
      <c r="AX361" s="1">
        <v>1.2016</v>
      </c>
      <c r="AY361" s="1">
        <v>-0.63339999999999996</v>
      </c>
      <c r="AZ361" s="1">
        <v>0.2205</v>
      </c>
      <c r="BA361" s="1">
        <v>0.2145</v>
      </c>
      <c r="BB361" s="1">
        <v>-0.30690000000000001</v>
      </c>
      <c r="BC361" s="1">
        <v>-0.23050000000000001</v>
      </c>
      <c r="BD361" s="1">
        <v>0.2853</v>
      </c>
      <c r="BE361" s="1">
        <v>0.10630000000000001</v>
      </c>
      <c r="BF361" s="1">
        <v>1.1860999999999999</v>
      </c>
      <c r="BG361" s="1">
        <v>0.17780000000000001</v>
      </c>
      <c r="BH361" s="1">
        <v>6.8500000000000005E-2</v>
      </c>
      <c r="BI361" s="1">
        <v>2.7199999999999998E-2</v>
      </c>
      <c r="BJ361" s="1">
        <v>8.0500000000000002E-2</v>
      </c>
      <c r="BK361" s="1">
        <v>0.69550000000000001</v>
      </c>
      <c r="BL361" s="1">
        <v>0.67720000000000002</v>
      </c>
      <c r="BM361" s="1">
        <v>-0.88749999999999996</v>
      </c>
      <c r="BN361" s="1">
        <v>2.1861000000000002</v>
      </c>
      <c r="BO361" s="1">
        <v>-0.80910000000000004</v>
      </c>
      <c r="BP361" s="1">
        <v>2.2038000000000002</v>
      </c>
      <c r="BQ361" s="1">
        <v>-0.94330000000000003</v>
      </c>
      <c r="BR361" s="1">
        <v>-1.4262999999999999</v>
      </c>
      <c r="BS361" s="1">
        <v>0</v>
      </c>
      <c r="BT361" s="1">
        <v>0.12640000000000001</v>
      </c>
      <c r="BU361" s="1">
        <v>-5.9795999999999996</v>
      </c>
      <c r="BV361" s="1">
        <v>0.60489999999999999</v>
      </c>
      <c r="BW361" s="1">
        <v>0.46050000000000002</v>
      </c>
      <c r="BX361" s="1">
        <v>0.2132</v>
      </c>
      <c r="BY361" s="1">
        <v>-0.3518</v>
      </c>
      <c r="BZ361" s="1">
        <v>-0.39340000000000003</v>
      </c>
      <c r="CA361" s="1">
        <v>-0.93979999999999997</v>
      </c>
      <c r="CB361" s="1">
        <v>-0.36859999999999998</v>
      </c>
      <c r="CC361" s="1">
        <v>0.2334</v>
      </c>
      <c r="CD361" s="1">
        <v>0.11600000000000001</v>
      </c>
      <c r="CE361" s="1">
        <v>0.45429999999999998</v>
      </c>
      <c r="CF361" s="1">
        <v>0.45829999999999999</v>
      </c>
      <c r="CG361" s="1">
        <v>-1.1452</v>
      </c>
      <c r="CH361" s="1">
        <v>9.0999999999999998E-2</v>
      </c>
      <c r="CI361" s="1">
        <v>-0.3468</v>
      </c>
      <c r="CJ361" s="1">
        <v>0.18659999999999999</v>
      </c>
      <c r="CK361" s="1">
        <v>-0.43619999999999998</v>
      </c>
      <c r="CL361" s="1">
        <v>0.21010000000000001</v>
      </c>
      <c r="CM361" s="1">
        <v>0.44379999999999997</v>
      </c>
      <c r="CN361" s="1">
        <v>0.12790000000000001</v>
      </c>
      <c r="CO361" s="1">
        <v>0.19980000000000001</v>
      </c>
      <c r="CP361" s="1">
        <v>0.49519999999999997</v>
      </c>
      <c r="CQ361" s="1">
        <v>-9.5100000000000004E-2</v>
      </c>
      <c r="CR361" s="1">
        <v>1.8778999999999999</v>
      </c>
      <c r="CS361" s="1">
        <v>-1.1952</v>
      </c>
      <c r="CT361" s="1">
        <v>0.19550000000000001</v>
      </c>
      <c r="CU361" s="1">
        <v>-0.82340000000000002</v>
      </c>
      <c r="CV361" s="1">
        <v>2.4089999999999998</v>
      </c>
      <c r="CW361" s="1">
        <v>-0.14610000000000001</v>
      </c>
      <c r="CX361" s="1">
        <v>-0.25790000000000002</v>
      </c>
      <c r="CY361" s="1">
        <v>-0.1056</v>
      </c>
      <c r="CZ361" s="1">
        <v>1.796</v>
      </c>
      <c r="DA361" s="1">
        <v>-0.68110000000000004</v>
      </c>
      <c r="DB361" s="1">
        <v>1.0698000000000001</v>
      </c>
      <c r="DC361" s="1">
        <v>1.2053</v>
      </c>
      <c r="DD361" s="1">
        <v>-1.3943000000000001</v>
      </c>
      <c r="DE361" s="1">
        <v>5.2299999999999999E-2</v>
      </c>
      <c r="DF361" s="1">
        <v>-0.35470000000000002</v>
      </c>
      <c r="DG361" s="1">
        <v>-3.2599999999999997E-2</v>
      </c>
      <c r="DH361" s="1">
        <v>0.3473</v>
      </c>
      <c r="DI361" s="1">
        <v>-0.1201</v>
      </c>
      <c r="DJ361" s="1">
        <v>0.47289999999999999</v>
      </c>
      <c r="DK361" s="1">
        <v>0.73560000000000003</v>
      </c>
      <c r="DL361" s="1">
        <v>0.66059999999999997</v>
      </c>
      <c r="DM361" s="1">
        <v>0.17549999999999999</v>
      </c>
      <c r="DN361" s="1">
        <v>-0.28639999999999999</v>
      </c>
      <c r="DO361" s="1">
        <v>-0.15</v>
      </c>
      <c r="DQ361" s="1">
        <v>0.34749999999999998</v>
      </c>
      <c r="HA361" s="1" t="str">
        <f t="shared" si="10"/>
        <v>2018</v>
      </c>
      <c r="HB361" s="1" t="str">
        <f t="shared" si="11"/>
        <v>02</v>
      </c>
    </row>
    <row r="362" spans="1:210">
      <c r="A362" s="3" t="s">
        <v>9</v>
      </c>
      <c r="B362" s="3"/>
      <c r="C362" s="3" t="s">
        <v>3720</v>
      </c>
      <c r="E362" s="1" t="s">
        <v>3721</v>
      </c>
      <c r="F362" s="1">
        <v>0.13370000000000001</v>
      </c>
      <c r="G362" s="1">
        <v>0.69220000000000004</v>
      </c>
      <c r="H362" s="1">
        <v>2.1543000000000001</v>
      </c>
      <c r="I362" s="1">
        <v>0.27650000000000002</v>
      </c>
      <c r="J362" s="1">
        <v>-0.29170000000000001</v>
      </c>
      <c r="K362" s="1">
        <v>-0.35560000000000003</v>
      </c>
      <c r="L362" s="1">
        <v>0.23169999999999999</v>
      </c>
      <c r="M362" s="1">
        <v>-1.9699999999999999E-2</v>
      </c>
      <c r="N362" s="1">
        <v>0.61140000000000005</v>
      </c>
      <c r="O362" s="1">
        <v>0.52980000000000005</v>
      </c>
      <c r="P362" s="1">
        <v>0.46360000000000001</v>
      </c>
      <c r="Q362" s="1">
        <v>-0.34670000000000001</v>
      </c>
      <c r="R362" s="1">
        <v>0.39200000000000002</v>
      </c>
      <c r="S362" s="1">
        <v>0.63060000000000005</v>
      </c>
      <c r="T362" s="1">
        <v>-0.1201</v>
      </c>
      <c r="U362" s="1">
        <v>0.3538</v>
      </c>
      <c r="V362" s="1">
        <v>-0.55549999999999999</v>
      </c>
      <c r="W362" s="1">
        <v>0.94330000000000003</v>
      </c>
      <c r="X362" s="1">
        <v>1.3947000000000001</v>
      </c>
      <c r="Y362" s="1">
        <v>0.4395</v>
      </c>
      <c r="Z362" s="1">
        <v>-7.7499999999999999E-2</v>
      </c>
      <c r="AA362" s="1">
        <v>0.92920000000000003</v>
      </c>
      <c r="AB362" s="1">
        <v>-0.5988</v>
      </c>
      <c r="AC362" s="1">
        <v>1.1834</v>
      </c>
      <c r="AD362" s="1">
        <v>0.68210000000000004</v>
      </c>
      <c r="AE362" s="1">
        <v>1.4608000000000001</v>
      </c>
      <c r="AF362" s="1">
        <v>1.0448999999999999</v>
      </c>
      <c r="AG362" s="1">
        <v>-0.66320000000000001</v>
      </c>
      <c r="AH362" s="1">
        <v>-1.3547</v>
      </c>
      <c r="AI362" s="1">
        <v>-0.16159999999999999</v>
      </c>
      <c r="AJ362" s="1">
        <v>-6.8699999999999997E-2</v>
      </c>
      <c r="AK362" s="1">
        <v>0.93600000000000005</v>
      </c>
      <c r="AL362" s="1">
        <v>-1.0739000000000001</v>
      </c>
      <c r="AM362" s="1">
        <v>-0.88229999999999997</v>
      </c>
      <c r="AN362" s="1">
        <v>4.3799999999999999E-2</v>
      </c>
      <c r="AO362" s="1">
        <v>0.87170000000000003</v>
      </c>
      <c r="AP362" s="1">
        <v>1.6307</v>
      </c>
      <c r="AQ362" s="1">
        <v>-0.96509999999999996</v>
      </c>
      <c r="AR362" s="1">
        <v>0.95489999999999997</v>
      </c>
      <c r="AS362" s="1">
        <v>0.12920000000000001</v>
      </c>
      <c r="AT362" s="1">
        <v>-0.24809999999999999</v>
      </c>
      <c r="AU362" s="1">
        <v>0.99390000000000001</v>
      </c>
      <c r="AV362" s="1">
        <v>0.58960000000000001</v>
      </c>
      <c r="AW362" s="1">
        <v>-0.93079999999999996</v>
      </c>
      <c r="AX362" s="1">
        <v>1.2016</v>
      </c>
      <c r="AY362" s="1">
        <v>-0.63339999999999996</v>
      </c>
      <c r="AZ362" s="1">
        <v>0.2205</v>
      </c>
      <c r="BA362" s="1">
        <v>0.2145</v>
      </c>
      <c r="BB362" s="1">
        <v>-0.30690000000000001</v>
      </c>
      <c r="BC362" s="1">
        <v>-0.23050000000000001</v>
      </c>
      <c r="BD362" s="1">
        <v>0.2853</v>
      </c>
      <c r="BE362" s="1">
        <v>0.10630000000000001</v>
      </c>
      <c r="BF362" s="1">
        <v>1.1860999999999999</v>
      </c>
      <c r="BG362" s="1">
        <v>0.17780000000000001</v>
      </c>
      <c r="BH362" s="1">
        <v>6.8500000000000005E-2</v>
      </c>
      <c r="BI362" s="1">
        <v>2.7199999999999998E-2</v>
      </c>
      <c r="BJ362" s="1">
        <v>8.0500000000000002E-2</v>
      </c>
      <c r="BK362" s="1">
        <v>0.69550000000000001</v>
      </c>
      <c r="BL362" s="1">
        <v>0.67720000000000002</v>
      </c>
      <c r="BM362" s="1">
        <v>-0.88749999999999996</v>
      </c>
      <c r="BN362" s="1">
        <v>2.1861000000000002</v>
      </c>
      <c r="BO362" s="1">
        <v>-0.80910000000000004</v>
      </c>
      <c r="BP362" s="1">
        <v>2.2038000000000002</v>
      </c>
      <c r="BQ362" s="1">
        <v>-0.94330000000000003</v>
      </c>
      <c r="BR362" s="1">
        <v>-1.4262999999999999</v>
      </c>
      <c r="BS362" s="1">
        <v>0</v>
      </c>
      <c r="BT362" s="1">
        <v>0.12640000000000001</v>
      </c>
      <c r="BU362" s="1">
        <v>-5.9795999999999996</v>
      </c>
      <c r="BV362" s="1">
        <v>0.60489999999999999</v>
      </c>
      <c r="BW362" s="1">
        <v>0.46050000000000002</v>
      </c>
      <c r="BX362" s="1">
        <v>0.2132</v>
      </c>
      <c r="BY362" s="1">
        <v>-0.3518</v>
      </c>
      <c r="BZ362" s="1">
        <v>-0.39340000000000003</v>
      </c>
      <c r="CA362" s="1">
        <v>-0.93979999999999997</v>
      </c>
      <c r="CB362" s="1">
        <v>-0.36859999999999998</v>
      </c>
      <c r="CC362" s="1">
        <v>0.2334</v>
      </c>
      <c r="CD362" s="1">
        <v>0.11600000000000001</v>
      </c>
      <c r="CE362" s="1">
        <v>0.45429999999999998</v>
      </c>
      <c r="CF362" s="1">
        <v>0.45829999999999999</v>
      </c>
      <c r="CG362" s="1">
        <v>-1.1452</v>
      </c>
      <c r="CH362" s="1">
        <v>9.0999999999999998E-2</v>
      </c>
      <c r="CI362" s="1">
        <v>-0.3468</v>
      </c>
      <c r="CJ362" s="1">
        <v>0.18659999999999999</v>
      </c>
      <c r="CK362" s="1">
        <v>-0.43619999999999998</v>
      </c>
      <c r="CL362" s="1">
        <v>0.21010000000000001</v>
      </c>
      <c r="CM362" s="1">
        <v>0.44379999999999997</v>
      </c>
      <c r="CN362" s="1">
        <v>0.12790000000000001</v>
      </c>
      <c r="CO362" s="1">
        <v>0.19980000000000001</v>
      </c>
      <c r="CP362" s="1">
        <v>0.49519999999999997</v>
      </c>
      <c r="CQ362" s="1">
        <v>-9.5100000000000004E-2</v>
      </c>
      <c r="CR362" s="1">
        <v>1.8778999999999999</v>
      </c>
      <c r="CS362" s="1">
        <v>-1.1952</v>
      </c>
      <c r="CT362" s="1">
        <v>0.19550000000000001</v>
      </c>
      <c r="CU362" s="1">
        <v>-0.82340000000000002</v>
      </c>
      <c r="CV362" s="1">
        <v>2.4089999999999998</v>
      </c>
      <c r="CW362" s="1">
        <v>-0.14610000000000001</v>
      </c>
      <c r="CX362" s="1">
        <v>-0.25790000000000002</v>
      </c>
      <c r="CY362" s="1">
        <v>-0.1056</v>
      </c>
      <c r="CZ362" s="1">
        <v>1.796</v>
      </c>
      <c r="DA362" s="1">
        <v>-0.68110000000000004</v>
      </c>
      <c r="DB362" s="1">
        <v>1.0698000000000001</v>
      </c>
      <c r="DC362" s="1">
        <v>1.2053</v>
      </c>
      <c r="DD362" s="1">
        <v>-1.3943000000000001</v>
      </c>
      <c r="DE362" s="1">
        <v>5.2299999999999999E-2</v>
      </c>
      <c r="DF362" s="1">
        <v>-0.35470000000000002</v>
      </c>
      <c r="DG362" s="1">
        <v>-3.2599999999999997E-2</v>
      </c>
      <c r="DH362" s="1">
        <v>0.3473</v>
      </c>
      <c r="DI362" s="1">
        <v>-0.1201</v>
      </c>
      <c r="DJ362" s="1">
        <v>0.47289999999999999</v>
      </c>
      <c r="DK362" s="1">
        <v>0.73560000000000003</v>
      </c>
      <c r="DL362" s="1">
        <v>0.66059999999999997</v>
      </c>
      <c r="DM362" s="1">
        <v>0.17549999999999999</v>
      </c>
      <c r="DN362" s="1">
        <v>-0.28639999999999999</v>
      </c>
      <c r="DO362" s="1">
        <v>-0.15</v>
      </c>
      <c r="DQ362" s="1">
        <v>0.34749999999999998</v>
      </c>
      <c r="GI362" s="1">
        <v>-5.9999999999999995E-4</v>
      </c>
      <c r="HA362" s="1" t="str">
        <f t="shared" si="10"/>
        <v>2018</v>
      </c>
      <c r="HB362" s="1" t="str">
        <f t="shared" si="11"/>
        <v>02</v>
      </c>
    </row>
    <row r="363" spans="1:210">
      <c r="A363" s="3" t="s">
        <v>9</v>
      </c>
      <c r="B363" s="3"/>
      <c r="C363" s="3" t="s">
        <v>3722</v>
      </c>
      <c r="E363" s="1" t="s">
        <v>3723</v>
      </c>
      <c r="F363" s="1">
        <v>-4.8500000000000001E-2</v>
      </c>
      <c r="G363" s="1">
        <v>-0.59819999999999995</v>
      </c>
      <c r="H363" s="1">
        <v>2.0829</v>
      </c>
      <c r="I363" s="1">
        <v>-0.3589</v>
      </c>
      <c r="J363" s="1">
        <v>-0.50019999999999998</v>
      </c>
      <c r="K363" s="1">
        <v>-0.2366</v>
      </c>
      <c r="L363" s="1">
        <v>-0.1153</v>
      </c>
      <c r="M363" s="1">
        <v>-0.72870000000000001</v>
      </c>
      <c r="N363" s="1">
        <v>-0.60919999999999996</v>
      </c>
      <c r="O363" s="1">
        <v>0.14419999999999999</v>
      </c>
      <c r="P363" s="1">
        <v>-0.96150000000000002</v>
      </c>
      <c r="Q363" s="1">
        <v>-0.82869999999999999</v>
      </c>
      <c r="R363" s="1">
        <v>-0.54769999999999996</v>
      </c>
      <c r="S363" s="1">
        <v>-0.111</v>
      </c>
      <c r="T363" s="1">
        <v>-0.74109999999999998</v>
      </c>
      <c r="U363" s="1">
        <v>-0.55100000000000005</v>
      </c>
      <c r="V363" s="1">
        <v>-1.5227999999999999</v>
      </c>
      <c r="W363" s="1">
        <v>1.2758</v>
      </c>
      <c r="X363" s="1">
        <v>1.3735999999999999</v>
      </c>
      <c r="Y363" s="1">
        <v>-0.21859999999999999</v>
      </c>
      <c r="Z363" s="1">
        <v>0.2334</v>
      </c>
      <c r="AA363" s="1">
        <v>-1.6132</v>
      </c>
      <c r="AB363" s="1">
        <v>0.61160000000000003</v>
      </c>
      <c r="AC363" s="1">
        <v>0.24390000000000001</v>
      </c>
      <c r="AD363" s="1">
        <v>-0.26740000000000003</v>
      </c>
      <c r="AE363" s="1">
        <v>0</v>
      </c>
      <c r="AF363" s="1">
        <v>-1.6848000000000001</v>
      </c>
      <c r="AG363" s="1">
        <v>0.83079999999999998</v>
      </c>
      <c r="AH363" s="1">
        <v>-1.8332999999999999</v>
      </c>
      <c r="AI363" s="1">
        <v>-4.0899999999999999E-2</v>
      </c>
      <c r="AJ363" s="1">
        <v>0.13669999999999999</v>
      </c>
      <c r="AK363" s="1">
        <v>-0.30759999999999998</v>
      </c>
      <c r="AL363" s="1">
        <v>-1.5683</v>
      </c>
      <c r="AM363" s="1">
        <v>-1.4577</v>
      </c>
      <c r="AN363" s="1">
        <v>0.13289999999999999</v>
      </c>
      <c r="AO363" s="1">
        <v>-1.1879999999999999</v>
      </c>
      <c r="AP363" s="1">
        <v>-2.6945999999999999</v>
      </c>
      <c r="AQ363" s="1">
        <v>1.2781</v>
      </c>
      <c r="AR363" s="1">
        <v>0.45119999999999999</v>
      </c>
      <c r="AS363" s="1">
        <v>-0.61599999999999999</v>
      </c>
      <c r="AT363" s="1">
        <v>0.62260000000000004</v>
      </c>
      <c r="AU363" s="1">
        <v>1.2914000000000001</v>
      </c>
      <c r="AV363" s="1">
        <v>0.55110000000000003</v>
      </c>
      <c r="AW363" s="1">
        <v>-0.80049999999999999</v>
      </c>
      <c r="AX363" s="1">
        <v>-1.3413999999999999</v>
      </c>
      <c r="AY363" s="1">
        <v>0.73109999999999997</v>
      </c>
      <c r="AZ363" s="1">
        <v>-0.59340000000000004</v>
      </c>
      <c r="BA363" s="1">
        <v>-0.1084</v>
      </c>
      <c r="BB363" s="1">
        <v>-0.25559999999999999</v>
      </c>
      <c r="BC363" s="1">
        <v>-7.6100000000000001E-2</v>
      </c>
      <c r="BD363" s="1">
        <v>0</v>
      </c>
      <c r="BE363" s="1">
        <v>-0.501</v>
      </c>
      <c r="BF363" s="1">
        <v>-1.4189000000000001</v>
      </c>
      <c r="BG363" s="1">
        <v>-0.23569999999999999</v>
      </c>
      <c r="BH363" s="1">
        <v>0.20610000000000001</v>
      </c>
      <c r="BI363" s="1">
        <v>-0.53159999999999996</v>
      </c>
      <c r="BJ363" s="1">
        <v>0.40739999999999998</v>
      </c>
      <c r="BK363" s="1">
        <v>-1.6398999999999999</v>
      </c>
      <c r="BL363" s="1">
        <v>-1.4492</v>
      </c>
      <c r="BM363" s="1">
        <v>1.6478999999999999</v>
      </c>
      <c r="BN363" s="1">
        <v>-2.9241000000000001</v>
      </c>
      <c r="BO363" s="1">
        <v>1.5699000000000001</v>
      </c>
      <c r="BP363" s="1">
        <v>-0.44619999999999999</v>
      </c>
      <c r="BQ363" s="1">
        <v>0.3826</v>
      </c>
      <c r="BR363" s="1">
        <v>-0.69369999999999998</v>
      </c>
      <c r="BS363" s="1">
        <v>-0.27189999999999998</v>
      </c>
      <c r="BT363" s="1">
        <v>0.50760000000000005</v>
      </c>
      <c r="BU363" s="1">
        <v>3.9670999999999998</v>
      </c>
      <c r="BV363" s="1">
        <v>-1.1004</v>
      </c>
      <c r="BW363" s="1">
        <v>0.1084</v>
      </c>
      <c r="BX363" s="1">
        <v>-1.95E-2</v>
      </c>
      <c r="BY363" s="1">
        <v>1.2699999999999999E-2</v>
      </c>
      <c r="BZ363" s="1">
        <v>5.6500000000000002E-2</v>
      </c>
      <c r="CA363" s="1">
        <v>-6.3299999999999995E-2</v>
      </c>
      <c r="CB363" s="1">
        <v>-0.87109999999999999</v>
      </c>
      <c r="CC363" s="1">
        <v>-0.1547</v>
      </c>
      <c r="CD363" s="1">
        <v>0.34920000000000001</v>
      </c>
      <c r="CE363" s="1">
        <v>4.3E-3</v>
      </c>
      <c r="CF363" s="1">
        <v>-0.53769999999999996</v>
      </c>
      <c r="CG363" s="1">
        <v>-0.80210000000000004</v>
      </c>
      <c r="CH363" s="1">
        <v>9.11E-2</v>
      </c>
      <c r="CI363" s="1">
        <v>0</v>
      </c>
      <c r="CJ363" s="1">
        <v>4.65E-2</v>
      </c>
      <c r="CK363" s="1">
        <v>0.34039999999999998</v>
      </c>
      <c r="CL363" s="1">
        <v>0.1159</v>
      </c>
      <c r="CM363" s="1">
        <v>-1.8100000000000002E-2</v>
      </c>
      <c r="CN363" s="1">
        <v>-1.3100000000000001E-2</v>
      </c>
      <c r="CO363" s="1">
        <v>8.1799999999999998E-2</v>
      </c>
      <c r="CP363" s="1">
        <v>-0.17730000000000001</v>
      </c>
      <c r="CQ363" s="1">
        <v>-9.5000000000000001E-2</v>
      </c>
      <c r="CR363" s="1">
        <v>-0.41</v>
      </c>
      <c r="CS363" s="1">
        <v>-1.6940999999999999</v>
      </c>
      <c r="CT363" s="1">
        <v>-0.1452</v>
      </c>
      <c r="CU363" s="1">
        <v>-0.77549999999999997</v>
      </c>
      <c r="CV363" s="1">
        <v>0.65190000000000003</v>
      </c>
      <c r="CW363" s="1">
        <v>-1.1656</v>
      </c>
      <c r="CX363" s="1">
        <v>-0.46389999999999998</v>
      </c>
      <c r="CY363" s="1">
        <v>-0.21110000000000001</v>
      </c>
      <c r="CZ363" s="1">
        <v>-0.68020000000000003</v>
      </c>
      <c r="DA363" s="1">
        <v>-0.64890000000000003</v>
      </c>
      <c r="DB363" s="1">
        <v>-1.8701000000000001</v>
      </c>
      <c r="DC363" s="1">
        <v>-0.71509999999999996</v>
      </c>
      <c r="DD363" s="1">
        <v>-0.28199999999999997</v>
      </c>
      <c r="DE363" s="1">
        <v>-0.1046</v>
      </c>
      <c r="DF363" s="1">
        <v>-0.49919999999999998</v>
      </c>
      <c r="DG363" s="1">
        <v>-4.58E-2</v>
      </c>
      <c r="DH363" s="1">
        <v>-9.6600000000000005E-2</v>
      </c>
      <c r="DI363" s="1">
        <v>-0.16489999999999999</v>
      </c>
      <c r="DJ363" s="1">
        <v>-7.8700000000000006E-2</v>
      </c>
      <c r="DK363" s="1">
        <v>-0.24399999999999999</v>
      </c>
      <c r="DL363" s="1">
        <v>-0.13900000000000001</v>
      </c>
      <c r="DM363" s="1">
        <v>-0.15479999999999999</v>
      </c>
      <c r="DN363" s="1">
        <v>-0.51600000000000001</v>
      </c>
      <c r="DO363" s="1">
        <v>-0.31080000000000002</v>
      </c>
      <c r="DQ363" s="1">
        <v>-9.8699999999999996E-2</v>
      </c>
      <c r="GI363" s="1">
        <v>-1.4320999999999999</v>
      </c>
      <c r="HA363" s="1" t="str">
        <f t="shared" si="10"/>
        <v>2018</v>
      </c>
      <c r="HB363" s="1" t="str">
        <f t="shared" si="11"/>
        <v>02</v>
      </c>
    </row>
    <row r="364" spans="1:210">
      <c r="A364" s="3" t="s">
        <v>9</v>
      </c>
      <c r="B364" s="3"/>
      <c r="C364" s="3" t="s">
        <v>3724</v>
      </c>
      <c r="E364" s="1" t="s">
        <v>3725</v>
      </c>
      <c r="F364" s="1">
        <v>-0.3039</v>
      </c>
      <c r="G364" s="1">
        <v>-0.47460000000000002</v>
      </c>
      <c r="H364" s="1">
        <v>5.5854999999999997</v>
      </c>
      <c r="I364" s="1">
        <v>-1.3001</v>
      </c>
      <c r="J364" s="1">
        <v>-0.50249999999999995</v>
      </c>
      <c r="K364" s="1">
        <v>-0.6512</v>
      </c>
      <c r="L364" s="1">
        <v>-0.34760000000000002</v>
      </c>
      <c r="M364" s="1">
        <v>-0.77010000000000001</v>
      </c>
      <c r="N364" s="1">
        <v>-0.32719999999999999</v>
      </c>
      <c r="O364" s="1">
        <v>-4.8000000000000001E-2</v>
      </c>
      <c r="P364" s="1">
        <v>-1.0785</v>
      </c>
      <c r="Q364" s="1">
        <v>-0.2087</v>
      </c>
      <c r="R364" s="1">
        <v>-1.2290000000000001</v>
      </c>
      <c r="S364" s="1">
        <v>-0.59450000000000003</v>
      </c>
      <c r="T364" s="1">
        <v>-1.1091</v>
      </c>
      <c r="U364" s="1">
        <v>-0.55630000000000002</v>
      </c>
      <c r="V364" s="1">
        <v>-0.99080000000000001</v>
      </c>
      <c r="W364" s="1">
        <v>0.52390000000000003</v>
      </c>
      <c r="X364" s="1">
        <v>1.1080000000000001</v>
      </c>
      <c r="Y364" s="1">
        <v>-0.2472</v>
      </c>
      <c r="Z364" s="1">
        <v>0.23269999999999999</v>
      </c>
      <c r="AA364" s="1">
        <v>-1.3030999999999999</v>
      </c>
      <c r="AB364" s="1">
        <v>0.60419999999999996</v>
      </c>
      <c r="AC364" s="1">
        <v>-0.19550000000000001</v>
      </c>
      <c r="AD364" s="1">
        <v>-0.40439999999999998</v>
      </c>
      <c r="AE364" s="1">
        <v>0.26350000000000001</v>
      </c>
      <c r="AF364" s="1">
        <v>-1.3663000000000001</v>
      </c>
      <c r="AG364" s="1">
        <v>0.67110000000000003</v>
      </c>
      <c r="AH364" s="1">
        <v>-1.7035</v>
      </c>
      <c r="AI364" s="1">
        <v>-0.16719999999999999</v>
      </c>
      <c r="AJ364" s="1">
        <v>-6.7599999999999993E-2</v>
      </c>
      <c r="AK364" s="1">
        <v>-1.4947999999999999</v>
      </c>
      <c r="AL364" s="1">
        <v>-1.5523</v>
      </c>
      <c r="AM364" s="1">
        <v>-1.5015000000000001</v>
      </c>
      <c r="AN364" s="1">
        <v>-0.26829999999999998</v>
      </c>
      <c r="AO364" s="1">
        <v>-1.532</v>
      </c>
      <c r="AP364" s="1">
        <v>-3.5615000000000001</v>
      </c>
      <c r="AQ364" s="1">
        <v>1.2611000000000001</v>
      </c>
      <c r="AR364" s="1">
        <v>0.31780000000000003</v>
      </c>
      <c r="AS364" s="1">
        <v>-0.1048</v>
      </c>
      <c r="AT364" s="1">
        <v>0.61570000000000003</v>
      </c>
      <c r="AU364" s="1">
        <v>0</v>
      </c>
      <c r="AV364" s="1">
        <v>-0.2455</v>
      </c>
      <c r="AW364" s="1">
        <v>-0.19850000000000001</v>
      </c>
      <c r="AX364" s="1">
        <v>-1.2150000000000001</v>
      </c>
      <c r="AY364" s="1">
        <v>0.4819</v>
      </c>
      <c r="AZ364" s="1">
        <v>-0.71419999999999995</v>
      </c>
      <c r="BA364" s="1">
        <v>-0.33029999999999998</v>
      </c>
      <c r="BB364" s="1">
        <v>-0.84299999999999997</v>
      </c>
      <c r="BC364" s="1">
        <v>0.15040000000000001</v>
      </c>
      <c r="BD364" s="1">
        <v>-0.1229</v>
      </c>
      <c r="BE364" s="1">
        <v>-1.0155000000000001</v>
      </c>
      <c r="BF364" s="1">
        <v>-2.0114000000000001</v>
      </c>
      <c r="BG364" s="1">
        <v>-0.29659999999999997</v>
      </c>
      <c r="BH364" s="1">
        <v>0.13689999999999999</v>
      </c>
      <c r="BI364" s="1">
        <v>-0.48709999999999998</v>
      </c>
      <c r="BJ364" s="1">
        <v>0.4032</v>
      </c>
      <c r="BK364" s="1">
        <v>-1.5081</v>
      </c>
      <c r="BL364" s="1">
        <v>-1.2457</v>
      </c>
      <c r="BM364" s="1">
        <v>1.0294000000000001</v>
      </c>
      <c r="BN364" s="1">
        <v>-2.8464</v>
      </c>
      <c r="BO364" s="1">
        <v>1.6846000000000001</v>
      </c>
      <c r="BP364" s="1">
        <v>-2.7513999999999998</v>
      </c>
      <c r="BQ364" s="1">
        <v>1.5851999999999999</v>
      </c>
      <c r="BR364" s="1">
        <v>-0.15970000000000001</v>
      </c>
      <c r="BS364" s="1">
        <v>-6.8400000000000002E-2</v>
      </c>
      <c r="BT364" s="1">
        <v>0.50560000000000005</v>
      </c>
      <c r="BU364" s="1">
        <v>6.8331</v>
      </c>
      <c r="BV364" s="1">
        <v>-2.4872999999999998</v>
      </c>
      <c r="BW364" s="1">
        <v>-0.96819999999999995</v>
      </c>
      <c r="BX364" s="1">
        <v>-2.5838999999999999</v>
      </c>
      <c r="BY364" s="1">
        <v>1.0187999999999999</v>
      </c>
      <c r="BZ364" s="1">
        <v>0</v>
      </c>
      <c r="CA364" s="1">
        <v>0.50629999999999997</v>
      </c>
      <c r="CB364" s="1">
        <v>-0.96279999999999999</v>
      </c>
      <c r="CC364" s="1">
        <v>-0.85729999999999995</v>
      </c>
      <c r="CD364" s="1">
        <v>0.34799999999999998</v>
      </c>
      <c r="CE364" s="1">
        <v>-1.2057</v>
      </c>
      <c r="CF364" s="1">
        <v>-2.6682999999999999</v>
      </c>
      <c r="CG364" s="1">
        <v>0.11700000000000001</v>
      </c>
      <c r="CH364" s="1">
        <v>-0.41110000000000002</v>
      </c>
      <c r="CI364" s="1">
        <v>0.11550000000000001</v>
      </c>
      <c r="CJ364" s="1">
        <v>-0.374</v>
      </c>
      <c r="CK364" s="1">
        <v>-0.82520000000000004</v>
      </c>
      <c r="CL364" s="1">
        <v>-0.1024</v>
      </c>
      <c r="CM364" s="1">
        <v>-0.43049999999999999</v>
      </c>
      <c r="CN364" s="1">
        <v>-1.0435000000000001</v>
      </c>
      <c r="CO364" s="1">
        <v>-0.52329999999999999</v>
      </c>
      <c r="CP364" s="1">
        <v>-0.49099999999999999</v>
      </c>
      <c r="CQ364" s="1">
        <v>-0.4768</v>
      </c>
      <c r="CR364" s="1">
        <v>-0.72050000000000003</v>
      </c>
      <c r="CS364" s="1">
        <v>-2.6109</v>
      </c>
      <c r="CT364" s="1">
        <v>-1.1094999999999999</v>
      </c>
      <c r="CU364" s="1">
        <v>-0.25890000000000002</v>
      </c>
      <c r="CV364" s="1">
        <v>-0.25159999999999999</v>
      </c>
      <c r="CW364" s="1">
        <v>-1.0768</v>
      </c>
      <c r="CX364" s="1">
        <v>-0.36109999999999998</v>
      </c>
      <c r="CY364" s="1">
        <v>0.10589999999999999</v>
      </c>
      <c r="CZ364" s="1">
        <v>-1.2521</v>
      </c>
      <c r="DA364" s="1">
        <v>-0.68469999999999998</v>
      </c>
      <c r="DB364" s="1">
        <v>-3.0836999999999999</v>
      </c>
      <c r="DC364" s="1">
        <v>-3.4306999999999999</v>
      </c>
      <c r="DD364" s="1">
        <v>1.1234999999999999</v>
      </c>
      <c r="DE364" s="1">
        <v>-0.36659999999999998</v>
      </c>
      <c r="DF364" s="1">
        <v>-0.15240000000000001</v>
      </c>
      <c r="DG364" s="1">
        <v>-7.0699999999999999E-2</v>
      </c>
      <c r="DH364" s="1">
        <v>-0.61070000000000002</v>
      </c>
      <c r="DI364" s="1">
        <v>0.1396</v>
      </c>
      <c r="DJ364" s="1">
        <v>-0.78510000000000002</v>
      </c>
      <c r="DK364" s="1">
        <v>-1.3758999999999999</v>
      </c>
      <c r="DL364" s="1">
        <v>-1.3117000000000001</v>
      </c>
      <c r="DM364" s="1">
        <v>-0.60309999999999997</v>
      </c>
      <c r="DN364" s="1">
        <v>-0.44379999999999997</v>
      </c>
      <c r="DO364" s="1">
        <v>-0.19059999999999999</v>
      </c>
      <c r="DQ364" s="1">
        <v>-0.19869999999999999</v>
      </c>
      <c r="GI364" s="1">
        <v>-1.4128000000000001</v>
      </c>
      <c r="HA364" s="1" t="str">
        <f t="shared" si="10"/>
        <v>2018</v>
      </c>
      <c r="HB364" s="1" t="str">
        <f t="shared" si="11"/>
        <v>02</v>
      </c>
    </row>
    <row r="365" spans="1:210">
      <c r="A365" s="3" t="s">
        <v>9</v>
      </c>
      <c r="B365" s="3"/>
      <c r="C365" s="3" t="s">
        <v>3726</v>
      </c>
      <c r="E365" s="1" t="s">
        <v>3727</v>
      </c>
      <c r="F365" s="1">
        <v>-7.3999999999999996E-2</v>
      </c>
      <c r="G365" s="1">
        <v>-0.92530000000000001</v>
      </c>
      <c r="H365" s="1">
        <v>7.9347000000000003</v>
      </c>
      <c r="I365" s="1">
        <v>-0.72950000000000004</v>
      </c>
      <c r="J365" s="1">
        <v>-0.97289999999999999</v>
      </c>
      <c r="K365" s="1">
        <v>-0.53690000000000004</v>
      </c>
      <c r="L365" s="1">
        <v>0.23469999999999999</v>
      </c>
      <c r="M365" s="1">
        <v>-0.1401</v>
      </c>
      <c r="N365" s="1">
        <v>-0.88329999999999997</v>
      </c>
      <c r="O365" s="1">
        <v>-1.1644000000000001</v>
      </c>
      <c r="P365" s="1">
        <v>-1.0819000000000001</v>
      </c>
      <c r="Q365" s="1">
        <v>-0.3523</v>
      </c>
      <c r="R365" s="1">
        <v>-0.29160000000000003</v>
      </c>
      <c r="S365" s="1">
        <v>-0.18809999999999999</v>
      </c>
      <c r="T365" s="1">
        <v>-1.0882000000000001</v>
      </c>
      <c r="U365" s="1">
        <v>0.1777</v>
      </c>
      <c r="V365" s="1">
        <v>-0.99919999999999998</v>
      </c>
      <c r="W365" s="1">
        <v>0.65939999999999999</v>
      </c>
      <c r="X365" s="1">
        <v>-3.2078000000000002</v>
      </c>
      <c r="Y365" s="1">
        <v>0.255</v>
      </c>
      <c r="Z365" s="1">
        <v>7.6300000000000007E-2</v>
      </c>
      <c r="AA365" s="1">
        <v>-0.8175</v>
      </c>
      <c r="AB365" s="1">
        <v>-0.2989</v>
      </c>
      <c r="AC365" s="1">
        <v>-0.53649999999999998</v>
      </c>
      <c r="AD365" s="1">
        <v>-9.0700000000000003E-2</v>
      </c>
      <c r="AE365" s="1">
        <v>-0.1328</v>
      </c>
      <c r="AF365" s="1">
        <v>-0.61660000000000004</v>
      </c>
      <c r="AG365" s="1">
        <v>0.1479</v>
      </c>
      <c r="AH365" s="1">
        <v>-1.6196999999999999</v>
      </c>
      <c r="AI365" s="1">
        <v>0.25569999999999998</v>
      </c>
      <c r="AJ365" s="1">
        <v>-0.20100000000000001</v>
      </c>
      <c r="AK365" s="1">
        <v>-2.8182999999999998</v>
      </c>
      <c r="AL365" s="1">
        <v>-0.97399999999999998</v>
      </c>
      <c r="AM365" s="1">
        <v>-1.2048000000000001</v>
      </c>
      <c r="AN365" s="1">
        <v>-0.49630000000000002</v>
      </c>
      <c r="AO365" s="1">
        <v>-0.25259999999999999</v>
      </c>
      <c r="AP365" s="1">
        <v>-2.6198999999999999</v>
      </c>
      <c r="AQ365" s="1">
        <v>0.9516</v>
      </c>
      <c r="AR365" s="1">
        <v>0.91820000000000002</v>
      </c>
      <c r="AS365" s="1">
        <v>1.4901</v>
      </c>
      <c r="AT365" s="1">
        <v>0.36670000000000003</v>
      </c>
      <c r="AU365" s="1">
        <v>0.52769999999999995</v>
      </c>
      <c r="AV365" s="1">
        <v>0.89759999999999995</v>
      </c>
      <c r="AW365" s="1">
        <v>-0.32719999999999999</v>
      </c>
      <c r="AX365" s="1">
        <v>-0.39369999999999999</v>
      </c>
      <c r="AY365" s="1">
        <v>0.23899999999999999</v>
      </c>
      <c r="AZ365" s="1">
        <v>-0.64510000000000001</v>
      </c>
      <c r="BA365" s="1">
        <v>-0.1111</v>
      </c>
      <c r="BB365" s="1">
        <v>-5.9400000000000001E-2</v>
      </c>
      <c r="BC365" s="1">
        <v>-0.22320000000000001</v>
      </c>
      <c r="BD365" s="1">
        <v>-0.6573</v>
      </c>
      <c r="BE365" s="1">
        <v>-0.21929999999999999</v>
      </c>
      <c r="BF365" s="1">
        <v>-0.80640000000000001</v>
      </c>
      <c r="BG365" s="1">
        <v>-0.1832</v>
      </c>
      <c r="BH365" s="1">
        <v>-0.2024</v>
      </c>
      <c r="BI365" s="1">
        <v>0.86639999999999995</v>
      </c>
      <c r="BJ365" s="1">
        <v>-0.15870000000000001</v>
      </c>
      <c r="BK365" s="1">
        <v>-1.2165999999999999</v>
      </c>
      <c r="BL365" s="1">
        <v>-1.0344</v>
      </c>
      <c r="BM365" s="1">
        <v>1.6715</v>
      </c>
      <c r="BN365" s="1">
        <v>-1.7827999999999999</v>
      </c>
      <c r="BO365" s="1">
        <v>1.1919999999999999</v>
      </c>
      <c r="BP365" s="1">
        <v>-5.3166000000000002</v>
      </c>
      <c r="BQ365" s="1">
        <v>3.0682</v>
      </c>
      <c r="BR365" s="1">
        <v>0.16</v>
      </c>
      <c r="BS365" s="1">
        <v>-0.1409</v>
      </c>
      <c r="BT365" s="1">
        <v>0</v>
      </c>
      <c r="BU365" s="1">
        <v>5.4187000000000003</v>
      </c>
      <c r="BV365" s="1">
        <v>-0.14119999999999999</v>
      </c>
      <c r="BW365" s="1">
        <v>0.11260000000000001</v>
      </c>
      <c r="BX365" s="1">
        <v>-0.5272</v>
      </c>
      <c r="BY365" s="1">
        <v>-0.13089999999999999</v>
      </c>
      <c r="BZ365" s="1">
        <v>0.79269999999999996</v>
      </c>
      <c r="CA365" s="1">
        <v>1.2698</v>
      </c>
      <c r="CB365" s="1">
        <v>-0.9153</v>
      </c>
      <c r="CC365" s="1">
        <v>-0.2407</v>
      </c>
      <c r="CD365" s="1">
        <v>0.1142</v>
      </c>
      <c r="CE365" s="1">
        <v>-9.4700000000000006E-2</v>
      </c>
      <c r="CF365" s="1">
        <v>-0.83309999999999995</v>
      </c>
      <c r="CG365" s="1">
        <v>-0.81369999999999998</v>
      </c>
      <c r="CH365" s="1">
        <v>-4.6100000000000002E-2</v>
      </c>
      <c r="CI365" s="1">
        <v>-0.39879999999999999</v>
      </c>
      <c r="CJ365" s="1">
        <v>0.47410000000000002</v>
      </c>
      <c r="CK365" s="1">
        <v>-0.68220000000000003</v>
      </c>
      <c r="CL365" s="1">
        <v>0.2747</v>
      </c>
      <c r="CM365" s="1">
        <v>5.3400000000000003E-2</v>
      </c>
      <c r="CN365" s="1">
        <v>2.3300000000000001E-2</v>
      </c>
      <c r="CO365" s="1">
        <v>-0.15529999999999999</v>
      </c>
      <c r="CP365" s="1">
        <v>0.1817</v>
      </c>
      <c r="CQ365" s="1">
        <v>0.2409</v>
      </c>
      <c r="CR365" s="1">
        <v>-0.31359999999999999</v>
      </c>
      <c r="CS365" s="1">
        <v>-2.3451</v>
      </c>
      <c r="CT365" s="1">
        <v>-2.0230999999999999</v>
      </c>
      <c r="CU365" s="1">
        <v>-0.1036</v>
      </c>
      <c r="CV365" s="1">
        <v>-1.1037999999999999</v>
      </c>
      <c r="CW365" s="1">
        <v>-1.8181</v>
      </c>
      <c r="CX365" s="1">
        <v>-0.25819999999999999</v>
      </c>
      <c r="CY365" s="1">
        <v>0.26579999999999998</v>
      </c>
      <c r="CZ365" s="1">
        <v>-5.7700000000000001E-2</v>
      </c>
      <c r="DA365" s="1">
        <v>-0.8861</v>
      </c>
      <c r="DB365" s="1">
        <v>-2.0179</v>
      </c>
      <c r="DC365" s="1">
        <v>-4.8323</v>
      </c>
      <c r="DD365" s="1">
        <v>1.8826000000000001</v>
      </c>
      <c r="DE365" s="1">
        <v>5.2600000000000001E-2</v>
      </c>
      <c r="DF365" s="1">
        <v>5.2699999999999997E-2</v>
      </c>
      <c r="DG365" s="1">
        <v>6.8099999999999994E-2</v>
      </c>
      <c r="DH365" s="1">
        <v>0.1759</v>
      </c>
      <c r="DI365" s="1">
        <v>0.15590000000000001</v>
      </c>
      <c r="DJ365" s="1">
        <v>-0.69140000000000001</v>
      </c>
      <c r="DK365" s="1">
        <v>-0.23350000000000001</v>
      </c>
      <c r="DL365" s="1">
        <v>-0.52559999999999996</v>
      </c>
      <c r="DM365" s="1">
        <v>5.7700000000000001E-2</v>
      </c>
      <c r="DN365" s="1">
        <v>8.2299999999999998E-2</v>
      </c>
      <c r="DO365" s="1">
        <v>-5.3100000000000001E-2</v>
      </c>
      <c r="DQ365" s="1">
        <v>0</v>
      </c>
      <c r="GI365" s="1">
        <v>-1.2414000000000001</v>
      </c>
      <c r="HA365" s="1" t="str">
        <f t="shared" si="10"/>
        <v>2018</v>
      </c>
      <c r="HB365" s="1" t="str">
        <f t="shared" si="11"/>
        <v>02</v>
      </c>
    </row>
    <row r="366" spans="1:210">
      <c r="A366" s="3" t="s">
        <v>9</v>
      </c>
      <c r="B366" s="3"/>
      <c r="C366" s="3" t="s">
        <v>3728</v>
      </c>
      <c r="E366" s="1" t="s">
        <v>3729</v>
      </c>
      <c r="F366" s="1">
        <v>-0.34229999999999999</v>
      </c>
      <c r="G366" s="1">
        <v>-0.3201</v>
      </c>
      <c r="H366" s="1">
        <v>6.0606</v>
      </c>
      <c r="I366" s="1">
        <v>-0.75270000000000004</v>
      </c>
      <c r="J366" s="1">
        <v>-0.96709999999999996</v>
      </c>
      <c r="K366" s="1">
        <v>-0.41959999999999997</v>
      </c>
      <c r="L366" s="1">
        <v>-0.19400000000000001</v>
      </c>
      <c r="M366" s="1">
        <v>-0.73519999999999996</v>
      </c>
      <c r="N366" s="1">
        <v>-0.56989999999999996</v>
      </c>
      <c r="O366" s="1">
        <v>-0.73060000000000003</v>
      </c>
      <c r="P366" s="1">
        <v>-1.0325</v>
      </c>
      <c r="Q366" s="1">
        <v>-0.91349999999999998</v>
      </c>
      <c r="R366" s="1">
        <v>-0.42099999999999999</v>
      </c>
      <c r="S366" s="1">
        <v>-0.63619999999999999</v>
      </c>
      <c r="T366" s="1">
        <v>1.8431</v>
      </c>
      <c r="U366" s="1">
        <v>3.69</v>
      </c>
      <c r="V366" s="1">
        <v>1.9834000000000001</v>
      </c>
      <c r="W366" s="1">
        <v>0.80110000000000003</v>
      </c>
      <c r="X366" s="1">
        <v>3.0434000000000001</v>
      </c>
      <c r="Y366" s="1">
        <v>-8.3699999999999997E-2</v>
      </c>
      <c r="Z366" s="1">
        <v>0.30740000000000001</v>
      </c>
      <c r="AA366" s="1">
        <v>10.122199999999999</v>
      </c>
      <c r="AB366" s="1">
        <v>-4.6940999999999997</v>
      </c>
      <c r="AC366" s="1">
        <v>-0.34160000000000001</v>
      </c>
      <c r="AD366" s="1">
        <v>3.2378999999999998</v>
      </c>
      <c r="AE366" s="1">
        <v>3.4245999999999999</v>
      </c>
      <c r="AF366" s="1">
        <v>10.401300000000001</v>
      </c>
      <c r="AG366" s="1">
        <v>-5.0560999999999998</v>
      </c>
      <c r="AH366" s="1">
        <v>0.97</v>
      </c>
      <c r="AI366" s="1">
        <v>-0.54210000000000003</v>
      </c>
      <c r="AJ366" s="1">
        <v>0</v>
      </c>
      <c r="AK366" s="1">
        <v>-1.0095000000000001</v>
      </c>
      <c r="AL366" s="1">
        <v>-0.1986</v>
      </c>
      <c r="AM366" s="1">
        <v>1.5479000000000001</v>
      </c>
      <c r="AN366" s="1">
        <v>-4.4699999999999997E-2</v>
      </c>
      <c r="AO366" s="1">
        <v>0</v>
      </c>
      <c r="AP366" s="1">
        <v>-1.4982</v>
      </c>
      <c r="AQ366" s="1">
        <v>-0.36409999999999998</v>
      </c>
      <c r="AR366" s="1">
        <v>-0.68049999999999999</v>
      </c>
      <c r="AS366" s="1">
        <v>-1.8652</v>
      </c>
      <c r="AT366" s="1">
        <v>1.363</v>
      </c>
      <c r="AU366" s="1">
        <v>0.4385</v>
      </c>
      <c r="AV366" s="1">
        <v>0.60799999999999998</v>
      </c>
      <c r="AW366" s="1">
        <v>-0.58930000000000005</v>
      </c>
      <c r="AX366" s="1">
        <v>10.7638</v>
      </c>
      <c r="AY366" s="1">
        <v>-5.4339000000000004</v>
      </c>
      <c r="AZ366" s="1">
        <v>-0.75129999999999997</v>
      </c>
      <c r="BA366" s="1">
        <v>-0.10970000000000001</v>
      </c>
      <c r="BB366" s="1">
        <v>-0.52149999999999996</v>
      </c>
      <c r="BC366" s="1">
        <v>7.5399999999999995E-2</v>
      </c>
      <c r="BD366" s="1">
        <v>-0.12330000000000001</v>
      </c>
      <c r="BE366" s="1">
        <v>-0.65169999999999995</v>
      </c>
      <c r="BF366" s="1">
        <v>0.22040000000000001</v>
      </c>
      <c r="BG366" s="1">
        <v>-0.42380000000000001</v>
      </c>
      <c r="BH366" s="1">
        <v>0.27150000000000002</v>
      </c>
      <c r="BI366" s="1">
        <v>-1.8236000000000001</v>
      </c>
      <c r="BJ366" s="1">
        <v>0.80449999999999999</v>
      </c>
      <c r="BK366" s="1">
        <v>0.1583</v>
      </c>
      <c r="BL366" s="1">
        <v>1.0404</v>
      </c>
      <c r="BM366" s="1">
        <v>-0.21590000000000001</v>
      </c>
      <c r="BN366" s="1">
        <v>0.35930000000000001</v>
      </c>
      <c r="BO366" s="1">
        <v>-0.13170000000000001</v>
      </c>
      <c r="BP366" s="1">
        <v>-1.8677999999999999</v>
      </c>
      <c r="BQ366" s="1">
        <v>1.1692</v>
      </c>
      <c r="BR366" s="1">
        <v>5.33E-2</v>
      </c>
      <c r="BS366" s="1">
        <v>-0.13930000000000001</v>
      </c>
      <c r="BT366" s="1">
        <v>0.12509999999999999</v>
      </c>
      <c r="BU366" s="1">
        <v>0.48010000000000003</v>
      </c>
      <c r="BV366" s="1">
        <v>0.75080000000000002</v>
      </c>
      <c r="BW366" s="1">
        <v>1.4572000000000001</v>
      </c>
      <c r="BX366" s="1">
        <v>1.5021</v>
      </c>
      <c r="BY366" s="1">
        <v>-1.2637</v>
      </c>
      <c r="BZ366" s="1">
        <v>0</v>
      </c>
      <c r="CA366" s="1">
        <v>0.1263</v>
      </c>
      <c r="CB366" s="1">
        <v>-0.5968</v>
      </c>
      <c r="CC366" s="1">
        <v>-0.87229999999999996</v>
      </c>
      <c r="CD366" s="1">
        <v>0.2298</v>
      </c>
      <c r="CE366" s="1">
        <v>1.4957</v>
      </c>
      <c r="CF366" s="1">
        <v>2.4369000000000001</v>
      </c>
      <c r="CG366" s="1">
        <v>-1.5672999999999999</v>
      </c>
      <c r="CH366" s="1">
        <v>-0.36730000000000002</v>
      </c>
      <c r="CI366" s="1">
        <v>0.1719</v>
      </c>
      <c r="CJ366" s="1">
        <v>0.14099999999999999</v>
      </c>
      <c r="CK366" s="1">
        <v>-2.14</v>
      </c>
      <c r="CL366" s="1">
        <v>-5.5899999999999998E-2</v>
      </c>
      <c r="CM366" s="1">
        <v>0.46060000000000001</v>
      </c>
      <c r="CN366" s="1">
        <v>1.4417</v>
      </c>
      <c r="CO366" s="1">
        <v>0.24410000000000001</v>
      </c>
      <c r="CP366" s="1">
        <v>-1.2129000000000001</v>
      </c>
      <c r="CQ366" s="1">
        <v>-0.57520000000000004</v>
      </c>
      <c r="CR366" s="1">
        <v>2.7309999999999999</v>
      </c>
      <c r="CS366" s="1">
        <v>-3.2894000000000001</v>
      </c>
      <c r="CT366" s="1">
        <v>-0.59019999999999995</v>
      </c>
      <c r="CU366" s="1">
        <v>-0.41020000000000001</v>
      </c>
      <c r="CV366" s="1">
        <v>-0.70309999999999995</v>
      </c>
      <c r="CW366" s="1">
        <v>-1.2248000000000001</v>
      </c>
      <c r="CX366" s="1">
        <v>-0.20669999999999999</v>
      </c>
      <c r="CY366" s="1">
        <v>0.9052</v>
      </c>
      <c r="CZ366" s="1">
        <v>0.92159999999999997</v>
      </c>
      <c r="DA366" s="1">
        <v>-0.52370000000000005</v>
      </c>
      <c r="DB366" s="1">
        <v>1.4755</v>
      </c>
      <c r="DC366" s="1">
        <v>-2.2858999999999998</v>
      </c>
      <c r="DD366" s="1">
        <v>0.60009999999999997</v>
      </c>
      <c r="DE366" s="1">
        <v>-0.21110000000000001</v>
      </c>
      <c r="DF366" s="1">
        <v>-0.2883</v>
      </c>
      <c r="DG366" s="1">
        <v>-5.5599999999999997E-2</v>
      </c>
      <c r="DH366" s="1">
        <v>0.88260000000000005</v>
      </c>
      <c r="DI366" s="1">
        <v>-0.43380000000000002</v>
      </c>
      <c r="DJ366" s="1">
        <v>0.85270000000000001</v>
      </c>
      <c r="DK366" s="1">
        <v>0.56759999999999999</v>
      </c>
      <c r="DL366" s="1">
        <v>0.18049999999999999</v>
      </c>
      <c r="DM366" s="1">
        <v>0.50600000000000001</v>
      </c>
      <c r="DN366" s="1">
        <v>-4.4400000000000002E-2</v>
      </c>
      <c r="DO366" s="1">
        <v>-0.13639999999999999</v>
      </c>
      <c r="DQ366" s="1">
        <v>-0.1497</v>
      </c>
      <c r="GI366" s="1">
        <v>0.68559999999999999</v>
      </c>
      <c r="HA366" s="1" t="str">
        <f t="shared" si="10"/>
        <v>2018</v>
      </c>
      <c r="HB366" s="1" t="str">
        <f t="shared" si="11"/>
        <v>02</v>
      </c>
    </row>
    <row r="367" spans="1:210">
      <c r="A367" s="3" t="s">
        <v>9</v>
      </c>
      <c r="B367" s="3"/>
      <c r="C367" s="3" t="s">
        <v>3730</v>
      </c>
      <c r="E367" s="1" t="s">
        <v>3731</v>
      </c>
      <c r="H367" s="1">
        <v>4.6879999999999997</v>
      </c>
      <c r="M367" s="1">
        <v>-0.51039999999999996</v>
      </c>
      <c r="N367" s="1">
        <v>-9.0300000000000005E-2</v>
      </c>
      <c r="O367" s="1">
        <v>-0.96650000000000003</v>
      </c>
      <c r="S367" s="1">
        <v>0.25009999999999999</v>
      </c>
      <c r="T367" s="1">
        <v>-1.5931999999999999</v>
      </c>
      <c r="V367" s="1">
        <v>-1.5702</v>
      </c>
      <c r="W367" s="1">
        <v>1.5804</v>
      </c>
      <c r="X367" s="1">
        <v>0.43469999999999998</v>
      </c>
      <c r="AA367" s="1">
        <v>-0.38600000000000001</v>
      </c>
      <c r="AB367" s="1">
        <v>0</v>
      </c>
      <c r="AD367" s="1">
        <v>-0.9385</v>
      </c>
      <c r="AE367" s="1">
        <v>-0.55169999999999997</v>
      </c>
      <c r="AG367" s="1">
        <v>0</v>
      </c>
      <c r="AH367" s="1">
        <v>-1.94</v>
      </c>
      <c r="AI367" s="1">
        <v>0.47839999999999999</v>
      </c>
      <c r="AJ367" s="1">
        <v>-0.53049999999999997</v>
      </c>
      <c r="AL367" s="1">
        <v>-2.4502999999999999</v>
      </c>
      <c r="AM367" s="1">
        <v>-3.7151000000000001</v>
      </c>
      <c r="AN367" s="1">
        <v>0.18149999999999999</v>
      </c>
      <c r="AR367" s="1">
        <v>1.0591999999999999</v>
      </c>
      <c r="AS367" s="1">
        <v>1.4386000000000001</v>
      </c>
      <c r="AT367" s="1">
        <v>-1.044</v>
      </c>
      <c r="AU367" s="1">
        <v>-0.38890000000000002</v>
      </c>
      <c r="AV367" s="1">
        <v>-0.93969999999999998</v>
      </c>
      <c r="AW367" s="1">
        <v>-0.19919999999999999</v>
      </c>
      <c r="AX367" s="1">
        <v>-0.23139999999999999</v>
      </c>
      <c r="AY367" s="1">
        <v>-7.5399999999999995E-2</v>
      </c>
      <c r="AZ367" s="1">
        <v>-0.77359999999999995</v>
      </c>
      <c r="BA367" s="1">
        <v>-0.45500000000000002</v>
      </c>
      <c r="BB367" s="1">
        <v>-0.67249999999999999</v>
      </c>
      <c r="BC367" s="1">
        <v>-0.44019999999999998</v>
      </c>
      <c r="BE367" s="1">
        <v>-0.8931</v>
      </c>
      <c r="BF367" s="1">
        <v>-1.8959999999999999</v>
      </c>
      <c r="BG367" s="1">
        <v>-0.19239999999999999</v>
      </c>
      <c r="BH367" s="1">
        <v>-6.5799999999999997E-2</v>
      </c>
      <c r="BI367" s="1">
        <v>0.79530000000000001</v>
      </c>
      <c r="BJ367" s="1">
        <v>-1.1294999999999999</v>
      </c>
      <c r="BK367" s="1">
        <v>-1.1903999999999999</v>
      </c>
      <c r="BL367" s="1">
        <v>-0.93340000000000001</v>
      </c>
      <c r="BM367" s="1">
        <v>1.3552</v>
      </c>
      <c r="BN367" s="1">
        <v>-2.6223000000000001</v>
      </c>
      <c r="BO367" s="1">
        <v>1.5266999999999999</v>
      </c>
      <c r="BS367" s="1">
        <v>-7.3800000000000004E-2</v>
      </c>
      <c r="BT367" s="1">
        <v>-0.1215</v>
      </c>
      <c r="BU367" s="1">
        <v>2.2421000000000002</v>
      </c>
      <c r="BV367" s="1">
        <v>-1.6571</v>
      </c>
      <c r="CC367" s="1">
        <v>-0.16800000000000001</v>
      </c>
      <c r="CD367" s="1">
        <v>0</v>
      </c>
      <c r="CE367" s="1">
        <v>-1.1274</v>
      </c>
      <c r="CF367" s="1">
        <v>-2.4554999999999998</v>
      </c>
      <c r="CG367" s="1">
        <v>-6.4999999999999997E-3</v>
      </c>
      <c r="CH367" s="1">
        <v>0.18870000000000001</v>
      </c>
      <c r="CI367" s="1">
        <v>0.16719999999999999</v>
      </c>
      <c r="CJ367" s="1">
        <v>0.53110000000000002</v>
      </c>
      <c r="CL367" s="1">
        <v>7.8299999999999995E-2</v>
      </c>
      <c r="CM367" s="1">
        <v>-0.1389</v>
      </c>
      <c r="CN367" s="1">
        <v>-2.1669</v>
      </c>
      <c r="CP367" s="1">
        <v>0.61960000000000004</v>
      </c>
      <c r="CQ367" s="1">
        <v>-4.9099999999999998E-2</v>
      </c>
      <c r="CR367" s="1">
        <v>-5.1900000000000002E-2</v>
      </c>
      <c r="CS367" s="1">
        <v>-1.3666</v>
      </c>
      <c r="CW367" s="1">
        <v>-1.5984</v>
      </c>
      <c r="CX367" s="1">
        <v>-0.10340000000000001</v>
      </c>
      <c r="CY367" s="1">
        <v>0.26519999999999999</v>
      </c>
      <c r="CZ367" s="1">
        <v>-1.0925</v>
      </c>
      <c r="DB367" s="1">
        <v>-0.83699999999999997</v>
      </c>
      <c r="DE367" s="1">
        <v>-0.36969999999999997</v>
      </c>
      <c r="DF367" s="1">
        <v>-0.1381</v>
      </c>
      <c r="DJ367" s="1">
        <v>-1.0581</v>
      </c>
      <c r="DK367" s="1">
        <v>-1.1782999999999999</v>
      </c>
      <c r="DL367" s="1">
        <v>-1.8212999999999999</v>
      </c>
      <c r="DM367" s="1">
        <v>-0.34110000000000001</v>
      </c>
      <c r="DN367" s="1">
        <v>2.9700000000000001E-2</v>
      </c>
      <c r="DO367" s="1">
        <v>-0.49440000000000001</v>
      </c>
      <c r="DQ367" s="1">
        <v>0.20399999999999999</v>
      </c>
      <c r="HA367" s="1" t="str">
        <f t="shared" si="10"/>
        <v>2018</v>
      </c>
      <c r="HB367" s="1" t="str">
        <f t="shared" si="11"/>
        <v>02</v>
      </c>
    </row>
    <row r="368" spans="1:210">
      <c r="A368" s="3" t="s">
        <v>9</v>
      </c>
      <c r="B368" s="3"/>
      <c r="C368" s="3" t="s">
        <v>3732</v>
      </c>
      <c r="E368" s="1" t="s">
        <v>3733</v>
      </c>
      <c r="H368" s="1">
        <v>4.6879999999999997</v>
      </c>
      <c r="M368" s="1">
        <v>-0.51039999999999996</v>
      </c>
      <c r="N368" s="1">
        <v>-9.0300000000000005E-2</v>
      </c>
      <c r="O368" s="1">
        <v>-0.96650000000000003</v>
      </c>
      <c r="S368" s="1">
        <v>0.25009999999999999</v>
      </c>
      <c r="T368" s="1">
        <v>-1.5931999999999999</v>
      </c>
      <c r="V368" s="1">
        <v>-1.5702</v>
      </c>
      <c r="W368" s="1">
        <v>1.5804</v>
      </c>
      <c r="X368" s="1">
        <v>0.43469999999999998</v>
      </c>
      <c r="Z368" s="1">
        <v>7.4499999999999997E-2</v>
      </c>
      <c r="AA368" s="1">
        <v>-0.38600000000000001</v>
      </c>
      <c r="AB368" s="1">
        <v>0</v>
      </c>
      <c r="AD368" s="1">
        <v>-0.9385</v>
      </c>
      <c r="AE368" s="1">
        <v>-0.55169999999999997</v>
      </c>
      <c r="AG368" s="1">
        <v>0</v>
      </c>
      <c r="AH368" s="1">
        <v>-1.94</v>
      </c>
      <c r="AI368" s="1">
        <v>0.47839999999999999</v>
      </c>
      <c r="AJ368" s="1">
        <v>-0.53049999999999997</v>
      </c>
      <c r="AL368" s="1">
        <v>-2.4502999999999999</v>
      </c>
      <c r="AM368" s="1">
        <v>-3.7151000000000001</v>
      </c>
      <c r="AN368" s="1">
        <v>0.18149999999999999</v>
      </c>
      <c r="AO368" s="1">
        <v>-1.1976</v>
      </c>
      <c r="AP368" s="1">
        <v>-2.2002999999999999</v>
      </c>
      <c r="AQ368" s="1">
        <v>0.78680000000000005</v>
      </c>
      <c r="AR368" s="1">
        <v>1.0591999999999999</v>
      </c>
      <c r="AS368" s="1">
        <v>1.4386000000000001</v>
      </c>
      <c r="AT368" s="1">
        <v>-1.044</v>
      </c>
      <c r="AU368" s="1">
        <v>-0.38890000000000002</v>
      </c>
      <c r="AV368" s="1">
        <v>-0.93969999999999998</v>
      </c>
      <c r="AW368" s="1">
        <v>-0.19919999999999999</v>
      </c>
      <c r="AX368" s="1">
        <v>-0.23139999999999999</v>
      </c>
      <c r="AY368" s="1">
        <v>-7.5399999999999995E-2</v>
      </c>
      <c r="AZ368" s="1">
        <v>-0.77359999999999995</v>
      </c>
      <c r="BA368" s="1">
        <v>-0.45500000000000002</v>
      </c>
      <c r="BB368" s="1">
        <v>-0.67249999999999999</v>
      </c>
      <c r="BC368" s="1">
        <v>-0.44019999999999998</v>
      </c>
      <c r="BD368" s="1">
        <v>0.1255</v>
      </c>
      <c r="BE368" s="1">
        <v>-0.8931</v>
      </c>
      <c r="BF368" s="1">
        <v>-1.8959999999999999</v>
      </c>
      <c r="BG368" s="1">
        <v>-0.19239999999999999</v>
      </c>
      <c r="BH368" s="1">
        <v>-6.5799999999999997E-2</v>
      </c>
      <c r="BI368" s="1">
        <v>0.79530000000000001</v>
      </c>
      <c r="BJ368" s="1">
        <v>-1.1294999999999999</v>
      </c>
      <c r="BK368" s="1">
        <v>-1.1903999999999999</v>
      </c>
      <c r="BL368" s="1">
        <v>-0.93340000000000001</v>
      </c>
      <c r="BM368" s="1">
        <v>1.3552</v>
      </c>
      <c r="BN368" s="1">
        <v>-2.6223000000000001</v>
      </c>
      <c r="BO368" s="1">
        <v>1.5266999999999999</v>
      </c>
      <c r="BR368" s="1">
        <v>-0.3715</v>
      </c>
      <c r="BS368" s="1">
        <v>-7.3800000000000004E-2</v>
      </c>
      <c r="BT368" s="1">
        <v>-0.1215</v>
      </c>
      <c r="BU368" s="1">
        <v>2.2421000000000002</v>
      </c>
      <c r="BV368" s="1">
        <v>-1.6571</v>
      </c>
      <c r="BW368" s="1">
        <v>-0.80300000000000005</v>
      </c>
      <c r="BX368" s="1">
        <v>-2.1597</v>
      </c>
      <c r="BY368" s="1">
        <v>0.56420000000000003</v>
      </c>
      <c r="BZ368" s="1">
        <v>0.11260000000000001</v>
      </c>
      <c r="CA368" s="1">
        <v>0.1885</v>
      </c>
      <c r="CB368" s="1">
        <v>-0.13789999999999999</v>
      </c>
      <c r="CC368" s="1">
        <v>-0.16800000000000001</v>
      </c>
      <c r="CD368" s="1">
        <v>0</v>
      </c>
      <c r="CE368" s="1">
        <v>-1.1274</v>
      </c>
      <c r="CF368" s="1">
        <v>-2.4554999999999998</v>
      </c>
      <c r="CG368" s="1">
        <v>-6.4999999999999997E-3</v>
      </c>
      <c r="CH368" s="1">
        <v>0.18870000000000001</v>
      </c>
      <c r="CI368" s="1">
        <v>0.16719999999999999</v>
      </c>
      <c r="CJ368" s="1">
        <v>0.53110000000000002</v>
      </c>
      <c r="CL368" s="1">
        <v>7.8299999999999995E-2</v>
      </c>
      <c r="CM368" s="1">
        <v>-0.1389</v>
      </c>
      <c r="CN368" s="1">
        <v>-2.1669</v>
      </c>
      <c r="CO368" s="1">
        <v>-0.19309999999999999</v>
      </c>
      <c r="CP368" s="1">
        <v>0.61960000000000004</v>
      </c>
      <c r="CQ368" s="1">
        <v>-4.9099999999999998E-2</v>
      </c>
      <c r="CR368" s="1">
        <v>-5.1900000000000002E-2</v>
      </c>
      <c r="CS368" s="1">
        <v>-1.3666</v>
      </c>
      <c r="CT368" s="1">
        <v>-0.64870000000000005</v>
      </c>
      <c r="CU368" s="1">
        <v>-0.40689999999999998</v>
      </c>
      <c r="CW368" s="1">
        <v>-1.5984</v>
      </c>
      <c r="CX368" s="1">
        <v>-0.10340000000000001</v>
      </c>
      <c r="CY368" s="1">
        <v>0.26519999999999999</v>
      </c>
      <c r="CZ368" s="1">
        <v>-1.0925</v>
      </c>
      <c r="DB368" s="1">
        <v>-0.83699999999999997</v>
      </c>
      <c r="DE368" s="1">
        <v>-0.36969999999999997</v>
      </c>
      <c r="DF368" s="1">
        <v>-0.1381</v>
      </c>
      <c r="DG368" s="1">
        <v>-0.43680000000000002</v>
      </c>
      <c r="DH368" s="1">
        <v>-0.22850000000000001</v>
      </c>
      <c r="DJ368" s="1">
        <v>-1.0581</v>
      </c>
      <c r="DK368" s="1">
        <v>-1.1782999999999999</v>
      </c>
      <c r="DL368" s="1">
        <v>-1.8212999999999999</v>
      </c>
      <c r="DM368" s="1">
        <v>-0.34110000000000001</v>
      </c>
      <c r="DN368" s="1">
        <v>2.9700000000000001E-2</v>
      </c>
      <c r="DO368" s="1">
        <v>-0.49440000000000001</v>
      </c>
      <c r="DQ368" s="1">
        <v>0.20399999999999999</v>
      </c>
      <c r="HA368" s="1" t="str">
        <f t="shared" si="10"/>
        <v>2018</v>
      </c>
      <c r="HB368" s="1" t="str">
        <f t="shared" si="11"/>
        <v>02</v>
      </c>
    </row>
    <row r="369" spans="1:210">
      <c r="A369" s="3" t="s">
        <v>9</v>
      </c>
      <c r="B369" s="3"/>
      <c r="C369" s="3" t="s">
        <v>3734</v>
      </c>
      <c r="E369" s="1" t="s">
        <v>3735</v>
      </c>
      <c r="F369" s="1">
        <v>6.2700000000000006E-2</v>
      </c>
      <c r="G369" s="1">
        <v>0.2651</v>
      </c>
      <c r="H369" s="1">
        <v>4.6879999999999997</v>
      </c>
      <c r="I369" s="1">
        <v>0.4592</v>
      </c>
      <c r="J369" s="1">
        <v>-0.4763</v>
      </c>
      <c r="K369" s="1">
        <v>0.1222</v>
      </c>
      <c r="L369" s="1">
        <v>0.51949999999999996</v>
      </c>
      <c r="M369" s="1">
        <v>-0.51039999999999996</v>
      </c>
      <c r="N369" s="1">
        <v>-9.0300000000000005E-2</v>
      </c>
      <c r="O369" s="1">
        <v>-0.96650000000000003</v>
      </c>
      <c r="P369" s="1">
        <v>-1.2930999999999999</v>
      </c>
      <c r="Q369" s="1">
        <v>0.21890000000000001</v>
      </c>
      <c r="R369" s="1">
        <v>-0.72989999999999999</v>
      </c>
      <c r="S369" s="1">
        <v>0.25009999999999999</v>
      </c>
      <c r="T369" s="1">
        <v>-1.5931999999999999</v>
      </c>
      <c r="U369" s="1">
        <v>-0.43049999999999999</v>
      </c>
      <c r="V369" s="1">
        <v>-1.5702</v>
      </c>
      <c r="W369" s="1">
        <v>1.5804</v>
      </c>
      <c r="X369" s="1">
        <v>0.43469999999999998</v>
      </c>
      <c r="Y369" s="1">
        <v>0.47139999999999999</v>
      </c>
      <c r="Z369" s="1">
        <v>7.4499999999999997E-2</v>
      </c>
      <c r="AA369" s="1">
        <v>-0.38600000000000001</v>
      </c>
      <c r="AB369" s="1">
        <v>0</v>
      </c>
      <c r="AC369" s="1">
        <v>-9.7900000000000001E-2</v>
      </c>
      <c r="AD369" s="1">
        <v>-0.9385</v>
      </c>
      <c r="AE369" s="1">
        <v>-0.55169999999999997</v>
      </c>
      <c r="AF369" s="1">
        <v>-0.33910000000000001</v>
      </c>
      <c r="AG369" s="1">
        <v>0</v>
      </c>
      <c r="AH369" s="1">
        <v>-1.94</v>
      </c>
      <c r="AI369" s="1">
        <v>0.47839999999999999</v>
      </c>
      <c r="AJ369" s="1">
        <v>-0.53049999999999997</v>
      </c>
      <c r="AK369" s="1">
        <v>0.66479999999999995</v>
      </c>
      <c r="AL369" s="1">
        <v>-2.4502999999999999</v>
      </c>
      <c r="AM369" s="1">
        <v>-3.7151000000000001</v>
      </c>
      <c r="AN369" s="1">
        <v>0.18149999999999999</v>
      </c>
      <c r="AO369" s="1">
        <v>-1.1976</v>
      </c>
      <c r="AP369" s="1">
        <v>-2.2002999999999999</v>
      </c>
      <c r="AQ369" s="1">
        <v>0.78680000000000005</v>
      </c>
      <c r="AR369" s="1">
        <v>1.0591999999999999</v>
      </c>
      <c r="AS369" s="1">
        <v>1.4386000000000001</v>
      </c>
      <c r="AT369" s="1">
        <v>-1.044</v>
      </c>
      <c r="AU369" s="1">
        <v>-0.38890000000000002</v>
      </c>
      <c r="AV369" s="1">
        <v>-0.93969999999999998</v>
      </c>
      <c r="AW369" s="1">
        <v>-0.19919999999999999</v>
      </c>
      <c r="AX369" s="1">
        <v>-0.23139999999999999</v>
      </c>
      <c r="AY369" s="1">
        <v>-7.5399999999999995E-2</v>
      </c>
      <c r="AZ369" s="1">
        <v>-0.77359999999999995</v>
      </c>
      <c r="BA369" s="1">
        <v>-0.45500000000000002</v>
      </c>
      <c r="BB369" s="1">
        <v>-0.67249999999999999</v>
      </c>
      <c r="BC369" s="1">
        <v>-0.44019999999999998</v>
      </c>
      <c r="BD369" s="1">
        <v>0.1255</v>
      </c>
      <c r="BE369" s="1">
        <v>-0.8931</v>
      </c>
      <c r="BF369" s="1">
        <v>-1.8959999999999999</v>
      </c>
      <c r="BG369" s="1">
        <v>-0.19239999999999999</v>
      </c>
      <c r="BH369" s="1">
        <v>-6.5799999999999997E-2</v>
      </c>
      <c r="BI369" s="1">
        <v>0.79530000000000001</v>
      </c>
      <c r="BJ369" s="1">
        <v>-1.1294999999999999</v>
      </c>
      <c r="BK369" s="1">
        <v>-1.1903999999999999</v>
      </c>
      <c r="BL369" s="1">
        <v>-0.93340000000000001</v>
      </c>
      <c r="BM369" s="1">
        <v>1.3552</v>
      </c>
      <c r="BN369" s="1">
        <v>-2.6223000000000001</v>
      </c>
      <c r="BO369" s="1">
        <v>1.5266999999999999</v>
      </c>
      <c r="BP369" s="1">
        <v>1.7699</v>
      </c>
      <c r="BQ369" s="1">
        <v>-1.1169</v>
      </c>
      <c r="BR369" s="1">
        <v>-0.3715</v>
      </c>
      <c r="BS369" s="1">
        <v>-7.3800000000000004E-2</v>
      </c>
      <c r="BT369" s="1">
        <v>-0.1215</v>
      </c>
      <c r="BU369" s="1">
        <v>2.2421000000000002</v>
      </c>
      <c r="BV369" s="1">
        <v>-1.6571</v>
      </c>
      <c r="BW369" s="1">
        <v>-0.80300000000000005</v>
      </c>
      <c r="BX369" s="1">
        <v>-2.1597</v>
      </c>
      <c r="BY369" s="1">
        <v>0.56420000000000003</v>
      </c>
      <c r="BZ369" s="1">
        <v>0.11260000000000001</v>
      </c>
      <c r="CA369" s="1">
        <v>0.1885</v>
      </c>
      <c r="CB369" s="1">
        <v>-0.13789999999999999</v>
      </c>
      <c r="CC369" s="1">
        <v>-0.16800000000000001</v>
      </c>
      <c r="CD369" s="1">
        <v>0</v>
      </c>
      <c r="CE369" s="1">
        <v>-1.1274</v>
      </c>
      <c r="CF369" s="1">
        <v>-2.4554999999999998</v>
      </c>
      <c r="CG369" s="1">
        <v>-6.4999999999999997E-3</v>
      </c>
      <c r="CH369" s="1">
        <v>0.18870000000000001</v>
      </c>
      <c r="CI369" s="1">
        <v>0.16719999999999999</v>
      </c>
      <c r="CJ369" s="1">
        <v>0.53110000000000002</v>
      </c>
      <c r="CK369" s="1">
        <v>-0.95330000000000004</v>
      </c>
      <c r="CL369" s="1">
        <v>7.8299999999999995E-2</v>
      </c>
      <c r="CM369" s="1">
        <v>-0.1389</v>
      </c>
      <c r="CN369" s="1">
        <v>-2.1669</v>
      </c>
      <c r="CO369" s="1">
        <v>-0.19309999999999999</v>
      </c>
      <c r="CP369" s="1">
        <v>0.61960000000000004</v>
      </c>
      <c r="CQ369" s="1">
        <v>-4.9099999999999998E-2</v>
      </c>
      <c r="CR369" s="1">
        <v>-5.1900000000000002E-2</v>
      </c>
      <c r="CS369" s="1">
        <v>-1.3666</v>
      </c>
      <c r="CT369" s="1">
        <v>-0.64870000000000005</v>
      </c>
      <c r="CU369" s="1">
        <v>-0.40689999999999998</v>
      </c>
      <c r="CV369" s="1">
        <v>-0.1012</v>
      </c>
      <c r="CW369" s="1">
        <v>-1.5984</v>
      </c>
      <c r="CX369" s="1">
        <v>-0.10340000000000001</v>
      </c>
      <c r="CY369" s="1">
        <v>0.26519999999999999</v>
      </c>
      <c r="CZ369" s="1">
        <v>-1.0925</v>
      </c>
      <c r="DA369" s="1">
        <v>0.20050000000000001</v>
      </c>
      <c r="DB369" s="1">
        <v>-0.83699999999999997</v>
      </c>
      <c r="DC369" s="1">
        <v>1.8553999999999999</v>
      </c>
      <c r="DD369" s="1">
        <v>-1.7178</v>
      </c>
      <c r="DE369" s="1">
        <v>-0.36969999999999997</v>
      </c>
      <c r="DF369" s="1">
        <v>-0.1381</v>
      </c>
      <c r="DG369" s="1">
        <v>-0.43680000000000002</v>
      </c>
      <c r="DH369" s="1">
        <v>-0.22850000000000001</v>
      </c>
      <c r="DI369" s="1">
        <v>0.29170000000000001</v>
      </c>
      <c r="DJ369" s="1">
        <v>-1.0581</v>
      </c>
      <c r="DK369" s="1">
        <v>-1.1782999999999999</v>
      </c>
      <c r="DL369" s="1">
        <v>-1.8212999999999999</v>
      </c>
      <c r="DM369" s="1">
        <v>-0.34110000000000001</v>
      </c>
      <c r="DN369" s="1">
        <v>2.9700000000000001E-2</v>
      </c>
      <c r="DO369" s="1">
        <v>-0.49440000000000001</v>
      </c>
      <c r="DQ369" s="1">
        <v>0.20399999999999999</v>
      </c>
      <c r="GI369" s="1">
        <v>-1.0900000000000001</v>
      </c>
      <c r="HA369" s="1" t="str">
        <f t="shared" si="10"/>
        <v>2018</v>
      </c>
      <c r="HB369" s="1" t="str">
        <f t="shared" si="11"/>
        <v>02</v>
      </c>
    </row>
    <row r="370" spans="1:210">
      <c r="A370" s="3" t="s">
        <v>9</v>
      </c>
      <c r="B370" s="3"/>
      <c r="C370" s="3" t="s">
        <v>3736</v>
      </c>
      <c r="E370" s="1" t="s">
        <v>3737</v>
      </c>
      <c r="F370" s="1">
        <v>5.0599999999999999E-2</v>
      </c>
      <c r="G370" s="1">
        <v>-0.96150000000000002</v>
      </c>
      <c r="H370" s="1">
        <v>3.7930999999999999</v>
      </c>
      <c r="I370" s="1">
        <v>-1.2694000000000001</v>
      </c>
      <c r="J370" s="1">
        <v>-2.3799000000000001</v>
      </c>
      <c r="K370" s="1">
        <v>6.1800000000000001E-2</v>
      </c>
      <c r="L370" s="1">
        <v>1.7557</v>
      </c>
      <c r="M370" s="1">
        <v>-1.6042000000000001</v>
      </c>
      <c r="N370" s="1">
        <v>0.29389999999999999</v>
      </c>
      <c r="O370" s="1">
        <v>-1.9298</v>
      </c>
      <c r="P370" s="1">
        <v>-2.1427999999999998</v>
      </c>
      <c r="Q370" s="1">
        <v>-0.21840000000000001</v>
      </c>
      <c r="R370" s="1">
        <v>-0.54479999999999995</v>
      </c>
      <c r="S370" s="1">
        <v>-1.6615</v>
      </c>
      <c r="T370" s="1">
        <v>-2.3241000000000001</v>
      </c>
      <c r="U370" s="1">
        <v>-2.0838999999999999</v>
      </c>
      <c r="V370" s="1">
        <v>-2.0041000000000002</v>
      </c>
      <c r="W370" s="1">
        <v>1.484</v>
      </c>
      <c r="X370" s="1">
        <v>-1.31</v>
      </c>
      <c r="Y370" s="1">
        <v>0.1191</v>
      </c>
      <c r="Z370" s="1">
        <v>0.14829999999999999</v>
      </c>
      <c r="AA370" s="1">
        <v>0.79400000000000004</v>
      </c>
      <c r="AB370" s="1">
        <v>-0.42070000000000002</v>
      </c>
      <c r="AC370" s="1">
        <v>9.8699999999999996E-2</v>
      </c>
      <c r="AD370" s="1">
        <v>-1.7983</v>
      </c>
      <c r="AE370" s="1">
        <v>-0.55630000000000002</v>
      </c>
      <c r="AF370" s="1">
        <v>0.63990000000000002</v>
      </c>
      <c r="AG370" s="1">
        <v>-0.69099999999999995</v>
      </c>
      <c r="AH370" s="1">
        <v>-1.4532</v>
      </c>
      <c r="AI370" s="1">
        <v>-0.43490000000000001</v>
      </c>
      <c r="AJ370" s="1">
        <v>-0.19889999999999999</v>
      </c>
      <c r="AK370" s="1">
        <v>2.1642000000000001</v>
      </c>
      <c r="AL370" s="1">
        <v>-1.0308999999999999</v>
      </c>
      <c r="AM370" s="1">
        <v>-0.32050000000000001</v>
      </c>
      <c r="AN370" s="1">
        <v>-0.68079999999999996</v>
      </c>
      <c r="AO370" s="1">
        <v>-0.86760000000000004</v>
      </c>
      <c r="AP370" s="1">
        <v>-1.3494999999999999</v>
      </c>
      <c r="AQ370" s="1">
        <v>0.21149999999999999</v>
      </c>
      <c r="AR370" s="1">
        <v>-0.14430000000000001</v>
      </c>
      <c r="AS370" s="1">
        <v>-0.38400000000000001</v>
      </c>
      <c r="AT370" s="1">
        <v>0</v>
      </c>
      <c r="AU370" s="1">
        <v>-0.69679999999999997</v>
      </c>
      <c r="AV370" s="1">
        <v>-1.5166999999999999</v>
      </c>
      <c r="AW370" s="1">
        <v>0.1978</v>
      </c>
      <c r="AX370" s="1">
        <v>1.1309</v>
      </c>
      <c r="AY370" s="1">
        <v>-0.74399999999999999</v>
      </c>
      <c r="AZ370" s="1">
        <v>-1.5860000000000001</v>
      </c>
      <c r="BA370" s="1">
        <v>-1.0238</v>
      </c>
      <c r="BB370" s="1">
        <v>-1.8648</v>
      </c>
      <c r="BC370" s="1">
        <v>-7.3300000000000004E-2</v>
      </c>
      <c r="BD370" s="1">
        <v>1.2727999999999999</v>
      </c>
      <c r="BE370" s="1">
        <v>-2.6423000000000001</v>
      </c>
      <c r="BF370" s="1">
        <v>-1.7753000000000001</v>
      </c>
      <c r="BG370" s="1">
        <v>-0.38869999999999999</v>
      </c>
      <c r="BH370" s="1">
        <v>6.54E-2</v>
      </c>
      <c r="BI370" s="1">
        <v>-0.40289999999999998</v>
      </c>
      <c r="BJ370" s="1">
        <v>-0.22450000000000001</v>
      </c>
      <c r="BK370" s="1">
        <v>-0.1613</v>
      </c>
      <c r="BL370" s="1">
        <v>-1.1861999999999999</v>
      </c>
      <c r="BM370" s="1">
        <v>0.4204</v>
      </c>
      <c r="BN370" s="1">
        <v>-3.0038999999999998</v>
      </c>
      <c r="BO370" s="1">
        <v>1.1875</v>
      </c>
      <c r="BP370" s="1">
        <v>4.4931999999999999</v>
      </c>
      <c r="BQ370" s="1">
        <v>-2.1726000000000001</v>
      </c>
      <c r="BR370" s="1">
        <v>-0.47360000000000002</v>
      </c>
      <c r="BS370" s="1">
        <v>-0.1492</v>
      </c>
      <c r="BT370" s="1">
        <v>0</v>
      </c>
      <c r="BU370" s="1">
        <v>6.5145999999999997</v>
      </c>
      <c r="BV370" s="1">
        <v>-0.7208</v>
      </c>
      <c r="BW370" s="1">
        <v>0.56189999999999996</v>
      </c>
      <c r="BX370" s="1">
        <v>-0.66559999999999997</v>
      </c>
      <c r="BY370" s="1">
        <v>-0.22750000000000001</v>
      </c>
      <c r="BZ370" s="1">
        <v>-0.16850000000000001</v>
      </c>
      <c r="CA370" s="1">
        <v>-6.25E-2</v>
      </c>
      <c r="CB370" s="1">
        <v>4.5999999999999999E-2</v>
      </c>
      <c r="CC370" s="1">
        <v>-0.42480000000000001</v>
      </c>
      <c r="CD370" s="1">
        <v>0.1108</v>
      </c>
      <c r="CE370" s="1">
        <v>-3.1899999999999998E-2</v>
      </c>
      <c r="CF370" s="1">
        <v>-1.0542</v>
      </c>
      <c r="CG370" s="1">
        <v>-0.84409999999999996</v>
      </c>
      <c r="CH370" s="1">
        <v>0.3805</v>
      </c>
      <c r="CI370" s="1">
        <v>-0.27700000000000002</v>
      </c>
      <c r="CJ370" s="1">
        <v>0.53390000000000004</v>
      </c>
      <c r="CK370" s="1">
        <v>-0.40889999999999999</v>
      </c>
      <c r="CL370" s="1">
        <v>0.29120000000000001</v>
      </c>
      <c r="CM370" s="1">
        <v>0.22120000000000001</v>
      </c>
      <c r="CN370" s="1">
        <v>0.17280000000000001</v>
      </c>
      <c r="CO370" s="1">
        <v>4.2200000000000001E-2</v>
      </c>
      <c r="CP370" s="1">
        <v>-0.38140000000000002</v>
      </c>
      <c r="CQ370" s="1">
        <v>-4.9500000000000002E-2</v>
      </c>
      <c r="CR370" s="1">
        <v>-0.83760000000000001</v>
      </c>
      <c r="CS370" s="1">
        <v>-3.2181000000000002</v>
      </c>
      <c r="CT370" s="1">
        <v>-1.1454</v>
      </c>
      <c r="CU370" s="1">
        <v>-0.1527</v>
      </c>
      <c r="CV370" s="1">
        <v>0.5141</v>
      </c>
      <c r="CW370" s="1">
        <v>0.60599999999999998</v>
      </c>
      <c r="CX370" s="1">
        <v>0.77880000000000005</v>
      </c>
      <c r="CY370" s="1">
        <v>1.6463000000000001</v>
      </c>
      <c r="CZ370" s="1">
        <v>5.8099999999999999E-2</v>
      </c>
      <c r="DA370" s="1">
        <v>0.16769999999999999</v>
      </c>
      <c r="DB370" s="1">
        <v>-2.2370999999999999</v>
      </c>
      <c r="DC370" s="1">
        <v>4.2739000000000003</v>
      </c>
      <c r="DD370" s="1">
        <v>-3.0270999999999999</v>
      </c>
      <c r="DE370" s="1">
        <v>-0.52910000000000001</v>
      </c>
      <c r="DF370" s="1">
        <v>-0.5544</v>
      </c>
      <c r="DG370" s="1">
        <v>-0.48480000000000001</v>
      </c>
      <c r="DH370" s="1">
        <v>1.1974</v>
      </c>
      <c r="DI370" s="1">
        <v>-0.62350000000000005</v>
      </c>
      <c r="DJ370" s="1">
        <v>-1.35</v>
      </c>
      <c r="DK370" s="1">
        <v>-0.16339999999999999</v>
      </c>
      <c r="DL370" s="1">
        <v>0.40289999999999998</v>
      </c>
      <c r="DM370" s="1">
        <v>0.67759999999999998</v>
      </c>
      <c r="DN370" s="1">
        <v>1.19</v>
      </c>
      <c r="DO370" s="1">
        <v>0.4012</v>
      </c>
      <c r="DQ370" s="1">
        <v>-0.15179999999999999</v>
      </c>
      <c r="GI370" s="1">
        <v>-1.8674999999999999</v>
      </c>
      <c r="HA370" s="1" t="str">
        <f t="shared" si="10"/>
        <v>2018</v>
      </c>
      <c r="HB370" s="1" t="str">
        <f t="shared" si="11"/>
        <v>02</v>
      </c>
    </row>
    <row r="371" spans="1:210">
      <c r="A371" s="3" t="s">
        <v>9</v>
      </c>
      <c r="B371" s="3"/>
      <c r="C371" s="3" t="s">
        <v>3738</v>
      </c>
      <c r="E371" s="1" t="s">
        <v>3739</v>
      </c>
      <c r="F371" s="1">
        <v>0.18640000000000001</v>
      </c>
      <c r="G371" s="1">
        <v>-0.91469999999999996</v>
      </c>
      <c r="H371" s="1">
        <v>3.8433000000000002</v>
      </c>
      <c r="I371" s="1">
        <v>0.31169999999999998</v>
      </c>
      <c r="J371" s="1">
        <v>-0.42570000000000002</v>
      </c>
      <c r="K371" s="1">
        <v>-0.48980000000000001</v>
      </c>
      <c r="L371" s="1">
        <v>0.67110000000000003</v>
      </c>
      <c r="M371" s="1">
        <v>-0.99</v>
      </c>
      <c r="N371" s="1">
        <v>2.2200000000000001E-2</v>
      </c>
      <c r="O371" s="1">
        <v>1.1677</v>
      </c>
      <c r="P371" s="1">
        <v>-1.1517999999999999</v>
      </c>
      <c r="Q371" s="1">
        <v>-0.57920000000000005</v>
      </c>
      <c r="R371" s="1">
        <v>-0.74919999999999998</v>
      </c>
      <c r="S371" s="1">
        <v>-0.83740000000000003</v>
      </c>
      <c r="T371" s="1">
        <v>-0.96179999999999999</v>
      </c>
      <c r="U371" s="1">
        <v>-0.81940000000000002</v>
      </c>
      <c r="V371" s="1">
        <v>-1.159</v>
      </c>
      <c r="W371" s="1">
        <v>0.27860000000000001</v>
      </c>
      <c r="X371" s="1">
        <v>-2.3643000000000001</v>
      </c>
      <c r="Y371" s="1">
        <v>0.2016</v>
      </c>
      <c r="Z371" s="1">
        <v>-0.1507</v>
      </c>
      <c r="AA371" s="1">
        <v>0.1764</v>
      </c>
      <c r="AB371" s="1">
        <v>-0.44369999999999998</v>
      </c>
      <c r="AC371" s="1">
        <v>-0.64029999999999998</v>
      </c>
      <c r="AD371" s="1">
        <v>0.18140000000000001</v>
      </c>
      <c r="AE371" s="1">
        <v>0.5333</v>
      </c>
      <c r="AF371" s="1">
        <v>0.15509999999999999</v>
      </c>
      <c r="AG371" s="1">
        <v>-0.2913</v>
      </c>
      <c r="AH371" s="1">
        <v>-1.6621999999999999</v>
      </c>
      <c r="AI371" s="1">
        <v>-0.20630000000000001</v>
      </c>
      <c r="AJ371" s="1">
        <v>-0.20380000000000001</v>
      </c>
      <c r="AK371" s="1">
        <v>0.42959999999999998</v>
      </c>
      <c r="AL371" s="1">
        <v>-1.5364</v>
      </c>
      <c r="AM371" s="1">
        <v>-3.4161000000000001</v>
      </c>
      <c r="AN371" s="1">
        <v>0.1333</v>
      </c>
      <c r="AO371" s="1">
        <v>3.9577</v>
      </c>
      <c r="AP371" s="1">
        <v>4.9191000000000003</v>
      </c>
      <c r="AQ371" s="1">
        <v>-3.4217</v>
      </c>
      <c r="AR371" s="1">
        <v>9.3100000000000002E-2</v>
      </c>
      <c r="AS371" s="1">
        <v>-0.71540000000000004</v>
      </c>
      <c r="AT371" s="1">
        <v>-0.83730000000000004</v>
      </c>
      <c r="AU371" s="1">
        <v>0</v>
      </c>
      <c r="AV371" s="1">
        <v>-3.4500000000000003E-2</v>
      </c>
      <c r="AW371" s="1">
        <v>-0.66569999999999996</v>
      </c>
      <c r="AX371" s="1">
        <v>0.58230000000000004</v>
      </c>
      <c r="AY371" s="1">
        <v>-0.5494</v>
      </c>
      <c r="AZ371" s="1">
        <v>-0.3785</v>
      </c>
      <c r="BA371" s="1">
        <v>-0.77859999999999996</v>
      </c>
      <c r="BB371" s="1">
        <v>-0.31929999999999997</v>
      </c>
      <c r="BC371" s="1">
        <v>-0.45140000000000002</v>
      </c>
      <c r="BD371" s="1">
        <v>2.0903</v>
      </c>
      <c r="BE371" s="1">
        <v>-1.1275999999999999</v>
      </c>
      <c r="BF371" s="1">
        <v>4.1943999999999999</v>
      </c>
      <c r="BG371" s="1">
        <v>0</v>
      </c>
      <c r="BH371" s="1">
        <v>-0.1996</v>
      </c>
      <c r="BI371" s="1">
        <v>0.93400000000000005</v>
      </c>
      <c r="BJ371" s="1">
        <v>-1.327</v>
      </c>
      <c r="BK371" s="1">
        <v>4.1717000000000004</v>
      </c>
      <c r="BL371" s="1">
        <v>4.3269000000000002</v>
      </c>
      <c r="BM371" s="1">
        <v>-2.7101999999999999</v>
      </c>
      <c r="BN371" s="1">
        <v>8.4669000000000008</v>
      </c>
      <c r="BO371" s="1">
        <v>-3.5648</v>
      </c>
      <c r="BP371" s="1">
        <v>1.4661999999999999</v>
      </c>
      <c r="BQ371" s="1">
        <v>-0.96909999999999996</v>
      </c>
      <c r="BR371" s="1">
        <v>0.21099999999999999</v>
      </c>
      <c r="BS371" s="1">
        <v>0.14449999999999999</v>
      </c>
      <c r="BT371" s="1">
        <v>-0.24529999999999999</v>
      </c>
      <c r="BU371" s="1">
        <v>-12.345599999999999</v>
      </c>
      <c r="BV371" s="1">
        <v>3.4916999999999998</v>
      </c>
      <c r="BW371" s="1">
        <v>0.31740000000000002</v>
      </c>
      <c r="BX371" s="1">
        <v>5.8200000000000002E-2</v>
      </c>
      <c r="BY371" s="1">
        <v>-0.77839999999999998</v>
      </c>
      <c r="BZ371" s="1">
        <v>5.6300000000000003E-2</v>
      </c>
      <c r="CA371" s="1">
        <v>0.43959999999999999</v>
      </c>
      <c r="CB371" s="1">
        <v>-0.32179999999999997</v>
      </c>
      <c r="CC371" s="1">
        <v>-0.32919999999999999</v>
      </c>
      <c r="CD371" s="1">
        <v>0</v>
      </c>
      <c r="CE371" s="1">
        <v>0.23449999999999999</v>
      </c>
      <c r="CF371" s="1">
        <v>-0.1288</v>
      </c>
      <c r="CG371" s="1">
        <v>-0.85640000000000005</v>
      </c>
      <c r="CH371" s="1">
        <v>0.14030000000000001</v>
      </c>
      <c r="CI371" s="1">
        <v>-5.62E-2</v>
      </c>
      <c r="CJ371" s="1">
        <v>0.5736</v>
      </c>
      <c r="CK371" s="1">
        <v>-1.2716000000000001</v>
      </c>
      <c r="CL371" s="1">
        <v>-7.8E-2</v>
      </c>
      <c r="CM371" s="1">
        <v>1.5599999999999999E-2</v>
      </c>
      <c r="CN371" s="1">
        <v>7.9600000000000004E-2</v>
      </c>
      <c r="CO371" s="1">
        <v>5.1400000000000001E-2</v>
      </c>
      <c r="CP371" s="1">
        <v>-0.77800000000000002</v>
      </c>
      <c r="CQ371" s="1">
        <v>-0.24399999999999999</v>
      </c>
      <c r="CR371" s="1">
        <v>3.2942999999999998</v>
      </c>
      <c r="CS371" s="1">
        <v>-0.2777</v>
      </c>
      <c r="CT371" s="1">
        <v>-2.0529999999999999</v>
      </c>
      <c r="CU371" s="1">
        <v>-0.50760000000000005</v>
      </c>
      <c r="CV371" s="1">
        <v>-0.9718</v>
      </c>
      <c r="CW371" s="1">
        <v>0.74919999999999998</v>
      </c>
      <c r="CX371" s="1">
        <v>0.1547</v>
      </c>
      <c r="CY371" s="1">
        <v>1.0465</v>
      </c>
      <c r="CZ371" s="1">
        <v>0.70089999999999997</v>
      </c>
      <c r="DA371" s="1">
        <v>0.1663</v>
      </c>
      <c r="DB371" s="1">
        <v>2.0583</v>
      </c>
      <c r="DC371" s="1">
        <v>1.3210999999999999</v>
      </c>
      <c r="DD371" s="1">
        <v>-1.6154999999999999</v>
      </c>
      <c r="DE371" s="1">
        <v>-5.2900000000000003E-2</v>
      </c>
      <c r="DF371" s="1">
        <v>-0.51790000000000003</v>
      </c>
      <c r="DG371" s="1">
        <v>-0.74180000000000001</v>
      </c>
      <c r="DH371" s="1">
        <v>0.50529999999999997</v>
      </c>
      <c r="DI371" s="1">
        <v>-2.3699999999999999E-2</v>
      </c>
      <c r="DJ371" s="1">
        <v>0.48670000000000002</v>
      </c>
      <c r="DK371" s="1">
        <v>-8.2000000000000003E-2</v>
      </c>
      <c r="DL371" s="1">
        <v>-7.5399999999999995E-2</v>
      </c>
      <c r="DM371" s="1">
        <v>0.22120000000000001</v>
      </c>
      <c r="DN371" s="1">
        <v>0.55649999999999999</v>
      </c>
      <c r="DO371" s="1">
        <v>0.21060000000000001</v>
      </c>
      <c r="DQ371" s="1">
        <v>0.15129999999999999</v>
      </c>
      <c r="GI371" s="1">
        <v>-1.6409</v>
      </c>
      <c r="HA371" s="1" t="str">
        <f t="shared" si="10"/>
        <v>2018</v>
      </c>
      <c r="HB371" s="1" t="str">
        <f t="shared" si="11"/>
        <v>02</v>
      </c>
    </row>
    <row r="372" spans="1:210">
      <c r="A372" s="3" t="s">
        <v>9</v>
      </c>
      <c r="B372" s="3"/>
      <c r="C372" s="3" t="s">
        <v>3740</v>
      </c>
      <c r="E372" s="1" t="s">
        <v>3741</v>
      </c>
      <c r="F372" s="1">
        <v>8.6800000000000002E-2</v>
      </c>
      <c r="G372" s="1">
        <v>3.2399999999999998E-2</v>
      </c>
      <c r="H372" s="1">
        <v>4.5420999999999996</v>
      </c>
      <c r="I372" s="1">
        <v>0.28199999999999997</v>
      </c>
      <c r="J372" s="1">
        <v>-0.8478</v>
      </c>
      <c r="K372" s="1">
        <v>-0.24629999999999999</v>
      </c>
      <c r="L372" s="1">
        <v>0.6331</v>
      </c>
      <c r="M372" s="1">
        <v>-1.2096</v>
      </c>
      <c r="N372" s="1">
        <v>2.1286</v>
      </c>
      <c r="O372" s="1">
        <v>1.0983000000000001</v>
      </c>
      <c r="P372" s="1">
        <v>0.46339999999999998</v>
      </c>
      <c r="Q372" s="1">
        <v>-7.1300000000000002E-2</v>
      </c>
      <c r="R372" s="1">
        <v>-0.58740000000000003</v>
      </c>
      <c r="S372" s="1">
        <v>0.1139</v>
      </c>
      <c r="T372" s="1">
        <v>0.20469999999999999</v>
      </c>
      <c r="U372" s="1">
        <v>0.56599999999999995</v>
      </c>
      <c r="V372" s="1">
        <v>0.43290000000000001</v>
      </c>
      <c r="W372" s="1">
        <v>0.70609999999999995</v>
      </c>
      <c r="X372" s="1">
        <v>2.0463</v>
      </c>
      <c r="Y372" s="1">
        <v>-2.8799999999999999E-2</v>
      </c>
      <c r="Z372" s="1">
        <v>7.5300000000000006E-2</v>
      </c>
      <c r="AA372" s="1">
        <v>5.6715</v>
      </c>
      <c r="AB372" s="1">
        <v>-2.5562999999999998</v>
      </c>
      <c r="AC372" s="1">
        <v>1.0873999999999999</v>
      </c>
      <c r="AD372" s="1">
        <v>1.5004</v>
      </c>
      <c r="AE372" s="1">
        <v>2.3224999999999998</v>
      </c>
      <c r="AF372" s="1">
        <v>6.1203000000000003</v>
      </c>
      <c r="AG372" s="1">
        <v>-2.7305999999999999</v>
      </c>
      <c r="AH372" s="1">
        <v>1.1423000000000001</v>
      </c>
      <c r="AI372" s="1">
        <v>1.1819</v>
      </c>
      <c r="AJ372" s="1">
        <v>-0.94020000000000004</v>
      </c>
      <c r="AK372" s="1">
        <v>3.1381999999999999</v>
      </c>
      <c r="AL372" s="1">
        <v>0.54159999999999997</v>
      </c>
      <c r="AM372" s="1">
        <v>0.31740000000000002</v>
      </c>
      <c r="AN372" s="1">
        <v>0.67349999999999999</v>
      </c>
      <c r="AO372" s="1">
        <v>-0.42509999999999998</v>
      </c>
      <c r="AP372" s="1">
        <v>-2.0798999999999999</v>
      </c>
      <c r="AQ372" s="1">
        <v>-0.2155</v>
      </c>
      <c r="AR372" s="1">
        <v>2.5339999999999998</v>
      </c>
      <c r="AS372" s="1">
        <v>4.5149999999999997</v>
      </c>
      <c r="AT372" s="1">
        <v>-1.3079000000000001</v>
      </c>
      <c r="AU372" s="1">
        <v>0.34720000000000001</v>
      </c>
      <c r="AV372" s="1">
        <v>0.38740000000000002</v>
      </c>
      <c r="AW372" s="1">
        <v>-0.78990000000000005</v>
      </c>
      <c r="AX372" s="1">
        <v>6.4565999999999999</v>
      </c>
      <c r="AY372" s="1">
        <v>-2.7004999999999999</v>
      </c>
      <c r="AZ372" s="1">
        <v>0.45939999999999998</v>
      </c>
      <c r="BA372" s="1">
        <v>1.2318</v>
      </c>
      <c r="BB372" s="1">
        <v>-8.8900000000000007E-2</v>
      </c>
      <c r="BC372" s="1">
        <v>-0.44640000000000002</v>
      </c>
      <c r="BD372" s="1">
        <v>0.24479999999999999</v>
      </c>
      <c r="BE372" s="1">
        <v>0.84550000000000003</v>
      </c>
      <c r="BF372" s="1">
        <v>0.64170000000000005</v>
      </c>
      <c r="BG372" s="1">
        <v>9.3899999999999997E-2</v>
      </c>
      <c r="BH372" s="1">
        <v>0</v>
      </c>
      <c r="BI372" s="1">
        <v>5.7774000000000001</v>
      </c>
      <c r="BJ372" s="1">
        <v>-2.6583000000000001</v>
      </c>
      <c r="BK372" s="1">
        <v>0.1183</v>
      </c>
      <c r="BL372" s="1">
        <v>0.57669999999999999</v>
      </c>
      <c r="BM372" s="1">
        <v>0.78900000000000003</v>
      </c>
      <c r="BN372" s="1">
        <v>0.79469999999999996</v>
      </c>
      <c r="BO372" s="1">
        <v>-0.95409999999999995</v>
      </c>
      <c r="BP372" s="1">
        <v>7.0368000000000004</v>
      </c>
      <c r="BQ372" s="1">
        <v>-3.1230000000000002</v>
      </c>
      <c r="BR372" s="1">
        <v>-1.6833</v>
      </c>
      <c r="BS372" s="1">
        <v>0.14449999999999999</v>
      </c>
      <c r="BT372" s="1">
        <v>0</v>
      </c>
      <c r="BU372" s="1">
        <v>0.92049999999999998</v>
      </c>
      <c r="BV372" s="1">
        <v>-1.0742</v>
      </c>
      <c r="BW372" s="1">
        <v>1.3378000000000001</v>
      </c>
      <c r="BX372" s="1">
        <v>1.7967</v>
      </c>
      <c r="BY372" s="1">
        <v>-1.0718000000000001</v>
      </c>
      <c r="BZ372" s="1">
        <v>-0.50670000000000004</v>
      </c>
      <c r="CA372" s="1">
        <v>-1.1941999999999999</v>
      </c>
      <c r="CB372" s="1">
        <v>-0.18390000000000001</v>
      </c>
      <c r="CC372" s="1">
        <v>-0.1646</v>
      </c>
      <c r="CD372" s="1">
        <v>0</v>
      </c>
      <c r="CE372" s="1">
        <v>1.2168000000000001</v>
      </c>
      <c r="CF372" s="1">
        <v>1.6342000000000001</v>
      </c>
      <c r="CG372" s="1">
        <v>-1.863</v>
      </c>
      <c r="CH372" s="1">
        <v>0</v>
      </c>
      <c r="CI372" s="1">
        <v>-0.44940000000000002</v>
      </c>
      <c r="CJ372" s="1">
        <v>1.6205000000000001</v>
      </c>
      <c r="CK372" s="1">
        <v>0.1022</v>
      </c>
      <c r="CL372" s="1">
        <v>0.14449999999999999</v>
      </c>
      <c r="CM372" s="1">
        <v>0.49130000000000001</v>
      </c>
      <c r="CN372" s="1">
        <v>0.9909</v>
      </c>
      <c r="CO372" s="1">
        <v>0.21560000000000001</v>
      </c>
      <c r="CP372" s="1">
        <v>2.1052</v>
      </c>
      <c r="CQ372" s="1">
        <v>0.24440000000000001</v>
      </c>
      <c r="CR372" s="1">
        <v>0.26</v>
      </c>
      <c r="CS372" s="1">
        <v>1.2908999999999999</v>
      </c>
      <c r="CT372" s="1">
        <v>-0.25269999999999998</v>
      </c>
      <c r="CU372" s="1">
        <v>-0.96</v>
      </c>
      <c r="CV372" s="1">
        <v>2.6274999999999999</v>
      </c>
      <c r="CW372" s="1">
        <v>-2.3866999999999998</v>
      </c>
      <c r="CX372" s="1">
        <v>0.20649999999999999</v>
      </c>
      <c r="CY372" s="1">
        <v>0.5202</v>
      </c>
      <c r="CZ372" s="1">
        <v>0.29060000000000002</v>
      </c>
      <c r="DA372" s="1">
        <v>0.26740000000000003</v>
      </c>
      <c r="DB372" s="1">
        <v>-0.55769999999999997</v>
      </c>
      <c r="DC372" s="1">
        <v>5.4463999999999997</v>
      </c>
      <c r="DD372" s="1">
        <v>-3.4312999999999998</v>
      </c>
      <c r="DE372" s="1">
        <v>-0.52849999999999997</v>
      </c>
      <c r="DG372" s="1">
        <v>-0.56399999999999995</v>
      </c>
      <c r="DH372" s="1">
        <v>0.34089999999999998</v>
      </c>
      <c r="DI372" s="1">
        <v>-0.22520000000000001</v>
      </c>
      <c r="DJ372" s="1">
        <v>0.3679</v>
      </c>
      <c r="DK372" s="1">
        <v>0.28410000000000002</v>
      </c>
      <c r="DL372" s="1">
        <v>0.13650000000000001</v>
      </c>
      <c r="DM372" s="1">
        <v>0.37280000000000002</v>
      </c>
      <c r="DN372" s="1">
        <v>4.2799999999999998E-2</v>
      </c>
      <c r="DO372" s="1">
        <v>-0.1913</v>
      </c>
      <c r="GI372" s="1">
        <v>-1.1775</v>
      </c>
      <c r="HA372" s="1" t="str">
        <f t="shared" si="10"/>
        <v>2018</v>
      </c>
      <c r="HB372" s="1" t="str">
        <f t="shared" si="11"/>
        <v>02</v>
      </c>
    </row>
    <row r="373" spans="1:210">
      <c r="A373" s="3" t="s">
        <v>9</v>
      </c>
      <c r="B373" s="3"/>
      <c r="C373" s="3" t="s">
        <v>3742</v>
      </c>
      <c r="E373" s="1" t="s">
        <v>3743</v>
      </c>
      <c r="F373" s="1">
        <v>1.2500000000000001E-2</v>
      </c>
      <c r="G373" s="1">
        <v>-0.85950000000000004</v>
      </c>
      <c r="H373" s="1">
        <v>4.0895000000000001</v>
      </c>
      <c r="I373" s="1">
        <v>-0.85470000000000002</v>
      </c>
      <c r="J373" s="1">
        <v>-2.2298</v>
      </c>
      <c r="K373" s="1">
        <v>-0.31359999999999999</v>
      </c>
      <c r="L373" s="1">
        <v>0.8881</v>
      </c>
      <c r="M373" s="1">
        <v>-0.42880000000000001</v>
      </c>
      <c r="N373" s="1">
        <v>2.1444000000000001</v>
      </c>
      <c r="O373" s="1">
        <v>0.43230000000000002</v>
      </c>
      <c r="P373" s="1">
        <v>-2.0160999999999998</v>
      </c>
      <c r="Q373" s="1">
        <v>-0.14729999999999999</v>
      </c>
      <c r="R373" s="1">
        <v>-1.2439</v>
      </c>
      <c r="S373" s="1">
        <v>0.53920000000000001</v>
      </c>
      <c r="T373" s="1">
        <v>-1.9971000000000001</v>
      </c>
      <c r="U373" s="1">
        <v>-1.6226</v>
      </c>
      <c r="V373" s="1">
        <v>-1.7650999999999999</v>
      </c>
      <c r="W373" s="1">
        <v>0.58450000000000002</v>
      </c>
      <c r="X373" s="1">
        <v>-0.39939999999999998</v>
      </c>
      <c r="Y373" s="1">
        <v>-1.0891</v>
      </c>
      <c r="Z373" s="1">
        <v>0.29799999999999999</v>
      </c>
      <c r="AA373" s="1">
        <v>-0.93010000000000004</v>
      </c>
      <c r="AB373" s="1">
        <v>2.4843999999999999</v>
      </c>
      <c r="AC373" s="1">
        <v>1.2706999999999999</v>
      </c>
      <c r="AD373" s="1">
        <v>-1.2782</v>
      </c>
      <c r="AE373" s="1">
        <v>-1.0012000000000001</v>
      </c>
      <c r="AF373" s="1">
        <v>-0.97130000000000005</v>
      </c>
      <c r="AG373" s="1">
        <v>2.5228999999999999</v>
      </c>
      <c r="AH373" s="1">
        <v>-2.0495000000000001</v>
      </c>
      <c r="AI373" s="1">
        <v>1.0353000000000001</v>
      </c>
      <c r="AJ373" s="1">
        <v>-0.39889999999999998</v>
      </c>
      <c r="AK373" s="1">
        <v>-0.15559999999999999</v>
      </c>
      <c r="AL373" s="1">
        <v>-0.73770000000000002</v>
      </c>
      <c r="AM373" s="1">
        <v>-0.62890000000000001</v>
      </c>
      <c r="AN373" s="1">
        <v>-1.6680999999999999</v>
      </c>
      <c r="AO373" s="1">
        <v>-0.50590000000000002</v>
      </c>
      <c r="AP373" s="1">
        <v>-8.5640999999999998</v>
      </c>
      <c r="AQ373" s="1">
        <v>4.4202000000000004</v>
      </c>
      <c r="AR373" s="1">
        <v>0.27789999999999998</v>
      </c>
      <c r="AS373" s="1">
        <v>0.29580000000000001</v>
      </c>
      <c r="AT373" s="1">
        <v>-0.24179999999999999</v>
      </c>
      <c r="AU373" s="1">
        <v>-1.2991999999999999</v>
      </c>
      <c r="AV373" s="1">
        <v>-2.4815999999999998</v>
      </c>
      <c r="AW373" s="1">
        <v>1.3227</v>
      </c>
      <c r="AX373" s="1">
        <v>-0.61519999999999997</v>
      </c>
      <c r="AY373" s="1">
        <v>0.33110000000000001</v>
      </c>
      <c r="AZ373" s="1">
        <v>-1.1102000000000001</v>
      </c>
      <c r="BA373" s="1">
        <v>-0.89980000000000004</v>
      </c>
      <c r="BB373" s="1">
        <v>-1.5472999999999999</v>
      </c>
      <c r="BC373" s="1">
        <v>0</v>
      </c>
      <c r="BD373" s="1">
        <v>-1.454</v>
      </c>
      <c r="BE373" s="1">
        <v>-4.1650999999999998</v>
      </c>
      <c r="BF373" s="1">
        <v>-4.2316000000000003</v>
      </c>
      <c r="BG373" s="1">
        <v>-0.3206</v>
      </c>
      <c r="BH373" s="1">
        <v>-0.26290000000000002</v>
      </c>
      <c r="BI373" s="1">
        <v>-5.2600000000000001E-2</v>
      </c>
      <c r="BJ373" s="1">
        <v>0.4042</v>
      </c>
      <c r="BK373" s="1">
        <v>-3.9607000000000001</v>
      </c>
      <c r="BL373" s="1">
        <v>-4.6082000000000001</v>
      </c>
      <c r="BM373" s="1">
        <v>7.1170999999999998</v>
      </c>
      <c r="BN373" s="1">
        <v>-7.5217999999999998</v>
      </c>
      <c r="BO373" s="1">
        <v>3.6844999999999999</v>
      </c>
      <c r="BP373" s="1">
        <v>9.0899999999999995E-2</v>
      </c>
      <c r="BQ373" s="1">
        <v>0.18820000000000001</v>
      </c>
      <c r="BR373" s="1">
        <v>-1.6489</v>
      </c>
      <c r="BS373" s="1">
        <v>-0.5917</v>
      </c>
      <c r="BT373" s="1">
        <v>-0.1212</v>
      </c>
      <c r="BU373" s="1">
        <v>8.9812999999999992</v>
      </c>
      <c r="BV373" s="1">
        <v>-3.3007</v>
      </c>
      <c r="BW373" s="1">
        <v>0.99980000000000002</v>
      </c>
      <c r="BX373" s="1">
        <v>1.1447000000000001</v>
      </c>
      <c r="BY373" s="1">
        <v>-1.2594000000000001</v>
      </c>
      <c r="BZ373" s="1">
        <v>0.39700000000000002</v>
      </c>
      <c r="CA373" s="1">
        <v>0.4461</v>
      </c>
      <c r="CB373" s="1">
        <v>-0.95799999999999996</v>
      </c>
      <c r="CC373" s="1">
        <v>-0.2525</v>
      </c>
      <c r="CD373" s="1">
        <v>-0.11119999999999999</v>
      </c>
      <c r="CE373" s="1">
        <v>1.1794</v>
      </c>
      <c r="CF373" s="1">
        <v>0.83040000000000003</v>
      </c>
      <c r="CG373" s="1">
        <v>-1.7511000000000001</v>
      </c>
      <c r="CH373" s="1">
        <v>0.47370000000000001</v>
      </c>
      <c r="CI373" s="1">
        <v>5.5500000000000001E-2</v>
      </c>
      <c r="CJ373" s="1">
        <v>2.4131</v>
      </c>
      <c r="CK373" s="1">
        <v>-2.0886</v>
      </c>
      <c r="CL373" s="1">
        <v>0.3196</v>
      </c>
      <c r="CM373" s="1">
        <v>0.94030000000000002</v>
      </c>
      <c r="CN373" s="1">
        <v>0.97419999999999995</v>
      </c>
      <c r="CO373" s="1">
        <v>1.0645</v>
      </c>
      <c r="CP373" s="1">
        <v>0.53569999999999995</v>
      </c>
      <c r="CQ373" s="1">
        <v>9.9000000000000005E-2</v>
      </c>
      <c r="CR373" s="1">
        <v>-2.0061</v>
      </c>
      <c r="CS373" s="1">
        <v>-9.06E-2</v>
      </c>
      <c r="CT373" s="1">
        <v>0.45429999999999998</v>
      </c>
      <c r="CU373" s="1">
        <v>-1.2639</v>
      </c>
      <c r="CV373" s="1">
        <v>2.6183000000000001</v>
      </c>
      <c r="CW373" s="1">
        <v>-0.49430000000000002</v>
      </c>
      <c r="CX373" s="1">
        <v>0</v>
      </c>
      <c r="CY373" s="1">
        <v>0.1036</v>
      </c>
      <c r="CZ373" s="1">
        <v>-2.2465000000000002</v>
      </c>
      <c r="DA373" s="1">
        <v>1.1888000000000001</v>
      </c>
      <c r="DB373" s="1">
        <v>-2.6518999999999999</v>
      </c>
      <c r="DC373" s="1">
        <v>-0.21390000000000001</v>
      </c>
      <c r="DD373" s="1">
        <v>-0.72219999999999995</v>
      </c>
      <c r="DE373" s="1">
        <v>-0.89749999999999996</v>
      </c>
      <c r="DG373" s="1">
        <v>-0.62150000000000005</v>
      </c>
      <c r="DH373" s="1">
        <v>0.7964</v>
      </c>
      <c r="DI373" s="1">
        <v>-0.43590000000000001</v>
      </c>
      <c r="DJ373" s="1">
        <v>0.51539999999999997</v>
      </c>
      <c r="DK373" s="1">
        <v>0.20399999999999999</v>
      </c>
      <c r="DL373" s="1">
        <v>0.38200000000000001</v>
      </c>
      <c r="GI373" s="1">
        <v>-2.9291999999999998</v>
      </c>
      <c r="HA373" s="1" t="str">
        <f t="shared" si="10"/>
        <v>2018</v>
      </c>
      <c r="HB373" s="1" t="str">
        <f t="shared" si="11"/>
        <v>02</v>
      </c>
    </row>
    <row r="374" spans="1:210">
      <c r="A374" s="3" t="s">
        <v>9</v>
      </c>
      <c r="B374" s="3"/>
      <c r="C374" s="3" t="s">
        <v>3744</v>
      </c>
      <c r="E374" s="1" t="s">
        <v>3744</v>
      </c>
      <c r="F374" s="1">
        <v>-3.5799999999999998E-2</v>
      </c>
      <c r="G374" s="1">
        <v>-0.87409999999999999</v>
      </c>
      <c r="H374" s="1">
        <v>-0.52580000000000005</v>
      </c>
      <c r="I374" s="1">
        <v>-1.2435</v>
      </c>
      <c r="J374" s="1">
        <v>-0.8196</v>
      </c>
      <c r="K374" s="1">
        <v>-0.23899999999999999</v>
      </c>
      <c r="L374" s="1">
        <v>-0.19189999999999999</v>
      </c>
      <c r="M374" s="1">
        <v>-0.67959999999999998</v>
      </c>
      <c r="N374" s="1">
        <v>-0.83989999999999998</v>
      </c>
      <c r="O374" s="1">
        <v>0.43630000000000002</v>
      </c>
      <c r="P374" s="1">
        <v>-2.569</v>
      </c>
      <c r="Q374" s="1">
        <v>-1.1604000000000001</v>
      </c>
      <c r="R374" s="1">
        <v>-0.84870000000000001</v>
      </c>
      <c r="S374" s="1">
        <v>-0.29320000000000002</v>
      </c>
      <c r="T374" s="1">
        <v>-1.8989</v>
      </c>
      <c r="U374" s="1">
        <v>-2.2370999999999999</v>
      </c>
      <c r="V374" s="1">
        <v>-2.1259999999999999</v>
      </c>
      <c r="W374" s="1">
        <v>0.1237</v>
      </c>
      <c r="X374" s="1">
        <v>-0.3891</v>
      </c>
      <c r="Y374" s="1">
        <v>-0.1598</v>
      </c>
      <c r="Z374" s="1">
        <v>-7.8E-2</v>
      </c>
      <c r="AA374" s="1">
        <v>-1.6679999999999999</v>
      </c>
      <c r="AB374" s="1">
        <v>0.63490000000000002</v>
      </c>
      <c r="AC374" s="1">
        <v>-0.38890000000000002</v>
      </c>
      <c r="AD374" s="1">
        <v>-1.5886</v>
      </c>
      <c r="AE374" s="1">
        <v>-1.8359000000000001</v>
      </c>
      <c r="AF374" s="1">
        <v>-1.7141999999999999</v>
      </c>
      <c r="AG374" s="1">
        <v>1.0204</v>
      </c>
      <c r="AH374" s="1">
        <v>-1.2385999999999999</v>
      </c>
      <c r="AI374" s="1">
        <v>1.2805</v>
      </c>
      <c r="AJ374" s="1">
        <v>-0.69779999999999998</v>
      </c>
      <c r="AK374" s="1">
        <v>0.87129999999999996</v>
      </c>
      <c r="AL374" s="1">
        <v>0.38729999999999998</v>
      </c>
      <c r="AM374" s="1">
        <v>0.30120000000000002</v>
      </c>
      <c r="AN374" s="1">
        <v>4.3200000000000002E-2</v>
      </c>
      <c r="AO374" s="1">
        <v>3.7290999999999999</v>
      </c>
      <c r="AP374" s="1">
        <v>11.412100000000001</v>
      </c>
      <c r="AQ374" s="1">
        <v>-5.2446999999999999</v>
      </c>
      <c r="AR374" s="1">
        <v>-0.61560000000000004</v>
      </c>
      <c r="AS374" s="1">
        <v>0.27100000000000002</v>
      </c>
      <c r="AT374" s="1">
        <v>0.2515</v>
      </c>
      <c r="AU374" s="1">
        <v>-0.5091</v>
      </c>
      <c r="AV374" s="1">
        <v>-0.70389999999999997</v>
      </c>
      <c r="AW374" s="1">
        <v>-6.7199999999999996E-2</v>
      </c>
      <c r="AX374" s="1">
        <v>-1.5987</v>
      </c>
      <c r="AY374" s="1">
        <v>0.84809999999999997</v>
      </c>
      <c r="AZ374" s="1">
        <v>-0.25600000000000001</v>
      </c>
      <c r="BA374" s="1">
        <v>-0.32150000000000001</v>
      </c>
      <c r="BB374" s="1">
        <v>0.40439999999999998</v>
      </c>
      <c r="BC374" s="1">
        <v>-0.93159999999999998</v>
      </c>
      <c r="BD374" s="1">
        <v>0.56679999999999997</v>
      </c>
      <c r="BE374" s="1">
        <v>-0.73760000000000003</v>
      </c>
      <c r="BF374" s="1">
        <v>3.5074000000000001</v>
      </c>
      <c r="BG374" s="1">
        <v>-2.8899999999999999E-2</v>
      </c>
      <c r="BH374" s="1">
        <v>-0.20669999999999999</v>
      </c>
      <c r="BI374" s="1">
        <v>0.28999999999999998</v>
      </c>
      <c r="BJ374" s="1">
        <v>-0.42009999999999997</v>
      </c>
      <c r="BK374" s="1">
        <v>4.2690000000000001</v>
      </c>
      <c r="BL374" s="1">
        <v>4.0094000000000003</v>
      </c>
      <c r="BM374" s="1">
        <v>-5.3175999999999997</v>
      </c>
      <c r="BN374" s="1">
        <v>10.064399999999999</v>
      </c>
      <c r="BO374" s="1">
        <v>-4.5426000000000002</v>
      </c>
      <c r="BP374" s="1">
        <v>2.1276000000000002</v>
      </c>
      <c r="BQ374" s="1">
        <v>-0.88829999999999998</v>
      </c>
      <c r="BR374" s="1">
        <v>0.1603</v>
      </c>
      <c r="BS374" s="1">
        <v>6.6699999999999995E-2</v>
      </c>
      <c r="BT374" s="1">
        <v>-0.127</v>
      </c>
      <c r="BU374" s="1">
        <v>-48.538899999999998</v>
      </c>
      <c r="BV374" s="1">
        <v>4.1844000000000001</v>
      </c>
      <c r="BW374" s="1">
        <v>-0.93379999999999996</v>
      </c>
      <c r="BX374" s="1">
        <v>-2.0495999999999999</v>
      </c>
      <c r="BY374" s="1">
        <v>0.5736</v>
      </c>
      <c r="BZ374" s="1">
        <v>0</v>
      </c>
      <c r="CA374" s="1">
        <v>-0.51049999999999995</v>
      </c>
      <c r="CB374" s="1">
        <v>-0.36470000000000002</v>
      </c>
      <c r="CC374" s="1">
        <v>-0.83579999999999999</v>
      </c>
      <c r="CD374" s="1">
        <v>-0.23330000000000001</v>
      </c>
      <c r="CE374" s="1">
        <v>-0.61329999999999996</v>
      </c>
      <c r="CF374" s="1">
        <v>-2.3717000000000001</v>
      </c>
      <c r="CG374" s="1">
        <v>0.5111</v>
      </c>
      <c r="CH374" s="1">
        <v>-0.36259999999999998</v>
      </c>
      <c r="CI374" s="1">
        <v>-5.79E-2</v>
      </c>
      <c r="CJ374" s="1">
        <v>0.13789999999999999</v>
      </c>
      <c r="CK374" s="1">
        <v>0.36259999999999998</v>
      </c>
      <c r="CL374" s="1">
        <v>-0.32</v>
      </c>
      <c r="CM374" s="1">
        <v>-0.95850000000000002</v>
      </c>
      <c r="CN374" s="1">
        <v>-1.0907</v>
      </c>
      <c r="CO374" s="1">
        <v>-0.82799999999999996</v>
      </c>
      <c r="CP374" s="1">
        <v>-1.6393</v>
      </c>
      <c r="CQ374" s="1">
        <v>-9.4700000000000006E-2</v>
      </c>
      <c r="CR374" s="1">
        <v>3.8079999999999998</v>
      </c>
      <c r="CS374" s="1">
        <v>1.3501000000000001</v>
      </c>
      <c r="CT374" s="1">
        <v>-1.1173</v>
      </c>
      <c r="CU374" s="1">
        <v>0.15110000000000001</v>
      </c>
      <c r="CV374" s="1">
        <v>-0.64739999999999998</v>
      </c>
      <c r="CW374" s="1">
        <v>4.7800000000000002E-2</v>
      </c>
      <c r="CX374" s="1">
        <v>0</v>
      </c>
      <c r="CY374" s="1">
        <v>0.20630000000000001</v>
      </c>
      <c r="CZ374" s="1">
        <v>1.1097999999999999</v>
      </c>
      <c r="DA374" s="1">
        <v>-0.52180000000000004</v>
      </c>
      <c r="DB374" s="1">
        <v>2.3281000000000001</v>
      </c>
      <c r="DC374" s="1">
        <v>-0.1255</v>
      </c>
      <c r="DD374" s="1">
        <v>-1.0118</v>
      </c>
      <c r="DE374" s="1">
        <v>-5.28E-2</v>
      </c>
      <c r="DG374" s="1">
        <v>-1.2317</v>
      </c>
      <c r="DH374" s="1">
        <v>-1.1458999999999999</v>
      </c>
      <c r="DI374" s="1">
        <v>-0.65759999999999996</v>
      </c>
      <c r="DJ374" s="1">
        <v>8.1500000000000003E-2</v>
      </c>
      <c r="DK374" s="1">
        <v>-0.35730000000000001</v>
      </c>
      <c r="DL374" s="1">
        <v>-0.28089999999999998</v>
      </c>
      <c r="GI374" s="1">
        <v>-3.4763000000000002</v>
      </c>
      <c r="HA374" s="1" t="str">
        <f t="shared" si="10"/>
        <v>2018</v>
      </c>
      <c r="HB374" s="1" t="str">
        <f t="shared" si="11"/>
        <v>02</v>
      </c>
    </row>
    <row r="375" spans="1:210">
      <c r="A375" s="3" t="s">
        <v>9</v>
      </c>
      <c r="B375" s="3"/>
      <c r="C375" s="3" t="s">
        <v>3745</v>
      </c>
      <c r="E375" s="1" t="s">
        <v>3745</v>
      </c>
      <c r="F375" s="1">
        <v>-0.35210000000000002</v>
      </c>
      <c r="G375" s="1">
        <v>-0.92020000000000002</v>
      </c>
      <c r="H375" s="1">
        <v>-0.95950000000000002</v>
      </c>
      <c r="I375" s="1">
        <v>-0.74129999999999996</v>
      </c>
      <c r="J375" s="1">
        <v>-0.48420000000000002</v>
      </c>
      <c r="K375" s="1">
        <v>-5.8799999999999998E-2</v>
      </c>
      <c r="L375" s="1">
        <v>-0.4158</v>
      </c>
      <c r="M375" s="1">
        <v>-1.0664</v>
      </c>
      <c r="N375" s="1">
        <v>-0.78520000000000001</v>
      </c>
      <c r="O375" s="1">
        <v>-0.1193</v>
      </c>
      <c r="P375" s="1">
        <v>-1.8464</v>
      </c>
      <c r="Q375" s="1">
        <v>-0.67059999999999997</v>
      </c>
      <c r="R375" s="1">
        <v>-0.47939999999999999</v>
      </c>
      <c r="S375" s="1">
        <v>-0.41449999999999998</v>
      </c>
      <c r="T375" s="1">
        <v>-1.9943</v>
      </c>
      <c r="U375" s="1">
        <v>-1.9077999999999999</v>
      </c>
      <c r="V375" s="1">
        <v>-2.0941999999999998</v>
      </c>
      <c r="W375" s="1">
        <v>-0.66779999999999995</v>
      </c>
      <c r="X375" s="1">
        <v>0.3916</v>
      </c>
      <c r="Y375" s="1">
        <v>-7.7200000000000005E-2</v>
      </c>
      <c r="Z375" s="1">
        <v>0.1588</v>
      </c>
      <c r="AA375" s="1">
        <v>-0.79559999999999997</v>
      </c>
      <c r="AB375" s="1">
        <v>0.47539999999999999</v>
      </c>
      <c r="AC375" s="1">
        <v>0.87460000000000004</v>
      </c>
      <c r="AD375" s="1">
        <v>-1.4704999999999999</v>
      </c>
      <c r="AE375" s="1">
        <v>-1.3512999999999999</v>
      </c>
      <c r="AF375" s="1">
        <v>-0.62409999999999999</v>
      </c>
      <c r="AG375" s="1">
        <v>0.70469999999999999</v>
      </c>
      <c r="AH375" s="1">
        <v>-1.9591000000000001</v>
      </c>
      <c r="AI375" s="1">
        <v>-0.22109999999999999</v>
      </c>
      <c r="AJ375" s="1">
        <v>7.1499999999999994E-2</v>
      </c>
      <c r="AK375" s="1">
        <v>0.8044</v>
      </c>
      <c r="AL375" s="1">
        <v>-0.12790000000000001</v>
      </c>
      <c r="AM375" s="1">
        <v>-0.59699999999999998</v>
      </c>
      <c r="AN375" s="1">
        <v>-0.12709999999999999</v>
      </c>
      <c r="AO375" s="1">
        <v>1.9818</v>
      </c>
      <c r="AP375" s="1">
        <v>3.9018999999999999</v>
      </c>
      <c r="AQ375" s="1">
        <v>-2.214</v>
      </c>
      <c r="AR375" s="1">
        <v>0.21829999999999999</v>
      </c>
      <c r="AS375" s="1">
        <v>-7.1900000000000006E-2</v>
      </c>
      <c r="AT375" s="1">
        <v>0.1275</v>
      </c>
      <c r="AU375" s="1">
        <v>0.46350000000000002</v>
      </c>
      <c r="AV375" s="1">
        <v>2.7081</v>
      </c>
      <c r="AW375" s="1">
        <v>-1.6857</v>
      </c>
      <c r="AX375" s="1">
        <v>-0.95669999999999999</v>
      </c>
      <c r="AY375" s="1">
        <v>0.50590000000000002</v>
      </c>
      <c r="AZ375" s="1">
        <v>-0.49869999999999998</v>
      </c>
      <c r="BA375" s="1">
        <v>-0.41660000000000003</v>
      </c>
      <c r="BB375" s="1">
        <v>-0.38129999999999997</v>
      </c>
      <c r="BC375" s="1">
        <v>-0.23960000000000001</v>
      </c>
      <c r="BD375" s="1">
        <v>1.1191</v>
      </c>
      <c r="BE375" s="1">
        <v>-1.1301000000000001</v>
      </c>
      <c r="BF375" s="1">
        <v>2.0931999999999999</v>
      </c>
      <c r="BG375" s="1">
        <v>-2.7900000000000001E-2</v>
      </c>
      <c r="BH375" s="1">
        <v>0</v>
      </c>
      <c r="BI375" s="1">
        <v>0.1188</v>
      </c>
      <c r="BJ375" s="1">
        <v>8.48E-2</v>
      </c>
      <c r="BK375" s="1">
        <v>1.7705</v>
      </c>
      <c r="BL375" s="1">
        <v>2.1372</v>
      </c>
      <c r="BM375" s="1">
        <v>-2.266</v>
      </c>
      <c r="BN375" s="1">
        <v>4.9885999999999999</v>
      </c>
      <c r="BO375" s="1">
        <v>-2.5455999999999999</v>
      </c>
      <c r="BP375" s="1">
        <v>1.9173</v>
      </c>
      <c r="BQ375" s="1">
        <v>-0.71189999999999998</v>
      </c>
      <c r="BR375" s="1">
        <v>-1.2841</v>
      </c>
      <c r="BS375" s="1">
        <v>-6.4399999999999999E-2</v>
      </c>
      <c r="BT375" s="1">
        <v>-0.12909999999999999</v>
      </c>
      <c r="BU375" s="1">
        <v>-13.2376</v>
      </c>
      <c r="BV375" s="1">
        <v>1.3673</v>
      </c>
      <c r="BW375" s="1">
        <v>1.5945</v>
      </c>
      <c r="BX375" s="1">
        <v>1.7033</v>
      </c>
      <c r="BY375" s="1">
        <v>-1.6902999999999999</v>
      </c>
      <c r="BZ375" s="1">
        <v>-0.22789999999999999</v>
      </c>
      <c r="CA375" s="1">
        <v>-0.70779999999999998</v>
      </c>
      <c r="CB375" s="1">
        <v>-0.27239999999999998</v>
      </c>
      <c r="CC375" s="1">
        <v>-0.29389999999999999</v>
      </c>
      <c r="CD375" s="1">
        <v>-0.1186</v>
      </c>
      <c r="CE375" s="1">
        <v>1.3826000000000001</v>
      </c>
      <c r="CF375" s="1">
        <v>1.8012999999999999</v>
      </c>
      <c r="CG375" s="1">
        <v>-1.7934000000000001</v>
      </c>
      <c r="CH375" s="1">
        <v>-0.2233</v>
      </c>
      <c r="CI375" s="1">
        <v>-0.41199999999999998</v>
      </c>
      <c r="CJ375" s="1">
        <v>-0.18090000000000001</v>
      </c>
      <c r="CK375" s="1">
        <v>0.30809999999999998</v>
      </c>
      <c r="CL375" s="1">
        <v>0.19889999999999999</v>
      </c>
      <c r="CM375" s="1">
        <v>0.59530000000000005</v>
      </c>
      <c r="CN375" s="1">
        <v>1.2928999999999999</v>
      </c>
      <c r="CO375" s="1">
        <v>0.5252</v>
      </c>
      <c r="CP375" s="1">
        <v>-1.5125999999999999</v>
      </c>
      <c r="CQ375" s="1">
        <v>-0.37290000000000001</v>
      </c>
      <c r="CR375" s="1">
        <v>2.1190000000000002</v>
      </c>
      <c r="CS375" s="1">
        <v>1.1157999999999999</v>
      </c>
      <c r="CT375" s="1">
        <v>0.56459999999999999</v>
      </c>
      <c r="CU375" s="1">
        <v>-0.95279999999999998</v>
      </c>
      <c r="CV375" s="1">
        <v>1.8914</v>
      </c>
      <c r="CW375" s="1">
        <v>-1.0367</v>
      </c>
      <c r="CX375" s="1">
        <v>0.30909999999999999</v>
      </c>
      <c r="CY375" s="1">
        <v>0.87939999999999996</v>
      </c>
      <c r="CZ375" s="1">
        <v>0.80359999999999998</v>
      </c>
      <c r="DA375" s="1">
        <v>-0.2898</v>
      </c>
      <c r="DB375" s="1">
        <v>0.64749999999999996</v>
      </c>
      <c r="DC375" s="1">
        <v>3.0512000000000001</v>
      </c>
      <c r="DD375" s="1">
        <v>-2.3931</v>
      </c>
      <c r="DE375" s="1">
        <v>0.58289999999999997</v>
      </c>
      <c r="DG375" s="1">
        <v>-0.67210000000000003</v>
      </c>
      <c r="DH375" s="1">
        <v>0.39090000000000003</v>
      </c>
      <c r="DI375" s="1">
        <v>-0.46779999999999999</v>
      </c>
      <c r="DJ375" s="1">
        <v>1.3419000000000001</v>
      </c>
      <c r="DK375" s="1">
        <v>1.3077000000000001</v>
      </c>
      <c r="DL375" s="1">
        <v>1.2889999999999999</v>
      </c>
      <c r="GI375" s="1">
        <v>-5.3752000000000004</v>
      </c>
      <c r="HA375" s="1" t="str">
        <f t="shared" si="10"/>
        <v>2018</v>
      </c>
      <c r="HB375" s="1" t="str">
        <f t="shared" si="11"/>
        <v>02</v>
      </c>
    </row>
    <row r="376" spans="1:210">
      <c r="A376" s="3" t="s">
        <v>9</v>
      </c>
      <c r="B376" s="3"/>
      <c r="C376" s="3" t="s">
        <v>3746</v>
      </c>
      <c r="E376" s="1" t="s">
        <v>3746</v>
      </c>
      <c r="F376" s="1">
        <v>-5.8599999999999999E-2</v>
      </c>
      <c r="G376" s="1">
        <v>-0.91739999999999999</v>
      </c>
      <c r="H376" s="1">
        <v>-0.3427</v>
      </c>
      <c r="I376" s="1">
        <v>-0.55610000000000004</v>
      </c>
      <c r="J376" s="1">
        <v>-0.77139999999999997</v>
      </c>
      <c r="K376" s="1">
        <v>-0.52810000000000001</v>
      </c>
      <c r="L376" s="1">
        <v>-7.5600000000000001E-2</v>
      </c>
      <c r="M376" s="1">
        <v>-0.81779999999999997</v>
      </c>
      <c r="N376" s="1">
        <v>-0.74080000000000001</v>
      </c>
      <c r="O376" s="1">
        <v>-0.45269999999999999</v>
      </c>
      <c r="P376" s="1">
        <v>-0.39269999999999999</v>
      </c>
      <c r="Q376" s="1">
        <v>-0.66749999999999998</v>
      </c>
      <c r="R376" s="1">
        <v>-0.5544</v>
      </c>
      <c r="S376" s="1">
        <v>-8.9800000000000005E-2</v>
      </c>
      <c r="T376" s="1">
        <v>-1.5008999999999999</v>
      </c>
      <c r="U376" s="1">
        <v>-1.6483000000000001</v>
      </c>
      <c r="V376" s="1">
        <v>-1.3988</v>
      </c>
      <c r="W376" s="1">
        <v>-0.7883</v>
      </c>
      <c r="X376" s="1">
        <v>0.2621</v>
      </c>
      <c r="Y376" s="1">
        <v>-7.6600000000000001E-2</v>
      </c>
      <c r="Z376" s="1">
        <v>0.15939999999999999</v>
      </c>
      <c r="AA376" s="1">
        <v>-1.0212000000000001</v>
      </c>
      <c r="AB376" s="1">
        <v>0.47310000000000002</v>
      </c>
      <c r="AC376" s="1">
        <v>-0.14460000000000001</v>
      </c>
      <c r="AD376" s="1">
        <v>-1.0992999999999999</v>
      </c>
      <c r="AE376" s="1">
        <v>-0.86409999999999998</v>
      </c>
      <c r="AF376" s="1">
        <v>-0.80640000000000001</v>
      </c>
      <c r="AG376" s="1">
        <v>0.23430000000000001</v>
      </c>
      <c r="AH376" s="1">
        <v>-1.0733999999999999</v>
      </c>
      <c r="AI376" s="1">
        <v>-0.14760000000000001</v>
      </c>
      <c r="AJ376" s="1">
        <v>-0.28610000000000002</v>
      </c>
      <c r="AK376" s="1">
        <v>-1.7</v>
      </c>
      <c r="AL376" s="1">
        <v>0.84189999999999998</v>
      </c>
      <c r="AM376" s="1">
        <v>0.90359999999999996</v>
      </c>
      <c r="AN376" s="1">
        <v>-0.4224</v>
      </c>
      <c r="AO376" s="1">
        <v>0.3639</v>
      </c>
      <c r="AP376" s="1">
        <v>0.17299999999999999</v>
      </c>
      <c r="AQ376" s="1">
        <v>-0.60370000000000001</v>
      </c>
      <c r="AR376" s="1">
        <v>-0.17449999999999999</v>
      </c>
      <c r="AS376" s="1">
        <v>9.5100000000000004E-2</v>
      </c>
      <c r="AT376" s="1">
        <v>0.25640000000000002</v>
      </c>
      <c r="AU376" s="1">
        <v>4.1099999999999998E-2</v>
      </c>
      <c r="AV376" s="1">
        <v>0.12570000000000001</v>
      </c>
      <c r="AW376" s="1">
        <v>-0.55549999999999999</v>
      </c>
      <c r="AX376" s="1">
        <v>-0.82369999999999999</v>
      </c>
      <c r="AY376" s="1">
        <v>0.25230000000000002</v>
      </c>
      <c r="AZ376" s="1">
        <v>-1.3055000000000001</v>
      </c>
      <c r="BA376" s="1">
        <v>-0.82379999999999998</v>
      </c>
      <c r="BB376" s="1">
        <v>-0.20169999999999999</v>
      </c>
      <c r="BC376" s="1">
        <v>-0.1603</v>
      </c>
      <c r="BD376" s="1">
        <v>0.90580000000000005</v>
      </c>
      <c r="BE376" s="1">
        <v>-1.7989999999999999</v>
      </c>
      <c r="BF376" s="1">
        <v>0.50409999999999999</v>
      </c>
      <c r="BG376" s="1">
        <v>-0.1386</v>
      </c>
      <c r="BH376" s="1">
        <v>-7.0300000000000001E-2</v>
      </c>
      <c r="BI376" s="1">
        <v>1.7067000000000001</v>
      </c>
      <c r="BJ376" s="1">
        <v>-1.2667999999999999</v>
      </c>
      <c r="BK376" s="1">
        <v>-0.71319999999999995</v>
      </c>
      <c r="BL376" s="1">
        <v>-0.4385</v>
      </c>
      <c r="BM376" s="1">
        <v>7.51E-2</v>
      </c>
      <c r="BN376" s="1">
        <v>2.0794000000000001</v>
      </c>
      <c r="BO376" s="1">
        <v>-1.3324</v>
      </c>
      <c r="BP376" s="1">
        <v>-2.9089</v>
      </c>
      <c r="BQ376" s="1">
        <v>1.6265000000000001</v>
      </c>
      <c r="BR376" s="1">
        <v>-0.3236</v>
      </c>
      <c r="BS376" s="1">
        <v>0.12790000000000001</v>
      </c>
      <c r="BT376" s="1">
        <v>-0.12970000000000001</v>
      </c>
      <c r="BU376" s="1">
        <v>0.5464</v>
      </c>
      <c r="BV376" s="1">
        <v>-0.13450000000000001</v>
      </c>
      <c r="BW376" s="1">
        <v>1.0619000000000001</v>
      </c>
      <c r="BX376" s="1">
        <v>1.7541</v>
      </c>
      <c r="BY376" s="1">
        <v>-1.3224</v>
      </c>
      <c r="BZ376" s="1">
        <v>0.68799999999999994</v>
      </c>
      <c r="CA376" s="1">
        <v>1.2377</v>
      </c>
      <c r="CB376" s="1">
        <v>-1.3091999999999999</v>
      </c>
      <c r="CC376" s="1">
        <v>0.21840000000000001</v>
      </c>
      <c r="CD376" s="1">
        <v>-0.11899999999999999</v>
      </c>
      <c r="CE376" s="1">
        <v>0.92530000000000001</v>
      </c>
      <c r="CF376" s="1">
        <v>1.3164</v>
      </c>
      <c r="CG376" s="1">
        <v>-1.5273000000000001</v>
      </c>
      <c r="CH376" s="1">
        <v>-0.49009999999999998</v>
      </c>
      <c r="CI376" s="1">
        <v>-0.1772</v>
      </c>
      <c r="CJ376" s="1">
        <v>0</v>
      </c>
      <c r="CK376" s="1">
        <v>0.25509999999999999</v>
      </c>
      <c r="CL376" s="1">
        <v>-0.13489999999999999</v>
      </c>
      <c r="CM376" s="1">
        <v>0.1968</v>
      </c>
      <c r="CN376" s="1">
        <v>0.75229999999999997</v>
      </c>
      <c r="CO376" s="1">
        <v>0.2009</v>
      </c>
      <c r="CP376" s="1">
        <v>0.33889999999999998</v>
      </c>
      <c r="CQ376" s="1">
        <v>-0.1862</v>
      </c>
      <c r="CR376" s="1">
        <v>1.1903999999999999</v>
      </c>
      <c r="CS376" s="1">
        <v>0.85429999999999995</v>
      </c>
      <c r="CT376" s="1">
        <v>-0.40439999999999998</v>
      </c>
      <c r="CU376" s="1">
        <v>-1.2126999999999999</v>
      </c>
      <c r="CV376" s="1">
        <v>-4.9000000000000002E-2</v>
      </c>
      <c r="CW376" s="1">
        <v>-0.56279999999999997</v>
      </c>
      <c r="CX376" s="1">
        <v>0.10290000000000001</v>
      </c>
      <c r="CY376" s="1">
        <v>0.1026</v>
      </c>
      <c r="CZ376" s="1">
        <v>-0.33989999999999998</v>
      </c>
      <c r="DA376" s="1">
        <v>-0.25640000000000002</v>
      </c>
      <c r="DB376" s="1">
        <v>1.4430000000000001</v>
      </c>
      <c r="DC376" s="1">
        <v>-2.4457</v>
      </c>
      <c r="DD376" s="1">
        <v>0.57869999999999999</v>
      </c>
      <c r="DE376" s="1">
        <v>0.26390000000000002</v>
      </c>
      <c r="DG376" s="1">
        <v>-0.70379999999999998</v>
      </c>
      <c r="DH376" s="1">
        <v>7.6300000000000007E-2</v>
      </c>
      <c r="DI376" s="1">
        <v>-0.29749999999999999</v>
      </c>
      <c r="DJ376" s="1">
        <v>0.33839999999999998</v>
      </c>
      <c r="DK376" s="1">
        <v>0.4929</v>
      </c>
      <c r="DL376" s="1">
        <v>0.75619999999999998</v>
      </c>
      <c r="GI376" s="1">
        <v>-3.9112</v>
      </c>
      <c r="HA376" s="1" t="str">
        <f t="shared" si="10"/>
        <v>2018</v>
      </c>
      <c r="HB376" s="1" t="str">
        <f t="shared" si="11"/>
        <v>01</v>
      </c>
    </row>
    <row r="377" spans="1:210">
      <c r="A377" s="3" t="s">
        <v>9</v>
      </c>
      <c r="B377" s="3"/>
      <c r="C377" s="3" t="s">
        <v>3747</v>
      </c>
      <c r="E377" s="1" t="s">
        <v>3748</v>
      </c>
      <c r="F377" s="1">
        <v>5.91E-2</v>
      </c>
      <c r="G377" s="1">
        <v>-0.94799999999999995</v>
      </c>
      <c r="H377" s="1">
        <v>-0.51990000000000003</v>
      </c>
      <c r="I377" s="1">
        <v>-0.24030000000000001</v>
      </c>
      <c r="J377" s="1">
        <v>-0.81159999999999999</v>
      </c>
      <c r="K377" s="1">
        <v>-0.70420000000000005</v>
      </c>
      <c r="L377" s="1">
        <v>-0.4516</v>
      </c>
      <c r="M377" s="1">
        <v>-0.65139999999999998</v>
      </c>
      <c r="N377" s="1">
        <v>-0.31879999999999997</v>
      </c>
      <c r="O377" s="1">
        <v>-0.92900000000000005</v>
      </c>
      <c r="P377" s="1">
        <v>-1.0258</v>
      </c>
      <c r="Q377" s="1">
        <v>-0.86370000000000002</v>
      </c>
      <c r="R377" s="1">
        <v>-0.25380000000000003</v>
      </c>
      <c r="S377" s="1">
        <v>-0.12640000000000001</v>
      </c>
      <c r="T377" s="1">
        <v>-1.39</v>
      </c>
      <c r="U377" s="1">
        <v>-1.2188000000000001</v>
      </c>
      <c r="V377" s="1">
        <v>-1.5037</v>
      </c>
      <c r="W377" s="1">
        <v>4.07E-2</v>
      </c>
      <c r="X377" s="1">
        <v>-0.91739999999999999</v>
      </c>
      <c r="Y377" s="1">
        <v>0.15529999999999999</v>
      </c>
      <c r="Z377" s="1">
        <v>-7.9200000000000007E-2</v>
      </c>
      <c r="AA377" s="1">
        <v>-1.1726000000000001</v>
      </c>
      <c r="AB377" s="1">
        <v>0.63290000000000002</v>
      </c>
      <c r="AC377" s="1">
        <v>-4.8399999999999999E-2</v>
      </c>
      <c r="AD377" s="1">
        <v>-1.1059000000000001</v>
      </c>
      <c r="AE377" s="1">
        <v>-0.86739999999999995</v>
      </c>
      <c r="AF377" s="1">
        <v>-1.1627000000000001</v>
      </c>
      <c r="AG377" s="1">
        <v>0.46939999999999998</v>
      </c>
      <c r="AH377" s="1">
        <v>-1.3765000000000001</v>
      </c>
      <c r="AI377" s="1">
        <v>0.79749999999999999</v>
      </c>
      <c r="AJ377" s="1">
        <v>-0.70520000000000005</v>
      </c>
      <c r="AK377" s="1">
        <v>-1.4742999999999999</v>
      </c>
      <c r="AL377" s="1">
        <v>0.31619999999999998</v>
      </c>
      <c r="AM377" s="1">
        <v>0.29320000000000002</v>
      </c>
      <c r="AN377" s="1">
        <v>0.73080000000000001</v>
      </c>
      <c r="AO377" s="1">
        <v>0.24299999999999999</v>
      </c>
      <c r="AP377" s="1">
        <v>-0.11509999999999999</v>
      </c>
      <c r="AQ377" s="1">
        <v>-0.45350000000000001</v>
      </c>
      <c r="AR377" s="1">
        <v>-0.1736</v>
      </c>
      <c r="AS377" s="1">
        <v>-1.5283</v>
      </c>
      <c r="AT377" s="1">
        <v>1.1597</v>
      </c>
      <c r="AU377" s="1">
        <v>-0.53410000000000002</v>
      </c>
      <c r="AV377" s="1">
        <v>-0.84740000000000004</v>
      </c>
      <c r="AW377" s="1">
        <v>0</v>
      </c>
      <c r="AX377" s="1">
        <v>-1.2094</v>
      </c>
      <c r="AY377" s="1">
        <v>0.67390000000000005</v>
      </c>
      <c r="AZ377" s="1">
        <v>-0.1074</v>
      </c>
      <c r="BA377" s="1">
        <v>0.31309999999999999</v>
      </c>
      <c r="BB377" s="1">
        <v>0.54339999999999999</v>
      </c>
      <c r="BC377" s="1">
        <v>-0.63290000000000002</v>
      </c>
      <c r="BD377" s="1">
        <v>-0.31230000000000002</v>
      </c>
      <c r="BE377" s="1">
        <v>-0.4476</v>
      </c>
      <c r="BF377" s="1">
        <v>-0.14319999999999999</v>
      </c>
      <c r="BG377" s="1">
        <v>-5.6000000000000001E-2</v>
      </c>
      <c r="BH377" s="1">
        <v>-0.1399</v>
      </c>
      <c r="BI377" s="1">
        <v>-2.3342999999999998</v>
      </c>
      <c r="BJ377" s="1">
        <v>1.1101000000000001</v>
      </c>
      <c r="BK377" s="1">
        <v>-0.22589999999999999</v>
      </c>
      <c r="BL377" s="1">
        <v>0</v>
      </c>
      <c r="BM377" s="1">
        <v>0.75129999999999997</v>
      </c>
      <c r="BN377" s="1">
        <v>-0.5484</v>
      </c>
      <c r="BO377" s="1">
        <v>0</v>
      </c>
      <c r="BP377" s="1">
        <v>-2.5261</v>
      </c>
      <c r="BQ377" s="1">
        <v>1.3444</v>
      </c>
      <c r="BR377" s="1">
        <v>-0.42980000000000002</v>
      </c>
      <c r="BS377" s="1">
        <v>0.1293</v>
      </c>
      <c r="BT377" s="1">
        <v>-0.129</v>
      </c>
      <c r="BU377" s="1">
        <v>1.4336</v>
      </c>
      <c r="BV377" s="1">
        <v>1.8884000000000001</v>
      </c>
      <c r="BW377" s="1">
        <v>-0.115</v>
      </c>
      <c r="BX377" s="1">
        <v>-1.5653999999999999</v>
      </c>
      <c r="BY377" s="1">
        <v>0.1031</v>
      </c>
      <c r="BZ377" s="1">
        <v>0.2281</v>
      </c>
      <c r="CA377" s="1">
        <v>0.19350000000000001</v>
      </c>
      <c r="CB377" s="1">
        <v>-9.0700000000000003E-2</v>
      </c>
      <c r="CC377" s="1">
        <v>-0.22090000000000001</v>
      </c>
      <c r="CD377" s="1">
        <v>-0.35539999999999999</v>
      </c>
      <c r="CE377" s="1">
        <v>-0.2586</v>
      </c>
      <c r="CF377" s="1">
        <v>-2.1002999999999998</v>
      </c>
      <c r="CG377" s="1">
        <v>-9.5899999999999999E-2</v>
      </c>
      <c r="CH377" s="1">
        <v>-0.44819999999999999</v>
      </c>
      <c r="CI377" s="1">
        <v>-0.35270000000000001</v>
      </c>
      <c r="CJ377" s="1">
        <v>0.1361</v>
      </c>
      <c r="CK377" s="1">
        <v>-0.10100000000000001</v>
      </c>
      <c r="CL377" s="1">
        <v>0.32550000000000001</v>
      </c>
      <c r="CM377" s="1">
        <v>0.2024</v>
      </c>
      <c r="CN377" s="1">
        <v>-0.26</v>
      </c>
      <c r="CO377" s="1">
        <v>0.19139999999999999</v>
      </c>
      <c r="CP377" s="1">
        <v>-1.5138</v>
      </c>
      <c r="CQ377" s="1">
        <v>-0.2336</v>
      </c>
      <c r="CR377" s="1">
        <v>0.34560000000000002</v>
      </c>
      <c r="CS377" s="1">
        <v>-0.75819999999999999</v>
      </c>
      <c r="CT377" s="1">
        <v>-5.0200000000000002E-2</v>
      </c>
      <c r="CU377" s="1">
        <v>-0.70950000000000002</v>
      </c>
      <c r="CV377" s="1">
        <v>9.8699999999999996E-2</v>
      </c>
      <c r="CW377" s="1">
        <v>-1.6309</v>
      </c>
      <c r="CX377" s="1">
        <v>0.56699999999999995</v>
      </c>
      <c r="CY377" s="1">
        <v>-0.15359999999999999</v>
      </c>
      <c r="CZ377" s="1">
        <v>1.3620000000000001</v>
      </c>
      <c r="DA377" s="1">
        <v>-0.54590000000000005</v>
      </c>
      <c r="DB377" s="1">
        <v>-1.5789</v>
      </c>
      <c r="DC377" s="1">
        <v>-3.1867000000000001</v>
      </c>
      <c r="DD377" s="1">
        <v>0.91579999999999995</v>
      </c>
      <c r="DE377" s="1">
        <v>0</v>
      </c>
      <c r="DJ377" s="1">
        <v>0.1094</v>
      </c>
      <c r="DK377" s="1">
        <v>-2.9100000000000001E-2</v>
      </c>
      <c r="DL377" s="1">
        <v>-4.5699999999999998E-2</v>
      </c>
      <c r="GI377" s="1">
        <v>-3.1191</v>
      </c>
      <c r="HA377" s="1" t="str">
        <f t="shared" si="10"/>
        <v>2018</v>
      </c>
      <c r="HB377" s="1" t="str">
        <f t="shared" si="11"/>
        <v>01</v>
      </c>
    </row>
    <row r="378" spans="1:210">
      <c r="A378" s="3" t="s">
        <v>9</v>
      </c>
      <c r="B378" s="3"/>
      <c r="C378" s="3" t="s">
        <v>3749</v>
      </c>
      <c r="E378" s="1" t="s">
        <v>3750</v>
      </c>
      <c r="F378" s="1">
        <v>0.22520000000000001</v>
      </c>
      <c r="G378" s="1">
        <v>-0.88980000000000004</v>
      </c>
      <c r="H378" s="1">
        <v>-6.9599999999999995E-2</v>
      </c>
      <c r="I378" s="1">
        <v>0.99109999999999998</v>
      </c>
      <c r="J378" s="1">
        <v>-0.48759999999999998</v>
      </c>
      <c r="K378" s="1">
        <v>-0.41270000000000001</v>
      </c>
      <c r="L378" s="1">
        <v>-0.45229999999999998</v>
      </c>
      <c r="M378" s="1">
        <v>-0.1537</v>
      </c>
      <c r="N378" s="1">
        <v>-0.38240000000000002</v>
      </c>
      <c r="O378" s="1">
        <v>0.76590000000000003</v>
      </c>
      <c r="P378" s="1">
        <v>-0.53920000000000001</v>
      </c>
      <c r="Q378" s="1">
        <v>6.7100000000000007E-2</v>
      </c>
      <c r="R378" s="1">
        <v>-0.30549999999999999</v>
      </c>
      <c r="S378" s="1">
        <v>-7.2400000000000006E-2</v>
      </c>
      <c r="T378" s="1">
        <v>-0.28639999999999999</v>
      </c>
      <c r="U378" s="1">
        <v>5.62E-2</v>
      </c>
      <c r="V378" s="1">
        <v>-0.87150000000000005</v>
      </c>
      <c r="W378" s="1">
        <v>0.14299999999999999</v>
      </c>
      <c r="X378" s="1">
        <v>-0.26379999999999998</v>
      </c>
      <c r="Y378" s="1">
        <v>5.1900000000000002E-2</v>
      </c>
      <c r="Z378" s="1">
        <v>-7.9000000000000001E-2</v>
      </c>
      <c r="AA378" s="1">
        <v>1.018</v>
      </c>
      <c r="AB378" s="1">
        <v>-0.3115</v>
      </c>
      <c r="AC378" s="1">
        <v>-0.2424</v>
      </c>
      <c r="AD378" s="1">
        <v>0.17330000000000001</v>
      </c>
      <c r="AE378" s="1">
        <v>0.37969999999999998</v>
      </c>
      <c r="AF378" s="1">
        <v>1.1100000000000001</v>
      </c>
      <c r="AG378" s="1">
        <v>-0.46179999999999999</v>
      </c>
      <c r="AH378" s="1">
        <v>-1.2144999999999999</v>
      </c>
      <c r="AI378" s="1">
        <v>0.41060000000000002</v>
      </c>
      <c r="AJ378" s="1">
        <v>-0.3553</v>
      </c>
      <c r="AK378" s="1">
        <v>0.35709999999999997</v>
      </c>
      <c r="AL378" s="1">
        <v>0.4385</v>
      </c>
      <c r="AM378" s="1">
        <v>-0.57969999999999999</v>
      </c>
      <c r="AN378" s="1">
        <v>-0.2545</v>
      </c>
      <c r="AO378" s="1">
        <v>0.1615</v>
      </c>
      <c r="AP378" s="1">
        <v>0.63300000000000001</v>
      </c>
      <c r="AQ378" s="1">
        <v>-0.52869999999999995</v>
      </c>
      <c r="AR378" s="1">
        <v>-4.36E-2</v>
      </c>
      <c r="AS378" s="1">
        <v>-0.71250000000000002</v>
      </c>
      <c r="AT378" s="1">
        <v>1.6666000000000001</v>
      </c>
      <c r="AU378" s="1">
        <v>-0.65569999999999995</v>
      </c>
      <c r="AV378" s="1">
        <v>-0.37590000000000001</v>
      </c>
      <c r="AW378" s="1">
        <v>-0.20860000000000001</v>
      </c>
      <c r="AX378" s="1">
        <v>1.2528999999999999</v>
      </c>
      <c r="AY378" s="1">
        <v>-0.57889999999999997</v>
      </c>
      <c r="AZ378" s="1">
        <v>-0.2838</v>
      </c>
      <c r="BA378" s="1">
        <v>-0.93359999999999999</v>
      </c>
      <c r="BB378" s="1">
        <v>-0.17829999999999999</v>
      </c>
      <c r="BC378" s="1">
        <v>-0.1593</v>
      </c>
      <c r="BD378" s="1">
        <v>0.31280000000000002</v>
      </c>
      <c r="BE378" s="1">
        <v>-0.44390000000000002</v>
      </c>
      <c r="BF378" s="1">
        <v>-0.10730000000000001</v>
      </c>
      <c r="BG378" s="1">
        <v>0.1128</v>
      </c>
      <c r="BH378" s="1">
        <v>-0.27910000000000001</v>
      </c>
      <c r="BI378" s="1">
        <v>4.82E-2</v>
      </c>
      <c r="BJ378" s="1">
        <v>-0.50539999999999996</v>
      </c>
      <c r="BK378" s="1">
        <v>0.67789999999999995</v>
      </c>
      <c r="BL378" s="1">
        <v>0.99109999999999998</v>
      </c>
      <c r="BM378" s="1">
        <v>-0.1497</v>
      </c>
      <c r="BN378" s="1">
        <v>-9.1899999999999996E-2</v>
      </c>
      <c r="BO378" s="1">
        <v>0</v>
      </c>
      <c r="BP378" s="1">
        <v>1.0078</v>
      </c>
      <c r="BQ378" s="1">
        <v>-0.4461</v>
      </c>
      <c r="BR378" s="1">
        <v>-0.1072</v>
      </c>
      <c r="BS378" s="1">
        <v>0.32529999999999998</v>
      </c>
      <c r="BT378" s="1">
        <v>-0.25700000000000001</v>
      </c>
      <c r="BU378" s="1">
        <v>-0.17299999999999999</v>
      </c>
      <c r="BV378" s="1">
        <v>0.65990000000000004</v>
      </c>
      <c r="BW378" s="1">
        <v>0.28189999999999998</v>
      </c>
      <c r="BX378" s="1">
        <v>-0.36249999999999999</v>
      </c>
      <c r="BY378" s="1">
        <v>-0.54710000000000003</v>
      </c>
      <c r="BZ378" s="1">
        <v>0.62709999999999999</v>
      </c>
      <c r="CA378" s="1">
        <v>0.96579999999999999</v>
      </c>
      <c r="CB378" s="1">
        <v>-1.0893999999999999</v>
      </c>
      <c r="CC378" s="1">
        <v>0</v>
      </c>
      <c r="CD378" s="1">
        <v>-0.47220000000000001</v>
      </c>
      <c r="CE378" s="1">
        <v>0.28660000000000002</v>
      </c>
      <c r="CF378" s="1">
        <v>-0.74770000000000003</v>
      </c>
      <c r="CG378" s="1">
        <v>-1.0369999999999999</v>
      </c>
      <c r="CH378" s="1">
        <v>0</v>
      </c>
      <c r="CI378" s="1">
        <v>-0.64470000000000005</v>
      </c>
      <c r="CJ378" s="1">
        <v>0.31840000000000002</v>
      </c>
      <c r="CK378" s="1">
        <v>-1.407</v>
      </c>
      <c r="CL378" s="1">
        <v>0.12039999999999999</v>
      </c>
      <c r="CM378" s="1">
        <v>-1.23E-2</v>
      </c>
      <c r="CN378" s="1">
        <v>-2.9600000000000001E-2</v>
      </c>
      <c r="CO378" s="1">
        <v>-3.9300000000000002E-2</v>
      </c>
      <c r="CP378" s="1">
        <v>-0.38200000000000001</v>
      </c>
      <c r="CQ378" s="1">
        <v>-0.18759999999999999</v>
      </c>
      <c r="CR378" s="1">
        <v>1.0858000000000001</v>
      </c>
      <c r="CS378" s="1">
        <v>-0.4657</v>
      </c>
      <c r="CT378" s="1">
        <v>-0.59909999999999997</v>
      </c>
      <c r="CU378" s="1">
        <v>-0.66049999999999998</v>
      </c>
      <c r="CV378" s="1">
        <v>-0.1983</v>
      </c>
      <c r="CW378" s="1">
        <v>-0.98080000000000001</v>
      </c>
      <c r="CX378" s="1">
        <v>-5.1400000000000001E-2</v>
      </c>
      <c r="CY378" s="1">
        <v>-0.307</v>
      </c>
      <c r="CZ378" s="1">
        <v>-0.78249999999999997</v>
      </c>
      <c r="DA378" s="1">
        <v>-0.3533</v>
      </c>
      <c r="DB378" s="1">
        <v>-0.16</v>
      </c>
      <c r="DC378" s="1">
        <v>-0.1628</v>
      </c>
      <c r="DD378" s="1">
        <v>-0.79630000000000001</v>
      </c>
      <c r="DE378" s="1">
        <v>0.89659999999999995</v>
      </c>
      <c r="DJ378" s="1">
        <v>0.4773</v>
      </c>
      <c r="DK378" s="1">
        <v>0.4224</v>
      </c>
      <c r="DL378" s="1">
        <v>0.25130000000000002</v>
      </c>
      <c r="GI378" s="1">
        <v>-2.0821000000000001</v>
      </c>
      <c r="HA378" s="1" t="str">
        <f t="shared" si="10"/>
        <v>2018</v>
      </c>
      <c r="HB378" s="1" t="str">
        <f t="shared" si="11"/>
        <v>01</v>
      </c>
    </row>
    <row r="379" spans="1:210">
      <c r="A379" s="3" t="s">
        <v>9</v>
      </c>
      <c r="B379" s="3"/>
      <c r="C379" s="3" t="s">
        <v>3751</v>
      </c>
      <c r="E379" s="1" t="s">
        <v>3751</v>
      </c>
      <c r="F379" s="1">
        <v>-0.14000000000000001</v>
      </c>
      <c r="G379" s="1">
        <v>-0.1215</v>
      </c>
      <c r="H379" s="1">
        <v>-0.42770000000000002</v>
      </c>
      <c r="I379" s="1">
        <v>-0.9244</v>
      </c>
      <c r="J379" s="1">
        <v>-0.4834</v>
      </c>
      <c r="K379" s="1">
        <v>-0.5837</v>
      </c>
      <c r="L379" s="1">
        <v>-0.55649999999999999</v>
      </c>
      <c r="M379" s="1">
        <v>-0.75749999999999995</v>
      </c>
      <c r="N379" s="1">
        <v>-0.52500000000000002</v>
      </c>
      <c r="O379" s="1">
        <v>-0.30780000000000002</v>
      </c>
      <c r="P379" s="1">
        <v>0.92679999999999996</v>
      </c>
      <c r="Q379" s="1">
        <v>-0.73229999999999995</v>
      </c>
      <c r="R379" s="1">
        <v>-0.87819999999999998</v>
      </c>
      <c r="S379" s="1">
        <v>-0.51839999999999997</v>
      </c>
      <c r="T379" s="1">
        <v>0.45400000000000001</v>
      </c>
      <c r="U379" s="1">
        <v>0.52759999999999996</v>
      </c>
      <c r="V379" s="1">
        <v>-0.18759999999999999</v>
      </c>
      <c r="W379" s="1">
        <v>-1.2477</v>
      </c>
      <c r="X379" s="1">
        <v>1.5686</v>
      </c>
      <c r="Y379" s="1">
        <v>0</v>
      </c>
      <c r="Z379" s="1">
        <v>0.08</v>
      </c>
      <c r="AA379" s="1">
        <v>3.4542000000000002</v>
      </c>
      <c r="AB379" s="1">
        <v>-1.2618</v>
      </c>
      <c r="AC379" s="1">
        <v>0.19320000000000001</v>
      </c>
      <c r="AD379" s="1">
        <v>1.1964999999999999</v>
      </c>
      <c r="AE379" s="1">
        <v>1.1207</v>
      </c>
      <c r="AF379" s="1">
        <v>3.6231</v>
      </c>
      <c r="AG379" s="1">
        <v>-1.3260000000000001</v>
      </c>
      <c r="AH379" s="1">
        <v>-0.96150000000000002</v>
      </c>
      <c r="AI379" s="1">
        <v>7.2599999999999998E-2</v>
      </c>
      <c r="AJ379" s="1">
        <v>-0.43219999999999997</v>
      </c>
      <c r="AK379" s="1">
        <v>0.95379999999999998</v>
      </c>
      <c r="AL379" s="1">
        <v>1.3149</v>
      </c>
      <c r="AM379" s="1">
        <v>0.86950000000000005</v>
      </c>
      <c r="AN379" s="1">
        <v>-0.2094</v>
      </c>
      <c r="AO379" s="1">
        <v>0.1201</v>
      </c>
      <c r="AP379" s="1">
        <v>0.95930000000000004</v>
      </c>
      <c r="AQ379" s="1">
        <v>-0.91600000000000004</v>
      </c>
      <c r="AR379" s="1">
        <v>0.30299999999999999</v>
      </c>
      <c r="AS379" s="1">
        <v>1.4319</v>
      </c>
      <c r="AT379" s="1">
        <v>0.51539999999999997</v>
      </c>
      <c r="AU379" s="1">
        <v>-0.61019999999999996</v>
      </c>
      <c r="AV379" s="1">
        <v>-0.18540000000000001</v>
      </c>
      <c r="AW379" s="1">
        <v>-0.27989999999999998</v>
      </c>
      <c r="AX379" s="1">
        <v>3.7429999999999999</v>
      </c>
      <c r="AY379" s="1">
        <v>-1.6736</v>
      </c>
      <c r="AZ379" s="1">
        <v>-0.8397</v>
      </c>
      <c r="BA379" s="1">
        <v>-1.0193000000000001</v>
      </c>
      <c r="BB379" s="1">
        <v>0.1487</v>
      </c>
      <c r="BC379" s="1">
        <v>-0.24229999999999999</v>
      </c>
      <c r="BD379" s="1">
        <v>7.7399999999999997E-2</v>
      </c>
      <c r="BE379" s="1">
        <v>-1.1117999999999999</v>
      </c>
      <c r="BF379" s="1">
        <v>7.1099999999999997E-2</v>
      </c>
      <c r="BG379" s="1">
        <v>0</v>
      </c>
      <c r="BH379" s="1">
        <v>0</v>
      </c>
      <c r="BI379" s="1">
        <v>3.1779000000000002</v>
      </c>
      <c r="BJ379" s="1">
        <v>-1.9641</v>
      </c>
      <c r="BK379" s="1">
        <v>0.52159999999999995</v>
      </c>
      <c r="BL379" s="1">
        <v>0.65139999999999998</v>
      </c>
      <c r="BM379" s="1">
        <v>-0.60740000000000005</v>
      </c>
      <c r="BN379" s="1">
        <v>0.996</v>
      </c>
      <c r="BO379" s="1">
        <v>-0.74219999999999997</v>
      </c>
      <c r="BP379" s="1">
        <v>2.3334000000000001</v>
      </c>
      <c r="BQ379" s="1">
        <v>-1.0362</v>
      </c>
      <c r="BR379" s="1">
        <v>-0.75339999999999996</v>
      </c>
      <c r="BS379" s="1">
        <v>-6.3500000000000001E-2</v>
      </c>
      <c r="BT379" s="1">
        <v>-0.13</v>
      </c>
      <c r="BU379" s="1">
        <v>-7.6512000000000002</v>
      </c>
      <c r="BV379" s="1">
        <v>-1.0394000000000001</v>
      </c>
      <c r="BW379" s="1">
        <v>0.4375</v>
      </c>
      <c r="BX379" s="1">
        <v>2.4199999999999999E-2</v>
      </c>
      <c r="BY379" s="1">
        <v>-0.72750000000000004</v>
      </c>
      <c r="BZ379" s="1">
        <v>0.1138</v>
      </c>
      <c r="CA379" s="1">
        <v>0.12839999999999999</v>
      </c>
      <c r="CB379" s="1">
        <v>-0.59109999999999996</v>
      </c>
      <c r="CC379" s="1">
        <v>-0.43409999999999999</v>
      </c>
      <c r="CD379" s="1">
        <v>0</v>
      </c>
      <c r="CE379" s="1">
        <v>0.2979</v>
      </c>
      <c r="CF379" s="1">
        <v>-1.1169</v>
      </c>
      <c r="CG379" s="1">
        <v>-0.90790000000000004</v>
      </c>
      <c r="CH379" s="1">
        <v>-0.53210000000000002</v>
      </c>
      <c r="CI379" s="1">
        <v>-0.11840000000000001</v>
      </c>
      <c r="CJ379" s="1">
        <v>-0.26889999999999997</v>
      </c>
      <c r="CK379" s="1">
        <v>5.0700000000000002E-2</v>
      </c>
      <c r="CL379" s="1">
        <v>-0.1143</v>
      </c>
      <c r="CM379" s="1">
        <v>-0.1754</v>
      </c>
      <c r="CN379" s="1">
        <v>0.2034</v>
      </c>
      <c r="CO379" s="1">
        <v>-0.14180000000000001</v>
      </c>
      <c r="CP379" s="1">
        <v>0.58430000000000004</v>
      </c>
      <c r="CQ379" s="1">
        <v>-0.46310000000000001</v>
      </c>
      <c r="CR379" s="1">
        <v>1.6168</v>
      </c>
      <c r="CS379" s="1">
        <v>-0.4587</v>
      </c>
      <c r="CT379" s="1">
        <v>-0.15029999999999999</v>
      </c>
      <c r="CU379" s="1">
        <v>-1.0152000000000001</v>
      </c>
      <c r="CV379" s="1">
        <v>0.98419999999999996</v>
      </c>
      <c r="CW379" s="1">
        <v>-1.1547000000000001</v>
      </c>
      <c r="CX379" s="1">
        <v>0</v>
      </c>
      <c r="CY379" s="1">
        <v>0.46050000000000002</v>
      </c>
      <c r="CZ379" s="1">
        <v>1.7376</v>
      </c>
      <c r="DA379" s="1">
        <v>-0.44519999999999998</v>
      </c>
      <c r="DB379" s="1">
        <v>0.95789999999999997</v>
      </c>
      <c r="DC379" s="1">
        <v>1.8376999999999999</v>
      </c>
      <c r="DD379" s="1">
        <v>-1.5517000000000001</v>
      </c>
      <c r="DE379" s="1">
        <v>0.47389999999999999</v>
      </c>
      <c r="DJ379" s="1">
        <v>0.56289999999999996</v>
      </c>
      <c r="DK379" s="1">
        <v>0.28460000000000002</v>
      </c>
      <c r="DL379" s="1">
        <v>0.22539999999999999</v>
      </c>
      <c r="GI379" s="1">
        <v>-1.3252999999999999</v>
      </c>
      <c r="HA379" s="1" t="str">
        <f t="shared" si="10"/>
        <v>2018</v>
      </c>
      <c r="HB379" s="1" t="str">
        <f t="shared" si="11"/>
        <v>01</v>
      </c>
    </row>
    <row r="380" spans="1:210">
      <c r="A380" s="3" t="s">
        <v>9</v>
      </c>
      <c r="B380" s="3"/>
      <c r="C380" s="3" t="s">
        <v>3752</v>
      </c>
      <c r="E380" s="1" t="s">
        <v>3753</v>
      </c>
      <c r="F380" s="1">
        <v>0.35549999999999998</v>
      </c>
      <c r="G380" s="1">
        <v>-0.97699999999999998</v>
      </c>
      <c r="H380" s="1">
        <v>0.19</v>
      </c>
      <c r="I380" s="1">
        <v>-0.47939999999999999</v>
      </c>
      <c r="J380" s="1">
        <v>-0.32279999999999998</v>
      </c>
      <c r="K380" s="1">
        <v>-5.8599999999999999E-2</v>
      </c>
      <c r="L380" s="1">
        <v>-0.56200000000000006</v>
      </c>
      <c r="M380" s="1">
        <v>-0.66790000000000005</v>
      </c>
      <c r="N380" s="1">
        <v>8.4500000000000006E-2</v>
      </c>
      <c r="O380" s="1">
        <v>-0.28549999999999998</v>
      </c>
      <c r="P380" s="1">
        <v>-0.57269999999999999</v>
      </c>
      <c r="Q380" s="1">
        <v>-0.67200000000000004</v>
      </c>
      <c r="R380" s="1">
        <v>-0.12379999999999999</v>
      </c>
      <c r="S380" s="1">
        <v>-3.5900000000000001E-2</v>
      </c>
      <c r="T380" s="1">
        <v>-0.75519999999999998</v>
      </c>
      <c r="U380" s="1">
        <v>-1.2841</v>
      </c>
      <c r="V380" s="1">
        <v>-0.9587</v>
      </c>
      <c r="W380" s="1">
        <v>4.0500000000000001E-2</v>
      </c>
      <c r="X380" s="1">
        <v>-0.1285</v>
      </c>
      <c r="Y380" s="1">
        <v>0.25600000000000001</v>
      </c>
      <c r="Z380" s="1">
        <v>0</v>
      </c>
      <c r="AA380" s="1">
        <v>-0.53500000000000003</v>
      </c>
      <c r="AB380" s="1">
        <v>0.48299999999999998</v>
      </c>
      <c r="AC380" s="1">
        <v>-0.2873</v>
      </c>
      <c r="AD380" s="1">
        <v>-8.3799999999999999E-2</v>
      </c>
      <c r="AE380" s="1">
        <v>0.24390000000000001</v>
      </c>
      <c r="AF380" s="1">
        <v>-0.68169999999999997</v>
      </c>
      <c r="AG380" s="1">
        <v>0.40060000000000001</v>
      </c>
      <c r="AH380" s="1">
        <v>-1.2548999999999999</v>
      </c>
      <c r="AI380" s="1">
        <v>0.2908</v>
      </c>
      <c r="AJ380" s="1">
        <v>-0.35970000000000002</v>
      </c>
      <c r="AK380" s="1">
        <v>-1.1946000000000001</v>
      </c>
      <c r="AL380" s="1">
        <v>0.61609999999999998</v>
      </c>
      <c r="AM380" s="1">
        <v>-0.85470000000000002</v>
      </c>
      <c r="AN380" s="1">
        <v>0.20960000000000001</v>
      </c>
      <c r="AO380" s="1">
        <v>-1.236</v>
      </c>
      <c r="AP380" s="1">
        <v>-2.5598000000000001</v>
      </c>
      <c r="AQ380" s="1">
        <v>1</v>
      </c>
      <c r="AR380" s="1">
        <v>-0.1293</v>
      </c>
      <c r="AS380" s="1">
        <v>-0.48549999999999999</v>
      </c>
      <c r="AT380" s="1">
        <v>0.90900000000000003</v>
      </c>
      <c r="AU380" s="1">
        <v>-0.53210000000000002</v>
      </c>
      <c r="AV380" s="1">
        <v>0.12520000000000001</v>
      </c>
      <c r="AW380" s="1">
        <v>-0.41660000000000003</v>
      </c>
      <c r="AX380" s="1">
        <v>-0.65159999999999996</v>
      </c>
      <c r="AY380" s="1">
        <v>0.17219999999999999</v>
      </c>
      <c r="AZ380" s="1">
        <v>-0.56100000000000005</v>
      </c>
      <c r="BA380" s="1">
        <v>-0.20380000000000001</v>
      </c>
      <c r="BB380" s="1">
        <v>-0.14860000000000001</v>
      </c>
      <c r="BC380" s="1">
        <v>-0.3231</v>
      </c>
      <c r="BD380" s="1">
        <v>-0.27039999999999997</v>
      </c>
      <c r="BE380" s="1">
        <v>-1.2129000000000001</v>
      </c>
      <c r="BF380" s="1">
        <v>-1.2775000000000001</v>
      </c>
      <c r="BG380" s="1">
        <v>0.1946</v>
      </c>
      <c r="BH380" s="1">
        <v>-0.28100000000000003</v>
      </c>
      <c r="BI380" s="1">
        <v>-1.4265000000000001</v>
      </c>
      <c r="BJ380" s="1">
        <v>0.43209999999999998</v>
      </c>
      <c r="BK380" s="1">
        <v>-1.0011000000000001</v>
      </c>
      <c r="BL380" s="1">
        <v>-0.8629</v>
      </c>
      <c r="BM380" s="1">
        <v>0.99380000000000002</v>
      </c>
      <c r="BN380" s="1">
        <v>-2.27</v>
      </c>
      <c r="BO380" s="1">
        <v>1.0168999999999999</v>
      </c>
      <c r="BP380" s="1">
        <v>-2.2934999999999999</v>
      </c>
      <c r="BQ380" s="1">
        <v>1.1763999999999999</v>
      </c>
      <c r="BR380" s="1">
        <v>-0.27139999999999997</v>
      </c>
      <c r="BS380" s="1">
        <v>0.32050000000000001</v>
      </c>
      <c r="BT380" s="1">
        <v>-0.1295</v>
      </c>
      <c r="BU380" s="1">
        <v>0</v>
      </c>
      <c r="BV380" s="1">
        <v>-1.4807999999999999</v>
      </c>
      <c r="BW380" s="1">
        <v>0.48959999999999998</v>
      </c>
      <c r="BX380" s="1">
        <v>3.7400000000000003E-2</v>
      </c>
      <c r="BY380" s="1">
        <v>-0.75239999999999996</v>
      </c>
      <c r="BZ380" s="1">
        <v>0.51390000000000002</v>
      </c>
      <c r="CA380" s="1">
        <v>0.71050000000000002</v>
      </c>
      <c r="CB380" s="1">
        <v>-0.68020000000000003</v>
      </c>
      <c r="CC380" s="1">
        <v>7.2999999999999995E-2</v>
      </c>
      <c r="CD380" s="1">
        <v>-0.47560000000000002</v>
      </c>
      <c r="CE380" s="1">
        <v>0.8024</v>
      </c>
      <c r="CF380" s="1">
        <v>-0.66769999999999996</v>
      </c>
      <c r="CG380" s="1">
        <v>-0.78590000000000004</v>
      </c>
      <c r="CH380" s="1">
        <v>0</v>
      </c>
      <c r="CI380" s="1">
        <v>-0.29480000000000001</v>
      </c>
      <c r="CJ380" s="1">
        <v>0.2258</v>
      </c>
      <c r="CK380" s="1">
        <v>0.66320000000000001</v>
      </c>
      <c r="CL380" s="1">
        <v>0.13120000000000001</v>
      </c>
      <c r="CM380" s="1">
        <v>0.40860000000000002</v>
      </c>
      <c r="CN380" s="1">
        <v>0.52090000000000003</v>
      </c>
      <c r="CO380" s="1">
        <v>0.26040000000000002</v>
      </c>
      <c r="CP380" s="1">
        <v>-0.83189999999999997</v>
      </c>
      <c r="CQ380" s="1">
        <v>-4.6600000000000003E-2</v>
      </c>
      <c r="CR380" s="1">
        <v>-0.4849</v>
      </c>
      <c r="CS380" s="1">
        <v>-1.9493</v>
      </c>
      <c r="CT380" s="1">
        <v>-2.1435</v>
      </c>
      <c r="CU380" s="1">
        <v>0.25440000000000002</v>
      </c>
      <c r="CV380" s="1">
        <v>-9.6699999999999994E-2</v>
      </c>
      <c r="CW380" s="1">
        <v>-1.8382000000000001</v>
      </c>
      <c r="CX380" s="1">
        <v>0.20610000000000001</v>
      </c>
      <c r="CY380" s="1">
        <v>-0.35759999999999997</v>
      </c>
      <c r="CZ380" s="1">
        <v>0.60429999999999995</v>
      </c>
      <c r="DA380" s="1">
        <v>-0.44779999999999998</v>
      </c>
      <c r="DB380" s="1">
        <v>-0.1052</v>
      </c>
      <c r="DC380" s="1">
        <v>-1.6725000000000001</v>
      </c>
      <c r="DD380" s="1">
        <v>-5.8200000000000002E-2</v>
      </c>
      <c r="DE380" s="1">
        <v>-5.2400000000000002E-2</v>
      </c>
      <c r="DJ380" s="1">
        <v>0.82130000000000003</v>
      </c>
      <c r="DK380" s="1">
        <v>0.7046</v>
      </c>
      <c r="DL380" s="1">
        <v>0.68240000000000001</v>
      </c>
      <c r="GI380" s="1">
        <v>-2.4586999999999999</v>
      </c>
      <c r="HA380" s="1" t="str">
        <f t="shared" si="10"/>
        <v>2018</v>
      </c>
      <c r="HB380" s="1" t="str">
        <f t="shared" si="11"/>
        <v>01</v>
      </c>
    </row>
    <row r="381" spans="1:210">
      <c r="A381" s="3" t="s">
        <v>9</v>
      </c>
      <c r="B381" s="3"/>
      <c r="C381" s="3" t="s">
        <v>3754</v>
      </c>
      <c r="E381" s="1" t="s">
        <v>3755</v>
      </c>
      <c r="F381" s="1">
        <v>-4.5699999999999998E-2</v>
      </c>
      <c r="G381" s="1">
        <v>-1.0672999999999999</v>
      </c>
      <c r="H381" s="1">
        <v>0.44679999999999997</v>
      </c>
      <c r="I381" s="1">
        <v>-0.37190000000000001</v>
      </c>
      <c r="J381" s="1">
        <v>-0.84540000000000004</v>
      </c>
      <c r="K381" s="1">
        <v>-0.81579999999999997</v>
      </c>
      <c r="L381" s="1">
        <v>-0.56389999999999996</v>
      </c>
      <c r="M381" s="1">
        <v>-0.2472</v>
      </c>
      <c r="N381" s="1">
        <v>-6.3399999999999998E-2</v>
      </c>
      <c r="O381" s="1">
        <v>-0.89980000000000004</v>
      </c>
      <c r="P381" s="1">
        <v>-0.76770000000000005</v>
      </c>
      <c r="Q381" s="1">
        <v>6.7100000000000007E-2</v>
      </c>
      <c r="R381" s="1">
        <v>-0.17280000000000001</v>
      </c>
      <c r="S381" s="1">
        <v>-0.48499999999999999</v>
      </c>
      <c r="T381" s="1">
        <v>-0.9577</v>
      </c>
      <c r="U381" s="1">
        <v>-0.93679999999999997</v>
      </c>
      <c r="V381" s="1">
        <v>-1.1138999999999999</v>
      </c>
      <c r="W381" s="1">
        <v>0.182</v>
      </c>
      <c r="X381" s="1">
        <v>-0.38750000000000001</v>
      </c>
      <c r="Y381" s="1">
        <v>-5.11E-2</v>
      </c>
      <c r="Z381" s="1">
        <v>0.15920000000000001</v>
      </c>
      <c r="AA381" s="1">
        <v>-0.29909999999999998</v>
      </c>
      <c r="AB381" s="1">
        <v>-0.15890000000000001</v>
      </c>
      <c r="AC381" s="1">
        <v>-9.5000000000000001E-2</v>
      </c>
      <c r="AD381" s="1">
        <v>-0.4637</v>
      </c>
      <c r="AE381" s="1">
        <v>-0.245</v>
      </c>
      <c r="AF381" s="1">
        <v>-8.7400000000000005E-2</v>
      </c>
      <c r="AG381" s="1">
        <v>-0.23749999999999999</v>
      </c>
      <c r="AH381" s="1">
        <v>-1.7267999999999999</v>
      </c>
      <c r="AI381" s="1">
        <v>-3.61E-2</v>
      </c>
      <c r="AJ381" s="1">
        <v>-0.1444</v>
      </c>
      <c r="AK381" s="1">
        <v>1.0551999999999999</v>
      </c>
      <c r="AL381" s="1">
        <v>0.24529999999999999</v>
      </c>
      <c r="AM381" s="1">
        <v>-1.6949000000000001</v>
      </c>
      <c r="AN381" s="1">
        <v>-0.2087</v>
      </c>
      <c r="AO381" s="1">
        <v>8.0699999999999994E-2</v>
      </c>
      <c r="AP381" s="1">
        <v>-0.31330000000000002</v>
      </c>
      <c r="AQ381" s="1">
        <v>0</v>
      </c>
      <c r="AR381" s="1">
        <v>1.0069999999999999</v>
      </c>
      <c r="AS381" s="1">
        <v>0.68989999999999996</v>
      </c>
      <c r="AT381" s="1">
        <v>0</v>
      </c>
      <c r="AU381" s="1">
        <v>-0.98229999999999995</v>
      </c>
      <c r="AV381" s="1">
        <v>-0.31309999999999999</v>
      </c>
      <c r="AW381" s="1">
        <v>-0.69440000000000002</v>
      </c>
      <c r="AX381" s="1">
        <v>-0.17810000000000001</v>
      </c>
      <c r="AY381" s="1">
        <v>-0.17</v>
      </c>
      <c r="AZ381" s="1">
        <v>-0.69969999999999999</v>
      </c>
      <c r="BA381" s="1">
        <v>-0.71209999999999996</v>
      </c>
      <c r="BB381" s="1">
        <v>-0.34549999999999997</v>
      </c>
      <c r="BC381" s="1">
        <v>-0.2427</v>
      </c>
      <c r="BD381" s="1">
        <v>-7.7600000000000002E-2</v>
      </c>
      <c r="BE381" s="1">
        <v>-0.6048</v>
      </c>
      <c r="BF381" s="1">
        <v>-0.25219999999999998</v>
      </c>
      <c r="BG381" s="1">
        <v>-5.5500000000000001E-2</v>
      </c>
      <c r="BH381" s="1">
        <v>-0.14050000000000001</v>
      </c>
      <c r="BI381" s="1">
        <v>1.7324999999999999</v>
      </c>
      <c r="BJ381" s="1">
        <v>-1.0906</v>
      </c>
      <c r="BK381" s="1">
        <v>-0.93520000000000003</v>
      </c>
      <c r="BL381" s="1">
        <v>-0.54339999999999999</v>
      </c>
      <c r="BM381" s="1">
        <v>0.60599999999999998</v>
      </c>
      <c r="BN381" s="1">
        <v>-0.307</v>
      </c>
      <c r="BO381" s="1">
        <v>-6.6799999999999998E-2</v>
      </c>
      <c r="BP381" s="1">
        <v>2.3799000000000001</v>
      </c>
      <c r="BQ381" s="1">
        <v>-1.2297</v>
      </c>
      <c r="BR381" s="1">
        <v>-0.16420000000000001</v>
      </c>
      <c r="BS381" s="1">
        <v>6.4000000000000001E-2</v>
      </c>
      <c r="BT381" s="1">
        <v>0.1295</v>
      </c>
      <c r="BU381" s="1">
        <v>-1.1516</v>
      </c>
      <c r="BV381" s="1">
        <v>-1.3227</v>
      </c>
      <c r="BW381" s="1">
        <v>-0.39889999999999998</v>
      </c>
      <c r="BX381" s="1">
        <v>-2.2690999999999999</v>
      </c>
      <c r="BY381" s="1">
        <v>0.19</v>
      </c>
      <c r="BZ381" s="1">
        <v>-0.28439999999999999</v>
      </c>
      <c r="CA381" s="1">
        <v>-0.57689999999999997</v>
      </c>
      <c r="CB381" s="1">
        <v>0.31869999999999998</v>
      </c>
      <c r="CC381" s="1">
        <v>0.3649</v>
      </c>
      <c r="CD381" s="1">
        <v>0</v>
      </c>
      <c r="CE381" s="1">
        <v>0.53310000000000002</v>
      </c>
      <c r="CF381" s="1">
        <v>-3.0118</v>
      </c>
      <c r="CG381" s="1">
        <v>0.39250000000000002</v>
      </c>
      <c r="CH381" s="1">
        <v>-0.75719999999999998</v>
      </c>
      <c r="CI381" s="1">
        <v>-0.2359</v>
      </c>
      <c r="CJ381" s="1">
        <v>-0.36030000000000001</v>
      </c>
      <c r="CK381" s="1">
        <v>0</v>
      </c>
      <c r="CL381" s="1">
        <v>0.35060000000000002</v>
      </c>
      <c r="CM381" s="1">
        <v>3.9800000000000002E-2</v>
      </c>
      <c r="CN381" s="1">
        <v>-0.79679999999999995</v>
      </c>
      <c r="CO381" s="1">
        <v>-0.3165</v>
      </c>
      <c r="CP381" s="1">
        <v>0</v>
      </c>
      <c r="CQ381" s="1">
        <v>-0.5111</v>
      </c>
      <c r="CR381" s="1">
        <v>0.4909</v>
      </c>
      <c r="CS381" s="1">
        <v>-0.29730000000000001</v>
      </c>
      <c r="CT381" s="1">
        <v>5.0500000000000003E-2</v>
      </c>
      <c r="CU381" s="1">
        <v>-0.60629999999999995</v>
      </c>
      <c r="CV381" s="1">
        <v>4.7500000000000001E-2</v>
      </c>
      <c r="CW381" s="1">
        <v>-1.2059</v>
      </c>
      <c r="CX381" s="1">
        <v>0.36099999999999999</v>
      </c>
      <c r="CY381" s="1">
        <v>-0.30669999999999997</v>
      </c>
      <c r="CZ381" s="1">
        <v>0.65529999999999999</v>
      </c>
      <c r="DA381" s="1">
        <v>-0.41570000000000001</v>
      </c>
      <c r="DB381" s="1">
        <v>-0.1053</v>
      </c>
      <c r="DC381" s="1">
        <v>0.97770000000000001</v>
      </c>
      <c r="DD381" s="1">
        <v>-1.2783</v>
      </c>
      <c r="DE381" s="1">
        <v>5.2299999999999999E-2</v>
      </c>
      <c r="DJ381" s="1">
        <v>-0.84009999999999996</v>
      </c>
      <c r="DK381" s="1">
        <v>-0.629</v>
      </c>
      <c r="DL381" s="1">
        <v>-0.30620000000000003</v>
      </c>
      <c r="GI381" s="1">
        <v>-2.5661</v>
      </c>
      <c r="HA381" s="1" t="str">
        <f t="shared" si="10"/>
        <v>2018</v>
      </c>
      <c r="HB381" s="1" t="str">
        <f t="shared" si="11"/>
        <v>01</v>
      </c>
    </row>
    <row r="382" spans="1:210">
      <c r="A382" s="3" t="s">
        <v>9</v>
      </c>
      <c r="B382" s="3"/>
      <c r="C382" s="3" t="s">
        <v>3756</v>
      </c>
      <c r="E382" s="1" t="s">
        <v>3756</v>
      </c>
      <c r="F382" s="1">
        <v>-2.29E-2</v>
      </c>
      <c r="G382" s="1">
        <v>-0.94020000000000004</v>
      </c>
      <c r="H382" s="1">
        <v>0.68610000000000004</v>
      </c>
      <c r="I382" s="1">
        <v>-1.2721</v>
      </c>
      <c r="J382" s="1">
        <v>-1.0445</v>
      </c>
      <c r="K382" s="1">
        <v>-0.7046</v>
      </c>
      <c r="L382" s="1">
        <v>-0.60419999999999996</v>
      </c>
      <c r="M382" s="1">
        <v>-0.85709999999999997</v>
      </c>
      <c r="N382" s="1">
        <v>0.2545</v>
      </c>
      <c r="O382" s="1">
        <v>-1.2627999999999999</v>
      </c>
      <c r="P382" s="1">
        <v>-0.71589999999999998</v>
      </c>
      <c r="Q382" s="1">
        <v>-0.92649999999999999</v>
      </c>
      <c r="R382" s="1">
        <v>-0.37109999999999999</v>
      </c>
      <c r="S382" s="1">
        <v>-0.3417</v>
      </c>
      <c r="T382" s="1">
        <v>-0.64639999999999997</v>
      </c>
      <c r="U382" s="1">
        <v>-0.24709999999999999</v>
      </c>
      <c r="V382" s="1">
        <v>-0.85270000000000001</v>
      </c>
      <c r="W382" s="1">
        <v>-0.38529999999999998</v>
      </c>
      <c r="X382" s="1">
        <v>-0.3856</v>
      </c>
      <c r="Y382" s="1">
        <v>-0.12859999999999999</v>
      </c>
      <c r="Z382" s="1">
        <v>0.1588</v>
      </c>
      <c r="AA382" s="1">
        <v>0.36959999999999998</v>
      </c>
      <c r="AB382" s="1">
        <v>0.16020000000000001</v>
      </c>
      <c r="AC382" s="1">
        <v>-1.2881</v>
      </c>
      <c r="AD382" s="1">
        <v>0.12570000000000001</v>
      </c>
      <c r="AE382" s="1">
        <v>-0.1225</v>
      </c>
      <c r="AF382" s="1">
        <v>0.1691</v>
      </c>
      <c r="AG382" s="1">
        <v>-0.24030000000000001</v>
      </c>
      <c r="AH382" s="1">
        <v>-2.1093000000000002</v>
      </c>
      <c r="AI382" s="1">
        <v>0.42749999999999999</v>
      </c>
      <c r="AJ382" s="1">
        <v>-0.436</v>
      </c>
      <c r="AK382" s="1">
        <v>-1.9056999999999999</v>
      </c>
      <c r="AL382" s="1">
        <v>6.13E-2</v>
      </c>
      <c r="AM382" s="1">
        <v>-1.9718</v>
      </c>
      <c r="AN382" s="1">
        <v>-0.28989999999999999</v>
      </c>
      <c r="AO382" s="1">
        <v>-0.28139999999999998</v>
      </c>
      <c r="AP382" s="1">
        <v>-0.39800000000000002</v>
      </c>
      <c r="AQ382" s="1">
        <v>0</v>
      </c>
      <c r="AR382" s="1">
        <v>0.216</v>
      </c>
      <c r="AS382" s="1">
        <v>4.6800000000000001E-2</v>
      </c>
      <c r="AT382" s="1">
        <v>0.25769999999999998</v>
      </c>
      <c r="AU382" s="1">
        <v>-1.1051</v>
      </c>
      <c r="AV382" s="1">
        <v>-9.35E-2</v>
      </c>
      <c r="AW382" s="1">
        <v>-0.27929999999999999</v>
      </c>
      <c r="AX382" s="1">
        <v>-8.6300000000000002E-2</v>
      </c>
      <c r="AY382" s="1">
        <v>-0.17269999999999999</v>
      </c>
      <c r="AZ382" s="1">
        <v>-1.1426000000000001</v>
      </c>
      <c r="BA382" s="1">
        <v>-1.0121</v>
      </c>
      <c r="BB382" s="1">
        <v>-0.26540000000000002</v>
      </c>
      <c r="BC382" s="1">
        <v>-0.1636</v>
      </c>
      <c r="BD382" s="1">
        <v>0.46429999999999999</v>
      </c>
      <c r="BE382" s="1">
        <v>-0.8649</v>
      </c>
      <c r="BF382" s="1">
        <v>0.39460000000000001</v>
      </c>
      <c r="BG382" s="1">
        <v>-0.1394</v>
      </c>
      <c r="BH382" s="1">
        <v>0</v>
      </c>
      <c r="BI382" s="1">
        <v>-0.42259999999999998</v>
      </c>
      <c r="BJ382" s="1">
        <v>0.25569999999999998</v>
      </c>
      <c r="BK382" s="1">
        <v>-0.2243</v>
      </c>
      <c r="BL382" s="1">
        <v>-0.2185</v>
      </c>
      <c r="BM382" s="1">
        <v>0.45279999999999998</v>
      </c>
      <c r="BN382" s="1">
        <v>0.73839999999999995</v>
      </c>
      <c r="BO382" s="1">
        <v>-0.46879999999999999</v>
      </c>
      <c r="BP382" s="1">
        <v>-3.5548000000000002</v>
      </c>
      <c r="BQ382" s="1">
        <v>1.9430000000000001</v>
      </c>
      <c r="BR382" s="1">
        <v>0.87090000000000001</v>
      </c>
      <c r="BS382" s="1">
        <v>0</v>
      </c>
      <c r="BT382" s="1">
        <v>0</v>
      </c>
      <c r="BU382" s="1">
        <v>-1.9379</v>
      </c>
      <c r="BV382" s="1">
        <v>-0.26469999999999999</v>
      </c>
      <c r="BW382" s="1">
        <v>0.95630000000000004</v>
      </c>
      <c r="BX382" s="1">
        <v>1.2142999999999999</v>
      </c>
      <c r="BY382" s="1">
        <v>-1.2594000000000001</v>
      </c>
      <c r="BZ382" s="1">
        <v>0.91220000000000001</v>
      </c>
      <c r="CA382" s="1">
        <v>1.9317</v>
      </c>
      <c r="CB382" s="1">
        <v>-1.2261</v>
      </c>
      <c r="CC382" s="1">
        <v>-0.36649999999999999</v>
      </c>
      <c r="CD382" s="1">
        <v>0</v>
      </c>
      <c r="CE382" s="1">
        <v>1.1383000000000001</v>
      </c>
      <c r="CF382" s="1">
        <v>0.19389999999999999</v>
      </c>
      <c r="CG382" s="1">
        <v>-1.3583000000000001</v>
      </c>
      <c r="CH382" s="1">
        <v>-0.62549999999999994</v>
      </c>
      <c r="CI382" s="1">
        <v>-0.41220000000000001</v>
      </c>
      <c r="CJ382" s="1">
        <v>-0.4516</v>
      </c>
      <c r="CK382" s="1">
        <v>-0.81010000000000004</v>
      </c>
      <c r="CL382" s="1">
        <v>0.1792</v>
      </c>
      <c r="CM382" s="1">
        <v>0.3009</v>
      </c>
      <c r="CN382" s="1">
        <v>0.77700000000000002</v>
      </c>
      <c r="CO382" s="1">
        <v>0.33960000000000001</v>
      </c>
      <c r="CP382" s="1">
        <v>-0.87709999999999999</v>
      </c>
      <c r="CQ382" s="1">
        <v>-0.27979999999999999</v>
      </c>
      <c r="CR382" s="1">
        <v>0.8196</v>
      </c>
      <c r="CS382" s="1">
        <v>-1.1719999999999999</v>
      </c>
      <c r="CT382" s="1">
        <v>-2.0560999999999998</v>
      </c>
      <c r="CU382" s="1">
        <v>0.40560000000000002</v>
      </c>
      <c r="CV382" s="1">
        <v>-2.1602999999999999</v>
      </c>
      <c r="CW382" s="1">
        <v>-0.78920000000000001</v>
      </c>
      <c r="CX382" s="1">
        <v>0</v>
      </c>
      <c r="CY382" s="1">
        <v>0.2044</v>
      </c>
      <c r="CZ382" s="1">
        <v>0.1084</v>
      </c>
      <c r="DA382" s="1">
        <v>-0.35270000000000001</v>
      </c>
      <c r="DB382" s="1">
        <v>5.2299999999999999E-2</v>
      </c>
      <c r="DC382" s="1">
        <v>-2.3753000000000002</v>
      </c>
      <c r="DD382" s="1">
        <v>0.2903</v>
      </c>
      <c r="DE382" s="1">
        <v>-0.15620000000000001</v>
      </c>
      <c r="DJ382" s="1">
        <v>0.49309999999999998</v>
      </c>
      <c r="DK382" s="1">
        <v>0.9</v>
      </c>
      <c r="DL382" s="1">
        <v>0.67210000000000003</v>
      </c>
      <c r="GI382" s="1">
        <v>-1.8363</v>
      </c>
      <c r="HA382" s="1" t="str">
        <f t="shared" si="10"/>
        <v>2018</v>
      </c>
      <c r="HB382" s="1" t="str">
        <f t="shared" si="11"/>
        <v>01</v>
      </c>
    </row>
    <row r="383" spans="1:210">
      <c r="A383" s="3" t="s">
        <v>9</v>
      </c>
      <c r="B383" s="3"/>
      <c r="C383" s="3" t="s">
        <v>3757</v>
      </c>
      <c r="E383" s="1" t="s">
        <v>3758</v>
      </c>
      <c r="F383" s="1">
        <v>-0.38350000000000001</v>
      </c>
      <c r="G383" s="1">
        <v>-0.48659999999999998</v>
      </c>
      <c r="H383" s="1">
        <v>-0.1343</v>
      </c>
      <c r="I383" s="1">
        <v>-0.89</v>
      </c>
      <c r="J383" s="1">
        <v>-1.0437000000000001</v>
      </c>
      <c r="K383" s="1">
        <v>-0.64170000000000005</v>
      </c>
      <c r="L383" s="1">
        <v>-0.53149999999999997</v>
      </c>
      <c r="M383" s="1">
        <v>-0.69450000000000001</v>
      </c>
      <c r="N383" s="1">
        <v>-0.2319</v>
      </c>
      <c r="O383" s="1">
        <v>-7.0900000000000005E-2</v>
      </c>
      <c r="P383" s="1">
        <v>-1.3902000000000001</v>
      </c>
      <c r="Q383" s="1">
        <v>-6.6100000000000006E-2</v>
      </c>
      <c r="R383" s="1">
        <v>-0.39019999999999999</v>
      </c>
      <c r="S383" s="1">
        <v>-0.69530000000000003</v>
      </c>
      <c r="T383" s="1">
        <v>-0.87339999999999995</v>
      </c>
      <c r="U383" s="1">
        <v>-1.2372000000000001</v>
      </c>
      <c r="V383" s="1">
        <v>-1.1887000000000001</v>
      </c>
      <c r="W383" s="1">
        <v>-0.43909999999999999</v>
      </c>
      <c r="X383" s="1">
        <v>-0.90090000000000003</v>
      </c>
      <c r="Y383" s="1">
        <v>-0.32669999999999999</v>
      </c>
      <c r="Z383" s="1">
        <v>0.1603</v>
      </c>
      <c r="AA383" s="1">
        <v>-1.6629</v>
      </c>
      <c r="AB383" s="1">
        <v>0.64200000000000002</v>
      </c>
      <c r="AC383" s="1">
        <v>-0.33879999999999999</v>
      </c>
      <c r="AD383" s="1">
        <v>-0.3352</v>
      </c>
      <c r="AE383" s="1">
        <v>-0.36759999999999998</v>
      </c>
      <c r="AF383" s="1">
        <v>-1.6827000000000001</v>
      </c>
      <c r="AG383" s="1">
        <v>0.72230000000000005</v>
      </c>
      <c r="AH383" s="1">
        <v>-1.5760000000000001</v>
      </c>
      <c r="AI383" s="1">
        <v>-0.3165</v>
      </c>
      <c r="AJ383" s="1">
        <v>-7.2999999999999995E-2</v>
      </c>
      <c r="AK383" s="1">
        <v>-1.0204</v>
      </c>
      <c r="AL383" s="1">
        <v>0.18410000000000001</v>
      </c>
      <c r="AM383" s="1">
        <v>-1.9718</v>
      </c>
      <c r="AN383" s="1">
        <v>-0.41220000000000001</v>
      </c>
      <c r="AO383" s="1">
        <v>-0.20080000000000001</v>
      </c>
      <c r="AP383" s="1">
        <v>-0.28439999999999999</v>
      </c>
      <c r="AQ383" s="1">
        <v>-0.37930000000000003</v>
      </c>
      <c r="AR383" s="1">
        <v>0.30249999999999999</v>
      </c>
      <c r="AS383" s="1">
        <v>-0.65539999999999998</v>
      </c>
      <c r="AT383" s="1">
        <v>0.25769999999999998</v>
      </c>
      <c r="AU383" s="1">
        <v>-1.2709999999999999</v>
      </c>
      <c r="AV383" s="1">
        <v>-0.99680000000000002</v>
      </c>
      <c r="AW383" s="1">
        <v>0.14000000000000001</v>
      </c>
      <c r="AX383" s="1">
        <v>-1.7625999999999999</v>
      </c>
      <c r="AY383" s="1">
        <v>0.69259999999999999</v>
      </c>
      <c r="AZ383" s="1">
        <v>-0.37940000000000002</v>
      </c>
      <c r="BA383" s="1">
        <v>-0.50449999999999995</v>
      </c>
      <c r="BB383" s="1">
        <v>-0.309</v>
      </c>
      <c r="BC383" s="1">
        <v>8.2500000000000004E-2</v>
      </c>
      <c r="BD383" s="1">
        <v>-0.23050000000000001</v>
      </c>
      <c r="BE383" s="1">
        <v>-1.2591000000000001</v>
      </c>
      <c r="BF383" s="1">
        <v>-0.89090000000000003</v>
      </c>
      <c r="BG383" s="1">
        <v>-0.1095</v>
      </c>
      <c r="BH383" s="1">
        <v>-7.0699999999999999E-2</v>
      </c>
      <c r="BI383" s="1">
        <v>-0.2152</v>
      </c>
      <c r="BJ383" s="1">
        <v>0</v>
      </c>
      <c r="BK383" s="1">
        <v>-0.1123</v>
      </c>
      <c r="BL383" s="1">
        <v>-0.1095</v>
      </c>
      <c r="BM383" s="1">
        <v>-0.15040000000000001</v>
      </c>
      <c r="BN383" s="1">
        <v>-0.79339999999999999</v>
      </c>
      <c r="BO383" s="1">
        <v>0.40450000000000003</v>
      </c>
      <c r="BP383" s="1">
        <v>-1.6644000000000001</v>
      </c>
      <c r="BQ383" s="1">
        <v>0.89049999999999996</v>
      </c>
      <c r="BR383" s="1">
        <v>-0.16089999999999999</v>
      </c>
      <c r="BS383" s="1">
        <v>0</v>
      </c>
      <c r="BT383" s="1">
        <v>-0.1303</v>
      </c>
      <c r="BU383" s="1">
        <v>-2.1739000000000002</v>
      </c>
      <c r="BV383" s="1">
        <v>-1.9205000000000001</v>
      </c>
      <c r="BW383" s="1">
        <v>-0.14019999999999999</v>
      </c>
      <c r="BX383" s="1">
        <v>-0.98560000000000003</v>
      </c>
      <c r="BY383" s="1">
        <v>0.39800000000000002</v>
      </c>
      <c r="BZ383" s="1">
        <v>0.28210000000000002</v>
      </c>
      <c r="CA383" s="1">
        <v>0.82010000000000005</v>
      </c>
      <c r="CB383" s="1">
        <v>-0.27510000000000001</v>
      </c>
      <c r="CC383" s="1">
        <v>-0.50390000000000001</v>
      </c>
      <c r="CD383" s="1">
        <v>0</v>
      </c>
      <c r="CE383" s="1">
        <v>0.36959999999999998</v>
      </c>
      <c r="CF383" s="1">
        <v>-1.2010000000000001</v>
      </c>
      <c r="CG383" s="1">
        <v>-0.41889999999999999</v>
      </c>
      <c r="CH383" s="1">
        <v>-1.0145</v>
      </c>
      <c r="CI383" s="1">
        <v>-0.29670000000000002</v>
      </c>
      <c r="CJ383" s="1">
        <v>-0.84740000000000004</v>
      </c>
      <c r="CK383" s="1">
        <v>-0.2036</v>
      </c>
      <c r="CL383" s="1">
        <v>-7.46E-2</v>
      </c>
      <c r="CM383" s="1">
        <v>-0.18959999999999999</v>
      </c>
      <c r="CN383" s="1">
        <v>-0.50929999999999997</v>
      </c>
      <c r="CO383" s="1">
        <v>-0.33239999999999997</v>
      </c>
      <c r="CP383" s="1">
        <v>-0.54779999999999995</v>
      </c>
      <c r="CQ383" s="1">
        <v>-0.87590000000000001</v>
      </c>
      <c r="CR383" s="1">
        <v>0.19189999999999999</v>
      </c>
      <c r="CS383" s="1">
        <v>-1.51</v>
      </c>
      <c r="CT383" s="1">
        <v>-1.18</v>
      </c>
      <c r="CU383" s="1">
        <v>0</v>
      </c>
      <c r="CV383" s="1">
        <v>-4.9399999999999999E-2</v>
      </c>
      <c r="CW383" s="1">
        <v>-1.3419000000000001</v>
      </c>
      <c r="CX383" s="1">
        <v>-5.1200000000000002E-2</v>
      </c>
      <c r="CY383" s="1">
        <v>-0.40400000000000003</v>
      </c>
      <c r="CZ383" s="1">
        <v>-0.86060000000000003</v>
      </c>
      <c r="DA383" s="1">
        <v>-0.22450000000000001</v>
      </c>
      <c r="DB383" s="1">
        <v>-2.1818</v>
      </c>
      <c r="DC383" s="1">
        <v>-2.3254999999999999</v>
      </c>
      <c r="DD383" s="1">
        <v>0.63400000000000001</v>
      </c>
      <c r="DE383" s="1">
        <v>-0.312</v>
      </c>
      <c r="DJ383" s="1">
        <v>-0.52600000000000002</v>
      </c>
      <c r="DK383" s="1">
        <v>-0.31059999999999999</v>
      </c>
      <c r="DL383" s="1">
        <v>-0.38529999999999998</v>
      </c>
      <c r="GI383" s="1">
        <v>-2.8111999999999999</v>
      </c>
      <c r="HA383" s="1" t="str">
        <f t="shared" si="10"/>
        <v>2018</v>
      </c>
      <c r="HB383" s="1" t="str">
        <f t="shared" si="11"/>
        <v>01</v>
      </c>
    </row>
    <row r="384" spans="1:210">
      <c r="A384" s="3" t="s">
        <v>9</v>
      </c>
      <c r="B384" s="3"/>
      <c r="C384" s="3" t="s">
        <v>3759</v>
      </c>
      <c r="E384" s="1" t="s">
        <v>3759</v>
      </c>
      <c r="F384" s="1">
        <v>-0.31730000000000003</v>
      </c>
      <c r="G384" s="1">
        <v>-1.0289999999999999</v>
      </c>
      <c r="H384" s="1">
        <v>-1.0009999999999999</v>
      </c>
      <c r="I384" s="1">
        <v>-0.9456</v>
      </c>
      <c r="J384" s="1">
        <v>-1.1186</v>
      </c>
      <c r="K384" s="1">
        <v>-0.81340000000000001</v>
      </c>
      <c r="L384" s="1">
        <v>-0.60580000000000001</v>
      </c>
      <c r="M384" s="1">
        <v>-1.2624</v>
      </c>
      <c r="N384" s="1">
        <v>-1.2615000000000001</v>
      </c>
      <c r="O384" s="1">
        <v>-1.1551</v>
      </c>
      <c r="P384" s="1">
        <v>-1.2584</v>
      </c>
      <c r="Q384" s="1">
        <v>-0.98029999999999995</v>
      </c>
      <c r="R384" s="1">
        <v>-0.85670000000000002</v>
      </c>
      <c r="S384" s="1">
        <v>-0.71419999999999995</v>
      </c>
      <c r="T384" s="1">
        <v>-0.14299999999999999</v>
      </c>
      <c r="U384" s="1">
        <v>-0.89510000000000001</v>
      </c>
      <c r="V384" s="1">
        <v>-1.3528</v>
      </c>
      <c r="W384" s="1">
        <v>-0.54139999999999999</v>
      </c>
      <c r="X384" s="1">
        <v>-1.3037000000000001</v>
      </c>
      <c r="Y384" s="1">
        <v>-0.35299999999999998</v>
      </c>
      <c r="Z384" s="1">
        <v>0.16020000000000001</v>
      </c>
      <c r="AA384" s="1">
        <v>-1.3615999999999999</v>
      </c>
      <c r="AB384" s="1">
        <v>0.63390000000000002</v>
      </c>
      <c r="AC384" s="1">
        <v>-0.2429</v>
      </c>
      <c r="AD384" s="1">
        <v>-8.5199999999999998E-2</v>
      </c>
      <c r="AE384" s="1">
        <v>0.375</v>
      </c>
      <c r="AF384" s="1">
        <v>-1.2237</v>
      </c>
      <c r="AG384" s="1">
        <v>0.47310000000000002</v>
      </c>
      <c r="AH384" s="1">
        <v>-2.1478999999999999</v>
      </c>
      <c r="AI384" s="1">
        <v>-0.46739999999999998</v>
      </c>
      <c r="AJ384" s="1">
        <v>0</v>
      </c>
      <c r="AK384" s="1">
        <v>-0.51729999999999998</v>
      </c>
      <c r="AL384" s="1">
        <v>0.30940000000000001</v>
      </c>
      <c r="AM384" s="1">
        <v>-1.7044999999999999</v>
      </c>
      <c r="AN384" s="1">
        <v>-0.33379999999999999</v>
      </c>
      <c r="AO384" s="1">
        <v>-1.1674</v>
      </c>
      <c r="AP384" s="1">
        <v>-2.3693</v>
      </c>
      <c r="AQ384" s="1">
        <v>0.68179999999999996</v>
      </c>
      <c r="AR384" s="1">
        <v>0.70289999999999997</v>
      </c>
      <c r="AS384" s="1">
        <v>-0.70230000000000004</v>
      </c>
      <c r="AT384" s="1">
        <v>0</v>
      </c>
      <c r="AU384" s="1">
        <v>-0.74650000000000005</v>
      </c>
      <c r="AV384" s="1">
        <v>-0.66920000000000002</v>
      </c>
      <c r="AW384" s="1">
        <v>0.4158</v>
      </c>
      <c r="AX384" s="1">
        <v>-1.0486</v>
      </c>
      <c r="AY384" s="1">
        <v>0.3392</v>
      </c>
      <c r="AZ384" s="1">
        <v>-0.59289999999999998</v>
      </c>
      <c r="BA384" s="1">
        <v>-0.30640000000000001</v>
      </c>
      <c r="BB384" s="1">
        <v>-0.80420000000000003</v>
      </c>
      <c r="BC384" s="1">
        <v>8.14E-2</v>
      </c>
      <c r="BD384" s="1">
        <v>-0.57799999999999996</v>
      </c>
      <c r="BE384" s="1">
        <v>-0.60360000000000003</v>
      </c>
      <c r="BF384" s="1">
        <v>-1.0053000000000001</v>
      </c>
      <c r="BG384" s="1">
        <v>-0.32890000000000003</v>
      </c>
      <c r="BH384" s="1">
        <v>0.14149999999999999</v>
      </c>
      <c r="BI384" s="1">
        <v>0.57250000000000001</v>
      </c>
      <c r="BJ384" s="1">
        <v>-8.2699999999999996E-2</v>
      </c>
      <c r="BK384" s="1">
        <v>-1.5694999999999999</v>
      </c>
      <c r="BL384" s="1">
        <v>-0.87619999999999998</v>
      </c>
      <c r="BM384" s="1">
        <v>0.67659999999999998</v>
      </c>
      <c r="BN384" s="1">
        <v>-2.6217999999999999</v>
      </c>
      <c r="BO384" s="1">
        <v>1.5436000000000001</v>
      </c>
      <c r="BP384" s="1">
        <v>-0.54049999999999998</v>
      </c>
      <c r="BQ384" s="1">
        <v>0.56459999999999999</v>
      </c>
      <c r="BR384" s="1">
        <v>-5.3400000000000003E-2</v>
      </c>
      <c r="BS384" s="1">
        <v>-0.18959999999999999</v>
      </c>
      <c r="BT384" s="1">
        <v>0.1303</v>
      </c>
      <c r="BU384" s="1">
        <v>1.8036000000000001</v>
      </c>
      <c r="BV384" s="1">
        <v>-3.7544</v>
      </c>
      <c r="BW384" s="1">
        <v>0.68710000000000004</v>
      </c>
      <c r="BX384" s="1">
        <v>-0.6946</v>
      </c>
      <c r="BY384" s="1">
        <v>8.3000000000000004E-2</v>
      </c>
      <c r="BZ384" s="1">
        <v>-0.1125</v>
      </c>
      <c r="CA384" s="1">
        <v>0.62690000000000001</v>
      </c>
      <c r="CB384" s="1">
        <v>-0.27589999999999998</v>
      </c>
      <c r="CC384" s="1">
        <v>-0.71989999999999998</v>
      </c>
      <c r="CD384" s="1">
        <v>0.1197</v>
      </c>
      <c r="CE384" s="1">
        <v>0.31740000000000002</v>
      </c>
      <c r="CF384" s="1">
        <v>-0.92549999999999999</v>
      </c>
      <c r="CG384" s="1">
        <v>-0.58420000000000005</v>
      </c>
      <c r="CH384" s="1">
        <v>-0.53090000000000004</v>
      </c>
      <c r="CI384" s="1">
        <v>-5.9299999999999999E-2</v>
      </c>
      <c r="CJ384" s="1">
        <v>-0.67290000000000005</v>
      </c>
      <c r="CK384" s="1">
        <v>-5.0999999999999997E-2</v>
      </c>
      <c r="CL384" s="1">
        <v>7.7799999999999994E-2</v>
      </c>
      <c r="CM384" s="1">
        <v>0.11459999999999999</v>
      </c>
      <c r="CN384" s="1">
        <v>4.5999999999999999E-3</v>
      </c>
      <c r="CO384" s="1">
        <v>0.129</v>
      </c>
      <c r="CP384" s="1">
        <v>-0.34449999999999997</v>
      </c>
      <c r="CQ384" s="1">
        <v>-0.87749999999999995</v>
      </c>
      <c r="CR384" s="1">
        <v>-0.57740000000000002</v>
      </c>
      <c r="CS384" s="1">
        <v>-0.64019999999999999</v>
      </c>
      <c r="CT384" s="1">
        <v>0</v>
      </c>
      <c r="CU384" s="1">
        <v>-0.24909999999999999</v>
      </c>
      <c r="CV384" s="1">
        <v>0</v>
      </c>
      <c r="CW384" s="1">
        <v>-0.60429999999999995</v>
      </c>
      <c r="CX384" s="1">
        <v>0.30759999999999998</v>
      </c>
      <c r="CY384" s="1">
        <v>0.60819999999999996</v>
      </c>
      <c r="CZ384" s="1">
        <v>-0.32479999999999998</v>
      </c>
      <c r="DA384" s="1">
        <v>-0.22370000000000001</v>
      </c>
      <c r="DB384" s="1">
        <v>-1.4743999999999999</v>
      </c>
      <c r="DC384" s="1">
        <v>-1.3754</v>
      </c>
      <c r="DD384" s="1">
        <v>0</v>
      </c>
      <c r="DE384" s="1">
        <v>-0.2606</v>
      </c>
      <c r="DJ384" s="1">
        <v>-7.8399999999999997E-2</v>
      </c>
      <c r="DK384" s="1">
        <v>4.8000000000000001E-2</v>
      </c>
      <c r="DL384" s="1">
        <v>-0.246</v>
      </c>
      <c r="GI384" s="1">
        <v>-2.5186000000000002</v>
      </c>
      <c r="HA384" s="1" t="str">
        <f t="shared" si="10"/>
        <v>2018</v>
      </c>
      <c r="HB384" s="1" t="str">
        <f t="shared" si="11"/>
        <v>01</v>
      </c>
    </row>
    <row r="385" spans="1:210">
      <c r="A385" s="3" t="s">
        <v>9</v>
      </c>
      <c r="B385" s="3"/>
      <c r="C385" s="3" t="s">
        <v>3760</v>
      </c>
      <c r="E385" s="1" t="s">
        <v>3761</v>
      </c>
      <c r="F385" s="1">
        <v>-0.33160000000000001</v>
      </c>
      <c r="G385" s="1">
        <v>-1.0104</v>
      </c>
      <c r="H385" s="1">
        <v>-0.15540000000000001</v>
      </c>
      <c r="I385" s="1">
        <v>-0.9577</v>
      </c>
      <c r="J385" s="1">
        <v>-1.1272</v>
      </c>
      <c r="K385" s="1">
        <v>-0.81200000000000006</v>
      </c>
      <c r="L385" s="1">
        <v>-0.6875</v>
      </c>
      <c r="M385" s="1">
        <v>-1.5223</v>
      </c>
      <c r="N385" s="1">
        <v>-1.4565999999999999</v>
      </c>
      <c r="O385" s="1">
        <v>-1.4830000000000001</v>
      </c>
      <c r="P385" s="1">
        <v>-0.67959999999999998</v>
      </c>
      <c r="Q385" s="1">
        <v>-0.19980000000000001</v>
      </c>
      <c r="R385" s="1">
        <v>-0.76629999999999998</v>
      </c>
      <c r="S385" s="1">
        <v>-0.50370000000000004</v>
      </c>
      <c r="T385" s="1">
        <v>-0.28549999999999998</v>
      </c>
      <c r="U385" s="1">
        <v>-0.11169999999999999</v>
      </c>
      <c r="V385" s="1">
        <v>-0.45379999999999998</v>
      </c>
      <c r="W385" s="1">
        <v>0.36420000000000002</v>
      </c>
      <c r="X385" s="1">
        <v>-0.26240000000000002</v>
      </c>
      <c r="Y385" s="1">
        <v>-7.6899999999999996E-2</v>
      </c>
      <c r="Z385" s="1">
        <v>7.9399999999999998E-2</v>
      </c>
      <c r="AA385" s="1">
        <v>0.56889999999999996</v>
      </c>
      <c r="AB385" s="1">
        <v>0.15690000000000001</v>
      </c>
      <c r="AC385" s="1">
        <v>-0.14549999999999999</v>
      </c>
      <c r="AD385" s="1">
        <v>1.1111</v>
      </c>
      <c r="AE385" s="1">
        <v>1.0049999999999999</v>
      </c>
      <c r="AF385" s="1">
        <v>0.52880000000000005</v>
      </c>
      <c r="AG385" s="1">
        <v>-0.15659999999999999</v>
      </c>
      <c r="AH385" s="1">
        <v>-1.2891999999999999</v>
      </c>
      <c r="AI385" s="1">
        <v>-0.3594</v>
      </c>
      <c r="AJ385" s="1">
        <v>-0.28920000000000001</v>
      </c>
      <c r="AK385" s="1">
        <v>-0.51919999999999999</v>
      </c>
      <c r="AL385" s="1">
        <v>0.4375</v>
      </c>
      <c r="AM385" s="1">
        <v>0</v>
      </c>
      <c r="AN385" s="1">
        <v>-0.20830000000000001</v>
      </c>
      <c r="AO385" s="1">
        <v>-0.76700000000000002</v>
      </c>
      <c r="AP385" s="1">
        <v>-1.4488000000000001</v>
      </c>
      <c r="AQ385" s="1">
        <v>0.60060000000000002</v>
      </c>
      <c r="AR385" s="1">
        <v>9.6575000000000006</v>
      </c>
      <c r="AS385" s="1">
        <v>-0.29199999999999998</v>
      </c>
      <c r="AT385" s="1">
        <v>-0.12620000000000001</v>
      </c>
      <c r="AU385" s="1">
        <v>-0.99660000000000004</v>
      </c>
      <c r="AV385" s="1">
        <v>-0.96030000000000004</v>
      </c>
      <c r="AW385" s="1">
        <v>0.1376</v>
      </c>
      <c r="AX385" s="1">
        <v>0.54169999999999996</v>
      </c>
      <c r="AY385" s="1">
        <v>-0.1686</v>
      </c>
      <c r="AZ385" s="1">
        <v>-0.66200000000000003</v>
      </c>
      <c r="BA385" s="1">
        <v>-0.4098</v>
      </c>
      <c r="BB385" s="1">
        <v>-0.63329999999999997</v>
      </c>
      <c r="BC385" s="1">
        <v>-8.14E-2</v>
      </c>
      <c r="BD385" s="1">
        <v>-1.0448</v>
      </c>
      <c r="BE385" s="1">
        <v>-0.63670000000000004</v>
      </c>
      <c r="BF385" s="1">
        <v>-0.28899999999999998</v>
      </c>
      <c r="BG385" s="1">
        <v>-0.19470000000000001</v>
      </c>
      <c r="BH385" s="1">
        <v>7.0199999999999999E-2</v>
      </c>
      <c r="BI385" s="1">
        <v>-0.14899999999999999</v>
      </c>
      <c r="BJ385" s="1">
        <v>0.16500000000000001</v>
      </c>
      <c r="BK385" s="1">
        <v>-0.8236</v>
      </c>
      <c r="BL385" s="1">
        <v>-0.66069999999999995</v>
      </c>
      <c r="BM385" s="1">
        <v>0.44840000000000002</v>
      </c>
      <c r="BN385" s="1">
        <v>-0.97599999999999998</v>
      </c>
      <c r="BO385" s="1">
        <v>0.59519999999999995</v>
      </c>
      <c r="BP385" s="1">
        <v>-0.58979999999999999</v>
      </c>
      <c r="BQ385" s="1">
        <v>0.87390000000000001</v>
      </c>
      <c r="BR385" s="1">
        <v>0</v>
      </c>
      <c r="BS385" s="1">
        <v>-0.12820000000000001</v>
      </c>
      <c r="BT385" s="1">
        <v>0.1293</v>
      </c>
      <c r="BU385" s="1">
        <v>1.7857000000000001</v>
      </c>
      <c r="BV385" s="1">
        <v>-1.1801999999999999</v>
      </c>
      <c r="BW385" s="1">
        <v>0.40489999999999998</v>
      </c>
      <c r="BX385" s="1">
        <v>-0.29399999999999998</v>
      </c>
      <c r="BY385" s="1">
        <v>-4.1300000000000003E-2</v>
      </c>
      <c r="BZ385" s="1">
        <v>-5.6099999999999997E-2</v>
      </c>
      <c r="CA385" s="1">
        <v>0</v>
      </c>
      <c r="CB385" s="1">
        <v>-0.50660000000000005</v>
      </c>
      <c r="CC385" s="1">
        <v>-0.65780000000000005</v>
      </c>
      <c r="CD385" s="1">
        <v>-0.1187</v>
      </c>
      <c r="CE385" s="1">
        <v>0.17599999999999999</v>
      </c>
      <c r="CF385" s="1">
        <v>-0.76170000000000004</v>
      </c>
      <c r="CG385" s="1">
        <v>-0.7399</v>
      </c>
      <c r="CH385" s="1">
        <v>-0.53449999999999998</v>
      </c>
      <c r="CI385" s="1">
        <v>0.23569999999999999</v>
      </c>
      <c r="CJ385" s="1">
        <v>-0.4975</v>
      </c>
      <c r="CK385" s="1">
        <v>0.1027</v>
      </c>
      <c r="CL385" s="1">
        <v>6.0100000000000001E-2</v>
      </c>
      <c r="CM385" s="1">
        <v>0.22850000000000001</v>
      </c>
      <c r="CN385" s="1">
        <v>0.1196</v>
      </c>
      <c r="CO385" s="1">
        <v>-4.6600000000000003E-2</v>
      </c>
      <c r="CP385" s="1">
        <v>-0.64370000000000005</v>
      </c>
      <c r="CQ385" s="1">
        <v>-0.55710000000000004</v>
      </c>
      <c r="CR385" s="1">
        <v>-4.8399999999999999E-2</v>
      </c>
      <c r="CS385" s="1">
        <v>-0.2999</v>
      </c>
      <c r="CT385" s="1">
        <v>-0.82430000000000003</v>
      </c>
      <c r="CU385" s="1">
        <v>4.99E-2</v>
      </c>
      <c r="CV385" s="1">
        <v>-9.9199999999999997E-2</v>
      </c>
      <c r="CW385" s="1">
        <v>-1.8012999999999999</v>
      </c>
      <c r="CX385" s="1">
        <v>0.4083</v>
      </c>
      <c r="CY385" s="1">
        <v>0.60419999999999996</v>
      </c>
      <c r="CZ385" s="1">
        <v>-1.1308</v>
      </c>
      <c r="DA385" s="1">
        <v>0.22450000000000001</v>
      </c>
      <c r="DB385" s="1">
        <v>-1.5872999999999999</v>
      </c>
      <c r="DC385" s="1">
        <v>-0.81830000000000003</v>
      </c>
      <c r="DD385" s="1">
        <v>-0.45240000000000002</v>
      </c>
      <c r="DE385" s="1">
        <v>0.57140000000000002</v>
      </c>
      <c r="DJ385" s="1">
        <v>0.64039999999999997</v>
      </c>
      <c r="DK385" s="1">
        <v>0.57250000000000001</v>
      </c>
      <c r="DL385" s="1">
        <v>0.10349999999999999</v>
      </c>
      <c r="GI385" s="1">
        <v>-2.0708000000000002</v>
      </c>
      <c r="HA385" s="1" t="str">
        <f t="shared" si="10"/>
        <v>2018</v>
      </c>
      <c r="HB385" s="1" t="str">
        <f t="shared" si="11"/>
        <v>01</v>
      </c>
    </row>
    <row r="386" spans="1:210">
      <c r="A386" s="3" t="s">
        <v>9</v>
      </c>
      <c r="B386" s="3"/>
      <c r="C386" s="3" t="s">
        <v>3762</v>
      </c>
      <c r="E386" s="1" t="s">
        <v>3762</v>
      </c>
      <c r="F386" s="1">
        <v>-3.4700000000000002E-2</v>
      </c>
      <c r="G386" s="1">
        <v>-0.33729999999999999</v>
      </c>
      <c r="H386" s="1">
        <v>0</v>
      </c>
      <c r="I386" s="1">
        <v>-0.37790000000000001</v>
      </c>
      <c r="J386" s="1">
        <v>-0.60970000000000002</v>
      </c>
      <c r="K386" s="1">
        <v>-0.52170000000000005</v>
      </c>
      <c r="L386" s="1">
        <v>-0.57310000000000005</v>
      </c>
      <c r="M386" s="1">
        <v>-0.55830000000000002</v>
      </c>
      <c r="N386" s="1">
        <v>-0.5736</v>
      </c>
      <c r="O386" s="1">
        <v>0</v>
      </c>
      <c r="P386" s="1">
        <v>-0.87670000000000003</v>
      </c>
      <c r="Q386" s="1">
        <v>-0.39779999999999999</v>
      </c>
      <c r="R386" s="1">
        <v>0.05</v>
      </c>
      <c r="S386" s="1">
        <v>-0.34420000000000001</v>
      </c>
      <c r="T386" s="1">
        <v>-0.77539999999999998</v>
      </c>
      <c r="U386" s="1">
        <v>-0.58799999999999997</v>
      </c>
      <c r="V386" s="1">
        <v>-1.1363000000000001</v>
      </c>
      <c r="W386" s="1">
        <v>-0.55320000000000003</v>
      </c>
      <c r="X386" s="1">
        <v>-0.92220000000000002</v>
      </c>
      <c r="Y386" s="1">
        <v>0.36630000000000001</v>
      </c>
      <c r="Z386" s="1">
        <v>-0.1578</v>
      </c>
      <c r="AA386" s="1">
        <v>-1.2427999999999999</v>
      </c>
      <c r="AB386" s="1">
        <v>0.623</v>
      </c>
      <c r="AC386" s="1">
        <v>-0.24349999999999999</v>
      </c>
      <c r="AD386" s="1">
        <v>4.2799999999999998E-2</v>
      </c>
      <c r="AE386" s="1">
        <v>-0.12640000000000001</v>
      </c>
      <c r="AF386" s="1">
        <v>-1.0624</v>
      </c>
      <c r="AG386" s="1">
        <v>0.46760000000000002</v>
      </c>
      <c r="AH386" s="1">
        <v>-1.4503999999999999</v>
      </c>
      <c r="AI386" s="1">
        <v>0.109</v>
      </c>
      <c r="AJ386" s="1">
        <v>-0.28749999999999998</v>
      </c>
      <c r="AK386" s="1">
        <v>0.15429999999999999</v>
      </c>
      <c r="AL386" s="1">
        <v>0.31319999999999998</v>
      </c>
      <c r="AM386" s="1">
        <v>0</v>
      </c>
      <c r="AN386" s="1">
        <v>8.3799999999999999E-2</v>
      </c>
      <c r="AO386" s="1">
        <v>-8.0600000000000005E-2</v>
      </c>
      <c r="AP386" s="1">
        <v>5.8400000000000001E-2</v>
      </c>
      <c r="AQ386" s="1">
        <v>-0.59650000000000003</v>
      </c>
      <c r="AR386" s="1">
        <v>5.2630999999999997</v>
      </c>
      <c r="AS386" s="1">
        <v>-0.90769999999999995</v>
      </c>
      <c r="AT386" s="1">
        <v>0.87819999999999998</v>
      </c>
      <c r="AU386" s="1">
        <v>-0.12529999999999999</v>
      </c>
      <c r="AV386" s="1">
        <v>0.78149999999999997</v>
      </c>
      <c r="AW386" s="1">
        <v>-0.68159999999999998</v>
      </c>
      <c r="AX386" s="1">
        <v>-1.1371</v>
      </c>
      <c r="AY386" s="1">
        <v>8.3900000000000002E-2</v>
      </c>
      <c r="AZ386" s="1">
        <v>-0.2092</v>
      </c>
      <c r="BA386" s="1">
        <v>0.41189999999999999</v>
      </c>
      <c r="BB386" s="1">
        <v>-0.3654</v>
      </c>
      <c r="BC386" s="1">
        <v>-0.16270000000000001</v>
      </c>
      <c r="BD386" s="1">
        <v>-0.31219999999999998</v>
      </c>
      <c r="BE386" s="1">
        <v>0.2014</v>
      </c>
      <c r="BF386" s="1">
        <v>-0.4325</v>
      </c>
      <c r="BG386" s="1">
        <v>2.8199999999999999E-2</v>
      </c>
      <c r="BH386" s="1">
        <v>-0.34839999999999999</v>
      </c>
      <c r="BI386" s="1">
        <v>-2.4609999999999999</v>
      </c>
      <c r="BJ386" s="1">
        <v>0.97950000000000004</v>
      </c>
      <c r="BK386" s="1">
        <v>-0.14940000000000001</v>
      </c>
      <c r="BL386" s="1">
        <v>0.1103</v>
      </c>
      <c r="BM386" s="1">
        <v>-0.52080000000000004</v>
      </c>
      <c r="BN386" s="1">
        <v>-6.3399999999999998E-2</v>
      </c>
      <c r="BO386" s="1">
        <v>6.5699999999999995E-2</v>
      </c>
      <c r="BP386" s="1">
        <v>0.623</v>
      </c>
      <c r="BQ386" s="1">
        <v>-6.2899999999999998E-2</v>
      </c>
      <c r="BR386" s="1">
        <v>-0.10630000000000001</v>
      </c>
      <c r="BS386" s="1">
        <v>0.26040000000000002</v>
      </c>
      <c r="BT386" s="1">
        <v>-0.1285</v>
      </c>
      <c r="BU386" s="1">
        <v>-0.19489999999999999</v>
      </c>
      <c r="BV386" s="1">
        <v>-0.31830000000000003</v>
      </c>
      <c r="BW386" s="1">
        <v>0.90469999999999995</v>
      </c>
      <c r="BX386" s="1">
        <v>0.87660000000000005</v>
      </c>
      <c r="BY386" s="1">
        <v>-0.54010000000000002</v>
      </c>
      <c r="BZ386" s="1">
        <v>0.33700000000000002</v>
      </c>
      <c r="CA386" s="1">
        <v>0.74950000000000006</v>
      </c>
      <c r="CB386" s="1">
        <v>-0.64390000000000003</v>
      </c>
      <c r="CC386" s="1">
        <v>0.14829999999999999</v>
      </c>
      <c r="CD386" s="1">
        <v>-0.47160000000000002</v>
      </c>
      <c r="CE386" s="1">
        <v>0.85170000000000001</v>
      </c>
      <c r="CF386" s="1">
        <v>0.4375</v>
      </c>
      <c r="CG386" s="1">
        <v>-1.4778</v>
      </c>
      <c r="CH386" s="1">
        <v>-0.4037</v>
      </c>
      <c r="CI386" s="1">
        <v>-0.29249999999999998</v>
      </c>
      <c r="CJ386" s="1">
        <v>0</v>
      </c>
      <c r="CK386" s="1">
        <v>-0.41249999999999998</v>
      </c>
      <c r="CL386" s="1">
        <v>-1.5800000000000002E-2</v>
      </c>
      <c r="CM386" s="1">
        <v>0.1694</v>
      </c>
      <c r="CN386" s="1">
        <v>0.49149999999999999</v>
      </c>
      <c r="CO386" s="1">
        <v>3.04E-2</v>
      </c>
      <c r="CP386" s="1">
        <v>-1.59</v>
      </c>
      <c r="CQ386" s="1">
        <v>-0.60799999999999998</v>
      </c>
      <c r="CR386" s="1">
        <v>0.96799999999999997</v>
      </c>
      <c r="CS386" s="1">
        <v>0.12889999999999999</v>
      </c>
      <c r="CT386" s="1">
        <v>-0.9849</v>
      </c>
      <c r="CU386" s="1">
        <v>-0.44790000000000002</v>
      </c>
      <c r="CV386" s="1">
        <v>0.25009999999999999</v>
      </c>
      <c r="CW386" s="1">
        <v>-0.55779999999999996</v>
      </c>
      <c r="CX386" s="1">
        <v>0.40600000000000003</v>
      </c>
      <c r="CY386" s="1">
        <v>-0.14940000000000001</v>
      </c>
      <c r="CZ386" s="1">
        <v>0.53900000000000003</v>
      </c>
      <c r="DA386" s="1">
        <v>-0.28799999999999998</v>
      </c>
      <c r="DB386" s="1">
        <v>5.2999999999999999E-2</v>
      </c>
      <c r="DC386" s="1">
        <v>0.1201</v>
      </c>
      <c r="DD386" s="1">
        <v>-0.57069999999999999</v>
      </c>
      <c r="DE386" s="1">
        <v>0.51590000000000003</v>
      </c>
      <c r="DJ386" s="1">
        <v>0.52949999999999997</v>
      </c>
      <c r="DK386" s="1">
        <v>0.62570000000000003</v>
      </c>
      <c r="DL386" s="1">
        <v>0.47310000000000002</v>
      </c>
      <c r="GI386" s="1">
        <v>-3.0318000000000001</v>
      </c>
      <c r="HA386" s="1" t="str">
        <f t="shared" si="10"/>
        <v>2018</v>
      </c>
      <c r="HB386" s="1" t="str">
        <f t="shared" si="11"/>
        <v>01</v>
      </c>
    </row>
    <row r="387" spans="1:210">
      <c r="A387" s="3" t="s">
        <v>9</v>
      </c>
      <c r="B387" s="3"/>
      <c r="C387" s="3" t="s">
        <v>3763</v>
      </c>
      <c r="E387" s="1" t="s">
        <v>3764</v>
      </c>
      <c r="F387" s="1">
        <v>-0.28100000000000003</v>
      </c>
      <c r="G387" s="1">
        <v>-0.30719999999999997</v>
      </c>
      <c r="H387" s="1">
        <v>0.23330000000000001</v>
      </c>
      <c r="I387" s="1">
        <v>-0.84670000000000001</v>
      </c>
      <c r="J387" s="1">
        <v>-0.57210000000000005</v>
      </c>
      <c r="K387" s="1">
        <v>-0.75229999999999997</v>
      </c>
      <c r="L387" s="1">
        <v>-0.53720000000000001</v>
      </c>
      <c r="M387" s="1">
        <v>-0.95340000000000003</v>
      </c>
      <c r="N387" s="1">
        <v>-0.66039999999999999</v>
      </c>
      <c r="O387" s="1">
        <v>-1.0103</v>
      </c>
      <c r="P387" s="1">
        <v>-0.83450000000000002</v>
      </c>
      <c r="Q387" s="1">
        <v>-0.2</v>
      </c>
      <c r="R387" s="1">
        <v>-0.60650000000000004</v>
      </c>
      <c r="S387" s="1">
        <v>-0.6018</v>
      </c>
      <c r="T387" s="1">
        <v>-0.43390000000000001</v>
      </c>
      <c r="U387" s="1">
        <v>-0.59370000000000001</v>
      </c>
      <c r="V387" s="1">
        <v>-0.79959999999999998</v>
      </c>
      <c r="W387" s="1">
        <v>-0.74590000000000001</v>
      </c>
      <c r="X387" s="1">
        <v>-1.1952</v>
      </c>
      <c r="Y387" s="1">
        <v>-0.3458</v>
      </c>
      <c r="Z387" s="1">
        <v>7.8299999999999995E-2</v>
      </c>
      <c r="AA387" s="1">
        <v>-0.1024</v>
      </c>
      <c r="AB387" s="1">
        <v>0.15429999999999999</v>
      </c>
      <c r="AC387" s="1">
        <v>-0.28970000000000001</v>
      </c>
      <c r="AD387" s="1">
        <v>0.47510000000000002</v>
      </c>
      <c r="AE387" s="1">
        <v>0.25540000000000002</v>
      </c>
      <c r="AF387" s="1">
        <v>-4.4999999999999998E-2</v>
      </c>
      <c r="AG387" s="1">
        <v>-0.23139999999999999</v>
      </c>
      <c r="AH387" s="1">
        <v>-1.1316999999999999</v>
      </c>
      <c r="AI387" s="1">
        <v>-7.1900000000000006E-2</v>
      </c>
      <c r="AJ387" s="1">
        <v>-0.64980000000000004</v>
      </c>
      <c r="AK387" s="1">
        <v>-0.7712</v>
      </c>
      <c r="AL387" s="1">
        <v>0.37609999999999999</v>
      </c>
      <c r="AM387" s="1">
        <v>0.28899999999999998</v>
      </c>
      <c r="AN387" s="1">
        <v>-0.49890000000000001</v>
      </c>
      <c r="AO387" s="1">
        <v>-1.5279</v>
      </c>
      <c r="AP387" s="1">
        <v>-2.2951000000000001</v>
      </c>
      <c r="AQ387" s="1">
        <v>0.37359999999999999</v>
      </c>
      <c r="AR387" s="1">
        <v>0.74790000000000001</v>
      </c>
      <c r="AS387" s="1">
        <v>-1.0123</v>
      </c>
      <c r="AT387" s="1">
        <v>1</v>
      </c>
      <c r="AU387" s="1">
        <v>-0.75249999999999995</v>
      </c>
      <c r="AV387" s="1">
        <v>-1.6281000000000001</v>
      </c>
      <c r="AW387" s="1">
        <v>0.1361</v>
      </c>
      <c r="AX387" s="1">
        <v>2.3099999999999999E-2</v>
      </c>
      <c r="AY387" s="1">
        <v>-0.1663</v>
      </c>
      <c r="AZ387" s="1">
        <v>-0.76329999999999998</v>
      </c>
      <c r="BA387" s="1">
        <v>-0.82050000000000001</v>
      </c>
      <c r="BB387" s="1">
        <v>-0.14560000000000001</v>
      </c>
      <c r="BC387" s="1">
        <v>-8.14E-2</v>
      </c>
      <c r="BD387" s="1">
        <v>-0.43049999999999999</v>
      </c>
      <c r="BE387" s="1">
        <v>-2.2719</v>
      </c>
      <c r="BF387" s="1">
        <v>-1.6204000000000001</v>
      </c>
      <c r="BG387" s="1">
        <v>-0.28570000000000001</v>
      </c>
      <c r="BH387" s="1">
        <v>-6.9199999999999998E-2</v>
      </c>
      <c r="BI387" s="1">
        <v>-2.1204999999999998</v>
      </c>
      <c r="BJ387" s="1">
        <v>0.88419999999999999</v>
      </c>
      <c r="BK387" s="1">
        <v>-1.2276</v>
      </c>
      <c r="BL387" s="1">
        <v>-0.99</v>
      </c>
      <c r="BM387" s="1">
        <v>0.97370000000000001</v>
      </c>
      <c r="BN387" s="1">
        <v>-2.1497999999999999</v>
      </c>
      <c r="BO387" s="1">
        <v>0.92220000000000002</v>
      </c>
      <c r="BP387" s="1">
        <v>-1.1555</v>
      </c>
      <c r="BQ387" s="1">
        <v>0.88160000000000005</v>
      </c>
      <c r="BR387" s="1">
        <v>5.3600000000000002E-2</v>
      </c>
      <c r="BS387" s="1">
        <v>-0.39550000000000002</v>
      </c>
      <c r="BT387" s="1">
        <v>0.25540000000000002</v>
      </c>
      <c r="BU387" s="1">
        <v>-1.3617999999999999</v>
      </c>
      <c r="BV387" s="1">
        <v>-1.1801999999999999</v>
      </c>
      <c r="BW387" s="1">
        <v>0.2031</v>
      </c>
      <c r="BX387" s="1">
        <v>8.9700000000000002E-2</v>
      </c>
      <c r="BY387" s="1">
        <v>-0.105</v>
      </c>
      <c r="BZ387" s="1">
        <v>0.11219999999999999</v>
      </c>
      <c r="CA387" s="1">
        <v>0.31230000000000002</v>
      </c>
      <c r="CB387" s="1">
        <v>-0.3679</v>
      </c>
      <c r="CC387" s="1">
        <v>-0.52549999999999997</v>
      </c>
      <c r="CD387" s="1">
        <v>-0.2344</v>
      </c>
      <c r="CE387" s="1">
        <v>7.6499999999999999E-2</v>
      </c>
      <c r="CF387" s="1">
        <v>-1.1845000000000001</v>
      </c>
      <c r="CG387" s="1">
        <v>-1.0421</v>
      </c>
      <c r="CH387" s="1">
        <v>-0.49680000000000002</v>
      </c>
      <c r="CI387" s="1">
        <v>-0.34899999999999998</v>
      </c>
      <c r="CJ387" s="1">
        <v>4.6100000000000002E-2</v>
      </c>
      <c r="CK387" s="1">
        <v>0.10349999999999999</v>
      </c>
      <c r="CL387" s="1">
        <v>-6.3500000000000001E-2</v>
      </c>
      <c r="CM387" s="1">
        <v>5.3100000000000001E-2</v>
      </c>
      <c r="CN387" s="1">
        <v>9.5899999999999999E-2</v>
      </c>
      <c r="CO387" s="1">
        <v>-6.8500000000000005E-2</v>
      </c>
      <c r="CP387" s="1">
        <v>-1.2668999999999999</v>
      </c>
      <c r="CQ387" s="1">
        <v>-0.56410000000000005</v>
      </c>
      <c r="CR387" s="1">
        <v>-0.43259999999999998</v>
      </c>
      <c r="CS387" s="1">
        <v>0.51759999999999995</v>
      </c>
      <c r="CT387" s="1">
        <v>0.20760000000000001</v>
      </c>
      <c r="CU387" s="1">
        <v>-0.79600000000000004</v>
      </c>
      <c r="CV387" s="1">
        <v>-0.29480000000000001</v>
      </c>
      <c r="CW387" s="1">
        <v>-0.83750000000000002</v>
      </c>
      <c r="CX387" s="1">
        <v>0.35489999999999999</v>
      </c>
      <c r="CY387" s="1">
        <v>-9.9299999999999999E-2</v>
      </c>
      <c r="CZ387" s="1">
        <v>-0.42680000000000001</v>
      </c>
      <c r="DA387" s="1">
        <v>-0.48039999999999999</v>
      </c>
      <c r="DB387" s="1">
        <v>-1.1016999999999999</v>
      </c>
      <c r="DC387" s="1">
        <v>-1.7179</v>
      </c>
      <c r="DD387" s="1">
        <v>0.22850000000000001</v>
      </c>
      <c r="DE387" s="1">
        <v>0.25700000000000001</v>
      </c>
      <c r="DJ387" s="1">
        <v>0.55179999999999996</v>
      </c>
      <c r="DK387" s="1">
        <v>0.36620000000000003</v>
      </c>
      <c r="DL387" s="1">
        <v>0.52910000000000001</v>
      </c>
      <c r="GI387" s="1">
        <v>-2.6463999999999999</v>
      </c>
      <c r="HA387" s="1" t="str">
        <f t="shared" ref="HA387:HA450" si="12">LEFT($E388,4)</f>
        <v>2018</v>
      </c>
      <c r="HB387" s="1" t="str">
        <f t="shared" ref="HB387:HB450" si="13">MID($E388,5,2)</f>
        <v>01</v>
      </c>
    </row>
    <row r="388" spans="1:210">
      <c r="A388" s="3" t="s">
        <v>9</v>
      </c>
      <c r="B388" s="3"/>
      <c r="C388" s="3" t="s">
        <v>3765</v>
      </c>
      <c r="E388" s="1" t="s">
        <v>3766</v>
      </c>
      <c r="F388" s="1">
        <v>-0.23469999999999999</v>
      </c>
      <c r="G388" s="1">
        <v>-0.95320000000000005</v>
      </c>
      <c r="H388" s="1">
        <v>0.43309999999999998</v>
      </c>
      <c r="I388" s="1">
        <v>-1.2862</v>
      </c>
      <c r="J388" s="1">
        <v>-1.3502000000000001</v>
      </c>
      <c r="K388" s="1">
        <v>-0.75229999999999997</v>
      </c>
      <c r="L388" s="1">
        <v>-0.34760000000000002</v>
      </c>
      <c r="M388" s="1">
        <v>-1.2092000000000001</v>
      </c>
      <c r="N388" s="1">
        <v>-1.1486000000000001</v>
      </c>
      <c r="O388" s="1">
        <v>-0.53969999999999996</v>
      </c>
      <c r="P388" s="1">
        <v>-0.88100000000000001</v>
      </c>
      <c r="Q388" s="1">
        <v>-0.60160000000000002</v>
      </c>
      <c r="R388" s="1">
        <v>-0.76</v>
      </c>
      <c r="S388" s="1">
        <v>-0.54790000000000005</v>
      </c>
      <c r="T388" s="1">
        <v>-0.98429999999999995</v>
      </c>
      <c r="U388" s="1">
        <v>-0.76680000000000004</v>
      </c>
      <c r="V388" s="1">
        <v>-1.2166999999999999</v>
      </c>
      <c r="W388" s="1">
        <v>-0.53979999999999995</v>
      </c>
      <c r="X388" s="1">
        <v>-0.39889999999999998</v>
      </c>
      <c r="Y388" s="1">
        <v>-0.34689999999999999</v>
      </c>
      <c r="Z388" s="1">
        <v>0.15659999999999999</v>
      </c>
      <c r="AA388" s="1">
        <v>-1.3101</v>
      </c>
      <c r="AB388" s="1">
        <v>0.61819999999999997</v>
      </c>
      <c r="AC388" s="1">
        <v>0.19339999999999999</v>
      </c>
      <c r="AD388" s="1">
        <v>-0.2157</v>
      </c>
      <c r="AE388" s="1">
        <v>-0.1273</v>
      </c>
      <c r="AF388" s="1">
        <v>-1.0313000000000001</v>
      </c>
      <c r="AG388" s="1">
        <v>0.46429999999999999</v>
      </c>
      <c r="AH388" s="1">
        <v>-1.3577999999999999</v>
      </c>
      <c r="AI388" s="1">
        <v>-0.2147</v>
      </c>
      <c r="AJ388" s="1">
        <v>-0.50680000000000003</v>
      </c>
      <c r="AK388" s="1">
        <v>0.92869999999999997</v>
      </c>
      <c r="AL388" s="1">
        <v>0.12429999999999999</v>
      </c>
      <c r="AM388" s="1">
        <v>-0.57299999999999995</v>
      </c>
      <c r="AN388" s="1">
        <v>-0.20749999999999999</v>
      </c>
      <c r="AO388" s="1">
        <v>0.20330000000000001</v>
      </c>
      <c r="AP388" s="1">
        <v>0.44240000000000002</v>
      </c>
      <c r="AQ388" s="1">
        <v>-1.0385</v>
      </c>
      <c r="AR388" s="1">
        <v>-0.13250000000000001</v>
      </c>
      <c r="AS388" s="1">
        <v>-1.3128</v>
      </c>
      <c r="AT388" s="1">
        <v>0.87390000000000001</v>
      </c>
      <c r="AU388" s="1">
        <v>-0.253</v>
      </c>
      <c r="AV388" s="1">
        <v>3.3099999999999997E-2</v>
      </c>
      <c r="AW388" s="1">
        <v>-0.67520000000000002</v>
      </c>
      <c r="AX388" s="1">
        <v>-1.1287</v>
      </c>
      <c r="AY388" s="1">
        <v>0.41699999999999998</v>
      </c>
      <c r="AZ388" s="1">
        <v>-0.76070000000000004</v>
      </c>
      <c r="BA388" s="1">
        <v>-0.81710000000000005</v>
      </c>
      <c r="BB388" s="1">
        <v>-0.3609</v>
      </c>
      <c r="BC388" s="1">
        <v>-8.1900000000000001E-2</v>
      </c>
      <c r="BD388" s="1">
        <v>-0.42899999999999999</v>
      </c>
      <c r="BE388" s="1">
        <v>-2.4291999999999998</v>
      </c>
      <c r="BF388" s="1">
        <v>-7.2800000000000004E-2</v>
      </c>
      <c r="BG388" s="1">
        <v>-0.22900000000000001</v>
      </c>
      <c r="BH388" s="1">
        <v>6.9199999999999998E-2</v>
      </c>
      <c r="BI388" s="1">
        <v>-1.2921</v>
      </c>
      <c r="BJ388" s="1">
        <v>0.31869999999999998</v>
      </c>
      <c r="BK388" s="1">
        <v>0.30149999999999999</v>
      </c>
      <c r="BL388" s="1">
        <v>0.44540000000000002</v>
      </c>
      <c r="BM388" s="1">
        <v>-0.74070000000000003</v>
      </c>
      <c r="BN388" s="1">
        <v>0.51519999999999999</v>
      </c>
      <c r="BO388" s="1">
        <v>-0.58740000000000003</v>
      </c>
      <c r="BP388" s="1">
        <v>2.2848999999999999</v>
      </c>
      <c r="BQ388" s="1">
        <v>-1.0658000000000001</v>
      </c>
      <c r="BR388" s="1">
        <v>-0.37509999999999999</v>
      </c>
      <c r="BS388" s="1">
        <v>-0.1321</v>
      </c>
      <c r="BT388" s="1">
        <v>0</v>
      </c>
      <c r="BU388" s="1">
        <v>-5.0781000000000001</v>
      </c>
      <c r="BV388" s="1">
        <v>0.86990000000000001</v>
      </c>
      <c r="BW388" s="1">
        <v>0.1129</v>
      </c>
      <c r="BX388" s="1">
        <v>-1.0141</v>
      </c>
      <c r="BY388" s="1">
        <v>0.21809999999999999</v>
      </c>
      <c r="BZ388" s="1">
        <v>0.28120000000000001</v>
      </c>
      <c r="CA388" s="1">
        <v>0.87770000000000004</v>
      </c>
      <c r="CB388" s="1">
        <v>-0.41320000000000001</v>
      </c>
      <c r="CC388" s="1">
        <v>-0.3009</v>
      </c>
      <c r="CD388" s="1">
        <v>0</v>
      </c>
      <c r="CE388" s="1">
        <v>-4.3400000000000001E-2</v>
      </c>
      <c r="CF388" s="1">
        <v>-2.2311999999999999</v>
      </c>
      <c r="CG388" s="1">
        <v>-0.62070000000000003</v>
      </c>
      <c r="CH388" s="1">
        <v>-0.497</v>
      </c>
      <c r="CI388" s="1">
        <v>0.1744</v>
      </c>
      <c r="CJ388" s="1">
        <v>-4.6199999999999998E-2</v>
      </c>
      <c r="CK388" s="1">
        <v>0.72570000000000001</v>
      </c>
      <c r="CL388" s="1">
        <v>2.98E-2</v>
      </c>
      <c r="CM388" s="1">
        <v>7.5700000000000003E-2</v>
      </c>
      <c r="CN388" s="1">
        <v>-0.33</v>
      </c>
      <c r="CO388" s="1">
        <v>-3.8100000000000002E-2</v>
      </c>
      <c r="CP388" s="1">
        <v>-1.409</v>
      </c>
      <c r="CQ388" s="1">
        <v>-0.65910000000000002</v>
      </c>
      <c r="CR388" s="1">
        <v>0.92049999999999998</v>
      </c>
      <c r="CS388" s="1">
        <v>1.0403</v>
      </c>
      <c r="CT388" s="1">
        <v>-1.6375999999999999</v>
      </c>
      <c r="CU388" s="1">
        <v>-5.0099999999999999E-2</v>
      </c>
      <c r="CV388" s="1">
        <v>0.68989999999999996</v>
      </c>
      <c r="CW388" s="1">
        <v>-0.60260000000000002</v>
      </c>
      <c r="CX388" s="1">
        <v>0.2029</v>
      </c>
      <c r="CY388" s="1">
        <v>-0.14899999999999999</v>
      </c>
      <c r="CZ388" s="1">
        <v>0.42780000000000001</v>
      </c>
      <c r="DA388" s="1">
        <v>-0.1605</v>
      </c>
      <c r="DB388" s="1">
        <v>-0.31709999999999999</v>
      </c>
      <c r="DC388" s="1">
        <v>1.5273000000000001</v>
      </c>
      <c r="DD388" s="1">
        <v>-1.5367</v>
      </c>
      <c r="DE388" s="1">
        <v>0.30830000000000002</v>
      </c>
      <c r="DJ388" s="1">
        <v>0.22939999999999999</v>
      </c>
      <c r="DK388" s="1">
        <v>0.11269999999999999</v>
      </c>
      <c r="DL388" s="1">
        <v>0.25900000000000001</v>
      </c>
      <c r="GI388" s="1">
        <v>-3.1032000000000002</v>
      </c>
      <c r="HA388" s="1" t="str">
        <f t="shared" si="12"/>
        <v>2018</v>
      </c>
      <c r="HB388" s="1" t="str">
        <f t="shared" si="13"/>
        <v>01</v>
      </c>
    </row>
    <row r="389" spans="1:210">
      <c r="A389" s="3" t="s">
        <v>9</v>
      </c>
      <c r="B389" s="3"/>
      <c r="C389" s="3" t="s">
        <v>3767</v>
      </c>
      <c r="E389" s="1" t="s">
        <v>3767</v>
      </c>
      <c r="F389" s="1">
        <v>-0.43509999999999999</v>
      </c>
      <c r="G389" s="1">
        <v>-1.1415999999999999</v>
      </c>
      <c r="H389" s="1">
        <v>-0.38069999999999998</v>
      </c>
      <c r="I389" s="1">
        <v>-1.2369000000000001</v>
      </c>
      <c r="J389" s="1">
        <v>-1.0668</v>
      </c>
      <c r="K389" s="1">
        <v>-0.63729999999999998</v>
      </c>
      <c r="L389" s="1">
        <v>-0.31090000000000001</v>
      </c>
      <c r="M389" s="1">
        <v>-1.1536</v>
      </c>
      <c r="N389" s="1">
        <v>-0.95799999999999996</v>
      </c>
      <c r="O389" s="1">
        <v>-0.63490000000000002</v>
      </c>
      <c r="P389" s="1">
        <v>0.29799999999999999</v>
      </c>
      <c r="Q389" s="1">
        <v>-1.1424000000000001</v>
      </c>
      <c r="R389" s="1">
        <v>-0.58399999999999996</v>
      </c>
      <c r="S389" s="1">
        <v>-0.86040000000000005</v>
      </c>
      <c r="T389" s="1">
        <v>-0.17510000000000001</v>
      </c>
      <c r="U389" s="1">
        <v>-0.1143</v>
      </c>
      <c r="V389" s="1">
        <v>-0.30690000000000001</v>
      </c>
      <c r="W389" s="1">
        <v>-0.89470000000000005</v>
      </c>
      <c r="X389" s="1">
        <v>0.1338</v>
      </c>
      <c r="Y389" s="1">
        <v>-0.24160000000000001</v>
      </c>
      <c r="Z389" s="1">
        <v>0.15620000000000001</v>
      </c>
      <c r="AA389" s="1">
        <v>0.86950000000000005</v>
      </c>
      <c r="AB389" s="1">
        <v>-0.45729999999999998</v>
      </c>
      <c r="AC389" s="1">
        <v>0.48420000000000002</v>
      </c>
      <c r="AD389" s="1">
        <v>0.91420000000000001</v>
      </c>
      <c r="AE389" s="1">
        <v>0.25700000000000001</v>
      </c>
      <c r="AF389" s="1">
        <v>0.87109999999999999</v>
      </c>
      <c r="AG389" s="1">
        <v>-0.45939999999999998</v>
      </c>
      <c r="AH389" s="1">
        <v>-0.56579999999999997</v>
      </c>
      <c r="AI389" s="1">
        <v>-0.25259999999999999</v>
      </c>
      <c r="AJ389" s="1">
        <v>-0.21640000000000001</v>
      </c>
      <c r="AK389" s="1">
        <v>0.15340000000000001</v>
      </c>
      <c r="AL389" s="1">
        <v>0.87219999999999998</v>
      </c>
      <c r="AM389" s="1">
        <v>0.57469999999999999</v>
      </c>
      <c r="AN389" s="1">
        <v>-0.37559999999999999</v>
      </c>
      <c r="AO389" s="1">
        <v>-0.5252</v>
      </c>
      <c r="AP389" s="1">
        <v>-0.17599999999999999</v>
      </c>
      <c r="AQ389" s="1">
        <v>-0.81720000000000004</v>
      </c>
      <c r="AR389" s="1">
        <v>1.6187</v>
      </c>
      <c r="AS389" s="1">
        <v>1.9017999999999999</v>
      </c>
      <c r="AT389" s="1">
        <v>-0.97909999999999997</v>
      </c>
      <c r="AU389" s="1">
        <v>-0.33589999999999998</v>
      </c>
      <c r="AV389" s="1">
        <v>0.52659999999999996</v>
      </c>
      <c r="AW389" s="1">
        <v>-0.74519999999999997</v>
      </c>
      <c r="AX389" s="1">
        <v>0.94199999999999995</v>
      </c>
      <c r="AY389" s="1">
        <v>-0.82440000000000002</v>
      </c>
      <c r="AZ389" s="1">
        <v>-0.83819999999999995</v>
      </c>
      <c r="BA389" s="1">
        <v>-0.61850000000000005</v>
      </c>
      <c r="BB389" s="1">
        <v>-0.31809999999999999</v>
      </c>
      <c r="BC389" s="1">
        <v>0</v>
      </c>
      <c r="BD389" s="1">
        <v>-0.1173</v>
      </c>
      <c r="BE389" s="1">
        <v>-1.2427999999999999</v>
      </c>
      <c r="BF389" s="1">
        <v>-0.68789999999999996</v>
      </c>
      <c r="BG389" s="1">
        <v>-0.14380000000000001</v>
      </c>
      <c r="BH389" s="1">
        <v>0.20710000000000001</v>
      </c>
      <c r="BI389" s="1">
        <v>2.5158</v>
      </c>
      <c r="BJ389" s="1">
        <v>-1.4774</v>
      </c>
      <c r="BK389" s="1">
        <v>-0.78439999999999999</v>
      </c>
      <c r="BL389" s="1">
        <v>-0.88200000000000001</v>
      </c>
      <c r="BM389" s="1">
        <v>-0.66610000000000003</v>
      </c>
      <c r="BN389" s="1">
        <v>0.25629999999999997</v>
      </c>
      <c r="BO389" s="1">
        <v>-0.3921</v>
      </c>
      <c r="BP389" s="1">
        <v>0.65990000000000004</v>
      </c>
      <c r="BQ389" s="1">
        <v>-0.18970000000000001</v>
      </c>
      <c r="BR389" s="1">
        <v>-0.85599999999999998</v>
      </c>
      <c r="BS389" s="1">
        <v>-0.26540000000000002</v>
      </c>
      <c r="BT389" s="1">
        <v>0.25440000000000002</v>
      </c>
      <c r="BU389" s="1">
        <v>-1.6194</v>
      </c>
      <c r="BV389" s="1">
        <v>-0.40610000000000002</v>
      </c>
      <c r="BW389" s="1">
        <v>7.3099999999999998E-2</v>
      </c>
      <c r="BX389" s="1">
        <v>-0.88680000000000003</v>
      </c>
      <c r="BY389" s="1">
        <v>-0.1012</v>
      </c>
      <c r="BZ389" s="1">
        <v>-5.5800000000000002E-2</v>
      </c>
      <c r="CA389" s="1">
        <v>-6.1800000000000001E-2</v>
      </c>
      <c r="CB389" s="1">
        <v>-4.6100000000000002E-2</v>
      </c>
      <c r="CC389" s="1">
        <v>-0.45350000000000001</v>
      </c>
      <c r="CD389" s="1">
        <v>0</v>
      </c>
      <c r="CE389" s="1">
        <v>0.12429999999999999</v>
      </c>
      <c r="CF389" s="1">
        <v>-1.1887000000000001</v>
      </c>
      <c r="CG389" s="1">
        <v>-0.82669999999999999</v>
      </c>
      <c r="CH389" s="1">
        <v>-0.76919999999999999</v>
      </c>
      <c r="CI389" s="1">
        <v>-5.8000000000000003E-2</v>
      </c>
      <c r="CJ389" s="1">
        <v>-0.23180000000000001</v>
      </c>
      <c r="CK389" s="1">
        <v>1.7232000000000001</v>
      </c>
      <c r="CL389" s="1">
        <v>-0.24890000000000001</v>
      </c>
      <c r="CM389" s="1">
        <v>-0.28689999999999999</v>
      </c>
      <c r="CN389" s="1">
        <v>-0.40239999999999998</v>
      </c>
      <c r="CO389" s="1">
        <v>-0.35010000000000002</v>
      </c>
      <c r="CP389" s="1">
        <v>0.72230000000000005</v>
      </c>
      <c r="CQ389" s="1">
        <v>-0.754</v>
      </c>
      <c r="CR389" s="1">
        <v>0.38529999999999998</v>
      </c>
      <c r="CS389" s="1">
        <v>1.2603</v>
      </c>
      <c r="CT389" s="1">
        <v>0.20730000000000001</v>
      </c>
      <c r="CU389" s="1">
        <v>-0.69650000000000001</v>
      </c>
      <c r="CV389" s="1">
        <v>1.4822</v>
      </c>
      <c r="CW389" s="1">
        <v>-1.5334000000000001</v>
      </c>
      <c r="CX389" s="1">
        <v>0.2024</v>
      </c>
      <c r="CY389" s="1">
        <v>4.9599999999999998E-2</v>
      </c>
      <c r="CZ389" s="1">
        <v>-0.7419</v>
      </c>
      <c r="DA389" s="1">
        <v>-6.4299999999999996E-2</v>
      </c>
      <c r="DB389" s="1">
        <v>-0.68779999999999997</v>
      </c>
      <c r="DC389" s="1">
        <v>-0.27629999999999999</v>
      </c>
      <c r="DD389" s="1">
        <v>-0.57399999999999995</v>
      </c>
      <c r="DE389" s="1">
        <v>-0.25540000000000002</v>
      </c>
      <c r="DJ389" s="1">
        <v>0.36799999999999999</v>
      </c>
      <c r="DK389" s="1">
        <v>0.1384</v>
      </c>
      <c r="DL389" s="1">
        <v>0.5</v>
      </c>
      <c r="GI389" s="1">
        <v>-2.1467000000000001</v>
      </c>
      <c r="HA389" s="1" t="str">
        <f t="shared" si="12"/>
        <v>2018</v>
      </c>
      <c r="HB389" s="1" t="str">
        <f t="shared" si="13"/>
        <v>01</v>
      </c>
    </row>
    <row r="390" spans="1:210">
      <c r="A390" s="3" t="s">
        <v>9</v>
      </c>
      <c r="B390" s="3"/>
      <c r="C390" s="3" t="s">
        <v>3768</v>
      </c>
      <c r="E390" s="1" t="s">
        <v>3769</v>
      </c>
      <c r="F390" s="1">
        <v>-9.5000000000000001E-2</v>
      </c>
      <c r="G390" s="1">
        <v>-0.34</v>
      </c>
      <c r="H390" s="1">
        <v>-0.51390000000000002</v>
      </c>
      <c r="I390" s="1">
        <v>-1.0251999999999999</v>
      </c>
      <c r="J390" s="1">
        <v>-0.78439999999999999</v>
      </c>
      <c r="K390" s="1">
        <v>-0.46889999999999998</v>
      </c>
      <c r="L390" s="1">
        <v>-0.42880000000000001</v>
      </c>
      <c r="M390" s="1">
        <v>-0.80930000000000002</v>
      </c>
      <c r="N390" s="1">
        <v>-1.3672</v>
      </c>
      <c r="O390" s="1">
        <v>-1.2137</v>
      </c>
      <c r="P390" s="1">
        <v>-1.0416000000000001</v>
      </c>
      <c r="Q390" s="1">
        <v>-0.33850000000000002</v>
      </c>
      <c r="R390" s="1">
        <v>-0.74350000000000005</v>
      </c>
      <c r="S390" s="1">
        <v>-0.55289999999999995</v>
      </c>
      <c r="T390" s="1">
        <v>-1.2914000000000001</v>
      </c>
      <c r="U390" s="1">
        <v>-1.3594999999999999</v>
      </c>
      <c r="V390" s="1">
        <v>-1.6166</v>
      </c>
      <c r="W390" s="1">
        <v>-2.1000000000000001E-2</v>
      </c>
      <c r="X390" s="1">
        <v>-0.40210000000000001</v>
      </c>
      <c r="Y390" s="1">
        <v>0.109</v>
      </c>
      <c r="Z390" s="1">
        <v>-7.7499999999999999E-2</v>
      </c>
      <c r="AA390" s="1">
        <v>-1.3599000000000001</v>
      </c>
      <c r="AB390" s="1">
        <v>0.60509999999999997</v>
      </c>
      <c r="AC390" s="1">
        <v>-0.77439999999999998</v>
      </c>
      <c r="AD390" s="1">
        <v>-0.53090000000000004</v>
      </c>
      <c r="AE390" s="1">
        <v>-0.7853</v>
      </c>
      <c r="AF390" s="1">
        <v>-1.4438</v>
      </c>
      <c r="AG390" s="1">
        <v>0.6069</v>
      </c>
      <c r="AH390" s="1">
        <v>-1.7784</v>
      </c>
      <c r="AI390" s="1">
        <v>-0.65449999999999997</v>
      </c>
      <c r="AJ390" s="1">
        <v>0</v>
      </c>
      <c r="AK390" s="1">
        <v>-1.3299000000000001</v>
      </c>
      <c r="AL390" s="1">
        <v>-0.67479999999999996</v>
      </c>
      <c r="AM390" s="1">
        <v>-1.4084000000000001</v>
      </c>
      <c r="AN390" s="1">
        <v>-0.58699999999999997</v>
      </c>
      <c r="AO390" s="1">
        <v>-1.0505</v>
      </c>
      <c r="AP390" s="1">
        <v>-2.0827</v>
      </c>
      <c r="AQ390" s="1">
        <v>0.14849999999999999</v>
      </c>
      <c r="AR390" s="1">
        <v>-0.84970000000000001</v>
      </c>
      <c r="AS390" s="1">
        <v>-1.8631</v>
      </c>
      <c r="AT390" s="1">
        <v>0.8599</v>
      </c>
      <c r="AU390" s="1">
        <v>-0.97</v>
      </c>
      <c r="AV390" s="1">
        <v>-0.49859999999999999</v>
      </c>
      <c r="AW390" s="1">
        <v>-0.4713</v>
      </c>
      <c r="AX390" s="1">
        <v>-1.4140999999999999</v>
      </c>
      <c r="AY390" s="1">
        <v>0.40839999999999999</v>
      </c>
      <c r="AZ390" s="1">
        <v>-1.0164</v>
      </c>
      <c r="BA390" s="1">
        <v>-0.62239999999999995</v>
      </c>
      <c r="BB390" s="1">
        <v>-0.86350000000000005</v>
      </c>
      <c r="BC390" s="1">
        <v>8.0799999999999997E-2</v>
      </c>
      <c r="BD390" s="1">
        <v>-0.50900000000000001</v>
      </c>
      <c r="BE390" s="1">
        <v>-0.6401</v>
      </c>
      <c r="BF390" s="1">
        <v>-1.5206</v>
      </c>
      <c r="BG390" s="1">
        <v>0.1167</v>
      </c>
      <c r="BH390" s="1">
        <v>-6.8400000000000002E-2</v>
      </c>
      <c r="BI390" s="1">
        <v>-1.3465</v>
      </c>
      <c r="BJ390" s="1">
        <v>0.31119999999999998</v>
      </c>
      <c r="BK390" s="1">
        <v>-1.6809000000000001</v>
      </c>
      <c r="BL390" s="1">
        <v>-1.3259000000000001</v>
      </c>
      <c r="BM390" s="1">
        <v>0.81420000000000003</v>
      </c>
      <c r="BN390" s="1">
        <v>-2.0506000000000002</v>
      </c>
      <c r="BO390" s="1">
        <v>0.58819999999999995</v>
      </c>
      <c r="BP390" s="1">
        <v>-2.2437</v>
      </c>
      <c r="BQ390" s="1">
        <v>1.3915</v>
      </c>
      <c r="BR390" s="1">
        <v>0.214</v>
      </c>
      <c r="BS390" s="1">
        <v>0</v>
      </c>
      <c r="BT390" s="1">
        <v>0</v>
      </c>
      <c r="BU390" s="1">
        <v>-1.417</v>
      </c>
      <c r="BV390" s="1">
        <v>-1.1732</v>
      </c>
      <c r="BW390" s="1">
        <v>-0.32019999999999998</v>
      </c>
      <c r="BX390" s="1">
        <v>-1.423</v>
      </c>
      <c r="BY390" s="1">
        <v>0.38080000000000003</v>
      </c>
      <c r="BZ390" s="1">
        <v>0.72619999999999996</v>
      </c>
      <c r="CA390" s="1">
        <v>2.1025999999999998</v>
      </c>
      <c r="CB390" s="1">
        <v>-1.5704</v>
      </c>
      <c r="CC390" s="1">
        <v>-0.15340000000000001</v>
      </c>
      <c r="CD390" s="1">
        <v>0</v>
      </c>
      <c r="CE390" s="1">
        <v>-0.379</v>
      </c>
      <c r="CF390" s="1">
        <v>-2.4340999999999999</v>
      </c>
      <c r="CG390" s="1">
        <v>-0.45900000000000002</v>
      </c>
      <c r="CH390" s="1">
        <v>-0.2288</v>
      </c>
      <c r="CI390" s="1">
        <v>-0.4032</v>
      </c>
      <c r="CJ390" s="1">
        <v>4.6699999999999998E-2</v>
      </c>
      <c r="CK390" s="1">
        <v>-5.2200000000000003E-2</v>
      </c>
      <c r="CL390" s="1">
        <v>-0.1215</v>
      </c>
      <c r="CM390" s="1">
        <v>-0.1051</v>
      </c>
      <c r="CN390" s="1">
        <v>-0.57979999999999998</v>
      </c>
      <c r="CO390" s="1">
        <v>-0.16639999999999999</v>
      </c>
      <c r="CP390" s="1">
        <v>-0.99</v>
      </c>
      <c r="CQ390" s="1">
        <v>-0.57169999999999999</v>
      </c>
      <c r="CR390" s="1">
        <v>0.24079999999999999</v>
      </c>
      <c r="CS390" s="1">
        <v>0.30420000000000003</v>
      </c>
      <c r="CT390" s="1">
        <v>-0.51839999999999997</v>
      </c>
      <c r="CU390" s="1">
        <v>-4.9700000000000001E-2</v>
      </c>
      <c r="CV390" s="1">
        <v>-1.0375000000000001</v>
      </c>
      <c r="CW390" s="1">
        <v>-2.5785</v>
      </c>
      <c r="CX390" s="1">
        <v>0.30359999999999998</v>
      </c>
      <c r="CY390" s="1">
        <v>-0.14899999999999999</v>
      </c>
      <c r="CZ390" s="1">
        <v>0</v>
      </c>
      <c r="DA390" s="1">
        <v>-6.4600000000000005E-2</v>
      </c>
      <c r="DB390" s="1">
        <v>0.47610000000000002</v>
      </c>
      <c r="DC390" s="1">
        <v>-2.2107999999999999</v>
      </c>
      <c r="DD390" s="1">
        <v>0.68879999999999997</v>
      </c>
      <c r="DE390" s="1">
        <v>-5.0999999999999997E-2</v>
      </c>
      <c r="DJ390" s="1">
        <v>0.36799999999999999</v>
      </c>
      <c r="DK390" s="1">
        <v>-0.1686</v>
      </c>
      <c r="DL390" s="1">
        <v>0.26750000000000002</v>
      </c>
      <c r="GI390" s="1">
        <v>-3.3271999999999999</v>
      </c>
      <c r="HA390" s="1" t="str">
        <f t="shared" si="12"/>
        <v>2018</v>
      </c>
      <c r="HB390" s="1" t="str">
        <f t="shared" si="13"/>
        <v>01</v>
      </c>
    </row>
    <row r="391" spans="1:210">
      <c r="A391" s="3" t="s">
        <v>9</v>
      </c>
      <c r="B391" s="3"/>
      <c r="C391" s="3" t="s">
        <v>3770</v>
      </c>
      <c r="E391" s="1" t="s">
        <v>3770</v>
      </c>
      <c r="F391" s="1">
        <v>-0.13170000000000001</v>
      </c>
      <c r="G391" s="1">
        <v>-0.49669999999999997</v>
      </c>
      <c r="H391" s="1">
        <v>-0.31459999999999999</v>
      </c>
      <c r="I391" s="1">
        <v>-0.33589999999999998</v>
      </c>
      <c r="J391" s="1">
        <v>4.1599999999999998E-2</v>
      </c>
      <c r="K391" s="1">
        <v>-0.76419999999999999</v>
      </c>
      <c r="L391" s="1">
        <v>-0.62570000000000003</v>
      </c>
      <c r="M391" s="1">
        <v>-0.51670000000000005</v>
      </c>
      <c r="N391" s="1">
        <v>-0.88219999999999998</v>
      </c>
      <c r="O391" s="1">
        <v>-1.2177</v>
      </c>
      <c r="P391" s="1">
        <v>-0.90449999999999997</v>
      </c>
      <c r="Q391" s="1">
        <v>-0.74470000000000003</v>
      </c>
      <c r="R391" s="1">
        <v>-0.74850000000000005</v>
      </c>
      <c r="S391" s="1">
        <v>-0.44529999999999997</v>
      </c>
      <c r="T391" s="1">
        <v>-1.2747999999999999</v>
      </c>
      <c r="U391" s="1">
        <v>-1.0547</v>
      </c>
      <c r="V391" s="1">
        <v>-1.478</v>
      </c>
      <c r="W391" s="1">
        <v>-0.63549999999999995</v>
      </c>
      <c r="X391" s="1">
        <v>-0.8075</v>
      </c>
      <c r="Y391" s="1">
        <v>-0.33229999999999998</v>
      </c>
      <c r="Z391" s="1">
        <v>0</v>
      </c>
      <c r="AA391" s="1">
        <v>-0.65080000000000005</v>
      </c>
      <c r="AB391" s="1">
        <v>0.2994</v>
      </c>
      <c r="AC391" s="1">
        <v>-0.53759999999999997</v>
      </c>
      <c r="AD391" s="1">
        <v>-0.22439999999999999</v>
      </c>
      <c r="AE391" s="1">
        <v>-0.1328</v>
      </c>
      <c r="AF391" s="1">
        <v>-0.66759999999999997</v>
      </c>
      <c r="AG391" s="1">
        <v>0.22500000000000001</v>
      </c>
      <c r="AH391" s="1">
        <v>-1.6338999999999999</v>
      </c>
      <c r="AI391" s="1">
        <v>-0.36149999999999999</v>
      </c>
      <c r="AJ391" s="1">
        <v>-7.1999999999999995E-2</v>
      </c>
      <c r="AK391" s="1">
        <v>-0.82509999999999994</v>
      </c>
      <c r="AL391" s="1">
        <v>-0.67649999999999999</v>
      </c>
      <c r="AM391" s="1">
        <v>-2.2471000000000001</v>
      </c>
      <c r="AN391" s="1">
        <v>-0.75</v>
      </c>
      <c r="AO391" s="1">
        <v>-0.93640000000000001</v>
      </c>
      <c r="AP391" s="1">
        <v>-1.9934000000000001</v>
      </c>
      <c r="AQ391" s="1">
        <v>0.14760000000000001</v>
      </c>
      <c r="AR391" s="1">
        <v>-0.27100000000000002</v>
      </c>
      <c r="AS391" s="1">
        <v>-0.91139999999999999</v>
      </c>
      <c r="AT391" s="1">
        <v>0.48599999999999999</v>
      </c>
      <c r="AU391" s="1">
        <v>-0.88939999999999997</v>
      </c>
      <c r="AV391" s="1">
        <v>-0.66910000000000003</v>
      </c>
      <c r="AW391" s="1">
        <v>-0.1343</v>
      </c>
      <c r="AX391" s="1">
        <v>-0.68640000000000001</v>
      </c>
      <c r="AY391" s="1">
        <v>0</v>
      </c>
      <c r="AZ391" s="1">
        <v>-0.98099999999999998</v>
      </c>
      <c r="BA391" s="1">
        <v>-0.82979999999999998</v>
      </c>
      <c r="BB391" s="1">
        <v>-0.54279999999999995</v>
      </c>
      <c r="BC391" s="1">
        <v>0</v>
      </c>
      <c r="BD391" s="1">
        <v>0</v>
      </c>
      <c r="BE391" s="1">
        <v>-2.0861000000000001</v>
      </c>
      <c r="BF391" s="1">
        <v>-1.2413000000000001</v>
      </c>
      <c r="BG391" s="1">
        <v>-0.44390000000000002</v>
      </c>
      <c r="BH391" s="1">
        <v>0.13600000000000001</v>
      </c>
      <c r="BI391" s="1">
        <v>-0.53879999999999995</v>
      </c>
      <c r="BJ391" s="1">
        <v>-0.2298</v>
      </c>
      <c r="BK391" s="1">
        <v>-1.4689000000000001</v>
      </c>
      <c r="BL391" s="1">
        <v>-1.3376999999999999</v>
      </c>
      <c r="BM391" s="1">
        <v>0.58599999999999997</v>
      </c>
      <c r="BN391" s="1">
        <v>-2.2764000000000002</v>
      </c>
      <c r="BO391" s="1">
        <v>0.64929999999999999</v>
      </c>
      <c r="BP391" s="1">
        <v>-1.208</v>
      </c>
      <c r="BQ391" s="1">
        <v>0.75229999999999997</v>
      </c>
      <c r="BR391" s="1">
        <v>0.37090000000000001</v>
      </c>
      <c r="BS391" s="1">
        <v>-0.34150000000000003</v>
      </c>
      <c r="BT391" s="1">
        <v>0.12529999999999999</v>
      </c>
      <c r="BU391" s="1">
        <v>-0.40889999999999999</v>
      </c>
      <c r="BV391" s="1">
        <v>-0.68079999999999996</v>
      </c>
      <c r="BW391" s="1">
        <v>-0.112</v>
      </c>
      <c r="BX391" s="1">
        <v>-1.0389999999999999</v>
      </c>
      <c r="BY391" s="1">
        <v>0.14269999999999999</v>
      </c>
      <c r="BZ391" s="1">
        <v>0.33200000000000002</v>
      </c>
      <c r="CA391" s="1">
        <v>1.2135</v>
      </c>
      <c r="CB391" s="1">
        <v>-1.3986000000000001</v>
      </c>
      <c r="CC391" s="1">
        <v>-0.54469999999999996</v>
      </c>
      <c r="CD391" s="1">
        <v>0.115</v>
      </c>
      <c r="CE391" s="1">
        <v>-0.1484</v>
      </c>
      <c r="CF391" s="1">
        <v>-1.6901999999999999</v>
      </c>
      <c r="CG391" s="1">
        <v>-0.65680000000000005</v>
      </c>
      <c r="CH391" s="1">
        <v>-0.50549999999999995</v>
      </c>
      <c r="CI391" s="1">
        <v>-0.40060000000000001</v>
      </c>
      <c r="CJ391" s="1">
        <v>-0.14099999999999999</v>
      </c>
      <c r="CK391" s="1">
        <v>1.1615</v>
      </c>
      <c r="CL391" s="1">
        <v>-2.52E-2</v>
      </c>
      <c r="CM391" s="1">
        <v>-0.20710000000000001</v>
      </c>
      <c r="CN391" s="1">
        <v>-0.16819999999999999</v>
      </c>
      <c r="CO391" s="1">
        <v>-5.9499999999999997E-2</v>
      </c>
      <c r="CP391" s="1">
        <v>-1.3704000000000001</v>
      </c>
      <c r="CQ391" s="1">
        <v>-0.52529999999999999</v>
      </c>
      <c r="CR391" s="1">
        <v>-9.6199999999999994E-2</v>
      </c>
      <c r="CS391" s="1">
        <v>1.3626</v>
      </c>
      <c r="CT391" s="1">
        <v>-1.4004000000000001</v>
      </c>
      <c r="CU391" s="1">
        <v>-0.4975</v>
      </c>
      <c r="CV391" s="1">
        <v>-0.75519999999999998</v>
      </c>
      <c r="CW391" s="1">
        <v>-1.091</v>
      </c>
      <c r="CX391" s="1">
        <v>0</v>
      </c>
      <c r="CY391" s="1">
        <v>-0.14910000000000001</v>
      </c>
      <c r="CZ391" s="1">
        <v>-1.1597</v>
      </c>
      <c r="DA391" s="1">
        <v>-0.42149999999999999</v>
      </c>
      <c r="DB391" s="1">
        <v>0.47210000000000002</v>
      </c>
      <c r="DC391" s="1">
        <v>-0.88380000000000003</v>
      </c>
      <c r="DD391" s="1">
        <v>-0.1706</v>
      </c>
      <c r="DE391" s="1">
        <v>-0.25530000000000003</v>
      </c>
      <c r="DJ391" s="1">
        <v>9.11E-2</v>
      </c>
      <c r="DK391" s="1">
        <v>0.1275</v>
      </c>
      <c r="DL391" s="1">
        <v>0.25750000000000001</v>
      </c>
      <c r="GI391" s="1">
        <v>-2.9550999999999998</v>
      </c>
      <c r="HA391" s="1" t="str">
        <f t="shared" si="12"/>
        <v>2018</v>
      </c>
      <c r="HB391" s="1" t="str">
        <f t="shared" si="13"/>
        <v>01</v>
      </c>
    </row>
    <row r="392" spans="1:210">
      <c r="A392" s="3" t="s">
        <v>9</v>
      </c>
      <c r="B392" s="3"/>
      <c r="C392" s="3" t="s">
        <v>3771</v>
      </c>
      <c r="E392" s="1" t="s">
        <v>3771</v>
      </c>
      <c r="F392" s="1">
        <v>-5.96E-2</v>
      </c>
      <c r="G392" s="1">
        <v>-0.90169999999999995</v>
      </c>
      <c r="H392" s="1">
        <v>0.27639999999999998</v>
      </c>
      <c r="I392" s="1">
        <v>-0.89429999999999998</v>
      </c>
      <c r="J392" s="1">
        <v>-0.83189999999999997</v>
      </c>
      <c r="K392" s="1">
        <v>-0.46920000000000001</v>
      </c>
      <c r="L392" s="1">
        <v>-0.54879999999999995</v>
      </c>
      <c r="M392" s="1">
        <v>-0.4955</v>
      </c>
      <c r="N392" s="1">
        <v>-0.60209999999999997</v>
      </c>
      <c r="O392" s="1">
        <v>-0.78549999999999998</v>
      </c>
      <c r="P392" s="1">
        <v>-1.4594</v>
      </c>
      <c r="Q392" s="1">
        <v>-6.7900000000000002E-2</v>
      </c>
      <c r="R392" s="1">
        <v>-0.43759999999999999</v>
      </c>
      <c r="S392" s="1">
        <v>-7.3999999999999996E-2</v>
      </c>
      <c r="T392" s="1">
        <v>-1.3656999999999999</v>
      </c>
      <c r="U392" s="1">
        <v>-1.2932999999999999</v>
      </c>
      <c r="V392" s="1">
        <v>-1.7543</v>
      </c>
      <c r="W392" s="1">
        <v>0.40110000000000001</v>
      </c>
      <c r="X392" s="1">
        <v>-0.8075</v>
      </c>
      <c r="Y392" s="1">
        <v>0</v>
      </c>
      <c r="Z392" s="1">
        <v>-0.154</v>
      </c>
      <c r="AA392" s="1">
        <v>-1.4236</v>
      </c>
      <c r="AB392" s="1">
        <v>0.5988</v>
      </c>
      <c r="AC392" s="1">
        <v>-0.83289999999999997</v>
      </c>
      <c r="AD392" s="1">
        <v>-0.53879999999999995</v>
      </c>
      <c r="AE392" s="1">
        <v>0.26590000000000003</v>
      </c>
      <c r="AF392" s="1">
        <v>-1.4725999999999999</v>
      </c>
      <c r="AG392" s="1">
        <v>0.60099999999999998</v>
      </c>
      <c r="AH392" s="1">
        <v>-1.7170000000000001</v>
      </c>
      <c r="AI392" s="1">
        <v>-0.42970000000000003</v>
      </c>
      <c r="AJ392" s="1">
        <v>-7.2400000000000006E-2</v>
      </c>
      <c r="AK392" s="1">
        <v>-0.41420000000000001</v>
      </c>
      <c r="AL392" s="1">
        <v>-0.31030000000000002</v>
      </c>
      <c r="AM392" s="1">
        <v>-1.9774</v>
      </c>
      <c r="AN392" s="1">
        <v>-0.95589999999999997</v>
      </c>
      <c r="AO392" s="1">
        <v>-0.24610000000000001</v>
      </c>
      <c r="AP392" s="1">
        <v>-0.87480000000000002</v>
      </c>
      <c r="AQ392" s="1">
        <v>-0.36649999999999999</v>
      </c>
      <c r="AR392" s="1">
        <v>-0.13569999999999999</v>
      </c>
      <c r="AS392" s="1">
        <v>-0.62609999999999999</v>
      </c>
      <c r="AT392" s="1">
        <v>0</v>
      </c>
      <c r="AU392" s="1">
        <v>-0.59370000000000001</v>
      </c>
      <c r="AV392" s="1">
        <v>-0.50360000000000005</v>
      </c>
      <c r="AW392" s="1">
        <v>-0.46910000000000002</v>
      </c>
      <c r="AX392" s="1">
        <v>-1.5387999999999999</v>
      </c>
      <c r="AY392" s="1">
        <v>0.40450000000000003</v>
      </c>
      <c r="AZ392" s="1">
        <v>-1.0482</v>
      </c>
      <c r="BA392" s="1">
        <v>-0.7238</v>
      </c>
      <c r="BB392" s="1">
        <v>-0.92589999999999995</v>
      </c>
      <c r="BC392" s="1">
        <v>-8.1299999999999997E-2</v>
      </c>
      <c r="BD392" s="1">
        <v>3.9199999999999999E-2</v>
      </c>
      <c r="BE392" s="1">
        <v>-1.0399</v>
      </c>
      <c r="BF392" s="1">
        <v>-0.66169999999999995</v>
      </c>
      <c r="BG392" s="1">
        <v>0</v>
      </c>
      <c r="BH392" s="1">
        <v>0</v>
      </c>
      <c r="BI392" s="1">
        <v>-0.1696</v>
      </c>
      <c r="BJ392" s="1">
        <v>-0.38369999999999999</v>
      </c>
      <c r="BK392" s="1">
        <v>-0.64559999999999995</v>
      </c>
      <c r="BL392" s="1">
        <v>-0.67410000000000003</v>
      </c>
      <c r="BM392" s="1">
        <v>-0.29060000000000002</v>
      </c>
      <c r="BN392" s="1">
        <v>-0.59399999999999997</v>
      </c>
      <c r="BO392" s="1">
        <v>0</v>
      </c>
      <c r="BP392" s="1">
        <v>-0.49590000000000001</v>
      </c>
      <c r="BQ392" s="1">
        <v>0.37469999999999998</v>
      </c>
      <c r="BR392" s="1">
        <v>0.58130000000000004</v>
      </c>
      <c r="BS392" s="1">
        <v>-6.8099999999999994E-2</v>
      </c>
      <c r="BT392" s="1">
        <v>0.12540000000000001</v>
      </c>
      <c r="BU392" s="1">
        <v>1.4285000000000001</v>
      </c>
      <c r="BV392" s="1">
        <v>-1.0923</v>
      </c>
      <c r="BW392" s="1">
        <v>0.20250000000000001</v>
      </c>
      <c r="BX392" s="1">
        <v>-0.48170000000000002</v>
      </c>
      <c r="BY392" s="1">
        <v>-0.38150000000000001</v>
      </c>
      <c r="BZ392" s="1">
        <v>0.22020000000000001</v>
      </c>
      <c r="CA392" s="1">
        <v>0.30030000000000001</v>
      </c>
      <c r="CB392" s="1">
        <v>-0.89029999999999998</v>
      </c>
      <c r="CC392" s="1">
        <v>-0.2329</v>
      </c>
      <c r="CD392" s="1">
        <v>-0.1152</v>
      </c>
      <c r="CE392" s="1">
        <v>0.1208</v>
      </c>
      <c r="CF392" s="1">
        <v>-0.78290000000000004</v>
      </c>
      <c r="CG392" s="1">
        <v>-0.80149999999999999</v>
      </c>
      <c r="CH392" s="1">
        <v>-0.32029999999999997</v>
      </c>
      <c r="CI392" s="1">
        <v>-0.40089999999999998</v>
      </c>
      <c r="CJ392" s="1">
        <v>9.3700000000000006E-2</v>
      </c>
      <c r="CK392" s="1">
        <v>1.3129999999999999</v>
      </c>
      <c r="CL392" s="1">
        <v>-9.7900000000000001E-2</v>
      </c>
      <c r="CM392" s="1">
        <v>-8.6499999999999994E-2</v>
      </c>
      <c r="CN392" s="1">
        <v>-0.1399</v>
      </c>
      <c r="CO392" s="1">
        <v>-9.5899999999999999E-2</v>
      </c>
      <c r="CP392" s="1">
        <v>-1.2344999999999999</v>
      </c>
      <c r="CQ392" s="1">
        <v>-0.57110000000000005</v>
      </c>
      <c r="CR392" s="1">
        <v>0.58020000000000005</v>
      </c>
      <c r="CS392" s="1">
        <v>0.65639999999999998</v>
      </c>
      <c r="CT392" s="1">
        <v>-1.8238000000000001</v>
      </c>
      <c r="CU392" s="1">
        <v>-4.9599999999999998E-2</v>
      </c>
      <c r="CV392" s="1">
        <v>-1.3656999999999999</v>
      </c>
      <c r="CW392" s="1">
        <v>-1.1374</v>
      </c>
      <c r="CX392" s="1">
        <v>0.30420000000000003</v>
      </c>
      <c r="CY392" s="1">
        <v>0.39800000000000002</v>
      </c>
      <c r="CZ392" s="1">
        <v>-0.31879999999999997</v>
      </c>
      <c r="DA392" s="1">
        <v>-0.19500000000000001</v>
      </c>
      <c r="DB392" s="1">
        <v>1.0983000000000001</v>
      </c>
      <c r="DC392" s="1">
        <v>-0.64329999999999998</v>
      </c>
      <c r="DD392" s="1">
        <v>-0.28420000000000001</v>
      </c>
      <c r="DE392" s="1">
        <v>0</v>
      </c>
      <c r="DJ392" s="1">
        <v>0.215</v>
      </c>
      <c r="DK392" s="1">
        <v>0.25469999999999998</v>
      </c>
      <c r="DL392" s="1">
        <v>0.35649999999999998</v>
      </c>
      <c r="GI392" s="1">
        <v>-2.9781</v>
      </c>
      <c r="HA392" s="1" t="str">
        <f t="shared" si="12"/>
        <v>2018</v>
      </c>
      <c r="HB392" s="1" t="str">
        <f t="shared" si="13"/>
        <v>01</v>
      </c>
    </row>
    <row r="393" spans="1:210">
      <c r="A393" s="3" t="s">
        <v>9</v>
      </c>
      <c r="B393" s="3"/>
      <c r="C393" s="3" t="s">
        <v>3772</v>
      </c>
      <c r="E393" s="1" t="s">
        <v>3773</v>
      </c>
      <c r="F393" s="1">
        <v>-0.47299999999999998</v>
      </c>
      <c r="G393" s="1">
        <v>-1.0774999999999999</v>
      </c>
      <c r="H393" s="1">
        <v>-0.2175</v>
      </c>
      <c r="I393" s="1">
        <v>-1.0474000000000001</v>
      </c>
      <c r="J393" s="1">
        <v>-0.86629999999999996</v>
      </c>
      <c r="K393" s="1">
        <v>-0.70709999999999995</v>
      </c>
      <c r="L393" s="1">
        <v>-0.54600000000000004</v>
      </c>
      <c r="M393" s="1">
        <v>-1.2563</v>
      </c>
      <c r="N393" s="1">
        <v>-0.47</v>
      </c>
      <c r="O393" s="1">
        <v>0</v>
      </c>
      <c r="P393" s="1">
        <v>-1.1528</v>
      </c>
      <c r="Q393" s="1">
        <v>-0.40239999999999998</v>
      </c>
      <c r="R393" s="1">
        <v>-1.4274</v>
      </c>
      <c r="S393" s="1">
        <v>-0.75349999999999995</v>
      </c>
      <c r="T393" s="1">
        <v>-1.0130999999999999</v>
      </c>
      <c r="U393" s="1">
        <v>-0.62290000000000001</v>
      </c>
      <c r="V393" s="1">
        <v>-1.2146999999999999</v>
      </c>
      <c r="W393" s="1">
        <v>-0.8579</v>
      </c>
      <c r="X393" s="1">
        <v>-0.81189999999999996</v>
      </c>
      <c r="Y393" s="1">
        <v>-0.10879999999999999</v>
      </c>
      <c r="Z393" s="1">
        <v>0</v>
      </c>
      <c r="AA393" s="1">
        <v>-0.75490000000000002</v>
      </c>
      <c r="AB393" s="1">
        <v>0.29799999999999999</v>
      </c>
      <c r="AC393" s="1">
        <v>0.29509999999999997</v>
      </c>
      <c r="AD393" s="1">
        <v>-9.0800000000000006E-2</v>
      </c>
      <c r="AE393" s="1">
        <v>-0.13400000000000001</v>
      </c>
      <c r="AF393" s="1">
        <v>-0.67989999999999995</v>
      </c>
      <c r="AG393" s="1">
        <v>0.44669999999999999</v>
      </c>
      <c r="AH393" s="1">
        <v>-1.5572999999999999</v>
      </c>
      <c r="AI393" s="1">
        <v>-3.5999999999999997E-2</v>
      </c>
      <c r="AJ393" s="1">
        <v>-0.36070000000000002</v>
      </c>
      <c r="AK393" s="1">
        <v>-1.4106000000000001</v>
      </c>
      <c r="AL393" s="1">
        <v>-0.37080000000000002</v>
      </c>
      <c r="AM393" s="1">
        <v>-2.2534999999999998</v>
      </c>
      <c r="AN393" s="1">
        <v>-0.70920000000000005</v>
      </c>
      <c r="AO393" s="1">
        <v>-0.53339999999999999</v>
      </c>
      <c r="AP393" s="1">
        <v>-0.96440000000000003</v>
      </c>
      <c r="AQ393" s="1">
        <v>-0.22009999999999999</v>
      </c>
      <c r="AR393" s="1">
        <v>-0.499</v>
      </c>
      <c r="AS393" s="1">
        <v>-0.78710000000000002</v>
      </c>
      <c r="AT393" s="1">
        <v>0</v>
      </c>
      <c r="AU393" s="1">
        <v>-0.63549999999999995</v>
      </c>
      <c r="AV393" s="1">
        <v>-0.23480000000000001</v>
      </c>
      <c r="AW393" s="1">
        <v>-0.46879999999999999</v>
      </c>
      <c r="AX393" s="1">
        <v>-0.72370000000000001</v>
      </c>
      <c r="AY393" s="1">
        <v>0.16009999999999999</v>
      </c>
      <c r="AZ393" s="1">
        <v>-0.94369999999999998</v>
      </c>
      <c r="BA393" s="1">
        <v>-0.3095</v>
      </c>
      <c r="BB393" s="1">
        <v>-0.24329999999999999</v>
      </c>
      <c r="BC393" s="1">
        <v>0</v>
      </c>
      <c r="BD393" s="1">
        <v>-0.46920000000000001</v>
      </c>
      <c r="BE393" s="1">
        <v>-1.1057999999999999</v>
      </c>
      <c r="BF393" s="1">
        <v>-0.62450000000000006</v>
      </c>
      <c r="BG393" s="1">
        <v>-0.14580000000000001</v>
      </c>
      <c r="BH393" s="1">
        <v>0</v>
      </c>
      <c r="BI393" s="1">
        <v>-0.57040000000000002</v>
      </c>
      <c r="BJ393" s="1">
        <v>-0.2293</v>
      </c>
      <c r="BK393" s="1">
        <v>-1.2171000000000001</v>
      </c>
      <c r="BL393" s="1">
        <v>-0.56169999999999998</v>
      </c>
      <c r="BM393" s="1">
        <v>0.14549999999999999</v>
      </c>
      <c r="BN393" s="1">
        <v>-0.82199999999999995</v>
      </c>
      <c r="BO393" s="1">
        <v>0</v>
      </c>
      <c r="BP393" s="1">
        <v>-2.4344999999999999</v>
      </c>
      <c r="BQ393" s="1">
        <v>1.4222999999999999</v>
      </c>
      <c r="BR393" s="1">
        <v>-0.63149999999999995</v>
      </c>
      <c r="BS393" s="1">
        <v>-0.20180000000000001</v>
      </c>
      <c r="BT393" s="1">
        <v>0.12620000000000001</v>
      </c>
      <c r="BU393" s="1">
        <v>-1.006</v>
      </c>
      <c r="BV393" s="1">
        <v>-1.6040000000000001</v>
      </c>
      <c r="BW393" s="1">
        <v>1.3406</v>
      </c>
      <c r="BX393" s="1">
        <v>2.1509999999999998</v>
      </c>
      <c r="BY393" s="1">
        <v>-1.6672</v>
      </c>
      <c r="BZ393" s="1">
        <v>0</v>
      </c>
      <c r="CA393" s="1">
        <v>-0.29899999999999999</v>
      </c>
      <c r="CB393" s="1">
        <v>-0.56330000000000002</v>
      </c>
      <c r="CC393" s="1">
        <v>-0.23</v>
      </c>
      <c r="CD393" s="1">
        <v>0</v>
      </c>
      <c r="CE393" s="1">
        <v>1.381</v>
      </c>
      <c r="CF393" s="1">
        <v>1.2984</v>
      </c>
      <c r="CG393" s="1">
        <v>-2.1021000000000001</v>
      </c>
      <c r="CH393" s="1">
        <v>-0.9103</v>
      </c>
      <c r="CI393" s="1">
        <v>-0.4032</v>
      </c>
      <c r="CJ393" s="1">
        <v>-0.27860000000000001</v>
      </c>
      <c r="CK393" s="1">
        <v>0.72840000000000005</v>
      </c>
      <c r="CL393" s="1">
        <v>-0.20039999999999999</v>
      </c>
      <c r="CM393" s="1">
        <v>0.41930000000000001</v>
      </c>
      <c r="CN393" s="1">
        <v>0.98709999999999998</v>
      </c>
      <c r="CO393" s="1">
        <v>0.24060000000000001</v>
      </c>
      <c r="CP393" s="1">
        <v>-1.1932</v>
      </c>
      <c r="CQ393" s="1">
        <v>-0.80720000000000003</v>
      </c>
      <c r="CR393" s="1">
        <v>0.82079999999999997</v>
      </c>
      <c r="CS393" s="1">
        <v>-0.52510000000000001</v>
      </c>
      <c r="CT393" s="1">
        <v>-5.33E-2</v>
      </c>
      <c r="CU393" s="1">
        <v>-0.2944</v>
      </c>
      <c r="CV393" s="1">
        <v>0.71460000000000001</v>
      </c>
      <c r="CW393" s="1">
        <v>-1.4636</v>
      </c>
      <c r="CX393" s="1">
        <v>0.30420000000000003</v>
      </c>
      <c r="CY393" s="1">
        <v>0.497</v>
      </c>
      <c r="CZ393" s="1">
        <v>0.1061</v>
      </c>
      <c r="DA393" s="1">
        <v>-0.12970000000000001</v>
      </c>
      <c r="DB393" s="1">
        <v>0.87939999999999996</v>
      </c>
      <c r="DC393" s="1">
        <v>-2.3189000000000002</v>
      </c>
      <c r="DD393" s="1">
        <v>0.67830000000000001</v>
      </c>
      <c r="DE393" s="1">
        <v>-5.11E-2</v>
      </c>
      <c r="DJ393" s="1">
        <v>0.68579999999999997</v>
      </c>
      <c r="DK393" s="1">
        <v>1.3184</v>
      </c>
      <c r="DL393" s="1">
        <v>1.3303</v>
      </c>
      <c r="GI393" s="1">
        <v>-3.2688999999999999</v>
      </c>
      <c r="HA393" s="1" t="str">
        <f t="shared" si="12"/>
        <v>2018</v>
      </c>
      <c r="HB393" s="1" t="str">
        <f t="shared" si="13"/>
        <v>01</v>
      </c>
    </row>
    <row r="394" spans="1:210">
      <c r="A394" s="3" t="s">
        <v>9</v>
      </c>
      <c r="B394" s="3"/>
      <c r="C394" s="3" t="s">
        <v>3774</v>
      </c>
      <c r="E394" s="1" t="s">
        <v>3775</v>
      </c>
      <c r="F394" s="1">
        <v>-0.44979999999999998</v>
      </c>
      <c r="G394" s="1">
        <v>-0.73729999999999996</v>
      </c>
      <c r="H394" s="1">
        <v>0.2172</v>
      </c>
      <c r="I394" s="1">
        <v>-0.76919999999999999</v>
      </c>
      <c r="J394" s="1">
        <v>-1.2330000000000001</v>
      </c>
      <c r="K394" s="1">
        <v>-0.70709999999999995</v>
      </c>
      <c r="L394" s="1">
        <v>-0.54449999999999998</v>
      </c>
      <c r="M394" s="1">
        <v>-1.06</v>
      </c>
      <c r="N394" s="1">
        <v>-0.32119999999999999</v>
      </c>
      <c r="O394" s="1">
        <v>-7.17E-2</v>
      </c>
      <c r="P394" s="1">
        <v>-1.2581</v>
      </c>
      <c r="Q394" s="1">
        <v>-0.66220000000000001</v>
      </c>
      <c r="R394" s="1">
        <v>-0.53539999999999999</v>
      </c>
      <c r="S394" s="1">
        <v>-0.75349999999999995</v>
      </c>
      <c r="T394" s="1">
        <v>-0.68820000000000003</v>
      </c>
      <c r="U394" s="1">
        <v>-0.92369999999999997</v>
      </c>
      <c r="V394" s="1">
        <v>-1.1023000000000001</v>
      </c>
      <c r="W394" s="1">
        <v>-0.2094</v>
      </c>
      <c r="X394" s="1">
        <v>-1.2243999999999999</v>
      </c>
      <c r="Y394" s="1">
        <v>-0.1089</v>
      </c>
      <c r="Z394" s="1">
        <v>0.15509999999999999</v>
      </c>
      <c r="AA394" s="1">
        <v>-0.32150000000000001</v>
      </c>
      <c r="AB394" s="1">
        <v>-0.1477</v>
      </c>
      <c r="AC394" s="1">
        <v>-0.14680000000000001</v>
      </c>
      <c r="AD394" s="1">
        <v>0.18329999999999999</v>
      </c>
      <c r="AE394" s="1">
        <v>0.1351</v>
      </c>
      <c r="AF394" s="1">
        <v>-0.1996</v>
      </c>
      <c r="AG394" s="1">
        <v>7.3499999999999996E-2</v>
      </c>
      <c r="AH394" s="1">
        <v>-1.2405999999999999</v>
      </c>
      <c r="AI394" s="1">
        <v>0.61839999999999995</v>
      </c>
      <c r="AJ394" s="1">
        <v>-0.86199999999999999</v>
      </c>
      <c r="AK394" s="1">
        <v>-0.53210000000000002</v>
      </c>
      <c r="AL394" s="1">
        <v>-0.61950000000000005</v>
      </c>
      <c r="AM394" s="1">
        <v>-1.6997</v>
      </c>
      <c r="AN394" s="1">
        <v>-0.20960000000000001</v>
      </c>
      <c r="AO394" s="1">
        <v>-0.49320000000000003</v>
      </c>
      <c r="AP394" s="1">
        <v>-0.90790000000000004</v>
      </c>
      <c r="AQ394" s="1">
        <v>-0.43919999999999998</v>
      </c>
      <c r="AR394" s="1">
        <v>-0.95669999999999999</v>
      </c>
      <c r="AS394" s="1">
        <v>-1.1657999999999999</v>
      </c>
      <c r="AT394" s="1">
        <v>0.3614</v>
      </c>
      <c r="AU394" s="1">
        <v>-0.63580000000000003</v>
      </c>
      <c r="AV394" s="1">
        <v>-0.57099999999999995</v>
      </c>
      <c r="AW394" s="1">
        <v>-0.53539999999999999</v>
      </c>
      <c r="AX394" s="1">
        <v>5.1200000000000002E-2</v>
      </c>
      <c r="AY394" s="1">
        <v>-0.31569999999999998</v>
      </c>
      <c r="AZ394" s="1">
        <v>7.0300000000000001E-2</v>
      </c>
      <c r="BA394" s="1">
        <v>0</v>
      </c>
      <c r="BB394" s="1">
        <v>0.90969999999999995</v>
      </c>
      <c r="BC394" s="1">
        <v>-0.81100000000000005</v>
      </c>
      <c r="BD394" s="1">
        <v>-0.27389999999999998</v>
      </c>
      <c r="BE394" s="1">
        <v>-1.2810999999999999</v>
      </c>
      <c r="BF394" s="1">
        <v>-0.69850000000000001</v>
      </c>
      <c r="BG394" s="1">
        <v>-0.14560000000000001</v>
      </c>
      <c r="BH394" s="1">
        <v>6.8500000000000005E-2</v>
      </c>
      <c r="BI394" s="1">
        <v>-1.0947</v>
      </c>
      <c r="BJ394" s="1">
        <v>-0.53269999999999995</v>
      </c>
      <c r="BK394" s="1">
        <v>-0.65</v>
      </c>
      <c r="BL394" s="1">
        <v>-0.22570000000000001</v>
      </c>
      <c r="BM394" s="1">
        <v>-0.65169999999999995</v>
      </c>
      <c r="BN394" s="1">
        <v>-1.2816000000000001</v>
      </c>
      <c r="BO394" s="1">
        <v>0.12889999999999999</v>
      </c>
      <c r="BP394" s="1">
        <v>-0.66820000000000002</v>
      </c>
      <c r="BQ394" s="1">
        <v>0.4244</v>
      </c>
      <c r="BR394" s="1">
        <v>-0.26450000000000001</v>
      </c>
      <c r="BS394" s="1">
        <v>-0.2016</v>
      </c>
      <c r="BT394" s="1">
        <v>0.12620000000000001</v>
      </c>
      <c r="BU394" s="1">
        <v>0.60970000000000002</v>
      </c>
      <c r="BV394" s="1">
        <v>1.4505999999999999</v>
      </c>
      <c r="BW394" s="1">
        <v>8.72E-2</v>
      </c>
      <c r="BX394" s="1">
        <v>-0.3125</v>
      </c>
      <c r="BY394" s="1">
        <v>-0.8347</v>
      </c>
      <c r="BZ394" s="1">
        <v>-0.11</v>
      </c>
      <c r="CA394" s="1">
        <v>-0.60019999999999996</v>
      </c>
      <c r="CB394" s="1">
        <v>-0.28120000000000001</v>
      </c>
      <c r="CC394" s="1">
        <v>-0.2298</v>
      </c>
      <c r="CD394" s="1">
        <v>0</v>
      </c>
      <c r="CE394" s="1">
        <v>0.107</v>
      </c>
      <c r="CF394" s="1">
        <v>-0.92030000000000001</v>
      </c>
      <c r="CG394" s="1">
        <v>-0.75239999999999996</v>
      </c>
      <c r="CH394" s="1">
        <v>-0.9153</v>
      </c>
      <c r="CI394" s="1">
        <v>-5.7599999999999998E-2</v>
      </c>
      <c r="CJ394" s="1">
        <v>-0.32569999999999999</v>
      </c>
      <c r="CK394" s="1">
        <v>0.46679999999999999</v>
      </c>
      <c r="CL394" s="1">
        <v>-0.23569999999999999</v>
      </c>
      <c r="CM394" s="1">
        <v>-5.9799999999999999E-2</v>
      </c>
      <c r="CN394" s="1">
        <v>-0.22689999999999999</v>
      </c>
      <c r="CO394" s="1">
        <v>-0.21740000000000001</v>
      </c>
      <c r="CP394" s="1">
        <v>-1.6099000000000001</v>
      </c>
      <c r="CQ394" s="1">
        <v>-0.61870000000000003</v>
      </c>
      <c r="CR394" s="1">
        <v>-9.6000000000000002E-2</v>
      </c>
      <c r="CS394" s="1">
        <v>-1.1428</v>
      </c>
      <c r="CT394" s="1">
        <v>-0.26860000000000001</v>
      </c>
      <c r="CU394" s="1">
        <v>-0.29320000000000002</v>
      </c>
      <c r="CV394" s="1">
        <v>-0.1515</v>
      </c>
      <c r="CW394" s="1">
        <v>-0.80449999999999999</v>
      </c>
      <c r="CX394" s="1">
        <v>0.35510000000000003</v>
      </c>
      <c r="CY394" s="1">
        <v>-0.1983</v>
      </c>
      <c r="CZ394" s="1">
        <v>-1.1057999999999999</v>
      </c>
      <c r="DA394" s="1">
        <v>-9.7199999999999995E-2</v>
      </c>
      <c r="DB394" s="1">
        <v>-0.61439999999999995</v>
      </c>
      <c r="DC394" s="1">
        <v>-0.58720000000000006</v>
      </c>
      <c r="DD394" s="1">
        <v>-0.33379999999999999</v>
      </c>
      <c r="DE394" s="1">
        <v>-0.35859999999999997</v>
      </c>
      <c r="DJ394" s="1">
        <v>0.46050000000000002</v>
      </c>
      <c r="DK394" s="1">
        <v>0.47389999999999999</v>
      </c>
      <c r="DL394" s="1">
        <v>0.45729999999999998</v>
      </c>
      <c r="GI394" s="1">
        <v>-3.4310999999999998</v>
      </c>
      <c r="HA394" s="1" t="str">
        <f t="shared" si="12"/>
        <v>2018</v>
      </c>
      <c r="HB394" s="1" t="str">
        <f t="shared" si="13"/>
        <v>01</v>
      </c>
    </row>
    <row r="395" spans="1:210">
      <c r="A395" s="3" t="s">
        <v>9</v>
      </c>
      <c r="B395" s="3"/>
      <c r="C395" s="3" t="s">
        <v>3776</v>
      </c>
      <c r="E395" s="1" t="s">
        <v>3776</v>
      </c>
      <c r="F395" s="1">
        <v>-0.32129999999999997</v>
      </c>
      <c r="G395" s="1">
        <v>-0.70479999999999998</v>
      </c>
      <c r="H395" s="1">
        <v>-0.18210000000000001</v>
      </c>
      <c r="I395" s="1">
        <v>-1.0153000000000001</v>
      </c>
      <c r="J395" s="1">
        <v>-0.36930000000000002</v>
      </c>
      <c r="K395" s="1">
        <v>-0.7147</v>
      </c>
      <c r="L395" s="1">
        <v>-0.54730000000000001</v>
      </c>
      <c r="M395" s="1">
        <v>-1.4000999999999999</v>
      </c>
      <c r="N395" s="1">
        <v>-0.40649999999999997</v>
      </c>
      <c r="O395" s="1">
        <v>-0.99080000000000001</v>
      </c>
      <c r="P395" s="1">
        <v>-0.1019</v>
      </c>
      <c r="Q395" s="1">
        <v>-0.52769999999999995</v>
      </c>
      <c r="R395" s="1">
        <v>-1.0504</v>
      </c>
      <c r="S395" s="1">
        <v>-0.38729999999999998</v>
      </c>
      <c r="T395" s="1">
        <v>-0.4516</v>
      </c>
      <c r="U395" s="1">
        <v>-0.80830000000000002</v>
      </c>
      <c r="V395" s="1">
        <v>-0.90980000000000005</v>
      </c>
      <c r="W395" s="1">
        <v>-0.98960000000000004</v>
      </c>
      <c r="X395" s="1">
        <v>-1.0958000000000001</v>
      </c>
      <c r="Y395" s="1">
        <v>-0.21909999999999999</v>
      </c>
      <c r="Z395" s="1">
        <v>-7.7299999999999994E-2</v>
      </c>
      <c r="AA395" s="1">
        <v>9.4899999999999998E-2</v>
      </c>
      <c r="AB395" s="1">
        <v>-0.29449999999999998</v>
      </c>
      <c r="AC395" s="1">
        <v>-0.29320000000000002</v>
      </c>
      <c r="AD395" s="1">
        <v>0.50619999999999998</v>
      </c>
      <c r="AE395" s="1">
        <v>0.27129999999999999</v>
      </c>
      <c r="AF395" s="1">
        <v>0.05</v>
      </c>
      <c r="AG395" s="1">
        <v>-7.3300000000000004E-2</v>
      </c>
      <c r="AH395" s="1">
        <v>-0.74809999999999999</v>
      </c>
      <c r="AI395" s="1">
        <v>-0.25459999999999999</v>
      </c>
      <c r="AJ395" s="1">
        <v>-7.1800000000000003E-2</v>
      </c>
      <c r="AK395" s="1">
        <v>0.749</v>
      </c>
      <c r="AL395" s="1">
        <v>0.24809999999999999</v>
      </c>
      <c r="AM395" s="1">
        <v>-1.4204000000000001</v>
      </c>
      <c r="AN395" s="1">
        <v>-0.88049999999999995</v>
      </c>
      <c r="AO395" s="1">
        <v>-0.53600000000000003</v>
      </c>
      <c r="AP395" s="1">
        <v>-1.9738</v>
      </c>
      <c r="AQ395" s="1">
        <v>0.14610000000000001</v>
      </c>
      <c r="AR395" s="1">
        <v>-0.50319999999999998</v>
      </c>
      <c r="AS395" s="1">
        <v>-0.93179999999999996</v>
      </c>
      <c r="AT395" s="1">
        <v>0.48070000000000002</v>
      </c>
      <c r="AU395" s="1">
        <v>-0.46939999999999998</v>
      </c>
      <c r="AV395" s="1">
        <v>-0.50949999999999995</v>
      </c>
      <c r="AW395" s="1">
        <v>-0.3997</v>
      </c>
      <c r="AX395" s="1">
        <v>0.23150000000000001</v>
      </c>
      <c r="AY395" s="1">
        <v>-0.31519999999999998</v>
      </c>
      <c r="AZ395" s="1">
        <v>-0.24629999999999999</v>
      </c>
      <c r="BA395" s="1">
        <v>-0.51919999999999999</v>
      </c>
      <c r="BB395" s="1">
        <v>-9.8299999999999998E-2</v>
      </c>
      <c r="BC395" s="1">
        <v>0</v>
      </c>
      <c r="BD395" s="1">
        <v>-1.0980000000000001</v>
      </c>
      <c r="BE395" s="1">
        <v>-1.5846</v>
      </c>
      <c r="BF395" s="1">
        <v>-0.96040000000000003</v>
      </c>
      <c r="BG395" s="1">
        <v>-0.14630000000000001</v>
      </c>
      <c r="BH395" s="1">
        <v>0</v>
      </c>
      <c r="BI395" s="1">
        <v>0.1154</v>
      </c>
      <c r="BJ395" s="1">
        <v>-0.60880000000000001</v>
      </c>
      <c r="BK395" s="1">
        <v>-1.3761000000000001</v>
      </c>
      <c r="BL395" s="1">
        <v>-1.1273</v>
      </c>
      <c r="BM395" s="1">
        <v>0.36230000000000001</v>
      </c>
      <c r="BN395" s="1">
        <v>-2.4156</v>
      </c>
      <c r="BO395" s="1">
        <v>0.83599999999999997</v>
      </c>
      <c r="BP395" s="1">
        <v>1.8312999999999999</v>
      </c>
      <c r="BQ395" s="1">
        <v>-0.72419999999999995</v>
      </c>
      <c r="BR395" s="1">
        <v>-0.26479999999999998</v>
      </c>
      <c r="BS395" s="1">
        <v>-0.27</v>
      </c>
      <c r="BT395" s="1">
        <v>-0.12590000000000001</v>
      </c>
      <c r="BU395" s="1">
        <v>0.60850000000000004</v>
      </c>
      <c r="BV395" s="1">
        <v>0</v>
      </c>
      <c r="BW395" s="1">
        <v>0.55859999999999999</v>
      </c>
      <c r="BX395" s="1">
        <v>-0.1258</v>
      </c>
      <c r="BY395" s="1">
        <v>-0.83089999999999997</v>
      </c>
      <c r="BZ395" s="1">
        <v>0</v>
      </c>
      <c r="CA395" s="1">
        <v>0.1212</v>
      </c>
      <c r="CB395" s="1">
        <v>-0.6532</v>
      </c>
      <c r="CC395" s="1">
        <v>-0.38490000000000002</v>
      </c>
      <c r="CD395" s="1">
        <v>0</v>
      </c>
      <c r="CE395" s="1">
        <v>0.53090000000000004</v>
      </c>
      <c r="CF395" s="1">
        <v>-0.755</v>
      </c>
      <c r="CG395" s="1">
        <v>-1.2362</v>
      </c>
      <c r="CH395" s="1">
        <v>-0.73629999999999995</v>
      </c>
      <c r="CI395" s="1">
        <v>-0.115</v>
      </c>
      <c r="CJ395" s="1">
        <v>-0.2341</v>
      </c>
      <c r="CK395" s="1">
        <v>0.15490000000000001</v>
      </c>
      <c r="CL395" s="1">
        <v>0.18079999999999999</v>
      </c>
      <c r="CM395" s="1">
        <v>0.20280000000000001</v>
      </c>
      <c r="CN395" s="1">
        <v>0.34470000000000001</v>
      </c>
      <c r="CO395" s="1">
        <v>0.16569999999999999</v>
      </c>
      <c r="CP395" s="1">
        <v>-0.64570000000000005</v>
      </c>
      <c r="CQ395" s="1">
        <v>-0.8165</v>
      </c>
      <c r="CR395" s="1">
        <v>0.2414</v>
      </c>
      <c r="CS395" s="1">
        <v>-0.88490000000000002</v>
      </c>
      <c r="CT395" s="1">
        <v>0.32290000000000002</v>
      </c>
      <c r="CU395" s="1">
        <v>-0.43959999999999999</v>
      </c>
      <c r="CV395" s="1">
        <v>-0.20150000000000001</v>
      </c>
      <c r="CW395" s="1">
        <v>-2.4573999999999998</v>
      </c>
      <c r="CX395" s="1">
        <v>0.55920000000000003</v>
      </c>
      <c r="CY395" s="1">
        <v>0</v>
      </c>
      <c r="CZ395" s="1">
        <v>-0.95230000000000004</v>
      </c>
      <c r="DA395" s="1">
        <v>-0.16289999999999999</v>
      </c>
      <c r="DB395" s="1">
        <v>-0.10290000000000001</v>
      </c>
      <c r="DC395" s="1">
        <v>0.67420000000000002</v>
      </c>
      <c r="DD395" s="1">
        <v>-0.77729999999999999</v>
      </c>
      <c r="DE395" s="1">
        <v>-5.1400000000000001E-2</v>
      </c>
      <c r="DJ395" s="1">
        <v>0.29020000000000001</v>
      </c>
      <c r="DK395" s="1">
        <v>0.56479999999999997</v>
      </c>
      <c r="DL395" s="1">
        <v>0.77990000000000004</v>
      </c>
      <c r="GI395" s="1">
        <v>-2.7913000000000001</v>
      </c>
      <c r="HA395" s="1" t="str">
        <f t="shared" si="12"/>
        <v>2018</v>
      </c>
      <c r="HB395" s="1" t="str">
        <f t="shared" si="13"/>
        <v>01</v>
      </c>
    </row>
    <row r="396" spans="1:210">
      <c r="A396" s="3" t="s">
        <v>9</v>
      </c>
      <c r="B396" s="3"/>
      <c r="C396" s="3" t="s">
        <v>3777</v>
      </c>
      <c r="E396" s="1" t="s">
        <v>3778</v>
      </c>
      <c r="F396" s="1">
        <v>-0.41739999999999999</v>
      </c>
      <c r="G396" s="1">
        <v>-1.0762</v>
      </c>
      <c r="H396" s="1">
        <v>-0.40089999999999998</v>
      </c>
      <c r="I396" s="1">
        <v>-0.93430000000000002</v>
      </c>
      <c r="J396" s="1">
        <v>-0.86380000000000001</v>
      </c>
      <c r="K396" s="1">
        <v>-0.72109999999999996</v>
      </c>
      <c r="L396" s="1">
        <v>-0.58679999999999999</v>
      </c>
      <c r="M396" s="1">
        <v>-0.88929999999999998</v>
      </c>
      <c r="N396" s="1">
        <v>-0.1714</v>
      </c>
      <c r="O396" s="1">
        <v>-0.998</v>
      </c>
      <c r="P396" s="1">
        <v>-1.1645000000000001</v>
      </c>
      <c r="Q396" s="1">
        <v>-0.72699999999999998</v>
      </c>
      <c r="R396" s="1">
        <v>-0.87290000000000001</v>
      </c>
      <c r="S396" s="1">
        <v>-0.85089999999999999</v>
      </c>
      <c r="T396" s="1">
        <v>-0.84460000000000002</v>
      </c>
      <c r="U396" s="1">
        <v>-0.75070000000000003</v>
      </c>
      <c r="V396" s="1">
        <v>-1.2277</v>
      </c>
      <c r="W396" s="1">
        <v>-0.33760000000000001</v>
      </c>
      <c r="X396" s="1">
        <v>-0.82410000000000005</v>
      </c>
      <c r="Y396" s="1">
        <v>-0.3851</v>
      </c>
      <c r="Z396" s="1">
        <v>7.7200000000000005E-2</v>
      </c>
      <c r="AA396" s="1">
        <v>1.9099999999999999E-2</v>
      </c>
      <c r="AB396" s="1">
        <v>-0.14660000000000001</v>
      </c>
      <c r="AC396" s="1">
        <v>-1.2706999999999999</v>
      </c>
      <c r="AD396" s="1">
        <v>0.69340000000000002</v>
      </c>
      <c r="AE396" s="1">
        <v>0.54710000000000003</v>
      </c>
      <c r="AF396" s="1">
        <v>0.1008</v>
      </c>
      <c r="AG396" s="1">
        <v>-7.2999999999999995E-2</v>
      </c>
      <c r="AH396" s="1">
        <v>-1.3289</v>
      </c>
      <c r="AI396" s="1">
        <v>-0.33410000000000001</v>
      </c>
      <c r="AJ396" s="1">
        <v>-7.0999999999999994E-2</v>
      </c>
      <c r="AK396" s="1">
        <v>-0.106</v>
      </c>
      <c r="AL396" s="1">
        <v>-0.61570000000000003</v>
      </c>
      <c r="AM396" s="1">
        <v>-2.2534999999999998</v>
      </c>
      <c r="AN396" s="1">
        <v>-1.0566</v>
      </c>
      <c r="AO396" s="1">
        <v>-0.62080000000000002</v>
      </c>
      <c r="AP396" s="1">
        <v>-1.3222</v>
      </c>
      <c r="AQ396" s="1">
        <v>-0.14510000000000001</v>
      </c>
      <c r="AR396" s="1">
        <v>-0.5484</v>
      </c>
      <c r="AS396" s="1">
        <v>-0.98480000000000001</v>
      </c>
      <c r="AT396" s="1">
        <v>0.72109999999999996</v>
      </c>
      <c r="AU396" s="1">
        <v>-0.9425</v>
      </c>
      <c r="AV396" s="1">
        <v>-1.4378</v>
      </c>
      <c r="AW396" s="1">
        <v>6.6299999999999998E-2</v>
      </c>
      <c r="AX396" s="1">
        <v>0.25940000000000002</v>
      </c>
      <c r="AY396" s="1">
        <v>-0.62739999999999996</v>
      </c>
      <c r="AZ396" s="1">
        <v>-0.53129999999999999</v>
      </c>
      <c r="BA396" s="1">
        <v>-0.41920000000000002</v>
      </c>
      <c r="BB396" s="1">
        <v>-0.17610000000000001</v>
      </c>
      <c r="BC396" s="1">
        <v>-0.16</v>
      </c>
      <c r="BD396" s="1">
        <v>-1.0308999999999999</v>
      </c>
      <c r="BE396" s="1">
        <v>-1.1213</v>
      </c>
      <c r="BF396" s="1">
        <v>-0.22320000000000001</v>
      </c>
      <c r="BG396" s="1">
        <v>-0.35260000000000002</v>
      </c>
      <c r="BH396" s="1">
        <v>0.20469999999999999</v>
      </c>
      <c r="BI396" s="1">
        <v>-0.65820000000000001</v>
      </c>
      <c r="BJ396" s="1">
        <v>-0.45689999999999997</v>
      </c>
      <c r="BK396" s="1">
        <v>-1.1918</v>
      </c>
      <c r="BL396" s="1">
        <v>-0.91010000000000002</v>
      </c>
      <c r="BM396" s="1">
        <v>0</v>
      </c>
      <c r="BN396" s="1">
        <v>-1.0448</v>
      </c>
      <c r="BO396" s="1">
        <v>0.191</v>
      </c>
      <c r="BP396" s="1">
        <v>0.14180000000000001</v>
      </c>
      <c r="BQ396" s="1">
        <v>6.0900000000000003E-2</v>
      </c>
      <c r="BR396" s="1">
        <v>0.68810000000000004</v>
      </c>
      <c r="BS396" s="1">
        <v>-0.47449999999999998</v>
      </c>
      <c r="BT396" s="1">
        <v>0.2515</v>
      </c>
      <c r="BU396" s="1">
        <v>0.60240000000000005</v>
      </c>
      <c r="BV396" s="1">
        <v>0.55169999999999997</v>
      </c>
      <c r="BW396" s="1">
        <v>-5.8400000000000001E-2</v>
      </c>
      <c r="BX396" s="1">
        <v>-1.0721000000000001</v>
      </c>
      <c r="BY396" s="1">
        <v>-0.43869999999999998</v>
      </c>
      <c r="BZ396" s="1">
        <v>0.2767</v>
      </c>
      <c r="CA396" s="1">
        <v>0.91010000000000002</v>
      </c>
      <c r="CB396" s="1">
        <v>-0.74550000000000005</v>
      </c>
      <c r="CC396" s="1">
        <v>-0.46360000000000001</v>
      </c>
      <c r="CD396" s="1">
        <v>0.1154</v>
      </c>
      <c r="CE396" s="1">
        <v>-0.22739999999999999</v>
      </c>
      <c r="CF396" s="1">
        <v>-1.4001999999999999</v>
      </c>
      <c r="CG396" s="1">
        <v>-0.53469999999999995</v>
      </c>
      <c r="CH396" s="1">
        <v>-0.78410000000000002</v>
      </c>
      <c r="CI396" s="1">
        <v>0</v>
      </c>
      <c r="CJ396" s="1">
        <v>-9.3899999999999997E-2</v>
      </c>
      <c r="CK396" s="1">
        <v>0.1036</v>
      </c>
      <c r="CL396" s="1">
        <v>-4.8399999999999999E-2</v>
      </c>
      <c r="CM396" s="1">
        <v>-7.0400000000000004E-2</v>
      </c>
      <c r="CN396" s="1">
        <v>-0.34320000000000001</v>
      </c>
      <c r="CO396" s="1">
        <v>-2.06E-2</v>
      </c>
      <c r="CP396" s="1">
        <v>-0.41389999999999999</v>
      </c>
      <c r="CQ396" s="1">
        <v>-0.82</v>
      </c>
      <c r="CR396" s="1">
        <v>0.72460000000000002</v>
      </c>
      <c r="CS396" s="1">
        <v>-0.84399999999999997</v>
      </c>
      <c r="CT396" s="1">
        <v>-0.10680000000000001</v>
      </c>
      <c r="CU396" s="1">
        <v>-0.44109999999999999</v>
      </c>
      <c r="CV396" s="1">
        <v>-2.0665</v>
      </c>
      <c r="CW396" s="1">
        <v>-2.0476000000000001</v>
      </c>
      <c r="CX396" s="1">
        <v>-5.0700000000000002E-2</v>
      </c>
      <c r="CY396" s="1">
        <v>-0.39679999999999999</v>
      </c>
      <c r="CZ396" s="1">
        <v>-0.47639999999999999</v>
      </c>
      <c r="DA396" s="1">
        <v>3.2599999999999997E-2</v>
      </c>
      <c r="DB396" s="1">
        <v>1.6966000000000001</v>
      </c>
      <c r="DC396" s="1">
        <v>-0.37390000000000001</v>
      </c>
      <c r="DD396" s="1">
        <v>-0.11169999999999999</v>
      </c>
      <c r="DE396" s="1">
        <v>0.20519999999999999</v>
      </c>
      <c r="DJ396" s="1">
        <v>0.51980000000000004</v>
      </c>
      <c r="DK396" s="1">
        <v>0.40129999999999999</v>
      </c>
      <c r="DL396" s="1">
        <v>0.52</v>
      </c>
      <c r="GI396" s="1">
        <v>-4.2839</v>
      </c>
      <c r="HA396" s="1" t="str">
        <f t="shared" si="12"/>
        <v>2018</v>
      </c>
      <c r="HB396" s="1" t="str">
        <f t="shared" si="13"/>
        <v>01</v>
      </c>
    </row>
    <row r="397" spans="1:210">
      <c r="A397" s="3" t="s">
        <v>9</v>
      </c>
      <c r="B397" s="3"/>
      <c r="C397" s="3" t="s">
        <v>3779</v>
      </c>
      <c r="E397" s="1" t="s">
        <v>3780</v>
      </c>
      <c r="F397" s="1">
        <v>-0.29899999999999999</v>
      </c>
      <c r="G397" s="1">
        <v>-0.71379999999999999</v>
      </c>
      <c r="H397" s="1">
        <v>5.5100000000000003E-2</v>
      </c>
      <c r="I397" s="1">
        <v>-0.33169999999999999</v>
      </c>
      <c r="J397" s="1">
        <v>-0.94720000000000004</v>
      </c>
      <c r="K397" s="1">
        <v>-0.66259999999999997</v>
      </c>
      <c r="L397" s="1">
        <v>-0.51100000000000001</v>
      </c>
      <c r="M397" s="1">
        <v>-0.83299999999999996</v>
      </c>
      <c r="N397" s="1">
        <v>-0.107</v>
      </c>
      <c r="O397" s="1">
        <v>-0.8538</v>
      </c>
      <c r="P397" s="1">
        <v>-5.1200000000000002E-2</v>
      </c>
      <c r="Q397" s="1">
        <v>-0.66569999999999996</v>
      </c>
      <c r="R397" s="1">
        <v>-1.0564</v>
      </c>
      <c r="S397" s="1">
        <v>-0.81720000000000004</v>
      </c>
      <c r="T397" s="1">
        <v>-0.42430000000000001</v>
      </c>
      <c r="U397" s="1">
        <v>-9.0499999999999997E-2</v>
      </c>
      <c r="V397" s="1">
        <v>-0.63770000000000004</v>
      </c>
      <c r="W397" s="1">
        <v>-4.2299999999999997E-2</v>
      </c>
      <c r="X397" s="1">
        <v>-0.68869999999999998</v>
      </c>
      <c r="Y397" s="1">
        <v>-2.76E-2</v>
      </c>
      <c r="Z397" s="1">
        <v>7.6799999999999993E-2</v>
      </c>
      <c r="AA397" s="1">
        <v>0.86619999999999997</v>
      </c>
      <c r="AB397" s="1">
        <v>-0.43790000000000001</v>
      </c>
      <c r="AC397" s="1">
        <v>-0.49009999999999998</v>
      </c>
      <c r="AD397" s="1">
        <v>1.2558</v>
      </c>
      <c r="AE397" s="1">
        <v>1.5129999999999999</v>
      </c>
      <c r="AF397" s="1">
        <v>1.0152000000000001</v>
      </c>
      <c r="AG397" s="1">
        <v>-0.43690000000000001</v>
      </c>
      <c r="AH397" s="1">
        <v>-0.75439999999999996</v>
      </c>
      <c r="AI397" s="1">
        <v>0.93240000000000001</v>
      </c>
      <c r="AJ397" s="1">
        <v>-0.8327</v>
      </c>
      <c r="AK397" s="1">
        <v>-2.1343999999999999</v>
      </c>
      <c r="AL397" s="1">
        <v>-0.49559999999999998</v>
      </c>
      <c r="AM397" s="1">
        <v>-2.2662</v>
      </c>
      <c r="AN397" s="1">
        <v>-0.47720000000000001</v>
      </c>
      <c r="AO397" s="1">
        <v>-0.91590000000000005</v>
      </c>
      <c r="AP397" s="1">
        <v>-1.0247999999999999</v>
      </c>
      <c r="AQ397" s="1">
        <v>0.14449999999999999</v>
      </c>
      <c r="AR397" s="1">
        <v>-0.23</v>
      </c>
      <c r="AS397" s="1">
        <v>-0.99380000000000002</v>
      </c>
      <c r="AT397" s="1">
        <v>0.35880000000000001</v>
      </c>
      <c r="AU397" s="1">
        <v>4.3099999999999999E-2</v>
      </c>
      <c r="AV397" s="1">
        <v>0.65780000000000005</v>
      </c>
      <c r="AW397" s="1">
        <v>-0.85799999999999998</v>
      </c>
      <c r="AX397" s="1">
        <v>0.99129999999999996</v>
      </c>
      <c r="AY397" s="1">
        <v>-0.93820000000000003</v>
      </c>
      <c r="AZ397" s="1">
        <v>-0.18240000000000001</v>
      </c>
      <c r="BA397" s="1">
        <v>-0.3236</v>
      </c>
      <c r="BB397" s="1">
        <v>0.77059999999999995</v>
      </c>
      <c r="BC397" s="1">
        <v>-0.93159999999999998</v>
      </c>
      <c r="BD397" s="1">
        <v>-0.28210000000000002</v>
      </c>
      <c r="BE397" s="1">
        <v>-0.27989999999999998</v>
      </c>
      <c r="BF397" s="1">
        <v>-1.0824</v>
      </c>
      <c r="BG397" s="1">
        <v>-0.1779</v>
      </c>
      <c r="BH397" s="1">
        <v>6.7900000000000002E-2</v>
      </c>
      <c r="BI397" s="1">
        <v>-0.46660000000000001</v>
      </c>
      <c r="BJ397" s="1">
        <v>-0.22650000000000001</v>
      </c>
      <c r="BK397" s="1">
        <v>-1.0448</v>
      </c>
      <c r="BL397" s="1">
        <v>-0.80089999999999995</v>
      </c>
      <c r="BM397" s="1">
        <v>-0.1426</v>
      </c>
      <c r="BN397" s="1">
        <v>-2.1717</v>
      </c>
      <c r="BO397" s="1">
        <v>0.82589999999999997</v>
      </c>
      <c r="BP397" s="1">
        <v>-3.9731000000000001</v>
      </c>
      <c r="BQ397" s="1">
        <v>2.1173000000000002</v>
      </c>
      <c r="BR397" s="1">
        <v>0.1056</v>
      </c>
      <c r="BS397" s="1">
        <v>-0.2051</v>
      </c>
      <c r="BT397" s="1">
        <v>0</v>
      </c>
      <c r="BU397" s="1">
        <v>0.4</v>
      </c>
      <c r="BV397" s="1">
        <v>-1.9151</v>
      </c>
      <c r="BW397" s="1">
        <v>-0.2485</v>
      </c>
      <c r="BX397" s="1">
        <v>-1.6546000000000001</v>
      </c>
      <c r="BY397" s="1">
        <v>-0.40260000000000001</v>
      </c>
      <c r="BZ397" s="1">
        <v>-0.33090000000000003</v>
      </c>
      <c r="CA397" s="1">
        <v>-0.36159999999999998</v>
      </c>
      <c r="CB397" s="1">
        <v>-0.84189999999999998</v>
      </c>
      <c r="CC397" s="1">
        <v>-0.31169999999999998</v>
      </c>
      <c r="CD397" s="1">
        <v>-0.1149</v>
      </c>
      <c r="CE397" s="1">
        <v>-0.42849999999999999</v>
      </c>
      <c r="CF397" s="1">
        <v>-1.6216999999999999</v>
      </c>
      <c r="CG397" s="1">
        <v>-0.3054</v>
      </c>
      <c r="CH397" s="1">
        <v>-0.74139999999999995</v>
      </c>
      <c r="CI397" s="1">
        <v>-0.4</v>
      </c>
      <c r="CJ397" s="1">
        <v>-0.23580000000000001</v>
      </c>
      <c r="CK397" s="1">
        <v>0.3105</v>
      </c>
      <c r="CL397" s="1">
        <v>1.5E-3</v>
      </c>
      <c r="CM397" s="1">
        <v>-0.1434</v>
      </c>
      <c r="CN397" s="1">
        <v>-0.36649999999999999</v>
      </c>
      <c r="CO397" s="1">
        <v>-0.1457</v>
      </c>
      <c r="CP397" s="1">
        <v>-4.6399999999999997E-2</v>
      </c>
      <c r="CQ397" s="1">
        <v>-0.77400000000000002</v>
      </c>
      <c r="CR397" s="1">
        <v>0.33750000000000002</v>
      </c>
      <c r="CS397" s="1">
        <v>-0.3584</v>
      </c>
      <c r="CT397" s="1">
        <v>0.2127</v>
      </c>
      <c r="CU397" s="1">
        <v>-0.29459999999999997</v>
      </c>
      <c r="CV397" s="1">
        <v>-0.70920000000000005</v>
      </c>
      <c r="CW397" s="1">
        <v>-1.1544000000000001</v>
      </c>
      <c r="CX397" s="1">
        <v>0.25440000000000002</v>
      </c>
      <c r="CY397" s="1">
        <v>-0.29830000000000001</v>
      </c>
      <c r="CZ397" s="1">
        <v>1.4877</v>
      </c>
      <c r="DA397" s="1">
        <v>0.2949</v>
      </c>
      <c r="DB397" s="1">
        <v>0.1012</v>
      </c>
      <c r="DC397" s="1">
        <v>-4.2241</v>
      </c>
      <c r="DD397" s="1">
        <v>1.7817000000000001</v>
      </c>
      <c r="DE397" s="1">
        <v>0.4108</v>
      </c>
      <c r="DJ397" s="1">
        <v>0.1193</v>
      </c>
      <c r="DK397" s="1">
        <v>-0.1497</v>
      </c>
      <c r="DL397" s="1">
        <v>0.32719999999999999</v>
      </c>
      <c r="GI397" s="1">
        <v>-2.8740999999999999</v>
      </c>
      <c r="HA397" s="1" t="str">
        <f t="shared" si="12"/>
        <v>2018</v>
      </c>
      <c r="HB397" s="1" t="str">
        <f t="shared" si="13"/>
        <v>01</v>
      </c>
    </row>
    <row r="398" spans="1:210">
      <c r="A398" s="3" t="s">
        <v>9</v>
      </c>
      <c r="B398" s="3"/>
      <c r="C398" s="3" t="s">
        <v>3781</v>
      </c>
      <c r="E398" s="1" t="s">
        <v>3781</v>
      </c>
      <c r="F398" s="1">
        <v>-0.27760000000000001</v>
      </c>
      <c r="G398" s="1">
        <v>-0.75209999999999999</v>
      </c>
      <c r="H398" s="1">
        <v>7.4800000000000005E-2</v>
      </c>
      <c r="I398" s="1">
        <v>-1.2014</v>
      </c>
      <c r="J398" s="1">
        <v>-1.0322</v>
      </c>
      <c r="K398" s="1">
        <v>-0.5474</v>
      </c>
      <c r="L398" s="1">
        <v>-0.55400000000000005</v>
      </c>
      <c r="M398" s="1">
        <v>-1.2221</v>
      </c>
      <c r="N398" s="1">
        <v>-0.66490000000000005</v>
      </c>
      <c r="O398" s="1">
        <v>-1.0339</v>
      </c>
      <c r="P398" s="1">
        <v>-0.8196</v>
      </c>
      <c r="Q398" s="1">
        <v>-0.40920000000000001</v>
      </c>
      <c r="R398" s="1">
        <v>-1.3017000000000001</v>
      </c>
      <c r="S398" s="1">
        <v>-0.3372</v>
      </c>
      <c r="T398" s="1">
        <v>-1.0638000000000001</v>
      </c>
      <c r="U398" s="1">
        <v>-0.93400000000000005</v>
      </c>
      <c r="V398" s="1">
        <v>-1.2788999999999999</v>
      </c>
      <c r="W398" s="1">
        <v>-0.19220000000000001</v>
      </c>
      <c r="X398" s="1">
        <v>-0.96809999999999996</v>
      </c>
      <c r="Y398" s="1">
        <v>-0.45029999999999998</v>
      </c>
      <c r="Z398" s="1">
        <v>0.1525</v>
      </c>
      <c r="AA398" s="1">
        <v>0.1158</v>
      </c>
      <c r="AB398" s="1">
        <v>0.14549999999999999</v>
      </c>
      <c r="AC398" s="1">
        <v>-0.78539999999999999</v>
      </c>
      <c r="AD398" s="1">
        <v>0.13900000000000001</v>
      </c>
      <c r="AE398" s="1">
        <v>0</v>
      </c>
      <c r="AF398" s="1">
        <v>0.2545</v>
      </c>
      <c r="AG398" s="1">
        <v>0.94399999999999995</v>
      </c>
      <c r="AH398" s="1">
        <v>-1.1803999999999999</v>
      </c>
      <c r="AI398" s="1">
        <v>0.31080000000000002</v>
      </c>
      <c r="AJ398" s="1">
        <v>-0.34689999999999999</v>
      </c>
      <c r="AK398" s="1">
        <v>0.27210000000000001</v>
      </c>
      <c r="AL398" s="1">
        <v>-0.81299999999999994</v>
      </c>
      <c r="AM398" s="1">
        <v>-1.7191000000000001</v>
      </c>
      <c r="AN398" s="1">
        <v>-0.43380000000000002</v>
      </c>
      <c r="AO398" s="1">
        <v>-0.92010000000000003</v>
      </c>
      <c r="AP398" s="1">
        <v>-1.3522000000000001</v>
      </c>
      <c r="AQ398" s="1">
        <v>7.17E-2</v>
      </c>
      <c r="AR398" s="1">
        <v>-9.1899999999999996E-2</v>
      </c>
      <c r="AS398" s="1">
        <v>-1.1063000000000001</v>
      </c>
      <c r="AT398" s="1">
        <v>0.71589999999999998</v>
      </c>
      <c r="AU398" s="1">
        <v>-0.60389999999999999</v>
      </c>
      <c r="AV398" s="1">
        <v>-0.55449999999999999</v>
      </c>
      <c r="AW398" s="1">
        <v>-0.79100000000000004</v>
      </c>
      <c r="AX398" s="1">
        <v>0.15709999999999999</v>
      </c>
      <c r="AY398" s="1">
        <v>-0.2341</v>
      </c>
      <c r="AZ398" s="1">
        <v>-0.40129999999999999</v>
      </c>
      <c r="BA398" s="1">
        <v>-0.43190000000000001</v>
      </c>
      <c r="BB398" s="1">
        <v>0.186</v>
      </c>
      <c r="BC398" s="1">
        <v>-0.3881</v>
      </c>
      <c r="BD398" s="1">
        <v>0.44529999999999997</v>
      </c>
      <c r="BE398" s="1">
        <v>3.49E-2</v>
      </c>
      <c r="BF398" s="1">
        <v>-1.5429999999999999</v>
      </c>
      <c r="BG398" s="1">
        <v>-0.3009</v>
      </c>
      <c r="BH398" s="1">
        <v>0.20219999999999999</v>
      </c>
      <c r="BI398" s="1">
        <v>-0.85009999999999997</v>
      </c>
      <c r="BJ398" s="1">
        <v>7.5200000000000003E-2</v>
      </c>
      <c r="BK398" s="1">
        <v>-0.58220000000000005</v>
      </c>
      <c r="BL398" s="1">
        <v>-0.68959999999999999</v>
      </c>
      <c r="BM398" s="1">
        <v>-0.49680000000000002</v>
      </c>
      <c r="BN398" s="1">
        <v>-3.4638</v>
      </c>
      <c r="BO398" s="1">
        <v>1.319</v>
      </c>
      <c r="BP398" s="1">
        <v>0.59819999999999995</v>
      </c>
      <c r="BQ398" s="1">
        <v>-0.35539999999999999</v>
      </c>
      <c r="BR398" s="1">
        <v>0.36899999999999999</v>
      </c>
      <c r="BS398" s="1">
        <v>-0.4163</v>
      </c>
      <c r="BT398" s="1">
        <v>0.1242</v>
      </c>
      <c r="BU398" s="1">
        <v>3.5432999999999999</v>
      </c>
      <c r="BV398" s="1">
        <v>-2.1698</v>
      </c>
      <c r="BW398" s="1">
        <v>1.2542</v>
      </c>
      <c r="BX398" s="1">
        <v>1.5445</v>
      </c>
      <c r="BY398" s="1">
        <v>-1.1923999999999999</v>
      </c>
      <c r="BZ398" s="1">
        <v>0.44290000000000002</v>
      </c>
      <c r="CA398" s="1">
        <v>0.97140000000000004</v>
      </c>
      <c r="CB398" s="1">
        <v>-1.3512999999999999</v>
      </c>
      <c r="CC398" s="1">
        <v>-0.79110000000000003</v>
      </c>
      <c r="CD398" s="1">
        <v>0.11409999999999999</v>
      </c>
      <c r="CE398" s="1">
        <v>1.0749</v>
      </c>
      <c r="CF398" s="1">
        <v>1.0396000000000001</v>
      </c>
      <c r="CG398" s="1">
        <v>-1.5439000000000001</v>
      </c>
      <c r="CH398" s="1">
        <v>-0.42170000000000002</v>
      </c>
      <c r="CI398" s="1">
        <v>0</v>
      </c>
      <c r="CJ398" s="1">
        <v>9.5200000000000007E-2</v>
      </c>
      <c r="CK398" s="1">
        <v>0.67530000000000001</v>
      </c>
      <c r="CL398" s="1">
        <v>0.1133</v>
      </c>
      <c r="CM398" s="1">
        <v>0.43630000000000002</v>
      </c>
      <c r="CN398" s="1">
        <v>1.0363</v>
      </c>
      <c r="CO398" s="1">
        <v>0.34799999999999998</v>
      </c>
      <c r="CP398" s="1">
        <v>-0.88329999999999997</v>
      </c>
      <c r="CQ398" s="1">
        <v>-0.63600000000000001</v>
      </c>
      <c r="CR398" s="1">
        <v>9.6299999999999997E-2</v>
      </c>
      <c r="CS398" s="1">
        <v>-0.71970000000000001</v>
      </c>
      <c r="CT398" s="1">
        <v>-0.89939999999999998</v>
      </c>
      <c r="CU398" s="1">
        <v>0.39379999999999998</v>
      </c>
      <c r="CV398" s="1">
        <v>-1.2195</v>
      </c>
      <c r="CW398" s="1">
        <v>-0.82240000000000002</v>
      </c>
      <c r="CX398" s="1">
        <v>0.30509999999999998</v>
      </c>
      <c r="CY398" s="1">
        <v>0.44790000000000002</v>
      </c>
      <c r="CZ398" s="1">
        <v>1.3095000000000001</v>
      </c>
      <c r="DA398" s="1">
        <v>0.39560000000000001</v>
      </c>
      <c r="DB398" s="1">
        <v>0.1515</v>
      </c>
      <c r="DC398" s="1">
        <v>1.1278999999999999</v>
      </c>
      <c r="DD398" s="1">
        <v>-0.9284</v>
      </c>
      <c r="DE398" s="1">
        <v>0.92490000000000006</v>
      </c>
      <c r="DJ398" s="1">
        <v>1.9488000000000001</v>
      </c>
      <c r="DK398" s="1">
        <v>1.9670000000000001</v>
      </c>
      <c r="DL398" s="1">
        <v>1.7802</v>
      </c>
      <c r="GI398" s="1">
        <v>-3.3978000000000002</v>
      </c>
      <c r="HA398" s="1" t="str">
        <f t="shared" si="12"/>
        <v>2017</v>
      </c>
      <c r="HB398" s="1" t="str">
        <f t="shared" si="13"/>
        <v>12</v>
      </c>
    </row>
    <row r="399" spans="1:210">
      <c r="A399" s="3" t="s">
        <v>9</v>
      </c>
      <c r="B399" s="3"/>
      <c r="C399" s="3" t="s">
        <v>3782</v>
      </c>
      <c r="E399" s="1" t="s">
        <v>3783</v>
      </c>
      <c r="F399" s="1">
        <v>-0.1822</v>
      </c>
      <c r="G399" s="1">
        <v>-6.3100000000000003E-2</v>
      </c>
      <c r="H399" s="1">
        <v>-0.2077</v>
      </c>
      <c r="I399" s="1">
        <v>-0.42270000000000002</v>
      </c>
      <c r="J399" s="1">
        <v>-0.78700000000000003</v>
      </c>
      <c r="K399" s="1">
        <v>-0.67190000000000005</v>
      </c>
      <c r="L399" s="1">
        <v>-0.59640000000000004</v>
      </c>
      <c r="M399" s="1">
        <v>-1.2704</v>
      </c>
      <c r="N399" s="1">
        <v>-0.3876</v>
      </c>
      <c r="O399" s="1">
        <v>-0.74160000000000004</v>
      </c>
      <c r="P399" s="1">
        <v>-0.83109999999999995</v>
      </c>
      <c r="Q399" s="1">
        <v>-1.0204</v>
      </c>
      <c r="R399" s="1">
        <v>-0.15720000000000001</v>
      </c>
      <c r="S399" s="1">
        <v>-0.1885</v>
      </c>
      <c r="T399" s="1">
        <v>-1.5980000000000001</v>
      </c>
      <c r="U399" s="1">
        <v>-0.8871</v>
      </c>
      <c r="V399" s="1">
        <v>-1.6181000000000001</v>
      </c>
      <c r="W399" s="1">
        <v>0.3009</v>
      </c>
      <c r="X399" s="1">
        <v>-1.4025000000000001</v>
      </c>
      <c r="Y399" s="1">
        <v>-0.22819999999999999</v>
      </c>
      <c r="Z399" s="1">
        <v>-7.5700000000000003E-2</v>
      </c>
      <c r="AA399" s="1">
        <v>-0.25900000000000001</v>
      </c>
      <c r="AB399" s="1">
        <v>0</v>
      </c>
      <c r="AC399" s="1">
        <v>-1.0355000000000001</v>
      </c>
      <c r="AD399" s="1">
        <v>-0.28199999999999997</v>
      </c>
      <c r="AE399" s="1">
        <v>-0.41949999999999998</v>
      </c>
      <c r="AF399" s="1">
        <v>-0.2104</v>
      </c>
      <c r="AG399" s="1">
        <v>-0.1414</v>
      </c>
      <c r="AH399" s="1">
        <v>-1.8723000000000001</v>
      </c>
      <c r="AI399" s="1">
        <v>7.7700000000000005E-2</v>
      </c>
      <c r="AJ399" s="1">
        <v>0</v>
      </c>
      <c r="AK399" s="1">
        <v>-0.48909999999999998</v>
      </c>
      <c r="AL399" s="1">
        <v>-1.6362000000000001</v>
      </c>
      <c r="AM399" s="1">
        <v>-1.7341</v>
      </c>
      <c r="AN399" s="1">
        <v>-0.47720000000000001</v>
      </c>
      <c r="AO399" s="1">
        <v>0.29380000000000001</v>
      </c>
      <c r="AP399" s="1">
        <v>0.66700000000000004</v>
      </c>
      <c r="AQ399" s="1">
        <v>-0.78339999999999999</v>
      </c>
      <c r="AR399" s="1">
        <v>-0.18679999999999999</v>
      </c>
      <c r="AS399" s="1">
        <v>-0.64370000000000005</v>
      </c>
      <c r="AT399" s="1">
        <v>0</v>
      </c>
      <c r="AU399" s="1">
        <v>-0.6</v>
      </c>
      <c r="AV399" s="1">
        <v>-0.68279999999999996</v>
      </c>
      <c r="AW399" s="1">
        <v>-0.13320000000000001</v>
      </c>
      <c r="AX399" s="1">
        <v>0</v>
      </c>
      <c r="AY399" s="1">
        <v>-0.3831</v>
      </c>
      <c r="AZ399" s="1">
        <v>-0.5837</v>
      </c>
      <c r="BA399" s="1">
        <v>-0.43430000000000002</v>
      </c>
      <c r="BB399" s="1">
        <v>-2.6499999999999999E-2</v>
      </c>
      <c r="BC399" s="1">
        <v>-0.3881</v>
      </c>
      <c r="BD399" s="1">
        <v>0.52439999999999998</v>
      </c>
      <c r="BE399" s="1">
        <v>0.45479999999999998</v>
      </c>
      <c r="BF399" s="1">
        <v>0.34320000000000001</v>
      </c>
      <c r="BG399" s="1">
        <v>-0.1525</v>
      </c>
      <c r="BH399" s="1">
        <v>6.6900000000000001E-2</v>
      </c>
      <c r="BI399" s="1">
        <v>-0.40189999999999998</v>
      </c>
      <c r="BJ399" s="1">
        <v>-0.43730000000000002</v>
      </c>
      <c r="BK399" s="1">
        <v>-0.42630000000000001</v>
      </c>
      <c r="BL399" s="1">
        <v>-0.2306</v>
      </c>
      <c r="BM399" s="1">
        <v>-0.77949999999999997</v>
      </c>
      <c r="BN399" s="1">
        <v>0.89670000000000005</v>
      </c>
      <c r="BO399" s="1">
        <v>-0.68059999999999998</v>
      </c>
      <c r="BP399" s="1">
        <v>-0.54669999999999996</v>
      </c>
      <c r="BQ399" s="1">
        <v>0.35539999999999999</v>
      </c>
      <c r="BR399" s="1">
        <v>0.57620000000000005</v>
      </c>
      <c r="BS399" s="1">
        <v>-0.28139999999999998</v>
      </c>
      <c r="BT399" s="1">
        <v>0</v>
      </c>
      <c r="BU399" s="1">
        <v>-1.8726</v>
      </c>
      <c r="BV399" s="1">
        <v>0.47049999999999997</v>
      </c>
      <c r="BW399" s="1">
        <v>-0.2525</v>
      </c>
      <c r="BX399" s="1">
        <v>-1.0367999999999999</v>
      </c>
      <c r="BY399" s="1">
        <v>-5.7099999999999998E-2</v>
      </c>
      <c r="BZ399" s="1">
        <v>-0.2757</v>
      </c>
      <c r="CA399" s="1">
        <v>0.9052</v>
      </c>
      <c r="CB399" s="1">
        <v>-1.4924999999999999</v>
      </c>
      <c r="CC399" s="1">
        <v>-0.4012</v>
      </c>
      <c r="CD399" s="1">
        <v>0.22670000000000001</v>
      </c>
      <c r="CE399" s="1">
        <v>-0.46539999999999998</v>
      </c>
      <c r="CF399" s="1">
        <v>-1.6375</v>
      </c>
      <c r="CG399" s="1">
        <v>-8.8700000000000001E-2</v>
      </c>
      <c r="CH399" s="1">
        <v>-0.2823</v>
      </c>
      <c r="CI399" s="1">
        <v>-0.22539999999999999</v>
      </c>
      <c r="CJ399" s="1">
        <v>-0.1915</v>
      </c>
      <c r="CK399" s="1">
        <v>0</v>
      </c>
      <c r="CL399" s="1">
        <v>6.9999999999999999E-4</v>
      </c>
      <c r="CM399" s="1">
        <v>-0.14419999999999999</v>
      </c>
      <c r="CN399" s="1">
        <v>-0.50980000000000003</v>
      </c>
      <c r="CO399" s="1">
        <v>-0.2626</v>
      </c>
      <c r="CP399" s="1">
        <v>-1.3835</v>
      </c>
      <c r="CQ399" s="1">
        <v>-1.0339</v>
      </c>
      <c r="CR399" s="1">
        <v>-0.3357</v>
      </c>
      <c r="CS399" s="1">
        <v>1.1563000000000001</v>
      </c>
      <c r="CT399" s="1">
        <v>-0.47839999999999999</v>
      </c>
      <c r="CU399" s="1">
        <v>-9.8000000000000004E-2</v>
      </c>
      <c r="CV399" s="1">
        <v>-2</v>
      </c>
      <c r="CW399" s="1">
        <v>-1.014</v>
      </c>
      <c r="CX399" s="1">
        <v>0.1013</v>
      </c>
      <c r="CY399" s="1">
        <v>-0.1484</v>
      </c>
      <c r="CZ399" s="1">
        <v>-0.25769999999999998</v>
      </c>
      <c r="DA399" s="1">
        <v>-0.46200000000000002</v>
      </c>
      <c r="DB399" s="1">
        <v>-4.99E-2</v>
      </c>
      <c r="DC399" s="1">
        <v>-1.5845</v>
      </c>
      <c r="DD399" s="1">
        <v>0.16420000000000001</v>
      </c>
      <c r="DE399" s="1">
        <v>0.40649999999999997</v>
      </c>
      <c r="DJ399" s="1">
        <v>3.1199999999999999E-2</v>
      </c>
      <c r="DK399" s="1">
        <v>0.18709999999999999</v>
      </c>
      <c r="DL399" s="1">
        <v>0.2697</v>
      </c>
      <c r="GI399" s="1">
        <v>-3.625</v>
      </c>
      <c r="HA399" s="1" t="str">
        <f t="shared" si="12"/>
        <v>2017</v>
      </c>
      <c r="HB399" s="1" t="str">
        <f t="shared" si="13"/>
        <v>12</v>
      </c>
    </row>
    <row r="400" spans="1:210">
      <c r="A400" s="3" t="s">
        <v>9</v>
      </c>
      <c r="B400" s="3"/>
      <c r="C400" s="3" t="s">
        <v>3784</v>
      </c>
      <c r="E400" s="1" t="s">
        <v>3785</v>
      </c>
      <c r="F400" s="1">
        <v>0.20849999999999999</v>
      </c>
      <c r="G400" s="1">
        <v>-1.1089</v>
      </c>
      <c r="H400" s="1">
        <v>0.24840000000000001</v>
      </c>
      <c r="I400" s="1">
        <v>-0.71040000000000003</v>
      </c>
      <c r="J400" s="1">
        <v>-1.5012000000000001</v>
      </c>
      <c r="K400" s="1">
        <v>-0.79600000000000004</v>
      </c>
      <c r="L400" s="1">
        <v>-0.43980000000000002</v>
      </c>
      <c r="M400" s="1">
        <v>-0.6714</v>
      </c>
      <c r="N400" s="1">
        <v>-0.26019999999999999</v>
      </c>
      <c r="O400" s="1">
        <v>-0.54490000000000005</v>
      </c>
      <c r="P400" s="1">
        <v>0.73680000000000001</v>
      </c>
      <c r="Q400" s="1">
        <v>-0.88549999999999995</v>
      </c>
      <c r="R400" s="1">
        <v>-0.92510000000000003</v>
      </c>
      <c r="S400" s="1">
        <v>-0.36049999999999999</v>
      </c>
      <c r="T400" s="1">
        <v>-0.98699999999999999</v>
      </c>
      <c r="U400" s="1">
        <v>-0.7661</v>
      </c>
      <c r="V400" s="1">
        <v>-0.69069999999999998</v>
      </c>
      <c r="W400" s="1">
        <v>-0.13020000000000001</v>
      </c>
      <c r="X400" s="1">
        <v>-1.264</v>
      </c>
      <c r="Y400" s="1">
        <v>-0.14460000000000001</v>
      </c>
      <c r="Z400" s="1">
        <v>-7.5200000000000003E-2</v>
      </c>
      <c r="AA400" s="1">
        <v>0.97389999999999999</v>
      </c>
      <c r="AB400" s="1">
        <v>-0.2853</v>
      </c>
      <c r="AC400" s="1">
        <v>-0.44769999999999999</v>
      </c>
      <c r="AD400" s="1">
        <v>0.28320000000000001</v>
      </c>
      <c r="AE400" s="1">
        <v>0.1406</v>
      </c>
      <c r="AF400" s="1">
        <v>0.99680000000000002</v>
      </c>
      <c r="AG400" s="1">
        <v>-0.35360000000000003</v>
      </c>
      <c r="AH400" s="1">
        <v>-1.0290999999999999</v>
      </c>
      <c r="AI400" s="1">
        <v>-0.11600000000000001</v>
      </c>
      <c r="AJ400" s="1">
        <v>-0.1389</v>
      </c>
      <c r="AK400" s="1">
        <v>-0.38390000000000002</v>
      </c>
      <c r="AL400" s="1">
        <v>-0.31859999999999999</v>
      </c>
      <c r="AM400" s="1">
        <v>-0.87460000000000004</v>
      </c>
      <c r="AN400" s="1">
        <v>-0.30280000000000001</v>
      </c>
      <c r="AO400" s="1">
        <v>4.1700000000000001E-2</v>
      </c>
      <c r="AP400" s="1">
        <v>-0.126</v>
      </c>
      <c r="AQ400" s="1">
        <v>-0.5</v>
      </c>
      <c r="AR400" s="1">
        <v>-0.42030000000000001</v>
      </c>
      <c r="AS400" s="1">
        <v>-1.0075000000000001</v>
      </c>
      <c r="AT400" s="1">
        <v>0.58409999999999995</v>
      </c>
      <c r="AU400" s="1">
        <v>0.4733</v>
      </c>
      <c r="AV400" s="1">
        <v>0.5161</v>
      </c>
      <c r="AW400" s="1">
        <v>-0.66220000000000001</v>
      </c>
      <c r="AX400" s="1">
        <v>0.89259999999999995</v>
      </c>
      <c r="AY400" s="1">
        <v>-0.38340000000000002</v>
      </c>
      <c r="AZ400" s="1">
        <v>-0.47370000000000001</v>
      </c>
      <c r="BA400" s="1">
        <v>-0.54220000000000002</v>
      </c>
      <c r="BB400" s="1">
        <v>0.68869999999999998</v>
      </c>
      <c r="BC400" s="1">
        <v>-0.46650000000000003</v>
      </c>
      <c r="BD400" s="1">
        <v>0.44030000000000002</v>
      </c>
      <c r="BE400" s="1">
        <v>0.1744</v>
      </c>
      <c r="BF400" s="1">
        <v>0.30259999999999998</v>
      </c>
      <c r="BG400" s="1">
        <v>-3.09E-2</v>
      </c>
      <c r="BH400" s="1">
        <v>-6.6400000000000001E-2</v>
      </c>
      <c r="BI400" s="1">
        <v>-0.49590000000000001</v>
      </c>
      <c r="BJ400" s="1">
        <v>-0.1454</v>
      </c>
      <c r="BK400" s="1">
        <v>-0.57840000000000003</v>
      </c>
      <c r="BL400" s="1">
        <v>-0.4592</v>
      </c>
      <c r="BM400" s="1">
        <v>-0.49709999999999999</v>
      </c>
      <c r="BN400" s="1">
        <v>0.21229999999999999</v>
      </c>
      <c r="BO400" s="1">
        <v>-0.2487</v>
      </c>
      <c r="BP400" s="1">
        <v>-0.35460000000000003</v>
      </c>
      <c r="BQ400" s="1">
        <v>0.35210000000000002</v>
      </c>
      <c r="BR400" s="1">
        <v>-0.1037</v>
      </c>
      <c r="BS400" s="1">
        <v>0.21410000000000001</v>
      </c>
      <c r="BT400" s="1">
        <v>-0.1225</v>
      </c>
      <c r="BU400" s="1">
        <v>0.57250000000000001</v>
      </c>
      <c r="BV400" s="1">
        <v>-0.32600000000000001</v>
      </c>
      <c r="BW400" s="1">
        <v>0.24429999999999999</v>
      </c>
      <c r="BX400" s="1">
        <v>-0.31919999999999998</v>
      </c>
      <c r="BY400" s="1">
        <v>-0.22539999999999999</v>
      </c>
      <c r="BZ400" s="1">
        <v>-0.76790000000000003</v>
      </c>
      <c r="CA400" s="1">
        <v>0.3584</v>
      </c>
      <c r="CB400" s="1">
        <v>-1.1715</v>
      </c>
      <c r="CC400" s="1">
        <v>-8.1299999999999997E-2</v>
      </c>
      <c r="CD400" s="1">
        <v>-0.1124</v>
      </c>
      <c r="CE400" s="1">
        <v>7.9500000000000001E-2</v>
      </c>
      <c r="CF400" s="1">
        <v>-1.0056</v>
      </c>
      <c r="CG400" s="1">
        <v>-0.62160000000000004</v>
      </c>
      <c r="CH400" s="1">
        <v>-0.1424</v>
      </c>
      <c r="CI400" s="1">
        <v>-0.112</v>
      </c>
      <c r="CJ400" s="1">
        <v>4.82E-2</v>
      </c>
      <c r="CK400" s="1">
        <v>1.0993999999999999</v>
      </c>
      <c r="CL400" s="1">
        <v>0.43519999999999998</v>
      </c>
      <c r="CM400" s="1">
        <v>0.222</v>
      </c>
      <c r="CN400" s="1">
        <v>2.98E-2</v>
      </c>
      <c r="CO400" s="1">
        <v>0.22359999999999999</v>
      </c>
      <c r="CP400" s="1">
        <v>-1.1938</v>
      </c>
      <c r="CQ400" s="1">
        <v>-9.9000000000000005E-2</v>
      </c>
      <c r="CR400" s="1">
        <v>-0.1434</v>
      </c>
      <c r="CS400" s="1">
        <v>1.2939000000000001</v>
      </c>
      <c r="CT400" s="1">
        <v>-0.26690000000000003</v>
      </c>
      <c r="CU400" s="1">
        <v>-0.24440000000000001</v>
      </c>
      <c r="CV400" s="1">
        <v>-0.62660000000000005</v>
      </c>
      <c r="CW400" s="1">
        <v>-1.0125</v>
      </c>
      <c r="CX400" s="1">
        <v>0.55689999999999995</v>
      </c>
      <c r="CY400" s="1">
        <v>0.24740000000000001</v>
      </c>
      <c r="CZ400" s="1">
        <v>-1.6317999999999999</v>
      </c>
      <c r="DA400" s="1">
        <v>0.1658</v>
      </c>
      <c r="DB400" s="1">
        <v>-0.59850000000000003</v>
      </c>
      <c r="DC400" s="1">
        <v>-0.65610000000000002</v>
      </c>
      <c r="DD400" s="1">
        <v>-0.1084</v>
      </c>
      <c r="DE400" s="1">
        <v>0.96540000000000004</v>
      </c>
      <c r="DJ400" s="1">
        <v>0.74790000000000001</v>
      </c>
      <c r="DK400" s="1">
        <v>0.77049999999999996</v>
      </c>
      <c r="DL400" s="1">
        <v>1.2037</v>
      </c>
      <c r="GI400" s="1">
        <v>-2.1583999999999999</v>
      </c>
      <c r="HA400" s="1" t="str">
        <f t="shared" si="12"/>
        <v>2017</v>
      </c>
      <c r="HB400" s="1" t="str">
        <f t="shared" si="13"/>
        <v>12</v>
      </c>
    </row>
    <row r="401" spans="1:210">
      <c r="A401" s="3" t="s">
        <v>9</v>
      </c>
      <c r="B401" s="3"/>
      <c r="C401" s="3" t="s">
        <v>3786</v>
      </c>
      <c r="E401" s="1" t="s">
        <v>3786</v>
      </c>
      <c r="F401" s="1">
        <v>-3.6999999999999998E-2</v>
      </c>
      <c r="G401" s="1">
        <v>-6.4100000000000004E-2</v>
      </c>
      <c r="H401" s="1">
        <v>7.6899999999999996E-2</v>
      </c>
      <c r="I401" s="1">
        <v>-0.77600000000000002</v>
      </c>
      <c r="J401" s="1">
        <v>-0.71819999999999995</v>
      </c>
      <c r="K401" s="1">
        <v>-0.2455</v>
      </c>
      <c r="L401" s="1">
        <v>0.1206</v>
      </c>
      <c r="M401" s="1">
        <v>-0.73860000000000003</v>
      </c>
      <c r="N401" s="1">
        <v>-0.43880000000000002</v>
      </c>
      <c r="O401" s="1">
        <v>-0.24829999999999999</v>
      </c>
      <c r="P401" s="1">
        <v>-0.156</v>
      </c>
      <c r="Q401" s="1">
        <v>-0.69679999999999997</v>
      </c>
      <c r="R401" s="1">
        <v>-1.0129999999999999</v>
      </c>
      <c r="S401" s="1">
        <v>-0.51649999999999996</v>
      </c>
      <c r="T401" s="1">
        <v>-0.30980000000000002</v>
      </c>
      <c r="U401" s="1">
        <v>0.27700000000000002</v>
      </c>
      <c r="V401" s="1">
        <v>-0.32650000000000001</v>
      </c>
      <c r="W401" s="1">
        <v>-0.10929999999999999</v>
      </c>
      <c r="X401" s="1">
        <v>0.8498</v>
      </c>
      <c r="Y401" s="1">
        <v>-0.17649999999999999</v>
      </c>
      <c r="Z401" s="1">
        <v>-7.4499999999999997E-2</v>
      </c>
      <c r="AA401" s="1">
        <v>2.8906000000000001</v>
      </c>
      <c r="AB401" s="1">
        <v>-1.5513999999999999</v>
      </c>
      <c r="AC401" s="1">
        <v>-0.59909999999999997</v>
      </c>
      <c r="AD401" s="1">
        <v>1.2814000000000001</v>
      </c>
      <c r="AE401" s="1">
        <v>1.5625</v>
      </c>
      <c r="AF401" s="1">
        <v>2.9929999999999999</v>
      </c>
      <c r="AG401" s="1">
        <v>-1.4675</v>
      </c>
      <c r="AH401" s="1">
        <v>-0.77649999999999997</v>
      </c>
      <c r="AI401" s="1">
        <v>-0.23019999999999999</v>
      </c>
      <c r="AJ401" s="1">
        <v>-0.1396</v>
      </c>
      <c r="AK401" s="1">
        <v>-0.11</v>
      </c>
      <c r="AL401" s="1">
        <v>0</v>
      </c>
      <c r="AM401" s="1">
        <v>0.87970000000000004</v>
      </c>
      <c r="AN401" s="1">
        <v>-0.64570000000000005</v>
      </c>
      <c r="AO401" s="1">
        <v>-8.3000000000000004E-2</v>
      </c>
      <c r="AP401" s="1">
        <v>-0.25169999999999998</v>
      </c>
      <c r="AQ401" s="1">
        <v>-0.2853</v>
      </c>
      <c r="AR401" s="1">
        <v>-0.51519999999999999</v>
      </c>
      <c r="AS401" s="1">
        <v>-0.82189999999999996</v>
      </c>
      <c r="AT401" s="1">
        <v>0.1158</v>
      </c>
      <c r="AU401" s="1">
        <v>8.5599999999999996E-2</v>
      </c>
      <c r="AV401" s="1">
        <v>0.61529999999999996</v>
      </c>
      <c r="AW401" s="1">
        <v>-0.72940000000000005</v>
      </c>
      <c r="AX401" s="1">
        <v>3.3976999999999999</v>
      </c>
      <c r="AY401" s="1">
        <v>-1.7423999999999999</v>
      </c>
      <c r="AZ401" s="1">
        <v>-0.76160000000000005</v>
      </c>
      <c r="BA401" s="1">
        <v>-0.76</v>
      </c>
      <c r="BB401" s="1">
        <v>-7.8799999999999995E-2</v>
      </c>
      <c r="BC401" s="1">
        <v>-0.2341</v>
      </c>
      <c r="BD401" s="1">
        <v>3.9800000000000002E-2</v>
      </c>
      <c r="BE401" s="1">
        <v>-0.20880000000000001</v>
      </c>
      <c r="BF401" s="1">
        <v>-0.18809999999999999</v>
      </c>
      <c r="BG401" s="1">
        <v>-0.12570000000000001</v>
      </c>
      <c r="BH401" s="1">
        <v>6.59E-2</v>
      </c>
      <c r="BI401" s="1">
        <v>0.34289999999999998</v>
      </c>
      <c r="BJ401" s="1">
        <v>-1.0093000000000001</v>
      </c>
      <c r="BK401" s="1">
        <v>-0.2306</v>
      </c>
      <c r="BL401" s="1">
        <v>-0.69040000000000001</v>
      </c>
      <c r="BM401" s="1">
        <v>-0.42580000000000001</v>
      </c>
      <c r="BN401" s="1">
        <v>-0.31719999999999998</v>
      </c>
      <c r="BO401" s="1">
        <v>-0.12429999999999999</v>
      </c>
      <c r="BP401" s="1">
        <v>0.1527</v>
      </c>
      <c r="BQ401" s="1">
        <v>0</v>
      </c>
      <c r="BR401" s="1">
        <v>-5.1499999999999997E-2</v>
      </c>
      <c r="BS401" s="1">
        <v>-7.2499999999999995E-2</v>
      </c>
      <c r="BT401" s="1">
        <v>-0.1215</v>
      </c>
      <c r="BU401" s="1">
        <v>-0.56599999999999995</v>
      </c>
      <c r="BV401" s="1">
        <v>-0.64990000000000003</v>
      </c>
      <c r="BW401" s="1">
        <v>-1.5249999999999999</v>
      </c>
      <c r="BX401" s="1">
        <v>-3.0198999999999998</v>
      </c>
      <c r="BY401" s="1">
        <v>0.85809999999999997</v>
      </c>
      <c r="BZ401" s="1">
        <v>-0.76500000000000001</v>
      </c>
      <c r="CA401" s="1">
        <v>0.11849999999999999</v>
      </c>
      <c r="CB401" s="1">
        <v>-1.1277999999999999</v>
      </c>
      <c r="CC401" s="1">
        <v>-0.33050000000000002</v>
      </c>
      <c r="CD401" s="1">
        <v>0.1116</v>
      </c>
      <c r="CE401" s="1">
        <v>-1.3976999999999999</v>
      </c>
      <c r="CF401" s="1">
        <v>-3.4517000000000002</v>
      </c>
      <c r="CG401" s="1">
        <v>0.64890000000000003</v>
      </c>
      <c r="CH401" s="1">
        <v>-0.1429</v>
      </c>
      <c r="CI401" s="1">
        <v>-0.2223</v>
      </c>
      <c r="CJ401" s="1">
        <v>-4.8500000000000001E-2</v>
      </c>
      <c r="CK401" s="1">
        <v>0.87939999999999996</v>
      </c>
      <c r="CL401" s="1">
        <v>-0.108</v>
      </c>
      <c r="CM401" s="1">
        <v>-0.59230000000000005</v>
      </c>
      <c r="CN401" s="1">
        <v>-1.4176</v>
      </c>
      <c r="CO401" s="1">
        <v>-0.53410000000000002</v>
      </c>
      <c r="CP401" s="1">
        <v>-0.66790000000000005</v>
      </c>
      <c r="CQ401" s="1">
        <v>-0.14899999999999999</v>
      </c>
      <c r="CR401" s="1">
        <v>-9.5299999999999996E-2</v>
      </c>
      <c r="CS401" s="1">
        <v>1.4338</v>
      </c>
      <c r="CT401" s="1">
        <v>0.2142</v>
      </c>
      <c r="CU401" s="1">
        <v>-9.7600000000000006E-2</v>
      </c>
      <c r="CV401" s="1">
        <v>-0.89470000000000005</v>
      </c>
      <c r="CW401" s="1">
        <v>-1.1041000000000001</v>
      </c>
      <c r="CX401" s="1">
        <v>0</v>
      </c>
      <c r="CY401" s="1">
        <v>-0.39329999999999998</v>
      </c>
      <c r="CZ401" s="1">
        <v>-1.478</v>
      </c>
      <c r="DA401" s="1">
        <v>0.16650000000000001</v>
      </c>
      <c r="DB401" s="1">
        <v>-0.64829999999999999</v>
      </c>
      <c r="DC401" s="1">
        <v>-8.77E-2</v>
      </c>
      <c r="DD401" s="1">
        <v>-0.59419999999999995</v>
      </c>
      <c r="DE401" s="1">
        <v>0.252</v>
      </c>
      <c r="DJ401" s="1">
        <v>-0.4985</v>
      </c>
      <c r="DK401" s="1">
        <v>-0.64510000000000001</v>
      </c>
      <c r="DL401" s="1">
        <v>-0.2389</v>
      </c>
      <c r="GI401" s="1">
        <v>-2.5053000000000001</v>
      </c>
      <c r="HA401" s="1" t="str">
        <f t="shared" si="12"/>
        <v>2017</v>
      </c>
      <c r="HB401" s="1" t="str">
        <f t="shared" si="13"/>
        <v>12</v>
      </c>
    </row>
    <row r="402" spans="1:210">
      <c r="A402" s="3" t="s">
        <v>9</v>
      </c>
      <c r="B402" s="3"/>
      <c r="C402" s="3" t="s">
        <v>3787</v>
      </c>
      <c r="E402" s="1" t="s">
        <v>3788</v>
      </c>
      <c r="F402" s="1">
        <v>-1.23E-2</v>
      </c>
      <c r="G402" s="1">
        <v>-0.19409999999999999</v>
      </c>
      <c r="H402" s="1">
        <v>0.28839999999999999</v>
      </c>
      <c r="I402" s="1">
        <v>0.31640000000000001</v>
      </c>
      <c r="J402" s="1">
        <v>-0.29820000000000002</v>
      </c>
      <c r="K402" s="1">
        <v>0.55689999999999995</v>
      </c>
      <c r="L402" s="1">
        <v>0.81</v>
      </c>
      <c r="M402" s="1">
        <v>-2.0500000000000001E-2</v>
      </c>
      <c r="N402" s="1">
        <v>0.42059999999999997</v>
      </c>
      <c r="O402" s="1">
        <v>-0.4002</v>
      </c>
      <c r="P402" s="1">
        <v>-0.77229999999999999</v>
      </c>
      <c r="Q402" s="1">
        <v>-0.27989999999999998</v>
      </c>
      <c r="R402" s="1">
        <v>0.2407</v>
      </c>
      <c r="S402" s="1">
        <v>-0.19239999999999999</v>
      </c>
      <c r="T402" s="1">
        <v>-1.6443000000000001</v>
      </c>
      <c r="U402" s="1">
        <v>-0.3654</v>
      </c>
      <c r="V402" s="1">
        <v>-1.8049999999999999</v>
      </c>
      <c r="W402" s="1">
        <v>0.2412</v>
      </c>
      <c r="X402" s="1">
        <v>-0.97350000000000003</v>
      </c>
      <c r="Y402" s="1">
        <v>-5.9400000000000001E-2</v>
      </c>
      <c r="Z402" s="1">
        <v>7.4099999999999999E-2</v>
      </c>
      <c r="AA402" s="1">
        <v>-0.84870000000000001</v>
      </c>
      <c r="AB402" s="1">
        <v>0</v>
      </c>
      <c r="AC402" s="1">
        <v>-0.55079999999999996</v>
      </c>
      <c r="AD402" s="1">
        <v>0.51470000000000005</v>
      </c>
      <c r="AE402" s="1">
        <v>0.28010000000000002</v>
      </c>
      <c r="AF402" s="1">
        <v>-0.86599999999999999</v>
      </c>
      <c r="AG402" s="1">
        <v>7.1300000000000002E-2</v>
      </c>
      <c r="AH402" s="1">
        <v>-2.2959000000000001</v>
      </c>
      <c r="AI402" s="1">
        <v>-0.38429999999999997</v>
      </c>
      <c r="AJ402" s="1">
        <v>6.9800000000000001E-2</v>
      </c>
      <c r="AK402" s="1">
        <v>-2.6804999999999999</v>
      </c>
      <c r="AL402" s="1">
        <v>-1.3845000000000001</v>
      </c>
      <c r="AM402" s="1">
        <v>-0.57799999999999996</v>
      </c>
      <c r="AN402" s="1">
        <v>-0.51790000000000003</v>
      </c>
      <c r="AO402" s="1">
        <v>-0.33260000000000001</v>
      </c>
      <c r="AP402" s="1">
        <v>-0.69130000000000003</v>
      </c>
      <c r="AQ402" s="1">
        <v>-7.1300000000000002E-2</v>
      </c>
      <c r="AR402" s="1">
        <v>9.3799999999999994E-2</v>
      </c>
      <c r="AS402" s="1">
        <v>-0.71160000000000001</v>
      </c>
      <c r="AT402" s="1">
        <v>-0.23119999999999999</v>
      </c>
      <c r="AU402" s="1">
        <v>-0.9385</v>
      </c>
      <c r="AV402" s="1">
        <v>-0.98499999999999999</v>
      </c>
      <c r="AW402" s="1">
        <v>6.6400000000000001E-2</v>
      </c>
      <c r="AX402" s="1">
        <v>-0.44729999999999998</v>
      </c>
      <c r="AY402" s="1">
        <v>7.7499999999999999E-2</v>
      </c>
      <c r="AZ402" s="1">
        <v>-0.58130000000000004</v>
      </c>
      <c r="BA402" s="1">
        <v>-0.54400000000000004</v>
      </c>
      <c r="BB402" s="1">
        <v>-0.34210000000000002</v>
      </c>
      <c r="BC402" s="1">
        <v>-0.156</v>
      </c>
      <c r="BD402" s="1">
        <v>-0.3982</v>
      </c>
      <c r="BE402" s="1">
        <v>-1.0456000000000001</v>
      </c>
      <c r="BF402" s="1">
        <v>-0.15049999999999999</v>
      </c>
      <c r="BG402" s="1">
        <v>0</v>
      </c>
      <c r="BH402" s="1">
        <v>-6.5500000000000003E-2</v>
      </c>
      <c r="BI402" s="1">
        <v>0.15509999999999999</v>
      </c>
      <c r="BJ402" s="1">
        <v>-0.43440000000000001</v>
      </c>
      <c r="BK402" s="1">
        <v>-0.80759999999999998</v>
      </c>
      <c r="BL402" s="1">
        <v>-0.57599999999999996</v>
      </c>
      <c r="BM402" s="1">
        <v>0</v>
      </c>
      <c r="BN402" s="1">
        <v>-0.10539999999999999</v>
      </c>
      <c r="BO402" s="1">
        <v>-0.249</v>
      </c>
      <c r="BP402" s="1">
        <v>-4.8865999999999996</v>
      </c>
      <c r="BQ402" s="1">
        <v>2.4676</v>
      </c>
      <c r="BR402" s="1">
        <v>-5.1400000000000001E-2</v>
      </c>
      <c r="BS402" s="1">
        <v>-7.3300000000000004E-2</v>
      </c>
      <c r="BT402" s="1">
        <v>-0.1207</v>
      </c>
      <c r="BU402" s="1">
        <v>0.56599999999999995</v>
      </c>
      <c r="BV402" s="1">
        <v>-0.9758</v>
      </c>
      <c r="BW402" s="1">
        <v>-0.87429999999999997</v>
      </c>
      <c r="BX402" s="1">
        <v>-2.0425</v>
      </c>
      <c r="BY402" s="1">
        <v>6.8699999999999997E-2</v>
      </c>
      <c r="BZ402" s="1">
        <v>-1.1456</v>
      </c>
      <c r="CA402" s="1">
        <v>-0.41320000000000001</v>
      </c>
      <c r="CB402" s="1">
        <v>-1.0357000000000001</v>
      </c>
      <c r="CC402" s="1">
        <v>-0.16700000000000001</v>
      </c>
      <c r="CD402" s="1">
        <v>-0.22189999999999999</v>
      </c>
      <c r="CE402" s="1">
        <v>-0.67959999999999998</v>
      </c>
      <c r="CF402" s="1">
        <v>-1.9982</v>
      </c>
      <c r="CG402" s="1">
        <v>0.27579999999999999</v>
      </c>
      <c r="CH402" s="1">
        <v>0.14380000000000001</v>
      </c>
      <c r="CI402" s="1">
        <v>-0.71899999999999997</v>
      </c>
      <c r="CJ402" s="1">
        <v>0.4889</v>
      </c>
      <c r="CK402" s="1">
        <v>-0.61880000000000002</v>
      </c>
      <c r="CL402" s="1">
        <v>3.9300000000000002E-2</v>
      </c>
      <c r="CM402" s="1">
        <v>-0.20019999999999999</v>
      </c>
      <c r="CN402" s="1">
        <v>-0.63049999999999995</v>
      </c>
      <c r="CO402" s="1">
        <v>-0.19289999999999999</v>
      </c>
      <c r="CP402" s="1">
        <v>-0.57140000000000002</v>
      </c>
      <c r="CQ402" s="1">
        <v>-0.14960000000000001</v>
      </c>
      <c r="CR402" s="1">
        <v>-0.33360000000000001</v>
      </c>
      <c r="CS402" s="1">
        <v>1.2424999999999999</v>
      </c>
      <c r="CT402" s="1">
        <v>-0.48049999999999998</v>
      </c>
      <c r="CU402" s="1">
        <v>4.8800000000000003E-2</v>
      </c>
      <c r="CV402" s="1">
        <v>-1.0587</v>
      </c>
      <c r="CW402" s="1">
        <v>-0.81840000000000002</v>
      </c>
      <c r="CX402" s="1">
        <v>0.2014</v>
      </c>
      <c r="CY402" s="1">
        <v>-0.39400000000000002</v>
      </c>
      <c r="CZ402" s="1">
        <v>-1.8367</v>
      </c>
      <c r="DA402" s="1">
        <v>0.505</v>
      </c>
      <c r="DB402" s="1">
        <v>-1.3006</v>
      </c>
      <c r="DC402" s="1">
        <v>-5.6708999999999996</v>
      </c>
      <c r="DD402" s="1">
        <v>2.4483000000000001</v>
      </c>
      <c r="DE402" s="1">
        <v>0.50419999999999998</v>
      </c>
      <c r="DJ402" s="1">
        <v>-0.28470000000000001</v>
      </c>
      <c r="DK402" s="1">
        <v>-0.1552</v>
      </c>
      <c r="DL402" s="1">
        <v>-4.4200000000000003E-2</v>
      </c>
      <c r="GI402" s="1">
        <v>-2.9828000000000001</v>
      </c>
      <c r="HA402" s="1" t="str">
        <f t="shared" si="12"/>
        <v>2017</v>
      </c>
      <c r="HB402" s="1" t="str">
        <f t="shared" si="13"/>
        <v>12</v>
      </c>
    </row>
    <row r="403" spans="1:210">
      <c r="A403" s="3" t="s">
        <v>9</v>
      </c>
      <c r="B403" s="3"/>
      <c r="C403" s="3" t="s">
        <v>3789</v>
      </c>
      <c r="E403" s="1" t="s">
        <v>3790</v>
      </c>
      <c r="F403" s="1">
        <v>0.1106</v>
      </c>
      <c r="G403" s="1">
        <v>-0.66849999999999998</v>
      </c>
      <c r="H403" s="1">
        <v>-0.20880000000000001</v>
      </c>
      <c r="I403" s="1">
        <v>-1.0502</v>
      </c>
      <c r="J403" s="1">
        <v>-1.0508</v>
      </c>
      <c r="K403" s="1">
        <v>-0.49170000000000003</v>
      </c>
      <c r="L403" s="1">
        <v>4.0099999999999997E-2</v>
      </c>
      <c r="M403" s="1">
        <v>-0.38719999999999999</v>
      </c>
      <c r="N403" s="1">
        <v>2.1899999999999999E-2</v>
      </c>
      <c r="O403" s="1">
        <v>-1.0437000000000001</v>
      </c>
      <c r="P403" s="1">
        <v>-0.82379999999999998</v>
      </c>
      <c r="Q403" s="1">
        <v>-0.40839999999999999</v>
      </c>
      <c r="R403" s="1">
        <v>-0.92689999999999995</v>
      </c>
      <c r="S403" s="1">
        <v>-0.38129999999999997</v>
      </c>
      <c r="T403" s="1">
        <v>-1.2844</v>
      </c>
      <c r="U403" s="1">
        <v>-0.3654</v>
      </c>
      <c r="V403" s="1">
        <v>-1.6076999999999999</v>
      </c>
      <c r="W403" s="1">
        <v>2.1700000000000001E-2</v>
      </c>
      <c r="X403" s="1">
        <v>-0.41949999999999998</v>
      </c>
      <c r="Y403" s="1">
        <v>0</v>
      </c>
      <c r="Z403" s="1">
        <v>-7.4899999999999994E-2</v>
      </c>
      <c r="AA403" s="1">
        <v>0.93430000000000002</v>
      </c>
      <c r="AB403" s="1">
        <v>-0.57220000000000004</v>
      </c>
      <c r="AC403" s="1">
        <v>-0.25209999999999999</v>
      </c>
      <c r="AD403" s="1">
        <v>0.28070000000000001</v>
      </c>
      <c r="AE403" s="1">
        <v>0.84150000000000003</v>
      </c>
      <c r="AF403" s="1">
        <v>0.77159999999999995</v>
      </c>
      <c r="AG403" s="1">
        <v>-0.4975</v>
      </c>
      <c r="AH403" s="1">
        <v>-1.7841</v>
      </c>
      <c r="AI403" s="1">
        <v>-0.38250000000000001</v>
      </c>
      <c r="AJ403" s="1">
        <v>-6.9900000000000004E-2</v>
      </c>
      <c r="AK403" s="1">
        <v>-0.95389999999999997</v>
      </c>
      <c r="AL403" s="1">
        <v>-0.8196</v>
      </c>
      <c r="AM403" s="1">
        <v>0</v>
      </c>
      <c r="AN403" s="1">
        <v>-0.38700000000000001</v>
      </c>
      <c r="AO403" s="1">
        <v>-4.1500000000000002E-2</v>
      </c>
      <c r="AP403" s="1">
        <v>-0.47160000000000002</v>
      </c>
      <c r="AQ403" s="1">
        <v>-0.28549999999999998</v>
      </c>
      <c r="AR403" s="1">
        <v>0.14069999999999999</v>
      </c>
      <c r="AS403" s="1">
        <v>-0.88239999999999996</v>
      </c>
      <c r="AT403" s="1">
        <v>0.23119999999999999</v>
      </c>
      <c r="AU403" s="1">
        <v>-0.17130000000000001</v>
      </c>
      <c r="AV403" s="1">
        <v>0.1024</v>
      </c>
      <c r="AW403" s="1">
        <v>-0.46439999999999998</v>
      </c>
      <c r="AX403" s="1">
        <v>1.0355000000000001</v>
      </c>
      <c r="AY403" s="1">
        <v>-0.84870000000000001</v>
      </c>
      <c r="AZ403" s="1">
        <v>-0.94269999999999998</v>
      </c>
      <c r="BA403" s="1">
        <v>-0.76</v>
      </c>
      <c r="BB403" s="1">
        <v>-0.52569999999999995</v>
      </c>
      <c r="BC403" s="1">
        <v>-0.31219999999999998</v>
      </c>
      <c r="BD403" s="1">
        <v>0.15920000000000001</v>
      </c>
      <c r="BE403" s="1">
        <v>-1.3893</v>
      </c>
      <c r="BF403" s="1">
        <v>-0.3372</v>
      </c>
      <c r="BG403" s="1">
        <v>6.2199999999999998E-2</v>
      </c>
      <c r="BH403" s="1">
        <v>-0.1986</v>
      </c>
      <c r="BI403" s="1">
        <v>0.3412</v>
      </c>
      <c r="BJ403" s="1">
        <v>-0.86890000000000001</v>
      </c>
      <c r="BK403" s="1">
        <v>-0.69199999999999995</v>
      </c>
      <c r="BL403" s="1">
        <v>-0.46079999999999999</v>
      </c>
      <c r="BM403" s="1">
        <v>-0.56730000000000003</v>
      </c>
      <c r="BN403" s="1">
        <v>-0.55879999999999996</v>
      </c>
      <c r="BO403" s="1">
        <v>-0.125</v>
      </c>
      <c r="BP403" s="1">
        <v>-0.95279999999999998</v>
      </c>
      <c r="BQ403" s="1">
        <v>0.5151</v>
      </c>
      <c r="BR403" s="1">
        <v>-0.35759999999999997</v>
      </c>
      <c r="BS403" s="1">
        <v>7.1800000000000003E-2</v>
      </c>
      <c r="BT403" s="1">
        <v>-0.1221</v>
      </c>
      <c r="BU403" s="1">
        <v>-1.1234999999999999</v>
      </c>
      <c r="BV403" s="1">
        <v>-0.55969999999999998</v>
      </c>
      <c r="BW403" s="1">
        <v>0.27179999999999999</v>
      </c>
      <c r="BX403" s="1">
        <v>-1.0327</v>
      </c>
      <c r="BY403" s="1">
        <v>-0.43</v>
      </c>
      <c r="BZ403" s="1">
        <v>-0.76249999999999996</v>
      </c>
      <c r="CA403" s="1">
        <v>-0.3533</v>
      </c>
      <c r="CB403" s="1">
        <v>-0.99</v>
      </c>
      <c r="CC403" s="1">
        <v>8.1799999999999998E-2</v>
      </c>
      <c r="CD403" s="1">
        <v>-0.22420000000000001</v>
      </c>
      <c r="CE403" s="1">
        <v>0.1638</v>
      </c>
      <c r="CF403" s="1">
        <v>-0.38400000000000001</v>
      </c>
      <c r="CG403" s="1">
        <v>-0.13320000000000001</v>
      </c>
      <c r="CH403" s="1">
        <v>0.1426</v>
      </c>
      <c r="CI403" s="1">
        <v>-0.16750000000000001</v>
      </c>
      <c r="CJ403" s="1">
        <v>4.8399999999999999E-2</v>
      </c>
      <c r="CK403" s="1">
        <v>0.52129999999999999</v>
      </c>
      <c r="CL403" s="1">
        <v>0.1789</v>
      </c>
      <c r="CM403" s="1">
        <v>-5.3E-3</v>
      </c>
      <c r="CN403" s="1">
        <v>-1.32E-2</v>
      </c>
      <c r="CO403" s="1">
        <v>8.5599999999999996E-2</v>
      </c>
      <c r="CP403" s="1">
        <v>-0.57140000000000002</v>
      </c>
      <c r="CQ403" s="1">
        <v>-4.9500000000000002E-2</v>
      </c>
      <c r="CR403" s="1">
        <v>-0.14299999999999999</v>
      </c>
      <c r="CS403" s="1">
        <v>1.4725999999999999</v>
      </c>
      <c r="CT403" s="1">
        <v>-5.3499999999999999E-2</v>
      </c>
      <c r="CU403" s="1">
        <v>0</v>
      </c>
      <c r="CV403" s="1">
        <v>-0.59009999999999996</v>
      </c>
      <c r="CW403" s="1">
        <v>-0.2407</v>
      </c>
      <c r="CX403" s="1">
        <v>0.35299999999999998</v>
      </c>
      <c r="CY403" s="1">
        <v>-0.14810000000000001</v>
      </c>
      <c r="CZ403" s="1">
        <v>-1.4336</v>
      </c>
      <c r="DA403" s="1">
        <v>0.30049999999999999</v>
      </c>
      <c r="DB403" s="1">
        <v>0.2009</v>
      </c>
      <c r="DC403" s="1">
        <v>-1.0483</v>
      </c>
      <c r="DD403" s="1">
        <v>0.10580000000000001</v>
      </c>
      <c r="DE403" s="1">
        <v>0.60540000000000005</v>
      </c>
      <c r="DJ403" s="1">
        <v>0.4975</v>
      </c>
      <c r="DK403" s="1">
        <v>0.20369999999999999</v>
      </c>
      <c r="DL403" s="1">
        <v>0.66759999999999997</v>
      </c>
      <c r="GI403" s="1">
        <v>-3.3466999999999998</v>
      </c>
      <c r="HA403" s="1" t="str">
        <f t="shared" si="12"/>
        <v>2017</v>
      </c>
      <c r="HB403" s="1" t="str">
        <f t="shared" si="13"/>
        <v>12</v>
      </c>
    </row>
    <row r="404" spans="1:210">
      <c r="A404" s="3" t="s">
        <v>9</v>
      </c>
      <c r="B404" s="3"/>
      <c r="C404" s="3" t="s">
        <v>3791</v>
      </c>
      <c r="E404" s="1" t="s">
        <v>3792</v>
      </c>
      <c r="F404" s="1">
        <v>-0.20860000000000001</v>
      </c>
      <c r="G404" s="1">
        <v>-0.60389999999999999</v>
      </c>
      <c r="H404" s="1">
        <v>-0.45669999999999999</v>
      </c>
      <c r="I404" s="1">
        <v>-0.59489999999999998</v>
      </c>
      <c r="J404" s="1">
        <v>-0.4612</v>
      </c>
      <c r="K404" s="1">
        <v>0</v>
      </c>
      <c r="L404" s="1">
        <v>-8.0199999999999994E-2</v>
      </c>
      <c r="M404" s="1">
        <v>-1.0384</v>
      </c>
      <c r="N404" s="1">
        <v>-0.80830000000000002</v>
      </c>
      <c r="O404" s="1">
        <v>-0.9405</v>
      </c>
      <c r="P404" s="1">
        <v>-0.6179</v>
      </c>
      <c r="Q404" s="1">
        <v>-0.2717</v>
      </c>
      <c r="R404" s="1">
        <v>-0.68799999999999994</v>
      </c>
      <c r="S404" s="1">
        <v>-0.36159999999999998</v>
      </c>
      <c r="T404" s="1">
        <v>-0.91849999999999998</v>
      </c>
      <c r="U404" s="1">
        <v>-0.3654</v>
      </c>
      <c r="V404" s="1">
        <v>-0.96809999999999996</v>
      </c>
      <c r="W404" s="1">
        <v>-0.13020000000000001</v>
      </c>
      <c r="X404" s="1">
        <v>-0.55859999999999999</v>
      </c>
      <c r="Y404" s="1">
        <v>-0.2326</v>
      </c>
      <c r="Z404" s="1">
        <v>0.15</v>
      </c>
      <c r="AA404" s="1">
        <v>0.60319999999999996</v>
      </c>
      <c r="AB404" s="1">
        <v>-0.71530000000000005</v>
      </c>
      <c r="AC404" s="1">
        <v>-0.80679999999999996</v>
      </c>
      <c r="AD404" s="1">
        <v>0.32750000000000001</v>
      </c>
      <c r="AE404" s="1">
        <v>0.56100000000000005</v>
      </c>
      <c r="AF404" s="1">
        <v>0.72009999999999996</v>
      </c>
      <c r="AG404" s="1">
        <v>-0.6401</v>
      </c>
      <c r="AH404" s="1">
        <v>-1.528</v>
      </c>
      <c r="AI404" s="1">
        <v>-7.6799999999999993E-2</v>
      </c>
      <c r="AJ404" s="1">
        <v>6.9699999999999998E-2</v>
      </c>
      <c r="AK404" s="1">
        <v>-0.6734</v>
      </c>
      <c r="AL404" s="1">
        <v>-0.50119999999999998</v>
      </c>
      <c r="AM404" s="1">
        <v>-0.86199999999999999</v>
      </c>
      <c r="AN404" s="1">
        <v>-0.51670000000000005</v>
      </c>
      <c r="AO404" s="1">
        <v>0.16619999999999999</v>
      </c>
      <c r="AP404" s="1">
        <v>-0.2515</v>
      </c>
      <c r="AQ404" s="1">
        <v>-0.49959999999999999</v>
      </c>
      <c r="AR404" s="1">
        <v>-0.84460000000000002</v>
      </c>
      <c r="AS404" s="1">
        <v>-1.3948</v>
      </c>
      <c r="AT404" s="1">
        <v>0.3468</v>
      </c>
      <c r="AU404" s="1">
        <v>-0.4284</v>
      </c>
      <c r="AV404" s="1">
        <v>-0.64910000000000001</v>
      </c>
      <c r="AW404" s="1">
        <v>-0.19900000000000001</v>
      </c>
      <c r="AX404" s="1">
        <v>0.87549999999999994</v>
      </c>
      <c r="AY404" s="1">
        <v>-0.69440000000000002</v>
      </c>
      <c r="AZ404" s="1">
        <v>-0.94399999999999995</v>
      </c>
      <c r="BA404" s="1">
        <v>-0.97819999999999996</v>
      </c>
      <c r="BB404" s="1">
        <v>-0.316</v>
      </c>
      <c r="BC404" s="1">
        <v>-7.8E-2</v>
      </c>
      <c r="BD404" s="1">
        <v>0.15920000000000001</v>
      </c>
      <c r="BE404" s="1">
        <v>-0.24379999999999999</v>
      </c>
      <c r="BF404" s="1">
        <v>-0.14979999999999999</v>
      </c>
      <c r="BG404" s="1">
        <v>-0.2175</v>
      </c>
      <c r="BH404" s="1">
        <v>0</v>
      </c>
      <c r="BI404" s="1">
        <v>-0.93079999999999996</v>
      </c>
      <c r="BJ404" s="1">
        <v>-7.2400000000000006E-2</v>
      </c>
      <c r="BK404" s="1">
        <v>-0.4229</v>
      </c>
      <c r="BL404" s="1">
        <v>0</v>
      </c>
      <c r="BM404" s="1">
        <v>-0.56730000000000003</v>
      </c>
      <c r="BN404" s="1">
        <v>-0.13969999999999999</v>
      </c>
      <c r="BO404" s="1">
        <v>-0.3125</v>
      </c>
      <c r="BP404" s="1">
        <v>-1.1646000000000001</v>
      </c>
      <c r="BQ404" s="1">
        <v>0.5151</v>
      </c>
      <c r="BR404" s="1">
        <v>0.35759999999999997</v>
      </c>
      <c r="BS404" s="1">
        <v>-0.14330000000000001</v>
      </c>
      <c r="BT404" s="1">
        <v>0</v>
      </c>
      <c r="BU404" s="1">
        <v>-1.8726</v>
      </c>
      <c r="BV404" s="1">
        <v>-0.51300000000000001</v>
      </c>
      <c r="BW404" s="1">
        <v>0.24579999999999999</v>
      </c>
      <c r="BX404" s="1">
        <v>-1.0810999999999999</v>
      </c>
      <c r="BY404" s="1">
        <v>-0.43</v>
      </c>
      <c r="BZ404" s="1">
        <v>-0.59909999999999997</v>
      </c>
      <c r="CA404" s="1">
        <v>0</v>
      </c>
      <c r="CB404" s="1">
        <v>-0.99</v>
      </c>
      <c r="CC404" s="1">
        <v>-0.40839999999999999</v>
      </c>
      <c r="CD404" s="1">
        <v>0</v>
      </c>
      <c r="CE404" s="1">
        <v>6.4299999999999996E-2</v>
      </c>
      <c r="CF404" s="1">
        <v>-0.81240000000000001</v>
      </c>
      <c r="CG404" s="1">
        <v>-0.39560000000000001</v>
      </c>
      <c r="CH404" s="1">
        <v>-0.28539999999999999</v>
      </c>
      <c r="CI404" s="1">
        <v>-0.11169999999999999</v>
      </c>
      <c r="CJ404" s="1">
        <v>-0.1454</v>
      </c>
      <c r="CK404" s="1">
        <v>-0.31259999999999999</v>
      </c>
      <c r="CL404" s="1">
        <v>0.1789</v>
      </c>
      <c r="CM404" s="1">
        <v>0.1225</v>
      </c>
      <c r="CN404" s="1">
        <v>-0.1135</v>
      </c>
      <c r="CO404" s="1">
        <v>0.1115</v>
      </c>
      <c r="CP404" s="1">
        <v>-0.57140000000000002</v>
      </c>
      <c r="CQ404" s="1">
        <v>-0.19819999999999999</v>
      </c>
      <c r="CR404" s="1">
        <v>0</v>
      </c>
      <c r="CS404" s="1">
        <v>0.69020000000000004</v>
      </c>
      <c r="CT404" s="1">
        <v>-0.1605</v>
      </c>
      <c r="CU404" s="1">
        <v>-4.8800000000000003E-2</v>
      </c>
      <c r="CV404" s="1">
        <v>-1.4483999999999999</v>
      </c>
      <c r="CW404" s="1">
        <v>-0.72209999999999996</v>
      </c>
      <c r="CX404" s="1">
        <v>0.35299999999999998</v>
      </c>
      <c r="CY404" s="1">
        <v>-0.14810000000000001</v>
      </c>
      <c r="CZ404" s="1">
        <v>-0.76800000000000002</v>
      </c>
      <c r="DA404" s="1">
        <v>0.13320000000000001</v>
      </c>
      <c r="DB404" s="1">
        <v>-0.5524</v>
      </c>
      <c r="DC404" s="1">
        <v>-1.9598</v>
      </c>
      <c r="DD404" s="1">
        <v>0.52929999999999999</v>
      </c>
      <c r="DE404" s="1">
        <v>0.60540000000000005</v>
      </c>
      <c r="DJ404" s="1">
        <v>0.47210000000000002</v>
      </c>
      <c r="DK404" s="1">
        <v>0.17829999999999999</v>
      </c>
      <c r="DL404" s="1">
        <v>0.6421</v>
      </c>
      <c r="GI404" s="1">
        <v>-2.8774999999999999</v>
      </c>
      <c r="HA404" s="1" t="str">
        <f t="shared" si="12"/>
        <v>2017</v>
      </c>
      <c r="HB404" s="1" t="str">
        <f t="shared" si="13"/>
        <v>12</v>
      </c>
    </row>
    <row r="405" spans="1:210">
      <c r="A405" s="3" t="s">
        <v>9</v>
      </c>
      <c r="B405" s="3"/>
      <c r="C405" s="3" t="s">
        <v>3793</v>
      </c>
      <c r="E405" s="1" t="s">
        <v>3793</v>
      </c>
      <c r="F405" s="1">
        <v>0.16070000000000001</v>
      </c>
      <c r="G405" s="1">
        <v>-0.19070000000000001</v>
      </c>
      <c r="H405" s="1">
        <v>1.0546</v>
      </c>
      <c r="I405" s="1">
        <v>0.28489999999999999</v>
      </c>
      <c r="J405" s="1">
        <v>-0.75749999999999995</v>
      </c>
      <c r="K405" s="1">
        <v>-0.36919999999999997</v>
      </c>
      <c r="L405" s="1">
        <v>0.24149999999999999</v>
      </c>
      <c r="M405" s="1">
        <v>-0.55359999999999998</v>
      </c>
      <c r="N405" s="1">
        <v>-0.32929999999999998</v>
      </c>
      <c r="O405" s="1">
        <v>-0.72150000000000003</v>
      </c>
      <c r="P405" s="1">
        <v>-1.0250999999999999</v>
      </c>
      <c r="Q405" s="1">
        <v>-6.7900000000000002E-2</v>
      </c>
      <c r="R405" s="1">
        <v>0.3463</v>
      </c>
      <c r="S405" s="1">
        <v>5.7299999999999997E-2</v>
      </c>
      <c r="T405" s="1">
        <v>-1.1577999999999999</v>
      </c>
      <c r="U405" s="1">
        <v>-0.45390000000000003</v>
      </c>
      <c r="V405" s="1">
        <v>-1.1646000000000001</v>
      </c>
      <c r="W405" s="1">
        <v>0.61260000000000003</v>
      </c>
      <c r="X405" s="1">
        <v>-0.83440000000000003</v>
      </c>
      <c r="Y405" s="1">
        <v>0.1464</v>
      </c>
      <c r="Z405" s="1">
        <v>0</v>
      </c>
      <c r="AA405" s="1">
        <v>9.6000000000000002E-2</v>
      </c>
      <c r="AB405" s="1">
        <v>0</v>
      </c>
      <c r="AC405" s="1">
        <v>-0.1522</v>
      </c>
      <c r="AD405" s="1">
        <v>-0.2326</v>
      </c>
      <c r="AE405" s="1">
        <v>0.27889999999999998</v>
      </c>
      <c r="AF405" s="1">
        <v>0.10150000000000001</v>
      </c>
      <c r="AG405" s="1">
        <v>-0.21440000000000001</v>
      </c>
      <c r="AH405" s="1">
        <v>-1.8612</v>
      </c>
      <c r="AI405" s="1">
        <v>-3.8600000000000002E-2</v>
      </c>
      <c r="AJ405" s="1">
        <v>-0.20830000000000001</v>
      </c>
      <c r="AK405" s="1">
        <v>-0.84260000000000002</v>
      </c>
      <c r="AL405" s="1">
        <v>-1.2461</v>
      </c>
      <c r="AM405" s="1">
        <v>-1.4285000000000001</v>
      </c>
      <c r="AN405" s="1">
        <v>-0.25919999999999999</v>
      </c>
      <c r="AO405" s="1">
        <v>-0.24879999999999999</v>
      </c>
      <c r="AP405" s="1">
        <v>-1.0046999999999999</v>
      </c>
      <c r="AQ405" s="1">
        <v>-0.14269999999999999</v>
      </c>
      <c r="AR405" s="1">
        <v>-0.56679999999999997</v>
      </c>
      <c r="AS405" s="1">
        <v>-0.40500000000000003</v>
      </c>
      <c r="AT405" s="1">
        <v>-0.57330000000000003</v>
      </c>
      <c r="AU405" s="1">
        <v>-0.4299</v>
      </c>
      <c r="AV405" s="1">
        <v>-0.58560000000000001</v>
      </c>
      <c r="AW405" s="1">
        <v>-0.1981</v>
      </c>
      <c r="AX405" s="1">
        <v>0.2097</v>
      </c>
      <c r="AY405" s="1">
        <v>-0.54300000000000004</v>
      </c>
      <c r="AZ405" s="1">
        <v>-0.76359999999999995</v>
      </c>
      <c r="BA405" s="1">
        <v>-0.3271</v>
      </c>
      <c r="BB405" s="1">
        <v>0.10580000000000001</v>
      </c>
      <c r="BC405" s="1">
        <v>-0.311</v>
      </c>
      <c r="BD405" s="1">
        <v>-0.63390000000000002</v>
      </c>
      <c r="BE405" s="1">
        <v>-0.34920000000000001</v>
      </c>
      <c r="BF405" s="1">
        <v>-0.97150000000000003</v>
      </c>
      <c r="BG405" s="1">
        <v>6.2600000000000003E-2</v>
      </c>
      <c r="BH405" s="1">
        <v>-6.6000000000000003E-2</v>
      </c>
      <c r="BI405" s="1">
        <v>-0.47160000000000002</v>
      </c>
      <c r="BJ405" s="1">
        <v>-0.50319999999999998</v>
      </c>
      <c r="BK405" s="1">
        <v>-0.88249999999999995</v>
      </c>
      <c r="BL405" s="1">
        <v>-0.69040000000000001</v>
      </c>
      <c r="BM405" s="1">
        <v>-0.35460000000000003</v>
      </c>
      <c r="BN405" s="1">
        <v>-1.0442</v>
      </c>
      <c r="BO405" s="1">
        <v>6.25E-2</v>
      </c>
      <c r="BP405" s="1">
        <v>-1.3283</v>
      </c>
      <c r="BQ405" s="1">
        <v>0.62849999999999995</v>
      </c>
      <c r="BR405" s="1">
        <v>-0.45679999999999998</v>
      </c>
      <c r="BS405" s="1">
        <v>0</v>
      </c>
      <c r="BT405" s="1">
        <v>-0.3649</v>
      </c>
      <c r="BU405" s="1">
        <v>1.5238</v>
      </c>
      <c r="BV405" s="1">
        <v>-0.42009999999999997</v>
      </c>
      <c r="BW405" s="1">
        <v>-0.27860000000000001</v>
      </c>
      <c r="BX405" s="1">
        <v>-1.5458000000000001</v>
      </c>
      <c r="BY405" s="1">
        <v>-0.37409999999999999</v>
      </c>
      <c r="BZ405" s="1">
        <v>-0.32690000000000002</v>
      </c>
      <c r="CA405" s="1">
        <v>0</v>
      </c>
      <c r="CB405" s="1">
        <v>-0.61229999999999996</v>
      </c>
      <c r="CC405" s="1">
        <v>-8.2299999999999998E-2</v>
      </c>
      <c r="CD405" s="1">
        <v>-0.1118</v>
      </c>
      <c r="CE405" s="1">
        <v>-0.56069999999999998</v>
      </c>
      <c r="CF405" s="1">
        <v>-1.544</v>
      </c>
      <c r="CG405" s="1">
        <v>5.2999999999999999E-2</v>
      </c>
      <c r="CH405" s="1">
        <v>0.14360000000000001</v>
      </c>
      <c r="CI405" s="1">
        <v>-0.50109999999999999</v>
      </c>
      <c r="CJ405" s="1">
        <v>0.29220000000000002</v>
      </c>
      <c r="CK405" s="1">
        <v>0.52190000000000003</v>
      </c>
      <c r="CL405" s="1">
        <v>5.8599999999999999E-2</v>
      </c>
      <c r="CM405" s="1">
        <v>-3.04E-2</v>
      </c>
      <c r="CN405" s="1">
        <v>-0.66890000000000005</v>
      </c>
      <c r="CO405" s="1">
        <v>-6.7000000000000002E-3</v>
      </c>
      <c r="CP405" s="1">
        <v>-1.0521</v>
      </c>
      <c r="CQ405" s="1">
        <v>0.24929999999999999</v>
      </c>
      <c r="CR405" s="1">
        <v>0</v>
      </c>
      <c r="CS405" s="1">
        <v>1.2048000000000001</v>
      </c>
      <c r="CT405" s="1">
        <v>-0.1072</v>
      </c>
      <c r="CU405" s="1">
        <v>-0.14610000000000001</v>
      </c>
      <c r="CV405" s="1">
        <v>0.16289999999999999</v>
      </c>
      <c r="CW405" s="1">
        <v>-1.8660000000000001</v>
      </c>
      <c r="CX405" s="1">
        <v>-0.1007</v>
      </c>
      <c r="CY405" s="1">
        <v>-0.24640000000000001</v>
      </c>
      <c r="CZ405" s="1">
        <v>-1.4811000000000001</v>
      </c>
      <c r="DA405" s="1">
        <v>0.53359999999999996</v>
      </c>
      <c r="DB405" s="1">
        <v>0.20200000000000001</v>
      </c>
      <c r="DC405" s="1">
        <v>-1.885</v>
      </c>
      <c r="DD405" s="1">
        <v>0.47410000000000002</v>
      </c>
      <c r="DE405" s="1">
        <v>0.25159999999999999</v>
      </c>
      <c r="DJ405" s="1">
        <v>-0.30270000000000002</v>
      </c>
      <c r="DK405" s="1">
        <v>-0.2283</v>
      </c>
      <c r="DL405" s="1">
        <v>5.9299999999999999E-2</v>
      </c>
      <c r="GI405" s="1">
        <v>-2.5748000000000002</v>
      </c>
      <c r="HA405" s="1" t="str">
        <f t="shared" si="12"/>
        <v>2017</v>
      </c>
      <c r="HB405" s="1" t="str">
        <f t="shared" si="13"/>
        <v>12</v>
      </c>
    </row>
    <row r="406" spans="1:210">
      <c r="A406" s="3" t="s">
        <v>9</v>
      </c>
      <c r="B406" s="3"/>
      <c r="C406" s="3" t="s">
        <v>3794</v>
      </c>
      <c r="E406" s="1" t="s">
        <v>3794</v>
      </c>
      <c r="F406" s="1">
        <v>6.1699999999999998E-2</v>
      </c>
      <c r="G406" s="1">
        <v>-0.44379999999999997</v>
      </c>
      <c r="H406" s="1">
        <v>-0.4793</v>
      </c>
      <c r="I406" s="1">
        <v>-0.82399999999999995</v>
      </c>
      <c r="J406" s="1">
        <v>-0.84099999999999997</v>
      </c>
      <c r="K406" s="1">
        <v>0</v>
      </c>
      <c r="L406" s="1">
        <v>-0.32019999999999998</v>
      </c>
      <c r="M406" s="1">
        <v>-0.73670000000000002</v>
      </c>
      <c r="N406" s="1">
        <v>-0.67810000000000004</v>
      </c>
      <c r="O406" s="1">
        <v>-0.94259999999999999</v>
      </c>
      <c r="P406" s="1">
        <v>-1.0913999999999999</v>
      </c>
      <c r="Q406" s="1">
        <v>-0.94910000000000005</v>
      </c>
      <c r="R406" s="1">
        <v>-0.2394</v>
      </c>
      <c r="S406" s="1">
        <v>-0.41959999999999997</v>
      </c>
      <c r="T406" s="1">
        <v>-1.6276999999999999</v>
      </c>
      <c r="U406" s="1">
        <v>-1.0974999999999999</v>
      </c>
      <c r="V406" s="1">
        <v>-1.6646000000000001</v>
      </c>
      <c r="W406" s="1">
        <v>-2.18E-2</v>
      </c>
      <c r="X406" s="1">
        <v>0</v>
      </c>
      <c r="Y406" s="1">
        <v>-0.35010000000000002</v>
      </c>
      <c r="Z406" s="1">
        <v>7.4700000000000003E-2</v>
      </c>
      <c r="AA406" s="1">
        <v>-0.31390000000000001</v>
      </c>
      <c r="AB406" s="1">
        <v>0</v>
      </c>
      <c r="AC406" s="1">
        <v>-0.2031</v>
      </c>
      <c r="AD406" s="1">
        <v>-0.4239</v>
      </c>
      <c r="AE406" s="1">
        <v>-0.14119999999999999</v>
      </c>
      <c r="AF406" s="1">
        <v>-0.20730000000000001</v>
      </c>
      <c r="AG406" s="1">
        <v>0.28299999999999997</v>
      </c>
      <c r="AH406" s="1">
        <v>-1.5489999999999999</v>
      </c>
      <c r="AI406" s="1">
        <v>-0.34849999999999998</v>
      </c>
      <c r="AJ406" s="1">
        <v>-0.13880000000000001</v>
      </c>
      <c r="AK406" s="1">
        <v>-0.79049999999999998</v>
      </c>
      <c r="AL406" s="1">
        <v>-1.3307</v>
      </c>
      <c r="AM406" s="1">
        <v>0</v>
      </c>
      <c r="AN406" s="1">
        <v>-0.56169999999999998</v>
      </c>
      <c r="AO406" s="1">
        <v>0.12479999999999999</v>
      </c>
      <c r="AP406" s="1">
        <v>0.41020000000000001</v>
      </c>
      <c r="AQ406" s="1">
        <v>-0.78339999999999999</v>
      </c>
      <c r="AR406" s="1">
        <v>-0.23730000000000001</v>
      </c>
      <c r="AS406" s="1">
        <v>-0.81369999999999998</v>
      </c>
      <c r="AT406" s="1">
        <v>-0.2288</v>
      </c>
      <c r="AU406" s="1">
        <v>-4.2999999999999997E-2</v>
      </c>
      <c r="AV406" s="1">
        <v>-0.44700000000000001</v>
      </c>
      <c r="AW406" s="1">
        <v>-0.13220000000000001</v>
      </c>
      <c r="AX406" s="1">
        <v>-0.4012</v>
      </c>
      <c r="AY406" s="1">
        <v>-0.23039999999999999</v>
      </c>
      <c r="AZ406" s="1">
        <v>-0.58009999999999995</v>
      </c>
      <c r="BA406" s="1">
        <v>-0.65210000000000001</v>
      </c>
      <c r="BB406" s="1">
        <v>-0.28920000000000001</v>
      </c>
      <c r="BC406" s="1">
        <v>-0.23380000000000001</v>
      </c>
      <c r="BD406" s="1">
        <v>0.67720000000000002</v>
      </c>
      <c r="BE406" s="1">
        <v>-0.4531</v>
      </c>
      <c r="BF406" s="1">
        <v>-7.4800000000000005E-2</v>
      </c>
      <c r="BG406" s="1">
        <v>-0.18729999999999999</v>
      </c>
      <c r="BH406" s="1">
        <v>0</v>
      </c>
      <c r="BI406" s="1">
        <v>-9.5600000000000004E-2</v>
      </c>
      <c r="BJ406" s="1">
        <v>-0.35709999999999997</v>
      </c>
      <c r="BK406" s="1">
        <v>-0.4229</v>
      </c>
      <c r="BL406" s="1">
        <v>-0.34599999999999997</v>
      </c>
      <c r="BM406" s="1">
        <v>-0.77900000000000003</v>
      </c>
      <c r="BN406" s="1">
        <v>0.24410000000000001</v>
      </c>
      <c r="BO406" s="1">
        <v>-0.31280000000000002</v>
      </c>
      <c r="BP406" s="1">
        <v>-1.3411999999999999</v>
      </c>
      <c r="BQ406" s="1">
        <v>0.45500000000000002</v>
      </c>
      <c r="BR406" s="1">
        <v>-0.25359999999999999</v>
      </c>
      <c r="BS406" s="1">
        <v>-0.21609999999999999</v>
      </c>
      <c r="BT406" s="1">
        <v>-0.12180000000000001</v>
      </c>
      <c r="BU406" s="1">
        <v>-1.3108</v>
      </c>
      <c r="BV406" s="1">
        <v>-0.79510000000000003</v>
      </c>
      <c r="BW406" s="1">
        <v>1.3531</v>
      </c>
      <c r="BX406" s="1">
        <v>1.8755999999999999</v>
      </c>
      <c r="BY406" s="1">
        <v>-1.4352</v>
      </c>
      <c r="BZ406" s="1">
        <v>-0.16339999999999999</v>
      </c>
      <c r="CA406" s="1">
        <v>0.29459999999999997</v>
      </c>
      <c r="CB406" s="1">
        <v>-0.5655</v>
      </c>
      <c r="CC406" s="1">
        <v>-0.65680000000000005</v>
      </c>
      <c r="CD406" s="1">
        <v>0</v>
      </c>
      <c r="CE406" s="1">
        <v>1.0641</v>
      </c>
      <c r="CF406" s="1">
        <v>1.4849000000000001</v>
      </c>
      <c r="CG406" s="1">
        <v>-1.45</v>
      </c>
      <c r="CH406" s="1">
        <v>0.2392</v>
      </c>
      <c r="CI406" s="1">
        <v>0</v>
      </c>
      <c r="CJ406" s="1">
        <v>0.1459</v>
      </c>
      <c r="CK406" s="1">
        <v>0.15559999999999999</v>
      </c>
      <c r="CL406" s="1">
        <v>0.21690000000000001</v>
      </c>
      <c r="CM406" s="1">
        <v>0.49370000000000003</v>
      </c>
      <c r="CN406" s="1">
        <v>1.1823999999999999</v>
      </c>
      <c r="CO406" s="1">
        <v>0.40620000000000001</v>
      </c>
      <c r="CP406" s="1">
        <v>-0.53059999999999996</v>
      </c>
      <c r="CQ406" s="1">
        <v>4.9799999999999997E-2</v>
      </c>
      <c r="CR406" s="1">
        <v>0.57269999999999999</v>
      </c>
      <c r="CS406" s="1">
        <v>0.88819999999999999</v>
      </c>
      <c r="CT406" s="1">
        <v>0.69850000000000001</v>
      </c>
      <c r="CU406" s="1">
        <v>-0.63319999999999999</v>
      </c>
      <c r="CV406" s="1">
        <v>-0.27210000000000001</v>
      </c>
      <c r="CW406" s="1">
        <v>-0.19320000000000001</v>
      </c>
      <c r="CX406" s="1">
        <v>0.4536</v>
      </c>
      <c r="CY406" s="1">
        <v>0.1978</v>
      </c>
      <c r="CZ406" s="1">
        <v>-1.2358</v>
      </c>
      <c r="DA406" s="1">
        <v>0.36580000000000001</v>
      </c>
      <c r="DB406" s="1">
        <v>0.50319999999999998</v>
      </c>
      <c r="DC406" s="1">
        <v>-2.5081000000000002</v>
      </c>
      <c r="DD406" s="1">
        <v>0.73370000000000002</v>
      </c>
      <c r="DE406" s="1">
        <v>0.80679999999999996</v>
      </c>
      <c r="DJ406" s="1">
        <v>1.0669</v>
      </c>
      <c r="DK406" s="1">
        <v>1.6423000000000001</v>
      </c>
      <c r="DL406" s="1">
        <v>1.6233</v>
      </c>
      <c r="GI406" s="1">
        <v>-2.9561000000000002</v>
      </c>
      <c r="HA406" s="1" t="str">
        <f t="shared" si="12"/>
        <v>2017</v>
      </c>
      <c r="HB406" s="1" t="str">
        <f t="shared" si="13"/>
        <v>12</v>
      </c>
    </row>
    <row r="407" spans="1:210">
      <c r="A407" s="3" t="s">
        <v>9</v>
      </c>
      <c r="B407" s="3"/>
      <c r="C407" s="3" t="s">
        <v>3795</v>
      </c>
      <c r="E407" s="1" t="s">
        <v>3795</v>
      </c>
      <c r="F407" s="1">
        <v>-2.47E-2</v>
      </c>
      <c r="G407" s="1">
        <v>-0.28799999999999998</v>
      </c>
      <c r="H407" s="1">
        <v>-0.23019999999999999</v>
      </c>
      <c r="I407" s="1">
        <v>-0.31419999999999998</v>
      </c>
      <c r="J407" s="1">
        <v>-0.1699</v>
      </c>
      <c r="K407" s="1">
        <v>-0.67520000000000002</v>
      </c>
      <c r="L407" s="1">
        <v>0.56579999999999997</v>
      </c>
      <c r="M407" s="1">
        <v>0.1026</v>
      </c>
      <c r="N407" s="1">
        <v>0.30890000000000001</v>
      </c>
      <c r="O407" s="1">
        <v>-0.94259999999999999</v>
      </c>
      <c r="P407" s="1">
        <v>-1.2493000000000001</v>
      </c>
      <c r="Q407" s="1">
        <v>6.8500000000000005E-2</v>
      </c>
      <c r="R407" s="1">
        <v>5.33E-2</v>
      </c>
      <c r="S407" s="1">
        <v>-7.6499999999999999E-2</v>
      </c>
      <c r="T407" s="1">
        <v>-1.2338</v>
      </c>
      <c r="U407" s="1">
        <v>-1.1026</v>
      </c>
      <c r="V407" s="1">
        <v>-1.4233</v>
      </c>
      <c r="W407" s="1">
        <v>2.18E-2</v>
      </c>
      <c r="X407" s="1">
        <v>-1.1188</v>
      </c>
      <c r="Y407" s="1">
        <v>-2.9499999999999998E-2</v>
      </c>
      <c r="Z407" s="1">
        <v>0</v>
      </c>
      <c r="AA407" s="1">
        <v>-0.59050000000000002</v>
      </c>
      <c r="AB407" s="1">
        <v>-0.14180000000000001</v>
      </c>
      <c r="AC407" s="1">
        <v>0.1019</v>
      </c>
      <c r="AD407" s="1">
        <v>-0.1421</v>
      </c>
      <c r="AE407" s="1">
        <v>-0.14219999999999999</v>
      </c>
      <c r="AF407" s="1">
        <v>-0.5202</v>
      </c>
      <c r="AG407" s="1">
        <v>0.28220000000000001</v>
      </c>
      <c r="AH407" s="1">
        <v>-1.1196999999999999</v>
      </c>
      <c r="AI407" s="1">
        <v>0</v>
      </c>
      <c r="AJ407" s="1">
        <v>-0.34599999999999997</v>
      </c>
      <c r="AK407" s="1">
        <v>-0.45579999999999998</v>
      </c>
      <c r="AL407" s="1">
        <v>-1.012</v>
      </c>
      <c r="AM407" s="1">
        <v>-0.57630000000000003</v>
      </c>
      <c r="AN407" s="1">
        <v>-0.56369999999999998</v>
      </c>
      <c r="AO407" s="1">
        <v>0.45660000000000001</v>
      </c>
      <c r="AP407" s="1">
        <v>0.66100000000000003</v>
      </c>
      <c r="AQ407" s="1">
        <v>-0.78400000000000003</v>
      </c>
      <c r="AR407" s="1">
        <v>-0.28399999999999997</v>
      </c>
      <c r="AS407" s="1">
        <v>0.1457</v>
      </c>
      <c r="AT407" s="1">
        <v>-0.91320000000000001</v>
      </c>
      <c r="AU407" s="1">
        <v>-0.77149999999999996</v>
      </c>
      <c r="AV407" s="1">
        <v>-1.2015</v>
      </c>
      <c r="AW407" s="1">
        <v>6.6000000000000003E-2</v>
      </c>
      <c r="AX407" s="1">
        <v>-0.59099999999999997</v>
      </c>
      <c r="AY407" s="1">
        <v>-7.6600000000000001E-2</v>
      </c>
      <c r="AZ407" s="1">
        <v>-0.65239999999999998</v>
      </c>
      <c r="BA407" s="1">
        <v>-0.54339999999999999</v>
      </c>
      <c r="BB407" s="1">
        <v>0.2374</v>
      </c>
      <c r="BC407" s="1">
        <v>-0.31080000000000002</v>
      </c>
      <c r="BD407" s="1">
        <v>0.75090000000000001</v>
      </c>
      <c r="BE407" s="1">
        <v>-0.41839999999999999</v>
      </c>
      <c r="BF407" s="1">
        <v>0.14910000000000001</v>
      </c>
      <c r="BG407" s="1">
        <v>3.1600000000000003E-2</v>
      </c>
      <c r="BH407" s="1">
        <v>-6.5699999999999995E-2</v>
      </c>
      <c r="BI407" s="1">
        <v>-0.34810000000000002</v>
      </c>
      <c r="BJ407" s="1">
        <v>-0.501</v>
      </c>
      <c r="BK407" s="1">
        <v>-0.38379999999999997</v>
      </c>
      <c r="BL407" s="1">
        <v>-0.23039999999999999</v>
      </c>
      <c r="BM407" s="1">
        <v>-0.56730000000000003</v>
      </c>
      <c r="BN407" s="1">
        <v>0.34689999999999999</v>
      </c>
      <c r="BO407" s="1">
        <v>-0.50090000000000001</v>
      </c>
      <c r="BP407" s="1">
        <v>-0.70989999999999998</v>
      </c>
      <c r="BQ407" s="1">
        <v>0.28160000000000002</v>
      </c>
      <c r="BR407" s="1">
        <v>-0.65649999999999997</v>
      </c>
      <c r="BS407" s="1">
        <v>0.14580000000000001</v>
      </c>
      <c r="BT407" s="1">
        <v>-0.121</v>
      </c>
      <c r="BU407" s="1">
        <v>0.37730000000000002</v>
      </c>
      <c r="BV407" s="1">
        <v>-0.2349</v>
      </c>
      <c r="BW407" s="1">
        <v>1.456</v>
      </c>
      <c r="BX407" s="1">
        <v>2.2039</v>
      </c>
      <c r="BY407" s="1">
        <v>-2.1402000000000001</v>
      </c>
      <c r="BZ407" s="1">
        <v>-0.10879999999999999</v>
      </c>
      <c r="CA407" s="1">
        <v>0.29370000000000002</v>
      </c>
      <c r="CB407" s="1">
        <v>-0.755</v>
      </c>
      <c r="CC407" s="1">
        <v>-0.16619999999999999</v>
      </c>
      <c r="CD407" s="1">
        <v>-0.3337</v>
      </c>
      <c r="CE407" s="1">
        <v>1.4298</v>
      </c>
      <c r="CF407" s="1">
        <v>2.2189999999999999</v>
      </c>
      <c r="CG407" s="1">
        <v>-1.8426</v>
      </c>
      <c r="CH407" s="1">
        <v>4.7899999999999998E-2</v>
      </c>
      <c r="CI407" s="1">
        <v>-0.2218</v>
      </c>
      <c r="CJ407" s="1">
        <v>4.87E-2</v>
      </c>
      <c r="CK407" s="1">
        <v>0.36230000000000001</v>
      </c>
      <c r="CL407" s="1">
        <v>9.5299999999999996E-2</v>
      </c>
      <c r="CM407" s="1">
        <v>0.4945</v>
      </c>
      <c r="CN407" s="1">
        <v>1.5286</v>
      </c>
      <c r="CO407" s="1">
        <v>0.4677</v>
      </c>
      <c r="CP407" s="1">
        <v>-1.0556000000000001</v>
      </c>
      <c r="CQ407" s="1">
        <v>0.14960000000000001</v>
      </c>
      <c r="CR407" s="1">
        <v>0.90300000000000002</v>
      </c>
      <c r="CS407" s="1">
        <v>0</v>
      </c>
      <c r="CT407" s="1">
        <v>0.4259</v>
      </c>
      <c r="CU407" s="1">
        <v>-0.39129999999999998</v>
      </c>
      <c r="CV407" s="1">
        <v>0.49390000000000001</v>
      </c>
      <c r="CW407" s="1">
        <v>-0.91120000000000001</v>
      </c>
      <c r="CX407" s="1">
        <v>0</v>
      </c>
      <c r="CY407" s="1">
        <v>-9.8400000000000001E-2</v>
      </c>
      <c r="CZ407" s="1">
        <v>1.2926</v>
      </c>
      <c r="DA407" s="1">
        <v>0.50080000000000002</v>
      </c>
      <c r="DB407" s="1">
        <v>-0.39839999999999998</v>
      </c>
      <c r="DC407" s="1">
        <v>-1.7567999999999999</v>
      </c>
      <c r="DD407" s="1">
        <v>0.46650000000000003</v>
      </c>
      <c r="DE407" s="1">
        <v>0.30099999999999999</v>
      </c>
      <c r="DJ407" s="1">
        <v>1.6467000000000001</v>
      </c>
      <c r="DK407" s="1">
        <v>1.1964999999999999</v>
      </c>
      <c r="DL407" s="1">
        <v>1.7034</v>
      </c>
      <c r="GI407" s="1">
        <v>-3.3016999999999999</v>
      </c>
      <c r="HA407" s="1" t="str">
        <f t="shared" si="12"/>
        <v>2017</v>
      </c>
      <c r="HB407" s="1" t="str">
        <f t="shared" si="13"/>
        <v>12</v>
      </c>
    </row>
    <row r="408" spans="1:210">
      <c r="A408" s="3" t="s">
        <v>9</v>
      </c>
      <c r="B408" s="3"/>
      <c r="C408" s="3" t="s">
        <v>3796</v>
      </c>
      <c r="E408" s="1" t="s">
        <v>3796</v>
      </c>
      <c r="F408" s="1">
        <v>-8.6099999999999996E-2</v>
      </c>
      <c r="G408" s="1">
        <v>-4.5483000000000002</v>
      </c>
      <c r="H408" s="1">
        <v>3.1518000000000002</v>
      </c>
      <c r="I408" s="1">
        <v>-0.62419999999999998</v>
      </c>
      <c r="J408" s="1">
        <v>-1.0108999999999999</v>
      </c>
      <c r="K408" s="1">
        <v>-0.61499999999999999</v>
      </c>
      <c r="L408" s="1">
        <v>0.68600000000000005</v>
      </c>
      <c r="M408" s="1">
        <v>-0.91910000000000003</v>
      </c>
      <c r="N408" s="1">
        <v>-0.76680000000000004</v>
      </c>
      <c r="O408" s="1">
        <v>0.6966</v>
      </c>
      <c r="P408" s="1">
        <v>-0.1588</v>
      </c>
      <c r="Q408" s="1">
        <v>-1.0966</v>
      </c>
      <c r="R408" s="1">
        <v>-0.42480000000000001</v>
      </c>
      <c r="S408" s="1">
        <v>-0.22889999999999999</v>
      </c>
      <c r="T408" s="1">
        <v>-1.2476</v>
      </c>
      <c r="U408" s="1">
        <v>-0.80889999999999995</v>
      </c>
      <c r="V408" s="1">
        <v>-1.1120000000000001</v>
      </c>
      <c r="W408" s="1">
        <v>0.19589999999999999</v>
      </c>
      <c r="X408" s="1">
        <v>0.1416</v>
      </c>
      <c r="Y408" s="1">
        <v>-2.92E-2</v>
      </c>
      <c r="Z408" s="1">
        <v>0</v>
      </c>
      <c r="AA408" s="1">
        <v>-0.1837</v>
      </c>
      <c r="AB408" s="1">
        <v>-0.2797</v>
      </c>
      <c r="AC408" s="1">
        <v>-0.6109</v>
      </c>
      <c r="AD408" s="1">
        <v>0.1925</v>
      </c>
      <c r="AE408" s="1">
        <v>0.4335</v>
      </c>
      <c r="AF408" s="1">
        <v>-0.1079</v>
      </c>
      <c r="AG408" s="1">
        <v>-6.93E-2</v>
      </c>
      <c r="AH408" s="1">
        <v>-0.60860000000000003</v>
      </c>
      <c r="AI408" s="1">
        <v>-0.27179999999999999</v>
      </c>
      <c r="AJ408" s="1">
        <v>-6.93E-2</v>
      </c>
      <c r="AK408" s="1">
        <v>0.1719</v>
      </c>
      <c r="AL408" s="1">
        <v>-0.57469999999999999</v>
      </c>
      <c r="AM408" s="1">
        <v>1.1660999999999999</v>
      </c>
      <c r="AN408" s="1">
        <v>-0.60629999999999995</v>
      </c>
      <c r="AO408" s="1">
        <v>-0.2482</v>
      </c>
      <c r="AP408" s="1">
        <v>-0.99929999999999997</v>
      </c>
      <c r="AQ408" s="1">
        <v>-0.14299999999999999</v>
      </c>
      <c r="AR408" s="1">
        <v>-0.76219999999999999</v>
      </c>
      <c r="AS408" s="1">
        <v>-1.0575000000000001</v>
      </c>
      <c r="AT408" s="1">
        <v>0</v>
      </c>
      <c r="AU408" s="1">
        <v>4.3099999999999999E-2</v>
      </c>
      <c r="AV408" s="1">
        <v>0.2087</v>
      </c>
      <c r="AW408" s="1">
        <v>-0.59089999999999998</v>
      </c>
      <c r="AX408" s="1">
        <v>8.3599999999999994E-2</v>
      </c>
      <c r="AY408" s="1">
        <v>-0.30049999999999999</v>
      </c>
      <c r="AZ408" s="1">
        <v>-0.65169999999999995</v>
      </c>
      <c r="BA408" s="1">
        <v>-0.54279999999999995</v>
      </c>
      <c r="BB408" s="1">
        <v>-0.62819999999999998</v>
      </c>
      <c r="BC408" s="1">
        <v>0</v>
      </c>
      <c r="BD408" s="1">
        <v>-0.78580000000000005</v>
      </c>
      <c r="BE408" s="1">
        <v>-0.62690000000000001</v>
      </c>
      <c r="BF408" s="1">
        <v>-0.55669999999999997</v>
      </c>
      <c r="BG408" s="1">
        <v>-0.31330000000000002</v>
      </c>
      <c r="BH408" s="1">
        <v>6.6000000000000003E-2</v>
      </c>
      <c r="BI408" s="1">
        <v>-0.70640000000000003</v>
      </c>
      <c r="BJ408" s="1">
        <v>-0.21299999999999999</v>
      </c>
      <c r="BK408" s="1">
        <v>-0.498</v>
      </c>
      <c r="BL408" s="1">
        <v>-0.80449999999999999</v>
      </c>
      <c r="BM408" s="1">
        <v>0</v>
      </c>
      <c r="BN408" s="1">
        <v>-1.1675</v>
      </c>
      <c r="BO408" s="1">
        <v>0.37780000000000002</v>
      </c>
      <c r="BP408" s="1">
        <v>0.49719999999999998</v>
      </c>
      <c r="BQ408" s="1">
        <v>-0.50390000000000001</v>
      </c>
      <c r="BR408" s="1">
        <v>0.30330000000000001</v>
      </c>
      <c r="BS408" s="1">
        <v>-0.14460000000000001</v>
      </c>
      <c r="BT408" s="1">
        <v>0</v>
      </c>
      <c r="BU408" s="1">
        <v>0.94510000000000005</v>
      </c>
      <c r="BV408" s="1">
        <v>4.6800000000000001E-2</v>
      </c>
      <c r="BW408" s="1">
        <v>0.76019999999999999</v>
      </c>
      <c r="BX408" s="1">
        <v>0.72909999999999997</v>
      </c>
      <c r="BY408" s="1">
        <v>-1.1501999999999999</v>
      </c>
      <c r="BZ408" s="1">
        <v>-0.27139999999999997</v>
      </c>
      <c r="CA408" s="1">
        <v>-0.1169</v>
      </c>
      <c r="CB408" s="1">
        <v>-0.52029999999999998</v>
      </c>
      <c r="CC408" s="1">
        <v>-0.41220000000000001</v>
      </c>
      <c r="CD408" s="1">
        <v>-0.11169999999999999</v>
      </c>
      <c r="CE408" s="1">
        <v>0.76659999999999995</v>
      </c>
      <c r="CF408" s="1">
        <v>0.76719999999999999</v>
      </c>
      <c r="CG408" s="1">
        <v>-1.3884000000000001</v>
      </c>
      <c r="CH408" s="1">
        <v>-4.7800000000000002E-2</v>
      </c>
      <c r="CI408" s="1">
        <v>-0.11119999999999999</v>
      </c>
      <c r="CJ408" s="1">
        <v>0.34010000000000001</v>
      </c>
      <c r="CK408" s="1">
        <v>0.46289999999999998</v>
      </c>
      <c r="CL408" s="1">
        <v>9.6500000000000002E-2</v>
      </c>
      <c r="CM408" s="1">
        <v>0.20219999999999999</v>
      </c>
      <c r="CN408" s="1">
        <v>0.86439999999999995</v>
      </c>
      <c r="CO408" s="1">
        <v>9.3899999999999997E-2</v>
      </c>
      <c r="CP408" s="1">
        <v>-1.1148</v>
      </c>
      <c r="CQ408" s="1">
        <v>0.29880000000000001</v>
      </c>
      <c r="CR408" s="1">
        <v>-9.4200000000000006E-2</v>
      </c>
      <c r="CS408" s="1">
        <v>-1.1246</v>
      </c>
      <c r="CT408" s="1">
        <v>-0.1057</v>
      </c>
      <c r="CU408" s="1">
        <v>-4.9000000000000002E-2</v>
      </c>
      <c r="CV408" s="1">
        <v>-0.87619999999999998</v>
      </c>
      <c r="CW408" s="1">
        <v>-1.6283000000000001</v>
      </c>
      <c r="CX408" s="1">
        <v>5.0299999999999997E-2</v>
      </c>
      <c r="CY408" s="1">
        <v>0</v>
      </c>
      <c r="CZ408" s="1">
        <v>0.20269999999999999</v>
      </c>
      <c r="DA408" s="1">
        <v>0.16600000000000001</v>
      </c>
      <c r="DB408" s="1">
        <v>-2.0996000000000001</v>
      </c>
      <c r="DC408" s="1">
        <v>-0.72319999999999995</v>
      </c>
      <c r="DD408" s="1">
        <v>-0.1542</v>
      </c>
      <c r="DE408" s="1">
        <v>0.25069999999999998</v>
      </c>
      <c r="DJ408" s="1">
        <v>0.86870000000000003</v>
      </c>
      <c r="DK408" s="1">
        <v>0.55000000000000004</v>
      </c>
      <c r="DL408" s="1">
        <v>0.8377</v>
      </c>
      <c r="GI408" s="1">
        <v>-3.2795000000000001</v>
      </c>
      <c r="HA408" s="1" t="str">
        <f t="shared" si="12"/>
        <v>2017</v>
      </c>
      <c r="HB408" s="1" t="str">
        <f t="shared" si="13"/>
        <v>12</v>
      </c>
    </row>
    <row r="409" spans="1:210">
      <c r="A409" s="3" t="s">
        <v>9</v>
      </c>
      <c r="B409" s="3"/>
      <c r="C409" s="3" t="s">
        <v>3797</v>
      </c>
      <c r="E409" s="1" t="s">
        <v>3798</v>
      </c>
      <c r="F409" s="1">
        <v>-0.36849999999999999</v>
      </c>
      <c r="G409" s="1">
        <v>-0.80379999999999996</v>
      </c>
      <c r="H409" s="1">
        <v>6.1208999999999998</v>
      </c>
      <c r="I409" s="1">
        <v>-0.82120000000000004</v>
      </c>
      <c r="J409" s="1">
        <v>-1.0989</v>
      </c>
      <c r="K409" s="1">
        <v>-0.55379999999999996</v>
      </c>
      <c r="L409" s="1">
        <v>0.77010000000000001</v>
      </c>
      <c r="M409" s="1">
        <v>-1.3472</v>
      </c>
      <c r="N409" s="1">
        <v>-0.5736</v>
      </c>
      <c r="O409" s="1">
        <v>-0.1991</v>
      </c>
      <c r="P409" s="1">
        <v>-0.15870000000000001</v>
      </c>
      <c r="Q409" s="1">
        <v>-0.82640000000000002</v>
      </c>
      <c r="R409" s="1">
        <v>-0.37140000000000001</v>
      </c>
      <c r="S409" s="1">
        <v>-0.1145</v>
      </c>
      <c r="T409" s="1">
        <v>-0.43730000000000002</v>
      </c>
      <c r="U409" s="1">
        <v>-0.34279999999999999</v>
      </c>
      <c r="V409" s="1">
        <v>-0.78280000000000005</v>
      </c>
      <c r="W409" s="1">
        <v>4.3400000000000001E-2</v>
      </c>
      <c r="X409" s="1">
        <v>-0.14180000000000001</v>
      </c>
      <c r="Y409" s="1">
        <v>-0.32219999999999999</v>
      </c>
      <c r="Z409" s="1">
        <v>0.22370000000000001</v>
      </c>
      <c r="AA409" s="1">
        <v>2.0488</v>
      </c>
      <c r="AB409" s="1">
        <v>-0.83560000000000001</v>
      </c>
      <c r="AC409" s="1">
        <v>0.20499999999999999</v>
      </c>
      <c r="AD409" s="1">
        <v>1.0643</v>
      </c>
      <c r="AE409" s="1">
        <v>0.87080000000000002</v>
      </c>
      <c r="AF409" s="1">
        <v>2.081</v>
      </c>
      <c r="AG409" s="1">
        <v>-0.75860000000000005</v>
      </c>
      <c r="AH409" s="1">
        <v>-1.3781000000000001</v>
      </c>
      <c r="AI409" s="1">
        <v>0.47899999999999998</v>
      </c>
      <c r="AJ409" s="1">
        <v>-0.61509999999999998</v>
      </c>
      <c r="AK409" s="1">
        <v>-0.4002</v>
      </c>
      <c r="AL409" s="1">
        <v>-0.2525</v>
      </c>
      <c r="AM409" s="1">
        <v>0</v>
      </c>
      <c r="AN409" s="1">
        <v>-0.17549999999999999</v>
      </c>
      <c r="AO409" s="1">
        <v>-0.70679999999999998</v>
      </c>
      <c r="AP409" s="1">
        <v>-2.3321000000000001</v>
      </c>
      <c r="AQ409" s="1">
        <v>0.64100000000000001</v>
      </c>
      <c r="AR409" s="1">
        <v>-0.62350000000000005</v>
      </c>
      <c r="AS409" s="1">
        <v>0.1502</v>
      </c>
      <c r="AT409" s="1">
        <v>-0.44940000000000002</v>
      </c>
      <c r="AU409" s="1">
        <v>-0.13</v>
      </c>
      <c r="AV409" s="1">
        <v>-0.63039999999999996</v>
      </c>
      <c r="AW409" s="1">
        <v>-0.5232</v>
      </c>
      <c r="AX409" s="1">
        <v>2.2071000000000001</v>
      </c>
      <c r="AY409" s="1">
        <v>-1.0447</v>
      </c>
      <c r="AZ409" s="1">
        <v>0</v>
      </c>
      <c r="BA409" s="1">
        <v>0</v>
      </c>
      <c r="BB409" s="1">
        <v>-0.32429999999999998</v>
      </c>
      <c r="BC409" s="1">
        <v>-0.6139</v>
      </c>
      <c r="BD409" s="1">
        <v>-0.23880000000000001</v>
      </c>
      <c r="BE409" s="1">
        <v>0.53</v>
      </c>
      <c r="BF409" s="1">
        <v>-1.643</v>
      </c>
      <c r="BG409" s="1">
        <v>-0.22009999999999999</v>
      </c>
      <c r="BH409" s="1">
        <v>6.5799999999999997E-2</v>
      </c>
      <c r="BI409" s="1">
        <v>0.68920000000000003</v>
      </c>
      <c r="BJ409" s="1">
        <v>-0.84209999999999996</v>
      </c>
      <c r="BK409" s="1">
        <v>-1.0407999999999999</v>
      </c>
      <c r="BL409" s="1">
        <v>-1.0404</v>
      </c>
      <c r="BM409" s="1">
        <v>0.21179999999999999</v>
      </c>
      <c r="BN409" s="1">
        <v>-3.1922000000000001</v>
      </c>
      <c r="BO409" s="1">
        <v>1.3767</v>
      </c>
      <c r="BP409" s="1">
        <v>-0.44019999999999998</v>
      </c>
      <c r="BQ409" s="1">
        <v>0.16830000000000001</v>
      </c>
      <c r="BR409" s="1">
        <v>-0.45200000000000001</v>
      </c>
      <c r="BS409" s="1">
        <v>-0.2175</v>
      </c>
      <c r="BT409" s="1">
        <v>-0.12130000000000001</v>
      </c>
      <c r="BU409" s="1">
        <v>3.9178999999999999</v>
      </c>
      <c r="BV409" s="1">
        <v>-1.3096000000000001</v>
      </c>
      <c r="BW409" s="1">
        <v>-0.71050000000000002</v>
      </c>
      <c r="BX409" s="1">
        <v>-1.7436</v>
      </c>
      <c r="BY409" s="1">
        <v>-7.3400000000000007E-2</v>
      </c>
      <c r="BZ409" s="1">
        <v>-1.0286</v>
      </c>
      <c r="CA409" s="1">
        <v>-1.1634</v>
      </c>
      <c r="CB409" s="1">
        <v>-4.7300000000000002E-2</v>
      </c>
      <c r="CC409" s="1">
        <v>-0.49659999999999999</v>
      </c>
      <c r="CD409" s="1">
        <v>0</v>
      </c>
      <c r="CE409" s="1">
        <v>-0.53800000000000003</v>
      </c>
      <c r="CF409" s="1">
        <v>-1.8683000000000001</v>
      </c>
      <c r="CG409" s="1">
        <v>4.41E-2</v>
      </c>
      <c r="CH409" s="1">
        <v>-4.7899999999999998E-2</v>
      </c>
      <c r="CI409" s="1">
        <v>-0.27789999999999998</v>
      </c>
      <c r="CJ409" s="1">
        <v>0</v>
      </c>
      <c r="CK409" s="1">
        <v>-0.1023</v>
      </c>
      <c r="CL409" s="1">
        <v>3.9699999999999999E-2</v>
      </c>
      <c r="CM409" s="1">
        <v>1.9699999999999999E-2</v>
      </c>
      <c r="CN409" s="1">
        <v>-0.44219999999999998</v>
      </c>
      <c r="CO409" s="1">
        <v>-3.6299999999999999E-2</v>
      </c>
      <c r="CP409" s="1">
        <v>-0.97319999999999995</v>
      </c>
      <c r="CQ409" s="1">
        <v>-4.9599999999999998E-2</v>
      </c>
      <c r="CR409" s="1">
        <v>-0.4259</v>
      </c>
      <c r="CS409" s="1">
        <v>-0.9456</v>
      </c>
      <c r="CT409" s="1">
        <v>0.26440000000000002</v>
      </c>
      <c r="CU409" s="1">
        <v>-0.34339999999999998</v>
      </c>
      <c r="CV409" s="1">
        <v>0</v>
      </c>
      <c r="CW409" s="1">
        <v>-1.0129999999999999</v>
      </c>
      <c r="CX409" s="1">
        <v>0.35239999999999999</v>
      </c>
      <c r="CY409" s="1">
        <v>-0.2452</v>
      </c>
      <c r="CZ409" s="1">
        <v>-1.3124</v>
      </c>
      <c r="DA409" s="1">
        <v>0</v>
      </c>
      <c r="DB409" s="1">
        <v>-1.6682999999999999</v>
      </c>
      <c r="DC409" s="1">
        <v>-0.14580000000000001</v>
      </c>
      <c r="DD409" s="1">
        <v>-0.40960000000000002</v>
      </c>
      <c r="DE409" s="1">
        <v>0.40200000000000002</v>
      </c>
      <c r="DJ409" s="1">
        <v>0.28139999999999998</v>
      </c>
      <c r="DK409" s="1">
        <v>-0.18340000000000001</v>
      </c>
      <c r="DL409" s="1">
        <v>0.2838</v>
      </c>
      <c r="GI409" s="1">
        <v>-1.8414999999999999</v>
      </c>
      <c r="HA409" s="1" t="str">
        <f t="shared" si="12"/>
        <v>2017</v>
      </c>
      <c r="HB409" s="1" t="str">
        <f t="shared" si="13"/>
        <v>12</v>
      </c>
    </row>
    <row r="410" spans="1:210">
      <c r="A410" s="3" t="s">
        <v>9</v>
      </c>
      <c r="B410" s="3"/>
      <c r="C410" s="3" t="s">
        <v>3799</v>
      </c>
      <c r="E410" s="1" t="s">
        <v>3800</v>
      </c>
      <c r="F410" s="1">
        <v>-0.1221</v>
      </c>
      <c r="G410" s="1">
        <v>-0.89680000000000004</v>
      </c>
      <c r="H410" s="1">
        <v>5.5659999999999998</v>
      </c>
      <c r="I410" s="1">
        <v>-0.59130000000000005</v>
      </c>
      <c r="J410" s="1">
        <v>-1.1354</v>
      </c>
      <c r="K410" s="1">
        <v>-0.79459999999999997</v>
      </c>
      <c r="L410" s="1">
        <v>0.16070000000000001</v>
      </c>
      <c r="M410" s="1">
        <v>-0.2029</v>
      </c>
      <c r="N410" s="1">
        <v>-0.39479999999999998</v>
      </c>
      <c r="O410" s="1">
        <v>-0.84089999999999998</v>
      </c>
      <c r="P410" s="1">
        <v>-0.36609999999999998</v>
      </c>
      <c r="Q410" s="1">
        <v>-0.68489999999999995</v>
      </c>
      <c r="R410" s="1">
        <v>-0.9496</v>
      </c>
      <c r="S410" s="1">
        <v>-0.5514</v>
      </c>
      <c r="T410" s="1">
        <v>-0.80369999999999997</v>
      </c>
      <c r="U410" s="1">
        <v>-0.95589999999999997</v>
      </c>
      <c r="V410" s="1">
        <v>-1.0183</v>
      </c>
      <c r="W410" s="1">
        <v>0.3458</v>
      </c>
      <c r="X410" s="1">
        <v>0.56100000000000005</v>
      </c>
      <c r="Y410" s="1">
        <v>0.14499999999999999</v>
      </c>
      <c r="Z410" s="1">
        <v>-0.1497</v>
      </c>
      <c r="AA410" s="1">
        <v>-0.29849999999999999</v>
      </c>
      <c r="AB410" s="1">
        <v>-0.2828</v>
      </c>
      <c r="AC410" s="1">
        <v>0.46129999999999999</v>
      </c>
      <c r="AD410" s="1">
        <v>0.38129999999999997</v>
      </c>
      <c r="AE410" s="1">
        <v>0.71530000000000005</v>
      </c>
      <c r="AF410" s="1">
        <v>-0.31559999999999999</v>
      </c>
      <c r="AG410" s="1">
        <v>0</v>
      </c>
      <c r="AH410" s="1">
        <v>-1.2755000000000001</v>
      </c>
      <c r="AI410" s="1">
        <v>-0.47220000000000001</v>
      </c>
      <c r="AJ410" s="1">
        <v>0</v>
      </c>
      <c r="AK410" s="1">
        <v>-0.68920000000000003</v>
      </c>
      <c r="AL410" s="1">
        <v>-0.87329999999999997</v>
      </c>
      <c r="AM410" s="1">
        <v>-1.4204000000000001</v>
      </c>
      <c r="AN410" s="1">
        <v>-0.34789999999999999</v>
      </c>
      <c r="AO410" s="1">
        <v>0.20960000000000001</v>
      </c>
      <c r="AP410" s="1">
        <v>0.28910000000000002</v>
      </c>
      <c r="AQ410" s="1">
        <v>-0.63419999999999999</v>
      </c>
      <c r="AR410" s="1">
        <v>-0.47389999999999999</v>
      </c>
      <c r="AS410" s="1">
        <v>-0.61339999999999995</v>
      </c>
      <c r="AT410" s="1">
        <v>-0.45550000000000002</v>
      </c>
      <c r="AU410" s="1">
        <v>-0.69930000000000003</v>
      </c>
      <c r="AV410" s="1">
        <v>-1.7405999999999999</v>
      </c>
      <c r="AW410" s="1">
        <v>-0.1298</v>
      </c>
      <c r="AX410" s="1">
        <v>-2.7099999999999999E-2</v>
      </c>
      <c r="AY410" s="1">
        <v>-0.38019999999999998</v>
      </c>
      <c r="AZ410" s="1">
        <v>-0.43840000000000001</v>
      </c>
      <c r="BA410" s="1">
        <v>-0.76749999999999996</v>
      </c>
      <c r="BB410" s="1">
        <v>-0.56110000000000004</v>
      </c>
      <c r="BC410" s="1">
        <v>-7.7200000000000005E-2</v>
      </c>
      <c r="BD410" s="1">
        <v>0.43780000000000002</v>
      </c>
      <c r="BE410" s="1">
        <v>-0.21060000000000001</v>
      </c>
      <c r="BF410" s="1">
        <v>-0.1133</v>
      </c>
      <c r="BG410" s="1">
        <v>0.18709999999999999</v>
      </c>
      <c r="BH410" s="1">
        <v>-0.13220000000000001</v>
      </c>
      <c r="BI410" s="1">
        <v>-0.97760000000000002</v>
      </c>
      <c r="BJ410" s="1">
        <v>-0.28610000000000002</v>
      </c>
      <c r="BK410" s="1">
        <v>-7.7399999999999997E-2</v>
      </c>
      <c r="BL410" s="1">
        <v>-0.1162</v>
      </c>
      <c r="BM410" s="1">
        <v>-0.56210000000000004</v>
      </c>
      <c r="BN410" s="1">
        <v>-0.5706</v>
      </c>
      <c r="BO410" s="1">
        <v>-0.30840000000000001</v>
      </c>
      <c r="BP410" s="1">
        <v>-1.2208000000000001</v>
      </c>
      <c r="BQ410" s="1">
        <v>0.50249999999999995</v>
      </c>
      <c r="BR410" s="1">
        <v>-0.753</v>
      </c>
      <c r="BS410" s="1">
        <v>0.21579999999999999</v>
      </c>
      <c r="BT410" s="1">
        <v>-0.24390000000000001</v>
      </c>
      <c r="BU410" s="1">
        <v>0.71940000000000004</v>
      </c>
      <c r="BV410" s="1">
        <v>1.4218</v>
      </c>
      <c r="BW410" s="1">
        <v>-0.61960000000000004</v>
      </c>
      <c r="BX410" s="1">
        <v>-2.1972999999999998</v>
      </c>
      <c r="BY410" s="1">
        <v>8.2900000000000001E-2</v>
      </c>
      <c r="BZ410" s="1">
        <v>-0.65249999999999997</v>
      </c>
      <c r="CA410" s="1">
        <v>-0.64549999999999996</v>
      </c>
      <c r="CB410" s="1">
        <v>-0.70779999999999998</v>
      </c>
      <c r="CC410" s="1">
        <v>0.24610000000000001</v>
      </c>
      <c r="CD410" s="1">
        <v>-0.22389999999999999</v>
      </c>
      <c r="CE410" s="1">
        <v>-0.5413</v>
      </c>
      <c r="CF410" s="1">
        <v>-1.728</v>
      </c>
      <c r="CG410" s="1">
        <v>9.1800000000000007E-2</v>
      </c>
      <c r="CH410" s="1">
        <v>-0.23799999999999999</v>
      </c>
      <c r="CI410" s="1">
        <v>-0.1673</v>
      </c>
      <c r="CJ410" s="1">
        <v>-4.8300000000000003E-2</v>
      </c>
      <c r="CK410" s="1">
        <v>0.35759999999999997</v>
      </c>
      <c r="CL410" s="1">
        <v>4.6600000000000003E-2</v>
      </c>
      <c r="CM410" s="1">
        <v>-0.245</v>
      </c>
      <c r="CN410" s="1">
        <v>-0.63400000000000001</v>
      </c>
      <c r="CO410" s="1">
        <v>-0.20949999999999999</v>
      </c>
      <c r="CP410" s="1">
        <v>-1.1020000000000001</v>
      </c>
      <c r="CQ410" s="1">
        <v>-4.9399999999999999E-2</v>
      </c>
      <c r="CR410" s="1">
        <v>0.61929999999999996</v>
      </c>
      <c r="CS410" s="1">
        <v>-0.88859999999999995</v>
      </c>
      <c r="CT410" s="1">
        <v>-0.78779999999999994</v>
      </c>
      <c r="CU410" s="1">
        <v>4.9200000000000001E-2</v>
      </c>
      <c r="CV410" s="1">
        <v>0.72099999999999997</v>
      </c>
      <c r="CW410" s="1">
        <v>-0.96430000000000005</v>
      </c>
      <c r="CX410" s="1">
        <v>0.15090000000000001</v>
      </c>
      <c r="CY410" s="1">
        <v>-0.1472</v>
      </c>
      <c r="CZ410" s="1">
        <v>-0.50960000000000005</v>
      </c>
      <c r="DA410" s="1">
        <v>0.4652</v>
      </c>
      <c r="DB410" s="1">
        <v>-1.1828000000000001</v>
      </c>
      <c r="DC410" s="1">
        <v>-2.2351000000000001</v>
      </c>
      <c r="DD410" s="1">
        <v>0.66559999999999997</v>
      </c>
      <c r="DE410" s="1">
        <v>0.45200000000000001</v>
      </c>
      <c r="GI410" s="1">
        <v>-2.2023000000000001</v>
      </c>
      <c r="HA410" s="1" t="str">
        <f t="shared" si="12"/>
        <v>2017</v>
      </c>
      <c r="HB410" s="1" t="str">
        <f t="shared" si="13"/>
        <v>12</v>
      </c>
    </row>
    <row r="411" spans="1:210">
      <c r="A411" s="3" t="s">
        <v>9</v>
      </c>
      <c r="B411" s="3"/>
      <c r="C411" s="3" t="s">
        <v>3801</v>
      </c>
      <c r="E411" s="1" t="s">
        <v>3802</v>
      </c>
      <c r="F411" s="1">
        <v>-0.16020000000000001</v>
      </c>
      <c r="G411" s="1">
        <v>-0.1933</v>
      </c>
      <c r="H411" s="1">
        <v>11.9061</v>
      </c>
      <c r="I411" s="1">
        <v>-0.1701</v>
      </c>
      <c r="J411" s="1">
        <v>-0.93179999999999996</v>
      </c>
      <c r="K411" s="1">
        <v>-0.80089999999999995</v>
      </c>
      <c r="L411" s="1">
        <v>0.32319999999999999</v>
      </c>
      <c r="M411" s="1">
        <v>-0.63400000000000001</v>
      </c>
      <c r="N411" s="1">
        <v>-0.26469999999999999</v>
      </c>
      <c r="O411" s="1">
        <v>0.2492</v>
      </c>
      <c r="P411" s="1">
        <v>-1.2466999999999999</v>
      </c>
      <c r="Q411" s="1">
        <v>-0.81789999999999996</v>
      </c>
      <c r="R411" s="1">
        <v>-0.1595</v>
      </c>
      <c r="S411" s="1">
        <v>-0.65080000000000005</v>
      </c>
      <c r="T411" s="1">
        <v>-1.2907</v>
      </c>
      <c r="U411" s="1">
        <v>-1.6533</v>
      </c>
      <c r="V411" s="1">
        <v>-1.8226</v>
      </c>
      <c r="W411" s="1">
        <v>0.109</v>
      </c>
      <c r="X411" s="1">
        <v>-1.8105</v>
      </c>
      <c r="Y411" s="1">
        <v>0.1474</v>
      </c>
      <c r="Z411" s="1">
        <v>0</v>
      </c>
      <c r="AA411" s="1">
        <v>-1.4749000000000001</v>
      </c>
      <c r="AB411" s="1">
        <v>0.71120000000000005</v>
      </c>
      <c r="AC411" s="1">
        <v>0</v>
      </c>
      <c r="AD411" s="1">
        <v>-0.42609999999999998</v>
      </c>
      <c r="AE411" s="1">
        <v>-0.42670000000000002</v>
      </c>
      <c r="AF411" s="1">
        <v>-1.248</v>
      </c>
      <c r="AG411" s="1">
        <v>0.42309999999999998</v>
      </c>
      <c r="AH411" s="1">
        <v>-2.3668</v>
      </c>
      <c r="AI411" s="1">
        <v>-0.50880000000000003</v>
      </c>
      <c r="AJ411" s="1">
        <v>6.9000000000000006E-2</v>
      </c>
      <c r="AK411" s="1">
        <v>1.6800999999999999</v>
      </c>
      <c r="AL411" s="1">
        <v>-1.6758999999999999</v>
      </c>
      <c r="AM411" s="1">
        <v>-2.5423</v>
      </c>
      <c r="AN411" s="1">
        <v>-0.60709999999999997</v>
      </c>
      <c r="AO411" s="1">
        <v>-0.4173</v>
      </c>
      <c r="AP411" s="1">
        <v>-0.69969999999999999</v>
      </c>
      <c r="AQ411" s="1">
        <v>-0.1416</v>
      </c>
      <c r="AR411" s="1">
        <v>-1.5588</v>
      </c>
      <c r="AS411" s="1">
        <v>-2.5356999999999998</v>
      </c>
      <c r="AT411" s="1">
        <v>0.57010000000000005</v>
      </c>
      <c r="AU411" s="1">
        <v>0.65869999999999995</v>
      </c>
      <c r="AV411" s="1">
        <v>0.64770000000000005</v>
      </c>
      <c r="AW411" s="1">
        <v>-1.2903</v>
      </c>
      <c r="AX411" s="1">
        <v>-1.2637</v>
      </c>
      <c r="AY411" s="1">
        <v>0.38219999999999998</v>
      </c>
      <c r="AZ411" s="1">
        <v>-0.1459</v>
      </c>
      <c r="BA411" s="1">
        <v>-0.219</v>
      </c>
      <c r="BB411" s="1">
        <v>-0.18640000000000001</v>
      </c>
      <c r="BC411" s="1">
        <v>0</v>
      </c>
      <c r="BD411" s="1">
        <v>0.1186</v>
      </c>
      <c r="BE411" s="1">
        <v>-0.2452</v>
      </c>
      <c r="BF411" s="1">
        <v>-0.86750000000000005</v>
      </c>
      <c r="BG411" s="1">
        <v>-9.4899999999999998E-2</v>
      </c>
      <c r="BH411" s="1">
        <v>0</v>
      </c>
      <c r="BI411" s="1">
        <v>-3.0024999999999999</v>
      </c>
      <c r="BJ411" s="1">
        <v>0.99919999999999998</v>
      </c>
      <c r="BK411" s="1">
        <v>-0.96479999999999999</v>
      </c>
      <c r="BL411" s="1">
        <v>-0.92689999999999995</v>
      </c>
      <c r="BM411" s="1">
        <v>0.28199999999999997</v>
      </c>
      <c r="BN411" s="1">
        <v>-1.3869</v>
      </c>
      <c r="BO411" s="1">
        <v>0.247</v>
      </c>
      <c r="BP411" s="1">
        <v>3.4443000000000001</v>
      </c>
      <c r="BQ411" s="1">
        <v>-1.7718</v>
      </c>
      <c r="BR411" s="1">
        <v>-0.14949999999999999</v>
      </c>
      <c r="BS411" s="1">
        <v>0.1459</v>
      </c>
      <c r="BT411" s="1">
        <v>0</v>
      </c>
      <c r="BU411" s="1">
        <v>0.89119999999999999</v>
      </c>
      <c r="BV411" s="1">
        <v>-1.2593000000000001</v>
      </c>
      <c r="BW411" s="1">
        <v>-0.49630000000000002</v>
      </c>
      <c r="BX411" s="1">
        <v>-2.0333000000000001</v>
      </c>
      <c r="BY411" s="1">
        <v>-0.44280000000000003</v>
      </c>
      <c r="BZ411" s="1">
        <v>-5.4300000000000001E-2</v>
      </c>
      <c r="CA411" s="1">
        <v>0.64590000000000003</v>
      </c>
      <c r="CB411" s="1">
        <v>-1.6509</v>
      </c>
      <c r="CC411" s="1">
        <v>-0.3327</v>
      </c>
      <c r="CD411" s="1">
        <v>0</v>
      </c>
      <c r="CE411" s="1">
        <v>-0.65969999999999995</v>
      </c>
      <c r="CF411" s="1">
        <v>-1.9325000000000001</v>
      </c>
      <c r="CG411" s="1">
        <v>0.11169999999999999</v>
      </c>
      <c r="CH411" s="1">
        <v>0</v>
      </c>
      <c r="CI411" s="1">
        <v>-0.1108</v>
      </c>
      <c r="CJ411" s="1">
        <v>0</v>
      </c>
      <c r="CK411" s="1">
        <v>-0.50470000000000004</v>
      </c>
      <c r="CL411" s="1">
        <v>-0.1123</v>
      </c>
      <c r="CM411" s="1">
        <v>-0.57820000000000005</v>
      </c>
      <c r="CN411" s="1">
        <v>-0.60189999999999999</v>
      </c>
      <c r="CO411" s="1">
        <v>-0.43369999999999997</v>
      </c>
      <c r="CP411" s="1">
        <v>-2.2040999999999999</v>
      </c>
      <c r="CQ411" s="1">
        <v>-4.9799999999999997E-2</v>
      </c>
      <c r="CR411" s="1">
        <v>-0.33139999999999997</v>
      </c>
      <c r="CS411" s="1">
        <v>-1.6775</v>
      </c>
      <c r="CT411" s="1">
        <v>-1.4255</v>
      </c>
      <c r="CU411" s="1">
        <v>0.73670000000000002</v>
      </c>
      <c r="CV411" s="1">
        <v>-0.2248</v>
      </c>
      <c r="CW411" s="1">
        <v>-1.0607</v>
      </c>
      <c r="CX411" s="1">
        <v>-5.0200000000000002E-2</v>
      </c>
      <c r="CY411" s="1">
        <v>-0.58909999999999996</v>
      </c>
      <c r="CZ411" s="1">
        <v>-0.91739999999999999</v>
      </c>
      <c r="DA411" s="1">
        <v>0.29970000000000002</v>
      </c>
      <c r="DB411" s="1">
        <v>-1.5748</v>
      </c>
      <c r="DC411" s="1">
        <v>4.4909999999999997</v>
      </c>
      <c r="DD411" s="1">
        <v>-2.4241999999999999</v>
      </c>
      <c r="DE411" s="1">
        <v>0.30099999999999999</v>
      </c>
      <c r="GI411" s="1">
        <v>-3.2650000000000001</v>
      </c>
      <c r="HA411" s="1" t="str">
        <f t="shared" si="12"/>
        <v>2017</v>
      </c>
      <c r="HB411" s="1" t="str">
        <f t="shared" si="13"/>
        <v>12</v>
      </c>
    </row>
    <row r="412" spans="1:210">
      <c r="A412" s="3" t="s">
        <v>9</v>
      </c>
      <c r="B412" s="3"/>
      <c r="C412" s="3" t="s">
        <v>3803</v>
      </c>
      <c r="E412" s="1" t="s">
        <v>3803</v>
      </c>
      <c r="F412" s="1">
        <v>-0.20949999999999999</v>
      </c>
      <c r="G412" s="1">
        <v>-0.55010000000000003</v>
      </c>
      <c r="H412" s="1">
        <v>11.8621</v>
      </c>
      <c r="I412" s="1">
        <v>2.8299999999999999E-2</v>
      </c>
      <c r="J412" s="1">
        <v>-0.1696</v>
      </c>
      <c r="K412" s="1">
        <v>-0.68189999999999995</v>
      </c>
      <c r="L412" s="1">
        <v>0.36420000000000002</v>
      </c>
      <c r="M412" s="1">
        <v>-0.9819</v>
      </c>
      <c r="N412" s="1">
        <v>-0.4199</v>
      </c>
      <c r="O412" s="1">
        <v>-0.12540000000000001</v>
      </c>
      <c r="P412" s="1">
        <v>0.31469999999999998</v>
      </c>
      <c r="Q412" s="1">
        <v>-0.34079999999999999</v>
      </c>
      <c r="R412" s="1">
        <v>-0.61150000000000004</v>
      </c>
      <c r="S412" s="1">
        <v>-0.51800000000000002</v>
      </c>
      <c r="T412" s="1">
        <v>-0.18579999999999999</v>
      </c>
      <c r="U412" s="1">
        <v>-0.1235</v>
      </c>
      <c r="V412" s="1">
        <v>-0.4088</v>
      </c>
      <c r="W412" s="1">
        <v>0.109</v>
      </c>
      <c r="X412" s="1">
        <v>0.84260000000000002</v>
      </c>
      <c r="Y412" s="1">
        <v>5.91E-2</v>
      </c>
      <c r="Z412" s="1">
        <v>-7.4099999999999999E-2</v>
      </c>
      <c r="AA412" s="1">
        <v>1.93</v>
      </c>
      <c r="AB412" s="1">
        <v>-0.98450000000000004</v>
      </c>
      <c r="AC412" s="1">
        <v>0.67459999999999998</v>
      </c>
      <c r="AD412" s="1">
        <v>1.2918000000000001</v>
      </c>
      <c r="AE412" s="1">
        <v>1.2930999999999999</v>
      </c>
      <c r="AF412" s="1">
        <v>1.968</v>
      </c>
      <c r="AG412" s="1">
        <v>-1.1854</v>
      </c>
      <c r="AH412" s="1">
        <v>-0.94169999999999998</v>
      </c>
      <c r="AI412" s="1">
        <v>-0.73919999999999997</v>
      </c>
      <c r="AJ412" s="1">
        <v>6.9199999999999998E-2</v>
      </c>
      <c r="AK412" s="1">
        <v>2.0068000000000001</v>
      </c>
      <c r="AL412" s="1">
        <v>-0.876</v>
      </c>
      <c r="AM412" s="1">
        <v>-1.7094</v>
      </c>
      <c r="AN412" s="1">
        <v>-0.82250000000000001</v>
      </c>
      <c r="AO412" s="1">
        <v>-8.3400000000000002E-2</v>
      </c>
      <c r="AP412" s="1">
        <v>-0.85950000000000004</v>
      </c>
      <c r="AQ412" s="1">
        <v>7.0800000000000002E-2</v>
      </c>
      <c r="AR412" s="1">
        <v>-0.43159999999999998</v>
      </c>
      <c r="AS412" s="1">
        <v>0.09</v>
      </c>
      <c r="AT412" s="1">
        <v>-0.78649999999999998</v>
      </c>
      <c r="AU412" s="1">
        <v>0.26240000000000002</v>
      </c>
      <c r="AV412" s="1">
        <v>0.42880000000000001</v>
      </c>
      <c r="AW412" s="1">
        <v>-1.165</v>
      </c>
      <c r="AX412" s="1">
        <v>2.1177000000000001</v>
      </c>
      <c r="AY412" s="1">
        <v>-1.5872999999999999</v>
      </c>
      <c r="AZ412" s="1">
        <v>-0.29049999999999998</v>
      </c>
      <c r="BA412" s="1">
        <v>-0.3271</v>
      </c>
      <c r="BB412" s="1">
        <v>-0.39539999999999997</v>
      </c>
      <c r="BC412" s="1">
        <v>7.7799999999999994E-2</v>
      </c>
      <c r="BD412" s="1">
        <v>-0.15740000000000001</v>
      </c>
      <c r="BE412" s="1">
        <v>-1.2905</v>
      </c>
      <c r="BF412" s="1">
        <v>-0.4158</v>
      </c>
      <c r="BG412" s="1">
        <v>-0.38100000000000001</v>
      </c>
      <c r="BH412" s="1">
        <v>-6.5500000000000003E-2</v>
      </c>
      <c r="BI412" s="1">
        <v>0.45989999999999998</v>
      </c>
      <c r="BJ412" s="1">
        <v>-0.84030000000000005</v>
      </c>
      <c r="BK412" s="1">
        <v>-0.73609999999999998</v>
      </c>
      <c r="BL412" s="1">
        <v>-1.1627000000000001</v>
      </c>
      <c r="BM412" s="1">
        <v>0.21060000000000001</v>
      </c>
      <c r="BN412" s="1">
        <v>-0.14299999999999999</v>
      </c>
      <c r="BO412" s="1">
        <v>-0.24660000000000001</v>
      </c>
      <c r="BP412" s="1">
        <v>4.6485000000000003</v>
      </c>
      <c r="BQ412" s="1">
        <v>-2.2930000000000001</v>
      </c>
      <c r="BR412" s="1">
        <v>-0.74360000000000004</v>
      </c>
      <c r="BS412" s="1">
        <v>-0.14649999999999999</v>
      </c>
      <c r="BT412" s="1">
        <v>-0.1207</v>
      </c>
      <c r="BU412" s="1">
        <v>0.35709999999999997</v>
      </c>
      <c r="BV412" s="1">
        <v>0.1883</v>
      </c>
      <c r="BW412" s="1">
        <v>0.2147</v>
      </c>
      <c r="BX412" s="1">
        <v>-0.38040000000000002</v>
      </c>
      <c r="BY412" s="1">
        <v>-1.2585</v>
      </c>
      <c r="BZ412" s="1">
        <v>-0.43190000000000001</v>
      </c>
      <c r="CA412" s="1">
        <v>-0.69440000000000002</v>
      </c>
      <c r="CB412" s="1">
        <v>-0.47520000000000001</v>
      </c>
      <c r="CC412" s="1">
        <v>-0.16700000000000001</v>
      </c>
      <c r="CD412" s="1">
        <v>0</v>
      </c>
      <c r="CE412" s="1">
        <v>0.1837</v>
      </c>
      <c r="CF412" s="1">
        <v>-0.35410000000000003</v>
      </c>
      <c r="CG412" s="1">
        <v>-0.76490000000000002</v>
      </c>
      <c r="CH412" s="1">
        <v>-9.6000000000000002E-2</v>
      </c>
      <c r="CI412" s="1">
        <v>-0.22120000000000001</v>
      </c>
      <c r="CJ412" s="1">
        <v>4.8800000000000003E-2</v>
      </c>
      <c r="CK412" s="1">
        <v>0.4556</v>
      </c>
      <c r="CL412" s="1">
        <v>3.7900000000000003E-2</v>
      </c>
      <c r="CM412" s="1">
        <v>3.1899999999999998E-2</v>
      </c>
      <c r="CN412" s="1">
        <v>5.7599999999999998E-2</v>
      </c>
      <c r="CO412" s="1">
        <v>0.15110000000000001</v>
      </c>
      <c r="CP412" s="1">
        <v>-0.73199999999999998</v>
      </c>
      <c r="CQ412" s="1">
        <v>0.10009999999999999</v>
      </c>
      <c r="CR412" s="1">
        <v>0.2369</v>
      </c>
      <c r="CS412" s="1">
        <v>-0.23580000000000001</v>
      </c>
      <c r="CT412" s="1">
        <v>0.26910000000000001</v>
      </c>
      <c r="CU412" s="1">
        <v>-0.43769999999999998</v>
      </c>
      <c r="CV412" s="1">
        <v>0.73899999999999999</v>
      </c>
      <c r="CW412" s="1">
        <v>-1.1047</v>
      </c>
      <c r="CX412" s="1">
        <v>5.0200000000000002E-2</v>
      </c>
      <c r="CY412" s="1">
        <v>4.9200000000000001E-2</v>
      </c>
      <c r="CZ412" s="1">
        <v>-0.15359999999999999</v>
      </c>
      <c r="DA412" s="1">
        <v>0.30020000000000002</v>
      </c>
      <c r="DB412" s="1">
        <v>-1.3307</v>
      </c>
      <c r="DC412" s="1">
        <v>6.5406000000000004</v>
      </c>
      <c r="DD412" s="1">
        <v>-3.6884999999999999</v>
      </c>
      <c r="DE412" s="1">
        <v>0.15029999999999999</v>
      </c>
      <c r="GI412" s="1">
        <v>-1.8522000000000001</v>
      </c>
      <c r="HA412" s="1" t="str">
        <f t="shared" si="12"/>
        <v>2017</v>
      </c>
      <c r="HB412" s="1" t="str">
        <f t="shared" si="13"/>
        <v>12</v>
      </c>
    </row>
    <row r="413" spans="1:210">
      <c r="A413" s="3" t="s">
        <v>9</v>
      </c>
      <c r="B413" s="3"/>
      <c r="C413" s="3" t="s">
        <v>3804</v>
      </c>
      <c r="E413" s="1" t="s">
        <v>3805</v>
      </c>
      <c r="F413" s="1">
        <v>0.2213</v>
      </c>
      <c r="G413" s="1">
        <v>-0.96640000000000004</v>
      </c>
      <c r="H413" s="1">
        <v>11.216699999999999</v>
      </c>
      <c r="I413" s="1">
        <v>-0.36659999999999998</v>
      </c>
      <c r="J413" s="1">
        <v>-0.92700000000000005</v>
      </c>
      <c r="K413" s="1">
        <v>0</v>
      </c>
      <c r="L413" s="1">
        <v>0.52480000000000004</v>
      </c>
      <c r="M413" s="1">
        <v>-0.46920000000000001</v>
      </c>
      <c r="N413" s="1">
        <v>-0.74790000000000001</v>
      </c>
      <c r="O413" s="1">
        <v>-0.50109999999999999</v>
      </c>
      <c r="P413" s="1">
        <v>-1.1879999999999999</v>
      </c>
      <c r="Q413" s="1">
        <v>-0.9556</v>
      </c>
      <c r="R413" s="1">
        <v>-0.8488</v>
      </c>
      <c r="S413" s="1">
        <v>-3.8199999999999998E-2</v>
      </c>
      <c r="T413" s="1">
        <v>-1.6163000000000001</v>
      </c>
      <c r="U413" s="1">
        <v>-1.8198000000000001</v>
      </c>
      <c r="V413" s="1">
        <v>-1.9347000000000001</v>
      </c>
      <c r="W413" s="1">
        <v>2.1700000000000001E-2</v>
      </c>
      <c r="X413" s="1">
        <v>-1.6597</v>
      </c>
      <c r="Y413" s="1">
        <v>0.38009999999999999</v>
      </c>
      <c r="Z413" s="1">
        <v>-0.14899999999999999</v>
      </c>
      <c r="AA413" s="1">
        <v>-1.6107</v>
      </c>
      <c r="AB413" s="1">
        <v>0.42849999999999999</v>
      </c>
      <c r="AC413" s="1">
        <v>0.51670000000000005</v>
      </c>
      <c r="AD413" s="1">
        <v>-0.42330000000000001</v>
      </c>
      <c r="AE413" s="1">
        <v>-0.56489999999999996</v>
      </c>
      <c r="AF413" s="1">
        <v>-1.4879</v>
      </c>
      <c r="AG413" s="1">
        <v>0.56769999999999998</v>
      </c>
      <c r="AH413" s="1">
        <v>-2.0320999999999998</v>
      </c>
      <c r="AI413" s="1">
        <v>-0.70389999999999997</v>
      </c>
      <c r="AJ413" s="1">
        <v>0</v>
      </c>
      <c r="AK413" s="1">
        <v>-1.6374</v>
      </c>
      <c r="AL413" s="1">
        <v>-1.4924999999999999</v>
      </c>
      <c r="AM413" s="1">
        <v>-3.9660000000000002</v>
      </c>
      <c r="AN413" s="1">
        <v>-1.2575000000000001</v>
      </c>
      <c r="AO413" s="1">
        <v>-0.33439999999999998</v>
      </c>
      <c r="AP413" s="1">
        <v>-1.2766999999999999</v>
      </c>
      <c r="AQ413" s="1">
        <v>0.21210000000000001</v>
      </c>
      <c r="AR413" s="1">
        <v>-1.2403999999999999</v>
      </c>
      <c r="AS413" s="1">
        <v>-1.1021000000000001</v>
      </c>
      <c r="AT413" s="1">
        <v>0</v>
      </c>
      <c r="AU413" s="1">
        <v>-0.3039</v>
      </c>
      <c r="AV413" s="1">
        <v>-1.0188999999999999</v>
      </c>
      <c r="AW413" s="1">
        <v>-0.71840000000000004</v>
      </c>
      <c r="AX413" s="1">
        <v>-1.538</v>
      </c>
      <c r="AY413" s="1">
        <v>0.69279999999999997</v>
      </c>
      <c r="AZ413" s="1">
        <v>-0.86950000000000005</v>
      </c>
      <c r="BA413" s="1">
        <v>-0.86950000000000005</v>
      </c>
      <c r="BB413" s="1">
        <v>-0.70920000000000005</v>
      </c>
      <c r="BC413" s="1">
        <v>7.8E-2</v>
      </c>
      <c r="BD413" s="1">
        <v>0.35599999999999998</v>
      </c>
      <c r="BE413" s="1">
        <v>-1.2521</v>
      </c>
      <c r="BF413" s="1">
        <v>-1.1701999999999999</v>
      </c>
      <c r="BG413" s="1">
        <v>-3.1399999999999997E-2</v>
      </c>
      <c r="BH413" s="1">
        <v>-0.1973</v>
      </c>
      <c r="BI413" s="1">
        <v>-1.4147000000000001</v>
      </c>
      <c r="BJ413" s="1">
        <v>0.14149999999999999</v>
      </c>
      <c r="BK413" s="1">
        <v>-0.50600000000000001</v>
      </c>
      <c r="BL413" s="1">
        <v>-0.81769999999999998</v>
      </c>
      <c r="BM413" s="1">
        <v>6.9800000000000001E-2</v>
      </c>
      <c r="BN413" s="1">
        <v>-2.1366999999999998</v>
      </c>
      <c r="BO413" s="1">
        <v>0.74109999999999998</v>
      </c>
      <c r="BP413" s="1">
        <v>-3.0059</v>
      </c>
      <c r="BQ413" s="1">
        <v>1.5323</v>
      </c>
      <c r="BR413" s="1">
        <v>-0.59730000000000005</v>
      </c>
      <c r="BS413" s="1">
        <v>0.14510000000000001</v>
      </c>
      <c r="BT413" s="1">
        <v>-0.2427</v>
      </c>
      <c r="BU413" s="1">
        <v>3.5777999999999999</v>
      </c>
      <c r="BV413" s="1">
        <v>-0.51539999999999997</v>
      </c>
      <c r="BW413" s="1">
        <v>-3.6999999999999998E-2</v>
      </c>
      <c r="BX413" s="1">
        <v>-0.75339999999999996</v>
      </c>
      <c r="BY413" s="1">
        <v>-1.1205000000000001</v>
      </c>
      <c r="BZ413" s="1">
        <v>-0.37890000000000001</v>
      </c>
      <c r="CA413" s="1">
        <v>-0.46529999999999999</v>
      </c>
      <c r="CB413" s="1">
        <v>-0.75819999999999999</v>
      </c>
      <c r="CC413" s="1">
        <v>0</v>
      </c>
      <c r="CD413" s="1">
        <v>-0.1114</v>
      </c>
      <c r="CE413" s="1">
        <v>-0.14910000000000001</v>
      </c>
      <c r="CF413" s="1">
        <v>-0.7298</v>
      </c>
      <c r="CG413" s="1">
        <v>-0.52939999999999998</v>
      </c>
      <c r="CH413" s="1">
        <v>-9.5899999999999999E-2</v>
      </c>
      <c r="CI413" s="1">
        <v>-5.5500000000000001E-2</v>
      </c>
      <c r="CJ413" s="1">
        <v>0.48730000000000001</v>
      </c>
      <c r="CK413" s="1">
        <v>-0.10050000000000001</v>
      </c>
      <c r="CL413" s="1">
        <v>-2.81E-2</v>
      </c>
      <c r="CM413" s="1">
        <v>-8.9899999999999994E-2</v>
      </c>
      <c r="CN413" s="1">
        <v>-0.1076</v>
      </c>
      <c r="CO413" s="1">
        <v>-0.1376</v>
      </c>
      <c r="CP413" s="1">
        <v>-1.6425000000000001</v>
      </c>
      <c r="CQ413" s="1">
        <v>0.40039999999999998</v>
      </c>
      <c r="CR413" s="1">
        <v>-9.4700000000000006E-2</v>
      </c>
      <c r="CS413" s="1">
        <v>-1.6286</v>
      </c>
      <c r="CT413" s="1">
        <v>0.1075</v>
      </c>
      <c r="CU413" s="1">
        <v>-0.1946</v>
      </c>
      <c r="CV413" s="1">
        <v>0.78910000000000002</v>
      </c>
      <c r="CW413" s="1">
        <v>-0.9647</v>
      </c>
      <c r="CX413" s="1">
        <v>0.25130000000000002</v>
      </c>
      <c r="CY413" s="1">
        <v>4.9200000000000001E-2</v>
      </c>
      <c r="CZ413" s="1">
        <v>-0.35859999999999997</v>
      </c>
      <c r="DA413" s="1">
        <v>9.98E-2</v>
      </c>
      <c r="DB413" s="1">
        <v>-0.89059999999999995</v>
      </c>
      <c r="DC413" s="1">
        <v>-5.2043999999999997</v>
      </c>
      <c r="DD413" s="1">
        <v>1.9853000000000001</v>
      </c>
      <c r="DE413" s="1">
        <v>0.1502</v>
      </c>
      <c r="GI413" s="1">
        <v>-3.6061000000000001</v>
      </c>
      <c r="HA413" s="1" t="str">
        <f t="shared" si="12"/>
        <v>2017</v>
      </c>
      <c r="HB413" s="1" t="str">
        <f t="shared" si="13"/>
        <v>12</v>
      </c>
    </row>
    <row r="414" spans="1:210">
      <c r="A414" s="3" t="s">
        <v>9</v>
      </c>
      <c r="B414" s="3"/>
      <c r="C414" s="3" t="s">
        <v>3806</v>
      </c>
      <c r="E414" s="1" t="s">
        <v>3807</v>
      </c>
      <c r="F414" s="1">
        <v>1.23E-2</v>
      </c>
      <c r="G414" s="1">
        <v>-0.74860000000000004</v>
      </c>
      <c r="H414" s="1">
        <v>10.2927</v>
      </c>
      <c r="I414" s="1">
        <v>-1.0831999999999999</v>
      </c>
      <c r="J414" s="1">
        <v>-0.8962</v>
      </c>
      <c r="K414" s="1">
        <v>-0.55900000000000005</v>
      </c>
      <c r="L414" s="1">
        <v>0.61050000000000004</v>
      </c>
      <c r="M414" s="1">
        <v>-0.8216</v>
      </c>
      <c r="N414" s="1">
        <v>-0.50970000000000004</v>
      </c>
      <c r="O414" s="1">
        <v>0.32619999999999999</v>
      </c>
      <c r="P414" s="1">
        <v>-0.73599999999999999</v>
      </c>
      <c r="Q414" s="1">
        <v>-1.6072</v>
      </c>
      <c r="R414" s="1">
        <v>-1.2016</v>
      </c>
      <c r="S414" s="1">
        <v>-0.46200000000000002</v>
      </c>
      <c r="T414" s="1">
        <v>-1.0187999999999999</v>
      </c>
      <c r="U414" s="1">
        <v>-1.1966000000000001</v>
      </c>
      <c r="V414" s="1">
        <v>-1.1879999999999999</v>
      </c>
      <c r="W414" s="1">
        <v>2.18E-2</v>
      </c>
      <c r="X414" s="1">
        <v>-1.3986000000000001</v>
      </c>
      <c r="Y414" s="1">
        <v>0.17799999999999999</v>
      </c>
      <c r="Z414" s="1">
        <v>-7.3899999999999993E-2</v>
      </c>
      <c r="AA414" s="1">
        <v>-0.18060000000000001</v>
      </c>
      <c r="AB414" s="1">
        <v>0</v>
      </c>
      <c r="AC414" s="1">
        <v>0.41270000000000001</v>
      </c>
      <c r="AD414" s="1">
        <v>-0.14330000000000001</v>
      </c>
      <c r="AE414" s="1">
        <v>-0.86080000000000001</v>
      </c>
      <c r="AF414" s="1">
        <v>-0.21229999999999999</v>
      </c>
      <c r="AG414" s="1">
        <v>0.2092</v>
      </c>
      <c r="AH414" s="1">
        <v>-1.5584</v>
      </c>
      <c r="AI414" s="1">
        <v>-0.51319999999999999</v>
      </c>
      <c r="AJ414" s="1">
        <v>0.34379999999999999</v>
      </c>
      <c r="AK414" s="1">
        <v>-1.3127</v>
      </c>
      <c r="AL414" s="1">
        <v>-1.1420999999999999</v>
      </c>
      <c r="AM414" s="1">
        <v>-2.0230999999999999</v>
      </c>
      <c r="AN414" s="1">
        <v>-0.43609999999999999</v>
      </c>
      <c r="AO414" s="1">
        <v>-0.46160000000000001</v>
      </c>
      <c r="AP414" s="1">
        <v>-1.4152</v>
      </c>
      <c r="AQ414" s="1">
        <v>0.14080000000000001</v>
      </c>
      <c r="AR414" s="1">
        <v>-0.67530000000000001</v>
      </c>
      <c r="AS414" s="1">
        <v>-0.45569999999999999</v>
      </c>
      <c r="AT414" s="1">
        <v>-0.22320000000000001</v>
      </c>
      <c r="AU414" s="1">
        <v>8.7400000000000005E-2</v>
      </c>
      <c r="AV414" s="1">
        <v>-0.60450000000000004</v>
      </c>
      <c r="AW414" s="1">
        <v>-0.5847</v>
      </c>
      <c r="AX414" s="1">
        <v>-0.1371</v>
      </c>
      <c r="AY414" s="1">
        <v>-0.1512</v>
      </c>
      <c r="AZ414" s="1">
        <v>-0.50960000000000005</v>
      </c>
      <c r="BA414" s="1">
        <v>-0.32779999999999998</v>
      </c>
      <c r="BB414" s="1">
        <v>-0.76649999999999996</v>
      </c>
      <c r="BC414" s="1">
        <v>0.38850000000000001</v>
      </c>
      <c r="BD414" s="1">
        <v>7.8899999999999998E-2</v>
      </c>
      <c r="BE414" s="1">
        <v>-1.8887</v>
      </c>
      <c r="BF414" s="1">
        <v>-0.34250000000000003</v>
      </c>
      <c r="BG414" s="1">
        <v>-0.35160000000000002</v>
      </c>
      <c r="BH414" s="1">
        <v>-6.5199999999999994E-2</v>
      </c>
      <c r="BI414" s="1">
        <v>0.1976</v>
      </c>
      <c r="BJ414" s="1">
        <v>-0.55900000000000005</v>
      </c>
      <c r="BK414" s="1">
        <v>-0.93640000000000001</v>
      </c>
      <c r="BL414" s="1">
        <v>-1.0538000000000001</v>
      </c>
      <c r="BM414" s="1">
        <v>0.2089</v>
      </c>
      <c r="BN414" s="1">
        <v>-0.97819999999999996</v>
      </c>
      <c r="BO414" s="1">
        <v>0.12239999999999999</v>
      </c>
      <c r="BP414" s="1">
        <v>-2.3586999999999998</v>
      </c>
      <c r="BQ414" s="1">
        <v>1.0668</v>
      </c>
      <c r="BR414" s="1">
        <v>-0.39860000000000001</v>
      </c>
      <c r="BS414" s="1">
        <v>-0.22120000000000001</v>
      </c>
      <c r="BT414" s="1">
        <v>-0.1203</v>
      </c>
      <c r="BU414" s="1">
        <v>2.9359999999999999</v>
      </c>
      <c r="BV414" s="1">
        <v>-2.0617999999999999</v>
      </c>
      <c r="BW414" s="1">
        <v>0.38229999999999997</v>
      </c>
      <c r="BX414" s="1">
        <v>-0.60199999999999998</v>
      </c>
      <c r="BY414" s="1">
        <v>-1.1952</v>
      </c>
      <c r="BZ414" s="1">
        <v>-0.27050000000000002</v>
      </c>
      <c r="CA414" s="1">
        <v>-0.40670000000000001</v>
      </c>
      <c r="CB414" s="1">
        <v>-0.75860000000000005</v>
      </c>
      <c r="CC414" s="1">
        <v>-0.67279999999999995</v>
      </c>
      <c r="CD414" s="1">
        <v>0.22120000000000001</v>
      </c>
      <c r="CE414" s="1">
        <v>0.1787</v>
      </c>
      <c r="CF414" s="1">
        <v>-0.44990000000000002</v>
      </c>
      <c r="CG414" s="1">
        <v>-0.55920000000000003</v>
      </c>
      <c r="CH414" s="1">
        <v>-4.8099999999999997E-2</v>
      </c>
      <c r="CI414" s="1">
        <v>5.5100000000000003E-2</v>
      </c>
      <c r="CJ414" s="1">
        <v>9.7900000000000001E-2</v>
      </c>
      <c r="CK414" s="1">
        <v>-0.2495</v>
      </c>
      <c r="CL414" s="1">
        <v>5.5500000000000001E-2</v>
      </c>
      <c r="CM414" s="1">
        <v>0.23380000000000001</v>
      </c>
      <c r="CN414" s="1">
        <v>4.8899999999999999E-2</v>
      </c>
      <c r="CO414" s="1">
        <v>9.4000000000000004E-3</v>
      </c>
      <c r="CP414" s="1">
        <v>-0.83209999999999995</v>
      </c>
      <c r="CQ414" s="1">
        <v>0</v>
      </c>
      <c r="CR414" s="1">
        <v>-0.23749999999999999</v>
      </c>
      <c r="CS414" s="1">
        <v>-1.8404</v>
      </c>
      <c r="CT414" s="1">
        <v>0.21490000000000001</v>
      </c>
      <c r="CU414" s="1">
        <v>-0.38919999999999999</v>
      </c>
      <c r="CV414" s="1">
        <v>0.61860000000000004</v>
      </c>
      <c r="CW414" s="1">
        <v>-1.2554000000000001</v>
      </c>
      <c r="CX414" s="1">
        <v>0.40279999999999999</v>
      </c>
      <c r="CY414" s="1">
        <v>0.34489999999999998</v>
      </c>
      <c r="CZ414" s="1">
        <v>-0.15379999999999999</v>
      </c>
      <c r="DA414" s="1">
        <v>0.13400000000000001</v>
      </c>
      <c r="DB414" s="1">
        <v>-1.4362999999999999</v>
      </c>
      <c r="DC414" s="1">
        <v>-4.3834</v>
      </c>
      <c r="DD414" s="1">
        <v>1.5896999999999999</v>
      </c>
      <c r="DE414" s="1">
        <v>-0.05</v>
      </c>
      <c r="GI414" s="1">
        <v>-3.6850000000000001</v>
      </c>
      <c r="HA414" s="1" t="str">
        <f t="shared" si="12"/>
        <v>2017</v>
      </c>
      <c r="HB414" s="1" t="str">
        <f t="shared" si="13"/>
        <v>12</v>
      </c>
    </row>
    <row r="415" spans="1:210">
      <c r="A415" s="3" t="s">
        <v>9</v>
      </c>
      <c r="B415" s="3"/>
      <c r="C415" s="3" t="s">
        <v>3808</v>
      </c>
      <c r="E415" s="1" t="s">
        <v>3808</v>
      </c>
      <c r="F415" s="1">
        <v>0.29749999999999999</v>
      </c>
      <c r="G415" s="1">
        <v>-0.16420000000000001</v>
      </c>
      <c r="H415" s="1">
        <v>10.182499999999999</v>
      </c>
      <c r="I415" s="1">
        <v>-0.88770000000000004</v>
      </c>
      <c r="J415" s="1">
        <v>-0.38469999999999999</v>
      </c>
      <c r="K415" s="1">
        <v>6.2300000000000001E-2</v>
      </c>
      <c r="L415" s="1">
        <v>0.36899999999999999</v>
      </c>
      <c r="M415" s="1">
        <v>-0.80489999999999995</v>
      </c>
      <c r="N415" s="1">
        <v>8.8900000000000007E-2</v>
      </c>
      <c r="O415" s="1">
        <v>0.83220000000000005</v>
      </c>
      <c r="P415" s="1">
        <v>-0.90090000000000003</v>
      </c>
      <c r="Q415" s="1">
        <v>-0.21579999999999999</v>
      </c>
      <c r="R415" s="1">
        <v>0.1341</v>
      </c>
      <c r="S415" s="1">
        <v>-5.79E-2</v>
      </c>
      <c r="T415" s="1">
        <v>-1.3332999999999999</v>
      </c>
      <c r="U415" s="1">
        <v>-1.4193</v>
      </c>
      <c r="V415" s="1">
        <v>-1.0317000000000001</v>
      </c>
      <c r="W415" s="1">
        <v>-0.4607</v>
      </c>
      <c r="X415" s="1">
        <v>-0.28120000000000001</v>
      </c>
      <c r="Y415" s="1">
        <v>0.17910000000000001</v>
      </c>
      <c r="Z415" s="1">
        <v>-0.14729999999999999</v>
      </c>
      <c r="AA415" s="1">
        <v>0.63529999999999998</v>
      </c>
      <c r="AB415" s="1">
        <v>-0.55710000000000004</v>
      </c>
      <c r="AC415" s="1">
        <v>1.0795999999999999</v>
      </c>
      <c r="AD415" s="1">
        <v>4.8099999999999997E-2</v>
      </c>
      <c r="AE415" s="1">
        <v>0</v>
      </c>
      <c r="AF415" s="1">
        <v>0.59650000000000003</v>
      </c>
      <c r="AG415" s="1">
        <v>-0.48199999999999998</v>
      </c>
      <c r="AH415" s="1">
        <v>-1.1413</v>
      </c>
      <c r="AI415" s="1">
        <v>-0.80059999999999998</v>
      </c>
      <c r="AJ415" s="1">
        <v>0.4778</v>
      </c>
      <c r="AK415" s="1">
        <v>-1.0975999999999999</v>
      </c>
      <c r="AL415" s="1">
        <v>-0.7722</v>
      </c>
      <c r="AM415" s="1">
        <v>-0.58650000000000002</v>
      </c>
      <c r="AN415" s="1">
        <v>-0.79049999999999998</v>
      </c>
      <c r="AO415" s="1">
        <v>-0.16869999999999999</v>
      </c>
      <c r="AP415" s="1">
        <v>-1.0058</v>
      </c>
      <c r="AQ415" s="1">
        <v>0.14019999999999999</v>
      </c>
      <c r="AR415" s="1">
        <v>-0.8296</v>
      </c>
      <c r="AS415" s="1">
        <v>-0.31030000000000002</v>
      </c>
      <c r="AT415" s="1">
        <v>-0.88300000000000001</v>
      </c>
      <c r="AU415" s="1">
        <v>-0.3085</v>
      </c>
      <c r="AV415" s="1">
        <v>-1.3743000000000001</v>
      </c>
      <c r="AW415" s="1">
        <v>-0.19309999999999999</v>
      </c>
      <c r="AX415" s="1">
        <v>0.89680000000000004</v>
      </c>
      <c r="AY415" s="1">
        <v>-0.74790000000000001</v>
      </c>
      <c r="AZ415" s="1">
        <v>-0.69950000000000001</v>
      </c>
      <c r="BA415" s="1">
        <v>-0.66290000000000004</v>
      </c>
      <c r="BB415" s="1">
        <v>-0.70440000000000003</v>
      </c>
      <c r="BC415" s="1">
        <v>0.15310000000000001</v>
      </c>
      <c r="BD415" s="1">
        <v>0.35699999999999998</v>
      </c>
      <c r="BE415" s="1">
        <v>-1.2056</v>
      </c>
      <c r="BF415" s="1">
        <v>-0.61129999999999995</v>
      </c>
      <c r="BG415" s="1">
        <v>0</v>
      </c>
      <c r="BH415" s="1">
        <v>-0.13020000000000001</v>
      </c>
      <c r="BI415" s="1">
        <v>0.94589999999999996</v>
      </c>
      <c r="BJ415" s="1">
        <v>-0.69010000000000005</v>
      </c>
      <c r="BK415" s="1">
        <v>-0.66659999999999997</v>
      </c>
      <c r="BL415" s="1">
        <v>-0.94110000000000005</v>
      </c>
      <c r="BM415" s="1">
        <v>0.34689999999999999</v>
      </c>
      <c r="BN415" s="1">
        <v>-1.1289</v>
      </c>
      <c r="BO415" s="1">
        <v>0.30520000000000003</v>
      </c>
      <c r="BP415" s="1">
        <v>-2.0773999999999999</v>
      </c>
      <c r="BQ415" s="1">
        <v>0.77639999999999998</v>
      </c>
      <c r="BR415" s="1">
        <v>-1.3</v>
      </c>
      <c r="BS415" s="1">
        <v>0.14829999999999999</v>
      </c>
      <c r="BT415" s="1">
        <v>-0.12</v>
      </c>
      <c r="BU415" s="1">
        <v>3.0251999999999999</v>
      </c>
      <c r="BV415" s="1">
        <v>-1.1014999999999999</v>
      </c>
      <c r="BW415" s="1">
        <v>0.60740000000000005</v>
      </c>
      <c r="BX415" s="1">
        <v>0.79200000000000004</v>
      </c>
      <c r="BY415" s="1">
        <v>-1.2256</v>
      </c>
      <c r="BZ415" s="1">
        <v>-0.37909999999999999</v>
      </c>
      <c r="CA415" s="1">
        <v>-0.52410000000000001</v>
      </c>
      <c r="CB415" s="1">
        <v>-0.1893</v>
      </c>
      <c r="CC415" s="1">
        <v>-0.33839999999999998</v>
      </c>
      <c r="CD415" s="1">
        <v>0</v>
      </c>
      <c r="CE415" s="1">
        <v>0.76910000000000001</v>
      </c>
      <c r="CF415" s="1">
        <v>0.64970000000000006</v>
      </c>
      <c r="CG415" s="1">
        <v>-1.1124000000000001</v>
      </c>
      <c r="CH415" s="1">
        <v>9.6600000000000005E-2</v>
      </c>
      <c r="CI415" s="1">
        <v>-0.16489999999999999</v>
      </c>
      <c r="CJ415" s="1">
        <v>4.9099999999999998E-2</v>
      </c>
      <c r="CK415" s="1">
        <v>0.64700000000000002</v>
      </c>
      <c r="CL415" s="1">
        <v>0.14230000000000001</v>
      </c>
      <c r="CM415" s="1">
        <v>3.7199999999999997E-2</v>
      </c>
      <c r="CN415" s="1">
        <v>0.58520000000000005</v>
      </c>
      <c r="CO415" s="1">
        <v>9.8100000000000007E-2</v>
      </c>
      <c r="CP415" s="1">
        <v>-0.89190000000000003</v>
      </c>
      <c r="CQ415" s="1">
        <v>0.1004</v>
      </c>
      <c r="CR415" s="1">
        <v>0</v>
      </c>
      <c r="CS415" s="1">
        <v>-1.0570999999999999</v>
      </c>
      <c r="CT415" s="1">
        <v>1.1738999999999999</v>
      </c>
      <c r="CU415" s="1">
        <v>-0.73240000000000005</v>
      </c>
      <c r="CV415" s="1">
        <v>2.0647000000000002</v>
      </c>
      <c r="CW415" s="1">
        <v>4.8500000000000001E-2</v>
      </c>
      <c r="CX415" s="1">
        <v>0.3019</v>
      </c>
      <c r="CY415" s="1">
        <v>0.44369999999999998</v>
      </c>
      <c r="CZ415" s="1">
        <v>-0.4098</v>
      </c>
      <c r="DA415" s="1">
        <v>0.33600000000000002</v>
      </c>
      <c r="DB415" s="1">
        <v>-1.2908999999999999</v>
      </c>
      <c r="DC415" s="1">
        <v>-3.0484</v>
      </c>
      <c r="DD415" s="1">
        <v>0.80479999999999996</v>
      </c>
      <c r="DE415" s="1">
        <v>-0.1</v>
      </c>
      <c r="GI415" s="1">
        <v>-3.8140999999999998</v>
      </c>
      <c r="HA415" s="1" t="str">
        <f t="shared" si="12"/>
        <v>2017</v>
      </c>
      <c r="HB415" s="1" t="str">
        <f t="shared" si="13"/>
        <v>12</v>
      </c>
    </row>
    <row r="416" spans="1:210">
      <c r="A416" s="3" t="s">
        <v>9</v>
      </c>
      <c r="B416" s="3"/>
      <c r="C416" s="3" t="s">
        <v>3809</v>
      </c>
      <c r="E416" s="1" t="s">
        <v>3810</v>
      </c>
      <c r="F416" s="1">
        <v>-6.1800000000000001E-2</v>
      </c>
      <c r="G416" s="1">
        <v>-0.16309999999999999</v>
      </c>
      <c r="H416" s="1">
        <v>9.1448</v>
      </c>
      <c r="I416" s="1">
        <v>-0.54330000000000001</v>
      </c>
      <c r="J416" s="1">
        <v>-0.2135</v>
      </c>
      <c r="K416" s="1">
        <v>-0.43290000000000001</v>
      </c>
      <c r="L416" s="1">
        <v>0.44890000000000002</v>
      </c>
      <c r="M416" s="1">
        <v>-0.80189999999999995</v>
      </c>
      <c r="N416" s="1">
        <v>2.2200000000000001E-2</v>
      </c>
      <c r="O416" s="1">
        <v>-2.4899999999999999E-2</v>
      </c>
      <c r="P416" s="1">
        <v>0.63890000000000002</v>
      </c>
      <c r="Q416" s="1">
        <v>0</v>
      </c>
      <c r="R416" s="1">
        <v>0.58799999999999997</v>
      </c>
      <c r="S416" s="1">
        <v>-1.9199999999999998E-2</v>
      </c>
      <c r="T416" s="1">
        <v>-1.353</v>
      </c>
      <c r="U416" s="1">
        <v>-1.161</v>
      </c>
      <c r="V416" s="1">
        <v>-1.5509999999999999</v>
      </c>
      <c r="W416" s="1">
        <v>-2.18E-2</v>
      </c>
      <c r="X416" s="1">
        <v>-0.69730000000000003</v>
      </c>
      <c r="Y416" s="1">
        <v>0.3866</v>
      </c>
      <c r="Z416" s="1">
        <v>-0.14760000000000001</v>
      </c>
      <c r="AA416" s="1">
        <v>0.67979999999999996</v>
      </c>
      <c r="AB416" s="1">
        <v>-0.70320000000000005</v>
      </c>
      <c r="AC416" s="1">
        <v>0.30530000000000002</v>
      </c>
      <c r="AD416" s="1">
        <v>0.38040000000000002</v>
      </c>
      <c r="AE416" s="1">
        <v>0.4279</v>
      </c>
      <c r="AF416" s="1">
        <v>0.68710000000000004</v>
      </c>
      <c r="AG416" s="1">
        <v>-0.76539999999999997</v>
      </c>
      <c r="AH416" s="1">
        <v>-2.5043000000000002</v>
      </c>
      <c r="AI416" s="1">
        <v>-0.3705</v>
      </c>
      <c r="AJ416" s="1">
        <v>0</v>
      </c>
      <c r="AK416" s="1">
        <v>2.3405</v>
      </c>
      <c r="AL416" s="1">
        <v>-2.4777</v>
      </c>
      <c r="AM416" s="1">
        <v>-2.3188</v>
      </c>
      <c r="AN416" s="1">
        <v>-0.75480000000000003</v>
      </c>
      <c r="AO416" s="1">
        <v>-0.25380000000000003</v>
      </c>
      <c r="AP416" s="1">
        <v>-0.68669999999999998</v>
      </c>
      <c r="AQ416" s="1">
        <v>0.48880000000000001</v>
      </c>
      <c r="AR416" s="1">
        <v>-0.1469</v>
      </c>
      <c r="AS416" s="1">
        <v>1.1569</v>
      </c>
      <c r="AT416" s="1">
        <v>-1.2101</v>
      </c>
      <c r="AU416" s="1">
        <v>0.53520000000000001</v>
      </c>
      <c r="AV416" s="1">
        <v>0.37090000000000001</v>
      </c>
      <c r="AW416" s="1">
        <v>-1.0807</v>
      </c>
      <c r="AX416" s="1">
        <v>1.0112000000000001</v>
      </c>
      <c r="AY416" s="1">
        <v>-0.68179999999999996</v>
      </c>
      <c r="AZ416" s="1">
        <v>-3.73E-2</v>
      </c>
      <c r="BA416" s="1">
        <v>0.44790000000000002</v>
      </c>
      <c r="BB416" s="1">
        <v>-0.7258</v>
      </c>
      <c r="BC416" s="1">
        <v>-0.30120000000000002</v>
      </c>
      <c r="BD416" s="1">
        <v>3.9699999999999999E-2</v>
      </c>
      <c r="BE416" s="1">
        <v>-0.32329999999999998</v>
      </c>
      <c r="BF416" s="1">
        <v>-1.2274</v>
      </c>
      <c r="BG416" s="1">
        <v>3.2000000000000001E-2</v>
      </c>
      <c r="BH416" s="1">
        <v>-0.26069999999999999</v>
      </c>
      <c r="BI416" s="1">
        <v>1.6829000000000001</v>
      </c>
      <c r="BJ416" s="1">
        <v>-1.3831</v>
      </c>
      <c r="BK416" s="1">
        <v>-1.0227999999999999</v>
      </c>
      <c r="BL416" s="1">
        <v>-0.47220000000000001</v>
      </c>
      <c r="BM416" s="1">
        <v>0.55320000000000003</v>
      </c>
      <c r="BN416" s="1">
        <v>-2.6093000000000002</v>
      </c>
      <c r="BO416" s="1">
        <v>1.0327999999999999</v>
      </c>
      <c r="BP416" s="1">
        <v>4.9539</v>
      </c>
      <c r="BQ416" s="1">
        <v>-2.5739000000000001</v>
      </c>
      <c r="BR416" s="1">
        <v>-0.55579999999999996</v>
      </c>
      <c r="BS416" s="1">
        <v>0.29559999999999997</v>
      </c>
      <c r="BT416" s="1">
        <v>-0.24030000000000001</v>
      </c>
      <c r="BU416" s="1">
        <v>3.0743999999999998</v>
      </c>
      <c r="BV416" s="1">
        <v>4.8500000000000001E-2</v>
      </c>
      <c r="BW416" s="1">
        <v>-0.37</v>
      </c>
      <c r="BX416" s="1">
        <v>-1.149</v>
      </c>
      <c r="BY416" s="1">
        <v>-0.21029999999999999</v>
      </c>
      <c r="BZ416" s="1">
        <v>-0.21709999999999999</v>
      </c>
      <c r="CA416" s="1">
        <v>-0.70169999999999999</v>
      </c>
      <c r="CB416" s="1">
        <v>-0.378</v>
      </c>
      <c r="CC416" s="1">
        <v>0</v>
      </c>
      <c r="CD416" s="1">
        <v>-0.33110000000000001</v>
      </c>
      <c r="CE416" s="1">
        <v>-0.34689999999999999</v>
      </c>
      <c r="CF416" s="1">
        <v>-0.97699999999999998</v>
      </c>
      <c r="CG416" s="1">
        <v>-0.21160000000000001</v>
      </c>
      <c r="CH416" s="1">
        <v>9.6199999999999994E-2</v>
      </c>
      <c r="CI416" s="1">
        <v>-0.4405</v>
      </c>
      <c r="CJ416" s="1">
        <v>0.34289999999999998</v>
      </c>
      <c r="CK416" s="1">
        <v>-4.9200000000000001E-2</v>
      </c>
      <c r="CL416" s="1">
        <v>0.11269999999999999</v>
      </c>
      <c r="CM416" s="1">
        <v>-5.91E-2</v>
      </c>
      <c r="CN416" s="1">
        <v>-0.23200000000000001</v>
      </c>
      <c r="CO416" s="1">
        <v>-0.36849999999999999</v>
      </c>
      <c r="CP416" s="1">
        <v>-0.14849999999999999</v>
      </c>
      <c r="CQ416" s="1">
        <v>-0.14990000000000001</v>
      </c>
      <c r="CR416" s="1">
        <v>-0.1431</v>
      </c>
      <c r="CS416" s="1">
        <v>0.77510000000000001</v>
      </c>
      <c r="CT416" s="1">
        <v>0.31540000000000001</v>
      </c>
      <c r="CU416" s="1">
        <v>-0.49180000000000001</v>
      </c>
      <c r="CV416" s="1">
        <v>0.60099999999999998</v>
      </c>
      <c r="CW416" s="1">
        <v>-0.29089999999999999</v>
      </c>
      <c r="CX416" s="1">
        <v>0.3019</v>
      </c>
      <c r="CY416" s="1">
        <v>-4.9099999999999998E-2</v>
      </c>
      <c r="CZ416" s="1">
        <v>0.15440000000000001</v>
      </c>
      <c r="DA416" s="1">
        <v>0.20100000000000001</v>
      </c>
      <c r="DB416" s="1">
        <v>-0.8478</v>
      </c>
      <c r="DC416" s="1">
        <v>3.7667000000000002</v>
      </c>
      <c r="DD416" s="1">
        <v>-2.7227000000000001</v>
      </c>
      <c r="DE416" s="1">
        <v>0.1002</v>
      </c>
      <c r="GI416" s="1">
        <v>-2.8610000000000002</v>
      </c>
      <c r="HA416" s="1" t="str">
        <f t="shared" si="12"/>
        <v>2017</v>
      </c>
      <c r="HB416" s="1" t="str">
        <f t="shared" si="13"/>
        <v>12</v>
      </c>
    </row>
    <row r="417" spans="1:210">
      <c r="A417" s="3" t="s">
        <v>9</v>
      </c>
      <c r="B417" s="3"/>
      <c r="C417" s="3" t="s">
        <v>3811</v>
      </c>
      <c r="E417" s="1" t="s">
        <v>3812</v>
      </c>
      <c r="F417" s="1">
        <v>-0.10929999999999999</v>
      </c>
      <c r="G417" s="1">
        <v>-0.192</v>
      </c>
      <c r="H417" s="1">
        <v>5.8867000000000003</v>
      </c>
      <c r="I417" s="1">
        <v>-0.22420000000000001</v>
      </c>
      <c r="J417" s="1">
        <v>-0.4612</v>
      </c>
      <c r="K417" s="1">
        <v>-0.36630000000000001</v>
      </c>
      <c r="L417" s="1">
        <v>0.36330000000000001</v>
      </c>
      <c r="M417" s="1">
        <v>-1.2315</v>
      </c>
      <c r="N417" s="1">
        <v>-0.87080000000000002</v>
      </c>
      <c r="O417" s="1">
        <v>-3.7521</v>
      </c>
      <c r="P417" s="1">
        <v>-0.36509999999999998</v>
      </c>
      <c r="Q417" s="1">
        <v>-0.90090000000000003</v>
      </c>
      <c r="R417" s="1">
        <v>0.13120000000000001</v>
      </c>
      <c r="S417" s="1">
        <v>-1.89E-2</v>
      </c>
      <c r="T417" s="1">
        <v>-1.4019999999999999</v>
      </c>
      <c r="U417" s="1">
        <v>-2.1429999999999998</v>
      </c>
      <c r="V417" s="1">
        <v>-1.2976000000000001</v>
      </c>
      <c r="W417" s="1">
        <v>0.60170000000000001</v>
      </c>
      <c r="X417" s="1">
        <v>-1.3812</v>
      </c>
      <c r="Y417" s="1">
        <v>8.5999999999999993E-2</v>
      </c>
      <c r="Z417" s="1">
        <v>0.1502</v>
      </c>
      <c r="AA417" s="1">
        <v>-0.56369999999999998</v>
      </c>
      <c r="AB417" s="1">
        <v>-0.1426</v>
      </c>
      <c r="AC417" s="1">
        <v>1.171</v>
      </c>
      <c r="AD417" s="1">
        <v>-0.42249999999999999</v>
      </c>
      <c r="AE417" s="1">
        <v>0</v>
      </c>
      <c r="AF417" s="1">
        <v>-0.30830000000000002</v>
      </c>
      <c r="AG417" s="1">
        <v>0.28239999999999998</v>
      </c>
      <c r="AH417" s="1">
        <v>-0.77780000000000005</v>
      </c>
      <c r="AI417" s="1">
        <v>0.80710000000000004</v>
      </c>
      <c r="AJ417" s="1">
        <v>0</v>
      </c>
      <c r="AK417" s="1">
        <v>-0.3977</v>
      </c>
      <c r="AL417" s="1">
        <v>0.1278</v>
      </c>
      <c r="AM417" s="1">
        <v>0.29149999999999998</v>
      </c>
      <c r="AN417" s="1">
        <v>-0.52649999999999997</v>
      </c>
      <c r="AO417" s="1">
        <v>0.16919999999999999</v>
      </c>
      <c r="AP417" s="1">
        <v>0.42530000000000001</v>
      </c>
      <c r="AQ417" s="1">
        <v>-0.41870000000000002</v>
      </c>
      <c r="AR417" s="1">
        <v>0</v>
      </c>
      <c r="AS417" s="1">
        <v>0.62509999999999999</v>
      </c>
      <c r="AT417" s="1">
        <v>-0.90090000000000003</v>
      </c>
      <c r="AU417" s="1">
        <v>-0.22120000000000001</v>
      </c>
      <c r="AV417" s="1">
        <v>-0.5484</v>
      </c>
      <c r="AW417" s="1">
        <v>-0.57609999999999995</v>
      </c>
      <c r="AX417" s="1">
        <v>-0.45150000000000001</v>
      </c>
      <c r="AY417" s="1">
        <v>-0.15359999999999999</v>
      </c>
      <c r="AZ417" s="1">
        <v>-0.5494</v>
      </c>
      <c r="BA417" s="1">
        <v>-0.5494</v>
      </c>
      <c r="BB417" s="1">
        <v>-0.1072</v>
      </c>
      <c r="BC417" s="1">
        <v>-0.30740000000000001</v>
      </c>
      <c r="BD417" s="1">
        <v>0.1981</v>
      </c>
      <c r="BE417" s="1">
        <v>-0.70420000000000005</v>
      </c>
      <c r="BF417" s="1">
        <v>-0.50090000000000001</v>
      </c>
      <c r="BG417" s="1">
        <v>-0.18540000000000001</v>
      </c>
      <c r="BH417" s="1">
        <v>0</v>
      </c>
      <c r="BI417" s="1">
        <v>0.1898</v>
      </c>
      <c r="BJ417" s="1">
        <v>-0.1424</v>
      </c>
      <c r="BK417" s="1">
        <v>-0.19639999999999999</v>
      </c>
      <c r="BL417" s="1">
        <v>0.1179</v>
      </c>
      <c r="BM417" s="1">
        <v>-0.34599999999999997</v>
      </c>
      <c r="BN417" s="1">
        <v>-0.66610000000000003</v>
      </c>
      <c r="BO417" s="1">
        <v>6.0499999999999998E-2</v>
      </c>
      <c r="BP417" s="1">
        <v>-0.21709999999999999</v>
      </c>
      <c r="BQ417" s="1">
        <v>-0.11260000000000001</v>
      </c>
      <c r="BR417" s="1">
        <v>-1.2115</v>
      </c>
      <c r="BS417" s="1">
        <v>-0.21379999999999999</v>
      </c>
      <c r="BT417" s="1">
        <v>0</v>
      </c>
      <c r="BU417" s="1">
        <v>-0.80120000000000002</v>
      </c>
      <c r="BV417" s="1">
        <v>1.0135000000000001</v>
      </c>
      <c r="BW417" s="1">
        <v>-0.85</v>
      </c>
      <c r="BX417" s="1">
        <v>-2.2254</v>
      </c>
      <c r="BY417" s="1">
        <v>7.2300000000000003E-2</v>
      </c>
      <c r="BZ417" s="1">
        <v>-0.27200000000000002</v>
      </c>
      <c r="CA417" s="1">
        <v>-0.70540000000000003</v>
      </c>
      <c r="CB417" s="1">
        <v>-0.1885</v>
      </c>
      <c r="CC417" s="1">
        <v>0</v>
      </c>
      <c r="CD417" s="1">
        <v>0</v>
      </c>
      <c r="CE417" s="1">
        <v>-0.88619999999999999</v>
      </c>
      <c r="CF417" s="1">
        <v>-2.6768999999999998</v>
      </c>
      <c r="CG417" s="1">
        <v>0.27479999999999999</v>
      </c>
      <c r="CH417" s="1">
        <v>-0.1419</v>
      </c>
      <c r="CI417" s="1">
        <v>-0.16769999999999999</v>
      </c>
      <c r="CJ417" s="1">
        <v>0.2898</v>
      </c>
      <c r="CK417" s="1">
        <v>-1.665</v>
      </c>
      <c r="CL417" s="1">
        <v>9.1200000000000003E-2</v>
      </c>
      <c r="CM417" s="1">
        <v>-0.11269999999999999</v>
      </c>
      <c r="CN417" s="1">
        <v>-0.87780000000000002</v>
      </c>
      <c r="CO417" s="1">
        <v>-0.52459999999999996</v>
      </c>
      <c r="CP417" s="1">
        <v>-0.2888</v>
      </c>
      <c r="CQ417" s="1">
        <v>-0.19789999999999999</v>
      </c>
      <c r="CR417" s="1">
        <v>0.71560000000000001</v>
      </c>
      <c r="CS417" s="1">
        <v>1</v>
      </c>
      <c r="CT417" s="1">
        <v>5.28E-2</v>
      </c>
      <c r="CU417" s="1">
        <v>-0.39229999999999998</v>
      </c>
      <c r="CV417" s="1">
        <v>2.1358000000000001</v>
      </c>
      <c r="CW417" s="1">
        <v>-0.33860000000000001</v>
      </c>
      <c r="CX417" s="1">
        <v>0.3019</v>
      </c>
      <c r="CY417" s="1">
        <v>4.9099999999999998E-2</v>
      </c>
      <c r="CZ417" s="1">
        <v>0.25679999999999997</v>
      </c>
      <c r="DA417" s="1">
        <v>0.26450000000000001</v>
      </c>
      <c r="DB417" s="1">
        <v>-0.34910000000000002</v>
      </c>
      <c r="DC417" s="1">
        <v>-1.8101</v>
      </c>
      <c r="DD417" s="1">
        <v>0</v>
      </c>
      <c r="DE417" s="1">
        <v>5.0099999999999999E-2</v>
      </c>
      <c r="GI417" s="1">
        <v>-4.8979999999999997</v>
      </c>
      <c r="HA417" s="1" t="str">
        <f t="shared" si="12"/>
        <v>2017</v>
      </c>
      <c r="HB417" s="1" t="str">
        <f t="shared" si="13"/>
        <v>12</v>
      </c>
    </row>
    <row r="418" spans="1:210">
      <c r="A418" s="3" t="s">
        <v>9</v>
      </c>
      <c r="B418" s="3"/>
      <c r="C418" s="3" t="s">
        <v>3813</v>
      </c>
      <c r="E418" s="1" t="s">
        <v>3814</v>
      </c>
      <c r="F418" s="1">
        <v>-0.24060000000000001</v>
      </c>
      <c r="G418" s="1">
        <v>-1.079</v>
      </c>
      <c r="H418" s="1">
        <v>5.8387000000000002</v>
      </c>
      <c r="I418" s="1">
        <v>-0.35899999999999999</v>
      </c>
      <c r="J418" s="1">
        <v>-1.7551000000000001</v>
      </c>
      <c r="K418" s="1">
        <v>-0.60929999999999995</v>
      </c>
      <c r="L418" s="1">
        <v>0.20039999999999999</v>
      </c>
      <c r="M418" s="1">
        <v>-1.4987999999999999</v>
      </c>
      <c r="N418" s="1">
        <v>-1.7741</v>
      </c>
      <c r="O418" s="1">
        <v>-3.6461999999999999</v>
      </c>
      <c r="P418" s="1">
        <v>0</v>
      </c>
      <c r="Q418" s="1">
        <v>-0.47199999999999998</v>
      </c>
      <c r="R418" s="1">
        <v>-1.6367</v>
      </c>
      <c r="S418" s="1">
        <v>-9.3899999999999997E-2</v>
      </c>
      <c r="T418" s="1">
        <v>-0.8</v>
      </c>
      <c r="U418" s="1">
        <v>-0.95169999999999999</v>
      </c>
      <c r="V418" s="1">
        <v>-0.85670000000000002</v>
      </c>
      <c r="W418" s="1">
        <v>0.53220000000000001</v>
      </c>
      <c r="X418" s="1">
        <v>-0.55859999999999999</v>
      </c>
      <c r="Y418" s="1">
        <v>2.8199999999999999E-2</v>
      </c>
      <c r="Z418" s="1">
        <v>-7.5700000000000003E-2</v>
      </c>
      <c r="AA418" s="1">
        <v>0.83609999999999995</v>
      </c>
      <c r="AB418" s="1">
        <v>-0.84619999999999995</v>
      </c>
      <c r="AC418" s="1">
        <v>0.1512</v>
      </c>
      <c r="AD418" s="1">
        <v>0.52349999999999997</v>
      </c>
      <c r="AE418" s="1">
        <v>0.14280000000000001</v>
      </c>
      <c r="AF418" s="1">
        <v>1.0004999999999999</v>
      </c>
      <c r="AG418" s="1">
        <v>-0.48880000000000001</v>
      </c>
      <c r="AH418" s="1">
        <v>-0.68720000000000003</v>
      </c>
      <c r="AI418" s="1">
        <v>0.40250000000000002</v>
      </c>
      <c r="AJ418" s="1">
        <v>-0.54379999999999995</v>
      </c>
      <c r="AK418" s="1">
        <v>0.62670000000000003</v>
      </c>
      <c r="AL418" s="1">
        <v>-6.2600000000000003E-2</v>
      </c>
      <c r="AM418" s="1">
        <v>-1.4285000000000001</v>
      </c>
      <c r="AN418" s="1">
        <v>-0.48330000000000001</v>
      </c>
      <c r="AO418" s="1">
        <v>0.67390000000000005</v>
      </c>
      <c r="AP418" s="1">
        <v>1.2662</v>
      </c>
      <c r="AQ418" s="1">
        <v>-0.77080000000000004</v>
      </c>
      <c r="AR418" s="1">
        <v>-0.14219999999999999</v>
      </c>
      <c r="AS418" s="1">
        <v>0.23319999999999999</v>
      </c>
      <c r="AT418" s="1">
        <v>-0.7954</v>
      </c>
      <c r="AU418" s="1">
        <v>0.48620000000000002</v>
      </c>
      <c r="AV418" s="1">
        <v>0.21859999999999999</v>
      </c>
      <c r="AW418" s="1">
        <v>-0.89739999999999998</v>
      </c>
      <c r="AX418" s="1">
        <v>0.87139999999999995</v>
      </c>
      <c r="AY418" s="1">
        <v>-0.60650000000000004</v>
      </c>
      <c r="AZ418" s="1">
        <v>-0.32850000000000001</v>
      </c>
      <c r="BA418" s="1">
        <v>-0.32890000000000003</v>
      </c>
      <c r="BB418" s="1">
        <v>-0.15959999999999999</v>
      </c>
      <c r="BC418" s="1">
        <v>-0.30859999999999999</v>
      </c>
      <c r="BD418" s="1">
        <v>3.9600000000000003E-2</v>
      </c>
      <c r="BE418" s="1">
        <v>-0.56210000000000004</v>
      </c>
      <c r="BF418" s="1">
        <v>1.1940999999999999</v>
      </c>
      <c r="BG418" s="1">
        <v>-0.24360000000000001</v>
      </c>
      <c r="BH418" s="1">
        <v>0</v>
      </c>
      <c r="BI418" s="1">
        <v>1.0725</v>
      </c>
      <c r="BJ418" s="1">
        <v>-1.2108000000000001</v>
      </c>
      <c r="BK418" s="1">
        <v>0</v>
      </c>
      <c r="BL418" s="1">
        <v>-0.58609999999999995</v>
      </c>
      <c r="BM418" s="1">
        <v>-0.27829999999999999</v>
      </c>
      <c r="BN418" s="1">
        <v>2.6705999999999999</v>
      </c>
      <c r="BO418" s="1">
        <v>-1.6938</v>
      </c>
      <c r="BP418" s="1">
        <v>1.5283</v>
      </c>
      <c r="BQ418" s="1">
        <v>-0.84260000000000002</v>
      </c>
      <c r="BR418" s="1">
        <v>-0.25480000000000003</v>
      </c>
      <c r="BS418" s="1">
        <v>-0.1404</v>
      </c>
      <c r="BT418" s="1">
        <v>-0.1231</v>
      </c>
      <c r="BU418" s="1">
        <v>-4.3129999999999997</v>
      </c>
      <c r="BV418" s="1">
        <v>2.2530999999999999</v>
      </c>
      <c r="BW418" s="1">
        <v>-0.44080000000000003</v>
      </c>
      <c r="BX418" s="1">
        <v>-2.0714999999999999</v>
      </c>
      <c r="BY418" s="1">
        <v>-0.1734</v>
      </c>
      <c r="BZ418" s="1">
        <v>-0.109</v>
      </c>
      <c r="CA418" s="1">
        <v>0.2361</v>
      </c>
      <c r="CB418" s="1">
        <v>-0.42309999999999998</v>
      </c>
      <c r="CC418" s="1">
        <v>-0.40060000000000001</v>
      </c>
      <c r="CD418" s="1">
        <v>0</v>
      </c>
      <c r="CE418" s="1">
        <v>-0.60040000000000004</v>
      </c>
      <c r="CF418" s="1">
        <v>-1.8019000000000001</v>
      </c>
      <c r="CG418" s="1">
        <v>-0.12740000000000001</v>
      </c>
      <c r="CH418" s="1">
        <v>-0.47139999999999999</v>
      </c>
      <c r="CI418" s="1">
        <v>5.6300000000000003E-2</v>
      </c>
      <c r="CJ418" s="1">
        <v>9.5799999999999996E-2</v>
      </c>
      <c r="CK418" s="1">
        <v>-0.2472</v>
      </c>
      <c r="CL418" s="1">
        <v>2.58E-2</v>
      </c>
      <c r="CM418" s="1">
        <v>-0.1938</v>
      </c>
      <c r="CN418" s="1">
        <v>-0.53139999999999998</v>
      </c>
      <c r="CO418" s="1">
        <v>-0.2291</v>
      </c>
      <c r="CP418" s="1">
        <v>-0.23980000000000001</v>
      </c>
      <c r="CQ418" s="1">
        <v>-0.2465</v>
      </c>
      <c r="CR418" s="1">
        <v>0.37840000000000001</v>
      </c>
      <c r="CS418" s="1">
        <v>0.80069999999999997</v>
      </c>
      <c r="CT418" s="1">
        <v>-0.31709999999999999</v>
      </c>
      <c r="CU418" s="1">
        <v>-0.1961</v>
      </c>
      <c r="CV418" s="1">
        <v>-5.3600000000000002E-2</v>
      </c>
      <c r="CW418" s="1">
        <v>-9.6500000000000002E-2</v>
      </c>
      <c r="CX418" s="1">
        <v>0.30180000000000001</v>
      </c>
      <c r="CY418" s="1">
        <v>-9.8299999999999998E-2</v>
      </c>
      <c r="CZ418" s="1">
        <v>-0.92259999999999998</v>
      </c>
      <c r="DA418" s="1">
        <v>-0.55710000000000004</v>
      </c>
      <c r="DB418" s="1">
        <v>-0.54500000000000004</v>
      </c>
      <c r="DC418" s="1">
        <v>2.2783000000000002</v>
      </c>
      <c r="DD418" s="1">
        <v>-2.0190999999999999</v>
      </c>
      <c r="DE418" s="1">
        <v>0</v>
      </c>
      <c r="GI418" s="1">
        <v>-4.1608999999999998</v>
      </c>
      <c r="HA418" s="1" t="str">
        <f t="shared" si="12"/>
        <v>2017</v>
      </c>
      <c r="HB418" s="1" t="str">
        <f t="shared" si="13"/>
        <v>12</v>
      </c>
    </row>
    <row r="419" spans="1:210">
      <c r="A419" s="3" t="s">
        <v>9</v>
      </c>
      <c r="B419" s="3"/>
      <c r="C419" s="3" t="s">
        <v>3815</v>
      </c>
      <c r="E419" s="1" t="s">
        <v>3816</v>
      </c>
      <c r="F419" s="1">
        <v>0</v>
      </c>
      <c r="G419" s="1">
        <v>-0.47670000000000001</v>
      </c>
      <c r="H419" s="1">
        <v>6.6017999999999999</v>
      </c>
      <c r="I419" s="1">
        <v>-1.6052999999999999</v>
      </c>
      <c r="J419" s="1">
        <v>-1.2531000000000001</v>
      </c>
      <c r="K419" s="1">
        <v>-0.36899999999999999</v>
      </c>
      <c r="L419" s="1">
        <v>0.48249999999999998</v>
      </c>
      <c r="M419" s="1">
        <v>-0.3014</v>
      </c>
      <c r="N419" s="1">
        <v>-0.51929999999999998</v>
      </c>
      <c r="O419" s="1">
        <v>-0.54710000000000003</v>
      </c>
      <c r="P419" s="1">
        <v>-1.0470999999999999</v>
      </c>
      <c r="Q419" s="1">
        <v>-0.13500000000000001</v>
      </c>
      <c r="R419" s="1">
        <v>-0.4703</v>
      </c>
      <c r="S419" s="1">
        <v>0.47210000000000002</v>
      </c>
      <c r="T419" s="1">
        <v>-1.4232</v>
      </c>
      <c r="U419" s="1">
        <v>-1.1738999999999999</v>
      </c>
      <c r="V419" s="1">
        <v>-1.4356</v>
      </c>
      <c r="W419" s="1">
        <v>0.25700000000000001</v>
      </c>
      <c r="X419" s="1">
        <v>-1.4025000000000001</v>
      </c>
      <c r="Y419" s="1">
        <v>0</v>
      </c>
      <c r="Z419" s="1">
        <v>-7.5300000000000006E-2</v>
      </c>
      <c r="AA419" s="1">
        <v>1.4678</v>
      </c>
      <c r="AB419" s="1">
        <v>-0.83909999999999996</v>
      </c>
      <c r="AC419" s="1">
        <v>-0.25109999999999999</v>
      </c>
      <c r="AD419" s="1">
        <v>0.4803</v>
      </c>
      <c r="AE419" s="1">
        <v>0.43219999999999997</v>
      </c>
      <c r="AF419" s="1">
        <v>1.3476999999999999</v>
      </c>
      <c r="AG419" s="1">
        <v>-0.62150000000000005</v>
      </c>
      <c r="AH419" s="1">
        <v>-1.2110000000000001</v>
      </c>
      <c r="AI419" s="1">
        <v>7.9699999999999993E-2</v>
      </c>
      <c r="AJ419" s="1">
        <v>-0.41010000000000002</v>
      </c>
      <c r="AK419" s="1">
        <v>-1.5150999999999999</v>
      </c>
      <c r="AL419" s="1">
        <v>-1.3132999999999999</v>
      </c>
      <c r="AM419" s="1">
        <v>-1.7094</v>
      </c>
      <c r="AN419" s="1">
        <v>-0.437</v>
      </c>
      <c r="AO419" s="1">
        <v>0</v>
      </c>
      <c r="AP419" s="1">
        <v>-0.64659999999999995</v>
      </c>
      <c r="AQ419" s="1">
        <v>0.21060000000000001</v>
      </c>
      <c r="AR419" s="1">
        <v>0</v>
      </c>
      <c r="AS419" s="1">
        <v>-5.8599999999999999E-2</v>
      </c>
      <c r="AT419" s="1">
        <v>-0.68020000000000003</v>
      </c>
      <c r="AU419" s="1">
        <v>1.5024</v>
      </c>
      <c r="AV419" s="1">
        <v>2.1619000000000002</v>
      </c>
      <c r="AW419" s="1">
        <v>-1.853</v>
      </c>
      <c r="AX419" s="1">
        <v>1.4775</v>
      </c>
      <c r="AY419" s="1">
        <v>-1.1234999999999999</v>
      </c>
      <c r="AZ419" s="1">
        <v>-0.87139999999999995</v>
      </c>
      <c r="BA419" s="1">
        <v>-0.65349999999999997</v>
      </c>
      <c r="BB419" s="1">
        <v>2.63E-2</v>
      </c>
      <c r="BC419" s="1">
        <v>-0.15490000000000001</v>
      </c>
      <c r="BD419" s="1">
        <v>1.0839000000000001</v>
      </c>
      <c r="BE419" s="1">
        <v>-1.0834999999999999</v>
      </c>
      <c r="BF419" s="1">
        <v>-0.26650000000000001</v>
      </c>
      <c r="BG419" s="1">
        <v>-0.15359999999999999</v>
      </c>
      <c r="BH419" s="1">
        <v>-0.13300000000000001</v>
      </c>
      <c r="BI419" s="1">
        <v>0.3503</v>
      </c>
      <c r="BJ419" s="1">
        <v>-0.78010000000000002</v>
      </c>
      <c r="BK419" s="1">
        <v>-0.94</v>
      </c>
      <c r="BL419" s="1">
        <v>-0.58750000000000002</v>
      </c>
      <c r="BM419" s="1">
        <v>0.4163</v>
      </c>
      <c r="BN419" s="1">
        <v>-0.36149999999999999</v>
      </c>
      <c r="BO419" s="1">
        <v>0</v>
      </c>
      <c r="BP419" s="1">
        <v>-2.6469</v>
      </c>
      <c r="BQ419" s="1">
        <v>1.1979</v>
      </c>
      <c r="BR419" s="1">
        <v>0.1023</v>
      </c>
      <c r="BS419" s="1">
        <v>-7.0800000000000002E-2</v>
      </c>
      <c r="BT419" s="1">
        <v>-0.1226</v>
      </c>
      <c r="BU419" s="1">
        <v>-1.4376</v>
      </c>
      <c r="BV419" s="1">
        <v>-0.6603</v>
      </c>
      <c r="BW419" s="1">
        <v>-0.94989999999999997</v>
      </c>
      <c r="BX419" s="1">
        <v>-3.1974</v>
      </c>
      <c r="BY419" s="1">
        <v>9.4600000000000004E-2</v>
      </c>
      <c r="BZ419" s="1">
        <v>5.4699999999999999E-2</v>
      </c>
      <c r="CA419" s="1">
        <v>0.23760000000000001</v>
      </c>
      <c r="CB419" s="1">
        <v>-0.74970000000000003</v>
      </c>
      <c r="CC419" s="1">
        <v>0.40379999999999999</v>
      </c>
      <c r="CD419" s="1">
        <v>-0.11269999999999999</v>
      </c>
      <c r="CE419" s="1">
        <v>-1.1084000000000001</v>
      </c>
      <c r="CF419" s="1">
        <v>-2.9268999999999998</v>
      </c>
      <c r="CG419" s="1">
        <v>0.4415</v>
      </c>
      <c r="CH419" s="1">
        <v>9.5000000000000001E-2</v>
      </c>
      <c r="CI419" s="1">
        <v>-0.2243</v>
      </c>
      <c r="CJ419" s="1">
        <v>0.53059999999999996</v>
      </c>
      <c r="CK419" s="1">
        <v>-1.4895</v>
      </c>
      <c r="CL419" s="1">
        <v>6.0199999999999997E-2</v>
      </c>
      <c r="CM419" s="1">
        <v>-0.38569999999999999</v>
      </c>
      <c r="CN419" s="1">
        <v>-1.2218</v>
      </c>
      <c r="CO419" s="1">
        <v>-0.29120000000000001</v>
      </c>
      <c r="CP419" s="1">
        <v>-0.28949999999999998</v>
      </c>
      <c r="CQ419" s="1">
        <v>9.9299999999999999E-2</v>
      </c>
      <c r="CR419" s="1">
        <v>-4.7399999999999998E-2</v>
      </c>
      <c r="CS419" s="1">
        <v>0.42370000000000002</v>
      </c>
      <c r="CT419" s="1">
        <v>-1.0465</v>
      </c>
      <c r="CU419" s="1">
        <v>0.34510000000000002</v>
      </c>
      <c r="CV419" s="1">
        <v>-0.74580000000000002</v>
      </c>
      <c r="CW419" s="1">
        <v>-0.14560000000000001</v>
      </c>
      <c r="CX419" s="1">
        <v>0.25169999999999998</v>
      </c>
      <c r="CY419" s="1">
        <v>-0.24629999999999999</v>
      </c>
      <c r="CZ419" s="1">
        <v>-0.3105</v>
      </c>
      <c r="DA419" s="1">
        <v>0.4617</v>
      </c>
      <c r="DB419" s="1">
        <v>-1.6224000000000001</v>
      </c>
      <c r="DC419" s="1">
        <v>-3.5204</v>
      </c>
      <c r="DD419" s="1">
        <v>0.6694</v>
      </c>
      <c r="DE419" s="1">
        <v>-0.05</v>
      </c>
      <c r="GI419" s="1">
        <v>-2.6040999999999999</v>
      </c>
      <c r="HA419" s="1" t="str">
        <f t="shared" si="12"/>
        <v>2017</v>
      </c>
      <c r="HB419" s="1" t="str">
        <f t="shared" si="13"/>
        <v>11</v>
      </c>
    </row>
    <row r="420" spans="1:210">
      <c r="A420" s="3" t="s">
        <v>9</v>
      </c>
      <c r="B420" s="3"/>
      <c r="C420" s="3" t="s">
        <v>3817</v>
      </c>
      <c r="E420" s="1" t="s">
        <v>3818</v>
      </c>
      <c r="F420" s="1">
        <v>0.52549999999999997</v>
      </c>
      <c r="G420" s="1">
        <v>-1.0374000000000001</v>
      </c>
      <c r="H420" s="1">
        <v>7.9040999999999997</v>
      </c>
      <c r="I420" s="1">
        <v>-5.5300000000000002E-2</v>
      </c>
      <c r="J420" s="1">
        <v>-0.70620000000000005</v>
      </c>
      <c r="K420" s="1">
        <v>6.2600000000000003E-2</v>
      </c>
      <c r="L420" s="1">
        <v>-0.1996</v>
      </c>
      <c r="M420" s="1">
        <v>0.1211</v>
      </c>
      <c r="N420" s="1">
        <v>-0.19439999999999999</v>
      </c>
      <c r="O420" s="1">
        <v>-0.58299999999999996</v>
      </c>
      <c r="P420" s="1">
        <v>-0.15679999999999999</v>
      </c>
      <c r="Q420" s="1">
        <v>-0.93079999999999996</v>
      </c>
      <c r="R420" s="1">
        <v>1.7096</v>
      </c>
      <c r="S420" s="1">
        <v>3.7900000000000003E-2</v>
      </c>
      <c r="T420" s="1">
        <v>-0.67749999999999999</v>
      </c>
      <c r="U420" s="1">
        <v>-0.39839999999999998</v>
      </c>
      <c r="V420" s="1">
        <v>-0.53159999999999996</v>
      </c>
      <c r="W420" s="1">
        <v>2.2923</v>
      </c>
      <c r="X420" s="1">
        <v>0.41889999999999999</v>
      </c>
      <c r="Y420" s="1">
        <v>0.69020000000000004</v>
      </c>
      <c r="Z420" s="1">
        <v>-0.2253</v>
      </c>
      <c r="AA420" s="1">
        <v>2.1160999999999999</v>
      </c>
      <c r="AB420" s="1">
        <v>-1.2658</v>
      </c>
      <c r="AC420" s="1">
        <v>0.95860000000000001</v>
      </c>
      <c r="AD420" s="1">
        <v>0.95279999999999998</v>
      </c>
      <c r="AE420" s="1">
        <v>1.1428</v>
      </c>
      <c r="AF420" s="1">
        <v>1.9535</v>
      </c>
      <c r="AG420" s="1">
        <v>-0.76600000000000001</v>
      </c>
      <c r="AH420" s="1">
        <v>0</v>
      </c>
      <c r="AI420" s="1">
        <v>-0.55640000000000001</v>
      </c>
      <c r="AJ420" s="1">
        <v>-0.13669999999999999</v>
      </c>
      <c r="AK420" s="1">
        <v>5.7000000000000002E-2</v>
      </c>
      <c r="AL420" s="1">
        <v>0.37969999999999998</v>
      </c>
      <c r="AM420" s="1">
        <v>-0.28810000000000002</v>
      </c>
      <c r="AN420" s="1">
        <v>-1.0065</v>
      </c>
      <c r="AO420" s="1">
        <v>-1.1763999999999999</v>
      </c>
      <c r="AP420" s="1">
        <v>-2.0947</v>
      </c>
      <c r="AQ420" s="1">
        <v>0.98450000000000004</v>
      </c>
      <c r="AR420" s="1">
        <v>-0.1419</v>
      </c>
      <c r="AS420" s="1">
        <v>-0.57779999999999998</v>
      </c>
      <c r="AT420" s="1">
        <v>-0.34239999999999998</v>
      </c>
      <c r="AU420" s="1">
        <v>0.61180000000000001</v>
      </c>
      <c r="AV420" s="1">
        <v>3.5499999999999997E-2</v>
      </c>
      <c r="AW420" s="1">
        <v>-0.84250000000000003</v>
      </c>
      <c r="AX420" s="1">
        <v>2.2113</v>
      </c>
      <c r="AY420" s="1">
        <v>-1.514</v>
      </c>
      <c r="AZ420" s="1">
        <v>-0.47339999999999999</v>
      </c>
      <c r="BA420" s="1">
        <v>-0.32779999999999998</v>
      </c>
      <c r="BB420" s="1">
        <v>-0.4244</v>
      </c>
      <c r="BC420" s="1">
        <v>0</v>
      </c>
      <c r="BD420" s="1">
        <v>0.873</v>
      </c>
      <c r="BE420" s="1">
        <v>-1.4736</v>
      </c>
      <c r="BF420" s="1">
        <v>-1.5921000000000001</v>
      </c>
      <c r="BG420" s="1">
        <v>3.0800000000000001E-2</v>
      </c>
      <c r="BH420" s="1">
        <v>-0.19919999999999999</v>
      </c>
      <c r="BI420" s="1">
        <v>9.4799999999999995E-2</v>
      </c>
      <c r="BJ420" s="1">
        <v>-0.85399999999999998</v>
      </c>
      <c r="BK420" s="1">
        <v>-2.1526000000000001</v>
      </c>
      <c r="BL420" s="1">
        <v>-1.7605</v>
      </c>
      <c r="BM420" s="1">
        <v>1.8068</v>
      </c>
      <c r="BN420" s="1">
        <v>-2.9411</v>
      </c>
      <c r="BO420" s="1">
        <v>0.98340000000000005</v>
      </c>
      <c r="BP420" s="1">
        <v>0.43759999999999999</v>
      </c>
      <c r="BQ420" s="1">
        <v>-0.4486</v>
      </c>
      <c r="BR420" s="1">
        <v>-0.96740000000000004</v>
      </c>
      <c r="BS420" s="1">
        <v>7.1099999999999997E-2</v>
      </c>
      <c r="BT420" s="1">
        <v>-0.36709999999999998</v>
      </c>
      <c r="BU420" s="1">
        <v>-0.81299999999999994</v>
      </c>
      <c r="BV420" s="1">
        <v>-1.5617000000000001</v>
      </c>
      <c r="BW420" s="1">
        <v>0.2198</v>
      </c>
      <c r="BX420" s="1">
        <v>-0.87549999999999994</v>
      </c>
      <c r="BY420" s="1">
        <v>-1.2374000000000001</v>
      </c>
      <c r="BZ420" s="1">
        <v>5.4600000000000003E-2</v>
      </c>
      <c r="CA420" s="1">
        <v>0.47360000000000002</v>
      </c>
      <c r="CB420" s="1">
        <v>-0.56330000000000002</v>
      </c>
      <c r="CC420" s="1">
        <v>-0.2437</v>
      </c>
      <c r="CD420" s="1">
        <v>-0.33700000000000002</v>
      </c>
      <c r="CE420" s="1">
        <v>0.1636</v>
      </c>
      <c r="CF420" s="1">
        <v>-0.66049999999999998</v>
      </c>
      <c r="CG420" s="1">
        <v>-0.7702</v>
      </c>
      <c r="CH420" s="1">
        <v>0.96009999999999995</v>
      </c>
      <c r="CI420" s="1">
        <v>-0.4476</v>
      </c>
      <c r="CJ420" s="1">
        <v>0.72989999999999999</v>
      </c>
      <c r="CK420" s="1">
        <v>-0.10009999999999999</v>
      </c>
      <c r="CL420" s="1">
        <v>8.6300000000000002E-2</v>
      </c>
      <c r="CM420" s="1">
        <v>0.11310000000000001</v>
      </c>
      <c r="CN420" s="1">
        <v>5.67E-2</v>
      </c>
      <c r="CO420" s="1">
        <v>-6.6299999999999998E-2</v>
      </c>
      <c r="CP420" s="1">
        <v>-0.52910000000000001</v>
      </c>
      <c r="CQ420" s="1">
        <v>0.35210000000000002</v>
      </c>
      <c r="CR420" s="1">
        <v>-0.52180000000000004</v>
      </c>
      <c r="CS420" s="1">
        <v>0.98029999999999995</v>
      </c>
      <c r="CT420" s="1">
        <v>0.89700000000000002</v>
      </c>
      <c r="CU420" s="1">
        <v>-0.6381</v>
      </c>
      <c r="CV420" s="1">
        <v>1.7195</v>
      </c>
      <c r="CW420" s="1">
        <v>-0.53110000000000002</v>
      </c>
      <c r="CX420" s="1">
        <v>0.2014</v>
      </c>
      <c r="CY420" s="1">
        <v>-0.14799999999999999</v>
      </c>
      <c r="CZ420" s="1">
        <v>0.67530000000000001</v>
      </c>
      <c r="DA420" s="1">
        <v>0.33040000000000003</v>
      </c>
      <c r="DB420" s="1">
        <v>-0.98570000000000002</v>
      </c>
      <c r="DC420" s="1">
        <v>-0.93540000000000001</v>
      </c>
      <c r="DD420" s="1">
        <v>-1.1133</v>
      </c>
      <c r="DE420" s="1">
        <v>0.251</v>
      </c>
      <c r="GI420" s="1">
        <v>-1.8557999999999999</v>
      </c>
      <c r="HA420" s="1" t="str">
        <f t="shared" si="12"/>
        <v>2017</v>
      </c>
      <c r="HB420" s="1" t="str">
        <f t="shared" si="13"/>
        <v>11</v>
      </c>
    </row>
    <row r="421" spans="1:210">
      <c r="A421" s="3" t="s">
        <v>9</v>
      </c>
      <c r="B421" s="3"/>
      <c r="C421" s="3" t="s">
        <v>3819</v>
      </c>
      <c r="E421" s="1" t="s">
        <v>3819</v>
      </c>
      <c r="F421" s="1">
        <v>5.9700000000000003E-2</v>
      </c>
      <c r="G421" s="1">
        <v>-0.21990000000000001</v>
      </c>
      <c r="H421" s="1">
        <v>5.8186</v>
      </c>
      <c r="I421" s="1">
        <v>-0.7581</v>
      </c>
      <c r="J421" s="1">
        <v>-0.65680000000000005</v>
      </c>
      <c r="K421" s="1">
        <v>-0.435</v>
      </c>
      <c r="L421" s="1">
        <v>0.11940000000000001</v>
      </c>
      <c r="M421" s="1">
        <v>-0.67400000000000004</v>
      </c>
      <c r="N421" s="1">
        <v>-0.2346</v>
      </c>
      <c r="O421" s="1">
        <v>-0.40239999999999998</v>
      </c>
      <c r="P421" s="1">
        <v>-0.9849</v>
      </c>
      <c r="Q421" s="1">
        <v>-0.99</v>
      </c>
      <c r="R421" s="1">
        <v>-0.10299999999999999</v>
      </c>
      <c r="S421" s="1">
        <v>-0.4672</v>
      </c>
      <c r="T421" s="1">
        <v>-1.9811000000000001</v>
      </c>
      <c r="U421" s="1">
        <v>-1.7277</v>
      </c>
      <c r="V421" s="1">
        <v>-2.1808999999999998</v>
      </c>
      <c r="W421" s="1">
        <v>0.42920000000000003</v>
      </c>
      <c r="X421" s="1">
        <v>-1.3831</v>
      </c>
      <c r="Y421" s="1">
        <v>-0.1108</v>
      </c>
      <c r="Z421" s="1">
        <v>-7.6200000000000004E-2</v>
      </c>
      <c r="AA421" s="1">
        <v>-1.5387</v>
      </c>
      <c r="AB421" s="1">
        <v>0.5706</v>
      </c>
      <c r="AC421" s="1">
        <v>1.0515000000000001</v>
      </c>
      <c r="AD421" s="1">
        <v>-0.79810000000000003</v>
      </c>
      <c r="AE421" s="1">
        <v>-0.42249999999999999</v>
      </c>
      <c r="AF421" s="1">
        <v>-1.7498</v>
      </c>
      <c r="AG421" s="1">
        <v>0.49399999999999999</v>
      </c>
      <c r="AH421" s="1">
        <v>-1.7902</v>
      </c>
      <c r="AI421" s="1">
        <v>-0.48280000000000001</v>
      </c>
      <c r="AJ421" s="1">
        <v>-0.20419999999999999</v>
      </c>
      <c r="AK421" s="1">
        <v>0.4</v>
      </c>
      <c r="AL421" s="1">
        <v>-1.8079000000000001</v>
      </c>
      <c r="AM421" s="1">
        <v>-1.7094</v>
      </c>
      <c r="AN421" s="1">
        <v>-0.8347</v>
      </c>
      <c r="AO421" s="1">
        <v>-0.2545</v>
      </c>
      <c r="AP421" s="1">
        <v>-0.65610000000000002</v>
      </c>
      <c r="AQ421" s="1">
        <v>0</v>
      </c>
      <c r="AR421" s="1">
        <v>-0.69989999999999997</v>
      </c>
      <c r="AS421" s="1">
        <v>-0.84670000000000001</v>
      </c>
      <c r="AT421" s="1">
        <v>0.1154</v>
      </c>
      <c r="AU421" s="1">
        <v>0</v>
      </c>
      <c r="AV421" s="1">
        <v>-6.9400000000000003E-2</v>
      </c>
      <c r="AW421" s="1">
        <v>-0.7208</v>
      </c>
      <c r="AX421" s="1">
        <v>-1.3826000000000001</v>
      </c>
      <c r="AY421" s="1">
        <v>0.15329999999999999</v>
      </c>
      <c r="AZ421" s="1">
        <v>-0.43840000000000001</v>
      </c>
      <c r="BA421" s="1">
        <v>-0.32850000000000001</v>
      </c>
      <c r="BB421" s="1">
        <v>-0.58819999999999995</v>
      </c>
      <c r="BC421" s="1">
        <v>-7.6600000000000001E-2</v>
      </c>
      <c r="BD421" s="1">
        <v>0.51239999999999997</v>
      </c>
      <c r="BE421" s="1">
        <v>-1.4799</v>
      </c>
      <c r="BF421" s="1">
        <v>1.1106</v>
      </c>
      <c r="BG421" s="1">
        <v>-0.27</v>
      </c>
      <c r="BH421" s="1">
        <v>-0.1346</v>
      </c>
      <c r="BI421" s="1">
        <v>-0.3402</v>
      </c>
      <c r="BJ421" s="1">
        <v>-0.28770000000000001</v>
      </c>
      <c r="BK421" s="1">
        <v>-0.99239999999999995</v>
      </c>
      <c r="BL421" s="1">
        <v>-1.0713999999999999</v>
      </c>
      <c r="BM421" s="1">
        <v>0.75290000000000001</v>
      </c>
      <c r="BN421" s="1">
        <v>2.6720000000000002</v>
      </c>
      <c r="BO421" s="1">
        <v>-1.8259000000000001</v>
      </c>
      <c r="BP421" s="1">
        <v>1.3171999999999999</v>
      </c>
      <c r="BQ421" s="1">
        <v>-0.67179999999999995</v>
      </c>
      <c r="BR421" s="1">
        <v>-1.0773999999999999</v>
      </c>
      <c r="BS421" s="1">
        <v>-6.9099999999999995E-2</v>
      </c>
      <c r="BT421" s="1">
        <v>-0.124</v>
      </c>
      <c r="BU421" s="1">
        <v>-1.1532</v>
      </c>
      <c r="BV421" s="1">
        <v>0.43240000000000001</v>
      </c>
      <c r="BW421" s="1">
        <v>1.282</v>
      </c>
      <c r="BX421" s="1">
        <v>1.3031999999999999</v>
      </c>
      <c r="BY421" s="1">
        <v>-1.5412999999999999</v>
      </c>
      <c r="BZ421" s="1">
        <v>0.1091</v>
      </c>
      <c r="CA421" s="1">
        <v>0.23619999999999999</v>
      </c>
      <c r="CB421" s="1">
        <v>-0.42309999999999998</v>
      </c>
      <c r="CC421" s="1">
        <v>-0.31569999999999998</v>
      </c>
      <c r="CD421" s="1">
        <v>0</v>
      </c>
      <c r="CE421" s="1">
        <v>0.94679999999999997</v>
      </c>
      <c r="CF421" s="1">
        <v>1.3116000000000001</v>
      </c>
      <c r="CG421" s="1">
        <v>-1.6722999999999999</v>
      </c>
      <c r="CH421" s="1">
        <v>9.4299999999999995E-2</v>
      </c>
      <c r="CI421" s="1">
        <v>-5.6599999999999998E-2</v>
      </c>
      <c r="CJ421" s="1">
        <v>-0.27179999999999999</v>
      </c>
      <c r="CK421" s="1">
        <v>-0.79600000000000004</v>
      </c>
      <c r="CL421" s="1">
        <v>0.25729999999999997</v>
      </c>
      <c r="CM421" s="1">
        <v>0.28060000000000002</v>
      </c>
      <c r="CN421" s="1">
        <v>1.0920000000000001</v>
      </c>
      <c r="CO421" s="1">
        <v>0.13469999999999999</v>
      </c>
      <c r="CP421" s="1">
        <v>-0.85419999999999996</v>
      </c>
      <c r="CQ421" s="1">
        <v>-4.9599999999999998E-2</v>
      </c>
      <c r="CR421" s="1">
        <v>-0.71589999999999998</v>
      </c>
      <c r="CS421" s="1">
        <v>-1.054</v>
      </c>
      <c r="CT421" s="1">
        <v>0.36449999999999999</v>
      </c>
      <c r="CU421" s="1">
        <v>-0.54339999999999999</v>
      </c>
      <c r="CV421" s="1">
        <v>1.9067000000000001</v>
      </c>
      <c r="CW421" s="1">
        <v>-1.4924999999999999</v>
      </c>
      <c r="CX421" s="1">
        <v>0.35299999999999998</v>
      </c>
      <c r="CY421" s="1">
        <v>0.24709999999999999</v>
      </c>
      <c r="CZ421" s="1">
        <v>0.36170000000000002</v>
      </c>
      <c r="DA421" s="1">
        <v>0.36099999999999999</v>
      </c>
      <c r="DB421" s="1">
        <v>-1.4306000000000001</v>
      </c>
      <c r="DC421" s="1">
        <v>-0.2964</v>
      </c>
      <c r="DD421" s="1">
        <v>-1.5664</v>
      </c>
      <c r="DE421" s="1">
        <v>0.45269999999999999</v>
      </c>
      <c r="GI421" s="1">
        <v>-2.9062999999999999</v>
      </c>
      <c r="HA421" s="1" t="str">
        <f t="shared" si="12"/>
        <v>2017</v>
      </c>
      <c r="HB421" s="1" t="str">
        <f t="shared" si="13"/>
        <v>11</v>
      </c>
    </row>
    <row r="422" spans="1:210">
      <c r="A422" s="3" t="s">
        <v>9</v>
      </c>
      <c r="B422" s="3"/>
      <c r="C422" s="3" t="s">
        <v>3820</v>
      </c>
      <c r="E422" s="1" t="s">
        <v>3821</v>
      </c>
      <c r="F422" s="1">
        <v>-3.5799999999999998E-2</v>
      </c>
      <c r="G422" s="1">
        <v>-0.4088</v>
      </c>
      <c r="H422" s="1">
        <v>6.4805999999999999</v>
      </c>
      <c r="I422" s="1">
        <v>-0.32519999999999999</v>
      </c>
      <c r="J422" s="1">
        <v>-0.69869999999999999</v>
      </c>
      <c r="K422" s="1">
        <v>-0.49780000000000002</v>
      </c>
      <c r="L422" s="1">
        <v>-0.1988</v>
      </c>
      <c r="M422" s="1">
        <v>-0.63460000000000005</v>
      </c>
      <c r="N422" s="1">
        <v>-0.36280000000000001</v>
      </c>
      <c r="O422" s="1">
        <v>-0.252</v>
      </c>
      <c r="P422" s="1">
        <v>-1.1917</v>
      </c>
      <c r="Q422" s="1">
        <v>-0.73570000000000002</v>
      </c>
      <c r="R422" s="1">
        <v>-7.7200000000000005E-2</v>
      </c>
      <c r="S422" s="1">
        <v>-0.54210000000000003</v>
      </c>
      <c r="T422" s="1">
        <v>-1.6457999999999999</v>
      </c>
      <c r="U422" s="1">
        <v>-1.3317000000000001</v>
      </c>
      <c r="V422" s="1">
        <v>-1.8173999999999999</v>
      </c>
      <c r="W422" s="1">
        <v>0.73580000000000001</v>
      </c>
      <c r="X422" s="1">
        <v>-0.27660000000000001</v>
      </c>
      <c r="Y422" s="1">
        <v>0.11119999999999999</v>
      </c>
      <c r="Z422" s="1">
        <v>-7.6100000000000001E-2</v>
      </c>
      <c r="AA422" s="1">
        <v>-0.3513</v>
      </c>
      <c r="AB422" s="1">
        <v>0.2853</v>
      </c>
      <c r="AC422" s="1">
        <v>0</v>
      </c>
      <c r="AD422" s="1">
        <v>-0.42349999999999999</v>
      </c>
      <c r="AE422" s="1">
        <v>-0.42370000000000002</v>
      </c>
      <c r="AF422" s="1">
        <v>-0.25790000000000002</v>
      </c>
      <c r="AG422" s="1">
        <v>0</v>
      </c>
      <c r="AH422" s="1">
        <v>-1.5306</v>
      </c>
      <c r="AI422" s="1">
        <v>-0.2041</v>
      </c>
      <c r="AJ422" s="1">
        <v>-0.27039999999999997</v>
      </c>
      <c r="AK422" s="1">
        <v>-0.56459999999999999</v>
      </c>
      <c r="AL422" s="1">
        <v>-2.1766000000000001</v>
      </c>
      <c r="AM422" s="1">
        <v>-2.8409</v>
      </c>
      <c r="AN422" s="1">
        <v>-0.39839999999999998</v>
      </c>
      <c r="AO422" s="1">
        <v>-0.97489999999999999</v>
      </c>
      <c r="AP422" s="1">
        <v>-2.3925999999999998</v>
      </c>
      <c r="AQ422" s="1">
        <v>0.90649999999999997</v>
      </c>
      <c r="AR422" s="1">
        <v>-1.4418</v>
      </c>
      <c r="AS422" s="1">
        <v>-1.8018000000000001</v>
      </c>
      <c r="AT422" s="1">
        <v>0.46239999999999998</v>
      </c>
      <c r="AU422" s="1">
        <v>0.3019</v>
      </c>
      <c r="AV422" s="1">
        <v>-6.93E-2</v>
      </c>
      <c r="AW422" s="1">
        <v>-0.72170000000000001</v>
      </c>
      <c r="AX422" s="1">
        <v>-0.21329999999999999</v>
      </c>
      <c r="AY422" s="1">
        <v>7.6499999999999999E-2</v>
      </c>
      <c r="AZ422" s="1">
        <v>-0.5131</v>
      </c>
      <c r="BA422" s="1">
        <v>-0.66</v>
      </c>
      <c r="BB422" s="1">
        <v>-0.8639</v>
      </c>
      <c r="BC422" s="1">
        <v>-7.6200000000000004E-2</v>
      </c>
      <c r="BD422" s="1">
        <v>-3.95E-2</v>
      </c>
      <c r="BE422" s="1">
        <v>-0.88619999999999999</v>
      </c>
      <c r="BF422" s="1">
        <v>-0.97809999999999997</v>
      </c>
      <c r="BG422" s="1">
        <v>-0.18060000000000001</v>
      </c>
      <c r="BH422" s="1">
        <v>-0.13439999999999999</v>
      </c>
      <c r="BI422" s="1">
        <v>-1.2859</v>
      </c>
      <c r="BJ422" s="1">
        <v>0.2167</v>
      </c>
      <c r="BK422" s="1">
        <v>-1.5150999999999999</v>
      </c>
      <c r="BL422" s="1">
        <v>-1.7942</v>
      </c>
      <c r="BM422" s="1">
        <v>1.2942</v>
      </c>
      <c r="BN422" s="1">
        <v>-1.3412999999999999</v>
      </c>
      <c r="BO422" s="1">
        <v>0.1857</v>
      </c>
      <c r="BP422" s="1">
        <v>-0.80379999999999996</v>
      </c>
      <c r="BQ422" s="1">
        <v>0.39660000000000001</v>
      </c>
      <c r="BR422" s="1">
        <v>-0.1036</v>
      </c>
      <c r="BS422" s="1">
        <v>-0.27750000000000002</v>
      </c>
      <c r="BT422" s="1">
        <v>-0.1239</v>
      </c>
      <c r="BU422" s="1">
        <v>1.5075000000000001</v>
      </c>
      <c r="BV422" s="1">
        <v>0</v>
      </c>
      <c r="BW422" s="1">
        <v>5.7999999999999996E-3</v>
      </c>
      <c r="BX422" s="1">
        <v>-1.2632000000000001</v>
      </c>
      <c r="BY422" s="1">
        <v>-0.49880000000000002</v>
      </c>
      <c r="BZ422" s="1">
        <v>-0.1089</v>
      </c>
      <c r="CA422" s="1">
        <v>-0.82489999999999997</v>
      </c>
      <c r="CB422" s="1">
        <v>-0.2823</v>
      </c>
      <c r="CC422" s="1">
        <v>-0.31669999999999998</v>
      </c>
      <c r="CD422" s="1">
        <v>-0.22750000000000001</v>
      </c>
      <c r="CE422" s="1">
        <v>-0.2213</v>
      </c>
      <c r="CF422" s="1">
        <v>-1.1358999999999999</v>
      </c>
      <c r="CG422" s="1">
        <v>-0.45179999999999998</v>
      </c>
      <c r="CH422" s="1">
        <v>4.7100000000000003E-2</v>
      </c>
      <c r="CI422" s="1">
        <v>-0.33929999999999999</v>
      </c>
      <c r="CJ422" s="1">
        <v>-0.31709999999999999</v>
      </c>
      <c r="CK422" s="1">
        <v>-0.49719999999999998</v>
      </c>
      <c r="CL422" s="1">
        <v>0.1215</v>
      </c>
      <c r="CM422" s="1">
        <v>2.2499999999999999E-2</v>
      </c>
      <c r="CN422" s="1">
        <v>-0.22470000000000001</v>
      </c>
      <c r="CO422" s="1">
        <v>-0.33439999999999998</v>
      </c>
      <c r="CP422" s="1">
        <v>-2.1225999999999998</v>
      </c>
      <c r="CQ422" s="1">
        <v>-0.1492</v>
      </c>
      <c r="CR422" s="1">
        <v>-0.86409999999999998</v>
      </c>
      <c r="CS422" s="1">
        <v>-2.2151000000000001</v>
      </c>
      <c r="CT422" s="1">
        <v>0.57050000000000001</v>
      </c>
      <c r="CU422" s="1">
        <v>-0.54449999999999998</v>
      </c>
      <c r="CV422" s="1">
        <v>-0.31130000000000002</v>
      </c>
      <c r="CW422" s="1">
        <v>-2.3065000000000002</v>
      </c>
      <c r="CX422" s="1">
        <v>0.252</v>
      </c>
      <c r="CY422" s="1">
        <v>-0.1479</v>
      </c>
      <c r="CZ422" s="1">
        <v>-5.16E-2</v>
      </c>
      <c r="DA422" s="1">
        <v>0.3931</v>
      </c>
      <c r="DB422" s="1">
        <v>-0.59109999999999996</v>
      </c>
      <c r="DC422" s="1">
        <v>-1.2554000000000001</v>
      </c>
      <c r="DD422" s="1">
        <v>-0.91930000000000001</v>
      </c>
      <c r="GI422" s="1">
        <v>-3.3351000000000002</v>
      </c>
      <c r="HA422" s="1" t="str">
        <f t="shared" si="12"/>
        <v>2017</v>
      </c>
      <c r="HB422" s="1" t="str">
        <f t="shared" si="13"/>
        <v>11</v>
      </c>
    </row>
    <row r="423" spans="1:210">
      <c r="A423" s="3" t="s">
        <v>9</v>
      </c>
      <c r="B423" s="3"/>
      <c r="C423" s="3" t="s">
        <v>3822</v>
      </c>
      <c r="E423" s="1" t="s">
        <v>3823</v>
      </c>
      <c r="F423" s="1">
        <v>4.7500000000000001E-2</v>
      </c>
      <c r="G423" s="1">
        <v>-0.4703</v>
      </c>
      <c r="H423" s="1">
        <v>5.1962000000000002</v>
      </c>
      <c r="I423" s="1">
        <v>-0.37709999999999999</v>
      </c>
      <c r="J423" s="1">
        <v>-0.48930000000000001</v>
      </c>
      <c r="K423" s="1">
        <v>-0.249</v>
      </c>
      <c r="L423" s="1">
        <v>0.1988</v>
      </c>
      <c r="M423" s="1">
        <v>-0.84840000000000004</v>
      </c>
      <c r="N423" s="1">
        <v>-0.46870000000000001</v>
      </c>
      <c r="O423" s="1">
        <v>-1.8905000000000001</v>
      </c>
      <c r="P423" s="1">
        <v>-0.87939999999999996</v>
      </c>
      <c r="Q423" s="1">
        <v>-0.26860000000000001</v>
      </c>
      <c r="R423" s="1">
        <v>-0.25629999999999997</v>
      </c>
      <c r="S423" s="1">
        <v>-3.7199999999999997E-2</v>
      </c>
      <c r="T423" s="1">
        <v>-1.6707000000000001</v>
      </c>
      <c r="U423" s="1">
        <v>-1.4719</v>
      </c>
      <c r="V423" s="1">
        <v>-1.252</v>
      </c>
      <c r="W423" s="1">
        <v>1.1585000000000001</v>
      </c>
      <c r="X423" s="1">
        <v>0.1381</v>
      </c>
      <c r="Y423" s="1">
        <v>2.7400000000000001E-2</v>
      </c>
      <c r="Z423" s="1">
        <v>-7.6300000000000007E-2</v>
      </c>
      <c r="AA423" s="1">
        <v>-0.52100000000000002</v>
      </c>
      <c r="AB423" s="1">
        <v>0</v>
      </c>
      <c r="AC423" s="1">
        <v>-0.2974</v>
      </c>
      <c r="AD423" s="1">
        <v>-0.28079999999999999</v>
      </c>
      <c r="AE423" s="1">
        <v>-0.1404</v>
      </c>
      <c r="AF423" s="1">
        <v>-0.56089999999999995</v>
      </c>
      <c r="AG423" s="1">
        <v>7.0699999999999999E-2</v>
      </c>
      <c r="AH423" s="1">
        <v>0.17100000000000001</v>
      </c>
      <c r="AI423" s="1">
        <v>-0.2029</v>
      </c>
      <c r="AJ423" s="1">
        <v>-0.2031</v>
      </c>
      <c r="AK423" s="1">
        <v>0.73229999999999995</v>
      </c>
      <c r="AL423" s="1">
        <v>0.50560000000000005</v>
      </c>
      <c r="AM423" s="1">
        <v>0.86699999999999999</v>
      </c>
      <c r="AN423" s="1">
        <v>-0.88180000000000003</v>
      </c>
      <c r="AO423" s="1">
        <v>-0.47060000000000002</v>
      </c>
      <c r="AP423" s="1">
        <v>-0.80100000000000005</v>
      </c>
      <c r="AQ423" s="1">
        <v>0</v>
      </c>
      <c r="AR423" s="1">
        <v>-0.41820000000000002</v>
      </c>
      <c r="AS423" s="1">
        <v>-1.0335000000000001</v>
      </c>
      <c r="AT423" s="1">
        <v>0</v>
      </c>
      <c r="AU423" s="1">
        <v>-0.38669999999999999</v>
      </c>
      <c r="AV423" s="1">
        <v>-1.4074</v>
      </c>
      <c r="AW423" s="1">
        <v>-0.13170000000000001</v>
      </c>
      <c r="AX423" s="1">
        <v>-0.18479999999999999</v>
      </c>
      <c r="AY423" s="1">
        <v>0</v>
      </c>
      <c r="AZ423" s="1">
        <v>-0.99</v>
      </c>
      <c r="BA423" s="1">
        <v>-0.55000000000000004</v>
      </c>
      <c r="BB423" s="1">
        <v>-0.62170000000000003</v>
      </c>
      <c r="BC423" s="1">
        <v>0</v>
      </c>
      <c r="BD423" s="1">
        <v>0.55549999999999999</v>
      </c>
      <c r="BE423" s="1">
        <v>-0.99150000000000005</v>
      </c>
      <c r="BF423" s="1">
        <v>-0.82920000000000005</v>
      </c>
      <c r="BG423" s="1">
        <v>-0.14929999999999999</v>
      </c>
      <c r="BH423" s="1">
        <v>0</v>
      </c>
      <c r="BI423" s="1">
        <v>-0.78</v>
      </c>
      <c r="BJ423" s="1">
        <v>-0.58350000000000002</v>
      </c>
      <c r="BK423" s="1">
        <v>-1.2494000000000001</v>
      </c>
      <c r="BL423" s="1">
        <v>-0.48359999999999997</v>
      </c>
      <c r="BM423" s="1">
        <v>0.40450000000000003</v>
      </c>
      <c r="BN423" s="1">
        <v>-0.99039999999999995</v>
      </c>
      <c r="BO423" s="1">
        <v>0.1855</v>
      </c>
      <c r="BP423" s="1">
        <v>1.8666</v>
      </c>
      <c r="BQ423" s="1">
        <v>-0.90800000000000003</v>
      </c>
      <c r="BR423" s="1">
        <v>0.2072</v>
      </c>
      <c r="BS423" s="1">
        <v>-0.27539999999999998</v>
      </c>
      <c r="BT423" s="1">
        <v>0</v>
      </c>
      <c r="BU423" s="1">
        <v>2.3294000000000001</v>
      </c>
      <c r="BV423" s="1">
        <v>0.62560000000000004</v>
      </c>
      <c r="BW423" s="1">
        <v>2.5000000000000001E-3</v>
      </c>
      <c r="BX423" s="1">
        <v>-1.0412999999999999</v>
      </c>
      <c r="BY423" s="1">
        <v>-0.61809999999999998</v>
      </c>
      <c r="BZ423" s="1">
        <v>0.21879999999999999</v>
      </c>
      <c r="CA423" s="1">
        <v>0</v>
      </c>
      <c r="CB423" s="1">
        <v>-0.70289999999999997</v>
      </c>
      <c r="CC423" s="1">
        <v>-0.23580000000000001</v>
      </c>
      <c r="CD423" s="1">
        <v>-0.22850000000000001</v>
      </c>
      <c r="CE423" s="1">
        <v>-7.3200000000000001E-2</v>
      </c>
      <c r="CF423" s="1">
        <v>-0.78549999999999998</v>
      </c>
      <c r="CG423" s="1">
        <v>-0.6179</v>
      </c>
      <c r="CH423" s="1">
        <v>-9.0200000000000002E-2</v>
      </c>
      <c r="CI423" s="1">
        <v>-0.3972</v>
      </c>
      <c r="CJ423" s="1">
        <v>-0.31540000000000001</v>
      </c>
      <c r="CK423" s="1">
        <v>-0.69369999999999998</v>
      </c>
      <c r="CL423" s="1">
        <v>8.1000000000000003E-2</v>
      </c>
      <c r="CM423" s="1">
        <v>-0.20710000000000001</v>
      </c>
      <c r="CN423" s="1">
        <v>-6.6699999999999995E-2</v>
      </c>
      <c r="CO423" s="1">
        <v>-0.53480000000000005</v>
      </c>
      <c r="CP423" s="1">
        <v>-0.60940000000000005</v>
      </c>
      <c r="CQ423" s="1">
        <v>4.9500000000000002E-2</v>
      </c>
      <c r="CR423" s="1">
        <v>0.14510000000000001</v>
      </c>
      <c r="CS423" s="1">
        <v>-0.5887</v>
      </c>
      <c r="CT423" s="1">
        <v>-0.82130000000000003</v>
      </c>
      <c r="CU423" s="1">
        <v>9.9500000000000005E-2</v>
      </c>
      <c r="CV423" s="1">
        <v>-0.77880000000000005</v>
      </c>
      <c r="CW423" s="1">
        <v>-1.7374000000000001</v>
      </c>
      <c r="CX423" s="1">
        <v>0.151</v>
      </c>
      <c r="CY423" s="1">
        <v>4.9399999999999999E-2</v>
      </c>
      <c r="CZ423" s="1">
        <v>0.41360000000000002</v>
      </c>
      <c r="DA423" s="1">
        <v>0.32529999999999998</v>
      </c>
      <c r="DB423" s="1">
        <v>-1.2769999999999999</v>
      </c>
      <c r="DC423" s="1">
        <v>-0.96150000000000002</v>
      </c>
      <c r="DD423" s="1">
        <v>-1.177</v>
      </c>
      <c r="GI423" s="1">
        <v>-3.0186000000000002</v>
      </c>
      <c r="HA423" s="1" t="str">
        <f t="shared" si="12"/>
        <v>2017</v>
      </c>
      <c r="HB423" s="1" t="str">
        <f t="shared" si="13"/>
        <v>11</v>
      </c>
    </row>
    <row r="424" spans="1:210">
      <c r="A424" s="3" t="s">
        <v>9</v>
      </c>
      <c r="B424" s="3"/>
      <c r="C424" s="3" t="s">
        <v>3824</v>
      </c>
      <c r="E424" s="1" t="s">
        <v>3824</v>
      </c>
      <c r="F424" s="1">
        <v>-0.19919999999999999</v>
      </c>
      <c r="G424" s="1">
        <v>-0.40579999999999999</v>
      </c>
      <c r="H424" s="1">
        <v>2.7494999999999998</v>
      </c>
      <c r="I424" s="1">
        <v>-1.0349999999999999</v>
      </c>
      <c r="J424" s="1">
        <v>-0.89280000000000004</v>
      </c>
      <c r="K424" s="1">
        <v>-6.1600000000000002E-2</v>
      </c>
      <c r="L424" s="1">
        <v>-0.31569999999999998</v>
      </c>
      <c r="M424" s="1">
        <v>-1.381</v>
      </c>
      <c r="N424" s="1">
        <v>-0.73939999999999995</v>
      </c>
      <c r="O424" s="1">
        <v>-0.77400000000000002</v>
      </c>
      <c r="P424" s="1">
        <v>-0.4627</v>
      </c>
      <c r="Q424" s="1">
        <v>-0.87180000000000002</v>
      </c>
      <c r="R424" s="1">
        <v>-0.63190000000000002</v>
      </c>
      <c r="S424" s="1">
        <v>-0.4975</v>
      </c>
      <c r="T424" s="1">
        <v>-1.6571</v>
      </c>
      <c r="U424" s="1">
        <v>-1.1335999999999999</v>
      </c>
      <c r="V424" s="1">
        <v>-1.7151000000000001</v>
      </c>
      <c r="W424" s="1">
        <v>0.20039999999999999</v>
      </c>
      <c r="X424" s="1">
        <v>-1.7807999999999999</v>
      </c>
      <c r="Y424" s="1">
        <v>-8.0500000000000002E-2</v>
      </c>
      <c r="Z424" s="1">
        <v>0</v>
      </c>
      <c r="AA424" s="1">
        <v>-0.54520000000000002</v>
      </c>
      <c r="AB424" s="1">
        <v>0.28899999999999998</v>
      </c>
      <c r="AC424" s="1">
        <v>0.34889999999999999</v>
      </c>
      <c r="AD424" s="1">
        <v>-0.27710000000000001</v>
      </c>
      <c r="AE424" s="1">
        <v>-0.13850000000000001</v>
      </c>
      <c r="AF424" s="1">
        <v>-0.79479999999999995</v>
      </c>
      <c r="AG424" s="1">
        <v>0.28710000000000002</v>
      </c>
      <c r="AH424" s="1">
        <v>-1.1686000000000001</v>
      </c>
      <c r="AI424" s="1">
        <v>-0.7661</v>
      </c>
      <c r="AJ424" s="1">
        <v>0.13589999999999999</v>
      </c>
      <c r="AK424" s="1">
        <v>-1.1666000000000001</v>
      </c>
      <c r="AL424" s="1">
        <v>-0.8</v>
      </c>
      <c r="AM424" s="1">
        <v>-1.9661999999999999</v>
      </c>
      <c r="AN424" s="1">
        <v>-0.88139999999999996</v>
      </c>
      <c r="AO424" s="1">
        <v>-0.51319999999999999</v>
      </c>
      <c r="AP424" s="1">
        <v>-0.76819999999999999</v>
      </c>
      <c r="AQ424" s="1">
        <v>-0.20710000000000001</v>
      </c>
      <c r="AR424" s="1">
        <v>-1.0632999999999999</v>
      </c>
      <c r="AS424" s="1">
        <v>-1.4115</v>
      </c>
      <c r="AT424" s="1">
        <v>0.5827</v>
      </c>
      <c r="AU424" s="1">
        <v>-8.5900000000000004E-2</v>
      </c>
      <c r="AV424" s="1">
        <v>-0.89190000000000003</v>
      </c>
      <c r="AW424" s="1">
        <v>-0.1318</v>
      </c>
      <c r="AX424" s="1">
        <v>-0.1797</v>
      </c>
      <c r="AY424" s="1">
        <v>0.15579999999999999</v>
      </c>
      <c r="AZ424" s="1">
        <v>-1.3898999999999999</v>
      </c>
      <c r="BA424" s="1">
        <v>-0.9879</v>
      </c>
      <c r="BB424" s="1">
        <v>-0.64549999999999996</v>
      </c>
      <c r="BC424" s="1">
        <v>-0.30580000000000002</v>
      </c>
      <c r="BD424" s="1">
        <v>0.43419999999999997</v>
      </c>
      <c r="BE424" s="1">
        <v>-1.3408</v>
      </c>
      <c r="BF424" s="1">
        <v>-1.1303000000000001</v>
      </c>
      <c r="BG424" s="1">
        <v>-0.23430000000000001</v>
      </c>
      <c r="BH424" s="1">
        <v>-0.13619999999999999</v>
      </c>
      <c r="BI424" s="1">
        <v>-1.4432</v>
      </c>
      <c r="BJ424" s="1">
        <v>0.29449999999999998</v>
      </c>
      <c r="BK424" s="1">
        <v>-0.56469999999999998</v>
      </c>
      <c r="BL424" s="1">
        <v>-0.48420000000000002</v>
      </c>
      <c r="BM424" s="1">
        <v>6.7199999999999996E-2</v>
      </c>
      <c r="BN424" s="1">
        <v>-1.7685999999999999</v>
      </c>
      <c r="BO424" s="1">
        <v>0.1855</v>
      </c>
      <c r="BP424" s="1">
        <v>-1.8133999999999999</v>
      </c>
      <c r="BQ424" s="1">
        <v>0.86350000000000005</v>
      </c>
      <c r="BR424" s="1">
        <v>-0.46360000000000001</v>
      </c>
      <c r="BS424" s="1">
        <v>-0.33779999999999999</v>
      </c>
      <c r="BT424" s="1">
        <v>-0.25090000000000001</v>
      </c>
      <c r="BU424" s="1">
        <v>0.82779999999999998</v>
      </c>
      <c r="BV424" s="1">
        <v>-0.38240000000000002</v>
      </c>
      <c r="BW424" s="1">
        <v>0.22439999999999999</v>
      </c>
      <c r="BX424" s="1">
        <v>-0.85550000000000004</v>
      </c>
      <c r="BY424" s="1">
        <v>-0.52680000000000005</v>
      </c>
      <c r="BZ424" s="1">
        <v>0.16420000000000001</v>
      </c>
      <c r="CA424" s="1">
        <v>0.89329999999999998</v>
      </c>
      <c r="CB424" s="1">
        <v>-1.2165999999999999</v>
      </c>
      <c r="CC424" s="1">
        <v>-0.53920000000000001</v>
      </c>
      <c r="CD424" s="1">
        <v>-0.1153</v>
      </c>
      <c r="CE424" s="1">
        <v>-0.1129</v>
      </c>
      <c r="CF424" s="1">
        <v>-0.71120000000000005</v>
      </c>
      <c r="CG424" s="1">
        <v>-0.65710000000000002</v>
      </c>
      <c r="CH424" s="1">
        <v>-0.62719999999999998</v>
      </c>
      <c r="CI424" s="1">
        <v>0.1145</v>
      </c>
      <c r="CJ424" s="1">
        <v>-0.84670000000000001</v>
      </c>
      <c r="CK424" s="1">
        <v>-0.64610000000000001</v>
      </c>
      <c r="CL424" s="1">
        <v>0.1022</v>
      </c>
      <c r="CM424" s="1">
        <v>-7.8700000000000006E-2</v>
      </c>
      <c r="CN424" s="1">
        <v>0.1295</v>
      </c>
      <c r="CO424" s="1">
        <v>-0.23100000000000001</v>
      </c>
      <c r="CP424" s="1">
        <v>-1.4842</v>
      </c>
      <c r="CQ424" s="1">
        <v>-4.9099999999999998E-2</v>
      </c>
      <c r="CR424" s="1">
        <v>-9.6500000000000002E-2</v>
      </c>
      <c r="CS424" s="1">
        <v>-1.9221999999999999</v>
      </c>
      <c r="CT424" s="1">
        <v>-0.1036</v>
      </c>
      <c r="CU424" s="1">
        <v>-0.39600000000000002</v>
      </c>
      <c r="CV424" s="1">
        <v>0.52490000000000003</v>
      </c>
      <c r="CW424" s="1">
        <v>-1.7857000000000001</v>
      </c>
      <c r="CX424" s="1">
        <v>0</v>
      </c>
      <c r="CY424" s="1">
        <v>4.9500000000000002E-2</v>
      </c>
      <c r="CZ424" s="1">
        <v>0.30890000000000001</v>
      </c>
      <c r="DA424" s="1">
        <v>0.16159999999999999</v>
      </c>
      <c r="DB424" s="1">
        <v>-1.7122999999999999</v>
      </c>
      <c r="DC424" s="1">
        <v>-2.2530999999999999</v>
      </c>
      <c r="DD424" s="1">
        <v>-0.41</v>
      </c>
      <c r="GI424" s="1">
        <v>-3.0903999999999998</v>
      </c>
      <c r="HA424" s="1" t="str">
        <f t="shared" si="12"/>
        <v>2017</v>
      </c>
      <c r="HB424" s="1" t="str">
        <f t="shared" si="13"/>
        <v>11</v>
      </c>
    </row>
    <row r="425" spans="1:210">
      <c r="A425" s="3" t="s">
        <v>9</v>
      </c>
      <c r="B425" s="3"/>
      <c r="C425" s="3" t="s">
        <v>3825</v>
      </c>
      <c r="E425" s="1" t="s">
        <v>3826</v>
      </c>
      <c r="F425" s="1">
        <v>-0.1991</v>
      </c>
      <c r="G425" s="1">
        <v>-0.78139999999999998</v>
      </c>
      <c r="H425" s="1">
        <v>3.2286000000000001</v>
      </c>
      <c r="I425" s="1">
        <v>-0.39939999999999998</v>
      </c>
      <c r="J425" s="1">
        <v>-1.4603999999999999</v>
      </c>
      <c r="K425" s="1">
        <v>-0.24440000000000001</v>
      </c>
      <c r="L425" s="1">
        <v>-0.27700000000000002</v>
      </c>
      <c r="M425" s="1">
        <v>-1.1853</v>
      </c>
      <c r="N425" s="1">
        <v>-0.94869999999999999</v>
      </c>
      <c r="O425" s="1">
        <v>-1.0634999999999999</v>
      </c>
      <c r="P425" s="1">
        <v>1.9617</v>
      </c>
      <c r="Q425" s="1">
        <v>-0.80589999999999995</v>
      </c>
      <c r="R425" s="1">
        <v>-0.73229999999999995</v>
      </c>
      <c r="S425" s="1">
        <v>-0.53410000000000002</v>
      </c>
      <c r="T425" s="1">
        <v>0.24079999999999999</v>
      </c>
      <c r="U425" s="1">
        <v>0.77449999999999997</v>
      </c>
      <c r="V425" s="1">
        <v>0.59830000000000005</v>
      </c>
      <c r="W425" s="1">
        <v>0.1401</v>
      </c>
      <c r="X425" s="1">
        <v>2.8767</v>
      </c>
      <c r="Y425" s="1">
        <v>-0.3216</v>
      </c>
      <c r="Z425" s="1">
        <v>0.15429999999999999</v>
      </c>
      <c r="AA425" s="1">
        <v>4.3042999999999996</v>
      </c>
      <c r="AB425" s="1">
        <v>-1.7291000000000001</v>
      </c>
      <c r="AC425" s="1">
        <v>-0.19869999999999999</v>
      </c>
      <c r="AD425" s="1">
        <v>1.8936999999999999</v>
      </c>
      <c r="AE425" s="1">
        <v>2.2160000000000002</v>
      </c>
      <c r="AF425" s="1">
        <v>4.3933999999999997</v>
      </c>
      <c r="AG425" s="1">
        <v>-1.9298999999999999</v>
      </c>
      <c r="AH425" s="1">
        <v>1.0851</v>
      </c>
      <c r="AI425" s="1">
        <v>-1.3391999999999999</v>
      </c>
      <c r="AJ425" s="1">
        <v>0.47420000000000001</v>
      </c>
      <c r="AK425" s="1">
        <v>-0.50790000000000002</v>
      </c>
      <c r="AL425" s="1">
        <v>0.92079999999999995</v>
      </c>
      <c r="AM425" s="1">
        <v>2.8089</v>
      </c>
      <c r="AN425" s="1">
        <v>-1.5049999999999999</v>
      </c>
      <c r="AO425" s="1">
        <v>8.5900000000000004E-2</v>
      </c>
      <c r="AP425" s="1">
        <v>-0.50360000000000005</v>
      </c>
      <c r="AQ425" s="1">
        <v>-0.34449999999999997</v>
      </c>
      <c r="AR425" s="1">
        <v>0.32569999999999999</v>
      </c>
      <c r="AS425" s="1">
        <v>0.64059999999999995</v>
      </c>
      <c r="AT425" s="1">
        <v>-0.34839999999999999</v>
      </c>
      <c r="AU425" s="1">
        <v>-8.6300000000000002E-2</v>
      </c>
      <c r="AV425" s="1">
        <v>0.104</v>
      </c>
      <c r="AW425" s="1">
        <v>-0.59050000000000002</v>
      </c>
      <c r="AX425" s="1">
        <v>4.7961999999999998</v>
      </c>
      <c r="AY425" s="1">
        <v>-2.2549999999999999</v>
      </c>
      <c r="AZ425" s="1">
        <v>-1.1005</v>
      </c>
      <c r="BA425" s="1">
        <v>-0.77</v>
      </c>
      <c r="BB425" s="1">
        <v>-2.0642999999999998</v>
      </c>
      <c r="BC425" s="1">
        <v>0.84350000000000003</v>
      </c>
      <c r="BD425" s="1">
        <v>0.15820000000000001</v>
      </c>
      <c r="BE425" s="1">
        <v>-0.1411</v>
      </c>
      <c r="BF425" s="1">
        <v>-0.4168</v>
      </c>
      <c r="BG425" s="1">
        <v>-0.2636</v>
      </c>
      <c r="BH425" s="1">
        <v>-6.8099999999999994E-2</v>
      </c>
      <c r="BI425" s="1">
        <v>3.1116999999999999</v>
      </c>
      <c r="BJ425" s="1">
        <v>-2.4</v>
      </c>
      <c r="BK425" s="1">
        <v>-0.3634</v>
      </c>
      <c r="BL425" s="1">
        <v>-0.36359999999999998</v>
      </c>
      <c r="BM425" s="1">
        <v>-0.1343</v>
      </c>
      <c r="BN425" s="1">
        <v>-0.85680000000000001</v>
      </c>
      <c r="BO425" s="1">
        <v>-6.1600000000000002E-2</v>
      </c>
      <c r="BP425" s="1">
        <v>-0.58850000000000002</v>
      </c>
      <c r="BQ425" s="1">
        <v>0.33989999999999998</v>
      </c>
      <c r="BR425" s="1">
        <v>0.15509999999999999</v>
      </c>
      <c r="BS425" s="1">
        <v>-0.2702</v>
      </c>
      <c r="BT425" s="1">
        <v>-0.25090000000000001</v>
      </c>
      <c r="BU425" s="1">
        <v>1.1551</v>
      </c>
      <c r="BV425" s="1">
        <v>0.3347</v>
      </c>
      <c r="BW425" s="1">
        <v>-0.6139</v>
      </c>
      <c r="BX425" s="1">
        <v>-1.2907999999999999</v>
      </c>
      <c r="BY425" s="1">
        <v>-0.40150000000000002</v>
      </c>
      <c r="BZ425" s="1">
        <v>-0.27260000000000001</v>
      </c>
      <c r="CA425" s="1">
        <v>0.29509999999999997</v>
      </c>
      <c r="CB425" s="1">
        <v>-0.84619999999999995</v>
      </c>
      <c r="CC425" s="1">
        <v>-0.53920000000000001</v>
      </c>
      <c r="CD425" s="1">
        <v>-0.1153</v>
      </c>
      <c r="CE425" s="1">
        <v>-0.18390000000000001</v>
      </c>
      <c r="CF425" s="1">
        <v>-1.0027999999999999</v>
      </c>
      <c r="CG425" s="1">
        <v>-0.51759999999999995</v>
      </c>
      <c r="CH425" s="1">
        <v>-0.31369999999999998</v>
      </c>
      <c r="CI425" s="1">
        <v>0.1145</v>
      </c>
      <c r="CJ425" s="1">
        <v>-1.0685</v>
      </c>
      <c r="CK425" s="1">
        <v>-0.98960000000000004</v>
      </c>
      <c r="CL425" s="1">
        <v>0.27089999999999997</v>
      </c>
      <c r="CM425" s="1">
        <v>3.95E-2</v>
      </c>
      <c r="CN425" s="1">
        <v>8.1199999999999994E-2</v>
      </c>
      <c r="CO425" s="1">
        <v>-0.1331</v>
      </c>
      <c r="CP425" s="1">
        <v>1.1775</v>
      </c>
      <c r="CQ425" s="1">
        <v>-0.19589999999999999</v>
      </c>
      <c r="CR425" s="1">
        <v>0</v>
      </c>
      <c r="CS425" s="1">
        <v>-1.1529</v>
      </c>
      <c r="CT425" s="1">
        <v>-0.4632</v>
      </c>
      <c r="CU425" s="1">
        <v>-9.9400000000000002E-2</v>
      </c>
      <c r="CV425" s="1">
        <v>-0.67700000000000005</v>
      </c>
      <c r="CW425" s="1">
        <v>-1.0652999999999999</v>
      </c>
      <c r="CX425" s="1">
        <v>0.35349999999999998</v>
      </c>
      <c r="CY425" s="1">
        <v>0.19839999999999999</v>
      </c>
      <c r="CZ425" s="1">
        <v>0.308</v>
      </c>
      <c r="DA425" s="1">
        <v>6.4399999999999999E-2</v>
      </c>
      <c r="DB425" s="1">
        <v>-1.2745</v>
      </c>
      <c r="DC425" s="1">
        <v>-2.5590999999999999</v>
      </c>
      <c r="DD425" s="1">
        <v>-0.25530000000000003</v>
      </c>
      <c r="GI425" s="1">
        <v>-1.6517999999999999</v>
      </c>
      <c r="HA425" s="1" t="str">
        <f t="shared" si="12"/>
        <v>2017</v>
      </c>
      <c r="HB425" s="1" t="str">
        <f t="shared" si="13"/>
        <v>11</v>
      </c>
    </row>
    <row r="426" spans="1:210">
      <c r="A426" s="3" t="s">
        <v>9</v>
      </c>
      <c r="B426" s="3"/>
      <c r="C426" s="3" t="s">
        <v>3827</v>
      </c>
      <c r="E426" s="1" t="s">
        <v>3828</v>
      </c>
      <c r="F426" s="1">
        <v>1.17E-2</v>
      </c>
      <c r="G426" s="1">
        <v>-1.0384</v>
      </c>
      <c r="H426" s="1">
        <v>1.4922</v>
      </c>
      <c r="I426" s="1">
        <v>-5.1900000000000002E-2</v>
      </c>
      <c r="J426" s="1">
        <v>-0.83299999999999996</v>
      </c>
      <c r="K426" s="1">
        <v>-0.41589999999999999</v>
      </c>
      <c r="L426" s="1">
        <v>-7.9299999999999995E-2</v>
      </c>
      <c r="M426" s="1">
        <v>-0.91579999999999995</v>
      </c>
      <c r="N426" s="1">
        <v>-1.1851</v>
      </c>
      <c r="O426" s="1">
        <v>-3.3936000000000002</v>
      </c>
      <c r="P426" s="1">
        <v>0.25080000000000002</v>
      </c>
      <c r="Q426" s="1">
        <v>-0.3931</v>
      </c>
      <c r="R426" s="1">
        <v>-0.45579999999999998</v>
      </c>
      <c r="S426" s="1">
        <v>-0.46160000000000001</v>
      </c>
      <c r="T426" s="1">
        <v>-1.0044</v>
      </c>
      <c r="U426" s="1">
        <v>-0.49669999999999997</v>
      </c>
      <c r="V426" s="1">
        <v>-1.0501</v>
      </c>
      <c r="W426" s="1">
        <v>0.60240000000000005</v>
      </c>
      <c r="X426" s="1">
        <v>0</v>
      </c>
      <c r="Y426" s="1">
        <v>-0.16139999999999999</v>
      </c>
      <c r="Z426" s="1">
        <v>-7.6899999999999996E-2</v>
      </c>
      <c r="AA426" s="1">
        <v>0.94099999999999995</v>
      </c>
      <c r="AB426" s="1">
        <v>-0.29620000000000002</v>
      </c>
      <c r="AC426" s="1">
        <v>-0.69540000000000002</v>
      </c>
      <c r="AD426" s="1">
        <v>-0.09</v>
      </c>
      <c r="AE426" s="1">
        <v>0.40479999999999999</v>
      </c>
      <c r="AF426" s="1">
        <v>1.1262000000000001</v>
      </c>
      <c r="AG426" s="1">
        <v>-0.36899999999999999</v>
      </c>
      <c r="AH426" s="1">
        <v>-0.80579999999999996</v>
      </c>
      <c r="AI426" s="1">
        <v>0</v>
      </c>
      <c r="AJ426" s="1">
        <v>0</v>
      </c>
      <c r="AK426" s="1">
        <v>-0.79049999999999998</v>
      </c>
      <c r="AL426" s="1">
        <v>-1.2492000000000001</v>
      </c>
      <c r="AM426" s="1">
        <v>-0.81299999999999994</v>
      </c>
      <c r="AN426" s="1">
        <v>-0.70820000000000005</v>
      </c>
      <c r="AO426" s="1">
        <v>-0.17180000000000001</v>
      </c>
      <c r="AP426" s="1">
        <v>-0.50360000000000005</v>
      </c>
      <c r="AQ426" s="1">
        <v>-0.4824</v>
      </c>
      <c r="AR426" s="1">
        <v>4.6100000000000002E-2</v>
      </c>
      <c r="AS426" s="1">
        <v>-0.32929999999999998</v>
      </c>
      <c r="AT426" s="1">
        <v>0.35120000000000001</v>
      </c>
      <c r="AU426" s="1">
        <v>0.17299999999999999</v>
      </c>
      <c r="AV426" s="1">
        <v>0.31340000000000001</v>
      </c>
      <c r="AW426" s="1">
        <v>-0.3276</v>
      </c>
      <c r="AX426" s="1">
        <v>1.1127</v>
      </c>
      <c r="AY426" s="1">
        <v>-0.64100000000000001</v>
      </c>
      <c r="AZ426" s="1">
        <v>-0.40350000000000003</v>
      </c>
      <c r="BA426" s="1">
        <v>-0.22</v>
      </c>
      <c r="BB426" s="1">
        <v>-0.77739999999999998</v>
      </c>
      <c r="BC426" s="1">
        <v>7.6600000000000001E-2</v>
      </c>
      <c r="BD426" s="1">
        <v>0.6351</v>
      </c>
      <c r="BE426" s="1">
        <v>-1.7642</v>
      </c>
      <c r="BF426" s="1">
        <v>-0.4168</v>
      </c>
      <c r="BG426" s="1">
        <v>-5.8799999999999998E-2</v>
      </c>
      <c r="BH426" s="1">
        <v>-0.1358</v>
      </c>
      <c r="BI426" s="1">
        <v>0.55649999999999999</v>
      </c>
      <c r="BJ426" s="1">
        <v>-0.81299999999999994</v>
      </c>
      <c r="BK426" s="1">
        <v>-0.6865</v>
      </c>
      <c r="BL426" s="1">
        <v>-0.1212</v>
      </c>
      <c r="BM426" s="1">
        <v>-0.3357</v>
      </c>
      <c r="BN426" s="1">
        <v>-0.92820000000000003</v>
      </c>
      <c r="BO426" s="1">
        <v>0.12330000000000001</v>
      </c>
      <c r="BP426" s="1">
        <v>-1.07</v>
      </c>
      <c r="BQ426" s="1">
        <v>0.45319999999999999</v>
      </c>
      <c r="BR426" s="1">
        <v>0.87939999999999996</v>
      </c>
      <c r="BS426" s="1">
        <v>-0.2036</v>
      </c>
      <c r="BT426" s="1">
        <v>-0.37540000000000001</v>
      </c>
      <c r="BU426" s="1">
        <v>1.4851000000000001</v>
      </c>
      <c r="BV426" s="1">
        <v>-0.52600000000000002</v>
      </c>
      <c r="BW426" s="1">
        <v>-0.23319999999999999</v>
      </c>
      <c r="BX426" s="1">
        <v>-1.1504000000000001</v>
      </c>
      <c r="BY426" s="1">
        <v>-0.29310000000000003</v>
      </c>
      <c r="BZ426" s="1">
        <v>0.43619999999999998</v>
      </c>
      <c r="CA426" s="1">
        <v>1.3576999999999999</v>
      </c>
      <c r="CB426" s="1">
        <v>-1.5513999999999999</v>
      </c>
      <c r="CC426" s="1">
        <v>-0.30980000000000002</v>
      </c>
      <c r="CD426" s="1">
        <v>0</v>
      </c>
      <c r="CE426" s="1">
        <v>-0.52600000000000002</v>
      </c>
      <c r="CF426" s="1">
        <v>-1.325</v>
      </c>
      <c r="CG426" s="1">
        <v>-0.35780000000000001</v>
      </c>
      <c r="CH426" s="1">
        <v>-0.26950000000000002</v>
      </c>
      <c r="CI426" s="1">
        <v>-5.7099999999999998E-2</v>
      </c>
      <c r="CJ426" s="1">
        <v>-1.0271999999999999</v>
      </c>
      <c r="CK426" s="1">
        <v>-1.3854</v>
      </c>
      <c r="CL426" s="1">
        <v>1.9300000000000001E-2</v>
      </c>
      <c r="CM426" s="1">
        <v>-0.36570000000000003</v>
      </c>
      <c r="CN426" s="1">
        <v>-0.19040000000000001</v>
      </c>
      <c r="CO426" s="1">
        <v>-0.61980000000000002</v>
      </c>
      <c r="CP426" s="1">
        <v>-0.2777</v>
      </c>
      <c r="CQ426" s="1">
        <v>-0.24529999999999999</v>
      </c>
      <c r="CR426" s="1">
        <v>-9.6600000000000005E-2</v>
      </c>
      <c r="CS426" s="1">
        <v>0</v>
      </c>
      <c r="CT426" s="1">
        <v>-1.9041999999999999</v>
      </c>
      <c r="CU426" s="1">
        <v>0.79520000000000002</v>
      </c>
      <c r="CV426" s="1">
        <v>-1.7186999999999999</v>
      </c>
      <c r="CW426" s="1">
        <v>-9.7600000000000006E-2</v>
      </c>
      <c r="CX426" s="1">
        <v>0.505</v>
      </c>
      <c r="CY426" s="1">
        <v>-9.9199999999999997E-2</v>
      </c>
      <c r="CZ426" s="1">
        <v>-0.35930000000000001</v>
      </c>
      <c r="DA426" s="1">
        <v>9.7199999999999995E-2</v>
      </c>
      <c r="DB426" s="1">
        <v>-1.1763999999999999</v>
      </c>
      <c r="DC426" s="1">
        <v>-1.6057999999999999</v>
      </c>
      <c r="DD426" s="1">
        <v>-0.40689999999999998</v>
      </c>
      <c r="GI426" s="1">
        <v>-2.4718</v>
      </c>
      <c r="HA426" s="1" t="str">
        <f t="shared" si="12"/>
        <v>2017</v>
      </c>
      <c r="HB426" s="1" t="str">
        <f t="shared" si="13"/>
        <v>11</v>
      </c>
    </row>
    <row r="427" spans="1:210">
      <c r="A427" s="3" t="s">
        <v>9</v>
      </c>
      <c r="B427" s="3"/>
      <c r="C427" s="3" t="s">
        <v>3829</v>
      </c>
      <c r="E427" s="1" t="s">
        <v>3830</v>
      </c>
      <c r="F427" s="1">
        <v>-2.35E-2</v>
      </c>
      <c r="G427" s="1">
        <v>-0.85670000000000002</v>
      </c>
      <c r="H427" s="1">
        <v>0.89839999999999998</v>
      </c>
      <c r="I427" s="1">
        <v>-1.1706000000000001</v>
      </c>
      <c r="J427" s="1">
        <v>-0.9607</v>
      </c>
      <c r="K427" s="1">
        <v>-0.47960000000000003</v>
      </c>
      <c r="L427" s="1">
        <v>0.39850000000000002</v>
      </c>
      <c r="M427" s="1">
        <v>-1.7996000000000001</v>
      </c>
      <c r="N427" s="1">
        <v>-0.4047</v>
      </c>
      <c r="O427" s="1">
        <v>-3.75</v>
      </c>
      <c r="P427" s="1">
        <v>-1.1963999999999999</v>
      </c>
      <c r="Q427" s="1">
        <v>-0.7208</v>
      </c>
      <c r="R427" s="1">
        <v>-0.63539999999999996</v>
      </c>
      <c r="S427" s="1">
        <v>-0.48220000000000002</v>
      </c>
      <c r="T427" s="1">
        <v>-1.0395000000000001</v>
      </c>
      <c r="U427" s="1">
        <v>-8.8300000000000003E-2</v>
      </c>
      <c r="V427" s="1">
        <v>-1.5971</v>
      </c>
      <c r="W427" s="1">
        <v>0.54449999999999998</v>
      </c>
      <c r="X427" s="1">
        <v>0.53690000000000004</v>
      </c>
      <c r="Y427" s="1">
        <v>-0.13569999999999999</v>
      </c>
      <c r="Z427" s="1">
        <v>7.6600000000000001E-2</v>
      </c>
      <c r="AA427" s="1">
        <v>-0.24890000000000001</v>
      </c>
      <c r="AB427" s="1">
        <v>0.44180000000000003</v>
      </c>
      <c r="AC427" s="1">
        <v>-0.05</v>
      </c>
      <c r="AD427" s="1">
        <v>4.53E-2</v>
      </c>
      <c r="AE427" s="1">
        <v>-0.13619999999999999</v>
      </c>
      <c r="AF427" s="1">
        <v>-9.3899999999999997E-2</v>
      </c>
      <c r="AG427" s="1">
        <v>0.29409999999999997</v>
      </c>
      <c r="AH427" s="1">
        <v>-1.9215</v>
      </c>
      <c r="AI427" s="1">
        <v>0.32629999999999998</v>
      </c>
      <c r="AJ427" s="1">
        <v>-0.33710000000000001</v>
      </c>
      <c r="AK427" s="1">
        <v>-0.74880000000000002</v>
      </c>
      <c r="AL427" s="1">
        <v>-1.8364</v>
      </c>
      <c r="AM427" s="1">
        <v>-1.3476999999999999</v>
      </c>
      <c r="AN427" s="1">
        <v>-0.39910000000000001</v>
      </c>
      <c r="AO427" s="1">
        <v>-0.76980000000000004</v>
      </c>
      <c r="AP427" s="1">
        <v>-1.5075000000000001</v>
      </c>
      <c r="AQ427" s="1">
        <v>0.27539999999999998</v>
      </c>
      <c r="AR427" s="1">
        <v>-1.1115999999999999</v>
      </c>
      <c r="AS427" s="1">
        <v>-1.8611</v>
      </c>
      <c r="AT427" s="1">
        <v>0.93020000000000003</v>
      </c>
      <c r="AU427" s="1">
        <v>0.3891</v>
      </c>
      <c r="AV427" s="1">
        <v>0.6946</v>
      </c>
      <c r="AW427" s="1">
        <v>-0.85129999999999995</v>
      </c>
      <c r="AX427" s="1">
        <v>-0.2427</v>
      </c>
      <c r="AY427" s="1">
        <v>-0.1598</v>
      </c>
      <c r="AZ427" s="1">
        <v>-0.4793</v>
      </c>
      <c r="BA427" s="1">
        <v>-0.1108</v>
      </c>
      <c r="BB427" s="1">
        <v>-0.1628</v>
      </c>
      <c r="BC427" s="1">
        <v>-0.22839999999999999</v>
      </c>
      <c r="BD427" s="1">
        <v>-0.39550000000000002</v>
      </c>
      <c r="BE427" s="1">
        <v>-0.63959999999999995</v>
      </c>
      <c r="BF427" s="1">
        <v>-1.3993</v>
      </c>
      <c r="BG427" s="1">
        <v>-0.14829999999999999</v>
      </c>
      <c r="BH427" s="1">
        <v>-0.1353</v>
      </c>
      <c r="BI427" s="1">
        <v>-2.2437999999999998</v>
      </c>
      <c r="BJ427" s="1">
        <v>0.66069999999999995</v>
      </c>
      <c r="BK427" s="1">
        <v>-1.3273999999999999</v>
      </c>
      <c r="BL427" s="1">
        <v>-0.96730000000000005</v>
      </c>
      <c r="BM427" s="1">
        <v>0.60599999999999998</v>
      </c>
      <c r="BN427" s="1">
        <v>-2.5017</v>
      </c>
      <c r="BO427" s="1">
        <v>0.8</v>
      </c>
      <c r="BP427" s="1">
        <v>-1.1134999999999999</v>
      </c>
      <c r="BQ427" s="1">
        <v>0.77600000000000002</v>
      </c>
      <c r="BR427" s="1">
        <v>5.1200000000000002E-2</v>
      </c>
      <c r="BS427" s="1">
        <v>-0.13669999999999999</v>
      </c>
      <c r="BT427" s="1">
        <v>-0.1246</v>
      </c>
      <c r="BU427" s="1">
        <v>4.3973000000000004</v>
      </c>
      <c r="BV427" s="1">
        <v>0.57599999999999996</v>
      </c>
      <c r="BW427" s="1">
        <v>-2.8400000000000002E-2</v>
      </c>
      <c r="BX427" s="1">
        <v>-0.87319999999999998</v>
      </c>
      <c r="BY427" s="1">
        <v>-0.54369999999999996</v>
      </c>
      <c r="BZ427" s="1">
        <v>-0.16220000000000001</v>
      </c>
      <c r="CA427" s="1">
        <v>0.11609999999999999</v>
      </c>
      <c r="CB427" s="1">
        <v>-0.9</v>
      </c>
      <c r="CC427" s="1">
        <v>-0.39029999999999998</v>
      </c>
      <c r="CD427" s="1">
        <v>0</v>
      </c>
      <c r="CE427" s="1">
        <v>-0.24160000000000001</v>
      </c>
      <c r="CF427" s="1">
        <v>-1.1907000000000001</v>
      </c>
      <c r="CG427" s="1">
        <v>-0.3992</v>
      </c>
      <c r="CH427" s="1">
        <v>-0.31609999999999999</v>
      </c>
      <c r="CI427" s="1">
        <v>0.17069999999999999</v>
      </c>
      <c r="CJ427" s="1">
        <v>-1.0308999999999999</v>
      </c>
      <c r="CK427" s="1">
        <v>-0.64870000000000005</v>
      </c>
      <c r="CL427" s="1">
        <v>0.23130000000000001</v>
      </c>
      <c r="CM427" s="1">
        <v>4.2999999999999997E-2</v>
      </c>
      <c r="CN427" s="1">
        <v>-0.1799</v>
      </c>
      <c r="CO427" s="1">
        <v>-0.17100000000000001</v>
      </c>
      <c r="CP427" s="1">
        <v>-1.4869000000000001</v>
      </c>
      <c r="CQ427" s="1">
        <v>-0.2467</v>
      </c>
      <c r="CR427" s="1">
        <v>-0.1928</v>
      </c>
      <c r="CS427" s="1">
        <v>-0.44379999999999997</v>
      </c>
      <c r="CT427" s="1">
        <v>-0.21049999999999999</v>
      </c>
      <c r="CU427" s="1">
        <v>-9.8199999999999996E-2</v>
      </c>
      <c r="CV427" s="1">
        <v>-0.10580000000000001</v>
      </c>
      <c r="CW427" s="1">
        <v>-1.0199</v>
      </c>
      <c r="CX427" s="1">
        <v>0.4531</v>
      </c>
      <c r="CY427" s="1">
        <v>4.9599999999999998E-2</v>
      </c>
      <c r="CZ427" s="1">
        <v>-0.51459999999999995</v>
      </c>
      <c r="DA427" s="1">
        <v>0.13039999999999999</v>
      </c>
      <c r="DB427" s="1">
        <v>-1.4641</v>
      </c>
      <c r="DC427" s="1">
        <v>-1.1921999999999999</v>
      </c>
      <c r="DD427" s="1">
        <v>-0.2515</v>
      </c>
      <c r="GI427" s="1">
        <v>-2.1152000000000002</v>
      </c>
      <c r="HA427" s="1" t="str">
        <f t="shared" si="12"/>
        <v>2017</v>
      </c>
      <c r="HB427" s="1" t="str">
        <f t="shared" si="13"/>
        <v>11</v>
      </c>
    </row>
    <row r="428" spans="1:210">
      <c r="A428" s="3" t="s">
        <v>9</v>
      </c>
      <c r="B428" s="3"/>
      <c r="C428" s="3" t="s">
        <v>3831</v>
      </c>
      <c r="E428" s="1" t="s">
        <v>3831</v>
      </c>
      <c r="F428" s="1">
        <v>0.27450000000000002</v>
      </c>
      <c r="G428" s="1">
        <v>-0.92559999999999998</v>
      </c>
      <c r="H428" s="1">
        <v>2.8607</v>
      </c>
      <c r="I428" s="1">
        <v>-5.2499999999999998E-2</v>
      </c>
      <c r="J428" s="1">
        <v>-0.28079999999999999</v>
      </c>
      <c r="K428" s="1">
        <v>-0.55410000000000004</v>
      </c>
      <c r="L428" s="1">
        <v>0.36</v>
      </c>
      <c r="M428" s="1">
        <v>-0.7127</v>
      </c>
      <c r="N428" s="1">
        <v>-0.42749999999999999</v>
      </c>
      <c r="O428" s="1">
        <v>-3.0068999999999999</v>
      </c>
      <c r="P428" s="1">
        <v>-2.133</v>
      </c>
      <c r="Q428" s="1">
        <v>-0.33439999999999998</v>
      </c>
      <c r="R428" s="1">
        <v>-0.61739999999999995</v>
      </c>
      <c r="S428" s="1">
        <v>-7.4899999999999994E-2</v>
      </c>
      <c r="T428" s="1">
        <v>-2.4030999999999998</v>
      </c>
      <c r="U428" s="1">
        <v>-2.2128999999999999</v>
      </c>
      <c r="V428" s="1">
        <v>-2.8933</v>
      </c>
      <c r="W428" s="1">
        <v>0.81630000000000003</v>
      </c>
      <c r="X428" s="1">
        <v>-0.81630000000000003</v>
      </c>
      <c r="Y428" s="1">
        <v>-5.5399999999999998E-2</v>
      </c>
      <c r="Z428" s="1">
        <v>0</v>
      </c>
      <c r="AA428" s="1">
        <v>-3.1145</v>
      </c>
      <c r="AB428" s="1">
        <v>1.1544000000000001</v>
      </c>
      <c r="AC428" s="1">
        <v>1.5089999999999999</v>
      </c>
      <c r="AD428" s="1">
        <v>-2.0341999999999998</v>
      </c>
      <c r="AE428" s="1">
        <v>-1.9471000000000001</v>
      </c>
      <c r="AF428" s="1">
        <v>-3.0571000000000002</v>
      </c>
      <c r="AG428" s="1">
        <v>1.5075000000000001</v>
      </c>
      <c r="AH428" s="1">
        <v>-2.7048999999999999</v>
      </c>
      <c r="AI428" s="1">
        <v>0</v>
      </c>
      <c r="AJ428" s="1">
        <v>6.6900000000000001E-2</v>
      </c>
      <c r="AK428" s="1">
        <v>0.40600000000000003</v>
      </c>
      <c r="AL428" s="1">
        <v>-2.7010000000000001</v>
      </c>
      <c r="AM428" s="1">
        <v>-3.2786</v>
      </c>
      <c r="AN428" s="1">
        <v>-0.62360000000000004</v>
      </c>
      <c r="AO428" s="1">
        <v>-0.38719999999999999</v>
      </c>
      <c r="AP428" s="1">
        <v>-1.0835999999999999</v>
      </c>
      <c r="AQ428" s="1">
        <v>0.34239999999999998</v>
      </c>
      <c r="AR428" s="1">
        <v>-0.70750000000000002</v>
      </c>
      <c r="AS428" s="1">
        <v>-1.1894</v>
      </c>
      <c r="AT428" s="1">
        <v>0.56810000000000005</v>
      </c>
      <c r="AU428" s="1">
        <v>0.30349999999999999</v>
      </c>
      <c r="AV428" s="1">
        <v>0.1401</v>
      </c>
      <c r="AW428" s="1">
        <v>-0.58740000000000003</v>
      </c>
      <c r="AX428" s="1">
        <v>-3.1337000000000002</v>
      </c>
      <c r="AY428" s="1">
        <v>1.17</v>
      </c>
      <c r="AZ428" s="1">
        <v>-0.59340000000000004</v>
      </c>
      <c r="BA428" s="1">
        <v>-0.55800000000000005</v>
      </c>
      <c r="BB428" s="1">
        <v>-0.24909999999999999</v>
      </c>
      <c r="BC428" s="1">
        <v>-0.52710000000000001</v>
      </c>
      <c r="BD428" s="1">
        <v>-0.1192</v>
      </c>
      <c r="BE428" s="1">
        <v>-0.78710000000000002</v>
      </c>
      <c r="BF428" s="1">
        <v>-0.61109999999999998</v>
      </c>
      <c r="BG428" s="1">
        <v>3.0300000000000001E-2</v>
      </c>
      <c r="BH428" s="1">
        <v>-6.6799999999999998E-2</v>
      </c>
      <c r="BI428" s="1">
        <v>-0.28310000000000002</v>
      </c>
      <c r="BJ428" s="1">
        <v>-0.35510000000000003</v>
      </c>
      <c r="BK428" s="1">
        <v>-0.93</v>
      </c>
      <c r="BL428" s="1">
        <v>-0.97319999999999995</v>
      </c>
      <c r="BM428" s="1">
        <v>0.53510000000000002</v>
      </c>
      <c r="BN428" s="1">
        <v>-1.0215000000000001</v>
      </c>
      <c r="BO428" s="1">
        <v>0.30459999999999998</v>
      </c>
      <c r="BP428" s="1">
        <v>1.1298999999999999</v>
      </c>
      <c r="BQ428" s="1">
        <v>-0.44</v>
      </c>
      <c r="BR428" s="1">
        <v>-1.5306</v>
      </c>
      <c r="BS428" s="1">
        <v>-6.9900000000000004E-2</v>
      </c>
      <c r="BT428" s="1">
        <v>0</v>
      </c>
      <c r="BU428" s="1">
        <v>6.1128</v>
      </c>
      <c r="BV428" s="1">
        <v>1.7883</v>
      </c>
      <c r="BW428" s="1">
        <v>0.49630000000000002</v>
      </c>
      <c r="BX428" s="1">
        <v>-2.1299999999999999E-2</v>
      </c>
      <c r="BY428" s="1">
        <v>-1.0294000000000001</v>
      </c>
      <c r="BZ428" s="1">
        <v>0.108</v>
      </c>
      <c r="CA428" s="1">
        <v>-0.23169999999999999</v>
      </c>
      <c r="CB428" s="1">
        <v>-0.33189999999999997</v>
      </c>
      <c r="CC428" s="1">
        <v>0.39900000000000002</v>
      </c>
      <c r="CD428" s="1">
        <v>-0.22650000000000001</v>
      </c>
      <c r="CE428" s="1">
        <v>0.39760000000000001</v>
      </c>
      <c r="CF428" s="1">
        <v>0.16420000000000001</v>
      </c>
      <c r="CG428" s="1">
        <v>-1.0884</v>
      </c>
      <c r="CH428" s="1">
        <v>0.3664</v>
      </c>
      <c r="CI428" s="1">
        <v>-0.2253</v>
      </c>
      <c r="CJ428" s="1">
        <v>-0.58979999999999999</v>
      </c>
      <c r="CK428" s="1">
        <v>-0.39860000000000001</v>
      </c>
      <c r="CL428" s="1">
        <v>0.2203</v>
      </c>
      <c r="CM428" s="1">
        <v>0.3977</v>
      </c>
      <c r="CN428" s="1">
        <v>0.58699999999999997</v>
      </c>
      <c r="CO428" s="1">
        <v>0.32969999999999999</v>
      </c>
      <c r="CP428" s="1">
        <v>-0.86040000000000005</v>
      </c>
      <c r="CQ428" s="1">
        <v>0.20069999999999999</v>
      </c>
      <c r="CR428" s="1">
        <v>-9.6500000000000002E-2</v>
      </c>
      <c r="CS428" s="1">
        <v>-0.99450000000000005</v>
      </c>
      <c r="CT428" s="1">
        <v>1.0036</v>
      </c>
      <c r="CU428" s="1">
        <v>-0.73519999999999996</v>
      </c>
      <c r="CV428" s="1">
        <v>2.512</v>
      </c>
      <c r="CW428" s="1">
        <v>-1.1196999999999999</v>
      </c>
      <c r="CX428" s="1">
        <v>0.4531</v>
      </c>
      <c r="CY428" s="1">
        <v>0.19869999999999999</v>
      </c>
      <c r="CZ428" s="1">
        <v>-1.0362</v>
      </c>
      <c r="DA428" s="1">
        <v>9.8199999999999996E-2</v>
      </c>
      <c r="DB428" s="1">
        <v>-0.88319999999999999</v>
      </c>
      <c r="DC428" s="1">
        <v>0.50070000000000003</v>
      </c>
      <c r="DD428" s="1">
        <v>-1.2018</v>
      </c>
      <c r="GI428" s="1">
        <v>-3.8809999999999998</v>
      </c>
      <c r="HA428" s="1" t="str">
        <f t="shared" si="12"/>
        <v>2017</v>
      </c>
      <c r="HB428" s="1" t="str">
        <f t="shared" si="13"/>
        <v>11</v>
      </c>
    </row>
    <row r="429" spans="1:210">
      <c r="A429" s="3" t="s">
        <v>9</v>
      </c>
      <c r="B429" s="3"/>
      <c r="C429" s="3" t="s">
        <v>3832</v>
      </c>
      <c r="E429" s="1" t="s">
        <v>3832</v>
      </c>
      <c r="F429" s="1">
        <v>7.1099999999999997E-2</v>
      </c>
      <c r="G429" s="1">
        <v>-0.64990000000000003</v>
      </c>
      <c r="H429" s="1">
        <v>2.9066000000000001</v>
      </c>
      <c r="I429" s="1">
        <v>-5.21E-2</v>
      </c>
      <c r="J429" s="1">
        <v>-0.1197</v>
      </c>
      <c r="K429" s="1">
        <v>-0.18609999999999999</v>
      </c>
      <c r="L429" s="1">
        <v>0.64070000000000005</v>
      </c>
      <c r="M429" s="1">
        <v>-1.1616</v>
      </c>
      <c r="N429" s="1">
        <v>-0.83030000000000004</v>
      </c>
      <c r="O429" s="1">
        <v>-2.8978000000000002</v>
      </c>
      <c r="P429" s="1">
        <v>-0.96879999999999999</v>
      </c>
      <c r="Q429" s="1">
        <v>-0.26679999999999998</v>
      </c>
      <c r="R429" s="1">
        <v>0.1023</v>
      </c>
      <c r="S429" s="1">
        <v>-0.42959999999999998</v>
      </c>
      <c r="T429" s="1">
        <v>-2.2856999999999998</v>
      </c>
      <c r="U429" s="1">
        <v>-2.7810999999999999</v>
      </c>
      <c r="V429" s="1">
        <v>-1.871</v>
      </c>
      <c r="W429" s="1">
        <v>0.20280000000000001</v>
      </c>
      <c r="X429" s="1">
        <v>-0.81850000000000001</v>
      </c>
      <c r="Y429" s="1">
        <v>0</v>
      </c>
      <c r="Z429" s="1">
        <v>7.5999999999999998E-2</v>
      </c>
      <c r="AA429" s="1">
        <v>-2.6132</v>
      </c>
      <c r="AB429" s="1">
        <v>0.57550000000000001</v>
      </c>
      <c r="AC429" s="1">
        <v>-1.0389999999999999</v>
      </c>
      <c r="AD429" s="1">
        <v>-1.9516</v>
      </c>
      <c r="AE429" s="1">
        <v>-1.5384</v>
      </c>
      <c r="AF429" s="1">
        <v>-2.6341000000000001</v>
      </c>
      <c r="AG429" s="1">
        <v>1.1435999999999999</v>
      </c>
      <c r="AH429" s="1">
        <v>-0.24929999999999999</v>
      </c>
      <c r="AI429" s="1">
        <v>-0.20649999999999999</v>
      </c>
      <c r="AJ429" s="1">
        <v>0</v>
      </c>
      <c r="AK429" s="1">
        <v>-2.3658000000000001</v>
      </c>
      <c r="AL429" s="1">
        <v>0.36759999999999998</v>
      </c>
      <c r="AM429" s="1">
        <v>0.83789999999999998</v>
      </c>
      <c r="AN429" s="1">
        <v>-1.1545000000000001</v>
      </c>
      <c r="AO429" s="1">
        <v>8.5999999999999993E-2</v>
      </c>
      <c r="AP429" s="1">
        <v>6.8000000000000005E-2</v>
      </c>
      <c r="AQ429" s="1">
        <v>-0.4098</v>
      </c>
      <c r="AR429" s="1">
        <v>-9.4399999999999998E-2</v>
      </c>
      <c r="AS429" s="1">
        <v>-0.46410000000000001</v>
      </c>
      <c r="AT429" s="1">
        <v>0.45450000000000002</v>
      </c>
      <c r="AU429" s="1">
        <v>0.69379999999999997</v>
      </c>
      <c r="AV429" s="1">
        <v>1.1929000000000001</v>
      </c>
      <c r="AW429" s="1">
        <v>-1.1073999999999999</v>
      </c>
      <c r="AX429" s="1">
        <v>-2.4157999999999999</v>
      </c>
      <c r="AY429" s="1">
        <v>1.3198000000000001</v>
      </c>
      <c r="AZ429" s="1">
        <v>-0.81179999999999997</v>
      </c>
      <c r="BA429" s="1">
        <v>-0.55489999999999995</v>
      </c>
      <c r="BB429" s="1">
        <v>-1.1394</v>
      </c>
      <c r="BC429" s="1">
        <v>0.22839999999999999</v>
      </c>
      <c r="BD429" s="1">
        <v>0.99680000000000002</v>
      </c>
      <c r="BE429" s="1">
        <v>-1.5268999999999999</v>
      </c>
      <c r="BF429" s="1">
        <v>3.8100000000000002E-2</v>
      </c>
      <c r="BG429" s="1">
        <v>-9.0300000000000005E-2</v>
      </c>
      <c r="BH429" s="1">
        <v>-6.7100000000000007E-2</v>
      </c>
      <c r="BI429" s="1">
        <v>-0.1234</v>
      </c>
      <c r="BJ429" s="1">
        <v>-0.64459999999999995</v>
      </c>
      <c r="BK429" s="1">
        <v>4.0500000000000001E-2</v>
      </c>
      <c r="BL429" s="1">
        <v>0</v>
      </c>
      <c r="BM429" s="1">
        <v>-0.33329999999999999</v>
      </c>
      <c r="BN429" s="1">
        <v>0.25530000000000003</v>
      </c>
      <c r="BO429" s="1">
        <v>-0.48720000000000002</v>
      </c>
      <c r="BP429" s="1">
        <v>-4.1921999999999997</v>
      </c>
      <c r="BQ429" s="1">
        <v>2.3769999999999998</v>
      </c>
      <c r="BR429" s="1">
        <v>0.82940000000000003</v>
      </c>
      <c r="BS429" s="1">
        <v>-0.20830000000000001</v>
      </c>
      <c r="BT429" s="1">
        <v>-0.2475</v>
      </c>
      <c r="BU429" s="1">
        <v>1.5015000000000001</v>
      </c>
      <c r="BV429" s="1">
        <v>0.67010000000000003</v>
      </c>
      <c r="BW429" s="1">
        <v>-0.2359</v>
      </c>
      <c r="BX429" s="1">
        <v>-1.6437999999999999</v>
      </c>
      <c r="BY429" s="1">
        <v>-0.76019999999999999</v>
      </c>
      <c r="BZ429" s="1">
        <v>-0.2712</v>
      </c>
      <c r="CA429" s="1">
        <v>0.17530000000000001</v>
      </c>
      <c r="CB429" s="1">
        <v>-0.75539999999999996</v>
      </c>
      <c r="CC429" s="1">
        <v>-0.31690000000000002</v>
      </c>
      <c r="CD429" s="1">
        <v>0</v>
      </c>
      <c r="CE429" s="1">
        <v>-0.36320000000000002</v>
      </c>
      <c r="CF429" s="1">
        <v>-1.8372999999999999</v>
      </c>
      <c r="CG429" s="1">
        <v>-0.2319</v>
      </c>
      <c r="CH429" s="1">
        <v>0.13689999999999999</v>
      </c>
      <c r="CI429" s="1">
        <v>-0.1129</v>
      </c>
      <c r="CJ429" s="1">
        <v>-0.76780000000000004</v>
      </c>
      <c r="CK429" s="1">
        <v>-1.9421999999999999</v>
      </c>
      <c r="CL429" s="1">
        <v>1.1999999999999999E-3</v>
      </c>
      <c r="CM429" s="1">
        <v>-7.3499999999999996E-2</v>
      </c>
      <c r="CN429" s="1">
        <v>-0.31509999999999999</v>
      </c>
      <c r="CO429" s="1">
        <v>-0.22919999999999999</v>
      </c>
      <c r="CP429" s="1">
        <v>-0.37959999999999999</v>
      </c>
      <c r="CQ429" s="1">
        <v>0.1002</v>
      </c>
      <c r="CR429" s="1">
        <v>-4.82E-2</v>
      </c>
      <c r="CS429" s="1">
        <v>-0.86319999999999997</v>
      </c>
      <c r="CT429" s="1">
        <v>-0.83679999999999999</v>
      </c>
      <c r="CU429" s="1">
        <v>0.24629999999999999</v>
      </c>
      <c r="CV429" s="1">
        <v>-2.1198999999999999</v>
      </c>
      <c r="CW429" s="1">
        <v>-0.2928</v>
      </c>
      <c r="CX429" s="1">
        <v>0.55379999999999996</v>
      </c>
      <c r="CY429" s="1">
        <v>0.14910000000000001</v>
      </c>
      <c r="CZ429" s="1">
        <v>-0.15709999999999999</v>
      </c>
      <c r="DA429" s="1">
        <v>0.36070000000000002</v>
      </c>
      <c r="DB429" s="1">
        <v>-0.34279999999999999</v>
      </c>
      <c r="DC429" s="1">
        <v>-4.6844000000000001</v>
      </c>
      <c r="DD429" s="1">
        <v>1.9181999999999999</v>
      </c>
      <c r="GI429" s="1">
        <v>-4.4450000000000003</v>
      </c>
      <c r="HA429" s="1" t="str">
        <f t="shared" si="12"/>
        <v>2017</v>
      </c>
      <c r="HB429" s="1" t="str">
        <f t="shared" si="13"/>
        <v>11</v>
      </c>
    </row>
    <row r="430" spans="1:210">
      <c r="A430" s="3" t="s">
        <v>9</v>
      </c>
      <c r="B430" s="3"/>
      <c r="C430" s="3" t="s">
        <v>3833</v>
      </c>
      <c r="E430" s="1" t="s">
        <v>3834</v>
      </c>
      <c r="F430" s="1">
        <v>2.3900000000000001E-2</v>
      </c>
      <c r="G430" s="1">
        <v>-0.65539999999999998</v>
      </c>
      <c r="H430" s="1">
        <v>3.8580999999999999</v>
      </c>
      <c r="I430" s="1">
        <v>-1.1327</v>
      </c>
      <c r="J430" s="1">
        <v>-0.36180000000000001</v>
      </c>
      <c r="K430" s="1">
        <v>0</v>
      </c>
      <c r="L430" s="1">
        <v>0.44119999999999998</v>
      </c>
      <c r="M430" s="1">
        <v>-1.0718000000000001</v>
      </c>
      <c r="N430" s="1">
        <v>-0.14990000000000001</v>
      </c>
      <c r="O430" s="1">
        <v>-1.4258999999999999</v>
      </c>
      <c r="P430" s="1">
        <v>-1.1234999999999999</v>
      </c>
      <c r="Q430" s="1">
        <v>-0.40649999999999997</v>
      </c>
      <c r="R430" s="1">
        <v>-2.5700000000000001E-2</v>
      </c>
      <c r="S430" s="1">
        <v>0.13170000000000001</v>
      </c>
      <c r="T430" s="1">
        <v>-1.3422000000000001</v>
      </c>
      <c r="U430" s="1">
        <v>-1.3714999999999999</v>
      </c>
      <c r="V430" s="1">
        <v>-1.7585</v>
      </c>
      <c r="W430" s="1">
        <v>0.30680000000000002</v>
      </c>
      <c r="X430" s="1">
        <v>-0.82869999999999999</v>
      </c>
      <c r="Y430" s="1">
        <v>-8.3900000000000002E-2</v>
      </c>
      <c r="Z430" s="1">
        <v>-0.15079999999999999</v>
      </c>
      <c r="AA430" s="1">
        <v>-1.5488</v>
      </c>
      <c r="AB430" s="1">
        <v>0.28439999999999999</v>
      </c>
      <c r="AC430" s="1">
        <v>5.0099999999999999E-2</v>
      </c>
      <c r="AD430" s="1">
        <v>-0.94330000000000003</v>
      </c>
      <c r="AE430" s="1">
        <v>-0.56810000000000005</v>
      </c>
      <c r="AF430" s="1">
        <v>-1.6393</v>
      </c>
      <c r="AG430" s="1">
        <v>0.70469999999999999</v>
      </c>
      <c r="AH430" s="1">
        <v>-1.5637000000000001</v>
      </c>
      <c r="AI430" s="1">
        <v>-0.4123</v>
      </c>
      <c r="AJ430" s="1">
        <v>0.20119999999999999</v>
      </c>
      <c r="AK430" s="1">
        <v>0.2364</v>
      </c>
      <c r="AL430" s="1">
        <v>-1.7996000000000001</v>
      </c>
      <c r="AM430" s="1">
        <v>-1.0958000000000001</v>
      </c>
      <c r="AN430" s="1">
        <v>-0.62329999999999997</v>
      </c>
      <c r="AO430" s="1">
        <v>-1.0296000000000001</v>
      </c>
      <c r="AP430" s="1">
        <v>-1.5535000000000001</v>
      </c>
      <c r="AQ430" s="1">
        <v>0.47970000000000002</v>
      </c>
      <c r="AR430" s="1">
        <v>-0.23710000000000001</v>
      </c>
      <c r="AS430" s="1">
        <v>-1.1124000000000001</v>
      </c>
      <c r="AT430" s="1">
        <v>0.56559999999999999</v>
      </c>
      <c r="AU430" s="1">
        <v>-0.13100000000000001</v>
      </c>
      <c r="AV430" s="1">
        <v>-1.0976999999999999</v>
      </c>
      <c r="AW430" s="1">
        <v>0.3896</v>
      </c>
      <c r="AX430" s="1">
        <v>-1.2983</v>
      </c>
      <c r="AY430" s="1">
        <v>0.38190000000000002</v>
      </c>
      <c r="AZ430" s="1">
        <v>-0.51829999999999998</v>
      </c>
      <c r="BA430" s="1">
        <v>-0.55740000000000001</v>
      </c>
      <c r="BB430" s="1">
        <v>-0.65690000000000004</v>
      </c>
      <c r="BC430" s="1">
        <v>0.1517</v>
      </c>
      <c r="BD430" s="1">
        <v>-3.9600000000000003E-2</v>
      </c>
      <c r="BE430" s="1">
        <v>-1.1752</v>
      </c>
      <c r="BF430" s="1">
        <v>-1.4805999999999999</v>
      </c>
      <c r="BG430" s="1">
        <v>6.1199999999999997E-2</v>
      </c>
      <c r="BH430" s="1">
        <v>-0.19969999999999999</v>
      </c>
      <c r="BI430" s="1">
        <v>-1.3373999999999999</v>
      </c>
      <c r="BJ430" s="1">
        <v>0.35630000000000001</v>
      </c>
      <c r="BK430" s="1">
        <v>-1.0488</v>
      </c>
      <c r="BL430" s="1">
        <v>-0.97199999999999998</v>
      </c>
      <c r="BM430" s="1">
        <v>0.53580000000000005</v>
      </c>
      <c r="BN430" s="1">
        <v>-2.2801</v>
      </c>
      <c r="BO430" s="1">
        <v>0.91790000000000005</v>
      </c>
      <c r="BP430" s="1">
        <v>0.8206</v>
      </c>
      <c r="BQ430" s="1">
        <v>-0.21560000000000001</v>
      </c>
      <c r="BR430" s="1">
        <v>-5.0999999999999997E-2</v>
      </c>
      <c r="BS430" s="1">
        <v>0</v>
      </c>
      <c r="BT430" s="1">
        <v>-0.36799999999999999</v>
      </c>
      <c r="BU430" s="1">
        <v>1.7909999999999999</v>
      </c>
      <c r="BV430" s="1">
        <v>-0.81369999999999998</v>
      </c>
      <c r="BW430" s="1">
        <v>0.54320000000000002</v>
      </c>
      <c r="BX430" s="1">
        <v>-1.61E-2</v>
      </c>
      <c r="BY430" s="1">
        <v>-1.4836</v>
      </c>
      <c r="BZ430" s="1">
        <v>-0.21629999999999999</v>
      </c>
      <c r="CA430" s="1">
        <v>5.8099999999999999E-2</v>
      </c>
      <c r="CB430" s="1">
        <v>-0.66279999999999994</v>
      </c>
      <c r="CC430" s="1">
        <v>-0.161</v>
      </c>
      <c r="CD430" s="1">
        <v>-0.11269999999999999</v>
      </c>
      <c r="CE430" s="1">
        <v>0.23469999999999999</v>
      </c>
      <c r="CF430" s="1">
        <v>0.15310000000000001</v>
      </c>
      <c r="CG430" s="1">
        <v>-0.91800000000000004</v>
      </c>
      <c r="CH430" s="1">
        <v>0.55169999999999997</v>
      </c>
      <c r="CI430" s="1">
        <v>-0.2243</v>
      </c>
      <c r="CJ430" s="1">
        <v>-0.182</v>
      </c>
      <c r="CK430" s="1">
        <v>0.1522</v>
      </c>
      <c r="CL430" s="1">
        <v>0.1195</v>
      </c>
      <c r="CM430" s="1">
        <v>0.12770000000000001</v>
      </c>
      <c r="CN430" s="1">
        <v>0.50429999999999997</v>
      </c>
      <c r="CO430" s="1">
        <v>0.12659999999999999</v>
      </c>
      <c r="CP430" s="1">
        <v>-1.0496000000000001</v>
      </c>
      <c r="CQ430" s="1">
        <v>0.4536</v>
      </c>
      <c r="CR430" s="1">
        <v>-0.28920000000000001</v>
      </c>
      <c r="CS430" s="1">
        <v>-0.96099999999999997</v>
      </c>
      <c r="CT430" s="1">
        <v>-0.21229999999999999</v>
      </c>
      <c r="CU430" s="1">
        <v>-0.14660000000000001</v>
      </c>
      <c r="CV430" s="1">
        <v>-0.15939999999999999</v>
      </c>
      <c r="CW430" s="1">
        <v>-0.6825</v>
      </c>
      <c r="CX430" s="1">
        <v>0.1007</v>
      </c>
      <c r="CY430" s="1">
        <v>0.34889999999999999</v>
      </c>
      <c r="CZ430" s="1">
        <v>0.105</v>
      </c>
      <c r="DA430" s="1">
        <v>0.3619</v>
      </c>
      <c r="DB430" s="1">
        <v>-1.8012999999999999</v>
      </c>
      <c r="DC430" s="1">
        <v>1.5905</v>
      </c>
      <c r="DD430" s="1">
        <v>-1.1862999999999999</v>
      </c>
      <c r="GI430" s="1">
        <v>-3.1145</v>
      </c>
      <c r="HA430" s="1" t="str">
        <f t="shared" si="12"/>
        <v>2017</v>
      </c>
      <c r="HB430" s="1" t="str">
        <f t="shared" si="13"/>
        <v>11</v>
      </c>
    </row>
    <row r="431" spans="1:210">
      <c r="A431" s="3" t="s">
        <v>9</v>
      </c>
      <c r="B431" s="3"/>
      <c r="C431" s="3" t="s">
        <v>3835</v>
      </c>
      <c r="E431" s="1" t="s">
        <v>3836</v>
      </c>
      <c r="F431" s="1">
        <v>-0.34689999999999999</v>
      </c>
      <c r="G431" s="1">
        <v>-0.4995</v>
      </c>
      <c r="H431" s="1">
        <v>2.1248999999999998</v>
      </c>
      <c r="I431" s="1">
        <v>-0.97699999999999998</v>
      </c>
      <c r="J431" s="1">
        <v>-0.32150000000000001</v>
      </c>
      <c r="K431" s="1">
        <v>-0.24779999999999999</v>
      </c>
      <c r="L431" s="1">
        <v>0.40110000000000001</v>
      </c>
      <c r="M431" s="1">
        <v>-0.95269999999999999</v>
      </c>
      <c r="N431" s="1">
        <v>-0.21410000000000001</v>
      </c>
      <c r="O431" s="1">
        <v>-2.456</v>
      </c>
      <c r="P431" s="1">
        <v>-1.2306999999999999</v>
      </c>
      <c r="Q431" s="1">
        <v>-0.9536</v>
      </c>
      <c r="R431" s="1">
        <v>-7.7299999999999994E-2</v>
      </c>
      <c r="S431" s="1">
        <v>-0.50780000000000003</v>
      </c>
      <c r="T431" s="1">
        <v>-1.1317999999999999</v>
      </c>
      <c r="U431" s="1">
        <v>-0.61509999999999998</v>
      </c>
      <c r="V431" s="1">
        <v>-1.329</v>
      </c>
      <c r="W431" s="1">
        <v>0.53180000000000005</v>
      </c>
      <c r="X431" s="1">
        <v>-0.13900000000000001</v>
      </c>
      <c r="Y431" s="1">
        <v>-8.4199999999999997E-2</v>
      </c>
      <c r="Z431" s="1">
        <v>-0.15060000000000001</v>
      </c>
      <c r="AA431" s="1">
        <v>0.41749999999999998</v>
      </c>
      <c r="AB431" s="1">
        <v>-0.14080000000000001</v>
      </c>
      <c r="AC431" s="1">
        <v>0.502</v>
      </c>
      <c r="AD431" s="1">
        <v>4.7600000000000003E-2</v>
      </c>
      <c r="AE431" s="1">
        <v>-0.14360000000000001</v>
      </c>
      <c r="AF431" s="1">
        <v>0.47389999999999999</v>
      </c>
      <c r="AG431" s="1">
        <v>-0.27829999999999999</v>
      </c>
      <c r="AH431" s="1">
        <v>-0.74560000000000004</v>
      </c>
      <c r="AI431" s="1">
        <v>0.50629999999999997</v>
      </c>
      <c r="AJ431" s="1">
        <v>-0.33110000000000001</v>
      </c>
      <c r="AK431" s="1">
        <v>-0.76600000000000001</v>
      </c>
      <c r="AL431" s="1">
        <v>-1.0875999999999999</v>
      </c>
      <c r="AM431" s="1">
        <v>-0.55089999999999995</v>
      </c>
      <c r="AN431" s="1">
        <v>-0.98650000000000004</v>
      </c>
      <c r="AO431" s="1">
        <v>-0.1295</v>
      </c>
      <c r="AP431" s="1">
        <v>0.2056</v>
      </c>
      <c r="AQ431" s="1">
        <v>-0.27189999999999998</v>
      </c>
      <c r="AR431" s="1">
        <v>0.52380000000000004</v>
      </c>
      <c r="AS431" s="1">
        <v>-0.53280000000000005</v>
      </c>
      <c r="AT431" s="1">
        <v>0.33739999999999998</v>
      </c>
      <c r="AU431" s="1">
        <v>0.61639999999999995</v>
      </c>
      <c r="AV431" s="1">
        <v>0.93959999999999999</v>
      </c>
      <c r="AW431" s="1">
        <v>-0.70550000000000002</v>
      </c>
      <c r="AX431" s="1">
        <v>0.65429999999999999</v>
      </c>
      <c r="AY431" s="1">
        <v>-0.30120000000000002</v>
      </c>
      <c r="AZ431" s="1">
        <v>-0.52569999999999995</v>
      </c>
      <c r="BA431" s="1">
        <v>-0.3397</v>
      </c>
      <c r="BB431" s="1">
        <v>-5.6399999999999999E-2</v>
      </c>
      <c r="BC431" s="1">
        <v>-0.44840000000000002</v>
      </c>
      <c r="BD431" s="1">
        <v>0.31919999999999998</v>
      </c>
      <c r="BE431" s="1">
        <v>0.57799999999999996</v>
      </c>
      <c r="BF431" s="1">
        <v>-0.2303</v>
      </c>
      <c r="BG431" s="1">
        <v>-6.13E-2</v>
      </c>
      <c r="BH431" s="1">
        <v>-0.19939999999999999</v>
      </c>
      <c r="BI431" s="1">
        <v>0.35120000000000001</v>
      </c>
      <c r="BJ431" s="1">
        <v>-0.56169999999999998</v>
      </c>
      <c r="BK431" s="1">
        <v>-4.0599999999999997E-2</v>
      </c>
      <c r="BL431" s="1">
        <v>0</v>
      </c>
      <c r="BM431" s="1">
        <v>-0.26590000000000003</v>
      </c>
      <c r="BN431" s="1">
        <v>-0.37</v>
      </c>
      <c r="BO431" s="1">
        <v>-0.36230000000000001</v>
      </c>
      <c r="BP431" s="1">
        <v>-1.1065</v>
      </c>
      <c r="BQ431" s="1">
        <v>0.64859999999999995</v>
      </c>
      <c r="BR431" s="1">
        <v>-0.45960000000000001</v>
      </c>
      <c r="BS431" s="1">
        <v>7.0699999999999999E-2</v>
      </c>
      <c r="BT431" s="1">
        <v>-0.36759999999999998</v>
      </c>
      <c r="BU431" s="1">
        <v>-1.7241</v>
      </c>
      <c r="BV431" s="1">
        <v>0.2427</v>
      </c>
      <c r="BW431" s="1">
        <v>-0.80110000000000003</v>
      </c>
      <c r="BX431" s="1">
        <v>-2.2890000000000001</v>
      </c>
      <c r="BY431" s="1">
        <v>0.43109999999999998</v>
      </c>
      <c r="BZ431" s="1">
        <v>5.4100000000000002E-2</v>
      </c>
      <c r="CA431" s="1">
        <v>5.8200000000000002E-2</v>
      </c>
      <c r="CB431" s="1">
        <v>-0.85060000000000002</v>
      </c>
      <c r="CC431" s="1">
        <v>0</v>
      </c>
      <c r="CD431" s="1">
        <v>-0.22520000000000001</v>
      </c>
      <c r="CE431" s="1">
        <v>-0.82640000000000002</v>
      </c>
      <c r="CF431" s="1">
        <v>-1.8596999999999999</v>
      </c>
      <c r="CG431" s="1">
        <v>0.24249999999999999</v>
      </c>
      <c r="CH431" s="1">
        <v>0.18340000000000001</v>
      </c>
      <c r="CI431" s="1">
        <v>-0.33610000000000001</v>
      </c>
      <c r="CJ431" s="1">
        <v>-0.50039999999999996</v>
      </c>
      <c r="CK431" s="1">
        <v>-1.1111</v>
      </c>
      <c r="CL431" s="1">
        <v>0.1041</v>
      </c>
      <c r="CM431" s="1">
        <v>-0.26290000000000002</v>
      </c>
      <c r="CN431" s="1">
        <v>-0.74160000000000004</v>
      </c>
      <c r="CO431" s="1">
        <v>-0.24299999999999999</v>
      </c>
      <c r="CP431" s="1">
        <v>-0.52959999999999996</v>
      </c>
      <c r="CQ431" s="1">
        <v>0.30159999999999998</v>
      </c>
      <c r="CR431" s="1">
        <v>0.19350000000000001</v>
      </c>
      <c r="CS431" s="1">
        <v>0.60289999999999999</v>
      </c>
      <c r="CT431" s="1">
        <v>-0.52959999999999996</v>
      </c>
      <c r="CU431" s="1">
        <v>9.7799999999999998E-2</v>
      </c>
      <c r="CV431" s="1">
        <v>0.58509999999999995</v>
      </c>
      <c r="CW431" s="1">
        <v>-1.2682</v>
      </c>
      <c r="CX431" s="1">
        <v>0.60570000000000002</v>
      </c>
      <c r="CY431" s="1">
        <v>0.14929999999999999</v>
      </c>
      <c r="CZ431" s="1">
        <v>1.4775</v>
      </c>
      <c r="DA431" s="1">
        <v>0.13109999999999999</v>
      </c>
      <c r="DB431" s="1">
        <v>-1.2713000000000001</v>
      </c>
      <c r="GI431" s="1">
        <v>-2.2077</v>
      </c>
      <c r="HA431" s="1" t="str">
        <f t="shared" si="12"/>
        <v>2017</v>
      </c>
      <c r="HB431" s="1" t="str">
        <f t="shared" si="13"/>
        <v>11</v>
      </c>
    </row>
    <row r="432" spans="1:210">
      <c r="A432" s="3" t="s">
        <v>9</v>
      </c>
      <c r="B432" s="3"/>
      <c r="C432" s="3" t="s">
        <v>3837</v>
      </c>
      <c r="E432" s="1" t="s">
        <v>3838</v>
      </c>
      <c r="F432" s="1">
        <v>-0.2016</v>
      </c>
      <c r="G432" s="1">
        <v>-0.156</v>
      </c>
      <c r="H432" s="1">
        <v>2.5918999999999999</v>
      </c>
      <c r="I432" s="1">
        <v>-0.13089999999999999</v>
      </c>
      <c r="J432" s="1">
        <v>-0.87749999999999995</v>
      </c>
      <c r="K432" s="1">
        <v>-6.1800000000000001E-2</v>
      </c>
      <c r="L432" s="1">
        <v>0.68079999999999996</v>
      </c>
      <c r="M432" s="1">
        <v>-0.88580000000000003</v>
      </c>
      <c r="N432" s="1">
        <v>-0.61699999999999999</v>
      </c>
      <c r="O432" s="1">
        <v>-1.8335999999999999</v>
      </c>
      <c r="P432" s="1">
        <v>-0.153</v>
      </c>
      <c r="Q432" s="1">
        <v>-0.68300000000000005</v>
      </c>
      <c r="R432" s="1">
        <v>-0.12790000000000001</v>
      </c>
      <c r="S432" s="1">
        <v>-0.11219999999999999</v>
      </c>
      <c r="T432" s="1">
        <v>-0.64</v>
      </c>
      <c r="U432" s="1">
        <v>-0.1225</v>
      </c>
      <c r="V432" s="1">
        <v>-0.72050000000000003</v>
      </c>
      <c r="W432" s="1">
        <v>0.16220000000000001</v>
      </c>
      <c r="X432" s="1">
        <v>0.6915</v>
      </c>
      <c r="Y432" s="1">
        <v>0</v>
      </c>
      <c r="Z432" s="1">
        <v>-0.22739999999999999</v>
      </c>
      <c r="AA432" s="1">
        <v>0.627</v>
      </c>
      <c r="AB432" s="1">
        <v>-0.42430000000000001</v>
      </c>
      <c r="AC432" s="1">
        <v>-0.24979999999999999</v>
      </c>
      <c r="AD432" s="1">
        <v>0.56999999999999995</v>
      </c>
      <c r="AE432" s="1">
        <v>0.42970000000000003</v>
      </c>
      <c r="AF432" s="1">
        <v>0.623</v>
      </c>
      <c r="AG432" s="1">
        <v>-0.3503</v>
      </c>
      <c r="AH432" s="1">
        <v>0.16400000000000001</v>
      </c>
      <c r="AI432" s="1">
        <v>0</v>
      </c>
      <c r="AJ432" s="1">
        <v>-0.1351</v>
      </c>
      <c r="AK432" s="1">
        <v>1.4043000000000001</v>
      </c>
      <c r="AL432" s="1">
        <v>-0.82879999999999998</v>
      </c>
      <c r="AM432" s="1">
        <v>-0.81079999999999997</v>
      </c>
      <c r="AN432" s="1">
        <v>-0.52810000000000001</v>
      </c>
      <c r="AO432" s="1">
        <v>-0.30049999999999999</v>
      </c>
      <c r="AP432" s="1">
        <v>-0.23749999999999999</v>
      </c>
      <c r="AQ432" s="1">
        <v>-0.34150000000000003</v>
      </c>
      <c r="AR432" s="1">
        <v>-0.14119999999999999</v>
      </c>
      <c r="AS432" s="1">
        <v>-0.435</v>
      </c>
      <c r="AT432" s="1">
        <v>0.45400000000000001</v>
      </c>
      <c r="AU432" s="1">
        <v>0.39350000000000002</v>
      </c>
      <c r="AV432" s="1">
        <v>0.46229999999999999</v>
      </c>
      <c r="AW432" s="1">
        <v>-0.51739999999999997</v>
      </c>
      <c r="AX432" s="1">
        <v>1.0483</v>
      </c>
      <c r="AY432" s="1">
        <v>-0.379</v>
      </c>
      <c r="AZ432" s="1">
        <v>0.111</v>
      </c>
      <c r="BA432" s="1">
        <v>0.33510000000000001</v>
      </c>
      <c r="BB432" s="1">
        <v>0.2175</v>
      </c>
      <c r="BC432" s="1">
        <v>-0.3805</v>
      </c>
      <c r="BD432" s="1">
        <v>0.5181</v>
      </c>
      <c r="BE432" s="1">
        <v>0.14219999999999999</v>
      </c>
      <c r="BF432" s="1">
        <v>-0.22900000000000001</v>
      </c>
      <c r="BG432" s="1">
        <v>0</v>
      </c>
      <c r="BH432" s="1">
        <v>-0.1338</v>
      </c>
      <c r="BI432" s="1">
        <v>0.307</v>
      </c>
      <c r="BJ432" s="1">
        <v>-0.50070000000000003</v>
      </c>
      <c r="BK432" s="1">
        <v>-0.4037</v>
      </c>
      <c r="BL432" s="1">
        <v>-0.3654</v>
      </c>
      <c r="BM432" s="1">
        <v>-0.1336</v>
      </c>
      <c r="BN432" s="1">
        <v>0.11</v>
      </c>
      <c r="BO432" s="1">
        <v>-0.42470000000000002</v>
      </c>
      <c r="BP432" s="1">
        <v>3.3313999999999999</v>
      </c>
      <c r="BQ432" s="1">
        <v>-1.4689000000000001</v>
      </c>
      <c r="BR432" s="1">
        <v>0.30759999999999998</v>
      </c>
      <c r="BS432" s="1">
        <v>0</v>
      </c>
      <c r="BT432" s="1">
        <v>0.1234</v>
      </c>
      <c r="BU432" s="1">
        <v>0.74619999999999997</v>
      </c>
      <c r="BV432" s="1">
        <v>2.1907999999999999</v>
      </c>
      <c r="BW432" s="1">
        <v>-0.4783</v>
      </c>
      <c r="BX432" s="1">
        <v>-1.4835</v>
      </c>
      <c r="BY432" s="1">
        <v>4.4699999999999997E-2</v>
      </c>
      <c r="BZ432" s="1">
        <v>0.48720000000000002</v>
      </c>
      <c r="CA432" s="1">
        <v>1.2813000000000001</v>
      </c>
      <c r="CB432" s="1">
        <v>-1.3231999999999999</v>
      </c>
      <c r="CC432" s="1">
        <v>0</v>
      </c>
      <c r="CD432" s="1">
        <v>0</v>
      </c>
      <c r="CE432" s="1">
        <v>-0.62649999999999995</v>
      </c>
      <c r="CF432" s="1">
        <v>-1.6309</v>
      </c>
      <c r="CG432" s="1">
        <v>-7.3000000000000001E-3</v>
      </c>
      <c r="CH432" s="1">
        <v>-0.1825</v>
      </c>
      <c r="CI432" s="1">
        <v>5.6300000000000003E-2</v>
      </c>
      <c r="CJ432" s="1">
        <v>-0.81220000000000003</v>
      </c>
      <c r="CK432" s="1">
        <v>0.45839999999999997</v>
      </c>
      <c r="CL432" s="1">
        <v>0.12</v>
      </c>
      <c r="CM432" s="1">
        <v>-0.2069</v>
      </c>
      <c r="CN432" s="1">
        <v>-0.53659999999999997</v>
      </c>
      <c r="CO432" s="1">
        <v>-0.32679999999999998</v>
      </c>
      <c r="CP432" s="1">
        <v>-0.61460000000000004</v>
      </c>
      <c r="CQ432" s="1">
        <v>0.20039999999999999</v>
      </c>
      <c r="CR432" s="1">
        <v>-0.192</v>
      </c>
      <c r="CS432" s="1">
        <v>0.91779999999999995</v>
      </c>
      <c r="CT432" s="1">
        <v>-0.53439999999999999</v>
      </c>
      <c r="CU432" s="1">
        <v>0</v>
      </c>
      <c r="CV432" s="1">
        <v>-0.84430000000000005</v>
      </c>
      <c r="CW432" s="1">
        <v>-0.58760000000000001</v>
      </c>
      <c r="CX432" s="1">
        <v>0.60389999999999999</v>
      </c>
      <c r="CY432" s="1">
        <v>0.14940000000000001</v>
      </c>
      <c r="CZ432" s="1">
        <v>-0.41710000000000003</v>
      </c>
      <c r="DA432" s="1">
        <v>0.36309999999999998</v>
      </c>
      <c r="DB432" s="1">
        <v>-1.1627000000000001</v>
      </c>
      <c r="GI432" s="1">
        <v>-2.3748</v>
      </c>
      <c r="HA432" s="1" t="str">
        <f t="shared" si="12"/>
        <v>2017</v>
      </c>
      <c r="HB432" s="1" t="str">
        <f t="shared" si="13"/>
        <v>11</v>
      </c>
    </row>
    <row r="433" spans="1:210">
      <c r="A433" s="3" t="s">
        <v>9</v>
      </c>
      <c r="B433" s="3"/>
      <c r="C433" s="3" t="s">
        <v>3839</v>
      </c>
      <c r="E433" s="1" t="s">
        <v>3840</v>
      </c>
      <c r="F433" s="1">
        <v>5.9299999999999999E-2</v>
      </c>
      <c r="G433" s="1">
        <v>-0.21879999999999999</v>
      </c>
      <c r="H433" s="1">
        <v>3.4607999999999999</v>
      </c>
      <c r="I433" s="1">
        <v>-0.39290000000000003</v>
      </c>
      <c r="J433" s="1">
        <v>-0.63839999999999997</v>
      </c>
      <c r="K433" s="1">
        <v>-0.24729999999999999</v>
      </c>
      <c r="L433" s="1">
        <v>0.68459999999999999</v>
      </c>
      <c r="M433" s="1">
        <v>-0.53180000000000005</v>
      </c>
      <c r="N433" s="1">
        <v>-0.33960000000000001</v>
      </c>
      <c r="O433" s="1">
        <v>-2.4792999999999998</v>
      </c>
      <c r="P433" s="1">
        <v>-0.40689999999999998</v>
      </c>
      <c r="Q433" s="1">
        <v>-0.75390000000000001</v>
      </c>
      <c r="R433" s="1">
        <v>-0.61439999999999995</v>
      </c>
      <c r="S433" s="1">
        <v>-3.7400000000000003E-2</v>
      </c>
      <c r="T433" s="1">
        <v>-1.1222000000000001</v>
      </c>
      <c r="U433" s="1">
        <v>-0.45810000000000001</v>
      </c>
      <c r="V433" s="1">
        <v>-1.2723</v>
      </c>
      <c r="W433" s="1">
        <v>0.24349999999999999</v>
      </c>
      <c r="X433" s="1">
        <v>-0.68769999999999998</v>
      </c>
      <c r="Y433" s="1">
        <v>-0.11020000000000001</v>
      </c>
      <c r="Z433" s="1">
        <v>-0.15179999999999999</v>
      </c>
      <c r="AA433" s="1">
        <v>-0.1162</v>
      </c>
      <c r="AB433" s="1">
        <v>-0.28399999999999997</v>
      </c>
      <c r="AC433" s="1">
        <v>0</v>
      </c>
      <c r="AD433" s="1">
        <v>0.2361</v>
      </c>
      <c r="AE433" s="1">
        <v>0.4279</v>
      </c>
      <c r="AF433" s="1">
        <v>-0.1026</v>
      </c>
      <c r="AG433" s="1">
        <v>-0.14080000000000001</v>
      </c>
      <c r="AH433" s="1">
        <v>-0.48659999999999998</v>
      </c>
      <c r="AI433" s="1">
        <v>1.62</v>
      </c>
      <c r="AJ433" s="1">
        <v>-1.1463000000000001</v>
      </c>
      <c r="AK433" s="1">
        <v>-0.17219999999999999</v>
      </c>
      <c r="AL433" s="1">
        <v>-1.8734999999999999</v>
      </c>
      <c r="AM433" s="1">
        <v>-2.4</v>
      </c>
      <c r="AN433" s="1">
        <v>-0.26369999999999999</v>
      </c>
      <c r="AO433" s="1">
        <v>-0.29970000000000002</v>
      </c>
      <c r="AP433" s="1">
        <v>-0.30430000000000001</v>
      </c>
      <c r="AQ433" s="1">
        <v>-0.34189999999999998</v>
      </c>
      <c r="AR433" s="1">
        <v>-0.5171</v>
      </c>
      <c r="AS433" s="1">
        <v>-0.81130000000000002</v>
      </c>
      <c r="AT433" s="1">
        <v>0.7954</v>
      </c>
      <c r="AU433" s="1">
        <v>0.69710000000000005</v>
      </c>
      <c r="AV433" s="1">
        <v>0.77729999999999999</v>
      </c>
      <c r="AW433" s="1">
        <v>-0.7782</v>
      </c>
      <c r="AX433" s="1">
        <v>0.15939999999999999</v>
      </c>
      <c r="AY433" s="1">
        <v>-0.15240000000000001</v>
      </c>
      <c r="AZ433" s="1">
        <v>0.222</v>
      </c>
      <c r="BA433" s="1">
        <v>1.0055000000000001</v>
      </c>
      <c r="BB433" s="1">
        <v>1.9520999999999999</v>
      </c>
      <c r="BC433" s="1">
        <v>-1.4372</v>
      </c>
      <c r="BD433" s="1">
        <v>0.99199999999999999</v>
      </c>
      <c r="BE433" s="1">
        <v>7.0999999999999994E-2</v>
      </c>
      <c r="BF433" s="1">
        <v>-0.49440000000000001</v>
      </c>
      <c r="BG433" s="1">
        <v>0.36249999999999999</v>
      </c>
      <c r="BH433" s="1">
        <v>-0.20100000000000001</v>
      </c>
      <c r="BI433" s="1">
        <v>-6.0600000000000001E-2</v>
      </c>
      <c r="BJ433" s="1">
        <v>-0.43159999999999998</v>
      </c>
      <c r="BK433" s="1">
        <v>-0.88700000000000001</v>
      </c>
      <c r="BL433" s="1">
        <v>-0.48659999999999998</v>
      </c>
      <c r="BM433" s="1">
        <v>-0.2006</v>
      </c>
      <c r="BN433" s="1">
        <v>-0.18229999999999999</v>
      </c>
      <c r="BO433" s="1">
        <v>-6.0900000000000003E-2</v>
      </c>
      <c r="BP433" s="1">
        <v>0.16569999999999999</v>
      </c>
      <c r="BQ433" s="1">
        <v>5.5399999999999998E-2</v>
      </c>
      <c r="BR433" s="1">
        <v>-0.1021</v>
      </c>
      <c r="BS433" s="1">
        <v>0.1394</v>
      </c>
      <c r="BT433" s="1">
        <v>-0.1234</v>
      </c>
      <c r="BU433" s="1">
        <v>-2.3738000000000001</v>
      </c>
      <c r="BV433" s="1">
        <v>1.2937000000000001</v>
      </c>
      <c r="BW433" s="1">
        <v>0.14410000000000001</v>
      </c>
      <c r="BX433" s="1">
        <v>-0.4113</v>
      </c>
      <c r="BY433" s="1">
        <v>-0.75239999999999996</v>
      </c>
      <c r="BZ433" s="1">
        <v>-0.26879999999999998</v>
      </c>
      <c r="CA433" s="1">
        <v>-0.1148</v>
      </c>
      <c r="CB433" s="1">
        <v>-0.6663</v>
      </c>
      <c r="CC433" s="1">
        <v>0</v>
      </c>
      <c r="CD433" s="1">
        <v>-0.1135</v>
      </c>
      <c r="CE433" s="1">
        <v>4.0599999999999997E-2</v>
      </c>
      <c r="CF433" s="1">
        <v>-0.40110000000000001</v>
      </c>
      <c r="CG433" s="1">
        <v>-0.54979999999999996</v>
      </c>
      <c r="CH433" s="1">
        <v>0.13719999999999999</v>
      </c>
      <c r="CI433" s="1">
        <v>-0.3382</v>
      </c>
      <c r="CJ433" s="1">
        <v>-0.63260000000000005</v>
      </c>
      <c r="CK433" s="1">
        <v>0.7591</v>
      </c>
      <c r="CL433" s="1">
        <v>0.14269999999999999</v>
      </c>
      <c r="CM433" s="1">
        <v>7.0900000000000005E-2</v>
      </c>
      <c r="CN433" s="1">
        <v>-5.7500000000000002E-2</v>
      </c>
      <c r="CO433" s="1">
        <v>-9.7000000000000003E-3</v>
      </c>
      <c r="CP433" s="1">
        <v>-0.65720000000000001</v>
      </c>
      <c r="CQ433" s="1">
        <v>0.45200000000000001</v>
      </c>
      <c r="CR433" s="1">
        <v>-9.6100000000000005E-2</v>
      </c>
      <c r="CS433" s="1">
        <v>0.36420000000000002</v>
      </c>
      <c r="CT433" s="1">
        <v>-0.16059999999999999</v>
      </c>
      <c r="CU433" s="1">
        <v>-9.7199999999999995E-2</v>
      </c>
      <c r="CV433" s="1">
        <v>-0.1593</v>
      </c>
      <c r="CW433" s="1">
        <v>-0.14649999999999999</v>
      </c>
      <c r="CX433" s="1">
        <v>0.40160000000000001</v>
      </c>
      <c r="CY433" s="1">
        <v>0.34910000000000002</v>
      </c>
      <c r="CZ433" s="1">
        <v>-0.47160000000000002</v>
      </c>
      <c r="DA433" s="1">
        <v>0.32940000000000003</v>
      </c>
      <c r="DB433" s="1">
        <v>-1.3546</v>
      </c>
      <c r="GI433" s="1">
        <v>-2.7942</v>
      </c>
      <c r="HA433" s="1" t="str">
        <f t="shared" si="12"/>
        <v>2017</v>
      </c>
      <c r="HB433" s="1" t="str">
        <f t="shared" si="13"/>
        <v>11</v>
      </c>
    </row>
    <row r="434" spans="1:210">
      <c r="A434" s="3" t="s">
        <v>9</v>
      </c>
      <c r="B434" s="3"/>
      <c r="C434" s="3" t="s">
        <v>3841</v>
      </c>
      <c r="E434" s="1" t="s">
        <v>3842</v>
      </c>
      <c r="F434" s="1">
        <v>3.5400000000000001E-2</v>
      </c>
      <c r="G434" s="1">
        <v>-0.89810000000000001</v>
      </c>
      <c r="H434" s="1">
        <v>2.7682000000000002</v>
      </c>
      <c r="I434" s="1">
        <v>-1.0395000000000001</v>
      </c>
      <c r="J434" s="1">
        <v>-1.3876999999999999</v>
      </c>
      <c r="K434" s="1">
        <v>-0.24779999999999999</v>
      </c>
      <c r="L434" s="1">
        <v>0.35709999999999997</v>
      </c>
      <c r="M434" s="1">
        <v>-0.74609999999999999</v>
      </c>
      <c r="N434" s="1">
        <v>-0.7399</v>
      </c>
      <c r="O434" s="1">
        <v>-2.4314</v>
      </c>
      <c r="P434" s="1">
        <v>-1.3245</v>
      </c>
      <c r="Q434" s="1">
        <v>-0.88980000000000004</v>
      </c>
      <c r="R434" s="1">
        <v>-0.30620000000000003</v>
      </c>
      <c r="S434" s="1">
        <v>-3.7199999999999997E-2</v>
      </c>
      <c r="T434" s="1">
        <v>-1.3053999999999999</v>
      </c>
      <c r="U434" s="1">
        <v>-0.58260000000000001</v>
      </c>
      <c r="V434" s="1">
        <v>-1.2768999999999999</v>
      </c>
      <c r="W434" s="1">
        <v>0.46529999999999999</v>
      </c>
      <c r="X434" s="1">
        <v>-0.55169999999999997</v>
      </c>
      <c r="Y434" s="1">
        <v>-0.19170000000000001</v>
      </c>
      <c r="Z434" s="1">
        <v>-0.15229999999999999</v>
      </c>
      <c r="AA434" s="1">
        <v>-1.34</v>
      </c>
      <c r="AB434" s="1">
        <v>0.56810000000000005</v>
      </c>
      <c r="AC434" s="1">
        <v>1.0568</v>
      </c>
      <c r="AD434" s="1">
        <v>-9.4799999999999995E-2</v>
      </c>
      <c r="AE434" s="1">
        <v>-0.57220000000000004</v>
      </c>
      <c r="AF434" s="1">
        <v>-1.4395</v>
      </c>
      <c r="AG434" s="1">
        <v>0.77349999999999997</v>
      </c>
      <c r="AH434" s="1">
        <v>-1.0577000000000001</v>
      </c>
      <c r="AI434" s="1">
        <v>1.0751999999999999</v>
      </c>
      <c r="AJ434" s="1">
        <v>-0.67979999999999996</v>
      </c>
      <c r="AK434" s="1">
        <v>0.34439999999999998</v>
      </c>
      <c r="AL434" s="1">
        <v>-1.4192</v>
      </c>
      <c r="AM434" s="1">
        <v>-1.3476999999999999</v>
      </c>
      <c r="AN434" s="1">
        <v>4.3499999999999997E-2</v>
      </c>
      <c r="AO434" s="1">
        <v>-0.21440000000000001</v>
      </c>
      <c r="AP434" s="1">
        <v>-0.23710000000000001</v>
      </c>
      <c r="AQ434" s="1">
        <v>-0.54679999999999995</v>
      </c>
      <c r="AR434" s="1">
        <v>-0.1414</v>
      </c>
      <c r="AS434" s="1">
        <v>0.17519999999999999</v>
      </c>
      <c r="AT434" s="1">
        <v>0.11310000000000001</v>
      </c>
      <c r="AU434" s="1">
        <v>0.17249999999999999</v>
      </c>
      <c r="AV434" s="1">
        <v>-3.4700000000000002E-2</v>
      </c>
      <c r="AW434" s="1">
        <v>-0.26140000000000002</v>
      </c>
      <c r="AX434" s="1">
        <v>-1.1717</v>
      </c>
      <c r="AY434" s="1">
        <v>0.60919999999999996</v>
      </c>
      <c r="AZ434" s="1">
        <v>-0.43819999999999998</v>
      </c>
      <c r="BA434" s="1">
        <v>-0.4405</v>
      </c>
      <c r="BB434" s="1">
        <v>1.2392000000000001</v>
      </c>
      <c r="BC434" s="1">
        <v>-0.99309999999999998</v>
      </c>
      <c r="BD434" s="1">
        <v>0.78949999999999998</v>
      </c>
      <c r="BE434" s="1">
        <v>-0.56169999999999998</v>
      </c>
      <c r="BF434" s="1">
        <v>-0.8377</v>
      </c>
      <c r="BG434" s="1">
        <v>-8.9899999999999994E-2</v>
      </c>
      <c r="BH434" s="1">
        <v>-6.7199999999999996E-2</v>
      </c>
      <c r="BI434" s="1">
        <v>0.15060000000000001</v>
      </c>
      <c r="BJ434" s="1">
        <v>-0.72150000000000003</v>
      </c>
      <c r="BK434" s="1">
        <v>-0.88780000000000003</v>
      </c>
      <c r="BL434" s="1">
        <v>-0.3654</v>
      </c>
      <c r="BM434" s="1">
        <v>-0.40100000000000002</v>
      </c>
      <c r="BN434" s="1">
        <v>-0.18240000000000001</v>
      </c>
      <c r="BO434" s="1">
        <v>-0.24329999999999999</v>
      </c>
      <c r="BP434" s="1">
        <v>1.1601999999999999</v>
      </c>
      <c r="BQ434" s="1">
        <v>-0.38800000000000001</v>
      </c>
      <c r="BR434" s="1">
        <v>-1.1201000000000001</v>
      </c>
      <c r="BS434" s="1">
        <v>0</v>
      </c>
      <c r="BT434" s="1">
        <v>0</v>
      </c>
      <c r="BU434" s="1">
        <v>-2.4096000000000002</v>
      </c>
      <c r="BV434" s="1">
        <v>0.23780000000000001</v>
      </c>
      <c r="BW434" s="1">
        <v>1.0974999999999999</v>
      </c>
      <c r="BX434" s="1">
        <v>0.93669999999999998</v>
      </c>
      <c r="BY434" s="1">
        <v>-1.4035</v>
      </c>
      <c r="BZ434" s="1">
        <v>-0.16139999999999999</v>
      </c>
      <c r="CA434" s="1">
        <v>0.115</v>
      </c>
      <c r="CB434" s="1">
        <v>-0.998</v>
      </c>
      <c r="CC434" s="1">
        <v>-0.31590000000000001</v>
      </c>
      <c r="CD434" s="1">
        <v>0</v>
      </c>
      <c r="CE434" s="1">
        <v>1.004</v>
      </c>
      <c r="CF434" s="1">
        <v>1.3940999999999999</v>
      </c>
      <c r="CG434" s="1">
        <v>-1.4182999999999999</v>
      </c>
      <c r="CH434" s="1">
        <v>-0.31869999999999998</v>
      </c>
      <c r="CI434" s="1">
        <v>-0.16950000000000001</v>
      </c>
      <c r="CJ434" s="1">
        <v>-0.90129999999999999</v>
      </c>
      <c r="CK434" s="1">
        <v>-0.69930000000000003</v>
      </c>
      <c r="CL434" s="1">
        <v>0.1492</v>
      </c>
      <c r="CM434" s="1">
        <v>0.37790000000000001</v>
      </c>
      <c r="CN434" s="1">
        <v>0.94879999999999998</v>
      </c>
      <c r="CO434" s="1">
        <v>0.32590000000000002</v>
      </c>
      <c r="CP434" s="1">
        <v>-0.51370000000000005</v>
      </c>
      <c r="CQ434" s="1">
        <v>0.1003</v>
      </c>
      <c r="CR434" s="1">
        <v>-4.8099999999999997E-2</v>
      </c>
      <c r="CS434" s="1">
        <v>0.2732</v>
      </c>
      <c r="CT434" s="1">
        <v>0.16070000000000001</v>
      </c>
      <c r="CU434" s="1">
        <v>-0.24299999999999999</v>
      </c>
      <c r="CV434" s="1">
        <v>1.7112000000000001</v>
      </c>
      <c r="CW434" s="1">
        <v>-0.19470000000000001</v>
      </c>
      <c r="CX434" s="1">
        <v>0.35120000000000001</v>
      </c>
      <c r="CY434" s="1">
        <v>0.99850000000000005</v>
      </c>
      <c r="CZ434" s="1">
        <v>0.63490000000000002</v>
      </c>
      <c r="DA434" s="1">
        <v>0.32840000000000003</v>
      </c>
      <c r="DB434" s="1">
        <v>-1.0199</v>
      </c>
      <c r="GI434" s="1">
        <v>-3.4129999999999998</v>
      </c>
      <c r="HA434" s="1" t="str">
        <f t="shared" si="12"/>
        <v>2017</v>
      </c>
      <c r="HB434" s="1" t="str">
        <f t="shared" si="13"/>
        <v>11</v>
      </c>
    </row>
    <row r="435" spans="1:210">
      <c r="A435" s="3" t="s">
        <v>9</v>
      </c>
      <c r="B435" s="3"/>
      <c r="C435" s="3" t="s">
        <v>3843</v>
      </c>
      <c r="E435" s="1" t="s">
        <v>3843</v>
      </c>
      <c r="F435" s="1">
        <v>-0.47160000000000002</v>
      </c>
      <c r="G435" s="1">
        <v>-1.0555000000000001</v>
      </c>
      <c r="H435" s="1">
        <v>1.5694999999999999</v>
      </c>
      <c r="I435" s="1">
        <v>-0.1037</v>
      </c>
      <c r="J435" s="1">
        <v>-0.39400000000000002</v>
      </c>
      <c r="K435" s="1">
        <v>-0.43309999999999998</v>
      </c>
      <c r="L435" s="1">
        <v>0.2762</v>
      </c>
      <c r="M435" s="1">
        <v>-0.43070000000000003</v>
      </c>
      <c r="N435" s="1">
        <v>0.1265</v>
      </c>
      <c r="O435" s="1">
        <v>-2.198</v>
      </c>
      <c r="P435" s="1">
        <v>-1.4380999999999999</v>
      </c>
      <c r="Q435" s="1">
        <v>-0.20730000000000001</v>
      </c>
      <c r="R435" s="1">
        <v>0.38159999999999999</v>
      </c>
      <c r="S435" s="1">
        <v>0.13039999999999999</v>
      </c>
      <c r="T435" s="1">
        <v>-1.4377</v>
      </c>
      <c r="U435" s="1">
        <v>-1.0204</v>
      </c>
      <c r="V435" s="1">
        <v>-1.9685999999999999</v>
      </c>
      <c r="W435" s="1">
        <v>0.42330000000000001</v>
      </c>
      <c r="X435" s="1">
        <v>-0.69540000000000002</v>
      </c>
      <c r="Y435" s="1">
        <v>-0.43819999999999998</v>
      </c>
      <c r="Z435" s="1">
        <v>7.6100000000000001E-2</v>
      </c>
      <c r="AA435" s="1">
        <v>-1.4112</v>
      </c>
      <c r="AB435" s="1">
        <v>0.28120000000000001</v>
      </c>
      <c r="AC435" s="1">
        <v>0</v>
      </c>
      <c r="AD435" s="1">
        <v>-0.57410000000000005</v>
      </c>
      <c r="AE435" s="1">
        <v>-0.57720000000000005</v>
      </c>
      <c r="AF435" s="1">
        <v>-1.3164</v>
      </c>
      <c r="AG435" s="1">
        <v>0.69489999999999996</v>
      </c>
      <c r="AH435" s="1">
        <v>-1.6447000000000001</v>
      </c>
      <c r="AI435" s="1">
        <v>-1.6329</v>
      </c>
      <c r="AJ435" s="1">
        <v>0.68820000000000003</v>
      </c>
      <c r="AK435" s="1">
        <v>-0.79769999999999996</v>
      </c>
      <c r="AL435" s="1">
        <v>-2.2631999999999999</v>
      </c>
      <c r="AM435" s="1">
        <v>-2.1739000000000002</v>
      </c>
      <c r="AN435" s="1">
        <v>-0.94950000000000001</v>
      </c>
      <c r="AO435" s="1">
        <v>0</v>
      </c>
      <c r="AP435" s="1">
        <v>0.33760000000000001</v>
      </c>
      <c r="AQ435" s="1">
        <v>-0.3422</v>
      </c>
      <c r="AR435" s="1">
        <v>-0.61199999999999999</v>
      </c>
      <c r="AS435" s="1">
        <v>-1.3091999999999999</v>
      </c>
      <c r="AT435" s="1">
        <v>0.79359999999999997</v>
      </c>
      <c r="AU435" s="1">
        <v>0.30170000000000002</v>
      </c>
      <c r="AV435" s="1">
        <v>-0.48320000000000002</v>
      </c>
      <c r="AW435" s="1">
        <v>-0.19670000000000001</v>
      </c>
      <c r="AX435" s="1">
        <v>-1.2544</v>
      </c>
      <c r="AY435" s="1">
        <v>0.67720000000000002</v>
      </c>
      <c r="AZ435" s="1">
        <v>-0.1086</v>
      </c>
      <c r="BA435" s="1">
        <v>-0.32779999999999998</v>
      </c>
      <c r="BB435" s="1">
        <v>-0.33989999999999998</v>
      </c>
      <c r="BC435" s="1">
        <v>0.38750000000000001</v>
      </c>
      <c r="BD435" s="1">
        <v>1.3735999999999999</v>
      </c>
      <c r="BE435" s="1">
        <v>-3.4700000000000002E-2</v>
      </c>
      <c r="BF435" s="1">
        <v>-0.3044</v>
      </c>
      <c r="BG435" s="1">
        <v>-0.2102</v>
      </c>
      <c r="BH435" s="1">
        <v>0</v>
      </c>
      <c r="BI435" s="1">
        <v>-2.1634000000000002</v>
      </c>
      <c r="BJ435" s="1">
        <v>0.43319999999999997</v>
      </c>
      <c r="BK435" s="1">
        <v>-0.36259999999999998</v>
      </c>
      <c r="BL435" s="1">
        <v>-0.1216</v>
      </c>
      <c r="BM435" s="1">
        <v>-0.26769999999999999</v>
      </c>
      <c r="BN435" s="1">
        <v>-3.6400000000000002E-2</v>
      </c>
      <c r="BO435" s="1">
        <v>-0.1825</v>
      </c>
      <c r="BP435" s="1">
        <v>-1.3064</v>
      </c>
      <c r="BQ435" s="1">
        <v>0.83750000000000002</v>
      </c>
      <c r="BR435" s="1">
        <v>-0.1028</v>
      </c>
      <c r="BS435" s="1">
        <v>-0.34670000000000001</v>
      </c>
      <c r="BT435" s="1">
        <v>-0.1237</v>
      </c>
      <c r="BU435" s="1">
        <v>1.2325999999999999</v>
      </c>
      <c r="BV435" s="1">
        <v>1.4797</v>
      </c>
      <c r="BW435" s="1">
        <v>0.13150000000000001</v>
      </c>
      <c r="BX435" s="1">
        <v>-0.56130000000000002</v>
      </c>
      <c r="BY435" s="1">
        <v>-0.61429999999999996</v>
      </c>
      <c r="BZ435" s="1">
        <v>0.1613</v>
      </c>
      <c r="CA435" s="1">
        <v>0.57469999999999999</v>
      </c>
      <c r="CB435" s="1">
        <v>-0.90390000000000004</v>
      </c>
      <c r="CC435" s="1">
        <v>-0.31640000000000001</v>
      </c>
      <c r="CD435" s="1">
        <v>0</v>
      </c>
      <c r="CE435" s="1">
        <v>0.1608</v>
      </c>
      <c r="CF435" s="1">
        <v>-0.31809999999999999</v>
      </c>
      <c r="CG435" s="1">
        <v>-0.83860000000000001</v>
      </c>
      <c r="CH435" s="1">
        <v>-0.18179999999999999</v>
      </c>
      <c r="CI435" s="1">
        <v>-0.22589999999999999</v>
      </c>
      <c r="CJ435" s="1">
        <v>-1.0341</v>
      </c>
      <c r="CK435" s="1">
        <v>0.60060000000000002</v>
      </c>
      <c r="CL435" s="1">
        <v>5.5E-2</v>
      </c>
      <c r="CM435" s="1">
        <v>-2.0299999999999999E-2</v>
      </c>
      <c r="CN435" s="1">
        <v>0.30420000000000003</v>
      </c>
      <c r="CO435" s="1">
        <v>-0.1082</v>
      </c>
      <c r="CP435" s="1">
        <v>-1.6332</v>
      </c>
      <c r="CQ435" s="1">
        <v>0.1002</v>
      </c>
      <c r="CR435" s="1">
        <v>-0.3851</v>
      </c>
      <c r="CS435" s="1">
        <v>-0.68179999999999996</v>
      </c>
      <c r="CT435" s="1">
        <v>-0.63859999999999995</v>
      </c>
      <c r="CU435" s="1">
        <v>0.439</v>
      </c>
      <c r="CV435" s="1">
        <v>-0.31430000000000002</v>
      </c>
      <c r="CW435" s="1">
        <v>-0.1454</v>
      </c>
      <c r="CX435" s="1">
        <v>0.50170000000000003</v>
      </c>
      <c r="CY435" s="1">
        <v>0.2974</v>
      </c>
      <c r="CZ435" s="1">
        <v>0.31540000000000001</v>
      </c>
      <c r="DA435" s="1">
        <v>9.8100000000000007E-2</v>
      </c>
      <c r="DB435" s="1">
        <v>-2.3797000000000001</v>
      </c>
      <c r="GI435" s="1">
        <v>-2.7565</v>
      </c>
      <c r="HA435" s="1" t="str">
        <f t="shared" si="12"/>
        <v>2017</v>
      </c>
      <c r="HB435" s="1" t="str">
        <f t="shared" si="13"/>
        <v>11</v>
      </c>
    </row>
    <row r="436" spans="1:210">
      <c r="A436" s="3" t="s">
        <v>9</v>
      </c>
      <c r="B436" s="3"/>
      <c r="C436" s="3" t="s">
        <v>3844</v>
      </c>
      <c r="E436" s="1" t="s">
        <v>3844</v>
      </c>
      <c r="F436" s="1">
        <v>-0.37519999999999998</v>
      </c>
      <c r="G436" s="1">
        <v>-0.83020000000000005</v>
      </c>
      <c r="H436" s="1">
        <v>0.84179999999999999</v>
      </c>
      <c r="I436" s="1">
        <v>-0.872</v>
      </c>
      <c r="J436" s="1">
        <v>-0.70609999999999995</v>
      </c>
      <c r="K436" s="1">
        <v>-0.37169999999999997</v>
      </c>
      <c r="L436" s="1">
        <v>0.39129999999999998</v>
      </c>
      <c r="M436" s="1">
        <v>-1.0518000000000001</v>
      </c>
      <c r="N436" s="1">
        <v>-4.1799999999999997E-2</v>
      </c>
      <c r="O436" s="1">
        <v>-2.6831</v>
      </c>
      <c r="P436" s="1">
        <v>-0.2586</v>
      </c>
      <c r="Q436" s="1">
        <v>-1.0230999999999999</v>
      </c>
      <c r="R436" s="1">
        <v>-7.5899999999999995E-2</v>
      </c>
      <c r="S436" s="1">
        <v>-0.27750000000000002</v>
      </c>
      <c r="T436" s="1">
        <v>-0.4002</v>
      </c>
      <c r="U436" s="1">
        <v>6.2100000000000002E-2</v>
      </c>
      <c r="V436" s="1">
        <v>-0.48580000000000001</v>
      </c>
      <c r="W436" s="1">
        <v>0.20050000000000001</v>
      </c>
      <c r="X436" s="1">
        <v>0.55940000000000001</v>
      </c>
      <c r="Y436" s="1">
        <v>-0.27010000000000001</v>
      </c>
      <c r="Z436" s="1">
        <v>-0.15329999999999999</v>
      </c>
      <c r="AA436" s="1">
        <v>1.1247</v>
      </c>
      <c r="AB436" s="1">
        <v>-0.42009999999999997</v>
      </c>
      <c r="AC436" s="1">
        <v>-0.24970000000000001</v>
      </c>
      <c r="AD436" s="1">
        <v>0.72250000000000003</v>
      </c>
      <c r="AE436" s="1">
        <v>0.72670000000000001</v>
      </c>
      <c r="AF436" s="1">
        <v>1.1708000000000001</v>
      </c>
      <c r="AG436" s="1">
        <v>-0.96809999999999996</v>
      </c>
      <c r="AH436" s="1">
        <v>0.3327</v>
      </c>
      <c r="AI436" s="1">
        <v>-0.57909999999999995</v>
      </c>
      <c r="AJ436" s="1">
        <v>6.9000000000000006E-2</v>
      </c>
      <c r="AK436" s="1">
        <v>-5.7299999999999997E-2</v>
      </c>
      <c r="AL436" s="1">
        <v>-0.2414</v>
      </c>
      <c r="AM436" s="1">
        <v>-0.82640000000000002</v>
      </c>
      <c r="AN436" s="1">
        <v>-0.47349999999999998</v>
      </c>
      <c r="AO436" s="1">
        <v>-0.4269</v>
      </c>
      <c r="AP436" s="1">
        <v>-1.0745</v>
      </c>
      <c r="AQ436" s="1">
        <v>-6.8599999999999994E-2</v>
      </c>
      <c r="AR436" s="1">
        <v>0.33229999999999998</v>
      </c>
      <c r="AS436" s="1">
        <v>0.1472</v>
      </c>
      <c r="AT436" s="1">
        <v>-0.11260000000000001</v>
      </c>
      <c r="AU436" s="1">
        <v>0.6905</v>
      </c>
      <c r="AV436" s="1">
        <v>0.38109999999999999</v>
      </c>
      <c r="AW436" s="1">
        <v>-0.7853</v>
      </c>
      <c r="AX436" s="1">
        <v>1.2950999999999999</v>
      </c>
      <c r="AY436" s="1">
        <v>-1.0470999999999999</v>
      </c>
      <c r="AZ436" s="1">
        <v>-0.39789999999999998</v>
      </c>
      <c r="BA436" s="1">
        <v>-0.87329999999999997</v>
      </c>
      <c r="BB436" s="1">
        <v>-0.52090000000000003</v>
      </c>
      <c r="BC436" s="1">
        <v>-0.23319999999999999</v>
      </c>
      <c r="BD436" s="1">
        <v>7.7600000000000002E-2</v>
      </c>
      <c r="BE436" s="1">
        <v>-0.4869</v>
      </c>
      <c r="BF436" s="1">
        <v>-1.1358999999999999</v>
      </c>
      <c r="BG436" s="1">
        <v>-0.1774</v>
      </c>
      <c r="BH436" s="1">
        <v>-0.13539999999999999</v>
      </c>
      <c r="BI436" s="1">
        <v>0.27700000000000002</v>
      </c>
      <c r="BJ436" s="1">
        <v>-0.99919999999999998</v>
      </c>
      <c r="BK436" s="1">
        <v>-0.64200000000000002</v>
      </c>
      <c r="BL436" s="1">
        <v>-0.60529999999999995</v>
      </c>
      <c r="BM436" s="1">
        <v>0</v>
      </c>
      <c r="BN436" s="1">
        <v>-1.3005</v>
      </c>
      <c r="BO436" s="1">
        <v>0.42780000000000001</v>
      </c>
      <c r="BP436" s="1">
        <v>0.55120000000000002</v>
      </c>
      <c r="BQ436" s="1">
        <v>5.5399999999999998E-2</v>
      </c>
      <c r="BR436" s="1">
        <v>0.10249999999999999</v>
      </c>
      <c r="BS436" s="1">
        <v>-0.13650000000000001</v>
      </c>
      <c r="BT436" s="1">
        <v>-0.24929999999999999</v>
      </c>
      <c r="BU436" s="1">
        <v>0.77629999999999999</v>
      </c>
      <c r="BV436" s="1">
        <v>1.3289</v>
      </c>
      <c r="BW436" s="1">
        <v>0.2742</v>
      </c>
      <c r="BX436" s="1">
        <v>-0.41749999999999998</v>
      </c>
      <c r="BY436" s="1">
        <v>-0.67469999999999997</v>
      </c>
      <c r="BZ436" s="1">
        <v>-0.2142</v>
      </c>
      <c r="CA436" s="1">
        <v>-0.39860000000000001</v>
      </c>
      <c r="CB436" s="1">
        <v>-0.47770000000000001</v>
      </c>
      <c r="CC436" s="1">
        <v>-0.23380000000000001</v>
      </c>
      <c r="CD436" s="1">
        <v>0.1145</v>
      </c>
      <c r="CE436" s="1">
        <v>0.13420000000000001</v>
      </c>
      <c r="CF436" s="1">
        <v>-0.27350000000000002</v>
      </c>
      <c r="CG436" s="1">
        <v>-0.72160000000000002</v>
      </c>
      <c r="CH436" s="1">
        <v>-0.2722</v>
      </c>
      <c r="CI436" s="1">
        <v>-0.1137</v>
      </c>
      <c r="CJ436" s="1">
        <v>-1.0732999999999999</v>
      </c>
      <c r="CK436" s="1">
        <v>-0.79010000000000002</v>
      </c>
      <c r="CL436" s="1">
        <v>0.1331</v>
      </c>
      <c r="CM436" s="1">
        <v>0.24099999999999999</v>
      </c>
      <c r="CN436" s="1">
        <v>0.43469999999999998</v>
      </c>
      <c r="CO436" s="1">
        <v>-1.24E-2</v>
      </c>
      <c r="CP436" s="1">
        <v>-9.4700000000000006E-2</v>
      </c>
      <c r="CQ436" s="1">
        <v>0.1</v>
      </c>
      <c r="CR436" s="1">
        <v>-0.48159999999999997</v>
      </c>
      <c r="CS436" s="1">
        <v>0.41170000000000001</v>
      </c>
      <c r="CT436" s="1">
        <v>0</v>
      </c>
      <c r="CU436" s="1">
        <v>-0.2427</v>
      </c>
      <c r="CV436" s="1">
        <v>-0.52680000000000005</v>
      </c>
      <c r="CW436" s="1">
        <v>-1.0582</v>
      </c>
      <c r="CX436" s="1">
        <v>0.40039999999999998</v>
      </c>
      <c r="CY436" s="1">
        <v>0.69299999999999995</v>
      </c>
      <c r="CZ436" s="1">
        <v>-0.3674</v>
      </c>
      <c r="DA436" s="1">
        <v>0.32700000000000001</v>
      </c>
      <c r="DB436" s="1">
        <v>-2.6699000000000002</v>
      </c>
      <c r="GI436" s="1">
        <v>-1.6334</v>
      </c>
      <c r="HA436" s="1" t="str">
        <f t="shared" si="12"/>
        <v>2017</v>
      </c>
      <c r="HB436" s="1" t="str">
        <f t="shared" si="13"/>
        <v>11</v>
      </c>
    </row>
    <row r="437" spans="1:210">
      <c r="A437" s="3" t="s">
        <v>9</v>
      </c>
      <c r="B437" s="3"/>
      <c r="C437" s="3" t="s">
        <v>3845</v>
      </c>
      <c r="E437" s="1" t="s">
        <v>3845</v>
      </c>
      <c r="F437" s="1">
        <v>-0.36209999999999998</v>
      </c>
      <c r="G437" s="1">
        <v>-0.83020000000000005</v>
      </c>
      <c r="H437" s="1">
        <v>1.6586000000000001</v>
      </c>
      <c r="I437" s="1">
        <v>-0.43480000000000002</v>
      </c>
      <c r="J437" s="1">
        <v>-0.62619999999999998</v>
      </c>
      <c r="K437" s="1">
        <v>-0.1237</v>
      </c>
      <c r="L437" s="1">
        <v>0.2349</v>
      </c>
      <c r="M437" s="1">
        <v>-1.3975</v>
      </c>
      <c r="N437" s="1">
        <v>-0.14610000000000001</v>
      </c>
      <c r="O437" s="1">
        <v>-2.8586</v>
      </c>
      <c r="P437" s="1">
        <v>-1.1311</v>
      </c>
      <c r="Q437" s="1">
        <v>-0.96479999999999999</v>
      </c>
      <c r="R437" s="1">
        <v>-0.32790000000000002</v>
      </c>
      <c r="S437" s="1">
        <v>-0.49840000000000001</v>
      </c>
      <c r="T437" s="1">
        <v>-0.95199999999999996</v>
      </c>
      <c r="U437" s="1">
        <v>-0.71360000000000001</v>
      </c>
      <c r="V437" s="1">
        <v>-1.4539</v>
      </c>
      <c r="W437" s="1">
        <v>-0.33950000000000002</v>
      </c>
      <c r="X437" s="1">
        <v>0.69930000000000003</v>
      </c>
      <c r="Y437" s="1">
        <v>-0.53739999999999999</v>
      </c>
      <c r="Z437" s="1">
        <v>0</v>
      </c>
      <c r="AA437" s="1">
        <v>-1.2552000000000001</v>
      </c>
      <c r="AB437" s="1">
        <v>0.42130000000000001</v>
      </c>
      <c r="AC437" s="1">
        <v>0.35170000000000001</v>
      </c>
      <c r="AD437" s="1">
        <v>-0.28799999999999998</v>
      </c>
      <c r="AE437" s="1">
        <v>-0.43469999999999998</v>
      </c>
      <c r="AF437" s="1">
        <v>-1.1615</v>
      </c>
      <c r="AG437" s="1">
        <v>0.69440000000000002</v>
      </c>
      <c r="AH437" s="1">
        <v>-1.5714999999999999</v>
      </c>
      <c r="AI437" s="1">
        <v>-1.1217999999999999</v>
      </c>
      <c r="AJ437" s="1">
        <v>0.27539999999999998</v>
      </c>
      <c r="AK437" s="1">
        <v>-0.17080000000000001</v>
      </c>
      <c r="AL437" s="1">
        <v>-1.6826000000000001</v>
      </c>
      <c r="AM437" s="1">
        <v>-2.4725000000000001</v>
      </c>
      <c r="AN437" s="1">
        <v>-0.64710000000000001</v>
      </c>
      <c r="AO437" s="1">
        <v>-0.21379999999999999</v>
      </c>
      <c r="AP437" s="1">
        <v>-0.20200000000000001</v>
      </c>
      <c r="AQ437" s="1">
        <v>-0.61680000000000001</v>
      </c>
      <c r="AR437" s="1">
        <v>0</v>
      </c>
      <c r="AS437" s="1">
        <v>-0.47039999999999998</v>
      </c>
      <c r="AT437" s="1">
        <v>0.3382</v>
      </c>
      <c r="AU437" s="1">
        <v>0.55810000000000004</v>
      </c>
      <c r="AV437" s="1">
        <v>0.44579999999999997</v>
      </c>
      <c r="AW437" s="1">
        <v>-0.59209999999999996</v>
      </c>
      <c r="AX437" s="1">
        <v>-1.1205000000000001</v>
      </c>
      <c r="AY437" s="1">
        <v>0.30049999999999999</v>
      </c>
      <c r="AZ437" s="1">
        <v>-0.54239999999999999</v>
      </c>
      <c r="BA437" s="1">
        <v>-0.87239999999999995</v>
      </c>
      <c r="BB437" s="1">
        <v>-0.77959999999999996</v>
      </c>
      <c r="BC437" s="1">
        <v>-7.7799999999999994E-2</v>
      </c>
      <c r="BD437" s="1">
        <v>0.77539999999999998</v>
      </c>
      <c r="BE437" s="1">
        <v>-0.7994</v>
      </c>
      <c r="BF437" s="1">
        <v>-0.76039999999999996</v>
      </c>
      <c r="BG437" s="1">
        <v>-0.29470000000000002</v>
      </c>
      <c r="BH437" s="1">
        <v>6.7799999999999999E-2</v>
      </c>
      <c r="BI437" s="1">
        <v>0</v>
      </c>
      <c r="BJ437" s="1">
        <v>-0.501</v>
      </c>
      <c r="BK437" s="1">
        <v>-0.32119999999999999</v>
      </c>
      <c r="BL437" s="1">
        <v>-0.48480000000000001</v>
      </c>
      <c r="BM437" s="1">
        <v>-0.2014</v>
      </c>
      <c r="BN437" s="1">
        <v>-0.21840000000000001</v>
      </c>
      <c r="BO437" s="1">
        <v>-6.08E-2</v>
      </c>
      <c r="BP437" s="1">
        <v>0.38040000000000002</v>
      </c>
      <c r="BQ437" s="1">
        <v>-5.5800000000000002E-2</v>
      </c>
      <c r="BR437" s="1">
        <v>-0.35670000000000002</v>
      </c>
      <c r="BS437" s="1">
        <v>-0.34010000000000001</v>
      </c>
      <c r="BT437" s="1">
        <v>0.125</v>
      </c>
      <c r="BU437" s="1">
        <v>-0.62109999999999999</v>
      </c>
      <c r="BV437" s="1">
        <v>1.5129999999999999</v>
      </c>
      <c r="BW437" s="1">
        <v>-0.4884</v>
      </c>
      <c r="BX437" s="1">
        <v>-1.9464999999999999</v>
      </c>
      <c r="BY437" s="1">
        <v>-0.22070000000000001</v>
      </c>
      <c r="BZ437" s="1">
        <v>-0.42820000000000003</v>
      </c>
      <c r="CA437" s="1">
        <v>-0.2276</v>
      </c>
      <c r="CB437" s="1">
        <v>-0.43020000000000003</v>
      </c>
      <c r="CC437" s="1">
        <v>-0.62109999999999999</v>
      </c>
      <c r="CD437" s="1">
        <v>0.34439999999999998</v>
      </c>
      <c r="CE437" s="1">
        <v>-0.7228</v>
      </c>
      <c r="CF437" s="1">
        <v>-1.6862999999999999</v>
      </c>
      <c r="CG437" s="1">
        <v>-5.62E-2</v>
      </c>
      <c r="CH437" s="1">
        <v>-0.72260000000000002</v>
      </c>
      <c r="CI437" s="1">
        <v>5.6899999999999999E-2</v>
      </c>
      <c r="CJ437" s="1">
        <v>-1.2487999999999999</v>
      </c>
      <c r="CK437" s="1">
        <v>-0.64349999999999996</v>
      </c>
      <c r="CL437" s="1">
        <v>0.13489999999999999</v>
      </c>
      <c r="CM437" s="1">
        <v>-6.9900000000000004E-2</v>
      </c>
      <c r="CN437" s="1">
        <v>-0.56859999999999999</v>
      </c>
      <c r="CO437" s="1">
        <v>-0.27439999999999998</v>
      </c>
      <c r="CP437" s="1">
        <v>-0.89529999999999998</v>
      </c>
      <c r="CQ437" s="1">
        <v>0.24979999999999999</v>
      </c>
      <c r="CR437" s="1">
        <v>-0.1449</v>
      </c>
      <c r="CS437" s="1">
        <v>-1.8677999999999999</v>
      </c>
      <c r="CT437" s="1">
        <v>-0.1076</v>
      </c>
      <c r="CU437" s="1">
        <v>-9.69E-2</v>
      </c>
      <c r="CV437" s="1">
        <v>0.64</v>
      </c>
      <c r="CW437" s="1">
        <v>-0.19259999999999999</v>
      </c>
      <c r="CX437" s="1">
        <v>0.54969999999999997</v>
      </c>
      <c r="CY437" s="1">
        <v>0.59250000000000003</v>
      </c>
      <c r="CZ437" s="1">
        <v>-0.31709999999999999</v>
      </c>
      <c r="DA437" s="1">
        <v>9.7799999999999998E-2</v>
      </c>
      <c r="DB437" s="1">
        <v>-2.2959999999999998</v>
      </c>
      <c r="GI437" s="1">
        <v>-2.5971000000000002</v>
      </c>
      <c r="HA437" s="1" t="str">
        <f t="shared" si="12"/>
        <v>2017</v>
      </c>
      <c r="HB437" s="1" t="str">
        <f t="shared" si="13"/>
        <v>11</v>
      </c>
    </row>
    <row r="438" spans="1:210">
      <c r="A438" s="3" t="s">
        <v>9</v>
      </c>
      <c r="B438" s="3"/>
      <c r="C438" s="3" t="s">
        <v>3846</v>
      </c>
      <c r="E438" s="1" t="s">
        <v>3846</v>
      </c>
      <c r="F438" s="1">
        <v>-0.16470000000000001</v>
      </c>
      <c r="G438" s="1">
        <v>-0.86199999999999999</v>
      </c>
      <c r="H438" s="1">
        <v>3.1486999999999998</v>
      </c>
      <c r="I438" s="1">
        <v>-1.0569</v>
      </c>
      <c r="J438" s="1">
        <v>-1.0941000000000001</v>
      </c>
      <c r="K438" s="1">
        <v>-0.495</v>
      </c>
      <c r="L438" s="1">
        <v>0.3528</v>
      </c>
      <c r="M438" s="1">
        <v>-0.85950000000000004</v>
      </c>
      <c r="N438" s="1">
        <v>-4.1700000000000001E-2</v>
      </c>
      <c r="O438" s="1">
        <v>-3.9660000000000002</v>
      </c>
      <c r="P438" s="1">
        <v>-1.2946</v>
      </c>
      <c r="Q438" s="1">
        <v>-0.96679999999999999</v>
      </c>
      <c r="R438" s="1">
        <v>-5.0700000000000002E-2</v>
      </c>
      <c r="S438" s="1">
        <v>0</v>
      </c>
      <c r="T438" s="1">
        <v>-1.3931</v>
      </c>
      <c r="U438" s="1">
        <v>-0.78359999999999996</v>
      </c>
      <c r="V438" s="1">
        <v>-1.5879000000000001</v>
      </c>
      <c r="W438" s="1">
        <v>-8.0399999999999999E-2</v>
      </c>
      <c r="X438" s="1">
        <v>0.84499999999999997</v>
      </c>
      <c r="Y438" s="1">
        <v>-0.13569999999999999</v>
      </c>
      <c r="Z438" s="1">
        <v>-7.6399999999999996E-2</v>
      </c>
      <c r="AA438" s="1">
        <v>-1.1641999999999999</v>
      </c>
      <c r="AB438" s="1">
        <v>0.13880000000000001</v>
      </c>
      <c r="AC438" s="1">
        <v>-0.70030000000000003</v>
      </c>
      <c r="AD438" s="1">
        <v>-0.29120000000000001</v>
      </c>
      <c r="AE438" s="1">
        <v>-0.29320000000000002</v>
      </c>
      <c r="AF438" s="1">
        <v>-1.2444999999999999</v>
      </c>
      <c r="AG438" s="1">
        <v>0.61680000000000001</v>
      </c>
      <c r="AH438" s="1">
        <v>-1.8379000000000001</v>
      </c>
      <c r="AI438" s="1">
        <v>-0.67400000000000004</v>
      </c>
      <c r="AJ438" s="1">
        <v>0</v>
      </c>
      <c r="AK438" s="1">
        <v>-2.7839999999999998</v>
      </c>
      <c r="AL438" s="1">
        <v>-1.1536</v>
      </c>
      <c r="AM438" s="1">
        <v>-1.3888</v>
      </c>
      <c r="AN438" s="1">
        <v>-0.65500000000000003</v>
      </c>
      <c r="AO438" s="1">
        <v>-0.38440000000000002</v>
      </c>
      <c r="AP438" s="1">
        <v>-1.2103999999999999</v>
      </c>
      <c r="AQ438" s="1">
        <v>0.1371</v>
      </c>
      <c r="AR438" s="1">
        <v>-0.91080000000000005</v>
      </c>
      <c r="AS438" s="1">
        <v>-1.8987000000000001</v>
      </c>
      <c r="AT438" s="1">
        <v>0.66739999999999999</v>
      </c>
      <c r="AU438" s="1">
        <v>4.2500000000000003E-2</v>
      </c>
      <c r="AV438" s="1">
        <v>-0.30449999999999999</v>
      </c>
      <c r="AW438" s="1">
        <v>-0.26490000000000002</v>
      </c>
      <c r="AX438" s="1">
        <v>-0.81299999999999994</v>
      </c>
      <c r="AY438" s="1">
        <v>0.29649999999999999</v>
      </c>
      <c r="AZ438" s="1">
        <v>-0.62539999999999996</v>
      </c>
      <c r="BA438" s="1">
        <v>-0.1111</v>
      </c>
      <c r="BB438" s="1">
        <v>-0.8599</v>
      </c>
      <c r="BC438" s="1">
        <v>-0.153</v>
      </c>
      <c r="BD438" s="1">
        <v>0.30819999999999997</v>
      </c>
      <c r="BE438" s="1">
        <v>-2.0162</v>
      </c>
      <c r="BF438" s="1">
        <v>-1.673</v>
      </c>
      <c r="BG438" s="1">
        <v>-0.11899999999999999</v>
      </c>
      <c r="BH438" s="1">
        <v>-6.7400000000000002E-2</v>
      </c>
      <c r="BI438" s="1">
        <v>-1.3992</v>
      </c>
      <c r="BJ438" s="1">
        <v>0.42549999999999999</v>
      </c>
      <c r="BK438" s="1">
        <v>-0.8831</v>
      </c>
      <c r="BL438" s="1">
        <v>-0.60599999999999998</v>
      </c>
      <c r="BM438" s="1">
        <v>0.20130000000000001</v>
      </c>
      <c r="BN438" s="1">
        <v>-1.9672000000000001</v>
      </c>
      <c r="BO438" s="1">
        <v>0.66900000000000004</v>
      </c>
      <c r="BP438" s="1">
        <v>-5.4054000000000002</v>
      </c>
      <c r="BQ438" s="1">
        <v>3.1354000000000002</v>
      </c>
      <c r="BR438" s="1">
        <v>0.76800000000000002</v>
      </c>
      <c r="BS438" s="1">
        <v>-0.34339999999999998</v>
      </c>
      <c r="BT438" s="1">
        <v>-0.12429999999999999</v>
      </c>
      <c r="BU438" s="1">
        <v>2.351</v>
      </c>
      <c r="BV438" s="1">
        <v>0.89319999999999999</v>
      </c>
      <c r="BW438" s="1">
        <v>-0.4</v>
      </c>
      <c r="BX438" s="1">
        <v>-1.7757000000000001</v>
      </c>
      <c r="BY438" s="1">
        <v>-3.9100000000000003E-2</v>
      </c>
      <c r="BZ438" s="1">
        <v>0</v>
      </c>
      <c r="CA438" s="1">
        <v>0.2853</v>
      </c>
      <c r="CB438" s="1">
        <v>-0.62019999999999997</v>
      </c>
      <c r="CC438" s="1">
        <v>-7.8399999999999997E-2</v>
      </c>
      <c r="CD438" s="1">
        <v>0.22850000000000001</v>
      </c>
      <c r="CE438" s="1">
        <v>-0.5464</v>
      </c>
      <c r="CF438" s="1">
        <v>-1.5596000000000001</v>
      </c>
      <c r="CG438" s="1">
        <v>5.96E-2</v>
      </c>
      <c r="CH438" s="1">
        <v>-0.50019999999999998</v>
      </c>
      <c r="CI438" s="1">
        <v>-0.34029999999999999</v>
      </c>
      <c r="CJ438" s="1">
        <v>-0.76370000000000005</v>
      </c>
      <c r="CK438" s="1">
        <v>-1.0410999999999999</v>
      </c>
      <c r="CL438" s="1">
        <v>0.1081</v>
      </c>
      <c r="CM438" s="1">
        <v>-9.7500000000000003E-2</v>
      </c>
      <c r="CN438" s="1">
        <v>-0.37609999999999999</v>
      </c>
      <c r="CO438" s="1">
        <v>-0.23780000000000001</v>
      </c>
      <c r="CP438" s="1">
        <v>-1.3313999999999999</v>
      </c>
      <c r="CQ438" s="1">
        <v>0.20080000000000001</v>
      </c>
      <c r="CR438" s="1">
        <v>0.19389999999999999</v>
      </c>
      <c r="CS438" s="1">
        <v>-1.798</v>
      </c>
      <c r="CT438" s="1">
        <v>-0.75219999999999998</v>
      </c>
      <c r="CU438" s="1">
        <v>0.19409999999999999</v>
      </c>
      <c r="CV438" s="1">
        <v>-1.5855999999999999</v>
      </c>
      <c r="CW438" s="1">
        <v>-0.33500000000000002</v>
      </c>
      <c r="CX438" s="1">
        <v>0.29920000000000002</v>
      </c>
      <c r="CY438" s="1">
        <v>9.8400000000000001E-2</v>
      </c>
      <c r="CZ438" s="1">
        <v>1.6471</v>
      </c>
      <c r="DA438" s="1">
        <v>0.29459999999999997</v>
      </c>
      <c r="DB438" s="1">
        <v>-2.2625999999999999</v>
      </c>
      <c r="GI438" s="1">
        <v>-2.4658000000000002</v>
      </c>
      <c r="HA438" s="1" t="str">
        <f t="shared" si="12"/>
        <v>2017</v>
      </c>
      <c r="HB438" s="1" t="str">
        <f t="shared" si="13"/>
        <v>11</v>
      </c>
    </row>
    <row r="439" spans="1:210">
      <c r="A439" s="3" t="s">
        <v>9</v>
      </c>
      <c r="B439" s="3"/>
      <c r="C439" s="3" t="s">
        <v>3847</v>
      </c>
      <c r="E439" s="1" t="s">
        <v>3848</v>
      </c>
      <c r="F439" s="1">
        <v>-0.55179999999999996</v>
      </c>
      <c r="G439" s="1">
        <v>-0.95530000000000004</v>
      </c>
      <c r="H439" s="1">
        <v>2.8054000000000001</v>
      </c>
      <c r="I439" s="1">
        <v>-0.3866</v>
      </c>
      <c r="J439" s="1">
        <v>-0.42959999999999998</v>
      </c>
      <c r="K439" s="1">
        <v>-0.55579999999999996</v>
      </c>
      <c r="L439" s="1">
        <v>0.35149999999999998</v>
      </c>
      <c r="M439" s="1">
        <v>-1.4043000000000001</v>
      </c>
      <c r="N439" s="1">
        <v>-0.5202</v>
      </c>
      <c r="O439" s="1">
        <v>-3.8283</v>
      </c>
      <c r="P439" s="1">
        <v>-0.62529999999999997</v>
      </c>
      <c r="Q439" s="1">
        <v>-0.75700000000000001</v>
      </c>
      <c r="R439" s="1">
        <v>-0.1774</v>
      </c>
      <c r="S439" s="1">
        <v>-7.3999999999999996E-2</v>
      </c>
      <c r="T439" s="1">
        <v>-1.5488999999999999</v>
      </c>
      <c r="U439" s="1">
        <v>-1.2804</v>
      </c>
      <c r="V439" s="1">
        <v>-1.3928</v>
      </c>
      <c r="W439" s="1">
        <v>0.18060000000000001</v>
      </c>
      <c r="X439" s="1">
        <v>0.56489999999999996</v>
      </c>
      <c r="Y439" s="1">
        <v>-0.43390000000000001</v>
      </c>
      <c r="Z439" s="1">
        <v>0</v>
      </c>
      <c r="AA439" s="1">
        <v>-0.90549999999999997</v>
      </c>
      <c r="AB439" s="1">
        <v>0</v>
      </c>
      <c r="AC439" s="1">
        <v>0.95950000000000002</v>
      </c>
      <c r="AD439" s="1">
        <v>-0.72740000000000005</v>
      </c>
      <c r="AE439" s="1">
        <v>-0.14610000000000001</v>
      </c>
      <c r="AF439" s="1">
        <v>-1.1995</v>
      </c>
      <c r="AG439" s="1">
        <v>0.4098</v>
      </c>
      <c r="AH439" s="1">
        <v>-1.0178</v>
      </c>
      <c r="AI439" s="1">
        <v>0.39929999999999999</v>
      </c>
      <c r="AJ439" s="1">
        <v>-0.61009999999999998</v>
      </c>
      <c r="AK439" s="1">
        <v>-1.5185999999999999</v>
      </c>
      <c r="AL439" s="1">
        <v>-0.79749999999999999</v>
      </c>
      <c r="AM439" s="1">
        <v>-0.28079999999999999</v>
      </c>
      <c r="AN439" s="1">
        <v>4.36E-2</v>
      </c>
      <c r="AO439" s="1">
        <v>-0.25679999999999997</v>
      </c>
      <c r="AP439" s="1">
        <v>-0.7772</v>
      </c>
      <c r="AQ439" s="1">
        <v>6.83E-2</v>
      </c>
      <c r="AR439" s="1">
        <v>-0.28789999999999999</v>
      </c>
      <c r="AS439" s="1">
        <v>-0.21160000000000001</v>
      </c>
      <c r="AT439" s="1">
        <v>-0.1111</v>
      </c>
      <c r="AU439" s="1">
        <v>-0.34010000000000001</v>
      </c>
      <c r="AV439" s="1">
        <v>-0.60809999999999997</v>
      </c>
      <c r="AW439" s="1">
        <v>-0.26490000000000002</v>
      </c>
      <c r="AX439" s="1">
        <v>-1.0163</v>
      </c>
      <c r="AY439" s="1">
        <v>7.3800000000000004E-2</v>
      </c>
      <c r="AZ439" s="1">
        <v>-0.25740000000000002</v>
      </c>
      <c r="BA439" s="1">
        <v>-0.22189999999999999</v>
      </c>
      <c r="BB439" s="1">
        <v>8.1100000000000005E-2</v>
      </c>
      <c r="BC439" s="1">
        <v>-0.68540000000000001</v>
      </c>
      <c r="BD439" s="1">
        <v>-0.1537</v>
      </c>
      <c r="BE439" s="1">
        <v>-2.0148000000000001</v>
      </c>
      <c r="BF439" s="1">
        <v>-1.7549999999999999</v>
      </c>
      <c r="BG439" s="1">
        <v>-0.4153</v>
      </c>
      <c r="BH439" s="1">
        <v>0.13519999999999999</v>
      </c>
      <c r="BI439" s="1">
        <v>-0.46179999999999999</v>
      </c>
      <c r="BJ439" s="1">
        <v>-0.35659999999999997</v>
      </c>
      <c r="BK439" s="1">
        <v>-1.0047999999999999</v>
      </c>
      <c r="BL439" s="1">
        <v>-0.48480000000000001</v>
      </c>
      <c r="BM439" s="1">
        <v>-6.7000000000000004E-2</v>
      </c>
      <c r="BN439" s="1">
        <v>-1.504</v>
      </c>
      <c r="BO439" s="1">
        <v>0.72719999999999996</v>
      </c>
      <c r="BP439" s="1">
        <v>-2.9276</v>
      </c>
      <c r="BQ439" s="1">
        <v>1.7362</v>
      </c>
      <c r="BR439" s="1">
        <v>-0.86160000000000003</v>
      </c>
      <c r="BS439" s="1">
        <v>-0.54790000000000005</v>
      </c>
      <c r="BT439" s="1">
        <v>0</v>
      </c>
      <c r="BU439" s="1">
        <v>0.77159999999999995</v>
      </c>
      <c r="BV439" s="1">
        <v>-0.46829999999999999</v>
      </c>
      <c r="BW439" s="1">
        <v>-5.9499999999999997E-2</v>
      </c>
      <c r="BX439" s="1">
        <v>-0.85199999999999998</v>
      </c>
      <c r="BY439" s="1">
        <v>-0.57220000000000004</v>
      </c>
      <c r="BZ439" s="1">
        <v>-0.3745</v>
      </c>
      <c r="CA439" s="1">
        <v>-0.79590000000000005</v>
      </c>
      <c r="CB439" s="1">
        <v>-0.3347</v>
      </c>
      <c r="CC439" s="1">
        <v>-0.46910000000000002</v>
      </c>
      <c r="CD439" s="1">
        <v>0.2288</v>
      </c>
      <c r="CE439" s="1">
        <v>-5.5800000000000002E-2</v>
      </c>
      <c r="CF439" s="1">
        <v>-0.67879999999999996</v>
      </c>
      <c r="CG439" s="1">
        <v>-0.53200000000000003</v>
      </c>
      <c r="CH439" s="1">
        <v>-0.54469999999999996</v>
      </c>
      <c r="CI439" s="1">
        <v>0</v>
      </c>
      <c r="CJ439" s="1">
        <v>-0.94169999999999998</v>
      </c>
      <c r="CK439" s="1">
        <v>0.5494</v>
      </c>
      <c r="CL439" s="1">
        <v>0.16500000000000001</v>
      </c>
      <c r="CM439" s="1">
        <v>-2.4299999999999999E-2</v>
      </c>
      <c r="CN439" s="1">
        <v>-6.1199999999999997E-2</v>
      </c>
      <c r="CO439" s="1">
        <v>-0.1676</v>
      </c>
      <c r="CP439" s="1">
        <v>-0.75649999999999995</v>
      </c>
      <c r="CQ439" s="1">
        <v>0.2006</v>
      </c>
      <c r="CR439" s="1">
        <v>0.33929999999999999</v>
      </c>
      <c r="CS439" s="1">
        <v>-0.74550000000000005</v>
      </c>
      <c r="CT439" s="1">
        <v>0.37869999999999998</v>
      </c>
      <c r="CU439" s="1">
        <v>-0.29020000000000001</v>
      </c>
      <c r="CV439" s="1">
        <v>1.7788999999999999</v>
      </c>
      <c r="CW439" s="1">
        <v>-0.57299999999999995</v>
      </c>
      <c r="CX439" s="1">
        <v>0.64900000000000002</v>
      </c>
      <c r="CY439" s="1">
        <v>0.2465</v>
      </c>
      <c r="CZ439" s="1">
        <v>0.68130000000000002</v>
      </c>
      <c r="DA439" s="1">
        <v>0.32690000000000002</v>
      </c>
      <c r="DB439" s="1">
        <v>-0.89639999999999997</v>
      </c>
      <c r="GI439" s="1">
        <v>-3.1859999999999999</v>
      </c>
      <c r="HA439" s="1" t="str">
        <f t="shared" si="12"/>
        <v>2017</v>
      </c>
      <c r="HB439" s="1" t="str">
        <f t="shared" si="13"/>
        <v>11</v>
      </c>
    </row>
    <row r="440" spans="1:210">
      <c r="A440" s="3" t="s">
        <v>9</v>
      </c>
      <c r="B440" s="3"/>
      <c r="C440" s="3" t="s">
        <v>3849</v>
      </c>
      <c r="E440" s="1" t="s">
        <v>3850</v>
      </c>
      <c r="F440" s="1">
        <v>-0.41099999999999998</v>
      </c>
      <c r="G440" s="1">
        <v>-0.89670000000000005</v>
      </c>
      <c r="H440" s="1">
        <v>1.8734999999999999</v>
      </c>
      <c r="I440" s="1">
        <v>-0.36099999999999999</v>
      </c>
      <c r="J440" s="1">
        <v>-0.2351</v>
      </c>
      <c r="K440" s="1">
        <v>-0.1855</v>
      </c>
      <c r="L440" s="1">
        <v>0.43030000000000002</v>
      </c>
      <c r="M440" s="1">
        <v>-0.89729999999999999</v>
      </c>
      <c r="N440" s="1">
        <v>-0.39789999999999998</v>
      </c>
      <c r="O440" s="1">
        <v>-3.6798000000000002</v>
      </c>
      <c r="P440" s="1">
        <v>-0.9365</v>
      </c>
      <c r="Q440" s="1">
        <v>-0.68959999999999999</v>
      </c>
      <c r="R440" s="1">
        <v>-0.3296</v>
      </c>
      <c r="S440" s="1">
        <v>5.5599999999999997E-2</v>
      </c>
      <c r="T440" s="1">
        <v>-1.2367999999999999</v>
      </c>
      <c r="U440" s="1">
        <v>-1.2461</v>
      </c>
      <c r="V440" s="1">
        <v>-1.6293</v>
      </c>
      <c r="W440" s="1">
        <v>0.40160000000000001</v>
      </c>
      <c r="X440" s="1">
        <v>1.2728999999999999</v>
      </c>
      <c r="Y440" s="1">
        <v>-0.16270000000000001</v>
      </c>
      <c r="Z440" s="1">
        <v>-7.6499999999999999E-2</v>
      </c>
      <c r="AA440" s="1">
        <v>-1.3101</v>
      </c>
      <c r="AB440" s="1">
        <v>0</v>
      </c>
      <c r="AC440" s="1">
        <v>0.35099999999999998</v>
      </c>
      <c r="AD440" s="1">
        <v>-0.72529999999999994</v>
      </c>
      <c r="AE440" s="1">
        <v>-0.58389999999999997</v>
      </c>
      <c r="AF440" s="1">
        <v>-1.2479</v>
      </c>
      <c r="AG440" s="1">
        <v>0.4103</v>
      </c>
      <c r="AH440" s="1">
        <v>-1.4309000000000001</v>
      </c>
      <c r="AI440" s="1">
        <v>3.9899999999999998E-2</v>
      </c>
      <c r="AJ440" s="1">
        <v>-0.27110000000000001</v>
      </c>
      <c r="AK440" s="1">
        <v>-0.83130000000000004</v>
      </c>
      <c r="AL440" s="1">
        <v>-1.2164999999999999</v>
      </c>
      <c r="AM440" s="1">
        <v>-0.83789999999999998</v>
      </c>
      <c r="AN440" s="1">
        <v>-0.65439999999999998</v>
      </c>
      <c r="AO440" s="1">
        <v>-0.47160000000000002</v>
      </c>
      <c r="AP440" s="1">
        <v>-0.91610000000000003</v>
      </c>
      <c r="AQ440" s="1">
        <v>-6.8199999999999997E-2</v>
      </c>
      <c r="AR440" s="1">
        <v>-0.19220000000000001</v>
      </c>
      <c r="AS440" s="1">
        <v>-0.54469999999999996</v>
      </c>
      <c r="AT440" s="1">
        <v>-0.1109</v>
      </c>
      <c r="AU440" s="1">
        <v>-0.1278</v>
      </c>
      <c r="AV440" s="1">
        <v>-0.33950000000000002</v>
      </c>
      <c r="AW440" s="1">
        <v>-0.52800000000000002</v>
      </c>
      <c r="AX440" s="1">
        <v>-1.1245000000000001</v>
      </c>
      <c r="AY440" s="1">
        <v>0.29599999999999999</v>
      </c>
      <c r="AZ440" s="1">
        <v>-0.66200000000000003</v>
      </c>
      <c r="BA440" s="1">
        <v>-0.44390000000000002</v>
      </c>
      <c r="BB440" s="1">
        <v>-0.35139999999999999</v>
      </c>
      <c r="BC440" s="1">
        <v>-0.15229999999999999</v>
      </c>
      <c r="BD440" s="1">
        <v>-0.76859999999999995</v>
      </c>
      <c r="BE440" s="1">
        <v>-2.0148000000000001</v>
      </c>
      <c r="BF440" s="1">
        <v>-1.2306999999999999</v>
      </c>
      <c r="BG440" s="1">
        <v>-0.2969</v>
      </c>
      <c r="BH440" s="1">
        <v>0</v>
      </c>
      <c r="BI440" s="1">
        <v>-0.7359</v>
      </c>
      <c r="BJ440" s="1">
        <v>-0.28549999999999998</v>
      </c>
      <c r="BK440" s="1">
        <v>-0.96540000000000004</v>
      </c>
      <c r="BL440" s="1">
        <v>-0.84950000000000003</v>
      </c>
      <c r="BM440" s="1">
        <v>0.33479999999999999</v>
      </c>
      <c r="BN440" s="1">
        <v>-1.0074000000000001</v>
      </c>
      <c r="BO440" s="1">
        <v>0.18010000000000001</v>
      </c>
      <c r="BP440" s="1">
        <v>-1.0148999999999999</v>
      </c>
      <c r="BQ440" s="1">
        <v>0.63790000000000002</v>
      </c>
      <c r="BR440" s="1">
        <v>-5.0999999999999997E-2</v>
      </c>
      <c r="BS440" s="1">
        <v>-0.2056</v>
      </c>
      <c r="BT440" s="1">
        <v>-0.12429999999999999</v>
      </c>
      <c r="BU440" s="1">
        <v>2.7692000000000001</v>
      </c>
      <c r="BV440" s="1">
        <v>1.0935999999999999</v>
      </c>
      <c r="BW440" s="1">
        <v>-0.3861</v>
      </c>
      <c r="BX440" s="1">
        <v>-1.3507</v>
      </c>
      <c r="BY440" s="1">
        <v>-0.5806</v>
      </c>
      <c r="BZ440" s="1">
        <v>-0.1072</v>
      </c>
      <c r="CA440" s="1">
        <v>-0.62849999999999995</v>
      </c>
      <c r="CB440" s="1">
        <v>-0.61990000000000001</v>
      </c>
      <c r="CC440" s="1">
        <v>-7.8200000000000006E-2</v>
      </c>
      <c r="CD440" s="1">
        <v>0</v>
      </c>
      <c r="CE440" s="1">
        <v>-0.3075</v>
      </c>
      <c r="CF440" s="1">
        <v>-1.3620000000000001</v>
      </c>
      <c r="CG440" s="1">
        <v>-0.18110000000000001</v>
      </c>
      <c r="CH440" s="1">
        <v>-0.31740000000000002</v>
      </c>
      <c r="CI440" s="1">
        <v>-5.67E-2</v>
      </c>
      <c r="CJ440" s="1">
        <v>-0.94120000000000004</v>
      </c>
      <c r="CK440" s="1">
        <v>-0.69059999999999999</v>
      </c>
      <c r="CL440" s="1">
        <v>-1.89E-2</v>
      </c>
      <c r="CM440" s="1">
        <v>-0.2477</v>
      </c>
      <c r="CN440" s="1">
        <v>-0.39350000000000002</v>
      </c>
      <c r="CO440" s="1">
        <v>-0.20169999999999999</v>
      </c>
      <c r="CP440" s="1">
        <v>-0.94469999999999998</v>
      </c>
      <c r="CQ440" s="1">
        <v>0.35070000000000001</v>
      </c>
      <c r="CR440" s="1">
        <v>-0.53210000000000002</v>
      </c>
      <c r="CS440" s="1">
        <v>-0.56069999999999998</v>
      </c>
      <c r="CT440" s="1">
        <v>0.26960000000000001</v>
      </c>
      <c r="CU440" s="1">
        <v>-0.29049999999999998</v>
      </c>
      <c r="CV440" s="1">
        <v>0.42499999999999999</v>
      </c>
      <c r="CW440" s="1">
        <v>-1.1412</v>
      </c>
      <c r="CX440" s="1">
        <v>0.2989</v>
      </c>
      <c r="CY440" s="1">
        <v>-9.8599999999999993E-2</v>
      </c>
      <c r="CZ440" s="1">
        <v>1.4621</v>
      </c>
      <c r="DA440" s="1">
        <v>0.35930000000000001</v>
      </c>
      <c r="DB440" s="1">
        <v>-1.7395</v>
      </c>
      <c r="GI440" s="1">
        <v>-3.1036000000000001</v>
      </c>
      <c r="HA440" s="1" t="str">
        <f t="shared" si="12"/>
        <v>2017</v>
      </c>
      <c r="HB440" s="1" t="str">
        <f t="shared" si="13"/>
        <v>11</v>
      </c>
    </row>
    <row r="441" spans="1:210">
      <c r="A441" s="3" t="s">
        <v>9</v>
      </c>
      <c r="B441" s="3"/>
      <c r="C441" s="3" t="s">
        <v>3851</v>
      </c>
      <c r="E441" s="1" t="s">
        <v>3852</v>
      </c>
      <c r="F441" s="1">
        <v>-0.28120000000000001</v>
      </c>
      <c r="G441" s="1">
        <v>-0.89529999999999998</v>
      </c>
      <c r="H441" s="1">
        <v>1.4895</v>
      </c>
      <c r="I441" s="1">
        <v>-1.0024999999999999</v>
      </c>
      <c r="J441" s="1">
        <v>-1.0946</v>
      </c>
      <c r="K441" s="1">
        <v>-0.43290000000000001</v>
      </c>
      <c r="L441" s="1">
        <v>0.2349</v>
      </c>
      <c r="M441" s="1">
        <v>-0.91490000000000005</v>
      </c>
      <c r="N441" s="1">
        <v>-0.98319999999999996</v>
      </c>
      <c r="O441" s="1">
        <v>-1.879</v>
      </c>
      <c r="P441" s="1">
        <v>0</v>
      </c>
      <c r="Q441" s="1">
        <v>-0.83040000000000003</v>
      </c>
      <c r="R441" s="1">
        <v>-0.55649999999999999</v>
      </c>
      <c r="S441" s="1">
        <v>-3.6999999999999998E-2</v>
      </c>
      <c r="T441" s="1">
        <v>-0.8377</v>
      </c>
      <c r="U441" s="1">
        <v>-0.84550000000000003</v>
      </c>
      <c r="V441" s="1">
        <v>-1.1042000000000001</v>
      </c>
      <c r="W441" s="1">
        <v>0.18029999999999999</v>
      </c>
      <c r="X441" s="1">
        <v>1.4124000000000001</v>
      </c>
      <c r="Y441" s="1">
        <v>-0.40400000000000003</v>
      </c>
      <c r="Z441" s="1">
        <v>0</v>
      </c>
      <c r="AA441" s="1">
        <v>-0.123</v>
      </c>
      <c r="AB441" s="1">
        <v>-0.13880000000000001</v>
      </c>
      <c r="AC441" s="1">
        <v>-0.35139999999999999</v>
      </c>
      <c r="AD441" s="1">
        <v>-0.33979999999999999</v>
      </c>
      <c r="AE441" s="1">
        <v>0.2928</v>
      </c>
      <c r="AF441" s="1">
        <v>-5.4300000000000001E-2</v>
      </c>
      <c r="AG441" s="1">
        <v>-0.20530000000000001</v>
      </c>
      <c r="AH441" s="1">
        <v>-0.84450000000000003</v>
      </c>
      <c r="AI441" s="1">
        <v>-0.1603</v>
      </c>
      <c r="AJ441" s="1">
        <v>-0.1353</v>
      </c>
      <c r="AK441" s="1">
        <v>0.59660000000000002</v>
      </c>
      <c r="AL441" s="1">
        <v>-1.2172000000000001</v>
      </c>
      <c r="AM441" s="1">
        <v>-0.83789999999999998</v>
      </c>
      <c r="AN441" s="1">
        <v>-0.43840000000000001</v>
      </c>
      <c r="AO441" s="1">
        <v>-0.17180000000000001</v>
      </c>
      <c r="AP441" s="1">
        <v>-0.68</v>
      </c>
      <c r="AQ441" s="1">
        <v>-0.2046</v>
      </c>
      <c r="AR441" s="1">
        <v>-0.72040000000000004</v>
      </c>
      <c r="AS441" s="1">
        <v>-1.6015999999999999</v>
      </c>
      <c r="AT441" s="1">
        <v>0.55549999999999999</v>
      </c>
      <c r="AU441" s="1">
        <v>-0.29809999999999998</v>
      </c>
      <c r="AV441" s="1">
        <v>-0.77780000000000005</v>
      </c>
      <c r="AW441" s="1">
        <v>-0.1986</v>
      </c>
      <c r="AX441" s="1">
        <v>-0.19670000000000001</v>
      </c>
      <c r="AY441" s="1">
        <v>-1.1102000000000001</v>
      </c>
      <c r="AZ441" s="1">
        <v>-0.22170000000000001</v>
      </c>
      <c r="BA441" s="1">
        <v>1.6721999999999999</v>
      </c>
      <c r="BB441" s="1">
        <v>-0.51639999999999997</v>
      </c>
      <c r="BC441" s="1">
        <v>7.5899999999999995E-2</v>
      </c>
      <c r="BD441" s="1">
        <v>-0.4219</v>
      </c>
      <c r="BE441" s="1">
        <v>-1.7761</v>
      </c>
      <c r="BF441" s="1">
        <v>-0.80800000000000005</v>
      </c>
      <c r="BG441" s="1">
        <v>-0.44319999999999998</v>
      </c>
      <c r="BH441" s="1">
        <v>0.13539999999999999</v>
      </c>
      <c r="BI441" s="1">
        <v>-1.0106999999999999</v>
      </c>
      <c r="BJ441" s="1">
        <v>-7.1499999999999994E-2</v>
      </c>
      <c r="BK441" s="1">
        <v>-1.0900000000000001</v>
      </c>
      <c r="BL441" s="1">
        <v>1.3398000000000001</v>
      </c>
      <c r="BM441" s="1">
        <v>0</v>
      </c>
      <c r="BN441" s="1">
        <v>0.37280000000000002</v>
      </c>
      <c r="BO441" s="1">
        <v>-0.24049999999999999</v>
      </c>
      <c r="BP441" s="1">
        <v>1.1445000000000001</v>
      </c>
      <c r="BQ441" s="1">
        <v>-0.42349999999999999</v>
      </c>
      <c r="BR441" s="1">
        <v>0.30590000000000001</v>
      </c>
      <c r="BS441" s="1">
        <v>-0.6139</v>
      </c>
      <c r="BT441" s="1">
        <v>-0.1246</v>
      </c>
      <c r="BU441" s="1">
        <v>-0.60970000000000002</v>
      </c>
      <c r="BV441" s="1">
        <v>2.2835000000000001</v>
      </c>
      <c r="BW441" s="1">
        <v>-0.30120000000000002</v>
      </c>
      <c r="BX441" s="1">
        <v>-1.4020999999999999</v>
      </c>
      <c r="BY441" s="1">
        <v>-0.26629999999999998</v>
      </c>
      <c r="BZ441" s="1">
        <v>-5.3499999999999999E-2</v>
      </c>
      <c r="CA441" s="1">
        <v>-0.5131</v>
      </c>
      <c r="CB441" s="1">
        <v>-0.52529999999999999</v>
      </c>
      <c r="CC441" s="1">
        <v>-0.77880000000000005</v>
      </c>
      <c r="CD441" s="1">
        <v>0.34399999999999997</v>
      </c>
      <c r="CE441" s="1">
        <v>-0.44529999999999997</v>
      </c>
      <c r="CF441" s="1">
        <v>-1.5009999999999999</v>
      </c>
      <c r="CG441" s="1">
        <v>-0.11840000000000001</v>
      </c>
      <c r="CH441" s="1">
        <v>-0.45240000000000002</v>
      </c>
      <c r="CI441" s="1">
        <v>-0.1706</v>
      </c>
      <c r="CJ441" s="1">
        <v>-1.1180000000000001</v>
      </c>
      <c r="CK441" s="1">
        <v>-0.79559999999999997</v>
      </c>
      <c r="CL441" s="1">
        <v>0.2029</v>
      </c>
      <c r="CM441" s="1">
        <v>4.5400000000000003E-2</v>
      </c>
      <c r="CN441" s="1">
        <v>-0.30680000000000002</v>
      </c>
      <c r="CO441" s="1">
        <v>-0.2442</v>
      </c>
      <c r="CP441" s="1">
        <v>-1.3678999999999999</v>
      </c>
      <c r="CQ441" s="1">
        <v>0.30009999999999998</v>
      </c>
      <c r="CR441" s="1">
        <v>9.7199999999999995E-2</v>
      </c>
      <c r="CS441" s="1">
        <v>-0.97899999999999998</v>
      </c>
      <c r="CT441" s="1">
        <v>0.81210000000000004</v>
      </c>
      <c r="CU441" s="1">
        <v>-0.48349999999999999</v>
      </c>
      <c r="CV441" s="1">
        <v>-0.79820000000000002</v>
      </c>
      <c r="CW441" s="1">
        <v>-1.0004</v>
      </c>
      <c r="CX441" s="1">
        <v>0.29970000000000002</v>
      </c>
      <c r="CY441" s="1">
        <v>0</v>
      </c>
      <c r="CZ441" s="1">
        <v>-0.5151</v>
      </c>
      <c r="DA441" s="1">
        <v>0.19539999999999999</v>
      </c>
      <c r="DB441" s="1">
        <v>-1.1511</v>
      </c>
      <c r="GI441" s="1">
        <v>-2.5167000000000002</v>
      </c>
      <c r="HA441" s="1" t="str">
        <f t="shared" si="12"/>
        <v>2017</v>
      </c>
      <c r="HB441" s="1" t="str">
        <f t="shared" si="13"/>
        <v>10</v>
      </c>
    </row>
    <row r="442" spans="1:210">
      <c r="A442" s="3" t="s">
        <v>9</v>
      </c>
      <c r="B442" s="3"/>
      <c r="C442" s="3" t="s">
        <v>3853</v>
      </c>
      <c r="E442" s="1" t="s">
        <v>3854</v>
      </c>
      <c r="F442" s="1">
        <v>-0.16400000000000001</v>
      </c>
      <c r="G442" s="1">
        <v>-0.83660000000000001</v>
      </c>
      <c r="H442" s="1">
        <v>1.669</v>
      </c>
      <c r="I442" s="1">
        <v>-0.64349999999999996</v>
      </c>
      <c r="J442" s="1">
        <v>-0.93969999999999998</v>
      </c>
      <c r="K442" s="1">
        <v>-0.24809999999999999</v>
      </c>
      <c r="L442" s="1">
        <v>0.4713</v>
      </c>
      <c r="M442" s="1">
        <v>-0.8175</v>
      </c>
      <c r="N442" s="1">
        <v>-0.96250000000000002</v>
      </c>
      <c r="O442" s="1">
        <v>-1.6257999999999999</v>
      </c>
      <c r="P442" s="1">
        <v>-1.3548</v>
      </c>
      <c r="Q442" s="1">
        <v>-1.1220000000000001</v>
      </c>
      <c r="R442" s="1">
        <v>-0.55649999999999999</v>
      </c>
      <c r="S442" s="1">
        <v>-0.31490000000000001</v>
      </c>
      <c r="T442" s="1">
        <v>-1.1775</v>
      </c>
      <c r="U442" s="1">
        <v>-0.78320000000000001</v>
      </c>
      <c r="V442" s="1">
        <v>-1.3894</v>
      </c>
      <c r="W442" s="1">
        <v>0.38059999999999999</v>
      </c>
      <c r="X442" s="1">
        <v>0.70520000000000005</v>
      </c>
      <c r="Y442" s="1">
        <v>-0.108</v>
      </c>
      <c r="Z442" s="1">
        <v>-7.6499999999999999E-2</v>
      </c>
      <c r="AA442" s="1">
        <v>-0.73780000000000001</v>
      </c>
      <c r="AB442" s="1">
        <v>-0.1386</v>
      </c>
      <c r="AC442" s="1">
        <v>0.75680000000000003</v>
      </c>
      <c r="AD442" s="1">
        <v>-0.58299999999999996</v>
      </c>
      <c r="AE442" s="1">
        <v>-0.29320000000000002</v>
      </c>
      <c r="AF442" s="1">
        <v>-0.70609999999999995</v>
      </c>
      <c r="AG442" s="1">
        <v>0.2051</v>
      </c>
      <c r="AH442" s="1">
        <v>-1.7690999999999999</v>
      </c>
      <c r="AI442" s="1">
        <v>0.2465</v>
      </c>
      <c r="AJ442" s="1">
        <v>-0.26750000000000002</v>
      </c>
      <c r="AK442" s="1">
        <v>-0.53439999999999999</v>
      </c>
      <c r="AL442" s="1">
        <v>-1.8855999999999999</v>
      </c>
      <c r="AM442" s="1">
        <v>-1.6666000000000001</v>
      </c>
      <c r="AN442" s="1">
        <v>-0.53190000000000004</v>
      </c>
      <c r="AO442" s="1">
        <v>-0.129</v>
      </c>
      <c r="AP442" s="1">
        <v>-0.64690000000000003</v>
      </c>
      <c r="AQ442" s="1">
        <v>0.1363</v>
      </c>
      <c r="AR442" s="1">
        <v>0.29149999999999998</v>
      </c>
      <c r="AS442" s="1">
        <v>0.2172</v>
      </c>
      <c r="AT442" s="1">
        <v>0</v>
      </c>
      <c r="AU442" s="1">
        <v>-8.5999999999999993E-2</v>
      </c>
      <c r="AV442" s="1">
        <v>-0.72409999999999997</v>
      </c>
      <c r="AW442" s="1">
        <v>-0.3276</v>
      </c>
      <c r="AX442" s="1">
        <v>-0.75900000000000001</v>
      </c>
      <c r="AY442" s="1">
        <v>-7.3999999999999996E-2</v>
      </c>
      <c r="AZ442" s="1">
        <v>-0.45069999999999999</v>
      </c>
      <c r="BA442" s="1">
        <v>-0.56620000000000004</v>
      </c>
      <c r="BB442" s="1">
        <v>2.8299999999999999E-2</v>
      </c>
      <c r="BC442" s="1">
        <v>-0.44540000000000002</v>
      </c>
      <c r="BD442" s="1">
        <v>-0.50360000000000005</v>
      </c>
      <c r="BE442" s="1">
        <v>-2.7465999999999999</v>
      </c>
      <c r="BF442" s="1">
        <v>-1.2686999999999999</v>
      </c>
      <c r="BG442" s="1">
        <v>-0.1484</v>
      </c>
      <c r="BH442" s="1">
        <v>6.7500000000000004E-2</v>
      </c>
      <c r="BI442" s="1">
        <v>0.46989999999999998</v>
      </c>
      <c r="BJ442" s="1">
        <v>-0.63639999999999997</v>
      </c>
      <c r="BK442" s="1">
        <v>-0.8498</v>
      </c>
      <c r="BL442" s="1">
        <v>-0.36630000000000001</v>
      </c>
      <c r="BM442" s="1">
        <v>0.2666</v>
      </c>
      <c r="BN442" s="1">
        <v>-0.8921</v>
      </c>
      <c r="BO442" s="1">
        <v>0.48159999999999997</v>
      </c>
      <c r="BP442" s="1">
        <v>-1.5615000000000001</v>
      </c>
      <c r="BQ442" s="1">
        <v>0.90090000000000003</v>
      </c>
      <c r="BR442" s="1">
        <v>-0.55800000000000005</v>
      </c>
      <c r="BS442" s="1">
        <v>-0.13700000000000001</v>
      </c>
      <c r="BT442" s="1">
        <v>0</v>
      </c>
      <c r="BU442" s="1">
        <v>2.3041</v>
      </c>
      <c r="BV442" s="1">
        <v>1.9847999999999999</v>
      </c>
      <c r="BW442" s="1">
        <v>-3.0599999999999999E-2</v>
      </c>
      <c r="BX442" s="1">
        <v>-0.99529999999999996</v>
      </c>
      <c r="BY442" s="1">
        <v>-0.48010000000000003</v>
      </c>
      <c r="BZ442" s="1">
        <v>0.21490000000000001</v>
      </c>
      <c r="CA442" s="1">
        <v>0.2293</v>
      </c>
      <c r="CB442" s="1">
        <v>-0.85670000000000002</v>
      </c>
      <c r="CC442" s="1">
        <v>-7.8200000000000006E-2</v>
      </c>
      <c r="CD442" s="1">
        <v>0</v>
      </c>
      <c r="CE442" s="1">
        <v>-2.6499999999999999E-2</v>
      </c>
      <c r="CF442" s="1">
        <v>-0.94689999999999996</v>
      </c>
      <c r="CG442" s="1">
        <v>-0.3306</v>
      </c>
      <c r="CH442" s="1">
        <v>-0.54269999999999996</v>
      </c>
      <c r="CI442" s="1">
        <v>-0.3972</v>
      </c>
      <c r="CJ442" s="1">
        <v>-1.0286</v>
      </c>
      <c r="CK442" s="1">
        <v>-0.25019999999999998</v>
      </c>
      <c r="CL442" s="1">
        <v>0.18529999999999999</v>
      </c>
      <c r="CM442" s="1">
        <v>0.25440000000000002</v>
      </c>
      <c r="CN442" s="1">
        <v>-1.72E-2</v>
      </c>
      <c r="CO442" s="1">
        <v>-6.8000000000000005E-2</v>
      </c>
      <c r="CP442" s="1">
        <v>-1.0490999999999999</v>
      </c>
      <c r="CQ442" s="1">
        <v>0.55079999999999996</v>
      </c>
      <c r="CR442" s="1">
        <v>0.19500000000000001</v>
      </c>
      <c r="CS442" s="1">
        <v>-0.32969999999999999</v>
      </c>
      <c r="CT442" s="1">
        <v>1.1259999999999999</v>
      </c>
      <c r="CU442" s="1">
        <v>-0.68020000000000003</v>
      </c>
      <c r="CV442" s="1">
        <v>1.1834</v>
      </c>
      <c r="CW442" s="1">
        <v>-1.2445999999999999</v>
      </c>
      <c r="CX442" s="1">
        <v>0.44950000000000001</v>
      </c>
      <c r="CY442" s="1">
        <v>0.19819999999999999</v>
      </c>
      <c r="CZ442" s="1">
        <v>0.67320000000000002</v>
      </c>
      <c r="DA442" s="1">
        <v>0.35899999999999999</v>
      </c>
      <c r="DB442" s="1">
        <v>-1.4520999999999999</v>
      </c>
      <c r="GI442" s="1">
        <v>-2.6772</v>
      </c>
      <c r="HA442" s="1" t="str">
        <f t="shared" si="12"/>
        <v>2017</v>
      </c>
      <c r="HB442" s="1" t="str">
        <f t="shared" si="13"/>
        <v>10</v>
      </c>
    </row>
    <row r="443" spans="1:210">
      <c r="A443" s="3" t="s">
        <v>9</v>
      </c>
      <c r="B443" s="3"/>
      <c r="C443" s="3" t="s">
        <v>3855</v>
      </c>
      <c r="E443" s="1" t="s">
        <v>3855</v>
      </c>
      <c r="F443" s="1">
        <v>-0.36349999999999999</v>
      </c>
      <c r="G443" s="1">
        <v>-0.46939999999999998</v>
      </c>
      <c r="H443" s="1">
        <v>5.3900000000000003E-2</v>
      </c>
      <c r="I443" s="1">
        <v>-0.87919999999999998</v>
      </c>
      <c r="J443" s="1">
        <v>-0.74560000000000004</v>
      </c>
      <c r="K443" s="1">
        <v>-0.12379999999999999</v>
      </c>
      <c r="L443" s="1">
        <v>1.1102000000000001</v>
      </c>
      <c r="M443" s="1">
        <v>-0.50670000000000004</v>
      </c>
      <c r="N443" s="1">
        <v>-0.12609999999999999</v>
      </c>
      <c r="O443" s="1">
        <v>-1.8030999999999999</v>
      </c>
      <c r="P443" s="1">
        <v>-0.88680000000000003</v>
      </c>
      <c r="Q443" s="1">
        <v>-1.8517999999999999</v>
      </c>
      <c r="R443" s="1">
        <v>-0.43049999999999999</v>
      </c>
      <c r="S443" s="1">
        <v>-7.1999999999999995E-2</v>
      </c>
      <c r="T443" s="1">
        <v>-0.83609999999999995</v>
      </c>
      <c r="U443" s="1">
        <v>-0.71799999999999997</v>
      </c>
      <c r="V443" s="1">
        <v>-1.3911</v>
      </c>
      <c r="W443" s="1">
        <v>0.56140000000000001</v>
      </c>
      <c r="X443" s="1">
        <v>0.84379999999999999</v>
      </c>
      <c r="Y443" s="1">
        <v>-0.38</v>
      </c>
      <c r="Z443" s="1">
        <v>-7.6200000000000004E-2</v>
      </c>
      <c r="AA443" s="1">
        <v>-0.1024</v>
      </c>
      <c r="AB443" s="1">
        <v>-0.41549999999999998</v>
      </c>
      <c r="AC443" s="1">
        <v>-0.15049999999999999</v>
      </c>
      <c r="AD443" s="1">
        <v>-0.4854</v>
      </c>
      <c r="AE443" s="1">
        <v>0</v>
      </c>
      <c r="AF443" s="1">
        <v>-5.4300000000000001E-2</v>
      </c>
      <c r="AG443" s="1">
        <v>-0.27339999999999998</v>
      </c>
      <c r="AH443" s="1">
        <v>-1.4394</v>
      </c>
      <c r="AI443" s="1">
        <v>-0.3261</v>
      </c>
      <c r="AJ443" s="1">
        <v>0.13420000000000001</v>
      </c>
      <c r="AK443" s="1">
        <v>-0.7117</v>
      </c>
      <c r="AL443" s="1">
        <v>-0.86260000000000003</v>
      </c>
      <c r="AM443" s="1">
        <v>-0.56169999999999998</v>
      </c>
      <c r="AN443" s="1">
        <v>-0.44180000000000003</v>
      </c>
      <c r="AO443" s="1">
        <v>0.34420000000000001</v>
      </c>
      <c r="AP443" s="1">
        <v>0.1024</v>
      </c>
      <c r="AQ443" s="1">
        <v>-0.13600000000000001</v>
      </c>
      <c r="AR443" s="1">
        <v>0.58020000000000005</v>
      </c>
      <c r="AS443" s="1">
        <v>0.83250000000000002</v>
      </c>
      <c r="AT443" s="1">
        <v>-0.5494</v>
      </c>
      <c r="AU443" s="1">
        <v>4.2900000000000001E-2</v>
      </c>
      <c r="AV443" s="1">
        <v>-0.41199999999999998</v>
      </c>
      <c r="AW443" s="1">
        <v>-0.39389999999999997</v>
      </c>
      <c r="AX443" s="1">
        <v>0</v>
      </c>
      <c r="AY443" s="1">
        <v>-0.37</v>
      </c>
      <c r="AZ443" s="1">
        <v>-0.22559999999999999</v>
      </c>
      <c r="BA443" s="1">
        <v>-0.34050000000000002</v>
      </c>
      <c r="BB443" s="1">
        <v>-0.64800000000000002</v>
      </c>
      <c r="BC443" s="1">
        <v>0</v>
      </c>
      <c r="BD443" s="1">
        <v>-1.2010000000000001</v>
      </c>
      <c r="BE443" s="1">
        <v>-1.6641999999999999</v>
      </c>
      <c r="BF443" s="1">
        <v>-0.77070000000000005</v>
      </c>
      <c r="BG443" s="1">
        <v>-2.98E-2</v>
      </c>
      <c r="BH443" s="1">
        <v>0.1346</v>
      </c>
      <c r="BI443" s="1">
        <v>1.0528999999999999</v>
      </c>
      <c r="BJ443" s="1">
        <v>-0.92320000000000002</v>
      </c>
      <c r="BK443" s="1">
        <v>-0.36430000000000001</v>
      </c>
      <c r="BL443" s="1">
        <v>0.24440000000000001</v>
      </c>
      <c r="BM443" s="1">
        <v>-6.6500000000000004E-2</v>
      </c>
      <c r="BN443" s="1">
        <v>-0.86170000000000002</v>
      </c>
      <c r="BO443" s="1">
        <v>0.35970000000000002</v>
      </c>
      <c r="BP443" s="1">
        <v>-1.1500999999999999</v>
      </c>
      <c r="BQ443" s="1">
        <v>0.84430000000000005</v>
      </c>
      <c r="BR443" s="1">
        <v>0.30609999999999998</v>
      </c>
      <c r="BS443" s="1">
        <v>-0.27600000000000002</v>
      </c>
      <c r="BT443" s="1">
        <v>0</v>
      </c>
      <c r="BU443" s="1">
        <v>1.0542</v>
      </c>
      <c r="BV443" s="1">
        <v>0.74970000000000003</v>
      </c>
      <c r="BW443" s="1">
        <v>-0.59250000000000003</v>
      </c>
      <c r="BX443" s="1">
        <v>-2.0836999999999999</v>
      </c>
      <c r="BY443" s="1">
        <v>-2.1600000000000001E-2</v>
      </c>
      <c r="BZ443" s="1">
        <v>0.37590000000000001</v>
      </c>
      <c r="CA443" s="1">
        <v>0.51570000000000005</v>
      </c>
      <c r="CB443" s="1">
        <v>-1.1423000000000001</v>
      </c>
      <c r="CC443" s="1">
        <v>-0.15740000000000001</v>
      </c>
      <c r="CD443" s="1">
        <v>-0.1138</v>
      </c>
      <c r="CE443" s="1">
        <v>-0.79730000000000001</v>
      </c>
      <c r="CF443" s="1">
        <v>-1.7716000000000001</v>
      </c>
      <c r="CG443" s="1">
        <v>0.17979999999999999</v>
      </c>
      <c r="CH443" s="1">
        <v>-0.72560000000000002</v>
      </c>
      <c r="CI443" s="1">
        <v>-0.2263</v>
      </c>
      <c r="CJ443" s="1">
        <v>-0.85160000000000002</v>
      </c>
      <c r="CK443" s="1">
        <v>0.20019999999999999</v>
      </c>
      <c r="CL443" s="1">
        <v>5.9499999999999997E-2</v>
      </c>
      <c r="CM443" s="1">
        <v>-0.25019999999999998</v>
      </c>
      <c r="CN443" s="1">
        <v>-0.69420000000000004</v>
      </c>
      <c r="CO443" s="1">
        <v>-0.26619999999999999</v>
      </c>
      <c r="CP443" s="1">
        <v>-0.33169999999999999</v>
      </c>
      <c r="CQ443" s="1">
        <v>0.3004</v>
      </c>
      <c r="CR443" s="1">
        <v>0.48730000000000001</v>
      </c>
      <c r="CS443" s="1">
        <v>0.33110000000000001</v>
      </c>
      <c r="CT443" s="1">
        <v>-0.63719999999999999</v>
      </c>
      <c r="CU443" s="1">
        <v>0.19520000000000001</v>
      </c>
      <c r="CV443" s="1">
        <v>-0.69110000000000005</v>
      </c>
      <c r="CW443" s="1">
        <v>-0.67400000000000004</v>
      </c>
      <c r="CX443" s="1">
        <v>0.3992</v>
      </c>
      <c r="CY443" s="1">
        <v>-0.14849999999999999</v>
      </c>
      <c r="CZ443" s="1">
        <v>0.87529999999999997</v>
      </c>
      <c r="DA443" s="1">
        <v>0.22919999999999999</v>
      </c>
      <c r="DB443" s="1">
        <v>-1.1534</v>
      </c>
      <c r="GI443" s="1">
        <v>-2.5005999999999999</v>
      </c>
      <c r="HA443" s="1" t="str">
        <f t="shared" si="12"/>
        <v>2017</v>
      </c>
      <c r="HB443" s="1" t="str">
        <f t="shared" si="13"/>
        <v>10</v>
      </c>
    </row>
    <row r="444" spans="1:210">
      <c r="A444" s="3" t="s">
        <v>9</v>
      </c>
      <c r="B444" s="3"/>
      <c r="C444" s="3" t="s">
        <v>3856</v>
      </c>
      <c r="E444" s="1" t="s">
        <v>3857</v>
      </c>
      <c r="F444" s="1">
        <v>-0.30740000000000001</v>
      </c>
      <c r="G444" s="1">
        <v>-9.3799999999999994E-2</v>
      </c>
      <c r="H444" s="1">
        <v>1.0909</v>
      </c>
      <c r="I444" s="1">
        <v>-5.21E-2</v>
      </c>
      <c r="J444" s="1">
        <v>-3.9300000000000002E-2</v>
      </c>
      <c r="K444" s="1">
        <v>-0.61880000000000002</v>
      </c>
      <c r="L444" s="1">
        <v>0.5333</v>
      </c>
      <c r="M444" s="1">
        <v>-0.29459999999999997</v>
      </c>
      <c r="N444" s="1">
        <v>0.57010000000000005</v>
      </c>
      <c r="O444" s="1">
        <v>-2.0087000000000002</v>
      </c>
      <c r="P444" s="1">
        <v>-0.7792</v>
      </c>
      <c r="Q444" s="1">
        <v>-7.1499999999999994E-2</v>
      </c>
      <c r="R444" s="1">
        <v>-1.0719000000000001</v>
      </c>
      <c r="S444" s="1">
        <v>0.1086</v>
      </c>
      <c r="T444" s="1">
        <v>-1.2018</v>
      </c>
      <c r="U444" s="1">
        <v>-1.3685</v>
      </c>
      <c r="V444" s="1">
        <v>-1.5466</v>
      </c>
      <c r="W444" s="1">
        <v>-2.0199999999999999E-2</v>
      </c>
      <c r="X444" s="1">
        <v>-1.1220000000000001</v>
      </c>
      <c r="Y444" s="1">
        <v>-0.52210000000000001</v>
      </c>
      <c r="Z444" s="1">
        <v>7.5899999999999995E-2</v>
      </c>
      <c r="AA444" s="1">
        <v>-1.5449999999999999</v>
      </c>
      <c r="AB444" s="1">
        <v>0.41720000000000002</v>
      </c>
      <c r="AC444" s="1">
        <v>-0.1007</v>
      </c>
      <c r="AD444" s="1">
        <v>-1.0194000000000001</v>
      </c>
      <c r="AE444" s="1">
        <v>-0.14699999999999999</v>
      </c>
      <c r="AF444" s="1">
        <v>-1.778</v>
      </c>
      <c r="AG444" s="1">
        <v>0.89159999999999995</v>
      </c>
      <c r="AH444" s="1">
        <v>-1.1814</v>
      </c>
      <c r="AI444" s="1">
        <v>-0.4471</v>
      </c>
      <c r="AJ444" s="1">
        <v>0.40289999999999998</v>
      </c>
      <c r="AK444" s="1">
        <v>-1.7241</v>
      </c>
      <c r="AL444" s="1">
        <v>-0.67030000000000001</v>
      </c>
      <c r="AM444" s="1">
        <v>-0.83560000000000001</v>
      </c>
      <c r="AN444" s="1">
        <v>-0.4415</v>
      </c>
      <c r="AO444" s="1">
        <v>-0.89849999999999997</v>
      </c>
      <c r="AP444" s="1">
        <v>-1.49</v>
      </c>
      <c r="AQ444" s="1">
        <v>0.54600000000000004</v>
      </c>
      <c r="AR444" s="1">
        <v>0.14430000000000001</v>
      </c>
      <c r="AS444" s="1">
        <v>-1.0066999999999999</v>
      </c>
      <c r="AT444" s="1">
        <v>0.33139999999999997</v>
      </c>
      <c r="AU444" s="1">
        <v>0.2152</v>
      </c>
      <c r="AV444" s="1">
        <v>-0.2762</v>
      </c>
      <c r="AW444" s="1">
        <v>-0.39290000000000003</v>
      </c>
      <c r="AX444" s="1">
        <v>-1.8434999999999999</v>
      </c>
      <c r="AY444" s="1">
        <v>0.51959999999999995</v>
      </c>
      <c r="AZ444" s="1">
        <v>-0.26319999999999999</v>
      </c>
      <c r="BA444" s="1">
        <v>-0.45550000000000002</v>
      </c>
      <c r="BB444" s="1">
        <v>-0.59099999999999997</v>
      </c>
      <c r="BC444" s="1">
        <v>0.2235</v>
      </c>
      <c r="BD444" s="1">
        <v>-0.50480000000000003</v>
      </c>
      <c r="BE444" s="1">
        <v>-1.6292</v>
      </c>
      <c r="BF444" s="1">
        <v>-2.4277000000000002</v>
      </c>
      <c r="BG444" s="1">
        <v>-0.51139999999999997</v>
      </c>
      <c r="BH444" s="1">
        <v>0.13420000000000001</v>
      </c>
      <c r="BI444" s="1">
        <v>-2.0914999999999999</v>
      </c>
      <c r="BJ444" s="1">
        <v>0.57340000000000002</v>
      </c>
      <c r="BK444" s="1">
        <v>-0.80449999999999999</v>
      </c>
      <c r="BL444" s="1">
        <v>-0.60899999999999999</v>
      </c>
      <c r="BM444" s="1">
        <v>0.3337</v>
      </c>
      <c r="BN444" s="1">
        <v>-4.0961999999999996</v>
      </c>
      <c r="BO444" s="1">
        <v>2.0358999999999998</v>
      </c>
      <c r="BP444" s="1">
        <v>-4.8840000000000003</v>
      </c>
      <c r="BQ444" s="1">
        <v>2.7296</v>
      </c>
      <c r="BR444" s="1">
        <v>0</v>
      </c>
      <c r="BS444" s="1">
        <v>-0.55549999999999999</v>
      </c>
      <c r="BT444" s="1">
        <v>0</v>
      </c>
      <c r="BU444" s="1">
        <v>5.3190999999999997</v>
      </c>
      <c r="BV444" s="1">
        <v>0.56120000000000003</v>
      </c>
      <c r="BW444" s="1">
        <v>-0.44779999999999998</v>
      </c>
      <c r="BX444" s="1">
        <v>-1.9119999999999999</v>
      </c>
      <c r="BY444" s="1">
        <v>-2.3E-2</v>
      </c>
      <c r="BZ444" s="1">
        <v>-0.107</v>
      </c>
      <c r="CA444" s="1">
        <v>-0.51160000000000005</v>
      </c>
      <c r="CB444" s="1">
        <v>-0.19109999999999999</v>
      </c>
      <c r="CC444" s="1">
        <v>0.4758</v>
      </c>
      <c r="CD444" s="1">
        <v>0.22720000000000001</v>
      </c>
      <c r="CE444" s="1">
        <v>-0.58840000000000003</v>
      </c>
      <c r="CF444" s="1">
        <v>-1.5949</v>
      </c>
      <c r="CG444" s="1">
        <v>-0.1075</v>
      </c>
      <c r="CH444" s="1">
        <v>-0.72850000000000004</v>
      </c>
      <c r="CI444" s="1">
        <v>-0.67720000000000002</v>
      </c>
      <c r="CJ444" s="1">
        <v>-1.081</v>
      </c>
      <c r="CK444" s="1">
        <v>-0.54910000000000003</v>
      </c>
      <c r="CL444" s="1">
        <v>0.1123</v>
      </c>
      <c r="CM444" s="1">
        <v>-0.15190000000000001</v>
      </c>
      <c r="CN444" s="1">
        <v>-0.29220000000000002</v>
      </c>
      <c r="CO444" s="1">
        <v>-0.33779999999999999</v>
      </c>
      <c r="CP444" s="1">
        <v>-1.5962000000000001</v>
      </c>
      <c r="CQ444" s="1">
        <v>0.30099999999999999</v>
      </c>
      <c r="CR444" s="1">
        <v>-0.14510000000000001</v>
      </c>
      <c r="CS444" s="1">
        <v>0.42509999999999998</v>
      </c>
      <c r="CT444" s="1">
        <v>-0.53669999999999995</v>
      </c>
      <c r="CU444" s="1">
        <v>9.7000000000000003E-2</v>
      </c>
      <c r="CV444" s="1">
        <v>-0.2145</v>
      </c>
      <c r="CW444" s="1">
        <v>-0.28860000000000002</v>
      </c>
      <c r="CX444" s="1">
        <v>0.44840000000000002</v>
      </c>
      <c r="CY444" s="1">
        <v>9.9299999999999999E-2</v>
      </c>
      <c r="CZ444" s="1">
        <v>-0.96689999999999998</v>
      </c>
      <c r="DA444" s="1">
        <v>0.22950000000000001</v>
      </c>
      <c r="DB444" s="1">
        <v>-0.45090000000000002</v>
      </c>
      <c r="GI444" s="1">
        <v>-2.9034</v>
      </c>
      <c r="HA444" s="1" t="str">
        <f t="shared" si="12"/>
        <v>2017</v>
      </c>
      <c r="HB444" s="1" t="str">
        <f t="shared" si="13"/>
        <v>10</v>
      </c>
    </row>
    <row r="445" spans="1:210">
      <c r="A445" s="3" t="s">
        <v>9</v>
      </c>
      <c r="B445" s="3"/>
      <c r="C445" s="3" t="s">
        <v>3858</v>
      </c>
      <c r="E445" s="1" t="s">
        <v>3859</v>
      </c>
      <c r="F445" s="1">
        <v>-9.4799999999999995E-2</v>
      </c>
      <c r="G445" s="1">
        <v>-0.98609999999999998</v>
      </c>
      <c r="H445" s="1">
        <v>0.92989999999999995</v>
      </c>
      <c r="I445" s="1">
        <v>-0.90969999999999995</v>
      </c>
      <c r="J445" s="1">
        <v>-0.97799999999999998</v>
      </c>
      <c r="K445" s="1">
        <v>-0.24859999999999999</v>
      </c>
      <c r="L445" s="1">
        <v>-7.4999999999999997E-2</v>
      </c>
      <c r="M445" s="1">
        <v>-0.88580000000000003</v>
      </c>
      <c r="N445" s="1">
        <v>-0.25190000000000001</v>
      </c>
      <c r="O445" s="1">
        <v>-2.6389999999999998</v>
      </c>
      <c r="P445" s="1">
        <v>-0.57379999999999998</v>
      </c>
      <c r="Q445" s="1">
        <v>-0.83620000000000005</v>
      </c>
      <c r="R445" s="1">
        <v>-0.9718</v>
      </c>
      <c r="S445" s="1">
        <v>-3.61E-2</v>
      </c>
      <c r="T445" s="1">
        <v>-0.65149999999999997</v>
      </c>
      <c r="U445" s="1">
        <v>-0.37830000000000003</v>
      </c>
      <c r="V445" s="1">
        <v>-1.0642</v>
      </c>
      <c r="W445" s="1">
        <v>0.68930000000000002</v>
      </c>
      <c r="X445" s="1">
        <v>0.99</v>
      </c>
      <c r="Y445" s="1">
        <v>0.1099</v>
      </c>
      <c r="Z445" s="1">
        <v>-0.1522</v>
      </c>
      <c r="AA445" s="1">
        <v>-8.3799999999999999E-2</v>
      </c>
      <c r="AB445" s="1">
        <v>0</v>
      </c>
      <c r="AC445" s="1">
        <v>1.2619</v>
      </c>
      <c r="AD445" s="1">
        <v>-0.1477</v>
      </c>
      <c r="AE445" s="1">
        <v>0.14879999999999999</v>
      </c>
      <c r="AF445" s="1">
        <v>0</v>
      </c>
      <c r="AG445" s="1">
        <v>0.1351</v>
      </c>
      <c r="AH445" s="1">
        <v>-0.67620000000000002</v>
      </c>
      <c r="AI445" s="1">
        <v>-0.70240000000000002</v>
      </c>
      <c r="AJ445" s="1">
        <v>0.33279999999999998</v>
      </c>
      <c r="AK445" s="1">
        <v>-0.84379999999999999</v>
      </c>
      <c r="AL445" s="1">
        <v>-0.90680000000000005</v>
      </c>
      <c r="AM445" s="1">
        <v>-1.385</v>
      </c>
      <c r="AN445" s="1">
        <v>-0.35599999999999998</v>
      </c>
      <c r="AO445" s="1">
        <v>0</v>
      </c>
      <c r="AP445" s="1">
        <v>-0.75490000000000002</v>
      </c>
      <c r="AQ445" s="1">
        <v>-0.13550000000000001</v>
      </c>
      <c r="AR445" s="1">
        <v>0.2427</v>
      </c>
      <c r="AS445" s="1">
        <v>-0.77129999999999999</v>
      </c>
      <c r="AT445" s="1">
        <v>0.4395</v>
      </c>
      <c r="AU445" s="1">
        <v>-0.2147</v>
      </c>
      <c r="AV445" s="1">
        <v>-1.4137</v>
      </c>
      <c r="AW445" s="1">
        <v>0.19639999999999999</v>
      </c>
      <c r="AX445" s="1">
        <v>-0.37430000000000002</v>
      </c>
      <c r="AY445" s="1">
        <v>-7.2999999999999995E-2</v>
      </c>
      <c r="AZ445" s="1">
        <v>-0.3422</v>
      </c>
      <c r="BA445" s="1">
        <v>-0.4597</v>
      </c>
      <c r="BB445" s="1">
        <v>-0.432</v>
      </c>
      <c r="BC445" s="1">
        <v>0.22070000000000001</v>
      </c>
      <c r="BD445" s="1">
        <v>-1.5959000000000001</v>
      </c>
      <c r="BE445" s="1">
        <v>-1.4657</v>
      </c>
      <c r="BF445" s="1">
        <v>3.9600000000000003E-2</v>
      </c>
      <c r="BG445" s="1">
        <v>-2.9899999999999999E-2</v>
      </c>
      <c r="BH445" s="1">
        <v>-6.7199999999999996E-2</v>
      </c>
      <c r="BI445" s="1">
        <v>-0.31440000000000001</v>
      </c>
      <c r="BJ445" s="1">
        <v>-0.2112</v>
      </c>
      <c r="BK445" s="1">
        <v>-0.64539999999999997</v>
      </c>
      <c r="BL445" s="1">
        <v>-0.73170000000000002</v>
      </c>
      <c r="BM445" s="1">
        <v>0.46689999999999998</v>
      </c>
      <c r="BN445" s="1">
        <v>-1.2141999999999999</v>
      </c>
      <c r="BO445" s="1">
        <v>0.29270000000000002</v>
      </c>
      <c r="BP445" s="1">
        <v>-1.9833000000000001</v>
      </c>
      <c r="BQ445" s="1">
        <v>1.0250999999999999</v>
      </c>
      <c r="BR445" s="1">
        <v>-1.2158</v>
      </c>
      <c r="BS445" s="1">
        <v>0</v>
      </c>
      <c r="BT445" s="1">
        <v>-0.2475</v>
      </c>
      <c r="BU445" s="1">
        <v>0.2898</v>
      </c>
      <c r="BV445" s="1">
        <v>3.1101999999999999</v>
      </c>
      <c r="BW445" s="1">
        <v>0.72650000000000003</v>
      </c>
      <c r="BX445" s="1">
        <v>-0.1835</v>
      </c>
      <c r="BY445" s="1">
        <v>-1.1839999999999999</v>
      </c>
      <c r="BZ445" s="1">
        <v>-1.1272</v>
      </c>
      <c r="CA445" s="1">
        <v>-2.1751</v>
      </c>
      <c r="CB445" s="1">
        <v>0.8095</v>
      </c>
      <c r="CC445" s="1">
        <v>-7.9000000000000001E-2</v>
      </c>
      <c r="CD445" s="1">
        <v>0.1137</v>
      </c>
      <c r="CE445" s="1">
        <v>0.4093</v>
      </c>
      <c r="CF445" s="1">
        <v>0.21510000000000001</v>
      </c>
      <c r="CG445" s="1">
        <v>-0.8175</v>
      </c>
      <c r="CH445" s="1">
        <v>-0.502</v>
      </c>
      <c r="CI445" s="1">
        <v>-0.33889999999999998</v>
      </c>
      <c r="CJ445" s="1">
        <v>-0.58630000000000004</v>
      </c>
      <c r="CK445" s="1">
        <v>0.25069999999999998</v>
      </c>
      <c r="CL445" s="1">
        <v>0.18759999999999999</v>
      </c>
      <c r="CM445" s="1">
        <v>0.39800000000000002</v>
      </c>
      <c r="CN445" s="1">
        <v>0.71309999999999996</v>
      </c>
      <c r="CO445" s="1">
        <v>2.4799999999999999E-2</v>
      </c>
      <c r="CP445" s="1">
        <v>-0.5736</v>
      </c>
      <c r="CQ445" s="1">
        <v>0.40300000000000002</v>
      </c>
      <c r="CR445" s="1">
        <v>4.8500000000000001E-2</v>
      </c>
      <c r="CS445" s="1">
        <v>0.7611</v>
      </c>
      <c r="CT445" s="1">
        <v>1.1308</v>
      </c>
      <c r="CU445" s="1">
        <v>-0.53290000000000004</v>
      </c>
      <c r="CV445" s="1">
        <v>2.3142999999999998</v>
      </c>
      <c r="CW445" s="1">
        <v>-2.238</v>
      </c>
      <c r="CX445" s="1">
        <v>0.49869999999999998</v>
      </c>
      <c r="CY445" s="1">
        <v>0.39860000000000001</v>
      </c>
      <c r="CZ445" s="1">
        <v>2.5270000000000001</v>
      </c>
      <c r="DA445" s="1">
        <v>0.35709999999999997</v>
      </c>
      <c r="GI445" s="1">
        <v>-2.2810999999999999</v>
      </c>
      <c r="HA445" s="1" t="str">
        <f t="shared" si="12"/>
        <v>2017</v>
      </c>
      <c r="HB445" s="1" t="str">
        <f t="shared" si="13"/>
        <v>10</v>
      </c>
    </row>
    <row r="446" spans="1:210">
      <c r="A446" s="3" t="s">
        <v>9</v>
      </c>
      <c r="B446" s="3"/>
      <c r="C446" s="3" t="s">
        <v>3860</v>
      </c>
      <c r="E446" s="1" t="s">
        <v>3861</v>
      </c>
      <c r="F446" s="1">
        <v>-0.36609999999999998</v>
      </c>
      <c r="G446" s="1">
        <v>-0.86599999999999999</v>
      </c>
      <c r="H446" s="1">
        <v>0.29089999999999999</v>
      </c>
      <c r="I446" s="1">
        <v>-0.7792</v>
      </c>
      <c r="J446" s="1">
        <v>-1.018</v>
      </c>
      <c r="K446" s="1">
        <v>-0.61839999999999995</v>
      </c>
      <c r="L446" s="1">
        <v>-3.7499999999999999E-2</v>
      </c>
      <c r="M446" s="1">
        <v>-1.2163999999999999</v>
      </c>
      <c r="N446" s="1">
        <v>-1.1741999999999999</v>
      </c>
      <c r="O446" s="1">
        <v>-2.4954000000000001</v>
      </c>
      <c r="P446" s="1">
        <v>-1.0470999999999999</v>
      </c>
      <c r="Q446" s="1">
        <v>-0.48980000000000001</v>
      </c>
      <c r="R446" s="1">
        <v>-0.15290000000000001</v>
      </c>
      <c r="S446" s="1">
        <v>-9.01E-2</v>
      </c>
      <c r="T446" s="1">
        <v>-0.90449999999999997</v>
      </c>
      <c r="U446" s="1">
        <v>-0.5716</v>
      </c>
      <c r="V446" s="1">
        <v>-1.234</v>
      </c>
      <c r="W446" s="1">
        <v>-0.14130000000000001</v>
      </c>
      <c r="X446" s="1">
        <v>0.56810000000000005</v>
      </c>
      <c r="Y446" s="1">
        <v>-0.21920000000000001</v>
      </c>
      <c r="Z446" s="1">
        <v>-0.15229999999999999</v>
      </c>
      <c r="AA446" s="1">
        <v>-0.93330000000000002</v>
      </c>
      <c r="AB446" s="1">
        <v>0.27350000000000002</v>
      </c>
      <c r="AC446" s="1">
        <v>-0.1002</v>
      </c>
      <c r="AD446" s="1">
        <v>-0.79279999999999995</v>
      </c>
      <c r="AE446" s="1">
        <v>0</v>
      </c>
      <c r="AF446" s="1">
        <v>-0.90090000000000003</v>
      </c>
      <c r="AG446" s="1">
        <v>0.20130000000000001</v>
      </c>
      <c r="AH446" s="1">
        <v>-1.8691</v>
      </c>
      <c r="AI446" s="1">
        <v>-0.33200000000000002</v>
      </c>
      <c r="AJ446" s="1">
        <v>0.1328</v>
      </c>
      <c r="AK446" s="1">
        <v>-0.36309999999999998</v>
      </c>
      <c r="AL446" s="1">
        <v>-1.6949000000000001</v>
      </c>
      <c r="AM446" s="1">
        <v>-2.4929999999999999</v>
      </c>
      <c r="AN446" s="1">
        <v>-0.26740000000000003</v>
      </c>
      <c r="AO446" s="1">
        <v>8.6300000000000002E-2</v>
      </c>
      <c r="AP446" s="1">
        <v>-0.1031</v>
      </c>
      <c r="AQ446" s="1">
        <v>-0.40620000000000001</v>
      </c>
      <c r="AR446" s="1">
        <v>-0.1933</v>
      </c>
      <c r="AS446" s="1">
        <v>-0.7087</v>
      </c>
      <c r="AT446" s="1">
        <v>0.3296</v>
      </c>
      <c r="AU446" s="1">
        <v>-0.34510000000000002</v>
      </c>
      <c r="AV446" s="1">
        <v>-0.93840000000000001</v>
      </c>
      <c r="AW446" s="1">
        <v>0.13039999999999999</v>
      </c>
      <c r="AX446" s="1">
        <v>-1.0498000000000001</v>
      </c>
      <c r="AY446" s="1">
        <v>0.2177</v>
      </c>
      <c r="AZ446" s="1">
        <v>-0.19040000000000001</v>
      </c>
      <c r="BA446" s="1">
        <v>-0.1152</v>
      </c>
      <c r="BB446" s="1">
        <v>-0.60570000000000002</v>
      </c>
      <c r="BC446" s="1">
        <v>0.2205</v>
      </c>
      <c r="BD446" s="1">
        <v>-0.43369999999999997</v>
      </c>
      <c r="BE446" s="1">
        <v>-1.3938999999999999</v>
      </c>
      <c r="BF446" s="1">
        <v>-7.9000000000000001E-2</v>
      </c>
      <c r="BG446" s="1">
        <v>-0.35899999999999999</v>
      </c>
      <c r="BH446" s="1">
        <v>6.7199999999999996E-2</v>
      </c>
      <c r="BI446" s="1">
        <v>-0.59460000000000002</v>
      </c>
      <c r="BJ446" s="1">
        <v>0</v>
      </c>
      <c r="BK446" s="1">
        <v>-0.16159999999999999</v>
      </c>
      <c r="BL446" s="1">
        <v>0</v>
      </c>
      <c r="BM446" s="1">
        <v>-6.6500000000000004E-2</v>
      </c>
      <c r="BN446" s="1">
        <v>-0.51259999999999994</v>
      </c>
      <c r="BO446" s="1">
        <v>0</v>
      </c>
      <c r="BP446" s="1">
        <v>0.65100000000000002</v>
      </c>
      <c r="BQ446" s="1">
        <v>-0.2031</v>
      </c>
      <c r="BR446" s="1">
        <v>0.2041</v>
      </c>
      <c r="BS446" s="1">
        <v>-0.27639999999999998</v>
      </c>
      <c r="BT446" s="1">
        <v>-0.1239</v>
      </c>
      <c r="BU446" s="1">
        <v>0.58220000000000005</v>
      </c>
      <c r="BV446" s="1">
        <v>0.92030000000000001</v>
      </c>
      <c r="BW446" s="1">
        <v>0.62439999999999996</v>
      </c>
      <c r="BX446" s="1">
        <v>0.39500000000000002</v>
      </c>
      <c r="BY446" s="1">
        <v>-1.2837000000000001</v>
      </c>
      <c r="BZ446" s="1">
        <v>0.37940000000000002</v>
      </c>
      <c r="CA446" s="1">
        <v>0.40860000000000002</v>
      </c>
      <c r="CB446" s="1">
        <v>-0.66</v>
      </c>
      <c r="CC446" s="1">
        <v>7.8799999999999995E-2</v>
      </c>
      <c r="CD446" s="1">
        <v>0.1138</v>
      </c>
      <c r="CE446" s="1">
        <v>0.43049999999999999</v>
      </c>
      <c r="CF446" s="1">
        <v>0.52700000000000002</v>
      </c>
      <c r="CG446" s="1">
        <v>-0.84940000000000004</v>
      </c>
      <c r="CH446" s="1">
        <v>-0.6381</v>
      </c>
      <c r="CI446" s="1">
        <v>-0.2828</v>
      </c>
      <c r="CJ446" s="1">
        <v>-1.0346</v>
      </c>
      <c r="CK446" s="1">
        <v>-0.24970000000000001</v>
      </c>
      <c r="CL446" s="1">
        <v>0.14119999999999999</v>
      </c>
      <c r="CM446" s="1">
        <v>0.16500000000000001</v>
      </c>
      <c r="CN446" s="1">
        <v>0.49640000000000001</v>
      </c>
      <c r="CO446" s="1">
        <v>0.1946</v>
      </c>
      <c r="CP446" s="1">
        <v>-0.85629999999999995</v>
      </c>
      <c r="CQ446" s="1">
        <v>0.20050000000000001</v>
      </c>
      <c r="CR446" s="1">
        <v>0.53420000000000001</v>
      </c>
      <c r="CS446" s="1">
        <v>4.7100000000000003E-2</v>
      </c>
      <c r="CT446" s="1">
        <v>-0.1071</v>
      </c>
      <c r="CU446" s="1">
        <v>-9.7000000000000003E-2</v>
      </c>
      <c r="CV446" s="1">
        <v>-0.42409999999999998</v>
      </c>
      <c r="CW446" s="1">
        <v>-0.24199999999999999</v>
      </c>
      <c r="CX446" s="1">
        <v>0.54530000000000001</v>
      </c>
      <c r="CY446" s="1">
        <v>0.59460000000000002</v>
      </c>
      <c r="CZ446" s="1">
        <v>1.3019000000000001</v>
      </c>
      <c r="DA446" s="1">
        <v>0.35670000000000002</v>
      </c>
      <c r="GI446" s="1">
        <v>-2.5190999999999999</v>
      </c>
      <c r="HA446" s="1" t="str">
        <f t="shared" si="12"/>
        <v>2017</v>
      </c>
      <c r="HB446" s="1" t="str">
        <f t="shared" si="13"/>
        <v>10</v>
      </c>
    </row>
    <row r="447" spans="1:210">
      <c r="A447" s="3" t="s">
        <v>9</v>
      </c>
      <c r="B447" s="3"/>
      <c r="C447" s="3" t="s">
        <v>3862</v>
      </c>
      <c r="E447" s="1" t="s">
        <v>3863</v>
      </c>
      <c r="F447" s="1">
        <v>-8.2799999999999999E-2</v>
      </c>
      <c r="G447" s="1">
        <v>-0.98429999999999995</v>
      </c>
      <c r="H447" s="1">
        <v>0.30919999999999997</v>
      </c>
      <c r="I447" s="1">
        <v>-2.5899999999999999E-2</v>
      </c>
      <c r="J447" s="1">
        <v>-1.0563</v>
      </c>
      <c r="K447" s="1">
        <v>-0.18590000000000001</v>
      </c>
      <c r="L447" s="1">
        <v>0</v>
      </c>
      <c r="M447" s="1">
        <v>-0.96279999999999999</v>
      </c>
      <c r="N447" s="1">
        <v>-1.0705</v>
      </c>
      <c r="O447" s="1">
        <v>-3.125</v>
      </c>
      <c r="P447" s="1">
        <v>-0.94630000000000003</v>
      </c>
      <c r="Q447" s="1">
        <v>-0.62709999999999999</v>
      </c>
      <c r="R447" s="1">
        <v>-0.38290000000000002</v>
      </c>
      <c r="S447" s="1">
        <v>-3.5999999999999997E-2</v>
      </c>
      <c r="T447" s="1">
        <v>-0.90590000000000004</v>
      </c>
      <c r="U447" s="1">
        <v>-0.76090000000000002</v>
      </c>
      <c r="V447" s="1">
        <v>-1.4032</v>
      </c>
      <c r="W447" s="1">
        <v>-4.0399999999999998E-2</v>
      </c>
      <c r="X447" s="1">
        <v>0.71220000000000006</v>
      </c>
      <c r="Y447" s="1">
        <v>-0.19139999999999999</v>
      </c>
      <c r="Z447" s="1">
        <v>-7.6200000000000004E-2</v>
      </c>
      <c r="AA447" s="1">
        <v>-0.27929999999999999</v>
      </c>
      <c r="AB447" s="1">
        <v>0.13600000000000001</v>
      </c>
      <c r="AC447" s="1">
        <v>0.60150000000000003</v>
      </c>
      <c r="AD447" s="1">
        <v>-0.54690000000000005</v>
      </c>
      <c r="AE447" s="1">
        <v>0.15029999999999999</v>
      </c>
      <c r="AF447" s="1">
        <v>-0.2281</v>
      </c>
      <c r="AG447" s="1">
        <v>-0.13320000000000001</v>
      </c>
      <c r="AH447" s="1">
        <v>-1.7122999999999999</v>
      </c>
      <c r="AI447" s="1">
        <v>-0.45519999999999999</v>
      </c>
      <c r="AJ447" s="1">
        <v>0.33310000000000001</v>
      </c>
      <c r="AK447" s="1">
        <v>-1.0889</v>
      </c>
      <c r="AL447" s="1">
        <v>-1.5805</v>
      </c>
      <c r="AM447" s="1">
        <v>-2.2284000000000002</v>
      </c>
      <c r="AN447" s="1">
        <v>-0.66720000000000002</v>
      </c>
      <c r="AO447" s="1">
        <v>-8.5900000000000004E-2</v>
      </c>
      <c r="AP447" s="1">
        <v>-0.61470000000000002</v>
      </c>
      <c r="AQ447" s="1">
        <v>6.7900000000000002E-2</v>
      </c>
      <c r="AR447" s="1">
        <v>0.38869999999999999</v>
      </c>
      <c r="AS447" s="1">
        <v>0.373</v>
      </c>
      <c r="AT447" s="1">
        <v>-0.54700000000000004</v>
      </c>
      <c r="AU447" s="1">
        <v>0.26100000000000001</v>
      </c>
      <c r="AV447" s="1">
        <v>-0.49309999999999998</v>
      </c>
      <c r="AW447" s="1">
        <v>-0.25919999999999999</v>
      </c>
      <c r="AX447" s="1">
        <v>-0.29580000000000001</v>
      </c>
      <c r="AY447" s="1">
        <v>-0.28789999999999999</v>
      </c>
      <c r="AZ447" s="1">
        <v>-0.68200000000000005</v>
      </c>
      <c r="BA447" s="1">
        <v>-0.34399999999999997</v>
      </c>
      <c r="BB447" s="1">
        <v>-0.37369999999999998</v>
      </c>
      <c r="BC447" s="1">
        <v>0.14710000000000001</v>
      </c>
      <c r="BD447" s="1">
        <v>-0.94189999999999996</v>
      </c>
      <c r="BE447" s="1">
        <v>-1.7543</v>
      </c>
      <c r="BF447" s="1">
        <v>-0.31490000000000001</v>
      </c>
      <c r="BG447" s="1">
        <v>-8.9599999999999999E-2</v>
      </c>
      <c r="BH447" s="1">
        <v>-6.7199999999999996E-2</v>
      </c>
      <c r="BI447" s="1">
        <v>1.081</v>
      </c>
      <c r="BJ447" s="1">
        <v>-1.1188</v>
      </c>
      <c r="BK447" s="1">
        <v>-1.0860000000000001</v>
      </c>
      <c r="BL447" s="1">
        <v>-0.72989999999999999</v>
      </c>
      <c r="BM447" s="1">
        <v>0.80210000000000004</v>
      </c>
      <c r="BN447" s="1">
        <v>-0.70609999999999995</v>
      </c>
      <c r="BO447" s="1">
        <v>0.17549999999999999</v>
      </c>
      <c r="BP447" s="1">
        <v>-1.8028999999999999</v>
      </c>
      <c r="BQ447" s="1">
        <v>1.0725</v>
      </c>
      <c r="BR447" s="1">
        <v>-0.71389999999999998</v>
      </c>
      <c r="BS447" s="1">
        <v>-0.20699999999999999</v>
      </c>
      <c r="BT447" s="1">
        <v>-0.124</v>
      </c>
      <c r="BU447" s="1">
        <v>-2.4925999999999999</v>
      </c>
      <c r="BV447" s="1">
        <v>0.36420000000000002</v>
      </c>
      <c r="BW447" s="1">
        <v>0.6673</v>
      </c>
      <c r="BX447" s="1">
        <v>0.71819999999999995</v>
      </c>
      <c r="BY447" s="1">
        <v>-1.3409</v>
      </c>
      <c r="BZ447" s="1">
        <v>0.32500000000000001</v>
      </c>
      <c r="CA447" s="1">
        <v>-0.17469999999999999</v>
      </c>
      <c r="CB447" s="1">
        <v>-0.2359</v>
      </c>
      <c r="CC447" s="1">
        <v>-0.15759999999999999</v>
      </c>
      <c r="CD447" s="1">
        <v>0</v>
      </c>
      <c r="CE447" s="1">
        <v>0.46139999999999998</v>
      </c>
      <c r="CF447" s="1">
        <v>0.77759999999999996</v>
      </c>
      <c r="CG447" s="1">
        <v>-1.0630999999999999</v>
      </c>
      <c r="CH447" s="1">
        <v>-0.50219999999999998</v>
      </c>
      <c r="CI447" s="1">
        <v>-5.6500000000000002E-2</v>
      </c>
      <c r="CJ447" s="1">
        <v>-0.94550000000000001</v>
      </c>
      <c r="CK447" s="1">
        <v>0.39979999999999999</v>
      </c>
      <c r="CL447" s="1">
        <v>2.0799999999999999E-2</v>
      </c>
      <c r="CM447" s="1">
        <v>0.121</v>
      </c>
      <c r="CN447" s="1">
        <v>0.45400000000000001</v>
      </c>
      <c r="CO447" s="1">
        <v>9.6699999999999994E-2</v>
      </c>
      <c r="CP447" s="1">
        <v>-9.5799999999999996E-2</v>
      </c>
      <c r="CQ447" s="1">
        <v>0.25069999999999998</v>
      </c>
      <c r="CR447" s="1">
        <v>4.82E-2</v>
      </c>
      <c r="CS447" s="1">
        <v>0.2361</v>
      </c>
      <c r="CT447" s="1">
        <v>0.37409999999999999</v>
      </c>
      <c r="CU447" s="1">
        <v>-0.34029999999999999</v>
      </c>
      <c r="CV447" s="1">
        <v>1.0084</v>
      </c>
      <c r="CW447" s="1">
        <v>-1.1025</v>
      </c>
      <c r="CX447" s="1">
        <v>0.2475</v>
      </c>
      <c r="CY447" s="1">
        <v>0.34549999999999997</v>
      </c>
      <c r="CZ447" s="1">
        <v>0.496</v>
      </c>
      <c r="DA447" s="1">
        <v>0.38769999999999999</v>
      </c>
      <c r="GI447" s="1">
        <v>-2.3807999999999998</v>
      </c>
      <c r="HA447" s="1" t="str">
        <f t="shared" si="12"/>
        <v>2017</v>
      </c>
      <c r="HB447" s="1" t="str">
        <f t="shared" si="13"/>
        <v>10</v>
      </c>
    </row>
    <row r="448" spans="1:210">
      <c r="A448" s="3" t="s">
        <v>9</v>
      </c>
      <c r="B448" s="3"/>
      <c r="C448" s="3" t="s">
        <v>3864</v>
      </c>
      <c r="E448" s="1" t="s">
        <v>3865</v>
      </c>
      <c r="F448" s="1">
        <v>-8.2699999999999996E-2</v>
      </c>
      <c r="G448" s="1">
        <v>-0.92900000000000005</v>
      </c>
      <c r="H448" s="1">
        <v>-0.41710000000000003</v>
      </c>
      <c r="I448" s="1">
        <v>5.1900000000000002E-2</v>
      </c>
      <c r="J448" s="1">
        <v>-0.70420000000000005</v>
      </c>
      <c r="K448" s="1">
        <v>-0.4965</v>
      </c>
      <c r="L448" s="1">
        <v>-0.33839999999999998</v>
      </c>
      <c r="M448" s="1">
        <v>-1.06</v>
      </c>
      <c r="N448" s="1">
        <v>-0.29459999999999997</v>
      </c>
      <c r="O448" s="1">
        <v>-2.7117</v>
      </c>
      <c r="P448" s="1">
        <v>-1.0067999999999999</v>
      </c>
      <c r="Q448" s="1">
        <v>-0.90969999999999995</v>
      </c>
      <c r="R448" s="1">
        <v>-0.48449999999999999</v>
      </c>
      <c r="S448" s="1">
        <v>0.1263</v>
      </c>
      <c r="T448" s="1">
        <v>-0.72340000000000004</v>
      </c>
      <c r="U448" s="1">
        <v>-0.57499999999999996</v>
      </c>
      <c r="V448" s="1">
        <v>-1.1641999999999999</v>
      </c>
      <c r="W448" s="1">
        <v>0.54579999999999995</v>
      </c>
      <c r="X448" s="1">
        <v>-1.1476999999999999</v>
      </c>
      <c r="Y448" s="1">
        <v>-0.1366</v>
      </c>
      <c r="Z448" s="1">
        <v>-0.15229999999999999</v>
      </c>
      <c r="AA448" s="1">
        <v>-0.4345</v>
      </c>
      <c r="AB448" s="1">
        <v>-0.27060000000000001</v>
      </c>
      <c r="AC448" s="1">
        <v>-0.15</v>
      </c>
      <c r="AD448" s="1">
        <v>-0.501</v>
      </c>
      <c r="AF448" s="1">
        <v>-0.46160000000000001</v>
      </c>
      <c r="AG448" s="1">
        <v>6.6199999999999995E-2</v>
      </c>
      <c r="AH448" s="1">
        <v>-1.7256</v>
      </c>
      <c r="AI448" s="1">
        <v>-0.20899999999999999</v>
      </c>
      <c r="AJ448" s="1">
        <v>0.26490000000000002</v>
      </c>
      <c r="AK448" s="1">
        <v>0.24460000000000001</v>
      </c>
      <c r="AL448" s="1">
        <v>-1.4015</v>
      </c>
      <c r="AM448" s="1">
        <v>-1.9553</v>
      </c>
      <c r="AN448" s="1">
        <v>-0.40279999999999999</v>
      </c>
      <c r="AO448" s="1">
        <v>0.55979999999999996</v>
      </c>
      <c r="AP448" s="1">
        <v>0.41099999999999998</v>
      </c>
      <c r="AQ448" s="1">
        <v>-0.4748</v>
      </c>
      <c r="AR448" s="1">
        <v>-0.24160000000000001</v>
      </c>
      <c r="AS448" s="1">
        <v>-0.73750000000000004</v>
      </c>
      <c r="AT448" s="1">
        <v>0.11</v>
      </c>
      <c r="AU448" s="1">
        <v>0</v>
      </c>
      <c r="AV448" s="1">
        <v>-0.7782</v>
      </c>
      <c r="AW448" s="1">
        <v>0.19389999999999999</v>
      </c>
      <c r="AX448" s="1">
        <v>-0.41870000000000002</v>
      </c>
      <c r="AY448" s="1">
        <v>-0.21479999999999999</v>
      </c>
      <c r="AZ448" s="1">
        <v>-0.1142</v>
      </c>
      <c r="BB448" s="1">
        <v>-0.34660000000000002</v>
      </c>
      <c r="BC448" s="1">
        <v>0.22020000000000001</v>
      </c>
      <c r="BD448" s="1">
        <v>-0.82479999999999998</v>
      </c>
      <c r="BE448" s="1">
        <v>-1.3225</v>
      </c>
      <c r="BF448" s="1">
        <v>0.434</v>
      </c>
      <c r="BG448" s="1">
        <v>-8.9700000000000002E-2</v>
      </c>
      <c r="BH448" s="1">
        <v>0</v>
      </c>
      <c r="BI448" s="1">
        <v>-0.56330000000000002</v>
      </c>
      <c r="BJ448" s="1">
        <v>-7.0499999999999993E-2</v>
      </c>
      <c r="BK448" s="1">
        <v>-0.36449999999999999</v>
      </c>
      <c r="BM448" s="1">
        <v>0</v>
      </c>
      <c r="BN448" s="1">
        <v>0.94589999999999996</v>
      </c>
      <c r="BO448" s="1">
        <v>-0.75839999999999996</v>
      </c>
      <c r="BP448" s="1">
        <v>0.46050000000000002</v>
      </c>
      <c r="BQ448" s="1">
        <v>-0.1515</v>
      </c>
      <c r="BR448" s="1">
        <v>0.1532</v>
      </c>
      <c r="BS448" s="1">
        <v>-6.9099999999999995E-2</v>
      </c>
      <c r="BT448" s="1">
        <v>0</v>
      </c>
      <c r="BU448" s="1">
        <v>-4.1481000000000003</v>
      </c>
      <c r="BV448" s="1">
        <v>0.49680000000000002</v>
      </c>
      <c r="BW448" s="1">
        <v>0.20749999999999999</v>
      </c>
      <c r="BX448" s="1">
        <v>-0.29149999999999998</v>
      </c>
      <c r="BY448" s="1">
        <v>-0.74690000000000001</v>
      </c>
      <c r="BZ448" s="1">
        <v>0.1081</v>
      </c>
      <c r="CA448" s="1">
        <v>-0.46450000000000002</v>
      </c>
      <c r="CB448" s="1">
        <v>0</v>
      </c>
      <c r="CC448" s="1">
        <v>-7.8799999999999995E-2</v>
      </c>
      <c r="CD448" s="1">
        <v>-0.1138</v>
      </c>
      <c r="CE448" s="1">
        <v>-0.1547</v>
      </c>
      <c r="CF448" s="1">
        <v>-0.39400000000000002</v>
      </c>
      <c r="CG448" s="1">
        <v>-0.435</v>
      </c>
      <c r="CH448" s="1">
        <v>-0.5927</v>
      </c>
      <c r="CI448" s="1">
        <v>-0.113</v>
      </c>
      <c r="CJ448" s="1">
        <v>-0.85470000000000002</v>
      </c>
      <c r="CK448" s="1">
        <v>-0.44729999999999998</v>
      </c>
      <c r="CL448" s="1">
        <v>0.1128</v>
      </c>
      <c r="CM448" s="1">
        <v>-2.5000000000000001E-3</v>
      </c>
      <c r="CN448" s="1">
        <v>-0.16719999999999999</v>
      </c>
      <c r="CO448" s="1">
        <v>-0.1057</v>
      </c>
      <c r="CP448" s="1">
        <v>-1.0947</v>
      </c>
      <c r="CQ448" s="1">
        <v>0.40039999999999998</v>
      </c>
      <c r="CR448" s="1">
        <v>0.3851</v>
      </c>
      <c r="CS448" s="1">
        <v>-0.61109999999999998</v>
      </c>
      <c r="CT448" s="1">
        <v>0.1071</v>
      </c>
      <c r="CU448" s="1">
        <v>-0.14560000000000001</v>
      </c>
      <c r="CV448" s="1">
        <v>-0.26440000000000002</v>
      </c>
      <c r="CW448" s="1">
        <v>-1.0536000000000001</v>
      </c>
      <c r="CX448" s="1">
        <v>0.44569999999999999</v>
      </c>
      <c r="CY448" s="1">
        <v>9.8500000000000004E-2</v>
      </c>
      <c r="CZ448" s="1">
        <v>1.3854</v>
      </c>
      <c r="DA448" s="1">
        <v>0.42149999999999999</v>
      </c>
      <c r="GI448" s="1">
        <v>-2.3740000000000001</v>
      </c>
      <c r="HA448" s="1" t="str">
        <f t="shared" si="12"/>
        <v>2017</v>
      </c>
      <c r="HB448" s="1" t="str">
        <f t="shared" si="13"/>
        <v>10</v>
      </c>
    </row>
    <row r="449" spans="1:210">
      <c r="A449" s="3" t="s">
        <v>9</v>
      </c>
      <c r="B449" s="3"/>
      <c r="C449" s="3" t="s">
        <v>3866</v>
      </c>
      <c r="E449" s="1" t="s">
        <v>3867</v>
      </c>
      <c r="F449" s="1">
        <v>-1.18E-2</v>
      </c>
      <c r="G449" s="1">
        <v>-1.0866</v>
      </c>
      <c r="H449" s="1">
        <v>9.1200000000000003E-2</v>
      </c>
      <c r="I449" s="1">
        <v>-2.5999999999999999E-2</v>
      </c>
      <c r="J449" s="1">
        <v>-0.97650000000000003</v>
      </c>
      <c r="K449" s="1">
        <v>-0.37309999999999999</v>
      </c>
      <c r="L449" s="1">
        <v>-0.34060000000000001</v>
      </c>
      <c r="M449" s="1">
        <v>-1.0212000000000001</v>
      </c>
      <c r="N449" s="1">
        <v>-0.77449999999999997</v>
      </c>
      <c r="O449" s="1">
        <v>-2.8993000000000002</v>
      </c>
      <c r="P449" s="1">
        <v>-1.2718</v>
      </c>
      <c r="Q449" s="1">
        <v>-0.42130000000000001</v>
      </c>
      <c r="R449" s="1">
        <v>-0.45929999999999999</v>
      </c>
      <c r="S449" s="1">
        <v>-7.22E-2</v>
      </c>
      <c r="T449" s="1">
        <v>-0.878</v>
      </c>
      <c r="U449" s="1">
        <v>-0.76400000000000001</v>
      </c>
      <c r="V449" s="1">
        <v>-1.2458</v>
      </c>
      <c r="W449" s="1">
        <v>0.56620000000000004</v>
      </c>
      <c r="X449" s="1">
        <v>1.0027999999999999</v>
      </c>
      <c r="Y449" s="1">
        <v>-2.7300000000000001E-2</v>
      </c>
      <c r="Z449" s="1">
        <v>-7.6100000000000001E-2</v>
      </c>
      <c r="AA449" s="1">
        <v>-0.21659999999999999</v>
      </c>
      <c r="AB449" s="1">
        <v>-0.27100000000000002</v>
      </c>
      <c r="AC449" s="1">
        <v>0.30009999999999998</v>
      </c>
      <c r="AD449" s="1">
        <v>-0.59909999999999997</v>
      </c>
      <c r="AF449" s="1">
        <v>-0.28749999999999998</v>
      </c>
      <c r="AG449" s="1">
        <v>0.1326</v>
      </c>
      <c r="AH449" s="1">
        <v>-1.7316</v>
      </c>
      <c r="AI449" s="1">
        <v>-0.38329999999999997</v>
      </c>
      <c r="AJ449" s="1">
        <v>0.1968</v>
      </c>
      <c r="AK449" s="1">
        <v>-0.54910000000000003</v>
      </c>
      <c r="AL449" s="1">
        <v>-1.5289999999999999</v>
      </c>
      <c r="AM449" s="1">
        <v>-1.6806000000000001</v>
      </c>
      <c r="AN449" s="1">
        <v>-0.67649999999999999</v>
      </c>
      <c r="AO449" s="1">
        <v>-0.34329999999999999</v>
      </c>
      <c r="AP449" s="1">
        <v>-1.1213</v>
      </c>
      <c r="AQ449" s="1">
        <v>0.13619999999999999</v>
      </c>
      <c r="AR449" s="1">
        <v>-0.48049999999999998</v>
      </c>
      <c r="AS449" s="1">
        <v>-0.27460000000000001</v>
      </c>
      <c r="AT449" s="1">
        <v>0</v>
      </c>
      <c r="AU449" s="1">
        <v>-0.30420000000000003</v>
      </c>
      <c r="AV449" s="1">
        <v>-2.0657999999999999</v>
      </c>
      <c r="AW449" s="1">
        <v>0.64929999999999999</v>
      </c>
      <c r="AX449" s="1">
        <v>-0.23849999999999999</v>
      </c>
      <c r="AY449" s="1">
        <v>-0.28689999999999999</v>
      </c>
      <c r="AZ449" s="1">
        <v>-0.1923</v>
      </c>
      <c r="BB449" s="1">
        <v>-0.38490000000000002</v>
      </c>
      <c r="BC449" s="1">
        <v>-7.2400000000000006E-2</v>
      </c>
      <c r="BD449" s="1">
        <v>-0.51060000000000005</v>
      </c>
      <c r="BE449" s="1">
        <v>-1.2987</v>
      </c>
      <c r="BF449" s="1">
        <v>-0.23519999999999999</v>
      </c>
      <c r="BG449" s="1">
        <v>-0.14979999999999999</v>
      </c>
      <c r="BH449" s="1">
        <v>0</v>
      </c>
      <c r="BI449" s="1">
        <v>-0.59089999999999998</v>
      </c>
      <c r="BJ449" s="1">
        <v>-0.35360000000000003</v>
      </c>
      <c r="BK449" s="1">
        <v>-1.4966999999999999</v>
      </c>
      <c r="BM449" s="1">
        <v>0.53190000000000004</v>
      </c>
      <c r="BN449" s="1">
        <v>-0.3881</v>
      </c>
      <c r="BO449" s="1">
        <v>-5.8700000000000002E-2</v>
      </c>
      <c r="BP449" s="1">
        <v>-0.72550000000000003</v>
      </c>
      <c r="BQ449" s="1">
        <v>0.60540000000000005</v>
      </c>
      <c r="BR449" s="1">
        <v>-0.30649999999999999</v>
      </c>
      <c r="BS449" s="1">
        <v>-0.20760000000000001</v>
      </c>
      <c r="BT449" s="1">
        <v>-0.1237</v>
      </c>
      <c r="BU449" s="1">
        <v>0.92300000000000004</v>
      </c>
      <c r="BV449" s="1">
        <v>0.17860000000000001</v>
      </c>
      <c r="BW449" s="1">
        <v>0.57340000000000002</v>
      </c>
      <c r="BX449" s="1">
        <v>0.35670000000000002</v>
      </c>
      <c r="BY449" s="1">
        <v>-1.5028999999999999</v>
      </c>
      <c r="BZ449" s="1">
        <v>-0.1084</v>
      </c>
      <c r="CA449" s="1">
        <v>-0.58340000000000003</v>
      </c>
      <c r="CB449" s="1">
        <v>-0.1414</v>
      </c>
      <c r="CC449" s="1">
        <v>7.8899999999999998E-2</v>
      </c>
      <c r="CD449" s="1">
        <v>-0.1137</v>
      </c>
      <c r="CE449" s="1">
        <v>0.37180000000000002</v>
      </c>
      <c r="CF449" s="1">
        <v>0.48159999999999997</v>
      </c>
      <c r="CG449" s="1">
        <v>-0.88800000000000001</v>
      </c>
      <c r="CH449" s="1">
        <v>-0.4572</v>
      </c>
      <c r="CI449" s="1">
        <v>-0.1694</v>
      </c>
      <c r="CJ449" s="1">
        <v>-0.80969999999999998</v>
      </c>
      <c r="CK449" s="1">
        <v>0.54779999999999995</v>
      </c>
      <c r="CL449" s="1">
        <v>2.3099999999999999E-2</v>
      </c>
      <c r="CM449" s="1">
        <v>0.1943</v>
      </c>
      <c r="CN449" s="1">
        <v>0.52029999999999998</v>
      </c>
      <c r="CO449" s="1">
        <v>-0.1545</v>
      </c>
      <c r="CP449" s="1">
        <v>-1.1837</v>
      </c>
      <c r="CQ449" s="1">
        <v>0.29820000000000002</v>
      </c>
      <c r="CR449" s="1">
        <v>-0.24</v>
      </c>
      <c r="CS449" s="1">
        <v>-0.79549999999999998</v>
      </c>
      <c r="CT449" s="1">
        <v>0.80079999999999996</v>
      </c>
      <c r="CU449" s="1">
        <v>-0.53500000000000003</v>
      </c>
      <c r="CV449" s="1">
        <v>0.95230000000000004</v>
      </c>
      <c r="CW449" s="1">
        <v>-1.0530999999999999</v>
      </c>
      <c r="CX449" s="1">
        <v>0.19839999999999999</v>
      </c>
      <c r="CY449" s="1">
        <v>0.24660000000000001</v>
      </c>
      <c r="CZ449" s="1">
        <v>0.88190000000000002</v>
      </c>
      <c r="DA449" s="1">
        <v>0.1298</v>
      </c>
      <c r="GI449" s="1">
        <v>-2.5627</v>
      </c>
      <c r="HA449" s="1" t="str">
        <f t="shared" si="12"/>
        <v>2017</v>
      </c>
      <c r="HB449" s="1" t="str">
        <f t="shared" si="13"/>
        <v>10</v>
      </c>
    </row>
    <row r="450" spans="1:210">
      <c r="A450" s="3" t="s">
        <v>9</v>
      </c>
      <c r="B450" s="3"/>
      <c r="C450" s="3" t="s">
        <v>3868</v>
      </c>
      <c r="E450" s="1" t="s">
        <v>3869</v>
      </c>
      <c r="F450" s="1">
        <v>-5.8799999999999998E-2</v>
      </c>
      <c r="G450" s="1">
        <v>-0.96150000000000002</v>
      </c>
      <c r="H450" s="1">
        <v>-5.45E-2</v>
      </c>
      <c r="I450" s="1">
        <v>-0.80330000000000001</v>
      </c>
      <c r="J450" s="1">
        <v>-0.89659999999999995</v>
      </c>
      <c r="K450" s="1">
        <v>-0.55830000000000002</v>
      </c>
      <c r="L450" s="1">
        <v>-0.1893</v>
      </c>
      <c r="M450" s="1">
        <v>-0.86029999999999995</v>
      </c>
      <c r="N450" s="1">
        <v>-0.91720000000000002</v>
      </c>
      <c r="O450" s="1">
        <v>-2.4805999999999999</v>
      </c>
      <c r="P450" s="1">
        <v>-0.37369999999999998</v>
      </c>
      <c r="Q450" s="1">
        <v>-0.70169999999999999</v>
      </c>
      <c r="R450" s="1">
        <v>-0.88919999999999999</v>
      </c>
      <c r="S450" s="1">
        <v>-0.41410000000000002</v>
      </c>
      <c r="T450" s="1">
        <v>-1.0341</v>
      </c>
      <c r="U450" s="1">
        <v>-1.1406000000000001</v>
      </c>
      <c r="V450" s="1">
        <v>-1.2048000000000001</v>
      </c>
      <c r="W450" s="1">
        <v>0.10059999999999999</v>
      </c>
      <c r="X450" s="1">
        <v>1.0014000000000001</v>
      </c>
      <c r="Y450" s="1">
        <v>-0.2442</v>
      </c>
      <c r="Z450" s="1">
        <v>-0.15260000000000001</v>
      </c>
      <c r="AA450" s="1">
        <v>0.63039999999999996</v>
      </c>
      <c r="AB450" s="1">
        <v>-0.67559999999999998</v>
      </c>
      <c r="AC450" s="1">
        <v>-0.74509999999999998</v>
      </c>
      <c r="AD450" s="1">
        <v>-0.69579999999999997</v>
      </c>
      <c r="AF450" s="1">
        <v>0.63470000000000004</v>
      </c>
      <c r="AG450" s="1">
        <v>-0.39700000000000002</v>
      </c>
      <c r="AH450" s="1">
        <v>-0.86880000000000002</v>
      </c>
      <c r="AI450" s="1">
        <v>-0.50949999999999995</v>
      </c>
      <c r="AJ450" s="1">
        <v>0.2631</v>
      </c>
      <c r="AK450" s="1">
        <v>0.79700000000000004</v>
      </c>
      <c r="AL450" s="1">
        <v>-0.61529999999999996</v>
      </c>
      <c r="AM450" s="1">
        <v>-0.84740000000000004</v>
      </c>
      <c r="AN450" s="1">
        <v>-0.54120000000000001</v>
      </c>
      <c r="AO450" s="1">
        <v>0</v>
      </c>
      <c r="AP450" s="1">
        <v>-0.72109999999999996</v>
      </c>
      <c r="AQ450" s="1">
        <v>-0.20319999999999999</v>
      </c>
      <c r="AR450" s="1">
        <v>1.5077</v>
      </c>
      <c r="AS450" s="1">
        <v>2.3197999999999999</v>
      </c>
      <c r="AT450" s="1">
        <v>-1.6447000000000001</v>
      </c>
      <c r="AU450" s="1">
        <v>0.17380000000000001</v>
      </c>
      <c r="AV450" s="1">
        <v>-1.0504</v>
      </c>
      <c r="AW450" s="1">
        <v>6.4899999999999999E-2</v>
      </c>
      <c r="AX450" s="1">
        <v>0.56810000000000005</v>
      </c>
      <c r="AY450" s="1">
        <v>-0.57299999999999995</v>
      </c>
      <c r="AZ450" s="1">
        <v>-0.42320000000000002</v>
      </c>
      <c r="BB450" s="1">
        <v>-0.29570000000000002</v>
      </c>
      <c r="BC450" s="1">
        <v>-7.2400000000000006E-2</v>
      </c>
      <c r="BD450" s="1">
        <v>-0.15720000000000001</v>
      </c>
      <c r="BE450" s="1">
        <v>-1.0381</v>
      </c>
      <c r="BF450" s="1">
        <v>0.11799999999999999</v>
      </c>
      <c r="BG450" s="1">
        <v>-0.1191</v>
      </c>
      <c r="BH450" s="1">
        <v>0</v>
      </c>
      <c r="BI450" s="1">
        <v>3.0158</v>
      </c>
      <c r="BJ450" s="1">
        <v>-1.9621</v>
      </c>
      <c r="BK450" s="1">
        <v>-1.1002000000000001</v>
      </c>
      <c r="BM450" s="1">
        <v>0.19800000000000001</v>
      </c>
      <c r="BN450" s="1">
        <v>0.19500000000000001</v>
      </c>
      <c r="BO450" s="1">
        <v>-0.29339999999999999</v>
      </c>
      <c r="BP450" s="1">
        <v>2.6052</v>
      </c>
      <c r="BQ450" s="1">
        <v>-1.2030000000000001</v>
      </c>
      <c r="BR450" s="1">
        <v>0.77200000000000002</v>
      </c>
      <c r="BS450" s="1">
        <v>-0.2064</v>
      </c>
      <c r="BT450" s="1">
        <v>0</v>
      </c>
      <c r="BU450" s="1">
        <v>1.9756</v>
      </c>
      <c r="BV450" s="1">
        <v>-0.30940000000000001</v>
      </c>
      <c r="BW450" s="1">
        <v>-0.2346</v>
      </c>
      <c r="BX450" s="1">
        <v>-1.4273</v>
      </c>
      <c r="BY450" s="1">
        <v>-0.44280000000000003</v>
      </c>
      <c r="BZ450" s="1">
        <v>0.1633</v>
      </c>
      <c r="CA450" s="1">
        <v>0.47139999999999999</v>
      </c>
      <c r="CB450" s="1">
        <v>-0.61</v>
      </c>
      <c r="CC450" s="1">
        <v>-0.31390000000000001</v>
      </c>
      <c r="CD450" s="1">
        <v>0</v>
      </c>
      <c r="CE450" s="1">
        <v>-0.54500000000000004</v>
      </c>
      <c r="CF450" s="1">
        <v>-1.3187</v>
      </c>
      <c r="CG450" s="1">
        <v>-4.19E-2</v>
      </c>
      <c r="CH450" s="1">
        <v>-0.50149999999999995</v>
      </c>
      <c r="CI450" s="1">
        <v>-0.2266</v>
      </c>
      <c r="CJ450" s="1">
        <v>-0.58260000000000001</v>
      </c>
      <c r="CK450" s="1">
        <v>-0.59279999999999999</v>
      </c>
      <c r="CL450" s="1">
        <v>6.3700000000000007E-2</v>
      </c>
      <c r="CM450" s="1">
        <v>-4.0300000000000002E-2</v>
      </c>
      <c r="CN450" s="1">
        <v>-0.5292</v>
      </c>
      <c r="CO450" s="1">
        <v>-0.38059999999999999</v>
      </c>
      <c r="CP450" s="1">
        <v>1.2048000000000001</v>
      </c>
      <c r="CQ450" s="1">
        <v>0.24779999999999999</v>
      </c>
      <c r="CR450" s="1">
        <v>-0.28860000000000002</v>
      </c>
      <c r="CS450" s="1">
        <v>1.0884</v>
      </c>
      <c r="CT450" s="1">
        <v>-0.52569999999999995</v>
      </c>
      <c r="CU450" s="1">
        <v>9.8000000000000004E-2</v>
      </c>
      <c r="CV450" s="1">
        <v>-1.4598</v>
      </c>
      <c r="CW450" s="1">
        <v>-0.95779999999999998</v>
      </c>
      <c r="CX450" s="1">
        <v>0.2979</v>
      </c>
      <c r="CY450" s="1">
        <v>0.19689999999999999</v>
      </c>
      <c r="CZ450" s="1">
        <v>0.29409999999999997</v>
      </c>
      <c r="DA450" s="1">
        <v>0.52039999999999997</v>
      </c>
      <c r="GI450" s="1">
        <v>-3.6537999999999999</v>
      </c>
      <c r="HA450" s="1" t="str">
        <f t="shared" si="12"/>
        <v>2017</v>
      </c>
      <c r="HB450" s="1" t="str">
        <f t="shared" si="13"/>
        <v>10</v>
      </c>
    </row>
    <row r="451" spans="1:210">
      <c r="A451" s="3" t="s">
        <v>9</v>
      </c>
      <c r="B451" s="3"/>
      <c r="C451" s="3" t="s">
        <v>3870</v>
      </c>
      <c r="E451" s="1" t="s">
        <v>3871</v>
      </c>
      <c r="F451" s="1">
        <v>-3.5400000000000001E-2</v>
      </c>
      <c r="G451" s="1">
        <v>-0.81089999999999995</v>
      </c>
      <c r="H451" s="1">
        <v>-1.8200000000000001E-2</v>
      </c>
      <c r="I451" s="1">
        <v>-0.93920000000000003</v>
      </c>
      <c r="J451" s="1">
        <v>-1.2109000000000001</v>
      </c>
      <c r="K451" s="1">
        <v>-0.4965</v>
      </c>
      <c r="L451" s="1">
        <v>-7.5899999999999995E-2</v>
      </c>
      <c r="M451" s="1">
        <v>-0.47110000000000002</v>
      </c>
      <c r="N451" s="1">
        <v>-0.14649999999999999</v>
      </c>
      <c r="O451" s="1">
        <v>-2.3249</v>
      </c>
      <c r="P451" s="1">
        <v>-0.95440000000000003</v>
      </c>
      <c r="Q451" s="1">
        <v>-0.85529999999999995</v>
      </c>
      <c r="R451" s="1">
        <v>-0.84179999999999999</v>
      </c>
      <c r="S451" s="1">
        <v>-0.2349</v>
      </c>
      <c r="T451" s="1">
        <v>-1.1584000000000001</v>
      </c>
      <c r="U451" s="1">
        <v>-0.32019999999999998</v>
      </c>
      <c r="V451" s="1">
        <v>-1.4919</v>
      </c>
      <c r="W451" s="1">
        <v>8.0799999999999997E-2</v>
      </c>
      <c r="X451" s="1">
        <v>0.28570000000000001</v>
      </c>
      <c r="Y451" s="1">
        <v>-0.27339999999999998</v>
      </c>
      <c r="Z451" s="1">
        <v>0</v>
      </c>
      <c r="AA451" s="1">
        <v>-2.081</v>
      </c>
      <c r="AB451" s="1">
        <v>0.27239999999999998</v>
      </c>
      <c r="AC451" s="1">
        <v>0.34960000000000002</v>
      </c>
      <c r="AD451" s="1">
        <v>-1.393</v>
      </c>
      <c r="AF451" s="1">
        <v>-2.1070000000000002</v>
      </c>
      <c r="AG451" s="1">
        <v>0.66710000000000003</v>
      </c>
      <c r="AH451" s="1">
        <v>-1.7211000000000001</v>
      </c>
      <c r="AI451" s="1">
        <v>0.12889999999999999</v>
      </c>
      <c r="AJ451" s="1">
        <v>0</v>
      </c>
      <c r="AK451" s="1">
        <v>-0.54569999999999996</v>
      </c>
      <c r="AL451" s="1">
        <v>-0.73480000000000001</v>
      </c>
      <c r="AM451" s="1">
        <v>-1.4044000000000001</v>
      </c>
      <c r="AN451" s="1">
        <v>-0.86009999999999998</v>
      </c>
      <c r="AO451" s="1">
        <v>-0.12959999999999999</v>
      </c>
      <c r="AP451" s="1">
        <v>-0.72140000000000004</v>
      </c>
      <c r="AQ451" s="1">
        <v>-0.20319999999999999</v>
      </c>
      <c r="AR451" s="1">
        <v>-0.2387</v>
      </c>
      <c r="AS451" s="1">
        <v>-0.65920000000000001</v>
      </c>
      <c r="AT451" s="1">
        <v>-0.33400000000000002</v>
      </c>
      <c r="AU451" s="1">
        <v>0.1303</v>
      </c>
      <c r="AV451" s="1">
        <v>-1.0504</v>
      </c>
      <c r="AW451" s="1">
        <v>-6.4899999999999999E-2</v>
      </c>
      <c r="AX451" s="1">
        <v>-2.0950000000000002</v>
      </c>
      <c r="AY451" s="1">
        <v>0.64880000000000004</v>
      </c>
      <c r="AZ451" s="1">
        <v>-0.15429999999999999</v>
      </c>
      <c r="BB451" s="1">
        <v>-0.23849999999999999</v>
      </c>
      <c r="BC451" s="1">
        <v>-7.1999999999999995E-2</v>
      </c>
      <c r="BD451" s="1">
        <v>-1.2909999999999999</v>
      </c>
      <c r="BE451" s="1">
        <v>-1.1909000000000001</v>
      </c>
      <c r="BF451" s="1">
        <v>-7.8399999999999997E-2</v>
      </c>
      <c r="BG451" s="1">
        <v>-0.11990000000000001</v>
      </c>
      <c r="BH451" s="1">
        <v>0</v>
      </c>
      <c r="BI451" s="1">
        <v>-0.91990000000000005</v>
      </c>
      <c r="BJ451" s="1">
        <v>-0.14249999999999999</v>
      </c>
      <c r="BK451" s="1">
        <v>-0.93869999999999998</v>
      </c>
      <c r="BM451" s="1">
        <v>0.85799999999999998</v>
      </c>
      <c r="BN451" s="1">
        <v>-0.19350000000000001</v>
      </c>
      <c r="BO451" s="1">
        <v>-5.8799999999999998E-2</v>
      </c>
      <c r="BP451" s="1">
        <v>-0.12970000000000001</v>
      </c>
      <c r="BQ451" s="1">
        <v>0.1525</v>
      </c>
      <c r="BR451" s="1">
        <v>-0.46079999999999999</v>
      </c>
      <c r="BS451" s="1">
        <v>-0.2079</v>
      </c>
      <c r="BT451" s="1">
        <v>0</v>
      </c>
      <c r="BU451" s="1">
        <v>1.5082</v>
      </c>
      <c r="BV451" s="1">
        <v>-0.30909999999999999</v>
      </c>
      <c r="BW451" s="1">
        <v>0.82010000000000005</v>
      </c>
      <c r="BX451" s="1">
        <v>0.87460000000000004</v>
      </c>
      <c r="BY451" s="1">
        <v>-1.5144</v>
      </c>
      <c r="BZ451" s="1">
        <v>0.48959999999999998</v>
      </c>
      <c r="CA451" s="1">
        <v>0.70579999999999998</v>
      </c>
      <c r="CB451" s="1">
        <v>-0.51659999999999995</v>
      </c>
      <c r="CC451" s="1">
        <v>-7.9000000000000001E-2</v>
      </c>
      <c r="CD451" s="1">
        <v>0.22750000000000001</v>
      </c>
      <c r="CE451" s="1">
        <v>0.78639999999999999</v>
      </c>
      <c r="CF451" s="1">
        <v>1.175</v>
      </c>
      <c r="CG451" s="1">
        <v>-1.2795000000000001</v>
      </c>
      <c r="CH451" s="1">
        <v>-0.54790000000000005</v>
      </c>
      <c r="CI451" s="1">
        <v>-5.6399999999999999E-2</v>
      </c>
      <c r="CJ451" s="1">
        <v>-1.1234999999999999</v>
      </c>
      <c r="CK451" s="1">
        <v>-0.39600000000000002</v>
      </c>
      <c r="CL451" s="1">
        <v>2.5600000000000001E-2</v>
      </c>
      <c r="CM451" s="1">
        <v>0.38069999999999998</v>
      </c>
      <c r="CN451" s="1">
        <v>0.77190000000000003</v>
      </c>
      <c r="CO451" s="1">
        <v>-7.2999999999999995E-2</v>
      </c>
      <c r="CP451" s="1">
        <v>-1.1319999999999999</v>
      </c>
      <c r="CQ451" s="1">
        <v>0.2482</v>
      </c>
      <c r="CR451" s="1">
        <v>-0.48230000000000001</v>
      </c>
      <c r="CS451" s="1">
        <v>-1.3005</v>
      </c>
      <c r="CT451" s="1">
        <v>1.1087</v>
      </c>
      <c r="CU451" s="1">
        <v>-0.78269999999999995</v>
      </c>
      <c r="CV451" s="1">
        <v>0.68520000000000003</v>
      </c>
      <c r="CW451" s="1">
        <v>-1.0043</v>
      </c>
      <c r="CX451" s="1">
        <v>0.14899999999999999</v>
      </c>
      <c r="CY451" s="1">
        <v>0.39460000000000001</v>
      </c>
      <c r="CZ451" s="1">
        <v>0</v>
      </c>
      <c r="DA451" s="1">
        <v>0.45610000000000001</v>
      </c>
      <c r="GI451" s="1">
        <v>-5.0232999999999999</v>
      </c>
      <c r="HA451" s="1" t="str">
        <f t="shared" ref="HA451:HA514" si="14">LEFT($E452,4)</f>
        <v>2017</v>
      </c>
      <c r="HB451" s="1" t="str">
        <f t="shared" ref="HB451:HB514" si="15">MID($E452,5,2)</f>
        <v>10</v>
      </c>
    </row>
    <row r="452" spans="1:210">
      <c r="A452" s="3" t="s">
        <v>9</v>
      </c>
      <c r="B452" s="3"/>
      <c r="C452" s="3" t="s">
        <v>3872</v>
      </c>
      <c r="E452" s="1" t="s">
        <v>3873</v>
      </c>
      <c r="F452" s="1">
        <v>-0.31919999999999998</v>
      </c>
      <c r="G452" s="1">
        <v>-1.0261</v>
      </c>
      <c r="H452" s="1">
        <v>-0.1099</v>
      </c>
      <c r="I452" s="1">
        <v>-0.67900000000000005</v>
      </c>
      <c r="J452" s="1">
        <v>-0.97540000000000004</v>
      </c>
      <c r="K452" s="1">
        <v>-0.67810000000000004</v>
      </c>
      <c r="L452" s="1">
        <v>-0.26529999999999998</v>
      </c>
      <c r="M452" s="1">
        <v>-0.70709999999999995</v>
      </c>
      <c r="N452" s="1">
        <v>8.3599999999999994E-2</v>
      </c>
      <c r="O452" s="1">
        <v>-1.7448999999999999</v>
      </c>
      <c r="P452" s="1">
        <v>-1.0095000000000001</v>
      </c>
      <c r="Q452" s="1">
        <v>-0.21299999999999999</v>
      </c>
      <c r="R452" s="1">
        <v>5.0999999999999997E-2</v>
      </c>
      <c r="S452" s="1">
        <v>9.0300000000000005E-2</v>
      </c>
      <c r="T452" s="1">
        <v>-3.15E-2</v>
      </c>
      <c r="U452" s="1">
        <v>-0.44819999999999999</v>
      </c>
      <c r="V452" s="1">
        <v>-0.70920000000000005</v>
      </c>
      <c r="W452" s="1">
        <v>8.0799999999999997E-2</v>
      </c>
      <c r="X452" s="1">
        <v>0.86450000000000005</v>
      </c>
      <c r="Y452" s="1">
        <v>-0.38379999999999997</v>
      </c>
      <c r="Z452" s="1">
        <v>0.15190000000000001</v>
      </c>
      <c r="AA452" s="1">
        <v>4.3700000000000003E-2</v>
      </c>
      <c r="AB452" s="1">
        <v>-0.27060000000000001</v>
      </c>
      <c r="AC452" s="1">
        <v>0.64770000000000005</v>
      </c>
      <c r="AD452" s="1">
        <v>-0.15060000000000001</v>
      </c>
      <c r="AF452" s="1">
        <v>5.8099999999999999E-2</v>
      </c>
      <c r="AG452" s="1">
        <v>-0.1321</v>
      </c>
      <c r="AH452" s="1">
        <v>-0.95230000000000004</v>
      </c>
      <c r="AI452" s="1">
        <v>-0.6008</v>
      </c>
      <c r="AJ452" s="1">
        <v>0.26190000000000002</v>
      </c>
      <c r="AK452" s="1">
        <v>0</v>
      </c>
      <c r="AL452" s="1">
        <v>-0.55210000000000004</v>
      </c>
      <c r="AM452" s="1">
        <v>-1.1267</v>
      </c>
      <c r="AN452" s="1">
        <v>-0.90700000000000003</v>
      </c>
      <c r="AO452" s="1">
        <v>-0.25950000000000001</v>
      </c>
      <c r="AP452" s="1">
        <v>-0.44779999999999998</v>
      </c>
      <c r="AQ452" s="1">
        <v>-0.1353</v>
      </c>
      <c r="AR452" s="1">
        <v>-0.23880000000000001</v>
      </c>
      <c r="AS452" s="1">
        <v>-0.56830000000000003</v>
      </c>
      <c r="AT452" s="1">
        <v>-0.1114</v>
      </c>
      <c r="AU452" s="1">
        <v>0.26</v>
      </c>
      <c r="AV452" s="1">
        <v>-0.55900000000000005</v>
      </c>
      <c r="AW452" s="1">
        <v>-0.38979999999999998</v>
      </c>
      <c r="AX452" s="1">
        <v>9.0300000000000005E-2</v>
      </c>
      <c r="AY452" s="1">
        <v>-0.21410000000000001</v>
      </c>
      <c r="AZ452" s="1">
        <v>-0.54049999999999998</v>
      </c>
      <c r="BB452" s="1">
        <v>-0.56730000000000003</v>
      </c>
      <c r="BC452" s="1">
        <v>0.1439</v>
      </c>
      <c r="BD452" s="1">
        <v>-0.66739999999999999</v>
      </c>
      <c r="BE452" s="1">
        <v>-1.1540999999999999</v>
      </c>
      <c r="BF452" s="1">
        <v>-0.50919999999999999</v>
      </c>
      <c r="BG452" s="1">
        <v>0</v>
      </c>
      <c r="BH452" s="1">
        <v>0</v>
      </c>
      <c r="BI452" s="1">
        <v>3.0800000000000001E-2</v>
      </c>
      <c r="BJ452" s="1">
        <v>-0.63919999999999999</v>
      </c>
      <c r="BK452" s="1">
        <v>-1.1914</v>
      </c>
      <c r="BM452" s="1">
        <v>0.3931</v>
      </c>
      <c r="BN452" s="1">
        <v>-0.61819999999999997</v>
      </c>
      <c r="BO452" s="1">
        <v>5.8799999999999998E-2</v>
      </c>
      <c r="BP452" s="1">
        <v>-0.3916</v>
      </c>
      <c r="BQ452" s="1">
        <v>0.15210000000000001</v>
      </c>
      <c r="BR452" s="1">
        <v>-0.61599999999999999</v>
      </c>
      <c r="BS452" s="1">
        <v>-0.13869999999999999</v>
      </c>
      <c r="BT452" s="1">
        <v>0.1236</v>
      </c>
      <c r="BU452" s="1">
        <v>-0.29759999999999998</v>
      </c>
      <c r="BV452" s="1">
        <v>-1.4467000000000001</v>
      </c>
      <c r="BW452" s="1">
        <v>-0.27200000000000002</v>
      </c>
      <c r="BX452" s="1">
        <v>-1.1457999999999999</v>
      </c>
      <c r="BY452" s="1">
        <v>-0.5827</v>
      </c>
      <c r="BZ452" s="1">
        <v>0.21729999999999999</v>
      </c>
      <c r="CA452" s="1">
        <v>0.1173</v>
      </c>
      <c r="CB452" s="1">
        <v>-0.2351</v>
      </c>
      <c r="CC452" s="1">
        <v>0.47499999999999998</v>
      </c>
      <c r="CD452" s="1">
        <v>0.22720000000000001</v>
      </c>
      <c r="CE452" s="1">
        <v>-0.53220000000000001</v>
      </c>
      <c r="CF452" s="1">
        <v>-1.1862999999999999</v>
      </c>
      <c r="CG452" s="1">
        <v>-0.1885</v>
      </c>
      <c r="CH452" s="1">
        <v>-0.63780000000000003</v>
      </c>
      <c r="CI452" s="1">
        <v>-0.16930000000000001</v>
      </c>
      <c r="CJ452" s="1">
        <v>-1.0805</v>
      </c>
      <c r="CK452" s="1">
        <v>-9.8900000000000002E-2</v>
      </c>
      <c r="CL452" s="1">
        <v>-2.7099999999999999E-2</v>
      </c>
      <c r="CM452" s="1">
        <v>-0.13039999999999999</v>
      </c>
      <c r="CN452" s="1">
        <v>-0.53290000000000004</v>
      </c>
      <c r="CO452" s="1">
        <v>-9.4500000000000001E-2</v>
      </c>
      <c r="CP452" s="1">
        <v>-0.66349999999999998</v>
      </c>
      <c r="CQ452" s="1">
        <v>9.9099999999999994E-2</v>
      </c>
      <c r="CR452" s="1">
        <v>-0.3866</v>
      </c>
      <c r="CS452" s="1">
        <v>-0.97940000000000005</v>
      </c>
      <c r="CT452" s="1">
        <v>-5.21E-2</v>
      </c>
      <c r="CU452" s="1">
        <v>-0.1968</v>
      </c>
      <c r="CV452" s="1">
        <v>1.3116000000000001</v>
      </c>
      <c r="CW452" s="1">
        <v>-0.95689999999999997</v>
      </c>
      <c r="CX452" s="1">
        <v>0</v>
      </c>
      <c r="CY452" s="1">
        <v>0.24640000000000001</v>
      </c>
      <c r="CZ452" s="1">
        <v>0.1966</v>
      </c>
      <c r="DA452" s="1">
        <v>1.5634999999999999</v>
      </c>
      <c r="GI452" s="1">
        <v>-3.7667000000000002</v>
      </c>
      <c r="HA452" s="1" t="str">
        <f t="shared" si="14"/>
        <v>2017</v>
      </c>
      <c r="HB452" s="1" t="str">
        <f t="shared" si="15"/>
        <v>10</v>
      </c>
    </row>
    <row r="453" spans="1:210">
      <c r="A453" s="3" t="s">
        <v>9</v>
      </c>
      <c r="B453" s="3"/>
      <c r="C453" s="3" t="s">
        <v>3874</v>
      </c>
      <c r="E453" s="1" t="s">
        <v>3875</v>
      </c>
      <c r="F453" s="1">
        <v>-0.45939999999999998</v>
      </c>
      <c r="G453" s="1">
        <v>-1.0146999999999999</v>
      </c>
      <c r="H453" s="1">
        <v>-0.43519999999999998</v>
      </c>
      <c r="I453" s="1">
        <v>-1.0369999999999999</v>
      </c>
      <c r="J453" s="1">
        <v>-1.1278999999999999</v>
      </c>
      <c r="K453" s="1">
        <v>-0.68020000000000003</v>
      </c>
      <c r="L453" s="1">
        <v>-0.41520000000000001</v>
      </c>
      <c r="M453" s="1">
        <v>-1.5848</v>
      </c>
      <c r="N453" s="1">
        <v>-0.7722</v>
      </c>
      <c r="O453" s="1">
        <v>-2.4704000000000002</v>
      </c>
      <c r="P453" s="1">
        <v>-0.26590000000000003</v>
      </c>
      <c r="Q453" s="1">
        <v>-0.56530000000000002</v>
      </c>
      <c r="R453" s="1">
        <v>-1.3472</v>
      </c>
      <c r="S453" s="1">
        <v>-1.0069999999999999</v>
      </c>
      <c r="T453" s="1">
        <v>0</v>
      </c>
      <c r="U453" s="1">
        <v>-0.54239999999999999</v>
      </c>
      <c r="V453" s="1">
        <v>-0.58279999999999998</v>
      </c>
      <c r="W453" s="1">
        <v>0</v>
      </c>
      <c r="X453" s="1">
        <v>1.151</v>
      </c>
      <c r="Y453" s="1">
        <v>-0.38290000000000002</v>
      </c>
      <c r="Z453" s="1">
        <v>0.2286</v>
      </c>
      <c r="AA453" s="1">
        <v>6.5600000000000006E-2</v>
      </c>
      <c r="AB453" s="1">
        <v>-0.27129999999999999</v>
      </c>
      <c r="AC453" s="1">
        <v>4.9099999999999998E-2</v>
      </c>
      <c r="AD453" s="1">
        <v>-0.3004</v>
      </c>
      <c r="AF453" s="1">
        <v>-5.8099999999999999E-2</v>
      </c>
      <c r="AG453" s="1">
        <v>-0.13220000000000001</v>
      </c>
      <c r="AH453" s="1">
        <v>-0.51900000000000002</v>
      </c>
      <c r="AI453" s="1">
        <v>0</v>
      </c>
      <c r="AJ453" s="1">
        <v>0.1308</v>
      </c>
      <c r="AK453" s="1">
        <v>-0.1817</v>
      </c>
      <c r="AL453" s="1">
        <v>0.30580000000000002</v>
      </c>
      <c r="AM453" s="1">
        <v>-0.28160000000000002</v>
      </c>
      <c r="AN453" s="1">
        <v>-0.63660000000000005</v>
      </c>
      <c r="AO453" s="1">
        <v>-0.1734</v>
      </c>
      <c r="AP453" s="1">
        <v>-0.7238</v>
      </c>
      <c r="AQ453" s="1">
        <v>-6.7699999999999996E-2</v>
      </c>
      <c r="AR453" s="1">
        <v>0.1915</v>
      </c>
      <c r="AS453" s="1">
        <v>-0.1195</v>
      </c>
      <c r="AT453" s="1">
        <v>-0.33439999999999998</v>
      </c>
      <c r="AU453" s="1">
        <v>-4.3299999999999998E-2</v>
      </c>
      <c r="AV453" s="1">
        <v>-1.8453999999999999</v>
      </c>
      <c r="AW453" s="1">
        <v>0.13020000000000001</v>
      </c>
      <c r="AX453" s="1">
        <v>9.0300000000000005E-2</v>
      </c>
      <c r="AY453" s="1">
        <v>-0.14269999999999999</v>
      </c>
      <c r="AZ453" s="1">
        <v>-0.34849999999999998</v>
      </c>
      <c r="BB453" s="1">
        <v>-9.01E-2</v>
      </c>
      <c r="BC453" s="1">
        <v>-0.1434</v>
      </c>
      <c r="BD453" s="1">
        <v>-0.86370000000000002</v>
      </c>
      <c r="BE453" s="1">
        <v>-1.0459000000000001</v>
      </c>
      <c r="BF453" s="1">
        <v>-0.27500000000000002</v>
      </c>
      <c r="BG453" s="1">
        <v>-5.9700000000000003E-2</v>
      </c>
      <c r="BH453" s="1">
        <v>6.7199999999999996E-2</v>
      </c>
      <c r="BI453" s="1">
        <v>0.1232</v>
      </c>
      <c r="BJ453" s="1">
        <v>-0.71220000000000006</v>
      </c>
      <c r="BK453" s="1">
        <v>-0.86560000000000004</v>
      </c>
      <c r="BM453" s="1">
        <v>0.45779999999999998</v>
      </c>
      <c r="BN453" s="1">
        <v>-0.9284</v>
      </c>
      <c r="BO453" s="1">
        <v>0.3533</v>
      </c>
      <c r="BP453" s="1">
        <v>-6.5199999999999994E-2</v>
      </c>
      <c r="BQ453" s="1">
        <v>0.1522</v>
      </c>
      <c r="BR453" s="1">
        <v>-0.26</v>
      </c>
      <c r="BS453" s="1">
        <v>-0.13789999999999999</v>
      </c>
      <c r="BT453" s="1">
        <v>0.24809999999999999</v>
      </c>
      <c r="BU453" s="1">
        <v>0.4491</v>
      </c>
      <c r="BV453" s="1">
        <v>-0.48520000000000002</v>
      </c>
      <c r="BW453" s="1">
        <v>0.21299999999999999</v>
      </c>
      <c r="BX453" s="1">
        <v>-0.20810000000000001</v>
      </c>
      <c r="BY453" s="1">
        <v>-0.90759999999999996</v>
      </c>
      <c r="BZ453" s="1">
        <v>0.1633</v>
      </c>
      <c r="CA453" s="1">
        <v>-5.8799999999999998E-2</v>
      </c>
      <c r="CB453" s="1">
        <v>-0.42249999999999999</v>
      </c>
      <c r="CC453" s="1">
        <v>-0.62939999999999996</v>
      </c>
      <c r="CD453" s="1">
        <v>0</v>
      </c>
      <c r="CE453" s="1">
        <v>-0.10970000000000001</v>
      </c>
      <c r="CF453" s="1">
        <v>-0.26960000000000001</v>
      </c>
      <c r="CG453" s="1">
        <v>-0.6361</v>
      </c>
      <c r="CH453" s="1">
        <v>-1.0445</v>
      </c>
      <c r="CI453" s="1">
        <v>5.6500000000000002E-2</v>
      </c>
      <c r="CJ453" s="1">
        <v>-1.2118</v>
      </c>
      <c r="CK453" s="1">
        <v>-0.29509999999999997</v>
      </c>
      <c r="CL453" s="1">
        <v>0.108</v>
      </c>
      <c r="CM453" s="1">
        <v>0.1021</v>
      </c>
      <c r="CN453" s="1">
        <v>-9.9299999999999999E-2</v>
      </c>
      <c r="CO453" s="1">
        <v>5.5899999999999998E-2</v>
      </c>
      <c r="CP453" s="1">
        <v>-0.56810000000000005</v>
      </c>
      <c r="CQ453" s="1">
        <v>0.29799999999999999</v>
      </c>
      <c r="CR453" s="1">
        <v>-4.8399999999999999E-2</v>
      </c>
      <c r="CS453" s="1">
        <v>-1.8113999999999999</v>
      </c>
      <c r="CT453" s="1">
        <v>0.3649</v>
      </c>
      <c r="CU453" s="1">
        <v>-0.34439999999999998</v>
      </c>
      <c r="CV453" s="1">
        <v>0.2044</v>
      </c>
      <c r="CW453" s="1">
        <v>-0.14349999999999999</v>
      </c>
      <c r="CX453" s="1">
        <v>4.9799999999999997E-2</v>
      </c>
      <c r="CY453" s="1">
        <v>0.1484</v>
      </c>
      <c r="CZ453" s="1">
        <v>0.39460000000000001</v>
      </c>
      <c r="DA453" s="1">
        <v>0.3886</v>
      </c>
      <c r="GI453" s="1">
        <v>-3.3935</v>
      </c>
      <c r="HA453" s="1" t="str">
        <f t="shared" si="14"/>
        <v>2017</v>
      </c>
      <c r="HB453" s="1" t="str">
        <f t="shared" si="15"/>
        <v>10</v>
      </c>
    </row>
    <row r="454" spans="1:210">
      <c r="A454" s="3" t="s">
        <v>9</v>
      </c>
      <c r="B454" s="3"/>
      <c r="C454" s="3" t="s">
        <v>3876</v>
      </c>
      <c r="E454" s="1" t="s">
        <v>3877</v>
      </c>
      <c r="F454" s="1">
        <v>-0.49719999999999998</v>
      </c>
      <c r="G454" s="1">
        <v>-1.0509999999999999</v>
      </c>
      <c r="H454" s="1">
        <v>-1.6214</v>
      </c>
      <c r="I454" s="1">
        <v>-1.2261</v>
      </c>
      <c r="J454" s="1">
        <v>-0.93600000000000005</v>
      </c>
      <c r="K454" s="1">
        <v>-0.61950000000000005</v>
      </c>
      <c r="L454" s="1">
        <v>-0.1898</v>
      </c>
      <c r="M454" s="1">
        <v>-1.1798999999999999</v>
      </c>
      <c r="N454" s="1">
        <v>-0.35699999999999998</v>
      </c>
      <c r="O454" s="1">
        <v>-2.3447</v>
      </c>
      <c r="P454" s="1">
        <v>-0.53049999999999997</v>
      </c>
      <c r="Q454" s="1">
        <v>-0.56410000000000005</v>
      </c>
      <c r="R454" s="1">
        <v>-1.3032999999999999</v>
      </c>
      <c r="S454" s="1">
        <v>-0.57789999999999997</v>
      </c>
      <c r="T454" s="1">
        <v>0.15720000000000001</v>
      </c>
      <c r="U454" s="1">
        <v>-0.44879999999999998</v>
      </c>
      <c r="V454" s="1">
        <v>-0.9143</v>
      </c>
      <c r="W454" s="1">
        <v>-0.34410000000000002</v>
      </c>
      <c r="X454" s="1">
        <v>-0.57720000000000005</v>
      </c>
      <c r="Y454" s="1">
        <v>-0.52370000000000005</v>
      </c>
      <c r="Z454" s="1">
        <v>0.3034</v>
      </c>
      <c r="AA454" s="1">
        <v>-0.15440000000000001</v>
      </c>
      <c r="AB454" s="1">
        <v>0</v>
      </c>
      <c r="AC454" s="1">
        <v>-0.442</v>
      </c>
      <c r="AD454" s="1">
        <v>-0.25119999999999998</v>
      </c>
      <c r="AF454" s="1">
        <v>-0.46889999999999998</v>
      </c>
      <c r="AG454" s="1">
        <v>6.59E-2</v>
      </c>
      <c r="AH454" s="1">
        <v>-1.3722000000000001</v>
      </c>
      <c r="AI454" s="1">
        <v>-0.39240000000000003</v>
      </c>
      <c r="AJ454" s="1">
        <v>0.32479999999999998</v>
      </c>
      <c r="AK454" s="1">
        <v>-0.78969999999999996</v>
      </c>
      <c r="AL454" s="1">
        <v>-1.3973</v>
      </c>
      <c r="AM454" s="1">
        <v>-1.9607000000000001</v>
      </c>
      <c r="AN454" s="1">
        <v>-0.86990000000000001</v>
      </c>
      <c r="AO454" s="1">
        <v>0</v>
      </c>
      <c r="AP454" s="1">
        <v>-0.96779999999999999</v>
      </c>
      <c r="AQ454" s="1">
        <v>-6.7500000000000004E-2</v>
      </c>
      <c r="AR454" s="1">
        <v>0</v>
      </c>
      <c r="AS454" s="1">
        <v>-0.76100000000000001</v>
      </c>
      <c r="AT454" s="1">
        <v>-0.44190000000000002</v>
      </c>
      <c r="AU454" s="1">
        <v>0.34899999999999998</v>
      </c>
      <c r="AV454" s="1">
        <v>-0.77680000000000005</v>
      </c>
      <c r="AW454" s="1">
        <v>-0.25869999999999999</v>
      </c>
      <c r="AX454" s="1">
        <v>-6.0600000000000001E-2</v>
      </c>
      <c r="AY454" s="1">
        <v>-7.0999999999999994E-2</v>
      </c>
      <c r="AZ454" s="1">
        <v>-1.1677</v>
      </c>
      <c r="BB454" s="1">
        <v>-0.30399999999999999</v>
      </c>
      <c r="BC454" s="1">
        <v>0.1426</v>
      </c>
      <c r="BD454" s="1">
        <v>-0.54979999999999996</v>
      </c>
      <c r="BE454" s="1">
        <v>-1.7648999999999999</v>
      </c>
      <c r="BF454" s="1">
        <v>-0.47289999999999999</v>
      </c>
      <c r="BG454" s="1">
        <v>-0.36159999999999998</v>
      </c>
      <c r="BH454" s="1">
        <v>0.13389999999999999</v>
      </c>
      <c r="BI454" s="1">
        <v>-0.28120000000000001</v>
      </c>
      <c r="BJ454" s="1">
        <v>-0.42430000000000001</v>
      </c>
      <c r="BK454" s="1">
        <v>-1.4055</v>
      </c>
      <c r="BM454" s="1">
        <v>0.19550000000000001</v>
      </c>
      <c r="BN454" s="1">
        <v>-1.0522</v>
      </c>
      <c r="BO454" s="1">
        <v>0.46939999999999998</v>
      </c>
      <c r="BP454" s="1">
        <v>-1.788</v>
      </c>
      <c r="BQ454" s="1">
        <v>1.0065</v>
      </c>
      <c r="BR454" s="1">
        <v>0.31230000000000002</v>
      </c>
      <c r="BS454" s="1">
        <v>-0.34770000000000001</v>
      </c>
      <c r="BT454" s="1">
        <v>0.37030000000000002</v>
      </c>
      <c r="BU454" s="1">
        <v>2.5036</v>
      </c>
      <c r="BV454" s="1">
        <v>-0.70599999999999996</v>
      </c>
      <c r="BW454" s="1">
        <v>-0.70630000000000004</v>
      </c>
      <c r="BX454" s="1">
        <v>-1.8231999999999999</v>
      </c>
      <c r="BY454" s="1">
        <v>0.13200000000000001</v>
      </c>
      <c r="BZ454" s="1">
        <v>-0.16370000000000001</v>
      </c>
      <c r="CA454" s="1">
        <v>-5.91E-2</v>
      </c>
      <c r="CB454" s="1">
        <v>-0.70220000000000005</v>
      </c>
      <c r="CC454" s="1">
        <v>-0.23799999999999999</v>
      </c>
      <c r="CD454" s="1">
        <v>0.22670000000000001</v>
      </c>
      <c r="CE454" s="1">
        <v>-0.82709999999999995</v>
      </c>
      <c r="CF454" s="1">
        <v>-1.8446</v>
      </c>
      <c r="CG454" s="1">
        <v>0.19869999999999999</v>
      </c>
      <c r="CH454" s="1">
        <v>-0.95489999999999997</v>
      </c>
      <c r="CI454" s="1">
        <v>0.22520000000000001</v>
      </c>
      <c r="CJ454" s="1">
        <v>-1.3068</v>
      </c>
      <c r="CK454" s="1">
        <v>-1.1700999999999999</v>
      </c>
      <c r="CL454" s="1">
        <v>0.1303</v>
      </c>
      <c r="CM454" s="1">
        <v>-0.1865</v>
      </c>
      <c r="CN454" s="1">
        <v>-0.7399</v>
      </c>
      <c r="CO454" s="1">
        <v>-0.47010000000000002</v>
      </c>
      <c r="CP454" s="1">
        <v>-0.61960000000000004</v>
      </c>
      <c r="CQ454" s="1">
        <v>4.99E-2</v>
      </c>
      <c r="CR454" s="1">
        <v>-0.38740000000000002</v>
      </c>
      <c r="CS454" s="1">
        <v>-0.84379999999999999</v>
      </c>
      <c r="CT454" s="1">
        <v>-0.36259999999999998</v>
      </c>
      <c r="CU454" s="1">
        <v>4.9299999999999997E-2</v>
      </c>
      <c r="CV454" s="1">
        <v>-0.8669</v>
      </c>
      <c r="CW454" s="1">
        <v>-1.0019</v>
      </c>
      <c r="CX454" s="1">
        <v>0.2495</v>
      </c>
      <c r="CY454" s="1">
        <v>-9.8900000000000002E-2</v>
      </c>
      <c r="CZ454" s="1">
        <v>4.9299999999999997E-2</v>
      </c>
      <c r="DA454" s="1">
        <v>0.25940000000000002</v>
      </c>
      <c r="GI454" s="1">
        <v>-3.1998000000000002</v>
      </c>
      <c r="HA454" s="1" t="str">
        <f t="shared" si="14"/>
        <v>2017</v>
      </c>
      <c r="HB454" s="1" t="str">
        <f t="shared" si="15"/>
        <v>10</v>
      </c>
    </row>
    <row r="455" spans="1:210">
      <c r="A455" s="3" t="s">
        <v>9</v>
      </c>
      <c r="B455" s="3"/>
      <c r="C455" s="3" t="s">
        <v>3878</v>
      </c>
      <c r="E455" s="1" t="s">
        <v>3879</v>
      </c>
      <c r="F455" s="1">
        <v>-0.28420000000000001</v>
      </c>
      <c r="G455" s="1">
        <v>-0.68279999999999996</v>
      </c>
      <c r="H455" s="1">
        <v>-0.4027</v>
      </c>
      <c r="I455" s="1">
        <v>-1.0986</v>
      </c>
      <c r="J455" s="1">
        <v>-1.2441</v>
      </c>
      <c r="K455" s="1">
        <v>-0.49619999999999997</v>
      </c>
      <c r="L455" s="1">
        <v>0.5333</v>
      </c>
      <c r="M455" s="1">
        <v>-1.2004999999999999</v>
      </c>
      <c r="N455" s="1">
        <v>-0.39779999999999999</v>
      </c>
      <c r="O455" s="1">
        <v>-1.6274</v>
      </c>
      <c r="P455" s="1">
        <v>-1.1615</v>
      </c>
      <c r="Q455" s="1">
        <v>-0.63380000000000003</v>
      </c>
      <c r="R455" s="1">
        <v>-0.86950000000000005</v>
      </c>
      <c r="S455" s="1">
        <v>-0.45200000000000001</v>
      </c>
      <c r="T455" s="1">
        <v>0.18859999999999999</v>
      </c>
      <c r="U455" s="1">
        <v>-0.83040000000000003</v>
      </c>
      <c r="V455" s="1">
        <v>-0.95509999999999995</v>
      </c>
      <c r="W455" s="1">
        <v>-0.1822</v>
      </c>
      <c r="X455" s="1">
        <v>-1.4430000000000001</v>
      </c>
      <c r="Y455" s="1">
        <v>-0.33119999999999999</v>
      </c>
      <c r="Z455" s="1">
        <v>7.5700000000000003E-2</v>
      </c>
      <c r="AA455" s="1">
        <v>-0.48509999999999998</v>
      </c>
      <c r="AB455" s="1">
        <v>0</v>
      </c>
      <c r="AC455" s="1">
        <v>-4.9399999999999999E-2</v>
      </c>
      <c r="AD455" s="1">
        <v>-0.35189999999999999</v>
      </c>
      <c r="AF455" s="1">
        <v>-0.46889999999999998</v>
      </c>
      <c r="AG455" s="1">
        <v>0.26350000000000001</v>
      </c>
      <c r="AH455" s="1">
        <v>-0.77849999999999997</v>
      </c>
      <c r="AI455" s="1">
        <v>-0.1764</v>
      </c>
      <c r="AJ455" s="1">
        <v>0.12909999999999999</v>
      </c>
      <c r="AK455" s="1">
        <v>0.1227</v>
      </c>
      <c r="AL455" s="1">
        <v>-0.67479999999999996</v>
      </c>
      <c r="AM455" s="1">
        <v>-0.8498</v>
      </c>
      <c r="AN455" s="1">
        <v>-0.78259999999999996</v>
      </c>
      <c r="AO455" s="1">
        <v>4.3299999999999998E-2</v>
      </c>
      <c r="AP455" s="1">
        <v>-0.10390000000000001</v>
      </c>
      <c r="AQ455" s="1">
        <v>-0.26989999999999997</v>
      </c>
      <c r="AR455" s="1">
        <v>0.1444</v>
      </c>
      <c r="AS455" s="1">
        <v>0.12180000000000001</v>
      </c>
      <c r="AT455" s="1">
        <v>-0.66220000000000001</v>
      </c>
      <c r="AU455" s="1">
        <v>-0.43869999999999998</v>
      </c>
      <c r="AV455" s="1">
        <v>-1.7568999999999999</v>
      </c>
      <c r="AW455" s="1">
        <v>6.4100000000000004E-2</v>
      </c>
      <c r="AX455" s="1">
        <v>-0.1215</v>
      </c>
      <c r="AY455" s="1">
        <v>0</v>
      </c>
      <c r="AZ455" s="1">
        <v>-0.66820000000000002</v>
      </c>
      <c r="BB455" s="1">
        <v>3.09E-2</v>
      </c>
      <c r="BC455" s="1">
        <v>-0.2117</v>
      </c>
      <c r="BD455" s="1">
        <v>0</v>
      </c>
      <c r="BE455" s="1">
        <v>-0.75870000000000004</v>
      </c>
      <c r="BF455" s="1">
        <v>0.11840000000000001</v>
      </c>
      <c r="BG455" s="1">
        <v>3.0200000000000001E-2</v>
      </c>
      <c r="BH455" s="1">
        <v>6.6799999999999998E-2</v>
      </c>
      <c r="BI455" s="1">
        <v>-0.12479999999999999</v>
      </c>
      <c r="BJ455" s="1">
        <v>-0.35310000000000002</v>
      </c>
      <c r="BK455" s="1">
        <v>-0.74439999999999995</v>
      </c>
      <c r="BM455" s="1">
        <v>0</v>
      </c>
      <c r="BN455" s="1">
        <v>-0.1961</v>
      </c>
      <c r="BO455" s="1">
        <v>0</v>
      </c>
      <c r="BP455" s="1">
        <v>1.7076</v>
      </c>
      <c r="BQ455" s="1">
        <v>-0.64380000000000004</v>
      </c>
      <c r="BR455" s="1">
        <v>-0.15509999999999999</v>
      </c>
      <c r="BS455" s="1">
        <v>-0.27889999999999998</v>
      </c>
      <c r="BT455" s="1">
        <v>0.24660000000000001</v>
      </c>
      <c r="BU455" s="1">
        <v>1.5894999999999999</v>
      </c>
      <c r="BV455" s="1">
        <v>-0.6159</v>
      </c>
      <c r="BW455" s="1">
        <v>-0.3332</v>
      </c>
      <c r="BX455" s="1">
        <v>-1.2433000000000001</v>
      </c>
      <c r="BY455" s="1">
        <v>-0.42959999999999998</v>
      </c>
      <c r="BZ455" s="1">
        <v>-0.16370000000000001</v>
      </c>
      <c r="CA455" s="1">
        <v>-0.11840000000000001</v>
      </c>
      <c r="CB455" s="1">
        <v>-0.74870000000000003</v>
      </c>
      <c r="CC455" s="1">
        <v>-7.9500000000000001E-2</v>
      </c>
      <c r="CD455" s="1">
        <v>0.1132</v>
      </c>
      <c r="CE455" s="1">
        <v>-0.4677</v>
      </c>
      <c r="CF455" s="1">
        <v>-1.1975</v>
      </c>
      <c r="CG455" s="1">
        <v>-0.1361</v>
      </c>
      <c r="CH455" s="1">
        <v>-0.59219999999999995</v>
      </c>
      <c r="CI455" s="1">
        <v>0.22489999999999999</v>
      </c>
      <c r="CJ455" s="1">
        <v>-1.2178</v>
      </c>
      <c r="CK455" s="1">
        <v>-2.6031</v>
      </c>
      <c r="CL455" s="1">
        <v>-2.2100000000000002E-2</v>
      </c>
      <c r="CM455" s="1">
        <v>-4.9599999999999998E-2</v>
      </c>
      <c r="CN455" s="1">
        <v>-0.56740000000000002</v>
      </c>
      <c r="CO455" s="1">
        <v>-0.2195</v>
      </c>
      <c r="CP455" s="1">
        <v>-0.42870000000000003</v>
      </c>
      <c r="CQ455" s="1">
        <v>0.5494</v>
      </c>
      <c r="CR455" s="1">
        <v>-0.38750000000000001</v>
      </c>
      <c r="CS455" s="1">
        <v>-0.65600000000000003</v>
      </c>
      <c r="CT455" s="1">
        <v>-0.15629999999999999</v>
      </c>
      <c r="CU455" s="1">
        <v>-4.9200000000000001E-2</v>
      </c>
      <c r="CV455" s="1">
        <v>0.3095</v>
      </c>
      <c r="CW455" s="1">
        <v>-1.3783000000000001</v>
      </c>
      <c r="CX455" s="1">
        <v>9.9500000000000005E-2</v>
      </c>
      <c r="CY455" s="1">
        <v>-0.2472</v>
      </c>
      <c r="CZ455" s="1">
        <v>-4.9399999999999999E-2</v>
      </c>
      <c r="DA455" s="1">
        <v>-9.7500000000000003E-2</v>
      </c>
      <c r="GI455" s="1">
        <v>-2.9843999999999999</v>
      </c>
      <c r="HA455" s="1" t="str">
        <f t="shared" si="14"/>
        <v>2017</v>
      </c>
      <c r="HB455" s="1" t="str">
        <f t="shared" si="15"/>
        <v>10</v>
      </c>
    </row>
    <row r="456" spans="1:210">
      <c r="A456" s="3" t="s">
        <v>9</v>
      </c>
      <c r="B456" s="3"/>
      <c r="C456" s="3" t="s">
        <v>3880</v>
      </c>
      <c r="E456" s="1" t="s">
        <v>3881</v>
      </c>
      <c r="F456" s="1">
        <v>-0.39410000000000001</v>
      </c>
      <c r="G456" s="1">
        <v>-1.1264000000000001</v>
      </c>
      <c r="H456" s="1">
        <v>-0.83560000000000001</v>
      </c>
      <c r="I456" s="1">
        <v>-0.60860000000000003</v>
      </c>
      <c r="J456" s="1">
        <v>-1.1323000000000001</v>
      </c>
      <c r="K456" s="1">
        <v>-0.62070000000000003</v>
      </c>
      <c r="L456" s="1">
        <v>0.84</v>
      </c>
      <c r="M456" s="1">
        <v>-0.81389999999999996</v>
      </c>
      <c r="N456" s="1">
        <v>0.31569999999999998</v>
      </c>
      <c r="O456" s="1">
        <v>-1.7049000000000001</v>
      </c>
      <c r="P456" s="1">
        <v>-0.84650000000000003</v>
      </c>
      <c r="Q456" s="1">
        <v>-1.1460999999999999</v>
      </c>
      <c r="R456" s="1">
        <v>-0.87690000000000001</v>
      </c>
      <c r="S456" s="1">
        <v>-0.50970000000000004</v>
      </c>
      <c r="T456" s="1">
        <v>0.37719999999999998</v>
      </c>
      <c r="U456" s="1">
        <v>-0.63949999999999996</v>
      </c>
      <c r="V456" s="1">
        <v>-0.78900000000000003</v>
      </c>
      <c r="W456" s="1">
        <v>-0.38790000000000002</v>
      </c>
      <c r="X456" s="1">
        <v>-1.3024</v>
      </c>
      <c r="Y456" s="1">
        <v>-0.33650000000000002</v>
      </c>
      <c r="Z456" s="1">
        <v>0.22589999999999999</v>
      </c>
      <c r="AA456" s="1">
        <v>0.17799999999999999</v>
      </c>
      <c r="AB456" s="1">
        <v>-0.26989999999999997</v>
      </c>
      <c r="AC456" s="1">
        <v>0.1988</v>
      </c>
      <c r="AD456" s="1">
        <v>-0.20169999999999999</v>
      </c>
      <c r="AF456" s="1">
        <v>0.17760000000000001</v>
      </c>
      <c r="AG456" s="1">
        <v>-0.13089999999999999</v>
      </c>
      <c r="AH456" s="1">
        <v>-0.94899999999999995</v>
      </c>
      <c r="AI456" s="1">
        <v>-0.48649999999999999</v>
      </c>
      <c r="AJ456" s="1">
        <v>0.1288</v>
      </c>
      <c r="AK456" s="1">
        <v>-0.85199999999999998</v>
      </c>
      <c r="AL456" s="1">
        <v>-1.5243</v>
      </c>
      <c r="AM456" s="1">
        <v>-1.9718</v>
      </c>
      <c r="AN456" s="1">
        <v>-0.96719999999999995</v>
      </c>
      <c r="AO456" s="1">
        <v>-0.56200000000000006</v>
      </c>
      <c r="AP456" s="1">
        <v>-0.65580000000000005</v>
      </c>
      <c r="AQ456" s="1">
        <v>0</v>
      </c>
      <c r="AR456" s="1">
        <v>0.57850000000000001</v>
      </c>
      <c r="AS456" s="1">
        <v>0.55279999999999996</v>
      </c>
      <c r="AT456" s="1">
        <v>-0.76919999999999999</v>
      </c>
      <c r="AU456" s="1">
        <v>1.1973</v>
      </c>
      <c r="AV456" s="1">
        <v>1.6936</v>
      </c>
      <c r="AW456" s="1">
        <v>-1.7699</v>
      </c>
      <c r="AX456" s="1">
        <v>0.42980000000000002</v>
      </c>
      <c r="AY456" s="1">
        <v>-0.21179999999999999</v>
      </c>
      <c r="AZ456" s="1">
        <v>-0.51280000000000003</v>
      </c>
      <c r="BB456" s="1">
        <v>-0.24979999999999999</v>
      </c>
      <c r="BC456" s="1">
        <v>-0.14050000000000001</v>
      </c>
      <c r="BD456" s="1">
        <v>-0.74590000000000001</v>
      </c>
      <c r="BE456" s="1">
        <v>-0.45660000000000001</v>
      </c>
      <c r="BF456" s="1">
        <v>-0.98340000000000005</v>
      </c>
      <c r="BG456" s="1">
        <v>-0.214</v>
      </c>
      <c r="BH456" s="1">
        <v>0.13289999999999999</v>
      </c>
      <c r="BI456" s="1">
        <v>1.0184</v>
      </c>
      <c r="BJ456" s="1">
        <v>-1.3268</v>
      </c>
      <c r="BK456" s="1">
        <v>-0.41249999999999998</v>
      </c>
      <c r="BM456" s="1">
        <v>6.5100000000000005E-2</v>
      </c>
      <c r="BN456" s="1">
        <v>-0.97729999999999995</v>
      </c>
      <c r="BO456" s="1">
        <v>0.23369999999999999</v>
      </c>
      <c r="BP456" s="1">
        <v>-0.86370000000000002</v>
      </c>
      <c r="BQ456" s="1">
        <v>0.40139999999999998</v>
      </c>
      <c r="BR456" s="1">
        <v>-0.35980000000000001</v>
      </c>
      <c r="BS456" s="1">
        <v>-0.5645</v>
      </c>
      <c r="BT456" s="1">
        <v>0.36759999999999998</v>
      </c>
      <c r="BU456" s="1">
        <v>1.8571</v>
      </c>
      <c r="BV456" s="1">
        <v>-1.3089</v>
      </c>
      <c r="BW456" s="1">
        <v>-6.8999999999999999E-3</v>
      </c>
      <c r="BX456" s="1">
        <v>-0.82350000000000001</v>
      </c>
      <c r="BY456" s="1">
        <v>-0.46750000000000003</v>
      </c>
      <c r="BZ456" s="1">
        <v>0.60099999999999998</v>
      </c>
      <c r="CA456" s="1">
        <v>0.77100000000000002</v>
      </c>
      <c r="CB456" s="1">
        <v>-1.2622</v>
      </c>
      <c r="CC456" s="1">
        <v>-0.40250000000000002</v>
      </c>
      <c r="CD456" s="1">
        <v>0.22520000000000001</v>
      </c>
      <c r="CE456" s="1">
        <v>-0.1263</v>
      </c>
      <c r="CF456" s="1">
        <v>-0.76219999999999999</v>
      </c>
      <c r="CG456" s="1">
        <v>-0.31019999999999998</v>
      </c>
      <c r="CH456" s="1">
        <v>-0.59440000000000004</v>
      </c>
      <c r="CI456" s="1">
        <v>0.1118</v>
      </c>
      <c r="CJ456" s="1">
        <v>-1.1812</v>
      </c>
      <c r="CK456" s="1">
        <v>-0.40360000000000001</v>
      </c>
      <c r="CL456" s="1">
        <v>7.85E-2</v>
      </c>
      <c r="CM456" s="1">
        <v>-5.8099999999999999E-2</v>
      </c>
      <c r="CN456" s="1">
        <v>-0.21390000000000001</v>
      </c>
      <c r="CO456" s="1">
        <v>-0.2271</v>
      </c>
      <c r="CP456" s="1">
        <v>4.7899999999999998E-2</v>
      </c>
      <c r="CQ456" s="1">
        <v>0.25030000000000002</v>
      </c>
      <c r="CR456" s="1">
        <v>-0.38790000000000002</v>
      </c>
      <c r="CS456" s="1">
        <v>-0.98080000000000001</v>
      </c>
      <c r="CT456" s="1">
        <v>-5.2200000000000003E-2</v>
      </c>
      <c r="CU456" s="1">
        <v>-0.19639999999999999</v>
      </c>
      <c r="CV456" s="1">
        <v>0.41749999999999998</v>
      </c>
      <c r="CW456" s="1">
        <v>-1.0486</v>
      </c>
      <c r="CX456" s="1">
        <v>0.44679999999999997</v>
      </c>
      <c r="CY456" s="1">
        <v>0.19800000000000001</v>
      </c>
      <c r="CZ456" s="1">
        <v>0.39579999999999999</v>
      </c>
      <c r="DA456" s="1">
        <v>0.29349999999999998</v>
      </c>
      <c r="GI456" s="1">
        <v>-2.7564000000000002</v>
      </c>
      <c r="HA456" s="1" t="str">
        <f t="shared" si="14"/>
        <v>2017</v>
      </c>
      <c r="HB456" s="1" t="str">
        <f t="shared" si="15"/>
        <v>10</v>
      </c>
    </row>
    <row r="457" spans="1:210">
      <c r="A457" s="3" t="s">
        <v>9</v>
      </c>
      <c r="B457" s="3"/>
      <c r="C457" s="3" t="s">
        <v>3882</v>
      </c>
      <c r="E457" s="1" t="s">
        <v>3882</v>
      </c>
      <c r="F457" s="1">
        <v>-0.31559999999999999</v>
      </c>
      <c r="G457" s="1">
        <v>-1.1316999999999999</v>
      </c>
      <c r="H457" s="1">
        <v>-0.82010000000000005</v>
      </c>
      <c r="I457" s="1">
        <v>-0.40210000000000001</v>
      </c>
      <c r="J457" s="1">
        <v>-0.66610000000000003</v>
      </c>
      <c r="K457" s="1">
        <v>-0.56100000000000005</v>
      </c>
      <c r="L457" s="1">
        <v>0.57120000000000004</v>
      </c>
      <c r="M457" s="1">
        <v>-1.2898000000000001</v>
      </c>
      <c r="N457" s="1">
        <v>-1.1637</v>
      </c>
      <c r="O457" s="1">
        <v>-3.0114000000000001</v>
      </c>
      <c r="P457" s="1">
        <v>-0.85099999999999998</v>
      </c>
      <c r="Q457" s="1">
        <v>-0.78739999999999999</v>
      </c>
      <c r="R457" s="1">
        <v>-7.85E-2</v>
      </c>
      <c r="S457" s="1">
        <v>-0.57020000000000004</v>
      </c>
      <c r="T457" s="1">
        <v>3.3408000000000002</v>
      </c>
      <c r="U457" s="1">
        <v>2.0581</v>
      </c>
      <c r="V457" s="1">
        <v>1.1002000000000001</v>
      </c>
      <c r="W457" s="1">
        <v>0.37359999999999999</v>
      </c>
      <c r="X457" s="1">
        <v>-0.5847</v>
      </c>
      <c r="Y457" s="1">
        <v>-0.31619999999999998</v>
      </c>
      <c r="Z457" s="1">
        <v>0</v>
      </c>
      <c r="AA457" s="1">
        <v>5.6273</v>
      </c>
      <c r="AB457" s="1">
        <v>-3.2938000000000001</v>
      </c>
      <c r="AC457" s="1">
        <v>-0.1004</v>
      </c>
      <c r="AD457" s="1">
        <v>2.9594999999999998</v>
      </c>
      <c r="AF457" s="1">
        <v>5.5792999999999999</v>
      </c>
      <c r="AG457" s="1">
        <v>-3.0749</v>
      </c>
      <c r="AH457" s="1">
        <v>2.0609000000000002</v>
      </c>
      <c r="AI457" s="1">
        <v>-0.35809999999999997</v>
      </c>
      <c r="AJ457" s="1">
        <v>0</v>
      </c>
      <c r="AK457" s="1">
        <v>1.9387000000000001</v>
      </c>
      <c r="AL457" s="1">
        <v>1.0705</v>
      </c>
      <c r="AM457" s="1">
        <v>0</v>
      </c>
      <c r="AN457" s="1">
        <v>-1.2956000000000001</v>
      </c>
      <c r="AO457" s="1">
        <v>-8.6199999999999999E-2</v>
      </c>
      <c r="AP457" s="1">
        <v>-0.34689999999999999</v>
      </c>
      <c r="AQ457" s="1">
        <v>-0.20169999999999999</v>
      </c>
      <c r="AR457" s="1">
        <v>-0.14360000000000001</v>
      </c>
      <c r="AS457" s="1">
        <v>-0.48659999999999998</v>
      </c>
      <c r="AT457" s="1">
        <v>-0.55120000000000002</v>
      </c>
      <c r="AU457" s="1">
        <v>0.22159999999999999</v>
      </c>
      <c r="AV457" s="1">
        <v>-0.58540000000000003</v>
      </c>
      <c r="AW457" s="1">
        <v>-0.44379999999999997</v>
      </c>
      <c r="AX457" s="1">
        <v>5.8841999999999999</v>
      </c>
      <c r="AY457" s="1">
        <v>-3.1185</v>
      </c>
      <c r="AZ457" s="1">
        <v>-0.47770000000000001</v>
      </c>
      <c r="BB457" s="1">
        <v>-0.60260000000000002</v>
      </c>
      <c r="BC457" s="1">
        <v>0</v>
      </c>
      <c r="BD457" s="1">
        <v>-1.4401999999999999</v>
      </c>
      <c r="BE457" s="1">
        <v>-2.2433000000000001</v>
      </c>
      <c r="BF457" s="1">
        <v>-0.94259999999999999</v>
      </c>
      <c r="BG457" s="1">
        <v>-0.18720000000000001</v>
      </c>
      <c r="BH457" s="1">
        <v>0</v>
      </c>
      <c r="BI457" s="1">
        <v>-0.21970000000000001</v>
      </c>
      <c r="BJ457" s="1">
        <v>-0.70020000000000004</v>
      </c>
      <c r="BK457" s="1">
        <v>-0.70099999999999996</v>
      </c>
      <c r="BM457" s="1">
        <v>6.4699999999999994E-2</v>
      </c>
      <c r="BN457" s="1">
        <v>-0.47199999999999998</v>
      </c>
      <c r="BO457" s="1">
        <v>0</v>
      </c>
      <c r="BP457" s="1">
        <v>6.1106999999999996</v>
      </c>
      <c r="BQ457" s="1">
        <v>-2.9411</v>
      </c>
      <c r="BR457" s="1">
        <v>0.1016</v>
      </c>
      <c r="BS457" s="1">
        <v>-0.43190000000000001</v>
      </c>
      <c r="BT457" s="1">
        <v>0.1212</v>
      </c>
      <c r="BU457" s="1">
        <v>0.55779999999999996</v>
      </c>
      <c r="BV457" s="1">
        <v>-1.2987</v>
      </c>
      <c r="BW457" s="1">
        <v>0.63360000000000005</v>
      </c>
      <c r="BX457" s="1">
        <v>0.2092</v>
      </c>
      <c r="BY457" s="1">
        <v>-1.1318999999999999</v>
      </c>
      <c r="BZ457" s="1">
        <v>0.43309999999999998</v>
      </c>
      <c r="CA457" s="1">
        <v>0.17469999999999999</v>
      </c>
      <c r="CB457" s="1">
        <v>-0.47120000000000001</v>
      </c>
      <c r="CC457" s="1">
        <v>-0.1643</v>
      </c>
      <c r="CD457" s="1">
        <v>0</v>
      </c>
      <c r="CE457" s="1">
        <v>0.3569</v>
      </c>
      <c r="CF457" s="1">
        <v>0.13339999999999999</v>
      </c>
      <c r="CG457" s="1">
        <v>-0.65859999999999996</v>
      </c>
      <c r="CH457" s="1">
        <v>-0.51019999999999999</v>
      </c>
      <c r="CI457" s="1">
        <v>0</v>
      </c>
      <c r="CJ457" s="1">
        <v>-0.73860000000000003</v>
      </c>
      <c r="CK457" s="1">
        <v>-0.70069999999999999</v>
      </c>
      <c r="CL457" s="1">
        <v>7.3700000000000002E-2</v>
      </c>
      <c r="CM457" s="1">
        <v>4.02E-2</v>
      </c>
      <c r="CN457" s="1">
        <v>0.1943</v>
      </c>
      <c r="CO457" s="1">
        <v>-0.1037</v>
      </c>
      <c r="CP457" s="1">
        <v>-0.90339999999999998</v>
      </c>
      <c r="CQ457" s="1">
        <v>0.20169999999999999</v>
      </c>
      <c r="CR457" s="1">
        <v>0.19439999999999999</v>
      </c>
      <c r="CS457" s="1">
        <v>-2.3765000000000001</v>
      </c>
      <c r="CT457" s="1">
        <v>-0.36759999999999998</v>
      </c>
      <c r="CU457" s="1">
        <v>-4.8899999999999999E-2</v>
      </c>
      <c r="CV457" s="1">
        <v>-0.58599999999999997</v>
      </c>
      <c r="CW457" s="1">
        <v>-0.52829999999999999</v>
      </c>
      <c r="CX457" s="1">
        <v>0</v>
      </c>
      <c r="CY457" s="1">
        <v>0.19739999999999999</v>
      </c>
      <c r="CZ457" s="1">
        <v>1.0365</v>
      </c>
      <c r="DA457" s="1">
        <v>0.2949</v>
      </c>
      <c r="HA457" s="1" t="str">
        <f t="shared" si="14"/>
        <v>2017</v>
      </c>
      <c r="HB457" s="1" t="str">
        <f t="shared" si="15"/>
        <v>10</v>
      </c>
    </row>
    <row r="458" spans="1:210">
      <c r="A458" s="3" t="s">
        <v>9</v>
      </c>
      <c r="B458" s="3"/>
      <c r="C458" s="3" t="s">
        <v>3883</v>
      </c>
      <c r="E458" s="1" t="s">
        <v>3883</v>
      </c>
      <c r="F458" s="1">
        <v>-0.31559999999999999</v>
      </c>
      <c r="G458" s="1">
        <v>-1.1316999999999999</v>
      </c>
      <c r="H458" s="1">
        <v>-0.82010000000000005</v>
      </c>
      <c r="I458" s="1">
        <v>-0.40210000000000001</v>
      </c>
      <c r="J458" s="1">
        <v>-0.66610000000000003</v>
      </c>
      <c r="K458" s="1">
        <v>-0.56100000000000005</v>
      </c>
      <c r="L458" s="1">
        <v>0.57120000000000004</v>
      </c>
      <c r="M458" s="1">
        <v>-1.2898000000000001</v>
      </c>
      <c r="N458" s="1">
        <v>-1.1637</v>
      </c>
      <c r="O458" s="1">
        <v>-3.0114000000000001</v>
      </c>
      <c r="P458" s="1">
        <v>-0.85099999999999998</v>
      </c>
      <c r="Q458" s="1">
        <v>-0.78739999999999999</v>
      </c>
      <c r="R458" s="1">
        <v>-7.85E-2</v>
      </c>
      <c r="S458" s="1">
        <v>-0.57020000000000004</v>
      </c>
      <c r="T458" s="1">
        <v>3.3408000000000002</v>
      </c>
      <c r="U458" s="1">
        <v>2.0581</v>
      </c>
      <c r="V458" s="1">
        <v>1.1002000000000001</v>
      </c>
      <c r="W458" s="1">
        <v>0.37359999999999999</v>
      </c>
      <c r="X458" s="1">
        <v>-0.5847</v>
      </c>
      <c r="Y458" s="1">
        <v>-0.31619999999999998</v>
      </c>
      <c r="Z458" s="1">
        <v>0</v>
      </c>
      <c r="AA458" s="1">
        <v>5.6273</v>
      </c>
      <c r="AB458" s="1">
        <v>-3.2938000000000001</v>
      </c>
      <c r="AC458" s="1">
        <v>-0.1004</v>
      </c>
      <c r="AD458" s="1">
        <v>2.9594999999999998</v>
      </c>
      <c r="AF458" s="1">
        <v>5.5792999999999999</v>
      </c>
      <c r="AG458" s="1">
        <v>-3.0749</v>
      </c>
      <c r="AH458" s="1">
        <v>2.0609000000000002</v>
      </c>
      <c r="AI458" s="1">
        <v>-0.35809999999999997</v>
      </c>
      <c r="AJ458" s="1">
        <v>0</v>
      </c>
      <c r="AK458" s="1">
        <v>1.9387000000000001</v>
      </c>
      <c r="AL458" s="1">
        <v>1.0705</v>
      </c>
      <c r="AM458" s="1">
        <v>0</v>
      </c>
      <c r="AN458" s="1">
        <v>-1.2956000000000001</v>
      </c>
      <c r="AO458" s="1">
        <v>-8.6199999999999999E-2</v>
      </c>
      <c r="AP458" s="1">
        <v>-0.34689999999999999</v>
      </c>
      <c r="AQ458" s="1">
        <v>-0.20169999999999999</v>
      </c>
      <c r="AR458" s="1">
        <v>-0.14360000000000001</v>
      </c>
      <c r="AS458" s="1">
        <v>-0.48659999999999998</v>
      </c>
      <c r="AT458" s="1">
        <v>-0.55120000000000002</v>
      </c>
      <c r="AU458" s="1">
        <v>0.22159999999999999</v>
      </c>
      <c r="AV458" s="1">
        <v>-0.58540000000000003</v>
      </c>
      <c r="AW458" s="1">
        <v>-0.44379999999999997</v>
      </c>
      <c r="AX458" s="1">
        <v>5.8841999999999999</v>
      </c>
      <c r="AY458" s="1">
        <v>-3.1185</v>
      </c>
      <c r="AZ458" s="1">
        <v>-0.47770000000000001</v>
      </c>
      <c r="BB458" s="1">
        <v>-0.60260000000000002</v>
      </c>
      <c r="BC458" s="1">
        <v>0</v>
      </c>
      <c r="BD458" s="1">
        <v>-1.4401999999999999</v>
      </c>
      <c r="BE458" s="1">
        <v>-2.2433000000000001</v>
      </c>
      <c r="BF458" s="1">
        <v>-0.94259999999999999</v>
      </c>
      <c r="BG458" s="1">
        <v>-0.18720000000000001</v>
      </c>
      <c r="BH458" s="1">
        <v>0</v>
      </c>
      <c r="BI458" s="1">
        <v>-0.21970000000000001</v>
      </c>
      <c r="BJ458" s="1">
        <v>-0.70020000000000004</v>
      </c>
      <c r="BK458" s="1">
        <v>-0.70099999999999996</v>
      </c>
      <c r="BM458" s="1">
        <v>6.4699999999999994E-2</v>
      </c>
      <c r="BN458" s="1">
        <v>-0.47199999999999998</v>
      </c>
      <c r="BO458" s="1">
        <v>0</v>
      </c>
      <c r="BP458" s="1">
        <v>6.1106999999999996</v>
      </c>
      <c r="BQ458" s="1">
        <v>-2.9411</v>
      </c>
      <c r="BR458" s="1">
        <v>0.1016</v>
      </c>
      <c r="BS458" s="1">
        <v>-0.43190000000000001</v>
      </c>
      <c r="BT458" s="1">
        <v>0.1212</v>
      </c>
      <c r="BU458" s="1">
        <v>0.55779999999999996</v>
      </c>
      <c r="BV458" s="1">
        <v>-1.2987</v>
      </c>
      <c r="BW458" s="1">
        <v>0.63360000000000005</v>
      </c>
      <c r="BX458" s="1">
        <v>0.2092</v>
      </c>
      <c r="BY458" s="1">
        <v>-1.1318999999999999</v>
      </c>
      <c r="BZ458" s="1">
        <v>0.43309999999999998</v>
      </c>
      <c r="CA458" s="1">
        <v>0.17469999999999999</v>
      </c>
      <c r="CB458" s="1">
        <v>-0.47120000000000001</v>
      </c>
      <c r="CC458" s="1">
        <v>-0.1643</v>
      </c>
      <c r="CD458" s="1">
        <v>0</v>
      </c>
      <c r="CE458" s="1">
        <v>0.3569</v>
      </c>
      <c r="CF458" s="1">
        <v>0.13339999999999999</v>
      </c>
      <c r="CG458" s="1">
        <v>-0.65859999999999996</v>
      </c>
      <c r="CH458" s="1">
        <v>-0.51019999999999999</v>
      </c>
      <c r="CI458" s="1">
        <v>0</v>
      </c>
      <c r="CJ458" s="1">
        <v>-0.73860000000000003</v>
      </c>
      <c r="CK458" s="1">
        <v>-0.70069999999999999</v>
      </c>
      <c r="CL458" s="1">
        <v>7.3700000000000002E-2</v>
      </c>
      <c r="CM458" s="1">
        <v>4.02E-2</v>
      </c>
      <c r="CN458" s="1">
        <v>0.1943</v>
      </c>
      <c r="CO458" s="1">
        <v>-0.1037</v>
      </c>
      <c r="CP458" s="1">
        <v>-0.90339999999999998</v>
      </c>
      <c r="CQ458" s="1">
        <v>0.20169999999999999</v>
      </c>
      <c r="CR458" s="1">
        <v>0.19439999999999999</v>
      </c>
      <c r="CS458" s="1">
        <v>-2.3765000000000001</v>
      </c>
      <c r="CT458" s="1">
        <v>-0.36759999999999998</v>
      </c>
      <c r="CU458" s="1">
        <v>-4.8899999999999999E-2</v>
      </c>
      <c r="CV458" s="1">
        <v>-0.58599999999999997</v>
      </c>
      <c r="CW458" s="1">
        <v>-0.52829999999999999</v>
      </c>
      <c r="CX458" s="1">
        <v>0</v>
      </c>
      <c r="CY458" s="1">
        <v>0.19739999999999999</v>
      </c>
      <c r="CZ458" s="1">
        <v>1.0365</v>
      </c>
      <c r="DA458" s="1">
        <v>0.2949</v>
      </c>
      <c r="HA458" s="1" t="str">
        <f t="shared" si="14"/>
        <v>2017</v>
      </c>
      <c r="HB458" s="1" t="str">
        <f t="shared" si="15"/>
        <v>10</v>
      </c>
    </row>
    <row r="459" spans="1:210">
      <c r="A459" s="3" t="s">
        <v>9</v>
      </c>
      <c r="B459" s="3"/>
      <c r="C459" s="3" t="s">
        <v>3884</v>
      </c>
      <c r="E459" s="1" t="s">
        <v>3885</v>
      </c>
      <c r="F459" s="1">
        <v>-0.31559999999999999</v>
      </c>
      <c r="G459" s="1">
        <v>-1.1316999999999999</v>
      </c>
      <c r="H459" s="1">
        <v>-0.82010000000000005</v>
      </c>
      <c r="I459" s="1">
        <v>-0.40210000000000001</v>
      </c>
      <c r="J459" s="1">
        <v>-0.66610000000000003</v>
      </c>
      <c r="K459" s="1">
        <v>-0.56100000000000005</v>
      </c>
      <c r="L459" s="1">
        <v>0.57120000000000004</v>
      </c>
      <c r="M459" s="1">
        <v>-1.2898000000000001</v>
      </c>
      <c r="N459" s="1">
        <v>-1.1637</v>
      </c>
      <c r="O459" s="1">
        <v>-3.0114000000000001</v>
      </c>
      <c r="P459" s="1">
        <v>-0.85099999999999998</v>
      </c>
      <c r="Q459" s="1">
        <v>-0.78739999999999999</v>
      </c>
      <c r="R459" s="1">
        <v>-7.85E-2</v>
      </c>
      <c r="S459" s="1">
        <v>-0.57020000000000004</v>
      </c>
      <c r="T459" s="1">
        <v>3.3408000000000002</v>
      </c>
      <c r="U459" s="1">
        <v>2.0581</v>
      </c>
      <c r="V459" s="1">
        <v>1.1002000000000001</v>
      </c>
      <c r="W459" s="1">
        <v>0.37359999999999999</v>
      </c>
      <c r="X459" s="1">
        <v>-0.5847</v>
      </c>
      <c r="Y459" s="1">
        <v>-0.31619999999999998</v>
      </c>
      <c r="Z459" s="1">
        <v>0</v>
      </c>
      <c r="AA459" s="1">
        <v>5.6273</v>
      </c>
      <c r="AB459" s="1">
        <v>-3.2938000000000001</v>
      </c>
      <c r="AC459" s="1">
        <v>-0.1004</v>
      </c>
      <c r="AD459" s="1">
        <v>2.9594999999999998</v>
      </c>
      <c r="AF459" s="1">
        <v>5.5792999999999999</v>
      </c>
      <c r="AG459" s="1">
        <v>-3.0749</v>
      </c>
      <c r="AH459" s="1">
        <v>2.0609000000000002</v>
      </c>
      <c r="AI459" s="1">
        <v>-0.35809999999999997</v>
      </c>
      <c r="AJ459" s="1">
        <v>0</v>
      </c>
      <c r="AK459" s="1">
        <v>1.9387000000000001</v>
      </c>
      <c r="AL459" s="1">
        <v>1.0705</v>
      </c>
      <c r="AM459" s="1">
        <v>0</v>
      </c>
      <c r="AN459" s="1">
        <v>-1.2956000000000001</v>
      </c>
      <c r="AO459" s="1">
        <v>-8.6199999999999999E-2</v>
      </c>
      <c r="AP459" s="1">
        <v>-0.34689999999999999</v>
      </c>
      <c r="AQ459" s="1">
        <v>-0.20169999999999999</v>
      </c>
      <c r="AR459" s="1">
        <v>-0.14360000000000001</v>
      </c>
      <c r="AS459" s="1">
        <v>-0.48659999999999998</v>
      </c>
      <c r="AT459" s="1">
        <v>-0.55120000000000002</v>
      </c>
      <c r="AU459" s="1">
        <v>0.22159999999999999</v>
      </c>
      <c r="AV459" s="1">
        <v>-0.58540000000000003</v>
      </c>
      <c r="AW459" s="1">
        <v>-0.44379999999999997</v>
      </c>
      <c r="AX459" s="1">
        <v>5.8841999999999999</v>
      </c>
      <c r="AY459" s="1">
        <v>-3.1185</v>
      </c>
      <c r="AZ459" s="1">
        <v>-0.47770000000000001</v>
      </c>
      <c r="BB459" s="1">
        <v>-0.60260000000000002</v>
      </c>
      <c r="BC459" s="1">
        <v>0</v>
      </c>
      <c r="BD459" s="1">
        <v>-1.4401999999999999</v>
      </c>
      <c r="BE459" s="1">
        <v>-2.2433000000000001</v>
      </c>
      <c r="BF459" s="1">
        <v>-0.94259999999999999</v>
      </c>
      <c r="BG459" s="1">
        <v>-0.18720000000000001</v>
      </c>
      <c r="BH459" s="1">
        <v>0</v>
      </c>
      <c r="BI459" s="1">
        <v>-0.21970000000000001</v>
      </c>
      <c r="BJ459" s="1">
        <v>-0.70020000000000004</v>
      </c>
      <c r="BK459" s="1">
        <v>-0.70099999999999996</v>
      </c>
      <c r="BM459" s="1">
        <v>6.4699999999999994E-2</v>
      </c>
      <c r="BN459" s="1">
        <v>-0.47199999999999998</v>
      </c>
      <c r="BO459" s="1">
        <v>0</v>
      </c>
      <c r="BP459" s="1">
        <v>6.1106999999999996</v>
      </c>
      <c r="BQ459" s="1">
        <v>-2.9411</v>
      </c>
      <c r="BR459" s="1">
        <v>0.1016</v>
      </c>
      <c r="BS459" s="1">
        <v>-0.43190000000000001</v>
      </c>
      <c r="BT459" s="1">
        <v>0.1212</v>
      </c>
      <c r="BU459" s="1">
        <v>0.55779999999999996</v>
      </c>
      <c r="BV459" s="1">
        <v>-1.2987</v>
      </c>
      <c r="BW459" s="1">
        <v>0.63360000000000005</v>
      </c>
      <c r="BX459" s="1">
        <v>0.2092</v>
      </c>
      <c r="BY459" s="1">
        <v>-1.1318999999999999</v>
      </c>
      <c r="BZ459" s="1">
        <v>0.43309999999999998</v>
      </c>
      <c r="CA459" s="1">
        <v>0.17469999999999999</v>
      </c>
      <c r="CB459" s="1">
        <v>-0.47120000000000001</v>
      </c>
      <c r="CC459" s="1">
        <v>-0.1643</v>
      </c>
      <c r="CD459" s="1">
        <v>0</v>
      </c>
      <c r="CE459" s="1">
        <v>0.3569</v>
      </c>
      <c r="CF459" s="1">
        <v>0.13339999999999999</v>
      </c>
      <c r="CG459" s="1">
        <v>-0.65859999999999996</v>
      </c>
      <c r="CH459" s="1">
        <v>-0.51019999999999999</v>
      </c>
      <c r="CI459" s="1">
        <v>0</v>
      </c>
      <c r="CJ459" s="1">
        <v>-0.73860000000000003</v>
      </c>
      <c r="CK459" s="1">
        <v>-0.70069999999999999</v>
      </c>
      <c r="CL459" s="1">
        <v>7.3700000000000002E-2</v>
      </c>
      <c r="CM459" s="1">
        <v>4.02E-2</v>
      </c>
      <c r="CN459" s="1">
        <v>0.1943</v>
      </c>
      <c r="CO459" s="1">
        <v>-0.1037</v>
      </c>
      <c r="CP459" s="1">
        <v>-0.90339999999999998</v>
      </c>
      <c r="CQ459" s="1">
        <v>0.20169999999999999</v>
      </c>
      <c r="CR459" s="1">
        <v>0.19439999999999999</v>
      </c>
      <c r="CS459" s="1">
        <v>-2.3765000000000001</v>
      </c>
      <c r="CT459" s="1">
        <v>-0.36759999999999998</v>
      </c>
      <c r="CU459" s="1">
        <v>-4.8899999999999999E-2</v>
      </c>
      <c r="CV459" s="1">
        <v>-0.58599999999999997</v>
      </c>
      <c r="CW459" s="1">
        <v>-0.52829999999999999</v>
      </c>
      <c r="CX459" s="1">
        <v>0</v>
      </c>
      <c r="CY459" s="1">
        <v>0.19739999999999999</v>
      </c>
      <c r="CZ459" s="1">
        <v>1.0365</v>
      </c>
      <c r="DA459" s="1">
        <v>0.2949</v>
      </c>
      <c r="GI459" s="1">
        <v>-1.9213</v>
      </c>
      <c r="HA459" s="1" t="str">
        <f t="shared" si="14"/>
        <v>2017</v>
      </c>
      <c r="HB459" s="1" t="str">
        <f t="shared" si="15"/>
        <v>10</v>
      </c>
    </row>
    <row r="460" spans="1:210">
      <c r="A460" s="3" t="s">
        <v>9</v>
      </c>
      <c r="B460" s="3"/>
      <c r="C460" s="3" t="s">
        <v>3886</v>
      </c>
      <c r="E460" s="1" t="s">
        <v>3887</v>
      </c>
      <c r="F460" s="1">
        <v>-0.40150000000000002</v>
      </c>
      <c r="G460" s="1">
        <v>-1.0377000000000001</v>
      </c>
      <c r="H460" s="1">
        <v>-0.82089999999999996</v>
      </c>
      <c r="I460" s="1">
        <v>-1.0193000000000001</v>
      </c>
      <c r="J460" s="1">
        <v>-0.98380000000000001</v>
      </c>
      <c r="K460" s="1">
        <v>-0.12529999999999999</v>
      </c>
      <c r="L460" s="1">
        <v>0.30520000000000003</v>
      </c>
      <c r="M460" s="1">
        <v>-0.96930000000000005</v>
      </c>
      <c r="N460" s="1">
        <v>-0.25440000000000002</v>
      </c>
      <c r="O460" s="1">
        <v>-1.0956999999999999</v>
      </c>
      <c r="P460" s="1">
        <v>-0.74660000000000004</v>
      </c>
      <c r="Q460" s="1">
        <v>-0.85470000000000002</v>
      </c>
      <c r="R460" s="1">
        <v>-0.57720000000000005</v>
      </c>
      <c r="S460" s="1">
        <v>-0.4975</v>
      </c>
      <c r="T460" s="1">
        <v>3.1158999999999999</v>
      </c>
      <c r="U460" s="1">
        <v>2.2214</v>
      </c>
      <c r="V460" s="1">
        <v>1.2710999999999999</v>
      </c>
      <c r="W460" s="1">
        <v>6.2399999999999997E-2</v>
      </c>
      <c r="X460" s="1">
        <v>2.3391000000000002</v>
      </c>
      <c r="Y460" s="1">
        <v>0.1444</v>
      </c>
      <c r="Z460" s="1">
        <v>-7.4300000000000005E-2</v>
      </c>
      <c r="AA460" s="1">
        <v>5.6273</v>
      </c>
      <c r="AB460" s="1">
        <v>-3.1619999999999999</v>
      </c>
      <c r="AC460" s="1">
        <v>0.65349999999999997</v>
      </c>
      <c r="AD460" s="1">
        <v>3.2709999999999999</v>
      </c>
      <c r="AF460" s="1">
        <v>5.3954000000000004</v>
      </c>
      <c r="AG460" s="1">
        <v>-2.8187000000000002</v>
      </c>
      <c r="AH460" s="1">
        <v>2.4192999999999998</v>
      </c>
      <c r="AI460" s="1">
        <v>-0.44940000000000002</v>
      </c>
      <c r="AJ460" s="1">
        <v>0.12770000000000001</v>
      </c>
      <c r="AK460" s="1">
        <v>-1.5281</v>
      </c>
      <c r="AL460" s="1">
        <v>1.7001999999999999</v>
      </c>
      <c r="AM460" s="1">
        <v>0</v>
      </c>
      <c r="AN460" s="1">
        <v>-1.2534000000000001</v>
      </c>
      <c r="AO460" s="1">
        <v>-0.64729999999999999</v>
      </c>
      <c r="AP460" s="1">
        <v>-2.2820999999999998</v>
      </c>
      <c r="AQ460" s="1">
        <v>0.33689999999999998</v>
      </c>
      <c r="AR460" s="1">
        <v>-0.14510000000000001</v>
      </c>
      <c r="AS460" s="1">
        <v>0.49640000000000001</v>
      </c>
      <c r="AT460" s="1">
        <v>-1.2008000000000001</v>
      </c>
      <c r="AU460" s="1">
        <v>0.71619999999999995</v>
      </c>
      <c r="AV460" s="1">
        <v>0.59719999999999995</v>
      </c>
      <c r="AW460" s="1">
        <v>-0.81599999999999995</v>
      </c>
      <c r="AX460" s="1">
        <v>5.8841999999999999</v>
      </c>
      <c r="AY460" s="1">
        <v>-3.0491999999999999</v>
      </c>
      <c r="AZ460" s="1">
        <v>-0.71819999999999995</v>
      </c>
      <c r="BB460" s="1">
        <v>-0.35139999999999999</v>
      </c>
      <c r="BC460" s="1">
        <v>-6.9400000000000003E-2</v>
      </c>
      <c r="BD460" s="1">
        <v>-1.5680000000000001</v>
      </c>
      <c r="BE460" s="1">
        <v>-1.0391999999999999</v>
      </c>
      <c r="BF460" s="1">
        <v>-1.7716000000000001</v>
      </c>
      <c r="BG460" s="1">
        <v>9.3899999999999997E-2</v>
      </c>
      <c r="BH460" s="1">
        <v>0</v>
      </c>
      <c r="BI460" s="1">
        <v>0.45040000000000002</v>
      </c>
      <c r="BJ460" s="1">
        <v>-0.76070000000000004</v>
      </c>
      <c r="BK460" s="1">
        <v>-1.6508</v>
      </c>
      <c r="BM460" s="1">
        <v>0.84360000000000002</v>
      </c>
      <c r="BN460" s="1">
        <v>-2.4782999999999999</v>
      </c>
      <c r="BO460" s="1">
        <v>1.0495000000000001</v>
      </c>
      <c r="BP460" s="1">
        <v>-3.1798999999999999</v>
      </c>
      <c r="BQ460" s="1">
        <v>1.6385000000000001</v>
      </c>
      <c r="BR460" s="1">
        <v>-0.55830000000000002</v>
      </c>
      <c r="BS460" s="1">
        <v>0</v>
      </c>
      <c r="BT460" s="1">
        <v>0</v>
      </c>
      <c r="BU460" s="1">
        <v>3.7761999999999998</v>
      </c>
      <c r="BV460" s="1">
        <v>-1.8142</v>
      </c>
      <c r="BW460" s="1">
        <v>0.52900000000000003</v>
      </c>
      <c r="BX460" s="1">
        <v>0.64429999999999998</v>
      </c>
      <c r="BY460" s="1">
        <v>-1.2171000000000001</v>
      </c>
      <c r="BZ460" s="1">
        <v>-0.43240000000000001</v>
      </c>
      <c r="CA460" s="1">
        <v>-0.8125</v>
      </c>
      <c r="CB460" s="1">
        <v>-0.28320000000000001</v>
      </c>
      <c r="CC460" s="1">
        <v>-8.2400000000000001E-2</v>
      </c>
      <c r="CD460" s="1">
        <v>0.11119999999999999</v>
      </c>
      <c r="CE460" s="1">
        <v>0.50090000000000001</v>
      </c>
      <c r="CF460" s="1">
        <v>0.29799999999999999</v>
      </c>
      <c r="CG460" s="1">
        <v>-0.81630000000000003</v>
      </c>
      <c r="CH460" s="1">
        <v>-0.2326</v>
      </c>
      <c r="CI460" s="1">
        <v>0</v>
      </c>
      <c r="CJ460" s="1">
        <v>-0.41599999999999998</v>
      </c>
      <c r="CK460" s="1">
        <v>-0.8044</v>
      </c>
      <c r="CL460" s="1">
        <v>0.22389999999999999</v>
      </c>
      <c r="CM460" s="1">
        <v>0.23350000000000001</v>
      </c>
      <c r="CN460" s="1">
        <v>0.37640000000000001</v>
      </c>
      <c r="CO460" s="1">
        <v>5.9400000000000001E-2</v>
      </c>
      <c r="CP460" s="1">
        <v>-0.33710000000000001</v>
      </c>
      <c r="CQ460" s="1">
        <v>0.45519999999999999</v>
      </c>
      <c r="CR460" s="1">
        <v>-0.38769999999999999</v>
      </c>
      <c r="CS460" s="1">
        <v>-2.3037000000000001</v>
      </c>
      <c r="CT460" s="1">
        <v>0.31569999999999998</v>
      </c>
      <c r="CU460" s="1">
        <v>-0.24460000000000001</v>
      </c>
      <c r="CV460" s="1">
        <v>1.0154000000000001</v>
      </c>
      <c r="CW460" s="1">
        <v>-1.0014000000000001</v>
      </c>
      <c r="CX460" s="1">
        <v>0.1981</v>
      </c>
      <c r="CY460" s="1">
        <v>0.19700000000000001</v>
      </c>
      <c r="CZ460" s="1">
        <v>9.7600000000000006E-2</v>
      </c>
      <c r="DA460" s="1">
        <v>0.52390000000000003</v>
      </c>
      <c r="GI460" s="1">
        <v>-0.7409</v>
      </c>
      <c r="HA460" s="1" t="str">
        <f t="shared" si="14"/>
        <v>2017</v>
      </c>
      <c r="HB460" s="1" t="str">
        <f t="shared" si="15"/>
        <v>10</v>
      </c>
    </row>
    <row r="461" spans="1:210">
      <c r="A461" s="3" t="s">
        <v>9</v>
      </c>
      <c r="B461" s="3"/>
      <c r="C461" s="3" t="s">
        <v>3888</v>
      </c>
      <c r="E461" s="1" t="s">
        <v>3889</v>
      </c>
      <c r="F461" s="1">
        <v>-0.41539999999999999</v>
      </c>
      <c r="G461" s="1">
        <v>-1.0136000000000001</v>
      </c>
      <c r="H461" s="1">
        <v>-0.82640000000000002</v>
      </c>
      <c r="I461" s="1">
        <v>5.3900000000000003E-2</v>
      </c>
      <c r="J461" s="1">
        <v>-0.47460000000000002</v>
      </c>
      <c r="K461" s="1">
        <v>-0.62729999999999997</v>
      </c>
      <c r="L461" s="1">
        <v>0.69069999999999998</v>
      </c>
      <c r="M461" s="1">
        <v>-0.91249999999999998</v>
      </c>
      <c r="N461" s="1">
        <v>2.12E-2</v>
      </c>
      <c r="O461" s="1">
        <v>-1.0707</v>
      </c>
      <c r="P461" s="1">
        <v>-1.0666</v>
      </c>
      <c r="Q461" s="1">
        <v>7.1999999999999995E-2</v>
      </c>
      <c r="R461" s="1">
        <v>-0.15809999999999999</v>
      </c>
      <c r="S461" s="1">
        <v>-0.24060000000000001</v>
      </c>
      <c r="T461" s="1">
        <v>1.4776</v>
      </c>
      <c r="U461" s="1">
        <v>1.4701</v>
      </c>
      <c r="V461" s="1">
        <v>8.48E-2</v>
      </c>
      <c r="W461" s="1">
        <v>-0.12529999999999999</v>
      </c>
      <c r="X461" s="1">
        <v>2.0467</v>
      </c>
      <c r="Y461" s="1">
        <v>2.9000000000000001E-2</v>
      </c>
      <c r="Z461" s="1">
        <v>0</v>
      </c>
      <c r="AA461" s="1">
        <v>3.5055000000000001</v>
      </c>
      <c r="AB461" s="1">
        <v>-1.4492</v>
      </c>
      <c r="AC461" s="1">
        <v>0</v>
      </c>
      <c r="AD461" s="1">
        <v>1.8691</v>
      </c>
      <c r="AF461" s="1">
        <v>3.4333999999999998</v>
      </c>
      <c r="AG461" s="1">
        <v>-1.4734</v>
      </c>
      <c r="AH461" s="1">
        <v>0.98560000000000003</v>
      </c>
      <c r="AI461" s="1">
        <v>-0.2702</v>
      </c>
      <c r="AJ461" s="1">
        <v>0.12770000000000001</v>
      </c>
      <c r="AK461" s="1">
        <v>-0.18579999999999999</v>
      </c>
      <c r="AL461" s="1">
        <v>0.69259999999999999</v>
      </c>
      <c r="AM461" s="1">
        <v>0</v>
      </c>
      <c r="AN461" s="1">
        <v>-1.1152</v>
      </c>
      <c r="AO461" s="1">
        <v>-0.2601</v>
      </c>
      <c r="AP461" s="1">
        <v>-1.2254</v>
      </c>
      <c r="AQ461" s="1">
        <v>-0.26750000000000002</v>
      </c>
      <c r="AR461" s="1">
        <v>-0.91920000000000002</v>
      </c>
      <c r="AS461" s="1">
        <v>-1.8305</v>
      </c>
      <c r="AT461" s="1">
        <v>0.32750000000000001</v>
      </c>
      <c r="AU461" s="1">
        <v>0.44919999999999999</v>
      </c>
      <c r="AV461" s="1">
        <v>0.71640000000000004</v>
      </c>
      <c r="AW461" s="1">
        <v>-0.625</v>
      </c>
      <c r="AX461" s="1">
        <v>3.4350999999999998</v>
      </c>
      <c r="AY461" s="1">
        <v>-1.8018000000000001</v>
      </c>
      <c r="AZ461" s="1">
        <v>-1.1182000000000001</v>
      </c>
      <c r="BB461" s="1">
        <v>-0.35220000000000001</v>
      </c>
      <c r="BC461" s="1">
        <v>6.93E-2</v>
      </c>
      <c r="BD461" s="1">
        <v>-0.4718</v>
      </c>
      <c r="BE461" s="1">
        <v>-1.0789</v>
      </c>
      <c r="BF461" s="1">
        <v>-0.95269999999999999</v>
      </c>
      <c r="BG461" s="1">
        <v>-9.4600000000000004E-2</v>
      </c>
      <c r="BH461" s="1">
        <v>0</v>
      </c>
      <c r="BI461" s="1">
        <v>-1.8339000000000001</v>
      </c>
      <c r="BJ461" s="1">
        <v>0.48399999999999999</v>
      </c>
      <c r="BK461" s="1">
        <v>-1.8625</v>
      </c>
      <c r="BM461" s="1">
        <v>0.38700000000000001</v>
      </c>
      <c r="BN461" s="1">
        <v>-0.48280000000000001</v>
      </c>
      <c r="BO461" s="1">
        <v>0.1729</v>
      </c>
      <c r="BP461" s="1">
        <v>0.1371</v>
      </c>
      <c r="BQ461" s="1">
        <v>9.8400000000000001E-2</v>
      </c>
      <c r="BR461" s="1">
        <v>0.15229999999999999</v>
      </c>
      <c r="BS461" s="1">
        <v>-0.14560000000000001</v>
      </c>
      <c r="BT461" s="1">
        <v>0.1206</v>
      </c>
      <c r="BU461" s="1">
        <v>0.13489999999999999</v>
      </c>
      <c r="BV461" s="1">
        <v>-0.6089</v>
      </c>
      <c r="BW461" s="1">
        <v>-5.3600000000000002E-2</v>
      </c>
      <c r="BX461" s="1">
        <v>-0.81030000000000002</v>
      </c>
      <c r="BY461" s="1">
        <v>-0.6</v>
      </c>
      <c r="BZ461" s="1">
        <v>0.5968</v>
      </c>
      <c r="CA461" s="1">
        <v>0.93620000000000003</v>
      </c>
      <c r="CB461" s="1">
        <v>-0.98729999999999996</v>
      </c>
      <c r="CC461" s="1">
        <v>-0.33250000000000002</v>
      </c>
      <c r="CD461" s="1">
        <v>0.22140000000000001</v>
      </c>
      <c r="CE461" s="1">
        <v>-0.16450000000000001</v>
      </c>
      <c r="CF461" s="1">
        <v>-0.89259999999999995</v>
      </c>
      <c r="CG461" s="1">
        <v>-0.52170000000000005</v>
      </c>
      <c r="CH461" s="1">
        <v>0.14000000000000001</v>
      </c>
      <c r="CI461" s="1">
        <v>-0.2203</v>
      </c>
      <c r="CJ461" s="1">
        <v>-0.51019999999999999</v>
      </c>
      <c r="CK461" s="1">
        <v>-0.25469999999999998</v>
      </c>
      <c r="CL461" s="1">
        <v>0.16470000000000001</v>
      </c>
      <c r="CM461" s="1">
        <v>-1.46E-2</v>
      </c>
      <c r="CN461" s="1">
        <v>-8.5699999999999998E-2</v>
      </c>
      <c r="CO461" s="1">
        <v>-0.18629999999999999</v>
      </c>
      <c r="CP461" s="1">
        <v>-1.7341</v>
      </c>
      <c r="CQ461" s="1">
        <v>0.40500000000000003</v>
      </c>
      <c r="CR461" s="1">
        <v>-9.7199999999999995E-2</v>
      </c>
      <c r="CS461" s="1">
        <v>-3.2909999999999999</v>
      </c>
      <c r="CT461" s="1">
        <v>-0.26319999999999999</v>
      </c>
      <c r="CU461" s="1">
        <v>9.7699999999999995E-2</v>
      </c>
      <c r="CV461" s="1">
        <v>-0.15989999999999999</v>
      </c>
      <c r="CW461" s="1">
        <v>-1.2875000000000001</v>
      </c>
      <c r="CX461" s="1">
        <v>9.8799999999999999E-2</v>
      </c>
      <c r="CY461" s="1">
        <v>-9.8299999999999998E-2</v>
      </c>
      <c r="CZ461" s="1">
        <v>-4.8899999999999999E-2</v>
      </c>
      <c r="DA461" s="1">
        <v>0.4294</v>
      </c>
      <c r="GI461" s="1">
        <v>-1.3895</v>
      </c>
      <c r="HA461" s="1" t="str">
        <f t="shared" si="14"/>
        <v>2017</v>
      </c>
      <c r="HB461" s="1" t="str">
        <f t="shared" si="15"/>
        <v>10</v>
      </c>
    </row>
    <row r="462" spans="1:210">
      <c r="A462" s="3" t="s">
        <v>9</v>
      </c>
      <c r="B462" s="3"/>
      <c r="C462" s="3" t="s">
        <v>3890</v>
      </c>
      <c r="E462" s="1" t="s">
        <v>3890</v>
      </c>
      <c r="F462" s="1">
        <v>-0.20810000000000001</v>
      </c>
      <c r="G462" s="1">
        <v>-0.34760000000000002</v>
      </c>
      <c r="H462" s="1">
        <v>-0.94699999999999995</v>
      </c>
      <c r="I462" s="1">
        <v>-1.0004999999999999</v>
      </c>
      <c r="J462" s="1">
        <v>-1.2638</v>
      </c>
      <c r="K462" s="1">
        <v>-0.12559999999999999</v>
      </c>
      <c r="L462" s="1">
        <v>0.22989999999999999</v>
      </c>
      <c r="M462" s="1">
        <v>-1.1175999999999999</v>
      </c>
      <c r="N462" s="1">
        <v>-0.65780000000000005</v>
      </c>
      <c r="O462" s="1">
        <v>-1.0189999999999999</v>
      </c>
      <c r="P462" s="1">
        <v>-0.60070000000000001</v>
      </c>
      <c r="Q462" s="1">
        <v>-1.0115000000000001</v>
      </c>
      <c r="R462" s="1">
        <v>-0.92420000000000002</v>
      </c>
      <c r="S462" s="1">
        <v>-0.24060000000000001</v>
      </c>
      <c r="T462" s="1">
        <v>0.3533</v>
      </c>
      <c r="U462" s="1">
        <v>0.58799999999999997</v>
      </c>
      <c r="V462" s="1">
        <v>-0.59489999999999998</v>
      </c>
      <c r="W462" s="1">
        <v>4.1799999999999997E-2</v>
      </c>
      <c r="X462" s="1">
        <v>-0.4385</v>
      </c>
      <c r="Y462" s="1">
        <v>0.20430000000000001</v>
      </c>
      <c r="Z462" s="1">
        <v>0</v>
      </c>
      <c r="AA462" s="1">
        <v>1.476</v>
      </c>
      <c r="AB462" s="1">
        <v>-0.65869999999999995</v>
      </c>
      <c r="AC462" s="1">
        <v>0.15040000000000001</v>
      </c>
      <c r="AD462" s="1">
        <v>0.98650000000000004</v>
      </c>
      <c r="AF462" s="1">
        <v>1.3488</v>
      </c>
      <c r="AG462" s="1">
        <v>-0.44840000000000002</v>
      </c>
      <c r="AH462" s="1">
        <v>-0.26879999999999998</v>
      </c>
      <c r="AI462" s="1">
        <v>-0.63519999999999999</v>
      </c>
      <c r="AJ462" s="1">
        <v>0.318</v>
      </c>
      <c r="AK462" s="1">
        <v>0.92820000000000003</v>
      </c>
      <c r="AL462" s="1">
        <v>-0.44080000000000003</v>
      </c>
      <c r="AM462" s="1">
        <v>-0.86450000000000005</v>
      </c>
      <c r="AN462" s="1">
        <v>-0.748</v>
      </c>
      <c r="AO462" s="1">
        <v>-0.5212</v>
      </c>
      <c r="AP462" s="1">
        <v>-1.0911</v>
      </c>
      <c r="AQ462" s="1">
        <v>-0.13339999999999999</v>
      </c>
      <c r="AR462" s="1">
        <v>-0.34720000000000001</v>
      </c>
      <c r="AS462" s="1">
        <v>0.22720000000000001</v>
      </c>
      <c r="AT462" s="1">
        <v>-1.0660000000000001</v>
      </c>
      <c r="AU462" s="1">
        <v>1.1301000000000001</v>
      </c>
      <c r="AV462" s="1">
        <v>1.7584</v>
      </c>
      <c r="AW462" s="1">
        <v>-0.92989999999999995</v>
      </c>
      <c r="AX462" s="1">
        <v>1.6538999999999999</v>
      </c>
      <c r="AY462" s="1">
        <v>-0.4158</v>
      </c>
      <c r="AZ462" s="1">
        <v>-0.60529999999999995</v>
      </c>
      <c r="BB462" s="1">
        <v>-0.62009999999999998</v>
      </c>
      <c r="BC462" s="1">
        <v>-0.13730000000000001</v>
      </c>
      <c r="BD462" s="1">
        <v>-0.62909999999999999</v>
      </c>
      <c r="BE462" s="1">
        <v>-1.012</v>
      </c>
      <c r="BF462" s="1">
        <v>-1.3126</v>
      </c>
      <c r="BG462" s="1">
        <v>0</v>
      </c>
      <c r="BH462" s="1">
        <v>0.13070000000000001</v>
      </c>
      <c r="BI462" s="1">
        <v>1.385</v>
      </c>
      <c r="BJ462" s="1">
        <v>-1.1339999999999999</v>
      </c>
      <c r="BK462" s="1">
        <v>-1.7478</v>
      </c>
      <c r="BM462" s="1">
        <v>0.38529999999999998</v>
      </c>
      <c r="BN462" s="1">
        <v>-0.1212</v>
      </c>
      <c r="BO462" s="1">
        <v>-0.22969999999999999</v>
      </c>
      <c r="BP462" s="1">
        <v>3.6808999999999998</v>
      </c>
      <c r="BQ462" s="1">
        <v>-1.5802</v>
      </c>
      <c r="BR462" s="1">
        <v>-0.20330000000000001</v>
      </c>
      <c r="BS462" s="1">
        <v>7.2900000000000006E-2</v>
      </c>
      <c r="BT462" s="1">
        <v>0.12039999999999999</v>
      </c>
      <c r="BU462" s="1">
        <v>2.5710000000000002</v>
      </c>
      <c r="BV462" s="1">
        <v>-2.5228000000000002</v>
      </c>
      <c r="BW462" s="1">
        <v>-0.30680000000000002</v>
      </c>
      <c r="BX462" s="1">
        <v>-0.59230000000000005</v>
      </c>
      <c r="BY462" s="1">
        <v>-0.46300000000000002</v>
      </c>
      <c r="BZ462" s="1">
        <v>-5.4199999999999998E-2</v>
      </c>
      <c r="CA462" s="1">
        <v>0.11700000000000001</v>
      </c>
      <c r="CB462" s="1">
        <v>-0.4229</v>
      </c>
      <c r="CC462" s="1">
        <v>-0.1666</v>
      </c>
      <c r="CD462" s="1">
        <v>0.1106</v>
      </c>
      <c r="CE462" s="1">
        <v>-0.21560000000000001</v>
      </c>
      <c r="CF462" s="1">
        <v>-0.87539999999999996</v>
      </c>
      <c r="CG462" s="1">
        <v>-0.41289999999999999</v>
      </c>
      <c r="CH462" s="1">
        <v>-0.32669999999999999</v>
      </c>
      <c r="CI462" s="1">
        <v>-5.5E-2</v>
      </c>
      <c r="CJ462" s="1">
        <v>-0.69630000000000003</v>
      </c>
      <c r="CK462" s="1">
        <v>0.61</v>
      </c>
      <c r="CL462" s="1">
        <v>-0.219</v>
      </c>
      <c r="CM462" s="1">
        <v>-0.42320000000000002</v>
      </c>
      <c r="CN462" s="1">
        <v>-0.5373</v>
      </c>
      <c r="CO462" s="1">
        <v>-0.64570000000000005</v>
      </c>
      <c r="CP462" s="1">
        <v>-0.05</v>
      </c>
      <c r="CQ462" s="1">
        <v>0.20200000000000001</v>
      </c>
      <c r="CR462" s="1">
        <v>-0.2437</v>
      </c>
      <c r="CS462" s="1">
        <v>-1.5548999999999999</v>
      </c>
      <c r="CT462" s="1">
        <v>-0.31440000000000001</v>
      </c>
      <c r="CU462" s="1">
        <v>-4.8899999999999999E-2</v>
      </c>
      <c r="CV462" s="1">
        <v>0.37230000000000002</v>
      </c>
      <c r="CW462" s="1">
        <v>-1.5266999999999999</v>
      </c>
      <c r="CX462" s="1">
        <v>-0.4446</v>
      </c>
      <c r="CY462" s="1">
        <v>-0.29509999999999997</v>
      </c>
      <c r="CZ462" s="1">
        <v>-0.58789999999999998</v>
      </c>
      <c r="DA462" s="1">
        <v>-0.72550000000000003</v>
      </c>
      <c r="GI462" s="1">
        <v>-2.7703000000000002</v>
      </c>
      <c r="HA462" s="1" t="str">
        <f t="shared" si="14"/>
        <v>2017</v>
      </c>
      <c r="HB462" s="1" t="str">
        <f t="shared" si="15"/>
        <v>09</v>
      </c>
    </row>
    <row r="463" spans="1:210">
      <c r="A463" s="3" t="s">
        <v>9</v>
      </c>
      <c r="B463" s="3"/>
      <c r="C463" s="3" t="s">
        <v>3891</v>
      </c>
      <c r="E463" s="1" t="s">
        <v>3892</v>
      </c>
      <c r="F463" s="1">
        <v>0.1603</v>
      </c>
      <c r="G463" s="1">
        <v>-1.1173999999999999</v>
      </c>
      <c r="H463" s="1">
        <v>-1.0182</v>
      </c>
      <c r="I463" s="1">
        <v>-0.95650000000000002</v>
      </c>
      <c r="J463" s="1">
        <v>-1.2738</v>
      </c>
      <c r="K463" s="1">
        <v>-0.37780000000000002</v>
      </c>
      <c r="L463" s="1">
        <v>0.27029999999999998</v>
      </c>
      <c r="M463" s="1">
        <v>-1.4335</v>
      </c>
      <c r="N463" s="1">
        <v>-1.0871</v>
      </c>
      <c r="O463" s="1">
        <v>-0.83760000000000001</v>
      </c>
      <c r="P463" s="1">
        <v>-0.87380000000000002</v>
      </c>
      <c r="Q463" s="1">
        <v>-1.4609000000000001</v>
      </c>
      <c r="R463" s="1">
        <v>-0.15959999999999999</v>
      </c>
      <c r="S463" s="1">
        <v>-0.317</v>
      </c>
      <c r="T463" s="1">
        <v>6.4199999999999993E-2</v>
      </c>
      <c r="U463" s="1">
        <v>0.35930000000000001</v>
      </c>
      <c r="V463" s="1">
        <v>-0.85170000000000001</v>
      </c>
      <c r="W463" s="1">
        <v>0.10539999999999999</v>
      </c>
      <c r="X463" s="1">
        <v>-1.0233000000000001</v>
      </c>
      <c r="Y463" s="1">
        <v>0.17710000000000001</v>
      </c>
      <c r="Z463" s="1">
        <v>-0.14680000000000001</v>
      </c>
      <c r="AA463" s="1">
        <v>0.66879999999999995</v>
      </c>
      <c r="AB463" s="1">
        <v>-0.3952</v>
      </c>
      <c r="AC463" s="1">
        <v>9.9599999999999994E-2</v>
      </c>
      <c r="AD463" s="1">
        <v>0.77880000000000005</v>
      </c>
      <c r="AF463" s="1">
        <v>0.55179999999999996</v>
      </c>
      <c r="AG463" s="1">
        <v>-0.19209999999999999</v>
      </c>
      <c r="AH463" s="1">
        <v>-0.62719999999999998</v>
      </c>
      <c r="AI463" s="1">
        <v>9.0800000000000006E-2</v>
      </c>
      <c r="AJ463" s="1">
        <v>0.25419999999999998</v>
      </c>
      <c r="AK463" s="1">
        <v>-0.30480000000000002</v>
      </c>
      <c r="AL463" s="1">
        <v>-0.75560000000000005</v>
      </c>
      <c r="AM463" s="1">
        <v>-0.86450000000000005</v>
      </c>
      <c r="AN463" s="1">
        <v>-0.42049999999999998</v>
      </c>
      <c r="AO463" s="1">
        <v>0.21879999999999999</v>
      </c>
      <c r="AP463" s="1">
        <v>-0.74439999999999995</v>
      </c>
      <c r="AQ463" s="1">
        <v>-0.33239999999999997</v>
      </c>
      <c r="AR463" s="1">
        <v>-0.14879999999999999</v>
      </c>
      <c r="AS463" s="1">
        <v>-9.74E-2</v>
      </c>
      <c r="AT463" s="1">
        <v>-1.1727000000000001</v>
      </c>
      <c r="AU463" s="1">
        <v>1.3109999999999999</v>
      </c>
      <c r="AV463" s="1">
        <v>1.5289999999999999</v>
      </c>
      <c r="AW463" s="1">
        <v>-1.3019000000000001</v>
      </c>
      <c r="AX463" s="1">
        <v>0.69969999999999999</v>
      </c>
      <c r="AY463" s="1">
        <v>-0.4158</v>
      </c>
      <c r="AZ463" s="1">
        <v>-0.68740000000000001</v>
      </c>
      <c r="BB463" s="1">
        <v>-0.42630000000000001</v>
      </c>
      <c r="BC463" s="1">
        <v>-0.27389999999999998</v>
      </c>
      <c r="BD463" s="1">
        <v>-0.94520000000000004</v>
      </c>
      <c r="BE463" s="1">
        <v>-1.4809000000000001</v>
      </c>
      <c r="BF463" s="1">
        <v>-1.1976</v>
      </c>
      <c r="BG463" s="1">
        <v>9.6100000000000005E-2</v>
      </c>
      <c r="BH463" s="1">
        <v>6.4799999999999996E-2</v>
      </c>
      <c r="BI463" s="1">
        <v>0.79630000000000001</v>
      </c>
      <c r="BJ463" s="1">
        <v>6.6699999999999995E-2</v>
      </c>
      <c r="BK463" s="1">
        <v>-0.5877</v>
      </c>
      <c r="BM463" s="1">
        <v>-0.31879999999999997</v>
      </c>
      <c r="BN463" s="1">
        <v>-0.1212</v>
      </c>
      <c r="BO463" s="1">
        <v>5.74E-2</v>
      </c>
      <c r="BP463" s="1">
        <v>-0.78380000000000005</v>
      </c>
      <c r="BQ463" s="1">
        <v>0.45400000000000001</v>
      </c>
      <c r="BR463" s="1">
        <v>-0.1535</v>
      </c>
      <c r="BS463" s="1">
        <v>0</v>
      </c>
      <c r="BT463" s="1">
        <v>0</v>
      </c>
      <c r="BU463" s="1">
        <v>0.52839999999999998</v>
      </c>
      <c r="BV463" s="1">
        <v>-1.4146000000000001</v>
      </c>
      <c r="BW463" s="1">
        <v>0.57210000000000005</v>
      </c>
      <c r="BX463" s="1">
        <v>7.7600000000000002E-2</v>
      </c>
      <c r="BY463" s="1">
        <v>-0.3362</v>
      </c>
      <c r="BZ463" s="1">
        <v>0.38179999999999997</v>
      </c>
      <c r="CA463" s="1">
        <v>0.82840000000000003</v>
      </c>
      <c r="CB463" s="1">
        <v>-1.0275000000000001</v>
      </c>
      <c r="CC463" s="1">
        <v>-0.16889999999999999</v>
      </c>
      <c r="CD463" s="1">
        <v>0.21970000000000001</v>
      </c>
      <c r="CE463" s="1">
        <v>0.23150000000000001</v>
      </c>
      <c r="CF463" s="1">
        <v>-0.16020000000000001</v>
      </c>
      <c r="CG463" s="1">
        <v>-0.27589999999999998</v>
      </c>
      <c r="CH463" s="1">
        <v>4.6800000000000001E-2</v>
      </c>
      <c r="CI463" s="1">
        <v>-0.10929999999999999</v>
      </c>
      <c r="CJ463" s="1">
        <v>-0.51400000000000001</v>
      </c>
      <c r="CK463" s="1">
        <v>-0.50249999999999995</v>
      </c>
      <c r="CL463" s="1">
        <v>5.5500000000000001E-2</v>
      </c>
      <c r="CM463" s="1">
        <v>9.74E-2</v>
      </c>
      <c r="CN463" s="1">
        <v>3.8600000000000002E-2</v>
      </c>
      <c r="CO463" s="1">
        <v>-0.22020000000000001</v>
      </c>
      <c r="CP463" s="1">
        <v>0.50049999999999994</v>
      </c>
      <c r="CQ463" s="1">
        <v>0.25259999999999999</v>
      </c>
      <c r="CR463" s="1">
        <v>-9.7699999999999995E-2</v>
      </c>
      <c r="CS463" s="1">
        <v>-1.6519999999999999</v>
      </c>
      <c r="CT463" s="1">
        <v>0.1045</v>
      </c>
      <c r="CU463" s="1">
        <v>-9.8100000000000007E-2</v>
      </c>
      <c r="CV463" s="1">
        <v>0.1573</v>
      </c>
      <c r="CW463" s="1">
        <v>-0.76659999999999995</v>
      </c>
      <c r="CX463" s="1">
        <v>-0.29759999999999998</v>
      </c>
      <c r="CY463" s="1">
        <v>-0.54290000000000005</v>
      </c>
      <c r="CZ463" s="1">
        <v>0.24709999999999999</v>
      </c>
      <c r="DA463" s="1">
        <v>-0.33310000000000001</v>
      </c>
      <c r="GI463" s="1">
        <v>-2.4123000000000001</v>
      </c>
      <c r="HA463" s="1" t="str">
        <f t="shared" si="14"/>
        <v>2017</v>
      </c>
      <c r="HB463" s="1" t="str">
        <f t="shared" si="15"/>
        <v>09</v>
      </c>
    </row>
    <row r="464" spans="1:210">
      <c r="A464" s="3" t="s">
        <v>9</v>
      </c>
      <c r="B464" s="3"/>
      <c r="C464" s="3" t="s">
        <v>3893</v>
      </c>
      <c r="E464" s="1" t="s">
        <v>3894</v>
      </c>
      <c r="F464" s="1">
        <v>-0.13619999999999999</v>
      </c>
      <c r="G464" s="1">
        <v>-0.90110000000000001</v>
      </c>
      <c r="H464" s="1">
        <v>-0.94240000000000002</v>
      </c>
      <c r="I464" s="1">
        <v>-0.88049999999999995</v>
      </c>
      <c r="J464" s="1">
        <v>-0.92249999999999999</v>
      </c>
      <c r="K464" s="1">
        <v>6.3100000000000003E-2</v>
      </c>
      <c r="L464" s="1">
        <v>0.19409999999999999</v>
      </c>
      <c r="M464" s="1">
        <v>-1.1725000000000001</v>
      </c>
      <c r="N464" s="1">
        <v>-1.4386000000000001</v>
      </c>
      <c r="O464" s="1">
        <v>-1.1800999999999999</v>
      </c>
      <c r="P464" s="1">
        <v>-0.9284</v>
      </c>
      <c r="Q464" s="1">
        <v>-1.1102000000000001</v>
      </c>
      <c r="R464" s="1">
        <v>-1.0157</v>
      </c>
      <c r="S464" s="1">
        <v>-0.41220000000000001</v>
      </c>
      <c r="T464" s="1">
        <v>-3.2099999999999997E-2</v>
      </c>
      <c r="U464" s="1">
        <v>0.35930000000000001</v>
      </c>
      <c r="V464" s="1">
        <v>-1.0647</v>
      </c>
      <c r="W464" s="1">
        <v>0.46579999999999999</v>
      </c>
      <c r="X464" s="1">
        <v>-1.1695</v>
      </c>
      <c r="Y464" s="1">
        <v>0.17929999999999999</v>
      </c>
      <c r="Z464" s="1">
        <v>-7.2900000000000006E-2</v>
      </c>
      <c r="AA464" s="1">
        <v>0.39200000000000002</v>
      </c>
      <c r="AB464" s="1">
        <v>-0.13170000000000001</v>
      </c>
      <c r="AC464" s="1">
        <v>0.39860000000000001</v>
      </c>
      <c r="AD464" s="1">
        <v>0.51919999999999999</v>
      </c>
      <c r="AF464" s="1">
        <v>0.36780000000000002</v>
      </c>
      <c r="AG464" s="1">
        <v>-0.19209999999999999</v>
      </c>
      <c r="AH464" s="1">
        <v>-0.98560000000000003</v>
      </c>
      <c r="AI464" s="1">
        <v>-0.22700000000000001</v>
      </c>
      <c r="AJ464" s="1">
        <v>0.12709999999999999</v>
      </c>
      <c r="AK464" s="1">
        <v>-0.30480000000000002</v>
      </c>
      <c r="AL464" s="1">
        <v>-1.0075000000000001</v>
      </c>
      <c r="AM464" s="1">
        <v>-0.86450000000000005</v>
      </c>
      <c r="AN464" s="1">
        <v>-0.42049999999999998</v>
      </c>
      <c r="AO464" s="1">
        <v>-0.52510000000000001</v>
      </c>
      <c r="AP464" s="1">
        <v>-1.028</v>
      </c>
      <c r="AQ464" s="1">
        <v>0.19939999999999999</v>
      </c>
      <c r="AR464" s="1">
        <v>-0.14879999999999999</v>
      </c>
      <c r="AS464" s="1">
        <v>-0.7792</v>
      </c>
      <c r="AT464" s="1">
        <v>-0.31979999999999997</v>
      </c>
      <c r="AU464" s="1">
        <v>0.72330000000000005</v>
      </c>
      <c r="AV464" s="1">
        <v>1.1467000000000001</v>
      </c>
      <c r="AW464" s="1">
        <v>-0.61990000000000001</v>
      </c>
      <c r="AX464" s="1">
        <v>0.50890000000000002</v>
      </c>
      <c r="AY464" s="1">
        <v>-0.4158</v>
      </c>
      <c r="AZ464" s="1">
        <v>-0.68740000000000001</v>
      </c>
      <c r="BB464" s="1">
        <v>-0.91830000000000001</v>
      </c>
      <c r="BC464" s="1">
        <v>-0.13689999999999999</v>
      </c>
      <c r="BD464" s="1">
        <v>-1.4177999999999999</v>
      </c>
      <c r="BE464" s="1">
        <v>-1.4809000000000001</v>
      </c>
      <c r="BF464" s="1">
        <v>-1.1976</v>
      </c>
      <c r="BG464" s="1">
        <v>-9.7299999999999998E-2</v>
      </c>
      <c r="BH464" s="1">
        <v>0.19350000000000001</v>
      </c>
      <c r="BI464" s="1">
        <v>0.38080000000000003</v>
      </c>
      <c r="BJ464" s="1">
        <v>-0.60040000000000004</v>
      </c>
      <c r="BK464" s="1">
        <v>-0.5877</v>
      </c>
      <c r="BM464" s="1">
        <v>0.25509999999999999</v>
      </c>
      <c r="BN464" s="1">
        <v>-1.9400999999999999</v>
      </c>
      <c r="BO464" s="1">
        <v>0.80449999999999999</v>
      </c>
      <c r="BP464" s="1">
        <v>-0.84909999999999997</v>
      </c>
      <c r="BQ464" s="1">
        <v>0.65590000000000004</v>
      </c>
      <c r="BR464" s="1">
        <v>-0.307</v>
      </c>
      <c r="BS464" s="1">
        <v>-0.22420000000000001</v>
      </c>
      <c r="BT464" s="1">
        <v>0.11890000000000001</v>
      </c>
      <c r="BU464" s="1">
        <v>3.0383</v>
      </c>
      <c r="BV464" s="1">
        <v>-2.5640999999999998</v>
      </c>
      <c r="BW464" s="1">
        <v>0.1113</v>
      </c>
      <c r="BX464" s="1">
        <v>-0.64580000000000004</v>
      </c>
      <c r="BY464" s="1">
        <v>-0.3362</v>
      </c>
      <c r="BZ464" s="1">
        <v>0.4909</v>
      </c>
      <c r="CA464" s="1">
        <v>1.4792000000000001</v>
      </c>
      <c r="CB464" s="1">
        <v>-1.0275000000000001</v>
      </c>
      <c r="CC464" s="1">
        <v>-0.34179999999999999</v>
      </c>
      <c r="CD464" s="1">
        <v>0.1091</v>
      </c>
      <c r="CE464" s="1">
        <v>-1.29E-2</v>
      </c>
      <c r="CF464" s="1">
        <v>-0.87329999999999997</v>
      </c>
      <c r="CG464" s="1">
        <v>-0.27589999999999998</v>
      </c>
      <c r="CH464" s="1">
        <v>-9.4100000000000003E-2</v>
      </c>
      <c r="CI464" s="1">
        <v>-0.16309999999999999</v>
      </c>
      <c r="CJ464" s="1">
        <v>-0.46920000000000001</v>
      </c>
      <c r="CK464" s="1">
        <v>-1.3065</v>
      </c>
      <c r="CL464" s="1">
        <v>0.3281</v>
      </c>
      <c r="CM464" s="1">
        <v>0.2223</v>
      </c>
      <c r="CN464" s="1">
        <v>-0.15970000000000001</v>
      </c>
      <c r="CO464" s="1">
        <v>0.18429999999999999</v>
      </c>
      <c r="CP464" s="1">
        <v>-0.70069999999999999</v>
      </c>
      <c r="CQ464" s="1">
        <v>0.10150000000000001</v>
      </c>
      <c r="CR464" s="1">
        <v>-0.24440000000000001</v>
      </c>
      <c r="CS464" s="1">
        <v>-1.9436</v>
      </c>
      <c r="CT464" s="1">
        <v>-0.1045</v>
      </c>
      <c r="CU464" s="1">
        <v>-4.9000000000000002E-2</v>
      </c>
      <c r="CV464" s="1">
        <v>0.62949999999999995</v>
      </c>
      <c r="CW464" s="1">
        <v>-1.5811999999999999</v>
      </c>
      <c r="CX464" s="1">
        <v>-0.34720000000000001</v>
      </c>
      <c r="CY464" s="1">
        <v>-0.69099999999999995</v>
      </c>
      <c r="CZ464" s="1">
        <v>0.64259999999999995</v>
      </c>
      <c r="DA464" s="1">
        <v>-0.33439999999999998</v>
      </c>
      <c r="GI464" s="1">
        <v>-2.4636</v>
      </c>
      <c r="HA464" s="1" t="str">
        <f t="shared" si="14"/>
        <v>2017</v>
      </c>
      <c r="HB464" s="1" t="str">
        <f t="shared" si="15"/>
        <v>09</v>
      </c>
    </row>
    <row r="465" spans="1:210">
      <c r="A465" s="3" t="s">
        <v>9</v>
      </c>
      <c r="B465" s="3"/>
      <c r="C465" s="3" t="s">
        <v>3895</v>
      </c>
      <c r="E465" s="1" t="s">
        <v>3896</v>
      </c>
      <c r="F465" s="1">
        <v>9.9599999999999994E-2</v>
      </c>
      <c r="G465" s="1">
        <v>-0.74119999999999997</v>
      </c>
      <c r="H465" s="1">
        <v>-0.31640000000000001</v>
      </c>
      <c r="I465" s="1">
        <v>-0.96650000000000003</v>
      </c>
      <c r="J465" s="1">
        <v>-0.88600000000000001</v>
      </c>
      <c r="K465" s="1">
        <v>0.1263</v>
      </c>
      <c r="L465" s="1">
        <v>0.3891</v>
      </c>
      <c r="M465" s="1">
        <v>-0.66139999999999999</v>
      </c>
      <c r="N465" s="1">
        <v>1.0991</v>
      </c>
      <c r="O465" s="1">
        <v>0.499</v>
      </c>
      <c r="P465" s="1">
        <v>-0.87329999999999997</v>
      </c>
      <c r="Q465" s="1">
        <v>-0.80879999999999996</v>
      </c>
      <c r="R465" s="1">
        <v>-0.83240000000000003</v>
      </c>
      <c r="S465" s="1">
        <v>-7.5200000000000003E-2</v>
      </c>
      <c r="T465" s="1">
        <v>-0.12870000000000001</v>
      </c>
      <c r="U465" s="1">
        <v>0.62409999999999999</v>
      </c>
      <c r="V465" s="1">
        <v>-0.6421</v>
      </c>
      <c r="W465" s="1">
        <v>0.63870000000000005</v>
      </c>
      <c r="X465" s="1">
        <v>-0.73309999999999997</v>
      </c>
      <c r="Y465" s="1">
        <v>0.23980000000000001</v>
      </c>
      <c r="Z465" s="1">
        <v>-7.2800000000000004E-2</v>
      </c>
      <c r="AA465" s="1">
        <v>0.18579999999999999</v>
      </c>
      <c r="AB465" s="1">
        <v>-0.2621</v>
      </c>
      <c r="AC465" s="1">
        <v>-0.34749999999999998</v>
      </c>
      <c r="AD465" s="1">
        <v>0.36359999999999998</v>
      </c>
      <c r="AF465" s="1">
        <v>-0.1235</v>
      </c>
      <c r="AG465" s="1">
        <v>-6.3700000000000007E-2</v>
      </c>
      <c r="AH465" s="1">
        <v>-0.89759999999999995</v>
      </c>
      <c r="AI465" s="1">
        <v>-0.31680000000000003</v>
      </c>
      <c r="AJ465" s="1">
        <v>0.38190000000000002</v>
      </c>
      <c r="AK465" s="1">
        <v>0.42630000000000001</v>
      </c>
      <c r="AL465" s="1">
        <v>-0.50529999999999997</v>
      </c>
      <c r="AM465" s="1">
        <v>-0.57799999999999996</v>
      </c>
      <c r="AN465" s="1">
        <v>-0.23330000000000001</v>
      </c>
      <c r="AO465" s="1">
        <v>-0.48199999999999998</v>
      </c>
      <c r="AP465" s="1">
        <v>-0.99850000000000005</v>
      </c>
      <c r="AQ465" s="1">
        <v>0.13239999999999999</v>
      </c>
      <c r="AR465" s="1">
        <v>9.9400000000000002E-2</v>
      </c>
      <c r="AS465" s="1">
        <v>1.3531</v>
      </c>
      <c r="AT465" s="1">
        <v>-1.2684</v>
      </c>
      <c r="AU465" s="1">
        <v>0.67900000000000005</v>
      </c>
      <c r="AV465" s="1">
        <v>0.30620000000000003</v>
      </c>
      <c r="AW465" s="1">
        <v>-0.1239</v>
      </c>
      <c r="AX465" s="1">
        <v>3.2000000000000001E-2</v>
      </c>
      <c r="AY465" s="1">
        <v>-0.20680000000000001</v>
      </c>
      <c r="AZ465" s="1">
        <v>-0.5252</v>
      </c>
      <c r="BB465" s="1">
        <v>-0.52329999999999999</v>
      </c>
      <c r="BC465" s="1">
        <v>-6.8500000000000005E-2</v>
      </c>
      <c r="BD465" s="1">
        <v>-0.59609999999999996</v>
      </c>
      <c r="BE465" s="1">
        <v>-1.4809000000000001</v>
      </c>
      <c r="BF465" s="1">
        <v>-0.72260000000000002</v>
      </c>
      <c r="BG465" s="1">
        <v>3.2500000000000001E-2</v>
      </c>
      <c r="BH465" s="1">
        <v>6.4399999999999999E-2</v>
      </c>
      <c r="BI465" s="1">
        <v>1.4015</v>
      </c>
      <c r="BJ465" s="1">
        <v>-1.1257999999999999</v>
      </c>
      <c r="BK465" s="1">
        <v>-1.2997000000000001</v>
      </c>
      <c r="BM465" s="1">
        <v>0.31840000000000002</v>
      </c>
      <c r="BN465" s="1">
        <v>-0.123</v>
      </c>
      <c r="BO465" s="1">
        <v>0.2281</v>
      </c>
      <c r="BP465" s="1">
        <v>1.9016</v>
      </c>
      <c r="BQ465" s="1">
        <v>-0.70489999999999997</v>
      </c>
      <c r="BR465" s="1">
        <v>0.35909999999999997</v>
      </c>
      <c r="BS465" s="1">
        <v>-0.2248</v>
      </c>
      <c r="BT465" s="1">
        <v>0</v>
      </c>
      <c r="BU465" s="1">
        <v>3.3721999999999999</v>
      </c>
      <c r="BV465" s="1">
        <v>-2.0489000000000002</v>
      </c>
      <c r="BW465" s="1">
        <v>-0.16200000000000001</v>
      </c>
      <c r="BX465" s="1">
        <v>-0.70520000000000005</v>
      </c>
      <c r="BY465" s="1">
        <v>-0.59970000000000001</v>
      </c>
      <c r="BZ465" s="1">
        <v>1.1995</v>
      </c>
      <c r="CA465" s="1">
        <v>3.4868999999999999</v>
      </c>
      <c r="CB465" s="1">
        <v>-1.3084</v>
      </c>
      <c r="CC465" s="1">
        <v>-8.5599999999999996E-2</v>
      </c>
      <c r="CD465" s="1">
        <v>0.109</v>
      </c>
      <c r="CE465" s="1">
        <v>-0.15490000000000001</v>
      </c>
      <c r="CF465" s="1">
        <v>-0.95879999999999999</v>
      </c>
      <c r="CG465" s="1">
        <v>-0.48559999999999998</v>
      </c>
      <c r="CH465" s="1">
        <v>9.4600000000000004E-2</v>
      </c>
      <c r="CI465" s="1">
        <v>-0.27150000000000002</v>
      </c>
      <c r="CJ465" s="1">
        <v>0</v>
      </c>
      <c r="CK465" s="1">
        <v>-0.1014</v>
      </c>
      <c r="CL465" s="1">
        <v>-1.4800000000000001E-2</v>
      </c>
      <c r="CM465" s="1">
        <v>-0.28100000000000003</v>
      </c>
      <c r="CN465" s="1">
        <v>-0.24379999999999999</v>
      </c>
      <c r="CO465" s="1">
        <v>-0.46150000000000002</v>
      </c>
      <c r="CP465" s="1">
        <v>-0.4511</v>
      </c>
      <c r="CQ465" s="1">
        <v>0.30590000000000001</v>
      </c>
      <c r="CR465" s="1">
        <v>-0.53710000000000002</v>
      </c>
      <c r="CS465" s="1">
        <v>-2.0038999999999998</v>
      </c>
      <c r="CT465" s="1">
        <v>-0.83460000000000001</v>
      </c>
      <c r="CU465" s="1">
        <v>0.39290000000000003</v>
      </c>
      <c r="CV465" s="1">
        <v>-0.52129999999999999</v>
      </c>
      <c r="CW465" s="1">
        <v>-1.256</v>
      </c>
      <c r="CX465" s="1">
        <v>-0.64380000000000004</v>
      </c>
      <c r="CY465" s="1">
        <v>-0.88880000000000003</v>
      </c>
      <c r="CZ465" s="1">
        <v>0.64029999999999998</v>
      </c>
      <c r="DA465" s="1">
        <v>-0.1004</v>
      </c>
      <c r="GI465" s="1">
        <v>-2.2271000000000001</v>
      </c>
      <c r="HA465" s="1" t="str">
        <f t="shared" si="14"/>
        <v>2017</v>
      </c>
      <c r="HB465" s="1" t="str">
        <f t="shared" si="15"/>
        <v>09</v>
      </c>
    </row>
    <row r="466" spans="1:210">
      <c r="A466" s="3" t="s">
        <v>9</v>
      </c>
      <c r="B466" s="3"/>
      <c r="C466" s="3" t="s">
        <v>3897</v>
      </c>
      <c r="E466" s="1" t="s">
        <v>3898</v>
      </c>
      <c r="F466" s="1">
        <v>0.124</v>
      </c>
      <c r="G466" s="1">
        <v>-0.77239999999999998</v>
      </c>
      <c r="H466" s="1">
        <v>-0.31609999999999999</v>
      </c>
      <c r="I466" s="1">
        <v>-0.82869999999999999</v>
      </c>
      <c r="J466" s="1">
        <v>-1.006</v>
      </c>
      <c r="K466" s="1">
        <v>-0.44019999999999998</v>
      </c>
      <c r="L466" s="1">
        <v>0.35039999999999999</v>
      </c>
      <c r="M466" s="1">
        <v>-0.86499999999999999</v>
      </c>
      <c r="N466" s="1">
        <v>1.0722</v>
      </c>
      <c r="O466" s="1">
        <v>5.2299999999999999E-2</v>
      </c>
      <c r="P466" s="1">
        <v>-1.5275000000000001</v>
      </c>
      <c r="Q466" s="1">
        <v>-0.66220000000000001</v>
      </c>
      <c r="R466" s="1">
        <v>5.3499999999999999E-2</v>
      </c>
      <c r="S466" s="1">
        <v>-0.37480000000000002</v>
      </c>
      <c r="T466" s="1">
        <v>-0.38490000000000002</v>
      </c>
      <c r="U466" s="1">
        <v>0.32740000000000002</v>
      </c>
      <c r="V466" s="1">
        <v>-0.85389999999999999</v>
      </c>
      <c r="W466" s="1">
        <v>0.59389999999999998</v>
      </c>
      <c r="X466" s="1">
        <v>-0.43980000000000002</v>
      </c>
      <c r="Y466" s="1">
        <v>0.23849999999999999</v>
      </c>
      <c r="Z466" s="1">
        <v>-7.2999999999999995E-2</v>
      </c>
      <c r="AA466" s="1">
        <v>0.13880000000000001</v>
      </c>
      <c r="AB466" s="1">
        <v>-0.2631</v>
      </c>
      <c r="AC466" s="1">
        <v>0.64610000000000001</v>
      </c>
      <c r="AD466" s="1">
        <v>0.2596</v>
      </c>
      <c r="AF466" s="1">
        <v>6.1499999999999999E-2</v>
      </c>
      <c r="AG466" s="1">
        <v>-0.38329999999999997</v>
      </c>
      <c r="AH466" s="1">
        <v>-1.5246</v>
      </c>
      <c r="AI466" s="1">
        <v>-1.0948</v>
      </c>
      <c r="AJ466" s="1">
        <v>0.44330000000000003</v>
      </c>
      <c r="AK466" s="1">
        <v>-0.2414</v>
      </c>
      <c r="AL466" s="1">
        <v>-1.5751999999999999</v>
      </c>
      <c r="AM466" s="1">
        <v>-0.57799999999999996</v>
      </c>
      <c r="AN466" s="1">
        <v>-0.70250000000000001</v>
      </c>
      <c r="AO466" s="1">
        <v>-1.0998000000000001</v>
      </c>
      <c r="AP466" s="1">
        <v>-1.3251999999999999</v>
      </c>
      <c r="AQ466" s="1">
        <v>0.39700000000000002</v>
      </c>
      <c r="AR466" s="1">
        <v>-0.54369999999999996</v>
      </c>
      <c r="AS466" s="1">
        <v>-0.57950000000000002</v>
      </c>
      <c r="AT466" s="1">
        <v>-0.42820000000000003</v>
      </c>
      <c r="AU466" s="1">
        <v>1.9944999999999999</v>
      </c>
      <c r="AV466" s="1">
        <v>1.7261</v>
      </c>
      <c r="AW466" s="1">
        <v>-0.98880000000000001</v>
      </c>
      <c r="AX466" s="1">
        <v>0.3831</v>
      </c>
      <c r="AY466" s="1">
        <v>-0.34570000000000001</v>
      </c>
      <c r="AZ466" s="1">
        <v>-0.44669999999999999</v>
      </c>
      <c r="BB466" s="1">
        <v>-0.72460000000000002</v>
      </c>
      <c r="BC466" s="1">
        <v>-6.83E-2</v>
      </c>
      <c r="BD466" s="1">
        <v>-0.71740000000000004</v>
      </c>
      <c r="BE466" s="1">
        <v>-1.0570999999999999</v>
      </c>
      <c r="BF466" s="1">
        <v>-1.5279</v>
      </c>
      <c r="BG466" s="1">
        <v>9.7199999999999995E-2</v>
      </c>
      <c r="BH466" s="1">
        <v>-6.4500000000000002E-2</v>
      </c>
      <c r="BI466" s="1">
        <v>0</v>
      </c>
      <c r="BJ466" s="1">
        <v>-0.67379999999999995</v>
      </c>
      <c r="BK466" s="1">
        <v>-1.3069</v>
      </c>
      <c r="BM466" s="1">
        <v>0.50919999999999999</v>
      </c>
      <c r="BN466" s="1">
        <v>-1.8009999999999999</v>
      </c>
      <c r="BO466" s="1">
        <v>0.96919999999999995</v>
      </c>
      <c r="BP466" s="1">
        <v>0</v>
      </c>
      <c r="BQ466" s="1">
        <v>0.1527</v>
      </c>
      <c r="BR466" s="1">
        <v>-0.76919999999999999</v>
      </c>
      <c r="BS466" s="1">
        <v>-0.224</v>
      </c>
      <c r="BT466" s="1">
        <v>0.11890000000000001</v>
      </c>
      <c r="BU466" s="1">
        <v>2.4234</v>
      </c>
      <c r="BV466" s="1">
        <v>-2.5011000000000001</v>
      </c>
      <c r="BW466" s="1">
        <v>1.3169</v>
      </c>
      <c r="BX466" s="1">
        <v>2.9241999999999999</v>
      </c>
      <c r="BY466" s="1">
        <v>-2.3607</v>
      </c>
      <c r="BZ466" s="1">
        <v>5.4300000000000001E-2</v>
      </c>
      <c r="CA466" s="1">
        <v>0.52939999999999998</v>
      </c>
      <c r="CB466" s="1">
        <v>-4.6800000000000001E-2</v>
      </c>
      <c r="CC466" s="1">
        <v>-0.25609999999999999</v>
      </c>
      <c r="CD466" s="1">
        <v>0</v>
      </c>
      <c r="CE466" s="1">
        <v>1.5956999999999999</v>
      </c>
      <c r="CF466" s="1">
        <v>2.3546999999999998</v>
      </c>
      <c r="CG466" s="1">
        <v>-2.1825000000000001</v>
      </c>
      <c r="CH466" s="1">
        <v>0.14130000000000001</v>
      </c>
      <c r="CI466" s="1">
        <v>-5.4399999999999997E-2</v>
      </c>
      <c r="CJ466" s="1">
        <v>-0.188</v>
      </c>
      <c r="CK466" s="1">
        <v>-0.55410000000000004</v>
      </c>
      <c r="CL466" s="1">
        <v>-4.4600000000000001E-2</v>
      </c>
      <c r="CM466" s="1">
        <v>0.3387</v>
      </c>
      <c r="CN466" s="1">
        <v>1.4313</v>
      </c>
      <c r="CO466" s="1">
        <v>0.17460000000000001</v>
      </c>
      <c r="CP466" s="1">
        <v>-0.99</v>
      </c>
      <c r="CQ466" s="1">
        <v>0.35510000000000003</v>
      </c>
      <c r="CR466" s="1">
        <v>0.34439999999999998</v>
      </c>
      <c r="CS466" s="1">
        <v>-2.6711</v>
      </c>
      <c r="CT466" s="1">
        <v>0.78649999999999998</v>
      </c>
      <c r="CU466" s="1">
        <v>-0.44090000000000001</v>
      </c>
      <c r="CV466" s="1">
        <v>1.5665</v>
      </c>
      <c r="CW466" s="1">
        <v>-1.3087</v>
      </c>
      <c r="CX466" s="1">
        <v>-0.5464</v>
      </c>
      <c r="CY466" s="1">
        <v>-4.9500000000000002E-2</v>
      </c>
      <c r="CZ466" s="1">
        <v>0.14799999999999999</v>
      </c>
      <c r="DA466" s="1">
        <v>-0.30030000000000001</v>
      </c>
      <c r="GI466" s="1">
        <v>-2.6638999999999999</v>
      </c>
      <c r="HA466" s="1" t="str">
        <f t="shared" si="14"/>
        <v>2017</v>
      </c>
      <c r="HB466" s="1" t="str">
        <f t="shared" si="15"/>
        <v>09</v>
      </c>
    </row>
    <row r="467" spans="1:210">
      <c r="A467" s="3" t="s">
        <v>9</v>
      </c>
      <c r="B467" s="3"/>
      <c r="C467" s="3" t="s">
        <v>3899</v>
      </c>
      <c r="E467" s="1" t="s">
        <v>3899</v>
      </c>
      <c r="F467" s="1">
        <v>0.18709999999999999</v>
      </c>
      <c r="G467" s="1">
        <v>-0.22670000000000001</v>
      </c>
      <c r="H467" s="1">
        <v>5.96E-2</v>
      </c>
      <c r="I467" s="1">
        <v>8.3699999999999997E-2</v>
      </c>
      <c r="J467" s="1">
        <v>-0.20250000000000001</v>
      </c>
      <c r="K467" s="1">
        <v>-0.504</v>
      </c>
      <c r="L467" s="1">
        <v>0.74619999999999997</v>
      </c>
      <c r="M467" s="1">
        <v>-0.28999999999999998</v>
      </c>
      <c r="N467" s="1">
        <v>1.7058</v>
      </c>
      <c r="O467" s="1">
        <v>-5.2400000000000002E-2</v>
      </c>
      <c r="P467" s="1">
        <v>-0.98729999999999996</v>
      </c>
      <c r="Q467" s="1">
        <v>0.67559999999999998</v>
      </c>
      <c r="R467" s="1">
        <v>0.67290000000000005</v>
      </c>
      <c r="S467" s="1">
        <v>-9.4299999999999995E-2</v>
      </c>
      <c r="T467" s="1">
        <v>-0.73619999999999997</v>
      </c>
      <c r="U467" s="1">
        <v>0</v>
      </c>
      <c r="V467" s="1">
        <v>-0.98199999999999998</v>
      </c>
      <c r="W467" s="1">
        <v>0.78920000000000001</v>
      </c>
      <c r="X467" s="1">
        <v>-0.43919999999999998</v>
      </c>
      <c r="Y467" s="1">
        <v>0.18090000000000001</v>
      </c>
      <c r="Z467" s="1">
        <v>-0.1452</v>
      </c>
      <c r="AA467" s="1">
        <v>-4.5999999999999999E-2</v>
      </c>
      <c r="AB467" s="1">
        <v>-0.13189999999999999</v>
      </c>
      <c r="AC467" s="1">
        <v>1.2297</v>
      </c>
      <c r="AD467" s="1">
        <v>5.1700000000000003E-2</v>
      </c>
      <c r="AF467" s="1">
        <v>-6.1100000000000002E-2</v>
      </c>
      <c r="AG467" s="1">
        <v>-0.38429999999999997</v>
      </c>
      <c r="AH467" s="1">
        <v>-1.6259999999999999</v>
      </c>
      <c r="AI467" s="1">
        <v>-0.1389</v>
      </c>
      <c r="AJ467" s="1">
        <v>0.37730000000000002</v>
      </c>
      <c r="AK467" s="1">
        <v>-0.54410000000000003</v>
      </c>
      <c r="AL467" s="1">
        <v>-1.3367</v>
      </c>
      <c r="AM467" s="1">
        <v>0.29149999999999998</v>
      </c>
      <c r="AN467" s="1">
        <v>-0.32890000000000003</v>
      </c>
      <c r="AO467" s="1">
        <v>-0.70789999999999997</v>
      </c>
      <c r="AP467" s="1">
        <v>-0.54149999999999998</v>
      </c>
      <c r="AQ467" s="1">
        <v>0.1978</v>
      </c>
      <c r="AR467" s="1">
        <v>-0.64670000000000005</v>
      </c>
      <c r="AS467" s="1">
        <v>-1.4248000000000001</v>
      </c>
      <c r="AT467" s="1">
        <v>0.10680000000000001</v>
      </c>
      <c r="AU467" s="1">
        <v>0.4017</v>
      </c>
      <c r="AV467" s="1">
        <v>-0.78559999999999997</v>
      </c>
      <c r="AW467" s="1">
        <v>-0.1249</v>
      </c>
      <c r="AX467" s="1">
        <v>6.3299999999999995E-2</v>
      </c>
      <c r="AY467" s="1">
        <v>-0.34670000000000001</v>
      </c>
      <c r="AZ467" s="1">
        <v>-0.73170000000000002</v>
      </c>
      <c r="BB467" s="1">
        <v>-0.1002</v>
      </c>
      <c r="BC467" s="1">
        <v>-0.40699999999999997</v>
      </c>
      <c r="BD467" s="1">
        <v>-0.36020000000000002</v>
      </c>
      <c r="BE467" s="1">
        <v>-1.1358999999999999</v>
      </c>
      <c r="BF467" s="1">
        <v>-1.1376999999999999</v>
      </c>
      <c r="BG467" s="1">
        <v>-3.27E-2</v>
      </c>
      <c r="BH467" s="1">
        <v>-0.12820000000000001</v>
      </c>
      <c r="BI467" s="1">
        <v>-0.98970000000000002</v>
      </c>
      <c r="BJ467" s="1">
        <v>0.5383</v>
      </c>
      <c r="BK467" s="1">
        <v>-0.63529999999999998</v>
      </c>
      <c r="BM467" s="1">
        <v>0.76229999999999998</v>
      </c>
      <c r="BN467" s="1">
        <v>-1.2879</v>
      </c>
      <c r="BO467" s="1">
        <v>0.50870000000000004</v>
      </c>
      <c r="BP467" s="1">
        <v>1.2961</v>
      </c>
      <c r="BQ467" s="1">
        <v>0.20269999999999999</v>
      </c>
      <c r="BR467" s="1">
        <v>-1.0886</v>
      </c>
      <c r="BS467" s="1">
        <v>-7.5499999999999998E-2</v>
      </c>
      <c r="BT467" s="1">
        <v>0</v>
      </c>
      <c r="BU467" s="1">
        <v>4.5685000000000002</v>
      </c>
      <c r="BV467" s="1">
        <v>-0.72099999999999997</v>
      </c>
      <c r="BW467" s="1">
        <v>0.25740000000000002</v>
      </c>
      <c r="BX467" s="1">
        <v>-0.1043</v>
      </c>
      <c r="BY467" s="1">
        <v>-0.54339999999999999</v>
      </c>
      <c r="BZ467" s="1">
        <v>-0.1638</v>
      </c>
      <c r="CA467" s="1">
        <v>-0.47439999999999999</v>
      </c>
      <c r="CB467" s="1">
        <v>0</v>
      </c>
      <c r="CC467" s="1">
        <v>0</v>
      </c>
      <c r="CD467" s="1">
        <v>-0.1085</v>
      </c>
      <c r="CE467" s="1">
        <v>0.1323</v>
      </c>
      <c r="CF467" s="1">
        <v>-0.41489999999999999</v>
      </c>
      <c r="CG467" s="1">
        <v>-0.5696</v>
      </c>
      <c r="CH467" s="1">
        <v>0.378</v>
      </c>
      <c r="CI467" s="1">
        <v>-0.1082</v>
      </c>
      <c r="CJ467" s="1">
        <v>0</v>
      </c>
      <c r="CK467" s="1">
        <v>0.65649999999999997</v>
      </c>
      <c r="CL467" s="1">
        <v>-0.2253</v>
      </c>
      <c r="CM467" s="1">
        <v>-0.1948</v>
      </c>
      <c r="CN467" s="1">
        <v>-0.1658</v>
      </c>
      <c r="CO467" s="1">
        <v>-0.1018</v>
      </c>
      <c r="CP467" s="1">
        <v>-1.3965000000000001</v>
      </c>
      <c r="CQ467" s="1">
        <v>0.1527</v>
      </c>
      <c r="CR467" s="1">
        <v>-0.44090000000000001</v>
      </c>
      <c r="CS467" s="1">
        <v>-0.88619999999999999</v>
      </c>
      <c r="CT467" s="1">
        <v>1.1935</v>
      </c>
      <c r="CU467" s="1">
        <v>-0.83699999999999997</v>
      </c>
      <c r="CV467" s="1">
        <v>2.3006000000000002</v>
      </c>
      <c r="CW467" s="1">
        <v>-0.87290000000000001</v>
      </c>
      <c r="CX467" s="1">
        <v>-0.39800000000000002</v>
      </c>
      <c r="CY467" s="1">
        <v>-0.68889999999999996</v>
      </c>
      <c r="CZ467" s="1">
        <v>-0.3952</v>
      </c>
      <c r="GI467" s="1">
        <v>-3.2282000000000002</v>
      </c>
      <c r="HA467" s="1" t="str">
        <f t="shared" si="14"/>
        <v>2017</v>
      </c>
      <c r="HB467" s="1" t="str">
        <f t="shared" si="15"/>
        <v>09</v>
      </c>
    </row>
    <row r="468" spans="1:210">
      <c r="A468" s="3" t="s">
        <v>9</v>
      </c>
      <c r="B468" s="3"/>
      <c r="C468" s="3" t="s">
        <v>3900</v>
      </c>
      <c r="E468" s="1" t="s">
        <v>3900</v>
      </c>
      <c r="F468" s="1">
        <v>0.23519999999999999</v>
      </c>
      <c r="G468" s="1">
        <v>-0.67449999999999999</v>
      </c>
      <c r="H468" s="1">
        <v>-0.66739999999999999</v>
      </c>
      <c r="I468" s="1">
        <v>-0.44109999999999999</v>
      </c>
      <c r="J468" s="1">
        <v>-8.0500000000000002E-2</v>
      </c>
      <c r="K468" s="1">
        <v>-0.50600000000000001</v>
      </c>
      <c r="L468" s="1">
        <v>0.35</v>
      </c>
      <c r="M468" s="1">
        <v>-0.45219999999999999</v>
      </c>
      <c r="N468" s="1">
        <v>-8.5699999999999998E-2</v>
      </c>
      <c r="O468" s="1">
        <v>-0.52629999999999999</v>
      </c>
      <c r="P468" s="1">
        <v>-0.82140000000000002</v>
      </c>
      <c r="Q468" s="1">
        <v>-0.51200000000000001</v>
      </c>
      <c r="R468" s="1">
        <v>-0.88139999999999996</v>
      </c>
      <c r="S468" s="1">
        <v>-7.4899999999999994E-2</v>
      </c>
      <c r="T468" s="1">
        <v>-0.54449999999999998</v>
      </c>
      <c r="U468" s="1">
        <v>-0.22800000000000001</v>
      </c>
      <c r="V468" s="1">
        <v>-0.59930000000000005</v>
      </c>
      <c r="W468" s="1">
        <v>0.52929999999999999</v>
      </c>
      <c r="X468" s="1">
        <v>-1.1713</v>
      </c>
      <c r="Y468" s="1">
        <v>0.14860000000000001</v>
      </c>
      <c r="Z468" s="1">
        <v>-0.14610000000000001</v>
      </c>
      <c r="AA468" s="1">
        <v>0.23280000000000001</v>
      </c>
      <c r="AB468" s="1">
        <v>-0.26350000000000001</v>
      </c>
      <c r="AC468" s="1">
        <v>-1.1718</v>
      </c>
      <c r="AD468" s="1">
        <v>0</v>
      </c>
      <c r="AF468" s="1">
        <v>0.1857</v>
      </c>
      <c r="AG468" s="1">
        <v>-0.44690000000000002</v>
      </c>
      <c r="AH468" s="1">
        <v>-0.81520000000000004</v>
      </c>
      <c r="AI468" s="1">
        <v>-0.92079999999999995</v>
      </c>
      <c r="AJ468" s="1">
        <v>0.50439999999999996</v>
      </c>
      <c r="AK468" s="1">
        <v>-2.0506000000000002</v>
      </c>
      <c r="AL468" s="1">
        <v>-0.44550000000000001</v>
      </c>
      <c r="AM468" s="1">
        <v>0.87709999999999999</v>
      </c>
      <c r="AN468" s="1">
        <v>-0.32869999999999999</v>
      </c>
      <c r="AO468" s="1">
        <v>-0.1331</v>
      </c>
      <c r="AP468" s="1">
        <v>-0.28920000000000001</v>
      </c>
      <c r="AQ468" s="1">
        <v>0</v>
      </c>
      <c r="AR468" s="1">
        <v>4.99E-2</v>
      </c>
      <c r="AS468" s="1">
        <v>0.1956</v>
      </c>
      <c r="AT468" s="1">
        <v>-0.85189999999999999</v>
      </c>
      <c r="AU468" s="1">
        <v>0.62609999999999999</v>
      </c>
      <c r="AV468" s="1">
        <v>-0.11169999999999999</v>
      </c>
      <c r="AW468" s="1">
        <v>-0.25069999999999998</v>
      </c>
      <c r="AX468" s="1">
        <v>0.224</v>
      </c>
      <c r="AY468" s="1">
        <v>-0.27600000000000002</v>
      </c>
      <c r="AZ468" s="1">
        <v>-0.44619999999999999</v>
      </c>
      <c r="BB468" s="1">
        <v>-0.42909999999999998</v>
      </c>
      <c r="BC468" s="1">
        <v>-6.8199999999999997E-2</v>
      </c>
      <c r="BD468" s="1">
        <v>-0.2397</v>
      </c>
      <c r="BE468" s="1">
        <v>-1.4447000000000001</v>
      </c>
      <c r="BF468" s="1">
        <v>0.20430000000000001</v>
      </c>
      <c r="BG468" s="1">
        <v>-6.4600000000000005E-2</v>
      </c>
      <c r="BH468" s="1">
        <v>-6.4500000000000002E-2</v>
      </c>
      <c r="BI468" s="1">
        <v>0.86799999999999999</v>
      </c>
      <c r="BJ468" s="1">
        <v>-0.80259999999999998</v>
      </c>
      <c r="BK468" s="1">
        <v>-0.55100000000000005</v>
      </c>
      <c r="BM468" s="1">
        <v>0.38140000000000002</v>
      </c>
      <c r="BN468" s="1">
        <v>1.7154</v>
      </c>
      <c r="BO468" s="1">
        <v>-0.62070000000000003</v>
      </c>
      <c r="BP468" s="1">
        <v>-6.5941000000000001</v>
      </c>
      <c r="BQ468" s="1">
        <v>3.7755000000000001</v>
      </c>
      <c r="BR468" s="1">
        <v>1.0448999999999999</v>
      </c>
      <c r="BS468" s="1">
        <v>-0.14899999999999999</v>
      </c>
      <c r="BT468" s="1">
        <v>0</v>
      </c>
      <c r="BU468" s="1">
        <v>4.9180000000000001</v>
      </c>
      <c r="BV468" s="1">
        <v>-2.3245</v>
      </c>
      <c r="BW468" s="1">
        <v>-0.24279999999999999</v>
      </c>
      <c r="BX468" s="1">
        <v>-1.2924</v>
      </c>
      <c r="BY468" s="1">
        <v>-0.18179999999999999</v>
      </c>
      <c r="BZ468" s="1">
        <v>-0.21920000000000001</v>
      </c>
      <c r="CA468" s="1">
        <v>-0.65749999999999997</v>
      </c>
      <c r="CB468" s="1">
        <v>-9.2899999999999996E-2</v>
      </c>
      <c r="CC468" s="1">
        <v>-0.17050000000000001</v>
      </c>
      <c r="CD468" s="1">
        <v>-0.10920000000000001</v>
      </c>
      <c r="CE468" s="1">
        <v>-0.44319999999999998</v>
      </c>
      <c r="CF468" s="1">
        <v>-1.5842000000000001</v>
      </c>
      <c r="CG468" s="1">
        <v>-4.7000000000000002E-3</v>
      </c>
      <c r="CH468" s="1">
        <v>0.18820000000000001</v>
      </c>
      <c r="CI468" s="1">
        <v>-0.38100000000000001</v>
      </c>
      <c r="CJ468" s="1">
        <v>-0.32840000000000003</v>
      </c>
      <c r="CK468" s="1">
        <v>0.35070000000000001</v>
      </c>
      <c r="CL468" s="1">
        <v>8.9300000000000004E-2</v>
      </c>
      <c r="CM468" s="1">
        <v>-0.29480000000000001</v>
      </c>
      <c r="CN468" s="1">
        <v>-0.53549999999999998</v>
      </c>
      <c r="CO468" s="1">
        <v>-0.41749999999999998</v>
      </c>
      <c r="CP468" s="1">
        <v>-0.20119999999999999</v>
      </c>
      <c r="CQ468" s="1">
        <v>0.40649999999999997</v>
      </c>
      <c r="CR468" s="1">
        <v>-1.0784</v>
      </c>
      <c r="CS468" s="1">
        <v>-0.44259999999999999</v>
      </c>
      <c r="CT468" s="1">
        <v>-0.97629999999999995</v>
      </c>
      <c r="CU468" s="1">
        <v>0.39600000000000002</v>
      </c>
      <c r="CV468" s="1">
        <v>-2.0653999999999999</v>
      </c>
      <c r="CW468" s="1">
        <v>-1.1111</v>
      </c>
      <c r="CX468" s="1">
        <v>0.39939999999999998</v>
      </c>
      <c r="CY468" s="1">
        <v>0.19739999999999999</v>
      </c>
      <c r="CZ468" s="1">
        <v>-4.9700000000000001E-2</v>
      </c>
      <c r="GI468" s="1">
        <v>-2.6082999999999998</v>
      </c>
      <c r="HA468" s="1" t="str">
        <f t="shared" si="14"/>
        <v>2017</v>
      </c>
      <c r="HB468" s="1" t="str">
        <f t="shared" si="15"/>
        <v>09</v>
      </c>
    </row>
    <row r="469" spans="1:210">
      <c r="A469" s="3" t="s">
        <v>9</v>
      </c>
      <c r="B469" s="3"/>
      <c r="C469" s="3" t="s">
        <v>3901</v>
      </c>
      <c r="E469" s="1" t="s">
        <v>3902</v>
      </c>
      <c r="F469" s="1">
        <v>-1.2200000000000001E-2</v>
      </c>
      <c r="G469" s="1">
        <v>-1.0101</v>
      </c>
      <c r="H469" s="1">
        <v>-1.9400000000000001E-2</v>
      </c>
      <c r="I469" s="1">
        <v>-8.1500000000000003E-2</v>
      </c>
      <c r="J469" s="1">
        <v>-0.51180000000000003</v>
      </c>
      <c r="K469" s="1">
        <v>0</v>
      </c>
      <c r="L469" s="1">
        <v>0.30620000000000003</v>
      </c>
      <c r="M469" s="1">
        <v>-4.0599999999999997E-2</v>
      </c>
      <c r="N469" s="1">
        <v>0.57040000000000002</v>
      </c>
      <c r="O469" s="1">
        <v>-0.23530000000000001</v>
      </c>
      <c r="P469" s="1">
        <v>-1.1976</v>
      </c>
      <c r="Q469" s="1">
        <v>-0.57799999999999996</v>
      </c>
      <c r="R469" s="1">
        <v>-7.9200000000000007E-2</v>
      </c>
      <c r="S469" s="1">
        <v>-0.46329999999999999</v>
      </c>
      <c r="T469" s="1">
        <v>-0.38250000000000001</v>
      </c>
      <c r="U469" s="1">
        <v>-0.1623</v>
      </c>
      <c r="V469" s="1">
        <v>-0.63660000000000005</v>
      </c>
      <c r="W469" s="1">
        <v>0.60750000000000004</v>
      </c>
      <c r="X469" s="1">
        <v>-1.3157000000000001</v>
      </c>
      <c r="Y469" s="1">
        <v>0.23369999999999999</v>
      </c>
      <c r="Z469" s="1">
        <v>-7.3800000000000004E-2</v>
      </c>
      <c r="AA469" s="1">
        <v>-9.2100000000000001E-2</v>
      </c>
      <c r="AB469" s="1">
        <v>0.13239999999999999</v>
      </c>
      <c r="AC469" s="1">
        <v>0.19739999999999999</v>
      </c>
      <c r="AD469" s="1">
        <v>-5.1400000000000001E-2</v>
      </c>
      <c r="AF469" s="1">
        <v>-0.12239999999999999</v>
      </c>
      <c r="AG469" s="1">
        <v>0.25669999999999998</v>
      </c>
      <c r="AH469" s="1">
        <v>-1.4285000000000001</v>
      </c>
      <c r="AI469" s="1">
        <v>-0.74339999999999995</v>
      </c>
      <c r="AJ469" s="1">
        <v>0.62809999999999999</v>
      </c>
      <c r="AK469" s="1">
        <v>-0.5504</v>
      </c>
      <c r="AL469" s="1">
        <v>-0.69130000000000003</v>
      </c>
      <c r="AM469" s="1">
        <v>0</v>
      </c>
      <c r="AN469" s="1">
        <v>-0.51859999999999995</v>
      </c>
      <c r="AO469" s="1">
        <v>-0.17710000000000001</v>
      </c>
      <c r="AP469" s="1">
        <v>-0.505</v>
      </c>
      <c r="AQ469" s="1">
        <v>0.19819999999999999</v>
      </c>
      <c r="AR469" s="1">
        <v>-4.9200000000000001E-2</v>
      </c>
      <c r="AS469" s="1">
        <v>6.3700000000000007E-2</v>
      </c>
      <c r="AT469" s="1">
        <v>-0.64580000000000004</v>
      </c>
      <c r="AU469" s="1">
        <v>1.4621</v>
      </c>
      <c r="AV469" s="1">
        <v>0.8397</v>
      </c>
      <c r="AW469" s="1">
        <v>-0.6966</v>
      </c>
      <c r="AX469" s="1">
        <v>-9.5000000000000001E-2</v>
      </c>
      <c r="AY469" s="1">
        <v>-6.93E-2</v>
      </c>
      <c r="AZ469" s="1">
        <v>-0.89610000000000001</v>
      </c>
      <c r="BB469" s="1">
        <v>-0.33379999999999999</v>
      </c>
      <c r="BC469" s="1">
        <v>-0.27129999999999999</v>
      </c>
      <c r="BD469" s="1">
        <v>-0.67810000000000004</v>
      </c>
      <c r="BE469" s="1">
        <v>-1.2553000000000001</v>
      </c>
      <c r="BF469" s="1">
        <v>-0.68710000000000004</v>
      </c>
      <c r="BG469" s="1">
        <v>-9.5100000000000004E-2</v>
      </c>
      <c r="BH469" s="1">
        <v>-0.1303</v>
      </c>
      <c r="BI469" s="1">
        <v>0.43680000000000002</v>
      </c>
      <c r="BJ469" s="1">
        <v>-0.4073</v>
      </c>
      <c r="BK469" s="1">
        <v>-0.84530000000000005</v>
      </c>
      <c r="BM469" s="1">
        <v>0.50919999999999999</v>
      </c>
      <c r="BN469" s="1">
        <v>-0.65620000000000001</v>
      </c>
      <c r="BO469" s="1">
        <v>0.34179999999999999</v>
      </c>
      <c r="BP469" s="1">
        <v>-0.33989999999999998</v>
      </c>
      <c r="BQ469" s="1">
        <v>0.39560000000000001</v>
      </c>
      <c r="BR469" s="1">
        <v>-0.25829999999999997</v>
      </c>
      <c r="BS469" s="1">
        <v>-0.14610000000000001</v>
      </c>
      <c r="BT469" s="1">
        <v>0.1201</v>
      </c>
      <c r="BU469" s="1">
        <v>6.6581999999999999</v>
      </c>
      <c r="BV469" s="1">
        <v>-1.7945</v>
      </c>
      <c r="BW469" s="1">
        <v>0.31069999999999998</v>
      </c>
      <c r="BX469" s="1">
        <v>0.31209999999999999</v>
      </c>
      <c r="BY469" s="1">
        <v>-0.6804</v>
      </c>
      <c r="BZ469" s="1">
        <v>5.5100000000000003E-2</v>
      </c>
      <c r="CA469" s="1">
        <v>-6.0299999999999999E-2</v>
      </c>
      <c r="CB469" s="1">
        <v>-0.60119999999999996</v>
      </c>
      <c r="CC469" s="1">
        <v>0</v>
      </c>
      <c r="CD469" s="1">
        <v>0</v>
      </c>
      <c r="CE469" s="1">
        <v>0.36849999999999999</v>
      </c>
      <c r="CF469" s="1">
        <v>-0.1666</v>
      </c>
      <c r="CG469" s="1">
        <v>-0.67110000000000003</v>
      </c>
      <c r="CH469" s="1">
        <v>9.3399999999999997E-2</v>
      </c>
      <c r="CI469" s="1">
        <v>-5.4800000000000001E-2</v>
      </c>
      <c r="CJ469" s="1">
        <v>-0.27879999999999999</v>
      </c>
      <c r="CK469" s="1">
        <v>-0.98860000000000003</v>
      </c>
      <c r="CL469" s="1">
        <v>0.27360000000000001</v>
      </c>
      <c r="CM469" s="1">
        <v>0.13819999999999999</v>
      </c>
      <c r="CN469" s="1">
        <v>0.19450000000000001</v>
      </c>
      <c r="CO469" s="1">
        <v>-0.13289999999999999</v>
      </c>
      <c r="CP469" s="1">
        <v>-0.74070000000000003</v>
      </c>
      <c r="CQ469" s="1">
        <v>0.2009</v>
      </c>
      <c r="CR469" s="1">
        <v>-0.39460000000000001</v>
      </c>
      <c r="CS469" s="1">
        <v>-2.3456000000000001</v>
      </c>
      <c r="CT469" s="1">
        <v>0.5181</v>
      </c>
      <c r="CU469" s="1">
        <v>-0.34510000000000002</v>
      </c>
      <c r="CV469" s="1">
        <v>0.72050000000000003</v>
      </c>
      <c r="CW469" s="1">
        <v>-1.9644999999999999</v>
      </c>
      <c r="CX469" s="1">
        <v>0.74880000000000002</v>
      </c>
      <c r="CY469" s="1">
        <v>0.4945</v>
      </c>
      <c r="CZ469" s="1">
        <v>-0.1996</v>
      </c>
      <c r="GI469" s="1">
        <v>-2.7989999999999999</v>
      </c>
      <c r="HA469" s="1" t="str">
        <f t="shared" si="14"/>
        <v>2017</v>
      </c>
      <c r="HB469" s="1" t="str">
        <f t="shared" si="15"/>
        <v>09</v>
      </c>
    </row>
    <row r="470" spans="1:210">
      <c r="A470" s="3" t="s">
        <v>9</v>
      </c>
      <c r="B470" s="3"/>
      <c r="C470" s="3" t="s">
        <v>3903</v>
      </c>
      <c r="E470" s="1" t="s">
        <v>3904</v>
      </c>
      <c r="F470" s="1">
        <v>-7.2400000000000006E-2</v>
      </c>
      <c r="G470" s="1">
        <v>-1.0608</v>
      </c>
      <c r="H470" s="1">
        <v>-0.70920000000000005</v>
      </c>
      <c r="I470" s="1">
        <v>-1.4430000000000001</v>
      </c>
      <c r="J470" s="1">
        <v>-1.1227</v>
      </c>
      <c r="K470" s="1">
        <v>-0.18709999999999999</v>
      </c>
      <c r="L470" s="1">
        <v>-0.22650000000000001</v>
      </c>
      <c r="M470" s="1">
        <v>-1.1231</v>
      </c>
      <c r="N470" s="1">
        <v>-1.1231</v>
      </c>
      <c r="O470" s="1">
        <v>-0.49349999999999999</v>
      </c>
      <c r="P470" s="1">
        <v>-0.75790000000000002</v>
      </c>
      <c r="Q470" s="1">
        <v>-1.4978</v>
      </c>
      <c r="R470" s="1">
        <v>-0.33879999999999999</v>
      </c>
      <c r="S470" s="1">
        <v>-5.4899999999999997E-2</v>
      </c>
      <c r="T470" s="1">
        <v>0.223</v>
      </c>
      <c r="U470" s="1">
        <v>0.51959999999999995</v>
      </c>
      <c r="V470" s="1">
        <v>-0.25409999999999999</v>
      </c>
      <c r="W470" s="1">
        <v>0.64059999999999995</v>
      </c>
      <c r="X470" s="1">
        <v>1.7518</v>
      </c>
      <c r="Y470" s="1">
        <v>-0.14199999999999999</v>
      </c>
      <c r="Z470" s="1">
        <v>-0.14940000000000001</v>
      </c>
      <c r="AA470" s="1">
        <v>0.3201</v>
      </c>
      <c r="AB470" s="1">
        <v>-0.66310000000000002</v>
      </c>
      <c r="AC470" s="1">
        <v>0.44479999999999997</v>
      </c>
      <c r="AD470" s="1">
        <v>0.4632</v>
      </c>
      <c r="AF470" s="1">
        <v>0.42570000000000002</v>
      </c>
      <c r="AG470" s="1">
        <v>-0.38629999999999998</v>
      </c>
      <c r="AH470" s="1">
        <v>-0.62380000000000002</v>
      </c>
      <c r="AI470" s="1">
        <v>-0.23150000000000001</v>
      </c>
      <c r="AJ470" s="1">
        <v>0.18840000000000001</v>
      </c>
      <c r="AK470" s="1">
        <v>-0.48949999999999999</v>
      </c>
      <c r="AL470" s="1">
        <v>-0.74850000000000005</v>
      </c>
      <c r="AM470" s="1">
        <v>-0.86199999999999999</v>
      </c>
      <c r="AN470" s="1">
        <v>-0.28220000000000001</v>
      </c>
      <c r="AO470" s="1">
        <v>-0.30940000000000001</v>
      </c>
      <c r="AP470" s="1">
        <v>-0.64739999999999998</v>
      </c>
      <c r="AQ470" s="1">
        <v>-0.52869999999999995</v>
      </c>
      <c r="AR470" s="1">
        <v>-0.63319999999999999</v>
      </c>
      <c r="AS470" s="1">
        <v>-1.1500999999999999</v>
      </c>
      <c r="AT470" s="1">
        <v>-0.32669999999999999</v>
      </c>
      <c r="AU470" s="1">
        <v>-0.13039999999999999</v>
      </c>
      <c r="AV470" s="1">
        <v>-1.0953999999999999</v>
      </c>
      <c r="AW470" s="1">
        <v>6.4199999999999993E-2</v>
      </c>
      <c r="AX470" s="1">
        <v>0.31530000000000002</v>
      </c>
      <c r="AY470" s="1">
        <v>-0.41720000000000002</v>
      </c>
      <c r="AZ470" s="1">
        <v>4.0599999999999997E-2</v>
      </c>
      <c r="BB470" s="1">
        <v>-0.1658</v>
      </c>
      <c r="BC470" s="1">
        <v>-0.27210000000000001</v>
      </c>
      <c r="BD470" s="1">
        <v>7.9899999999999999E-2</v>
      </c>
      <c r="BE470" s="1">
        <v>-0.74419999999999997</v>
      </c>
      <c r="BF470" s="1">
        <v>-0.52370000000000005</v>
      </c>
      <c r="BG470" s="1">
        <v>-0.1234</v>
      </c>
      <c r="BH470" s="1">
        <v>-6.6000000000000003E-2</v>
      </c>
      <c r="BI470" s="1">
        <v>-0.59109999999999996</v>
      </c>
      <c r="BJ470" s="1">
        <v>-0.61639999999999995</v>
      </c>
      <c r="BK470" s="1">
        <v>-0.38</v>
      </c>
      <c r="BM470" s="1">
        <v>6.3700000000000007E-2</v>
      </c>
      <c r="BN470" s="1">
        <v>0.4491</v>
      </c>
      <c r="BO470" s="1">
        <v>-0.39900000000000002</v>
      </c>
      <c r="BP470" s="1">
        <v>0.13639999999999999</v>
      </c>
      <c r="BQ470" s="1">
        <v>4.9299999999999997E-2</v>
      </c>
      <c r="BR470" s="1">
        <v>-0.46389999999999998</v>
      </c>
      <c r="BS470" s="1">
        <v>-0.21329999999999999</v>
      </c>
      <c r="BT470" s="1">
        <v>0.12180000000000001</v>
      </c>
      <c r="BU470" s="1">
        <v>4.4302999999999999</v>
      </c>
      <c r="BV470" s="1">
        <v>-1.4303999999999999</v>
      </c>
      <c r="BW470" s="1">
        <v>2.6700000000000002E-2</v>
      </c>
      <c r="BX470" s="1">
        <v>-0.62939999999999996</v>
      </c>
      <c r="BY470" s="1">
        <v>-0.54279999999999995</v>
      </c>
      <c r="BZ470" s="1">
        <v>0.4405</v>
      </c>
      <c r="CA470" s="1">
        <v>0.78359999999999996</v>
      </c>
      <c r="CB470" s="1">
        <v>-1.2031000000000001</v>
      </c>
      <c r="CC470" s="1">
        <v>-0.16270000000000001</v>
      </c>
      <c r="CD470" s="1">
        <v>0</v>
      </c>
      <c r="CE470" s="1">
        <v>-0.15379999999999999</v>
      </c>
      <c r="CF470" s="1">
        <v>-0.88870000000000005</v>
      </c>
      <c r="CG470" s="1">
        <v>-0.58289999999999997</v>
      </c>
      <c r="CH470" s="1">
        <v>-0.23130000000000001</v>
      </c>
      <c r="CI470" s="1">
        <v>0</v>
      </c>
      <c r="CJ470" s="1">
        <v>-0.64329999999999998</v>
      </c>
      <c r="CK470" s="1">
        <v>-0.45090000000000002</v>
      </c>
      <c r="CL470" s="1">
        <v>-0.33279999999999998</v>
      </c>
      <c r="CM470" s="1">
        <v>-0.25030000000000002</v>
      </c>
      <c r="CN470" s="1">
        <v>-0.46160000000000001</v>
      </c>
      <c r="CO470" s="1">
        <v>-0.32200000000000001</v>
      </c>
      <c r="CP470" s="1">
        <v>-1.0258</v>
      </c>
      <c r="CQ470" s="1">
        <v>0.14910000000000001</v>
      </c>
      <c r="CR470" s="1">
        <v>-4.9299999999999997E-2</v>
      </c>
      <c r="CS470" s="1">
        <v>-2.0922000000000001</v>
      </c>
      <c r="CT470" s="1">
        <v>0.36609999999999998</v>
      </c>
      <c r="CU470" s="1">
        <v>-0.24529999999999999</v>
      </c>
      <c r="CV470" s="1">
        <v>1.2403</v>
      </c>
      <c r="CW470" s="1">
        <v>-1.4478</v>
      </c>
      <c r="CX470" s="1">
        <v>9.9599999999999994E-2</v>
      </c>
      <c r="CY470" s="1">
        <v>0.495</v>
      </c>
      <c r="CZ470" s="1">
        <v>5.0099999999999999E-2</v>
      </c>
      <c r="GI470" s="1">
        <v>-1.7870999999999999</v>
      </c>
      <c r="HA470" s="1" t="str">
        <f t="shared" si="14"/>
        <v>2017</v>
      </c>
      <c r="HB470" s="1" t="str">
        <f t="shared" si="15"/>
        <v>09</v>
      </c>
    </row>
    <row r="471" spans="1:210">
      <c r="A471" s="3" t="s">
        <v>9</v>
      </c>
      <c r="B471" s="3"/>
      <c r="C471" s="3" t="s">
        <v>3905</v>
      </c>
      <c r="E471" s="1" t="s">
        <v>3906</v>
      </c>
      <c r="F471" s="1">
        <v>-0.19420000000000001</v>
      </c>
      <c r="G471" s="1">
        <v>-1.0081</v>
      </c>
      <c r="H471" s="1">
        <v>-1.5748</v>
      </c>
      <c r="I471" s="1">
        <v>-0.80859999999999999</v>
      </c>
      <c r="J471" s="1">
        <v>-1.0570999999999999</v>
      </c>
      <c r="K471" s="1">
        <v>-0.62609999999999999</v>
      </c>
      <c r="L471" s="1">
        <v>0.2283</v>
      </c>
      <c r="M471" s="1">
        <v>-0.76580000000000004</v>
      </c>
      <c r="N471" s="1">
        <v>-8.4000000000000005E-2</v>
      </c>
      <c r="O471" s="1">
        <v>-0.83460000000000001</v>
      </c>
      <c r="P471" s="1">
        <v>-1.1969000000000001</v>
      </c>
      <c r="Q471" s="1">
        <v>-1.0115000000000001</v>
      </c>
      <c r="R471" s="1">
        <v>-0.20949999999999999</v>
      </c>
      <c r="S471" s="1">
        <v>-0.77310000000000001</v>
      </c>
      <c r="T471" s="1">
        <v>-0.57320000000000004</v>
      </c>
      <c r="U471" s="1">
        <v>0.32619999999999999</v>
      </c>
      <c r="V471" s="1">
        <v>-0.80369999999999997</v>
      </c>
      <c r="W471" s="1">
        <v>0.58130000000000004</v>
      </c>
      <c r="X471" s="1">
        <v>-0.58389999999999997</v>
      </c>
      <c r="Y471" s="1">
        <v>-0.1147</v>
      </c>
      <c r="Z471" s="1">
        <v>0</v>
      </c>
      <c r="AA471" s="1">
        <v>0.53139999999999998</v>
      </c>
      <c r="AB471" s="1">
        <v>-0.39729999999999999</v>
      </c>
      <c r="AC471" s="1">
        <v>-4.8599999999999997E-2</v>
      </c>
      <c r="AD471" s="1">
        <v>-5.1700000000000003E-2</v>
      </c>
      <c r="AF471" s="1">
        <v>0.49170000000000003</v>
      </c>
      <c r="AG471" s="1">
        <v>-0.19239999999999999</v>
      </c>
      <c r="AH471" s="1">
        <v>-1.4196</v>
      </c>
      <c r="AI471" s="1">
        <v>-4.65E-2</v>
      </c>
      <c r="AJ471" s="1">
        <v>0.18790000000000001</v>
      </c>
      <c r="AK471" s="1">
        <v>-0.97970000000000002</v>
      </c>
      <c r="AL471" s="1">
        <v>-1.7402</v>
      </c>
      <c r="AM471" s="1">
        <v>-1.1460999999999999</v>
      </c>
      <c r="AN471" s="1">
        <v>-0.56489999999999996</v>
      </c>
      <c r="AO471" s="1">
        <v>-0.66310000000000002</v>
      </c>
      <c r="AP471" s="1">
        <v>-0.93389999999999995</v>
      </c>
      <c r="AQ471" s="1">
        <v>-0.1988</v>
      </c>
      <c r="AR471" s="1">
        <v>-0.3906</v>
      </c>
      <c r="AS471" s="1">
        <v>-0.99590000000000001</v>
      </c>
      <c r="AT471" s="1">
        <v>-0.1089</v>
      </c>
      <c r="AU471" s="1">
        <v>0.2172</v>
      </c>
      <c r="AV471" s="1">
        <v>-0.63260000000000005</v>
      </c>
      <c r="AW471" s="1">
        <v>-0.51539999999999997</v>
      </c>
      <c r="AX471" s="1">
        <v>0.44540000000000002</v>
      </c>
      <c r="AY471" s="1">
        <v>-0.55400000000000005</v>
      </c>
      <c r="AZ471" s="1">
        <v>-0.73280000000000001</v>
      </c>
      <c r="BB471" s="1">
        <v>6.6900000000000001E-2</v>
      </c>
      <c r="BC471" s="1">
        <v>-0.27100000000000002</v>
      </c>
      <c r="BD471" s="1">
        <v>-0.40060000000000001</v>
      </c>
      <c r="BE471" s="1">
        <v>-1.6059000000000001</v>
      </c>
      <c r="BF471" s="1">
        <v>-0.2409</v>
      </c>
      <c r="BG471" s="1">
        <v>-9.3600000000000003E-2</v>
      </c>
      <c r="BH471" s="1">
        <v>0.1313</v>
      </c>
      <c r="BI471" s="1">
        <v>-0.29749999999999999</v>
      </c>
      <c r="BJ471" s="1">
        <v>-0.27389999999999998</v>
      </c>
      <c r="BK471" s="1">
        <v>-0.76070000000000004</v>
      </c>
      <c r="BM471" s="1">
        <v>0.31919999999999998</v>
      </c>
      <c r="BN471" s="1">
        <v>-4.0300000000000002E-2</v>
      </c>
      <c r="BO471" s="1">
        <v>-0.17199999999999999</v>
      </c>
      <c r="BP471" s="1">
        <v>-2.1724000000000001</v>
      </c>
      <c r="BQ471" s="1">
        <v>1.2864</v>
      </c>
      <c r="BR471" s="1">
        <v>0</v>
      </c>
      <c r="BS471" s="1">
        <v>-0.3599</v>
      </c>
      <c r="BT471" s="1">
        <v>0.121</v>
      </c>
      <c r="BU471" s="1">
        <v>5.5979000000000001</v>
      </c>
      <c r="BV471" s="1">
        <v>-2.4977</v>
      </c>
      <c r="BW471" s="1">
        <v>0.4642</v>
      </c>
      <c r="BX471" s="1">
        <v>0.37330000000000002</v>
      </c>
      <c r="BY471" s="1">
        <v>-0.90680000000000005</v>
      </c>
      <c r="BZ471" s="1">
        <v>-0.98839999999999995</v>
      </c>
      <c r="CA471" s="1">
        <v>-1.4987999999999999</v>
      </c>
      <c r="CB471" s="1">
        <v>-4.6399999999999997E-2</v>
      </c>
      <c r="CC471" s="1">
        <v>-0.57609999999999995</v>
      </c>
      <c r="CD471" s="1">
        <v>0.11119999999999999</v>
      </c>
      <c r="CE471" s="1">
        <v>0.26829999999999998</v>
      </c>
      <c r="CF471" s="1">
        <v>0.15079999999999999</v>
      </c>
      <c r="CG471" s="1">
        <v>-0.88419999999999999</v>
      </c>
      <c r="CH471" s="1">
        <v>-9.2700000000000005E-2</v>
      </c>
      <c r="CI471" s="1">
        <v>0</v>
      </c>
      <c r="CJ471" s="1">
        <v>-0.60070000000000001</v>
      </c>
      <c r="CK471" s="1">
        <v>-0.70209999999999995</v>
      </c>
      <c r="CL471" s="1">
        <v>4.1799999999999997E-2</v>
      </c>
      <c r="CM471" s="1">
        <v>0.1134</v>
      </c>
      <c r="CN471" s="1">
        <v>3.7400000000000003E-2</v>
      </c>
      <c r="CO471" s="1">
        <v>0.1898</v>
      </c>
      <c r="CP471" s="1">
        <v>-1.0805</v>
      </c>
      <c r="CQ471" s="1">
        <v>0.502</v>
      </c>
      <c r="CR471" s="1">
        <v>-0.19739999999999999</v>
      </c>
      <c r="CS471" s="1">
        <v>-2.8134999999999999</v>
      </c>
      <c r="CT471" s="1">
        <v>1.6657</v>
      </c>
      <c r="CU471" s="1">
        <v>-0.9345</v>
      </c>
      <c r="CV471" s="1">
        <v>0.1</v>
      </c>
      <c r="CW471" s="1">
        <v>-2.0230999999999999</v>
      </c>
      <c r="CX471" s="1">
        <v>0.1497</v>
      </c>
      <c r="CY471" s="1">
        <v>0.54479999999999995</v>
      </c>
      <c r="CZ471" s="1">
        <v>0.45219999999999999</v>
      </c>
      <c r="GI471" s="1">
        <v>-1.4644999999999999</v>
      </c>
      <c r="HA471" s="1" t="str">
        <f t="shared" si="14"/>
        <v>2017</v>
      </c>
      <c r="HB471" s="1" t="str">
        <f t="shared" si="15"/>
        <v>09</v>
      </c>
    </row>
    <row r="472" spans="1:210">
      <c r="A472" s="3" t="s">
        <v>9</v>
      </c>
      <c r="B472" s="3"/>
      <c r="C472" s="3" t="s">
        <v>3907</v>
      </c>
      <c r="E472" s="1" t="s">
        <v>3908</v>
      </c>
      <c r="F472" s="1">
        <v>-0.18090000000000001</v>
      </c>
      <c r="G472" s="1">
        <v>-1.0971</v>
      </c>
      <c r="H472" s="1">
        <v>3.8300000000000001E-2</v>
      </c>
      <c r="I472" s="1">
        <v>-0.64270000000000005</v>
      </c>
      <c r="J472" s="1">
        <v>-0.2712</v>
      </c>
      <c r="K472" s="1">
        <v>-6.2399999999999997E-2</v>
      </c>
      <c r="L472" s="1">
        <v>0.379</v>
      </c>
      <c r="M472" s="1">
        <v>-0.3004</v>
      </c>
      <c r="N472" s="1">
        <v>-0.35289999999999999</v>
      </c>
      <c r="O472" s="1">
        <v>-0.49370000000000003</v>
      </c>
      <c r="P472" s="1">
        <v>-1.3713</v>
      </c>
      <c r="Q472" s="1">
        <v>-0.21609999999999999</v>
      </c>
      <c r="R472" s="1">
        <v>0.1041</v>
      </c>
      <c r="S472" s="1">
        <v>0.1464</v>
      </c>
      <c r="T472" s="1">
        <v>-0.1275</v>
      </c>
      <c r="U472" s="1">
        <v>0.29360000000000003</v>
      </c>
      <c r="V472" s="1">
        <v>-0.89319999999999999</v>
      </c>
      <c r="W472" s="1">
        <v>0.45379999999999998</v>
      </c>
      <c r="X472" s="1">
        <v>-1.1677999999999999</v>
      </c>
      <c r="Y472" s="1">
        <v>-0.3695</v>
      </c>
      <c r="Z472" s="1">
        <v>0</v>
      </c>
      <c r="AA472" s="1">
        <v>0.65310000000000001</v>
      </c>
      <c r="AB472" s="1">
        <v>-0.66049999999999998</v>
      </c>
      <c r="AC472" s="1">
        <v>-0.14649999999999999</v>
      </c>
      <c r="AD472" s="1">
        <v>0.36249999999999999</v>
      </c>
      <c r="AF472" s="1">
        <v>0.55859999999999999</v>
      </c>
      <c r="AG472" s="1">
        <v>-0.51019999999999999</v>
      </c>
      <c r="AH472" s="1">
        <v>-1.0770999999999999</v>
      </c>
      <c r="AI472" s="1">
        <v>-0.372</v>
      </c>
      <c r="AJ472" s="1">
        <v>6.2600000000000003E-2</v>
      </c>
      <c r="AK472" s="1">
        <v>-6.1800000000000001E-2</v>
      </c>
      <c r="AL472" s="1">
        <v>-0.8196</v>
      </c>
      <c r="AM472" s="1">
        <v>0</v>
      </c>
      <c r="AN472" s="1">
        <v>-0.61229999999999996</v>
      </c>
      <c r="AO472" s="1">
        <v>-0.61970000000000003</v>
      </c>
      <c r="AP472" s="1">
        <v>-0.25169999999999998</v>
      </c>
      <c r="AQ472" s="1">
        <v>-0.26500000000000001</v>
      </c>
      <c r="AR472" s="1">
        <v>-0.48970000000000002</v>
      </c>
      <c r="AS472" s="1">
        <v>-0.2505</v>
      </c>
      <c r="AT472" s="1">
        <v>-0.86860000000000004</v>
      </c>
      <c r="AU472" s="1">
        <v>0.13039999999999999</v>
      </c>
      <c r="AV472" s="1">
        <v>-0.63329999999999997</v>
      </c>
      <c r="AW472" s="1">
        <v>-0.45100000000000001</v>
      </c>
      <c r="AX472" s="1">
        <v>0.80279999999999996</v>
      </c>
      <c r="AY472" s="1">
        <v>-0.68910000000000005</v>
      </c>
      <c r="AZ472" s="1">
        <v>-0.85570000000000002</v>
      </c>
      <c r="BB472" s="1">
        <v>0.36919999999999997</v>
      </c>
      <c r="BC472" s="1">
        <v>-0.47360000000000002</v>
      </c>
      <c r="BD472" s="1">
        <v>-0.24</v>
      </c>
      <c r="BE472" s="1">
        <v>-1.2171000000000001</v>
      </c>
      <c r="BF472" s="1">
        <v>-0.76119999999999999</v>
      </c>
      <c r="BG472" s="1">
        <v>-0.21679999999999999</v>
      </c>
      <c r="BH472" s="1">
        <v>0.26379999999999998</v>
      </c>
      <c r="BI472" s="1">
        <v>3.3399999999999999E-2</v>
      </c>
      <c r="BJ472" s="1">
        <v>-0.47649999999999998</v>
      </c>
      <c r="BK472" s="1">
        <v>-0.63449999999999995</v>
      </c>
      <c r="BM472" s="1">
        <v>0.19120000000000001</v>
      </c>
      <c r="BN472" s="1">
        <v>-0.84299999999999997</v>
      </c>
      <c r="BO472" s="1">
        <v>0.2301</v>
      </c>
      <c r="BP472" s="1">
        <v>1.2613000000000001</v>
      </c>
      <c r="BQ472" s="1">
        <v>-0.48699999999999999</v>
      </c>
      <c r="BR472" s="1">
        <v>0.1043</v>
      </c>
      <c r="BS472" s="1">
        <v>-0.35680000000000001</v>
      </c>
      <c r="BT472" s="1">
        <v>0.1215</v>
      </c>
      <c r="BU472" s="1">
        <v>4.2766999999999999</v>
      </c>
      <c r="BV472" s="1">
        <v>-1.4823999999999999</v>
      </c>
      <c r="BW472" s="1">
        <v>0.33839999999999998</v>
      </c>
      <c r="BX472" s="1">
        <v>0.33610000000000001</v>
      </c>
      <c r="BY472" s="1">
        <v>-0.86760000000000004</v>
      </c>
      <c r="BZ472" s="1">
        <v>0</v>
      </c>
      <c r="CA472" s="1">
        <v>0.36559999999999998</v>
      </c>
      <c r="CB472" s="1">
        <v>-0.96679999999999999</v>
      </c>
      <c r="CC472" s="1">
        <v>-0.24479999999999999</v>
      </c>
      <c r="CD472" s="1">
        <v>0.1116</v>
      </c>
      <c r="CE472" s="1">
        <v>0.3584</v>
      </c>
      <c r="CF472" s="1">
        <v>2.4799999999999999E-2</v>
      </c>
      <c r="CG472" s="1">
        <v>-1.0275000000000001</v>
      </c>
      <c r="CH472" s="1">
        <v>-0.46210000000000001</v>
      </c>
      <c r="CI472" s="1">
        <v>-0.27729999999999999</v>
      </c>
      <c r="CJ472" s="1">
        <v>-0.82789999999999997</v>
      </c>
      <c r="CK472" s="1">
        <v>5.0299999999999997E-2</v>
      </c>
      <c r="CL472" s="1">
        <v>0.1011</v>
      </c>
      <c r="CM472" s="1">
        <v>6.0900000000000003E-2</v>
      </c>
      <c r="CN472" s="1">
        <v>0.27360000000000001</v>
      </c>
      <c r="CO472" s="1">
        <v>-3.1300000000000001E-2</v>
      </c>
      <c r="CP472" s="1">
        <v>-0.83860000000000001</v>
      </c>
      <c r="CQ472" s="1">
        <v>0.19889999999999999</v>
      </c>
      <c r="CR472" s="1">
        <v>-0.2954</v>
      </c>
      <c r="CS472" s="1">
        <v>-1.7668999999999999</v>
      </c>
      <c r="CT472" s="1">
        <v>-0.51249999999999996</v>
      </c>
      <c r="CU472" s="1">
        <v>-4.9500000000000002E-2</v>
      </c>
      <c r="CV472" s="1">
        <v>0.15129999999999999</v>
      </c>
      <c r="CW472" s="1">
        <v>-2.0221</v>
      </c>
      <c r="CX472" s="1">
        <v>0.29980000000000001</v>
      </c>
      <c r="CY472" s="1">
        <v>0.54400000000000004</v>
      </c>
      <c r="CZ472" s="1">
        <v>-0.25080000000000002</v>
      </c>
      <c r="GI472" s="1">
        <v>-1.77</v>
      </c>
      <c r="HA472" s="1" t="str">
        <f t="shared" si="14"/>
        <v>2017</v>
      </c>
      <c r="HB472" s="1" t="str">
        <f t="shared" si="15"/>
        <v>09</v>
      </c>
    </row>
    <row r="473" spans="1:210">
      <c r="A473" s="3" t="s">
        <v>9</v>
      </c>
      <c r="B473" s="3"/>
      <c r="C473" s="3" t="s">
        <v>3909</v>
      </c>
      <c r="E473" s="1" t="s">
        <v>3910</v>
      </c>
      <c r="F473" s="1">
        <v>-0.1201</v>
      </c>
      <c r="G473" s="1">
        <v>-1.0245</v>
      </c>
      <c r="H473" s="1">
        <v>-0.48070000000000002</v>
      </c>
      <c r="I473" s="1">
        <v>-0.95940000000000003</v>
      </c>
      <c r="J473" s="1">
        <v>-1.2213000000000001</v>
      </c>
      <c r="K473" s="1">
        <v>-0.80640000000000001</v>
      </c>
      <c r="L473" s="1">
        <v>0.2243</v>
      </c>
      <c r="M473" s="1">
        <v>-1.1365000000000001</v>
      </c>
      <c r="N473" s="1">
        <v>-1.3534999999999999</v>
      </c>
      <c r="O473" s="1">
        <v>-1.1359999999999999</v>
      </c>
      <c r="P473" s="1">
        <v>-0.92589999999999995</v>
      </c>
      <c r="Q473" s="1">
        <v>-0.7147</v>
      </c>
      <c r="R473" s="1">
        <v>-1.0886</v>
      </c>
      <c r="S473" s="1">
        <v>-0.58260000000000001</v>
      </c>
      <c r="T473" s="1">
        <v>-0.19059999999999999</v>
      </c>
      <c r="U473" s="1">
        <v>0.71450000000000002</v>
      </c>
      <c r="V473" s="1">
        <v>-0.80300000000000005</v>
      </c>
      <c r="W473" s="1">
        <v>0.4108</v>
      </c>
      <c r="X473" s="1">
        <v>-0.58299999999999996</v>
      </c>
      <c r="Y473" s="1">
        <v>-0.22489999999999999</v>
      </c>
      <c r="Z473" s="1">
        <v>7.4999999999999997E-2</v>
      </c>
      <c r="AA473" s="1">
        <v>0.1608</v>
      </c>
      <c r="AB473" s="1">
        <v>-0.39889999999999998</v>
      </c>
      <c r="AC473" s="1">
        <v>0.68389999999999995</v>
      </c>
      <c r="AD473" s="1">
        <v>0.61880000000000002</v>
      </c>
      <c r="AF473" s="1">
        <v>0.1222</v>
      </c>
      <c r="AG473" s="1">
        <v>-0.25740000000000002</v>
      </c>
      <c r="AH473" s="1">
        <v>-0.97860000000000003</v>
      </c>
      <c r="AI473" s="1">
        <v>1.0561</v>
      </c>
      <c r="AJ473" s="1">
        <v>-0.74209999999999998</v>
      </c>
      <c r="AK473" s="1">
        <v>0.49230000000000002</v>
      </c>
      <c r="AL473" s="1">
        <v>-0.99809999999999999</v>
      </c>
      <c r="AM473" s="1">
        <v>-0.86199999999999999</v>
      </c>
      <c r="AN473" s="1">
        <v>0.62460000000000004</v>
      </c>
      <c r="AO473" s="1">
        <v>-0.44359999999999999</v>
      </c>
      <c r="AP473" s="1">
        <v>-0.14419999999999999</v>
      </c>
      <c r="AQ473" s="1">
        <v>-0.39729999999999999</v>
      </c>
      <c r="AR473" s="1">
        <v>-1.0273000000000001</v>
      </c>
      <c r="AS473" s="1">
        <v>-1.2732000000000001</v>
      </c>
      <c r="AT473" s="1">
        <v>-0.109</v>
      </c>
      <c r="AU473" s="1">
        <v>0.2172</v>
      </c>
      <c r="AV473" s="1">
        <v>-0.52659999999999996</v>
      </c>
      <c r="AW473" s="1">
        <v>-0.4516</v>
      </c>
      <c r="AX473" s="1">
        <v>0.18959999999999999</v>
      </c>
      <c r="AY473" s="1">
        <v>-0.13880000000000001</v>
      </c>
      <c r="AZ473" s="1">
        <v>0.2072</v>
      </c>
      <c r="BB473" s="1">
        <v>1.3512999999999999</v>
      </c>
      <c r="BC473" s="1">
        <v>-1.1968000000000001</v>
      </c>
      <c r="BD473" s="1">
        <v>-0.20039999999999999</v>
      </c>
      <c r="BE473" s="1">
        <v>-0.51949999999999996</v>
      </c>
      <c r="BF473" s="1">
        <v>-8.0299999999999996E-2</v>
      </c>
      <c r="BG473" s="1">
        <v>-6.1199999999999997E-2</v>
      </c>
      <c r="BH473" s="1">
        <v>0.1326</v>
      </c>
      <c r="BI473" s="1">
        <v>-0.16539999999999999</v>
      </c>
      <c r="BJ473" s="1">
        <v>-0.41149999999999998</v>
      </c>
      <c r="BK473" s="1">
        <v>-0.50929999999999997</v>
      </c>
      <c r="BM473" s="1">
        <v>6.3600000000000004E-2</v>
      </c>
      <c r="BN473" s="1">
        <v>0.32240000000000002</v>
      </c>
      <c r="BO473" s="1">
        <v>-0.2298</v>
      </c>
      <c r="BP473" s="1">
        <v>0.34410000000000002</v>
      </c>
      <c r="BQ473" s="1">
        <v>-4.9099999999999998E-2</v>
      </c>
      <c r="BR473" s="1">
        <v>-0.57410000000000005</v>
      </c>
      <c r="BS473" s="1">
        <v>-0.14119999999999999</v>
      </c>
      <c r="BT473" s="1">
        <v>0.1221</v>
      </c>
      <c r="BU473" s="1">
        <v>5.7861000000000002</v>
      </c>
      <c r="BV473" s="1">
        <v>-1.7921</v>
      </c>
      <c r="BW473" s="1">
        <v>0.44650000000000001</v>
      </c>
      <c r="BX473" s="1">
        <v>0.77790000000000004</v>
      </c>
      <c r="BY473" s="1">
        <v>-1.0863</v>
      </c>
      <c r="BZ473" s="1">
        <v>-0.33129999999999998</v>
      </c>
      <c r="CA473" s="1">
        <v>0</v>
      </c>
      <c r="CB473" s="1">
        <v>-0.6925</v>
      </c>
      <c r="CC473" s="1">
        <v>-0.16139999999999999</v>
      </c>
      <c r="CD473" s="1">
        <v>0.11219999999999999</v>
      </c>
      <c r="CE473" s="1">
        <v>0.42680000000000001</v>
      </c>
      <c r="CF473" s="1">
        <v>0.58320000000000005</v>
      </c>
      <c r="CG473" s="1">
        <v>-1.2056</v>
      </c>
      <c r="CH473" s="1">
        <v>-0.46160000000000001</v>
      </c>
      <c r="CI473" s="1">
        <v>-5.57E-2</v>
      </c>
      <c r="CJ473" s="1">
        <v>-0.77800000000000002</v>
      </c>
      <c r="CK473" s="1">
        <v>0.10050000000000001</v>
      </c>
      <c r="CL473" s="1">
        <v>-4.8000000000000001E-2</v>
      </c>
      <c r="CM473" s="1">
        <v>-9.0200000000000002E-2</v>
      </c>
      <c r="CN473" s="1">
        <v>0.37830000000000003</v>
      </c>
      <c r="CO473" s="1">
        <v>-0.18179999999999999</v>
      </c>
      <c r="CP473" s="1">
        <v>-1.1798999999999999</v>
      </c>
      <c r="CQ473" s="1">
        <v>-0.1474</v>
      </c>
      <c r="CR473" s="1">
        <v>0</v>
      </c>
      <c r="CS473" s="1">
        <v>-2.4832000000000001</v>
      </c>
      <c r="CT473" s="1">
        <v>0.5635</v>
      </c>
      <c r="CU473" s="1">
        <v>-0.59489999999999998</v>
      </c>
      <c r="CV473" s="1">
        <v>1.7144999999999999</v>
      </c>
      <c r="CW473" s="1">
        <v>-1.6472</v>
      </c>
      <c r="CX473" s="1">
        <v>0.25030000000000002</v>
      </c>
      <c r="CY473" s="1">
        <v>0.4446</v>
      </c>
      <c r="CZ473" s="1">
        <v>-0.25230000000000002</v>
      </c>
      <c r="GI473" s="1">
        <v>-2.2915000000000001</v>
      </c>
      <c r="HA473" s="1" t="str">
        <f t="shared" si="14"/>
        <v>2017</v>
      </c>
      <c r="HB473" s="1" t="str">
        <f t="shared" si="15"/>
        <v>09</v>
      </c>
    </row>
    <row r="474" spans="1:210">
      <c r="A474" s="3" t="s">
        <v>9</v>
      </c>
      <c r="B474" s="3"/>
      <c r="C474" s="3" t="s">
        <v>3911</v>
      </c>
      <c r="E474" s="1" t="s">
        <v>3911</v>
      </c>
      <c r="F474" s="1">
        <v>-0.53139999999999998</v>
      </c>
      <c r="G474" s="1">
        <v>-1.1539999999999999</v>
      </c>
      <c r="H474" s="1">
        <v>-1.2393000000000001</v>
      </c>
      <c r="I474" s="1">
        <v>-1.3393999999999999</v>
      </c>
      <c r="J474" s="1">
        <v>-1.5708</v>
      </c>
      <c r="K474" s="1">
        <v>-0.43609999999999999</v>
      </c>
      <c r="L474" s="1">
        <v>-7.5200000000000003E-2</v>
      </c>
      <c r="M474" s="1">
        <v>-1.2428999999999999</v>
      </c>
      <c r="N474" s="1">
        <v>-1.2152000000000001</v>
      </c>
      <c r="O474" s="1">
        <v>-1.7383999999999999</v>
      </c>
      <c r="P474" s="1">
        <v>-1.0958000000000001</v>
      </c>
      <c r="Q474" s="1">
        <v>-1.0079</v>
      </c>
      <c r="R474" s="1">
        <v>-0.57330000000000003</v>
      </c>
      <c r="S474" s="1">
        <v>-0.7137</v>
      </c>
      <c r="T474" s="1">
        <v>-0.22289999999999999</v>
      </c>
      <c r="U474" s="1">
        <v>0.65139999999999998</v>
      </c>
      <c r="V474" s="1">
        <v>-0.63639999999999997</v>
      </c>
      <c r="W474" s="1">
        <v>4.1300000000000003E-2</v>
      </c>
      <c r="X474" s="1">
        <v>-0.4385</v>
      </c>
      <c r="Y474" s="1">
        <v>-0.37030000000000002</v>
      </c>
      <c r="Z474" s="1">
        <v>0</v>
      </c>
      <c r="AA474" s="1">
        <v>0.46500000000000002</v>
      </c>
      <c r="AB474" s="1">
        <v>-0.39729999999999999</v>
      </c>
      <c r="AC474" s="1">
        <v>0.53159999999999996</v>
      </c>
      <c r="AD474" s="1">
        <v>0.61980000000000002</v>
      </c>
      <c r="AF474" s="1">
        <v>0.24729999999999999</v>
      </c>
      <c r="AG474" s="1">
        <v>-0.25600000000000001</v>
      </c>
      <c r="AH474" s="1">
        <v>-1.0751999999999999</v>
      </c>
      <c r="AI474" s="1">
        <v>-0.52800000000000002</v>
      </c>
      <c r="AJ474" s="1">
        <v>0.1236</v>
      </c>
      <c r="AK474" s="1">
        <v>-1.0390999999999999</v>
      </c>
      <c r="AL474" s="1">
        <v>-0.75560000000000005</v>
      </c>
      <c r="AM474" s="1">
        <v>0.29060000000000002</v>
      </c>
      <c r="AN474" s="1">
        <v>-0.2402</v>
      </c>
      <c r="AO474" s="1">
        <v>-0.31159999999999999</v>
      </c>
      <c r="AP474" s="1">
        <v>-0.47160000000000002</v>
      </c>
      <c r="AQ474" s="1">
        <v>-6.6100000000000006E-2</v>
      </c>
      <c r="AR474" s="1">
        <v>-0.99250000000000005</v>
      </c>
      <c r="AS474" s="1">
        <v>-0.63849999999999996</v>
      </c>
      <c r="AT474" s="1">
        <v>-0.64510000000000001</v>
      </c>
      <c r="AU474" s="1">
        <v>0.26279999999999998</v>
      </c>
      <c r="AV474" s="1">
        <v>-0.71450000000000002</v>
      </c>
      <c r="AW474" s="1">
        <v>-0.19189999999999999</v>
      </c>
      <c r="AX474" s="1">
        <v>0.28749999999999998</v>
      </c>
      <c r="AY474" s="1">
        <v>-0.4143</v>
      </c>
      <c r="AZ474" s="1">
        <v>-0.70479999999999998</v>
      </c>
      <c r="BB474" s="1">
        <v>-0.24249999999999999</v>
      </c>
      <c r="BC474" s="1">
        <v>-0.46539999999999998</v>
      </c>
      <c r="BD474" s="1">
        <v>0.24149999999999999</v>
      </c>
      <c r="BE474" s="1">
        <v>-0.59950000000000003</v>
      </c>
      <c r="BF474" s="1">
        <v>-0.44219999999999998</v>
      </c>
      <c r="BG474" s="1">
        <v>-0.34139999999999998</v>
      </c>
      <c r="BH474" s="1">
        <v>6.5799999999999997E-2</v>
      </c>
      <c r="BI474" s="1">
        <v>-6.7699999999999996E-2</v>
      </c>
      <c r="BJ474" s="1">
        <v>-0.4748</v>
      </c>
      <c r="BK474" s="1">
        <v>-0.76659999999999995</v>
      </c>
      <c r="BM474" s="1">
        <v>0.317</v>
      </c>
      <c r="BN474" s="1">
        <v>-1.1257999999999999</v>
      </c>
      <c r="BO474" s="1">
        <v>0.63319999999999999</v>
      </c>
      <c r="BP474" s="1">
        <v>-1.304</v>
      </c>
      <c r="BQ474" s="1">
        <v>1.0344</v>
      </c>
      <c r="BR474" s="1">
        <v>-0.52769999999999995</v>
      </c>
      <c r="BS474" s="1">
        <v>-0.57220000000000004</v>
      </c>
      <c r="BT474" s="1">
        <v>0.2427</v>
      </c>
      <c r="BU474" s="1">
        <v>4.9635999999999996</v>
      </c>
      <c r="BV474" s="1">
        <v>-1.6143000000000001</v>
      </c>
      <c r="BW474" s="1">
        <v>0.2359</v>
      </c>
      <c r="BX474" s="1">
        <v>9.1800000000000007E-2</v>
      </c>
      <c r="BY474" s="1">
        <v>-0.65969999999999995</v>
      </c>
      <c r="BZ474" s="1">
        <v>0.33179999999999998</v>
      </c>
      <c r="CA474" s="1">
        <v>0.79069999999999996</v>
      </c>
      <c r="CB474" s="1">
        <v>-0.92200000000000004</v>
      </c>
      <c r="CC474" s="1">
        <v>-0.57230000000000003</v>
      </c>
      <c r="CD474" s="1">
        <v>0.22289999999999999</v>
      </c>
      <c r="CE474" s="1">
        <v>0.45839999999999997</v>
      </c>
      <c r="CF474" s="1">
        <v>-6.5000000000000002E-2</v>
      </c>
      <c r="CG474" s="1">
        <v>-0.63719999999999999</v>
      </c>
      <c r="CH474" s="1">
        <v>-0.37140000000000001</v>
      </c>
      <c r="CI474" s="1">
        <v>5.5300000000000002E-2</v>
      </c>
      <c r="CJ474" s="1">
        <v>-1.0584</v>
      </c>
      <c r="CK474" s="1">
        <v>0.15060000000000001</v>
      </c>
      <c r="CL474" s="1">
        <v>0.42280000000000001</v>
      </c>
      <c r="CM474" s="1">
        <v>0.2208</v>
      </c>
      <c r="CN474" s="1">
        <v>0.31859999999999999</v>
      </c>
      <c r="CO474" s="1">
        <v>0.14299999999999999</v>
      </c>
      <c r="CP474" s="1">
        <v>-0.64739999999999998</v>
      </c>
      <c r="CQ474" s="1">
        <v>-0.19700000000000001</v>
      </c>
      <c r="CR474" s="1">
        <v>-0.64029999999999998</v>
      </c>
      <c r="CS474" s="1">
        <v>-1.7987</v>
      </c>
      <c r="CT474" s="1">
        <v>0.70989999999999998</v>
      </c>
      <c r="CU474" s="1">
        <v>-0.69789999999999996</v>
      </c>
      <c r="CV474" s="1">
        <v>1.3320000000000001</v>
      </c>
      <c r="CW474" s="1">
        <v>-0.73309999999999997</v>
      </c>
      <c r="CX474" s="1">
        <v>1.004</v>
      </c>
      <c r="CY474" s="1">
        <v>0.74180000000000001</v>
      </c>
      <c r="CZ474" s="1">
        <v>-0.1522</v>
      </c>
      <c r="GI474" s="1">
        <v>-2.3060999999999998</v>
      </c>
      <c r="HA474" s="1" t="str">
        <f t="shared" si="14"/>
        <v>2017</v>
      </c>
      <c r="HB474" s="1" t="str">
        <f t="shared" si="15"/>
        <v>09</v>
      </c>
    </row>
    <row r="475" spans="1:210">
      <c r="A475" s="3" t="s">
        <v>9</v>
      </c>
      <c r="B475" s="3"/>
      <c r="C475" s="3" t="s">
        <v>3912</v>
      </c>
      <c r="E475" s="1" t="s">
        <v>3912</v>
      </c>
      <c r="F475" s="1">
        <v>-0.29049999999999998</v>
      </c>
      <c r="G475" s="1">
        <v>-1.0968</v>
      </c>
      <c r="H475" s="1">
        <v>-1.1254999999999999</v>
      </c>
      <c r="I475" s="1">
        <v>-0.48399999999999999</v>
      </c>
      <c r="J475" s="1">
        <v>-1.0781000000000001</v>
      </c>
      <c r="K475" s="1">
        <v>-0.3745</v>
      </c>
      <c r="L475" s="1">
        <v>-7.5300000000000006E-2</v>
      </c>
      <c r="M475" s="1">
        <v>-1.0845</v>
      </c>
      <c r="N475" s="1">
        <v>-0.57879999999999998</v>
      </c>
      <c r="O475" s="1">
        <v>-1.3260000000000001</v>
      </c>
      <c r="P475" s="1">
        <v>-1.0479000000000001</v>
      </c>
      <c r="Q475" s="1">
        <v>-0.86639999999999995</v>
      </c>
      <c r="R475" s="1">
        <v>-0.96630000000000005</v>
      </c>
      <c r="S475" s="1">
        <v>-0.33029999999999998</v>
      </c>
      <c r="T475" s="1">
        <v>-0.4123</v>
      </c>
      <c r="U475" s="1">
        <v>0.48659999999999998</v>
      </c>
      <c r="V475" s="1">
        <v>-0.76170000000000004</v>
      </c>
      <c r="W475" s="1">
        <v>0.70399999999999996</v>
      </c>
      <c r="X475" s="1">
        <v>1.4577</v>
      </c>
      <c r="Y475" s="1">
        <v>-8.5800000000000001E-2</v>
      </c>
      <c r="Z475" s="1">
        <v>-7.4200000000000002E-2</v>
      </c>
      <c r="AA475" s="1">
        <v>0.65039999999999998</v>
      </c>
      <c r="AB475" s="1">
        <v>-0.66220000000000001</v>
      </c>
      <c r="AC475" s="1">
        <v>-0.38529999999999998</v>
      </c>
      <c r="AD475" s="1">
        <v>0.6694</v>
      </c>
      <c r="AF475" s="1">
        <v>0.92700000000000005</v>
      </c>
      <c r="AG475" s="1">
        <v>-0.44690000000000002</v>
      </c>
      <c r="AH475" s="1">
        <v>-1.2556</v>
      </c>
      <c r="AI475" s="1">
        <v>-0.628</v>
      </c>
      <c r="AJ475" s="1">
        <v>6.1600000000000002E-2</v>
      </c>
      <c r="AK475" s="1">
        <v>-1.3495999999999999</v>
      </c>
      <c r="AL475" s="1">
        <v>-0.75139999999999996</v>
      </c>
      <c r="AM475" s="1">
        <v>-0.28899999999999998</v>
      </c>
      <c r="AN475" s="1">
        <v>-0.38569999999999999</v>
      </c>
      <c r="AO475" s="1">
        <v>-0.3115</v>
      </c>
      <c r="AP475" s="1">
        <v>-0.4355</v>
      </c>
      <c r="AQ475" s="1">
        <v>-0.13200000000000001</v>
      </c>
      <c r="AR475" s="1">
        <v>-0.54500000000000004</v>
      </c>
      <c r="AS475" s="1">
        <v>-1.1483000000000001</v>
      </c>
      <c r="AT475" s="1">
        <v>-0.32250000000000001</v>
      </c>
      <c r="AU475" s="1">
        <v>0.48070000000000002</v>
      </c>
      <c r="AV475" s="1">
        <v>-0.39029999999999998</v>
      </c>
      <c r="AW475" s="1">
        <v>-0.44900000000000001</v>
      </c>
      <c r="AX475" s="1">
        <v>0.92710000000000004</v>
      </c>
      <c r="AY475" s="1">
        <v>-0.4143</v>
      </c>
      <c r="AZ475" s="1">
        <v>-0.41639999999999999</v>
      </c>
      <c r="BB475" s="1">
        <v>-7.0000000000000007E-2</v>
      </c>
      <c r="BC475" s="1">
        <v>-0.3306</v>
      </c>
      <c r="BD475" s="1">
        <v>-0.5615</v>
      </c>
      <c r="BE475" s="1">
        <v>-0.52180000000000004</v>
      </c>
      <c r="BF475" s="1">
        <v>0</v>
      </c>
      <c r="BG475" s="1">
        <v>-6.25E-2</v>
      </c>
      <c r="BH475" s="1">
        <v>6.5600000000000006E-2</v>
      </c>
      <c r="BI475" s="1">
        <v>-0.33629999999999999</v>
      </c>
      <c r="BJ475" s="1">
        <v>-0.40760000000000002</v>
      </c>
      <c r="BK475" s="1">
        <v>-1.0660000000000001</v>
      </c>
      <c r="BM475" s="1">
        <v>0.31619999999999998</v>
      </c>
      <c r="BN475" s="1">
        <v>0.76919999999999999</v>
      </c>
      <c r="BO475" s="1">
        <v>-0.2863</v>
      </c>
      <c r="BP475" s="1">
        <v>-3.097</v>
      </c>
      <c r="BQ475" s="1">
        <v>1.7199</v>
      </c>
      <c r="BR475" s="1">
        <v>0.52910000000000001</v>
      </c>
      <c r="BS475" s="1">
        <v>-0.21609999999999999</v>
      </c>
      <c r="BT475" s="1">
        <v>0</v>
      </c>
      <c r="BU475" s="1">
        <v>3.5884999999999998</v>
      </c>
      <c r="BV475" s="1">
        <v>-1.2975000000000001</v>
      </c>
      <c r="BW475" s="1">
        <v>-8.6400000000000005E-2</v>
      </c>
      <c r="BX475" s="1">
        <v>-0.61909999999999998</v>
      </c>
      <c r="BY475" s="1">
        <v>-0.49669999999999997</v>
      </c>
      <c r="BZ475" s="1">
        <v>0.49640000000000001</v>
      </c>
      <c r="CA475" s="1">
        <v>0.72589999999999999</v>
      </c>
      <c r="CB475" s="1">
        <v>-0.73929999999999996</v>
      </c>
      <c r="CC475" s="1">
        <v>-8.2299999999999998E-2</v>
      </c>
      <c r="CD475" s="1">
        <v>-0.1111</v>
      </c>
      <c r="CE475" s="1">
        <v>-0.12089999999999999</v>
      </c>
      <c r="CF475" s="1">
        <v>-0.5806</v>
      </c>
      <c r="CG475" s="1">
        <v>-0.51690000000000003</v>
      </c>
      <c r="CH475" s="1">
        <v>-0.186</v>
      </c>
      <c r="CI475" s="1">
        <v>-0.27589999999999998</v>
      </c>
      <c r="CJ475" s="1">
        <v>-0.64600000000000002</v>
      </c>
      <c r="CK475" s="1">
        <v>-1.5944</v>
      </c>
      <c r="CL475" s="1">
        <v>4.6699999999999998E-2</v>
      </c>
      <c r="CM475" s="1">
        <v>-9.1200000000000003E-2</v>
      </c>
      <c r="CN475" s="1">
        <v>-0.3201</v>
      </c>
      <c r="CO475" s="1">
        <v>-6.5299999999999997E-2</v>
      </c>
      <c r="CP475" s="1">
        <v>-0.84199999999999997</v>
      </c>
      <c r="CQ475" s="1">
        <v>0.14799999999999999</v>
      </c>
      <c r="CR475" s="1">
        <v>-0.78890000000000005</v>
      </c>
      <c r="CS475" s="1">
        <v>-1.6512</v>
      </c>
      <c r="CT475" s="1">
        <v>0.2016</v>
      </c>
      <c r="CU475" s="1">
        <v>-0.39979999999999999</v>
      </c>
      <c r="CV475" s="1">
        <v>-0.49009999999999998</v>
      </c>
      <c r="CW475" s="1">
        <v>-0.87760000000000005</v>
      </c>
      <c r="CX475" s="1">
        <v>0.30030000000000001</v>
      </c>
      <c r="CY475" s="1">
        <v>0.44419999999999998</v>
      </c>
      <c r="CZ475" s="1">
        <v>0.25469999999999998</v>
      </c>
      <c r="GI475" s="1">
        <v>-2.5514999999999999</v>
      </c>
      <c r="HA475" s="1" t="str">
        <f t="shared" si="14"/>
        <v>2017</v>
      </c>
      <c r="HB475" s="1" t="str">
        <f t="shared" si="15"/>
        <v>09</v>
      </c>
    </row>
    <row r="476" spans="1:210">
      <c r="A476" s="3" t="s">
        <v>9</v>
      </c>
      <c r="B476" s="3"/>
      <c r="C476" s="3" t="s">
        <v>3913</v>
      </c>
      <c r="E476" s="1" t="s">
        <v>3914</v>
      </c>
      <c r="F476" s="1">
        <v>-0.2424</v>
      </c>
      <c r="G476" s="1">
        <v>-1.0056</v>
      </c>
      <c r="H476" s="1">
        <v>-0.7016</v>
      </c>
      <c r="I476" s="1">
        <v>-0.75529999999999997</v>
      </c>
      <c r="J476" s="1">
        <v>-0.30790000000000001</v>
      </c>
      <c r="K476" s="1">
        <v>-0.37380000000000002</v>
      </c>
      <c r="L476" s="1">
        <v>3.7699999999999997E-2</v>
      </c>
      <c r="M476" s="1">
        <v>-0.9052</v>
      </c>
      <c r="N476" s="1">
        <v>-0.49590000000000001</v>
      </c>
      <c r="O476" s="1">
        <v>-1.2201</v>
      </c>
      <c r="P476" s="1">
        <v>-0.66590000000000005</v>
      </c>
      <c r="Q476" s="1">
        <v>-0.44080000000000003</v>
      </c>
      <c r="R476" s="1">
        <v>-0.83699999999999997</v>
      </c>
      <c r="S476" s="1">
        <v>-0.12870000000000001</v>
      </c>
      <c r="T476" s="1">
        <v>-0.7248</v>
      </c>
      <c r="U476" s="1">
        <v>0.16089999999999999</v>
      </c>
      <c r="V476" s="1">
        <v>-1.0101</v>
      </c>
      <c r="W476" s="1">
        <v>1.0569</v>
      </c>
      <c r="X476" s="1">
        <v>1.0159</v>
      </c>
      <c r="Y476" s="1">
        <v>-2.87E-2</v>
      </c>
      <c r="Z476" s="1">
        <v>-7.4099999999999999E-2</v>
      </c>
      <c r="AA476" s="1">
        <v>0.13700000000000001</v>
      </c>
      <c r="AB476" s="1">
        <v>-0.40050000000000002</v>
      </c>
      <c r="AC476" s="1">
        <v>0.24110000000000001</v>
      </c>
      <c r="AD476" s="1">
        <v>0.15310000000000001</v>
      </c>
      <c r="AF476" s="1">
        <v>0.1215</v>
      </c>
      <c r="AG476" s="1">
        <v>-0.32169999999999999</v>
      </c>
      <c r="AH476" s="1">
        <v>-1.5192000000000001</v>
      </c>
      <c r="AI476" s="1">
        <v>-4.8300000000000003E-2</v>
      </c>
      <c r="AJ476" s="1">
        <v>-0.18490000000000001</v>
      </c>
      <c r="AK476" s="1">
        <v>-1.2367999999999999</v>
      </c>
      <c r="AL476" s="1">
        <v>-1.4916</v>
      </c>
      <c r="AM476" s="1">
        <v>-0.86199999999999999</v>
      </c>
      <c r="AN476" s="1">
        <v>-0.33650000000000002</v>
      </c>
      <c r="AO476" s="1">
        <v>-0.62360000000000004</v>
      </c>
      <c r="AP476" s="1">
        <v>-0.61750000000000005</v>
      </c>
      <c r="AQ476" s="1">
        <v>-0.26419999999999999</v>
      </c>
      <c r="AR476" s="1">
        <v>-0.54369999999999996</v>
      </c>
      <c r="AS476" s="1">
        <v>-0.69769999999999999</v>
      </c>
      <c r="AT476" s="1">
        <v>-0.5393</v>
      </c>
      <c r="AU476" s="1">
        <v>0.56889999999999996</v>
      </c>
      <c r="AV476" s="1">
        <v>-0.1069</v>
      </c>
      <c r="AW476" s="1">
        <v>-0.63970000000000005</v>
      </c>
      <c r="AX476" s="1">
        <v>0.47110000000000002</v>
      </c>
      <c r="AY476" s="1">
        <v>-0.2787</v>
      </c>
      <c r="AZ476" s="1">
        <v>-0.45679999999999998</v>
      </c>
      <c r="BB476" s="1">
        <v>6.9699999999999998E-2</v>
      </c>
      <c r="BC476" s="1">
        <v>-0.39729999999999999</v>
      </c>
      <c r="BD476" s="1">
        <v>-0.80220000000000002</v>
      </c>
      <c r="BE476" s="1">
        <v>-0.84030000000000005</v>
      </c>
      <c r="BF476" s="1">
        <v>-0.68079999999999996</v>
      </c>
      <c r="BG476" s="1">
        <v>-9.3799999999999994E-2</v>
      </c>
      <c r="BH476" s="1">
        <v>0</v>
      </c>
      <c r="BI476" s="1">
        <v>-6.6199999999999995E-2</v>
      </c>
      <c r="BJ476" s="1">
        <v>-0.54830000000000001</v>
      </c>
      <c r="BK476" s="1">
        <v>-1.0273000000000001</v>
      </c>
      <c r="BM476" s="1">
        <v>0.18920000000000001</v>
      </c>
      <c r="BN476" s="1">
        <v>-0.79930000000000001</v>
      </c>
      <c r="BO476" s="1">
        <v>0.28810000000000002</v>
      </c>
      <c r="BP476" s="1">
        <v>-4.3018000000000001</v>
      </c>
      <c r="BQ476" s="1">
        <v>2.234</v>
      </c>
      <c r="BR476" s="1">
        <v>-0.31709999999999999</v>
      </c>
      <c r="BS476" s="1">
        <v>-0.21640000000000001</v>
      </c>
      <c r="BT476" s="1">
        <v>0</v>
      </c>
      <c r="BU476" s="1">
        <v>6.024</v>
      </c>
      <c r="BV476" s="1">
        <v>-1.7371000000000001</v>
      </c>
      <c r="BW476" s="1">
        <v>0.61240000000000006</v>
      </c>
      <c r="BX476" s="1">
        <v>0.60129999999999995</v>
      </c>
      <c r="BY476" s="1">
        <v>-1.1379999999999999</v>
      </c>
      <c r="BZ476" s="1">
        <v>-0.4945</v>
      </c>
      <c r="CA476" s="1">
        <v>-1.3796999999999999</v>
      </c>
      <c r="CB476" s="1">
        <v>-4.6399999999999997E-2</v>
      </c>
      <c r="CC476" s="1">
        <v>-0.1648</v>
      </c>
      <c r="CD476" s="1">
        <v>-0.1109</v>
      </c>
      <c r="CE476" s="1">
        <v>0.26590000000000003</v>
      </c>
      <c r="CF476" s="1">
        <v>0.69140000000000001</v>
      </c>
      <c r="CG476" s="1">
        <v>-1.1355999999999999</v>
      </c>
      <c r="CH476" s="1">
        <v>9.3299999999999994E-2</v>
      </c>
      <c r="CI476" s="1">
        <v>-0.2757</v>
      </c>
      <c r="CJ476" s="1">
        <v>-0.4158</v>
      </c>
      <c r="CK476" s="1">
        <v>-1.0125999999999999</v>
      </c>
      <c r="CL476" s="1">
        <v>-9.2999999999999999E-2</v>
      </c>
      <c r="CM476" s="1">
        <v>6.9099999999999995E-2</v>
      </c>
      <c r="CN476" s="1">
        <v>0.2238</v>
      </c>
      <c r="CO476" s="1">
        <v>7.2700000000000001E-2</v>
      </c>
      <c r="CP476" s="1">
        <v>-0.68889999999999996</v>
      </c>
      <c r="CQ476" s="1">
        <v>9.8400000000000001E-2</v>
      </c>
      <c r="CR476" s="1">
        <v>-0.34720000000000001</v>
      </c>
      <c r="CS476" s="1">
        <v>-3.0082</v>
      </c>
      <c r="CT476" s="1">
        <v>0.90859999999999996</v>
      </c>
      <c r="CU476" s="1">
        <v>-0.94850000000000001</v>
      </c>
      <c r="CV476" s="1">
        <v>0.98229999999999995</v>
      </c>
      <c r="CW476" s="1">
        <v>-1.6456</v>
      </c>
      <c r="CX476" s="1">
        <v>0.2006</v>
      </c>
      <c r="CY476" s="1">
        <v>0.39539999999999997</v>
      </c>
      <c r="CZ476" s="1">
        <v>0.9698</v>
      </c>
      <c r="GI476" s="1">
        <v>-2.7656999999999998</v>
      </c>
      <c r="HA476" s="1" t="str">
        <f t="shared" si="14"/>
        <v>2017</v>
      </c>
      <c r="HB476" s="1" t="str">
        <f t="shared" si="15"/>
        <v>09</v>
      </c>
    </row>
    <row r="477" spans="1:210">
      <c r="A477" s="3" t="s">
        <v>9</v>
      </c>
      <c r="B477" s="3"/>
      <c r="C477" s="3" t="s">
        <v>3915</v>
      </c>
      <c r="E477" s="1" t="s">
        <v>500</v>
      </c>
      <c r="F477" s="1">
        <v>-0.38469999999999999</v>
      </c>
      <c r="G477" s="1">
        <v>-0.56259999999999999</v>
      </c>
      <c r="H477" s="1">
        <v>-0.46560000000000001</v>
      </c>
      <c r="I477" s="1">
        <v>-0.96250000000000002</v>
      </c>
      <c r="J477" s="1">
        <v>-1.1418999999999999</v>
      </c>
      <c r="K477" s="1">
        <v>-0.55859999999999999</v>
      </c>
      <c r="L477" s="1">
        <v>-0.22589999999999999</v>
      </c>
      <c r="M477" s="1">
        <v>-1.1572</v>
      </c>
      <c r="N477" s="1">
        <v>-0.67379999999999995</v>
      </c>
      <c r="O477" s="1">
        <v>-1.8101</v>
      </c>
      <c r="P477" s="1">
        <v>-0.8347</v>
      </c>
      <c r="Q477" s="1">
        <v>-1.2454000000000001</v>
      </c>
      <c r="R477" s="1">
        <v>-1.1415999999999999</v>
      </c>
      <c r="S477" s="1">
        <v>-0.16420000000000001</v>
      </c>
      <c r="T477" s="1">
        <v>-0.56799999999999995</v>
      </c>
      <c r="U477" s="1">
        <v>6.4399999999999999E-2</v>
      </c>
      <c r="V477" s="1">
        <v>-0.50649999999999995</v>
      </c>
      <c r="W477" s="1">
        <v>0.51390000000000002</v>
      </c>
      <c r="X477" s="1">
        <v>-1.4492</v>
      </c>
      <c r="Y477" s="1">
        <v>-0.28320000000000001</v>
      </c>
      <c r="Z477" s="1">
        <v>0.14929999999999999</v>
      </c>
      <c r="AA477" s="1">
        <v>-0.65920000000000001</v>
      </c>
      <c r="AB477" s="1">
        <v>-0.26769999999999999</v>
      </c>
      <c r="AC477" s="1">
        <v>-0.52880000000000005</v>
      </c>
      <c r="AD477" s="1">
        <v>-5.0999999999999997E-2</v>
      </c>
      <c r="AF477" s="1">
        <v>-0.66500000000000004</v>
      </c>
      <c r="AG477" s="1">
        <v>0.4516</v>
      </c>
      <c r="AH477" s="1">
        <v>-0.80930000000000002</v>
      </c>
      <c r="AI477" s="1">
        <v>-0.48659999999999998</v>
      </c>
      <c r="AJ477" s="1">
        <v>-6.1400000000000003E-2</v>
      </c>
      <c r="AK477" s="1">
        <v>-0.24979999999999999</v>
      </c>
      <c r="AL477" s="1">
        <v>-0.31190000000000001</v>
      </c>
      <c r="AM477" s="1">
        <v>-0.57630000000000003</v>
      </c>
      <c r="AN477" s="1">
        <v>-0.38679999999999998</v>
      </c>
      <c r="AO477" s="1">
        <v>-0.44640000000000002</v>
      </c>
      <c r="AP477" s="1">
        <v>-0.94610000000000005</v>
      </c>
      <c r="AQ477" s="1">
        <v>6.6000000000000003E-2</v>
      </c>
      <c r="AR477" s="1">
        <v>-0.54320000000000002</v>
      </c>
      <c r="AS477" s="1">
        <v>-0.72640000000000005</v>
      </c>
      <c r="AT477" s="1">
        <v>-0.64859999999999995</v>
      </c>
      <c r="AU477" s="1">
        <v>-0.2185</v>
      </c>
      <c r="AV477" s="1">
        <v>-1.3170999999999999</v>
      </c>
      <c r="AW477" s="1">
        <v>-6.4000000000000001E-2</v>
      </c>
      <c r="AX477" s="1">
        <v>-0.40579999999999999</v>
      </c>
      <c r="AY477" s="1">
        <v>0.13969999999999999</v>
      </c>
      <c r="AZ477" s="1">
        <v>-0.54179999999999995</v>
      </c>
      <c r="BB477" s="1">
        <v>-0.1055</v>
      </c>
      <c r="BC477" s="1">
        <v>-0.32979999999999998</v>
      </c>
      <c r="BD477" s="1">
        <v>-0.40250000000000002</v>
      </c>
      <c r="BE477" s="1">
        <v>-1.3660000000000001</v>
      </c>
      <c r="BF477" s="1">
        <v>-0.72309999999999997</v>
      </c>
      <c r="BG477" s="1">
        <v>-0.21629999999999999</v>
      </c>
      <c r="BH477" s="1">
        <v>6.6000000000000003E-2</v>
      </c>
      <c r="BI477" s="1">
        <v>-0.2954</v>
      </c>
      <c r="BJ477" s="1">
        <v>-0.20680000000000001</v>
      </c>
      <c r="BK477" s="1">
        <v>-0.98750000000000004</v>
      </c>
      <c r="BM477" s="1">
        <v>0.189</v>
      </c>
      <c r="BN477" s="1">
        <v>-0.76119999999999999</v>
      </c>
      <c r="BO477" s="1">
        <v>0.28799999999999998</v>
      </c>
      <c r="BP477" s="1">
        <v>-1.0294000000000001</v>
      </c>
      <c r="BQ477" s="1">
        <v>0.57030000000000003</v>
      </c>
      <c r="BR477" s="1">
        <v>0.68959999999999999</v>
      </c>
      <c r="BS477" s="1">
        <v>-0.42730000000000001</v>
      </c>
      <c r="BT477" s="1">
        <v>0.1216</v>
      </c>
      <c r="BU477" s="1">
        <v>3.1467999999999998</v>
      </c>
      <c r="BV477" s="1">
        <v>-1.7324999999999999</v>
      </c>
      <c r="BW477" s="1">
        <v>0.63070000000000004</v>
      </c>
      <c r="BX477" s="1">
        <v>0.65800000000000003</v>
      </c>
      <c r="BY477" s="1">
        <v>-1.0379</v>
      </c>
      <c r="BZ477" s="1">
        <v>5.5300000000000002E-2</v>
      </c>
      <c r="CA477" s="1">
        <v>0.42599999999999999</v>
      </c>
      <c r="CB477" s="1">
        <v>-0.87549999999999994</v>
      </c>
      <c r="CC477" s="1">
        <v>-0.32569999999999999</v>
      </c>
      <c r="CD477" s="1">
        <v>0.11169999999999999</v>
      </c>
      <c r="CE477" s="1">
        <v>0.41880000000000001</v>
      </c>
      <c r="CF477" s="1">
        <v>0.60640000000000005</v>
      </c>
      <c r="CG477" s="1">
        <v>-1.0952999999999999</v>
      </c>
      <c r="CH477" s="1">
        <v>-0.37069999999999997</v>
      </c>
      <c r="CI477" s="1">
        <v>0</v>
      </c>
      <c r="CJ477" s="1">
        <v>-0.87190000000000001</v>
      </c>
      <c r="CK477" s="1">
        <v>0.56289999999999996</v>
      </c>
      <c r="CL477" s="1">
        <v>-7.1999999999999998E-3</v>
      </c>
      <c r="CM477" s="1">
        <v>0.1452</v>
      </c>
      <c r="CN477" s="1">
        <v>0.43130000000000002</v>
      </c>
      <c r="CO477" s="1">
        <v>0.1399</v>
      </c>
      <c r="CP477" s="1">
        <v>-0.98129999999999995</v>
      </c>
      <c r="CQ477" s="1">
        <v>-9.7699999999999995E-2</v>
      </c>
      <c r="CR477" s="1">
        <v>-4.9599999999999998E-2</v>
      </c>
      <c r="CS477" s="1">
        <v>-2.3414000000000001</v>
      </c>
      <c r="CT477" s="1">
        <v>1.1494</v>
      </c>
      <c r="CU477" s="1">
        <v>-1.004</v>
      </c>
      <c r="CV477" s="1">
        <v>-0.68289999999999995</v>
      </c>
      <c r="CW477" s="1">
        <v>-1.2153</v>
      </c>
      <c r="CX477" s="1">
        <v>0.40200000000000002</v>
      </c>
      <c r="CY477" s="1">
        <v>0.59340000000000004</v>
      </c>
      <c r="CZ477" s="1">
        <v>0.2024</v>
      </c>
      <c r="GI477" s="1">
        <v>-2.5771000000000002</v>
      </c>
      <c r="HA477" s="1" t="str">
        <f t="shared" si="14"/>
        <v>2017</v>
      </c>
      <c r="HB477" s="1" t="str">
        <f t="shared" si="15"/>
        <v>09</v>
      </c>
    </row>
    <row r="478" spans="1:210">
      <c r="A478" s="3" t="s">
        <v>9</v>
      </c>
      <c r="B478" s="3"/>
      <c r="C478" s="3" t="s">
        <v>501</v>
      </c>
      <c r="E478" s="1" t="s">
        <v>501</v>
      </c>
      <c r="F478" s="1">
        <v>-0.3019</v>
      </c>
      <c r="G478" s="1">
        <v>-1.0951</v>
      </c>
      <c r="H478" s="1">
        <v>-1.2875000000000001</v>
      </c>
      <c r="I478" s="1">
        <v>-0.93979999999999997</v>
      </c>
      <c r="J478" s="1">
        <v>-1.0288999999999999</v>
      </c>
      <c r="K478" s="1">
        <v>-0.3735</v>
      </c>
      <c r="L478" s="1">
        <v>-0.30309999999999998</v>
      </c>
      <c r="M478" s="1">
        <v>-1.3226</v>
      </c>
      <c r="N478" s="1">
        <v>-0.40949999999999998</v>
      </c>
      <c r="O478" s="1">
        <v>-2.2320000000000002</v>
      </c>
      <c r="P478" s="1">
        <v>-1.4476</v>
      </c>
      <c r="Q478" s="1">
        <v>-0.66420000000000001</v>
      </c>
      <c r="R478" s="1">
        <v>-0.72970000000000002</v>
      </c>
      <c r="S478" s="1">
        <v>-0.18310000000000001</v>
      </c>
      <c r="T478" s="1">
        <v>-0.3165</v>
      </c>
      <c r="U478" s="1">
        <v>0.80900000000000005</v>
      </c>
      <c r="V478" s="1">
        <v>-0.63390000000000002</v>
      </c>
      <c r="W478" s="1">
        <v>0.78469999999999995</v>
      </c>
      <c r="X478" s="1">
        <v>-1.0188999999999999</v>
      </c>
      <c r="Y478" s="1">
        <v>-0.19900000000000001</v>
      </c>
      <c r="Z478" s="1">
        <v>7.4499999999999997E-2</v>
      </c>
      <c r="AA478" s="1">
        <v>0.66720000000000002</v>
      </c>
      <c r="AB478" s="1">
        <v>-0.4</v>
      </c>
      <c r="AC478" s="1">
        <v>0.28770000000000001</v>
      </c>
      <c r="AD478" s="1">
        <v>0.82050000000000001</v>
      </c>
      <c r="AF478" s="1">
        <v>0.6119</v>
      </c>
      <c r="AG478" s="1">
        <v>-0.3846</v>
      </c>
      <c r="AH478" s="1">
        <v>-1.2544</v>
      </c>
      <c r="AI478" s="1">
        <v>-0.34699999999999998</v>
      </c>
      <c r="AJ478" s="1">
        <v>-0.12189999999999999</v>
      </c>
      <c r="AK478" s="1">
        <v>-0.1875</v>
      </c>
      <c r="AL478" s="1">
        <v>-1.1852</v>
      </c>
      <c r="AM478" s="1">
        <v>-1.7291000000000001</v>
      </c>
      <c r="AN478" s="1">
        <v>-0.43919999999999998</v>
      </c>
      <c r="AO478" s="1">
        <v>-0.85119999999999996</v>
      </c>
      <c r="AP478" s="1">
        <v>-1.0989</v>
      </c>
      <c r="AQ478" s="1">
        <v>0.26329999999999998</v>
      </c>
      <c r="AR478" s="1">
        <v>-0.19769999999999999</v>
      </c>
      <c r="AS478" s="1">
        <v>-0.78879999999999995</v>
      </c>
      <c r="AT478" s="1">
        <v>-0.97289999999999999</v>
      </c>
      <c r="AU478" s="1">
        <v>4.3999999999999997E-2</v>
      </c>
      <c r="AV478" s="1">
        <v>-0.90480000000000005</v>
      </c>
      <c r="AW478" s="1">
        <v>-0.25390000000000001</v>
      </c>
      <c r="AX478" s="1">
        <v>0.82169999999999999</v>
      </c>
      <c r="AY478" s="1">
        <v>-0.34720000000000001</v>
      </c>
      <c r="AZ478" s="1">
        <v>-0.63149999999999995</v>
      </c>
      <c r="BB478" s="1">
        <v>-0.251</v>
      </c>
      <c r="BC478" s="1">
        <v>-0.19589999999999999</v>
      </c>
      <c r="BD478" s="1">
        <v>-1.0105</v>
      </c>
      <c r="BE478" s="1">
        <v>-1.1368</v>
      </c>
      <c r="BF478" s="1">
        <v>-0.92620000000000002</v>
      </c>
      <c r="BG478" s="1">
        <v>-0.21729999999999999</v>
      </c>
      <c r="BH478" s="1">
        <v>6.5799999999999997E-2</v>
      </c>
      <c r="BI478" s="1">
        <v>-3.3000000000000002E-2</v>
      </c>
      <c r="BJ478" s="1">
        <v>-0.54979999999999996</v>
      </c>
      <c r="BK478" s="1">
        <v>-0.94740000000000002</v>
      </c>
      <c r="BM478" s="1">
        <v>0.56530000000000002</v>
      </c>
      <c r="BN478" s="1">
        <v>-1.3682000000000001</v>
      </c>
      <c r="BO478" s="1">
        <v>0.69</v>
      </c>
      <c r="BP478" s="1">
        <v>-0.44369999999999998</v>
      </c>
      <c r="BQ478" s="1">
        <v>0.1895</v>
      </c>
      <c r="BR478" s="1">
        <v>-0.15939999999999999</v>
      </c>
      <c r="BS478" s="1">
        <v>-0.42909999999999998</v>
      </c>
      <c r="BT478" s="1">
        <v>0.36399999999999999</v>
      </c>
      <c r="BU478" s="1">
        <v>3.0821000000000001</v>
      </c>
      <c r="BV478" s="1">
        <v>-1.2923</v>
      </c>
      <c r="BW478" s="1">
        <v>0.67149999999999999</v>
      </c>
      <c r="BX478" s="1">
        <v>0.91420000000000001</v>
      </c>
      <c r="BY478" s="1">
        <v>-1.2946</v>
      </c>
      <c r="BZ478" s="1">
        <v>5.5300000000000002E-2</v>
      </c>
      <c r="CA478" s="1">
        <v>-0.30430000000000001</v>
      </c>
      <c r="CB478" s="1">
        <v>-0.18429999999999999</v>
      </c>
      <c r="CC478" s="1">
        <v>-0.40910000000000002</v>
      </c>
      <c r="CD478" s="1">
        <v>0</v>
      </c>
      <c r="CE478" s="1">
        <v>0.55930000000000002</v>
      </c>
      <c r="CF478" s="1">
        <v>0.92159999999999997</v>
      </c>
      <c r="CG478" s="1">
        <v>-1.0005999999999999</v>
      </c>
      <c r="CH478" s="1">
        <v>-0.23219999999999999</v>
      </c>
      <c r="CI478" s="1">
        <v>-0.1106</v>
      </c>
      <c r="CJ478" s="1">
        <v>-0.64539999999999997</v>
      </c>
      <c r="CK478" s="1">
        <v>0.15190000000000001</v>
      </c>
      <c r="CL478" s="1">
        <v>2.5499999999999998E-2</v>
      </c>
      <c r="CM478" s="1">
        <v>3.5499999999999997E-2</v>
      </c>
      <c r="CN478" s="1">
        <v>0.52659999999999996</v>
      </c>
      <c r="CO478" s="1">
        <v>0.1948</v>
      </c>
      <c r="CP478" s="1">
        <v>-0.68820000000000003</v>
      </c>
      <c r="CQ478" s="1">
        <v>4.9000000000000002E-2</v>
      </c>
      <c r="CR478" s="1">
        <v>-0.79400000000000004</v>
      </c>
      <c r="CS478" s="1">
        <v>-1.8653999999999999</v>
      </c>
      <c r="CT478" s="1">
        <v>1.6264000000000001</v>
      </c>
      <c r="CU478" s="1">
        <v>-1.0616000000000001</v>
      </c>
      <c r="CV478" s="1">
        <v>0.97130000000000005</v>
      </c>
      <c r="CW478" s="1">
        <v>-1.5085</v>
      </c>
      <c r="CX478" s="1">
        <v>0.45240000000000002</v>
      </c>
      <c r="CY478" s="1">
        <v>0.59250000000000003</v>
      </c>
      <c r="CZ478" s="1">
        <v>-5.0599999999999999E-2</v>
      </c>
      <c r="GI478" s="1">
        <v>-0.8024</v>
      </c>
      <c r="HA478" s="1" t="str">
        <f t="shared" si="14"/>
        <v>2017</v>
      </c>
      <c r="HB478" s="1" t="str">
        <f t="shared" si="15"/>
        <v>09</v>
      </c>
    </row>
    <row r="479" spans="1:210">
      <c r="A479" s="3" t="s">
        <v>9</v>
      </c>
      <c r="B479" s="3"/>
      <c r="C479" s="3" t="s">
        <v>3916</v>
      </c>
      <c r="E479" s="1" t="s">
        <v>502</v>
      </c>
      <c r="F479" s="1">
        <v>-0.57699999999999996</v>
      </c>
      <c r="G479" s="1">
        <v>-1.0608</v>
      </c>
      <c r="H479" s="1">
        <v>-0.95340000000000003</v>
      </c>
      <c r="I479" s="1">
        <v>-1.2834000000000001</v>
      </c>
      <c r="J479" s="1">
        <v>-1.2508999999999999</v>
      </c>
      <c r="K479" s="1">
        <v>-0.74439999999999995</v>
      </c>
      <c r="L479" s="1">
        <v>-0.49309999999999998</v>
      </c>
      <c r="M479" s="1">
        <v>-1.2568999999999999</v>
      </c>
      <c r="N479" s="1">
        <v>-0.95640000000000003</v>
      </c>
      <c r="O479" s="1">
        <v>-0.95730000000000004</v>
      </c>
      <c r="P479" s="1">
        <v>-1.5143</v>
      </c>
      <c r="Q479" s="1">
        <v>-1.3877999999999999</v>
      </c>
      <c r="R479" s="1">
        <v>-1.1415999999999999</v>
      </c>
      <c r="S479" s="1">
        <v>-0.5292</v>
      </c>
      <c r="T479" s="1">
        <v>-1.0661</v>
      </c>
      <c r="U479" s="1">
        <v>0.1915</v>
      </c>
      <c r="V479" s="1">
        <v>-1.0464</v>
      </c>
      <c r="W479" s="1">
        <v>0.34949999999999998</v>
      </c>
      <c r="X479" s="1">
        <v>-0.436</v>
      </c>
      <c r="Y479" s="1">
        <v>-0.1706</v>
      </c>
      <c r="Z479" s="1">
        <v>0</v>
      </c>
      <c r="AA479" s="1">
        <v>0.13730000000000001</v>
      </c>
      <c r="AB479" s="1">
        <v>-0.53400000000000003</v>
      </c>
      <c r="AC479" s="1">
        <v>0.52149999999999996</v>
      </c>
      <c r="AD479" s="1">
        <v>-0.1012</v>
      </c>
      <c r="AF479" s="1">
        <v>0.2437</v>
      </c>
      <c r="AG479" s="1">
        <v>-0.83330000000000004</v>
      </c>
      <c r="AH479" s="1">
        <v>-1.3391999999999999</v>
      </c>
      <c r="AI479" s="1">
        <v>-0.2034</v>
      </c>
      <c r="AJ479" s="1">
        <v>6.0199999999999997E-2</v>
      </c>
      <c r="AK479" s="1">
        <v>2.0125000000000002</v>
      </c>
      <c r="AL479" s="1">
        <v>-1.5008999999999999</v>
      </c>
      <c r="AM479" s="1">
        <v>-0.58299999999999996</v>
      </c>
      <c r="AN479" s="1">
        <v>-0.29649999999999999</v>
      </c>
      <c r="AO479" s="1">
        <v>-0.22639999999999999</v>
      </c>
      <c r="AP479" s="1">
        <v>-0.41099999999999998</v>
      </c>
      <c r="AQ479" s="1">
        <v>-0.39079999999999998</v>
      </c>
      <c r="AR479" s="1">
        <v>-0.54910000000000003</v>
      </c>
      <c r="AS479" s="1">
        <v>-1.254</v>
      </c>
      <c r="AT479" s="1">
        <v>-1.1777</v>
      </c>
      <c r="AU479" s="1">
        <v>0.4884</v>
      </c>
      <c r="AV479" s="1">
        <v>-0.4042</v>
      </c>
      <c r="AW479" s="1">
        <v>-0.69259999999999999</v>
      </c>
      <c r="AX479" s="1">
        <v>0.44030000000000002</v>
      </c>
      <c r="AY479" s="1">
        <v>-0.48709999999999998</v>
      </c>
      <c r="AZ479" s="1">
        <v>-0.55459999999999998</v>
      </c>
      <c r="BB479" s="1">
        <v>-0.14760000000000001</v>
      </c>
      <c r="BC479" s="1">
        <v>-6.4299999999999996E-2</v>
      </c>
      <c r="BD479" s="1">
        <v>-4.0899999999999999E-2</v>
      </c>
      <c r="BE479" s="1">
        <v>-0.78120000000000001</v>
      </c>
      <c r="BF479" s="1">
        <v>0.32579999999999998</v>
      </c>
      <c r="BG479" s="1">
        <v>9.3299999999999994E-2</v>
      </c>
      <c r="BH479" s="1">
        <v>-6.5699999999999995E-2</v>
      </c>
      <c r="BI479" s="1">
        <v>-0.73329999999999995</v>
      </c>
      <c r="BJ479" s="1">
        <v>-0.27350000000000002</v>
      </c>
      <c r="BK479" s="1">
        <v>-0.47989999999999999</v>
      </c>
      <c r="BM479" s="1">
        <v>0.18629999999999999</v>
      </c>
      <c r="BN479" s="1">
        <v>0.94569999999999999</v>
      </c>
      <c r="BO479" s="1">
        <v>-0.51129999999999998</v>
      </c>
      <c r="BP479" s="1">
        <v>7.3540000000000001</v>
      </c>
      <c r="BQ479" s="1">
        <v>-3.0912999999999999</v>
      </c>
      <c r="BR479" s="1">
        <v>-0.48380000000000001</v>
      </c>
      <c r="BS479" s="1">
        <v>-0.1434</v>
      </c>
      <c r="BT479" s="1">
        <v>0.1212</v>
      </c>
      <c r="BU479" s="1">
        <v>-0.43009999999999998</v>
      </c>
      <c r="BV479" s="1">
        <v>-1.0719000000000001</v>
      </c>
      <c r="BW479" s="1">
        <v>0.39350000000000002</v>
      </c>
      <c r="BX479" s="1">
        <v>0.94920000000000004</v>
      </c>
      <c r="BY479" s="1">
        <v>-0.83330000000000004</v>
      </c>
      <c r="BZ479" s="1">
        <v>0</v>
      </c>
      <c r="CA479" s="1">
        <v>-0.24629999999999999</v>
      </c>
      <c r="CB479" s="1">
        <v>-0.77869999999999995</v>
      </c>
      <c r="CC479" s="1">
        <v>-0.16389999999999999</v>
      </c>
      <c r="CD479" s="1">
        <v>-0.1113</v>
      </c>
      <c r="CE479" s="1">
        <v>0.45</v>
      </c>
      <c r="CF479" s="1">
        <v>0.78290000000000004</v>
      </c>
      <c r="CG479" s="1">
        <v>-1.0815999999999999</v>
      </c>
      <c r="CH479" s="1">
        <v>-0.46229999999999999</v>
      </c>
      <c r="CI479" s="1">
        <v>-0.1658</v>
      </c>
      <c r="CJ479" s="1">
        <v>-0.96499999999999997</v>
      </c>
      <c r="CK479" s="1">
        <v>1.0616000000000001</v>
      </c>
      <c r="CL479" s="1">
        <v>-0.16719999999999999</v>
      </c>
      <c r="CM479" s="1">
        <v>-7.6499999999999999E-2</v>
      </c>
      <c r="CN479" s="1">
        <v>0.40910000000000002</v>
      </c>
      <c r="CO479" s="1">
        <v>-0.18729999999999999</v>
      </c>
      <c r="CP479" s="1">
        <v>-0.9405</v>
      </c>
      <c r="CQ479" s="1">
        <v>-0.19539999999999999</v>
      </c>
      <c r="CR479" s="1">
        <v>-0.4506</v>
      </c>
      <c r="CS479" s="1">
        <v>-0.54800000000000004</v>
      </c>
      <c r="CT479" s="1">
        <v>-9.5699999999999993E-2</v>
      </c>
      <c r="CU479" s="1">
        <v>-0.3075</v>
      </c>
      <c r="CV479" s="1">
        <v>1.6135999999999999</v>
      </c>
      <c r="CW479" s="1">
        <v>-0.88449999999999995</v>
      </c>
      <c r="CX479" s="1">
        <v>0.75519999999999998</v>
      </c>
      <c r="CY479" s="1">
        <v>0.34460000000000002</v>
      </c>
      <c r="CZ479" s="1">
        <v>-0.25519999999999998</v>
      </c>
      <c r="GI479" s="1">
        <v>-2.3077000000000001</v>
      </c>
      <c r="HA479" s="1" t="str">
        <f t="shared" si="14"/>
        <v>2017</v>
      </c>
      <c r="HB479" s="1" t="str">
        <f t="shared" si="15"/>
        <v>09</v>
      </c>
    </row>
    <row r="480" spans="1:210">
      <c r="A480" s="3" t="s">
        <v>9</v>
      </c>
      <c r="B480" s="3"/>
      <c r="C480" s="3" t="s">
        <v>503</v>
      </c>
      <c r="E480" s="1" t="s">
        <v>503</v>
      </c>
      <c r="F480" s="1">
        <v>-0.4839</v>
      </c>
      <c r="G480" s="1">
        <v>-0.12590000000000001</v>
      </c>
      <c r="H480" s="1">
        <v>-0.54810000000000003</v>
      </c>
      <c r="I480" s="1">
        <v>-0.45789999999999997</v>
      </c>
      <c r="J480" s="1">
        <v>-0.49690000000000001</v>
      </c>
      <c r="K480" s="1">
        <v>-6.25E-2</v>
      </c>
      <c r="L480" s="1">
        <v>-0.22900000000000001</v>
      </c>
      <c r="M480" s="1">
        <v>-1.2050000000000001</v>
      </c>
      <c r="N480" s="1">
        <v>-4.1000000000000002E-2</v>
      </c>
      <c r="O480" s="1">
        <v>-0.26050000000000001</v>
      </c>
      <c r="P480" s="1">
        <v>-0.74070000000000003</v>
      </c>
      <c r="Q480" s="1">
        <v>-0.66710000000000003</v>
      </c>
      <c r="R480" s="1">
        <v>-1.0968</v>
      </c>
      <c r="S480" s="1">
        <v>-0.1469</v>
      </c>
      <c r="T480" s="1">
        <v>-0.31569999999999998</v>
      </c>
      <c r="U480" s="1">
        <v>0.25619999999999998</v>
      </c>
      <c r="V480" s="1">
        <v>-0.92589999999999995</v>
      </c>
      <c r="W480" s="1">
        <v>0.88970000000000005</v>
      </c>
      <c r="X480" s="1">
        <v>-0.436</v>
      </c>
      <c r="Y480" s="1">
        <v>-0.2014</v>
      </c>
      <c r="Z480" s="1">
        <v>7.3999999999999996E-2</v>
      </c>
      <c r="AA480" s="1">
        <v>1.0975999999999999</v>
      </c>
      <c r="AB480" s="1">
        <v>-0.66749999999999998</v>
      </c>
      <c r="AC480" s="1">
        <v>-0.85340000000000005</v>
      </c>
      <c r="AD480" s="1">
        <v>0.40749999999999997</v>
      </c>
      <c r="AF480" s="1">
        <v>0.85150000000000003</v>
      </c>
      <c r="AG480" s="1">
        <v>-0.83440000000000003</v>
      </c>
      <c r="AH480" s="1">
        <v>-0.98919999999999997</v>
      </c>
      <c r="AI480" s="1">
        <v>-0.3533</v>
      </c>
      <c r="AJ480" s="1">
        <v>6.0299999999999999E-2</v>
      </c>
      <c r="AK480" s="1">
        <v>-0.55379999999999996</v>
      </c>
      <c r="AL480" s="1">
        <v>-0.69399999999999995</v>
      </c>
      <c r="AM480" s="1">
        <v>-0.2923</v>
      </c>
      <c r="AN480" s="1">
        <v>-0.3448</v>
      </c>
      <c r="AO480" s="1">
        <v>-0.316</v>
      </c>
      <c r="AP480" s="1">
        <v>-0.48380000000000001</v>
      </c>
      <c r="AQ480" s="1">
        <v>-0.13039999999999999</v>
      </c>
      <c r="AR480" s="1">
        <v>-0.2009</v>
      </c>
      <c r="AS480" s="1">
        <v>-0.45669999999999999</v>
      </c>
      <c r="AT480" s="1">
        <v>-0.95740000000000003</v>
      </c>
      <c r="AU480" s="1">
        <v>0.8</v>
      </c>
      <c r="AV480" s="1">
        <v>-0.22009999999999999</v>
      </c>
      <c r="AW480" s="1">
        <v>-0.63049999999999995</v>
      </c>
      <c r="AX480" s="1">
        <v>1.2252000000000001</v>
      </c>
      <c r="AY480" s="1">
        <v>-0.76600000000000001</v>
      </c>
      <c r="AZ480" s="1">
        <v>-4.24E-2</v>
      </c>
      <c r="BB480" s="1">
        <v>-0.43659999999999999</v>
      </c>
      <c r="BC480" s="1">
        <v>6.4799999999999996E-2</v>
      </c>
      <c r="BD480" s="1">
        <v>-0.28639999999999999</v>
      </c>
      <c r="BE480" s="1">
        <v>-1.3888</v>
      </c>
      <c r="BF480" s="1">
        <v>-0.60529999999999995</v>
      </c>
      <c r="BG480" s="1">
        <v>-9.4399999999999998E-2</v>
      </c>
      <c r="BH480" s="1">
        <v>0</v>
      </c>
      <c r="BI480" s="1">
        <v>-6.7299999999999999E-2</v>
      </c>
      <c r="BJ480" s="1">
        <v>-0.34029999999999999</v>
      </c>
      <c r="BK480" s="1">
        <v>-0.74</v>
      </c>
      <c r="BM480" s="1">
        <v>0</v>
      </c>
      <c r="BN480" s="1">
        <v>-1.2125999999999999</v>
      </c>
      <c r="BO480" s="1">
        <v>0.57369999999999999</v>
      </c>
      <c r="BP480" s="1">
        <v>-0.49569999999999997</v>
      </c>
      <c r="BQ480" s="1">
        <v>0.3866</v>
      </c>
      <c r="BR480" s="1">
        <v>1.0746</v>
      </c>
      <c r="BS480" s="1">
        <v>-0.36249999999999999</v>
      </c>
      <c r="BT480" s="1">
        <v>0.12039999999999999</v>
      </c>
      <c r="BU480" s="1">
        <v>2.7502</v>
      </c>
      <c r="BV480" s="1">
        <v>-2.1739000000000002</v>
      </c>
      <c r="BW480" s="1">
        <v>-0.62139999999999995</v>
      </c>
      <c r="BX480" s="1">
        <v>-1.3166</v>
      </c>
      <c r="BY480" s="1">
        <v>-3.0599999999999999E-2</v>
      </c>
      <c r="BZ480" s="1">
        <v>0.88739999999999997</v>
      </c>
      <c r="CA480" s="1">
        <v>1.4669000000000001</v>
      </c>
      <c r="CB480" s="1">
        <v>-0.87270000000000003</v>
      </c>
      <c r="CC480" s="1">
        <v>-0.33160000000000001</v>
      </c>
      <c r="CD480" s="1">
        <v>0.11070000000000001</v>
      </c>
      <c r="CE480" s="1">
        <v>-0.79120000000000001</v>
      </c>
      <c r="CF480" s="1">
        <v>-1.3415999999999999</v>
      </c>
      <c r="CG480" s="1">
        <v>0.17749999999999999</v>
      </c>
      <c r="CH480" s="1">
        <v>-0.32540000000000002</v>
      </c>
      <c r="CI480" s="1">
        <v>-0.33</v>
      </c>
      <c r="CJ480" s="1">
        <v>-0.83209999999999995</v>
      </c>
      <c r="CK480" s="1">
        <v>-0.1004</v>
      </c>
      <c r="CL480" s="1">
        <v>1.95E-2</v>
      </c>
      <c r="CM480" s="1">
        <v>-0.40060000000000001</v>
      </c>
      <c r="CN480" s="1">
        <v>-0.60450000000000004</v>
      </c>
      <c r="CO480" s="1">
        <v>-0.43280000000000002</v>
      </c>
      <c r="CP480" s="1">
        <v>-0.995</v>
      </c>
      <c r="CQ480" s="1">
        <v>-0.29509999999999997</v>
      </c>
      <c r="CR480" s="1">
        <v>-0.8004</v>
      </c>
      <c r="CS480" s="1">
        <v>-0.94569999999999999</v>
      </c>
      <c r="CT480" s="1">
        <v>-0.97270000000000001</v>
      </c>
      <c r="CU480" s="1">
        <v>5.0799999999999998E-2</v>
      </c>
      <c r="CV480" s="1">
        <v>-1.3775999999999999</v>
      </c>
      <c r="CW480" s="1">
        <v>-1.1875</v>
      </c>
      <c r="CX480" s="1">
        <v>0.55269999999999997</v>
      </c>
      <c r="CY480" s="1">
        <v>0.24640000000000001</v>
      </c>
      <c r="CZ480" s="1">
        <v>0.1019</v>
      </c>
      <c r="GI480" s="1">
        <v>-2.3174000000000001</v>
      </c>
      <c r="HA480" s="1" t="str">
        <f t="shared" si="14"/>
        <v>2017</v>
      </c>
      <c r="HB480" s="1" t="str">
        <f t="shared" si="15"/>
        <v>09</v>
      </c>
    </row>
    <row r="481" spans="1:210">
      <c r="A481" s="3" t="s">
        <v>9</v>
      </c>
      <c r="B481" s="3"/>
      <c r="C481" s="3" t="s">
        <v>3917</v>
      </c>
      <c r="E481" s="1" t="s">
        <v>3917</v>
      </c>
      <c r="F481" s="1">
        <v>-4.8399999999999999E-2</v>
      </c>
      <c r="G481" s="1">
        <v>-0.40789999999999998</v>
      </c>
      <c r="H481" s="1">
        <v>-0.48920000000000002</v>
      </c>
      <c r="I481" s="1">
        <v>-0.69869999999999999</v>
      </c>
      <c r="J481" s="1">
        <v>-1.0673999999999999</v>
      </c>
      <c r="K481" s="1">
        <v>6.2300000000000001E-2</v>
      </c>
      <c r="L481" s="1">
        <v>0.26729999999999998</v>
      </c>
      <c r="M481" s="1">
        <v>-0.92349999999999999</v>
      </c>
      <c r="N481" s="1">
        <v>-0.55369999999999997</v>
      </c>
      <c r="O481" s="1">
        <v>-0.72819999999999996</v>
      </c>
      <c r="P481" s="1">
        <v>-0.51249999999999996</v>
      </c>
      <c r="Q481" s="1">
        <v>-0.80579999999999996</v>
      </c>
      <c r="R481" s="1">
        <v>-0.91349999999999998</v>
      </c>
      <c r="S481" s="1">
        <v>-0.1651</v>
      </c>
      <c r="T481" s="1">
        <v>-0.7228</v>
      </c>
      <c r="U481" s="1">
        <v>0.35049999999999998</v>
      </c>
      <c r="V481" s="1">
        <v>-1.0486</v>
      </c>
      <c r="W481" s="1">
        <v>0.72430000000000005</v>
      </c>
      <c r="X481" s="1">
        <v>-0.86699999999999999</v>
      </c>
      <c r="Y481" s="1">
        <v>-0.17150000000000001</v>
      </c>
      <c r="Z481" s="1">
        <v>-7.4099999999999999E-2</v>
      </c>
      <c r="AA481" s="1">
        <v>0.1123</v>
      </c>
      <c r="AB481" s="1">
        <v>-0.40210000000000001</v>
      </c>
      <c r="AC481" s="1">
        <v>0.23910000000000001</v>
      </c>
      <c r="AD481" s="1">
        <v>0.1013</v>
      </c>
      <c r="AF481" s="1">
        <v>0.2389</v>
      </c>
      <c r="AG481" s="1">
        <v>-0.4521</v>
      </c>
      <c r="AH481" s="1">
        <v>-0.89759999999999995</v>
      </c>
      <c r="AI481" s="1">
        <v>0.51039999999999996</v>
      </c>
      <c r="AJ481" s="1">
        <v>-0.30030000000000001</v>
      </c>
      <c r="AK481" s="1">
        <v>-1.4145000000000001</v>
      </c>
      <c r="AL481" s="1">
        <v>-0.88049999999999995</v>
      </c>
      <c r="AM481" s="1">
        <v>-0.872</v>
      </c>
      <c r="AN481" s="1">
        <v>-0.1482</v>
      </c>
      <c r="AO481" s="1">
        <v>-0.45119999999999999</v>
      </c>
      <c r="AP481" s="1">
        <v>-0.74429999999999996</v>
      </c>
      <c r="AQ481" s="1">
        <v>-0.1303</v>
      </c>
      <c r="AR481" s="1">
        <v>-0.95089999999999997</v>
      </c>
      <c r="AS481" s="1">
        <v>-1.4885999999999999</v>
      </c>
      <c r="AT481" s="1">
        <v>-0.53359999999999996</v>
      </c>
      <c r="AU481" s="1">
        <v>0.17799999999999999</v>
      </c>
      <c r="AV481" s="1">
        <v>-0.3679</v>
      </c>
      <c r="AW481" s="1">
        <v>-0.25180000000000002</v>
      </c>
      <c r="AX481" s="1">
        <v>0.46310000000000001</v>
      </c>
      <c r="AY481" s="1">
        <v>7.0199999999999999E-2</v>
      </c>
      <c r="AZ481" s="1">
        <v>-0.76529999999999998</v>
      </c>
      <c r="BB481" s="1">
        <v>0.22</v>
      </c>
      <c r="BC481" s="1">
        <v>-0.58099999999999996</v>
      </c>
      <c r="BD481" s="1">
        <v>-0.32919999999999999</v>
      </c>
      <c r="BE481" s="1">
        <v>-1.0249999999999999</v>
      </c>
      <c r="BF481" s="1">
        <v>-0.3634</v>
      </c>
      <c r="BG481" s="1">
        <v>-3.1199999999999999E-2</v>
      </c>
      <c r="BH481" s="1">
        <v>-6.5500000000000003E-2</v>
      </c>
      <c r="BI481" s="1">
        <v>-0.7702</v>
      </c>
      <c r="BJ481" s="1">
        <v>0.47739999999999999</v>
      </c>
      <c r="BK481" s="1">
        <v>-0.60809999999999997</v>
      </c>
      <c r="BM481" s="1">
        <v>6.2100000000000002E-2</v>
      </c>
      <c r="BN481" s="1">
        <v>-0.69040000000000001</v>
      </c>
      <c r="BO481" s="1">
        <v>0.45760000000000001</v>
      </c>
      <c r="BP481" s="1">
        <v>-2.6128999999999998</v>
      </c>
      <c r="BQ481" s="1">
        <v>1.2584</v>
      </c>
      <c r="BR481" s="1">
        <v>0.1065</v>
      </c>
      <c r="BS481" s="1">
        <v>-0.28860000000000002</v>
      </c>
      <c r="BT481" s="1">
        <v>-0.1207</v>
      </c>
      <c r="BU481" s="1">
        <v>0.75829999999999997</v>
      </c>
      <c r="BV481" s="1">
        <v>-1.5541</v>
      </c>
      <c r="BW481" s="1">
        <v>0.73529999999999995</v>
      </c>
      <c r="BX481" s="1">
        <v>0.8135</v>
      </c>
      <c r="BY481" s="1">
        <v>-1.0979000000000001</v>
      </c>
      <c r="BZ481" s="1">
        <v>0.3856</v>
      </c>
      <c r="CA481" s="1">
        <v>0.42209999999999998</v>
      </c>
      <c r="CB481" s="1">
        <v>-0.2311</v>
      </c>
      <c r="CC481" s="1">
        <v>-8.2400000000000001E-2</v>
      </c>
      <c r="CD481" s="1">
        <v>-0.1109</v>
      </c>
      <c r="CE481" s="1">
        <v>0.46250000000000002</v>
      </c>
      <c r="CF481" s="1">
        <v>0.78800000000000003</v>
      </c>
      <c r="CG481" s="1">
        <v>-1.1105</v>
      </c>
      <c r="CH481" s="1">
        <v>-9.2899999999999996E-2</v>
      </c>
      <c r="CI481" s="1">
        <v>-0.27560000000000001</v>
      </c>
      <c r="CJ481" s="1">
        <v>-0.60119999999999996</v>
      </c>
      <c r="CK481" s="1">
        <v>-0.55079999999999996</v>
      </c>
      <c r="CL481" s="1">
        <v>7.7399999999999997E-2</v>
      </c>
      <c r="CM481" s="1">
        <v>0.2117</v>
      </c>
      <c r="CN481" s="1">
        <v>0.62960000000000005</v>
      </c>
      <c r="CO481" s="1">
        <v>0.19489999999999999</v>
      </c>
      <c r="CP481" s="1">
        <v>-1.1408</v>
      </c>
      <c r="CQ481" s="1">
        <v>0</v>
      </c>
      <c r="CR481" s="1">
        <v>-0.80079999999999996</v>
      </c>
      <c r="CS481" s="1">
        <v>0.19939999999999999</v>
      </c>
      <c r="CT481" s="1">
        <v>0.83660000000000001</v>
      </c>
      <c r="CU481" s="1">
        <v>-0.91</v>
      </c>
      <c r="CV481" s="1">
        <v>0.72460000000000002</v>
      </c>
      <c r="CW481" s="1">
        <v>-0.64539999999999997</v>
      </c>
      <c r="CX481" s="1">
        <v>0.35099999999999998</v>
      </c>
      <c r="CY481" s="1">
        <v>0.64259999999999995</v>
      </c>
      <c r="CZ481" s="1">
        <v>-0.1016</v>
      </c>
      <c r="GI481" s="1">
        <v>-1.7149000000000001</v>
      </c>
      <c r="HA481" s="1" t="str">
        <f t="shared" si="14"/>
        <v>2017</v>
      </c>
      <c r="HB481" s="1" t="str">
        <f t="shared" si="15"/>
        <v>09</v>
      </c>
    </row>
    <row r="482" spans="1:210">
      <c r="A482" s="3" t="s">
        <v>9</v>
      </c>
      <c r="B482" s="3"/>
      <c r="C482" s="3" t="s">
        <v>3918</v>
      </c>
      <c r="E482" s="1" t="s">
        <v>504</v>
      </c>
      <c r="F482" s="1">
        <v>-0.31240000000000001</v>
      </c>
      <c r="G482" s="1">
        <v>-1.0585</v>
      </c>
      <c r="H482" s="1">
        <v>-1.5931</v>
      </c>
      <c r="I482" s="1">
        <v>-0.93430000000000002</v>
      </c>
      <c r="J482" s="1">
        <v>-1.2508999999999999</v>
      </c>
      <c r="K482" s="1">
        <v>-0.74209999999999998</v>
      </c>
      <c r="L482" s="1">
        <v>-0.52969999999999995</v>
      </c>
      <c r="M482" s="1">
        <v>-1.4351</v>
      </c>
      <c r="N482" s="1">
        <v>-0.87609999999999999</v>
      </c>
      <c r="O482" s="1">
        <v>-1.4713000000000001</v>
      </c>
      <c r="P482" s="1">
        <v>-1.7035</v>
      </c>
      <c r="Q482" s="1">
        <v>-1.1660999999999999</v>
      </c>
      <c r="R482" s="1">
        <v>-0.38879999999999998</v>
      </c>
      <c r="S482" s="1">
        <v>-0.56499999999999995</v>
      </c>
      <c r="T482" s="1">
        <v>-0.81399999999999995</v>
      </c>
      <c r="U482" s="1">
        <v>0.69950000000000001</v>
      </c>
      <c r="V482" s="1">
        <v>-0.62990000000000002</v>
      </c>
      <c r="W482" s="1">
        <v>4.1099999999999998E-2</v>
      </c>
      <c r="X482" s="1">
        <v>-1.151</v>
      </c>
      <c r="Y482" s="1">
        <v>-0.42430000000000001</v>
      </c>
      <c r="Z482" s="1">
        <v>7.46E-2</v>
      </c>
      <c r="AA482" s="1">
        <v>0.22170000000000001</v>
      </c>
      <c r="AB482" s="1">
        <v>-0.26950000000000002</v>
      </c>
      <c r="AC482" s="1">
        <v>-0.38090000000000002</v>
      </c>
      <c r="AD482" s="1">
        <v>-0.2014</v>
      </c>
      <c r="AF482" s="1">
        <v>0.1179</v>
      </c>
      <c r="AG482" s="1">
        <v>0</v>
      </c>
      <c r="AH482" s="1">
        <v>-1.0762</v>
      </c>
      <c r="AI482" s="1">
        <v>0.15279999999999999</v>
      </c>
      <c r="AJ482" s="1">
        <v>0</v>
      </c>
      <c r="AK482" s="1">
        <v>-2.2332000000000001</v>
      </c>
      <c r="AL482" s="1">
        <v>-1.1949000000000001</v>
      </c>
      <c r="AM482" s="1">
        <v>-1.7391000000000001</v>
      </c>
      <c r="AN482" s="1">
        <v>-0.59250000000000003</v>
      </c>
      <c r="AO482" s="1">
        <v>-0.13569999999999999</v>
      </c>
      <c r="AP482" s="1">
        <v>0.59809999999999997</v>
      </c>
      <c r="AQ482" s="1">
        <v>-0.71519999999999995</v>
      </c>
      <c r="AR482" s="1">
        <v>-0.29880000000000001</v>
      </c>
      <c r="AS482" s="1">
        <v>-0.12820000000000001</v>
      </c>
      <c r="AT482" s="1">
        <v>-0.96460000000000001</v>
      </c>
      <c r="AU482" s="1">
        <v>-4.4200000000000003E-2</v>
      </c>
      <c r="AV482" s="1">
        <v>3.6499999999999998E-2</v>
      </c>
      <c r="AW482" s="1">
        <v>-0.31580000000000003</v>
      </c>
      <c r="AX482" s="1">
        <v>0.27429999999999999</v>
      </c>
      <c r="AY482" s="1">
        <v>-0.42399999999999999</v>
      </c>
      <c r="AZ482" s="1">
        <v>-0.21240000000000001</v>
      </c>
      <c r="BB482" s="1">
        <v>-0.109</v>
      </c>
      <c r="BC482" s="1">
        <v>-0.38879999999999998</v>
      </c>
      <c r="BD482" s="1">
        <v>0.57850000000000001</v>
      </c>
      <c r="BE482" s="1">
        <v>-0.49070000000000003</v>
      </c>
      <c r="BF482" s="1">
        <v>-0.16189999999999999</v>
      </c>
      <c r="BG482" s="1">
        <v>-0.27829999999999999</v>
      </c>
      <c r="BH482" s="1">
        <v>6.59E-2</v>
      </c>
      <c r="BI482" s="1">
        <v>0.39760000000000001</v>
      </c>
      <c r="BJ482" s="1">
        <v>-0.61680000000000001</v>
      </c>
      <c r="BK482" s="1">
        <v>0.34870000000000001</v>
      </c>
      <c r="BM482" s="1">
        <v>-0.92930000000000001</v>
      </c>
      <c r="BN482" s="1">
        <v>0.73399999999999999</v>
      </c>
      <c r="BO482" s="1">
        <v>-0.39900000000000002</v>
      </c>
      <c r="BP482" s="1">
        <v>-4.7549999999999999</v>
      </c>
      <c r="BQ482" s="1">
        <v>2.5874000000000001</v>
      </c>
      <c r="BR482" s="1">
        <v>0.69550000000000001</v>
      </c>
      <c r="BS482" s="1">
        <v>-0.49890000000000001</v>
      </c>
      <c r="BT482" s="1">
        <v>0.24299999999999999</v>
      </c>
      <c r="BU482" s="1">
        <v>1.4176</v>
      </c>
      <c r="BV482" s="1">
        <v>-1.1160000000000001</v>
      </c>
      <c r="BW482" s="1">
        <v>-1.2810999999999999</v>
      </c>
      <c r="BX482" s="1">
        <v>-3.0615000000000001</v>
      </c>
      <c r="BY482" s="1">
        <v>0.82720000000000005</v>
      </c>
      <c r="BZ482" s="1">
        <v>0.55089999999999995</v>
      </c>
      <c r="CA482" s="1">
        <v>0.9052</v>
      </c>
      <c r="CB482" s="1">
        <v>-0.9708</v>
      </c>
      <c r="CC482" s="1">
        <v>-0.65190000000000003</v>
      </c>
      <c r="CD482" s="1">
        <v>0.1116</v>
      </c>
      <c r="CE482" s="1">
        <v>-1.3308</v>
      </c>
      <c r="CF482" s="1">
        <v>-2.8782000000000001</v>
      </c>
      <c r="CG482" s="1">
        <v>0.78500000000000003</v>
      </c>
      <c r="CH482" s="1">
        <v>-0.55400000000000005</v>
      </c>
      <c r="CI482" s="1">
        <v>0.1108</v>
      </c>
      <c r="CJ482" s="1">
        <v>-0.96409999999999996</v>
      </c>
      <c r="CK482" s="1">
        <v>-1.6064000000000001</v>
      </c>
      <c r="CL482" s="1">
        <v>-0.14180000000000001</v>
      </c>
      <c r="CM482" s="1">
        <v>-0.64429999999999998</v>
      </c>
      <c r="CN482" s="1">
        <v>-1.2296</v>
      </c>
      <c r="CO482" s="1">
        <v>-0.76139999999999997</v>
      </c>
      <c r="CP482" s="1">
        <v>-0.73960000000000004</v>
      </c>
      <c r="CQ482" s="1">
        <v>-0.24440000000000001</v>
      </c>
      <c r="CR482" s="1">
        <v>-0.25159999999999999</v>
      </c>
      <c r="CS482" s="1">
        <v>0.14940000000000001</v>
      </c>
      <c r="CT482" s="1">
        <v>-1.4577</v>
      </c>
      <c r="CU482" s="1">
        <v>0.35599999999999998</v>
      </c>
      <c r="CV482" s="1">
        <v>-0.33539999999999998</v>
      </c>
      <c r="CW482" s="1">
        <v>-0.39979999999999999</v>
      </c>
      <c r="CX482" s="1">
        <v>0.60209999999999997</v>
      </c>
      <c r="CY482" s="1">
        <v>-0.1479</v>
      </c>
      <c r="CZ482" s="1">
        <v>0.66120000000000001</v>
      </c>
      <c r="GI482" s="1">
        <v>-2.3561999999999999</v>
      </c>
      <c r="HA482" s="1" t="str">
        <f t="shared" si="14"/>
        <v>2017</v>
      </c>
      <c r="HB482" s="1" t="str">
        <f t="shared" si="15"/>
        <v>09</v>
      </c>
    </row>
    <row r="483" spans="1:210">
      <c r="A483" s="3" t="s">
        <v>9</v>
      </c>
      <c r="B483" s="3"/>
      <c r="C483" s="3" t="s">
        <v>3919</v>
      </c>
      <c r="E483" s="1" t="s">
        <v>505</v>
      </c>
      <c r="F483" s="1">
        <v>-0.1085</v>
      </c>
      <c r="G483" s="1">
        <v>-1.0685</v>
      </c>
      <c r="H483" s="1">
        <v>-0.50770000000000004</v>
      </c>
      <c r="I483" s="1">
        <v>-0.77759999999999996</v>
      </c>
      <c r="J483" s="1">
        <v>-0.64629999999999999</v>
      </c>
      <c r="K483" s="1">
        <v>0.1862</v>
      </c>
      <c r="L483" s="1">
        <v>-7.6200000000000004E-2</v>
      </c>
      <c r="M483" s="1">
        <v>-1.04</v>
      </c>
      <c r="N483" s="1">
        <v>-0.2044</v>
      </c>
      <c r="O483" s="1">
        <v>-1.8648</v>
      </c>
      <c r="P483" s="1">
        <v>-2.3374999999999999</v>
      </c>
      <c r="Q483" s="1">
        <v>-0.66559999999999997</v>
      </c>
      <c r="R483" s="1">
        <v>-0.93620000000000003</v>
      </c>
      <c r="S483" s="1">
        <v>-0.2379</v>
      </c>
      <c r="T483" s="1">
        <v>-0.97419999999999995</v>
      </c>
      <c r="U483" s="1">
        <v>-0.12759999999999999</v>
      </c>
      <c r="V483" s="1">
        <v>-1.0928</v>
      </c>
      <c r="W483" s="1">
        <v>1.2163999999999999</v>
      </c>
      <c r="X483" s="1">
        <v>-0.86699999999999999</v>
      </c>
      <c r="Y483" s="1">
        <v>-2.8299999999999999E-2</v>
      </c>
      <c r="Z483" s="1">
        <v>-0.14879999999999999</v>
      </c>
      <c r="AA483" s="1">
        <v>0.1124</v>
      </c>
      <c r="AB483" s="1">
        <v>0.1338</v>
      </c>
      <c r="AC483" s="1">
        <v>0.7218</v>
      </c>
      <c r="AD483" s="1">
        <v>-0.25340000000000001</v>
      </c>
      <c r="AF483" s="1">
        <v>5.9799999999999999E-2</v>
      </c>
      <c r="AG483" s="1">
        <v>6.3899999999999998E-2</v>
      </c>
      <c r="AH483" s="1">
        <v>-1.6215999999999999</v>
      </c>
      <c r="AI483" s="1">
        <v>0.75790000000000002</v>
      </c>
      <c r="AJ483" s="1">
        <v>-0.4224</v>
      </c>
      <c r="AK483" s="1">
        <v>0.25419999999999998</v>
      </c>
      <c r="AL483" s="1">
        <v>-1.1385000000000001</v>
      </c>
      <c r="AM483" s="1">
        <v>-0.87709999999999999</v>
      </c>
      <c r="AN483" s="1">
        <v>-0.58930000000000005</v>
      </c>
      <c r="AO483" s="1">
        <v>-0.80679999999999996</v>
      </c>
      <c r="AP483" s="1">
        <v>-0.70109999999999995</v>
      </c>
      <c r="AQ483" s="1">
        <v>-6.5299999999999997E-2</v>
      </c>
      <c r="AR483" s="1">
        <v>-0.54779999999999995</v>
      </c>
      <c r="AS483" s="1">
        <v>-0.15970000000000001</v>
      </c>
      <c r="AT483" s="1">
        <v>-0.9667</v>
      </c>
      <c r="AU483" s="1">
        <v>0.62270000000000003</v>
      </c>
      <c r="AV483" s="1">
        <v>1.0705</v>
      </c>
      <c r="AW483" s="1">
        <v>-1.1313</v>
      </c>
      <c r="AX483" s="1">
        <v>-3.09E-2</v>
      </c>
      <c r="AY483" s="1">
        <v>7.0099999999999996E-2</v>
      </c>
      <c r="AZ483" s="1">
        <v>-8.4400000000000003E-2</v>
      </c>
      <c r="BB483" s="1">
        <v>0.83540000000000003</v>
      </c>
      <c r="BC483" s="1">
        <v>-0.9073</v>
      </c>
      <c r="BD483" s="1">
        <v>0.65969999999999995</v>
      </c>
      <c r="BE483" s="1">
        <v>-0.40660000000000002</v>
      </c>
      <c r="BF483" s="1">
        <v>-1.2009000000000001</v>
      </c>
      <c r="BG483" s="1">
        <v>0</v>
      </c>
      <c r="BH483" s="1">
        <v>6.5699999999999995E-2</v>
      </c>
      <c r="BI483" s="1">
        <v>6.6000000000000003E-2</v>
      </c>
      <c r="BJ483" s="1">
        <v>-0.4118</v>
      </c>
      <c r="BK483" s="1">
        <v>-0.81720000000000004</v>
      </c>
      <c r="BM483" s="1">
        <v>6.25E-2</v>
      </c>
      <c r="BN483" s="1">
        <v>-1.2444</v>
      </c>
      <c r="BO483" s="1">
        <v>0.63249999999999995</v>
      </c>
      <c r="BP483" s="1">
        <v>0.45689999999999997</v>
      </c>
      <c r="BQ483" s="1">
        <v>-0.41860000000000003</v>
      </c>
      <c r="BR483" s="1">
        <v>-0.37030000000000002</v>
      </c>
      <c r="BS483" s="1">
        <v>-0.14330000000000001</v>
      </c>
      <c r="BT483" s="1">
        <v>0</v>
      </c>
      <c r="BU483" s="1">
        <v>3.5874000000000001</v>
      </c>
      <c r="BV483" s="1">
        <v>-2.2526000000000002</v>
      </c>
      <c r="BW483" s="1">
        <v>5.8000000000000003E-2</v>
      </c>
      <c r="BX483" s="1">
        <v>-2.8E-3</v>
      </c>
      <c r="BY483" s="1">
        <v>-0.54</v>
      </c>
      <c r="BZ483" s="1">
        <v>0.219</v>
      </c>
      <c r="CA483" s="1">
        <v>-0.1191</v>
      </c>
      <c r="CB483" s="1">
        <v>-0.55779999999999996</v>
      </c>
      <c r="CC483" s="1">
        <v>-0.16389999999999999</v>
      </c>
      <c r="CD483" s="1">
        <v>-0.1113</v>
      </c>
      <c r="CE483" s="1">
        <v>-0.25409999999999999</v>
      </c>
      <c r="CF483" s="1">
        <v>-0.27060000000000001</v>
      </c>
      <c r="CG483" s="1">
        <v>-0.82040000000000002</v>
      </c>
      <c r="CH483" s="1">
        <v>-4.6300000000000001E-2</v>
      </c>
      <c r="CI483" s="1">
        <v>-0.22109999999999999</v>
      </c>
      <c r="CJ483" s="1">
        <v>-0.7369</v>
      </c>
      <c r="CK483" s="1">
        <v>0</v>
      </c>
      <c r="CL483" s="1">
        <v>-0.2445</v>
      </c>
      <c r="CM483" s="1">
        <v>-0.15409999999999999</v>
      </c>
      <c r="CN483" s="1">
        <v>-0.14910000000000001</v>
      </c>
      <c r="CO483" s="1">
        <v>-0.2412</v>
      </c>
      <c r="CP483" s="1">
        <v>-0.64129999999999998</v>
      </c>
      <c r="CQ483" s="1">
        <v>0</v>
      </c>
      <c r="CR483" s="1">
        <v>-0.70140000000000002</v>
      </c>
      <c r="CS483" s="1">
        <v>-0.73960000000000004</v>
      </c>
      <c r="CT483" s="1">
        <v>0.5</v>
      </c>
      <c r="CU483" s="1">
        <v>-0.65159999999999996</v>
      </c>
      <c r="CV483" s="1">
        <v>1.5158</v>
      </c>
      <c r="CW483" s="1">
        <v>-0.44790000000000002</v>
      </c>
      <c r="CX483" s="1">
        <v>0.501</v>
      </c>
      <c r="CY483" s="1">
        <v>0.29709999999999998</v>
      </c>
      <c r="CZ483" s="1">
        <v>-0.70069999999999999</v>
      </c>
      <c r="GI483" s="1">
        <v>-3.0943999999999998</v>
      </c>
      <c r="HA483" s="1" t="str">
        <f t="shared" si="14"/>
        <v>2017</v>
      </c>
      <c r="HB483" s="1" t="str">
        <f t="shared" si="15"/>
        <v>09</v>
      </c>
    </row>
    <row r="484" spans="1:210">
      <c r="A484" s="3" t="s">
        <v>9</v>
      </c>
      <c r="B484" s="3"/>
      <c r="C484" s="3" t="s">
        <v>3920</v>
      </c>
      <c r="E484" s="1" t="s">
        <v>3920</v>
      </c>
      <c r="F484" s="1">
        <v>-9.6199999999999994E-2</v>
      </c>
      <c r="G484" s="1">
        <v>-0.96989999999999998</v>
      </c>
      <c r="H484" s="1">
        <v>-1.1161000000000001</v>
      </c>
      <c r="I484" s="1">
        <v>-1.1251</v>
      </c>
      <c r="J484" s="1">
        <v>-1.1315999999999999</v>
      </c>
      <c r="K484" s="1">
        <v>-0.30840000000000001</v>
      </c>
      <c r="L484" s="1">
        <v>-0.19009999999999999</v>
      </c>
      <c r="M484" s="1">
        <v>-1.0177</v>
      </c>
      <c r="N484" s="1">
        <v>-1.1391</v>
      </c>
      <c r="O484" s="1">
        <v>-1.827</v>
      </c>
      <c r="P484" s="1">
        <v>-2.1089000000000002</v>
      </c>
      <c r="Q484" s="1">
        <v>-0.95509999999999995</v>
      </c>
      <c r="R484" s="1">
        <v>-1.2454000000000001</v>
      </c>
      <c r="S484" s="1">
        <v>-0.29210000000000003</v>
      </c>
      <c r="T484" s="1">
        <v>-0.66469999999999996</v>
      </c>
      <c r="U484" s="1">
        <v>0.25650000000000001</v>
      </c>
      <c r="V484" s="1">
        <v>-1.1026</v>
      </c>
      <c r="W484" s="1">
        <v>1.8936999999999999</v>
      </c>
      <c r="X484" s="1">
        <v>-0.43409999999999999</v>
      </c>
      <c r="Y484" s="1">
        <v>5.6500000000000002E-2</v>
      </c>
      <c r="Z484" s="1">
        <v>-0.14910000000000001</v>
      </c>
      <c r="AA484" s="1">
        <v>0</v>
      </c>
      <c r="AB484" s="1">
        <v>-0.13350000000000001</v>
      </c>
      <c r="AC484" s="1">
        <v>-0.72150000000000003</v>
      </c>
      <c r="AD484" s="1">
        <v>0.25519999999999998</v>
      </c>
      <c r="AF484" s="1">
        <v>0</v>
      </c>
      <c r="AG484" s="1">
        <v>-0.2515</v>
      </c>
      <c r="AH484" s="1">
        <v>-1.2762</v>
      </c>
      <c r="AI484" s="1">
        <v>-4.9099999999999998E-2</v>
      </c>
      <c r="AJ484" s="1">
        <v>-0.1221</v>
      </c>
      <c r="AK484" s="1">
        <v>-0.44469999999999998</v>
      </c>
      <c r="AL484" s="1">
        <v>-1.4723999999999999</v>
      </c>
      <c r="AM484" s="1">
        <v>-1.4749000000000001</v>
      </c>
      <c r="AN484" s="1">
        <v>-0.29210000000000003</v>
      </c>
      <c r="AO484" s="1">
        <v>-0.62749999999999995</v>
      </c>
      <c r="AP484" s="1">
        <v>-0.44280000000000003</v>
      </c>
      <c r="AQ484" s="1">
        <v>-0.26140000000000002</v>
      </c>
      <c r="AR484" s="1">
        <v>-0.34560000000000002</v>
      </c>
      <c r="AS484" s="1">
        <v>-0.12670000000000001</v>
      </c>
      <c r="AT484" s="1">
        <v>-1.2930999999999999</v>
      </c>
      <c r="AU484" s="1">
        <v>-8.8300000000000003E-2</v>
      </c>
      <c r="AV484" s="1">
        <v>-0.28999999999999998</v>
      </c>
      <c r="AW484" s="1">
        <v>-0.50719999999999998</v>
      </c>
      <c r="AX484" s="1">
        <v>3.09E-2</v>
      </c>
      <c r="AY484" s="1">
        <v>-0.21</v>
      </c>
      <c r="AZ484" s="1">
        <v>-0.41870000000000002</v>
      </c>
      <c r="BB484" s="1">
        <v>-0.1414</v>
      </c>
      <c r="BC484" s="1">
        <v>-0.26279999999999998</v>
      </c>
      <c r="BD484" s="1">
        <v>0</v>
      </c>
      <c r="BE484" s="1">
        <v>-1.3704000000000001</v>
      </c>
      <c r="BF484" s="1">
        <v>-0.56040000000000001</v>
      </c>
      <c r="BG484" s="1">
        <v>6.1899999999999997E-2</v>
      </c>
      <c r="BH484" s="1">
        <v>6.5799999999999997E-2</v>
      </c>
      <c r="BI484" s="1">
        <v>-6.5199999999999994E-2</v>
      </c>
      <c r="BJ484" s="1">
        <v>-0.68959999999999999</v>
      </c>
      <c r="BK484" s="1">
        <v>-0.86019999999999996</v>
      </c>
      <c r="BM484" s="1">
        <v>-0.12509999999999999</v>
      </c>
      <c r="BN484" s="1">
        <v>-4.0099999999999997E-2</v>
      </c>
      <c r="BO484" s="1">
        <v>5.7500000000000002E-2</v>
      </c>
      <c r="BP484" s="1">
        <v>-1.1424000000000001</v>
      </c>
      <c r="BQ484" s="1">
        <v>0.79059999999999997</v>
      </c>
      <c r="BR484" s="1">
        <v>0.79359999999999997</v>
      </c>
      <c r="BS484" s="1">
        <v>-0.14269999999999999</v>
      </c>
      <c r="BT484" s="1">
        <v>0</v>
      </c>
      <c r="BU484" s="1">
        <v>1.2331000000000001</v>
      </c>
      <c r="BV484" s="1">
        <v>-2.1642999999999999</v>
      </c>
      <c r="BW484" s="1">
        <v>0.59079999999999999</v>
      </c>
      <c r="BX484" s="1">
        <v>0.65100000000000002</v>
      </c>
      <c r="BY484" s="1">
        <v>-1.2384999999999999</v>
      </c>
      <c r="BZ484" s="1">
        <v>0.219</v>
      </c>
      <c r="CA484" s="1">
        <v>5.9499999999999997E-2</v>
      </c>
      <c r="CB484" s="1">
        <v>-0.69730000000000003</v>
      </c>
      <c r="CC484" s="1">
        <v>8.1600000000000006E-2</v>
      </c>
      <c r="CD484" s="1">
        <v>0.1116</v>
      </c>
      <c r="CE484" s="1">
        <v>0.44840000000000002</v>
      </c>
      <c r="CF484" s="1">
        <v>0.69579999999999997</v>
      </c>
      <c r="CG484" s="1">
        <v>-1.0848</v>
      </c>
      <c r="CH484" s="1">
        <v>-0.2311</v>
      </c>
      <c r="CI484" s="1">
        <v>-0.16619999999999999</v>
      </c>
      <c r="CJ484" s="1">
        <v>-0.73629999999999995</v>
      </c>
      <c r="CK484" s="1">
        <v>-0.25600000000000001</v>
      </c>
      <c r="CL484" s="1">
        <v>-6.9800000000000001E-2</v>
      </c>
      <c r="CM484" s="1">
        <v>-4.8999999999999998E-3</v>
      </c>
      <c r="CN484" s="1">
        <v>0.53879999999999995</v>
      </c>
      <c r="CO484" s="1">
        <v>-0.1154</v>
      </c>
      <c r="CP484" s="1">
        <v>-0.68420000000000003</v>
      </c>
      <c r="CQ484" s="1">
        <v>0</v>
      </c>
      <c r="CR484" s="1">
        <v>-0.55110000000000003</v>
      </c>
      <c r="CS484" s="1">
        <v>-0.64100000000000001</v>
      </c>
      <c r="CT484" s="1">
        <v>0.05</v>
      </c>
      <c r="CU484" s="1">
        <v>-0.50119999999999998</v>
      </c>
      <c r="CV484" s="1">
        <v>-0.7823</v>
      </c>
      <c r="CW484" s="1">
        <v>-1.8325</v>
      </c>
      <c r="CX484" s="1">
        <v>0.65129999999999999</v>
      </c>
      <c r="CY484" s="1">
        <v>0.54479999999999995</v>
      </c>
      <c r="CZ484" s="1">
        <v>-0.15010000000000001</v>
      </c>
      <c r="GI484" s="1">
        <v>-2.3184</v>
      </c>
      <c r="HA484" s="1" t="str">
        <f t="shared" si="14"/>
        <v>2017</v>
      </c>
      <c r="HB484" s="1" t="str">
        <f t="shared" si="15"/>
        <v>08</v>
      </c>
    </row>
    <row r="485" spans="1:210">
      <c r="A485" s="3" t="s">
        <v>9</v>
      </c>
      <c r="B485" s="3"/>
      <c r="C485" s="3" t="s">
        <v>3921</v>
      </c>
      <c r="E485" s="1" t="s">
        <v>3921</v>
      </c>
      <c r="F485" s="1">
        <v>-0.13239999999999999</v>
      </c>
      <c r="G485" s="1">
        <v>-1.1919</v>
      </c>
      <c r="H485" s="1">
        <v>-1.3932</v>
      </c>
      <c r="I485" s="1">
        <v>-0.96689999999999998</v>
      </c>
      <c r="J485" s="1">
        <v>-1.0913999999999999</v>
      </c>
      <c r="K485" s="1">
        <v>-0.67849999999999999</v>
      </c>
      <c r="L485" s="1">
        <v>-0.53369999999999995</v>
      </c>
      <c r="M485" s="1">
        <v>-1.0583</v>
      </c>
      <c r="N485" s="1">
        <v>-1.6055999999999999</v>
      </c>
      <c r="O485" s="1">
        <v>-4.6109999999999998</v>
      </c>
      <c r="P485" s="1">
        <v>-2.4146000000000001</v>
      </c>
      <c r="Q485" s="1">
        <v>-1.1061000000000001</v>
      </c>
      <c r="R485" s="1">
        <v>-1.0906</v>
      </c>
      <c r="S485" s="1">
        <v>-0.12790000000000001</v>
      </c>
      <c r="T485" s="1">
        <v>-0.7611</v>
      </c>
      <c r="U485" s="1">
        <v>0.1603</v>
      </c>
      <c r="V485" s="1">
        <v>-0.97909999999999997</v>
      </c>
      <c r="W485" s="1">
        <v>0.47349999999999998</v>
      </c>
      <c r="X485" s="1">
        <v>-1.4492</v>
      </c>
      <c r="Y485" s="1">
        <v>-0.25530000000000003</v>
      </c>
      <c r="Z485" s="1">
        <v>-7.4399999999999994E-2</v>
      </c>
      <c r="AA485" s="1">
        <v>-0.1128</v>
      </c>
      <c r="AB485" s="1">
        <v>0.1333</v>
      </c>
      <c r="AC485" s="1">
        <v>-1.2578</v>
      </c>
      <c r="AD485" s="1">
        <v>0.71460000000000001</v>
      </c>
      <c r="AF485" s="1">
        <v>-0.24</v>
      </c>
      <c r="AG485" s="1">
        <v>-0.18759999999999999</v>
      </c>
      <c r="AH485" s="1">
        <v>-1.7383</v>
      </c>
      <c r="AI485" s="1">
        <v>-0.1474</v>
      </c>
      <c r="AJ485" s="1">
        <v>-0.24429999999999999</v>
      </c>
      <c r="AK485" s="1">
        <v>-2.3521000000000001</v>
      </c>
      <c r="AL485" s="1">
        <v>-1.2910999999999999</v>
      </c>
      <c r="AM485" s="1">
        <v>-1.4836</v>
      </c>
      <c r="AN485" s="1">
        <v>-0.63260000000000005</v>
      </c>
      <c r="AO485" s="1">
        <v>-1.1205000000000001</v>
      </c>
      <c r="AP485" s="1">
        <v>-1.1829000000000001</v>
      </c>
      <c r="AQ485" s="1">
        <v>0.13039999999999999</v>
      </c>
      <c r="AR485" s="1">
        <v>-1.3798999999999999</v>
      </c>
      <c r="AS485" s="1">
        <v>-1.0085</v>
      </c>
      <c r="AT485" s="1">
        <v>-0.43190000000000001</v>
      </c>
      <c r="AU485" s="1">
        <v>-0.48859999999999998</v>
      </c>
      <c r="AV485" s="1">
        <v>-0.47860000000000003</v>
      </c>
      <c r="AW485" s="1">
        <v>-0.4405</v>
      </c>
      <c r="AX485" s="1">
        <v>0.2485</v>
      </c>
      <c r="AY485" s="1">
        <v>-0.1399</v>
      </c>
      <c r="AZ485" s="1">
        <v>-0.1258</v>
      </c>
      <c r="BB485" s="1">
        <v>-0.24759999999999999</v>
      </c>
      <c r="BC485" s="1">
        <v>-0.26279999999999998</v>
      </c>
      <c r="BD485" s="1">
        <v>-4.1300000000000003E-2</v>
      </c>
      <c r="BE485" s="1">
        <v>-1.3731</v>
      </c>
      <c r="BF485" s="1">
        <v>-1.3593999999999999</v>
      </c>
      <c r="BG485" s="1">
        <v>-6.2199999999999998E-2</v>
      </c>
      <c r="BH485" s="1">
        <v>0.13139999999999999</v>
      </c>
      <c r="BI485" s="1">
        <v>-1.1055999999999999</v>
      </c>
      <c r="BJ485" s="1">
        <v>0.20699999999999999</v>
      </c>
      <c r="BK485" s="1">
        <v>-1.0761000000000001</v>
      </c>
      <c r="BM485" s="1">
        <v>0.125</v>
      </c>
      <c r="BN485" s="1">
        <v>-1.7248000000000001</v>
      </c>
      <c r="BO485" s="1">
        <v>0.92049999999999998</v>
      </c>
      <c r="BP485" s="1">
        <v>-4.8090999999999999</v>
      </c>
      <c r="BQ485" s="1">
        <v>2.5998000000000001</v>
      </c>
      <c r="BR485" s="1">
        <v>1.4195</v>
      </c>
      <c r="BS485" s="1">
        <v>-0.35859999999999997</v>
      </c>
      <c r="BT485" s="1">
        <v>0</v>
      </c>
      <c r="BU485" s="1">
        <v>4.2648000000000001</v>
      </c>
      <c r="BV485" s="1">
        <v>-4.3536000000000001</v>
      </c>
      <c r="BW485" s="1">
        <v>-0.14630000000000001</v>
      </c>
      <c r="BX485" s="1">
        <v>-1.43</v>
      </c>
      <c r="BY485" s="1">
        <v>0.125</v>
      </c>
      <c r="BZ485" s="1">
        <v>0.60299999999999998</v>
      </c>
      <c r="CA485" s="1">
        <v>0.83679999999999999</v>
      </c>
      <c r="CB485" s="1">
        <v>-1.2992999999999999</v>
      </c>
      <c r="CC485" s="1">
        <v>-0.24590000000000001</v>
      </c>
      <c r="CD485" s="1">
        <v>0.1113</v>
      </c>
      <c r="CE485" s="1">
        <v>-0.58830000000000005</v>
      </c>
      <c r="CF485" s="1">
        <v>-1.5443</v>
      </c>
      <c r="CG485" s="1">
        <v>-0.19070000000000001</v>
      </c>
      <c r="CH485" s="1">
        <v>-0.50729999999999997</v>
      </c>
      <c r="CI485" s="1">
        <v>-0.27629999999999999</v>
      </c>
      <c r="CJ485" s="1">
        <v>-0.82869999999999999</v>
      </c>
      <c r="CK485" s="1">
        <v>-1.1825000000000001</v>
      </c>
      <c r="CL485" s="1">
        <v>-0.16789999999999999</v>
      </c>
      <c r="CM485" s="1">
        <v>-0.37690000000000001</v>
      </c>
      <c r="CN485" s="1">
        <v>-0.48359999999999997</v>
      </c>
      <c r="CO485" s="1">
        <v>-0.3679</v>
      </c>
      <c r="CP485" s="1">
        <v>-1.6089</v>
      </c>
      <c r="CQ485" s="1">
        <v>-9.7600000000000006E-2</v>
      </c>
      <c r="CR485" s="1">
        <v>-0.25109999999999999</v>
      </c>
      <c r="CS485" s="1">
        <v>-0.93540000000000001</v>
      </c>
      <c r="CW485" s="1">
        <v>-0.84489999999999998</v>
      </c>
      <c r="CX485" s="1">
        <v>0.20019999999999999</v>
      </c>
      <c r="CY485" s="1">
        <v>-9.8799999999999999E-2</v>
      </c>
      <c r="CZ485" s="1">
        <v>-0.75109999999999999</v>
      </c>
      <c r="GI485" s="1">
        <v>-1.9817</v>
      </c>
      <c r="HA485" s="1" t="str">
        <f t="shared" si="14"/>
        <v>2017</v>
      </c>
      <c r="HB485" s="1" t="str">
        <f t="shared" si="15"/>
        <v>08</v>
      </c>
    </row>
    <row r="486" spans="1:210">
      <c r="A486" s="3" t="s">
        <v>9</v>
      </c>
      <c r="B486" s="3"/>
      <c r="C486" s="3" t="s">
        <v>3922</v>
      </c>
      <c r="E486" s="1" t="s">
        <v>506</v>
      </c>
      <c r="F486" s="1">
        <v>-0.4214</v>
      </c>
      <c r="G486" s="1">
        <v>-1.0711999999999999</v>
      </c>
      <c r="H486" s="1">
        <v>-1.9012</v>
      </c>
      <c r="I486" s="1">
        <v>-1.2362</v>
      </c>
      <c r="J486" s="1">
        <v>-1.1342000000000001</v>
      </c>
      <c r="K486" s="1">
        <v>-0.68020000000000003</v>
      </c>
      <c r="L486" s="1">
        <v>-0.49780000000000002</v>
      </c>
      <c r="M486" s="1">
        <v>-1.2190000000000001</v>
      </c>
      <c r="N486" s="1">
        <v>-1.5270999999999999</v>
      </c>
      <c r="O486" s="1">
        <v>-3.3822999999999999</v>
      </c>
      <c r="P486" s="1">
        <v>-1.0694999999999999</v>
      </c>
      <c r="Q486" s="1">
        <v>-0.96650000000000003</v>
      </c>
      <c r="R486" s="1">
        <v>-1.0653999999999999</v>
      </c>
      <c r="S486" s="1">
        <v>-0.49430000000000002</v>
      </c>
      <c r="T486" s="1">
        <v>-0.41070000000000001</v>
      </c>
      <c r="U486" s="1">
        <v>0.54239999999999999</v>
      </c>
      <c r="V486" s="1">
        <v>-0.55100000000000005</v>
      </c>
      <c r="W486" s="1">
        <v>0.30880000000000002</v>
      </c>
      <c r="X486" s="1">
        <v>1.7341</v>
      </c>
      <c r="Y486" s="1">
        <v>-0.42670000000000002</v>
      </c>
      <c r="Z486" s="1">
        <v>0</v>
      </c>
      <c r="AA486" s="1">
        <v>0.51119999999999999</v>
      </c>
      <c r="AB486" s="1">
        <v>-0.13420000000000001</v>
      </c>
      <c r="AC486" s="1">
        <v>4.87E-2</v>
      </c>
      <c r="AD486" s="1">
        <v>1.0125999999999999</v>
      </c>
      <c r="AF486" s="1">
        <v>0.53220000000000001</v>
      </c>
      <c r="AG486" s="1">
        <v>-0.31459999999999999</v>
      </c>
      <c r="AH486" s="1">
        <v>-1.0044999999999999</v>
      </c>
      <c r="AI486" s="1">
        <v>-0.14949999999999999</v>
      </c>
      <c r="AJ486" s="1">
        <v>-0.36380000000000001</v>
      </c>
      <c r="AK486" s="1">
        <v>1.0457000000000001</v>
      </c>
      <c r="AL486" s="1">
        <v>-0.84189999999999998</v>
      </c>
      <c r="AM486" s="1">
        <v>-1.1903999999999999</v>
      </c>
      <c r="AN486" s="1">
        <v>-0.53890000000000005</v>
      </c>
      <c r="AO486" s="1">
        <v>-0.497</v>
      </c>
      <c r="AP486" s="1">
        <v>-0.52429999999999999</v>
      </c>
      <c r="AQ486" s="1">
        <v>6.4799999999999996E-2</v>
      </c>
      <c r="AR486" s="1">
        <v>-1.3798999999999999</v>
      </c>
      <c r="AS486" s="1">
        <v>-1.3203</v>
      </c>
      <c r="AT486" s="1">
        <v>0</v>
      </c>
      <c r="AU486" s="1">
        <v>8.9099999999999999E-2</v>
      </c>
      <c r="AV486" s="1">
        <v>0.40710000000000002</v>
      </c>
      <c r="AW486" s="1">
        <v>-0.75280000000000002</v>
      </c>
      <c r="AX486" s="1">
        <v>0.94740000000000002</v>
      </c>
      <c r="AY486" s="1">
        <v>-0.56410000000000005</v>
      </c>
      <c r="AZ486" s="1">
        <v>-4.2200000000000001E-2</v>
      </c>
      <c r="BB486" s="1">
        <v>-0.46610000000000001</v>
      </c>
      <c r="BC486" s="1">
        <v>-0.13039999999999999</v>
      </c>
      <c r="BD486" s="1">
        <v>0.45679999999999998</v>
      </c>
      <c r="BE486" s="1">
        <v>-1.3008</v>
      </c>
      <c r="BF486" s="1">
        <v>-1.2928999999999999</v>
      </c>
      <c r="BG486" s="1">
        <v>-0.18729999999999999</v>
      </c>
      <c r="BH486" s="1">
        <v>0.1968</v>
      </c>
      <c r="BI486" s="1">
        <v>-0.2243</v>
      </c>
      <c r="BJ486" s="1">
        <v>-6.9500000000000006E-2</v>
      </c>
      <c r="BK486" s="1">
        <v>-0.77780000000000005</v>
      </c>
      <c r="BM486" s="1">
        <v>-0.1245</v>
      </c>
      <c r="BN486" s="1">
        <v>-2.165</v>
      </c>
      <c r="BO486" s="1">
        <v>1.0826</v>
      </c>
      <c r="BP486" s="1">
        <v>2.0950000000000002</v>
      </c>
      <c r="BQ486" s="1">
        <v>-1.0387999999999999</v>
      </c>
      <c r="BR486" s="1">
        <v>0.1045</v>
      </c>
      <c r="BS486" s="1">
        <v>-0.50390000000000001</v>
      </c>
      <c r="BT486" s="1">
        <v>0.24179999999999999</v>
      </c>
      <c r="BU486" s="1">
        <v>0.76</v>
      </c>
      <c r="BV486" s="1">
        <v>-3.2479</v>
      </c>
      <c r="BW486" s="1">
        <v>6.7900000000000002E-2</v>
      </c>
      <c r="BX486" s="1">
        <v>-0.71850000000000003</v>
      </c>
      <c r="BY486" s="1">
        <v>-0.26179999999999998</v>
      </c>
      <c r="BZ486" s="1">
        <v>-0.65680000000000005</v>
      </c>
      <c r="CA486" s="1">
        <v>-1.1903999999999999</v>
      </c>
      <c r="CB486" s="1">
        <v>-4.65E-2</v>
      </c>
      <c r="CC486" s="1">
        <v>-0.1646</v>
      </c>
      <c r="CD486" s="1">
        <v>0.1111</v>
      </c>
      <c r="CE486" s="1">
        <v>-0.19289999999999999</v>
      </c>
      <c r="CF486" s="1">
        <v>-0.64770000000000005</v>
      </c>
      <c r="CG486" s="1">
        <v>-0.58399999999999996</v>
      </c>
      <c r="CH486" s="1">
        <v>-0.23089999999999999</v>
      </c>
      <c r="CI486" s="1">
        <v>-0.16539999999999999</v>
      </c>
      <c r="CJ486" s="1">
        <v>-1.0133000000000001</v>
      </c>
      <c r="CK486" s="1">
        <v>0.52080000000000004</v>
      </c>
      <c r="CL486" s="1">
        <v>-0.12520000000000001</v>
      </c>
      <c r="CM486" s="1">
        <v>-0.17630000000000001</v>
      </c>
      <c r="CN486" s="1">
        <v>-0.14929999999999999</v>
      </c>
      <c r="CO486" s="1">
        <v>-0.29099999999999998</v>
      </c>
      <c r="CP486" s="1">
        <v>-1.5510999999999999</v>
      </c>
      <c r="CQ486" s="1">
        <v>-0.19550000000000001</v>
      </c>
      <c r="CR486" s="1">
        <v>0</v>
      </c>
      <c r="CS486" s="1">
        <v>-0.44369999999999998</v>
      </c>
      <c r="CW486" s="1">
        <v>-0.34889999999999999</v>
      </c>
      <c r="CX486" s="1">
        <v>0.55220000000000002</v>
      </c>
      <c r="CY486" s="1">
        <v>0.34799999999999998</v>
      </c>
      <c r="CZ486" s="1">
        <v>0.35420000000000001</v>
      </c>
      <c r="GI486" s="1">
        <v>-1.647</v>
      </c>
      <c r="HA486" s="1" t="str">
        <f t="shared" si="14"/>
        <v>2017</v>
      </c>
      <c r="HB486" s="1" t="str">
        <f t="shared" si="15"/>
        <v>08</v>
      </c>
    </row>
    <row r="487" spans="1:210">
      <c r="A487" s="3" t="s">
        <v>9</v>
      </c>
      <c r="B487" s="3"/>
      <c r="C487" s="3" t="s">
        <v>3923</v>
      </c>
      <c r="E487" s="1" t="s">
        <v>507</v>
      </c>
      <c r="F487" s="1">
        <v>-0.18190000000000001</v>
      </c>
      <c r="G487" s="1">
        <v>-1.0499000000000001</v>
      </c>
      <c r="H487" s="1">
        <v>-1.3228</v>
      </c>
      <c r="I487" s="1">
        <v>-1.0837000000000001</v>
      </c>
      <c r="J487" s="1">
        <v>-0.80120000000000002</v>
      </c>
      <c r="K487" s="1">
        <v>-0.62180000000000002</v>
      </c>
      <c r="L487" s="1">
        <v>-3.8600000000000002E-2</v>
      </c>
      <c r="M487" s="1">
        <v>-1.2479</v>
      </c>
      <c r="N487" s="1">
        <v>-0.96540000000000004</v>
      </c>
      <c r="O487" s="1">
        <v>-2.8563999999999998</v>
      </c>
      <c r="P487" s="1">
        <v>-1.2447999999999999</v>
      </c>
      <c r="Q487" s="1">
        <v>-1.0416000000000001</v>
      </c>
      <c r="R487" s="1">
        <v>-0.47120000000000001</v>
      </c>
      <c r="S487" s="1">
        <v>-0.16589999999999999</v>
      </c>
      <c r="T487" s="1">
        <v>-0.75849999999999995</v>
      </c>
      <c r="U487" s="1">
        <v>-9.5500000000000002E-2</v>
      </c>
      <c r="V487" s="1">
        <v>-0.80669999999999997</v>
      </c>
      <c r="W487" s="1">
        <v>1.0368999999999999</v>
      </c>
      <c r="X487" s="1">
        <v>1.4430000000000001</v>
      </c>
      <c r="Y487" s="1">
        <v>-5.7599999999999998E-2</v>
      </c>
      <c r="Z487" s="1">
        <v>-7.3800000000000004E-2</v>
      </c>
      <c r="AA487" s="1">
        <v>0.4209</v>
      </c>
      <c r="AB487" s="1">
        <v>-0.13400000000000001</v>
      </c>
      <c r="AC487" s="1">
        <v>-4.8500000000000001E-2</v>
      </c>
      <c r="AD487" s="1">
        <v>0.65649999999999997</v>
      </c>
      <c r="AF487" s="1">
        <v>0.29459999999999997</v>
      </c>
      <c r="AG487" s="1">
        <v>-0.31480000000000002</v>
      </c>
      <c r="AH487" s="1">
        <v>-1.1019000000000001</v>
      </c>
      <c r="AI487" s="1">
        <v>5.0500000000000003E-2</v>
      </c>
      <c r="AJ487" s="1">
        <v>-6.0299999999999999E-2</v>
      </c>
      <c r="AK487" s="1">
        <v>1.0995999999999999</v>
      </c>
      <c r="AL487" s="1">
        <v>-0.78220000000000001</v>
      </c>
      <c r="AM487" s="1">
        <v>-0.8982</v>
      </c>
      <c r="AN487" s="1">
        <v>-0.49330000000000002</v>
      </c>
      <c r="AO487" s="1">
        <v>-0.68049999999999999</v>
      </c>
      <c r="AP487" s="1">
        <v>-1.47</v>
      </c>
      <c r="AQ487" s="1">
        <v>0.5171</v>
      </c>
      <c r="AR487" s="1">
        <v>-0.84740000000000004</v>
      </c>
      <c r="AS487" s="1">
        <v>-0.51659999999999995</v>
      </c>
      <c r="AT487" s="1">
        <v>-0.53359999999999996</v>
      </c>
      <c r="AU487" s="1">
        <v>0.49480000000000002</v>
      </c>
      <c r="AV487" s="1">
        <v>1.4318</v>
      </c>
      <c r="AW487" s="1">
        <v>-1.2430000000000001</v>
      </c>
      <c r="AX487" s="1">
        <v>0.51759999999999995</v>
      </c>
      <c r="AY487" s="1">
        <v>-0.49430000000000002</v>
      </c>
      <c r="AZ487" s="1">
        <v>-0.46700000000000003</v>
      </c>
      <c r="BB487" s="1">
        <v>-7.2900000000000006E-2</v>
      </c>
      <c r="BC487" s="1">
        <v>-0.12920000000000001</v>
      </c>
      <c r="BD487" s="1">
        <v>0.83399999999999996</v>
      </c>
      <c r="BE487" s="1">
        <v>-0.6139</v>
      </c>
      <c r="BF487" s="1">
        <v>-1.5528999999999999</v>
      </c>
      <c r="BG487" s="1">
        <v>-9.4799999999999995E-2</v>
      </c>
      <c r="BH487" s="1">
        <v>6.5100000000000005E-2</v>
      </c>
      <c r="BI487" s="1">
        <v>0.32640000000000002</v>
      </c>
      <c r="BJ487" s="1">
        <v>-0.27539999999999998</v>
      </c>
      <c r="BK487" s="1">
        <v>-1.0803</v>
      </c>
      <c r="BM487" s="1">
        <v>0.62260000000000004</v>
      </c>
      <c r="BN487" s="1">
        <v>-2.3401000000000001</v>
      </c>
      <c r="BO487" s="1">
        <v>1.2401</v>
      </c>
      <c r="BP487" s="1">
        <v>2.052</v>
      </c>
      <c r="BQ487" s="1">
        <v>-0.91239999999999999</v>
      </c>
      <c r="BR487" s="1">
        <v>0.1573</v>
      </c>
      <c r="BS487" s="1">
        <v>-0.29149999999999998</v>
      </c>
      <c r="BT487" s="1">
        <v>-0.12</v>
      </c>
      <c r="BU487" s="1">
        <v>5.1086</v>
      </c>
      <c r="BV487" s="1">
        <v>-1.2616000000000001</v>
      </c>
      <c r="BW487" s="1">
        <v>0.24160000000000001</v>
      </c>
      <c r="BX487" s="1">
        <v>0.36530000000000001</v>
      </c>
      <c r="BY487" s="1">
        <v>-0.72770000000000001</v>
      </c>
      <c r="BZ487" s="1">
        <v>0.33050000000000002</v>
      </c>
      <c r="CA487" s="1">
        <v>6.0299999999999999E-2</v>
      </c>
      <c r="CB487" s="1">
        <v>-0.69279999999999997</v>
      </c>
      <c r="CC487" s="1">
        <v>-8.3299999999999999E-2</v>
      </c>
      <c r="CD487" s="1">
        <v>-0.1103</v>
      </c>
      <c r="CE487" s="1">
        <v>0.1482</v>
      </c>
      <c r="CF487" s="1">
        <v>-5.0000000000000001E-3</v>
      </c>
      <c r="CG487" s="1">
        <v>-0.72119999999999995</v>
      </c>
      <c r="CH487" s="1">
        <v>0</v>
      </c>
      <c r="CI487" s="1">
        <v>-0.2742</v>
      </c>
      <c r="CJ487" s="1">
        <v>-0.64959999999999996</v>
      </c>
      <c r="CK487" s="1">
        <v>0.46679999999999999</v>
      </c>
      <c r="CL487" s="1">
        <v>-3.7900000000000003E-2</v>
      </c>
      <c r="CM487" s="1">
        <v>5.7500000000000002E-2</v>
      </c>
      <c r="CN487" s="1">
        <v>0.24779999999999999</v>
      </c>
      <c r="CO487" s="1">
        <v>-0.13239999999999999</v>
      </c>
      <c r="CP487" s="1">
        <v>-1.0247999999999999</v>
      </c>
      <c r="CQ487" s="1">
        <v>-4.9200000000000001E-2</v>
      </c>
      <c r="CR487" s="1">
        <v>-0.65490000000000004</v>
      </c>
      <c r="CS487" s="1">
        <v>1.2974000000000001</v>
      </c>
      <c r="CW487" s="1">
        <v>-0.69650000000000001</v>
      </c>
      <c r="CX487" s="1">
        <v>0.45200000000000001</v>
      </c>
      <c r="CY487" s="1">
        <v>0.44840000000000002</v>
      </c>
      <c r="CZ487" s="1">
        <v>0.80969999999999998</v>
      </c>
      <c r="GI487" s="1">
        <v>-2.7938000000000001</v>
      </c>
      <c r="HA487" s="1" t="str">
        <f t="shared" si="14"/>
        <v>2017</v>
      </c>
      <c r="HB487" s="1" t="str">
        <f t="shared" si="15"/>
        <v>08</v>
      </c>
    </row>
    <row r="488" spans="1:210">
      <c r="A488" s="3" t="s">
        <v>9</v>
      </c>
      <c r="B488" s="3"/>
      <c r="C488" s="3" t="s">
        <v>508</v>
      </c>
      <c r="E488" s="1" t="s">
        <v>508</v>
      </c>
      <c r="F488" s="1">
        <v>-0.13300000000000001</v>
      </c>
      <c r="G488" s="1">
        <v>-1.08</v>
      </c>
      <c r="H488" s="1">
        <v>-1.7726999999999999</v>
      </c>
      <c r="I488" s="1">
        <v>-1.1072</v>
      </c>
      <c r="J488" s="1">
        <v>-0.95199999999999996</v>
      </c>
      <c r="K488" s="1">
        <v>-0.49559999999999998</v>
      </c>
      <c r="L488" s="1">
        <v>-0.1153</v>
      </c>
      <c r="M488" s="1">
        <v>-0.64229999999999998</v>
      </c>
      <c r="N488" s="1">
        <v>-0.73809999999999998</v>
      </c>
      <c r="O488" s="1">
        <v>-3.1840000000000002</v>
      </c>
      <c r="P488" s="1">
        <v>-1.2455000000000001</v>
      </c>
      <c r="Q488" s="1">
        <v>-0.82020000000000004</v>
      </c>
      <c r="R488" s="1">
        <v>-0.75690000000000002</v>
      </c>
      <c r="S488" s="1">
        <v>-0.14710000000000001</v>
      </c>
      <c r="T488" s="1">
        <v>-0.57140000000000002</v>
      </c>
      <c r="U488" s="1">
        <v>0.3206</v>
      </c>
      <c r="V488" s="1">
        <v>-0.55459999999999998</v>
      </c>
      <c r="W488" s="1">
        <v>0.74470000000000003</v>
      </c>
      <c r="X488" s="1">
        <v>1.7316</v>
      </c>
      <c r="Y488" s="1">
        <v>-0.2291</v>
      </c>
      <c r="Z488" s="1">
        <v>0</v>
      </c>
      <c r="AA488" s="1">
        <v>0.61809999999999998</v>
      </c>
      <c r="AB488" s="1">
        <v>0</v>
      </c>
      <c r="AC488" s="1">
        <v>-1.3138000000000001</v>
      </c>
      <c r="AD488" s="1">
        <v>0.91459999999999997</v>
      </c>
      <c r="AF488" s="1">
        <v>0.82199999999999995</v>
      </c>
      <c r="AG488" s="1">
        <v>0.1263</v>
      </c>
      <c r="AH488" s="1">
        <v>-0.64270000000000005</v>
      </c>
      <c r="AI488" s="1">
        <v>0.30270000000000002</v>
      </c>
      <c r="AJ488" s="1">
        <v>-0.36180000000000001</v>
      </c>
      <c r="AK488" s="1">
        <v>2.7096</v>
      </c>
      <c r="AL488" s="1">
        <v>-0.45689999999999997</v>
      </c>
      <c r="AM488" s="1">
        <v>-1.194</v>
      </c>
      <c r="AN488" s="1">
        <v>-0.1968</v>
      </c>
      <c r="AO488" s="1">
        <v>-0.27260000000000001</v>
      </c>
      <c r="AP488" s="1">
        <v>-0.4158</v>
      </c>
      <c r="AQ488" s="1">
        <v>-6.4500000000000002E-2</v>
      </c>
      <c r="AR488" s="1">
        <v>-0.19869999999999999</v>
      </c>
      <c r="AS488" s="1">
        <v>-0.51060000000000005</v>
      </c>
      <c r="AT488" s="1">
        <v>-0.64370000000000005</v>
      </c>
      <c r="AU488" s="1">
        <v>4.4400000000000002E-2</v>
      </c>
      <c r="AV488" s="1">
        <v>0.40379999999999999</v>
      </c>
      <c r="AW488" s="1">
        <v>-0.62929999999999997</v>
      </c>
      <c r="AX488" s="1">
        <v>0.91010000000000002</v>
      </c>
      <c r="AY488" s="1">
        <v>-0.56569999999999998</v>
      </c>
      <c r="AZ488" s="1">
        <v>-0.127</v>
      </c>
      <c r="BB488" s="1">
        <v>0.1817</v>
      </c>
      <c r="BC488" s="1">
        <v>-0.3886</v>
      </c>
      <c r="BD488" s="1">
        <v>0.99209999999999998</v>
      </c>
      <c r="BE488" s="1">
        <v>-0.77510000000000001</v>
      </c>
      <c r="BF488" s="1">
        <v>-0.77990000000000004</v>
      </c>
      <c r="BG488" s="1">
        <v>-3.1399999999999997E-2</v>
      </c>
      <c r="BH488" s="1">
        <v>6.5299999999999997E-2</v>
      </c>
      <c r="BI488" s="1">
        <v>0.1288</v>
      </c>
      <c r="BJ488" s="1">
        <v>-0.13869999999999999</v>
      </c>
      <c r="BK488" s="1">
        <v>-0.47699999999999998</v>
      </c>
      <c r="BM488" s="1">
        <v>6.2E-2</v>
      </c>
      <c r="BN488" s="1">
        <v>-1.2215</v>
      </c>
      <c r="BO488" s="1">
        <v>0.39250000000000002</v>
      </c>
      <c r="BP488" s="1">
        <v>5.3375000000000004</v>
      </c>
      <c r="BQ488" s="1">
        <v>-2.5629</v>
      </c>
      <c r="BR488" s="1">
        <v>1.6221000000000001</v>
      </c>
      <c r="BS488" s="1">
        <v>-0.29020000000000001</v>
      </c>
      <c r="BT488" s="1">
        <v>0.1203</v>
      </c>
      <c r="BU488" s="1">
        <v>2.8540000000000001</v>
      </c>
      <c r="BV488" s="1">
        <v>-1.7313000000000001</v>
      </c>
      <c r="BW488" s="1">
        <v>-8.1100000000000005E-2</v>
      </c>
      <c r="BX488" s="1">
        <v>-0.64759999999999995</v>
      </c>
      <c r="BY488" s="1">
        <v>-0.30620000000000003</v>
      </c>
      <c r="BZ488" s="1">
        <v>0.66149999999999998</v>
      </c>
      <c r="CA488" s="1">
        <v>0.90629999999999999</v>
      </c>
      <c r="CB488" s="1">
        <v>-0.64629999999999999</v>
      </c>
      <c r="CC488" s="1">
        <v>-8.2900000000000001E-2</v>
      </c>
      <c r="CD488" s="1">
        <v>-0.1106</v>
      </c>
      <c r="CE488" s="1">
        <v>-0.25430000000000003</v>
      </c>
      <c r="CF488" s="1">
        <v>-0.54459999999999997</v>
      </c>
      <c r="CG488" s="1">
        <v>-0.54410000000000003</v>
      </c>
      <c r="CH488" s="1">
        <v>-0.32419999999999999</v>
      </c>
      <c r="CI488" s="1">
        <v>-0.1099</v>
      </c>
      <c r="CJ488" s="1">
        <v>-0.69410000000000005</v>
      </c>
      <c r="CK488" s="1">
        <v>0.87760000000000005</v>
      </c>
      <c r="CL488" s="1">
        <v>-9.8500000000000004E-2</v>
      </c>
      <c r="CM488" s="1">
        <v>-0.29749999999999999</v>
      </c>
      <c r="CN488" s="1">
        <v>-0.14799999999999999</v>
      </c>
      <c r="CO488" s="1">
        <v>-0.35949999999999999</v>
      </c>
      <c r="CP488" s="1">
        <v>-1.0694999999999999</v>
      </c>
      <c r="CQ488" s="1">
        <v>-9.8299999999999998E-2</v>
      </c>
      <c r="CR488" s="1">
        <v>-5.04E-2</v>
      </c>
      <c r="CS488" s="1">
        <v>2.5895999999999999</v>
      </c>
      <c r="CW488" s="1">
        <v>-0.39739999999999998</v>
      </c>
      <c r="CX488" s="1">
        <v>0.75370000000000004</v>
      </c>
      <c r="CY488" s="1">
        <v>0.69789999999999996</v>
      </c>
      <c r="CZ488" s="1">
        <v>0.65259999999999996</v>
      </c>
      <c r="GI488" s="1">
        <v>-2.2151000000000001</v>
      </c>
      <c r="HA488" s="1" t="str">
        <f t="shared" si="14"/>
        <v>2017</v>
      </c>
      <c r="HB488" s="1" t="str">
        <f t="shared" si="15"/>
        <v>08</v>
      </c>
    </row>
    <row r="489" spans="1:210">
      <c r="A489" s="3" t="s">
        <v>9</v>
      </c>
      <c r="B489" s="3"/>
      <c r="C489" s="3" t="s">
        <v>3924</v>
      </c>
      <c r="E489" s="1" t="s">
        <v>509</v>
      </c>
      <c r="F489" s="1">
        <v>-8.4500000000000006E-2</v>
      </c>
      <c r="G489" s="1">
        <v>-1.0862000000000001</v>
      </c>
      <c r="H489" s="1">
        <v>-1.0815999999999999</v>
      </c>
      <c r="I489" s="1">
        <v>-1.0787</v>
      </c>
      <c r="J489" s="1">
        <v>-1.1017999999999999</v>
      </c>
      <c r="K489" s="1">
        <v>-0.56140000000000001</v>
      </c>
      <c r="L489" s="1">
        <v>3.85E-2</v>
      </c>
      <c r="M489" s="1">
        <v>-0.66169999999999995</v>
      </c>
      <c r="N489" s="1">
        <v>-0.9627</v>
      </c>
      <c r="O489" s="1">
        <v>-2.5026000000000002</v>
      </c>
      <c r="P489" s="1">
        <v>-1.2552000000000001</v>
      </c>
      <c r="Q489" s="1">
        <v>-1.0455000000000001</v>
      </c>
      <c r="R489" s="1">
        <v>-1.0172000000000001</v>
      </c>
      <c r="S489" s="1">
        <v>-0.62560000000000004</v>
      </c>
      <c r="T489" s="1">
        <v>-1.3813</v>
      </c>
      <c r="U489" s="1">
        <v>-1.2321</v>
      </c>
      <c r="V489" s="1">
        <v>-1.5112000000000001</v>
      </c>
      <c r="W489" s="1">
        <v>0.20660000000000001</v>
      </c>
      <c r="X489" s="1">
        <v>-2.3323</v>
      </c>
      <c r="Y489" s="1">
        <v>-0.28549999999999998</v>
      </c>
      <c r="Z489" s="1">
        <v>0</v>
      </c>
      <c r="AA489" s="1">
        <v>-1.9839</v>
      </c>
      <c r="AB489" s="1">
        <v>1.1952</v>
      </c>
      <c r="AC489" s="1">
        <v>-0.64070000000000005</v>
      </c>
      <c r="AD489" s="1">
        <v>-0.82130000000000003</v>
      </c>
      <c r="AF489" s="1">
        <v>-2.0142000000000002</v>
      </c>
      <c r="AG489" s="1">
        <v>0.75180000000000002</v>
      </c>
      <c r="AH489" s="1">
        <v>-1.4939</v>
      </c>
      <c r="AI489" s="1">
        <v>0.40439999999999998</v>
      </c>
      <c r="AJ489" s="1">
        <v>-0.3614</v>
      </c>
      <c r="AK489" s="1">
        <v>6.2700000000000006E-2</v>
      </c>
      <c r="AL489" s="1">
        <v>-0.66259999999999997</v>
      </c>
      <c r="AM489" s="1">
        <v>0</v>
      </c>
      <c r="AN489" s="1">
        <v>-0.29549999999999998</v>
      </c>
      <c r="AO489" s="1">
        <v>0</v>
      </c>
      <c r="AP489" s="1">
        <v>-3.7699999999999997E-2</v>
      </c>
      <c r="AQ489" s="1">
        <v>-0.3221</v>
      </c>
      <c r="AR489" s="1">
        <v>-0.99099999999999999</v>
      </c>
      <c r="AS489" s="1">
        <v>-1.8765000000000001</v>
      </c>
      <c r="AT489" s="1">
        <v>0.64439999999999997</v>
      </c>
      <c r="AU489" s="1">
        <v>-8.8999999999999996E-2</v>
      </c>
      <c r="AV489" s="1">
        <v>0</v>
      </c>
      <c r="AW489" s="1">
        <v>-0.69</v>
      </c>
      <c r="AX489" s="1">
        <v>-1.9619</v>
      </c>
      <c r="AY489" s="1">
        <v>0.84379999999999999</v>
      </c>
      <c r="AZ489" s="1">
        <v>-0.254</v>
      </c>
      <c r="BB489" s="1">
        <v>0.18129999999999999</v>
      </c>
      <c r="BC489" s="1">
        <v>-0.51839999999999997</v>
      </c>
      <c r="BD489" s="1">
        <v>0.8649</v>
      </c>
      <c r="BE489" s="1">
        <v>-0.73460000000000003</v>
      </c>
      <c r="BF489" s="1">
        <v>-8.2100000000000006E-2</v>
      </c>
      <c r="BG489" s="1">
        <v>-9.4399999999999998E-2</v>
      </c>
      <c r="BH489" s="1">
        <v>6.5299999999999997E-2</v>
      </c>
      <c r="BI489" s="1">
        <v>-1.7091000000000001</v>
      </c>
      <c r="BJ489" s="1">
        <v>0.62239999999999995</v>
      </c>
      <c r="BK489" s="1">
        <v>-0.60550000000000004</v>
      </c>
      <c r="BM489" s="1">
        <v>-0.1862</v>
      </c>
      <c r="BN489" s="1">
        <v>0.55130000000000001</v>
      </c>
      <c r="BO489" s="1">
        <v>-0.33529999999999999</v>
      </c>
      <c r="BP489" s="1">
        <v>-7.4099999999999999E-2</v>
      </c>
      <c r="BQ489" s="1">
        <v>-0.1409</v>
      </c>
      <c r="BR489" s="1">
        <v>0.72230000000000005</v>
      </c>
      <c r="BS489" s="1">
        <v>-0.2177</v>
      </c>
      <c r="BT489" s="1">
        <v>0.1203</v>
      </c>
      <c r="BU489" s="1">
        <v>2.3990999999999998</v>
      </c>
      <c r="BV489" s="1">
        <v>-0.1426</v>
      </c>
      <c r="BW489" s="1">
        <v>-0.18559999999999999</v>
      </c>
      <c r="BX489" s="1">
        <v>-0.96799999999999997</v>
      </c>
      <c r="BY489" s="1">
        <v>-0.16550000000000001</v>
      </c>
      <c r="BZ489" s="1">
        <v>0.87670000000000003</v>
      </c>
      <c r="CA489" s="1">
        <v>1.2537</v>
      </c>
      <c r="CB489" s="1">
        <v>-0.97440000000000004</v>
      </c>
      <c r="CC489" s="1">
        <v>-8.2900000000000001E-2</v>
      </c>
      <c r="CD489" s="1">
        <v>0</v>
      </c>
      <c r="CE489" s="1">
        <v>-0.24340000000000001</v>
      </c>
      <c r="CF489" s="1">
        <v>-0.79679999999999995</v>
      </c>
      <c r="CG489" s="1">
        <v>-0.316</v>
      </c>
      <c r="CH489" s="1">
        <v>-0.1857</v>
      </c>
      <c r="CI489" s="1">
        <v>-0.21970000000000001</v>
      </c>
      <c r="CJ489" s="1">
        <v>-0.74139999999999995</v>
      </c>
      <c r="CK489" s="1">
        <v>-0.10290000000000001</v>
      </c>
      <c r="CL489" s="1">
        <v>3.9E-2</v>
      </c>
      <c r="CM489" s="1">
        <v>-0.1464</v>
      </c>
      <c r="CN489" s="1">
        <v>-0.15229999999999999</v>
      </c>
      <c r="CO489" s="1">
        <v>-0.29470000000000002</v>
      </c>
      <c r="CP489" s="1">
        <v>-1.3138000000000001</v>
      </c>
      <c r="CQ489" s="1">
        <v>4.9299999999999997E-2</v>
      </c>
      <c r="CR489" s="1">
        <v>-0.55159999999999998</v>
      </c>
      <c r="CS489" s="1">
        <v>0.1976</v>
      </c>
      <c r="CW489" s="1">
        <v>-0.3493</v>
      </c>
      <c r="CX489" s="1">
        <v>0.45090000000000002</v>
      </c>
      <c r="CY489" s="1">
        <v>9.9500000000000005E-2</v>
      </c>
      <c r="CZ489" s="1">
        <v>0.85119999999999996</v>
      </c>
      <c r="GI489" s="1">
        <v>-2.9066000000000001</v>
      </c>
      <c r="HA489" s="1" t="str">
        <f t="shared" si="14"/>
        <v>2017</v>
      </c>
      <c r="HB489" s="1" t="str">
        <f t="shared" si="15"/>
        <v>08</v>
      </c>
    </row>
    <row r="490" spans="1:210">
      <c r="A490" s="3" t="s">
        <v>9</v>
      </c>
      <c r="B490" s="3"/>
      <c r="C490" s="3" t="s">
        <v>3925</v>
      </c>
      <c r="E490" s="1" t="s">
        <v>510</v>
      </c>
      <c r="F490" s="1">
        <v>-0.12089999999999999</v>
      </c>
      <c r="G490" s="1">
        <v>-1.2527999999999999</v>
      </c>
      <c r="H490" s="1">
        <v>-1.9897</v>
      </c>
      <c r="I490" s="1">
        <v>-1.1627000000000001</v>
      </c>
      <c r="J490" s="1">
        <v>-1.2962</v>
      </c>
      <c r="K490" s="1">
        <v>-0.49959999999999999</v>
      </c>
      <c r="L490" s="1">
        <v>-3.85E-2</v>
      </c>
      <c r="M490" s="1">
        <v>-1.7068000000000001</v>
      </c>
      <c r="N490" s="1">
        <v>-1.9104000000000001</v>
      </c>
      <c r="O490" s="1">
        <v>-2.0093000000000001</v>
      </c>
      <c r="P490" s="1">
        <v>-1.2105999999999999</v>
      </c>
      <c r="Q490" s="1">
        <v>-1.0486</v>
      </c>
      <c r="R490" s="1">
        <v>-1.1491</v>
      </c>
      <c r="S490" s="1">
        <v>-0.53510000000000002</v>
      </c>
      <c r="T490" s="1">
        <v>-0.42530000000000001</v>
      </c>
      <c r="U490" s="1">
        <v>-0.49659999999999999</v>
      </c>
      <c r="V490" s="1">
        <v>-0.74519999999999997</v>
      </c>
      <c r="W490" s="1">
        <v>-0.26889999999999997</v>
      </c>
      <c r="X490" s="1">
        <v>-0.59430000000000005</v>
      </c>
      <c r="Y490" s="1">
        <v>-0.43090000000000001</v>
      </c>
      <c r="Z490" s="1">
        <v>0</v>
      </c>
      <c r="AA490" s="1">
        <v>0.14030000000000001</v>
      </c>
      <c r="AB490" s="1">
        <v>0</v>
      </c>
      <c r="AC490" s="1">
        <v>-9.8900000000000002E-2</v>
      </c>
      <c r="AD490" s="1">
        <v>0.41949999999999998</v>
      </c>
      <c r="AF490" s="1">
        <v>0.31090000000000001</v>
      </c>
      <c r="AG490" s="1">
        <v>-0.5524</v>
      </c>
      <c r="AH490" s="1">
        <v>-0.94330000000000003</v>
      </c>
      <c r="AI490" s="1">
        <v>0.45800000000000002</v>
      </c>
      <c r="AJ490" s="1">
        <v>-0.1201</v>
      </c>
      <c r="AK490" s="1">
        <v>1.7721</v>
      </c>
      <c r="AL490" s="1">
        <v>-0.3342</v>
      </c>
      <c r="AM490" s="1">
        <v>0.91459999999999997</v>
      </c>
      <c r="AN490" s="1">
        <v>-9.8799999999999999E-2</v>
      </c>
      <c r="AO490" s="1">
        <v>0</v>
      </c>
      <c r="AP490" s="1">
        <v>-0.1888</v>
      </c>
      <c r="AQ490" s="1">
        <v>-0.19309999999999999</v>
      </c>
      <c r="AR490" s="1">
        <v>-0.85119999999999996</v>
      </c>
      <c r="AS490" s="1">
        <v>-0.85070000000000001</v>
      </c>
      <c r="AT490" s="1">
        <v>0.21179999999999999</v>
      </c>
      <c r="AU490" s="1">
        <v>-0.31180000000000002</v>
      </c>
      <c r="AV490" s="1">
        <v>-0.40560000000000002</v>
      </c>
      <c r="AW490" s="1">
        <v>-0.50180000000000002</v>
      </c>
      <c r="AX490" s="1">
        <v>0.64410000000000001</v>
      </c>
      <c r="AY490" s="1">
        <v>-1.0281</v>
      </c>
      <c r="AZ490" s="1">
        <v>-4.2500000000000003E-2</v>
      </c>
      <c r="BB490" s="1">
        <v>0.29310000000000003</v>
      </c>
      <c r="BC490" s="1">
        <v>-0.45129999999999998</v>
      </c>
      <c r="BD490" s="1">
        <v>0.2465</v>
      </c>
      <c r="BE490" s="1">
        <v>-0.53300000000000003</v>
      </c>
      <c r="BF490" s="1">
        <v>-0.40889999999999999</v>
      </c>
      <c r="BG490" s="1">
        <v>-6.3399999999999998E-2</v>
      </c>
      <c r="BH490" s="1">
        <v>0</v>
      </c>
      <c r="BI490" s="1">
        <v>-0.47339999999999999</v>
      </c>
      <c r="BJ490" s="1">
        <v>-0.33689999999999998</v>
      </c>
      <c r="BK490" s="1">
        <v>-0.5625</v>
      </c>
      <c r="BM490" s="1">
        <v>-0.24790000000000001</v>
      </c>
      <c r="BN490" s="1">
        <v>-0.12640000000000001</v>
      </c>
      <c r="BO490" s="1">
        <v>-0.16789999999999999</v>
      </c>
      <c r="BP490" s="1">
        <v>3.9304000000000001</v>
      </c>
      <c r="BQ490" s="1">
        <v>-2.0939000000000001</v>
      </c>
      <c r="BR490" s="1">
        <v>0.1027</v>
      </c>
      <c r="BS490" s="1">
        <v>-0.29260000000000003</v>
      </c>
      <c r="BT490" s="1">
        <v>0.11990000000000001</v>
      </c>
      <c r="BU490" s="1">
        <v>1.0671999999999999</v>
      </c>
      <c r="BV490" s="1">
        <v>-1.9830000000000001</v>
      </c>
      <c r="BW490" s="1">
        <v>0.4763</v>
      </c>
      <c r="BX490" s="1">
        <v>-1.0200000000000001E-2</v>
      </c>
      <c r="BY490" s="1">
        <v>-0.57399999999999995</v>
      </c>
      <c r="BZ490" s="1">
        <v>0.27239999999999998</v>
      </c>
      <c r="CA490" s="1">
        <v>0.2359</v>
      </c>
      <c r="CB490" s="1">
        <v>-0.4199</v>
      </c>
      <c r="CC490" s="1">
        <v>0</v>
      </c>
      <c r="CD490" s="1">
        <v>0.11020000000000001</v>
      </c>
      <c r="CE490" s="1">
        <v>1.78E-2</v>
      </c>
      <c r="CF490" s="1">
        <v>-0.14599999999999999</v>
      </c>
      <c r="CG490" s="1">
        <v>-0.74239999999999995</v>
      </c>
      <c r="CH490" s="1">
        <v>-0.4642</v>
      </c>
      <c r="CI490" s="1">
        <v>-0.27379999999999999</v>
      </c>
      <c r="CJ490" s="1">
        <v>-0.83520000000000005</v>
      </c>
      <c r="CK490" s="1">
        <v>-0.46200000000000002</v>
      </c>
      <c r="CL490" s="1">
        <v>-5.6899999999999999E-2</v>
      </c>
      <c r="CM490" s="1">
        <v>-4.7000000000000002E-3</v>
      </c>
      <c r="CN490" s="1">
        <v>8.9599999999999999E-2</v>
      </c>
      <c r="CO490" s="1">
        <v>-0.13289999999999999</v>
      </c>
      <c r="CP490" s="1">
        <v>-0.79479999999999995</v>
      </c>
      <c r="CQ490" s="1">
        <v>-0.24690000000000001</v>
      </c>
      <c r="CR490" s="1">
        <v>0</v>
      </c>
      <c r="CS490" s="1">
        <v>-1.0389999999999999</v>
      </c>
      <c r="CW490" s="1">
        <v>-0.69610000000000005</v>
      </c>
      <c r="CX490" s="1">
        <v>0.4511</v>
      </c>
      <c r="CY490" s="1">
        <v>0.24909999999999999</v>
      </c>
      <c r="CZ490" s="1">
        <v>0.14960000000000001</v>
      </c>
      <c r="GI490" s="1">
        <v>-2.6669</v>
      </c>
      <c r="HA490" s="1" t="str">
        <f t="shared" si="14"/>
        <v>2017</v>
      </c>
      <c r="HB490" s="1" t="str">
        <f t="shared" si="15"/>
        <v>08</v>
      </c>
    </row>
    <row r="491" spans="1:210">
      <c r="A491" s="3" t="s">
        <v>9</v>
      </c>
      <c r="B491" s="3"/>
      <c r="C491" s="3" t="s">
        <v>3926</v>
      </c>
      <c r="E491" s="1" t="s">
        <v>511</v>
      </c>
      <c r="F491" s="1">
        <v>-0.26829999999999998</v>
      </c>
      <c r="G491" s="1">
        <v>-1.0028999999999999</v>
      </c>
      <c r="H491" s="1">
        <v>-1.6669</v>
      </c>
      <c r="I491" s="1">
        <v>-0.51849999999999996</v>
      </c>
      <c r="J491" s="1">
        <v>-0.84550000000000003</v>
      </c>
      <c r="K491" s="1">
        <v>-0.31340000000000001</v>
      </c>
      <c r="L491" s="1">
        <v>0.46600000000000003</v>
      </c>
      <c r="M491" s="1">
        <v>-1.0526</v>
      </c>
      <c r="N491" s="1">
        <v>-1.1828000000000001</v>
      </c>
      <c r="O491" s="1">
        <v>-1.5448999999999999</v>
      </c>
      <c r="P491" s="1">
        <v>-2.1673</v>
      </c>
      <c r="Q491" s="1">
        <v>-0.52910000000000001</v>
      </c>
      <c r="R491" s="1">
        <v>-1.0794999999999999</v>
      </c>
      <c r="S491" s="1">
        <v>-0.29759999999999998</v>
      </c>
      <c r="T491" s="1">
        <v>-0.91080000000000005</v>
      </c>
      <c r="U491" s="1">
        <v>-0.46339999999999998</v>
      </c>
      <c r="V491" s="1">
        <v>-1.3066</v>
      </c>
      <c r="W491" s="1">
        <v>6.25E-2</v>
      </c>
      <c r="X491" s="1">
        <v>0.88619999999999999</v>
      </c>
      <c r="Y491" s="1">
        <v>-0.2631</v>
      </c>
      <c r="Z491" s="1">
        <v>7.2999999999999995E-2</v>
      </c>
      <c r="AA491" s="1">
        <v>-0.99439999999999995</v>
      </c>
      <c r="AB491" s="1">
        <v>0.26040000000000002</v>
      </c>
      <c r="AC491" s="1">
        <v>-0.44440000000000002</v>
      </c>
      <c r="AD491" s="1">
        <v>0.57799999999999996</v>
      </c>
      <c r="AF491" s="1">
        <v>-0.86099999999999999</v>
      </c>
      <c r="AG491" s="1">
        <v>-0.24629999999999999</v>
      </c>
      <c r="AH491" s="1">
        <v>-1.4084000000000001</v>
      </c>
      <c r="AI491" s="1">
        <v>-0.20130000000000001</v>
      </c>
      <c r="AJ491" s="1">
        <v>-6.0299999999999999E-2</v>
      </c>
      <c r="AK491" s="1">
        <v>-1.2399</v>
      </c>
      <c r="AL491" s="1">
        <v>-0.53080000000000005</v>
      </c>
      <c r="AM491" s="1">
        <v>0.30299999999999999</v>
      </c>
      <c r="AN491" s="1">
        <v>-0.3931</v>
      </c>
      <c r="AO491" s="1">
        <v>-0.22600000000000001</v>
      </c>
      <c r="AP491" s="1">
        <v>0.2641</v>
      </c>
      <c r="AQ491" s="1">
        <v>-0.38629999999999998</v>
      </c>
      <c r="AR491" s="1">
        <v>-0.85419999999999996</v>
      </c>
      <c r="AS491" s="1">
        <v>-0.32940000000000003</v>
      </c>
      <c r="AT491" s="1">
        <v>-0.42230000000000001</v>
      </c>
      <c r="AU491" s="1">
        <v>-0.71330000000000005</v>
      </c>
      <c r="AV491" s="1">
        <v>-0.48230000000000001</v>
      </c>
      <c r="AW491" s="1">
        <v>-0.31259999999999999</v>
      </c>
      <c r="AX491" s="1">
        <v>-0.70079999999999998</v>
      </c>
      <c r="AY491" s="1">
        <v>6.8900000000000003E-2</v>
      </c>
      <c r="AZ491" s="1">
        <v>-0.25409999999999999</v>
      </c>
      <c r="BB491" s="1">
        <v>0.10920000000000001</v>
      </c>
      <c r="BC491" s="1">
        <v>-0.32340000000000002</v>
      </c>
      <c r="BD491" s="1">
        <v>0.86450000000000005</v>
      </c>
      <c r="BE491" s="1">
        <v>-0.77580000000000005</v>
      </c>
      <c r="BF491" s="1">
        <v>-0.3261</v>
      </c>
      <c r="BG491" s="1">
        <v>-0.129</v>
      </c>
      <c r="BH491" s="1">
        <v>0.129</v>
      </c>
      <c r="BI491" s="1">
        <v>-0.1716</v>
      </c>
      <c r="BJ491" s="1">
        <v>-0.1336</v>
      </c>
      <c r="BK491" s="1">
        <v>-8.6300000000000002E-2</v>
      </c>
      <c r="BM491" s="1">
        <v>-0.49590000000000001</v>
      </c>
      <c r="BN491" s="1">
        <v>0.37830000000000003</v>
      </c>
      <c r="BO491" s="1">
        <v>-0.2243</v>
      </c>
      <c r="BP491" s="1">
        <v>-2.4655</v>
      </c>
      <c r="BQ491" s="1">
        <v>1.1870000000000001</v>
      </c>
      <c r="BR491" s="1">
        <v>0.72050000000000003</v>
      </c>
      <c r="BS491" s="1">
        <v>-0.223</v>
      </c>
      <c r="BT491" s="1">
        <v>0.11890000000000001</v>
      </c>
      <c r="BU491" s="1">
        <v>-1.6859</v>
      </c>
      <c r="BV491" s="1">
        <v>-0.62080000000000002</v>
      </c>
      <c r="BW491" s="1">
        <v>-0.40239999999999998</v>
      </c>
      <c r="BX491" s="1">
        <v>-1.7654000000000001</v>
      </c>
      <c r="BY491" s="1">
        <v>1.0699999999999999E-2</v>
      </c>
      <c r="BZ491" s="1">
        <v>0.65459999999999996</v>
      </c>
      <c r="CA491" s="1">
        <v>1.0649999999999999</v>
      </c>
      <c r="CB491" s="1">
        <v>-0.55910000000000004</v>
      </c>
      <c r="CC491" s="1">
        <v>-0.34010000000000001</v>
      </c>
      <c r="CD491" s="1">
        <v>0.10920000000000001</v>
      </c>
      <c r="CE491" s="1">
        <v>-0.8075</v>
      </c>
      <c r="CF491" s="1">
        <v>-1.8284</v>
      </c>
      <c r="CG491" s="1">
        <v>-3.0099999999999998E-2</v>
      </c>
      <c r="CH491" s="1">
        <v>-0.18640000000000001</v>
      </c>
      <c r="CI491" s="1">
        <v>-0.2717</v>
      </c>
      <c r="CJ491" s="1">
        <v>-0.74760000000000004</v>
      </c>
      <c r="CK491" s="1">
        <v>0.72529999999999994</v>
      </c>
      <c r="CL491" s="1">
        <v>-7.9600000000000004E-2</v>
      </c>
      <c r="CM491" s="1">
        <v>-0.44540000000000002</v>
      </c>
      <c r="CN491" s="1">
        <v>-0.80459999999999998</v>
      </c>
      <c r="CO491" s="1">
        <v>-0.48270000000000002</v>
      </c>
      <c r="CP491" s="1">
        <v>-0.60060000000000002</v>
      </c>
      <c r="CQ491" s="1">
        <v>4.9599999999999998E-2</v>
      </c>
      <c r="CR491" s="1">
        <v>-0.50219999999999998</v>
      </c>
      <c r="CS491" s="1">
        <v>4.9700000000000001E-2</v>
      </c>
      <c r="CW491" s="1">
        <v>-0.498</v>
      </c>
      <c r="CX491" s="1">
        <v>0.4511</v>
      </c>
      <c r="CY491" s="1">
        <v>0.34910000000000002</v>
      </c>
      <c r="CZ491" s="1">
        <v>0.8</v>
      </c>
      <c r="GI491" s="1">
        <v>-2.4039999999999999</v>
      </c>
      <c r="HA491" s="1" t="str">
        <f t="shared" si="14"/>
        <v>2017</v>
      </c>
      <c r="HB491" s="1" t="str">
        <f t="shared" si="15"/>
        <v>08</v>
      </c>
    </row>
    <row r="492" spans="1:210">
      <c r="A492" s="3" t="s">
        <v>9</v>
      </c>
      <c r="B492" s="3"/>
      <c r="C492" s="3" t="s">
        <v>3927</v>
      </c>
      <c r="E492" s="1" t="s">
        <v>512</v>
      </c>
      <c r="F492" s="1">
        <v>4.8800000000000003E-2</v>
      </c>
      <c r="G492" s="1">
        <v>-1.101</v>
      </c>
      <c r="H492" s="1">
        <v>-1.0741000000000001</v>
      </c>
      <c r="I492" s="1">
        <v>-1.0669999999999999</v>
      </c>
      <c r="J492" s="1">
        <v>-1.0376000000000001</v>
      </c>
      <c r="K492" s="1">
        <v>-0.50209999999999999</v>
      </c>
      <c r="L492" s="1">
        <v>0.1943</v>
      </c>
      <c r="M492" s="1">
        <v>-0.95289999999999997</v>
      </c>
      <c r="N492" s="1">
        <v>-0.97689999999999999</v>
      </c>
      <c r="O492" s="1">
        <v>-2.3603000000000001</v>
      </c>
      <c r="P492" s="1">
        <v>-1.3847</v>
      </c>
      <c r="Q492" s="1">
        <v>-0.60560000000000003</v>
      </c>
      <c r="R492" s="1">
        <v>-0.94930000000000003</v>
      </c>
      <c r="S492" s="1">
        <v>-0.4284</v>
      </c>
      <c r="T492" s="1">
        <v>-1.1711</v>
      </c>
      <c r="U492" s="1">
        <v>-1.0261</v>
      </c>
      <c r="V492" s="1">
        <v>-1.3066</v>
      </c>
      <c r="W492" s="1">
        <v>-0.22989999999999999</v>
      </c>
      <c r="X492" s="1">
        <v>1.1834</v>
      </c>
      <c r="Y492" s="1">
        <v>0</v>
      </c>
      <c r="Z492" s="1">
        <v>-7.2900000000000006E-2</v>
      </c>
      <c r="AA492" s="1">
        <v>-0.47149999999999997</v>
      </c>
      <c r="AB492" s="1">
        <v>0.12909999999999999</v>
      </c>
      <c r="AC492" s="1">
        <v>-9.9000000000000005E-2</v>
      </c>
      <c r="AD492" s="1">
        <v>-0.105</v>
      </c>
      <c r="AF492" s="1">
        <v>-0.50149999999999995</v>
      </c>
      <c r="AG492" s="1">
        <v>-0.18429999999999999</v>
      </c>
      <c r="AH492" s="1">
        <v>-1.0318000000000001</v>
      </c>
      <c r="AI492" s="1">
        <v>0.15210000000000001</v>
      </c>
      <c r="AJ492" s="1">
        <v>-0.24049999999999999</v>
      </c>
      <c r="AK492" s="1">
        <v>0</v>
      </c>
      <c r="AL492" s="1">
        <v>-0.46229999999999999</v>
      </c>
      <c r="AM492" s="1">
        <v>0</v>
      </c>
      <c r="AN492" s="1">
        <v>-0.39369999999999999</v>
      </c>
      <c r="AO492" s="1">
        <v>-0.90090000000000003</v>
      </c>
      <c r="AP492" s="1">
        <v>-1.6448</v>
      </c>
      <c r="AQ492" s="1">
        <v>0.51739999999999997</v>
      </c>
      <c r="AR492" s="1">
        <v>-0.90449999999999997</v>
      </c>
      <c r="AS492" s="1">
        <v>-1.1532</v>
      </c>
      <c r="AT492" s="1">
        <v>0.42230000000000001</v>
      </c>
      <c r="AU492" s="1">
        <v>-0.1348</v>
      </c>
      <c r="AV492" s="1">
        <v>0.67689999999999995</v>
      </c>
      <c r="AW492" s="1">
        <v>-0.74529999999999996</v>
      </c>
      <c r="AX492" s="1">
        <v>-0.38990000000000002</v>
      </c>
      <c r="AY492" s="1">
        <v>-0.13639999999999999</v>
      </c>
      <c r="AZ492" s="1">
        <v>0.16980000000000001</v>
      </c>
      <c r="BB492" s="1">
        <v>0.1096</v>
      </c>
      <c r="BC492" s="1">
        <v>-0.25819999999999999</v>
      </c>
      <c r="BD492" s="1">
        <v>-0.4506</v>
      </c>
      <c r="BE492" s="1">
        <v>-0.53210000000000002</v>
      </c>
      <c r="BF492" s="1">
        <v>-1.4610000000000001</v>
      </c>
      <c r="BG492" s="1">
        <v>-3.2300000000000002E-2</v>
      </c>
      <c r="BH492" s="1">
        <v>0.12889999999999999</v>
      </c>
      <c r="BI492" s="1">
        <v>-1.0985</v>
      </c>
      <c r="BJ492" s="1">
        <v>0.26729999999999998</v>
      </c>
      <c r="BK492" s="1">
        <v>-1.4193</v>
      </c>
      <c r="BM492" s="1">
        <v>0.56030000000000002</v>
      </c>
      <c r="BN492" s="1">
        <v>-2.1638999999999999</v>
      </c>
      <c r="BO492" s="1">
        <v>1.071</v>
      </c>
      <c r="BP492" s="1">
        <v>0</v>
      </c>
      <c r="BQ492" s="1">
        <v>-4.6899999999999997E-2</v>
      </c>
      <c r="BR492" s="1">
        <v>-0.1026</v>
      </c>
      <c r="BS492" s="1">
        <v>-0.14899999999999999</v>
      </c>
      <c r="BT492" s="1">
        <v>0.1187</v>
      </c>
      <c r="BU492" s="1">
        <v>7.1742999999999997</v>
      </c>
      <c r="BV492" s="1">
        <v>-1.7094</v>
      </c>
      <c r="BW492" s="1">
        <v>0.27279999999999999</v>
      </c>
      <c r="BX492" s="1">
        <v>0.214</v>
      </c>
      <c r="BY492" s="1">
        <v>-0.64839999999999998</v>
      </c>
      <c r="BZ492" s="1">
        <v>-0.16289999999999999</v>
      </c>
      <c r="CA492" s="1">
        <v>-0.29339999999999999</v>
      </c>
      <c r="CB492" s="1">
        <v>-0.14030000000000001</v>
      </c>
      <c r="CC492" s="1">
        <v>-8.5099999999999995E-2</v>
      </c>
      <c r="CD492" s="1">
        <v>0.1091</v>
      </c>
      <c r="CE492" s="1">
        <v>0.10390000000000001</v>
      </c>
      <c r="CF492" s="1">
        <v>0.12230000000000001</v>
      </c>
      <c r="CG492" s="1">
        <v>-0.92810000000000004</v>
      </c>
      <c r="CH492" s="1">
        <v>0</v>
      </c>
      <c r="CI492" s="1">
        <v>-0.43430000000000002</v>
      </c>
      <c r="CJ492" s="1">
        <v>-0.74870000000000003</v>
      </c>
      <c r="CK492" s="1">
        <v>0.46650000000000003</v>
      </c>
      <c r="CL492" s="1">
        <v>1.26E-2</v>
      </c>
      <c r="CM492" s="1">
        <v>0.13420000000000001</v>
      </c>
      <c r="CN492" s="1">
        <v>0.159</v>
      </c>
      <c r="CO492" s="1">
        <v>-5.7500000000000002E-2</v>
      </c>
      <c r="CP492" s="1">
        <v>-1.2512000000000001</v>
      </c>
      <c r="CQ492" s="1">
        <v>-9.9400000000000002E-2</v>
      </c>
      <c r="CR492" s="1">
        <v>-0.50319999999999998</v>
      </c>
      <c r="CS492" s="1">
        <v>-0.59699999999999998</v>
      </c>
      <c r="CW492" s="1">
        <v>-1.3379000000000001</v>
      </c>
      <c r="CX492" s="1">
        <v>0.50119999999999998</v>
      </c>
      <c r="CY492" s="1">
        <v>0.8</v>
      </c>
      <c r="CZ492" s="1">
        <v>0.2492</v>
      </c>
      <c r="GI492" s="1">
        <v>-2.8494999999999999</v>
      </c>
      <c r="HA492" s="1" t="str">
        <f t="shared" si="14"/>
        <v>2017</v>
      </c>
      <c r="HB492" s="1" t="str">
        <f t="shared" si="15"/>
        <v>08</v>
      </c>
    </row>
    <row r="493" spans="1:210">
      <c r="A493" s="3" t="s">
        <v>9</v>
      </c>
      <c r="B493" s="3"/>
      <c r="C493" s="3" t="s">
        <v>3928</v>
      </c>
      <c r="E493" s="1" t="s">
        <v>513</v>
      </c>
      <c r="F493" s="1">
        <v>-0.16009999999999999</v>
      </c>
      <c r="G493" s="1">
        <v>-1.2727999999999999</v>
      </c>
      <c r="H493" s="1">
        <v>-1.7306999999999999</v>
      </c>
      <c r="I493" s="1">
        <v>-1.0490999999999999</v>
      </c>
      <c r="J493" s="1">
        <v>-1.2387999999999999</v>
      </c>
      <c r="K493" s="1">
        <v>-0.44080000000000003</v>
      </c>
      <c r="L493" s="1">
        <v>0.43030000000000002</v>
      </c>
      <c r="M493" s="1">
        <v>-1.1237999999999999</v>
      </c>
      <c r="N493" s="1">
        <v>-0.89859999999999995</v>
      </c>
      <c r="O493" s="1">
        <v>-3.1291000000000002</v>
      </c>
      <c r="P493" s="1">
        <v>-0.48659999999999998</v>
      </c>
      <c r="Q493" s="1">
        <v>-0.99</v>
      </c>
      <c r="R493" s="1">
        <v>-1.0894999999999999</v>
      </c>
      <c r="S493" s="1">
        <v>-0.20630000000000001</v>
      </c>
      <c r="T493" s="1">
        <v>-1.1791</v>
      </c>
      <c r="U493" s="1">
        <v>-0.56830000000000003</v>
      </c>
      <c r="V493" s="1">
        <v>-1.3986000000000001</v>
      </c>
      <c r="W493" s="1">
        <v>0.27379999999999999</v>
      </c>
      <c r="X493" s="1">
        <v>-1.1887000000000001</v>
      </c>
      <c r="Y493" s="1">
        <v>2.9700000000000001E-2</v>
      </c>
      <c r="Z493" s="1">
        <v>-7.2400000000000006E-2</v>
      </c>
      <c r="AA493" s="1">
        <v>-0.26350000000000001</v>
      </c>
      <c r="AB493" s="1">
        <v>0</v>
      </c>
      <c r="AC493" s="1">
        <v>-0.64070000000000005</v>
      </c>
      <c r="AD493" s="1">
        <v>0.1062</v>
      </c>
      <c r="AF493" s="1">
        <v>-0.31840000000000002</v>
      </c>
      <c r="AG493" s="1">
        <v>-0.18329999999999999</v>
      </c>
      <c r="AH493" s="1">
        <v>-2.0636999999999999</v>
      </c>
      <c r="AI493" s="1">
        <v>0.35560000000000003</v>
      </c>
      <c r="AJ493" s="1">
        <v>-0.1802</v>
      </c>
      <c r="AK493" s="1">
        <v>2.2094999999999998</v>
      </c>
      <c r="AL493" s="1">
        <v>-0.98939999999999995</v>
      </c>
      <c r="AM493" s="1">
        <v>-0.30120000000000002</v>
      </c>
      <c r="AN493" s="1">
        <v>-0.5413</v>
      </c>
      <c r="AO493" s="1">
        <v>-0.27239999999999998</v>
      </c>
      <c r="AP493" s="1">
        <v>-0.34279999999999999</v>
      </c>
      <c r="AQ493" s="1">
        <v>-0.19189999999999999</v>
      </c>
      <c r="AR493" s="1">
        <v>-0.96199999999999997</v>
      </c>
      <c r="AS493" s="1">
        <v>-0.70540000000000003</v>
      </c>
      <c r="AT493" s="1">
        <v>0.31340000000000001</v>
      </c>
      <c r="AU493" s="1">
        <v>0.49459999999999998</v>
      </c>
      <c r="AV493" s="1">
        <v>1.7715000000000001</v>
      </c>
      <c r="AW493" s="1">
        <v>-1.3019000000000001</v>
      </c>
      <c r="AX493" s="1">
        <v>-9.9099999999999994E-2</v>
      </c>
      <c r="AY493" s="1">
        <v>-0.27039999999999997</v>
      </c>
      <c r="AZ493" s="1">
        <v>-0.12720000000000001</v>
      </c>
      <c r="BB493" s="1">
        <v>0.43919999999999998</v>
      </c>
      <c r="BC493" s="1">
        <v>-0.51570000000000005</v>
      </c>
      <c r="BD493" s="1">
        <v>0.41349999999999998</v>
      </c>
      <c r="BE493" s="1">
        <v>-0.69550000000000001</v>
      </c>
      <c r="BF493" s="1">
        <v>-0.49340000000000001</v>
      </c>
      <c r="BG493" s="1">
        <v>-3.2800000000000003E-2</v>
      </c>
      <c r="BH493" s="1">
        <v>6.3899999999999998E-2</v>
      </c>
      <c r="BI493" s="1">
        <v>-0.56930000000000003</v>
      </c>
      <c r="BJ493" s="1">
        <v>-0.3931</v>
      </c>
      <c r="BK493" s="1">
        <v>-0.82389999999999997</v>
      </c>
      <c r="BM493" s="1">
        <v>0</v>
      </c>
      <c r="BN493" s="1">
        <v>-0.25669999999999998</v>
      </c>
      <c r="BO493" s="1">
        <v>5.5399999999999998E-2</v>
      </c>
      <c r="BP493" s="1">
        <v>4.7367999999999997</v>
      </c>
      <c r="BQ493" s="1">
        <v>-2.3754</v>
      </c>
      <c r="BR493" s="1">
        <v>0.61850000000000005</v>
      </c>
      <c r="BS493" s="1">
        <v>-0.15140000000000001</v>
      </c>
      <c r="BT493" s="1">
        <v>-0.1177</v>
      </c>
      <c r="BU493" s="1">
        <v>3.0455999999999999</v>
      </c>
      <c r="BV493" s="1">
        <v>-0.53210000000000002</v>
      </c>
      <c r="BW493" s="1">
        <v>-0.4229</v>
      </c>
      <c r="BX493" s="1">
        <v>-1.0643</v>
      </c>
      <c r="BY493" s="1">
        <v>-2.2499999999999999E-2</v>
      </c>
      <c r="BZ493" s="1">
        <v>0.32750000000000001</v>
      </c>
      <c r="CA493" s="1">
        <v>0.94779999999999998</v>
      </c>
      <c r="CB493" s="1">
        <v>-0.65169999999999995</v>
      </c>
      <c r="CC493" s="1">
        <v>-0.25950000000000001</v>
      </c>
      <c r="CD493" s="1">
        <v>0</v>
      </c>
      <c r="CE493" s="1">
        <v>-0.39290000000000003</v>
      </c>
      <c r="CF493" s="1">
        <v>-1.1342000000000001</v>
      </c>
      <c r="CG493" s="1">
        <v>-0.2404</v>
      </c>
      <c r="CH493" s="1">
        <v>0</v>
      </c>
      <c r="CI493" s="1">
        <v>-0.32340000000000002</v>
      </c>
      <c r="CJ493" s="1">
        <v>-0.61229999999999996</v>
      </c>
      <c r="CK493" s="1">
        <v>0.20749999999999999</v>
      </c>
      <c r="CL493" s="1">
        <v>-0.185</v>
      </c>
      <c r="CM493" s="1">
        <v>-0.38450000000000001</v>
      </c>
      <c r="CN493" s="1">
        <v>-0.4834</v>
      </c>
      <c r="CO493" s="1">
        <v>-0.48299999999999998</v>
      </c>
      <c r="CP493" s="1">
        <v>-0.61060000000000003</v>
      </c>
      <c r="CQ493" s="1">
        <v>0.19969999999999999</v>
      </c>
      <c r="CR493" s="1">
        <v>-0.40379999999999999</v>
      </c>
      <c r="CS493" s="1">
        <v>-0.3019</v>
      </c>
      <c r="CW493" s="1">
        <v>-0.40039999999999998</v>
      </c>
      <c r="CX493" s="1">
        <v>-5.0099999999999999E-2</v>
      </c>
      <c r="CY493" s="1">
        <v>-0.2492</v>
      </c>
      <c r="CZ493" s="1">
        <v>-0.29980000000000001</v>
      </c>
      <c r="GI493" s="1">
        <v>-2.7957999999999998</v>
      </c>
      <c r="HA493" s="1" t="str">
        <f t="shared" si="14"/>
        <v>2017</v>
      </c>
      <c r="HB493" s="1" t="str">
        <f t="shared" si="15"/>
        <v>08</v>
      </c>
    </row>
    <row r="494" spans="1:210">
      <c r="A494" s="3" t="s">
        <v>9</v>
      </c>
      <c r="B494" s="3"/>
      <c r="C494" s="3" t="s">
        <v>3929</v>
      </c>
      <c r="E494" s="1" t="s">
        <v>3929</v>
      </c>
      <c r="F494" s="1">
        <v>-0.1353</v>
      </c>
      <c r="G494" s="1">
        <v>-0.78320000000000001</v>
      </c>
      <c r="H494" s="1">
        <v>-1.2452000000000001</v>
      </c>
      <c r="I494" s="1">
        <v>-1.4356</v>
      </c>
      <c r="J494" s="1">
        <v>-1.2379</v>
      </c>
      <c r="K494" s="1">
        <v>-0.31440000000000001</v>
      </c>
      <c r="L494" s="1">
        <v>0.66379999999999995</v>
      </c>
      <c r="M494" s="1">
        <v>-1.5509999999999999</v>
      </c>
      <c r="N494" s="1">
        <v>-0.85719999999999996</v>
      </c>
      <c r="O494" s="1">
        <v>-3.6492</v>
      </c>
      <c r="P494" s="1">
        <v>-0.30430000000000001</v>
      </c>
      <c r="Q494" s="1">
        <v>-1.3740000000000001</v>
      </c>
      <c r="R494" s="1">
        <v>-1.2473000000000001</v>
      </c>
      <c r="S494" s="1">
        <v>-0.56279999999999997</v>
      </c>
      <c r="T494" s="1">
        <v>-0.78990000000000005</v>
      </c>
      <c r="U494" s="1">
        <v>-0.56979999999999997</v>
      </c>
      <c r="V494" s="1">
        <v>-1.0114000000000001</v>
      </c>
      <c r="W494" s="1">
        <v>0.16830000000000001</v>
      </c>
      <c r="X494" s="1">
        <v>-1.194</v>
      </c>
      <c r="Y494" s="1">
        <v>2.9700000000000001E-2</v>
      </c>
      <c r="Z494" s="1">
        <v>-0.14460000000000001</v>
      </c>
      <c r="AA494" s="1">
        <v>0.1206</v>
      </c>
      <c r="AB494" s="1">
        <v>-0.12770000000000001</v>
      </c>
      <c r="AC494" s="1">
        <v>-9.8900000000000002E-2</v>
      </c>
      <c r="AD494" s="1">
        <v>0.21360000000000001</v>
      </c>
      <c r="AF494" s="1">
        <v>0.32069999999999999</v>
      </c>
      <c r="AG494" s="1">
        <v>-0.1221</v>
      </c>
      <c r="AH494" s="1">
        <v>-1.0396000000000001</v>
      </c>
      <c r="AI494" s="1">
        <v>0.25309999999999999</v>
      </c>
      <c r="AJ494" s="1">
        <v>-0.1807</v>
      </c>
      <c r="AK494" s="1">
        <v>-2.7743000000000002</v>
      </c>
      <c r="AL494" s="1">
        <v>-0.59840000000000004</v>
      </c>
      <c r="AM494" s="1">
        <v>0.30299999999999999</v>
      </c>
      <c r="AN494" s="1">
        <v>-0.88400000000000001</v>
      </c>
      <c r="AO494" s="1">
        <v>-0.13639999999999999</v>
      </c>
      <c r="AP494" s="1">
        <v>0.38129999999999997</v>
      </c>
      <c r="AQ494" s="1">
        <v>-0.57540000000000002</v>
      </c>
      <c r="AR494" s="1">
        <v>-0.7117</v>
      </c>
      <c r="AS494" s="1">
        <v>0.30499999999999999</v>
      </c>
      <c r="AT494" s="1">
        <v>0.2079</v>
      </c>
      <c r="AU494" s="1">
        <v>-0.40100000000000002</v>
      </c>
      <c r="AV494" s="1">
        <v>0.371</v>
      </c>
      <c r="AW494" s="1">
        <v>-0.62460000000000004</v>
      </c>
      <c r="AX494" s="1">
        <v>0.39939999999999998</v>
      </c>
      <c r="AY494" s="1">
        <v>-0.53869999999999996</v>
      </c>
      <c r="AZ494" s="1">
        <v>-0.33789999999999998</v>
      </c>
      <c r="BB494" s="1">
        <v>0.1086</v>
      </c>
      <c r="BC494" s="1">
        <v>-0.25940000000000002</v>
      </c>
      <c r="BD494" s="1">
        <v>0.2465</v>
      </c>
      <c r="BE494" s="1">
        <v>-0.57040000000000002</v>
      </c>
      <c r="BF494" s="1">
        <v>-0.24660000000000001</v>
      </c>
      <c r="BG494" s="1">
        <v>0</v>
      </c>
      <c r="BH494" s="1">
        <v>0</v>
      </c>
      <c r="BI494" s="1">
        <v>0.79359999999999997</v>
      </c>
      <c r="BJ494" s="1">
        <v>-0.71560000000000001</v>
      </c>
      <c r="BK494" s="1">
        <v>0</v>
      </c>
      <c r="BM494" s="1">
        <v>-0.12330000000000001</v>
      </c>
      <c r="BN494" s="1">
        <v>0.38419999999999999</v>
      </c>
      <c r="BO494" s="1">
        <v>-0.27789999999999998</v>
      </c>
      <c r="BP494" s="1">
        <v>-5.5197000000000003</v>
      </c>
      <c r="BQ494" s="1">
        <v>2.9075000000000002</v>
      </c>
      <c r="BR494" s="1">
        <v>0.1026</v>
      </c>
      <c r="BS494" s="1">
        <v>-0.45519999999999999</v>
      </c>
      <c r="BT494" s="1">
        <v>-0.1176</v>
      </c>
      <c r="BU494" s="1">
        <v>-3.5575999999999999</v>
      </c>
      <c r="BV494" s="1">
        <v>4.8399999999999999E-2</v>
      </c>
      <c r="BW494" s="1">
        <v>-0.27429999999999999</v>
      </c>
      <c r="BX494" s="1">
        <v>-0.87470000000000003</v>
      </c>
      <c r="BY494" s="1">
        <v>-0.1615</v>
      </c>
      <c r="BZ494" s="1">
        <v>0.16309999999999999</v>
      </c>
      <c r="CA494" s="1">
        <v>0.29389999999999999</v>
      </c>
      <c r="CB494" s="1">
        <v>-0.28029999999999999</v>
      </c>
      <c r="CC494" s="1">
        <v>-0.1734</v>
      </c>
      <c r="CD494" s="1">
        <v>0.1082</v>
      </c>
      <c r="CE494" s="1">
        <v>-0.20180000000000001</v>
      </c>
      <c r="CF494" s="1">
        <v>-0.99639999999999995</v>
      </c>
      <c r="CG494" s="1">
        <v>-0.2772</v>
      </c>
      <c r="CH494" s="1">
        <v>0.23469999999999999</v>
      </c>
      <c r="CI494" s="1">
        <v>-0.3231</v>
      </c>
      <c r="CJ494" s="1">
        <v>-0.75290000000000001</v>
      </c>
      <c r="CK494" s="1">
        <v>0</v>
      </c>
      <c r="CL494" s="1">
        <v>-9.4100000000000003E-2</v>
      </c>
      <c r="CM494" s="1">
        <v>-0.1804</v>
      </c>
      <c r="CN494" s="1">
        <v>-0.38600000000000001</v>
      </c>
      <c r="CO494" s="1">
        <v>-0.46389999999999998</v>
      </c>
      <c r="CP494" s="1">
        <v>-0.40939999999999999</v>
      </c>
      <c r="CQ494" s="1">
        <v>0.24929999999999999</v>
      </c>
      <c r="CR494" s="1">
        <v>0.50680000000000003</v>
      </c>
      <c r="CS494" s="1">
        <v>0.30420000000000003</v>
      </c>
      <c r="CW494" s="1">
        <v>-0.19939999999999999</v>
      </c>
      <c r="GI494" s="1">
        <v>-3.0023</v>
      </c>
      <c r="HA494" s="1" t="str">
        <f t="shared" si="14"/>
        <v>2017</v>
      </c>
      <c r="HB494" s="1" t="str">
        <f t="shared" si="15"/>
        <v>08</v>
      </c>
    </row>
    <row r="495" spans="1:210">
      <c r="A495" s="3" t="s">
        <v>9</v>
      </c>
      <c r="B495" s="3"/>
      <c r="C495" s="3" t="s">
        <v>3930</v>
      </c>
      <c r="E495" s="1" t="s">
        <v>514</v>
      </c>
      <c r="F495" s="1">
        <v>-9.7799999999999998E-2</v>
      </c>
      <c r="G495" s="1">
        <v>-0.71630000000000005</v>
      </c>
      <c r="H495" s="1">
        <v>-1.0775999999999999</v>
      </c>
      <c r="I495" s="1">
        <v>-0.4118</v>
      </c>
      <c r="J495" s="1">
        <v>-1.0391999999999999</v>
      </c>
      <c r="K495" s="1">
        <v>-0.56169999999999998</v>
      </c>
      <c r="L495" s="1">
        <v>0.2326</v>
      </c>
      <c r="M495" s="1">
        <v>-1.4207000000000001</v>
      </c>
      <c r="N495" s="1">
        <v>-1.1671</v>
      </c>
      <c r="O495" s="1">
        <v>-3.3115999999999999</v>
      </c>
      <c r="P495" s="1">
        <v>-0.54610000000000003</v>
      </c>
      <c r="Q495" s="1">
        <v>-0.99160000000000004</v>
      </c>
      <c r="R495" s="1">
        <v>-0.26390000000000002</v>
      </c>
      <c r="S495" s="1">
        <v>-0.84030000000000005</v>
      </c>
      <c r="T495" s="1">
        <v>-1.0883</v>
      </c>
      <c r="U495" s="1">
        <v>-0.73939999999999995</v>
      </c>
      <c r="V495" s="1">
        <v>-1.4944999999999999</v>
      </c>
      <c r="W495" s="1">
        <v>-0.251</v>
      </c>
      <c r="X495" s="1">
        <v>-0.5988</v>
      </c>
      <c r="Y495" s="1">
        <v>0.2361</v>
      </c>
      <c r="Z495" s="1">
        <v>-0.21779999999999999</v>
      </c>
      <c r="AA495" s="1">
        <v>-0.36330000000000001</v>
      </c>
      <c r="AB495" s="1">
        <v>0.25509999999999999</v>
      </c>
      <c r="AC495" s="1">
        <v>-0.14829999999999999</v>
      </c>
      <c r="AD495" s="1">
        <v>0</v>
      </c>
      <c r="AF495" s="1">
        <v>-0.32190000000000002</v>
      </c>
      <c r="AG495" s="1">
        <v>-0.24440000000000001</v>
      </c>
      <c r="AH495" s="1">
        <v>-1.5094000000000001</v>
      </c>
      <c r="AI495" s="1">
        <v>0.19789999999999999</v>
      </c>
      <c r="AJ495" s="1">
        <v>-0.18240000000000001</v>
      </c>
      <c r="AK495" s="1">
        <v>-0.19040000000000001</v>
      </c>
      <c r="AL495" s="1">
        <v>-0.86029999999999995</v>
      </c>
      <c r="AM495" s="1">
        <v>0</v>
      </c>
      <c r="AN495" s="1">
        <v>-0.58279999999999998</v>
      </c>
      <c r="AO495" s="1">
        <v>1.2708999999999999</v>
      </c>
      <c r="AP495" s="1">
        <v>2.8538000000000001</v>
      </c>
      <c r="AQ495" s="1">
        <v>-1.7284999999999999</v>
      </c>
      <c r="AR495" s="1">
        <v>-0.75519999999999998</v>
      </c>
      <c r="AS495" s="1">
        <v>-0.3997</v>
      </c>
      <c r="AT495" s="1">
        <v>0</v>
      </c>
      <c r="AU495" s="1">
        <v>8.8599999999999998E-2</v>
      </c>
      <c r="AV495" s="1">
        <v>0.84240000000000004</v>
      </c>
      <c r="AW495" s="1">
        <v>-0.75419999999999998</v>
      </c>
      <c r="AX495" s="1">
        <v>-0.1336</v>
      </c>
      <c r="AY495" s="1">
        <v>-0.26889999999999997</v>
      </c>
      <c r="AZ495" s="1">
        <v>-0.20899999999999999</v>
      </c>
      <c r="BB495" s="1">
        <v>0.1769</v>
      </c>
      <c r="BC495" s="1">
        <v>-0.52449999999999997</v>
      </c>
      <c r="BD495" s="1">
        <v>0.4088</v>
      </c>
      <c r="BE495" s="1">
        <v>-1.5309999999999999</v>
      </c>
      <c r="BF495" s="1">
        <v>1.1503000000000001</v>
      </c>
      <c r="BG495" s="1">
        <v>0.2611</v>
      </c>
      <c r="BH495" s="1">
        <v>-0.12820000000000001</v>
      </c>
      <c r="BI495" s="1">
        <v>-0.70940000000000003</v>
      </c>
      <c r="BJ495" s="1">
        <v>-0.13120000000000001</v>
      </c>
      <c r="BK495" s="1">
        <v>0.56299999999999994</v>
      </c>
      <c r="BM495" s="1">
        <v>-1.1124000000000001</v>
      </c>
      <c r="BN495" s="1">
        <v>3.5438999999999998</v>
      </c>
      <c r="BO495" s="1">
        <v>-1.7222</v>
      </c>
      <c r="BP495" s="1">
        <v>-0.45590000000000003</v>
      </c>
      <c r="BQ495" s="1">
        <v>9.2399999999999996E-2</v>
      </c>
      <c r="BR495" s="1">
        <v>0.154</v>
      </c>
      <c r="BS495" s="1">
        <v>7.5300000000000006E-2</v>
      </c>
      <c r="BT495" s="1">
        <v>-0.1182</v>
      </c>
      <c r="BU495" s="1">
        <v>-11.764699999999999</v>
      </c>
      <c r="BV495" s="1">
        <v>1.21</v>
      </c>
      <c r="BW495" s="1">
        <v>-0.623</v>
      </c>
      <c r="BX495" s="1">
        <v>-1.5808</v>
      </c>
      <c r="BY495" s="1">
        <v>0.25019999999999998</v>
      </c>
      <c r="BZ495" s="1">
        <v>-0.2712</v>
      </c>
      <c r="CA495" s="1">
        <v>-0.41</v>
      </c>
      <c r="CB495" s="1">
        <v>-0.32769999999999999</v>
      </c>
      <c r="CC495" s="1">
        <v>0.1721</v>
      </c>
      <c r="CD495" s="1">
        <v>-0.21709999999999999</v>
      </c>
      <c r="CE495" s="1">
        <v>-0.69</v>
      </c>
      <c r="CF495" s="1">
        <v>-1.5361</v>
      </c>
      <c r="CG495" s="1">
        <v>3.4700000000000002E-2</v>
      </c>
      <c r="CH495" s="1">
        <v>0.1399</v>
      </c>
      <c r="CI495" s="1">
        <v>-0.70230000000000004</v>
      </c>
      <c r="CJ495" s="1">
        <v>-0.74870000000000003</v>
      </c>
      <c r="CK495" s="1">
        <v>-0.1041</v>
      </c>
      <c r="CL495" s="1">
        <v>-0.21540000000000001</v>
      </c>
      <c r="CM495" s="1">
        <v>-0.5081</v>
      </c>
      <c r="CN495" s="1">
        <v>-0.91439999999999999</v>
      </c>
      <c r="CO495" s="1">
        <v>-0.47010000000000002</v>
      </c>
      <c r="CP495" s="1">
        <v>-1.115</v>
      </c>
      <c r="CQ495" s="1">
        <v>-0.14910000000000001</v>
      </c>
      <c r="CR495" s="1">
        <v>1.1122000000000001</v>
      </c>
      <c r="CS495" s="1">
        <v>-0.30330000000000001</v>
      </c>
      <c r="CW495" s="1">
        <v>-0.495</v>
      </c>
      <c r="GI495" s="1">
        <v>-3.0049999999999999</v>
      </c>
      <c r="HA495" s="1" t="str">
        <f t="shared" si="14"/>
        <v>2017</v>
      </c>
      <c r="HB495" s="1" t="str">
        <f t="shared" si="15"/>
        <v>08</v>
      </c>
    </row>
    <row r="496" spans="1:210">
      <c r="A496" s="3" t="s">
        <v>9</v>
      </c>
      <c r="B496" s="3"/>
      <c r="C496" s="3" t="s">
        <v>3931</v>
      </c>
      <c r="E496" s="1" t="s">
        <v>515</v>
      </c>
      <c r="F496" s="1">
        <v>-0.2094</v>
      </c>
      <c r="G496" s="1">
        <v>-1.1187</v>
      </c>
      <c r="H496" s="1">
        <v>-1.6446000000000001</v>
      </c>
      <c r="I496" s="1">
        <v>-1.1617999999999999</v>
      </c>
      <c r="J496" s="1">
        <v>-0.97040000000000004</v>
      </c>
      <c r="K496" s="1">
        <v>-0.63090000000000002</v>
      </c>
      <c r="L496" s="1">
        <v>0.2737</v>
      </c>
      <c r="M496" s="1">
        <v>-0.96050000000000002</v>
      </c>
      <c r="N496" s="1">
        <v>-1.2615000000000001</v>
      </c>
      <c r="O496" s="1">
        <v>-4.1413000000000002</v>
      </c>
      <c r="P496" s="1">
        <v>-1.2172000000000001</v>
      </c>
      <c r="Q496" s="1">
        <v>-0.4647</v>
      </c>
      <c r="R496" s="1">
        <v>7.9699999999999993E-2</v>
      </c>
      <c r="S496" s="1">
        <v>-0.32</v>
      </c>
      <c r="T496" s="1">
        <v>-0.99660000000000004</v>
      </c>
      <c r="U496" s="1">
        <v>-0.77749999999999997</v>
      </c>
      <c r="V496" s="1">
        <v>-1.4614</v>
      </c>
      <c r="W496" s="1">
        <v>0.27379999999999999</v>
      </c>
      <c r="X496" s="1">
        <v>-0.9022</v>
      </c>
      <c r="Y496" s="1">
        <v>5.9900000000000002E-2</v>
      </c>
      <c r="Z496" s="1">
        <v>0</v>
      </c>
      <c r="AA496" s="1">
        <v>-0.67730000000000001</v>
      </c>
      <c r="AB496" s="1">
        <v>0.127</v>
      </c>
      <c r="AC496" s="1">
        <v>-0.44819999999999999</v>
      </c>
      <c r="AD496" s="1">
        <v>-0.59099999999999997</v>
      </c>
      <c r="AF496" s="1">
        <v>-0.7712</v>
      </c>
      <c r="AG496" s="1">
        <v>-0.24329999999999999</v>
      </c>
      <c r="AH496" s="1">
        <v>-2.1821000000000002</v>
      </c>
      <c r="AI496" s="1">
        <v>0</v>
      </c>
      <c r="AJ496" s="1">
        <v>-0.1825</v>
      </c>
      <c r="AK496" s="1">
        <v>2.1086</v>
      </c>
      <c r="AL496" s="1">
        <v>-2.0611000000000002</v>
      </c>
      <c r="AM496" s="1">
        <v>-1.5150999999999999</v>
      </c>
      <c r="AN496" s="1">
        <v>-0.53369999999999995</v>
      </c>
      <c r="AO496" s="1">
        <v>-0.35709999999999997</v>
      </c>
      <c r="AP496" s="1">
        <v>-0.58950000000000002</v>
      </c>
      <c r="AQ496" s="1">
        <v>0</v>
      </c>
      <c r="AR496" s="1">
        <v>-1.4049</v>
      </c>
      <c r="AS496" s="1">
        <v>-1.3865000000000001</v>
      </c>
      <c r="AT496" s="1">
        <v>1.0537000000000001</v>
      </c>
      <c r="AU496" s="1">
        <v>-1.4601</v>
      </c>
      <c r="AV496" s="1">
        <v>-1.5768</v>
      </c>
      <c r="AW496" s="1">
        <v>0.31419999999999998</v>
      </c>
      <c r="AX496" s="1">
        <v>-0.53400000000000003</v>
      </c>
      <c r="AY496" s="1">
        <v>6.7199999999999996E-2</v>
      </c>
      <c r="AZ496" s="1">
        <v>4.1700000000000001E-2</v>
      </c>
      <c r="BB496" s="1">
        <v>-0.1053</v>
      </c>
      <c r="BC496" s="1">
        <v>-0.32890000000000003</v>
      </c>
      <c r="BD496" s="1">
        <v>-0.52839999999999998</v>
      </c>
      <c r="BE496" s="1">
        <v>-0.64429999999999998</v>
      </c>
      <c r="BF496" s="1">
        <v>-1.0044</v>
      </c>
      <c r="BG496" s="1">
        <v>-0.23169999999999999</v>
      </c>
      <c r="BH496" s="1">
        <v>0</v>
      </c>
      <c r="BI496" s="1">
        <v>-0.63329999999999997</v>
      </c>
      <c r="BJ496" s="1">
        <v>-0.13150000000000001</v>
      </c>
      <c r="BK496" s="1">
        <v>-0.9385</v>
      </c>
      <c r="BM496" s="1">
        <v>0.31280000000000002</v>
      </c>
      <c r="BN496" s="1">
        <v>-0.81859999999999999</v>
      </c>
      <c r="BO496" s="1">
        <v>0.34029999999999999</v>
      </c>
      <c r="BP496" s="1">
        <v>4.4615</v>
      </c>
      <c r="BQ496" s="1">
        <v>-2.2048000000000001</v>
      </c>
      <c r="BR496" s="1">
        <v>0.76449999999999996</v>
      </c>
      <c r="BS496" s="1">
        <v>-0.15260000000000001</v>
      </c>
      <c r="BT496" s="1">
        <v>0.1172</v>
      </c>
      <c r="BU496" s="1">
        <v>0.76829999999999998</v>
      </c>
      <c r="BV496" s="1">
        <v>-1.6152</v>
      </c>
      <c r="BW496" s="1">
        <v>-0.95630000000000004</v>
      </c>
      <c r="BX496" s="1">
        <v>-1.9487000000000001</v>
      </c>
      <c r="BY496" s="1">
        <v>-5.3E-3</v>
      </c>
      <c r="BZ496" s="1">
        <v>0.16289999999999999</v>
      </c>
      <c r="CA496" s="1">
        <v>0.82150000000000001</v>
      </c>
      <c r="CB496" s="1">
        <v>-0.46750000000000003</v>
      </c>
      <c r="CC496" s="1">
        <v>-8.72E-2</v>
      </c>
      <c r="CD496" s="1">
        <v>0.10780000000000001</v>
      </c>
      <c r="CE496" s="1">
        <v>-0.81689999999999996</v>
      </c>
      <c r="CF496" s="1">
        <v>-1.9702999999999999</v>
      </c>
      <c r="CG496" s="1">
        <v>7.1199999999999999E-2</v>
      </c>
      <c r="CH496" s="1">
        <v>0.37569999999999998</v>
      </c>
      <c r="CI496" s="1">
        <v>-0.26829999999999998</v>
      </c>
      <c r="CJ496" s="1">
        <v>-0.65969999999999995</v>
      </c>
      <c r="CK496" s="1">
        <v>0.36759999999999998</v>
      </c>
      <c r="CL496" s="1">
        <v>-0.18390000000000001</v>
      </c>
      <c r="CM496" s="1">
        <v>-0.55620000000000003</v>
      </c>
      <c r="CN496" s="1">
        <v>-0.9375</v>
      </c>
      <c r="CO496" s="1">
        <v>-0.72529999999999994</v>
      </c>
      <c r="CP496" s="1">
        <v>-0.70740000000000003</v>
      </c>
      <c r="CS496" s="1">
        <v>-0.55610000000000004</v>
      </c>
      <c r="CW496" s="1">
        <v>-1.1839999999999999</v>
      </c>
      <c r="GI496" s="1">
        <v>-2.5495999999999999</v>
      </c>
      <c r="HA496" s="1" t="str">
        <f t="shared" si="14"/>
        <v>2017</v>
      </c>
      <c r="HB496" s="1" t="str">
        <f t="shared" si="15"/>
        <v>08</v>
      </c>
    </row>
    <row r="497" spans="1:210">
      <c r="A497" s="3" t="s">
        <v>9</v>
      </c>
      <c r="B497" s="3"/>
      <c r="C497" s="3" t="s">
        <v>516</v>
      </c>
      <c r="E497" s="1" t="s">
        <v>516</v>
      </c>
      <c r="F497" s="1">
        <v>-0.15959999999999999</v>
      </c>
      <c r="G497" s="1">
        <v>-0.82369999999999999</v>
      </c>
      <c r="H497" s="1">
        <v>-1.8376999999999999</v>
      </c>
      <c r="I497" s="1">
        <v>-0.38650000000000001</v>
      </c>
      <c r="J497" s="1">
        <v>-0.93020000000000003</v>
      </c>
      <c r="K497" s="1">
        <v>-0.50600000000000001</v>
      </c>
      <c r="L497" s="1">
        <v>0.39090000000000003</v>
      </c>
      <c r="M497" s="1">
        <v>-1.3856999999999999</v>
      </c>
      <c r="N497" s="1">
        <v>-1.7823</v>
      </c>
      <c r="O497" s="1">
        <v>-2.6419999999999999</v>
      </c>
      <c r="P497" s="1">
        <v>-0.30409999999999998</v>
      </c>
      <c r="Q497" s="1">
        <v>0</v>
      </c>
      <c r="R497" s="1">
        <v>-0.29149999999999998</v>
      </c>
      <c r="S497" s="1">
        <v>-0.22539999999999999</v>
      </c>
      <c r="T497" s="1">
        <v>-0.79390000000000005</v>
      </c>
      <c r="U497" s="1">
        <v>-0.6734</v>
      </c>
      <c r="V497" s="1">
        <v>-1.1940999999999999</v>
      </c>
      <c r="W497" s="1">
        <v>-2.0899999999999998E-2</v>
      </c>
      <c r="X497" s="1">
        <v>-0.74960000000000004</v>
      </c>
      <c r="Y497" s="1">
        <v>-0.20810000000000001</v>
      </c>
      <c r="Z497" s="1">
        <v>0</v>
      </c>
      <c r="AA497" s="1">
        <v>0.55769999999999997</v>
      </c>
      <c r="AB497" s="1">
        <v>-0.38159999999999999</v>
      </c>
      <c r="AC497" s="1">
        <v>-0.19969999999999999</v>
      </c>
      <c r="AD497" s="1">
        <v>0.21429999999999999</v>
      </c>
      <c r="AF497" s="1">
        <v>0.70920000000000005</v>
      </c>
      <c r="AG497" s="1">
        <v>-0.5484</v>
      </c>
      <c r="AH497" s="1">
        <v>-1.7094</v>
      </c>
      <c r="AI497" s="1">
        <v>0.14799999999999999</v>
      </c>
      <c r="AJ497" s="1">
        <v>-0.24360000000000001</v>
      </c>
      <c r="AK497" s="1">
        <v>0.18859999999999999</v>
      </c>
      <c r="AL497" s="1">
        <v>-1.806</v>
      </c>
      <c r="AM497" s="1">
        <v>-1.2158</v>
      </c>
      <c r="AN497" s="1">
        <v>-0.58189999999999997</v>
      </c>
      <c r="AO497" s="1">
        <v>-8.9599999999999999E-2</v>
      </c>
      <c r="AP497" s="1">
        <v>3.6999999999999998E-2</v>
      </c>
      <c r="AQ497" s="1">
        <v>-0.38929999999999998</v>
      </c>
      <c r="AR497" s="1">
        <v>-0.60850000000000004</v>
      </c>
      <c r="AS497" s="1">
        <v>-0.4375</v>
      </c>
      <c r="AT497" s="1">
        <v>0.31309999999999999</v>
      </c>
      <c r="AU497" s="1">
        <v>-0.13420000000000001</v>
      </c>
      <c r="AV497" s="1">
        <v>0.71179999999999999</v>
      </c>
      <c r="AW497" s="1">
        <v>-0.87060000000000004</v>
      </c>
      <c r="AX497" s="1">
        <v>0.8024</v>
      </c>
      <c r="AY497" s="1">
        <v>-0.53759999999999997</v>
      </c>
      <c r="AZ497" s="1">
        <v>0.12509999999999999</v>
      </c>
      <c r="BB497" s="1">
        <v>0.3518</v>
      </c>
      <c r="BC497" s="1">
        <v>-0.52590000000000003</v>
      </c>
      <c r="BD497" s="1">
        <v>0</v>
      </c>
      <c r="BE497" s="1">
        <v>-0.84399999999999997</v>
      </c>
      <c r="BF497" s="1">
        <v>-0.32269999999999999</v>
      </c>
      <c r="BG497" s="1">
        <v>-0.3952</v>
      </c>
      <c r="BH497" s="1">
        <v>0.25519999999999998</v>
      </c>
      <c r="BI497" s="1">
        <v>0.57199999999999995</v>
      </c>
      <c r="BJ497" s="1">
        <v>-0.7843</v>
      </c>
      <c r="BK497" s="1">
        <v>-0.81330000000000002</v>
      </c>
      <c r="BM497" s="1">
        <v>-6.25E-2</v>
      </c>
      <c r="BN497" s="1">
        <v>0.4521</v>
      </c>
      <c r="BO497" s="1">
        <v>-0.2266</v>
      </c>
      <c r="BP497" s="1">
        <v>0.52159999999999995</v>
      </c>
      <c r="BQ497" s="1">
        <v>-0.37340000000000001</v>
      </c>
      <c r="BR497" s="1">
        <v>0.1525</v>
      </c>
      <c r="BS497" s="1">
        <v>-0.60740000000000005</v>
      </c>
      <c r="BT497" s="1">
        <v>0.35289999999999999</v>
      </c>
      <c r="BU497" s="1">
        <v>-0.65429999999999999</v>
      </c>
      <c r="BV497" s="1">
        <v>-0.57220000000000004</v>
      </c>
      <c r="BW497" s="1">
        <v>-9.1000000000000004E-3</v>
      </c>
      <c r="BX497" s="1">
        <v>-0.1555</v>
      </c>
      <c r="BY497" s="1">
        <v>-0.58489999999999998</v>
      </c>
      <c r="BZ497" s="1">
        <v>-0.43309999999999998</v>
      </c>
      <c r="CA497" s="1">
        <v>-0.46639999999999998</v>
      </c>
      <c r="CB497" s="1">
        <v>0.18770000000000001</v>
      </c>
      <c r="CC497" s="1">
        <v>-0.5181</v>
      </c>
      <c r="CD497" s="1">
        <v>0.1081</v>
      </c>
      <c r="CE497" s="1">
        <v>-7.7200000000000005E-2</v>
      </c>
      <c r="CF497" s="1">
        <v>-0.5373</v>
      </c>
      <c r="CG497" s="1">
        <v>-0.73780000000000001</v>
      </c>
      <c r="CH497" s="1">
        <v>0.18720000000000001</v>
      </c>
      <c r="CI497" s="1">
        <v>-0.32269999999999999</v>
      </c>
      <c r="CJ497" s="1">
        <v>-0.65720000000000001</v>
      </c>
      <c r="CK497" s="1">
        <v>1.4721</v>
      </c>
      <c r="CL497" s="1">
        <v>-0.18840000000000001</v>
      </c>
      <c r="CM497" s="1">
        <v>-7.8299999999999995E-2</v>
      </c>
      <c r="CN497" s="1">
        <v>-6.0400000000000002E-2</v>
      </c>
      <c r="CO497" s="1">
        <v>-9.2299999999999993E-2</v>
      </c>
      <c r="CP497" s="1">
        <v>-0.50990000000000002</v>
      </c>
      <c r="CS497" s="1">
        <v>1.1234999999999999</v>
      </c>
      <c r="CW497" s="1">
        <v>-0.74360000000000004</v>
      </c>
      <c r="GI497" s="1">
        <v>-2.2277</v>
      </c>
      <c r="HA497" s="1" t="str">
        <f t="shared" si="14"/>
        <v>2017</v>
      </c>
      <c r="HB497" s="1" t="str">
        <f t="shared" si="15"/>
        <v>08</v>
      </c>
    </row>
    <row r="498" spans="1:210">
      <c r="A498" s="3" t="s">
        <v>9</v>
      </c>
      <c r="B498" s="3"/>
      <c r="C498" s="3" t="s">
        <v>3932</v>
      </c>
      <c r="E498" s="1" t="s">
        <v>3932</v>
      </c>
      <c r="F498" s="1">
        <v>-2.47E-2</v>
      </c>
      <c r="G498" s="1">
        <v>-0.29949999999999999</v>
      </c>
      <c r="H498" s="1">
        <v>-0.8276</v>
      </c>
      <c r="I498" s="1">
        <v>-8.3699999999999997E-2</v>
      </c>
      <c r="J498" s="1">
        <v>-0.43049999999999999</v>
      </c>
      <c r="K498" s="1">
        <v>-0.44469999999999998</v>
      </c>
      <c r="L498" s="1">
        <v>0.55330000000000001</v>
      </c>
      <c r="M498" s="1">
        <v>-0.1232</v>
      </c>
      <c r="N498" s="1">
        <v>-0.31690000000000002</v>
      </c>
      <c r="O498" s="1">
        <v>-1.6184000000000001</v>
      </c>
      <c r="P498" s="1">
        <v>-0.85150000000000003</v>
      </c>
      <c r="Q498" s="1">
        <v>-0.63239999999999996</v>
      </c>
      <c r="R498" s="1">
        <v>-0.42759999999999998</v>
      </c>
      <c r="S498" s="1">
        <v>-5.6800000000000003E-2</v>
      </c>
      <c r="T498" s="1">
        <v>-1.2591000000000001</v>
      </c>
      <c r="U498" s="1">
        <v>-0.84540000000000004</v>
      </c>
      <c r="V498" s="1">
        <v>-1.2854000000000001</v>
      </c>
      <c r="W498" s="1">
        <v>0.80449999999999999</v>
      </c>
      <c r="X498" s="1">
        <v>-1.8045</v>
      </c>
      <c r="Y498" s="1">
        <v>0.30130000000000001</v>
      </c>
      <c r="Z498" s="1">
        <v>-7.17E-2</v>
      </c>
      <c r="AA498" s="1">
        <v>0.34379999999999999</v>
      </c>
      <c r="AB498" s="1">
        <v>-0.25309999999999999</v>
      </c>
      <c r="AC498" s="1">
        <v>0</v>
      </c>
      <c r="AD498" s="1">
        <v>-0.32269999999999999</v>
      </c>
      <c r="AF498" s="1">
        <v>0.45689999999999997</v>
      </c>
      <c r="AG498" s="1">
        <v>-0.30349999999999999</v>
      </c>
      <c r="AH498" s="1">
        <v>-1.9011</v>
      </c>
      <c r="AI498" s="1">
        <v>0.1008</v>
      </c>
      <c r="AJ498" s="1">
        <v>-6.0199999999999997E-2</v>
      </c>
      <c r="AK498" s="1">
        <v>2.1998000000000002</v>
      </c>
      <c r="AL498" s="1">
        <v>-2.4832000000000001</v>
      </c>
      <c r="AM498" s="1">
        <v>-3.9754999999999998</v>
      </c>
      <c r="AN498" s="1">
        <v>-0.3921</v>
      </c>
      <c r="AO498" s="1">
        <v>-0.53779999999999994</v>
      </c>
      <c r="AP498" s="1">
        <v>-1.4443999999999999</v>
      </c>
      <c r="AQ498" s="1">
        <v>0.58399999999999996</v>
      </c>
      <c r="AR498" s="1">
        <v>-1.2139</v>
      </c>
      <c r="AS498" s="1">
        <v>-1.4423999999999999</v>
      </c>
      <c r="AT498" s="1">
        <v>2.9258000000000002</v>
      </c>
      <c r="AU498" s="1">
        <v>-0.49209999999999998</v>
      </c>
      <c r="AV498" s="1">
        <v>0.29970000000000002</v>
      </c>
      <c r="AW498" s="1">
        <v>-0.43530000000000002</v>
      </c>
      <c r="AX498" s="1">
        <v>0.54159999999999997</v>
      </c>
      <c r="AY498" s="1">
        <v>-0.1336</v>
      </c>
      <c r="AZ498" s="1">
        <v>-0.2949</v>
      </c>
      <c r="BB498" s="1">
        <v>0.216</v>
      </c>
      <c r="BC498" s="1">
        <v>-0.19500000000000001</v>
      </c>
      <c r="BD498" s="1">
        <v>-0.86099999999999999</v>
      </c>
      <c r="BE498" s="1">
        <v>-1.1778999999999999</v>
      </c>
      <c r="BF498" s="1">
        <v>-1.2111000000000001</v>
      </c>
      <c r="BG498" s="1">
        <v>-3.3399999999999999E-2</v>
      </c>
      <c r="BH498" s="1">
        <v>0</v>
      </c>
      <c r="BI498" s="1">
        <v>-0.1447</v>
      </c>
      <c r="BJ498" s="1">
        <v>-6.5000000000000002E-2</v>
      </c>
      <c r="BK498" s="1">
        <v>-0.98540000000000005</v>
      </c>
      <c r="BM498" s="1">
        <v>0.3745</v>
      </c>
      <c r="BN498" s="1">
        <v>-1.768</v>
      </c>
      <c r="BO498" s="1">
        <v>1.0192000000000001</v>
      </c>
      <c r="BP498" s="1">
        <v>4.7618999999999998</v>
      </c>
      <c r="BQ498" s="1">
        <v>-2.3353000000000002</v>
      </c>
      <c r="BR498" s="1">
        <v>0</v>
      </c>
      <c r="BS498" s="1">
        <v>-0.23130000000000001</v>
      </c>
      <c r="BT498" s="1">
        <v>0</v>
      </c>
      <c r="BU498" s="1">
        <v>9.5965000000000007</v>
      </c>
      <c r="BV498" s="1">
        <v>-1.6197999999999999</v>
      </c>
      <c r="BW498" s="1">
        <v>-0.18540000000000001</v>
      </c>
      <c r="BX498" s="1">
        <v>-0.33119999999999999</v>
      </c>
      <c r="BY498" s="1">
        <v>-0.51339999999999997</v>
      </c>
      <c r="BZ498" s="1">
        <v>5.4399999999999997E-2</v>
      </c>
      <c r="CA498" s="1">
        <v>-0.41199999999999998</v>
      </c>
      <c r="CB498" s="1">
        <v>-0.32669999999999999</v>
      </c>
      <c r="CC498" s="1">
        <v>-8.7599999999999997E-2</v>
      </c>
      <c r="CD498" s="1">
        <v>0.1072</v>
      </c>
      <c r="CE498" s="1">
        <v>-2.3999999999999998E-3</v>
      </c>
      <c r="CF498" s="1">
        <v>-0.72540000000000004</v>
      </c>
      <c r="CG498" s="1">
        <v>-0.5212</v>
      </c>
      <c r="CH498" s="1">
        <v>0.28220000000000001</v>
      </c>
      <c r="CI498" s="1">
        <v>-0.69440000000000002</v>
      </c>
      <c r="CJ498" s="1">
        <v>-0.37859999999999999</v>
      </c>
      <c r="CK498" s="1">
        <v>5.1700000000000003E-2</v>
      </c>
      <c r="CL498" s="1">
        <v>4.7899999999999998E-2</v>
      </c>
      <c r="CM498" s="1">
        <v>8.9200000000000002E-2</v>
      </c>
      <c r="CN498" s="1">
        <v>-9.4700000000000006E-2</v>
      </c>
      <c r="CO498" s="1">
        <v>-0.1115</v>
      </c>
      <c r="CP498" s="1">
        <v>-0.81879999999999997</v>
      </c>
      <c r="CS498" s="1">
        <v>0.40849999999999997</v>
      </c>
      <c r="GI498" s="1">
        <v>-2.5019999999999998</v>
      </c>
      <c r="HA498" s="1" t="str">
        <f t="shared" si="14"/>
        <v>2017</v>
      </c>
      <c r="HB498" s="1" t="str">
        <f t="shared" si="15"/>
        <v>08</v>
      </c>
    </row>
    <row r="499" spans="1:210">
      <c r="A499" s="3" t="s">
        <v>9</v>
      </c>
      <c r="B499" s="3"/>
      <c r="C499" s="3" t="s">
        <v>3933</v>
      </c>
      <c r="E499" s="1" t="s">
        <v>517</v>
      </c>
      <c r="F499" s="1">
        <v>-0.27</v>
      </c>
      <c r="G499" s="1">
        <v>-0.98680000000000001</v>
      </c>
      <c r="H499" s="1">
        <v>-1.4564999999999999</v>
      </c>
      <c r="I499" s="1">
        <v>-1.157</v>
      </c>
      <c r="J499" s="1">
        <v>-1.2000999999999999</v>
      </c>
      <c r="K499" s="1">
        <v>-0.50529999999999997</v>
      </c>
      <c r="L499" s="1">
        <v>0.58340000000000003</v>
      </c>
      <c r="M499" s="1">
        <v>-1.0589999999999999</v>
      </c>
      <c r="N499" s="1">
        <v>-1.0276000000000001</v>
      </c>
      <c r="O499" s="1">
        <v>-1.7136</v>
      </c>
      <c r="P499" s="1">
        <v>0.1847</v>
      </c>
      <c r="Q499" s="1">
        <v>-0.77390000000000003</v>
      </c>
      <c r="R499" s="1">
        <v>-7.9399999999999998E-2</v>
      </c>
      <c r="S499" s="1">
        <v>-0.48809999999999998</v>
      </c>
      <c r="T499" s="1">
        <v>-0.73570000000000002</v>
      </c>
      <c r="U499" s="1">
        <v>-0.34039999999999998</v>
      </c>
      <c r="V499" s="1">
        <v>-0.71709999999999996</v>
      </c>
      <c r="W499" s="1">
        <v>0.29380000000000001</v>
      </c>
      <c r="X499" s="1">
        <v>0.3034</v>
      </c>
      <c r="Y499" s="1">
        <v>0.1487</v>
      </c>
      <c r="Z499" s="1">
        <v>-0.2167</v>
      </c>
      <c r="AA499" s="1">
        <v>1.3815</v>
      </c>
      <c r="AB499" s="1">
        <v>-0.75</v>
      </c>
      <c r="AC499" s="1">
        <v>-0.39479999999999998</v>
      </c>
      <c r="AD499" s="1">
        <v>0</v>
      </c>
      <c r="AF499" s="1">
        <v>1.5364</v>
      </c>
      <c r="AG499" s="1">
        <v>-0.78310000000000002</v>
      </c>
      <c r="AH499" s="1">
        <v>-0.58189999999999997</v>
      </c>
      <c r="AI499" s="1">
        <v>-2.9975000000000001</v>
      </c>
      <c r="AJ499" s="1">
        <v>1.5852999999999999</v>
      </c>
      <c r="AK499" s="1">
        <v>-1.2859</v>
      </c>
      <c r="AL499" s="1">
        <v>-0.55130000000000001</v>
      </c>
      <c r="AM499" s="1">
        <v>1.5723</v>
      </c>
      <c r="AN499" s="1">
        <v>-1.6949000000000001</v>
      </c>
      <c r="AO499" s="1">
        <v>-0.27110000000000001</v>
      </c>
      <c r="AP499" s="1">
        <v>-0.6784</v>
      </c>
      <c r="AQ499" s="1">
        <v>6.4199999999999993E-2</v>
      </c>
      <c r="AR499" s="1">
        <v>-0.81879999999999997</v>
      </c>
      <c r="AS499" s="1">
        <v>-0.89339999999999997</v>
      </c>
      <c r="AT499" s="1">
        <v>1.0329999999999999</v>
      </c>
      <c r="AU499" s="1">
        <v>9.01E-2</v>
      </c>
      <c r="AV499" s="1">
        <v>1.18</v>
      </c>
      <c r="AW499" s="1">
        <v>-0.86360000000000003</v>
      </c>
      <c r="AX499" s="1">
        <v>1.6990000000000001</v>
      </c>
      <c r="AY499" s="1">
        <v>-1.0553999999999999</v>
      </c>
      <c r="AZ499" s="1">
        <v>-1.9198</v>
      </c>
      <c r="BB499" s="1">
        <v>-3.6254</v>
      </c>
      <c r="BC499" s="1">
        <v>1.6425000000000001</v>
      </c>
      <c r="BD499" s="1">
        <v>0.87280000000000002</v>
      </c>
      <c r="BE499" s="1">
        <v>-2.8559000000000001</v>
      </c>
      <c r="BF499" s="1">
        <v>-1.7141999999999999</v>
      </c>
      <c r="BG499" s="1">
        <v>0</v>
      </c>
      <c r="BH499" s="1">
        <v>-6.3700000000000007E-2</v>
      </c>
      <c r="BI499" s="1">
        <v>-0.51470000000000005</v>
      </c>
      <c r="BJ499" s="1">
        <v>-6.4299999999999996E-2</v>
      </c>
      <c r="BK499" s="1">
        <v>-0.94620000000000004</v>
      </c>
      <c r="BM499" s="1">
        <v>0.3105</v>
      </c>
      <c r="BN499" s="1">
        <v>-2.6116000000000001</v>
      </c>
      <c r="BO499" s="1">
        <v>1.3982000000000001</v>
      </c>
      <c r="BP499" s="1">
        <v>-2.4716999999999998</v>
      </c>
      <c r="BQ499" s="1">
        <v>1.1488</v>
      </c>
      <c r="BR499" s="1">
        <v>0.20549999999999999</v>
      </c>
      <c r="BS499" s="1">
        <v>-0.152</v>
      </c>
      <c r="BT499" s="1">
        <v>-0.23499999999999999</v>
      </c>
      <c r="BU499" s="1">
        <v>-1.3070999999999999</v>
      </c>
      <c r="BV499" s="1">
        <v>-0.3362</v>
      </c>
      <c r="BW499" s="1">
        <v>-7.7600000000000002E-2</v>
      </c>
      <c r="BX499" s="1">
        <v>-0.36649999999999999</v>
      </c>
      <c r="BY499" s="1">
        <v>-0.53969999999999996</v>
      </c>
      <c r="BZ499" s="1">
        <v>0.76459999999999995</v>
      </c>
      <c r="CA499" s="1">
        <v>0.8891</v>
      </c>
      <c r="CB499" s="1">
        <v>-0.88370000000000004</v>
      </c>
      <c r="CC499" s="1">
        <v>-0.17280000000000001</v>
      </c>
      <c r="CD499" s="1">
        <v>-0.21590000000000001</v>
      </c>
      <c r="CE499" s="1">
        <v>-0.27060000000000001</v>
      </c>
      <c r="CF499" s="1">
        <v>-0.64859999999999995</v>
      </c>
      <c r="CG499" s="1">
        <v>-0.69699999999999995</v>
      </c>
      <c r="CH499" s="1">
        <v>0.28070000000000001</v>
      </c>
      <c r="CI499" s="1">
        <v>-0.37609999999999999</v>
      </c>
      <c r="CJ499" s="1">
        <v>-0.65690000000000004</v>
      </c>
      <c r="CK499" s="1">
        <v>-0.1542</v>
      </c>
      <c r="CL499" s="1">
        <v>6.2600000000000003E-2</v>
      </c>
      <c r="CM499" s="1">
        <v>-0.1424</v>
      </c>
      <c r="CN499" s="1">
        <v>3.0300000000000001E-2</v>
      </c>
      <c r="CO499" s="1">
        <v>-0.24210000000000001</v>
      </c>
      <c r="CP499" s="1">
        <v>-0.7238</v>
      </c>
      <c r="CS499" s="1">
        <v>0.93159999999999998</v>
      </c>
      <c r="GI499" s="1">
        <v>-2.5663</v>
      </c>
      <c r="HA499" s="1" t="str">
        <f t="shared" si="14"/>
        <v>2017</v>
      </c>
      <c r="HB499" s="1" t="str">
        <f t="shared" si="15"/>
        <v>08</v>
      </c>
    </row>
    <row r="500" spans="1:210">
      <c r="A500" s="3" t="s">
        <v>9</v>
      </c>
      <c r="B500" s="3"/>
      <c r="C500" s="3" t="s">
        <v>3934</v>
      </c>
      <c r="E500" s="1" t="s">
        <v>518</v>
      </c>
      <c r="F500" s="1">
        <v>3.6700000000000003E-2</v>
      </c>
      <c r="G500" s="1">
        <v>-1.1206</v>
      </c>
      <c r="H500" s="1">
        <v>-1.0128999999999999</v>
      </c>
      <c r="I500" s="1">
        <v>-0.90880000000000005</v>
      </c>
      <c r="J500" s="1">
        <v>-0.73550000000000004</v>
      </c>
      <c r="K500" s="1">
        <v>-0.50629999999999997</v>
      </c>
      <c r="L500" s="1">
        <v>0.34870000000000001</v>
      </c>
      <c r="M500" s="1">
        <v>-0.44740000000000002</v>
      </c>
      <c r="N500" s="1">
        <v>-1.4498</v>
      </c>
      <c r="O500" s="1">
        <v>-1.7696000000000001</v>
      </c>
      <c r="P500" s="1">
        <v>-1.4397</v>
      </c>
      <c r="Q500" s="1">
        <v>-0.3115</v>
      </c>
      <c r="R500" s="1">
        <v>-5.2900000000000003E-2</v>
      </c>
      <c r="S500" s="1">
        <v>0</v>
      </c>
      <c r="T500" s="1">
        <v>-1.5449999999999999</v>
      </c>
      <c r="U500" s="1">
        <v>-1.1725000000000001</v>
      </c>
      <c r="V500" s="1">
        <v>-1.671</v>
      </c>
      <c r="W500" s="1">
        <v>0.7127</v>
      </c>
      <c r="X500" s="1">
        <v>-0.89549999999999996</v>
      </c>
      <c r="Y500" s="1">
        <v>0.20669999999999999</v>
      </c>
      <c r="Z500" s="1">
        <v>-0.1449</v>
      </c>
      <c r="AA500" s="1">
        <v>-0.70089999999999997</v>
      </c>
      <c r="AB500" s="1">
        <v>0.25469999999999998</v>
      </c>
      <c r="AC500" s="1">
        <v>-0.64380000000000004</v>
      </c>
      <c r="AD500" s="1">
        <v>-0.48070000000000002</v>
      </c>
      <c r="AF500" s="1">
        <v>-0.70640000000000003</v>
      </c>
      <c r="AG500" s="1">
        <v>0.18410000000000001</v>
      </c>
      <c r="AH500" s="1">
        <v>-2.1842000000000001</v>
      </c>
      <c r="AI500" s="1">
        <v>-0.4914</v>
      </c>
      <c r="AJ500" s="1">
        <v>6.0900000000000003E-2</v>
      </c>
      <c r="AK500" s="1">
        <v>1.7846</v>
      </c>
      <c r="AL500" s="1">
        <v>-2.0394000000000001</v>
      </c>
      <c r="AM500" s="1">
        <v>0</v>
      </c>
      <c r="AN500" s="1">
        <v>-0.29049999999999998</v>
      </c>
      <c r="AO500" s="1">
        <v>0.76949999999999996</v>
      </c>
      <c r="AP500" s="1">
        <v>2.04</v>
      </c>
      <c r="AQ500" s="1">
        <v>-1.0268999999999999</v>
      </c>
      <c r="AR500" s="1">
        <v>-1.4542999999999999</v>
      </c>
      <c r="AS500" s="1">
        <v>-1.4516</v>
      </c>
      <c r="AT500" s="1">
        <v>0.52629999999999999</v>
      </c>
      <c r="AU500" s="1">
        <v>4.4499999999999998E-2</v>
      </c>
      <c r="AV500" s="1">
        <v>0.59140000000000004</v>
      </c>
      <c r="AW500" s="1">
        <v>-0.625</v>
      </c>
      <c r="AX500" s="1">
        <v>-0.3</v>
      </c>
      <c r="AY500" s="1">
        <v>-6.7199999999999996E-2</v>
      </c>
      <c r="AZ500" s="1">
        <v>-0.25040000000000001</v>
      </c>
      <c r="BB500" s="1">
        <v>-0.42230000000000001</v>
      </c>
      <c r="BC500" s="1">
        <v>-0.13139999999999999</v>
      </c>
      <c r="BD500" s="1">
        <v>0.99</v>
      </c>
      <c r="BE500" s="1">
        <v>-0.48270000000000002</v>
      </c>
      <c r="BF500" s="1">
        <v>1.0699000000000001</v>
      </c>
      <c r="BG500" s="1">
        <v>9.8199999999999996E-2</v>
      </c>
      <c r="BH500" s="1">
        <v>-6.3899999999999998E-2</v>
      </c>
      <c r="BI500" s="1">
        <v>3.5400000000000001E-2</v>
      </c>
      <c r="BJ500" s="1">
        <v>-0.19639999999999999</v>
      </c>
      <c r="BK500" s="1">
        <v>-4.3099999999999999E-2</v>
      </c>
      <c r="BM500" s="1">
        <v>-0.37240000000000001</v>
      </c>
      <c r="BN500" s="1">
        <v>3.851</v>
      </c>
      <c r="BO500" s="1">
        <v>-1.8282</v>
      </c>
      <c r="BP500" s="1">
        <v>3.9201000000000001</v>
      </c>
      <c r="BQ500" s="1">
        <v>-2.0019</v>
      </c>
      <c r="BR500" s="1">
        <v>0.46100000000000002</v>
      </c>
      <c r="BS500" s="1">
        <v>-7.5499999999999998E-2</v>
      </c>
      <c r="BT500" s="1">
        <v>-0.1177</v>
      </c>
      <c r="BU500" s="1">
        <v>-14.165100000000001</v>
      </c>
      <c r="BV500" s="1">
        <v>2.4213</v>
      </c>
      <c r="BW500" s="1">
        <v>-0.84909999999999997</v>
      </c>
      <c r="BX500" s="1">
        <v>-2.0341999999999998</v>
      </c>
      <c r="BY500" s="1">
        <v>0.35289999999999999</v>
      </c>
      <c r="BZ500" s="1">
        <v>0.70720000000000005</v>
      </c>
      <c r="CA500" s="1">
        <v>0.94169999999999998</v>
      </c>
      <c r="CB500" s="1">
        <v>-0.74690000000000001</v>
      </c>
      <c r="CC500" s="1">
        <v>0.1719</v>
      </c>
      <c r="CD500" s="1">
        <v>-0.21659999999999999</v>
      </c>
      <c r="CE500" s="1">
        <v>-0.86609999999999998</v>
      </c>
      <c r="CF500" s="1">
        <v>-1.9657</v>
      </c>
      <c r="CG500" s="1">
        <v>0.19689999999999999</v>
      </c>
      <c r="CH500" s="1">
        <v>0.3266</v>
      </c>
      <c r="CI500" s="1">
        <v>-0.2155</v>
      </c>
      <c r="CJ500" s="1">
        <v>-0.32769999999999999</v>
      </c>
      <c r="CK500" s="1">
        <v>3.2023999999999999</v>
      </c>
      <c r="CL500" s="1">
        <v>-2.7199999999999998E-2</v>
      </c>
      <c r="CM500" s="1">
        <v>-0.38179999999999997</v>
      </c>
      <c r="CN500" s="1">
        <v>-0.80600000000000005</v>
      </c>
      <c r="CO500" s="1">
        <v>-0.53100000000000003</v>
      </c>
      <c r="CP500" s="1">
        <v>-0.55800000000000005</v>
      </c>
      <c r="CS500" s="1">
        <v>0.56030000000000002</v>
      </c>
      <c r="GI500" s="1">
        <v>-3.2905000000000002</v>
      </c>
      <c r="HA500" s="1" t="str">
        <f t="shared" si="14"/>
        <v>2017</v>
      </c>
      <c r="HB500" s="1" t="str">
        <f t="shared" si="15"/>
        <v>08</v>
      </c>
    </row>
    <row r="501" spans="1:210">
      <c r="A501" s="3" t="s">
        <v>9</v>
      </c>
      <c r="B501" s="3"/>
      <c r="C501" s="3" t="s">
        <v>3935</v>
      </c>
      <c r="E501" s="1" t="s">
        <v>519</v>
      </c>
      <c r="F501" s="1">
        <v>-0.24279999999999999</v>
      </c>
      <c r="G501" s="1">
        <v>-0.97209999999999996</v>
      </c>
      <c r="H501" s="1">
        <v>-1.4806999999999999</v>
      </c>
      <c r="I501" s="1">
        <v>-0.7621</v>
      </c>
      <c r="J501" s="1">
        <v>-0.68640000000000001</v>
      </c>
      <c r="K501" s="1">
        <v>-0.37380000000000002</v>
      </c>
      <c r="L501" s="1">
        <v>0.1525</v>
      </c>
      <c r="M501" s="1">
        <v>-0.161</v>
      </c>
      <c r="N501" s="1">
        <v>-1.2230000000000001</v>
      </c>
      <c r="O501" s="1">
        <v>-0.75480000000000003</v>
      </c>
      <c r="P501" s="1">
        <v>-0.47839999999999999</v>
      </c>
      <c r="Q501" s="1">
        <v>-0.30509999999999998</v>
      </c>
      <c r="R501" s="1">
        <v>0.39279999999999998</v>
      </c>
      <c r="S501" s="1">
        <v>-0.11119999999999999</v>
      </c>
      <c r="T501" s="1">
        <v>-0.6583</v>
      </c>
      <c r="U501" s="1">
        <v>-0.1343</v>
      </c>
      <c r="V501" s="1">
        <v>-1.2334000000000001</v>
      </c>
      <c r="W501" s="1">
        <v>0.89300000000000002</v>
      </c>
      <c r="X501" s="1">
        <v>0.14849999999999999</v>
      </c>
      <c r="Y501" s="1">
        <v>-0.37590000000000001</v>
      </c>
      <c r="Z501" s="1">
        <v>-7.3300000000000004E-2</v>
      </c>
      <c r="AA501" s="1">
        <v>1.1721999999999999</v>
      </c>
      <c r="AB501" s="1">
        <v>-0.3851</v>
      </c>
      <c r="AC501" s="1">
        <v>-0.94899999999999995</v>
      </c>
      <c r="AD501" s="1">
        <v>0.48120000000000002</v>
      </c>
      <c r="AF501" s="1">
        <v>1.0807</v>
      </c>
      <c r="AG501" s="1">
        <v>-0.37190000000000001</v>
      </c>
      <c r="AH501" s="1">
        <v>-1.7110000000000001</v>
      </c>
      <c r="AI501" s="1">
        <v>-0.44290000000000002</v>
      </c>
      <c r="AJ501" s="1">
        <v>0.18279999999999999</v>
      </c>
      <c r="AK501" s="1">
        <v>-1.3879999999999999</v>
      </c>
      <c r="AL501" s="1">
        <v>-1.2295</v>
      </c>
      <c r="AM501" s="1">
        <v>0</v>
      </c>
      <c r="AN501" s="1">
        <v>-0.53239999999999998</v>
      </c>
      <c r="AO501" s="1">
        <v>-0.44740000000000002</v>
      </c>
      <c r="AP501" s="1">
        <v>-0.9194</v>
      </c>
      <c r="AQ501" s="1">
        <v>6.5100000000000005E-2</v>
      </c>
      <c r="AR501" s="1">
        <v>-1.7901</v>
      </c>
      <c r="AS501" s="1">
        <v>-2.1000999999999999</v>
      </c>
      <c r="AT501" s="1">
        <v>0</v>
      </c>
      <c r="AU501" s="1">
        <v>-0.30940000000000001</v>
      </c>
      <c r="AV501" s="1">
        <v>0.80400000000000005</v>
      </c>
      <c r="AW501" s="1">
        <v>-0.94220000000000004</v>
      </c>
      <c r="AX501" s="1">
        <v>1.3179000000000001</v>
      </c>
      <c r="AY501" s="1">
        <v>-0.87949999999999995</v>
      </c>
      <c r="AZ501" s="1">
        <v>-0.4173</v>
      </c>
      <c r="BB501" s="1">
        <v>-0.3866</v>
      </c>
      <c r="BC501" s="1">
        <v>-0.26290000000000002</v>
      </c>
      <c r="BD501" s="1">
        <v>0.69410000000000005</v>
      </c>
      <c r="BE501" s="1">
        <v>-0.52270000000000005</v>
      </c>
      <c r="BF501" s="1">
        <v>-1.1298999999999999</v>
      </c>
      <c r="BG501" s="1">
        <v>-0.38329999999999997</v>
      </c>
      <c r="BH501" s="1">
        <v>0.12939999999999999</v>
      </c>
      <c r="BI501" s="1">
        <v>-0.75729999999999997</v>
      </c>
      <c r="BJ501" s="1">
        <v>-0.19980000000000001</v>
      </c>
      <c r="BK501" s="1">
        <v>-0.85719999999999996</v>
      </c>
      <c r="BM501" s="1">
        <v>0.313</v>
      </c>
      <c r="BN501" s="1">
        <v>-1.4704999999999999</v>
      </c>
      <c r="BO501" s="1">
        <v>0.45319999999999999</v>
      </c>
      <c r="BP501" s="1">
        <v>-2.1932</v>
      </c>
      <c r="BQ501" s="1">
        <v>1.0694999999999999</v>
      </c>
      <c r="BR501" s="1">
        <v>0.66049999999999998</v>
      </c>
      <c r="BS501" s="1">
        <v>-0.59040000000000004</v>
      </c>
      <c r="BT501" s="1">
        <v>0.23830000000000001</v>
      </c>
      <c r="BU501" s="1">
        <v>0.67110000000000003</v>
      </c>
      <c r="BV501" s="1">
        <v>0.70779999999999998</v>
      </c>
      <c r="BW501" s="1">
        <v>-0.26529999999999998</v>
      </c>
      <c r="BX501" s="1">
        <v>-0.91969999999999996</v>
      </c>
      <c r="BY501" s="1">
        <v>-3.8699999999999998E-2</v>
      </c>
      <c r="BZ501" s="1">
        <v>0.54339999999999999</v>
      </c>
      <c r="CA501" s="1">
        <v>0.52810000000000001</v>
      </c>
      <c r="CB501" s="1">
        <v>-0.65449999999999997</v>
      </c>
      <c r="CC501" s="1">
        <v>-0.33550000000000002</v>
      </c>
      <c r="CD501" s="1">
        <v>0.1096</v>
      </c>
      <c r="CE501" s="1">
        <v>-0.3362</v>
      </c>
      <c r="CF501" s="1">
        <v>-1.2375</v>
      </c>
      <c r="CG501" s="1">
        <v>-0.27610000000000001</v>
      </c>
      <c r="CH501" s="1">
        <v>0.37030000000000002</v>
      </c>
      <c r="CI501" s="1">
        <v>-0.87090000000000001</v>
      </c>
      <c r="CJ501" s="1">
        <v>-0.3246</v>
      </c>
      <c r="CK501" s="1">
        <v>4.99E-2</v>
      </c>
      <c r="CL501" s="1">
        <v>-4.07E-2</v>
      </c>
      <c r="CM501" s="1">
        <v>-0.21829999999999999</v>
      </c>
      <c r="CN501" s="1">
        <v>-0.48630000000000001</v>
      </c>
      <c r="CO501" s="1">
        <v>-0.23050000000000001</v>
      </c>
      <c r="CP501" s="1">
        <v>-1.4007000000000001</v>
      </c>
      <c r="GI501" s="1">
        <v>-2.4277000000000002</v>
      </c>
      <c r="HA501" s="1" t="str">
        <f t="shared" si="14"/>
        <v>2017</v>
      </c>
      <c r="HB501" s="1" t="str">
        <f t="shared" si="15"/>
        <v>08</v>
      </c>
    </row>
    <row r="502" spans="1:210">
      <c r="A502" s="3" t="s">
        <v>9</v>
      </c>
      <c r="B502" s="3"/>
      <c r="C502" s="3" t="s">
        <v>3936</v>
      </c>
      <c r="E502" s="1" t="s">
        <v>520</v>
      </c>
      <c r="F502" s="1">
        <v>-0.36049999999999999</v>
      </c>
      <c r="G502" s="1">
        <v>-0.45079999999999998</v>
      </c>
      <c r="H502" s="1">
        <v>-1.8345</v>
      </c>
      <c r="I502" s="1">
        <v>-0.2152</v>
      </c>
      <c r="J502" s="1">
        <v>-1.0954999999999999</v>
      </c>
      <c r="K502" s="1">
        <v>-0.49530000000000002</v>
      </c>
      <c r="L502" s="1">
        <v>-0.1515</v>
      </c>
      <c r="M502" s="1">
        <v>-0.996</v>
      </c>
      <c r="N502" s="1">
        <v>-0.96579999999999999</v>
      </c>
      <c r="O502" s="1">
        <v>-1.1636</v>
      </c>
      <c r="P502" s="1">
        <v>-1.1274999999999999</v>
      </c>
      <c r="Q502" s="1">
        <v>-0.81899999999999995</v>
      </c>
      <c r="R502" s="1">
        <v>-0.49230000000000002</v>
      </c>
      <c r="S502" s="1">
        <v>-0.45989999999999998</v>
      </c>
      <c r="T502" s="1">
        <v>-0.56030000000000002</v>
      </c>
      <c r="U502" s="1">
        <v>0.20150000000000001</v>
      </c>
      <c r="V502" s="1">
        <v>-1.0181</v>
      </c>
      <c r="W502" s="1">
        <v>8.2199999999999995E-2</v>
      </c>
      <c r="X502" s="1">
        <v>-0.59250000000000003</v>
      </c>
      <c r="Y502" s="1">
        <v>-0.22800000000000001</v>
      </c>
      <c r="Z502" s="1">
        <v>-0.14760000000000001</v>
      </c>
      <c r="AA502" s="1">
        <v>-0.33019999999999999</v>
      </c>
      <c r="AB502" s="1">
        <v>-0.12909999999999999</v>
      </c>
      <c r="AC502" s="1">
        <v>0</v>
      </c>
      <c r="AD502" s="1">
        <v>0.16</v>
      </c>
      <c r="AF502" s="1">
        <v>-0.31340000000000001</v>
      </c>
      <c r="AG502" s="1">
        <v>0.1867</v>
      </c>
      <c r="AH502" s="1">
        <v>-1.6298999999999999</v>
      </c>
      <c r="AI502" s="1">
        <v>-0.43290000000000001</v>
      </c>
      <c r="AJ502" s="1">
        <v>0</v>
      </c>
      <c r="AK502" s="1">
        <v>-0.18240000000000001</v>
      </c>
      <c r="AL502" s="1">
        <v>-0.82699999999999996</v>
      </c>
      <c r="AM502" s="1">
        <v>0.623</v>
      </c>
      <c r="AN502" s="1">
        <v>-0.52680000000000005</v>
      </c>
      <c r="AO502" s="1">
        <v>-8.9599999999999999E-2</v>
      </c>
      <c r="AP502" s="1">
        <v>0.1105</v>
      </c>
      <c r="AQ502" s="1">
        <v>-0.45629999999999998</v>
      </c>
      <c r="AR502" s="1">
        <v>-1.3419000000000001</v>
      </c>
      <c r="AS502" s="1">
        <v>-1.8286</v>
      </c>
      <c r="AT502" s="1">
        <v>0.85470000000000002</v>
      </c>
      <c r="AU502" s="1">
        <v>-0.1759</v>
      </c>
      <c r="AV502" s="1">
        <v>-7.1800000000000003E-2</v>
      </c>
      <c r="AW502" s="1">
        <v>-0.25359999999999999</v>
      </c>
      <c r="AX502" s="1">
        <v>-0.3241</v>
      </c>
      <c r="AY502" s="1">
        <v>-0.1363</v>
      </c>
      <c r="AZ502" s="1">
        <v>-0.1237</v>
      </c>
      <c r="BB502" s="1">
        <v>-6.8400000000000002E-2</v>
      </c>
      <c r="BC502" s="1">
        <v>-0.46600000000000003</v>
      </c>
      <c r="BD502" s="1">
        <v>0</v>
      </c>
      <c r="BE502" s="1">
        <v>-0.71509999999999996</v>
      </c>
      <c r="BF502" s="1">
        <v>-0.56559999999999999</v>
      </c>
      <c r="BG502" s="1">
        <v>-6.3E-2</v>
      </c>
      <c r="BH502" s="1">
        <v>-6.5100000000000005E-2</v>
      </c>
      <c r="BI502" s="1">
        <v>-0.70820000000000005</v>
      </c>
      <c r="BJ502" s="1">
        <v>0.40450000000000003</v>
      </c>
      <c r="BK502" s="1">
        <v>-0.21410000000000001</v>
      </c>
      <c r="BM502" s="1">
        <v>6.2600000000000003E-2</v>
      </c>
      <c r="BN502" s="1">
        <v>0.1638</v>
      </c>
      <c r="BO502" s="1">
        <v>-0.1133</v>
      </c>
      <c r="BP502" s="1">
        <v>0.2089</v>
      </c>
      <c r="BQ502" s="1">
        <v>9.64E-2</v>
      </c>
      <c r="BR502" s="1">
        <v>-0.1003</v>
      </c>
      <c r="BS502" s="1">
        <v>-0.21840000000000001</v>
      </c>
      <c r="BT502" s="1">
        <v>0.12</v>
      </c>
      <c r="BU502" s="1">
        <v>-1.8140000000000001</v>
      </c>
      <c r="BV502" s="1">
        <v>1.7436</v>
      </c>
      <c r="BW502" s="1">
        <v>0.41889999999999999</v>
      </c>
      <c r="BX502" s="1">
        <v>0.61880000000000002</v>
      </c>
      <c r="BY502" s="1">
        <v>-0.91969999999999996</v>
      </c>
      <c r="BZ502" s="1">
        <v>5.4199999999999998E-2</v>
      </c>
      <c r="CA502" s="1">
        <v>-0.35160000000000002</v>
      </c>
      <c r="CB502" s="1">
        <v>-9.3600000000000003E-2</v>
      </c>
      <c r="CC502" s="1">
        <v>8.2699999999999996E-2</v>
      </c>
      <c r="CD502" s="1">
        <v>0</v>
      </c>
      <c r="CE502" s="1">
        <v>0.36099999999999999</v>
      </c>
      <c r="CF502" s="1">
        <v>0.4516</v>
      </c>
      <c r="CG502" s="1">
        <v>-1.1335</v>
      </c>
      <c r="CH502" s="1">
        <v>0.2757</v>
      </c>
      <c r="CI502" s="1">
        <v>-0.54759999999999998</v>
      </c>
      <c r="CJ502" s="1">
        <v>-0.36759999999999998</v>
      </c>
      <c r="CK502" s="1">
        <v>0.1996</v>
      </c>
      <c r="CL502" s="1">
        <v>1.6899999999999998E-2</v>
      </c>
      <c r="CM502" s="1">
        <v>8.5000000000000006E-2</v>
      </c>
      <c r="CN502" s="1">
        <v>0.51970000000000005</v>
      </c>
      <c r="CO502" s="1">
        <v>-1.67E-2</v>
      </c>
      <c r="CP502" s="1">
        <v>-0.54610000000000003</v>
      </c>
      <c r="GI502" s="1">
        <v>-2.7722000000000002</v>
      </c>
      <c r="HA502" s="1" t="str">
        <f t="shared" si="14"/>
        <v>2017</v>
      </c>
      <c r="HB502" s="1" t="str">
        <f t="shared" si="15"/>
        <v>08</v>
      </c>
    </row>
    <row r="503" spans="1:210">
      <c r="A503" s="3" t="s">
        <v>9</v>
      </c>
      <c r="B503" s="3"/>
      <c r="C503" s="3" t="s">
        <v>3937</v>
      </c>
      <c r="E503" s="1" t="s">
        <v>521</v>
      </c>
      <c r="F503" s="1">
        <v>-0.18049999999999999</v>
      </c>
      <c r="G503" s="1">
        <v>-0.57889999999999997</v>
      </c>
      <c r="H503" s="1">
        <v>-1.1753</v>
      </c>
      <c r="I503" s="1">
        <v>-0.99509999999999998</v>
      </c>
      <c r="J503" s="1">
        <v>-1.0168999999999999</v>
      </c>
      <c r="K503" s="1">
        <v>-0.4965</v>
      </c>
      <c r="L503" s="1">
        <v>-0.26500000000000001</v>
      </c>
      <c r="M503" s="1">
        <v>-0.77790000000000004</v>
      </c>
      <c r="N503" s="1">
        <v>-1.4555</v>
      </c>
      <c r="O503" s="1">
        <v>-5.2931999999999997</v>
      </c>
      <c r="P503" s="1">
        <v>-1.3585</v>
      </c>
      <c r="Q503" s="1">
        <v>-1.0378000000000001</v>
      </c>
      <c r="R503" s="1">
        <v>-0.33729999999999999</v>
      </c>
      <c r="S503" s="1">
        <v>-0.75419999999999998</v>
      </c>
      <c r="T503" s="1">
        <v>-0.56140000000000001</v>
      </c>
      <c r="U503" s="1">
        <v>0.13439999999999999</v>
      </c>
      <c r="V503" s="1">
        <v>-1.3741000000000001</v>
      </c>
      <c r="W503" s="1">
        <v>8.8701000000000008</v>
      </c>
      <c r="X503" s="1">
        <v>-0.14810000000000001</v>
      </c>
      <c r="Y503" s="1">
        <v>-0.1424</v>
      </c>
      <c r="Z503" s="1">
        <v>-0.1477</v>
      </c>
      <c r="AA503" s="1">
        <v>-0.37580000000000002</v>
      </c>
      <c r="AB503" s="1">
        <v>0</v>
      </c>
      <c r="AC503" s="1">
        <v>-0.4042</v>
      </c>
      <c r="AD503" s="1">
        <v>5.33E-2</v>
      </c>
      <c r="AF503" s="1">
        <v>-0.43659999999999999</v>
      </c>
      <c r="AG503" s="1">
        <v>0.31130000000000002</v>
      </c>
      <c r="AH503" s="1">
        <v>-1.6376999999999999</v>
      </c>
      <c r="AI503" s="1">
        <v>-0.19170000000000001</v>
      </c>
      <c r="AJ503" s="1">
        <v>-0.43149999999999999</v>
      </c>
      <c r="AK503" s="1">
        <v>-0.121</v>
      </c>
      <c r="AL503" s="1">
        <v>-0.55279999999999996</v>
      </c>
      <c r="AM503" s="1">
        <v>0.623</v>
      </c>
      <c r="AN503" s="1">
        <v>-0.19120000000000001</v>
      </c>
      <c r="AO503" s="1">
        <v>-0.53569999999999995</v>
      </c>
      <c r="AP503" s="1">
        <v>-0.43969999999999998</v>
      </c>
      <c r="AQ503" s="1">
        <v>-0.45689999999999997</v>
      </c>
      <c r="AR503" s="1">
        <v>-0.998</v>
      </c>
      <c r="AS503" s="1">
        <v>-1.2995000000000001</v>
      </c>
      <c r="AT503" s="1">
        <v>0.1061</v>
      </c>
      <c r="AU503" s="1">
        <v>-0.39190000000000003</v>
      </c>
      <c r="AV503" s="1">
        <v>-3.5299999999999998E-2</v>
      </c>
      <c r="AW503" s="1">
        <v>-0.44719999999999999</v>
      </c>
      <c r="AX503" s="1">
        <v>-0.19389999999999999</v>
      </c>
      <c r="AY503" s="1">
        <v>-0.3412</v>
      </c>
      <c r="AZ503" s="1">
        <v>-0.16439999999999999</v>
      </c>
      <c r="BB503" s="1">
        <v>6.8199999999999997E-2</v>
      </c>
      <c r="BC503" s="1">
        <v>-0.53359999999999996</v>
      </c>
      <c r="BD503" s="1">
        <v>0.60550000000000004</v>
      </c>
      <c r="BE503" s="1">
        <v>-0.99039999999999995</v>
      </c>
      <c r="BF503" s="1">
        <v>-0.96609999999999996</v>
      </c>
      <c r="BG503" s="1">
        <v>-0.15740000000000001</v>
      </c>
      <c r="BH503" s="1">
        <v>-6.5100000000000005E-2</v>
      </c>
      <c r="BI503" s="1">
        <v>-0.33889999999999998</v>
      </c>
      <c r="BJ503" s="1">
        <v>-0.40289999999999998</v>
      </c>
      <c r="BK503" s="1">
        <v>-0.76919999999999999</v>
      </c>
      <c r="BM503" s="1">
        <v>-6.2700000000000006E-2</v>
      </c>
      <c r="BN503" s="1">
        <v>-0.93610000000000004</v>
      </c>
      <c r="BO503" s="1">
        <v>0.28389999999999999</v>
      </c>
      <c r="BP503" s="1">
        <v>-0.13789999999999999</v>
      </c>
      <c r="BQ503" s="1">
        <v>0.1452</v>
      </c>
      <c r="BR503" s="1">
        <v>0.15060000000000001</v>
      </c>
      <c r="BS503" s="1">
        <v>-0.29089999999999999</v>
      </c>
      <c r="BT503" s="1">
        <v>0</v>
      </c>
      <c r="BU503" s="1">
        <v>1.4001999999999999</v>
      </c>
      <c r="BV503" s="1">
        <v>-0.65259999999999996</v>
      </c>
      <c r="BW503" s="1">
        <v>-0.32779999999999998</v>
      </c>
      <c r="BX503" s="1">
        <v>-0.62829999999999997</v>
      </c>
      <c r="BY503" s="1">
        <v>-0.42459999999999998</v>
      </c>
      <c r="BZ503" s="1">
        <v>0.38080000000000003</v>
      </c>
      <c r="CA503" s="1">
        <v>0.41199999999999998</v>
      </c>
      <c r="CB503" s="1">
        <v>0</v>
      </c>
      <c r="CC503" s="1">
        <v>-8.2699999999999996E-2</v>
      </c>
      <c r="CD503" s="1">
        <v>-0.1103</v>
      </c>
      <c r="CE503" s="1">
        <v>-0.34939999999999999</v>
      </c>
      <c r="CF503" s="1">
        <v>-0.90910000000000002</v>
      </c>
      <c r="CG503" s="1">
        <v>-0.50829999999999997</v>
      </c>
      <c r="CH503" s="1">
        <v>-9.1999999999999998E-2</v>
      </c>
      <c r="CI503" s="1">
        <v>-0.49309999999999998</v>
      </c>
      <c r="CJ503" s="1">
        <v>-0.59819999999999995</v>
      </c>
      <c r="CK503" s="1">
        <v>-0.55079999999999996</v>
      </c>
      <c r="CL503" s="1">
        <v>-0.14929999999999999</v>
      </c>
      <c r="CM503" s="1">
        <v>-0.36809999999999998</v>
      </c>
      <c r="CN503" s="1">
        <v>-0.3332</v>
      </c>
      <c r="CO503" s="1">
        <v>-0.38969999999999999</v>
      </c>
      <c r="CP503" s="1">
        <v>-0.69510000000000005</v>
      </c>
      <c r="GI503" s="1">
        <v>-2.0440999999999998</v>
      </c>
      <c r="HA503" s="1" t="str">
        <f t="shared" si="14"/>
        <v>2017</v>
      </c>
      <c r="HB503" s="1" t="str">
        <f t="shared" si="15"/>
        <v>08</v>
      </c>
    </row>
    <row r="504" spans="1:210">
      <c r="A504" s="3" t="s">
        <v>9</v>
      </c>
      <c r="B504" s="3"/>
      <c r="C504" s="3" t="s">
        <v>3938</v>
      </c>
      <c r="E504" s="1" t="s">
        <v>522</v>
      </c>
      <c r="F504" s="1">
        <v>-0.1333</v>
      </c>
      <c r="G504" s="1">
        <v>-1.0371999999999999</v>
      </c>
      <c r="H504" s="1">
        <v>-1.264</v>
      </c>
      <c r="I504" s="1">
        <v>-1.0853999999999999</v>
      </c>
      <c r="J504" s="1">
        <v>-1.1379999999999999</v>
      </c>
      <c r="K504" s="1">
        <v>-0.50029999999999997</v>
      </c>
      <c r="L504" s="1">
        <v>-0.45429999999999998</v>
      </c>
      <c r="M504" s="1">
        <v>-1.1257999999999999</v>
      </c>
      <c r="N504" s="1">
        <v>-2.0863</v>
      </c>
      <c r="O504" s="1">
        <v>-4.9607999999999999</v>
      </c>
      <c r="P504" s="1">
        <v>-0.94610000000000005</v>
      </c>
      <c r="Q504" s="1">
        <v>0.37530000000000002</v>
      </c>
      <c r="R504" s="1">
        <v>-0.94159999999999999</v>
      </c>
      <c r="S504" s="1">
        <v>-0.51870000000000005</v>
      </c>
      <c r="T504" s="1">
        <v>0.59760000000000002</v>
      </c>
      <c r="U504" s="1">
        <v>1.0799000000000001</v>
      </c>
      <c r="V504" s="1">
        <v>0.1784</v>
      </c>
      <c r="W504" s="1">
        <v>-0.24879999999999999</v>
      </c>
      <c r="X504" s="1">
        <v>-0.74509999999999998</v>
      </c>
      <c r="Y504" s="1">
        <v>-0.14480000000000001</v>
      </c>
      <c r="Z504" s="1">
        <v>-7.3200000000000001E-2</v>
      </c>
      <c r="AA504" s="1">
        <v>1.9015</v>
      </c>
      <c r="AB504" s="1">
        <v>-1.0282</v>
      </c>
      <c r="AC504" s="1">
        <v>0.50549999999999995</v>
      </c>
      <c r="AD504" s="1">
        <v>1.0723</v>
      </c>
      <c r="AF504" s="1">
        <v>1.8331</v>
      </c>
      <c r="AG504" s="1">
        <v>-0.74439999999999995</v>
      </c>
      <c r="AH504" s="1">
        <v>-0.38869999999999999</v>
      </c>
      <c r="AI504" s="1">
        <v>-0.1449</v>
      </c>
      <c r="AJ504" s="1">
        <v>-0.1229</v>
      </c>
      <c r="AK504" s="1">
        <v>-1.2681</v>
      </c>
      <c r="AL504" s="1">
        <v>-6.9500000000000006E-2</v>
      </c>
      <c r="AM504" s="1">
        <v>1.5723</v>
      </c>
      <c r="AN504" s="1">
        <v>-0.43180000000000002</v>
      </c>
      <c r="AO504" s="1">
        <v>-0.22409999999999999</v>
      </c>
      <c r="AP504" s="1">
        <v>-0.47889999999999999</v>
      </c>
      <c r="AQ504" s="1">
        <v>-0.26050000000000001</v>
      </c>
      <c r="AR504" s="1">
        <v>-1.2543</v>
      </c>
      <c r="AS504" s="1">
        <v>-1.7646999999999999</v>
      </c>
      <c r="AT504" s="1">
        <v>0.21160000000000001</v>
      </c>
      <c r="AU504" s="1">
        <v>-0.91459999999999997</v>
      </c>
      <c r="AV504" s="1">
        <v>-0.95269999999999999</v>
      </c>
      <c r="AW504" s="1">
        <v>0.4481</v>
      </c>
      <c r="AX504" s="1">
        <v>2.2555999999999998</v>
      </c>
      <c r="AY504" s="1">
        <v>-1.2898000000000001</v>
      </c>
      <c r="AZ504" s="1">
        <v>-0.2064</v>
      </c>
      <c r="BB504" s="1">
        <v>-0.10299999999999999</v>
      </c>
      <c r="BC504" s="1">
        <v>-0.33239999999999997</v>
      </c>
      <c r="BD504" s="1">
        <v>-1.008</v>
      </c>
      <c r="BE504" s="1">
        <v>-0.55710000000000004</v>
      </c>
      <c r="BF504" s="1">
        <v>-0.97360000000000002</v>
      </c>
      <c r="BG504" s="1">
        <v>-0.12809999999999999</v>
      </c>
      <c r="BH504" s="1">
        <v>0</v>
      </c>
      <c r="BI504" s="1">
        <v>-0.1024</v>
      </c>
      <c r="BJ504" s="1">
        <v>-0.26790000000000003</v>
      </c>
      <c r="BK504" s="1">
        <v>-0.89929999999999999</v>
      </c>
      <c r="BM504" s="1">
        <v>0.37569999999999998</v>
      </c>
      <c r="BN504" s="1">
        <v>-0.28860000000000002</v>
      </c>
      <c r="BO504" s="1">
        <v>0.3387</v>
      </c>
      <c r="BP504" s="1">
        <v>-2.6694</v>
      </c>
      <c r="BQ504" s="1">
        <v>1.6536</v>
      </c>
      <c r="BR504" s="1">
        <v>-0.60270000000000001</v>
      </c>
      <c r="BS504" s="1">
        <v>-7.3999999999999996E-2</v>
      </c>
      <c r="BT504" s="1">
        <v>0.11899999999999999</v>
      </c>
      <c r="BU504" s="1">
        <v>2.1863999999999999</v>
      </c>
      <c r="BV504" s="1">
        <v>0.1406</v>
      </c>
      <c r="BW504" s="1">
        <v>0.79659999999999997</v>
      </c>
      <c r="BX504" s="1">
        <v>1.3602000000000001</v>
      </c>
      <c r="BY504" s="1">
        <v>-1.26</v>
      </c>
      <c r="BZ504" s="1">
        <v>-0.48909999999999998</v>
      </c>
      <c r="CA504" s="1">
        <v>-1.3505</v>
      </c>
      <c r="CB504" s="1">
        <v>0.46750000000000003</v>
      </c>
      <c r="CC504" s="1">
        <v>0</v>
      </c>
      <c r="CD504" s="1">
        <v>-0.21879999999999999</v>
      </c>
      <c r="CE504" s="1">
        <v>0.53979999999999995</v>
      </c>
      <c r="CF504" s="1">
        <v>0.97609999999999997</v>
      </c>
      <c r="CG504" s="1">
        <v>-1.4212</v>
      </c>
      <c r="CH504" s="1">
        <v>0.13900000000000001</v>
      </c>
      <c r="CI504" s="1">
        <v>-0.2175</v>
      </c>
      <c r="CJ504" s="1">
        <v>-0.64900000000000002</v>
      </c>
      <c r="CK504" s="1">
        <v>0.3044</v>
      </c>
      <c r="CL504" s="1">
        <v>5.4800000000000001E-2</v>
      </c>
      <c r="CM504" s="1">
        <v>0.2266</v>
      </c>
      <c r="CN504" s="1">
        <v>0.83320000000000005</v>
      </c>
      <c r="CO504" s="1">
        <v>0.22470000000000001</v>
      </c>
      <c r="CP504" s="1">
        <v>-0.39960000000000001</v>
      </c>
      <c r="GI504" s="1">
        <v>-1.7028000000000001</v>
      </c>
      <c r="HA504" s="1" t="str">
        <f t="shared" si="14"/>
        <v>2017</v>
      </c>
      <c r="HB504" s="1" t="str">
        <f t="shared" si="15"/>
        <v>08</v>
      </c>
    </row>
    <row r="505" spans="1:210">
      <c r="A505" s="3" t="s">
        <v>9</v>
      </c>
      <c r="B505" s="3"/>
      <c r="C505" s="3" t="s">
        <v>523</v>
      </c>
      <c r="E505" s="1" t="s">
        <v>523</v>
      </c>
      <c r="F505" s="1">
        <v>-6.0699999999999997E-2</v>
      </c>
      <c r="G505" s="1">
        <v>-1.0134000000000001</v>
      </c>
      <c r="H505" s="1">
        <v>-1.1664000000000001</v>
      </c>
      <c r="I505" s="1">
        <v>-1.0611999999999999</v>
      </c>
      <c r="J505" s="1">
        <v>-1.1440999999999999</v>
      </c>
      <c r="K505" s="1">
        <v>-0.44019999999999998</v>
      </c>
      <c r="L505" s="1">
        <v>-0.19020000000000001</v>
      </c>
      <c r="M505" s="1">
        <v>-0.60470000000000002</v>
      </c>
      <c r="N505" s="1">
        <v>-1.7441</v>
      </c>
      <c r="O505" s="1">
        <v>-4.4116999999999997</v>
      </c>
      <c r="P505" s="1">
        <v>-1.5276000000000001</v>
      </c>
      <c r="Q505" s="1">
        <v>-0.82330000000000003</v>
      </c>
      <c r="R505" s="1">
        <v>-0.68179999999999996</v>
      </c>
      <c r="S505" s="1">
        <v>-0.59509999999999996</v>
      </c>
      <c r="T505" s="1">
        <v>0.29720000000000002</v>
      </c>
      <c r="U505" s="1">
        <v>0.66949999999999998</v>
      </c>
      <c r="V505" s="1">
        <v>-0.48749999999999999</v>
      </c>
      <c r="W505" s="1">
        <v>-0.29099999999999998</v>
      </c>
      <c r="X505" s="1">
        <v>-0.88880000000000003</v>
      </c>
      <c r="Y505" s="1">
        <v>-0.14530000000000001</v>
      </c>
      <c r="Z505" s="1">
        <v>-0.1459</v>
      </c>
      <c r="AA505" s="1">
        <v>1.4272</v>
      </c>
      <c r="AB505" s="1">
        <v>-0.90429999999999999</v>
      </c>
      <c r="AC505" s="1">
        <v>-0.70209999999999995</v>
      </c>
      <c r="AD505" s="1">
        <v>1.1719999999999999</v>
      </c>
      <c r="AF505" s="1">
        <v>1.4924999999999999</v>
      </c>
      <c r="AG505" s="1">
        <v>-0.80889999999999995</v>
      </c>
      <c r="AH505" s="1">
        <v>-0.96330000000000005</v>
      </c>
      <c r="AI505" s="1">
        <v>-0.28970000000000001</v>
      </c>
      <c r="AJ505" s="1">
        <v>-0.1842</v>
      </c>
      <c r="AK505" s="1">
        <v>0.30499999999999999</v>
      </c>
      <c r="AL505" s="1">
        <v>-0.55089999999999995</v>
      </c>
      <c r="AM505" s="1">
        <v>0.3105</v>
      </c>
      <c r="AN505" s="1">
        <v>-0.62260000000000004</v>
      </c>
      <c r="AO505" s="1">
        <v>8.9599999999999999E-2</v>
      </c>
      <c r="AP505" s="1">
        <v>-0.1104</v>
      </c>
      <c r="AQ505" s="1">
        <v>-0.32550000000000001</v>
      </c>
      <c r="AR505" s="1">
        <v>-1.3039000000000001</v>
      </c>
      <c r="AS505" s="1">
        <v>-1.7025999999999999</v>
      </c>
      <c r="AT505" s="1">
        <v>0.2114</v>
      </c>
      <c r="AU505" s="1">
        <v>-0.34960000000000002</v>
      </c>
      <c r="AV505" s="1">
        <v>0.4632</v>
      </c>
      <c r="AW505" s="1">
        <v>-0.50849999999999995</v>
      </c>
      <c r="AX505" s="1">
        <v>1.8035000000000001</v>
      </c>
      <c r="AY505" s="1">
        <v>-0.95750000000000002</v>
      </c>
      <c r="AZ505" s="1">
        <v>-0.37030000000000002</v>
      </c>
      <c r="BB505" s="1">
        <v>-0.17080000000000001</v>
      </c>
      <c r="BC505" s="1">
        <v>-0.33329999999999999</v>
      </c>
      <c r="BD505" s="1">
        <v>0.32669999999999999</v>
      </c>
      <c r="BE505" s="1">
        <v>-0.87260000000000004</v>
      </c>
      <c r="BF505" s="1">
        <v>-0.48659999999999998</v>
      </c>
      <c r="BG505" s="1">
        <v>-0.12889999999999999</v>
      </c>
      <c r="BH505" s="1">
        <v>-6.4399999999999999E-2</v>
      </c>
      <c r="BI505" s="1">
        <v>6.83E-2</v>
      </c>
      <c r="BJ505" s="1">
        <v>-0.53469999999999995</v>
      </c>
      <c r="BK505" s="1">
        <v>-0.64400000000000002</v>
      </c>
      <c r="BM505" s="1">
        <v>0.4375</v>
      </c>
      <c r="BN505" s="1">
        <v>0.28899999999999998</v>
      </c>
      <c r="BO505" s="1">
        <v>-0.28160000000000002</v>
      </c>
      <c r="BP505" s="1">
        <v>1.3295999999999999</v>
      </c>
      <c r="BQ505" s="1">
        <v>-0.43259999999999998</v>
      </c>
      <c r="BR505" s="1">
        <v>0.75870000000000004</v>
      </c>
      <c r="BS505" s="1">
        <v>-0.1489</v>
      </c>
      <c r="BT505" s="1">
        <v>-0.1186</v>
      </c>
      <c r="BU505" s="1">
        <v>6.2140000000000004</v>
      </c>
      <c r="BV505" s="1">
        <v>0.89359999999999995</v>
      </c>
      <c r="BW505" s="1">
        <v>-0.7681</v>
      </c>
      <c r="BX505" s="1">
        <v>-1.5987</v>
      </c>
      <c r="BY505" s="1">
        <v>0.2883</v>
      </c>
      <c r="BZ505" s="1">
        <v>0.3831</v>
      </c>
      <c r="CA505" s="1">
        <v>0.23830000000000001</v>
      </c>
      <c r="CB505" s="1">
        <v>-0.1855</v>
      </c>
      <c r="CC505" s="1">
        <v>-8.4599999999999995E-2</v>
      </c>
      <c r="CD505" s="1">
        <v>0</v>
      </c>
      <c r="CE505" s="1">
        <v>-0.83930000000000005</v>
      </c>
      <c r="CF505" s="1">
        <v>-1.9388000000000001</v>
      </c>
      <c r="CG505" s="1">
        <v>0.1701</v>
      </c>
      <c r="CH505" s="1">
        <v>0</v>
      </c>
      <c r="CI505" s="1">
        <v>-0.7046</v>
      </c>
      <c r="CJ505" s="1">
        <v>-0.65080000000000005</v>
      </c>
      <c r="CK505" s="1">
        <v>1.2639</v>
      </c>
      <c r="CL505" s="1">
        <v>5.7000000000000002E-3</v>
      </c>
      <c r="CM505" s="1">
        <v>-0.30259999999999998</v>
      </c>
      <c r="CN505" s="1">
        <v>-0.76910000000000001</v>
      </c>
      <c r="CO505" s="1">
        <v>-0.43209999999999998</v>
      </c>
      <c r="CP505" s="1">
        <v>-0.49869999999999998</v>
      </c>
      <c r="GI505" s="1">
        <v>-1.4461999999999999</v>
      </c>
      <c r="HA505" s="1" t="str">
        <f t="shared" si="14"/>
        <v>2017</v>
      </c>
      <c r="HB505" s="1" t="str">
        <f t="shared" si="15"/>
        <v>08</v>
      </c>
    </row>
    <row r="506" spans="1:210">
      <c r="A506" s="3" t="s">
        <v>9</v>
      </c>
      <c r="B506" s="3"/>
      <c r="C506" s="3" t="s">
        <v>3939</v>
      </c>
      <c r="E506" s="1" t="s">
        <v>524</v>
      </c>
      <c r="F506" s="1">
        <v>-0.25380000000000003</v>
      </c>
      <c r="G506" s="1">
        <v>-1.1426000000000001</v>
      </c>
      <c r="H506" s="1">
        <v>-1.3505</v>
      </c>
      <c r="I506" s="1">
        <v>-1.0013000000000001</v>
      </c>
      <c r="J506" s="1">
        <v>-1.0293000000000001</v>
      </c>
      <c r="K506" s="1">
        <v>-0.50119999999999998</v>
      </c>
      <c r="L506" s="1">
        <v>-0.114</v>
      </c>
      <c r="M506" s="1">
        <v>-1.2231000000000001</v>
      </c>
      <c r="N506" s="1">
        <v>-1.4323999999999999</v>
      </c>
      <c r="O506" s="1">
        <v>-4.7369000000000003</v>
      </c>
      <c r="P506" s="1">
        <v>-1.288</v>
      </c>
      <c r="Q506" s="1">
        <v>-0.96789999999999998</v>
      </c>
      <c r="R506" s="1">
        <v>-1.2000999999999999</v>
      </c>
      <c r="S506" s="1">
        <v>-0.53710000000000002</v>
      </c>
      <c r="T506" s="1">
        <v>0</v>
      </c>
      <c r="U506" s="1">
        <v>0.1321</v>
      </c>
      <c r="V506" s="1">
        <v>-0.65900000000000003</v>
      </c>
      <c r="W506" s="1">
        <v>-0.33079999999999998</v>
      </c>
      <c r="X506" s="1">
        <v>0.73419999999999996</v>
      </c>
      <c r="Y506" s="1">
        <v>-0.28799999999999998</v>
      </c>
      <c r="Z506" s="1">
        <v>-7.3300000000000004E-2</v>
      </c>
      <c r="AA506" s="1">
        <v>0.59189999999999998</v>
      </c>
      <c r="AB506" s="1">
        <v>-0.3921</v>
      </c>
      <c r="AC506" s="1">
        <v>-0.84950000000000003</v>
      </c>
      <c r="AD506" s="1">
        <v>0.57799999999999996</v>
      </c>
      <c r="AF506" s="1">
        <v>0.5444</v>
      </c>
      <c r="AG506" s="1">
        <v>-0.314</v>
      </c>
      <c r="AH506" s="1">
        <v>-0.95409999999999995</v>
      </c>
      <c r="AI506" s="1">
        <v>-0.24060000000000001</v>
      </c>
      <c r="AJ506" s="1">
        <v>-0.246</v>
      </c>
      <c r="AK506" s="1">
        <v>-1.3292999999999999</v>
      </c>
      <c r="AL506" s="1">
        <v>-0.27300000000000002</v>
      </c>
      <c r="AM506" s="1">
        <v>-0.61529999999999996</v>
      </c>
      <c r="AN506" s="1">
        <v>-0.2392</v>
      </c>
      <c r="AO506" s="1">
        <v>-8.9399999999999993E-2</v>
      </c>
      <c r="AP506" s="1">
        <v>-0.14699999999999999</v>
      </c>
      <c r="AQ506" s="1">
        <v>-0.45600000000000002</v>
      </c>
      <c r="AR506" s="1">
        <v>-1.1011</v>
      </c>
      <c r="AS506" s="1">
        <v>-1.0763</v>
      </c>
      <c r="AT506" s="1">
        <v>0.31769999999999998</v>
      </c>
      <c r="AU506" s="1">
        <v>-0.39090000000000003</v>
      </c>
      <c r="AV506" s="1">
        <v>0.70669999999999999</v>
      </c>
      <c r="AW506" s="1">
        <v>-0.76670000000000005</v>
      </c>
      <c r="AX506" s="1">
        <v>0.59519999999999995</v>
      </c>
      <c r="AY506" s="1">
        <v>-0.34649999999999997</v>
      </c>
      <c r="AZ506" s="1">
        <v>-0.20519999999999999</v>
      </c>
      <c r="BB506" s="1">
        <v>6.7900000000000002E-2</v>
      </c>
      <c r="BC506" s="1">
        <v>-0.46789999999999998</v>
      </c>
      <c r="BD506" s="1">
        <v>0.98229999999999995</v>
      </c>
      <c r="BE506" s="1">
        <v>-1.0688</v>
      </c>
      <c r="BF506" s="1">
        <v>-0.24229999999999999</v>
      </c>
      <c r="BG506" s="1">
        <v>0</v>
      </c>
      <c r="BH506" s="1">
        <v>0</v>
      </c>
      <c r="BI506" s="1">
        <v>0.8417</v>
      </c>
      <c r="BJ506" s="1">
        <v>-0.87539999999999996</v>
      </c>
      <c r="BK506" s="1">
        <v>-0.64400000000000002</v>
      </c>
      <c r="BM506" s="1">
        <v>0.18720000000000001</v>
      </c>
      <c r="BN506" s="1">
        <v>0.82030000000000003</v>
      </c>
      <c r="BO506" s="1">
        <v>-0.67830000000000001</v>
      </c>
      <c r="BP506" s="1">
        <v>-3.6251000000000002</v>
      </c>
      <c r="BQ506" s="1">
        <v>2.2362000000000002</v>
      </c>
      <c r="BR506" s="1">
        <v>0.45660000000000001</v>
      </c>
      <c r="BS506" s="1">
        <v>-7.3800000000000004E-2</v>
      </c>
      <c r="BT506" s="1">
        <v>0.1191</v>
      </c>
      <c r="BU506" s="1">
        <v>6.1341999999999999</v>
      </c>
      <c r="BV506" s="1">
        <v>0.51300000000000001</v>
      </c>
      <c r="BW506" s="1">
        <v>-0.34210000000000002</v>
      </c>
      <c r="BX506" s="1">
        <v>-0.98619999999999997</v>
      </c>
      <c r="BY506" s="1">
        <v>-0.10829999999999999</v>
      </c>
      <c r="BZ506" s="1">
        <v>0.49280000000000002</v>
      </c>
      <c r="CA506" s="1">
        <v>0.77510000000000001</v>
      </c>
      <c r="CB506" s="1">
        <v>-0.78839999999999999</v>
      </c>
      <c r="CC506" s="1">
        <v>-8.3799999999999999E-2</v>
      </c>
      <c r="CD506" s="1">
        <v>-0.219</v>
      </c>
      <c r="CE506" s="1">
        <v>-0.23050000000000001</v>
      </c>
      <c r="CF506" s="1">
        <v>-1.4594</v>
      </c>
      <c r="CG506" s="1">
        <v>-0.19500000000000001</v>
      </c>
      <c r="CH506" s="1">
        <v>-9.2399999999999996E-2</v>
      </c>
      <c r="CI506" s="1">
        <v>-0.27210000000000001</v>
      </c>
      <c r="CJ506" s="1">
        <v>-0.78659999999999997</v>
      </c>
      <c r="CK506" s="1">
        <v>-0.44679999999999997</v>
      </c>
      <c r="CL506" s="1">
        <v>0.11119999999999999</v>
      </c>
      <c r="CM506" s="1">
        <v>-6.7000000000000002E-3</v>
      </c>
      <c r="CN506" s="1">
        <v>-0.42320000000000002</v>
      </c>
      <c r="CO506" s="1">
        <v>-0.1797</v>
      </c>
      <c r="CP506" s="1">
        <v>-0.49569999999999997</v>
      </c>
      <c r="GI506" s="1">
        <v>-1.8398000000000001</v>
      </c>
      <c r="HA506" s="1" t="str">
        <f t="shared" si="14"/>
        <v>2017</v>
      </c>
      <c r="HB506" s="1" t="str">
        <f t="shared" si="15"/>
        <v>08</v>
      </c>
    </row>
    <row r="507" spans="1:210">
      <c r="A507" s="3" t="s">
        <v>9</v>
      </c>
      <c r="B507" s="3"/>
      <c r="C507" s="3" t="s">
        <v>3940</v>
      </c>
      <c r="E507" s="1" t="s">
        <v>525</v>
      </c>
      <c r="F507" s="1">
        <v>9.7799999999999998E-2</v>
      </c>
      <c r="G507" s="1">
        <v>-0.75429999999999997</v>
      </c>
      <c r="H507" s="1">
        <v>-1.2896000000000001</v>
      </c>
      <c r="I507" s="1">
        <v>-0.68559999999999999</v>
      </c>
      <c r="J507" s="1">
        <v>-0.84709999999999996</v>
      </c>
      <c r="K507" s="1">
        <v>-0.126</v>
      </c>
      <c r="L507" s="1">
        <v>-0.45590000000000003</v>
      </c>
      <c r="M507" s="1">
        <v>-0.79100000000000004</v>
      </c>
      <c r="N507" s="1">
        <v>-1.6560999999999999</v>
      </c>
      <c r="O507" s="1">
        <v>-4.8433000000000002</v>
      </c>
      <c r="P507" s="1">
        <v>-1.5266999999999999</v>
      </c>
      <c r="Q507" s="1">
        <v>-0.82520000000000004</v>
      </c>
      <c r="R507" s="1">
        <v>-0.87070000000000003</v>
      </c>
      <c r="S507" s="1">
        <v>-7.4700000000000003E-2</v>
      </c>
      <c r="T507" s="1">
        <v>-1.0447</v>
      </c>
      <c r="U507" s="1">
        <v>-1.0244</v>
      </c>
      <c r="V507" s="1">
        <v>-1.4904999999999999</v>
      </c>
      <c r="W507" s="1">
        <v>2.0899999999999998E-2</v>
      </c>
      <c r="X507" s="1">
        <v>0.4405</v>
      </c>
      <c r="Y507" s="1">
        <v>2.93E-2</v>
      </c>
      <c r="Z507" s="1">
        <v>-0.36330000000000001</v>
      </c>
      <c r="AA507" s="1">
        <v>-1.0468</v>
      </c>
      <c r="AB507" s="1">
        <v>0.26140000000000002</v>
      </c>
      <c r="AC507" s="1">
        <v>-0.59940000000000004</v>
      </c>
      <c r="AD507" s="1">
        <v>-0.52429999999999999</v>
      </c>
      <c r="AF507" s="1">
        <v>-1.2083999999999999</v>
      </c>
      <c r="AG507" s="1">
        <v>0.12570000000000001</v>
      </c>
      <c r="AH507" s="1">
        <v>-1.9011</v>
      </c>
      <c r="AI507" s="1">
        <v>-0.48399999999999999</v>
      </c>
      <c r="AJ507" s="1">
        <v>0.184</v>
      </c>
      <c r="AK507" s="1">
        <v>0.85099999999999998</v>
      </c>
      <c r="AL507" s="1">
        <v>-0.95169999999999999</v>
      </c>
      <c r="AM507" s="1">
        <v>-0.92020000000000002</v>
      </c>
      <c r="AN507" s="1">
        <v>-0.43180000000000002</v>
      </c>
      <c r="AO507" s="1">
        <v>-0.35809999999999997</v>
      </c>
      <c r="AP507" s="1">
        <v>0</v>
      </c>
      <c r="AQ507" s="1">
        <v>-0.32569999999999999</v>
      </c>
      <c r="AR507" s="1">
        <v>-1.3547</v>
      </c>
      <c r="AS507" s="1">
        <v>-2.2235999999999998</v>
      </c>
      <c r="AT507" s="1">
        <v>0.2114</v>
      </c>
      <c r="AU507" s="1">
        <v>-0.73619999999999997</v>
      </c>
      <c r="AV507" s="1">
        <v>-0.80220000000000002</v>
      </c>
      <c r="AW507" s="1">
        <v>0.25740000000000002</v>
      </c>
      <c r="AX507" s="1">
        <v>-1.0944</v>
      </c>
      <c r="AY507" s="1">
        <v>0.1386</v>
      </c>
      <c r="AZ507" s="1">
        <v>-0.28849999999999998</v>
      </c>
      <c r="BB507" s="1">
        <v>-0.23980000000000001</v>
      </c>
      <c r="BC507" s="1">
        <v>-0.2661</v>
      </c>
      <c r="BD507" s="1">
        <v>-0.3664</v>
      </c>
      <c r="BE507" s="1">
        <v>-1.5488</v>
      </c>
      <c r="BF507" s="1">
        <v>-0.48680000000000001</v>
      </c>
      <c r="BG507" s="1">
        <v>0.22739999999999999</v>
      </c>
      <c r="BH507" s="1">
        <v>-0.1283</v>
      </c>
      <c r="BI507" s="1">
        <v>-1.2824</v>
      </c>
      <c r="BJ507" s="1">
        <v>0.3362</v>
      </c>
      <c r="BK507" s="1">
        <v>-0.34420000000000001</v>
      </c>
      <c r="BM507" s="1">
        <v>6.2199999999999998E-2</v>
      </c>
      <c r="BN507" s="1">
        <v>0.33069999999999999</v>
      </c>
      <c r="BO507" s="1">
        <v>-0.11269999999999999</v>
      </c>
      <c r="BP507" s="1">
        <v>4.1029</v>
      </c>
      <c r="BQ507" s="1">
        <v>-1.7822</v>
      </c>
      <c r="BR507" s="1">
        <v>0.15229999999999999</v>
      </c>
      <c r="BS507" s="1">
        <v>0.15</v>
      </c>
      <c r="BT507" s="1">
        <v>-0.1182</v>
      </c>
      <c r="BU507" s="1">
        <v>8.7821999999999996</v>
      </c>
      <c r="BV507" s="1">
        <v>1.3108</v>
      </c>
      <c r="BW507" s="1">
        <v>-1.2458</v>
      </c>
      <c r="BX507" s="1">
        <v>-2.4214000000000002</v>
      </c>
      <c r="BY507" s="1">
        <v>0.55049999999999999</v>
      </c>
      <c r="BZ507" s="1">
        <v>0.10920000000000001</v>
      </c>
      <c r="CA507" s="1">
        <v>-0.1186</v>
      </c>
      <c r="CB507" s="1">
        <v>-4.6399999999999997E-2</v>
      </c>
      <c r="CC507" s="1">
        <v>0.59719999999999995</v>
      </c>
      <c r="CD507" s="1">
        <v>-0.32600000000000001</v>
      </c>
      <c r="CE507" s="1">
        <v>-1.1819</v>
      </c>
      <c r="CF507" s="1">
        <v>-2.6377000000000002</v>
      </c>
      <c r="CG507" s="1">
        <v>0.39</v>
      </c>
      <c r="CH507" s="1">
        <v>0.27939999999999998</v>
      </c>
      <c r="CI507" s="1">
        <v>-0.37809999999999999</v>
      </c>
      <c r="CJ507" s="1">
        <v>-0.1401</v>
      </c>
      <c r="CK507" s="1">
        <v>2.5973999999999999</v>
      </c>
      <c r="CL507" s="1">
        <v>-0.17699999999999999</v>
      </c>
      <c r="CM507" s="1">
        <v>-0.68059999999999998</v>
      </c>
      <c r="CN507" s="1">
        <v>-1.3667</v>
      </c>
      <c r="CO507" s="1">
        <v>-0.9133</v>
      </c>
      <c r="CP507" s="1">
        <v>-1.0442</v>
      </c>
      <c r="GI507" s="1">
        <v>-3.7595999999999998</v>
      </c>
      <c r="HA507" s="1" t="str">
        <f t="shared" si="14"/>
        <v>2017</v>
      </c>
      <c r="HB507" s="1" t="str">
        <f t="shared" si="15"/>
        <v>07</v>
      </c>
    </row>
    <row r="508" spans="1:210">
      <c r="A508" s="3" t="s">
        <v>9</v>
      </c>
      <c r="B508" s="3"/>
      <c r="C508" s="3" t="s">
        <v>3941</v>
      </c>
      <c r="E508" s="1" t="s">
        <v>526</v>
      </c>
      <c r="F508" s="1">
        <v>-0.45269999999999999</v>
      </c>
      <c r="G508" s="1">
        <v>-1.0854999999999999</v>
      </c>
      <c r="H508" s="1">
        <v>-1.5646</v>
      </c>
      <c r="I508" s="1">
        <v>-1.0145</v>
      </c>
      <c r="J508" s="1">
        <v>-1.5063</v>
      </c>
      <c r="K508" s="1">
        <v>0</v>
      </c>
      <c r="L508" s="1">
        <v>3.8300000000000001E-2</v>
      </c>
      <c r="M508" s="1">
        <v>-1.1761999999999999</v>
      </c>
      <c r="N508" s="1">
        <v>-1.4087000000000001</v>
      </c>
      <c r="O508" s="1">
        <v>-4.9236000000000004</v>
      </c>
      <c r="P508" s="1">
        <v>0.53949999999999998</v>
      </c>
      <c r="Q508" s="1">
        <v>-0.82640000000000002</v>
      </c>
      <c r="R508" s="1">
        <v>-1.2137</v>
      </c>
      <c r="S508" s="1">
        <v>-0.20569999999999999</v>
      </c>
      <c r="T508" s="1">
        <v>-0.26419999999999999</v>
      </c>
      <c r="U508" s="1">
        <v>0.50419999999999998</v>
      </c>
      <c r="V508" s="1">
        <v>-0.62</v>
      </c>
      <c r="W508" s="1">
        <v>-0.54410000000000003</v>
      </c>
      <c r="X508" s="1">
        <v>1.4836</v>
      </c>
      <c r="Y508" s="1">
        <v>-0.17660000000000001</v>
      </c>
      <c r="Z508" s="1">
        <v>7.2599999999999998E-2</v>
      </c>
      <c r="AA508" s="1">
        <v>0.30330000000000001</v>
      </c>
      <c r="AB508" s="1">
        <v>0</v>
      </c>
      <c r="AC508" s="1">
        <v>-0.25080000000000002</v>
      </c>
      <c r="AD508" s="1">
        <v>0.74580000000000002</v>
      </c>
      <c r="AF508" s="1">
        <v>0.24790000000000001</v>
      </c>
      <c r="AG508" s="1">
        <v>-0.24929999999999999</v>
      </c>
      <c r="AH508" s="1">
        <v>-1.6235999999999999</v>
      </c>
      <c r="AI508" s="1">
        <v>0.1469</v>
      </c>
      <c r="AJ508" s="1">
        <v>-0.3654</v>
      </c>
      <c r="AK508" s="1">
        <v>-1.2012</v>
      </c>
      <c r="AL508" s="1">
        <v>-1.3633</v>
      </c>
      <c r="AM508" s="1">
        <v>-1.5384</v>
      </c>
      <c r="AN508" s="1">
        <v>-0.48259999999999997</v>
      </c>
      <c r="AO508" s="1">
        <v>0</v>
      </c>
      <c r="AP508" s="1">
        <v>0.11070000000000001</v>
      </c>
      <c r="AQ508" s="1">
        <v>-0.19500000000000001</v>
      </c>
      <c r="AR508" s="1">
        <v>-2.0728</v>
      </c>
      <c r="AS508" s="1">
        <v>-2.3372000000000002</v>
      </c>
      <c r="AT508" s="1">
        <v>0.2092</v>
      </c>
      <c r="AU508" s="1">
        <v>-0.99860000000000004</v>
      </c>
      <c r="AV508" s="1">
        <v>-0.98550000000000004</v>
      </c>
      <c r="AW508" s="1">
        <v>6.3899999999999998E-2</v>
      </c>
      <c r="AX508" s="1">
        <v>0.41720000000000002</v>
      </c>
      <c r="AY508" s="1">
        <v>-0.41060000000000002</v>
      </c>
      <c r="AZ508" s="1">
        <v>4.1300000000000003E-2</v>
      </c>
      <c r="BB508" s="1">
        <v>-0.1031</v>
      </c>
      <c r="BC508" s="1">
        <v>-0.2656</v>
      </c>
      <c r="BD508" s="1">
        <v>1.0270999999999999</v>
      </c>
      <c r="BE508" s="1">
        <v>-0.83760000000000001</v>
      </c>
      <c r="BF508" s="1">
        <v>-0.12189999999999999</v>
      </c>
      <c r="BG508" s="1">
        <v>-0.1953</v>
      </c>
      <c r="BH508" s="1">
        <v>0</v>
      </c>
      <c r="BI508" s="1">
        <v>-0.42159999999999997</v>
      </c>
      <c r="BJ508" s="1">
        <v>-6.5799999999999997E-2</v>
      </c>
      <c r="BK508" s="1">
        <v>-0.60499999999999998</v>
      </c>
      <c r="BM508" s="1">
        <v>0.62109999999999999</v>
      </c>
      <c r="BN508" s="1">
        <v>0.41399999999999998</v>
      </c>
      <c r="BO508" s="1">
        <v>-0.33760000000000001</v>
      </c>
      <c r="BP508" s="1">
        <v>-1.4017999999999999</v>
      </c>
      <c r="BQ508" s="1">
        <v>0.93359999999999999</v>
      </c>
      <c r="BR508" s="1">
        <v>-0.30309999999999998</v>
      </c>
      <c r="BS508" s="1">
        <v>-0.37590000000000001</v>
      </c>
      <c r="BT508" s="1">
        <v>0</v>
      </c>
      <c r="BU508" s="1">
        <v>8.3916000000000004</v>
      </c>
      <c r="BV508" s="1">
        <v>0.74139999999999995</v>
      </c>
      <c r="BW508" s="1">
        <v>0.24709999999999999</v>
      </c>
      <c r="BX508" s="1">
        <v>-0.1452</v>
      </c>
      <c r="BY508" s="1">
        <v>-0.38790000000000002</v>
      </c>
      <c r="BZ508" s="1">
        <v>0.71150000000000002</v>
      </c>
      <c r="CA508" s="1">
        <v>1.3706</v>
      </c>
      <c r="CB508" s="1">
        <v>-0.60289999999999999</v>
      </c>
      <c r="CC508" s="1">
        <v>-0.76919999999999999</v>
      </c>
      <c r="CD508" s="1">
        <v>-0.1085</v>
      </c>
      <c r="CE508" s="1">
        <v>9.2999999999999999E-2</v>
      </c>
      <c r="CF508" s="1">
        <v>-0.2238</v>
      </c>
      <c r="CG508" s="1">
        <v>-0.66100000000000003</v>
      </c>
      <c r="CH508" s="1">
        <v>-9.35E-2</v>
      </c>
      <c r="CI508" s="1">
        <v>-0.1079</v>
      </c>
      <c r="CJ508" s="1">
        <v>-0.60709999999999997</v>
      </c>
      <c r="CK508" s="1">
        <v>-0.96330000000000005</v>
      </c>
      <c r="CL508" s="1">
        <v>6.0499999999999998E-2</v>
      </c>
      <c r="CM508" s="1">
        <v>7.6700000000000004E-2</v>
      </c>
      <c r="CN508" s="1">
        <v>0.19040000000000001</v>
      </c>
      <c r="CO508" s="1">
        <v>-6.2300000000000001E-2</v>
      </c>
      <c r="CP508" s="1">
        <v>-0.60719999999999996</v>
      </c>
      <c r="GI508" s="1">
        <v>-2.2543000000000002</v>
      </c>
      <c r="HA508" s="1" t="str">
        <f t="shared" si="14"/>
        <v>2017</v>
      </c>
      <c r="HB508" s="1" t="str">
        <f t="shared" si="15"/>
        <v>07</v>
      </c>
    </row>
    <row r="509" spans="1:210">
      <c r="A509" s="3" t="s">
        <v>9</v>
      </c>
      <c r="B509" s="3"/>
      <c r="C509" s="3" t="s">
        <v>3942</v>
      </c>
      <c r="E509" s="1" t="s">
        <v>527</v>
      </c>
      <c r="F509" s="1">
        <v>-0.31559999999999999</v>
      </c>
      <c r="G509" s="1">
        <v>-0.33</v>
      </c>
      <c r="H509" s="1">
        <v>-1.1928000000000001</v>
      </c>
      <c r="I509" s="1">
        <v>-0.76900000000000002</v>
      </c>
      <c r="J509" s="1">
        <v>-0.88660000000000005</v>
      </c>
      <c r="K509" s="1">
        <v>-0.44080000000000003</v>
      </c>
      <c r="L509" s="1">
        <v>0.38319999999999999</v>
      </c>
      <c r="M509" s="1">
        <v>-1.0350999999999999</v>
      </c>
      <c r="N509" s="1">
        <v>-0.73540000000000005</v>
      </c>
      <c r="O509" s="1">
        <v>-4.2619999999999996</v>
      </c>
      <c r="P509" s="1">
        <v>0</v>
      </c>
      <c r="Q509" s="1">
        <v>-0.1507</v>
      </c>
      <c r="R509" s="1">
        <v>-0.1047</v>
      </c>
      <c r="S509" s="1">
        <v>-0.1123</v>
      </c>
      <c r="T509" s="1">
        <v>-0.19939999999999999</v>
      </c>
      <c r="U509" s="1">
        <v>-6.7299999999999999E-2</v>
      </c>
      <c r="V509" s="1">
        <v>-0.62360000000000004</v>
      </c>
      <c r="W509" s="1">
        <v>-0.14649999999999999</v>
      </c>
      <c r="X509" s="1">
        <v>0.89410000000000001</v>
      </c>
      <c r="Y509" s="1">
        <v>-0.17710000000000001</v>
      </c>
      <c r="Z509" s="1">
        <v>-7.2499999999999995E-2</v>
      </c>
      <c r="AA509" s="1">
        <v>-0.1168</v>
      </c>
      <c r="AB509" s="1">
        <v>0.1288</v>
      </c>
      <c r="AC509" s="1">
        <v>-1.1022000000000001</v>
      </c>
      <c r="AD509" s="1">
        <v>0</v>
      </c>
      <c r="AF509" s="1">
        <v>-0.31030000000000002</v>
      </c>
      <c r="AG509" s="1">
        <v>-0.187</v>
      </c>
      <c r="AH509" s="1">
        <v>-1.5384</v>
      </c>
      <c r="AI509" s="1">
        <v>-0.4894</v>
      </c>
      <c r="AJ509" s="1">
        <v>0.24399999999999999</v>
      </c>
      <c r="AK509" s="1">
        <v>-0.7883</v>
      </c>
      <c r="AL509" s="1">
        <v>-1.0350999999999999</v>
      </c>
      <c r="AM509" s="1">
        <v>-0.623</v>
      </c>
      <c r="AN509" s="1">
        <v>-0.3866</v>
      </c>
      <c r="AO509" s="1">
        <v>-0.49259999999999998</v>
      </c>
      <c r="AP509" s="1">
        <v>-0.5524</v>
      </c>
      <c r="AQ509" s="1">
        <v>0.13009999999999999</v>
      </c>
      <c r="AR509" s="1">
        <v>-1.7382</v>
      </c>
      <c r="AS509" s="1">
        <v>-2.0108999999999999</v>
      </c>
      <c r="AT509" s="1">
        <v>0</v>
      </c>
      <c r="AU509" s="1">
        <v>-0.437</v>
      </c>
      <c r="AV509" s="1">
        <v>-0.1072</v>
      </c>
      <c r="AW509" s="1">
        <v>0</v>
      </c>
      <c r="AX509" s="1">
        <v>-0.1928</v>
      </c>
      <c r="AY509" s="1">
        <v>-0.27339999999999998</v>
      </c>
      <c r="AZ509" s="1">
        <v>-0.1239</v>
      </c>
      <c r="BB509" s="1">
        <v>-0.309</v>
      </c>
      <c r="BC509" s="1">
        <v>-0.1993</v>
      </c>
      <c r="BD509" s="1">
        <v>0.65349999999999997</v>
      </c>
      <c r="BE509" s="1">
        <v>-1.0349999999999999</v>
      </c>
      <c r="BF509" s="1">
        <v>-1.1717</v>
      </c>
      <c r="BG509" s="1">
        <v>-0.26119999999999999</v>
      </c>
      <c r="BH509" s="1">
        <v>0</v>
      </c>
      <c r="BI509" s="1">
        <v>-0.67610000000000003</v>
      </c>
      <c r="BJ509" s="1">
        <v>0</v>
      </c>
      <c r="BK509" s="1">
        <v>-0.86429999999999996</v>
      </c>
      <c r="BM509" s="1">
        <v>0.495</v>
      </c>
      <c r="BN509" s="1">
        <v>-1.3141</v>
      </c>
      <c r="BO509" s="1">
        <v>0.67869999999999997</v>
      </c>
      <c r="BP509" s="1">
        <v>-3.5326</v>
      </c>
      <c r="BQ509" s="1">
        <v>1.9951000000000001</v>
      </c>
      <c r="BR509" s="1">
        <v>0.70850000000000002</v>
      </c>
      <c r="BS509" s="1">
        <v>-0.45240000000000002</v>
      </c>
      <c r="BT509" s="1">
        <v>0</v>
      </c>
      <c r="BU509" s="1">
        <v>8.5350999999999999</v>
      </c>
      <c r="BV509" s="1">
        <v>-0.13780000000000001</v>
      </c>
      <c r="BW509" s="1">
        <v>-0.38479999999999998</v>
      </c>
      <c r="BX509" s="1">
        <v>-1.0938000000000001</v>
      </c>
      <c r="BY509" s="1">
        <v>-1.5100000000000001E-2</v>
      </c>
      <c r="BZ509" s="1">
        <v>1.0354000000000001</v>
      </c>
      <c r="CA509" s="1">
        <v>1.5357000000000001</v>
      </c>
      <c r="CB509" s="1">
        <v>-0.88490000000000002</v>
      </c>
      <c r="CC509" s="1">
        <v>-0.25719999999999998</v>
      </c>
      <c r="CD509" s="1">
        <v>0</v>
      </c>
      <c r="CE509" s="1">
        <v>-0.37930000000000003</v>
      </c>
      <c r="CF509" s="1">
        <v>-1.2194</v>
      </c>
      <c r="CG509" s="1">
        <v>-0.27939999999999998</v>
      </c>
      <c r="CH509" s="1">
        <v>0</v>
      </c>
      <c r="CI509" s="1">
        <v>-0.75429999999999997</v>
      </c>
      <c r="CJ509" s="1">
        <v>-0.28050000000000003</v>
      </c>
      <c r="CK509" s="1">
        <v>-1.1014999999999999</v>
      </c>
      <c r="CL509" s="1">
        <v>-6.0900000000000003E-2</v>
      </c>
      <c r="CM509" s="1">
        <v>-0.17430000000000001</v>
      </c>
      <c r="CN509" s="1">
        <v>-0.43090000000000001</v>
      </c>
      <c r="CO509" s="1">
        <v>-0.36370000000000002</v>
      </c>
      <c r="CP509" s="1">
        <v>-0.56000000000000005</v>
      </c>
      <c r="GI509" s="1">
        <v>-2.9220999999999999</v>
      </c>
      <c r="HA509" s="1" t="str">
        <f t="shared" si="14"/>
        <v>2017</v>
      </c>
      <c r="HB509" s="1" t="str">
        <f t="shared" si="15"/>
        <v>07</v>
      </c>
    </row>
    <row r="510" spans="1:210">
      <c r="A510" s="3" t="s">
        <v>9</v>
      </c>
      <c r="B510" s="3"/>
      <c r="C510" s="3" t="s">
        <v>528</v>
      </c>
      <c r="E510" s="1" t="s">
        <v>528</v>
      </c>
      <c r="F510" s="1">
        <v>-9.6199999999999994E-2</v>
      </c>
      <c r="G510" s="1">
        <v>-0.94950000000000001</v>
      </c>
      <c r="H510" s="1">
        <v>-1.87</v>
      </c>
      <c r="I510" s="1">
        <v>-0.62609999999999999</v>
      </c>
      <c r="J510" s="1">
        <v>-1.2608999999999999</v>
      </c>
      <c r="K510" s="1">
        <v>-0.5635</v>
      </c>
      <c r="L510" s="1">
        <v>-0.2283</v>
      </c>
      <c r="M510" s="1">
        <v>-1.2673000000000001</v>
      </c>
      <c r="N510" s="1">
        <v>-2.0625</v>
      </c>
      <c r="O510" s="1">
        <v>-5.1307999999999998</v>
      </c>
      <c r="P510" s="1">
        <v>-0.17829999999999999</v>
      </c>
      <c r="Q510" s="1">
        <v>-0.88949999999999996</v>
      </c>
      <c r="R510" s="1">
        <v>-0.98670000000000002</v>
      </c>
      <c r="S510" s="1">
        <v>-0.48270000000000002</v>
      </c>
      <c r="T510" s="1">
        <v>6.6500000000000004E-2</v>
      </c>
      <c r="U510" s="1">
        <v>-0.13450000000000001</v>
      </c>
      <c r="V510" s="1">
        <v>-0.62470000000000003</v>
      </c>
      <c r="W510" s="1">
        <v>-0.26989999999999997</v>
      </c>
      <c r="X510" s="1">
        <v>0.44769999999999999</v>
      </c>
      <c r="Y510" s="1">
        <v>-5.7700000000000001E-2</v>
      </c>
      <c r="Z510" s="1">
        <v>-7.3200000000000001E-2</v>
      </c>
      <c r="AA510" s="1">
        <v>-0.53759999999999997</v>
      </c>
      <c r="AB510" s="1">
        <v>-0.1288</v>
      </c>
      <c r="AC510" s="1">
        <v>-5.04E-2</v>
      </c>
      <c r="AD510" s="1">
        <v>5.33E-2</v>
      </c>
      <c r="AF510" s="1">
        <v>-0.68279999999999996</v>
      </c>
      <c r="AG510" s="1">
        <v>0.24979999999999999</v>
      </c>
      <c r="AH510" s="1">
        <v>-1.0648</v>
      </c>
      <c r="AI510" s="1">
        <v>0.63349999999999995</v>
      </c>
      <c r="AJ510" s="1">
        <v>-0.48859999999999998</v>
      </c>
      <c r="AK510" s="1">
        <v>-0.85199999999999998</v>
      </c>
      <c r="AL510" s="1">
        <v>-1.5235000000000001</v>
      </c>
      <c r="AM510" s="1">
        <v>-0.3125</v>
      </c>
      <c r="AN510" s="1">
        <v>9.6299999999999997E-2</v>
      </c>
      <c r="AO510" s="1">
        <v>4.4699999999999997E-2</v>
      </c>
      <c r="AP510" s="1">
        <v>0</v>
      </c>
      <c r="AQ510" s="1">
        <v>-0.58589999999999998</v>
      </c>
      <c r="AR510" s="1">
        <v>-1.5250999999999999</v>
      </c>
      <c r="AS510" s="1">
        <v>-1.9939</v>
      </c>
      <c r="AT510" s="1">
        <v>0.10390000000000001</v>
      </c>
      <c r="AU510" s="1">
        <v>0.52329999999999999</v>
      </c>
      <c r="AV510" s="1">
        <v>1.0268999999999999</v>
      </c>
      <c r="AW510" s="1">
        <v>-1.0833999999999999</v>
      </c>
      <c r="AX510" s="1">
        <v>-0.38579999999999998</v>
      </c>
      <c r="AY510" s="1">
        <v>-0.13669999999999999</v>
      </c>
      <c r="AZ510" s="1">
        <v>0.3286</v>
      </c>
      <c r="BB510" s="1">
        <v>0.71379999999999999</v>
      </c>
      <c r="BC510" s="1">
        <v>-0.80100000000000005</v>
      </c>
      <c r="BD510" s="1">
        <v>0.32440000000000002</v>
      </c>
      <c r="BE510" s="1">
        <v>-0.98970000000000002</v>
      </c>
      <c r="BF510" s="1">
        <v>0.8881</v>
      </c>
      <c r="BG510" s="1">
        <v>-0.2238</v>
      </c>
      <c r="BH510" s="1">
        <v>-6.4600000000000005E-2</v>
      </c>
      <c r="BI510" s="1">
        <v>-0.80330000000000001</v>
      </c>
      <c r="BJ510" s="1">
        <v>0.1978</v>
      </c>
      <c r="BK510" s="1">
        <v>-0.52010000000000001</v>
      </c>
      <c r="BM510" s="1">
        <v>0.309</v>
      </c>
      <c r="BN510" s="1">
        <v>2.214</v>
      </c>
      <c r="BO510" s="1">
        <v>-1.1863999999999999</v>
      </c>
      <c r="BP510" s="1">
        <v>-2.1648000000000001</v>
      </c>
      <c r="BQ510" s="1">
        <v>1.2481</v>
      </c>
      <c r="BR510" s="1">
        <v>-0.40200000000000002</v>
      </c>
      <c r="BS510" s="1">
        <v>-0.2215</v>
      </c>
      <c r="BT510" s="1">
        <v>0</v>
      </c>
      <c r="BU510" s="1">
        <v>3.5632000000000001</v>
      </c>
      <c r="BV510" s="1">
        <v>1.2949999999999999</v>
      </c>
      <c r="BW510" s="1">
        <v>0.4345</v>
      </c>
      <c r="BX510" s="1">
        <v>0.80320000000000003</v>
      </c>
      <c r="BY510" s="1">
        <v>-1.1491</v>
      </c>
      <c r="BZ510" s="1">
        <v>-0.64970000000000006</v>
      </c>
      <c r="CA510" s="1">
        <v>-0.87460000000000004</v>
      </c>
      <c r="CB510" s="1">
        <v>0.1406</v>
      </c>
      <c r="CC510" s="1">
        <v>-0.33579999999999999</v>
      </c>
      <c r="CD510" s="1">
        <v>-0.1095</v>
      </c>
      <c r="CE510" s="1">
        <v>0.64280000000000004</v>
      </c>
      <c r="CF510" s="1">
        <v>0.58620000000000005</v>
      </c>
      <c r="CG510" s="1">
        <v>-1.2069000000000001</v>
      </c>
      <c r="CH510" s="1">
        <v>-9.2700000000000005E-2</v>
      </c>
      <c r="CI510" s="1">
        <v>-0.16320000000000001</v>
      </c>
      <c r="CJ510" s="1">
        <v>-0.41699999999999998</v>
      </c>
      <c r="CK510" s="1">
        <v>-0.81879999999999997</v>
      </c>
      <c r="CL510" s="1">
        <v>-0.26600000000000001</v>
      </c>
      <c r="CM510" s="1">
        <v>-0.22600000000000001</v>
      </c>
      <c r="CN510" s="1">
        <v>0.34079999999999999</v>
      </c>
      <c r="CO510" s="1">
        <v>-0.29820000000000002</v>
      </c>
      <c r="GI510" s="1">
        <v>-3.1133000000000002</v>
      </c>
      <c r="HA510" s="1" t="str">
        <f t="shared" si="14"/>
        <v>2017</v>
      </c>
      <c r="HB510" s="1" t="str">
        <f t="shared" si="15"/>
        <v>07</v>
      </c>
    </row>
    <row r="511" spans="1:210">
      <c r="A511" s="3" t="s">
        <v>9</v>
      </c>
      <c r="B511" s="3"/>
      <c r="C511" s="3" t="s">
        <v>529</v>
      </c>
      <c r="E511" s="1" t="s">
        <v>3943</v>
      </c>
      <c r="F511" s="1">
        <v>-7.2900000000000006E-2</v>
      </c>
      <c r="G511" s="1">
        <v>-0.42859999999999998</v>
      </c>
      <c r="H511" s="1">
        <v>-1.4106000000000001</v>
      </c>
      <c r="I511" s="1">
        <v>-0.71499999999999997</v>
      </c>
      <c r="J511" s="1">
        <v>-0.73440000000000005</v>
      </c>
      <c r="K511" s="1">
        <v>-0.31559999999999999</v>
      </c>
      <c r="L511" s="1">
        <v>0.15310000000000001</v>
      </c>
      <c r="M511" s="1">
        <v>-0.73140000000000005</v>
      </c>
      <c r="N511" s="1">
        <v>-1.1591</v>
      </c>
      <c r="O511" s="1">
        <v>-3.4546000000000001</v>
      </c>
      <c r="P511" s="1">
        <v>-0.82589999999999997</v>
      </c>
      <c r="Q511" s="1">
        <v>-0.66959999999999997</v>
      </c>
      <c r="R511" s="1">
        <v>-0.49819999999999998</v>
      </c>
      <c r="S511" s="1">
        <v>-7.4899999999999994E-2</v>
      </c>
      <c r="T511" s="1">
        <v>6.6500000000000004E-2</v>
      </c>
      <c r="U511" s="1">
        <v>-0.1008</v>
      </c>
      <c r="V511" s="1">
        <v>-0.1784</v>
      </c>
      <c r="W511" s="1">
        <v>-0.12330000000000001</v>
      </c>
      <c r="X511" s="1">
        <v>0.2989</v>
      </c>
      <c r="Y511" s="1">
        <v>-0.20660000000000001</v>
      </c>
      <c r="Z511" s="1">
        <v>-7.2400000000000006E-2</v>
      </c>
      <c r="AA511" s="1">
        <v>0.1169</v>
      </c>
      <c r="AB511" s="1">
        <v>-0.3851</v>
      </c>
      <c r="AC511" s="1">
        <v>-0.55920000000000003</v>
      </c>
      <c r="AD511" s="1">
        <v>5.3100000000000001E-2</v>
      </c>
      <c r="AF511" s="1">
        <v>0.18629999999999999</v>
      </c>
      <c r="AG511" s="1">
        <v>-0.1245</v>
      </c>
      <c r="AH511" s="1">
        <v>-0.9708</v>
      </c>
      <c r="AI511" s="1">
        <v>-0.53859999999999997</v>
      </c>
      <c r="AJ511" s="1">
        <v>-6.0900000000000003E-2</v>
      </c>
      <c r="AK511" s="1">
        <v>-0.67030000000000001</v>
      </c>
      <c r="AL511" s="1">
        <v>-1.1188</v>
      </c>
      <c r="AM511" s="1">
        <v>0.63090000000000002</v>
      </c>
      <c r="AN511" s="1">
        <v>-9.6699999999999994E-2</v>
      </c>
      <c r="AO511" s="1">
        <v>-0.1779</v>
      </c>
      <c r="AP511" s="1">
        <v>-0.47599999999999998</v>
      </c>
      <c r="AQ511" s="1">
        <v>-0.3901</v>
      </c>
      <c r="AR511" s="1">
        <v>-1.9367000000000001</v>
      </c>
      <c r="AS511" s="1">
        <v>-1.9191</v>
      </c>
      <c r="AT511" s="1">
        <v>-0.20610000000000001</v>
      </c>
      <c r="AU511" s="1">
        <v>-0.91420000000000001</v>
      </c>
      <c r="AV511" s="1">
        <v>-1.3446</v>
      </c>
      <c r="AW511" s="1">
        <v>0.12770000000000001</v>
      </c>
      <c r="AX511" s="1">
        <v>0.74260000000000004</v>
      </c>
      <c r="AY511" s="1">
        <v>-0.47710000000000002</v>
      </c>
      <c r="AZ511" s="1">
        <v>0</v>
      </c>
      <c r="BB511" s="1">
        <v>3.4000000000000002E-2</v>
      </c>
      <c r="BC511" s="1">
        <v>-0.33350000000000002</v>
      </c>
      <c r="BD511" s="1">
        <v>-4.0599999999999997E-2</v>
      </c>
      <c r="BE511" s="1">
        <v>-0.79390000000000005</v>
      </c>
      <c r="BF511" s="1">
        <v>-0.99880000000000002</v>
      </c>
      <c r="BG511" s="1">
        <v>-0.35970000000000002</v>
      </c>
      <c r="BH511" s="1">
        <v>0.1278</v>
      </c>
      <c r="BI511" s="1">
        <v>-1.0161</v>
      </c>
      <c r="BJ511" s="1">
        <v>6.5600000000000006E-2</v>
      </c>
      <c r="BK511" s="1">
        <v>-1.4291</v>
      </c>
      <c r="BM511" s="1">
        <v>0.36899999999999999</v>
      </c>
      <c r="BN511" s="1">
        <v>-1.0529999999999999</v>
      </c>
      <c r="BO511" s="1">
        <v>0.34110000000000001</v>
      </c>
      <c r="BP511" s="1">
        <v>-2.0451000000000001</v>
      </c>
      <c r="BQ511" s="1">
        <v>1.1927000000000001</v>
      </c>
      <c r="BR511" s="1">
        <v>9.9500000000000005E-2</v>
      </c>
      <c r="BS511" s="1">
        <v>-0.30209999999999998</v>
      </c>
      <c r="BT511" s="1">
        <v>0</v>
      </c>
      <c r="BU511" s="1">
        <v>5.2083000000000004</v>
      </c>
      <c r="BV511" s="1">
        <v>-1.5356000000000001</v>
      </c>
      <c r="BW511" s="1">
        <v>-0.20169999999999999</v>
      </c>
      <c r="BX511" s="1">
        <v>-1.0414000000000001</v>
      </c>
      <c r="BY511" s="1">
        <v>4.07E-2</v>
      </c>
      <c r="BZ511" s="1">
        <v>0.434</v>
      </c>
      <c r="CA511" s="1">
        <v>1.2295</v>
      </c>
      <c r="CB511" s="1">
        <v>-0.748</v>
      </c>
      <c r="CC511" s="1">
        <v>-0.34360000000000002</v>
      </c>
      <c r="CD511" s="1">
        <v>-0.1082</v>
      </c>
      <c r="CE511" s="1">
        <v>-0.26529999999999998</v>
      </c>
      <c r="CF511" s="1">
        <v>-1.0854999999999999</v>
      </c>
      <c r="CG511" s="1">
        <v>-0.29880000000000001</v>
      </c>
      <c r="CH511" s="1">
        <v>-4.6800000000000001E-2</v>
      </c>
      <c r="CI511" s="1">
        <v>-1.0226</v>
      </c>
      <c r="CJ511" s="1">
        <v>-0.60829999999999995</v>
      </c>
      <c r="CK511" s="1">
        <v>-0.29089999999999999</v>
      </c>
      <c r="CL511" s="1">
        <v>-0.16739999999999999</v>
      </c>
      <c r="CM511" s="1">
        <v>-0.54049999999999998</v>
      </c>
      <c r="CN511" s="1">
        <v>-0.4531</v>
      </c>
      <c r="CO511" s="1">
        <v>-0.37</v>
      </c>
      <c r="GI511" s="1">
        <v>-3.0207000000000002</v>
      </c>
      <c r="HA511" s="1" t="str">
        <f t="shared" si="14"/>
        <v>2017</v>
      </c>
      <c r="HB511" s="1" t="str">
        <f t="shared" si="15"/>
        <v>07</v>
      </c>
    </row>
    <row r="512" spans="1:210">
      <c r="A512" s="3" t="s">
        <v>9</v>
      </c>
      <c r="B512" s="3"/>
      <c r="C512" s="3" t="s">
        <v>3944</v>
      </c>
      <c r="E512" s="1" t="s">
        <v>530</v>
      </c>
      <c r="F512" s="1">
        <v>-0.19359999999999999</v>
      </c>
      <c r="G512" s="1">
        <v>-1.0528999999999999</v>
      </c>
      <c r="H512" s="1">
        <v>-0.87139999999999995</v>
      </c>
      <c r="I512" s="1">
        <v>-0.62960000000000005</v>
      </c>
      <c r="J512" s="1">
        <v>-1.0769</v>
      </c>
      <c r="K512" s="1">
        <v>0.31540000000000001</v>
      </c>
      <c r="L512" s="1">
        <v>-0.34279999999999999</v>
      </c>
      <c r="M512" s="1">
        <v>-1.2537</v>
      </c>
      <c r="N512" s="1">
        <v>-1.2347999999999999</v>
      </c>
      <c r="O512" s="1">
        <v>-3.9220000000000002</v>
      </c>
      <c r="P512" s="1">
        <v>-0.2361</v>
      </c>
      <c r="Q512" s="1">
        <v>-0.97150000000000003</v>
      </c>
      <c r="R512" s="1">
        <v>-0.93989999999999996</v>
      </c>
      <c r="S512" s="1">
        <v>-0.42959999999999998</v>
      </c>
      <c r="T512" s="1">
        <v>0.56440000000000001</v>
      </c>
      <c r="U512" s="1">
        <v>0.70389999999999997</v>
      </c>
      <c r="V512" s="1">
        <v>0.1333</v>
      </c>
      <c r="W512" s="1">
        <v>-0.38850000000000001</v>
      </c>
      <c r="X512" s="1">
        <v>1.1921999999999999</v>
      </c>
      <c r="Y512" s="1">
        <v>-5.8599999999999999E-2</v>
      </c>
      <c r="Z512" s="1">
        <v>-7.2599999999999998E-2</v>
      </c>
      <c r="AA512" s="1">
        <v>0.62280000000000002</v>
      </c>
      <c r="AB512" s="1">
        <v>-0.38750000000000001</v>
      </c>
      <c r="AC512" s="1">
        <v>-0.1014</v>
      </c>
      <c r="AD512" s="1">
        <v>0.90090000000000003</v>
      </c>
      <c r="AF512" s="1">
        <v>0.48980000000000001</v>
      </c>
      <c r="AG512" s="1">
        <v>-0.37590000000000001</v>
      </c>
      <c r="AH512" s="1">
        <v>-0.67369999999999997</v>
      </c>
      <c r="AI512" s="1">
        <v>0.29609999999999997</v>
      </c>
      <c r="AJ512" s="1">
        <v>-0.30349999999999999</v>
      </c>
      <c r="AK512" s="1">
        <v>-1.8415999999999999</v>
      </c>
      <c r="AL512" s="1">
        <v>-0.69540000000000002</v>
      </c>
      <c r="AM512" s="1">
        <v>0.31440000000000001</v>
      </c>
      <c r="AN512" s="1">
        <v>-9.69E-2</v>
      </c>
      <c r="AO512" s="1">
        <v>-0.62360000000000004</v>
      </c>
      <c r="AP512" s="1">
        <v>-1.4652000000000001</v>
      </c>
      <c r="AQ512" s="1">
        <v>0</v>
      </c>
      <c r="AR512" s="1">
        <v>-1.5864</v>
      </c>
      <c r="AS512" s="1">
        <v>-1.7531000000000001</v>
      </c>
      <c r="AT512" s="1">
        <v>-0.10290000000000001</v>
      </c>
      <c r="AU512" s="1">
        <v>-0.6129</v>
      </c>
      <c r="AV512" s="1">
        <v>-0.68020000000000003</v>
      </c>
      <c r="AW512" s="1">
        <v>-0.317</v>
      </c>
      <c r="AX512" s="1">
        <v>0.95379999999999998</v>
      </c>
      <c r="AY512" s="1">
        <v>-0.68679999999999997</v>
      </c>
      <c r="AZ512" s="1">
        <v>4.1200000000000001E-2</v>
      </c>
      <c r="BB512" s="1">
        <v>0.1721</v>
      </c>
      <c r="BC512" s="1">
        <v>-0.46439999999999998</v>
      </c>
      <c r="BD512" s="1">
        <v>0.36709999999999998</v>
      </c>
      <c r="BE512" s="1">
        <v>-0.43819999999999998</v>
      </c>
      <c r="BF512" s="1">
        <v>-0.72230000000000005</v>
      </c>
      <c r="BG512" s="1">
        <v>-0.19489999999999999</v>
      </c>
      <c r="BH512" s="1">
        <v>-0.12820000000000001</v>
      </c>
      <c r="BI512" s="1">
        <v>-0.6331</v>
      </c>
      <c r="BJ512" s="1">
        <v>6.5500000000000003E-2</v>
      </c>
      <c r="BK512" s="1">
        <v>-0.95860000000000001</v>
      </c>
      <c r="BM512" s="1">
        <v>0.30630000000000002</v>
      </c>
      <c r="BN512" s="1">
        <v>-0.61019999999999996</v>
      </c>
      <c r="BO512" s="1">
        <v>5.67E-2</v>
      </c>
      <c r="BP512" s="1">
        <v>-5.3323</v>
      </c>
      <c r="BQ512" s="1">
        <v>2.9026000000000001</v>
      </c>
      <c r="BR512" s="1">
        <v>-0.499</v>
      </c>
      <c r="BS512" s="1">
        <v>-0.15010000000000001</v>
      </c>
      <c r="BT512" s="1">
        <v>0</v>
      </c>
      <c r="BU512" s="1">
        <v>5.9508999999999999</v>
      </c>
      <c r="BV512" s="1">
        <v>0.1366</v>
      </c>
      <c r="BW512" s="1">
        <v>1.3655999999999999</v>
      </c>
      <c r="BX512" s="1">
        <v>2.3731</v>
      </c>
      <c r="BY512" s="1">
        <v>-1.7767999999999999</v>
      </c>
      <c r="BZ512" s="1">
        <v>0</v>
      </c>
      <c r="CA512" s="1">
        <v>-0.11609999999999999</v>
      </c>
      <c r="CB512" s="1">
        <v>-9.3799999999999994E-2</v>
      </c>
      <c r="CC512" s="1">
        <v>-0.25609999999999999</v>
      </c>
      <c r="CD512" s="1">
        <v>-0.1085</v>
      </c>
      <c r="CE512" s="1">
        <v>1.2498</v>
      </c>
      <c r="CF512" s="1">
        <v>2.2587000000000002</v>
      </c>
      <c r="CG512" s="1">
        <v>-2.0457000000000001</v>
      </c>
      <c r="CH512" s="1">
        <v>-4.6699999999999998E-2</v>
      </c>
      <c r="CI512" s="1">
        <v>-0.26989999999999997</v>
      </c>
      <c r="CJ512" s="1">
        <v>-0.27979999999999999</v>
      </c>
      <c r="CK512" s="1">
        <v>2.7858999999999998</v>
      </c>
      <c r="CL512" s="1">
        <v>-0.10340000000000001</v>
      </c>
      <c r="CM512" s="1">
        <v>0.28470000000000001</v>
      </c>
      <c r="CN512" s="1">
        <v>1.1371</v>
      </c>
      <c r="CO512" s="1">
        <v>0.37709999999999999</v>
      </c>
      <c r="GI512" s="1">
        <v>-2.2707999999999999</v>
      </c>
      <c r="HA512" s="1" t="str">
        <f t="shared" si="14"/>
        <v>2017</v>
      </c>
      <c r="HB512" s="1" t="str">
        <f t="shared" si="15"/>
        <v>07</v>
      </c>
    </row>
    <row r="513" spans="1:210">
      <c r="A513" s="3" t="s">
        <v>9</v>
      </c>
      <c r="B513" s="3"/>
      <c r="C513" s="3" t="s">
        <v>531</v>
      </c>
      <c r="E513" s="1" t="s">
        <v>531</v>
      </c>
      <c r="F513" s="1">
        <v>-0.36309999999999998</v>
      </c>
      <c r="G513" s="1">
        <v>-0.99070000000000003</v>
      </c>
      <c r="H513" s="1">
        <v>-1.7042999999999999</v>
      </c>
      <c r="I513" s="1">
        <v>-1.1259999999999999</v>
      </c>
      <c r="J513" s="1">
        <v>-1.3107</v>
      </c>
      <c r="K513" s="1">
        <v>0.315</v>
      </c>
      <c r="L513" s="1">
        <v>-0.72460000000000002</v>
      </c>
      <c r="M513" s="1">
        <v>-1.5168999999999999</v>
      </c>
      <c r="N513" s="1">
        <v>-2.1164999999999998</v>
      </c>
      <c r="O513" s="1">
        <v>-5.3101000000000003</v>
      </c>
      <c r="P513" s="1">
        <v>-0.41149999999999998</v>
      </c>
      <c r="Q513" s="1">
        <v>-1.0533999999999999</v>
      </c>
      <c r="R513" s="1">
        <v>-1.3314999999999999</v>
      </c>
      <c r="S513" s="1">
        <v>-0.84109999999999996</v>
      </c>
      <c r="T513" s="1">
        <v>3.3000000000000002E-2</v>
      </c>
      <c r="U513" s="1">
        <v>6.6799999999999998E-2</v>
      </c>
      <c r="V513" s="1">
        <v>-0.221</v>
      </c>
      <c r="W513" s="1">
        <v>-0.44979999999999998</v>
      </c>
      <c r="X513" s="1">
        <v>0.29709999999999998</v>
      </c>
      <c r="Y513" s="1">
        <v>-0.3523</v>
      </c>
      <c r="Z513" s="1">
        <v>0.1452</v>
      </c>
      <c r="AA513" s="1">
        <v>0</v>
      </c>
      <c r="AB513" s="1">
        <v>0.1293</v>
      </c>
      <c r="AC513" s="1">
        <v>-0.35460000000000003</v>
      </c>
      <c r="AD513" s="1">
        <v>1.0582</v>
      </c>
      <c r="AF513" s="1">
        <v>0</v>
      </c>
      <c r="AG513" s="1">
        <v>-6.2799999999999995E-2</v>
      </c>
      <c r="AH513" s="1">
        <v>-1.3358000000000001</v>
      </c>
      <c r="AI513" s="1">
        <v>0</v>
      </c>
      <c r="AJ513" s="1">
        <v>0.12180000000000001</v>
      </c>
      <c r="AK513" s="1">
        <v>-0.62729999999999997</v>
      </c>
      <c r="AL513" s="1">
        <v>-1.1056999999999999</v>
      </c>
      <c r="AM513" s="1">
        <v>-0.3125</v>
      </c>
      <c r="AN513" s="1">
        <v>-0.72529999999999994</v>
      </c>
      <c r="AO513" s="1">
        <v>4.4600000000000001E-2</v>
      </c>
      <c r="AP513" s="1">
        <v>-0.14710000000000001</v>
      </c>
      <c r="AQ513" s="1">
        <v>-6.4899999999999999E-2</v>
      </c>
      <c r="AR513" s="1">
        <v>-1.177</v>
      </c>
      <c r="AS513" s="1">
        <v>-1.4781</v>
      </c>
      <c r="AT513" s="1">
        <v>-0.2059</v>
      </c>
      <c r="AU513" s="1">
        <v>-0.70079999999999998</v>
      </c>
      <c r="AV513" s="1">
        <v>-0.53800000000000003</v>
      </c>
      <c r="AW513" s="1">
        <v>-0.50690000000000002</v>
      </c>
      <c r="AX513" s="1">
        <v>3.1699999999999999E-2</v>
      </c>
      <c r="AY513" s="1">
        <v>-6.8699999999999997E-2</v>
      </c>
      <c r="AZ513" s="1">
        <v>-0.33</v>
      </c>
      <c r="BB513" s="1">
        <v>3.4299999999999997E-2</v>
      </c>
      <c r="BC513" s="1">
        <v>-0.33200000000000002</v>
      </c>
      <c r="BD513" s="1">
        <v>0.57469999999999999</v>
      </c>
      <c r="BE513" s="1">
        <v>-0.6361</v>
      </c>
      <c r="BF513" s="1">
        <v>-0.96189999999999998</v>
      </c>
      <c r="BG513" s="1">
        <v>-0.39019999999999999</v>
      </c>
      <c r="BH513" s="1">
        <v>6.4100000000000004E-2</v>
      </c>
      <c r="BI513" s="1">
        <v>0.24540000000000001</v>
      </c>
      <c r="BJ513" s="1">
        <v>-0.13109999999999999</v>
      </c>
      <c r="BK513" s="1">
        <v>-0.39350000000000002</v>
      </c>
      <c r="BM513" s="1">
        <v>-6.0999999999999999E-2</v>
      </c>
      <c r="BN513" s="1">
        <v>-1.2204999999999999</v>
      </c>
      <c r="BO513" s="1">
        <v>0.45369999999999999</v>
      </c>
      <c r="BP513" s="1">
        <v>-2.1044</v>
      </c>
      <c r="BQ513" s="1">
        <v>1.1763999999999999</v>
      </c>
      <c r="BR513" s="1">
        <v>-0.2</v>
      </c>
      <c r="BS513" s="1">
        <v>-0.45040000000000002</v>
      </c>
      <c r="BT513" s="1">
        <v>0.2361</v>
      </c>
      <c r="BU513" s="1">
        <v>6.12</v>
      </c>
      <c r="BV513" s="1">
        <v>-1.528</v>
      </c>
      <c r="BW513" s="1">
        <v>0.57499999999999996</v>
      </c>
      <c r="BX513" s="1">
        <v>0.4098</v>
      </c>
      <c r="BY513" s="1">
        <v>-0.75890000000000002</v>
      </c>
      <c r="BZ513" s="1">
        <v>-0.16220000000000001</v>
      </c>
      <c r="CA513" s="1">
        <v>0.1164</v>
      </c>
      <c r="CB513" s="1">
        <v>0</v>
      </c>
      <c r="CC513" s="1">
        <v>-0.51229999999999998</v>
      </c>
      <c r="CD513" s="1">
        <v>0.1085</v>
      </c>
      <c r="CE513" s="1">
        <v>0.44769999999999999</v>
      </c>
      <c r="CF513" s="1">
        <v>0.46949999999999997</v>
      </c>
      <c r="CG513" s="1">
        <v>-0.98850000000000005</v>
      </c>
      <c r="CH513" s="1">
        <v>-0.41949999999999998</v>
      </c>
      <c r="CI513" s="1">
        <v>-0.1618</v>
      </c>
      <c r="CJ513" s="1">
        <v>-0.46589999999999998</v>
      </c>
      <c r="CK513" s="1">
        <v>-0.6724</v>
      </c>
      <c r="CL513" s="1">
        <v>5.4800000000000001E-2</v>
      </c>
      <c r="CM513" s="1">
        <v>7.2400000000000006E-2</v>
      </c>
      <c r="CN513" s="1">
        <v>0.3997</v>
      </c>
      <c r="CO513" s="1">
        <v>9.4100000000000003E-2</v>
      </c>
      <c r="GI513" s="1">
        <v>-2.6692</v>
      </c>
      <c r="HA513" s="1" t="str">
        <f t="shared" si="14"/>
        <v>2017</v>
      </c>
      <c r="HB513" s="1" t="str">
        <f t="shared" si="15"/>
        <v>07</v>
      </c>
    </row>
    <row r="514" spans="1:210">
      <c r="A514" s="3" t="s">
        <v>9</v>
      </c>
      <c r="B514" s="3"/>
      <c r="C514" s="3" t="s">
        <v>3945</v>
      </c>
      <c r="E514" s="1" t="s">
        <v>532</v>
      </c>
      <c r="F514" s="1">
        <v>-0.25509999999999999</v>
      </c>
      <c r="G514" s="1">
        <v>-0.96050000000000002</v>
      </c>
      <c r="H514" s="1">
        <v>-0.99339999999999995</v>
      </c>
      <c r="I514" s="1">
        <v>-0.90980000000000005</v>
      </c>
      <c r="J514" s="1">
        <v>-1.0851999999999999</v>
      </c>
      <c r="K514" s="1">
        <v>-0.252</v>
      </c>
      <c r="L514" s="1">
        <v>3.8300000000000001E-2</v>
      </c>
      <c r="M514" s="1">
        <v>-0.56820000000000004</v>
      </c>
      <c r="N514" s="1">
        <v>-1.6856</v>
      </c>
      <c r="O514" s="1">
        <v>-3.6295999999999999</v>
      </c>
      <c r="P514" s="1">
        <v>0.1772</v>
      </c>
      <c r="Q514" s="1">
        <v>-0.90490000000000004</v>
      </c>
      <c r="R514" s="1">
        <v>0.1048</v>
      </c>
      <c r="S514" s="1">
        <v>-9.3700000000000006E-2</v>
      </c>
      <c r="T514" s="1">
        <v>0.56359999999999999</v>
      </c>
      <c r="U514" s="1">
        <v>0.77149999999999996</v>
      </c>
      <c r="V514" s="1">
        <v>0.13300000000000001</v>
      </c>
      <c r="W514" s="1">
        <v>-0.14360000000000001</v>
      </c>
      <c r="X514" s="1">
        <v>1.4924999999999999</v>
      </c>
      <c r="Y514" s="1">
        <v>5.8999999999999997E-2</v>
      </c>
      <c r="Z514" s="1">
        <v>-7.2400000000000006E-2</v>
      </c>
      <c r="AA514" s="1">
        <v>0.7419</v>
      </c>
      <c r="AB514" s="1">
        <v>-0.25700000000000001</v>
      </c>
      <c r="AC514" s="1">
        <v>-1.0121</v>
      </c>
      <c r="AD514" s="1">
        <v>2.8723000000000001</v>
      </c>
      <c r="AF514" s="1">
        <v>0.8004</v>
      </c>
      <c r="AG514" s="1">
        <v>-0.12520000000000001</v>
      </c>
      <c r="AH514" s="1">
        <v>-0.76619999999999999</v>
      </c>
      <c r="AI514" s="1">
        <v>-0.33860000000000001</v>
      </c>
      <c r="AJ514" s="1">
        <v>6.1199999999999997E-2</v>
      </c>
      <c r="AK514" s="1">
        <v>1.962</v>
      </c>
      <c r="AL514" s="1">
        <v>-0.96750000000000003</v>
      </c>
      <c r="AM514" s="1">
        <v>-0.3125</v>
      </c>
      <c r="AN514" s="1">
        <v>-0.14410000000000001</v>
      </c>
      <c r="AO514" s="1">
        <v>-4.4400000000000002E-2</v>
      </c>
      <c r="AP514" s="1">
        <v>-0.22009999999999999</v>
      </c>
      <c r="AQ514" s="1">
        <v>-0.32440000000000002</v>
      </c>
      <c r="AR514" s="1">
        <v>-1.5384</v>
      </c>
      <c r="AS514" s="1">
        <v>-1.6608000000000001</v>
      </c>
      <c r="AT514" s="1">
        <v>-0.10249999999999999</v>
      </c>
      <c r="AU514" s="1">
        <v>-0.57189999999999996</v>
      </c>
      <c r="AV514" s="1">
        <v>-0.32600000000000001</v>
      </c>
      <c r="AW514" s="1">
        <v>-0.37830000000000003</v>
      </c>
      <c r="AX514" s="1">
        <v>1.0246</v>
      </c>
      <c r="AY514" s="1">
        <v>-0.61509999999999998</v>
      </c>
      <c r="AZ514" s="1">
        <v>-4.1000000000000002E-2</v>
      </c>
      <c r="BB514" s="1">
        <v>6.7900000000000002E-2</v>
      </c>
      <c r="BC514" s="1">
        <v>-0.33400000000000002</v>
      </c>
      <c r="BD514" s="1">
        <v>1.6433</v>
      </c>
      <c r="BE514" s="1">
        <v>-1.1080000000000001</v>
      </c>
      <c r="BF514" s="1">
        <v>-0.92179999999999995</v>
      </c>
      <c r="BG514" s="1">
        <v>-0.22889999999999999</v>
      </c>
      <c r="BH514" s="1">
        <v>-0.12770000000000001</v>
      </c>
      <c r="BI514" s="1">
        <v>-0.49</v>
      </c>
      <c r="BJ514" s="1">
        <v>0.13089999999999999</v>
      </c>
      <c r="BK514" s="1">
        <v>-0.43509999999999999</v>
      </c>
      <c r="BM514" s="1">
        <v>-0.30559999999999998</v>
      </c>
      <c r="BN514" s="1">
        <v>-0.53139999999999998</v>
      </c>
      <c r="BO514" s="1">
        <v>5.6500000000000002E-2</v>
      </c>
      <c r="BP514" s="1">
        <v>5.1077000000000004</v>
      </c>
      <c r="BQ514" s="1">
        <v>-2.5011000000000001</v>
      </c>
      <c r="BR514" s="1">
        <v>0.54969999999999997</v>
      </c>
      <c r="BS514" s="1">
        <v>-0.30230000000000001</v>
      </c>
      <c r="BT514" s="1">
        <v>0</v>
      </c>
      <c r="BU514" s="1">
        <v>5.0457999999999998</v>
      </c>
      <c r="BV514" s="1">
        <v>-0.4526</v>
      </c>
      <c r="BW514" s="1">
        <v>-0.36909999999999998</v>
      </c>
      <c r="BX514" s="1">
        <v>-1.1459999999999999</v>
      </c>
      <c r="BY514" s="1">
        <v>-0.21759999999999999</v>
      </c>
      <c r="BZ514" s="1">
        <v>0.32479999999999998</v>
      </c>
      <c r="CA514" s="1">
        <v>1.1660999999999999</v>
      </c>
      <c r="CB514" s="1">
        <v>-0.56169999999999998</v>
      </c>
      <c r="CC514" s="1">
        <v>-8.5900000000000004E-2</v>
      </c>
      <c r="CD514" s="1">
        <v>-0.1082</v>
      </c>
      <c r="CE514" s="1">
        <v>-0.30940000000000001</v>
      </c>
      <c r="CF514" s="1">
        <v>-1.4024000000000001</v>
      </c>
      <c r="CG514" s="1">
        <v>3.39E-2</v>
      </c>
      <c r="CH514" s="1">
        <v>-4.6699999999999998E-2</v>
      </c>
      <c r="CI514" s="1">
        <v>-0.32290000000000002</v>
      </c>
      <c r="CJ514" s="1">
        <v>-0.28029999999999999</v>
      </c>
      <c r="CK514" s="1">
        <v>-0.33200000000000002</v>
      </c>
      <c r="CL514" s="1">
        <v>-3.6999999999999998E-2</v>
      </c>
      <c r="CM514" s="1">
        <v>-0.18770000000000001</v>
      </c>
      <c r="CN514" s="1">
        <v>-0.49159999999999998</v>
      </c>
      <c r="CO514" s="1">
        <v>-0.36559999999999998</v>
      </c>
      <c r="GI514" s="1">
        <v>-2.0524</v>
      </c>
      <c r="HA514" s="1" t="str">
        <f t="shared" si="14"/>
        <v>2017</v>
      </c>
      <c r="HB514" s="1" t="str">
        <f t="shared" si="15"/>
        <v>07</v>
      </c>
    </row>
    <row r="515" spans="1:210">
      <c r="A515" s="3" t="s">
        <v>9</v>
      </c>
      <c r="B515" s="3"/>
      <c r="C515" s="3" t="s">
        <v>3946</v>
      </c>
      <c r="E515" s="1" t="s">
        <v>533</v>
      </c>
      <c r="F515" s="1">
        <v>-0.3256</v>
      </c>
      <c r="G515" s="1">
        <v>-0.96050000000000002</v>
      </c>
      <c r="H515" s="1">
        <v>-1.5621</v>
      </c>
      <c r="I515" s="1">
        <v>-0.98650000000000004</v>
      </c>
      <c r="J515" s="1">
        <v>-0.84809999999999997</v>
      </c>
      <c r="K515" s="1">
        <v>-0.31319999999999998</v>
      </c>
      <c r="L515" s="1">
        <v>0.22900000000000001</v>
      </c>
      <c r="M515" s="1">
        <v>-0.9879</v>
      </c>
      <c r="N515" s="1">
        <v>-0.8992</v>
      </c>
      <c r="O515" s="1">
        <v>-4.2374999999999998</v>
      </c>
      <c r="P515" s="1">
        <v>-1.2243999999999999</v>
      </c>
      <c r="Q515" s="1">
        <v>-0.52869999999999995</v>
      </c>
      <c r="R515" s="1">
        <v>-0.75480000000000003</v>
      </c>
      <c r="S515" s="1">
        <v>-0.55969999999999998</v>
      </c>
      <c r="T515" s="1">
        <v>-0.29630000000000001</v>
      </c>
      <c r="U515" s="1">
        <v>-0.39839999999999998</v>
      </c>
      <c r="V515" s="1">
        <v>-0.48470000000000002</v>
      </c>
      <c r="W515" s="1">
        <v>-0.50919999999999999</v>
      </c>
      <c r="X515" s="1">
        <v>1.6295999999999999</v>
      </c>
      <c r="Y515" s="1">
        <v>-0.23280000000000001</v>
      </c>
      <c r="Z515" s="1">
        <v>-7.2800000000000004E-2</v>
      </c>
      <c r="AA515" s="1">
        <v>-0.8679</v>
      </c>
      <c r="AB515" s="1">
        <v>0.25869999999999999</v>
      </c>
      <c r="AC515" s="1">
        <v>-0.86639999999999995</v>
      </c>
      <c r="AD515" s="1">
        <v>0.26319999999999999</v>
      </c>
      <c r="AF515" s="1">
        <v>-0.97019999999999995</v>
      </c>
      <c r="AG515" s="1">
        <v>0.12570000000000001</v>
      </c>
      <c r="AH515" s="1">
        <v>-1.5266999999999999</v>
      </c>
      <c r="AI515" s="1">
        <v>0.1452</v>
      </c>
      <c r="AJ515" s="1">
        <v>-0.24490000000000001</v>
      </c>
      <c r="AK515" s="1">
        <v>0.49619999999999997</v>
      </c>
      <c r="AL515" s="1">
        <v>-1.1772</v>
      </c>
      <c r="AM515" s="1">
        <v>0</v>
      </c>
      <c r="AN515" s="1">
        <v>-0.33550000000000002</v>
      </c>
      <c r="AO515" s="1">
        <v>-0.2666</v>
      </c>
      <c r="AP515" s="1">
        <v>-0.51259999999999994</v>
      </c>
      <c r="AQ515" s="1">
        <v>-0.3896</v>
      </c>
      <c r="AR515" s="1">
        <v>-1.7921</v>
      </c>
      <c r="AS515" s="1">
        <v>-1.4562999999999999</v>
      </c>
      <c r="AT515" s="1">
        <v>-0.2049</v>
      </c>
      <c r="AU515" s="1">
        <v>-0.26490000000000002</v>
      </c>
      <c r="AV515" s="1">
        <v>-0.14530000000000001</v>
      </c>
      <c r="AW515" s="1">
        <v>-0.3775</v>
      </c>
      <c r="AX515" s="1">
        <v>-0.72529999999999994</v>
      </c>
      <c r="AY515" s="1">
        <v>-6.88E-2</v>
      </c>
      <c r="AZ515" s="1">
        <v>-0.20480000000000001</v>
      </c>
      <c r="BB515" s="1">
        <v>0.23719999999999999</v>
      </c>
      <c r="BC515" s="1">
        <v>-0.66839999999999999</v>
      </c>
      <c r="BD515" s="1">
        <v>0.81200000000000006</v>
      </c>
      <c r="BE515" s="1">
        <v>-1.4234</v>
      </c>
      <c r="BF515" s="1">
        <v>-0.4405</v>
      </c>
      <c r="BG515" s="1">
        <v>-0.38779999999999998</v>
      </c>
      <c r="BH515" s="1">
        <v>6.4299999999999996E-2</v>
      </c>
      <c r="BI515" s="1">
        <v>-0.48620000000000002</v>
      </c>
      <c r="BJ515" s="1">
        <v>-0.26279999999999998</v>
      </c>
      <c r="BK515" s="1">
        <v>-0.8246</v>
      </c>
      <c r="BM515" s="1">
        <v>-6.13E-2</v>
      </c>
      <c r="BN515" s="1">
        <v>-0.57089999999999996</v>
      </c>
      <c r="BO515" s="1">
        <v>5.6500000000000002E-2</v>
      </c>
      <c r="BP515" s="1">
        <v>1.1379999999999999</v>
      </c>
      <c r="BQ515" s="1">
        <v>-0.7319</v>
      </c>
      <c r="BR515" s="1">
        <v>9.9199999999999997E-2</v>
      </c>
      <c r="BS515" s="1">
        <v>-0.52229999999999999</v>
      </c>
      <c r="BT515" s="1">
        <v>0.1183</v>
      </c>
      <c r="BU515" s="1">
        <v>4.6642999999999999</v>
      </c>
      <c r="BV515" s="1">
        <v>-0.90900000000000003</v>
      </c>
      <c r="BW515" s="1">
        <v>-0.24010000000000001</v>
      </c>
      <c r="BX515" s="1">
        <v>-0.75149999999999995</v>
      </c>
      <c r="BY515" s="1">
        <v>-0.44450000000000001</v>
      </c>
      <c r="BZ515" s="1">
        <v>0.48509999999999998</v>
      </c>
      <c r="CA515" s="1">
        <v>1.502</v>
      </c>
      <c r="CB515" s="1">
        <v>-0.65849999999999997</v>
      </c>
      <c r="CC515" s="1">
        <v>-0.25459999999999999</v>
      </c>
      <c r="CD515" s="1">
        <v>0</v>
      </c>
      <c r="CE515" s="1">
        <v>-0.38109999999999999</v>
      </c>
      <c r="CF515" s="1">
        <v>-0.9657</v>
      </c>
      <c r="CG515" s="1">
        <v>-0.27210000000000001</v>
      </c>
      <c r="CH515" s="1">
        <v>-0.23230000000000001</v>
      </c>
      <c r="CI515" s="1">
        <v>-0.1082</v>
      </c>
      <c r="CJ515" s="1">
        <v>-0.51160000000000005</v>
      </c>
      <c r="CK515" s="1">
        <v>-1.6997</v>
      </c>
      <c r="CL515" s="1">
        <v>-8.72E-2</v>
      </c>
      <c r="CM515" s="1">
        <v>-0.16769999999999999</v>
      </c>
      <c r="CN515" s="1">
        <v>-0.29680000000000001</v>
      </c>
      <c r="CO515" s="1">
        <v>-0.26540000000000002</v>
      </c>
      <c r="GI515" s="1">
        <v>-2.9416000000000002</v>
      </c>
      <c r="HA515" s="1" t="str">
        <f t="shared" ref="HA515:HA578" si="16">LEFT($E516,4)</f>
        <v>2017</v>
      </c>
      <c r="HB515" s="1" t="str">
        <f t="shared" ref="HB515:HB578" si="17">MID($E516,5,2)</f>
        <v>07</v>
      </c>
    </row>
    <row r="516" spans="1:210">
      <c r="A516" s="3" t="s">
        <v>9</v>
      </c>
      <c r="B516" s="3"/>
      <c r="C516" s="3" t="s">
        <v>3947</v>
      </c>
      <c r="E516" s="1" t="s">
        <v>3947</v>
      </c>
      <c r="F516" s="1">
        <v>-0.31340000000000001</v>
      </c>
      <c r="G516" s="1">
        <v>-0.7954</v>
      </c>
      <c r="H516" s="1">
        <v>-1.4257</v>
      </c>
      <c r="I516" s="1">
        <v>-0.93200000000000005</v>
      </c>
      <c r="J516" s="1">
        <v>-0.6915</v>
      </c>
      <c r="K516" s="1">
        <v>-0.31259999999999999</v>
      </c>
      <c r="L516" s="1">
        <v>-0.26590000000000003</v>
      </c>
      <c r="M516" s="1">
        <v>-0.82640000000000002</v>
      </c>
      <c r="N516" s="1">
        <v>-0.98160000000000003</v>
      </c>
      <c r="O516" s="1">
        <v>-4.2286000000000001</v>
      </c>
      <c r="P516" s="1">
        <v>-1.4125000000000001</v>
      </c>
      <c r="Q516" s="1">
        <v>-7.5499999999999998E-2</v>
      </c>
      <c r="R516" s="1">
        <v>-0.75480000000000003</v>
      </c>
      <c r="S516" s="1">
        <v>-0.4849</v>
      </c>
      <c r="T516" s="1">
        <v>-1.3213999999999999</v>
      </c>
      <c r="U516" s="1">
        <v>-1.0328999999999999</v>
      </c>
      <c r="V516" s="1">
        <v>-1.55</v>
      </c>
      <c r="W516" s="1">
        <v>-0.34610000000000002</v>
      </c>
      <c r="X516" s="1">
        <v>0.29709999999999998</v>
      </c>
      <c r="Y516" s="1">
        <v>-0.3785</v>
      </c>
      <c r="Z516" s="1">
        <v>7.2700000000000001E-2</v>
      </c>
      <c r="AA516" s="1">
        <v>-1.4029</v>
      </c>
      <c r="AB516" s="1">
        <v>0.64429999999999998</v>
      </c>
      <c r="AC516" s="1">
        <v>-0.35759999999999997</v>
      </c>
      <c r="AD516" s="1">
        <v>0</v>
      </c>
      <c r="AF516" s="1">
        <v>-1.4032</v>
      </c>
      <c r="AG516" s="1">
        <v>0.68920000000000003</v>
      </c>
      <c r="AH516" s="1">
        <v>-2.5985999999999998</v>
      </c>
      <c r="AI516" s="1">
        <v>-0.53779999999999994</v>
      </c>
      <c r="AJ516" s="1">
        <v>-0.1217</v>
      </c>
      <c r="AK516" s="1">
        <v>-1.6</v>
      </c>
      <c r="AL516" s="1">
        <v>-2.4424000000000001</v>
      </c>
      <c r="AM516" s="1">
        <v>-1.2618</v>
      </c>
      <c r="AN516" s="1">
        <v>-0.86780000000000002</v>
      </c>
      <c r="AO516" s="1">
        <v>-0.93489999999999995</v>
      </c>
      <c r="AP516" s="1">
        <v>-1.0263</v>
      </c>
      <c r="AQ516" s="1">
        <v>6.4899999999999999E-2</v>
      </c>
      <c r="AR516" s="1">
        <v>-1.8517999999999999</v>
      </c>
      <c r="AS516" s="1">
        <v>-1.4998</v>
      </c>
      <c r="AT516" s="1">
        <v>-0.61280000000000001</v>
      </c>
      <c r="AU516" s="1">
        <v>-0.83620000000000005</v>
      </c>
      <c r="AV516" s="1">
        <v>-1.2274</v>
      </c>
      <c r="AW516" s="1">
        <v>0</v>
      </c>
      <c r="AX516" s="1">
        <v>-1.2678</v>
      </c>
      <c r="AY516" s="1">
        <v>0.34360000000000002</v>
      </c>
      <c r="AZ516" s="1">
        <v>-8.2400000000000001E-2</v>
      </c>
      <c r="BB516" s="1">
        <v>-0.2392</v>
      </c>
      <c r="BC516" s="1">
        <v>-0.1331</v>
      </c>
      <c r="BD516" s="1">
        <v>8.1100000000000005E-2</v>
      </c>
      <c r="BE516" s="1">
        <v>-0.9546</v>
      </c>
      <c r="BF516" s="1">
        <v>-0.96379999999999999</v>
      </c>
      <c r="BG516" s="1">
        <v>-0.42070000000000002</v>
      </c>
      <c r="BH516" s="1">
        <v>0.1928</v>
      </c>
      <c r="BI516" s="1">
        <v>-0.73140000000000005</v>
      </c>
      <c r="BJ516" s="1">
        <v>-0.1971</v>
      </c>
      <c r="BK516" s="1">
        <v>-0.99860000000000004</v>
      </c>
      <c r="BM516" s="1">
        <v>0.1226</v>
      </c>
      <c r="BN516" s="1">
        <v>-1.1856</v>
      </c>
      <c r="BO516" s="1">
        <v>0.16950000000000001</v>
      </c>
      <c r="BP516" s="1">
        <v>-3.7313000000000001</v>
      </c>
      <c r="BQ516" s="1">
        <v>1.8919999999999999</v>
      </c>
      <c r="BR516" s="1">
        <v>-0.34649999999999997</v>
      </c>
      <c r="BS516" s="1">
        <v>-0.44840000000000002</v>
      </c>
      <c r="BT516" s="1">
        <v>0.1183</v>
      </c>
      <c r="BU516" s="1">
        <v>5.8956</v>
      </c>
      <c r="BV516" s="1">
        <v>-1.5617000000000001</v>
      </c>
      <c r="BW516" s="1">
        <v>-0.16089999999999999</v>
      </c>
      <c r="BX516" s="1">
        <v>-0.53290000000000004</v>
      </c>
      <c r="BY516" s="1">
        <v>-0.23369999999999999</v>
      </c>
      <c r="BZ516" s="1">
        <v>5.3600000000000002E-2</v>
      </c>
      <c r="CA516" s="1">
        <v>0.34320000000000001</v>
      </c>
      <c r="CB516" s="1">
        <v>-0.14180000000000001</v>
      </c>
      <c r="CC516" s="1">
        <v>-0.25509999999999999</v>
      </c>
      <c r="CD516" s="1">
        <v>0.10879999999999999</v>
      </c>
      <c r="CE516" s="1">
        <v>-0.1605</v>
      </c>
      <c r="CF516" s="1">
        <v>-0.88390000000000002</v>
      </c>
      <c r="CG516" s="1">
        <v>-0.29339999999999999</v>
      </c>
      <c r="CH516" s="1">
        <v>-0.32519999999999999</v>
      </c>
      <c r="CI516" s="1">
        <v>-0.16220000000000001</v>
      </c>
      <c r="CJ516" s="1">
        <v>-0.41860000000000003</v>
      </c>
      <c r="CK516" s="1">
        <v>-1.1978</v>
      </c>
      <c r="CL516" s="1">
        <v>-5.57E-2</v>
      </c>
      <c r="CM516" s="1">
        <v>-0.2228</v>
      </c>
      <c r="CN516" s="1">
        <v>-0.33139999999999997</v>
      </c>
      <c r="CO516" s="1">
        <v>-0.22720000000000001</v>
      </c>
      <c r="GI516" s="1">
        <v>-3.3780000000000001</v>
      </c>
      <c r="HA516" s="1" t="str">
        <f t="shared" si="16"/>
        <v>2017</v>
      </c>
      <c r="HB516" s="1" t="str">
        <f t="shared" si="17"/>
        <v>07</v>
      </c>
    </row>
    <row r="517" spans="1:210">
      <c r="A517" s="3" t="s">
        <v>9</v>
      </c>
      <c r="B517" s="3"/>
      <c r="C517" s="3" t="s">
        <v>3948</v>
      </c>
      <c r="E517" s="1" t="s">
        <v>534</v>
      </c>
      <c r="F517" s="1">
        <v>-0.32650000000000001</v>
      </c>
      <c r="G517" s="1">
        <v>-0.6976</v>
      </c>
      <c r="H517" s="1">
        <v>-1.4924999999999999</v>
      </c>
      <c r="I517" s="1">
        <v>-1.1829000000000001</v>
      </c>
      <c r="J517" s="1">
        <v>-1.1909000000000001</v>
      </c>
      <c r="K517" s="1">
        <v>-0.37680000000000002</v>
      </c>
      <c r="L517" s="1">
        <v>-0.38119999999999998</v>
      </c>
      <c r="M517" s="1">
        <v>-1.1726000000000001</v>
      </c>
      <c r="N517" s="1">
        <v>-1.8611</v>
      </c>
      <c r="O517" s="1">
        <v>-3.2765</v>
      </c>
      <c r="P517" s="1">
        <v>0.18079999999999999</v>
      </c>
      <c r="Q517" s="1">
        <v>-1.0558000000000001</v>
      </c>
      <c r="R517" s="1">
        <v>-0.4698</v>
      </c>
      <c r="S517" s="1">
        <v>-0.71050000000000002</v>
      </c>
      <c r="T517" s="1">
        <v>-0.67220000000000002</v>
      </c>
      <c r="U517" s="1">
        <v>-3.3799999999999997E-2</v>
      </c>
      <c r="V517" s="1">
        <v>-0.67679999999999996</v>
      </c>
      <c r="W517" s="1">
        <v>-0.96030000000000004</v>
      </c>
      <c r="X517" s="1">
        <v>-0.60419999999999996</v>
      </c>
      <c r="Y517" s="1">
        <v>-0.3523</v>
      </c>
      <c r="Z517" s="1">
        <v>0.2175</v>
      </c>
      <c r="AA517" s="1">
        <v>-1.0882000000000001</v>
      </c>
      <c r="AB517" s="1">
        <v>1.6559999999999999</v>
      </c>
      <c r="AC517" s="1">
        <v>-0.30669999999999997</v>
      </c>
      <c r="AD517" s="1">
        <v>0.16070000000000001</v>
      </c>
      <c r="AF517" s="1">
        <v>-1.0049999999999999</v>
      </c>
      <c r="AG517" s="1">
        <v>0.30940000000000001</v>
      </c>
      <c r="AH517" s="1">
        <v>-1.5779000000000001</v>
      </c>
      <c r="AI517" s="1">
        <v>-0.49009999999999998</v>
      </c>
      <c r="AJ517" s="1">
        <v>0.1216</v>
      </c>
      <c r="AK517" s="1">
        <v>-0.3735</v>
      </c>
      <c r="AL517" s="1">
        <v>-1.36</v>
      </c>
      <c r="AM517" s="1">
        <v>-0.6472</v>
      </c>
      <c r="AN517" s="1">
        <v>-0.43469999999999998</v>
      </c>
      <c r="AO517" s="1">
        <v>-0.44840000000000002</v>
      </c>
      <c r="AP517" s="1">
        <v>-0.25969999999999999</v>
      </c>
      <c r="AQ517" s="1">
        <v>-0.32319999999999999</v>
      </c>
      <c r="AR517" s="1">
        <v>-1.6045</v>
      </c>
      <c r="AS517" s="1">
        <v>-2.2511000000000001</v>
      </c>
      <c r="AT517" s="1">
        <v>0.2034</v>
      </c>
      <c r="AU517" s="1">
        <v>0.26629999999999998</v>
      </c>
      <c r="AV517" s="1">
        <v>0.29299999999999998</v>
      </c>
      <c r="AW517" s="1">
        <v>-0.62690000000000001</v>
      </c>
      <c r="AX517" s="1">
        <v>-0.68400000000000005</v>
      </c>
      <c r="AY517" s="1">
        <v>0.20319999999999999</v>
      </c>
      <c r="AZ517" s="1">
        <v>-0.20630000000000001</v>
      </c>
      <c r="BB517" s="1">
        <v>-3.4200000000000001E-2</v>
      </c>
      <c r="BC517" s="1">
        <v>-0.39889999999999998</v>
      </c>
      <c r="BD517" s="1">
        <v>1.2663</v>
      </c>
      <c r="BE517" s="1">
        <v>-0.2389</v>
      </c>
      <c r="BF517" s="1">
        <v>-1.0522</v>
      </c>
      <c r="BG517" s="1">
        <v>-0.29339999999999999</v>
      </c>
      <c r="BH517" s="1">
        <v>6.4000000000000001E-2</v>
      </c>
      <c r="BI517" s="1">
        <v>-0.67159999999999997</v>
      </c>
      <c r="BJ517" s="1">
        <v>0.1305</v>
      </c>
      <c r="BK517" s="1">
        <v>-0.30499999999999999</v>
      </c>
      <c r="BM517" s="1">
        <v>-0.36670000000000003</v>
      </c>
      <c r="BN517" s="1">
        <v>-1.4492</v>
      </c>
      <c r="BO517" s="1">
        <v>0.39340000000000003</v>
      </c>
      <c r="BP517" s="1">
        <v>-1.6936</v>
      </c>
      <c r="BQ517" s="1">
        <v>0.81779999999999997</v>
      </c>
      <c r="BR517" s="1">
        <v>-4.9500000000000002E-2</v>
      </c>
      <c r="BS517" s="1">
        <v>-0.45179999999999998</v>
      </c>
      <c r="BT517" s="1">
        <v>0</v>
      </c>
      <c r="BU517" s="1">
        <v>5.1054000000000004</v>
      </c>
      <c r="BV517" s="1">
        <v>0.14000000000000001</v>
      </c>
      <c r="BW517" s="1">
        <v>-0.7621</v>
      </c>
      <c r="BX517" s="1">
        <v>-1.8421000000000001</v>
      </c>
      <c r="BY517" s="1">
        <v>0.44750000000000001</v>
      </c>
      <c r="BZ517" s="1">
        <v>-0.16120000000000001</v>
      </c>
      <c r="CA517" s="1">
        <v>0.74660000000000004</v>
      </c>
      <c r="CB517" s="1">
        <v>-0.66059999999999997</v>
      </c>
      <c r="CC517" s="1">
        <v>-0.42880000000000001</v>
      </c>
      <c r="CD517" s="1">
        <v>0</v>
      </c>
      <c r="CE517" s="1">
        <v>-0.9194</v>
      </c>
      <c r="CF517" s="1">
        <v>-2.3140000000000001</v>
      </c>
      <c r="CG517" s="1">
        <v>0.26669999999999999</v>
      </c>
      <c r="CH517" s="1">
        <v>-0.69930000000000003</v>
      </c>
      <c r="CI517" s="1">
        <v>0.2155</v>
      </c>
      <c r="CJ517" s="1">
        <v>-0.55940000000000001</v>
      </c>
      <c r="CK517" s="1">
        <v>0.24210000000000001</v>
      </c>
      <c r="CL517" s="1">
        <v>3.2000000000000001E-2</v>
      </c>
      <c r="CM517" s="1">
        <v>-0.25850000000000001</v>
      </c>
      <c r="CN517" s="1">
        <v>-0.79020000000000001</v>
      </c>
      <c r="CO517" s="1">
        <v>-0.44690000000000002</v>
      </c>
      <c r="GI517" s="1">
        <v>-4.3688000000000002</v>
      </c>
      <c r="HA517" s="1" t="str">
        <f t="shared" si="16"/>
        <v>2017</v>
      </c>
      <c r="HB517" s="1" t="str">
        <f t="shared" si="17"/>
        <v>07</v>
      </c>
    </row>
    <row r="518" spans="1:210">
      <c r="A518" s="3" t="s">
        <v>9</v>
      </c>
      <c r="B518" s="3"/>
      <c r="C518" s="3" t="s">
        <v>3949</v>
      </c>
      <c r="E518" s="1" t="s">
        <v>535</v>
      </c>
      <c r="F518" s="1">
        <v>-0.1336</v>
      </c>
      <c r="G518" s="1">
        <v>-0.79890000000000005</v>
      </c>
      <c r="H518" s="1">
        <v>-0.1198</v>
      </c>
      <c r="I518" s="1">
        <v>-0.88639999999999997</v>
      </c>
      <c r="J518" s="1">
        <v>-0.9244</v>
      </c>
      <c r="K518" s="1">
        <v>-0.4385</v>
      </c>
      <c r="L518" s="1">
        <v>-0.26729999999999998</v>
      </c>
      <c r="M518" s="1">
        <v>-0.69020000000000004</v>
      </c>
      <c r="N518" s="1">
        <v>-1.4522999999999999</v>
      </c>
      <c r="O518" s="1">
        <v>-3.9487000000000001</v>
      </c>
      <c r="P518" s="1">
        <v>-0.59409999999999996</v>
      </c>
      <c r="Q518" s="1">
        <v>0</v>
      </c>
      <c r="R518" s="1">
        <v>-0.7863</v>
      </c>
      <c r="S518" s="1">
        <v>-0.31909999999999999</v>
      </c>
      <c r="T518" s="1">
        <v>0.94269999999999998</v>
      </c>
      <c r="U518" s="1">
        <v>0.7762</v>
      </c>
      <c r="V518" s="1">
        <v>0.94930000000000003</v>
      </c>
      <c r="W518" s="1">
        <v>-0.38990000000000002</v>
      </c>
      <c r="X518" s="1">
        <v>2.2658</v>
      </c>
      <c r="Y518" s="1">
        <v>-5.8900000000000001E-2</v>
      </c>
      <c r="Z518" s="1">
        <v>0.14460000000000001</v>
      </c>
      <c r="AA518" s="1">
        <v>0.84260000000000002</v>
      </c>
      <c r="AB518" s="1">
        <v>0.1275</v>
      </c>
      <c r="AC518" s="1">
        <v>-5.1400000000000001E-2</v>
      </c>
      <c r="AD518" s="1">
        <v>1.0694999999999999</v>
      </c>
      <c r="AF518" s="1">
        <v>0.62109999999999999</v>
      </c>
      <c r="AG518" s="1">
        <v>-0.43390000000000001</v>
      </c>
      <c r="AH518" s="1">
        <v>0.29699999999999999</v>
      </c>
      <c r="AI518" s="1">
        <v>-0.58450000000000002</v>
      </c>
      <c r="AJ518" s="1">
        <v>-0.24360000000000001</v>
      </c>
      <c r="AK518" s="1">
        <v>0.43659999999999999</v>
      </c>
      <c r="AL518" s="1">
        <v>0.35809999999999997</v>
      </c>
      <c r="AM518" s="1">
        <v>2.9125999999999999</v>
      </c>
      <c r="AN518" s="1">
        <v>-0.38479999999999998</v>
      </c>
      <c r="AO518" s="1">
        <v>-0.62660000000000005</v>
      </c>
      <c r="AP518" s="1">
        <v>-0.55530000000000002</v>
      </c>
      <c r="AQ518" s="1">
        <v>-0.58130000000000004</v>
      </c>
      <c r="AR518" s="1">
        <v>-1.6571</v>
      </c>
      <c r="AS518" s="1">
        <v>-1.3422000000000001</v>
      </c>
      <c r="AT518" s="1">
        <v>-0.60850000000000004</v>
      </c>
      <c r="AU518" s="1">
        <v>-0.13189999999999999</v>
      </c>
      <c r="AV518" s="1">
        <v>-0.53990000000000005</v>
      </c>
      <c r="AW518" s="1">
        <v>0</v>
      </c>
      <c r="AX518" s="1">
        <v>1.0973999999999999</v>
      </c>
      <c r="AY518" s="1">
        <v>-0.81679999999999997</v>
      </c>
      <c r="AZ518" s="1">
        <v>-0.16439999999999999</v>
      </c>
      <c r="BB518" s="1">
        <v>-0.20330000000000001</v>
      </c>
      <c r="BC518" s="1">
        <v>-0.3342</v>
      </c>
      <c r="BD518" s="1">
        <v>0.4042</v>
      </c>
      <c r="BE518" s="1">
        <v>-0.15840000000000001</v>
      </c>
      <c r="BF518" s="1">
        <v>-0.32529999999999998</v>
      </c>
      <c r="BG518" s="1">
        <v>-0.4587</v>
      </c>
      <c r="BH518" s="1">
        <v>0.12770000000000001</v>
      </c>
      <c r="BI518" s="1">
        <v>0.59940000000000004</v>
      </c>
      <c r="BJ518" s="1">
        <v>-0.65269999999999995</v>
      </c>
      <c r="BK518" s="1">
        <v>-0.65129999999999999</v>
      </c>
      <c r="BM518" s="1">
        <v>-0.1226</v>
      </c>
      <c r="BN518" s="1">
        <v>-0.62680000000000002</v>
      </c>
      <c r="BO518" s="1">
        <v>0.1119</v>
      </c>
      <c r="BP518" s="1">
        <v>2.5800999999999998</v>
      </c>
      <c r="BQ518" s="1">
        <v>-1.3519000000000001</v>
      </c>
      <c r="BR518" s="1">
        <v>-9.8299999999999998E-2</v>
      </c>
      <c r="BS518" s="1">
        <v>-0.37819999999999998</v>
      </c>
      <c r="BT518" s="1">
        <v>0.11749999999999999</v>
      </c>
      <c r="BU518" s="1">
        <v>4.0525000000000002</v>
      </c>
      <c r="BV518" s="1">
        <v>0.55940000000000001</v>
      </c>
      <c r="BW518" s="1">
        <v>-0.45169999999999999</v>
      </c>
      <c r="BX518" s="1">
        <v>-1.0036</v>
      </c>
      <c r="BY518" s="1">
        <v>-0.158</v>
      </c>
      <c r="BZ518" s="1">
        <v>-0.3206</v>
      </c>
      <c r="CA518" s="1">
        <v>0.45450000000000002</v>
      </c>
      <c r="CB518" s="1">
        <v>-0.75860000000000005</v>
      </c>
      <c r="CC518" s="1">
        <v>-0.3448</v>
      </c>
      <c r="CD518" s="1">
        <v>0.1081</v>
      </c>
      <c r="CE518" s="1">
        <v>-0.51300000000000001</v>
      </c>
      <c r="CF518" s="1">
        <v>-1.2898000000000001</v>
      </c>
      <c r="CG518" s="1">
        <v>1.38E-2</v>
      </c>
      <c r="CH518" s="1">
        <v>-0.60709999999999997</v>
      </c>
      <c r="CI518" s="1">
        <v>-0.43009999999999998</v>
      </c>
      <c r="CJ518" s="1">
        <v>-0.4209</v>
      </c>
      <c r="CK518" s="1">
        <v>-9.7199999999999995E-2</v>
      </c>
      <c r="CL518" s="1">
        <v>-1.04E-2</v>
      </c>
      <c r="CM518" s="1">
        <v>-0.2399</v>
      </c>
      <c r="CN518" s="1">
        <v>-0.52470000000000006</v>
      </c>
      <c r="CO518" s="1">
        <v>-0.31919999999999998</v>
      </c>
      <c r="GI518" s="1">
        <v>-2.032</v>
      </c>
      <c r="HA518" s="1" t="str">
        <f t="shared" si="16"/>
        <v>2017</v>
      </c>
      <c r="HB518" s="1" t="str">
        <f t="shared" si="17"/>
        <v>07</v>
      </c>
    </row>
    <row r="519" spans="1:210">
      <c r="A519" s="3" t="s">
        <v>9</v>
      </c>
      <c r="B519" s="3"/>
      <c r="C519" s="3" t="s">
        <v>3950</v>
      </c>
      <c r="E519" s="1" t="s">
        <v>3950</v>
      </c>
      <c r="F519" s="1">
        <v>-0.1095</v>
      </c>
      <c r="G519" s="1">
        <v>-0.93330000000000002</v>
      </c>
      <c r="H519" s="1">
        <v>-1.1374</v>
      </c>
      <c r="I519" s="1">
        <v>-0.99770000000000003</v>
      </c>
      <c r="J519" s="1">
        <v>-1.0034000000000001</v>
      </c>
      <c r="K519" s="1">
        <v>-0.56599999999999995</v>
      </c>
      <c r="L519" s="1">
        <v>-0.42059999999999997</v>
      </c>
      <c r="M519" s="1">
        <v>-0.83399999999999996</v>
      </c>
      <c r="N519" s="1">
        <v>-1.6479999999999999</v>
      </c>
      <c r="O519" s="1">
        <v>-4.1458000000000004</v>
      </c>
      <c r="P519" s="1">
        <v>-0.47439999999999999</v>
      </c>
      <c r="Q519" s="1">
        <v>-0.84870000000000001</v>
      </c>
      <c r="R519" s="1">
        <v>-5.2499999999999998E-2</v>
      </c>
      <c r="S519" s="1">
        <v>-0.3009</v>
      </c>
      <c r="T519" s="1">
        <v>-0.63749999999999996</v>
      </c>
      <c r="U519" s="1">
        <v>-0.50829999999999997</v>
      </c>
      <c r="V519" s="1">
        <v>-0.4032</v>
      </c>
      <c r="W519" s="1">
        <v>-0.69910000000000005</v>
      </c>
      <c r="X519" s="1">
        <v>0.4511</v>
      </c>
      <c r="Y519" s="1">
        <v>-0.20749999999999999</v>
      </c>
      <c r="Z519" s="1">
        <v>-7.1999999999999995E-2</v>
      </c>
      <c r="AA519" s="1">
        <v>-1.1335999999999999</v>
      </c>
      <c r="AB519" s="1">
        <v>0.50890000000000002</v>
      </c>
      <c r="AC519" s="1">
        <v>-0.62039999999999995</v>
      </c>
      <c r="AD519" s="1">
        <v>-0.26850000000000002</v>
      </c>
      <c r="AF519" s="1">
        <v>-1.1903999999999999</v>
      </c>
      <c r="AG519" s="1">
        <v>0.249</v>
      </c>
      <c r="AH519" s="1">
        <v>-1.256</v>
      </c>
      <c r="AI519" s="1">
        <v>-0.1948</v>
      </c>
      <c r="AJ519" s="1">
        <v>-0.30449999999999999</v>
      </c>
      <c r="AK519" s="1">
        <v>-0.92989999999999995</v>
      </c>
      <c r="AL519" s="1">
        <v>-0.97560000000000002</v>
      </c>
      <c r="AM519" s="1">
        <v>-0.31340000000000001</v>
      </c>
      <c r="AN519" s="1">
        <v>-0.14430000000000001</v>
      </c>
      <c r="AO519" s="1">
        <v>-0.94040000000000001</v>
      </c>
      <c r="AP519" s="1">
        <v>-1.1497999999999999</v>
      </c>
      <c r="AQ519" s="1">
        <v>6.4500000000000002E-2</v>
      </c>
      <c r="AR519" s="1">
        <v>-1.7662</v>
      </c>
      <c r="AS519" s="1">
        <v>-1.4601</v>
      </c>
      <c r="AT519" s="1">
        <v>-0.60599999999999998</v>
      </c>
      <c r="AU519" s="1">
        <v>-0.74880000000000002</v>
      </c>
      <c r="AV519" s="1">
        <v>-1.1964999999999999</v>
      </c>
      <c r="AW519" s="1">
        <v>0.18870000000000001</v>
      </c>
      <c r="AX519" s="1">
        <v>-0.87939999999999996</v>
      </c>
      <c r="AY519" s="1">
        <v>0.27100000000000002</v>
      </c>
      <c r="AZ519" s="1">
        <v>8.2199999999999995E-2</v>
      </c>
      <c r="BB519" s="1">
        <v>0.20330000000000001</v>
      </c>
      <c r="BC519" s="1">
        <v>-0.40100000000000002</v>
      </c>
      <c r="BD519" s="1">
        <v>0.36299999999999999</v>
      </c>
      <c r="BE519" s="1">
        <v>-0.19800000000000001</v>
      </c>
      <c r="BF519" s="1">
        <v>-1.4233</v>
      </c>
      <c r="BG519" s="1">
        <v>-0.26369999999999999</v>
      </c>
      <c r="BH519" s="1">
        <v>-0.12720000000000001</v>
      </c>
      <c r="BI519" s="1">
        <v>-1.1383000000000001</v>
      </c>
      <c r="BJ519" s="1">
        <v>0.25990000000000002</v>
      </c>
      <c r="BK519" s="1">
        <v>-0.91139999999999999</v>
      </c>
      <c r="BM519" s="1">
        <v>0.36799999999999999</v>
      </c>
      <c r="BN519" s="1">
        <v>-1.8867</v>
      </c>
      <c r="BO519" s="1">
        <v>0.61380000000000001</v>
      </c>
      <c r="BP519" s="1">
        <v>-2.0626000000000002</v>
      </c>
      <c r="BQ519" s="1">
        <v>0.77439999999999998</v>
      </c>
      <c r="BR519" s="1">
        <v>0.73380000000000001</v>
      </c>
      <c r="BS519" s="1">
        <v>-0.2283</v>
      </c>
      <c r="BT519" s="1">
        <v>0</v>
      </c>
      <c r="BU519" s="1">
        <v>5.3087</v>
      </c>
      <c r="BV519" s="1">
        <v>-9.2799999999999994E-2</v>
      </c>
      <c r="BW519" s="1">
        <v>-0.22040000000000001</v>
      </c>
      <c r="BX519" s="1">
        <v>-0.36559999999999998</v>
      </c>
      <c r="BY519" s="1">
        <v>-0.48499999999999999</v>
      </c>
      <c r="BZ519" s="1">
        <v>0.1603</v>
      </c>
      <c r="CA519" s="1">
        <v>1.3628</v>
      </c>
      <c r="CB519" s="1">
        <v>-1.091</v>
      </c>
      <c r="CC519" s="1">
        <v>-8.6699999999999999E-2</v>
      </c>
      <c r="CD519" s="1">
        <v>-0.10780000000000001</v>
      </c>
      <c r="CE519" s="1">
        <v>-0.1225</v>
      </c>
      <c r="CF519" s="1">
        <v>-0.83130000000000004</v>
      </c>
      <c r="CG519" s="1">
        <v>-0.50329999999999997</v>
      </c>
      <c r="CH519" s="1">
        <v>-0.32750000000000001</v>
      </c>
      <c r="CI519" s="1">
        <v>-0.69699999999999995</v>
      </c>
      <c r="CJ519" s="1">
        <v>-0.3281</v>
      </c>
      <c r="CK519" s="1">
        <v>-1.2105999999999999</v>
      </c>
      <c r="CL519" s="1">
        <v>-0.19339999999999999</v>
      </c>
      <c r="CM519" s="1">
        <v>-0.26419999999999999</v>
      </c>
      <c r="CN519" s="1">
        <v>-0.24299999999999999</v>
      </c>
      <c r="CO519" s="1">
        <v>-0.34300000000000003</v>
      </c>
      <c r="GI519" s="1">
        <v>-3.9</v>
      </c>
      <c r="HA519" s="1" t="str">
        <f t="shared" si="16"/>
        <v>2017</v>
      </c>
      <c r="HB519" s="1" t="str">
        <f t="shared" si="17"/>
        <v>07</v>
      </c>
    </row>
    <row r="520" spans="1:210">
      <c r="A520" s="3" t="s">
        <v>9</v>
      </c>
      <c r="B520" s="3"/>
      <c r="C520" s="3" t="s">
        <v>3951</v>
      </c>
      <c r="E520" s="1" t="s">
        <v>536</v>
      </c>
      <c r="F520" s="1">
        <v>-0.2306</v>
      </c>
      <c r="G520" s="1">
        <v>-0.93359999999999999</v>
      </c>
      <c r="H520" s="1">
        <v>-1.1918</v>
      </c>
      <c r="I520" s="1">
        <v>-0.74639999999999995</v>
      </c>
      <c r="J520" s="1">
        <v>-1.0436000000000001</v>
      </c>
      <c r="K520" s="1">
        <v>-0.378</v>
      </c>
      <c r="L520" s="1">
        <v>-0.3831</v>
      </c>
      <c r="M520" s="1">
        <v>-0.70989999999999998</v>
      </c>
      <c r="N520" s="1">
        <v>-1.7931999999999999</v>
      </c>
      <c r="O520" s="1">
        <v>-3.9946999999999999</v>
      </c>
      <c r="P520" s="1">
        <v>-0.3569</v>
      </c>
      <c r="Q520" s="1">
        <v>-0.70530000000000004</v>
      </c>
      <c r="R520" s="1">
        <v>-0.18329999999999999</v>
      </c>
      <c r="S520" s="1">
        <v>-0.4133</v>
      </c>
      <c r="T520" s="1">
        <v>-0.20300000000000001</v>
      </c>
      <c r="U520" s="1">
        <v>-3.4200000000000001E-2</v>
      </c>
      <c r="V520" s="1">
        <v>-0.22559999999999999</v>
      </c>
      <c r="W520" s="1">
        <v>-0.67659999999999998</v>
      </c>
      <c r="X520" s="1">
        <v>-1.0606</v>
      </c>
      <c r="Y520" s="1">
        <v>2.9499999999999998E-2</v>
      </c>
      <c r="Z520" s="1">
        <v>0</v>
      </c>
      <c r="AA520" s="1">
        <v>-1.3868</v>
      </c>
      <c r="AB520" s="1">
        <v>0.63290000000000002</v>
      </c>
      <c r="AC520" s="1">
        <v>0.78200000000000003</v>
      </c>
      <c r="AD520" s="1">
        <v>-0.27110000000000001</v>
      </c>
      <c r="AF520" s="1">
        <v>-1.2698</v>
      </c>
      <c r="AG520" s="1">
        <v>0.18629999999999999</v>
      </c>
      <c r="AH520" s="1">
        <v>-0.96799999999999997</v>
      </c>
      <c r="AI520" s="1">
        <v>-0.39229999999999998</v>
      </c>
      <c r="AJ520" s="1">
        <v>-0.12139999999999999</v>
      </c>
      <c r="AK520" s="1">
        <v>-0.75180000000000002</v>
      </c>
      <c r="AL520" s="1">
        <v>-0.90839999999999999</v>
      </c>
      <c r="AM520" s="1">
        <v>0</v>
      </c>
      <c r="AN520" s="1">
        <v>-0.19320000000000001</v>
      </c>
      <c r="AO520" s="1">
        <v>-0.36049999999999999</v>
      </c>
      <c r="AP520" s="1">
        <v>-0.82389999999999997</v>
      </c>
      <c r="AQ520" s="1">
        <v>-0.19289999999999999</v>
      </c>
      <c r="AR520" s="1">
        <v>-1.3027</v>
      </c>
      <c r="AS520" s="1">
        <v>-1.4255</v>
      </c>
      <c r="AT520" s="1">
        <v>-0.40400000000000003</v>
      </c>
      <c r="AU520" s="1">
        <v>-0.57340000000000002</v>
      </c>
      <c r="AV520" s="1">
        <v>-0.76329999999999998</v>
      </c>
      <c r="AW520" s="1">
        <v>-0.18859999999999999</v>
      </c>
      <c r="AX520" s="1">
        <v>-1.1202000000000001</v>
      </c>
      <c r="AY520" s="1">
        <v>0.3367</v>
      </c>
      <c r="AZ520" s="1">
        <v>-8.2199999999999995E-2</v>
      </c>
      <c r="BB520" s="1">
        <v>-3.3799999999999997E-2</v>
      </c>
      <c r="BC520" s="1">
        <v>-0.3342</v>
      </c>
      <c r="BD520" s="1">
        <v>0.16120000000000001</v>
      </c>
      <c r="BE520" s="1">
        <v>-0.6341</v>
      </c>
      <c r="BF520" s="1">
        <v>-0.65680000000000005</v>
      </c>
      <c r="BG520" s="1">
        <v>-0.13139999999999999</v>
      </c>
      <c r="BH520" s="1">
        <v>0</v>
      </c>
      <c r="BI520" s="1">
        <v>-0.57469999999999999</v>
      </c>
      <c r="BJ520" s="1">
        <v>-0.19409999999999999</v>
      </c>
      <c r="BK520" s="1">
        <v>-0.61080000000000001</v>
      </c>
      <c r="BM520" s="1">
        <v>6.0999999999999999E-2</v>
      </c>
      <c r="BN520" s="1">
        <v>-0.38340000000000002</v>
      </c>
      <c r="BO520" s="1">
        <v>-0.1661</v>
      </c>
      <c r="BP520" s="1">
        <v>-2.4980000000000002</v>
      </c>
      <c r="BQ520" s="1">
        <v>1.2173</v>
      </c>
      <c r="BR520" s="1">
        <v>-0.87329999999999997</v>
      </c>
      <c r="BS520" s="1">
        <v>-0.1517</v>
      </c>
      <c r="BT520" s="1">
        <v>0.23469999999999999</v>
      </c>
      <c r="BU520" s="1">
        <v>2.7309999999999999</v>
      </c>
      <c r="BV520" s="1">
        <v>-0.69830000000000003</v>
      </c>
      <c r="BW520" s="1">
        <v>0.68259999999999998</v>
      </c>
      <c r="BX520" s="1">
        <v>1.4397</v>
      </c>
      <c r="BY520" s="1">
        <v>-1.3036000000000001</v>
      </c>
      <c r="BZ520" s="1">
        <v>-0.53129999999999999</v>
      </c>
      <c r="CA520" s="1">
        <v>-0.22439999999999999</v>
      </c>
      <c r="CB520" s="1">
        <v>-0.4773</v>
      </c>
      <c r="CC520" s="1">
        <v>0</v>
      </c>
      <c r="CD520" s="1">
        <v>0</v>
      </c>
      <c r="CE520" s="1">
        <v>0.77029999999999998</v>
      </c>
      <c r="CF520" s="1">
        <v>1.351</v>
      </c>
      <c r="CG520" s="1">
        <v>-1.2749999999999999</v>
      </c>
      <c r="CH520" s="1">
        <v>-0.51370000000000005</v>
      </c>
      <c r="CI520" s="1">
        <v>-0.53669999999999995</v>
      </c>
      <c r="CJ520" s="1">
        <v>-0.32750000000000001</v>
      </c>
      <c r="CK520" s="1">
        <v>2.9468999999999999</v>
      </c>
      <c r="CL520" s="1">
        <v>-5.28E-2</v>
      </c>
      <c r="CM520" s="1">
        <v>0.24990000000000001</v>
      </c>
      <c r="CN520" s="1">
        <v>0.63370000000000004</v>
      </c>
      <c r="CO520" s="1">
        <v>3.85E-2</v>
      </c>
      <c r="GI520" s="1">
        <v>-3.1153</v>
      </c>
      <c r="HA520" s="1" t="str">
        <f t="shared" si="16"/>
        <v>2017</v>
      </c>
      <c r="HB520" s="1" t="str">
        <f t="shared" si="17"/>
        <v>07</v>
      </c>
    </row>
    <row r="521" spans="1:210">
      <c r="A521" s="3" t="s">
        <v>9</v>
      </c>
      <c r="B521" s="3"/>
      <c r="C521" s="3" t="s">
        <v>3952</v>
      </c>
      <c r="E521" s="1" t="s">
        <v>537</v>
      </c>
      <c r="F521" s="1">
        <v>-0.13469999999999999</v>
      </c>
      <c r="G521" s="1">
        <v>-0.70320000000000005</v>
      </c>
      <c r="H521" s="1">
        <v>-0.48249999999999998</v>
      </c>
      <c r="I521" s="1">
        <v>-0.83650000000000002</v>
      </c>
      <c r="J521" s="1">
        <v>-1.0093000000000001</v>
      </c>
      <c r="K521" s="1">
        <v>-0.25330000000000003</v>
      </c>
      <c r="L521" s="1">
        <v>-0.38400000000000001</v>
      </c>
      <c r="M521" s="1">
        <v>-0.73629999999999995</v>
      </c>
      <c r="N521" s="1">
        <v>-1.2085999999999999</v>
      </c>
      <c r="O521" s="1">
        <v>-4.2789000000000001</v>
      </c>
      <c r="P521" s="1">
        <v>-0.23949999999999999</v>
      </c>
      <c r="Q521" s="1">
        <v>-0.86950000000000005</v>
      </c>
      <c r="R521" s="1">
        <v>-0.63390000000000002</v>
      </c>
      <c r="S521" s="1">
        <v>-0.47299999999999998</v>
      </c>
      <c r="T521" s="1">
        <v>0.58089999999999997</v>
      </c>
      <c r="U521" s="1">
        <v>1.0755999999999999</v>
      </c>
      <c r="V521" s="1">
        <v>0.45429999999999998</v>
      </c>
      <c r="W521" s="1">
        <v>-1.0136000000000001</v>
      </c>
      <c r="X521" s="1">
        <v>-1.0736000000000001</v>
      </c>
      <c r="Y521" s="1">
        <v>0.2707</v>
      </c>
      <c r="Z521" s="1">
        <v>-0.14319999999999999</v>
      </c>
      <c r="AA521" s="1">
        <v>1.7254</v>
      </c>
      <c r="AB521" s="1">
        <v>-0.1245</v>
      </c>
      <c r="AC521" s="1">
        <v>0.31209999999999999</v>
      </c>
      <c r="AD521" s="1">
        <v>1.0982000000000001</v>
      </c>
      <c r="AF521" s="1">
        <v>1.8324</v>
      </c>
      <c r="AG521" s="1">
        <v>-0.61380000000000001</v>
      </c>
      <c r="AH521" s="1">
        <v>-0.872</v>
      </c>
      <c r="AI521" s="1">
        <v>0.246</v>
      </c>
      <c r="AJ521" s="1">
        <v>-0.30299999999999999</v>
      </c>
      <c r="AK521" s="1">
        <v>1.1355999999999999</v>
      </c>
      <c r="AL521" s="1">
        <v>-1.1871</v>
      </c>
      <c r="AM521" s="1">
        <v>0.31540000000000001</v>
      </c>
      <c r="AN521" s="1">
        <v>9.6600000000000005E-2</v>
      </c>
      <c r="AO521" s="1">
        <v>-0.89959999999999996</v>
      </c>
      <c r="AP521" s="1">
        <v>-1.6516</v>
      </c>
      <c r="AQ521" s="1">
        <v>0.44869999999999999</v>
      </c>
      <c r="AR521" s="1">
        <v>-1.3662000000000001</v>
      </c>
      <c r="AS521" s="1">
        <v>-1.31</v>
      </c>
      <c r="AT521" s="1">
        <v>-0.4995</v>
      </c>
      <c r="AU521" s="1">
        <v>-0.71109999999999995</v>
      </c>
      <c r="AV521" s="1">
        <v>-1.0294000000000001</v>
      </c>
      <c r="AW521" s="1">
        <v>0</v>
      </c>
      <c r="AX521" s="1">
        <v>1.6689000000000001</v>
      </c>
      <c r="AY521" s="1">
        <v>-1.125</v>
      </c>
      <c r="AZ521" s="1">
        <v>-0.16450000000000001</v>
      </c>
      <c r="BB521" s="1">
        <v>3.39E-2</v>
      </c>
      <c r="BC521" s="1">
        <v>-0.3337</v>
      </c>
      <c r="BD521" s="1">
        <v>-0.76790000000000003</v>
      </c>
      <c r="BE521" s="1">
        <v>-0.6341</v>
      </c>
      <c r="BF521" s="1">
        <v>-0.98440000000000005</v>
      </c>
      <c r="BG521" s="1">
        <v>0</v>
      </c>
      <c r="BH521" s="1">
        <v>0</v>
      </c>
      <c r="BI521" s="1">
        <v>-0.25719999999999998</v>
      </c>
      <c r="BJ521" s="1">
        <v>0</v>
      </c>
      <c r="BK521" s="1">
        <v>-1.0869</v>
      </c>
      <c r="BM521" s="1">
        <v>0.48809999999999998</v>
      </c>
      <c r="BN521" s="1">
        <v>-2.7372999999999998</v>
      </c>
      <c r="BO521" s="1">
        <v>0.995</v>
      </c>
      <c r="BP521" s="1">
        <v>1.68</v>
      </c>
      <c r="BQ521" s="1">
        <v>-1.0230999999999999</v>
      </c>
      <c r="BR521" s="1">
        <v>-0.38850000000000001</v>
      </c>
      <c r="BS521" s="1">
        <v>-0.154</v>
      </c>
      <c r="BT521" s="1">
        <v>0</v>
      </c>
      <c r="BU521" s="1">
        <v>3.9419</v>
      </c>
      <c r="BV521" s="1">
        <v>-0.74660000000000004</v>
      </c>
      <c r="BW521" s="1">
        <v>-0.5353</v>
      </c>
      <c r="BX521" s="1">
        <v>-1.4242999999999999</v>
      </c>
      <c r="BY521" s="1">
        <v>0.27460000000000001</v>
      </c>
      <c r="BZ521" s="1">
        <v>-0.69030000000000002</v>
      </c>
      <c r="CA521" s="1">
        <v>-0.2243</v>
      </c>
      <c r="CB521" s="1">
        <v>-0.47699999999999998</v>
      </c>
      <c r="CC521" s="1">
        <v>-8.77E-2</v>
      </c>
      <c r="CD521" s="1">
        <v>-0.21410000000000001</v>
      </c>
      <c r="CE521" s="1">
        <v>-0.7581</v>
      </c>
      <c r="CF521" s="1">
        <v>-1.3989</v>
      </c>
      <c r="CG521" s="1">
        <v>0.12520000000000001</v>
      </c>
      <c r="CH521" s="1">
        <v>-0.4703</v>
      </c>
      <c r="CI521" s="1">
        <v>-0.63959999999999995</v>
      </c>
      <c r="CJ521" s="1">
        <v>-0.42470000000000002</v>
      </c>
      <c r="CK521" s="1">
        <v>0.3281</v>
      </c>
      <c r="CL521" s="1">
        <v>6.1000000000000004E-3</v>
      </c>
      <c r="CM521" s="1">
        <v>-0.1865</v>
      </c>
      <c r="CN521" s="1">
        <v>-0.60929999999999995</v>
      </c>
      <c r="CO521" s="1">
        <v>-0.32279999999999998</v>
      </c>
      <c r="GI521" s="1">
        <v>-1.9637</v>
      </c>
      <c r="HA521" s="1" t="str">
        <f t="shared" si="16"/>
        <v>2017</v>
      </c>
      <c r="HB521" s="1" t="str">
        <f t="shared" si="17"/>
        <v>07</v>
      </c>
    </row>
    <row r="522" spans="1:210">
      <c r="A522" s="3" t="s">
        <v>9</v>
      </c>
      <c r="B522" s="3"/>
      <c r="C522" s="3" t="s">
        <v>3953</v>
      </c>
      <c r="E522" s="1" t="s">
        <v>538</v>
      </c>
      <c r="F522" s="1">
        <v>-0.12239999999999999</v>
      </c>
      <c r="G522" s="1">
        <v>-0.67359999999999998</v>
      </c>
      <c r="H522" s="1">
        <v>-2.8050000000000002</v>
      </c>
      <c r="I522" s="1">
        <v>-1.0044</v>
      </c>
      <c r="J522" s="1">
        <v>-1.0882000000000001</v>
      </c>
      <c r="K522" s="1">
        <v>-0.57169999999999999</v>
      </c>
      <c r="L522" s="1">
        <v>-0.50129999999999997</v>
      </c>
      <c r="M522" s="1">
        <v>-1.0024</v>
      </c>
      <c r="N522" s="1">
        <v>-2.4077999999999999</v>
      </c>
      <c r="O522" s="1">
        <v>-4.0254000000000003</v>
      </c>
      <c r="P522" s="1">
        <v>-0.5353</v>
      </c>
      <c r="Q522" s="1">
        <v>-0.80320000000000003</v>
      </c>
      <c r="R522" s="1">
        <v>-0.63390000000000002</v>
      </c>
      <c r="S522" s="1">
        <v>-0.56869999999999998</v>
      </c>
      <c r="T522" s="1">
        <v>0.1361</v>
      </c>
      <c r="U522" s="1">
        <v>0.2419</v>
      </c>
      <c r="V522" s="1">
        <v>0.31640000000000001</v>
      </c>
      <c r="W522" s="1">
        <v>-0.99309999999999998</v>
      </c>
      <c r="X522" s="1">
        <v>-1.9877</v>
      </c>
      <c r="Y522" s="1">
        <v>0.12</v>
      </c>
      <c r="Z522" s="1">
        <v>0.14330000000000001</v>
      </c>
      <c r="AA522" s="1">
        <v>-0.38879999999999998</v>
      </c>
      <c r="AB522" s="1">
        <v>0.24959999999999999</v>
      </c>
      <c r="AC522" s="1">
        <v>-0.1043</v>
      </c>
      <c r="AD522" s="1">
        <v>0.21879999999999999</v>
      </c>
      <c r="AF522" s="1">
        <v>-0.38700000000000001</v>
      </c>
      <c r="AG522" s="1">
        <v>0.12330000000000001</v>
      </c>
      <c r="AH522" s="1">
        <v>-0.67559999999999998</v>
      </c>
      <c r="AI522" s="1">
        <v>-0.4849</v>
      </c>
      <c r="AJ522" s="1">
        <v>0</v>
      </c>
      <c r="AK522" s="1">
        <v>-0.81910000000000005</v>
      </c>
      <c r="AL522" s="1">
        <v>0.13950000000000001</v>
      </c>
      <c r="AM522" s="1">
        <v>0</v>
      </c>
      <c r="AN522" s="1">
        <v>-9.6000000000000002E-2</v>
      </c>
      <c r="AO522" s="1">
        <v>-0.31609999999999999</v>
      </c>
      <c r="AP522" s="1">
        <v>-0.37919999999999998</v>
      </c>
      <c r="AQ522" s="1">
        <v>-0.318</v>
      </c>
      <c r="AR522" s="1">
        <v>-1.5286999999999999</v>
      </c>
      <c r="AS522" s="1">
        <v>-2.0550000000000002</v>
      </c>
      <c r="AT522" s="1">
        <v>-0.1988</v>
      </c>
      <c r="AU522" s="1">
        <v>-0.40100000000000002</v>
      </c>
      <c r="AV522" s="1">
        <v>-0.18529999999999999</v>
      </c>
      <c r="AW522" s="1">
        <v>-0.49809999999999999</v>
      </c>
      <c r="AX522" s="1">
        <v>-0.26900000000000002</v>
      </c>
      <c r="AY522" s="1">
        <v>-0.33279999999999998</v>
      </c>
      <c r="AZ522" s="1">
        <v>-8.1900000000000001E-2</v>
      </c>
      <c r="BB522" s="1">
        <v>-0.1009</v>
      </c>
      <c r="BC522" s="1">
        <v>-0.26819999999999999</v>
      </c>
      <c r="BD522" s="1">
        <v>0.98560000000000003</v>
      </c>
      <c r="BE522" s="1">
        <v>-0.98729999999999996</v>
      </c>
      <c r="BF522" s="1">
        <v>-0.57920000000000005</v>
      </c>
      <c r="BG522" s="1">
        <v>3.3300000000000003E-2</v>
      </c>
      <c r="BH522" s="1">
        <v>6.3200000000000006E-2</v>
      </c>
      <c r="BI522" s="1">
        <v>-1.5665</v>
      </c>
      <c r="BJ522" s="1">
        <v>0.25280000000000002</v>
      </c>
      <c r="BK522" s="1">
        <v>-0.78490000000000004</v>
      </c>
      <c r="BM522" s="1">
        <v>-0.2427</v>
      </c>
      <c r="BN522" s="1">
        <v>-1.0061</v>
      </c>
      <c r="BO522" s="1">
        <v>0.32800000000000001</v>
      </c>
      <c r="BP522" s="1">
        <v>-2.2801</v>
      </c>
      <c r="BQ522" s="1">
        <v>1.3644000000000001</v>
      </c>
      <c r="BR522" s="1">
        <v>0</v>
      </c>
      <c r="BS522" s="1">
        <v>-7.6999999999999999E-2</v>
      </c>
      <c r="BT522" s="1">
        <v>0</v>
      </c>
      <c r="BU522" s="1">
        <v>2.0160999999999998</v>
      </c>
      <c r="BV522" s="1">
        <v>-0.56169999999999998</v>
      </c>
      <c r="BW522" s="1">
        <v>-0.31690000000000002</v>
      </c>
      <c r="BX522" s="1">
        <v>-0.6321</v>
      </c>
      <c r="BY522" s="1">
        <v>-0.2185</v>
      </c>
      <c r="BZ522" s="1">
        <v>0.21260000000000001</v>
      </c>
      <c r="CA522" s="1">
        <v>0.84219999999999995</v>
      </c>
      <c r="CB522" s="1">
        <v>-1.0956999999999999</v>
      </c>
      <c r="CC522" s="1">
        <v>-8.77E-2</v>
      </c>
      <c r="CD522" s="1">
        <v>-0.1071</v>
      </c>
      <c r="CE522" s="1">
        <v>-0.40770000000000001</v>
      </c>
      <c r="CF522" s="1">
        <v>-0.90900000000000003</v>
      </c>
      <c r="CG522" s="1">
        <v>-0.30780000000000002</v>
      </c>
      <c r="CH522" s="1">
        <v>-0.80110000000000003</v>
      </c>
      <c r="CI522" s="1">
        <v>-0.63959999999999995</v>
      </c>
      <c r="CJ522" s="1">
        <v>-0.755</v>
      </c>
      <c r="CK522" s="1">
        <v>-0.55759999999999998</v>
      </c>
      <c r="CL522" s="1">
        <v>-6.8699999999999997E-2</v>
      </c>
      <c r="CM522" s="1">
        <v>-0.2117</v>
      </c>
      <c r="CN522" s="1">
        <v>-0.25979999999999998</v>
      </c>
      <c r="CO522" s="1">
        <v>-0.51639999999999997</v>
      </c>
      <c r="GI522" s="1">
        <v>-2.6690999999999998</v>
      </c>
      <c r="HA522" s="1" t="str">
        <f t="shared" si="16"/>
        <v>2017</v>
      </c>
      <c r="HB522" s="1" t="str">
        <f t="shared" si="17"/>
        <v>07</v>
      </c>
    </row>
    <row r="523" spans="1:210">
      <c r="A523" s="3" t="s">
        <v>9</v>
      </c>
      <c r="B523" s="3"/>
      <c r="C523" s="3" t="s">
        <v>3954</v>
      </c>
      <c r="E523" s="1" t="s">
        <v>539</v>
      </c>
      <c r="F523" s="1">
        <v>0.27450000000000002</v>
      </c>
      <c r="G523" s="1">
        <v>-0.78149999999999997</v>
      </c>
      <c r="H523" s="1">
        <v>-1.0467</v>
      </c>
      <c r="I523" s="1">
        <v>-0.71120000000000005</v>
      </c>
      <c r="J523" s="1">
        <v>-0.98580000000000001</v>
      </c>
      <c r="K523" s="1">
        <v>0.12790000000000001</v>
      </c>
      <c r="L523" s="1">
        <v>-0.15609999999999999</v>
      </c>
      <c r="M523" s="1">
        <v>-0.22919999999999999</v>
      </c>
      <c r="N523" s="1">
        <v>-1.8802000000000001</v>
      </c>
      <c r="O523" s="1">
        <v>-4.2678000000000003</v>
      </c>
      <c r="P523" s="1">
        <v>-1.7750999999999999</v>
      </c>
      <c r="Q523" s="1">
        <v>-0.72809999999999997</v>
      </c>
      <c r="R523" s="1">
        <v>-0.96850000000000003</v>
      </c>
      <c r="S523" s="1">
        <v>-3.8399999999999997E-2</v>
      </c>
      <c r="T523" s="1">
        <v>0.13689999999999999</v>
      </c>
      <c r="U523" s="1">
        <v>0.34949999999999998</v>
      </c>
      <c r="V523" s="1">
        <v>0.13650000000000001</v>
      </c>
      <c r="W523" s="1">
        <v>-0.61119999999999997</v>
      </c>
      <c r="X523" s="1">
        <v>0.61529999999999996</v>
      </c>
      <c r="Y523" s="1">
        <v>-0.21609999999999999</v>
      </c>
      <c r="Z523" s="1">
        <v>-7.0699999999999999E-2</v>
      </c>
      <c r="AA523" s="1">
        <v>0.15060000000000001</v>
      </c>
      <c r="AB523" s="1">
        <v>-0.12330000000000001</v>
      </c>
      <c r="AC523" s="1">
        <v>0</v>
      </c>
      <c r="AD523" s="1">
        <v>0.3327</v>
      </c>
      <c r="AF523" s="1">
        <v>0.2</v>
      </c>
      <c r="AG523" s="1">
        <v>-6.0999999999999999E-2</v>
      </c>
      <c r="AH523" s="1">
        <v>-0.58250000000000002</v>
      </c>
      <c r="AI523" s="1">
        <v>-0.54100000000000004</v>
      </c>
      <c r="AJ523" s="1">
        <v>-6.0499999999999998E-2</v>
      </c>
      <c r="AK523" s="1">
        <v>-0.1908</v>
      </c>
      <c r="AL523" s="1">
        <v>-6.9400000000000003E-2</v>
      </c>
      <c r="AM523" s="1">
        <v>-0.31340000000000001</v>
      </c>
      <c r="AN523" s="1">
        <v>0.14499999999999999</v>
      </c>
      <c r="AO523" s="1">
        <v>-0.13539999999999999</v>
      </c>
      <c r="AP523" s="1">
        <v>-0.26540000000000002</v>
      </c>
      <c r="AQ523" s="1">
        <v>6.3600000000000004E-2</v>
      </c>
      <c r="AR523" s="1">
        <v>-0.90949999999999998</v>
      </c>
      <c r="AS523" s="1">
        <v>-0.49409999999999998</v>
      </c>
      <c r="AT523" s="1">
        <v>-1.0742</v>
      </c>
      <c r="AU523" s="1">
        <v>-1.4724999999999999</v>
      </c>
      <c r="AV523" s="1">
        <v>-2.2709999999999999</v>
      </c>
      <c r="AW523" s="1">
        <v>0.435</v>
      </c>
      <c r="AX523" s="1">
        <v>0.27800000000000002</v>
      </c>
      <c r="AY523" s="1">
        <v>-0.52349999999999997</v>
      </c>
      <c r="AZ523" s="1">
        <v>0.16470000000000001</v>
      </c>
      <c r="BB523" s="1">
        <v>0</v>
      </c>
      <c r="BC523" s="1">
        <v>-6.6799999999999998E-2</v>
      </c>
      <c r="BD523" s="1">
        <v>0.16350000000000001</v>
      </c>
      <c r="BE523" s="1">
        <v>-0.95269999999999999</v>
      </c>
      <c r="BF523" s="1">
        <v>-0.49809999999999999</v>
      </c>
      <c r="BG523" s="1">
        <v>-0.1026</v>
      </c>
      <c r="BH523" s="1">
        <v>-6.2399999999999997E-2</v>
      </c>
      <c r="BI523" s="1">
        <v>1.6084000000000001</v>
      </c>
      <c r="BJ523" s="1">
        <v>-1.1698999999999999</v>
      </c>
      <c r="BK523" s="1">
        <v>-0.43609999999999999</v>
      </c>
      <c r="BM523" s="1">
        <v>-0.1212</v>
      </c>
      <c r="BN523" s="1">
        <v>-0.92669999999999997</v>
      </c>
      <c r="BO523" s="1">
        <v>0.21759999999999999</v>
      </c>
      <c r="BP523" s="1">
        <v>1.1725000000000001</v>
      </c>
      <c r="BQ523" s="1">
        <v>-0.26029999999999998</v>
      </c>
      <c r="BR523" s="1">
        <v>0</v>
      </c>
      <c r="BS523" s="1">
        <v>-0.3952</v>
      </c>
      <c r="BT523" s="1">
        <v>0.1149</v>
      </c>
      <c r="BU523" s="1">
        <v>1.4955000000000001</v>
      </c>
      <c r="BV523" s="1">
        <v>0.84899999999999998</v>
      </c>
      <c r="BW523" s="1">
        <v>-0.27310000000000001</v>
      </c>
      <c r="BX523" s="1">
        <v>-0.67349999999999999</v>
      </c>
      <c r="BY523" s="1">
        <v>-0.21590000000000001</v>
      </c>
      <c r="BZ523" s="1">
        <v>-0.2117</v>
      </c>
      <c r="CA523" s="1">
        <v>-5.57E-2</v>
      </c>
      <c r="CB523" s="1">
        <v>-0.71730000000000005</v>
      </c>
      <c r="CC523" s="1">
        <v>-0.18</v>
      </c>
      <c r="CD523" s="1">
        <v>-0.1057</v>
      </c>
      <c r="CE523" s="1">
        <v>-0.15509999999999999</v>
      </c>
      <c r="CF523" s="1">
        <v>-0.87180000000000002</v>
      </c>
      <c r="CG523" s="1">
        <v>-0.38069999999999998</v>
      </c>
      <c r="CH523" s="1">
        <v>-0.38269999999999998</v>
      </c>
      <c r="CI523" s="1">
        <v>-0.84289999999999998</v>
      </c>
      <c r="CJ523" s="1">
        <v>-0.3357</v>
      </c>
      <c r="CK523" s="1">
        <v>-0.60629999999999995</v>
      </c>
      <c r="CL523" s="1">
        <v>-0.11609999999999999</v>
      </c>
      <c r="CM523" s="1">
        <v>-0.18410000000000001</v>
      </c>
      <c r="CN523" s="1">
        <v>-0.34599999999999997</v>
      </c>
      <c r="CO523" s="1">
        <v>-0.34370000000000001</v>
      </c>
      <c r="GI523" s="1">
        <v>-2.9426999999999999</v>
      </c>
      <c r="HA523" s="1" t="str">
        <f t="shared" si="16"/>
        <v>2017</v>
      </c>
      <c r="HB523" s="1" t="str">
        <f t="shared" si="17"/>
        <v>07</v>
      </c>
    </row>
    <row r="524" spans="1:210">
      <c r="A524" s="3" t="s">
        <v>9</v>
      </c>
      <c r="B524" s="3"/>
      <c r="C524" s="3" t="s">
        <v>3955</v>
      </c>
      <c r="E524" s="1" t="s">
        <v>540</v>
      </c>
      <c r="F524" s="1">
        <v>-0.1124</v>
      </c>
      <c r="G524" s="1">
        <v>-0.91610000000000003</v>
      </c>
      <c r="H524" s="1">
        <v>-0.1231</v>
      </c>
      <c r="I524" s="1">
        <v>-0.96830000000000005</v>
      </c>
      <c r="J524" s="1">
        <v>-1.0276000000000001</v>
      </c>
      <c r="K524" s="1">
        <v>-0.38479999999999998</v>
      </c>
      <c r="L524" s="1">
        <v>-7.8100000000000003E-2</v>
      </c>
      <c r="M524" s="1">
        <v>-0.37540000000000001</v>
      </c>
      <c r="N524" s="1">
        <v>-0.8</v>
      </c>
      <c r="O524" s="1">
        <v>-3.5017</v>
      </c>
      <c r="P524" s="1">
        <v>-1.7835000000000001</v>
      </c>
      <c r="Q524" s="1">
        <v>-0.56769999999999998</v>
      </c>
      <c r="R524" s="1">
        <v>-2.69E-2</v>
      </c>
      <c r="S524" s="1">
        <v>-7.6799999999999993E-2</v>
      </c>
      <c r="T524" s="1">
        <v>-0.1028</v>
      </c>
      <c r="U524" s="1">
        <v>0.1051</v>
      </c>
      <c r="V524" s="1">
        <v>-0.45469999999999999</v>
      </c>
      <c r="W524" s="1">
        <v>-0.50639999999999996</v>
      </c>
      <c r="X524" s="1">
        <v>0.77039999999999997</v>
      </c>
      <c r="Y524" s="1">
        <v>-0.1241</v>
      </c>
      <c r="Z524" s="1">
        <v>-7.0599999999999996E-2</v>
      </c>
      <c r="AA524" s="1">
        <v>-7.5700000000000003E-2</v>
      </c>
      <c r="AB524" s="1">
        <v>0</v>
      </c>
      <c r="AC524" s="1">
        <v>1.153</v>
      </c>
      <c r="AD524" s="1">
        <v>0.22220000000000001</v>
      </c>
      <c r="AF524" s="1">
        <v>0.13420000000000001</v>
      </c>
      <c r="AG524" s="1">
        <v>6.08E-2</v>
      </c>
      <c r="AH524" s="1">
        <v>-1.2547999999999999</v>
      </c>
      <c r="AI524" s="1">
        <v>-0.29830000000000001</v>
      </c>
      <c r="AJ524" s="1">
        <v>-6.0199999999999997E-2</v>
      </c>
      <c r="AK524" s="1">
        <v>1.4742999999999999</v>
      </c>
      <c r="AL524" s="1">
        <v>-1.1716</v>
      </c>
      <c r="AM524" s="1">
        <v>-0.9345</v>
      </c>
      <c r="AN524" s="1">
        <v>0.1943</v>
      </c>
      <c r="AO524" s="1">
        <v>-0.94799999999999995</v>
      </c>
      <c r="AP524" s="1">
        <v>-1.5185999999999999</v>
      </c>
      <c r="AQ524" s="1">
        <v>0.31759999999999999</v>
      </c>
      <c r="AR524" s="1">
        <v>-0.91490000000000005</v>
      </c>
      <c r="AS524" s="1">
        <v>-1.0407999999999999</v>
      </c>
      <c r="AT524" s="1">
        <v>-0.67820000000000003</v>
      </c>
      <c r="AU524" s="1">
        <v>-0.90129999999999999</v>
      </c>
      <c r="AV524" s="1">
        <v>-0.75980000000000003</v>
      </c>
      <c r="AW524" s="1">
        <v>-0.1845</v>
      </c>
      <c r="AX524" s="1">
        <v>0.14000000000000001</v>
      </c>
      <c r="AY524" s="1">
        <v>-0.45660000000000001</v>
      </c>
      <c r="AZ524" s="1">
        <v>8.2900000000000001E-2</v>
      </c>
      <c r="BB524" s="1">
        <v>-0.30930000000000002</v>
      </c>
      <c r="BC524" s="1">
        <v>-6.6299999999999998E-2</v>
      </c>
      <c r="BD524" s="1">
        <v>8.2100000000000006E-2</v>
      </c>
      <c r="BE524" s="1">
        <v>-0.27979999999999999</v>
      </c>
      <c r="BF524" s="1">
        <v>-1.4196</v>
      </c>
      <c r="BG524" s="1">
        <v>-0.17130000000000001</v>
      </c>
      <c r="BH524" s="1">
        <v>6.2300000000000001E-2</v>
      </c>
      <c r="BI524" s="1">
        <v>0.3891</v>
      </c>
      <c r="BJ524" s="1">
        <v>-0.6794</v>
      </c>
      <c r="BK524" s="1">
        <v>-1.0448</v>
      </c>
      <c r="BM524" s="1">
        <v>0.36399999999999999</v>
      </c>
      <c r="BN524" s="1">
        <v>-1.923</v>
      </c>
      <c r="BO524" s="1">
        <v>0.75629999999999997</v>
      </c>
      <c r="BP524" s="1">
        <v>3.0405000000000002</v>
      </c>
      <c r="BQ524" s="1">
        <v>-0.95069999999999999</v>
      </c>
      <c r="BR524" s="1">
        <v>-1.0591999999999999</v>
      </c>
      <c r="BS524" s="1">
        <v>-0.23730000000000001</v>
      </c>
      <c r="BT524" s="1">
        <v>-0.1148</v>
      </c>
      <c r="BU524" s="1">
        <v>2.0447000000000002</v>
      </c>
      <c r="BV524" s="1">
        <v>-0.60770000000000002</v>
      </c>
      <c r="BW524" s="1">
        <v>0.43659999999999999</v>
      </c>
      <c r="BX524" s="1">
        <v>0.28139999999999998</v>
      </c>
      <c r="BY524" s="1">
        <v>-0.71589999999999998</v>
      </c>
      <c r="BZ524" s="1">
        <v>-0.58230000000000004</v>
      </c>
      <c r="CA524" s="1">
        <v>-0.27850000000000003</v>
      </c>
      <c r="CB524" s="1">
        <v>-0.19120000000000001</v>
      </c>
      <c r="CC524" s="1">
        <v>-0.09</v>
      </c>
      <c r="CD524" s="1">
        <v>-0.1057</v>
      </c>
      <c r="CE524" s="1">
        <v>0.20130000000000001</v>
      </c>
      <c r="CF524" s="1">
        <v>0.28539999999999999</v>
      </c>
      <c r="CG524" s="1">
        <v>-1.1896</v>
      </c>
      <c r="CH524" s="1">
        <v>-0.42949999999999999</v>
      </c>
      <c r="CI524" s="1">
        <v>-0.78979999999999995</v>
      </c>
      <c r="CJ524" s="1">
        <v>-0.52729999999999999</v>
      </c>
      <c r="CK524" s="1">
        <v>-1.8138000000000001</v>
      </c>
      <c r="CL524" s="1">
        <v>-4.41E-2</v>
      </c>
      <c r="CM524" s="1">
        <v>7.0199999999999999E-2</v>
      </c>
      <c r="CN524" s="1">
        <v>0.2994</v>
      </c>
      <c r="CO524" s="1">
        <v>5.4899999999999997E-2</v>
      </c>
      <c r="GI524" s="1">
        <v>-3.4615999999999998</v>
      </c>
      <c r="HA524" s="1" t="str">
        <f t="shared" si="16"/>
        <v>2017</v>
      </c>
      <c r="HB524" s="1" t="str">
        <f t="shared" si="17"/>
        <v>07</v>
      </c>
    </row>
    <row r="525" spans="1:210">
      <c r="A525" s="3" t="s">
        <v>9</v>
      </c>
      <c r="B525" s="3"/>
      <c r="C525" s="3" t="s">
        <v>3956</v>
      </c>
      <c r="E525" s="1" t="s">
        <v>541</v>
      </c>
      <c r="F525" s="1">
        <v>-0.29759999999999998</v>
      </c>
      <c r="G525" s="1">
        <v>-1.0785</v>
      </c>
      <c r="H525" s="1">
        <v>-0.65210000000000001</v>
      </c>
      <c r="I525" s="1">
        <v>-0.93400000000000005</v>
      </c>
      <c r="J525" s="1">
        <v>-1.2539</v>
      </c>
      <c r="K525" s="1">
        <v>-0.1913</v>
      </c>
      <c r="L525" s="1">
        <v>-0.34970000000000001</v>
      </c>
      <c r="M525" s="1">
        <v>-0.78690000000000004</v>
      </c>
      <c r="N525" s="1">
        <v>-1.9094</v>
      </c>
      <c r="O525" s="1">
        <v>-4.3072999999999997</v>
      </c>
      <c r="P525" s="1">
        <v>-1.9641999999999999</v>
      </c>
      <c r="Q525" s="1">
        <v>-1.0475000000000001</v>
      </c>
      <c r="R525" s="1">
        <v>-0.32079999999999997</v>
      </c>
      <c r="S525" s="1">
        <v>-0.47699999999999998</v>
      </c>
      <c r="T525" s="1">
        <v>-0.54849999999999999</v>
      </c>
      <c r="U525" s="1">
        <v>-0.3498</v>
      </c>
      <c r="V525" s="1">
        <v>-1.0913999999999999</v>
      </c>
      <c r="W525" s="1">
        <v>-0.98440000000000005</v>
      </c>
      <c r="X525" s="1">
        <v>1.3867</v>
      </c>
      <c r="Y525" s="1">
        <v>-0.21460000000000001</v>
      </c>
      <c r="Z525" s="1">
        <v>-7.1099999999999997E-2</v>
      </c>
      <c r="AA525" s="1">
        <v>-1.7964</v>
      </c>
      <c r="AB525" s="1">
        <v>0.61650000000000005</v>
      </c>
      <c r="AC525" s="1">
        <v>0.36259999999999998</v>
      </c>
      <c r="AD525" s="1">
        <v>-0.498</v>
      </c>
      <c r="AF525" s="1">
        <v>-1.7218</v>
      </c>
      <c r="AG525" s="1">
        <v>0.61050000000000004</v>
      </c>
      <c r="AH525" s="1">
        <v>-1.5428999999999999</v>
      </c>
      <c r="AI525" s="1">
        <v>-0.34510000000000002</v>
      </c>
      <c r="AJ525" s="1">
        <v>-0.12089999999999999</v>
      </c>
      <c r="AK525" s="1">
        <v>-0.1249</v>
      </c>
      <c r="AL525" s="1">
        <v>-1.0344</v>
      </c>
      <c r="AM525" s="1">
        <v>-0.9345</v>
      </c>
      <c r="AN525" s="1">
        <v>0.1449</v>
      </c>
      <c r="AO525" s="1">
        <v>0.1817</v>
      </c>
      <c r="AP525" s="1">
        <v>1.0755999999999999</v>
      </c>
      <c r="AQ525" s="1">
        <v>-0.94750000000000001</v>
      </c>
      <c r="AR525" s="1">
        <v>-1.3917999999999999</v>
      </c>
      <c r="AS525" s="1">
        <v>-1.2557</v>
      </c>
      <c r="AT525" s="1">
        <v>-0.38979999999999998</v>
      </c>
      <c r="AU525" s="1">
        <v>-0.58499999999999996</v>
      </c>
      <c r="AV525" s="1">
        <v>-0.30409999999999998</v>
      </c>
      <c r="AW525" s="1">
        <v>-0.49170000000000003</v>
      </c>
      <c r="AX525" s="1">
        <v>-1.5544</v>
      </c>
      <c r="AY525" s="1">
        <v>0.72219999999999995</v>
      </c>
      <c r="AZ525" s="1">
        <v>0.12379999999999999</v>
      </c>
      <c r="BB525" s="1">
        <v>0</v>
      </c>
      <c r="BC525" s="1">
        <v>-0.1328</v>
      </c>
      <c r="BD525" s="1">
        <v>0.90490000000000004</v>
      </c>
      <c r="BE525" s="1">
        <v>-0.15939999999999999</v>
      </c>
      <c r="BF525" s="1">
        <v>0.4219</v>
      </c>
      <c r="BG525" s="1">
        <v>-0.1353</v>
      </c>
      <c r="BH525" s="1">
        <v>0</v>
      </c>
      <c r="BI525" s="1">
        <v>-1.145</v>
      </c>
      <c r="BJ525" s="1">
        <v>0.18709999999999999</v>
      </c>
      <c r="BK525" s="1">
        <v>-0.21879999999999999</v>
      </c>
      <c r="BM525" s="1">
        <v>-0.60419999999999996</v>
      </c>
      <c r="BN525" s="1">
        <v>1.4155</v>
      </c>
      <c r="BO525" s="1">
        <v>-1.1758</v>
      </c>
      <c r="BP525" s="1">
        <v>-0.39839999999999998</v>
      </c>
      <c r="BQ525" s="1">
        <v>0.48909999999999998</v>
      </c>
      <c r="BR525" s="1">
        <v>-0.63290000000000002</v>
      </c>
      <c r="BS525" s="1">
        <v>-0.3906</v>
      </c>
      <c r="BT525" s="1">
        <v>0.11559999999999999</v>
      </c>
      <c r="BU525" s="1">
        <v>-4.0641999999999996</v>
      </c>
      <c r="BV525" s="1">
        <v>1.5051000000000001</v>
      </c>
      <c r="BW525" s="1">
        <v>0.78080000000000005</v>
      </c>
      <c r="BX525" s="1">
        <v>1.3552999999999999</v>
      </c>
      <c r="BY525" s="1">
        <v>-1.3181</v>
      </c>
      <c r="BZ525" s="1">
        <v>0.1061</v>
      </c>
      <c r="CA525" s="1">
        <v>0.83930000000000005</v>
      </c>
      <c r="CB525" s="1">
        <v>-0.76329999999999998</v>
      </c>
      <c r="CC525" s="1">
        <v>-0.1779</v>
      </c>
      <c r="CD525" s="1">
        <v>0.10630000000000001</v>
      </c>
      <c r="CE525" s="1">
        <v>0.83540000000000003</v>
      </c>
      <c r="CF525" s="1">
        <v>1.3683000000000001</v>
      </c>
      <c r="CG525" s="1">
        <v>-1.5204</v>
      </c>
      <c r="CH525" s="1">
        <v>-0.71120000000000005</v>
      </c>
      <c r="CI525" s="1">
        <v>-0.52929999999999999</v>
      </c>
      <c r="CJ525" s="1">
        <v>-0.52380000000000004</v>
      </c>
      <c r="CK525" s="1">
        <v>-1.3093999999999999</v>
      </c>
      <c r="CL525" s="1">
        <v>-3.1800000000000002E-2</v>
      </c>
      <c r="CM525" s="1">
        <v>0.2802</v>
      </c>
      <c r="CN525" s="1">
        <v>0.60729999999999995</v>
      </c>
      <c r="CO525" s="1">
        <v>0.1201</v>
      </c>
      <c r="GI525" s="1">
        <v>-3.5661999999999998</v>
      </c>
      <c r="HA525" s="1" t="str">
        <f t="shared" si="16"/>
        <v>2017</v>
      </c>
      <c r="HB525" s="1" t="str">
        <f t="shared" si="17"/>
        <v>07</v>
      </c>
    </row>
    <row r="526" spans="1:210">
      <c r="A526" s="3" t="s">
        <v>9</v>
      </c>
      <c r="B526" s="3"/>
      <c r="C526" s="3" t="s">
        <v>542</v>
      </c>
      <c r="E526" s="1" t="s">
        <v>542</v>
      </c>
      <c r="F526" s="1">
        <v>-7.4200000000000002E-2</v>
      </c>
      <c r="G526" s="1">
        <v>-0.84309999999999996</v>
      </c>
      <c r="H526" s="1">
        <v>-1.7870999999999999</v>
      </c>
      <c r="I526" s="1">
        <v>-0.93320000000000003</v>
      </c>
      <c r="J526" s="1">
        <v>-1.2122999999999999</v>
      </c>
      <c r="K526" s="1">
        <v>-0.19070000000000001</v>
      </c>
      <c r="L526" s="1">
        <v>-0.54220000000000002</v>
      </c>
      <c r="M526" s="1">
        <v>-0.68210000000000004</v>
      </c>
      <c r="N526" s="1">
        <v>-1.8888</v>
      </c>
      <c r="O526" s="1">
        <v>-4.6382000000000003</v>
      </c>
      <c r="P526" s="1">
        <v>-2.0920000000000001</v>
      </c>
      <c r="Q526" s="1">
        <v>-1.2155</v>
      </c>
      <c r="R526" s="1">
        <v>-0.16</v>
      </c>
      <c r="S526" s="1">
        <v>-0.7429</v>
      </c>
      <c r="T526" s="1">
        <v>-0.86109999999999998</v>
      </c>
      <c r="U526" s="1">
        <v>-0.80869999999999997</v>
      </c>
      <c r="V526" s="1">
        <v>-1.3217000000000001</v>
      </c>
      <c r="W526" s="1">
        <v>-1.5468</v>
      </c>
      <c r="X526" s="1">
        <v>-0.61819999999999997</v>
      </c>
      <c r="Y526" s="1">
        <v>-0.15229999999999999</v>
      </c>
      <c r="Z526" s="1">
        <v>7.1300000000000002E-2</v>
      </c>
      <c r="AA526" s="1">
        <v>-1.909</v>
      </c>
      <c r="AB526" s="1">
        <v>0.49259999999999998</v>
      </c>
      <c r="AC526" s="1">
        <v>0.46700000000000003</v>
      </c>
      <c r="AD526" s="1">
        <v>-0.61140000000000005</v>
      </c>
      <c r="AF526" s="1">
        <v>-1.7333000000000001</v>
      </c>
      <c r="AG526" s="1">
        <v>0.79169999999999996</v>
      </c>
      <c r="AH526" s="1">
        <v>-2.0270000000000001</v>
      </c>
      <c r="AI526" s="1">
        <v>-0.83450000000000002</v>
      </c>
      <c r="AJ526" s="1">
        <v>6.0600000000000001E-2</v>
      </c>
      <c r="AK526" s="1">
        <v>3.3919000000000001</v>
      </c>
      <c r="AL526" s="1">
        <v>-1.6597</v>
      </c>
      <c r="AM526" s="1">
        <v>-0.9345</v>
      </c>
      <c r="AN526" s="1">
        <v>-0.1928</v>
      </c>
      <c r="AO526" s="1">
        <v>-0.45140000000000002</v>
      </c>
      <c r="AP526" s="1">
        <v>-0.41649999999999998</v>
      </c>
      <c r="AQ526" s="1">
        <v>-0.25490000000000002</v>
      </c>
      <c r="AR526" s="1">
        <v>-1.3411999999999999</v>
      </c>
      <c r="AS526" s="1">
        <v>-1.2213000000000001</v>
      </c>
      <c r="AT526" s="1">
        <v>-0.48680000000000001</v>
      </c>
      <c r="AU526" s="1">
        <v>-1.083</v>
      </c>
      <c r="AV526" s="1">
        <v>-0.5716</v>
      </c>
      <c r="AW526" s="1">
        <v>-0.30669999999999997</v>
      </c>
      <c r="AX526" s="1">
        <v>-1.7702</v>
      </c>
      <c r="AY526" s="1">
        <v>0.4587</v>
      </c>
      <c r="AZ526" s="1">
        <v>-0.57579999999999998</v>
      </c>
      <c r="BB526" s="1">
        <v>-0.47610000000000002</v>
      </c>
      <c r="BC526" s="1">
        <v>-6.6699999999999995E-2</v>
      </c>
      <c r="BD526" s="1">
        <v>0.20449999999999999</v>
      </c>
      <c r="BE526" s="1">
        <v>-0.59519999999999995</v>
      </c>
      <c r="BF526" s="1">
        <v>-1.4668000000000001</v>
      </c>
      <c r="BG526" s="1">
        <v>-0.3362</v>
      </c>
      <c r="BH526" s="1">
        <v>0.18890000000000001</v>
      </c>
      <c r="BI526" s="1">
        <v>-0.76919999999999999</v>
      </c>
      <c r="BJ526" s="1">
        <v>-0.18659999999999999</v>
      </c>
      <c r="BK526" s="1">
        <v>-0.61019999999999996</v>
      </c>
      <c r="BM526" s="1">
        <v>0</v>
      </c>
      <c r="BN526" s="1">
        <v>-2.5066999999999999</v>
      </c>
      <c r="BO526" s="1">
        <v>0.97130000000000005</v>
      </c>
      <c r="BP526" s="1">
        <v>8.2725000000000009</v>
      </c>
      <c r="BQ526" s="1">
        <v>-3.7917999999999998</v>
      </c>
      <c r="BR526" s="1">
        <v>-0.68089999999999995</v>
      </c>
      <c r="BS526" s="1">
        <v>-0.3105</v>
      </c>
      <c r="BT526" s="1">
        <v>0.1158</v>
      </c>
      <c r="BU526" s="1">
        <v>0.59460000000000002</v>
      </c>
      <c r="BV526" s="1">
        <v>-1.7648999999999999</v>
      </c>
      <c r="BW526" s="1">
        <v>-0.1429</v>
      </c>
      <c r="BX526" s="1">
        <v>-0.30070000000000002</v>
      </c>
      <c r="BY526" s="1">
        <v>-0.4521</v>
      </c>
      <c r="BZ526" s="1">
        <v>-0.3695</v>
      </c>
      <c r="CA526" s="1">
        <v>-0.38800000000000001</v>
      </c>
      <c r="CB526" s="1">
        <v>-9.5899999999999999E-2</v>
      </c>
      <c r="CC526" s="1">
        <v>-0.35360000000000003</v>
      </c>
      <c r="CD526" s="1">
        <v>0</v>
      </c>
      <c r="CE526" s="1">
        <v>8.6199999999999999E-2</v>
      </c>
      <c r="CF526" s="1">
        <v>-0.4264</v>
      </c>
      <c r="CG526" s="1">
        <v>-0.48259999999999997</v>
      </c>
      <c r="CH526" s="1">
        <v>-1.0401</v>
      </c>
      <c r="CI526" s="1">
        <v>-0.21240000000000001</v>
      </c>
      <c r="CJ526" s="1">
        <v>-0.56950000000000001</v>
      </c>
      <c r="CK526" s="1">
        <v>-1.8527</v>
      </c>
      <c r="CL526" s="1">
        <v>-4.2700000000000002E-2</v>
      </c>
      <c r="CM526" s="1">
        <v>-3.7199999999999997E-2</v>
      </c>
      <c r="CN526" s="1">
        <v>-0.20960000000000001</v>
      </c>
      <c r="CO526" s="1">
        <v>-0.31709999999999999</v>
      </c>
      <c r="GI526" s="1">
        <v>-3.8759000000000001</v>
      </c>
      <c r="HA526" s="1" t="str">
        <f t="shared" si="16"/>
        <v>2017</v>
      </c>
      <c r="HB526" s="1" t="str">
        <f t="shared" si="17"/>
        <v>07</v>
      </c>
    </row>
    <row r="527" spans="1:210">
      <c r="A527" s="3" t="s">
        <v>9</v>
      </c>
      <c r="B527" s="3"/>
      <c r="C527" s="3" t="s">
        <v>3957</v>
      </c>
      <c r="E527" s="1" t="s">
        <v>543</v>
      </c>
      <c r="F527" s="1">
        <v>-0.1123</v>
      </c>
      <c r="G527" s="1">
        <v>-0.94620000000000004</v>
      </c>
      <c r="H527" s="1">
        <v>-0.9819</v>
      </c>
      <c r="I527" s="1">
        <v>-0.45629999999999998</v>
      </c>
      <c r="J527" s="1">
        <v>-0.51380000000000003</v>
      </c>
      <c r="K527" s="1">
        <v>-0.3826</v>
      </c>
      <c r="L527" s="1">
        <v>3.9E-2</v>
      </c>
      <c r="M527" s="1">
        <v>0</v>
      </c>
      <c r="N527" s="1">
        <v>-0.93189999999999995</v>
      </c>
      <c r="O527" s="1">
        <v>-3.7991000000000001</v>
      </c>
      <c r="P527" s="1">
        <v>-1.3855</v>
      </c>
      <c r="Q527" s="1">
        <v>-0.2429</v>
      </c>
      <c r="R527" s="1">
        <v>0.6996</v>
      </c>
      <c r="S527" s="1">
        <v>-0.115</v>
      </c>
      <c r="T527" s="1">
        <v>0.20899999999999999</v>
      </c>
      <c r="U527" s="1">
        <v>0.1784</v>
      </c>
      <c r="V527" s="1">
        <v>-0.55369999999999997</v>
      </c>
      <c r="W527" s="1">
        <v>-0.2319</v>
      </c>
      <c r="X527" s="1">
        <v>0.78120000000000001</v>
      </c>
      <c r="Y527" s="1">
        <v>3.09E-2</v>
      </c>
      <c r="Z527" s="1">
        <v>-0.1414</v>
      </c>
      <c r="AA527" s="1">
        <v>-0.28520000000000001</v>
      </c>
      <c r="AB527" s="1">
        <v>0</v>
      </c>
      <c r="AC527" s="1">
        <v>0.57199999999999995</v>
      </c>
      <c r="AD527" s="1">
        <v>0.22559999999999999</v>
      </c>
      <c r="AF527" s="1">
        <v>-6.88E-2</v>
      </c>
      <c r="AG527" s="1">
        <v>0.30130000000000001</v>
      </c>
      <c r="AH527" s="1">
        <v>-1.1740999999999999</v>
      </c>
      <c r="AI527" s="1">
        <v>-0.44640000000000002</v>
      </c>
      <c r="AJ527" s="1">
        <v>-6.0299999999999999E-2</v>
      </c>
      <c r="AK527" s="1">
        <v>-0.9667</v>
      </c>
      <c r="AL527" s="1">
        <v>-1.1173</v>
      </c>
      <c r="AM527" s="1">
        <v>0</v>
      </c>
      <c r="AN527" s="1">
        <v>0.29110000000000003</v>
      </c>
      <c r="AO527" s="1">
        <v>-0.22650000000000001</v>
      </c>
      <c r="AP527" s="1">
        <v>-0.45610000000000001</v>
      </c>
      <c r="AQ527" s="1">
        <v>0</v>
      </c>
      <c r="AR527" s="1">
        <v>-1.4562999999999999</v>
      </c>
      <c r="AS527" s="1">
        <v>-1.3517999999999999</v>
      </c>
      <c r="AT527" s="1">
        <v>-0.48399999999999999</v>
      </c>
      <c r="AU527" s="1">
        <v>-0.86009999999999998</v>
      </c>
      <c r="AV527" s="1">
        <v>-0.34520000000000001</v>
      </c>
      <c r="AW527" s="1">
        <v>-0.30580000000000002</v>
      </c>
      <c r="AX527" s="1">
        <v>0.1075</v>
      </c>
      <c r="AY527" s="1">
        <v>-0.25750000000000001</v>
      </c>
      <c r="AZ527" s="1">
        <v>0.28839999999999999</v>
      </c>
      <c r="BB527" s="1">
        <v>-0.44269999999999998</v>
      </c>
      <c r="BC527" s="1">
        <v>0.13320000000000001</v>
      </c>
      <c r="BD527" s="1">
        <v>0.40949999999999998</v>
      </c>
      <c r="BE527" s="1">
        <v>-0.31830000000000003</v>
      </c>
      <c r="BF527" s="1">
        <v>-0.12720000000000001</v>
      </c>
      <c r="BG527" s="1">
        <v>-0.20499999999999999</v>
      </c>
      <c r="BH527" s="1">
        <v>0</v>
      </c>
      <c r="BI527" s="1">
        <v>-0.3921</v>
      </c>
      <c r="BJ527" s="1">
        <v>0</v>
      </c>
      <c r="BK527" s="1">
        <v>-0.96109999999999995</v>
      </c>
      <c r="BM527" s="1">
        <v>0.1825</v>
      </c>
      <c r="BN527" s="1">
        <v>-0.68579999999999997</v>
      </c>
      <c r="BO527" s="1">
        <v>0</v>
      </c>
      <c r="BP527" s="1">
        <v>-1.2666999999999999</v>
      </c>
      <c r="BQ527" s="1">
        <v>0.50519999999999998</v>
      </c>
      <c r="BR527" s="1">
        <v>-0.67989999999999995</v>
      </c>
      <c r="BS527" s="1">
        <v>-0.39460000000000001</v>
      </c>
      <c r="BT527" s="1">
        <v>0</v>
      </c>
      <c r="BU527" s="1">
        <v>-0.19600000000000001</v>
      </c>
      <c r="BV527" s="1">
        <v>0.18859999999999999</v>
      </c>
      <c r="BW527" s="1">
        <v>0.32529999999999998</v>
      </c>
      <c r="BX527" s="1">
        <v>-0.26869999999999999</v>
      </c>
      <c r="BY527" s="1">
        <v>-0.50319999999999998</v>
      </c>
      <c r="BZ527" s="1">
        <v>-0.26419999999999999</v>
      </c>
      <c r="CA527" s="1">
        <v>-0.33310000000000001</v>
      </c>
      <c r="CB527" s="1">
        <v>-0.19170000000000001</v>
      </c>
      <c r="CC527" s="1">
        <v>-8.9800000000000005E-2</v>
      </c>
      <c r="CD527" s="1">
        <v>-0.10580000000000001</v>
      </c>
      <c r="CE527" s="1">
        <v>0.56740000000000002</v>
      </c>
      <c r="CF527" s="1">
        <v>-0.19320000000000001</v>
      </c>
      <c r="CG527" s="1">
        <v>-0.52649999999999997</v>
      </c>
      <c r="CH527" s="1">
        <v>-0.66569999999999996</v>
      </c>
      <c r="CI527" s="1">
        <v>-0.79069999999999996</v>
      </c>
      <c r="CJ527" s="1">
        <v>-0.33489999999999998</v>
      </c>
      <c r="CK527" s="1">
        <v>-0.64259999999999995</v>
      </c>
      <c r="CL527" s="1">
        <v>0.27179999999999999</v>
      </c>
      <c r="CM527" s="1">
        <v>0.29310000000000003</v>
      </c>
      <c r="CN527" s="1">
        <v>0.21249999999999999</v>
      </c>
      <c r="CO527" s="1">
        <v>7.7600000000000002E-2</v>
      </c>
      <c r="GI527" s="1">
        <v>-3.2865000000000002</v>
      </c>
      <c r="HA527" s="1" t="str">
        <f t="shared" si="16"/>
        <v>2017</v>
      </c>
      <c r="HB527" s="1" t="str">
        <f t="shared" si="17"/>
        <v>07</v>
      </c>
    </row>
    <row r="528" spans="1:210">
      <c r="A528" s="3" t="s">
        <v>9</v>
      </c>
      <c r="B528" s="3"/>
      <c r="C528" s="3" t="s">
        <v>3958</v>
      </c>
      <c r="E528" s="1" t="s">
        <v>544</v>
      </c>
      <c r="F528" s="1">
        <v>-0.38379999999999997</v>
      </c>
      <c r="G528" s="1">
        <v>-0.67200000000000004</v>
      </c>
      <c r="H528" s="1">
        <v>-1.377</v>
      </c>
      <c r="I528" s="1">
        <v>-1.3547</v>
      </c>
      <c r="J528" s="1">
        <v>-1.2484999999999999</v>
      </c>
      <c r="K528" s="1">
        <v>-0.57609999999999995</v>
      </c>
      <c r="L528" s="1">
        <v>-0.50229999999999997</v>
      </c>
      <c r="M528" s="1">
        <v>-0.64070000000000005</v>
      </c>
      <c r="N528" s="1">
        <v>-1.6527000000000001</v>
      </c>
      <c r="O528" s="1">
        <v>-4.6691000000000003</v>
      </c>
      <c r="P528" s="1">
        <v>-0.95860000000000001</v>
      </c>
      <c r="Q528" s="1">
        <v>-0.96609999999999996</v>
      </c>
      <c r="R528" s="1">
        <v>-1.0671999999999999</v>
      </c>
      <c r="S528" s="1">
        <v>-0.53349999999999997</v>
      </c>
      <c r="T528" s="1">
        <v>0.2074</v>
      </c>
      <c r="U528" s="1">
        <v>0.35389999999999999</v>
      </c>
      <c r="V528" s="1">
        <v>-0.3664</v>
      </c>
      <c r="W528" s="1">
        <v>-1.4013</v>
      </c>
      <c r="X528" s="1">
        <v>0.62009999999999998</v>
      </c>
      <c r="Y528" s="1">
        <v>-0.15279999999999999</v>
      </c>
      <c r="Z528" s="1">
        <v>0.1424</v>
      </c>
      <c r="AA528" s="1">
        <v>0.1782</v>
      </c>
      <c r="AB528" s="1">
        <v>-0.1226</v>
      </c>
      <c r="AC528" s="1">
        <v>1.5087999999999999</v>
      </c>
      <c r="AD528" s="1">
        <v>0.67110000000000003</v>
      </c>
      <c r="AF528" s="1">
        <v>0.54090000000000005</v>
      </c>
      <c r="AG528" s="1">
        <v>-0.30349999999999999</v>
      </c>
      <c r="AH528" s="1">
        <v>-0.68020000000000003</v>
      </c>
      <c r="AI528" s="1">
        <v>-0.442</v>
      </c>
      <c r="AJ528" s="1">
        <v>-6.0600000000000001E-2</v>
      </c>
      <c r="AK528" s="1">
        <v>-1.8742000000000001</v>
      </c>
      <c r="AL528" s="1">
        <v>-0.76490000000000002</v>
      </c>
      <c r="AM528" s="1">
        <v>-0.31340000000000001</v>
      </c>
      <c r="AN528" s="1">
        <v>0</v>
      </c>
      <c r="AO528" s="1">
        <v>-0.40770000000000001</v>
      </c>
      <c r="AP528" s="1">
        <v>-0.53210000000000002</v>
      </c>
      <c r="AQ528" s="1">
        <v>0</v>
      </c>
      <c r="AR528" s="1">
        <v>-0.95840000000000003</v>
      </c>
      <c r="AS528" s="1">
        <v>-1.2382</v>
      </c>
      <c r="AT528" s="1">
        <v>-0.58930000000000005</v>
      </c>
      <c r="AU528" s="1">
        <v>-1.0853999999999999</v>
      </c>
      <c r="AV528" s="1">
        <v>-0.72819999999999996</v>
      </c>
      <c r="AW528" s="1">
        <v>-0.18329999999999999</v>
      </c>
      <c r="AX528" s="1">
        <v>0.56230000000000002</v>
      </c>
      <c r="AY528" s="1">
        <v>-0.71519999999999995</v>
      </c>
      <c r="AZ528" s="1">
        <v>-4.1099999999999998E-2</v>
      </c>
      <c r="BB528" s="1">
        <v>3.39E-2</v>
      </c>
      <c r="BC528" s="1">
        <v>-0.26679999999999998</v>
      </c>
      <c r="BD528" s="1">
        <v>-0.28570000000000001</v>
      </c>
      <c r="BE528" s="1">
        <v>-0.47670000000000001</v>
      </c>
      <c r="BF528" s="1">
        <v>1.5690999999999999</v>
      </c>
      <c r="BG528" s="1">
        <v>-0.47160000000000002</v>
      </c>
      <c r="BH528" s="1">
        <v>0.18859999999999999</v>
      </c>
      <c r="BI528" s="1">
        <v>-0.69089999999999996</v>
      </c>
      <c r="BJ528" s="1">
        <v>-0.24959999999999999</v>
      </c>
      <c r="BK528" s="1">
        <v>-1.3978999999999999</v>
      </c>
      <c r="BM528" s="1">
        <v>0.42599999999999999</v>
      </c>
      <c r="BN528" s="1">
        <v>2.3776000000000002</v>
      </c>
      <c r="BO528" s="1">
        <v>-1.4933000000000001</v>
      </c>
      <c r="BP528" s="1">
        <v>-3.7256999999999998</v>
      </c>
      <c r="BQ528" s="1">
        <v>1.9292</v>
      </c>
      <c r="BR528" s="1">
        <v>-1.7484</v>
      </c>
      <c r="BS528" s="1">
        <v>-0.3891</v>
      </c>
      <c r="BT528" s="1">
        <v>0.1157</v>
      </c>
      <c r="BU528" s="1">
        <v>-2.2549000000000001</v>
      </c>
      <c r="BV528" s="1">
        <v>-0.23580000000000001</v>
      </c>
      <c r="BW528" s="1">
        <v>9.6500000000000002E-2</v>
      </c>
      <c r="BX528" s="1">
        <v>-0.22020000000000001</v>
      </c>
      <c r="BY528" s="1">
        <v>-0.45090000000000002</v>
      </c>
      <c r="BZ528" s="1">
        <v>-1.2156</v>
      </c>
      <c r="CA528" s="1">
        <v>-0.94389999999999996</v>
      </c>
      <c r="CB528" s="1">
        <v>-0.14380000000000001</v>
      </c>
      <c r="CC528" s="1">
        <v>-0.53139999999999998</v>
      </c>
      <c r="CD528" s="1">
        <v>0.10639999999999999</v>
      </c>
      <c r="CE528" s="1">
        <v>0.22270000000000001</v>
      </c>
      <c r="CF528" s="1">
        <v>-0.19320000000000001</v>
      </c>
      <c r="CG528" s="1">
        <v>-0.62960000000000005</v>
      </c>
      <c r="CH528" s="1">
        <v>-1.2293000000000001</v>
      </c>
      <c r="CI528" s="1">
        <v>-0.26519999999999999</v>
      </c>
      <c r="CJ528" s="1">
        <v>-0.52229999999999999</v>
      </c>
      <c r="CK528" s="1">
        <v>-1.2357</v>
      </c>
      <c r="CL528" s="1">
        <v>-6.9999999999999999E-4</v>
      </c>
      <c r="CM528" s="1">
        <v>6.7400000000000002E-2</v>
      </c>
      <c r="CN528" s="1">
        <v>0.1128</v>
      </c>
      <c r="CO528" s="1">
        <v>-4.8800000000000003E-2</v>
      </c>
      <c r="GI528" s="1">
        <v>-2.5377999999999998</v>
      </c>
      <c r="HA528" s="1" t="str">
        <f t="shared" si="16"/>
        <v>2017</v>
      </c>
      <c r="HB528" s="1" t="str">
        <f t="shared" si="17"/>
        <v>06</v>
      </c>
    </row>
    <row r="529" spans="1:210">
      <c r="A529" s="3" t="s">
        <v>9</v>
      </c>
      <c r="B529" s="3"/>
      <c r="C529" s="3" t="s">
        <v>3959</v>
      </c>
      <c r="E529" s="1" t="s">
        <v>545</v>
      </c>
      <c r="F529" s="1">
        <v>-0.1118</v>
      </c>
      <c r="G529" s="1">
        <v>-1.1148</v>
      </c>
      <c r="H529" s="1">
        <v>-1.0363</v>
      </c>
      <c r="I529" s="1">
        <v>-1.3853</v>
      </c>
      <c r="J529" s="1">
        <v>-1.4117</v>
      </c>
      <c r="K529" s="1">
        <v>-0.25719999999999998</v>
      </c>
      <c r="L529" s="1">
        <v>-0.35060000000000002</v>
      </c>
      <c r="M529" s="1">
        <v>-0.29039999999999999</v>
      </c>
      <c r="N529" s="1">
        <v>-1.2712000000000001</v>
      </c>
      <c r="O529" s="1">
        <v>-4.0191999999999997</v>
      </c>
      <c r="P529" s="1">
        <v>-1.6052</v>
      </c>
      <c r="Q529" s="1">
        <v>-1.1244000000000001</v>
      </c>
      <c r="R529" s="1">
        <v>-1.2051000000000001</v>
      </c>
      <c r="S529" s="1">
        <v>-0.70779999999999998</v>
      </c>
      <c r="T529" s="1">
        <v>-0.37830000000000003</v>
      </c>
      <c r="U529" s="1">
        <v>-7.0199999999999999E-2</v>
      </c>
      <c r="V529" s="1">
        <v>-0.68330000000000002</v>
      </c>
      <c r="W529" s="1">
        <v>-0.58760000000000001</v>
      </c>
      <c r="X529" s="1">
        <v>-0.77270000000000005</v>
      </c>
      <c r="Y529" s="1">
        <v>-0.24540000000000001</v>
      </c>
      <c r="Z529" s="1">
        <v>-0.1419</v>
      </c>
      <c r="AA529" s="1">
        <v>-0.72689999999999999</v>
      </c>
      <c r="AB529" s="1">
        <v>0.24660000000000001</v>
      </c>
      <c r="AC529" s="1">
        <v>0.25519999999999998</v>
      </c>
      <c r="AD529" s="1">
        <v>-0.1661</v>
      </c>
      <c r="AF529" s="1">
        <v>-0.53220000000000001</v>
      </c>
      <c r="AG529" s="1">
        <v>6.0900000000000003E-2</v>
      </c>
      <c r="AH529" s="1">
        <v>-1.1559999999999999</v>
      </c>
      <c r="AI529" s="1">
        <v>-0.83989999999999998</v>
      </c>
      <c r="AJ529" s="1">
        <v>0.18140000000000001</v>
      </c>
      <c r="AK529" s="1">
        <v>-1.6656</v>
      </c>
      <c r="AL529" s="1">
        <v>-1.3859999999999999</v>
      </c>
      <c r="AM529" s="1">
        <v>-0.625</v>
      </c>
      <c r="AN529" s="1">
        <v>-0.1454</v>
      </c>
      <c r="AO529" s="1">
        <v>-0.27260000000000001</v>
      </c>
      <c r="AP529" s="1">
        <v>-7.6300000000000007E-2</v>
      </c>
      <c r="AQ529" s="1">
        <v>-0.19070000000000001</v>
      </c>
      <c r="AR529" s="1">
        <v>-1.1211</v>
      </c>
      <c r="AS529" s="1">
        <v>-0.94510000000000005</v>
      </c>
      <c r="AT529" s="1">
        <v>-0.48920000000000002</v>
      </c>
      <c r="AU529" s="1">
        <v>-0.82220000000000004</v>
      </c>
      <c r="AV529" s="1">
        <v>-0.62719999999999998</v>
      </c>
      <c r="AW529" s="1">
        <v>0.12089999999999999</v>
      </c>
      <c r="AX529" s="1">
        <v>-0.51859999999999995</v>
      </c>
      <c r="AY529" s="1">
        <v>-0.32779999999999998</v>
      </c>
      <c r="AZ529" s="1">
        <v>-0.4118</v>
      </c>
      <c r="BB529" s="1">
        <v>-0.41010000000000002</v>
      </c>
      <c r="BC529" s="1">
        <v>0</v>
      </c>
      <c r="BD529" s="1">
        <v>0.91049999999999998</v>
      </c>
      <c r="BE529" s="1">
        <v>-0.43719999999999998</v>
      </c>
      <c r="BF529" s="1">
        <v>-0.25209999999999999</v>
      </c>
      <c r="BG529" s="1">
        <v>-0.23749999999999999</v>
      </c>
      <c r="BH529" s="1">
        <v>-6.2600000000000003E-2</v>
      </c>
      <c r="BI529" s="1">
        <v>-0.432</v>
      </c>
      <c r="BJ529" s="1">
        <v>-0.49349999999999999</v>
      </c>
      <c r="BK529" s="1">
        <v>-1.2306999999999999</v>
      </c>
      <c r="BM529" s="1">
        <v>-6.0400000000000002E-2</v>
      </c>
      <c r="BN529" s="1">
        <v>-0.35759999999999997</v>
      </c>
      <c r="BO529" s="1">
        <v>-0.1618</v>
      </c>
      <c r="BP529" s="1">
        <v>-3.4241000000000001</v>
      </c>
      <c r="BQ529" s="1">
        <v>1.885</v>
      </c>
      <c r="BR529" s="1">
        <v>-0.59370000000000001</v>
      </c>
      <c r="BS529" s="1">
        <v>-0.2349</v>
      </c>
      <c r="BT529" s="1">
        <v>0.1153</v>
      </c>
      <c r="BU529" s="1">
        <v>-0.1002</v>
      </c>
      <c r="BV529" s="1">
        <v>0.71020000000000005</v>
      </c>
      <c r="BW529" s="1">
        <v>6.3E-2</v>
      </c>
      <c r="BX529" s="1">
        <v>-0.37930000000000003</v>
      </c>
      <c r="BY529" s="1">
        <v>-0.1822</v>
      </c>
      <c r="BZ529" s="1">
        <v>-0.74419999999999997</v>
      </c>
      <c r="CA529" s="1">
        <v>0.22470000000000001</v>
      </c>
      <c r="CB529" s="1">
        <v>-9.5299999999999996E-2</v>
      </c>
      <c r="CC529" s="1">
        <v>-8.9200000000000002E-2</v>
      </c>
      <c r="CD529" s="1">
        <v>-0.1061</v>
      </c>
      <c r="CE529" s="1">
        <v>-0.14180000000000001</v>
      </c>
      <c r="CF529" s="1">
        <v>-0.37440000000000001</v>
      </c>
      <c r="CG529" s="1">
        <v>-0.45500000000000002</v>
      </c>
      <c r="CH529" s="1">
        <v>-0.52429999999999999</v>
      </c>
      <c r="CI529" s="1">
        <v>-0.63449999999999995</v>
      </c>
      <c r="CJ529" s="1">
        <v>-0.52449999999999997</v>
      </c>
      <c r="CK529" s="1">
        <v>-3.1995</v>
      </c>
      <c r="CL529" s="1">
        <v>-5.74E-2</v>
      </c>
      <c r="CM529" s="1">
        <v>6.0699999999999997E-2</v>
      </c>
      <c r="CN529" s="1">
        <v>-3.1699999999999999E-2</v>
      </c>
      <c r="CO529" s="1">
        <v>-4.6100000000000002E-2</v>
      </c>
      <c r="GI529" s="1">
        <v>-3.7944</v>
      </c>
      <c r="HA529" s="1" t="str">
        <f t="shared" si="16"/>
        <v>2017</v>
      </c>
      <c r="HB529" s="1" t="str">
        <f t="shared" si="17"/>
        <v>06</v>
      </c>
    </row>
    <row r="530" spans="1:210">
      <c r="A530" s="3" t="s">
        <v>9</v>
      </c>
      <c r="B530" s="3"/>
      <c r="C530" s="3" t="s">
        <v>3960</v>
      </c>
      <c r="E530" s="1" t="s">
        <v>3960</v>
      </c>
      <c r="F530" s="1">
        <v>-0.25969999999999999</v>
      </c>
      <c r="G530" s="1">
        <v>-0.54120000000000001</v>
      </c>
      <c r="H530" s="1">
        <v>-1.0912999999999999</v>
      </c>
      <c r="I530" s="1">
        <v>0.4219</v>
      </c>
      <c r="J530" s="1">
        <v>-0.7833</v>
      </c>
      <c r="K530" s="1">
        <v>-6.4199999999999993E-2</v>
      </c>
      <c r="L530" s="1">
        <v>-0.19489999999999999</v>
      </c>
      <c r="M530" s="1">
        <v>8.2500000000000004E-2</v>
      </c>
      <c r="N530" s="1">
        <v>-1.0954999999999999</v>
      </c>
      <c r="O530" s="1">
        <v>-3.3734000000000002</v>
      </c>
      <c r="P530" s="1">
        <v>-1.6686000000000001</v>
      </c>
      <c r="Q530" s="1">
        <v>-0.96689999999999998</v>
      </c>
      <c r="R530" s="1">
        <v>-0.9597</v>
      </c>
      <c r="S530" s="1">
        <v>0.1908</v>
      </c>
      <c r="T530" s="1">
        <v>-0.44819999999999999</v>
      </c>
      <c r="U530" s="1">
        <v>-0.59709999999999996</v>
      </c>
      <c r="V530" s="1">
        <v>-1.2749999999999999</v>
      </c>
      <c r="W530" s="1">
        <v>-0.66839999999999999</v>
      </c>
      <c r="X530" s="1">
        <v>0.77159999999999995</v>
      </c>
      <c r="Y530" s="1">
        <v>-0.36520000000000002</v>
      </c>
      <c r="Z530" s="1">
        <v>0</v>
      </c>
      <c r="AA530" s="1">
        <v>-0.77549999999999997</v>
      </c>
      <c r="AB530" s="1">
        <v>0.61650000000000005</v>
      </c>
      <c r="AC530" s="1">
        <v>0.4582</v>
      </c>
      <c r="AD530" s="1">
        <v>-0.1663</v>
      </c>
      <c r="AF530" s="1">
        <v>-0.53080000000000005</v>
      </c>
      <c r="AG530" s="1">
        <v>0</v>
      </c>
      <c r="AH530" s="1">
        <v>-0.67630000000000001</v>
      </c>
      <c r="AI530" s="1">
        <v>-0.38940000000000002</v>
      </c>
      <c r="AJ530" s="1">
        <v>-6.0900000000000003E-2</v>
      </c>
      <c r="AK530" s="1">
        <v>0.18920000000000001</v>
      </c>
      <c r="AL530" s="1">
        <v>-1.1813</v>
      </c>
      <c r="AM530" s="1">
        <v>-0.625</v>
      </c>
      <c r="AN530" s="1">
        <v>0.24060000000000001</v>
      </c>
      <c r="AO530" s="1">
        <v>0.45529999999999998</v>
      </c>
      <c r="AP530" s="1">
        <v>0.91559999999999997</v>
      </c>
      <c r="AQ530" s="1">
        <v>-1.0170999999999999</v>
      </c>
      <c r="AR530" s="1">
        <v>-1.4322999999999999</v>
      </c>
      <c r="AS530" s="1">
        <v>-1.4869000000000001</v>
      </c>
      <c r="AT530" s="1">
        <v>-0.69030000000000002</v>
      </c>
      <c r="AU530" s="1">
        <v>-0.1371</v>
      </c>
      <c r="AV530" s="1">
        <v>0.62470000000000003</v>
      </c>
      <c r="AW530" s="1">
        <v>-1.1487000000000001</v>
      </c>
      <c r="AX530" s="1">
        <v>-0.44819999999999999</v>
      </c>
      <c r="AY530" s="1">
        <v>-0.19689999999999999</v>
      </c>
      <c r="AZ530" s="1">
        <v>-0.16320000000000001</v>
      </c>
      <c r="BB530" s="1">
        <v>-0.1002</v>
      </c>
      <c r="BC530" s="1">
        <v>-0.26889999999999997</v>
      </c>
      <c r="BD530" s="1">
        <v>2.2959999999999998</v>
      </c>
      <c r="BE530" s="1">
        <v>-0.51200000000000001</v>
      </c>
      <c r="BF530" s="1">
        <v>1.4285000000000001</v>
      </c>
      <c r="BG530" s="1">
        <v>-0.37009999999999998</v>
      </c>
      <c r="BH530" s="1">
        <v>0.1258</v>
      </c>
      <c r="BI530" s="1">
        <v>-0.31030000000000002</v>
      </c>
      <c r="BJ530" s="1">
        <v>-0.62070000000000003</v>
      </c>
      <c r="BK530" s="1">
        <v>0.13239999999999999</v>
      </c>
      <c r="BM530" s="1">
        <v>-1.1466000000000001</v>
      </c>
      <c r="BN530" s="1">
        <v>3.7052999999999998</v>
      </c>
      <c r="BO530" s="1">
        <v>-2.3706</v>
      </c>
      <c r="BP530" s="1">
        <v>0.81630000000000003</v>
      </c>
      <c r="BQ530" s="1">
        <v>-0.2626</v>
      </c>
      <c r="BR530" s="1">
        <v>-0.99150000000000005</v>
      </c>
      <c r="BS530" s="1">
        <v>-0.4662</v>
      </c>
      <c r="BT530" s="1">
        <v>0.46339999999999998</v>
      </c>
      <c r="BU530" s="1">
        <v>-1.8348</v>
      </c>
      <c r="BV530" s="1">
        <v>1.1288</v>
      </c>
      <c r="BW530" s="1">
        <v>0.61619999999999997</v>
      </c>
      <c r="BX530" s="1">
        <v>0.73829999999999996</v>
      </c>
      <c r="BY530" s="1">
        <v>-0.90029999999999999</v>
      </c>
      <c r="BZ530" s="1">
        <v>-0.42530000000000001</v>
      </c>
      <c r="CA530" s="1">
        <v>0.28100000000000003</v>
      </c>
      <c r="CB530" s="1">
        <v>-0.61899999999999999</v>
      </c>
      <c r="CC530" s="1">
        <v>-0.1769</v>
      </c>
      <c r="CD530" s="1">
        <v>0</v>
      </c>
      <c r="CE530" s="1">
        <v>0.71160000000000001</v>
      </c>
      <c r="CF530" s="1">
        <v>0.85470000000000002</v>
      </c>
      <c r="CG530" s="1">
        <v>-0.98950000000000005</v>
      </c>
      <c r="CH530" s="1">
        <v>-0.6653</v>
      </c>
      <c r="CI530" s="1">
        <v>-0.3715</v>
      </c>
      <c r="CJ530" s="1">
        <v>-0.57030000000000003</v>
      </c>
      <c r="CK530" s="1">
        <v>0.1048</v>
      </c>
      <c r="CL530" s="1">
        <v>-5.3199999999999997E-2</v>
      </c>
      <c r="CM530" s="1">
        <v>0.22009999999999999</v>
      </c>
      <c r="CN530" s="1">
        <v>0.4138</v>
      </c>
      <c r="CO530" s="1">
        <v>0.26529999999999998</v>
      </c>
      <c r="GI530" s="1">
        <v>-4.1833</v>
      </c>
      <c r="HA530" s="1" t="str">
        <f t="shared" si="16"/>
        <v>2017</v>
      </c>
      <c r="HB530" s="1" t="str">
        <f t="shared" si="17"/>
        <v>06</v>
      </c>
    </row>
    <row r="531" spans="1:210">
      <c r="A531" s="3" t="s">
        <v>9</v>
      </c>
      <c r="B531" s="3"/>
      <c r="C531" s="3" t="s">
        <v>3961</v>
      </c>
      <c r="E531" s="1" t="s">
        <v>546</v>
      </c>
      <c r="F531" s="1">
        <v>0.12429999999999999</v>
      </c>
      <c r="G531" s="1">
        <v>-0.40649999999999997</v>
      </c>
      <c r="H531" s="1">
        <v>-0.97560000000000002</v>
      </c>
      <c r="I531" s="1">
        <v>0.42320000000000002</v>
      </c>
      <c r="J531" s="1">
        <v>-0.70640000000000003</v>
      </c>
      <c r="K531" s="1">
        <v>-0.12970000000000001</v>
      </c>
      <c r="L531" s="1">
        <v>-0.1951</v>
      </c>
      <c r="M531" s="1">
        <v>-1.6182000000000001</v>
      </c>
      <c r="N531" s="1">
        <v>-1.119</v>
      </c>
      <c r="O531" s="1">
        <v>-3.2170000000000001</v>
      </c>
      <c r="P531" s="1">
        <v>-1.0222</v>
      </c>
      <c r="Q531" s="1">
        <v>-1.0466</v>
      </c>
      <c r="R531" s="1">
        <v>-0.58909999999999996</v>
      </c>
      <c r="S531" s="1">
        <v>0.34460000000000002</v>
      </c>
      <c r="T531" s="1">
        <v>0.1042</v>
      </c>
      <c r="U531" s="1">
        <v>0.24759999999999999</v>
      </c>
      <c r="V531" s="1">
        <v>-1.0096000000000001</v>
      </c>
      <c r="W531" s="1">
        <v>-0.69279999999999997</v>
      </c>
      <c r="X531" s="1">
        <v>1.3975</v>
      </c>
      <c r="Y531" s="1">
        <v>-6.1199999999999997E-2</v>
      </c>
      <c r="Z531" s="1">
        <v>-0.28399999999999997</v>
      </c>
      <c r="AA531" s="1">
        <v>0.40279999999999999</v>
      </c>
      <c r="AB531" s="1">
        <v>-0.1225</v>
      </c>
      <c r="AC531" s="1">
        <v>0.20300000000000001</v>
      </c>
      <c r="AD531" s="1">
        <v>0.44690000000000002</v>
      </c>
      <c r="AF531" s="1">
        <v>0.60119999999999996</v>
      </c>
      <c r="AG531" s="1">
        <v>-0.30220000000000002</v>
      </c>
      <c r="AH531" s="1">
        <v>-0.29210000000000003</v>
      </c>
      <c r="AI531" s="1">
        <v>-9.8199999999999996E-2</v>
      </c>
      <c r="AJ531" s="1">
        <v>-0.1212</v>
      </c>
      <c r="AK531" s="1">
        <v>-1.2032</v>
      </c>
      <c r="AL531" s="1">
        <v>-1.1954</v>
      </c>
      <c r="AM531" s="1">
        <v>0.31540000000000001</v>
      </c>
      <c r="AN531" s="1">
        <v>0.29039999999999999</v>
      </c>
      <c r="AO531" s="1">
        <v>-1.0365</v>
      </c>
      <c r="AP531" s="1">
        <v>-1.8386</v>
      </c>
      <c r="AQ531" s="1">
        <v>0.5121</v>
      </c>
      <c r="AR531" s="1">
        <v>-1.2324999999999999</v>
      </c>
      <c r="AS531" s="1">
        <v>-0.34250000000000003</v>
      </c>
      <c r="AT531" s="1">
        <v>-0.97460000000000002</v>
      </c>
      <c r="AU531" s="1">
        <v>-0.59550000000000003</v>
      </c>
      <c r="AV531" s="1">
        <v>-3.9100000000000003E-2</v>
      </c>
      <c r="AW531" s="1">
        <v>-0.48359999999999997</v>
      </c>
      <c r="AX531" s="1">
        <v>0.72940000000000005</v>
      </c>
      <c r="AY531" s="1">
        <v>-0.98099999999999998</v>
      </c>
      <c r="AZ531" s="1">
        <v>0.45100000000000001</v>
      </c>
      <c r="BB531" s="1">
        <v>-3.3599999999999998E-2</v>
      </c>
      <c r="BC531" s="1">
        <v>-0.33479999999999999</v>
      </c>
      <c r="BD531" s="1">
        <v>-0.3624</v>
      </c>
      <c r="BE531" s="1">
        <v>-7.9100000000000004E-2</v>
      </c>
      <c r="BF531" s="1">
        <v>-2.1013000000000002</v>
      </c>
      <c r="BG531" s="1">
        <v>-0.13539999999999999</v>
      </c>
      <c r="BH531" s="1">
        <v>-0.18820000000000001</v>
      </c>
      <c r="BI531" s="1">
        <v>0.50919999999999999</v>
      </c>
      <c r="BJ531" s="1">
        <v>-0.74070000000000003</v>
      </c>
      <c r="BK531" s="1">
        <v>-1.3553999999999999</v>
      </c>
      <c r="BM531" s="1">
        <v>0.30370000000000003</v>
      </c>
      <c r="BN531" s="1">
        <v>-3.7370999999999999</v>
      </c>
      <c r="BO531" s="1">
        <v>1.6483000000000001</v>
      </c>
      <c r="BP531" s="1">
        <v>-2.0575999999999999</v>
      </c>
      <c r="BQ531" s="1">
        <v>1.3070999999999999</v>
      </c>
      <c r="BR531" s="1">
        <v>-0.74550000000000005</v>
      </c>
      <c r="BS531" s="1">
        <v>-0.15629999999999999</v>
      </c>
      <c r="BT531" s="1">
        <v>0</v>
      </c>
      <c r="BU531" s="1">
        <v>4.5880999999999998</v>
      </c>
      <c r="BV531" s="1">
        <v>-2.0832999999999999</v>
      </c>
      <c r="BW531" s="1">
        <v>0.21240000000000001</v>
      </c>
      <c r="BX531" s="1">
        <v>0.2135</v>
      </c>
      <c r="BY531" s="1">
        <v>-0.64549999999999996</v>
      </c>
      <c r="BZ531" s="1">
        <v>-0.31759999999999999</v>
      </c>
      <c r="CA531" s="1">
        <v>0.55769999999999997</v>
      </c>
      <c r="CB531" s="1">
        <v>-0.95550000000000002</v>
      </c>
      <c r="CC531" s="1">
        <v>0.17799999999999999</v>
      </c>
      <c r="CD531" s="1">
        <v>-0.31879999999999997</v>
      </c>
      <c r="CE531" s="1">
        <v>0.1459</v>
      </c>
      <c r="CF531" s="1">
        <v>3.6999999999999998E-2</v>
      </c>
      <c r="CG531" s="1">
        <v>-0.94499999999999995</v>
      </c>
      <c r="CH531" s="1">
        <v>-0.28610000000000002</v>
      </c>
      <c r="CI531" s="1">
        <v>-0.21160000000000001</v>
      </c>
      <c r="CJ531" s="1">
        <v>-0.2384</v>
      </c>
      <c r="CK531" s="1">
        <v>-0.5786</v>
      </c>
      <c r="CL531" s="1">
        <v>-6.1100000000000002E-2</v>
      </c>
      <c r="CM531" s="1">
        <v>-0.12620000000000001</v>
      </c>
      <c r="CN531" s="1">
        <v>8.77E-2</v>
      </c>
      <c r="CO531" s="1">
        <v>-0.27129999999999999</v>
      </c>
      <c r="GI531" s="1">
        <v>-2.3675000000000002</v>
      </c>
      <c r="HA531" s="1" t="str">
        <f t="shared" si="16"/>
        <v>2017</v>
      </c>
      <c r="HB531" s="1" t="str">
        <f t="shared" si="17"/>
        <v>06</v>
      </c>
    </row>
    <row r="532" spans="1:210">
      <c r="A532" s="3" t="s">
        <v>9</v>
      </c>
      <c r="B532" s="3"/>
      <c r="C532" s="3" t="s">
        <v>3962</v>
      </c>
      <c r="E532" s="1" t="s">
        <v>547</v>
      </c>
      <c r="F532" s="1">
        <v>0</v>
      </c>
      <c r="G532" s="1">
        <v>-1.0089999999999999</v>
      </c>
      <c r="H532" s="1">
        <v>-2.4542000000000002</v>
      </c>
      <c r="I532" s="1">
        <v>-0.72499999999999998</v>
      </c>
      <c r="J532" s="1">
        <v>-1.0451999999999999</v>
      </c>
      <c r="K532" s="1">
        <v>-0.45129999999999998</v>
      </c>
      <c r="L532" s="1">
        <v>-0.50209999999999999</v>
      </c>
      <c r="M532" s="1">
        <v>-1.8480000000000001</v>
      </c>
      <c r="N532" s="1">
        <v>-1.8088</v>
      </c>
      <c r="O532" s="1">
        <v>-3.5215000000000001</v>
      </c>
      <c r="P532" s="1">
        <v>-1.7964</v>
      </c>
      <c r="Q532" s="1">
        <v>-0.63839999999999997</v>
      </c>
      <c r="R532" s="1">
        <v>-0.95440000000000003</v>
      </c>
      <c r="S532" s="1">
        <v>-0.26540000000000002</v>
      </c>
      <c r="T532" s="1">
        <v>-0.79859999999999998</v>
      </c>
      <c r="U532" s="1">
        <v>-0.74409999999999998</v>
      </c>
      <c r="V532" s="1">
        <v>-1.6988000000000001</v>
      </c>
      <c r="W532" s="1">
        <v>-1.2258</v>
      </c>
      <c r="X532" s="1">
        <v>-1.3888</v>
      </c>
      <c r="Y532" s="1">
        <v>-0.2702</v>
      </c>
      <c r="Z532" s="1">
        <v>-0.21529999999999999</v>
      </c>
      <c r="AA532" s="1">
        <v>-1.2759</v>
      </c>
      <c r="AB532" s="1">
        <v>0.61650000000000005</v>
      </c>
      <c r="AC532" s="1">
        <v>-0.20349999999999999</v>
      </c>
      <c r="AD532" s="1">
        <v>-0.78120000000000001</v>
      </c>
      <c r="AF532" s="1">
        <v>-1.2599</v>
      </c>
      <c r="AG532" s="1">
        <v>0.18210000000000001</v>
      </c>
      <c r="AH532" s="1">
        <v>-0.96889999999999998</v>
      </c>
      <c r="AI532" s="1">
        <v>0.1477</v>
      </c>
      <c r="AJ532" s="1">
        <v>-0.3634</v>
      </c>
      <c r="AK532" s="1">
        <v>-1.5384</v>
      </c>
      <c r="AL532" s="1">
        <v>-1.4746999999999999</v>
      </c>
      <c r="AM532" s="1">
        <v>-0.94040000000000001</v>
      </c>
      <c r="AN532" s="1">
        <v>0.14510000000000001</v>
      </c>
      <c r="AO532" s="1">
        <v>0.86709999999999998</v>
      </c>
      <c r="AP532" s="1">
        <v>1.0694999999999999</v>
      </c>
      <c r="AQ532" s="1">
        <v>-0.95409999999999995</v>
      </c>
      <c r="AR532" s="1">
        <v>-1.2827</v>
      </c>
      <c r="AS532" s="1">
        <v>-0.97850000000000004</v>
      </c>
      <c r="AT532" s="1">
        <v>-0.49009999999999998</v>
      </c>
      <c r="AU532" s="1">
        <v>-0.7319</v>
      </c>
      <c r="AV532" s="1">
        <v>0.11700000000000001</v>
      </c>
      <c r="AW532" s="1">
        <v>-0.78690000000000004</v>
      </c>
      <c r="AX532" s="1">
        <v>-1.0663</v>
      </c>
      <c r="AY532" s="1">
        <v>0.19719999999999999</v>
      </c>
      <c r="AZ532" s="1">
        <v>-0.2041</v>
      </c>
      <c r="BB532" s="1">
        <v>0.20169999999999999</v>
      </c>
      <c r="BC532" s="1">
        <v>-0.46910000000000002</v>
      </c>
      <c r="BD532" s="1">
        <v>0.5645</v>
      </c>
      <c r="BE532" s="1">
        <v>-0.51200000000000001</v>
      </c>
      <c r="BF532" s="1">
        <v>1.7624</v>
      </c>
      <c r="BG532" s="1">
        <v>-0.26529999999999998</v>
      </c>
      <c r="BH532" s="1">
        <v>-6.3299999999999995E-2</v>
      </c>
      <c r="BI532" s="1">
        <v>-0.61939999999999995</v>
      </c>
      <c r="BJ532" s="1">
        <v>-0.31109999999999999</v>
      </c>
      <c r="BK532" s="1">
        <v>-4.41E-2</v>
      </c>
      <c r="BM532" s="1">
        <v>-0.66500000000000004</v>
      </c>
      <c r="BN532" s="1">
        <v>3.2343000000000002</v>
      </c>
      <c r="BO532" s="1">
        <v>-2.0550999999999999</v>
      </c>
      <c r="BP532" s="1">
        <v>-2.8643000000000001</v>
      </c>
      <c r="BQ532" s="1">
        <v>1.5948</v>
      </c>
      <c r="BR532" s="1">
        <v>-0.4466</v>
      </c>
      <c r="BS532" s="1">
        <v>-0.22969999999999999</v>
      </c>
      <c r="BT532" s="1">
        <v>0</v>
      </c>
      <c r="BU532" s="1">
        <v>-2.2403</v>
      </c>
      <c r="BV532" s="1">
        <v>1.8956999999999999</v>
      </c>
      <c r="BW532" s="1">
        <v>0.93159999999999998</v>
      </c>
      <c r="BX532" s="1">
        <v>1.2811999999999999</v>
      </c>
      <c r="BY532" s="1">
        <v>-1.1316999999999999</v>
      </c>
      <c r="BZ532" s="1">
        <v>0.36930000000000002</v>
      </c>
      <c r="CA532" s="1">
        <v>1.6056999999999999</v>
      </c>
      <c r="CB532" s="1">
        <v>-1.4875</v>
      </c>
      <c r="CC532" s="1">
        <v>0</v>
      </c>
      <c r="CD532" s="1">
        <v>-0.2145</v>
      </c>
      <c r="CE532" s="1">
        <v>1.0179</v>
      </c>
      <c r="CF532" s="1">
        <v>1.0771999999999999</v>
      </c>
      <c r="CG532" s="1">
        <v>-1.3197000000000001</v>
      </c>
      <c r="CH532" s="1">
        <v>-0.52080000000000004</v>
      </c>
      <c r="CI532" s="1">
        <v>-0.21360000000000001</v>
      </c>
      <c r="CJ532" s="1">
        <v>-0.70720000000000005</v>
      </c>
      <c r="CK532" s="1">
        <v>-0.1057</v>
      </c>
      <c r="CL532" s="1">
        <v>0.18360000000000001</v>
      </c>
      <c r="CM532" s="1">
        <v>0.499</v>
      </c>
      <c r="CN532" s="1">
        <v>0.84130000000000005</v>
      </c>
      <c r="CO532" s="1">
        <v>0.27010000000000001</v>
      </c>
      <c r="GI532" s="1">
        <v>-3.9628999999999999</v>
      </c>
      <c r="HA532" s="1" t="str">
        <f t="shared" si="16"/>
        <v>2017</v>
      </c>
      <c r="HB532" s="1" t="str">
        <f t="shared" si="17"/>
        <v>06</v>
      </c>
    </row>
    <row r="533" spans="1:210">
      <c r="A533" s="3" t="s">
        <v>9</v>
      </c>
      <c r="B533" s="3"/>
      <c r="C533" s="3" t="s">
        <v>3963</v>
      </c>
      <c r="E533" s="1" t="s">
        <v>3963</v>
      </c>
      <c r="F533" s="1">
        <v>-0.22059999999999999</v>
      </c>
      <c r="G533" s="1">
        <v>-1.1148</v>
      </c>
      <c r="H533" s="1">
        <v>-2.7107000000000001</v>
      </c>
      <c r="I533" s="1">
        <v>-0.80600000000000005</v>
      </c>
      <c r="J533" s="1">
        <v>-1.2038</v>
      </c>
      <c r="K533" s="1">
        <v>-0.71150000000000002</v>
      </c>
      <c r="L533" s="1">
        <v>-0.58020000000000005</v>
      </c>
      <c r="M533" s="1">
        <v>-2.9687999999999999</v>
      </c>
      <c r="N533" s="1">
        <v>-1.7932999999999999</v>
      </c>
      <c r="O533" s="1">
        <v>-3.0179999999999998</v>
      </c>
      <c r="P533" s="1">
        <v>-2.7942</v>
      </c>
      <c r="Q533" s="1">
        <v>-0.87919999999999998</v>
      </c>
      <c r="R533" s="1">
        <v>-1.7181999999999999</v>
      </c>
      <c r="S533" s="1">
        <v>-0.54979999999999996</v>
      </c>
      <c r="T533" s="1">
        <v>-0.13969999999999999</v>
      </c>
      <c r="U533" s="1">
        <v>0.46560000000000001</v>
      </c>
      <c r="V533" s="1">
        <v>-1.4278999999999999</v>
      </c>
      <c r="W533" s="1">
        <v>-1.5530999999999999</v>
      </c>
      <c r="X533" s="1">
        <v>-1.391</v>
      </c>
      <c r="Y533" s="1">
        <v>-0.35880000000000001</v>
      </c>
      <c r="Z533" s="1">
        <v>0.14369999999999999</v>
      </c>
      <c r="AA533" s="1">
        <v>-0.626</v>
      </c>
      <c r="AB533" s="1">
        <v>0.36990000000000001</v>
      </c>
      <c r="AC533" s="1">
        <v>0.55969999999999998</v>
      </c>
      <c r="AD533" s="1">
        <v>0.67449999999999999</v>
      </c>
      <c r="AF533" s="1">
        <v>-0.53120000000000001</v>
      </c>
      <c r="AG533" s="1">
        <v>0.36380000000000001</v>
      </c>
      <c r="AH533" s="1">
        <v>-0.19409999999999999</v>
      </c>
      <c r="AI533" s="1">
        <v>-0.24709999999999999</v>
      </c>
      <c r="AJ533" s="1">
        <v>-0.30220000000000002</v>
      </c>
      <c r="AK533" s="1">
        <v>0.58860000000000001</v>
      </c>
      <c r="AL533" s="1">
        <v>-1.3380000000000001</v>
      </c>
      <c r="AM533" s="1">
        <v>-1.2539</v>
      </c>
      <c r="AN533" s="1">
        <v>9.7100000000000006E-2</v>
      </c>
      <c r="AO533" s="1">
        <v>9.0499999999999997E-2</v>
      </c>
      <c r="AP533" s="1">
        <v>-0.22620000000000001</v>
      </c>
      <c r="AQ533" s="1">
        <v>-0.4481</v>
      </c>
      <c r="AR533" s="1">
        <v>-1.2813000000000001</v>
      </c>
      <c r="AS533" s="1">
        <v>-1.4258</v>
      </c>
      <c r="AT533" s="1">
        <v>-0.19639999999999999</v>
      </c>
      <c r="AU533" s="1">
        <v>-0.49930000000000002</v>
      </c>
      <c r="AV533" s="1">
        <v>-7.6799999999999993E-2</v>
      </c>
      <c r="AW533" s="1">
        <v>-0.60970000000000002</v>
      </c>
      <c r="AX533" s="1">
        <v>-0.27539999999999998</v>
      </c>
      <c r="AY533" s="1">
        <v>-0.32819999999999999</v>
      </c>
      <c r="AZ533" s="1">
        <v>-0.1638</v>
      </c>
      <c r="BB533" s="1">
        <v>-6.7400000000000002E-2</v>
      </c>
      <c r="BC533" s="1">
        <v>-0.26750000000000002</v>
      </c>
      <c r="BD533" s="1">
        <v>-0.28029999999999999</v>
      </c>
      <c r="BE533" s="1">
        <v>-0.15809999999999999</v>
      </c>
      <c r="BF533" s="1">
        <v>0.74160000000000004</v>
      </c>
      <c r="BG533" s="1">
        <v>-0.19850000000000001</v>
      </c>
      <c r="BH533" s="1">
        <v>-6.3399999999999998E-2</v>
      </c>
      <c r="BI533" s="1">
        <v>-1.2682</v>
      </c>
      <c r="BJ533" s="1">
        <v>0.1249</v>
      </c>
      <c r="BK533" s="1">
        <v>-0.43990000000000001</v>
      </c>
      <c r="BM533" s="1">
        <v>-0.4244</v>
      </c>
      <c r="BN533" s="1">
        <v>1.0256000000000001</v>
      </c>
      <c r="BO533" s="1">
        <v>-0.93559999999999999</v>
      </c>
      <c r="BP533" s="1">
        <v>0.87560000000000004</v>
      </c>
      <c r="BQ533" s="1">
        <v>-0.54920000000000002</v>
      </c>
      <c r="BR533" s="1">
        <v>-1.3888</v>
      </c>
      <c r="BS533" s="1">
        <v>-0.38190000000000002</v>
      </c>
      <c r="BT533" s="1">
        <v>0.1168</v>
      </c>
      <c r="BU533" s="1">
        <v>2.5236000000000001</v>
      </c>
      <c r="BV533" s="1">
        <v>-1.5674999999999999</v>
      </c>
      <c r="BW533" s="1">
        <v>-0.35089999999999999</v>
      </c>
      <c r="BX533" s="1">
        <v>-1.3521000000000001</v>
      </c>
      <c r="BY533" s="1">
        <v>0.245</v>
      </c>
      <c r="BZ533" s="1">
        <v>-0.78320000000000001</v>
      </c>
      <c r="CA533" s="1">
        <v>-0.75880000000000003</v>
      </c>
      <c r="CB533" s="1">
        <v>-0.19389999999999999</v>
      </c>
      <c r="CC533" s="1">
        <v>-0.17399999999999999</v>
      </c>
      <c r="CD533" s="1">
        <v>-0.1075</v>
      </c>
      <c r="CE533" s="1">
        <v>-0.49980000000000002</v>
      </c>
      <c r="CF533" s="1">
        <v>-1.4891000000000001</v>
      </c>
      <c r="CG533" s="1">
        <v>-4.6100000000000002E-2</v>
      </c>
      <c r="CH533" s="1">
        <v>-0.99099999999999999</v>
      </c>
      <c r="CI533" s="1">
        <v>-5.3400000000000003E-2</v>
      </c>
      <c r="CJ533" s="1">
        <v>-0.65969999999999995</v>
      </c>
      <c r="CK533" s="1">
        <v>0.2122</v>
      </c>
      <c r="CL533" s="1">
        <v>-5.7000000000000002E-3</v>
      </c>
      <c r="CM533" s="1">
        <v>-0.17030000000000001</v>
      </c>
      <c r="CN533" s="1">
        <v>-0.41099999999999998</v>
      </c>
      <c r="CO533" s="1">
        <v>-0.1719</v>
      </c>
      <c r="GI533" s="1">
        <v>-3.1903999999999999</v>
      </c>
      <c r="HA533" s="1" t="str">
        <f t="shared" si="16"/>
        <v>2017</v>
      </c>
      <c r="HB533" s="1" t="str">
        <f t="shared" si="17"/>
        <v>06</v>
      </c>
    </row>
    <row r="534" spans="1:210">
      <c r="A534" s="3" t="s">
        <v>9</v>
      </c>
      <c r="B534" s="3"/>
      <c r="C534" s="3" t="s">
        <v>3964</v>
      </c>
      <c r="E534" s="1" t="s">
        <v>3965</v>
      </c>
      <c r="F534" s="1">
        <v>3.7600000000000001E-2</v>
      </c>
      <c r="G534" s="1">
        <v>-0.75049999999999994</v>
      </c>
      <c r="H534" s="1">
        <v>-1.1378999999999999</v>
      </c>
      <c r="I534" s="1">
        <v>-0.87790000000000001</v>
      </c>
      <c r="J534" s="1">
        <v>-1.1516999999999999</v>
      </c>
      <c r="K534" s="1">
        <v>-0.52700000000000002</v>
      </c>
      <c r="L534" s="1">
        <v>-0.39090000000000003</v>
      </c>
      <c r="M534" s="1">
        <v>-1.4031</v>
      </c>
      <c r="N534" s="1">
        <v>-1.6195999999999999</v>
      </c>
      <c r="O534" s="1">
        <v>-3.4028</v>
      </c>
      <c r="P534" s="1">
        <v>-2.1857000000000002</v>
      </c>
      <c r="Q534" s="1">
        <v>-0.64929999999999999</v>
      </c>
      <c r="R534" s="1">
        <v>-0.91910000000000003</v>
      </c>
      <c r="S534" s="1">
        <v>-0.36720000000000003</v>
      </c>
      <c r="T534" s="1">
        <v>-0.73809999999999998</v>
      </c>
      <c r="U534" s="1">
        <v>-0.53720000000000001</v>
      </c>
      <c r="V534" s="1">
        <v>-2.0949</v>
      </c>
      <c r="W534" s="1">
        <v>-0.57250000000000001</v>
      </c>
      <c r="X534" s="1">
        <v>-2.9687000000000001</v>
      </c>
      <c r="Y534" s="1">
        <v>-0.18629999999999999</v>
      </c>
      <c r="Z534" s="1">
        <v>-7.0599999999999996E-2</v>
      </c>
      <c r="AA534" s="1">
        <v>-1.6819</v>
      </c>
      <c r="AB534" s="1">
        <v>1.0974999999999999</v>
      </c>
      <c r="AC534" s="1">
        <v>-0.25230000000000002</v>
      </c>
      <c r="AD534" s="1">
        <v>-0.73319999999999996</v>
      </c>
      <c r="AF534" s="1">
        <v>-1.6227</v>
      </c>
      <c r="AG534" s="1">
        <v>0.96030000000000004</v>
      </c>
      <c r="AH534" s="1">
        <v>-0.98609999999999998</v>
      </c>
      <c r="AI534" s="1">
        <v>-9.9099999999999994E-2</v>
      </c>
      <c r="AJ534" s="1">
        <v>-0.3019</v>
      </c>
      <c r="AK534" s="1">
        <v>-0.13170000000000001</v>
      </c>
      <c r="AL534" s="1">
        <v>-1.7118</v>
      </c>
      <c r="AM534" s="1">
        <v>-0.95540000000000003</v>
      </c>
      <c r="AN534" s="1">
        <v>4.8500000000000001E-2</v>
      </c>
      <c r="AO534" s="1">
        <v>0.58819999999999995</v>
      </c>
      <c r="AP534" s="1">
        <v>-0.49009999999999998</v>
      </c>
      <c r="AQ534" s="1">
        <v>-0.3836</v>
      </c>
      <c r="AR534" s="1">
        <v>-0.26850000000000002</v>
      </c>
      <c r="AS534" s="1">
        <v>-1.0262</v>
      </c>
      <c r="AT534" s="1">
        <v>-0.5847</v>
      </c>
      <c r="AU534" s="1">
        <v>-0.49930000000000002</v>
      </c>
      <c r="AV534" s="1">
        <v>0.2306</v>
      </c>
      <c r="AW534" s="1">
        <v>-0.85360000000000003</v>
      </c>
      <c r="AX534" s="1">
        <v>-1.1220000000000001</v>
      </c>
      <c r="AY534" s="1">
        <v>0.52010000000000001</v>
      </c>
      <c r="AZ534" s="1">
        <v>-0.1229</v>
      </c>
      <c r="BB534" s="1">
        <v>0.23710000000000001</v>
      </c>
      <c r="BC534" s="1">
        <v>-0.40050000000000002</v>
      </c>
      <c r="BD534" s="1">
        <v>0.32229999999999998</v>
      </c>
      <c r="BE534" s="1">
        <v>-3.95E-2</v>
      </c>
      <c r="BF534" s="1">
        <v>0.16370000000000001</v>
      </c>
      <c r="BG534" s="1">
        <v>-0.30730000000000002</v>
      </c>
      <c r="BH534" s="1">
        <v>6.2399999999999997E-2</v>
      </c>
      <c r="BI534" s="1">
        <v>-0.15679999999999999</v>
      </c>
      <c r="BJ534" s="1">
        <v>-0.18509999999999999</v>
      </c>
      <c r="BK534" s="1">
        <v>-0.30709999999999998</v>
      </c>
      <c r="BM534" s="1">
        <v>-0.54510000000000003</v>
      </c>
      <c r="BN534" s="1">
        <v>-0.88680000000000003</v>
      </c>
      <c r="BO534" s="1">
        <v>0.16600000000000001</v>
      </c>
      <c r="BP534" s="1">
        <v>0</v>
      </c>
      <c r="BQ534" s="1">
        <v>0.16750000000000001</v>
      </c>
      <c r="BR534" s="1">
        <v>-0.25</v>
      </c>
      <c r="BS534" s="1">
        <v>-0.55200000000000005</v>
      </c>
      <c r="BT534" s="1">
        <v>0.1149</v>
      </c>
      <c r="BU534" s="1">
        <v>2.0554000000000001</v>
      </c>
      <c r="BV534" s="1">
        <v>-2.0642</v>
      </c>
      <c r="BW534" s="1">
        <v>0.16170000000000001</v>
      </c>
      <c r="BX534" s="1">
        <v>-0.81599999999999995</v>
      </c>
      <c r="BY534" s="1">
        <v>3.6400000000000002E-2</v>
      </c>
      <c r="BZ534" s="1">
        <v>-0.15690000000000001</v>
      </c>
      <c r="CA534" s="1">
        <v>0.21759999999999999</v>
      </c>
      <c r="CB534" s="1">
        <v>-0.53239999999999998</v>
      </c>
      <c r="CC534" s="1">
        <v>-0.35930000000000001</v>
      </c>
      <c r="CD534" s="1">
        <v>0.2114</v>
      </c>
      <c r="CE534" s="1">
        <v>-4.9299999999999997E-2</v>
      </c>
      <c r="CF534" s="1">
        <v>-1.0246</v>
      </c>
      <c r="CG534" s="1">
        <v>-0.12</v>
      </c>
      <c r="CH534" s="1">
        <v>-0.38379999999999997</v>
      </c>
      <c r="CI534" s="1">
        <v>-0.31609999999999999</v>
      </c>
      <c r="CJ534" s="1">
        <v>-0.43390000000000001</v>
      </c>
      <c r="CK534" s="1">
        <v>0.21279999999999999</v>
      </c>
      <c r="CL534" s="1">
        <v>0.16059999999999999</v>
      </c>
      <c r="CM534" s="1">
        <v>-2.8999999999999998E-3</v>
      </c>
      <c r="CN534" s="1">
        <v>-5.0500000000000003E-2</v>
      </c>
      <c r="CO534" s="1">
        <v>-2.87E-2</v>
      </c>
      <c r="GI534" s="1">
        <v>-3.5945999999999998</v>
      </c>
      <c r="HA534" s="1" t="str">
        <f t="shared" si="16"/>
        <v>2017</v>
      </c>
      <c r="HB534" s="1" t="str">
        <f t="shared" si="17"/>
        <v>06</v>
      </c>
    </row>
    <row r="535" spans="1:210">
      <c r="A535" s="3" t="s">
        <v>9</v>
      </c>
      <c r="B535" s="3"/>
      <c r="C535" s="3" t="s">
        <v>3966</v>
      </c>
      <c r="E535" s="1" t="s">
        <v>3966</v>
      </c>
      <c r="F535" s="1">
        <v>-5.0099999999999999E-2</v>
      </c>
      <c r="G535" s="1">
        <v>-0.98740000000000006</v>
      </c>
      <c r="H535" s="1">
        <v>-0.68879999999999997</v>
      </c>
      <c r="I535" s="1">
        <v>-1.0172000000000001</v>
      </c>
      <c r="J535" s="1">
        <v>-1.0317000000000001</v>
      </c>
      <c r="K535" s="1">
        <v>-0.4602</v>
      </c>
      <c r="L535" s="1">
        <v>-0.2341</v>
      </c>
      <c r="M535" s="1">
        <v>-1.5891999999999999</v>
      </c>
      <c r="N535" s="1">
        <v>-1.9693000000000001</v>
      </c>
      <c r="O535" s="1">
        <v>-4.0833000000000004</v>
      </c>
      <c r="P535" s="1">
        <v>0.55549999999999999</v>
      </c>
      <c r="Q535" s="1">
        <v>-0.72809999999999997</v>
      </c>
      <c r="R535" s="1">
        <v>-0.26989999999999997</v>
      </c>
      <c r="S535" s="1">
        <v>-0.55940000000000001</v>
      </c>
      <c r="T535" s="1">
        <v>0.88149999999999995</v>
      </c>
      <c r="U535" s="1">
        <v>0.71730000000000005</v>
      </c>
      <c r="V535" s="1">
        <v>-0.18729999999999999</v>
      </c>
      <c r="W535" s="1">
        <v>-0.8679</v>
      </c>
      <c r="X535" s="1">
        <v>0.31390000000000001</v>
      </c>
      <c r="Y535" s="1">
        <v>-0.24759999999999999</v>
      </c>
      <c r="Z535" s="1">
        <v>-7.0699999999999999E-2</v>
      </c>
      <c r="AA535" s="1">
        <v>2.2492000000000001</v>
      </c>
      <c r="AB535" s="1">
        <v>-1.4475</v>
      </c>
      <c r="AC535" s="1">
        <v>0.35510000000000003</v>
      </c>
      <c r="AD535" s="1">
        <v>1.2478</v>
      </c>
      <c r="AF535" s="1">
        <v>2.4725000000000001</v>
      </c>
      <c r="AG535" s="1">
        <v>-1.1282000000000001</v>
      </c>
      <c r="AH535" s="1">
        <v>1.5</v>
      </c>
      <c r="AI535" s="1">
        <v>0.19839999999999999</v>
      </c>
      <c r="AJ535" s="1">
        <v>-0.48299999999999998</v>
      </c>
      <c r="AK535" s="1">
        <v>-0.19900000000000001</v>
      </c>
      <c r="AL535" s="1">
        <v>0.79069999999999996</v>
      </c>
      <c r="AM535" s="1">
        <v>1.9292</v>
      </c>
      <c r="AN535" s="1">
        <v>0.24329999999999999</v>
      </c>
      <c r="AO535" s="1">
        <v>4.5199999999999997E-2</v>
      </c>
      <c r="AP535" s="1">
        <v>-0.90559999999999996</v>
      </c>
      <c r="AQ535" s="1">
        <v>-0.51049999999999995</v>
      </c>
      <c r="AR535" s="1">
        <v>-0.16070000000000001</v>
      </c>
      <c r="AS535" s="1">
        <v>-0.1515</v>
      </c>
      <c r="AT535" s="1">
        <v>-0.78120000000000001</v>
      </c>
      <c r="AU535" s="1">
        <v>-4.5100000000000001E-2</v>
      </c>
      <c r="AV535" s="1">
        <v>0.64659999999999995</v>
      </c>
      <c r="AW535" s="1">
        <v>-1.0416000000000001</v>
      </c>
      <c r="AX535" s="1">
        <v>3.3511000000000002</v>
      </c>
      <c r="AY535" s="1">
        <v>-1.6108</v>
      </c>
      <c r="AZ535" s="1">
        <v>0.16389999999999999</v>
      </c>
      <c r="BB535" s="1">
        <v>0.10150000000000001</v>
      </c>
      <c r="BC535" s="1">
        <v>-0.26719999999999999</v>
      </c>
      <c r="BD535" s="1">
        <v>8.0199999999999994E-2</v>
      </c>
      <c r="BE535" s="1">
        <v>-3.95E-2</v>
      </c>
      <c r="BF535" s="1">
        <v>0.65649999999999997</v>
      </c>
      <c r="BG535" s="1">
        <v>-0.34039999999999998</v>
      </c>
      <c r="BH535" s="1">
        <v>0.125</v>
      </c>
      <c r="BI535" s="1">
        <v>1.1740999999999999</v>
      </c>
      <c r="BJ535" s="1">
        <v>-1.1720999999999999</v>
      </c>
      <c r="BK535" s="1">
        <v>-0.39450000000000002</v>
      </c>
      <c r="BM535" s="1">
        <v>-0.4239</v>
      </c>
      <c r="BN535" s="1">
        <v>0.59619999999999995</v>
      </c>
      <c r="BO535" s="1">
        <v>-0.3856</v>
      </c>
      <c r="BP535" s="1">
        <v>-0.45079999999999998</v>
      </c>
      <c r="BQ535" s="1">
        <v>0.37419999999999998</v>
      </c>
      <c r="BR535" s="1">
        <v>-0.94430000000000003</v>
      </c>
      <c r="BS535" s="1">
        <v>-0.47160000000000002</v>
      </c>
      <c r="BT535" s="1">
        <v>0.34520000000000001</v>
      </c>
      <c r="BU535" s="1">
        <v>2.1383999999999999</v>
      </c>
      <c r="BV535" s="1">
        <v>-2.7968000000000002</v>
      </c>
      <c r="BW535" s="1">
        <v>0.26440000000000002</v>
      </c>
      <c r="BX535" s="1">
        <v>-0.27529999999999999</v>
      </c>
      <c r="BY535" s="1">
        <v>-0.4844</v>
      </c>
      <c r="BZ535" s="1">
        <v>-0.78120000000000001</v>
      </c>
      <c r="CA535" s="1">
        <v>-0.75549999999999995</v>
      </c>
      <c r="CB535" s="1">
        <v>-0.2427</v>
      </c>
      <c r="CC535" s="1">
        <v>-0.53710000000000002</v>
      </c>
      <c r="CD535" s="1">
        <v>0.21179999999999999</v>
      </c>
      <c r="CE535" s="1">
        <v>-9.8400000000000001E-2</v>
      </c>
      <c r="CF535" s="1">
        <v>-0.15049999999999999</v>
      </c>
      <c r="CG535" s="1">
        <v>-0.85580000000000001</v>
      </c>
      <c r="CH535" s="1">
        <v>-0.57440000000000002</v>
      </c>
      <c r="CI535" s="1">
        <v>5.2699999999999997E-2</v>
      </c>
      <c r="CJ535" s="1">
        <v>-0.48120000000000002</v>
      </c>
      <c r="CK535" s="1">
        <v>1.4331</v>
      </c>
      <c r="CL535" s="1">
        <v>7.3999999999999996E-2</v>
      </c>
      <c r="CM535" s="1">
        <v>-5.3100000000000001E-2</v>
      </c>
      <c r="CN535" s="1">
        <v>0.10050000000000001</v>
      </c>
      <c r="GI535" s="1">
        <v>-1.8212999999999999</v>
      </c>
      <c r="HA535" s="1" t="str">
        <f t="shared" si="16"/>
        <v>2017</v>
      </c>
      <c r="HB535" s="1" t="str">
        <f t="shared" si="17"/>
        <v>06</v>
      </c>
    </row>
    <row r="536" spans="1:210">
      <c r="A536" s="3" t="s">
        <v>9</v>
      </c>
      <c r="B536" s="3"/>
      <c r="C536" s="3" t="s">
        <v>3967</v>
      </c>
      <c r="E536" s="1" t="s">
        <v>3968</v>
      </c>
      <c r="F536" s="1">
        <v>0.28989999999999999</v>
      </c>
      <c r="G536" s="1">
        <v>-0.95950000000000002</v>
      </c>
      <c r="H536" s="1">
        <v>-1.1433</v>
      </c>
      <c r="I536" s="1">
        <v>-1.1363000000000001</v>
      </c>
      <c r="J536" s="1">
        <v>-0.95840000000000003</v>
      </c>
      <c r="K536" s="1">
        <v>-0.2636</v>
      </c>
      <c r="L536" s="1">
        <v>-0.50880000000000003</v>
      </c>
      <c r="M536" s="1">
        <v>-1.7465999999999999</v>
      </c>
      <c r="N536" s="1">
        <v>-2.0682</v>
      </c>
      <c r="O536" s="1">
        <v>-3.8197000000000001</v>
      </c>
      <c r="P536" s="1">
        <v>-2.1484999999999999</v>
      </c>
      <c r="Q536" s="1">
        <v>-0.65249999999999997</v>
      </c>
      <c r="R536" s="1">
        <v>-0.16289999999999999</v>
      </c>
      <c r="S536" s="1">
        <v>-0.3296</v>
      </c>
      <c r="T536" s="1">
        <v>-1.6967000000000001</v>
      </c>
      <c r="U536" s="1">
        <v>-1.6606000000000001</v>
      </c>
      <c r="V536" s="1">
        <v>-2.5291999999999999</v>
      </c>
      <c r="W536" s="1">
        <v>-1.0860000000000001</v>
      </c>
      <c r="X536" s="1">
        <v>-1.2618</v>
      </c>
      <c r="Y536" s="1">
        <v>-0.15620000000000001</v>
      </c>
      <c r="Z536" s="1">
        <v>-7.0400000000000004E-2</v>
      </c>
      <c r="AA536" s="1">
        <v>-1.6806000000000001</v>
      </c>
      <c r="AB536" s="1">
        <v>0.47960000000000003</v>
      </c>
      <c r="AC536" s="1">
        <v>5.0799999999999998E-2</v>
      </c>
      <c r="AD536" s="1">
        <v>-1.5409999999999999</v>
      </c>
      <c r="AF536" s="1">
        <v>-1.6713</v>
      </c>
      <c r="AG536" s="1">
        <v>0.23580000000000001</v>
      </c>
      <c r="AH536" s="1">
        <v>-1.7874000000000001</v>
      </c>
      <c r="AI536" s="1">
        <v>-0.19769999999999999</v>
      </c>
      <c r="AJ536" s="1">
        <v>-0.36270000000000002</v>
      </c>
      <c r="AK536" s="1">
        <v>2.5333000000000001</v>
      </c>
      <c r="AL536" s="1">
        <v>-2.2743000000000002</v>
      </c>
      <c r="AM536" s="1">
        <v>-1.9108000000000001</v>
      </c>
      <c r="AN536" s="1">
        <v>0.2429</v>
      </c>
      <c r="AO536" s="1">
        <v>4.5100000000000001E-2</v>
      </c>
      <c r="AP536" s="1">
        <v>7.5300000000000006E-2</v>
      </c>
      <c r="AQ536" s="1">
        <v>-0.51080000000000003</v>
      </c>
      <c r="AR536" s="1">
        <v>-1.1815</v>
      </c>
      <c r="AS536" s="1">
        <v>-0.26879999999999998</v>
      </c>
      <c r="AT536" s="1">
        <v>-1.1638999999999999</v>
      </c>
      <c r="AU536" s="1">
        <v>-1.2578</v>
      </c>
      <c r="AV536" s="1">
        <v>-1.0573999999999999</v>
      </c>
      <c r="AW536" s="1">
        <v>-0.36830000000000002</v>
      </c>
      <c r="AX536" s="1">
        <v>-1.2670999999999999</v>
      </c>
      <c r="AY536" s="1">
        <v>0</v>
      </c>
      <c r="AZ536" s="1">
        <v>-0.16370000000000001</v>
      </c>
      <c r="BB536" s="1">
        <v>-3.3799999999999997E-2</v>
      </c>
      <c r="BC536" s="1">
        <v>-0.33400000000000002</v>
      </c>
      <c r="BD536" s="1">
        <v>0.56240000000000001</v>
      </c>
      <c r="BE536" s="1">
        <v>-0.1186</v>
      </c>
      <c r="BF536" s="1">
        <v>-0.8599</v>
      </c>
      <c r="BG536" s="1">
        <v>-0.17199999999999999</v>
      </c>
      <c r="BH536" s="1">
        <v>-6.2100000000000002E-2</v>
      </c>
      <c r="BI536" s="1">
        <v>0.76029999999999998</v>
      </c>
      <c r="BJ536" s="1">
        <v>-1.1577999999999999</v>
      </c>
      <c r="BK536" s="1">
        <v>-0.26240000000000002</v>
      </c>
      <c r="BM536" s="1">
        <v>-0.2427</v>
      </c>
      <c r="BN536" s="1">
        <v>-2.7953999999999999</v>
      </c>
      <c r="BO536" s="1">
        <v>0.99219999999999997</v>
      </c>
      <c r="BP536" s="1">
        <v>4.7314999999999996</v>
      </c>
      <c r="BQ536" s="1">
        <v>-2.1928000000000001</v>
      </c>
      <c r="BR536" s="1">
        <v>-0.54500000000000004</v>
      </c>
      <c r="BS536" s="1">
        <v>-0.31790000000000002</v>
      </c>
      <c r="BT536" s="1">
        <v>0.2288</v>
      </c>
      <c r="BU536" s="1">
        <v>0</v>
      </c>
      <c r="BV536" s="1">
        <v>-5.9396000000000004</v>
      </c>
      <c r="BW536" s="1">
        <v>-0.11840000000000001</v>
      </c>
      <c r="BX536" s="1">
        <v>-0.85750000000000004</v>
      </c>
      <c r="BY536" s="1">
        <v>-0.1263</v>
      </c>
      <c r="BZ536" s="1">
        <v>-0.41710000000000003</v>
      </c>
      <c r="CA536" s="1">
        <v>0.2162</v>
      </c>
      <c r="CB536" s="1">
        <v>-0.2424</v>
      </c>
      <c r="CC536" s="1">
        <v>-9.0399999999999994E-2</v>
      </c>
      <c r="CD536" s="1">
        <v>0.2107</v>
      </c>
      <c r="CE536" s="1">
        <v>-0.2235</v>
      </c>
      <c r="CF536" s="1">
        <v>-1.0863</v>
      </c>
      <c r="CG536" s="1">
        <v>-0.40899999999999997</v>
      </c>
      <c r="CH536" s="1">
        <v>-0.33760000000000001</v>
      </c>
      <c r="CI536" s="1">
        <v>-0.26240000000000002</v>
      </c>
      <c r="CJ536" s="1">
        <v>-4.8300000000000003E-2</v>
      </c>
      <c r="CK536" s="1">
        <v>1.1494</v>
      </c>
      <c r="CL536" s="1">
        <v>-7.0900000000000005E-2</v>
      </c>
      <c r="CM536" s="1">
        <v>-6.6900000000000001E-2</v>
      </c>
      <c r="CN536" s="1">
        <v>-0.30719999999999997</v>
      </c>
      <c r="GI536" s="1">
        <v>-3.4504000000000001</v>
      </c>
      <c r="HA536" s="1" t="str">
        <f t="shared" si="16"/>
        <v>2017</v>
      </c>
      <c r="HB536" s="1" t="str">
        <f t="shared" si="17"/>
        <v>06</v>
      </c>
    </row>
    <row r="537" spans="1:210">
      <c r="A537" s="3" t="s">
        <v>9</v>
      </c>
      <c r="B537" s="3"/>
      <c r="C537" s="3" t="s">
        <v>3969</v>
      </c>
      <c r="E537" s="1" t="s">
        <v>3969</v>
      </c>
      <c r="F537" s="1">
        <v>5.0299999999999997E-2</v>
      </c>
      <c r="G537" s="1">
        <v>-0.44979999999999998</v>
      </c>
      <c r="H537" s="1">
        <v>-0.49009999999999998</v>
      </c>
      <c r="I537" s="1">
        <v>-0.82450000000000001</v>
      </c>
      <c r="J537" s="1">
        <v>-0.88100000000000001</v>
      </c>
      <c r="K537" s="1">
        <v>-0.39550000000000002</v>
      </c>
      <c r="L537" s="1">
        <v>-0.39429999999999998</v>
      </c>
      <c r="M537" s="1">
        <v>-1.0306999999999999</v>
      </c>
      <c r="N537" s="1">
        <v>-1.41</v>
      </c>
      <c r="O537" s="1">
        <v>-3.1292</v>
      </c>
      <c r="P537" s="1">
        <v>-0.4975</v>
      </c>
      <c r="Q537" s="1">
        <v>-8.1799999999999998E-2</v>
      </c>
      <c r="R537" s="1">
        <v>-1.1406000000000001</v>
      </c>
      <c r="S537" s="1">
        <v>-0.50519999999999998</v>
      </c>
      <c r="T537" s="1">
        <v>-0.14319999999999999</v>
      </c>
      <c r="U537" s="1">
        <v>-0.62109999999999999</v>
      </c>
      <c r="V537" s="1">
        <v>-0.90300000000000002</v>
      </c>
      <c r="W537" s="1">
        <v>-0.70189999999999997</v>
      </c>
      <c r="X537" s="1">
        <v>-0.31840000000000002</v>
      </c>
      <c r="Y537" s="1">
        <v>0</v>
      </c>
      <c r="Z537" s="1">
        <v>-0.1406</v>
      </c>
      <c r="AA537" s="1">
        <v>-0.40260000000000001</v>
      </c>
      <c r="AB537" s="1">
        <v>-0.35670000000000002</v>
      </c>
      <c r="AC537" s="1">
        <v>0.1019</v>
      </c>
      <c r="AD537" s="1">
        <v>-0.2316</v>
      </c>
      <c r="AF537" s="1">
        <v>-0.28489999999999999</v>
      </c>
      <c r="AG537" s="1">
        <v>-0.52810000000000001</v>
      </c>
      <c r="AH537" s="1">
        <v>0.1011</v>
      </c>
      <c r="AI537" s="1">
        <v>0.19639999999999999</v>
      </c>
      <c r="AJ537" s="1">
        <v>-0.5454</v>
      </c>
      <c r="AK537" s="1">
        <v>2.1484000000000001</v>
      </c>
      <c r="AL537" s="1">
        <v>-0.2162</v>
      </c>
      <c r="AM537" s="1">
        <v>-0.64510000000000001</v>
      </c>
      <c r="AN537" s="1">
        <v>0.62949999999999995</v>
      </c>
      <c r="AO537" s="1">
        <v>0.36159999999999998</v>
      </c>
      <c r="AP537" s="1">
        <v>0.37569999999999998</v>
      </c>
      <c r="AQ537" s="1">
        <v>-1.0236000000000001</v>
      </c>
      <c r="AR537" s="1">
        <v>-0.96299999999999997</v>
      </c>
      <c r="AS537" s="1">
        <v>-0.7177</v>
      </c>
      <c r="AT537" s="1">
        <v>-0.97750000000000004</v>
      </c>
      <c r="AU537" s="1">
        <v>-0.85270000000000001</v>
      </c>
      <c r="AV537" s="1">
        <v>-0.15090000000000001</v>
      </c>
      <c r="AW537" s="1">
        <v>-0.36899999999999999</v>
      </c>
      <c r="AX537" s="1">
        <v>0</v>
      </c>
      <c r="AY537" s="1">
        <v>-0.3795</v>
      </c>
      <c r="AZ537" s="1">
        <v>0.16309999999999999</v>
      </c>
      <c r="BB537" s="1">
        <v>0.53520000000000001</v>
      </c>
      <c r="BC537" s="1">
        <v>-0.53720000000000001</v>
      </c>
      <c r="BD537" s="1">
        <v>0.68189999999999995</v>
      </c>
      <c r="BE537" s="1">
        <v>-0.4728</v>
      </c>
      <c r="BF537" s="1">
        <v>0.91210000000000002</v>
      </c>
      <c r="BG537" s="1">
        <v>-0.20699999999999999</v>
      </c>
      <c r="BH537" s="1">
        <v>0.1862</v>
      </c>
      <c r="BI537" s="1">
        <v>-0.315</v>
      </c>
      <c r="BJ537" s="1">
        <v>-0.79949999999999999</v>
      </c>
      <c r="BK537" s="1">
        <v>-0.56889999999999996</v>
      </c>
      <c r="BM537" s="1">
        <v>-0.3649</v>
      </c>
      <c r="BN537" s="1">
        <v>1.431</v>
      </c>
      <c r="BO537" s="1">
        <v>-0.9274</v>
      </c>
      <c r="BP537" s="1">
        <v>4.6086</v>
      </c>
      <c r="BQ537" s="1">
        <v>-2.1581999999999999</v>
      </c>
      <c r="BR537" s="1">
        <v>-0.34610000000000002</v>
      </c>
      <c r="BS537" s="1">
        <v>-0.23899999999999999</v>
      </c>
      <c r="BT537" s="1">
        <v>0.22850000000000001</v>
      </c>
      <c r="BU537" s="1">
        <v>-0.30330000000000001</v>
      </c>
      <c r="BV537" s="1">
        <v>-3.2444999999999999</v>
      </c>
      <c r="BW537" s="1">
        <v>-0.64749999999999996</v>
      </c>
      <c r="BX537" s="1">
        <v>-2.3786</v>
      </c>
      <c r="BY537" s="1">
        <v>0.69320000000000004</v>
      </c>
      <c r="BZ537" s="1">
        <v>-0.72840000000000005</v>
      </c>
      <c r="CA537" s="1">
        <v>-0.59230000000000005</v>
      </c>
      <c r="CB537" s="1">
        <v>0.14580000000000001</v>
      </c>
      <c r="CC537" s="1">
        <v>9.0899999999999995E-2</v>
      </c>
      <c r="CD537" s="1">
        <v>0</v>
      </c>
      <c r="CE537" s="1">
        <v>-0.71650000000000003</v>
      </c>
      <c r="CF537" s="1">
        <v>-2.2722000000000002</v>
      </c>
      <c r="CG537" s="1">
        <v>0.26869999999999999</v>
      </c>
      <c r="CH537" s="1">
        <v>-0.57989999999999997</v>
      </c>
      <c r="CI537" s="1">
        <v>-0.36699999999999999</v>
      </c>
      <c r="CJ537" s="1">
        <v>-0.29039999999999999</v>
      </c>
      <c r="CK537" s="1">
        <v>0.61950000000000005</v>
      </c>
      <c r="CL537" s="1">
        <v>-0.26319999999999999</v>
      </c>
      <c r="CM537" s="1">
        <v>-0.38529999999999998</v>
      </c>
      <c r="CN537" s="1">
        <v>-1.0807</v>
      </c>
      <c r="GI537" s="1">
        <v>-2.6364999999999998</v>
      </c>
      <c r="HA537" s="1" t="str">
        <f t="shared" si="16"/>
        <v>2017</v>
      </c>
      <c r="HB537" s="1" t="str">
        <f t="shared" si="17"/>
        <v>06</v>
      </c>
    </row>
    <row r="538" spans="1:210">
      <c r="A538" s="3" t="s">
        <v>9</v>
      </c>
      <c r="B538" s="3"/>
      <c r="C538" s="3" t="s">
        <v>3970</v>
      </c>
      <c r="E538" s="1" t="s">
        <v>3971</v>
      </c>
      <c r="F538" s="1">
        <v>0.16569999999999999</v>
      </c>
      <c r="G538" s="1">
        <v>-1.0373000000000001</v>
      </c>
      <c r="H538" s="1">
        <v>-0.47539999999999999</v>
      </c>
      <c r="I538" s="1">
        <v>-0.97860000000000003</v>
      </c>
      <c r="J538" s="1">
        <v>-1.0564</v>
      </c>
      <c r="K538" s="1">
        <v>-0.59640000000000004</v>
      </c>
      <c r="L538" s="1">
        <v>-0.43419999999999997</v>
      </c>
      <c r="M538" s="1">
        <v>-1.5960000000000001</v>
      </c>
      <c r="N538" s="1">
        <v>-0.93540000000000001</v>
      </c>
      <c r="O538" s="1">
        <v>-3.2275</v>
      </c>
      <c r="P538" s="1">
        <v>-2.4449000000000001</v>
      </c>
      <c r="Q538" s="1">
        <v>-0.24540000000000001</v>
      </c>
      <c r="R538" s="1">
        <v>-0.79690000000000005</v>
      </c>
      <c r="S538" s="1">
        <v>-0.43070000000000003</v>
      </c>
      <c r="T538" s="1">
        <v>-0.28510000000000002</v>
      </c>
      <c r="U538" s="1">
        <v>-0.61839999999999995</v>
      </c>
      <c r="V538" s="1">
        <v>-0.99470000000000003</v>
      </c>
      <c r="W538" s="1">
        <v>-0.75380000000000003</v>
      </c>
      <c r="X538" s="1">
        <v>-1.4262999999999999</v>
      </c>
      <c r="Y538" s="1">
        <v>0</v>
      </c>
      <c r="Z538" s="1">
        <v>0.13919999999999999</v>
      </c>
      <c r="AA538" s="1">
        <v>-0.37330000000000002</v>
      </c>
      <c r="AB538" s="1">
        <v>-0.2389</v>
      </c>
      <c r="AC538" s="1">
        <v>0.4577</v>
      </c>
      <c r="AD538" s="1">
        <v>-0.51929999999999998</v>
      </c>
      <c r="AF538" s="1">
        <v>-0.21229999999999999</v>
      </c>
      <c r="AG538" s="1">
        <v>-0.35289999999999999</v>
      </c>
      <c r="AH538" s="1">
        <v>-0.1012</v>
      </c>
      <c r="AI538" s="1">
        <v>-0.29880000000000001</v>
      </c>
      <c r="AJ538" s="1">
        <v>-0.12039999999999999</v>
      </c>
      <c r="AK538" s="1">
        <v>0.95779999999999998</v>
      </c>
      <c r="AL538" s="1">
        <v>-7.22E-2</v>
      </c>
      <c r="AM538" s="1">
        <v>-0.64510000000000001</v>
      </c>
      <c r="AN538" s="1">
        <v>0.29210000000000003</v>
      </c>
      <c r="AO538" s="1">
        <v>-1.0346</v>
      </c>
      <c r="AP538" s="1">
        <v>-1.3431999999999999</v>
      </c>
      <c r="AQ538" s="1">
        <v>0</v>
      </c>
      <c r="AR538" s="1">
        <v>-1.1752</v>
      </c>
      <c r="AS538" s="1">
        <v>-1.3904000000000001</v>
      </c>
      <c r="AT538" s="1">
        <v>-0.58819999999999995</v>
      </c>
      <c r="AU538" s="1">
        <v>-1.1669</v>
      </c>
      <c r="AV538" s="1">
        <v>-0.98109999999999997</v>
      </c>
      <c r="AW538" s="1">
        <v>0.1845</v>
      </c>
      <c r="AX538" s="1">
        <v>7.3400000000000007E-2</v>
      </c>
      <c r="AY538" s="1">
        <v>-0.63490000000000002</v>
      </c>
      <c r="AZ538" s="1">
        <v>8.2199999999999995E-2</v>
      </c>
      <c r="BB538" s="1">
        <v>-0.34010000000000001</v>
      </c>
      <c r="BC538" s="1">
        <v>-0.33279999999999998</v>
      </c>
      <c r="BD538" s="1">
        <v>-0.3987</v>
      </c>
      <c r="BE538" s="1">
        <v>-0.19839999999999999</v>
      </c>
      <c r="BF538" s="1">
        <v>-0.70040000000000002</v>
      </c>
      <c r="BG538" s="1">
        <v>-7.0300000000000001E-2</v>
      </c>
      <c r="BH538" s="1">
        <v>0.246</v>
      </c>
      <c r="BI538" s="1">
        <v>-0.42859999999999998</v>
      </c>
      <c r="BJ538" s="1">
        <v>-0.55689999999999995</v>
      </c>
      <c r="BK538" s="1">
        <v>-1.0921000000000001</v>
      </c>
      <c r="BM538" s="1">
        <v>0.24360000000000001</v>
      </c>
      <c r="BN538" s="1">
        <v>-2.1859999999999999</v>
      </c>
      <c r="BO538" s="1">
        <v>0.82320000000000004</v>
      </c>
      <c r="BP538" s="1">
        <v>2.0832999999999999</v>
      </c>
      <c r="BQ538" s="1">
        <v>-1.0370999999999999</v>
      </c>
      <c r="BR538" s="1">
        <v>-0.64480000000000004</v>
      </c>
      <c r="BS538" s="1">
        <v>-8.1000000000000003E-2</v>
      </c>
      <c r="BT538" s="1">
        <v>0.1133</v>
      </c>
      <c r="BU538" s="1">
        <v>1.4112</v>
      </c>
      <c r="BV538" s="1">
        <v>-2.4066000000000001</v>
      </c>
      <c r="BW538" s="1">
        <v>0.37119999999999997</v>
      </c>
      <c r="BX538" s="1">
        <v>-0.39650000000000002</v>
      </c>
      <c r="BY538" s="1">
        <v>-0.42949999999999999</v>
      </c>
      <c r="BZ538" s="1">
        <v>-0.72950000000000004</v>
      </c>
      <c r="CA538" s="1">
        <v>-0.86429999999999996</v>
      </c>
      <c r="CB538" s="1">
        <v>0.29120000000000001</v>
      </c>
      <c r="CC538" s="1">
        <v>-0.36959999999999998</v>
      </c>
      <c r="CD538" s="1">
        <v>0</v>
      </c>
      <c r="CE538" s="1">
        <v>0.17660000000000001</v>
      </c>
      <c r="CF538" s="1">
        <v>-0.30330000000000001</v>
      </c>
      <c r="CG538" s="1">
        <v>-0.79</v>
      </c>
      <c r="CH538" s="1">
        <v>-0.48730000000000001</v>
      </c>
      <c r="CI538" s="1">
        <v>-0.2601</v>
      </c>
      <c r="CJ538" s="1">
        <v>-0.24460000000000001</v>
      </c>
      <c r="CK538" s="1">
        <v>0.71530000000000005</v>
      </c>
      <c r="CL538" s="1">
        <v>-0.1134</v>
      </c>
      <c r="CM538" s="1">
        <v>5.2600000000000001E-2</v>
      </c>
      <c r="CN538" s="1">
        <v>-8.9800000000000005E-2</v>
      </c>
      <c r="GI538" s="1">
        <v>-2.6332</v>
      </c>
      <c r="HA538" s="1" t="str">
        <f t="shared" si="16"/>
        <v>2017</v>
      </c>
      <c r="HB538" s="1" t="str">
        <f t="shared" si="17"/>
        <v>06</v>
      </c>
    </row>
    <row r="539" spans="1:210">
      <c r="A539" s="3" t="s">
        <v>9</v>
      </c>
      <c r="B539" s="3"/>
      <c r="C539" s="3" t="s">
        <v>3972</v>
      </c>
      <c r="E539" s="1" t="s">
        <v>3973</v>
      </c>
      <c r="F539" s="1">
        <v>0.18049999999999999</v>
      </c>
      <c r="G539" s="1">
        <v>-0.86950000000000005</v>
      </c>
      <c r="H539" s="1">
        <v>-0.41689999999999999</v>
      </c>
      <c r="I539" s="1">
        <v>-1.1651</v>
      </c>
      <c r="J539" s="1">
        <v>-1.3596999999999999</v>
      </c>
      <c r="K539" s="1">
        <v>-0.26640000000000003</v>
      </c>
      <c r="L539" s="1">
        <v>-0.27860000000000001</v>
      </c>
      <c r="M539" s="1">
        <v>-1.7425999999999999</v>
      </c>
      <c r="N539" s="1">
        <v>-1.3318000000000001</v>
      </c>
      <c r="O539" s="1">
        <v>-2.7461000000000002</v>
      </c>
      <c r="P539" s="1">
        <v>-1.6707000000000001</v>
      </c>
      <c r="Q539" s="1">
        <v>-0.32940000000000003</v>
      </c>
      <c r="R539" s="1">
        <v>-0.77769999999999995</v>
      </c>
      <c r="S539" s="1">
        <v>-0.96850000000000003</v>
      </c>
      <c r="T539" s="1">
        <v>3.5900000000000001E-2</v>
      </c>
      <c r="U539" s="1">
        <v>0.25779999999999997</v>
      </c>
      <c r="V539" s="1">
        <v>-0.7651</v>
      </c>
      <c r="W539" s="1">
        <v>-0.67500000000000004</v>
      </c>
      <c r="X539" s="1">
        <v>-0.16020000000000001</v>
      </c>
      <c r="Y539" s="1">
        <v>6.54E-2</v>
      </c>
      <c r="Z539" s="1">
        <v>6.8900000000000003E-2</v>
      </c>
      <c r="AA539" s="1">
        <v>0.40820000000000001</v>
      </c>
      <c r="AB539" s="1">
        <v>-0.59099999999999997</v>
      </c>
      <c r="AC539" s="1">
        <v>-0.45429999999999998</v>
      </c>
      <c r="AD539" s="1">
        <v>-0.17480000000000001</v>
      </c>
      <c r="AF539" s="1">
        <v>0.57840000000000003</v>
      </c>
      <c r="AG539" s="1">
        <v>-0.2918</v>
      </c>
      <c r="AH539" s="1">
        <v>0</v>
      </c>
      <c r="AI539" s="1">
        <v>-0.50270000000000004</v>
      </c>
      <c r="AJ539" s="1">
        <v>-0.11990000000000001</v>
      </c>
      <c r="AK539" s="1">
        <v>-0.18959999999999999</v>
      </c>
      <c r="AL539" s="1">
        <v>0</v>
      </c>
      <c r="AM539" s="1">
        <v>-0.3236</v>
      </c>
      <c r="AN539" s="1">
        <v>0.34279999999999999</v>
      </c>
      <c r="AO539" s="1">
        <v>-9.0800000000000006E-2</v>
      </c>
      <c r="AP539" s="1">
        <v>7.5700000000000003E-2</v>
      </c>
      <c r="AQ539" s="1">
        <v>-0.44690000000000002</v>
      </c>
      <c r="AR539" s="1">
        <v>-0.97289999999999999</v>
      </c>
      <c r="AS539" s="1">
        <v>-0.96040000000000003</v>
      </c>
      <c r="AT539" s="1">
        <v>-0.77510000000000001</v>
      </c>
      <c r="AU539" s="1">
        <v>-0.5877</v>
      </c>
      <c r="AV539" s="1">
        <v>3.8399999999999997E-2</v>
      </c>
      <c r="AW539" s="1">
        <v>-0.36559999999999998</v>
      </c>
      <c r="AX539" s="1">
        <v>0.56220000000000003</v>
      </c>
      <c r="AY539" s="1">
        <v>-0.75370000000000004</v>
      </c>
      <c r="AZ539" s="1">
        <v>0.33090000000000003</v>
      </c>
      <c r="BB539" s="1">
        <v>6.8699999999999997E-2</v>
      </c>
      <c r="BC539" s="1">
        <v>-0.26490000000000002</v>
      </c>
      <c r="BD539" s="1">
        <v>0.20169999999999999</v>
      </c>
      <c r="BE539" s="1">
        <v>0.16</v>
      </c>
      <c r="BF539" s="1">
        <v>1.0041</v>
      </c>
      <c r="BG539" s="1">
        <v>3.5799999999999998E-2</v>
      </c>
      <c r="BH539" s="1">
        <v>0.24340000000000001</v>
      </c>
      <c r="BI539" s="1">
        <v>-0.08</v>
      </c>
      <c r="BJ539" s="1">
        <v>-0.5494</v>
      </c>
      <c r="BK539" s="1">
        <v>-0.83550000000000002</v>
      </c>
      <c r="BM539" s="1">
        <v>-0.121</v>
      </c>
      <c r="BN539" s="1">
        <v>1.2797000000000001</v>
      </c>
      <c r="BO539" s="1">
        <v>-0.70340000000000003</v>
      </c>
      <c r="BP539" s="1">
        <v>-0.65090000000000003</v>
      </c>
      <c r="BQ539" s="1">
        <v>0.34989999999999999</v>
      </c>
      <c r="BR539" s="1">
        <v>0.14990000000000001</v>
      </c>
      <c r="BS539" s="1">
        <v>-0.16500000000000001</v>
      </c>
      <c r="BT539" s="1">
        <v>0.11219999999999999</v>
      </c>
      <c r="BU539" s="1">
        <v>0.59399999999999997</v>
      </c>
      <c r="BV539" s="1">
        <v>-0.15090000000000001</v>
      </c>
      <c r="BW539" s="1">
        <v>0.38190000000000002</v>
      </c>
      <c r="BX539" s="1">
        <v>-0.55920000000000003</v>
      </c>
      <c r="BY539" s="1">
        <v>4.7600000000000003E-2</v>
      </c>
      <c r="BZ539" s="1">
        <v>-5.2299999999999999E-2</v>
      </c>
      <c r="CA539" s="1">
        <v>0.76249999999999996</v>
      </c>
      <c r="CB539" s="1">
        <v>-0.48349999999999999</v>
      </c>
      <c r="CC539" s="1">
        <v>-9.4100000000000003E-2</v>
      </c>
      <c r="CD539" s="1">
        <v>0</v>
      </c>
      <c r="CE539" s="1">
        <v>0.1326</v>
      </c>
      <c r="CF539" s="1">
        <v>-1.0387999999999999</v>
      </c>
      <c r="CG539" s="1">
        <v>-0.48420000000000002</v>
      </c>
      <c r="CH539" s="1">
        <v>-0.24529999999999999</v>
      </c>
      <c r="CI539" s="1">
        <v>-0.25790000000000002</v>
      </c>
      <c r="CJ539" s="1">
        <v>-0.4945</v>
      </c>
      <c r="CK539" s="1">
        <v>-0.61219999999999997</v>
      </c>
      <c r="CL539" s="1">
        <v>-7.8600000000000003E-2</v>
      </c>
      <c r="CM539" s="1">
        <v>-0.26869999999999999</v>
      </c>
      <c r="CN539" s="1">
        <v>-3.2899999999999999E-2</v>
      </c>
      <c r="GI539" s="1">
        <v>-1.9435</v>
      </c>
      <c r="HA539" s="1" t="str">
        <f t="shared" si="16"/>
        <v>2017</v>
      </c>
      <c r="HB539" s="1" t="str">
        <f t="shared" si="17"/>
        <v>06</v>
      </c>
    </row>
    <row r="540" spans="1:210">
      <c r="A540" s="3" t="s">
        <v>9</v>
      </c>
      <c r="B540" s="3"/>
      <c r="C540" s="3" t="s">
        <v>3974</v>
      </c>
      <c r="E540" s="1" t="s">
        <v>3975</v>
      </c>
      <c r="F540" s="1">
        <v>-9.0899999999999995E-2</v>
      </c>
      <c r="G540" s="1">
        <v>-0.73519999999999996</v>
      </c>
      <c r="H540" s="1">
        <v>-0.94969999999999999</v>
      </c>
      <c r="I540" s="1">
        <v>-1.2082999999999999</v>
      </c>
      <c r="J540" s="1">
        <v>-1.2453000000000001</v>
      </c>
      <c r="K540" s="1">
        <v>-0.59960000000000002</v>
      </c>
      <c r="L540" s="1">
        <v>-0.27939999999999998</v>
      </c>
      <c r="M540" s="1">
        <v>-1.2573000000000001</v>
      </c>
      <c r="N540" s="1">
        <v>-0.97609999999999997</v>
      </c>
      <c r="O540" s="1">
        <v>-3.4119000000000002</v>
      </c>
      <c r="P540" s="1">
        <v>-1.1264000000000001</v>
      </c>
      <c r="Q540" s="1">
        <v>-1.0743</v>
      </c>
      <c r="R540" s="1">
        <v>-0.92349999999999999</v>
      </c>
      <c r="S540" s="1">
        <v>-0.21879999999999999</v>
      </c>
      <c r="T540" s="1">
        <v>-0.14380000000000001</v>
      </c>
      <c r="U540" s="1">
        <v>-0.33069999999999999</v>
      </c>
      <c r="V540" s="1">
        <v>-1.1460999999999999</v>
      </c>
      <c r="W540" s="1">
        <v>-0.78990000000000005</v>
      </c>
      <c r="X540" s="1">
        <v>-0.96150000000000002</v>
      </c>
      <c r="Y540" s="1">
        <v>-0.13320000000000001</v>
      </c>
      <c r="Z540" s="1">
        <v>-0.13669999999999999</v>
      </c>
      <c r="AA540" s="1">
        <v>0.2452</v>
      </c>
      <c r="AB540" s="1">
        <v>-0.82930000000000004</v>
      </c>
      <c r="AC540" s="1">
        <v>0.65720000000000001</v>
      </c>
      <c r="AD540" s="1">
        <v>-0.46450000000000002</v>
      </c>
      <c r="AF540" s="1">
        <v>0.43380000000000002</v>
      </c>
      <c r="AG540" s="1">
        <v>-5.8099999999999999E-2</v>
      </c>
      <c r="AH540" s="1">
        <v>-0.20380000000000001</v>
      </c>
      <c r="AI540" s="1">
        <v>-0.35599999999999998</v>
      </c>
      <c r="AJ540" s="1">
        <v>-0.23860000000000001</v>
      </c>
      <c r="AK540" s="1">
        <v>0.69930000000000003</v>
      </c>
      <c r="AL540" s="1">
        <v>-0.36149999999999999</v>
      </c>
      <c r="AM540" s="1">
        <v>-0.3236</v>
      </c>
      <c r="AN540" s="1">
        <v>0.14749999999999999</v>
      </c>
      <c r="AO540" s="1">
        <v>-0.4551</v>
      </c>
      <c r="AP540" s="1">
        <v>-0.45429999999999998</v>
      </c>
      <c r="AQ540" s="1">
        <v>-0.31940000000000002</v>
      </c>
      <c r="AR540" s="1">
        <v>-0.86950000000000005</v>
      </c>
      <c r="AS540" s="1">
        <v>-0.73409999999999997</v>
      </c>
      <c r="AT540" s="1">
        <v>-0.77359999999999995</v>
      </c>
      <c r="AU540" s="1">
        <v>-0.7681</v>
      </c>
      <c r="AV540" s="1">
        <v>-0.30620000000000003</v>
      </c>
      <c r="AW540" s="1">
        <v>-0.48749999999999999</v>
      </c>
      <c r="AX540" s="1">
        <v>0.63670000000000004</v>
      </c>
      <c r="AY540" s="1">
        <v>-0.62890000000000001</v>
      </c>
      <c r="AZ540" s="1">
        <v>-0.16600000000000001</v>
      </c>
      <c r="BB540" s="1">
        <v>-0.48620000000000002</v>
      </c>
      <c r="BC540" s="1">
        <v>0</v>
      </c>
      <c r="BD540" s="1">
        <v>0.76949999999999996</v>
      </c>
      <c r="BE540" s="1">
        <v>0.36070000000000002</v>
      </c>
      <c r="BF540" s="1">
        <v>0</v>
      </c>
      <c r="BG540" s="1">
        <v>-0.32729999999999998</v>
      </c>
      <c r="BH540" s="1">
        <v>0</v>
      </c>
      <c r="BI540" s="1">
        <v>0</v>
      </c>
      <c r="BJ540" s="1">
        <v>-0.85360000000000003</v>
      </c>
      <c r="BK540" s="1">
        <v>-0.92749999999999999</v>
      </c>
      <c r="BM540" s="1">
        <v>0.18140000000000001</v>
      </c>
      <c r="BN540" s="1">
        <v>-0.43659999999999999</v>
      </c>
      <c r="BO540" s="1">
        <v>-0.16270000000000001</v>
      </c>
      <c r="BP540" s="1">
        <v>1.5663</v>
      </c>
      <c r="BQ540" s="1">
        <v>-0.65210000000000001</v>
      </c>
      <c r="BR540" s="1">
        <v>-0.99850000000000005</v>
      </c>
      <c r="BS540" s="1">
        <v>-0.3347</v>
      </c>
      <c r="BT540" s="1">
        <v>0.1114</v>
      </c>
      <c r="BU540" s="1">
        <v>0.49109999999999998</v>
      </c>
      <c r="BV540" s="1">
        <v>-0.25130000000000002</v>
      </c>
      <c r="BW540" s="1">
        <v>0.22170000000000001</v>
      </c>
      <c r="BX540" s="1">
        <v>0.21990000000000001</v>
      </c>
      <c r="BY540" s="1">
        <v>-0.71360000000000001</v>
      </c>
      <c r="BZ540" s="1">
        <v>-1.0438000000000001</v>
      </c>
      <c r="CA540" s="1">
        <v>-1.3001</v>
      </c>
      <c r="CB540" s="1">
        <v>0.4849</v>
      </c>
      <c r="CC540" s="1">
        <v>-0.47749999999999998</v>
      </c>
      <c r="CD540" s="1">
        <v>0</v>
      </c>
      <c r="CE540" s="1">
        <v>0.43609999999999999</v>
      </c>
      <c r="CF540" s="1">
        <v>6.6000000000000003E-2</v>
      </c>
      <c r="CG540" s="1">
        <v>-0.91659999999999997</v>
      </c>
      <c r="CH540" s="1">
        <v>-0.54159999999999997</v>
      </c>
      <c r="CI540" s="1">
        <v>-5.1200000000000002E-2</v>
      </c>
      <c r="CJ540" s="1">
        <v>-0.44790000000000002</v>
      </c>
      <c r="CK540" s="1">
        <v>-0.87309999999999999</v>
      </c>
      <c r="CL540" s="1">
        <v>-0.26960000000000001</v>
      </c>
      <c r="CM540" s="1">
        <v>-4.7699999999999999E-2</v>
      </c>
      <c r="CN540" s="1">
        <v>9.8699999999999996E-2</v>
      </c>
      <c r="GI540" s="1">
        <v>-2.9373999999999998</v>
      </c>
      <c r="HA540" s="1" t="str">
        <f t="shared" si="16"/>
        <v>2017</v>
      </c>
      <c r="HB540" s="1" t="str">
        <f t="shared" si="17"/>
        <v>06</v>
      </c>
    </row>
    <row r="541" spans="1:210">
      <c r="A541" s="3" t="s">
        <v>9</v>
      </c>
      <c r="B541" s="3"/>
      <c r="C541" s="3" t="s">
        <v>3976</v>
      </c>
      <c r="E541" s="1" t="s">
        <v>3977</v>
      </c>
      <c r="F541" s="1">
        <v>2.5999999999999999E-2</v>
      </c>
      <c r="G541" s="1">
        <v>-0.45639999999999997</v>
      </c>
      <c r="H541" s="1">
        <v>-1.6751</v>
      </c>
      <c r="I541" s="1">
        <v>-0.1774</v>
      </c>
      <c r="J541" s="1">
        <v>-0.87239999999999995</v>
      </c>
      <c r="K541" s="1">
        <v>-0.53359999999999996</v>
      </c>
      <c r="L541" s="1">
        <v>-0.19989999999999999</v>
      </c>
      <c r="M541" s="1">
        <v>-0.60809999999999997</v>
      </c>
      <c r="N541" s="1">
        <v>-0.93010000000000004</v>
      </c>
      <c r="O541" s="1">
        <v>-3.2509000000000001</v>
      </c>
      <c r="P541" s="1">
        <v>-1.1859999999999999</v>
      </c>
      <c r="Q541" s="1">
        <v>-0.49709999999999999</v>
      </c>
      <c r="R541" s="1">
        <v>-0.30840000000000001</v>
      </c>
      <c r="S541" s="1">
        <v>0.21909999999999999</v>
      </c>
      <c r="T541" s="1">
        <v>-0.32279999999999998</v>
      </c>
      <c r="U541" s="1">
        <v>-0.14630000000000001</v>
      </c>
      <c r="V541" s="1">
        <v>-0.57269999999999999</v>
      </c>
      <c r="W541" s="1">
        <v>-0.61550000000000005</v>
      </c>
      <c r="X541" s="1">
        <v>1.7571000000000001</v>
      </c>
      <c r="Y541" s="1">
        <v>-0.2001</v>
      </c>
      <c r="Z541" s="1">
        <v>-6.83E-2</v>
      </c>
      <c r="AA541" s="1">
        <v>-0.40160000000000001</v>
      </c>
      <c r="AB541" s="1">
        <v>-0.2389</v>
      </c>
      <c r="AC541" s="1">
        <v>-0.44750000000000001</v>
      </c>
      <c r="AD541" s="1">
        <v>-0.34620000000000001</v>
      </c>
      <c r="AF541" s="1">
        <v>-0.28399999999999997</v>
      </c>
      <c r="AG541" s="1">
        <v>-5.8500000000000003E-2</v>
      </c>
      <c r="AH541" s="1">
        <v>0.40889999999999999</v>
      </c>
      <c r="AI541" s="1">
        <v>0</v>
      </c>
      <c r="AJ541" s="1">
        <v>-0.41810000000000003</v>
      </c>
      <c r="AK541" s="1">
        <v>2.8534999999999999</v>
      </c>
      <c r="AL541" s="1">
        <v>0.21859999999999999</v>
      </c>
      <c r="AM541" s="1">
        <v>0.32569999999999999</v>
      </c>
      <c r="AN541" s="1">
        <v>0.49059999999999998</v>
      </c>
      <c r="AO541" s="1">
        <v>-0.68210000000000004</v>
      </c>
      <c r="AP541" s="1">
        <v>-0.56710000000000005</v>
      </c>
      <c r="AQ541" s="1">
        <v>-0.25600000000000001</v>
      </c>
      <c r="AR541" s="1">
        <v>-1.4516</v>
      </c>
      <c r="AS541" s="1">
        <v>-2.1878000000000002</v>
      </c>
      <c r="AT541" s="1">
        <v>9.7799999999999998E-2</v>
      </c>
      <c r="AU541" s="1">
        <v>-1.1261000000000001</v>
      </c>
      <c r="AV541" s="1">
        <v>-1.2148000000000001</v>
      </c>
      <c r="AW541" s="1">
        <v>0</v>
      </c>
      <c r="AX541" s="1">
        <v>-3.6700000000000003E-2</v>
      </c>
      <c r="AY541" s="1">
        <v>-0.31719999999999998</v>
      </c>
      <c r="AZ541" s="1">
        <v>0.28999999999999998</v>
      </c>
      <c r="BB541" s="1">
        <v>0.1726</v>
      </c>
      <c r="BC541" s="1">
        <v>-0.26429999999999998</v>
      </c>
      <c r="BD541" s="1">
        <v>0.80479999999999996</v>
      </c>
      <c r="BE541" s="1">
        <v>-3.9899999999999998E-2</v>
      </c>
      <c r="BF541" s="1">
        <v>0.75</v>
      </c>
      <c r="BG541" s="1">
        <v>-0.29149999999999998</v>
      </c>
      <c r="BH541" s="1">
        <v>6.0299999999999999E-2</v>
      </c>
      <c r="BI541" s="1">
        <v>-1.1705000000000001</v>
      </c>
      <c r="BJ541" s="1">
        <v>-0.18590000000000001</v>
      </c>
      <c r="BK541" s="1">
        <v>-1.1047</v>
      </c>
      <c r="BM541" s="1">
        <v>0.36309999999999998</v>
      </c>
      <c r="BN541" s="1">
        <v>0.3034</v>
      </c>
      <c r="BO541" s="1">
        <v>-0.43590000000000001</v>
      </c>
      <c r="BP541" s="1">
        <v>6.1989999999999998</v>
      </c>
      <c r="BQ541" s="1">
        <v>-2.8858000000000001</v>
      </c>
      <c r="BR541" s="1">
        <v>0.10150000000000001</v>
      </c>
      <c r="BS541" s="1">
        <v>-0.50329999999999997</v>
      </c>
      <c r="BT541" s="1">
        <v>0</v>
      </c>
      <c r="BU541" s="1">
        <v>0.99399999999999999</v>
      </c>
      <c r="BV541" s="1">
        <v>-1.1981999999999999</v>
      </c>
      <c r="BW541" s="1">
        <v>-1.1718</v>
      </c>
      <c r="BX541" s="1">
        <v>-2.8837999999999999</v>
      </c>
      <c r="BY541" s="1">
        <v>1.1831</v>
      </c>
      <c r="BZ541" s="1">
        <v>-0.3674</v>
      </c>
      <c r="CA541" s="1">
        <v>0</v>
      </c>
      <c r="CB541" s="1">
        <v>-0.19289999999999999</v>
      </c>
      <c r="CC541" s="1">
        <v>-0.47839999999999999</v>
      </c>
      <c r="CD541" s="1">
        <v>0.2049</v>
      </c>
      <c r="CE541" s="1">
        <v>-1.1621999999999999</v>
      </c>
      <c r="CF541" s="1">
        <v>-3.2366999999999999</v>
      </c>
      <c r="CG541" s="1">
        <v>0.76139999999999997</v>
      </c>
      <c r="CH541" s="1">
        <v>-0.34489999999999998</v>
      </c>
      <c r="CI541" s="1">
        <v>-0.1024</v>
      </c>
      <c r="CJ541" s="1">
        <v>-0.24929999999999999</v>
      </c>
      <c r="CK541" s="1">
        <v>-5.16E-2</v>
      </c>
      <c r="CL541" s="1">
        <v>-0.16420000000000001</v>
      </c>
      <c r="CM541" s="1">
        <v>-0.52980000000000005</v>
      </c>
      <c r="CN541" s="1">
        <v>-1.4340999999999999</v>
      </c>
      <c r="GI541" s="1">
        <v>-1.6192</v>
      </c>
      <c r="HA541" s="1" t="str">
        <f t="shared" si="16"/>
        <v>2017</v>
      </c>
      <c r="HB541" s="1" t="str">
        <f t="shared" si="17"/>
        <v>06</v>
      </c>
    </row>
    <row r="542" spans="1:210">
      <c r="A542" s="3" t="s">
        <v>9</v>
      </c>
      <c r="B542" s="3"/>
      <c r="C542" s="3" t="s">
        <v>3978</v>
      </c>
      <c r="E542" s="1" t="s">
        <v>3979</v>
      </c>
      <c r="F542" s="1">
        <v>0.27250000000000002</v>
      </c>
      <c r="G542" s="1">
        <v>-0.83440000000000003</v>
      </c>
      <c r="H542" s="1">
        <v>-0.40089999999999998</v>
      </c>
      <c r="I542" s="1">
        <v>-0.85160000000000002</v>
      </c>
      <c r="J542" s="1">
        <v>-8.2799999999999999E-2</v>
      </c>
      <c r="K542" s="1">
        <v>-0.46479999999999999</v>
      </c>
      <c r="L542" s="1">
        <v>-0.39579999999999999</v>
      </c>
      <c r="M542" s="1">
        <v>-1.2337</v>
      </c>
      <c r="N542" s="1">
        <v>-1.5613999999999999</v>
      </c>
      <c r="O542" s="1">
        <v>-2.9866999999999999</v>
      </c>
      <c r="P542" s="1">
        <v>-0.995</v>
      </c>
      <c r="Q542" s="1">
        <v>8.1699999999999995E-2</v>
      </c>
      <c r="R542" s="1">
        <v>-0.67049999999999998</v>
      </c>
      <c r="S542" s="1">
        <v>-9.9099999999999994E-2</v>
      </c>
      <c r="T542" s="1">
        <v>-0.74539999999999995</v>
      </c>
      <c r="U542" s="1">
        <v>-0.57820000000000005</v>
      </c>
      <c r="V542" s="1">
        <v>-1.2735000000000001</v>
      </c>
      <c r="W542" s="1">
        <v>-0.78910000000000002</v>
      </c>
      <c r="X542" s="1">
        <v>-0.78979999999999995</v>
      </c>
      <c r="Y542" s="1">
        <v>-0.32890000000000003</v>
      </c>
      <c r="Z542" s="1">
        <v>0</v>
      </c>
      <c r="AA542" s="1">
        <v>-0.73060000000000003</v>
      </c>
      <c r="AB542" s="1">
        <v>0</v>
      </c>
      <c r="AC542" s="1">
        <v>-0.05</v>
      </c>
      <c r="AD542" s="1">
        <v>-0.91110000000000002</v>
      </c>
      <c r="AF542" s="1">
        <v>-0.62280000000000002</v>
      </c>
      <c r="AG542" s="1">
        <v>-0.1179</v>
      </c>
      <c r="AH542" s="1">
        <v>0.30330000000000001</v>
      </c>
      <c r="AI542" s="1">
        <v>-0.35310000000000002</v>
      </c>
      <c r="AJ542" s="1">
        <v>-0.17949999999999999</v>
      </c>
      <c r="AK542" s="1">
        <v>0.12230000000000001</v>
      </c>
      <c r="AL542" s="1">
        <v>7.2300000000000003E-2</v>
      </c>
      <c r="AM542" s="1">
        <v>-0.3236</v>
      </c>
      <c r="AN542" s="1">
        <v>0.34289999999999998</v>
      </c>
      <c r="AO542" s="1">
        <v>-0.95409999999999995</v>
      </c>
      <c r="AP542" s="1">
        <v>-1.4334</v>
      </c>
      <c r="AQ542" s="1">
        <v>0</v>
      </c>
      <c r="AR542" s="1">
        <v>-1.1839999999999999</v>
      </c>
      <c r="AS542" s="1">
        <v>-1.7</v>
      </c>
      <c r="AT542" s="1">
        <v>-0.29320000000000002</v>
      </c>
      <c r="AU542" s="1">
        <v>-0.85660000000000003</v>
      </c>
      <c r="AV542" s="1">
        <v>-0.1145</v>
      </c>
      <c r="AW542" s="1">
        <v>-0.67149999999999999</v>
      </c>
      <c r="AX542" s="1">
        <v>-0.3221</v>
      </c>
      <c r="AY542" s="1">
        <v>-0.1928</v>
      </c>
      <c r="AZ542" s="1">
        <v>-0.20699999999999999</v>
      </c>
      <c r="BB542" s="1">
        <v>-0.2762</v>
      </c>
      <c r="BC542" s="1">
        <v>-0.19819999999999999</v>
      </c>
      <c r="BD542" s="1">
        <v>8.0199999999999994E-2</v>
      </c>
      <c r="BE542" s="1">
        <v>7.9899999999999999E-2</v>
      </c>
      <c r="BF542" s="1">
        <v>-0.29039999999999999</v>
      </c>
      <c r="BG542" s="1">
        <v>-0.39489999999999997</v>
      </c>
      <c r="BH542" s="1">
        <v>0.18229999999999999</v>
      </c>
      <c r="BI542" s="1">
        <v>-3.8899999999999997E-2</v>
      </c>
      <c r="BJ542" s="1">
        <v>-0.80640000000000001</v>
      </c>
      <c r="BK542" s="1">
        <v>-1.24</v>
      </c>
      <c r="BM542" s="1">
        <v>0.18110000000000001</v>
      </c>
      <c r="BN542" s="1">
        <v>-1.1173</v>
      </c>
      <c r="BO542" s="1">
        <v>0.32850000000000001</v>
      </c>
      <c r="BP542" s="1">
        <v>-7.5399999999999995E-2</v>
      </c>
      <c r="BQ542" s="1">
        <v>0</v>
      </c>
      <c r="BR542" s="1">
        <v>-0.15140000000000001</v>
      </c>
      <c r="BS542" s="1">
        <v>-0.41320000000000001</v>
      </c>
      <c r="BT542" s="1">
        <v>0.22420000000000001</v>
      </c>
      <c r="BU542" s="1">
        <v>3.1808999999999998</v>
      </c>
      <c r="BV542" s="1">
        <v>-0.65259999999999996</v>
      </c>
      <c r="BW542" s="1">
        <v>9.1399999999999995E-2</v>
      </c>
      <c r="BX542" s="1">
        <v>-0.70309999999999995</v>
      </c>
      <c r="BY542" s="1">
        <v>-0.18809999999999999</v>
      </c>
      <c r="BZ542" s="1">
        <v>-0.1573</v>
      </c>
      <c r="CA542" s="1">
        <v>0.60170000000000001</v>
      </c>
      <c r="CB542" s="1">
        <v>-0.57909999999999995</v>
      </c>
      <c r="CC542" s="1">
        <v>-0.47160000000000002</v>
      </c>
      <c r="CD542" s="1">
        <v>0.1031</v>
      </c>
      <c r="CE542" s="1">
        <v>3.8800000000000001E-2</v>
      </c>
      <c r="CF542" s="1">
        <v>-1.2781</v>
      </c>
      <c r="CG542" s="1">
        <v>-0.45229999999999998</v>
      </c>
      <c r="CH542" s="1">
        <v>-9.8400000000000001E-2</v>
      </c>
      <c r="CI542" s="1">
        <v>-0.15459999999999999</v>
      </c>
      <c r="CJ542" s="1">
        <v>-0.14910000000000001</v>
      </c>
      <c r="CK542" s="1">
        <v>-5.16E-2</v>
      </c>
      <c r="CL542" s="1">
        <v>-0.3009</v>
      </c>
      <c r="CM542" s="1">
        <v>-0.29670000000000002</v>
      </c>
      <c r="CN542" s="1">
        <v>-0.39140000000000003</v>
      </c>
      <c r="GI542" s="1">
        <v>-2.9129</v>
      </c>
      <c r="HA542" s="1" t="str">
        <f t="shared" si="16"/>
        <v>2017</v>
      </c>
      <c r="HB542" s="1" t="str">
        <f t="shared" si="17"/>
        <v>06</v>
      </c>
    </row>
    <row r="543" spans="1:210">
      <c r="A543" s="3" t="s">
        <v>9</v>
      </c>
      <c r="B543" s="3"/>
      <c r="C543" s="3" t="s">
        <v>3980</v>
      </c>
      <c r="E543" s="1" t="s">
        <v>3981</v>
      </c>
      <c r="F543" s="1">
        <v>0.39029999999999998</v>
      </c>
      <c r="G543" s="1">
        <v>-0.97250000000000003</v>
      </c>
      <c r="H543" s="1">
        <v>-0.92859999999999998</v>
      </c>
      <c r="I543" s="1">
        <v>-0.1762</v>
      </c>
      <c r="J543" s="1">
        <v>-0.74560000000000004</v>
      </c>
      <c r="K543" s="1">
        <v>-0.33310000000000001</v>
      </c>
      <c r="L543" s="1">
        <v>-0.43680000000000002</v>
      </c>
      <c r="M543" s="1">
        <v>-1.0843</v>
      </c>
      <c r="N543" s="1">
        <v>-0.70350000000000001</v>
      </c>
      <c r="O543" s="1">
        <v>-3.6595</v>
      </c>
      <c r="P543" s="1">
        <v>-1.0590999999999999</v>
      </c>
      <c r="Q543" s="1">
        <v>-0.97240000000000004</v>
      </c>
      <c r="R543" s="1">
        <v>8.4000000000000005E-2</v>
      </c>
      <c r="S543" s="1">
        <v>7.9399999999999998E-2</v>
      </c>
      <c r="T543" s="1">
        <v>-0.6754</v>
      </c>
      <c r="U543" s="1">
        <v>-0.50590000000000002</v>
      </c>
      <c r="V543" s="1">
        <v>-0.85260000000000002</v>
      </c>
      <c r="W543" s="1">
        <v>-0.54930000000000001</v>
      </c>
      <c r="X543" s="1">
        <v>-0.63190000000000002</v>
      </c>
      <c r="Y543" s="1">
        <v>-6.6000000000000003E-2</v>
      </c>
      <c r="Z543" s="1">
        <v>-0.13739999999999999</v>
      </c>
      <c r="AA543" s="1">
        <v>0.31380000000000002</v>
      </c>
      <c r="AB543" s="1">
        <v>-0.48249999999999998</v>
      </c>
      <c r="AC543" s="1">
        <v>-0.2001</v>
      </c>
      <c r="AD543" s="1">
        <v>-0.74029999999999996</v>
      </c>
      <c r="AF543" s="1">
        <v>0.34670000000000001</v>
      </c>
      <c r="AG543" s="1">
        <v>-0.35289999999999999</v>
      </c>
      <c r="AH543" s="1">
        <v>0.61160000000000003</v>
      </c>
      <c r="AI543" s="1">
        <v>-0.1522</v>
      </c>
      <c r="AJ543" s="1">
        <v>-0.23830000000000001</v>
      </c>
      <c r="AK543" s="1">
        <v>0.24640000000000001</v>
      </c>
      <c r="AL543" s="1">
        <v>0.80700000000000005</v>
      </c>
      <c r="AM543" s="1">
        <v>0.98360000000000003</v>
      </c>
      <c r="AN543" s="1">
        <v>0.14710000000000001</v>
      </c>
      <c r="AO543" s="1">
        <v>-1.4174</v>
      </c>
      <c r="AP543" s="1">
        <v>-0.64829999999999999</v>
      </c>
      <c r="AQ543" s="1">
        <v>-0.31900000000000001</v>
      </c>
      <c r="AR543" s="1">
        <v>-0.9214</v>
      </c>
      <c r="AS543" s="1">
        <v>-0.84030000000000005</v>
      </c>
      <c r="AT543" s="1">
        <v>-0.3891</v>
      </c>
      <c r="AU543" s="1">
        <v>-0.81110000000000004</v>
      </c>
      <c r="AV543" s="1">
        <v>-0.41920000000000002</v>
      </c>
      <c r="AW543" s="1">
        <v>-0.18329999999999999</v>
      </c>
      <c r="AX543" s="1">
        <v>0.68069999999999997</v>
      </c>
      <c r="AY543" s="1">
        <v>-0.5141</v>
      </c>
      <c r="AZ543" s="1">
        <v>-4.1399999999999999E-2</v>
      </c>
      <c r="BB543" s="1">
        <v>0.13830000000000001</v>
      </c>
      <c r="BC543" s="1">
        <v>-0.26400000000000001</v>
      </c>
      <c r="BD543" s="1">
        <v>1.0076000000000001</v>
      </c>
      <c r="BE543" s="1">
        <v>-0.11990000000000001</v>
      </c>
      <c r="BF543" s="1">
        <v>0.50249999999999995</v>
      </c>
      <c r="BG543" s="1">
        <v>-0.14410000000000001</v>
      </c>
      <c r="BH543" s="1">
        <v>-6.0600000000000001E-2</v>
      </c>
      <c r="BI543" s="1">
        <v>-0.39290000000000003</v>
      </c>
      <c r="BJ543" s="1">
        <v>-0.30919999999999997</v>
      </c>
      <c r="BK543" s="1">
        <v>-1.1591</v>
      </c>
      <c r="BM543" s="1">
        <v>-6.0100000000000001E-2</v>
      </c>
      <c r="BN543" s="1">
        <v>0.52280000000000004</v>
      </c>
      <c r="BO543" s="1">
        <v>-0.38040000000000002</v>
      </c>
      <c r="BP543" s="1">
        <v>0.30669999999999997</v>
      </c>
      <c r="BQ543" s="1">
        <v>-0.13500000000000001</v>
      </c>
      <c r="BR543" s="1">
        <v>-0.2019</v>
      </c>
      <c r="BS543" s="1">
        <v>-0.2487</v>
      </c>
      <c r="BT543" s="1">
        <v>0.22389999999999999</v>
      </c>
      <c r="BU543" s="1">
        <v>0.96240000000000003</v>
      </c>
      <c r="BV543" s="1">
        <v>0</v>
      </c>
      <c r="BW543" s="1">
        <v>2.92E-2</v>
      </c>
      <c r="BX543" s="1">
        <v>-0.68879999999999997</v>
      </c>
      <c r="BY543" s="1">
        <v>-0.30370000000000003</v>
      </c>
      <c r="BZ543" s="1">
        <v>-0.31409999999999999</v>
      </c>
      <c r="CA543" s="1">
        <v>0.109</v>
      </c>
      <c r="CB543" s="1">
        <v>-0.19339999999999999</v>
      </c>
      <c r="CC543" s="1">
        <v>-0.2838</v>
      </c>
      <c r="CD543" s="1">
        <v>0.10290000000000001</v>
      </c>
      <c r="CE543" s="1">
        <v>3.6900000000000002E-2</v>
      </c>
      <c r="CF543" s="1">
        <v>-0.48620000000000002</v>
      </c>
      <c r="CG543" s="1">
        <v>-0.4652</v>
      </c>
      <c r="CH543" s="1">
        <v>0.24660000000000001</v>
      </c>
      <c r="CI543" s="1">
        <v>-0.30880000000000002</v>
      </c>
      <c r="CJ543" s="1">
        <v>0.19919999999999999</v>
      </c>
      <c r="CK543" s="1">
        <v>0.56840000000000002</v>
      </c>
      <c r="CL543" s="1">
        <v>-0.2442</v>
      </c>
      <c r="CM543" s="1">
        <v>-0.23100000000000001</v>
      </c>
      <c r="CN543" s="1">
        <v>-8.4699999999999998E-2</v>
      </c>
      <c r="GI543" s="1">
        <v>-2.8254999999999999</v>
      </c>
      <c r="HA543" s="1" t="str">
        <f t="shared" si="16"/>
        <v>2017</v>
      </c>
      <c r="HB543" s="1" t="str">
        <f t="shared" si="17"/>
        <v>06</v>
      </c>
    </row>
    <row r="544" spans="1:210">
      <c r="A544" s="3" t="s">
        <v>9</v>
      </c>
      <c r="B544" s="3"/>
      <c r="C544" s="3" t="s">
        <v>3982</v>
      </c>
      <c r="E544" s="1" t="s">
        <v>3983</v>
      </c>
      <c r="F544" s="1">
        <v>0.23130000000000001</v>
      </c>
      <c r="G544" s="1">
        <v>-0.27739999999999998</v>
      </c>
      <c r="H544" s="1">
        <v>-0.72760000000000002</v>
      </c>
      <c r="I544" s="1">
        <v>-0.52149999999999996</v>
      </c>
      <c r="J544" s="1">
        <v>-0.65649999999999997</v>
      </c>
      <c r="K544" s="1">
        <v>-0.20050000000000001</v>
      </c>
      <c r="L544" s="1">
        <v>-0.47770000000000001</v>
      </c>
      <c r="M544" s="1">
        <v>-1.0501</v>
      </c>
      <c r="N544" s="1">
        <v>-0.49370000000000003</v>
      </c>
      <c r="O544" s="1">
        <v>-1.5024999999999999</v>
      </c>
      <c r="P544" s="1">
        <v>-1.4887999999999999</v>
      </c>
      <c r="Q544" s="1">
        <v>-0.48299999999999998</v>
      </c>
      <c r="R544" s="1">
        <v>-0.19370000000000001</v>
      </c>
      <c r="S544" s="1">
        <v>0.17710000000000001</v>
      </c>
      <c r="T544" s="1">
        <v>-0.74570000000000003</v>
      </c>
      <c r="U544" s="1">
        <v>-0.39789999999999998</v>
      </c>
      <c r="V544" s="1">
        <v>-0.94740000000000002</v>
      </c>
      <c r="W544" s="1">
        <v>-0.54249999999999998</v>
      </c>
      <c r="X544" s="1">
        <v>-0.15770000000000001</v>
      </c>
      <c r="Y544" s="1">
        <v>-0.16200000000000001</v>
      </c>
      <c r="Z544" s="1">
        <v>-0.1384</v>
      </c>
      <c r="AA544" s="1">
        <v>-0.8538</v>
      </c>
      <c r="AB544" s="1">
        <v>0.1212</v>
      </c>
      <c r="AC544" s="1">
        <v>0.1497</v>
      </c>
      <c r="AD544" s="1">
        <v>-0.62739999999999996</v>
      </c>
      <c r="AF544" s="1">
        <v>-0.68579999999999997</v>
      </c>
      <c r="AG544" s="1">
        <v>0.1182</v>
      </c>
      <c r="AH544" s="1">
        <v>1.6326000000000001</v>
      </c>
      <c r="AI544" s="1">
        <v>-0.3044</v>
      </c>
      <c r="AJ544" s="1">
        <v>-0.47639999999999999</v>
      </c>
      <c r="AK544" s="1">
        <v>-0.1855</v>
      </c>
      <c r="AL544" s="1">
        <v>1.0924</v>
      </c>
      <c r="AM544" s="1">
        <v>0</v>
      </c>
      <c r="AN544" s="1">
        <v>0.19620000000000001</v>
      </c>
      <c r="AO544" s="1">
        <v>-0.77729999999999999</v>
      </c>
      <c r="AP544" s="1">
        <v>-1.0281</v>
      </c>
      <c r="AQ544" s="1">
        <v>-0.51080000000000003</v>
      </c>
      <c r="AR544" s="1">
        <v>-1.0711999999999999</v>
      </c>
      <c r="AS544" s="1">
        <v>-1.3794999999999999</v>
      </c>
      <c r="AT544" s="1">
        <v>-0.39369999999999999</v>
      </c>
      <c r="AU544" s="1">
        <v>-1.5205</v>
      </c>
      <c r="AV544" s="1">
        <v>-1.3157000000000001</v>
      </c>
      <c r="AW544" s="1">
        <v>-6.1400000000000003E-2</v>
      </c>
      <c r="AX544" s="1">
        <v>-0.70840000000000003</v>
      </c>
      <c r="AY544" s="1">
        <v>-0.12920000000000001</v>
      </c>
      <c r="AZ544" s="1">
        <v>0.32979999999999998</v>
      </c>
      <c r="BB544" s="1">
        <v>0.13689999999999999</v>
      </c>
      <c r="BC544" s="1">
        <v>-0.26519999999999999</v>
      </c>
      <c r="BD544" s="1">
        <v>-0.31890000000000002</v>
      </c>
      <c r="BE544" s="1">
        <v>-0.47749999999999998</v>
      </c>
      <c r="BF544" s="1">
        <v>2.5</v>
      </c>
      <c r="BG544" s="1">
        <v>-0.1065</v>
      </c>
      <c r="BH544" s="1">
        <v>6.1100000000000002E-2</v>
      </c>
      <c r="BI544" s="1">
        <v>-0.50190000000000001</v>
      </c>
      <c r="BJ544" s="1">
        <v>-0.68620000000000003</v>
      </c>
      <c r="BK544" s="1">
        <v>-1.4266000000000001</v>
      </c>
      <c r="BM544" s="1">
        <v>0</v>
      </c>
      <c r="BN544" s="1">
        <v>4.7782999999999998</v>
      </c>
      <c r="BO544" s="1">
        <v>-2.62</v>
      </c>
      <c r="BP544" s="1">
        <v>-7.7499999999999999E-2</v>
      </c>
      <c r="BQ544" s="1">
        <v>8.9499999999999996E-2</v>
      </c>
      <c r="BR544" s="1">
        <v>-0.50580000000000003</v>
      </c>
      <c r="BS544" s="1">
        <v>-0.2452</v>
      </c>
      <c r="BT544" s="1">
        <v>0</v>
      </c>
      <c r="BU544" s="1">
        <v>-0.38869999999999999</v>
      </c>
      <c r="BV544" s="1">
        <v>5.04E-2</v>
      </c>
      <c r="BW544" s="1">
        <v>0.378</v>
      </c>
      <c r="BX544" s="1">
        <v>-0.12690000000000001</v>
      </c>
      <c r="BY544" s="1">
        <v>-0.39360000000000001</v>
      </c>
      <c r="BZ544" s="1">
        <v>-0.41839999999999999</v>
      </c>
      <c r="CA544" s="1">
        <v>-0.27200000000000002</v>
      </c>
      <c r="CB544" s="1">
        <v>-0.19370000000000001</v>
      </c>
      <c r="CC544" s="1">
        <v>9.3200000000000005E-2</v>
      </c>
      <c r="CD544" s="1">
        <v>-0.1037</v>
      </c>
      <c r="CE544" s="1">
        <v>0.32940000000000003</v>
      </c>
      <c r="CF544" s="1">
        <v>-0.38569999999999999</v>
      </c>
      <c r="CG544" s="1">
        <v>-0.60140000000000005</v>
      </c>
      <c r="CH544" s="1">
        <v>0.2447</v>
      </c>
      <c r="CI544" s="1">
        <v>-0.46600000000000003</v>
      </c>
      <c r="CJ544" s="1">
        <v>-0.1971</v>
      </c>
      <c r="CK544" s="1">
        <v>-0.46010000000000001</v>
      </c>
      <c r="CL544" s="1">
        <v>-0.3196</v>
      </c>
      <c r="CM544" s="1">
        <v>-0.24629999999999999</v>
      </c>
      <c r="CN544" s="1">
        <v>-5.9400000000000001E-2</v>
      </c>
      <c r="GI544" s="1">
        <v>-2.7284999999999999</v>
      </c>
      <c r="HA544" s="1" t="str">
        <f t="shared" si="16"/>
        <v>2017</v>
      </c>
      <c r="HB544" s="1" t="str">
        <f t="shared" si="17"/>
        <v>06</v>
      </c>
    </row>
    <row r="545" spans="1:210">
      <c r="A545" s="3" t="s">
        <v>9</v>
      </c>
      <c r="B545" s="3"/>
      <c r="C545" s="3" t="s">
        <v>3984</v>
      </c>
      <c r="E545" s="1" t="s">
        <v>3985</v>
      </c>
      <c r="F545" s="1">
        <v>0.29470000000000002</v>
      </c>
      <c r="G545" s="1">
        <v>-0.79469999999999996</v>
      </c>
      <c r="H545" s="1">
        <v>-1.2419</v>
      </c>
      <c r="I545" s="1">
        <v>-1.0692999999999999</v>
      </c>
      <c r="J545" s="1">
        <v>-0.85950000000000004</v>
      </c>
      <c r="K545" s="1">
        <v>-0.53290000000000004</v>
      </c>
      <c r="L545" s="1">
        <v>-0.2792</v>
      </c>
      <c r="M545" s="1">
        <v>-1.3036000000000001</v>
      </c>
      <c r="N545" s="1">
        <v>-0.31390000000000001</v>
      </c>
      <c r="O545" s="1">
        <v>-2.2467999999999999</v>
      </c>
      <c r="P545" s="1">
        <v>-1.1897</v>
      </c>
      <c r="Q545" s="1">
        <v>-0.72170000000000001</v>
      </c>
      <c r="R545" s="1">
        <v>-0.38640000000000002</v>
      </c>
      <c r="S545" s="1">
        <v>-0.432</v>
      </c>
      <c r="T545" s="1">
        <v>-1.1785000000000001</v>
      </c>
      <c r="U545" s="1">
        <v>-1.3469</v>
      </c>
      <c r="V545" s="1">
        <v>-1.4292</v>
      </c>
      <c r="W545" s="1">
        <v>-0.71440000000000003</v>
      </c>
      <c r="X545" s="1">
        <v>-1.746</v>
      </c>
      <c r="Y545" s="1">
        <v>-0.19339999999999999</v>
      </c>
      <c r="Z545" s="1">
        <v>6.93E-2</v>
      </c>
      <c r="AA545" s="1">
        <v>-2.2612999999999999</v>
      </c>
      <c r="AB545" s="1">
        <v>0.7228</v>
      </c>
      <c r="AC545" s="1">
        <v>0.29759999999999998</v>
      </c>
      <c r="AD545" s="1">
        <v>-1.3785000000000001</v>
      </c>
      <c r="AF545" s="1">
        <v>-2.0905</v>
      </c>
      <c r="AG545" s="1">
        <v>0.52969999999999995</v>
      </c>
      <c r="AH545" s="1">
        <v>-0.10249999999999999</v>
      </c>
      <c r="AI545" s="1">
        <v>-0.40500000000000003</v>
      </c>
      <c r="AJ545" s="1">
        <v>-0.29859999999999998</v>
      </c>
      <c r="AK545" s="1">
        <v>1.1166</v>
      </c>
      <c r="AL545" s="1">
        <v>7.3400000000000007E-2</v>
      </c>
      <c r="AM545" s="1">
        <v>0.98360000000000003</v>
      </c>
      <c r="AN545" s="1">
        <v>0.1474</v>
      </c>
      <c r="AO545" s="1">
        <v>-1.0064</v>
      </c>
      <c r="AP545" s="1">
        <v>-0.64680000000000004</v>
      </c>
      <c r="AQ545" s="1">
        <v>-0.3196</v>
      </c>
      <c r="AR545" s="1">
        <v>-1.0718000000000001</v>
      </c>
      <c r="AS545" s="1">
        <v>-1.194</v>
      </c>
      <c r="AT545" s="1">
        <v>-0.49209999999999998</v>
      </c>
      <c r="AU545" s="1">
        <v>-0.67290000000000005</v>
      </c>
      <c r="AV545" s="1">
        <v>-0.56530000000000002</v>
      </c>
      <c r="AW545" s="1">
        <v>-0.2457</v>
      </c>
      <c r="AX545" s="1">
        <v>-1.9777</v>
      </c>
      <c r="AY545" s="1">
        <v>0.5131</v>
      </c>
      <c r="AZ545" s="1">
        <v>-0.33079999999999998</v>
      </c>
      <c r="BB545" s="1">
        <v>0.37809999999999999</v>
      </c>
      <c r="BC545" s="1">
        <v>0.1986</v>
      </c>
      <c r="BD545" s="1">
        <v>0.04</v>
      </c>
      <c r="BE545" s="1">
        <v>-7.9899999999999999E-2</v>
      </c>
      <c r="BF545" s="1">
        <v>0.40699999999999997</v>
      </c>
      <c r="BG545" s="1">
        <v>-0.24759999999999999</v>
      </c>
      <c r="BH545" s="1">
        <v>0.12239999999999999</v>
      </c>
      <c r="BI545" s="1">
        <v>-0.53569999999999995</v>
      </c>
      <c r="BJ545" s="1">
        <v>0</v>
      </c>
      <c r="BK545" s="1">
        <v>-0.80600000000000005</v>
      </c>
      <c r="BM545" s="1">
        <v>-0.2999</v>
      </c>
      <c r="BN545" s="1">
        <v>-0.28660000000000002</v>
      </c>
      <c r="BO545" s="1">
        <v>0</v>
      </c>
      <c r="BP545" s="1">
        <v>3.6747000000000001</v>
      </c>
      <c r="BQ545" s="1">
        <v>-1.0704</v>
      </c>
      <c r="BR545" s="1">
        <v>-0.71279999999999999</v>
      </c>
      <c r="BS545" s="1">
        <v>-0.32569999999999999</v>
      </c>
      <c r="BT545" s="1">
        <v>0.1129</v>
      </c>
      <c r="BU545" s="1">
        <v>2.1505000000000001</v>
      </c>
      <c r="BV545" s="1">
        <v>-0.6542</v>
      </c>
      <c r="BW545" s="1">
        <v>0.54320000000000002</v>
      </c>
      <c r="BX545" s="1">
        <v>0.20169999999999999</v>
      </c>
      <c r="BY545" s="1">
        <v>-0.49619999999999997</v>
      </c>
      <c r="BZ545" s="1">
        <v>-0.4199</v>
      </c>
      <c r="CA545" s="1">
        <v>-0.38350000000000001</v>
      </c>
      <c r="CB545" s="1">
        <v>0</v>
      </c>
      <c r="CC545" s="1">
        <v>-0.37140000000000001</v>
      </c>
      <c r="CD545" s="1">
        <v>0</v>
      </c>
      <c r="CE545" s="1">
        <v>0.23300000000000001</v>
      </c>
      <c r="CF545" s="1">
        <v>9.7600000000000006E-2</v>
      </c>
      <c r="CG545" s="1">
        <v>-0.93389999999999995</v>
      </c>
      <c r="CH545" s="1">
        <v>-4.87E-2</v>
      </c>
      <c r="CI545" s="1">
        <v>-0.2074</v>
      </c>
      <c r="CJ545" s="1">
        <v>-0.58960000000000001</v>
      </c>
      <c r="CK545" s="1">
        <v>-0.308</v>
      </c>
      <c r="CL545" s="1">
        <v>-0.39069999999999999</v>
      </c>
      <c r="CM545" s="1">
        <v>-0.25230000000000002</v>
      </c>
      <c r="CN545" s="1">
        <v>9.5000000000000001E-2</v>
      </c>
      <c r="GI545" s="1">
        <v>-2.8881000000000001</v>
      </c>
      <c r="HA545" s="1" t="str">
        <f t="shared" si="16"/>
        <v>2017</v>
      </c>
      <c r="HB545" s="1" t="str">
        <f t="shared" si="17"/>
        <v>06</v>
      </c>
    </row>
    <row r="546" spans="1:210">
      <c r="A546" s="3" t="s">
        <v>9</v>
      </c>
      <c r="B546" s="3"/>
      <c r="C546" s="3" t="s">
        <v>3986</v>
      </c>
      <c r="E546" s="1" t="s">
        <v>3987</v>
      </c>
      <c r="F546" s="1">
        <v>6.4100000000000004E-2</v>
      </c>
      <c r="G546" s="1">
        <v>-0.55549999999999999</v>
      </c>
      <c r="H546" s="1">
        <v>-0.93610000000000004</v>
      </c>
      <c r="I546" s="1">
        <v>-0.98719999999999997</v>
      </c>
      <c r="J546" s="1">
        <v>-1.1466000000000001</v>
      </c>
      <c r="K546" s="1">
        <v>-0.20019999999999999</v>
      </c>
      <c r="L546" s="1">
        <v>-0.39950000000000002</v>
      </c>
      <c r="M546" s="1">
        <v>-0.96350000000000002</v>
      </c>
      <c r="N546" s="1">
        <v>-0.69440000000000002</v>
      </c>
      <c r="O546" s="1">
        <v>-2.0838999999999999</v>
      </c>
      <c r="P546" s="1">
        <v>-1.1919</v>
      </c>
      <c r="Q546" s="1">
        <v>-0.48459999999999998</v>
      </c>
      <c r="R546" s="1">
        <v>-0.22109999999999999</v>
      </c>
      <c r="S546" s="1">
        <v>-0.57040000000000002</v>
      </c>
      <c r="T546" s="1">
        <v>-0.39589999999999997</v>
      </c>
      <c r="U546" s="1">
        <v>-0.66120000000000001</v>
      </c>
      <c r="V546" s="1">
        <v>-1.1527000000000001</v>
      </c>
      <c r="W546" s="1">
        <v>-0.91059999999999997</v>
      </c>
      <c r="X546" s="1">
        <v>-0.96</v>
      </c>
      <c r="Y546" s="1">
        <v>-0.1946</v>
      </c>
      <c r="Z546" s="1">
        <v>-6.9199999999999998E-2</v>
      </c>
      <c r="AA546" s="1">
        <v>-0.32179999999999997</v>
      </c>
      <c r="AB546" s="1">
        <v>-0.3579</v>
      </c>
      <c r="AC546" s="1">
        <v>-0.34360000000000002</v>
      </c>
      <c r="AD546" s="1">
        <v>-0.92689999999999995</v>
      </c>
      <c r="AF546" s="1">
        <v>-0.1421</v>
      </c>
      <c r="AG546" s="1">
        <v>-5.8299999999999998E-2</v>
      </c>
      <c r="AH546" s="1">
        <v>-0.62039999999999995</v>
      </c>
      <c r="AI546" s="1">
        <v>0.2019</v>
      </c>
      <c r="AJ546" s="1">
        <v>-0.41889999999999999</v>
      </c>
      <c r="AK546" s="1">
        <v>4.2777000000000003</v>
      </c>
      <c r="AL546" s="1">
        <v>-0.80759999999999998</v>
      </c>
      <c r="AM546" s="1">
        <v>0.98360000000000003</v>
      </c>
      <c r="AN546" s="1">
        <v>0</v>
      </c>
      <c r="AO546" s="1">
        <v>-1.1440999999999999</v>
      </c>
      <c r="AP546" s="1">
        <v>-0.57120000000000004</v>
      </c>
      <c r="AQ546" s="1">
        <v>-0.44750000000000001</v>
      </c>
      <c r="AR546" s="1">
        <v>-0.69930000000000003</v>
      </c>
      <c r="AS546" s="1">
        <v>-0.71450000000000002</v>
      </c>
      <c r="AT546" s="1">
        <v>-0.68620000000000003</v>
      </c>
      <c r="AU546" s="1">
        <v>-0.80569999999999997</v>
      </c>
      <c r="AV546" s="1">
        <v>-0.60009999999999997</v>
      </c>
      <c r="AW546" s="1">
        <v>-0.24610000000000001</v>
      </c>
      <c r="AX546" s="1">
        <v>-0.25679999999999997</v>
      </c>
      <c r="AY546" s="1">
        <v>-0.50760000000000005</v>
      </c>
      <c r="AZ546" s="1">
        <v>-0.61829999999999996</v>
      </c>
      <c r="BB546" s="1">
        <v>-3.44E-2</v>
      </c>
      <c r="BC546" s="1">
        <v>-0.4632</v>
      </c>
      <c r="BD546" s="1">
        <v>0.40239999999999998</v>
      </c>
      <c r="BE546" s="1">
        <v>-0.2387</v>
      </c>
      <c r="BF546" s="1">
        <v>8.14E-2</v>
      </c>
      <c r="BG546" s="1">
        <v>-0.21299999999999999</v>
      </c>
      <c r="BH546" s="1">
        <v>6.1100000000000002E-2</v>
      </c>
      <c r="BI546" s="1">
        <v>0.4622</v>
      </c>
      <c r="BJ546" s="1">
        <v>-0.93689999999999996</v>
      </c>
      <c r="BK546" s="1">
        <v>-0.67230000000000001</v>
      </c>
      <c r="BM546" s="1">
        <v>-0.23980000000000001</v>
      </c>
      <c r="BN546" s="1">
        <v>-0.61519999999999997</v>
      </c>
      <c r="BO546" s="1">
        <v>5.5800000000000002E-2</v>
      </c>
      <c r="BP546" s="1">
        <v>10.8255</v>
      </c>
      <c r="BQ546" s="1">
        <v>-4.8257000000000003</v>
      </c>
      <c r="BR546" s="1">
        <v>-0.15429999999999999</v>
      </c>
      <c r="BS546" s="1">
        <v>-0.16350000000000001</v>
      </c>
      <c r="BT546" s="1">
        <v>0</v>
      </c>
      <c r="BU546" s="1">
        <v>0.86370000000000002</v>
      </c>
      <c r="BV546" s="1">
        <v>-0.1012</v>
      </c>
      <c r="BW546" s="1">
        <v>0.43869999999999998</v>
      </c>
      <c r="BX546" s="1">
        <v>0.1671</v>
      </c>
      <c r="BY546" s="1">
        <v>-0.76049999999999995</v>
      </c>
      <c r="BZ546" s="1">
        <v>-0.36799999999999999</v>
      </c>
      <c r="CA546" s="1">
        <v>5.5E-2</v>
      </c>
      <c r="CB546" s="1">
        <v>-0.1444</v>
      </c>
      <c r="CC546" s="1">
        <v>-0.27979999999999999</v>
      </c>
      <c r="CD546" s="1">
        <v>0.1037</v>
      </c>
      <c r="CE546" s="1">
        <v>0.36959999999999998</v>
      </c>
      <c r="CF546" s="1">
        <v>-0.11700000000000001</v>
      </c>
      <c r="CG546" s="1">
        <v>-0.77910000000000001</v>
      </c>
      <c r="CH546" s="1">
        <v>-9.7699999999999995E-2</v>
      </c>
      <c r="CI546" s="1">
        <v>-0.20710000000000001</v>
      </c>
      <c r="CJ546" s="1">
        <v>-0.59019999999999995</v>
      </c>
      <c r="CK546" s="1">
        <v>-0.31030000000000002</v>
      </c>
      <c r="GI546" s="1">
        <v>-2.6669</v>
      </c>
      <c r="HA546" s="1" t="str">
        <f t="shared" si="16"/>
        <v>2017</v>
      </c>
      <c r="HB546" s="1" t="str">
        <f t="shared" si="17"/>
        <v>06</v>
      </c>
    </row>
    <row r="547" spans="1:210">
      <c r="A547" s="3" t="s">
        <v>9</v>
      </c>
      <c r="B547" s="3"/>
      <c r="C547" s="3" t="s">
        <v>3988</v>
      </c>
      <c r="E547" s="1" t="s">
        <v>3989</v>
      </c>
      <c r="F547" s="1">
        <v>0.25719999999999998</v>
      </c>
      <c r="G547" s="1">
        <v>-1.0368999999999999</v>
      </c>
      <c r="H547" s="1">
        <v>-0.64690000000000003</v>
      </c>
      <c r="I547" s="1">
        <v>-0.92879999999999996</v>
      </c>
      <c r="J547" s="1">
        <v>-1.1433</v>
      </c>
      <c r="K547" s="1">
        <v>-0.3337</v>
      </c>
      <c r="L547" s="1">
        <v>-0.47770000000000001</v>
      </c>
      <c r="M547" s="1">
        <v>-0.90090000000000003</v>
      </c>
      <c r="N547" s="1">
        <v>-0.80589999999999995</v>
      </c>
      <c r="O547" s="1">
        <v>-2.4159000000000002</v>
      </c>
      <c r="P547" s="1">
        <v>-1.4631000000000001</v>
      </c>
      <c r="Q547" s="1">
        <v>-0.80769999999999997</v>
      </c>
      <c r="R547" s="1">
        <v>-2.7699999999999999E-2</v>
      </c>
      <c r="S547" s="1">
        <v>-0.21640000000000001</v>
      </c>
      <c r="T547" s="1">
        <v>-0.90769999999999995</v>
      </c>
      <c r="U547" s="1">
        <v>-1.4063000000000001</v>
      </c>
      <c r="V547" s="1">
        <v>-1.3605</v>
      </c>
      <c r="W547" s="1">
        <v>-0.71689999999999998</v>
      </c>
      <c r="X547" s="1">
        <v>-1.7741</v>
      </c>
      <c r="Y547" s="1">
        <v>-0.13009999999999999</v>
      </c>
      <c r="Z547" s="1">
        <v>-6.9099999999999995E-2</v>
      </c>
      <c r="AA547" s="1">
        <v>-1.6111</v>
      </c>
      <c r="AB547" s="1">
        <v>0.4733</v>
      </c>
      <c r="AC547" s="1">
        <v>-1.1252</v>
      </c>
      <c r="AD547" s="1">
        <v>-1.3466</v>
      </c>
      <c r="AF547" s="1">
        <v>-1.7365999999999999</v>
      </c>
      <c r="AG547" s="1">
        <v>5.7700000000000001E-2</v>
      </c>
      <c r="AH547" s="1">
        <v>-0.4214</v>
      </c>
      <c r="AI547" s="1">
        <v>0.20119999999999999</v>
      </c>
      <c r="AJ547" s="1">
        <v>-0.53920000000000001</v>
      </c>
      <c r="AK547" s="1">
        <v>-1.4268000000000001</v>
      </c>
      <c r="AL547" s="1">
        <v>-0.1502</v>
      </c>
      <c r="AM547" s="1">
        <v>-1.0066999999999999</v>
      </c>
      <c r="AN547" s="1">
        <v>0.29349999999999998</v>
      </c>
      <c r="AO547" s="1">
        <v>-1.1915</v>
      </c>
      <c r="AP547" s="1">
        <v>-0.15240000000000001</v>
      </c>
      <c r="AQ547" s="1">
        <v>-0.44719999999999999</v>
      </c>
      <c r="AR547" s="1">
        <v>-1.2358</v>
      </c>
      <c r="AS547" s="1">
        <v>-1.4248000000000001</v>
      </c>
      <c r="AT547" s="1">
        <v>-0.2944</v>
      </c>
      <c r="AU547" s="1">
        <v>-0.67320000000000002</v>
      </c>
      <c r="AV547" s="1">
        <v>-0.60260000000000002</v>
      </c>
      <c r="AW547" s="1">
        <v>-0.61380000000000001</v>
      </c>
      <c r="AX547" s="1">
        <v>-1.3456999999999999</v>
      </c>
      <c r="AY547" s="1">
        <v>0.31440000000000001</v>
      </c>
      <c r="AZ547" s="1">
        <v>-4.1200000000000001E-2</v>
      </c>
      <c r="BB547" s="1">
        <v>0.82410000000000005</v>
      </c>
      <c r="BC547" s="1">
        <v>-0.59599999999999997</v>
      </c>
      <c r="BD547" s="1">
        <v>1.0847</v>
      </c>
      <c r="BE547" s="1">
        <v>-0.19900000000000001</v>
      </c>
      <c r="BF547" s="1">
        <v>0.4088</v>
      </c>
      <c r="BG547" s="1">
        <v>-3.5499999999999997E-2</v>
      </c>
      <c r="BH547" s="1">
        <v>0</v>
      </c>
      <c r="BI547" s="1">
        <v>-0.73380000000000001</v>
      </c>
      <c r="BJ547" s="1">
        <v>-6.2300000000000001E-2</v>
      </c>
      <c r="BK547" s="1">
        <v>-0.80889999999999995</v>
      </c>
      <c r="BM547" s="1">
        <v>-0.29949999999999999</v>
      </c>
      <c r="BN547" s="1">
        <v>0.16489999999999999</v>
      </c>
      <c r="BO547" s="1">
        <v>-0.55710000000000004</v>
      </c>
      <c r="BP547" s="1">
        <v>-3.9159999999999999</v>
      </c>
      <c r="BQ547" s="1">
        <v>2.1145999999999998</v>
      </c>
      <c r="BR547" s="1">
        <v>0.82550000000000001</v>
      </c>
      <c r="BS547" s="1">
        <v>-0.24540000000000001</v>
      </c>
      <c r="BT547" s="1">
        <v>0.11260000000000001</v>
      </c>
      <c r="BU547" s="1">
        <v>-0.85709999999999997</v>
      </c>
      <c r="BV547" s="1">
        <v>0.2029</v>
      </c>
      <c r="BW547" s="1">
        <v>-0.1988</v>
      </c>
      <c r="BX547" s="1">
        <v>-0.8468</v>
      </c>
      <c r="BY547" s="1">
        <v>-7.1599999999999997E-2</v>
      </c>
      <c r="BZ547" s="1">
        <v>-0.36859999999999998</v>
      </c>
      <c r="CA547" s="1">
        <v>0.27560000000000001</v>
      </c>
      <c r="CB547" s="1">
        <v>-0.24049999999999999</v>
      </c>
      <c r="CC547" s="1">
        <v>-0.1867</v>
      </c>
      <c r="CD547" s="1">
        <v>-0.1036</v>
      </c>
      <c r="CE547" s="1">
        <v>-0.16739999999999999</v>
      </c>
      <c r="CF547" s="1">
        <v>-1.0427999999999999</v>
      </c>
      <c r="CG547" s="1">
        <v>-0.47270000000000001</v>
      </c>
      <c r="CH547" s="1">
        <v>-4.8899999999999999E-2</v>
      </c>
      <c r="CI547" s="1">
        <v>-0.20699999999999999</v>
      </c>
      <c r="CJ547" s="1">
        <v>-0.39419999999999999</v>
      </c>
      <c r="CK547" s="1">
        <v>-0.2606</v>
      </c>
      <c r="GI547" s="1">
        <v>-3.6303999999999998</v>
      </c>
      <c r="HA547" s="1" t="str">
        <f t="shared" si="16"/>
        <v>2017</v>
      </c>
      <c r="HB547" s="1" t="str">
        <f t="shared" si="17"/>
        <v>06</v>
      </c>
    </row>
    <row r="548" spans="1:210">
      <c r="A548" s="3" t="s">
        <v>9</v>
      </c>
      <c r="B548" s="3"/>
      <c r="C548" s="3" t="s">
        <v>3990</v>
      </c>
      <c r="E548" s="1" t="s">
        <v>3991</v>
      </c>
      <c r="F548" s="1">
        <v>-1.2800000000000001E-2</v>
      </c>
      <c r="G548" s="1">
        <v>-0.9012</v>
      </c>
      <c r="H548" s="1">
        <v>-1.6842999999999999</v>
      </c>
      <c r="I548" s="1">
        <v>-0.9556</v>
      </c>
      <c r="J548" s="1">
        <v>-0.89790000000000003</v>
      </c>
      <c r="K548" s="1">
        <v>-0.26590000000000003</v>
      </c>
      <c r="L548" s="1">
        <v>-0.4778</v>
      </c>
      <c r="M548" s="1">
        <v>-1.2614000000000001</v>
      </c>
      <c r="N548" s="1">
        <v>-1.1183000000000001</v>
      </c>
      <c r="O548" s="1">
        <v>-3.073</v>
      </c>
      <c r="P548" s="1">
        <v>0.12909999999999999</v>
      </c>
      <c r="Q548" s="1">
        <v>-0.97160000000000002</v>
      </c>
      <c r="R548" s="1">
        <v>-1.1595</v>
      </c>
      <c r="S548" s="1">
        <v>-0.80530000000000002</v>
      </c>
      <c r="T548" s="1">
        <v>-0.25600000000000001</v>
      </c>
      <c r="U548" s="1">
        <v>-0.41099999999999998</v>
      </c>
      <c r="V548" s="1">
        <v>-0.44180000000000003</v>
      </c>
      <c r="W548" s="1">
        <v>-0.8659</v>
      </c>
      <c r="X548" s="1">
        <v>-1.1363000000000001</v>
      </c>
      <c r="Y548" s="1">
        <v>-0.51770000000000005</v>
      </c>
      <c r="Z548" s="1">
        <v>0.1386</v>
      </c>
      <c r="AA548" s="1">
        <v>5.5599999999999997E-2</v>
      </c>
      <c r="AB548" s="1">
        <v>0</v>
      </c>
      <c r="AC548" s="1">
        <v>-0.34649999999999997</v>
      </c>
      <c r="AD548" s="1">
        <v>-0.3548</v>
      </c>
      <c r="AF548" s="1">
        <v>7.3800000000000004E-2</v>
      </c>
      <c r="AG548" s="1">
        <v>-0.17219999999999999</v>
      </c>
      <c r="AH548" s="1">
        <v>0.53239999999999998</v>
      </c>
      <c r="AI548" s="1">
        <v>0</v>
      </c>
      <c r="AJ548" s="1">
        <v>-0.36159999999999998</v>
      </c>
      <c r="AK548" s="1">
        <v>2.3508</v>
      </c>
      <c r="AL548" s="1">
        <v>0.52990000000000004</v>
      </c>
      <c r="AM548" s="1">
        <v>-0.33779999999999999</v>
      </c>
      <c r="AN548" s="1">
        <v>9.7100000000000006E-2</v>
      </c>
      <c r="AO548" s="1">
        <v>-0.82450000000000001</v>
      </c>
      <c r="AP548" s="1">
        <v>-0.1522</v>
      </c>
      <c r="AQ548" s="1">
        <v>-0.3841</v>
      </c>
      <c r="AR548" s="1">
        <v>-0.64929999999999999</v>
      </c>
      <c r="AS548" s="1">
        <v>-0.53190000000000004</v>
      </c>
      <c r="AT548" s="1">
        <v>-0.68289999999999995</v>
      </c>
      <c r="AU548" s="1">
        <v>-0.80640000000000001</v>
      </c>
      <c r="AV548" s="1">
        <v>-0.60119999999999996</v>
      </c>
      <c r="AW548" s="1">
        <v>-0.24629999999999999</v>
      </c>
      <c r="AX548" s="1">
        <v>0.30420000000000003</v>
      </c>
      <c r="AY548" s="1">
        <v>-0.49840000000000001</v>
      </c>
      <c r="AZ548" s="1">
        <v>-0.28620000000000001</v>
      </c>
      <c r="BB548" s="1">
        <v>0.50549999999999995</v>
      </c>
      <c r="BC548" s="1">
        <v>-0.20050000000000001</v>
      </c>
      <c r="BD548" s="1">
        <v>0.71650000000000003</v>
      </c>
      <c r="BE548" s="1">
        <v>-0.98729999999999996</v>
      </c>
      <c r="BF548" s="1">
        <v>-0.57140000000000002</v>
      </c>
      <c r="BG548" s="1">
        <v>-0.10630000000000001</v>
      </c>
      <c r="BH548" s="1">
        <v>0.18340000000000001</v>
      </c>
      <c r="BI548" s="1">
        <v>-3.8699999999999998E-2</v>
      </c>
      <c r="BJ548" s="1">
        <v>-0.62339999999999995</v>
      </c>
      <c r="BK548" s="1">
        <v>-1.0308999999999999</v>
      </c>
      <c r="BM548" s="1">
        <v>-0.3599</v>
      </c>
      <c r="BN548" s="1">
        <v>0.1232</v>
      </c>
      <c r="BO548" s="1">
        <v>-0.16769999999999999</v>
      </c>
      <c r="BP548" s="1">
        <v>4.4829999999999997</v>
      </c>
      <c r="BQ548" s="1">
        <v>-2.0331999999999999</v>
      </c>
      <c r="BR548" s="1">
        <v>-0.10199999999999999</v>
      </c>
      <c r="BS548" s="1">
        <v>-0.32619999999999999</v>
      </c>
      <c r="BT548" s="1">
        <v>0.22570000000000001</v>
      </c>
      <c r="BU548" s="1">
        <v>-0.19370000000000001</v>
      </c>
      <c r="BV548" s="1">
        <v>0.2019</v>
      </c>
      <c r="BW548" s="1">
        <v>0.76200000000000001</v>
      </c>
      <c r="BX548" s="1">
        <v>-7.7200000000000005E-2</v>
      </c>
      <c r="BY548" s="1">
        <v>-0.60370000000000001</v>
      </c>
      <c r="BZ548" s="1">
        <v>-0.21010000000000001</v>
      </c>
      <c r="CA548" s="1">
        <v>0.3296</v>
      </c>
      <c r="CB548" s="1">
        <v>-0.33729999999999999</v>
      </c>
      <c r="CC548" s="1">
        <v>-0.46550000000000002</v>
      </c>
      <c r="CD548" s="1">
        <v>0.1038</v>
      </c>
      <c r="CE548" s="1">
        <v>0.58960000000000001</v>
      </c>
      <c r="CF548" s="1">
        <v>0.1527</v>
      </c>
      <c r="CG548" s="1">
        <v>-0.97319999999999995</v>
      </c>
      <c r="CH548" s="1">
        <v>-0.19550000000000001</v>
      </c>
      <c r="CI548" s="1">
        <v>-0.1036</v>
      </c>
      <c r="CJ548" s="1">
        <v>-0.49109999999999998</v>
      </c>
      <c r="CK548" s="1">
        <v>0.10440000000000001</v>
      </c>
      <c r="GI548" s="1">
        <v>-2.2629000000000001</v>
      </c>
      <c r="HA548" s="1" t="str">
        <f t="shared" si="16"/>
        <v>2017</v>
      </c>
      <c r="HB548" s="1" t="str">
        <f t="shared" si="17"/>
        <v>06</v>
      </c>
    </row>
    <row r="549" spans="1:210">
      <c r="A549" s="3" t="s">
        <v>9</v>
      </c>
      <c r="B549" s="3"/>
      <c r="C549" s="3" t="s">
        <v>3992</v>
      </c>
      <c r="E549" s="1" t="s">
        <v>3993</v>
      </c>
      <c r="F549" s="1">
        <v>9.0499999999999997E-2</v>
      </c>
      <c r="G549" s="1">
        <v>-1.0079</v>
      </c>
      <c r="H549" s="1">
        <v>-0.88470000000000004</v>
      </c>
      <c r="I549" s="1">
        <v>-0.67190000000000005</v>
      </c>
      <c r="J549" s="1">
        <v>-0.78180000000000005</v>
      </c>
      <c r="K549" s="1">
        <v>-0.33279999999999998</v>
      </c>
      <c r="L549" s="1">
        <v>-0.43980000000000002</v>
      </c>
      <c r="M549" s="1">
        <v>-0.47410000000000002</v>
      </c>
      <c r="N549" s="1">
        <v>-0.6744</v>
      </c>
      <c r="O549" s="1">
        <v>-2.8001</v>
      </c>
      <c r="P549" s="1">
        <v>-0.70240000000000002</v>
      </c>
      <c r="Q549" s="1">
        <v>-0.90090000000000003</v>
      </c>
      <c r="R549" s="1">
        <v>-0.36180000000000001</v>
      </c>
      <c r="S549" s="1">
        <v>-0.55349999999999999</v>
      </c>
      <c r="T549" s="1">
        <v>-0.1089</v>
      </c>
      <c r="U549" s="1">
        <v>-0.25869999999999999</v>
      </c>
      <c r="V549" s="1">
        <v>-0.73170000000000002</v>
      </c>
      <c r="W549" s="1">
        <v>-1.0484</v>
      </c>
      <c r="X549" s="1">
        <v>-0.48299999999999998</v>
      </c>
      <c r="Y549" s="1">
        <v>-0.22919999999999999</v>
      </c>
      <c r="Z549" s="1">
        <v>6.8900000000000003E-2</v>
      </c>
      <c r="AA549" s="1">
        <v>0</v>
      </c>
      <c r="AB549" s="1">
        <v>-0.35620000000000002</v>
      </c>
      <c r="AC549" s="1">
        <v>-0.54530000000000001</v>
      </c>
      <c r="AD549" s="1">
        <v>-0.35099999999999998</v>
      </c>
      <c r="AF549" s="1">
        <v>7.1800000000000003E-2</v>
      </c>
      <c r="AG549" s="1">
        <v>0.1731</v>
      </c>
      <c r="AH549" s="1">
        <v>0.85189999999999999</v>
      </c>
      <c r="AI549" s="1">
        <v>-0.44569999999999999</v>
      </c>
      <c r="AJ549" s="1">
        <v>0.24110000000000001</v>
      </c>
      <c r="AK549" s="1">
        <v>1.6176999999999999</v>
      </c>
      <c r="AL549" s="1">
        <v>0.9153</v>
      </c>
      <c r="AM549" s="1">
        <v>0.34010000000000001</v>
      </c>
      <c r="AN549" s="1">
        <v>-0.24260000000000001</v>
      </c>
      <c r="AO549" s="1">
        <v>-0.86709999999999998</v>
      </c>
      <c r="AP549" s="1">
        <v>-1.3257000000000001</v>
      </c>
      <c r="AQ549" s="1">
        <v>-0.51239999999999997</v>
      </c>
      <c r="AR549" s="1">
        <v>-1.5085999999999999</v>
      </c>
      <c r="AS549" s="1">
        <v>-3.78E-2</v>
      </c>
      <c r="AT549" s="1">
        <v>-0.87890000000000001</v>
      </c>
      <c r="AU549" s="1">
        <v>-0.67290000000000005</v>
      </c>
      <c r="AV549" s="1">
        <v>7.5800000000000006E-2</v>
      </c>
      <c r="AW549" s="1">
        <v>-0.61229999999999996</v>
      </c>
      <c r="AX549" s="1">
        <v>-0.29680000000000001</v>
      </c>
      <c r="AY549" s="1">
        <v>-0.56779999999999997</v>
      </c>
      <c r="AZ549" s="1">
        <v>-0.20469999999999999</v>
      </c>
      <c r="BB549" s="1">
        <v>0.30309999999999998</v>
      </c>
      <c r="BC549" s="1">
        <v>0.20050000000000001</v>
      </c>
      <c r="BD549" s="1">
        <v>0.71650000000000003</v>
      </c>
      <c r="BE549" s="1">
        <v>-7.9000000000000001E-2</v>
      </c>
      <c r="BF549" s="1">
        <v>-0.56979999999999997</v>
      </c>
      <c r="BG549" s="1">
        <v>-0.1072</v>
      </c>
      <c r="BH549" s="1">
        <v>0.1827</v>
      </c>
      <c r="BI549" s="1">
        <v>-0.42159999999999997</v>
      </c>
      <c r="BJ549" s="1">
        <v>6.2600000000000003E-2</v>
      </c>
      <c r="BK549" s="1">
        <v>-1.1185</v>
      </c>
      <c r="BM549" s="1">
        <v>-0.36009999999999998</v>
      </c>
      <c r="BN549" s="1">
        <v>-8.1799999999999998E-2</v>
      </c>
      <c r="BO549" s="1">
        <v>-0.16769999999999999</v>
      </c>
      <c r="BP549" s="1">
        <v>2.2158000000000002</v>
      </c>
      <c r="BQ549" s="1">
        <v>-0.6038</v>
      </c>
      <c r="BR549" s="1">
        <v>-0.25440000000000002</v>
      </c>
      <c r="BS549" s="1">
        <v>-0.32919999999999999</v>
      </c>
      <c r="BT549" s="1">
        <v>0.22470000000000001</v>
      </c>
      <c r="BU549" s="1">
        <v>1.0751999999999999</v>
      </c>
      <c r="BV549" s="1">
        <v>-0.95189999999999997</v>
      </c>
      <c r="BW549" s="1">
        <v>-0.47260000000000002</v>
      </c>
      <c r="BX549" s="1">
        <v>-1.2148000000000001</v>
      </c>
      <c r="BY549" s="1">
        <v>0.4456</v>
      </c>
      <c r="BZ549" s="1">
        <v>5.2600000000000001E-2</v>
      </c>
      <c r="CA549" s="1">
        <v>0.27510000000000001</v>
      </c>
      <c r="CB549" s="1">
        <v>-0.81799999999999995</v>
      </c>
      <c r="CC549" s="1">
        <v>-0.3755</v>
      </c>
      <c r="CD549" s="1">
        <v>0</v>
      </c>
      <c r="CE549" s="1">
        <v>-0.1983</v>
      </c>
      <c r="CF549" s="1">
        <v>-1.1865000000000001</v>
      </c>
      <c r="CG549" s="1">
        <v>-0.1993</v>
      </c>
      <c r="CH549" s="1">
        <v>-9.8500000000000004E-2</v>
      </c>
      <c r="CI549" s="1">
        <v>-0.15479999999999999</v>
      </c>
      <c r="CJ549" s="1">
        <v>-0.39600000000000002</v>
      </c>
      <c r="CK549" s="1">
        <v>-0.83589999999999998</v>
      </c>
      <c r="GI549" s="1">
        <v>-2.8397999999999999</v>
      </c>
      <c r="HA549" s="1" t="str">
        <f t="shared" si="16"/>
        <v>2017</v>
      </c>
      <c r="HB549" s="1" t="str">
        <f t="shared" si="17"/>
        <v>06</v>
      </c>
    </row>
    <row r="550" spans="1:210">
      <c r="A550" s="3" t="s">
        <v>9</v>
      </c>
      <c r="B550" s="3"/>
      <c r="C550" s="3" t="s">
        <v>3994</v>
      </c>
      <c r="E550" s="1" t="s">
        <v>3995</v>
      </c>
      <c r="F550" s="1">
        <v>-0.19389999999999999</v>
      </c>
      <c r="G550" s="1">
        <v>-1.0107999999999999</v>
      </c>
      <c r="H550" s="1">
        <v>-0.84289999999999998</v>
      </c>
      <c r="I550" s="1">
        <v>-1.2868999999999999</v>
      </c>
      <c r="J550" s="1">
        <v>-1.1516999999999999</v>
      </c>
      <c r="K550" s="1">
        <v>-6.6600000000000006E-2</v>
      </c>
      <c r="L550" s="1">
        <v>-0.5202</v>
      </c>
      <c r="M550" s="1">
        <v>-1.2065999999999999</v>
      </c>
      <c r="N550" s="1">
        <v>-1.2132000000000001</v>
      </c>
      <c r="O550" s="1">
        <v>-3.8321999999999998</v>
      </c>
      <c r="P550" s="1">
        <v>-1.0217000000000001</v>
      </c>
      <c r="Q550" s="1">
        <v>-0.82640000000000002</v>
      </c>
      <c r="R550" s="1">
        <v>-1.1963999999999999</v>
      </c>
      <c r="S550" s="1">
        <v>-0.53390000000000004</v>
      </c>
      <c r="T550" s="1">
        <v>-0.36320000000000002</v>
      </c>
      <c r="U550" s="1">
        <v>-0.25869999999999999</v>
      </c>
      <c r="V550" s="1">
        <v>-1.0730999999999999</v>
      </c>
      <c r="W550" s="1">
        <v>-1.0698000000000001</v>
      </c>
      <c r="X550" s="1">
        <v>-0.161</v>
      </c>
      <c r="Y550" s="1">
        <v>-0.4274</v>
      </c>
      <c r="Z550" s="1">
        <v>0.1376</v>
      </c>
      <c r="AA550" s="1">
        <v>2.7099999999999999E-2</v>
      </c>
      <c r="AB550" s="1">
        <v>-0.23749999999999999</v>
      </c>
      <c r="AC550" s="1">
        <v>-1.6359999999999999</v>
      </c>
      <c r="AD550" s="1">
        <v>-0.52659999999999996</v>
      </c>
      <c r="AF550" s="1">
        <v>0.14360000000000001</v>
      </c>
      <c r="AG550" s="1">
        <v>-0.1731</v>
      </c>
      <c r="AH550" s="1">
        <v>0.10639999999999999</v>
      </c>
      <c r="AI550" s="1">
        <v>0</v>
      </c>
      <c r="AJ550" s="1">
        <v>-0.36159999999999998</v>
      </c>
      <c r="AK550" s="1">
        <v>1.1384000000000001</v>
      </c>
      <c r="AL550" s="1">
        <v>0.1525</v>
      </c>
      <c r="AM550" s="1">
        <v>0.34010000000000001</v>
      </c>
      <c r="AN550" s="1">
        <v>-0.14549999999999999</v>
      </c>
      <c r="AO550" s="1">
        <v>-1.0041</v>
      </c>
      <c r="AP550" s="1">
        <v>-0.56810000000000005</v>
      </c>
      <c r="AQ550" s="1">
        <v>-0.25619999999999998</v>
      </c>
      <c r="AR550" s="1">
        <v>-1.1314</v>
      </c>
      <c r="AS550" s="1">
        <v>-0.71860000000000002</v>
      </c>
      <c r="AT550" s="1">
        <v>-0.6835</v>
      </c>
      <c r="AU550" s="1">
        <v>-0.9869</v>
      </c>
      <c r="AV550" s="1">
        <v>-0.15160000000000001</v>
      </c>
      <c r="AW550" s="1">
        <v>-0.42859999999999998</v>
      </c>
      <c r="AX550" s="1">
        <v>0.25969999999999999</v>
      </c>
      <c r="AY550" s="1">
        <v>-0.56779999999999997</v>
      </c>
      <c r="AZ550" s="1">
        <v>-0.20469999999999999</v>
      </c>
      <c r="BB550" s="1">
        <v>0.30309999999999998</v>
      </c>
      <c r="BC550" s="1">
        <v>-0.26729999999999998</v>
      </c>
      <c r="BD550" s="1">
        <v>0.11940000000000001</v>
      </c>
      <c r="BE550" s="1">
        <v>-7.9000000000000001E-2</v>
      </c>
      <c r="BF550" s="1">
        <v>-1.3431</v>
      </c>
      <c r="BG550" s="1">
        <v>-0.28720000000000001</v>
      </c>
      <c r="BH550" s="1">
        <v>0.24299999999999999</v>
      </c>
      <c r="BI550" s="1">
        <v>-0.45989999999999998</v>
      </c>
      <c r="BJ550" s="1">
        <v>-0.43830000000000002</v>
      </c>
      <c r="BK550" s="1">
        <v>-1.0289999999999999</v>
      </c>
      <c r="BM550" s="1">
        <v>-0.24</v>
      </c>
      <c r="BN550" s="1">
        <v>-1.6775</v>
      </c>
      <c r="BO550" s="1">
        <v>0.39140000000000003</v>
      </c>
      <c r="BP550" s="1">
        <v>1.8584000000000001</v>
      </c>
      <c r="BQ550" s="1">
        <v>-0.55730000000000002</v>
      </c>
      <c r="BR550" s="1">
        <v>1.3230999999999999</v>
      </c>
      <c r="BS550" s="1">
        <v>-0.49580000000000002</v>
      </c>
      <c r="BT550" s="1">
        <v>0.22420000000000001</v>
      </c>
      <c r="BU550" s="1">
        <v>-9.7699999999999995E-2</v>
      </c>
      <c r="BV550" s="1">
        <v>-1.7535000000000001</v>
      </c>
      <c r="BW550" s="1">
        <v>-1.0072000000000001</v>
      </c>
      <c r="BX550" s="1">
        <v>-2.8843000000000001</v>
      </c>
      <c r="BY550" s="1">
        <v>0.60360000000000003</v>
      </c>
      <c r="BZ550" s="1">
        <v>0.2104</v>
      </c>
      <c r="CA550" s="1">
        <v>1.2107000000000001</v>
      </c>
      <c r="CB550" s="1">
        <v>-0.81799999999999995</v>
      </c>
      <c r="CC550" s="1">
        <v>-0.6603</v>
      </c>
      <c r="CD550" s="1">
        <v>0.10299999999999999</v>
      </c>
      <c r="CE550" s="1">
        <v>-1.0105</v>
      </c>
      <c r="CF550" s="1">
        <v>-2.6472000000000002</v>
      </c>
      <c r="CG550" s="1">
        <v>0.42370000000000002</v>
      </c>
      <c r="CH550" s="1">
        <v>-0.24640000000000001</v>
      </c>
      <c r="CI550" s="1">
        <v>-0.10299999999999999</v>
      </c>
      <c r="CJ550" s="1">
        <v>-0.69230000000000003</v>
      </c>
      <c r="CK550" s="1">
        <v>-0.83589999999999998</v>
      </c>
      <c r="GI550" s="1">
        <v>-3.3003</v>
      </c>
      <c r="HA550" s="1" t="str">
        <f t="shared" si="16"/>
        <v>2017</v>
      </c>
      <c r="HB550" s="1" t="str">
        <f t="shared" si="17"/>
        <v>06</v>
      </c>
    </row>
    <row r="551" spans="1:210">
      <c r="A551" s="3" t="s">
        <v>9</v>
      </c>
      <c r="B551" s="3"/>
      <c r="C551" s="3" t="s">
        <v>3996</v>
      </c>
      <c r="E551" s="1" t="s">
        <v>3996</v>
      </c>
      <c r="F551" s="1">
        <v>0.1171</v>
      </c>
      <c r="G551" s="1">
        <v>-0.91259999999999997</v>
      </c>
      <c r="H551" s="1">
        <v>-1.2972999999999999</v>
      </c>
      <c r="I551" s="1">
        <v>-0.91439999999999999</v>
      </c>
      <c r="J551" s="1">
        <v>-1.1608000000000001</v>
      </c>
      <c r="K551" s="1">
        <v>-0.20080000000000001</v>
      </c>
      <c r="L551" s="1">
        <v>8.0500000000000002E-2</v>
      </c>
      <c r="M551" s="1">
        <v>-0.91180000000000005</v>
      </c>
      <c r="N551" s="1">
        <v>-1.2208000000000001</v>
      </c>
      <c r="O551" s="1">
        <v>-1.923</v>
      </c>
      <c r="P551" s="1">
        <v>-1.4565999999999999</v>
      </c>
      <c r="Q551" s="1">
        <v>-0.83540000000000003</v>
      </c>
      <c r="R551" s="1">
        <v>-1.1494</v>
      </c>
      <c r="S551" s="1">
        <v>-0.37809999999999999</v>
      </c>
      <c r="T551" s="1">
        <v>-1.3664000000000001</v>
      </c>
      <c r="U551" s="1">
        <v>-1.2435</v>
      </c>
      <c r="V551" s="1">
        <v>-1.2118</v>
      </c>
      <c r="W551" s="1">
        <v>-0.83550000000000002</v>
      </c>
      <c r="X551" s="1">
        <v>0.1605</v>
      </c>
      <c r="Y551" s="1">
        <v>-0.1996</v>
      </c>
      <c r="Z551" s="1">
        <v>0</v>
      </c>
      <c r="AA551" s="1">
        <v>-1.7310000000000001</v>
      </c>
      <c r="AB551" s="1">
        <v>0.4773</v>
      </c>
      <c r="AC551" s="1">
        <v>-0.39979999999999999</v>
      </c>
      <c r="AD551" s="1">
        <v>-1.2753000000000001</v>
      </c>
      <c r="AF551" s="1">
        <v>-1.7642</v>
      </c>
      <c r="AG551" s="1">
        <v>5.79E-2</v>
      </c>
      <c r="AH551" s="1">
        <v>1.0626</v>
      </c>
      <c r="AI551" s="1">
        <v>-0.71350000000000002</v>
      </c>
      <c r="AJ551" s="1">
        <v>-0.1187</v>
      </c>
      <c r="AK551" s="1">
        <v>0.88539999999999996</v>
      </c>
      <c r="AL551" s="1">
        <v>1.2232000000000001</v>
      </c>
      <c r="AM551" s="1">
        <v>2.7397</v>
      </c>
      <c r="AN551" s="1">
        <v>-0.93640000000000001</v>
      </c>
      <c r="AO551" s="1">
        <v>-1.1452</v>
      </c>
      <c r="AP551" s="1">
        <v>-1.5629999999999999</v>
      </c>
      <c r="AQ551" s="1">
        <v>0.3831</v>
      </c>
      <c r="AR551" s="1">
        <v>-1.1369</v>
      </c>
      <c r="AS551" s="1">
        <v>-1.4492</v>
      </c>
      <c r="AT551" s="1">
        <v>-0.19450000000000001</v>
      </c>
      <c r="AU551" s="1">
        <v>-0.81</v>
      </c>
      <c r="AV551" s="1">
        <v>-0.114</v>
      </c>
      <c r="AW551" s="1">
        <v>-0.55010000000000003</v>
      </c>
      <c r="AX551" s="1">
        <v>-1.5306</v>
      </c>
      <c r="AY551" s="1">
        <v>0.44550000000000001</v>
      </c>
      <c r="AZ551" s="1">
        <v>-0.45729999999999998</v>
      </c>
      <c r="BB551" s="1">
        <v>-3.4700000000000002E-2</v>
      </c>
      <c r="BC551" s="1">
        <v>-0.13150000000000001</v>
      </c>
      <c r="BD551" s="1">
        <v>0</v>
      </c>
      <c r="BE551" s="1">
        <v>-1.1234999999999999</v>
      </c>
      <c r="BF551" s="1">
        <v>-1.0699000000000001</v>
      </c>
      <c r="BG551" s="1">
        <v>-0.109</v>
      </c>
      <c r="BH551" s="1">
        <v>0.24149999999999999</v>
      </c>
      <c r="BI551" s="1">
        <v>-0.73299999999999998</v>
      </c>
      <c r="BJ551" s="1">
        <v>6.2300000000000001E-2</v>
      </c>
      <c r="BK551" s="1">
        <v>-1.8402000000000001</v>
      </c>
      <c r="BM551" s="1">
        <v>0.35899999999999999</v>
      </c>
      <c r="BN551" s="1">
        <v>-1.0037</v>
      </c>
      <c r="BO551" s="1">
        <v>0.16589999999999999</v>
      </c>
      <c r="BP551" s="1">
        <v>1.8735999999999999</v>
      </c>
      <c r="BQ551" s="1">
        <v>-0.75360000000000005</v>
      </c>
      <c r="BR551" s="1">
        <v>0</v>
      </c>
      <c r="BS551" s="1">
        <v>-0.3347</v>
      </c>
      <c r="BT551" s="1">
        <v>0.22270000000000001</v>
      </c>
      <c r="BU551" s="1">
        <v>2.6496</v>
      </c>
      <c r="BV551" s="1">
        <v>-2.2403</v>
      </c>
      <c r="BW551" s="1">
        <v>7.2099999999999997E-2</v>
      </c>
      <c r="BX551" s="1">
        <v>-0.4708</v>
      </c>
      <c r="BY551" s="1">
        <v>-0.27679999999999999</v>
      </c>
      <c r="BZ551" s="1">
        <v>-0.3664</v>
      </c>
      <c r="CA551" s="1">
        <v>-0.32690000000000002</v>
      </c>
      <c r="CB551" s="1">
        <v>-4.8300000000000003E-2</v>
      </c>
      <c r="CC551" s="1">
        <v>-0.38200000000000001</v>
      </c>
      <c r="CD551" s="1">
        <v>0.1024</v>
      </c>
      <c r="CE551" s="1">
        <v>4.8500000000000001E-2</v>
      </c>
      <c r="CF551" s="1">
        <v>-0.58989999999999998</v>
      </c>
      <c r="CG551" s="1">
        <v>-0.40210000000000001</v>
      </c>
      <c r="CH551" s="1">
        <v>-0.1487</v>
      </c>
      <c r="CI551" s="1">
        <v>-0.20480000000000001</v>
      </c>
      <c r="CJ551" s="1">
        <v>-0.44750000000000001</v>
      </c>
      <c r="CK551" s="1">
        <v>0.52769999999999995</v>
      </c>
      <c r="GI551" s="1">
        <v>-3.653</v>
      </c>
      <c r="HA551" s="1" t="str">
        <f t="shared" si="16"/>
        <v>2017</v>
      </c>
      <c r="HB551" s="1" t="str">
        <f t="shared" si="17"/>
        <v>05</v>
      </c>
    </row>
    <row r="552" spans="1:210">
      <c r="A552" s="3" t="s">
        <v>9</v>
      </c>
      <c r="B552" s="3"/>
      <c r="C552" s="3" t="s">
        <v>3997</v>
      </c>
      <c r="E552" s="1" t="s">
        <v>3998</v>
      </c>
      <c r="F552" s="1">
        <v>0.30149999999999999</v>
      </c>
      <c r="G552" s="1">
        <v>-1.0548</v>
      </c>
      <c r="H552" s="1">
        <v>-0.10780000000000001</v>
      </c>
      <c r="I552" s="1">
        <v>-0.2382</v>
      </c>
      <c r="J552" s="1">
        <v>-0.45789999999999997</v>
      </c>
      <c r="K552" s="1">
        <v>6.6900000000000001E-2</v>
      </c>
      <c r="L552" s="1">
        <v>0.2422</v>
      </c>
      <c r="M552" s="1">
        <v>-8.7400000000000005E-2</v>
      </c>
      <c r="N552" s="1">
        <v>-0.18110000000000001</v>
      </c>
      <c r="O552" s="1">
        <v>-1.2262999999999999</v>
      </c>
      <c r="P552" s="1">
        <v>-0.45040000000000002</v>
      </c>
      <c r="Q552" s="1">
        <v>-0.83889999999999998</v>
      </c>
      <c r="R552" s="1">
        <v>-0.4798</v>
      </c>
      <c r="S552" s="1">
        <v>-0.37969999999999998</v>
      </c>
      <c r="T552" s="1">
        <v>-1.2341</v>
      </c>
      <c r="U552" s="1">
        <v>-0.85089999999999999</v>
      </c>
      <c r="V552" s="1">
        <v>-1.2201</v>
      </c>
      <c r="W552" s="1">
        <v>-0.42070000000000002</v>
      </c>
      <c r="X552" s="1">
        <v>0.64510000000000001</v>
      </c>
      <c r="Y552" s="1">
        <v>-6.7199999999999996E-2</v>
      </c>
      <c r="Z552" s="1">
        <v>0</v>
      </c>
      <c r="AA552" s="1">
        <v>-1.7372000000000001</v>
      </c>
      <c r="AB552" s="1">
        <v>0.71</v>
      </c>
      <c r="AC552" s="1">
        <v>-1.095</v>
      </c>
      <c r="AD552" s="1">
        <v>-1.2331000000000001</v>
      </c>
      <c r="AF552" s="1">
        <v>-1.5106999999999999</v>
      </c>
      <c r="AG552" s="1">
        <v>0.34499999999999997</v>
      </c>
      <c r="AH552" s="1">
        <v>-0.42499999999999999</v>
      </c>
      <c r="AI552" s="1">
        <v>-0.72950000000000004</v>
      </c>
      <c r="AJ552" s="1">
        <v>-0.11749999999999999</v>
      </c>
      <c r="AK552" s="1">
        <v>1.9525999999999999</v>
      </c>
      <c r="AL552" s="1">
        <v>0</v>
      </c>
      <c r="AM552" s="1">
        <v>2.0407999999999999</v>
      </c>
      <c r="AN552" s="1">
        <v>-0.64800000000000002</v>
      </c>
      <c r="AO552" s="1">
        <v>-0.27700000000000002</v>
      </c>
      <c r="AP552" s="1">
        <v>0.42580000000000001</v>
      </c>
      <c r="AQ552" s="1">
        <v>-0.12670000000000001</v>
      </c>
      <c r="AR552" s="1">
        <v>-0.70799999999999996</v>
      </c>
      <c r="AS552" s="1">
        <v>-0.76980000000000004</v>
      </c>
      <c r="AT552" s="1">
        <v>-0.58079999999999998</v>
      </c>
      <c r="AU552" s="1">
        <v>-1.0814999999999999</v>
      </c>
      <c r="AV552" s="1">
        <v>-0.94910000000000005</v>
      </c>
      <c r="AW552" s="1">
        <v>-0.12230000000000001</v>
      </c>
      <c r="AX552" s="1">
        <v>-1.2996000000000001</v>
      </c>
      <c r="AY552" s="1">
        <v>0.378</v>
      </c>
      <c r="AZ552" s="1">
        <v>-0.67220000000000002</v>
      </c>
      <c r="BB552" s="1">
        <v>-0.3543</v>
      </c>
      <c r="BC552" s="1">
        <v>0.26069999999999999</v>
      </c>
      <c r="BD552" s="1">
        <v>8.0500000000000002E-2</v>
      </c>
      <c r="BE552" s="1">
        <v>-0.52710000000000001</v>
      </c>
      <c r="BF552" s="1">
        <v>-0.82709999999999995</v>
      </c>
      <c r="BG552" s="1">
        <v>-7.3300000000000004E-2</v>
      </c>
      <c r="BH552" s="1">
        <v>0.1202</v>
      </c>
      <c r="BI552" s="1">
        <v>-0.19259999999999999</v>
      </c>
      <c r="BJ552" s="1">
        <v>-0.49930000000000002</v>
      </c>
      <c r="BK552" s="1">
        <v>-0.67810000000000004</v>
      </c>
      <c r="BM552" s="1">
        <v>-0.17829999999999999</v>
      </c>
      <c r="BN552" s="1">
        <v>-0.33779999999999999</v>
      </c>
      <c r="BO552" s="1">
        <v>-0.1651</v>
      </c>
      <c r="BP552" s="1">
        <v>4.1723999999999997</v>
      </c>
      <c r="BQ552" s="1">
        <v>-1.6957</v>
      </c>
      <c r="BR552" s="1">
        <v>0.86199999999999999</v>
      </c>
      <c r="BS552" s="1">
        <v>-0.33750000000000002</v>
      </c>
      <c r="BT552" s="1">
        <v>0</v>
      </c>
      <c r="BU552" s="1">
        <v>1.0597000000000001</v>
      </c>
      <c r="BV552" s="1">
        <v>-0.57110000000000005</v>
      </c>
      <c r="BW552" s="1">
        <v>-0.37980000000000003</v>
      </c>
      <c r="BX552" s="1">
        <v>-1.4312</v>
      </c>
      <c r="BY552" s="1">
        <v>8.2500000000000004E-2</v>
      </c>
      <c r="BZ552" s="1">
        <v>0.26240000000000002</v>
      </c>
      <c r="CA552" s="1">
        <v>0.98680000000000001</v>
      </c>
      <c r="CB552" s="1">
        <v>-0.77139999999999997</v>
      </c>
      <c r="CC552" s="1">
        <v>-0.28899999999999998</v>
      </c>
      <c r="CD552" s="1">
        <v>0.10199999999999999</v>
      </c>
      <c r="CE552" s="1">
        <v>-0.18659999999999999</v>
      </c>
      <c r="CF552" s="1">
        <v>-1.8080000000000001</v>
      </c>
      <c r="CG552" s="1">
        <v>0.17599999999999999</v>
      </c>
      <c r="CH552" s="1">
        <v>9.9699999999999997E-2</v>
      </c>
      <c r="CI552" s="1">
        <v>-0.153</v>
      </c>
      <c r="CJ552" s="1">
        <v>-0.15</v>
      </c>
      <c r="CK552" s="1">
        <v>-0.15759999999999999</v>
      </c>
      <c r="GI552" s="1">
        <v>-5.7057000000000002</v>
      </c>
      <c r="HA552" s="1" t="str">
        <f t="shared" si="16"/>
        <v>2017</v>
      </c>
      <c r="HB552" s="1" t="str">
        <f t="shared" si="17"/>
        <v>05</v>
      </c>
    </row>
    <row r="553" spans="1:210">
      <c r="A553" s="3" t="s">
        <v>9</v>
      </c>
      <c r="B553" s="3"/>
      <c r="C553" s="3" t="s">
        <v>3999</v>
      </c>
      <c r="E553" s="1" t="s">
        <v>4000</v>
      </c>
      <c r="F553" s="1">
        <v>-0.14269999999999999</v>
      </c>
      <c r="G553" s="1">
        <v>-0.66800000000000004</v>
      </c>
      <c r="H553" s="1">
        <v>-1.0217000000000001</v>
      </c>
      <c r="I553" s="1">
        <v>-1.1507000000000001</v>
      </c>
      <c r="J553" s="1">
        <v>-1.0343</v>
      </c>
      <c r="K553" s="1">
        <v>-0.59599999999999997</v>
      </c>
      <c r="L553" s="1">
        <v>-0.20039999999999999</v>
      </c>
      <c r="M553" s="1">
        <v>-0.62749999999999995</v>
      </c>
      <c r="N553" s="1">
        <v>-0.45090000000000002</v>
      </c>
      <c r="O553" s="1">
        <v>-2.4255</v>
      </c>
      <c r="P553" s="1">
        <v>-1.8589</v>
      </c>
      <c r="Q553" s="1">
        <v>-0.75560000000000005</v>
      </c>
      <c r="R553" s="1">
        <v>-1.0899000000000001</v>
      </c>
      <c r="S553" s="1">
        <v>-0.27810000000000001</v>
      </c>
      <c r="T553" s="1">
        <v>-1.0251999999999999</v>
      </c>
      <c r="U553" s="1">
        <v>-0.81930000000000003</v>
      </c>
      <c r="V553" s="1">
        <v>-0.83530000000000004</v>
      </c>
      <c r="W553" s="1">
        <v>-1.0081</v>
      </c>
      <c r="X553" s="1">
        <v>0.64510000000000001</v>
      </c>
      <c r="Y553" s="1">
        <v>-0.23150000000000001</v>
      </c>
      <c r="Z553" s="1">
        <v>6.8400000000000002E-2</v>
      </c>
      <c r="AA553" s="1">
        <v>-0.98650000000000004</v>
      </c>
      <c r="AB553" s="1">
        <v>-0.11749999999999999</v>
      </c>
      <c r="AC553" s="1">
        <v>-1.0978000000000001</v>
      </c>
      <c r="AD553" s="1">
        <v>-0.82840000000000003</v>
      </c>
      <c r="AF553" s="1">
        <v>-1.0892999999999999</v>
      </c>
      <c r="AG553" s="1">
        <v>-0.1138</v>
      </c>
      <c r="AH553" s="1">
        <v>-0.64229999999999998</v>
      </c>
      <c r="AI553" s="1">
        <v>-0.4158</v>
      </c>
      <c r="AJ553" s="1">
        <v>-0.29389999999999999</v>
      </c>
      <c r="AK553" s="1">
        <v>-1.8380000000000001</v>
      </c>
      <c r="AL553" s="1">
        <v>7.6399999999999996E-2</v>
      </c>
      <c r="AM553" s="1">
        <v>1.3512999999999999</v>
      </c>
      <c r="AN553" s="1">
        <v>-0.84570000000000001</v>
      </c>
      <c r="AO553" s="1">
        <v>-0.41470000000000001</v>
      </c>
      <c r="AP553" s="1">
        <v>7.7200000000000005E-2</v>
      </c>
      <c r="AQ553" s="1">
        <v>-6.3399999999999998E-2</v>
      </c>
      <c r="AR553" s="1">
        <v>-1.0905</v>
      </c>
      <c r="AS553" s="1">
        <v>-1.044</v>
      </c>
      <c r="AT553" s="1">
        <v>-0.28949999999999998</v>
      </c>
      <c r="AU553" s="1">
        <v>-1.8960999999999999</v>
      </c>
      <c r="AV553" s="1">
        <v>-1.423</v>
      </c>
      <c r="AW553" s="1">
        <v>0.24299999999999999</v>
      </c>
      <c r="AX553" s="1">
        <v>-0.74990000000000001</v>
      </c>
      <c r="AY553" s="1">
        <v>-6.2600000000000003E-2</v>
      </c>
      <c r="AZ553" s="1">
        <v>-0.4194</v>
      </c>
      <c r="BB553" s="1">
        <v>0.35260000000000002</v>
      </c>
      <c r="BC553" s="1">
        <v>-0.1305</v>
      </c>
      <c r="BD553" s="1">
        <v>0.24</v>
      </c>
      <c r="BE553" s="1">
        <v>-0.32369999999999999</v>
      </c>
      <c r="BF553" s="1">
        <v>-0.95079999999999998</v>
      </c>
      <c r="BG553" s="1">
        <v>-0.1447</v>
      </c>
      <c r="BH553" s="1">
        <v>0.18140000000000001</v>
      </c>
      <c r="BI553" s="1">
        <v>-0.58379999999999999</v>
      </c>
      <c r="BJ553" s="1">
        <v>-0.18629999999999999</v>
      </c>
      <c r="BK553" s="1">
        <v>-1.0805</v>
      </c>
      <c r="BM553" s="1">
        <v>5.96E-2</v>
      </c>
      <c r="BN553" s="1">
        <v>-0.71789999999999998</v>
      </c>
      <c r="BO553" s="1">
        <v>0</v>
      </c>
      <c r="BP553" s="1">
        <v>-4.4501999999999997</v>
      </c>
      <c r="BQ553" s="1">
        <v>2.6673</v>
      </c>
      <c r="BR553" s="1">
        <v>0.55579999999999996</v>
      </c>
      <c r="BS553" s="1">
        <v>-0.33329999999999999</v>
      </c>
      <c r="BT553" s="1">
        <v>0.1116</v>
      </c>
      <c r="BU553" s="1">
        <v>1.6174999999999999</v>
      </c>
      <c r="BV553" s="1">
        <v>0</v>
      </c>
      <c r="BW553" s="1">
        <v>-6.9500000000000006E-2</v>
      </c>
      <c r="BX553" s="1">
        <v>-0.42009999999999997</v>
      </c>
      <c r="BY553" s="1">
        <v>-0.38740000000000002</v>
      </c>
      <c r="BZ553" s="1">
        <v>-0.41770000000000002</v>
      </c>
      <c r="CA553" s="1">
        <v>-0.37959999999999999</v>
      </c>
      <c r="CB553" s="1">
        <v>-0.24229999999999999</v>
      </c>
      <c r="CC553" s="1">
        <v>-0.6653</v>
      </c>
      <c r="CD553" s="1">
        <v>0.1026</v>
      </c>
      <c r="CE553" s="1">
        <v>7.6999999999999999E-2</v>
      </c>
      <c r="CF553" s="1">
        <v>-0.62619999999999998</v>
      </c>
      <c r="CG553" s="1">
        <v>-0.67959999999999998</v>
      </c>
      <c r="CH553" s="1">
        <v>-0.29649999999999999</v>
      </c>
      <c r="CI553" s="1">
        <v>-0.30780000000000002</v>
      </c>
      <c r="CJ553" s="1">
        <v>-0.64539999999999997</v>
      </c>
      <c r="CK553" s="1">
        <v>0.7792</v>
      </c>
      <c r="GI553" s="1">
        <v>-3.0771999999999999</v>
      </c>
      <c r="HA553" s="1" t="str">
        <f t="shared" si="16"/>
        <v>2017</v>
      </c>
      <c r="HB553" s="1" t="str">
        <f t="shared" si="17"/>
        <v>05</v>
      </c>
    </row>
    <row r="554" spans="1:210">
      <c r="A554" s="3" t="s">
        <v>9</v>
      </c>
      <c r="B554" s="3"/>
      <c r="C554" s="3" t="s">
        <v>4001</v>
      </c>
      <c r="E554" s="1" t="s">
        <v>4002</v>
      </c>
      <c r="F554" s="1">
        <v>-0.1167</v>
      </c>
      <c r="G554" s="1">
        <v>-0.77190000000000003</v>
      </c>
      <c r="H554" s="1">
        <v>-1.0005999999999999</v>
      </c>
      <c r="I554" s="1">
        <v>-1.0904</v>
      </c>
      <c r="J554" s="1">
        <v>-1.2391000000000001</v>
      </c>
      <c r="K554" s="1">
        <v>-0.66049999999999998</v>
      </c>
      <c r="L554" s="1">
        <v>-0.5212</v>
      </c>
      <c r="M554" s="1">
        <v>-0.95169999999999999</v>
      </c>
      <c r="N554" s="1">
        <v>-1.2618</v>
      </c>
      <c r="O554" s="1">
        <v>-3.3277999999999999</v>
      </c>
      <c r="P554" s="1">
        <v>-2.0710999999999999</v>
      </c>
      <c r="Q554" s="1">
        <v>-0.50290000000000001</v>
      </c>
      <c r="R554" s="1">
        <v>-0.50270000000000004</v>
      </c>
      <c r="S554" s="1">
        <v>-0.45650000000000002</v>
      </c>
      <c r="T554" s="1">
        <v>-1.2862</v>
      </c>
      <c r="U554" s="1">
        <v>-1.1567000000000001</v>
      </c>
      <c r="V554" s="1">
        <v>-1.4271</v>
      </c>
      <c r="W554" s="1">
        <v>-0.96399999999999997</v>
      </c>
      <c r="X554" s="1">
        <v>-2.5764</v>
      </c>
      <c r="Y554" s="1">
        <v>-0.19819999999999999</v>
      </c>
      <c r="Z554" s="1">
        <v>6.8500000000000005E-2</v>
      </c>
      <c r="AA554" s="1">
        <v>-1.3136000000000001</v>
      </c>
      <c r="AB554" s="1">
        <v>0.47</v>
      </c>
      <c r="AC554" s="1">
        <v>-5.0299999999999997E-2</v>
      </c>
      <c r="AD554" s="1">
        <v>-1.2447999999999999</v>
      </c>
      <c r="AF554" s="1">
        <v>-1.3051999999999999</v>
      </c>
      <c r="AG554" s="1">
        <v>0.3412</v>
      </c>
      <c r="AH554" s="1">
        <v>-1.6042000000000001</v>
      </c>
      <c r="AI554" s="1">
        <v>-5.1499999999999997E-2</v>
      </c>
      <c r="AJ554" s="1">
        <v>-0.53090000000000004</v>
      </c>
      <c r="AK554" s="1">
        <v>5.0816999999999997</v>
      </c>
      <c r="AL554" s="1">
        <v>-0.38100000000000001</v>
      </c>
      <c r="AM554" s="1">
        <v>0.67110000000000003</v>
      </c>
      <c r="AN554" s="1">
        <v>-0.79279999999999995</v>
      </c>
      <c r="AO554" s="1">
        <v>-0.27700000000000002</v>
      </c>
      <c r="AP554" s="1">
        <v>-0.81169999999999998</v>
      </c>
      <c r="AQ554" s="1">
        <v>6.3399999999999998E-2</v>
      </c>
      <c r="AR554" s="1">
        <v>-0.87329999999999997</v>
      </c>
      <c r="AS554" s="1">
        <v>-1.1596</v>
      </c>
      <c r="AT554" s="1">
        <v>-0.38640000000000002</v>
      </c>
      <c r="AU554" s="1">
        <v>-2.0045000000000002</v>
      </c>
      <c r="AV554" s="1">
        <v>-1.8372999999999999</v>
      </c>
      <c r="AW554" s="1">
        <v>0.1807</v>
      </c>
      <c r="AX554" s="1">
        <v>-1.0097</v>
      </c>
      <c r="AY554" s="1">
        <v>-0.1883</v>
      </c>
      <c r="AZ554" s="1">
        <v>-0.41710000000000003</v>
      </c>
      <c r="BB554" s="1">
        <v>0</v>
      </c>
      <c r="BC554" s="1">
        <v>-0.19689999999999999</v>
      </c>
      <c r="BD554" s="1">
        <v>0.71879999999999999</v>
      </c>
      <c r="BE554" s="1">
        <v>-0.92510000000000003</v>
      </c>
      <c r="BF554" s="1">
        <v>-1.2022999999999999</v>
      </c>
      <c r="BG554" s="1">
        <v>-0.1082</v>
      </c>
      <c r="BH554" s="1">
        <v>0.30299999999999999</v>
      </c>
      <c r="BI554" s="1">
        <v>-0.74070000000000003</v>
      </c>
      <c r="BJ554" s="1">
        <v>-0.1241</v>
      </c>
      <c r="BK554" s="1">
        <v>-0.72130000000000005</v>
      </c>
      <c r="BM554" s="1">
        <v>-5.96E-2</v>
      </c>
      <c r="BN554" s="1">
        <v>-1.3565</v>
      </c>
      <c r="BO554" s="1">
        <v>0.21959999999999999</v>
      </c>
      <c r="BP554" s="1">
        <v>11.804600000000001</v>
      </c>
      <c r="BQ554" s="1">
        <v>-4.9523000000000001</v>
      </c>
      <c r="BR554" s="1">
        <v>-0.40060000000000001</v>
      </c>
      <c r="BS554" s="1">
        <v>-0.3322</v>
      </c>
      <c r="BT554" s="1">
        <v>0</v>
      </c>
      <c r="BU554" s="1">
        <v>1.0387</v>
      </c>
      <c r="BV554" s="1">
        <v>-0.66420000000000001</v>
      </c>
      <c r="BW554" s="1">
        <v>3.6400000000000002E-2</v>
      </c>
      <c r="BX554" s="1">
        <v>-0.34749999999999998</v>
      </c>
      <c r="BY554" s="1">
        <v>-0.33610000000000001</v>
      </c>
      <c r="BZ554" s="1">
        <v>-0.62790000000000001</v>
      </c>
      <c r="CA554" s="1">
        <v>-0.65349999999999997</v>
      </c>
      <c r="CB554" s="1">
        <v>0</v>
      </c>
      <c r="CC554" s="1">
        <v>-0.56869999999999998</v>
      </c>
      <c r="CD554" s="1">
        <v>0.20569999999999999</v>
      </c>
      <c r="CE554" s="1">
        <v>0.10390000000000001</v>
      </c>
      <c r="CF554" s="1">
        <v>-0.50380000000000003</v>
      </c>
      <c r="CG554" s="1">
        <v>-0.70599999999999996</v>
      </c>
      <c r="CH554" s="1">
        <v>-0.29599999999999999</v>
      </c>
      <c r="CI554" s="1">
        <v>-0.2054</v>
      </c>
      <c r="CJ554" s="1">
        <v>-0.54590000000000005</v>
      </c>
      <c r="CK554" s="1">
        <v>0.92210000000000003</v>
      </c>
      <c r="GI554" s="1">
        <v>-3.6534</v>
      </c>
      <c r="HA554" s="1" t="str">
        <f t="shared" si="16"/>
        <v>2017</v>
      </c>
      <c r="HB554" s="1" t="str">
        <f t="shared" si="17"/>
        <v>05</v>
      </c>
    </row>
    <row r="555" spans="1:210">
      <c r="A555" s="3" t="s">
        <v>9</v>
      </c>
      <c r="B555" s="3"/>
      <c r="C555" s="3" t="s">
        <v>4003</v>
      </c>
      <c r="E555" s="1" t="s">
        <v>4003</v>
      </c>
      <c r="F555" s="1">
        <v>-0.26140000000000002</v>
      </c>
      <c r="G555" s="1">
        <v>-0.91869999999999996</v>
      </c>
      <c r="H555" s="1">
        <v>-0.9667</v>
      </c>
      <c r="I555" s="1">
        <v>-0.92010000000000003</v>
      </c>
      <c r="J555" s="1">
        <v>-1.0824</v>
      </c>
      <c r="K555" s="1">
        <v>-0.19919999999999999</v>
      </c>
      <c r="L555" s="1">
        <v>-4.0300000000000002E-2</v>
      </c>
      <c r="M555" s="1">
        <v>-1.2204999999999999</v>
      </c>
      <c r="N555" s="1">
        <v>-0.8851</v>
      </c>
      <c r="O555" s="1">
        <v>-2.8736999999999999</v>
      </c>
      <c r="P555" s="1">
        <v>-1.1834</v>
      </c>
      <c r="Q555" s="1">
        <v>-0.5907</v>
      </c>
      <c r="R555" s="1">
        <v>-0.61929999999999996</v>
      </c>
      <c r="S555" s="1">
        <v>-0.2797</v>
      </c>
      <c r="T555" s="1">
        <v>-1.0502</v>
      </c>
      <c r="U555" s="1">
        <v>-0.80520000000000003</v>
      </c>
      <c r="V555" s="1">
        <v>-1.3039000000000001</v>
      </c>
      <c r="W555" s="1">
        <v>-0.81689999999999996</v>
      </c>
      <c r="X555" s="1">
        <v>-0.82230000000000003</v>
      </c>
      <c r="Y555" s="1">
        <v>-0.30280000000000001</v>
      </c>
      <c r="Z555" s="1">
        <v>0</v>
      </c>
      <c r="AA555" s="1">
        <v>-1.1496999999999999</v>
      </c>
      <c r="AB555" s="1">
        <v>0</v>
      </c>
      <c r="AC555" s="1">
        <v>-0.3533</v>
      </c>
      <c r="AD555" s="1">
        <v>-1.0942000000000001</v>
      </c>
      <c r="AF555" s="1">
        <v>-1.2195</v>
      </c>
      <c r="AG555" s="1">
        <v>-5.57E-2</v>
      </c>
      <c r="AH555" s="1">
        <v>-1.0822000000000001</v>
      </c>
      <c r="AI555" s="1">
        <v>-0.36259999999999998</v>
      </c>
      <c r="AJ555" s="1">
        <v>-0.23549999999999999</v>
      </c>
      <c r="AK555" s="1">
        <v>0.1114</v>
      </c>
      <c r="AL555" s="1">
        <v>-0.153</v>
      </c>
      <c r="AM555" s="1">
        <v>1.0101</v>
      </c>
      <c r="AN555" s="1">
        <v>-0.99250000000000005</v>
      </c>
      <c r="AO555" s="1">
        <v>-0.36980000000000002</v>
      </c>
      <c r="AP555" s="1">
        <v>-0.623</v>
      </c>
      <c r="AQ555" s="1">
        <v>0.18909999999999999</v>
      </c>
      <c r="AR555" s="1">
        <v>-0.71309999999999996</v>
      </c>
      <c r="AS555" s="1">
        <v>-1.4525999999999999</v>
      </c>
      <c r="AT555" s="1">
        <v>0</v>
      </c>
      <c r="AU555" s="1">
        <v>-0.92369999999999997</v>
      </c>
      <c r="AV555" s="1">
        <v>0.76090000000000002</v>
      </c>
      <c r="AW555" s="1">
        <v>-1.0113000000000001</v>
      </c>
      <c r="AX555" s="1">
        <v>-1.1797</v>
      </c>
      <c r="AY555" s="1">
        <v>0.12230000000000001</v>
      </c>
      <c r="AZ555" s="1">
        <v>-0.58599999999999997</v>
      </c>
      <c r="BB555" s="1">
        <v>-0.1055</v>
      </c>
      <c r="BC555" s="1">
        <v>-6.5299999999999997E-2</v>
      </c>
      <c r="BD555" s="1">
        <v>0.63870000000000005</v>
      </c>
      <c r="BE555" s="1">
        <v>-0.92810000000000004</v>
      </c>
      <c r="BF555" s="1">
        <v>-1.2093</v>
      </c>
      <c r="BG555" s="1">
        <v>-3.6700000000000003E-2</v>
      </c>
      <c r="BH555" s="1">
        <v>0.06</v>
      </c>
      <c r="BI555" s="1">
        <v>-0.76359999999999995</v>
      </c>
      <c r="BJ555" s="1">
        <v>0</v>
      </c>
      <c r="BK555" s="1">
        <v>-1.3525</v>
      </c>
      <c r="BM555" s="1">
        <v>0.35620000000000002</v>
      </c>
      <c r="BN555" s="1">
        <v>-1.1211</v>
      </c>
      <c r="BO555" s="1">
        <v>0.10879999999999999</v>
      </c>
      <c r="BP555" s="1">
        <v>0.61309999999999998</v>
      </c>
      <c r="BQ555" s="1">
        <v>-0.34889999999999999</v>
      </c>
      <c r="BR555" s="1">
        <v>-9.98E-2</v>
      </c>
      <c r="BS555" s="1">
        <v>-0.2535</v>
      </c>
      <c r="BT555" s="1">
        <v>0</v>
      </c>
      <c r="BU555" s="1">
        <v>4.2572999999999999</v>
      </c>
      <c r="BV555" s="1">
        <v>-1.3726</v>
      </c>
      <c r="BW555" s="1">
        <v>6.6600000000000006E-2</v>
      </c>
      <c r="BX555" s="1">
        <v>-0.72619999999999996</v>
      </c>
      <c r="BY555" s="1">
        <v>-8.1299999999999997E-2</v>
      </c>
      <c r="BZ555" s="1">
        <v>-0.1046</v>
      </c>
      <c r="CA555" s="1">
        <v>0.21779999999999999</v>
      </c>
      <c r="CB555" s="1">
        <v>-0.48349999999999999</v>
      </c>
      <c r="CC555" s="1">
        <v>-0.38569999999999999</v>
      </c>
      <c r="CD555" s="1">
        <v>0.1019</v>
      </c>
      <c r="CE555" s="1">
        <v>-0.1099</v>
      </c>
      <c r="CF555" s="1">
        <v>-1.0261</v>
      </c>
      <c r="CG555" s="1">
        <v>-0.44440000000000002</v>
      </c>
      <c r="CH555" s="1">
        <v>-4.9700000000000001E-2</v>
      </c>
      <c r="CI555" s="1">
        <v>-0.25480000000000003</v>
      </c>
      <c r="CJ555" s="1">
        <v>-0.4002</v>
      </c>
      <c r="CK555" s="1">
        <v>-0.76100000000000001</v>
      </c>
      <c r="GI555" s="1">
        <v>-2.5752000000000002</v>
      </c>
      <c r="HA555" s="1" t="str">
        <f t="shared" si="16"/>
        <v>2017</v>
      </c>
      <c r="HB555" s="1" t="str">
        <f t="shared" si="17"/>
        <v>05</v>
      </c>
    </row>
    <row r="556" spans="1:210">
      <c r="A556" s="3" t="s">
        <v>9</v>
      </c>
      <c r="B556" s="3"/>
      <c r="C556" s="3" t="s">
        <v>4004</v>
      </c>
      <c r="E556" s="1" t="s">
        <v>4005</v>
      </c>
      <c r="F556" s="1">
        <v>7.8600000000000003E-2</v>
      </c>
      <c r="G556" s="1">
        <v>-0.85129999999999995</v>
      </c>
      <c r="H556" s="1">
        <v>-0.5181</v>
      </c>
      <c r="I556" s="1">
        <v>-0.71419999999999995</v>
      </c>
      <c r="J556" s="1">
        <v>-0.96109999999999995</v>
      </c>
      <c r="K556" s="1">
        <v>-0.33200000000000002</v>
      </c>
      <c r="L556" s="1">
        <v>0</v>
      </c>
      <c r="M556" s="1">
        <v>-0.69940000000000002</v>
      </c>
      <c r="N556" s="1">
        <v>-0.65959999999999996</v>
      </c>
      <c r="O556" s="1">
        <v>-2.9272999999999998</v>
      </c>
      <c r="P556" s="1">
        <v>-1.7038</v>
      </c>
      <c r="Q556" s="1">
        <v>-0.85470000000000002</v>
      </c>
      <c r="R556" s="1">
        <v>8.4599999999999995E-2</v>
      </c>
      <c r="S556" s="1">
        <v>-0.32079999999999997</v>
      </c>
      <c r="T556" s="1">
        <v>-1.4617</v>
      </c>
      <c r="U556" s="1">
        <v>-1.5696000000000001</v>
      </c>
      <c r="V556" s="1">
        <v>-1.4542999999999999</v>
      </c>
      <c r="W556" s="1">
        <v>-0.53139999999999998</v>
      </c>
      <c r="X556" s="1">
        <v>-0.32840000000000003</v>
      </c>
      <c r="Y556" s="1">
        <v>-6.7500000000000004E-2</v>
      </c>
      <c r="Z556" s="1">
        <v>-6.7799999999999999E-2</v>
      </c>
      <c r="AA556" s="1">
        <v>-1.8067</v>
      </c>
      <c r="AB556" s="1">
        <v>0.1144</v>
      </c>
      <c r="AC556" s="1">
        <v>0.25180000000000002</v>
      </c>
      <c r="AD556" s="1">
        <v>-1.4589000000000001</v>
      </c>
      <c r="AF556" s="1">
        <v>-1.9011</v>
      </c>
      <c r="AG556" s="1">
        <v>-0.1668</v>
      </c>
      <c r="AH556" s="1">
        <v>-1.0869</v>
      </c>
      <c r="AI556" s="1">
        <v>-0.67879999999999996</v>
      </c>
      <c r="AJ556" s="1">
        <v>-0.1759</v>
      </c>
      <c r="AK556" s="1">
        <v>-1.3325</v>
      </c>
      <c r="AL556" s="1">
        <v>0.38490000000000002</v>
      </c>
      <c r="AM556" s="1">
        <v>1.6949000000000001</v>
      </c>
      <c r="AN556" s="1">
        <v>-0.99750000000000005</v>
      </c>
      <c r="AO556" s="1">
        <v>-0.83409999999999995</v>
      </c>
      <c r="AP556" s="1">
        <v>-1.1328</v>
      </c>
      <c r="AQ556" s="1">
        <v>0.37780000000000002</v>
      </c>
      <c r="AR556" s="1">
        <v>-0.93300000000000005</v>
      </c>
      <c r="AS556" s="1">
        <v>-1.0612999999999999</v>
      </c>
      <c r="AT556" s="1">
        <v>-0.47839999999999999</v>
      </c>
      <c r="AU556" s="1">
        <v>-1.7027000000000001</v>
      </c>
      <c r="AV556" s="1">
        <v>-0.39839999999999998</v>
      </c>
      <c r="AW556" s="1">
        <v>-0.47670000000000001</v>
      </c>
      <c r="AX556" s="1">
        <v>-1.5329999999999999</v>
      </c>
      <c r="AY556" s="1">
        <v>0.1222</v>
      </c>
      <c r="AZ556" s="1">
        <v>-0.33650000000000002</v>
      </c>
      <c r="BB556" s="1">
        <v>-7.0800000000000002E-2</v>
      </c>
      <c r="BC556" s="1">
        <v>0.13020000000000001</v>
      </c>
      <c r="BD556" s="1">
        <v>-0.27850000000000003</v>
      </c>
      <c r="BE556" s="1">
        <v>-1.0550999999999999</v>
      </c>
      <c r="BF556" s="1">
        <v>-1.9689000000000001</v>
      </c>
      <c r="BG556" s="1">
        <v>7.3800000000000004E-2</v>
      </c>
      <c r="BH556" s="1">
        <v>0</v>
      </c>
      <c r="BI556" s="1">
        <v>-0.44119999999999998</v>
      </c>
      <c r="BJ556" s="1">
        <v>-0.67110000000000003</v>
      </c>
      <c r="BK556" s="1">
        <v>-1.4492</v>
      </c>
      <c r="BM556" s="1">
        <v>0.17760000000000001</v>
      </c>
      <c r="BN556" s="1">
        <v>-0.91139999999999999</v>
      </c>
      <c r="BO556" s="1">
        <v>-0.16259999999999999</v>
      </c>
      <c r="BP556" s="1">
        <v>-2.7471999999999999</v>
      </c>
      <c r="BQ556" s="1">
        <v>1.2486999999999999</v>
      </c>
      <c r="BR556" s="1">
        <v>-0.70030000000000003</v>
      </c>
      <c r="BS556" s="1">
        <v>-8.4900000000000003E-2</v>
      </c>
      <c r="BT556" s="1">
        <v>0.1104</v>
      </c>
      <c r="BU556" s="1">
        <v>1.3798999999999999</v>
      </c>
      <c r="BV556" s="1">
        <v>-1.2213000000000001</v>
      </c>
      <c r="BW556" s="1">
        <v>0.59970000000000001</v>
      </c>
      <c r="BX556" s="1">
        <v>1.2465999999999999</v>
      </c>
      <c r="BY556" s="1">
        <v>-1.0571999999999999</v>
      </c>
      <c r="BZ556" s="1">
        <v>-0.67949999999999999</v>
      </c>
      <c r="CA556" s="1">
        <v>-1.0863</v>
      </c>
      <c r="CB556" s="1">
        <v>0</v>
      </c>
      <c r="CC556" s="1">
        <v>-0.19389999999999999</v>
      </c>
      <c r="CD556" s="1">
        <v>0</v>
      </c>
      <c r="CE556" s="1">
        <v>0.91669999999999996</v>
      </c>
      <c r="CF556" s="1">
        <v>0.76529999999999998</v>
      </c>
      <c r="CG556" s="1">
        <v>-1.5483</v>
      </c>
      <c r="CH556" s="1">
        <v>9.9699999999999997E-2</v>
      </c>
      <c r="CI556" s="1">
        <v>-0.30499999999999999</v>
      </c>
      <c r="CJ556" s="1">
        <v>-0.1004</v>
      </c>
      <c r="CK556" s="1">
        <v>0.25359999999999999</v>
      </c>
      <c r="GI556" s="1">
        <v>-3.3929</v>
      </c>
      <c r="HA556" s="1" t="str">
        <f t="shared" si="16"/>
        <v>2017</v>
      </c>
      <c r="HB556" s="1" t="str">
        <f t="shared" si="17"/>
        <v>05</v>
      </c>
    </row>
    <row r="557" spans="1:210">
      <c r="A557" s="3" t="s">
        <v>9</v>
      </c>
      <c r="B557" s="3"/>
      <c r="C557" s="3" t="s">
        <v>4006</v>
      </c>
      <c r="E557" s="1" t="s">
        <v>4007</v>
      </c>
      <c r="F557" s="1">
        <v>-0.1575</v>
      </c>
      <c r="G557" s="1">
        <v>-0.67390000000000005</v>
      </c>
      <c r="H557" s="1">
        <v>-1.339</v>
      </c>
      <c r="I557" s="1">
        <v>-1.2231000000000001</v>
      </c>
      <c r="J557" s="1">
        <v>-1.1749000000000001</v>
      </c>
      <c r="K557" s="1">
        <v>-0.52939999999999998</v>
      </c>
      <c r="L557" s="1">
        <v>-8.0699999999999994E-2</v>
      </c>
      <c r="M557" s="1">
        <v>-1.0286</v>
      </c>
      <c r="N557" s="1">
        <v>-1.3012999999999999</v>
      </c>
      <c r="O557" s="1">
        <v>-2.9201000000000001</v>
      </c>
      <c r="P557" s="1">
        <v>-0.72889999999999999</v>
      </c>
      <c r="Q557" s="1">
        <v>-0.68659999999999999</v>
      </c>
      <c r="R557" s="1">
        <v>-1.1871</v>
      </c>
      <c r="S557" s="1">
        <v>-0.42159999999999997</v>
      </c>
      <c r="T557" s="1">
        <v>-0.34160000000000001</v>
      </c>
      <c r="U557" s="1">
        <v>-0.54510000000000003</v>
      </c>
      <c r="V557" s="1">
        <v>-0.70920000000000005</v>
      </c>
      <c r="W557" s="1">
        <v>-1.0423</v>
      </c>
      <c r="X557" s="1">
        <v>-0.1658</v>
      </c>
      <c r="Y557" s="1">
        <v>-0.30559999999999998</v>
      </c>
      <c r="Z557" s="1">
        <v>6.7699999999999996E-2</v>
      </c>
      <c r="AA557" s="1">
        <v>-1.2406999999999999</v>
      </c>
      <c r="AB557" s="1">
        <v>0.1135</v>
      </c>
      <c r="AC557" s="1">
        <v>-0.90310000000000001</v>
      </c>
      <c r="AD557" s="1">
        <v>-0.61880000000000002</v>
      </c>
      <c r="AF557" s="1">
        <v>-0.94040000000000001</v>
      </c>
      <c r="AG557" s="1">
        <v>-0.44269999999999998</v>
      </c>
      <c r="AH557" s="1">
        <v>-0.76160000000000005</v>
      </c>
      <c r="AI557" s="1">
        <v>-0.2616</v>
      </c>
      <c r="AJ557" s="1">
        <v>-0.23430000000000001</v>
      </c>
      <c r="AK557" s="1">
        <v>-0.67</v>
      </c>
      <c r="AL557" s="1">
        <v>0.2298</v>
      </c>
      <c r="AM557" s="1">
        <v>1.0101</v>
      </c>
      <c r="AN557" s="1">
        <v>-0.84740000000000004</v>
      </c>
      <c r="AO557" s="1">
        <v>-0.41949999999999998</v>
      </c>
      <c r="AP557" s="1">
        <v>-1.2987</v>
      </c>
      <c r="AQ557" s="1">
        <v>0.69179999999999997</v>
      </c>
      <c r="AR557" s="1">
        <v>-0.77170000000000005</v>
      </c>
      <c r="AS557" s="1">
        <v>-0.59309999999999996</v>
      </c>
      <c r="AT557" s="1">
        <v>-0.38200000000000001</v>
      </c>
      <c r="AU557" s="1">
        <v>-1.7865</v>
      </c>
      <c r="AV557" s="1">
        <v>-0.51200000000000001</v>
      </c>
      <c r="AW557" s="1">
        <v>-0.59950000000000003</v>
      </c>
      <c r="AX557" s="1">
        <v>-0.80800000000000005</v>
      </c>
      <c r="AY557" s="1">
        <v>-0.30120000000000002</v>
      </c>
      <c r="AZ557" s="1">
        <v>-0.41980000000000001</v>
      </c>
      <c r="BB557" s="1">
        <v>-0.14130000000000001</v>
      </c>
      <c r="BC557" s="1">
        <v>0.26069999999999999</v>
      </c>
      <c r="BD557" s="1">
        <v>0.2402</v>
      </c>
      <c r="BE557" s="1">
        <v>-1.3754</v>
      </c>
      <c r="BF557" s="1">
        <v>-1.8517999999999999</v>
      </c>
      <c r="BG557" s="1">
        <v>-0.1111</v>
      </c>
      <c r="BH557" s="1">
        <v>5.9700000000000003E-2</v>
      </c>
      <c r="BI557" s="1">
        <v>-0.20230000000000001</v>
      </c>
      <c r="BJ557" s="1">
        <v>-0.42630000000000001</v>
      </c>
      <c r="BK557" s="1">
        <v>-0.9103</v>
      </c>
      <c r="BM557" s="1">
        <v>0.29549999999999998</v>
      </c>
      <c r="BN557" s="1">
        <v>-1.6129</v>
      </c>
      <c r="BO557" s="1">
        <v>0.37890000000000001</v>
      </c>
      <c r="BP557" s="1">
        <v>-0.68149999999999999</v>
      </c>
      <c r="BQ557" s="1">
        <v>0.2482</v>
      </c>
      <c r="BR557" s="1">
        <v>0.55300000000000005</v>
      </c>
      <c r="BS557" s="1">
        <v>-0.25590000000000002</v>
      </c>
      <c r="BT557" s="1">
        <v>0</v>
      </c>
      <c r="BU557" s="1">
        <v>4.7441000000000004</v>
      </c>
      <c r="BV557" s="1">
        <v>-0.40810000000000002</v>
      </c>
      <c r="BW557" s="1">
        <v>9.3600000000000003E-2</v>
      </c>
      <c r="BX557" s="1">
        <v>-8.3999999999999995E-3</v>
      </c>
      <c r="BY557" s="1">
        <v>-0.3478</v>
      </c>
      <c r="BZ557" s="1">
        <v>5.2400000000000002E-2</v>
      </c>
      <c r="CA557" s="1">
        <v>0.54790000000000005</v>
      </c>
      <c r="CB557" s="1">
        <v>-0.67530000000000001</v>
      </c>
      <c r="CC557" s="1">
        <v>-0.29210000000000003</v>
      </c>
      <c r="CD557" s="1">
        <v>0.1014</v>
      </c>
      <c r="CE557" s="1">
        <v>-1.8800000000000001E-2</v>
      </c>
      <c r="CF557" s="1">
        <v>-0.4536</v>
      </c>
      <c r="CG557" s="1">
        <v>-0.78339999999999999</v>
      </c>
      <c r="CH557" s="1">
        <v>9.9699999999999997E-2</v>
      </c>
      <c r="CI557" s="1">
        <v>-0.20300000000000001</v>
      </c>
      <c r="CJ557" s="1">
        <v>-0.15060000000000001</v>
      </c>
      <c r="CK557" s="1">
        <v>-0.30180000000000001</v>
      </c>
      <c r="GI557" s="1">
        <v>-2.4813000000000001</v>
      </c>
      <c r="HA557" s="1" t="str">
        <f t="shared" si="16"/>
        <v>2017</v>
      </c>
      <c r="HB557" s="1" t="str">
        <f t="shared" si="17"/>
        <v>05</v>
      </c>
    </row>
    <row r="558" spans="1:210">
      <c r="A558" s="3" t="s">
        <v>9</v>
      </c>
      <c r="B558" s="3"/>
      <c r="C558" s="3" t="s">
        <v>4008</v>
      </c>
      <c r="E558" s="1" t="s">
        <v>4009</v>
      </c>
      <c r="F558" s="1">
        <v>0.1055</v>
      </c>
      <c r="G558" s="1">
        <v>-3.5499999999999997E-2</v>
      </c>
      <c r="H558" s="1">
        <v>-0.60850000000000004</v>
      </c>
      <c r="I558" s="1">
        <v>-0.60040000000000004</v>
      </c>
      <c r="J558" s="1">
        <v>-0.67310000000000003</v>
      </c>
      <c r="K558" s="1">
        <v>-0.39779999999999999</v>
      </c>
      <c r="L558" s="1">
        <v>-4.0399999999999998E-2</v>
      </c>
      <c r="M558" s="1">
        <v>-0.81369999999999998</v>
      </c>
      <c r="N558" s="1">
        <v>-0.9405</v>
      </c>
      <c r="O558" s="1">
        <v>-2.95</v>
      </c>
      <c r="P558" s="1">
        <v>-0.79359999999999997</v>
      </c>
      <c r="Q558" s="1">
        <v>-0.60240000000000005</v>
      </c>
      <c r="R558" s="1">
        <v>-0.76700000000000002</v>
      </c>
      <c r="S558" s="1">
        <v>-0.2218</v>
      </c>
      <c r="T558" s="1">
        <v>-0.30309999999999998</v>
      </c>
      <c r="U558" s="1">
        <v>-0.35160000000000002</v>
      </c>
      <c r="V558" s="1">
        <v>-0.75829999999999997</v>
      </c>
      <c r="W558" s="1">
        <v>-0.53490000000000004</v>
      </c>
      <c r="X558" s="1">
        <v>0.3322</v>
      </c>
      <c r="Y558" s="1">
        <v>0.1027</v>
      </c>
      <c r="Z558" s="1">
        <v>-0.13469999999999999</v>
      </c>
      <c r="AA558" s="1">
        <v>-5.9799999999999999E-2</v>
      </c>
      <c r="AB558" s="1">
        <v>-0.33739999999999998</v>
      </c>
      <c r="AC558" s="1">
        <v>-0.50449999999999995</v>
      </c>
      <c r="AD558" s="1">
        <v>-0.62070000000000003</v>
      </c>
      <c r="AF558" s="1">
        <v>-0.2384</v>
      </c>
      <c r="AG558" s="1">
        <v>-0.71660000000000001</v>
      </c>
      <c r="AH558" s="1">
        <v>-0.86580000000000001</v>
      </c>
      <c r="AI558" s="1">
        <v>-0.1055</v>
      </c>
      <c r="AJ558" s="1">
        <v>-0.29170000000000001</v>
      </c>
      <c r="AK558" s="1">
        <v>-1.2949999999999999</v>
      </c>
      <c r="AL558" s="1">
        <v>-0.45550000000000002</v>
      </c>
      <c r="AM558" s="1">
        <v>1.0033000000000001</v>
      </c>
      <c r="AN558" s="1">
        <v>-1.4507000000000001</v>
      </c>
      <c r="AO558" s="1">
        <v>-0.74619999999999997</v>
      </c>
      <c r="AP558" s="1">
        <v>-1.1876</v>
      </c>
      <c r="AQ558" s="1">
        <v>0.75</v>
      </c>
      <c r="AR558" s="1">
        <v>-0.4975</v>
      </c>
      <c r="AS558" s="1">
        <v>-0.79930000000000001</v>
      </c>
      <c r="AT558" s="1">
        <v>-0.3795</v>
      </c>
      <c r="AU558" s="1">
        <v>-0.50409999999999999</v>
      </c>
      <c r="AV558" s="1">
        <v>0.27529999999999999</v>
      </c>
      <c r="AW558" s="1">
        <v>-0.7198</v>
      </c>
      <c r="AX558" s="1">
        <v>-8.2100000000000006E-2</v>
      </c>
      <c r="AY558" s="1">
        <v>-0.41789999999999999</v>
      </c>
      <c r="AZ558" s="1">
        <v>-0.16839999999999999</v>
      </c>
      <c r="BB558" s="1">
        <v>0.32129999999999997</v>
      </c>
      <c r="BC558" s="1">
        <v>-0.12970000000000001</v>
      </c>
      <c r="BD558" s="1">
        <v>-0.27979999999999999</v>
      </c>
      <c r="BE558" s="1">
        <v>-0.97560000000000002</v>
      </c>
      <c r="BF558" s="1">
        <v>-0.59140000000000004</v>
      </c>
      <c r="BG558" s="1">
        <v>0.11210000000000001</v>
      </c>
      <c r="BH558" s="1">
        <v>-5.9499999999999997E-2</v>
      </c>
      <c r="BI558" s="1">
        <v>0.32969999999999999</v>
      </c>
      <c r="BJ558" s="1">
        <v>-0.60089999999999999</v>
      </c>
      <c r="BK558" s="1">
        <v>-1.5005999999999999</v>
      </c>
      <c r="BM558" s="1">
        <v>0.64700000000000002</v>
      </c>
      <c r="BN558" s="1">
        <v>-1.1518999999999999</v>
      </c>
      <c r="BO558" s="1">
        <v>0.10730000000000001</v>
      </c>
      <c r="BP558" s="1">
        <v>-2.3914</v>
      </c>
      <c r="BQ558" s="1">
        <v>1.1798999999999999</v>
      </c>
      <c r="BR558" s="1">
        <v>0.1497</v>
      </c>
      <c r="BS558" s="1">
        <v>0</v>
      </c>
      <c r="BT558" s="1">
        <v>-0.10970000000000001</v>
      </c>
      <c r="BU558" s="1">
        <v>8.8470999999999993</v>
      </c>
      <c r="BV558" s="1">
        <v>-0.91500000000000004</v>
      </c>
      <c r="BW558" s="1">
        <v>2.3300000000000001E-2</v>
      </c>
      <c r="BX558" s="1">
        <v>-0.22989999999999999</v>
      </c>
      <c r="BY558" s="1">
        <v>-0.24460000000000001</v>
      </c>
      <c r="BZ558" s="1">
        <v>0.36659999999999998</v>
      </c>
      <c r="CA558" s="1">
        <v>1.0916999999999999</v>
      </c>
      <c r="CB558" s="1">
        <v>-1.0617000000000001</v>
      </c>
      <c r="CC558" s="1">
        <v>-0.2944</v>
      </c>
      <c r="CD558" s="1">
        <v>0.10100000000000001</v>
      </c>
      <c r="CE558" s="1">
        <v>-3.3599999999999998E-2</v>
      </c>
      <c r="CF558" s="1">
        <v>-0.9466</v>
      </c>
      <c r="CG558" s="1">
        <v>-0.48299999999999998</v>
      </c>
      <c r="CH558" s="1">
        <v>0.45019999999999999</v>
      </c>
      <c r="CI558" s="1">
        <v>-0.45500000000000002</v>
      </c>
      <c r="CJ558" s="1">
        <v>0.40379999999999999</v>
      </c>
      <c r="CK558" s="1">
        <v>-0.7571</v>
      </c>
      <c r="GI558" s="1">
        <v>-1.4255</v>
      </c>
      <c r="HA558" s="1" t="str">
        <f t="shared" si="16"/>
        <v>2017</v>
      </c>
      <c r="HB558" s="1" t="str">
        <f t="shared" si="17"/>
        <v>05</v>
      </c>
    </row>
    <row r="559" spans="1:210">
      <c r="A559" s="3" t="s">
        <v>9</v>
      </c>
      <c r="B559" s="3"/>
      <c r="C559" s="3" t="s">
        <v>4010</v>
      </c>
      <c r="E559" s="1" t="s">
        <v>4011</v>
      </c>
      <c r="F559" s="1">
        <v>-0.1447</v>
      </c>
      <c r="G559" s="1">
        <v>-0.92459999999999998</v>
      </c>
      <c r="H559" s="1">
        <v>-0.93369999999999997</v>
      </c>
      <c r="I559" s="1">
        <v>-0.74909999999999999</v>
      </c>
      <c r="J559" s="1">
        <v>-1.0066999999999999</v>
      </c>
      <c r="K559" s="1">
        <v>-0.52839999999999998</v>
      </c>
      <c r="L559" s="1">
        <v>-8.1000000000000003E-2</v>
      </c>
      <c r="M559" s="1">
        <v>-0.6361</v>
      </c>
      <c r="N559" s="1">
        <v>-0.61650000000000005</v>
      </c>
      <c r="O559" s="1">
        <v>-1.9225000000000001</v>
      </c>
      <c r="P559" s="1">
        <v>-0.53049999999999997</v>
      </c>
      <c r="Q559" s="1">
        <v>-0.86050000000000004</v>
      </c>
      <c r="R559" s="1">
        <v>-1.3318000000000001</v>
      </c>
      <c r="S559" s="1">
        <v>-0.30180000000000001</v>
      </c>
      <c r="T559" s="1">
        <v>-0.15179999999999999</v>
      </c>
      <c r="U559" s="1">
        <v>-0.1956</v>
      </c>
      <c r="V559" s="1">
        <v>-0.55630000000000002</v>
      </c>
      <c r="W559" s="1">
        <v>-0.84440000000000004</v>
      </c>
      <c r="X559" s="1">
        <v>0.83330000000000004</v>
      </c>
      <c r="Y559" s="1">
        <v>0</v>
      </c>
      <c r="Z559" s="1">
        <v>6.7500000000000004E-2</v>
      </c>
      <c r="AA559" s="1">
        <v>0</v>
      </c>
      <c r="AB559" s="1">
        <v>-0.44790000000000002</v>
      </c>
      <c r="AC559" s="1">
        <v>0.25230000000000002</v>
      </c>
      <c r="AD559" s="1">
        <v>-0.56069999999999998</v>
      </c>
      <c r="AF559" s="1">
        <v>0</v>
      </c>
      <c r="AG559" s="1">
        <v>-0.88049999999999995</v>
      </c>
      <c r="AH559" s="1">
        <v>-0.54169999999999996</v>
      </c>
      <c r="AI559" s="1">
        <v>-0.42370000000000002</v>
      </c>
      <c r="AJ559" s="1">
        <v>0</v>
      </c>
      <c r="AK559" s="1">
        <v>-0.74539999999999995</v>
      </c>
      <c r="AL559" s="1">
        <v>-0.37869999999999998</v>
      </c>
      <c r="AM559" s="1">
        <v>1.3376999999999999</v>
      </c>
      <c r="AN559" s="1">
        <v>-0.85340000000000005</v>
      </c>
      <c r="AO559" s="1">
        <v>-0.1406</v>
      </c>
      <c r="AP559" s="1">
        <v>-8.0199999999999994E-2</v>
      </c>
      <c r="AQ559" s="1">
        <v>-0.18590000000000001</v>
      </c>
      <c r="AR559" s="1">
        <v>-0.88590000000000002</v>
      </c>
      <c r="AS559" s="1">
        <v>-0.80089999999999995</v>
      </c>
      <c r="AT559" s="1">
        <v>-0.56810000000000005</v>
      </c>
      <c r="AU559" s="1">
        <v>-0.7319</v>
      </c>
      <c r="AV559" s="1">
        <v>0.15790000000000001</v>
      </c>
      <c r="AW559" s="1">
        <v>-0.77790000000000004</v>
      </c>
      <c r="AX559" s="1">
        <v>0.20699999999999999</v>
      </c>
      <c r="AY559" s="1">
        <v>-0.5353</v>
      </c>
      <c r="AZ559" s="1">
        <v>-0.59040000000000004</v>
      </c>
      <c r="BB559" s="1">
        <v>-0.46360000000000001</v>
      </c>
      <c r="BC559" s="1">
        <v>0.25950000000000001</v>
      </c>
      <c r="BD559" s="1">
        <v>0.80510000000000004</v>
      </c>
      <c r="BE559" s="1">
        <v>-0.85470000000000002</v>
      </c>
      <c r="BF559" s="1">
        <v>-0.97450000000000003</v>
      </c>
      <c r="BG559" s="1">
        <v>-0.1116</v>
      </c>
      <c r="BH559" s="1">
        <v>-5.96E-2</v>
      </c>
      <c r="BI559" s="1">
        <v>0.246</v>
      </c>
      <c r="BJ559" s="1">
        <v>-0.78310000000000002</v>
      </c>
      <c r="BK559" s="1">
        <v>-0.86950000000000005</v>
      </c>
      <c r="BM559" s="1">
        <v>-0.17519999999999999</v>
      </c>
      <c r="BN559" s="1">
        <v>-1.5170999999999999</v>
      </c>
      <c r="BO559" s="1">
        <v>0.26719999999999999</v>
      </c>
      <c r="BP559" s="1">
        <v>-2.3559999999999999</v>
      </c>
      <c r="BQ559" s="1">
        <v>1.0109999999999999</v>
      </c>
      <c r="BR559" s="1">
        <v>-0.6986</v>
      </c>
      <c r="BS559" s="1">
        <v>-0.17130000000000001</v>
      </c>
      <c r="BT559" s="1">
        <v>0</v>
      </c>
      <c r="BU559" s="1">
        <v>-3.3519000000000001</v>
      </c>
      <c r="BV559" s="1">
        <v>-1.8676999999999999</v>
      </c>
      <c r="BW559" s="1">
        <v>-0.2344</v>
      </c>
      <c r="BX559" s="1">
        <v>-0.82299999999999995</v>
      </c>
      <c r="BY559" s="1">
        <v>-0.21079999999999999</v>
      </c>
      <c r="BZ559" s="1">
        <v>-0.51970000000000005</v>
      </c>
      <c r="CA559" s="1">
        <v>-0.85970000000000002</v>
      </c>
      <c r="CB559" s="1">
        <v>-4.8599999999999997E-2</v>
      </c>
      <c r="CC559" s="1">
        <v>-0.48870000000000002</v>
      </c>
      <c r="CD559" s="1">
        <v>0.1012</v>
      </c>
      <c r="CE559" s="1">
        <v>-0.20519999999999999</v>
      </c>
      <c r="CF559" s="1">
        <v>-1.5261</v>
      </c>
      <c r="CG559" s="1">
        <v>-0.37430000000000002</v>
      </c>
      <c r="CH559" s="1">
        <v>0</v>
      </c>
      <c r="CI559" s="1">
        <v>-0.25309999999999999</v>
      </c>
      <c r="CJ559" s="1">
        <v>-0.3019</v>
      </c>
      <c r="CK559" s="1">
        <v>1.7311000000000001</v>
      </c>
      <c r="GI559" s="1">
        <v>-1.6074999999999999</v>
      </c>
      <c r="HA559" s="1" t="str">
        <f t="shared" si="16"/>
        <v>2017</v>
      </c>
      <c r="HB559" s="1" t="str">
        <f t="shared" si="17"/>
        <v>05</v>
      </c>
    </row>
    <row r="560" spans="1:210">
      <c r="A560" s="3" t="s">
        <v>9</v>
      </c>
      <c r="B560" s="3"/>
      <c r="C560" s="3" t="s">
        <v>4012</v>
      </c>
      <c r="E560" s="1" t="s">
        <v>4013</v>
      </c>
      <c r="F560" s="1">
        <v>-9.1600000000000001E-2</v>
      </c>
      <c r="G560" s="1">
        <v>-0.63670000000000004</v>
      </c>
      <c r="H560" s="1">
        <v>-0.95250000000000001</v>
      </c>
      <c r="I560" s="1">
        <v>-0.89649999999999996</v>
      </c>
      <c r="J560" s="1">
        <v>-1.1240000000000001</v>
      </c>
      <c r="K560" s="1">
        <v>-0.52349999999999997</v>
      </c>
      <c r="L560" s="1">
        <v>-0.44330000000000003</v>
      </c>
      <c r="M560" s="1">
        <v>-0.63300000000000001</v>
      </c>
      <c r="N560" s="1">
        <v>-0.77249999999999996</v>
      </c>
      <c r="O560" s="1">
        <v>-1.9056999999999999</v>
      </c>
      <c r="P560" s="1">
        <v>-0.65959999999999996</v>
      </c>
      <c r="Q560" s="1">
        <v>-1.1157999999999999</v>
      </c>
      <c r="R560" s="1">
        <v>-0.19739999999999999</v>
      </c>
      <c r="S560" s="1">
        <v>-0.76100000000000001</v>
      </c>
      <c r="T560" s="1">
        <v>-0.37890000000000001</v>
      </c>
      <c r="U560" s="1">
        <v>-0.23430000000000001</v>
      </c>
      <c r="V560" s="1">
        <v>-0.60629999999999995</v>
      </c>
      <c r="W560" s="1">
        <v>-0.95109999999999995</v>
      </c>
      <c r="X560" s="1">
        <v>0.49830000000000002</v>
      </c>
      <c r="Y560" s="1">
        <v>-6.7799999999999999E-2</v>
      </c>
      <c r="Z560" s="1">
        <v>0</v>
      </c>
      <c r="AA560" s="1">
        <v>-0.2394</v>
      </c>
      <c r="AB560" s="1">
        <v>-0.22520000000000001</v>
      </c>
      <c r="AC560" s="1">
        <v>-1.3065</v>
      </c>
      <c r="AD560" s="1">
        <v>-0.1245</v>
      </c>
      <c r="AF560" s="1">
        <v>-0.2382</v>
      </c>
      <c r="AG560" s="1">
        <v>-0.82640000000000002</v>
      </c>
      <c r="AH560" s="1">
        <v>-1.0799000000000001</v>
      </c>
      <c r="AI560" s="1">
        <v>0.1555</v>
      </c>
      <c r="AJ560" s="1">
        <v>-0.1762</v>
      </c>
      <c r="AK560" s="1">
        <v>-1.6666000000000001</v>
      </c>
      <c r="AL560" s="1">
        <v>-0.22589999999999999</v>
      </c>
      <c r="AM560" s="1">
        <v>2.649</v>
      </c>
      <c r="AN560" s="1">
        <v>-1.2387999999999999</v>
      </c>
      <c r="AO560" s="1">
        <v>1.0377000000000001</v>
      </c>
      <c r="AP560" s="1">
        <v>2.4655999999999998</v>
      </c>
      <c r="AQ560" s="1">
        <v>-1.2376</v>
      </c>
      <c r="AR560" s="1">
        <v>-1.1595</v>
      </c>
      <c r="AS560" s="1">
        <v>-1.8613</v>
      </c>
      <c r="AT560" s="1">
        <v>-0.38129999999999997</v>
      </c>
      <c r="AU560" s="1">
        <v>-1.4479</v>
      </c>
      <c r="AV560" s="1">
        <v>-1.1591</v>
      </c>
      <c r="AW560" s="1">
        <v>-0.18129999999999999</v>
      </c>
      <c r="AX560" s="1">
        <v>0.1231</v>
      </c>
      <c r="AY560" s="1">
        <v>-0.65710000000000002</v>
      </c>
      <c r="AZ560" s="1">
        <v>-0.79259999999999997</v>
      </c>
      <c r="BB560" s="1">
        <v>0.315</v>
      </c>
      <c r="BC560" s="1">
        <v>-0.19639999999999999</v>
      </c>
      <c r="BD560" s="1">
        <v>1.4411</v>
      </c>
      <c r="BE560" s="1">
        <v>-0.68410000000000004</v>
      </c>
      <c r="BF560" s="1">
        <v>1.6701999999999999</v>
      </c>
      <c r="BG560" s="1">
        <v>-0.111</v>
      </c>
      <c r="BH560" s="1">
        <v>0</v>
      </c>
      <c r="BI560" s="1">
        <v>-1.0416000000000001</v>
      </c>
      <c r="BJ560" s="1">
        <v>-0.1221</v>
      </c>
      <c r="BK560" s="1">
        <v>0.36830000000000002</v>
      </c>
      <c r="BM560" s="1">
        <v>-1.3411</v>
      </c>
      <c r="BN560" s="1">
        <v>3.7726999999999999</v>
      </c>
      <c r="BO560" s="1">
        <v>-2.488</v>
      </c>
      <c r="BP560" s="1">
        <v>-3.4413999999999998</v>
      </c>
      <c r="BQ560" s="1">
        <v>1.7249000000000001</v>
      </c>
      <c r="BR560" s="1">
        <v>1.1032999999999999</v>
      </c>
      <c r="BS560" s="1">
        <v>-0.17030000000000001</v>
      </c>
      <c r="BT560" s="1">
        <v>0</v>
      </c>
      <c r="BU560" s="1">
        <v>-11.146699999999999</v>
      </c>
      <c r="BV560" s="1">
        <v>0.56489999999999996</v>
      </c>
      <c r="BW560" s="1">
        <v>-1.3621000000000001</v>
      </c>
      <c r="BX560" s="1">
        <v>-2.7728999999999999</v>
      </c>
      <c r="BY560" s="1">
        <v>0.93630000000000002</v>
      </c>
      <c r="BZ560" s="1">
        <v>0.1043</v>
      </c>
      <c r="CA560" s="1">
        <v>0.48699999999999999</v>
      </c>
      <c r="CB560" s="1">
        <v>-0.82399999999999995</v>
      </c>
      <c r="CC560" s="1">
        <v>-0.2918</v>
      </c>
      <c r="CD560" s="1">
        <v>-0.10150000000000001</v>
      </c>
      <c r="CE560" s="1">
        <v>-0.93340000000000001</v>
      </c>
      <c r="CF560" s="1">
        <v>-3.1692</v>
      </c>
      <c r="CG560" s="1">
        <v>0.53349999999999997</v>
      </c>
      <c r="CH560" s="1">
        <v>-0.19819999999999999</v>
      </c>
      <c r="CI560" s="1">
        <v>-0.30449999999999999</v>
      </c>
      <c r="CJ560" s="1">
        <v>-0.75109999999999999</v>
      </c>
      <c r="CK560" s="1">
        <v>-4.9299999999999997E-2</v>
      </c>
      <c r="GI560" s="1">
        <v>-1.7432000000000001</v>
      </c>
      <c r="HA560" s="1" t="str">
        <f t="shared" si="16"/>
        <v>2017</v>
      </c>
      <c r="HB560" s="1" t="str">
        <f t="shared" si="17"/>
        <v>05</v>
      </c>
    </row>
    <row r="561" spans="1:210">
      <c r="A561" s="3" t="s">
        <v>9</v>
      </c>
      <c r="B561" s="3"/>
      <c r="C561" s="3" t="s">
        <v>4014</v>
      </c>
      <c r="E561" s="1" t="s">
        <v>4015</v>
      </c>
      <c r="F561" s="1">
        <v>0</v>
      </c>
      <c r="G561" s="1">
        <v>-0.45950000000000002</v>
      </c>
      <c r="H561" s="1">
        <v>-0.47589999999999999</v>
      </c>
      <c r="I561" s="1">
        <v>-1.014</v>
      </c>
      <c r="J561" s="1">
        <v>-0.87419999999999998</v>
      </c>
      <c r="K561" s="1">
        <v>-0.58930000000000005</v>
      </c>
      <c r="L561" s="1">
        <v>-0.60240000000000005</v>
      </c>
      <c r="M561" s="1">
        <v>-0.61019999999999996</v>
      </c>
      <c r="N561" s="1">
        <v>-0.47560000000000002</v>
      </c>
      <c r="O561" s="1">
        <v>-2.2355</v>
      </c>
      <c r="P561" s="1">
        <v>-2.2905000000000002</v>
      </c>
      <c r="Q561" s="1">
        <v>-0.34300000000000003</v>
      </c>
      <c r="R561" s="1">
        <v>-0.28149999999999997</v>
      </c>
      <c r="S561" s="1">
        <v>-0.35970000000000002</v>
      </c>
      <c r="T561" s="1">
        <v>-0.52890000000000004</v>
      </c>
      <c r="U561" s="1">
        <v>-7.7700000000000005E-2</v>
      </c>
      <c r="V561" s="1">
        <v>-1.2587999999999999</v>
      </c>
      <c r="W561" s="1">
        <v>-0.97150000000000003</v>
      </c>
      <c r="X561" s="1">
        <v>-0.66</v>
      </c>
      <c r="Y561" s="1">
        <v>-0.3367</v>
      </c>
      <c r="Z561" s="1">
        <v>0</v>
      </c>
      <c r="AA561" s="1">
        <v>-0.71020000000000005</v>
      </c>
      <c r="AB561" s="1">
        <v>0</v>
      </c>
      <c r="AC561" s="1">
        <v>-0.25580000000000003</v>
      </c>
      <c r="AD561" s="1">
        <v>-0.80289999999999995</v>
      </c>
      <c r="AF561" s="1">
        <v>-0.70640000000000003</v>
      </c>
      <c r="AG561" s="1">
        <v>0.33179999999999998</v>
      </c>
      <c r="AH561" s="1">
        <v>-2.2604000000000002</v>
      </c>
      <c r="AI561" s="1">
        <v>-0.15379999999999999</v>
      </c>
      <c r="AJ561" s="1">
        <v>-5.8999999999999997E-2</v>
      </c>
      <c r="AK561" s="1">
        <v>0.1159</v>
      </c>
      <c r="AL561" s="1">
        <v>-1.8768</v>
      </c>
      <c r="AM561" s="1">
        <v>-3.3003</v>
      </c>
      <c r="AN561" s="1">
        <v>-0.54320000000000002</v>
      </c>
      <c r="AO561" s="1">
        <v>-0.32490000000000002</v>
      </c>
      <c r="AP561" s="1">
        <v>0.1174</v>
      </c>
      <c r="AQ561" s="1">
        <v>-0.18870000000000001</v>
      </c>
      <c r="AR561" s="1">
        <v>-1.2154</v>
      </c>
      <c r="AS561" s="1">
        <v>-1.3079000000000001</v>
      </c>
      <c r="AT561" s="1">
        <v>-0.57140000000000002</v>
      </c>
      <c r="AU561" s="1">
        <v>-1.6795</v>
      </c>
      <c r="AV561" s="1">
        <v>-1.6304000000000001</v>
      </c>
      <c r="AW561" s="1">
        <v>-0.30170000000000002</v>
      </c>
      <c r="AX561" s="1">
        <v>-0.36480000000000001</v>
      </c>
      <c r="AY561" s="1">
        <v>-0.54079999999999995</v>
      </c>
      <c r="AZ561" s="1">
        <v>-0.45710000000000001</v>
      </c>
      <c r="BB561" s="1">
        <v>3.4500000000000003E-2</v>
      </c>
      <c r="BC561" s="1">
        <v>-6.5799999999999997E-2</v>
      </c>
      <c r="BD561" s="1">
        <v>-0.15770000000000001</v>
      </c>
      <c r="BE561" s="1">
        <v>-1.042</v>
      </c>
      <c r="BF561" s="1">
        <v>-0.54390000000000005</v>
      </c>
      <c r="BG561" s="1">
        <v>-0.1104</v>
      </c>
      <c r="BH561" s="1">
        <v>-5.9900000000000002E-2</v>
      </c>
      <c r="BI561" s="1">
        <v>-0.79900000000000004</v>
      </c>
      <c r="BJ561" s="1">
        <v>0.2447</v>
      </c>
      <c r="BK561" s="1">
        <v>-0.76949999999999996</v>
      </c>
      <c r="BM561" s="1">
        <v>-0.1777</v>
      </c>
      <c r="BN561" s="1">
        <v>-1.3822000000000001</v>
      </c>
      <c r="BO561" s="1">
        <v>-0.16289999999999999</v>
      </c>
      <c r="BP561" s="1">
        <v>1.2794000000000001</v>
      </c>
      <c r="BQ561" s="1">
        <v>-0.66500000000000004</v>
      </c>
      <c r="BR561" s="1">
        <v>-0.1477</v>
      </c>
      <c r="BS561" s="1">
        <v>-0.33860000000000001</v>
      </c>
      <c r="BT561" s="1">
        <v>-0.1106</v>
      </c>
      <c r="BU561" s="1">
        <v>1.2286999999999999</v>
      </c>
      <c r="BV561" s="1">
        <v>-2.5099999999999998</v>
      </c>
      <c r="BW561" s="1">
        <v>0.13900000000000001</v>
      </c>
      <c r="BX561" s="1">
        <v>-0.47920000000000001</v>
      </c>
      <c r="BY561" s="1">
        <v>-0.28029999999999999</v>
      </c>
      <c r="BZ561" s="1">
        <v>0.31119999999999998</v>
      </c>
      <c r="CA561" s="1">
        <v>1.0165</v>
      </c>
      <c r="CB561" s="1">
        <v>-1.0238</v>
      </c>
      <c r="CC561" s="1">
        <v>-0.48299999999999998</v>
      </c>
      <c r="CD561" s="1">
        <v>0.1018</v>
      </c>
      <c r="CE561" s="1">
        <v>2.52E-2</v>
      </c>
      <c r="CF561" s="1">
        <v>-0.79249999999999998</v>
      </c>
      <c r="CG561" s="1">
        <v>-0.66300000000000003</v>
      </c>
      <c r="CH561" s="1">
        <v>-0.14849999999999999</v>
      </c>
      <c r="CI561" s="1">
        <v>-0.15260000000000001</v>
      </c>
      <c r="CK561" s="1">
        <v>-1.6748000000000001</v>
      </c>
      <c r="GI561" s="1">
        <v>-2.7551999999999999</v>
      </c>
      <c r="HA561" s="1" t="str">
        <f t="shared" si="16"/>
        <v>2017</v>
      </c>
      <c r="HB561" s="1" t="str">
        <f t="shared" si="17"/>
        <v>05</v>
      </c>
    </row>
    <row r="562" spans="1:210">
      <c r="A562" s="3" t="s">
        <v>9</v>
      </c>
      <c r="B562" s="3"/>
      <c r="C562" s="3" t="s">
        <v>4016</v>
      </c>
      <c r="E562" s="1" t="s">
        <v>4017</v>
      </c>
      <c r="F562" s="1">
        <v>-0.10440000000000001</v>
      </c>
      <c r="G562" s="1">
        <v>-1.0236000000000001</v>
      </c>
      <c r="H562" s="1">
        <v>-0.83989999999999998</v>
      </c>
      <c r="I562" s="1">
        <v>-1.1576</v>
      </c>
      <c r="J562" s="1">
        <v>-1.2082999999999999</v>
      </c>
      <c r="K562" s="1">
        <v>-0.3952</v>
      </c>
      <c r="L562" s="1">
        <v>-0.4834</v>
      </c>
      <c r="M562" s="1">
        <v>-1.0668</v>
      </c>
      <c r="N562" s="1">
        <v>-0.70209999999999995</v>
      </c>
      <c r="O562" s="1">
        <v>-2.7921999999999998</v>
      </c>
      <c r="P562" s="1">
        <v>0</v>
      </c>
      <c r="Q562" s="1">
        <v>0</v>
      </c>
      <c r="R562" s="1">
        <v>-0.28120000000000001</v>
      </c>
      <c r="S562" s="1">
        <v>-0.41949999999999998</v>
      </c>
      <c r="T562" s="1">
        <v>-0.2273</v>
      </c>
      <c r="U562" s="1">
        <v>0.1166</v>
      </c>
      <c r="V562" s="1">
        <v>-0.30449999999999999</v>
      </c>
      <c r="W562" s="1">
        <v>-1.3011999999999999</v>
      </c>
      <c r="X562" s="1">
        <v>-0.16550000000000001</v>
      </c>
      <c r="Y562" s="1">
        <v>-0.1343</v>
      </c>
      <c r="Z562" s="1">
        <v>0.1358</v>
      </c>
      <c r="AA562" s="1">
        <v>-0.56079999999999997</v>
      </c>
      <c r="AB562" s="1">
        <v>-0.1132</v>
      </c>
      <c r="AC562" s="1">
        <v>0.15429999999999999</v>
      </c>
      <c r="AD562" s="1">
        <v>-0.55549999999999999</v>
      </c>
      <c r="AF562" s="1">
        <v>-0.4698</v>
      </c>
      <c r="AG562" s="1">
        <v>-0.55059999999999998</v>
      </c>
      <c r="AH562" s="1">
        <v>-0.76670000000000005</v>
      </c>
      <c r="AI562" s="1">
        <v>-0.92259999999999998</v>
      </c>
      <c r="AJ562" s="1">
        <v>0.35439999999999999</v>
      </c>
      <c r="AK562" s="1">
        <v>-0.11600000000000001</v>
      </c>
      <c r="AL562" s="1">
        <v>-0.15329999999999999</v>
      </c>
      <c r="AM562" s="1">
        <v>-1.3468</v>
      </c>
      <c r="AN562" s="1">
        <v>-0.59340000000000004</v>
      </c>
      <c r="AO562" s="1">
        <v>-0.51039999999999996</v>
      </c>
      <c r="AP562" s="1">
        <v>-0.89910000000000001</v>
      </c>
      <c r="AQ562" s="1">
        <v>0.12590000000000001</v>
      </c>
      <c r="AR562" s="1">
        <v>-1.1054999999999999</v>
      </c>
      <c r="AS562" s="1">
        <v>-1.5115000000000001</v>
      </c>
      <c r="AT562" s="1">
        <v>-0.3805</v>
      </c>
      <c r="AU562" s="1">
        <v>-1.0521</v>
      </c>
      <c r="AV562" s="1">
        <v>-0.70750000000000002</v>
      </c>
      <c r="AW562" s="1">
        <v>-0.42009999999999997</v>
      </c>
      <c r="AX562" s="1">
        <v>-0.2828</v>
      </c>
      <c r="AY562" s="1">
        <v>-0.30099999999999999</v>
      </c>
      <c r="AZ562" s="1">
        <v>-0.58330000000000004</v>
      </c>
      <c r="BB562" s="1">
        <v>-0.38069999999999998</v>
      </c>
      <c r="BC562" s="1">
        <v>0.19739999999999999</v>
      </c>
      <c r="BD562" s="1">
        <v>-0.23719999999999999</v>
      </c>
      <c r="BE562" s="1">
        <v>-1.1651</v>
      </c>
      <c r="BF562" s="1">
        <v>-0.12590000000000001</v>
      </c>
      <c r="BG562" s="1">
        <v>-0.14699999999999999</v>
      </c>
      <c r="BH562" s="1">
        <v>0.12</v>
      </c>
      <c r="BI562" s="1">
        <v>-0.83960000000000001</v>
      </c>
      <c r="BJ562" s="1">
        <v>-0.18340000000000001</v>
      </c>
      <c r="BK562" s="1">
        <v>-1.3104</v>
      </c>
      <c r="BM562" s="1">
        <v>5.9200000000000003E-2</v>
      </c>
      <c r="BN562" s="1">
        <v>-0.69710000000000005</v>
      </c>
      <c r="BO562" s="1">
        <v>-0.1082</v>
      </c>
      <c r="BP562" s="1">
        <v>-1.0025999999999999</v>
      </c>
      <c r="BQ562" s="1">
        <v>0.52429999999999999</v>
      </c>
      <c r="BR562" s="1">
        <v>-0.53859999999999997</v>
      </c>
      <c r="BS562" s="1">
        <v>-0.16919999999999999</v>
      </c>
      <c r="BT562" s="1">
        <v>0.22120000000000001</v>
      </c>
      <c r="BU562" s="1">
        <v>2.3473999999999999</v>
      </c>
      <c r="BV562" s="1">
        <v>-2.3149999999999999</v>
      </c>
      <c r="BW562" s="1">
        <v>0.50490000000000002</v>
      </c>
      <c r="BX562" s="1">
        <v>0.20749999999999999</v>
      </c>
      <c r="BY562" s="1">
        <v>-0.60580000000000001</v>
      </c>
      <c r="BZ562" s="1">
        <v>-5.1400000000000001E-2</v>
      </c>
      <c r="CA562" s="1">
        <v>-5.2600000000000001E-2</v>
      </c>
      <c r="CB562" s="1">
        <v>-0.68820000000000003</v>
      </c>
      <c r="CC562" s="1">
        <v>-0.57909999999999995</v>
      </c>
      <c r="CD562" s="1">
        <v>0.1018</v>
      </c>
      <c r="CE562" s="1">
        <v>0.39679999999999999</v>
      </c>
      <c r="CF562" s="1">
        <v>-0.4274</v>
      </c>
      <c r="CG562" s="1">
        <v>-0.995</v>
      </c>
      <c r="CH562" s="1">
        <v>-0.14849999999999999</v>
      </c>
      <c r="CI562" s="1">
        <v>-0.2545</v>
      </c>
      <c r="CK562" s="1">
        <v>-0.54800000000000004</v>
      </c>
      <c r="GI562" s="1">
        <v>-1.8560000000000001</v>
      </c>
      <c r="HA562" s="1" t="str">
        <f t="shared" si="16"/>
        <v>2017</v>
      </c>
      <c r="HB562" s="1" t="str">
        <f t="shared" si="17"/>
        <v>05</v>
      </c>
    </row>
    <row r="563" spans="1:210">
      <c r="A563" s="3" t="s">
        <v>9</v>
      </c>
      <c r="B563" s="3"/>
      <c r="C563" s="3" t="s">
        <v>4018</v>
      </c>
      <c r="E563" s="1" t="s">
        <v>4019</v>
      </c>
      <c r="F563" s="1">
        <v>7.8600000000000003E-2</v>
      </c>
      <c r="G563" s="1">
        <v>-0.85160000000000002</v>
      </c>
      <c r="H563" s="1">
        <v>-0.45340000000000003</v>
      </c>
      <c r="I563" s="1">
        <v>-0.32829999999999998</v>
      </c>
      <c r="J563" s="1">
        <v>-0.54620000000000002</v>
      </c>
      <c r="K563" s="1">
        <v>-0.66220000000000001</v>
      </c>
      <c r="L563" s="1">
        <v>-0.2437</v>
      </c>
      <c r="M563" s="1">
        <v>-0.10929999999999999</v>
      </c>
      <c r="N563" s="1">
        <v>-0.88890000000000002</v>
      </c>
      <c r="O563" s="1">
        <v>-3.6353</v>
      </c>
      <c r="P563" s="1">
        <v>-0.20219999999999999</v>
      </c>
      <c r="Q563" s="1">
        <v>-0.17280000000000001</v>
      </c>
      <c r="R563" s="1">
        <v>-0.90390000000000004</v>
      </c>
      <c r="S563" s="1">
        <v>-0.2208</v>
      </c>
      <c r="T563" s="1">
        <v>-0.49330000000000002</v>
      </c>
      <c r="U563" s="1">
        <v>-0.3891</v>
      </c>
      <c r="V563" s="1">
        <v>-0.81379999999999997</v>
      </c>
      <c r="W563" s="1">
        <v>-0.50960000000000005</v>
      </c>
      <c r="X563" s="1">
        <v>0</v>
      </c>
      <c r="Y563" s="1">
        <v>-0.37209999999999999</v>
      </c>
      <c r="Z563" s="1">
        <v>0.27060000000000001</v>
      </c>
      <c r="AA563" s="1">
        <v>-1.8855999999999999</v>
      </c>
      <c r="AB563" s="1">
        <v>0.45140000000000002</v>
      </c>
      <c r="AC563" s="1">
        <v>0</v>
      </c>
      <c r="AD563" s="1">
        <v>-0.86580000000000001</v>
      </c>
      <c r="AF563" s="1">
        <v>-1.4855</v>
      </c>
      <c r="AG563" s="1">
        <v>-0.49120000000000003</v>
      </c>
      <c r="AH563" s="1">
        <v>-1.1012999999999999</v>
      </c>
      <c r="AI563" s="1">
        <v>-0.51359999999999995</v>
      </c>
      <c r="AJ563" s="1">
        <v>0.2359</v>
      </c>
      <c r="AK563" s="1">
        <v>0.58919999999999995</v>
      </c>
      <c r="AL563" s="1">
        <v>-7.7299999999999994E-2</v>
      </c>
      <c r="AM563" s="1">
        <v>-0.34010000000000001</v>
      </c>
      <c r="AN563" s="1">
        <v>-0.64259999999999995</v>
      </c>
      <c r="AO563" s="1">
        <v>-0.41839999999999999</v>
      </c>
      <c r="AP563" s="1">
        <v>-7.8600000000000003E-2</v>
      </c>
      <c r="AQ563" s="1">
        <v>-0.18790000000000001</v>
      </c>
      <c r="AR563" s="1">
        <v>-1.0022</v>
      </c>
      <c r="AS563" s="1">
        <v>-1.1298999999999999</v>
      </c>
      <c r="AT563" s="1">
        <v>-0.37730000000000002</v>
      </c>
      <c r="AU563" s="1">
        <v>-0.87190000000000001</v>
      </c>
      <c r="AV563" s="1">
        <v>-0.47539999999999999</v>
      </c>
      <c r="AW563" s="1">
        <v>-0.59730000000000005</v>
      </c>
      <c r="AX563" s="1">
        <v>-1.6161000000000001</v>
      </c>
      <c r="AY563" s="1">
        <v>0.30080000000000001</v>
      </c>
      <c r="AZ563" s="1">
        <v>-0.91620000000000001</v>
      </c>
      <c r="BB563" s="1">
        <v>-3.4599999999999999E-2</v>
      </c>
      <c r="BC563" s="1">
        <v>-0.19719999999999999</v>
      </c>
      <c r="BD563" s="1">
        <v>-0.35709999999999997</v>
      </c>
      <c r="BE563" s="1">
        <v>-1.3660000000000001</v>
      </c>
      <c r="BF563" s="1">
        <v>-0.67220000000000002</v>
      </c>
      <c r="BG563" s="1">
        <v>-0.1855</v>
      </c>
      <c r="BH563" s="1">
        <v>5.9700000000000003E-2</v>
      </c>
      <c r="BI563" s="1">
        <v>0.36959999999999998</v>
      </c>
      <c r="BJ563" s="1">
        <v>-0.60240000000000005</v>
      </c>
      <c r="BK563" s="1">
        <v>-0.68020000000000003</v>
      </c>
      <c r="BM563" s="1">
        <v>0</v>
      </c>
      <c r="BN563" s="1">
        <v>-1.6171</v>
      </c>
      <c r="BO563" s="1">
        <v>0</v>
      </c>
      <c r="BP563" s="1">
        <v>0.55630000000000002</v>
      </c>
      <c r="BQ563" s="1">
        <v>-0.23330000000000001</v>
      </c>
      <c r="BR563" s="1">
        <v>-0.34210000000000002</v>
      </c>
      <c r="BS563" s="1">
        <v>-0.34150000000000003</v>
      </c>
      <c r="BT563" s="1">
        <v>0.22020000000000001</v>
      </c>
      <c r="BU563" s="1">
        <v>2.2934999999999999</v>
      </c>
      <c r="BV563" s="1">
        <v>-2.0202</v>
      </c>
      <c r="BW563" s="1">
        <v>-0.21920000000000001</v>
      </c>
      <c r="BX563" s="1">
        <v>-1.0912999999999999</v>
      </c>
      <c r="BY563" s="1">
        <v>-8.3299999999999999E-2</v>
      </c>
      <c r="BZ563" s="1">
        <v>0.10249999999999999</v>
      </c>
      <c r="CA563" s="1">
        <v>0.26129999999999998</v>
      </c>
      <c r="CB563" s="1">
        <v>-0.83819999999999995</v>
      </c>
      <c r="CC563" s="1">
        <v>-0.68149999999999999</v>
      </c>
      <c r="CD563" s="1">
        <v>0.20280000000000001</v>
      </c>
      <c r="CE563" s="1">
        <v>-0.29549999999999998</v>
      </c>
      <c r="CF563" s="1">
        <v>-1.3428</v>
      </c>
      <c r="CG563" s="1">
        <v>-3.85E-2</v>
      </c>
      <c r="CH563" s="1">
        <v>-0.19869999999999999</v>
      </c>
      <c r="CI563" s="1">
        <v>-5.0700000000000002E-2</v>
      </c>
      <c r="CK563" s="1">
        <v>-0.34960000000000002</v>
      </c>
      <c r="GI563" s="1">
        <v>-2.6358999999999999</v>
      </c>
      <c r="HA563" s="1" t="str">
        <f t="shared" si="16"/>
        <v>2017</v>
      </c>
      <c r="HB563" s="1" t="str">
        <f t="shared" si="17"/>
        <v>05</v>
      </c>
    </row>
    <row r="564" spans="1:210">
      <c r="A564" s="3" t="s">
        <v>9</v>
      </c>
      <c r="B564" s="3"/>
      <c r="C564" s="3" t="s">
        <v>4020</v>
      </c>
      <c r="E564" s="1" t="s">
        <v>4020</v>
      </c>
      <c r="F564" s="1">
        <v>-0.11749999999999999</v>
      </c>
      <c r="G564" s="1">
        <v>-1.0330999999999999</v>
      </c>
      <c r="H564" s="1">
        <v>-0.90280000000000005</v>
      </c>
      <c r="I564" s="1">
        <v>-0.86250000000000004</v>
      </c>
      <c r="J564" s="1">
        <v>-1.2531000000000001</v>
      </c>
      <c r="K564" s="1">
        <v>-0.66400000000000003</v>
      </c>
      <c r="L564" s="1">
        <v>-0.20380000000000001</v>
      </c>
      <c r="M564" s="1">
        <v>-0.87139999999999995</v>
      </c>
      <c r="N564" s="1">
        <v>-1.2715000000000001</v>
      </c>
      <c r="O564" s="1">
        <v>-3.5851999999999999</v>
      </c>
      <c r="P564" s="1">
        <v>-2.1461999999999999</v>
      </c>
      <c r="Q564" s="1">
        <v>-0.43359999999999999</v>
      </c>
      <c r="R564" s="1">
        <v>-0.98499999999999999</v>
      </c>
      <c r="S564" s="1">
        <v>-0.58130000000000004</v>
      </c>
      <c r="T564" s="1">
        <v>-0.95889999999999997</v>
      </c>
      <c r="U564" s="1">
        <v>-0.9083</v>
      </c>
      <c r="V564" s="1">
        <v>-1.2325999999999999</v>
      </c>
      <c r="W564" s="1">
        <v>-0.92630000000000001</v>
      </c>
      <c r="X564" s="1">
        <v>-0.33500000000000002</v>
      </c>
      <c r="Y564" s="1">
        <v>-0.23599999999999999</v>
      </c>
      <c r="Z564" s="1">
        <v>0.2031</v>
      </c>
      <c r="AA564" s="1">
        <v>-1.1970000000000001</v>
      </c>
      <c r="AB564" s="1">
        <v>0.33250000000000002</v>
      </c>
      <c r="AC564" s="1">
        <v>-0.25819999999999999</v>
      </c>
      <c r="AD564" s="1">
        <v>-0.75470000000000004</v>
      </c>
      <c r="AF564" s="1">
        <v>-1.1399999999999999</v>
      </c>
      <c r="AG564" s="1">
        <v>-0.27079999999999999</v>
      </c>
      <c r="AH564" s="1">
        <v>-2.2147999999999999</v>
      </c>
      <c r="AI564" s="1">
        <v>-0.30559999999999998</v>
      </c>
      <c r="AJ564" s="1">
        <v>0</v>
      </c>
      <c r="AK564" s="1">
        <v>-0.3523</v>
      </c>
      <c r="AL564" s="1">
        <v>-1.2363999999999999</v>
      </c>
      <c r="AM564" s="1">
        <v>-0.67789999999999995</v>
      </c>
      <c r="AN564" s="1">
        <v>-0.78810000000000002</v>
      </c>
      <c r="AO564" s="1">
        <v>-4.6399999999999997E-2</v>
      </c>
      <c r="AP564" s="1">
        <v>-0.1177</v>
      </c>
      <c r="AQ564" s="1">
        <v>-0.25090000000000001</v>
      </c>
      <c r="AR564" s="1">
        <v>-0.89080000000000004</v>
      </c>
      <c r="AS564" s="1">
        <v>-2.0169000000000001</v>
      </c>
      <c r="AT564" s="1">
        <v>-0.18859999999999999</v>
      </c>
      <c r="AU564" s="1">
        <v>-0.91490000000000005</v>
      </c>
      <c r="AV564" s="1">
        <v>-0.35470000000000002</v>
      </c>
      <c r="AW564" s="1">
        <v>-0.71809999999999996</v>
      </c>
      <c r="AX564" s="1">
        <v>-1.0108999999999999</v>
      </c>
      <c r="AY564" s="1">
        <v>-5.8799999999999998E-2</v>
      </c>
      <c r="AZ564" s="1">
        <v>-0.3735</v>
      </c>
      <c r="BB564" s="1">
        <v>-6.8699999999999997E-2</v>
      </c>
      <c r="BC564" s="1">
        <v>-0.1321</v>
      </c>
      <c r="BD564" s="1">
        <v>1.1952</v>
      </c>
      <c r="BE564" s="1">
        <v>-1.1208</v>
      </c>
      <c r="BF564" s="1">
        <v>-0.29459999999999997</v>
      </c>
      <c r="BG564" s="1">
        <v>0</v>
      </c>
      <c r="BH564" s="1">
        <v>0.11940000000000001</v>
      </c>
      <c r="BI564" s="1">
        <v>-0.57469999999999999</v>
      </c>
      <c r="BJ564" s="1">
        <v>-0.36120000000000002</v>
      </c>
      <c r="BK564" s="1">
        <v>-0.58850000000000002</v>
      </c>
      <c r="BM564" s="1">
        <v>-0.17699999999999999</v>
      </c>
      <c r="BN564" s="1">
        <v>-0.30780000000000002</v>
      </c>
      <c r="BO564" s="1">
        <v>-0.43049999999999999</v>
      </c>
      <c r="BP564" s="1">
        <v>-0.97219999999999995</v>
      </c>
      <c r="BQ564" s="1">
        <v>0.74690000000000001</v>
      </c>
      <c r="BR564" s="1">
        <v>9.74E-2</v>
      </c>
      <c r="BS564" s="1">
        <v>-0.25569999999999998</v>
      </c>
      <c r="BT564" s="1">
        <v>0.2205</v>
      </c>
      <c r="BU564" s="1">
        <v>9.01E-2</v>
      </c>
      <c r="BV564" s="1">
        <v>-1.621</v>
      </c>
      <c r="BW564" s="1">
        <v>0.4844</v>
      </c>
      <c r="BX564" s="1">
        <v>0.1017</v>
      </c>
      <c r="BY564" s="1">
        <v>-0.63919999999999999</v>
      </c>
      <c r="BZ564" s="1">
        <v>-0.30640000000000001</v>
      </c>
      <c r="CA564" s="1">
        <v>-0.25929999999999997</v>
      </c>
      <c r="CB564" s="1">
        <v>-0.54420000000000002</v>
      </c>
      <c r="CC564" s="1">
        <v>-0.48630000000000001</v>
      </c>
      <c r="CD564" s="1">
        <v>0.1014</v>
      </c>
      <c r="CE564" s="1">
        <v>0.1956</v>
      </c>
      <c r="CF564" s="1">
        <v>-5.0700000000000002E-2</v>
      </c>
      <c r="CG564" s="1">
        <v>-0.68700000000000006</v>
      </c>
      <c r="CH564" s="1">
        <v>-0.2974</v>
      </c>
      <c r="CI564" s="1">
        <v>-0.25359999999999999</v>
      </c>
      <c r="CK564" s="1">
        <v>-0.24879999999999999</v>
      </c>
      <c r="GI564" s="1">
        <v>-2.6112000000000002</v>
      </c>
      <c r="HA564" s="1" t="str">
        <f t="shared" si="16"/>
        <v>2017</v>
      </c>
      <c r="HB564" s="1" t="str">
        <f t="shared" si="17"/>
        <v>05</v>
      </c>
    </row>
    <row r="565" spans="1:210">
      <c r="A565" s="3" t="s">
        <v>9</v>
      </c>
      <c r="B565" s="3"/>
      <c r="C565" s="3" t="s">
        <v>4021</v>
      </c>
      <c r="E565" s="1" t="s">
        <v>4021</v>
      </c>
      <c r="F565" s="1">
        <v>5.2400000000000002E-2</v>
      </c>
      <c r="G565" s="1">
        <v>-0.99780000000000002</v>
      </c>
      <c r="H565" s="1">
        <v>-0.47589999999999999</v>
      </c>
      <c r="I565" s="1">
        <v>-0.95430000000000004</v>
      </c>
      <c r="J565" s="1">
        <v>-0.79330000000000001</v>
      </c>
      <c r="K565" s="1">
        <v>-0.73229999999999995</v>
      </c>
      <c r="L565" s="1">
        <v>-0.48799999999999999</v>
      </c>
      <c r="M565" s="1">
        <v>-0.74409999999999998</v>
      </c>
      <c r="N565" s="1">
        <v>-1.0018</v>
      </c>
      <c r="O565" s="1">
        <v>-3.4300999999999999</v>
      </c>
      <c r="P565" s="1">
        <v>0.75339999999999996</v>
      </c>
      <c r="Q565" s="1">
        <v>-0.26129999999999998</v>
      </c>
      <c r="R565" s="1">
        <v>-0.1414</v>
      </c>
      <c r="S565" s="1">
        <v>-0.40239999999999998</v>
      </c>
      <c r="T565" s="1">
        <v>0.1154</v>
      </c>
      <c r="U565" s="1">
        <v>0.438</v>
      </c>
      <c r="V565" s="1">
        <v>0</v>
      </c>
      <c r="W565" s="1">
        <v>-0.68720000000000003</v>
      </c>
      <c r="X565" s="1">
        <v>1.3468</v>
      </c>
      <c r="Y565" s="1">
        <v>-6.8000000000000005E-2</v>
      </c>
      <c r="Z565" s="1">
        <v>6.7299999999999999E-2</v>
      </c>
      <c r="AA565" s="1">
        <v>0.372</v>
      </c>
      <c r="AB565" s="1">
        <v>-0.4405</v>
      </c>
      <c r="AC565" s="1">
        <v>0.25919999999999999</v>
      </c>
      <c r="AD565" s="1">
        <v>0.12640000000000001</v>
      </c>
      <c r="AF565" s="1">
        <v>0.49419999999999997</v>
      </c>
      <c r="AG565" s="1">
        <v>-1.129</v>
      </c>
      <c r="AH565" s="1">
        <v>0.1113</v>
      </c>
      <c r="AI565" s="1">
        <v>-0.51019999999999999</v>
      </c>
      <c r="AJ565" s="1">
        <v>0.1183</v>
      </c>
      <c r="AK565" s="1">
        <v>-1.8364</v>
      </c>
      <c r="AL565" s="1">
        <v>0.30880000000000002</v>
      </c>
      <c r="AM565" s="1">
        <v>2.0407999999999999</v>
      </c>
      <c r="AN565" s="1">
        <v>-0.69059999999999999</v>
      </c>
      <c r="AO565" s="1">
        <v>-0.50829999999999997</v>
      </c>
      <c r="AP565" s="1">
        <v>-0.62470000000000003</v>
      </c>
      <c r="AQ565" s="1">
        <v>0.1255</v>
      </c>
      <c r="AR565" s="1">
        <v>-0.50190000000000001</v>
      </c>
      <c r="AS565" s="1">
        <v>-0.24460000000000001</v>
      </c>
      <c r="AT565" s="1">
        <v>-0.93799999999999994</v>
      </c>
      <c r="AU565" s="1">
        <v>-1.42</v>
      </c>
      <c r="AV565" s="1">
        <v>-0.83099999999999996</v>
      </c>
      <c r="AW565" s="1">
        <v>-0.41789999999999999</v>
      </c>
      <c r="AX565" s="1">
        <v>0.46899999999999997</v>
      </c>
      <c r="AY565" s="1">
        <v>-0.87770000000000004</v>
      </c>
      <c r="AZ565" s="1">
        <v>-0.2495</v>
      </c>
      <c r="BB565" s="1">
        <v>-0.20710000000000001</v>
      </c>
      <c r="BC565" s="1">
        <v>0</v>
      </c>
      <c r="BD565" s="1">
        <v>0.19800000000000001</v>
      </c>
      <c r="BE565" s="1">
        <v>-0.64170000000000005</v>
      </c>
      <c r="BF565" s="1">
        <v>-0.41959999999999997</v>
      </c>
      <c r="BG565" s="1">
        <v>-0.112</v>
      </c>
      <c r="BH565" s="1">
        <v>0.11899999999999999</v>
      </c>
      <c r="BI565" s="1">
        <v>1.2437</v>
      </c>
      <c r="BJ565" s="1">
        <v>-1.3157000000000001</v>
      </c>
      <c r="BK565" s="1">
        <v>-0.9476</v>
      </c>
      <c r="BM565" s="1">
        <v>5.91E-2</v>
      </c>
      <c r="BN565" s="1">
        <v>-0.43869999999999998</v>
      </c>
      <c r="BO565" s="1">
        <v>-0.43080000000000002</v>
      </c>
      <c r="BP565" s="1">
        <v>-4.4617000000000004</v>
      </c>
      <c r="BQ565" s="1">
        <v>2.4929999999999999</v>
      </c>
      <c r="BR565" s="1">
        <v>-0.38790000000000002</v>
      </c>
      <c r="BS565" s="1">
        <v>-0.17180000000000001</v>
      </c>
      <c r="BT565" s="1">
        <v>0.10970000000000001</v>
      </c>
      <c r="BU565" s="1">
        <v>0.63570000000000004</v>
      </c>
      <c r="BV565" s="1">
        <v>-1.9696</v>
      </c>
      <c r="BW565" s="1">
        <v>0.53100000000000003</v>
      </c>
      <c r="BX565" s="1">
        <v>0.68640000000000001</v>
      </c>
      <c r="BY565" s="1">
        <v>-0.55479999999999996</v>
      </c>
      <c r="BZ565" s="1">
        <v>-0.61219999999999997</v>
      </c>
      <c r="CA565" s="1">
        <v>-0.82899999999999996</v>
      </c>
      <c r="CB565" s="1">
        <v>-0.19800000000000001</v>
      </c>
      <c r="CC565" s="1">
        <v>-0.58819999999999995</v>
      </c>
      <c r="CD565" s="1">
        <v>-0.10100000000000001</v>
      </c>
      <c r="CE565" s="1">
        <v>0.31909999999999999</v>
      </c>
      <c r="CF565" s="1">
        <v>0.39079999999999998</v>
      </c>
      <c r="CG565" s="1">
        <v>-1.0371999999999999</v>
      </c>
      <c r="CH565" s="1">
        <v>-4.9799999999999997E-2</v>
      </c>
      <c r="CI565" s="1">
        <v>-0.15160000000000001</v>
      </c>
      <c r="CK565" s="1">
        <v>-0.14860000000000001</v>
      </c>
      <c r="GI565" s="1">
        <v>-2.2629000000000001</v>
      </c>
      <c r="HA565" s="1" t="str">
        <f t="shared" si="16"/>
        <v>2017</v>
      </c>
      <c r="HB565" s="1" t="str">
        <f t="shared" si="17"/>
        <v>05</v>
      </c>
    </row>
    <row r="566" spans="1:210">
      <c r="A566" s="3" t="s">
        <v>9</v>
      </c>
      <c r="B566" s="3"/>
      <c r="C566" s="3" t="s">
        <v>4022</v>
      </c>
      <c r="E566" s="1" t="s">
        <v>4023</v>
      </c>
      <c r="F566" s="1">
        <v>-2.63E-2</v>
      </c>
      <c r="G566" s="1">
        <v>-0.90249999999999997</v>
      </c>
      <c r="H566" s="1">
        <v>-0.2838</v>
      </c>
      <c r="I566" s="1">
        <v>-0.36020000000000002</v>
      </c>
      <c r="J566" s="1">
        <v>-0.2092</v>
      </c>
      <c r="K566" s="1">
        <v>-0.6</v>
      </c>
      <c r="L566" s="1">
        <v>0.1225</v>
      </c>
      <c r="M566" s="1">
        <v>0.30759999999999998</v>
      </c>
      <c r="N566" s="1">
        <v>-2.2700000000000001E-2</v>
      </c>
      <c r="O566" s="1">
        <v>-2.88</v>
      </c>
      <c r="P566" s="1">
        <v>-1.5467</v>
      </c>
      <c r="Q566" s="1">
        <v>0</v>
      </c>
      <c r="R566" s="1">
        <v>0.62460000000000004</v>
      </c>
      <c r="S566" s="1">
        <v>-0.2225</v>
      </c>
      <c r="T566" s="1">
        <v>-0.72960000000000003</v>
      </c>
      <c r="U566" s="1">
        <v>-0.438</v>
      </c>
      <c r="V566" s="1">
        <v>-1.0790999999999999</v>
      </c>
      <c r="W566" s="1">
        <v>-0.66710000000000003</v>
      </c>
      <c r="X566" s="1">
        <v>0.84030000000000005</v>
      </c>
      <c r="Y566" s="1">
        <v>-0.20530000000000001</v>
      </c>
      <c r="Z566" s="1">
        <v>0</v>
      </c>
      <c r="AA566" s="1">
        <v>-1.0315000000000001</v>
      </c>
      <c r="AB566" s="1">
        <v>-0.21970000000000001</v>
      </c>
      <c r="AC566" s="1">
        <v>0.77959999999999996</v>
      </c>
      <c r="AD566" s="1">
        <v>-0.44500000000000001</v>
      </c>
      <c r="AF566" s="1">
        <v>-0.83050000000000002</v>
      </c>
      <c r="AG566" s="1">
        <v>-0.59289999999999998</v>
      </c>
      <c r="AH566" s="1">
        <v>-1.5486</v>
      </c>
      <c r="AI566" s="1">
        <v>-0.45939999999999998</v>
      </c>
      <c r="AJ566" s="1">
        <v>5.91E-2</v>
      </c>
      <c r="AK566" s="1">
        <v>1.3980999999999999</v>
      </c>
      <c r="AL566" s="1">
        <v>-0.92020000000000002</v>
      </c>
      <c r="AM566" s="1">
        <v>1.0101</v>
      </c>
      <c r="AN566" s="1">
        <v>-0.64190000000000003</v>
      </c>
      <c r="AO566" s="1">
        <v>-0.37009999999999998</v>
      </c>
      <c r="AP566" s="1">
        <v>-0.70389999999999997</v>
      </c>
      <c r="AQ566" s="1">
        <v>-0.12540000000000001</v>
      </c>
      <c r="AR566" s="1">
        <v>-1.8496999999999999</v>
      </c>
      <c r="AS566" s="1">
        <v>-2.3986000000000001</v>
      </c>
      <c r="AT566" s="1">
        <v>0.27929999999999999</v>
      </c>
      <c r="AU566" s="1">
        <v>-1.1552</v>
      </c>
      <c r="AV566" s="1">
        <v>-0.64229999999999998</v>
      </c>
      <c r="AW566" s="1">
        <v>-0.35539999999999999</v>
      </c>
      <c r="AX566" s="1">
        <v>-0.98880000000000001</v>
      </c>
      <c r="AY566" s="1">
        <v>-0.2331</v>
      </c>
      <c r="AZ566" s="1">
        <v>-0.45829999999999999</v>
      </c>
      <c r="BB566" s="1">
        <v>-0.2419</v>
      </c>
      <c r="BC566" s="1">
        <v>0.13159999999999999</v>
      </c>
      <c r="BD566" s="1">
        <v>0.1187</v>
      </c>
      <c r="BE566" s="1">
        <v>-0.6835</v>
      </c>
      <c r="BF566" s="1">
        <v>-1.0495000000000001</v>
      </c>
      <c r="BG566" s="1">
        <v>7.5300000000000006E-2</v>
      </c>
      <c r="BH566" s="1">
        <v>5.9200000000000003E-2</v>
      </c>
      <c r="BI566" s="1">
        <v>-1.5664</v>
      </c>
      <c r="BJ566" s="1">
        <v>-0.1182</v>
      </c>
      <c r="BK566" s="1">
        <v>-0.67649999999999999</v>
      </c>
      <c r="BM566" s="1">
        <v>-0.1182</v>
      </c>
      <c r="BN566" s="1">
        <v>-1.359</v>
      </c>
      <c r="BO566" s="1">
        <v>-0.1076</v>
      </c>
      <c r="BP566" s="1">
        <v>2.7839999999999998</v>
      </c>
      <c r="BQ566" s="1">
        <v>-1.4764999999999999</v>
      </c>
      <c r="BR566" s="1">
        <v>-1.0648</v>
      </c>
      <c r="BS566" s="1">
        <v>-8.6699999999999999E-2</v>
      </c>
      <c r="BT566" s="1">
        <v>-0.10920000000000001</v>
      </c>
      <c r="BU566" s="1">
        <v>0.27289999999999998</v>
      </c>
      <c r="BV566" s="1">
        <v>-3.0196000000000001</v>
      </c>
      <c r="BW566" s="1">
        <v>0.3049</v>
      </c>
      <c r="BX566" s="1">
        <v>0.1555</v>
      </c>
      <c r="BY566" s="1">
        <v>-0.48320000000000002</v>
      </c>
      <c r="BZ566" s="1">
        <v>-0.81669999999999998</v>
      </c>
      <c r="CA566" s="1">
        <v>-1.5544</v>
      </c>
      <c r="CB566" s="1">
        <v>0.24740000000000001</v>
      </c>
      <c r="CC566" s="1">
        <v>-0.29670000000000002</v>
      </c>
      <c r="CD566" s="1">
        <v>-0.40239999999999998</v>
      </c>
      <c r="CE566" s="1">
        <v>-8.1900000000000001E-2</v>
      </c>
      <c r="CF566" s="1">
        <v>7.9899999999999999E-2</v>
      </c>
      <c r="CG566" s="1">
        <v>-0.96099999999999997</v>
      </c>
      <c r="CH566" s="1">
        <v>4.99E-2</v>
      </c>
      <c r="CI566" s="1">
        <v>-0.25159999999999999</v>
      </c>
      <c r="CK566" s="1">
        <v>-1.3332999999999999</v>
      </c>
      <c r="GI566" s="1">
        <v>-2.3089</v>
      </c>
      <c r="HA566" s="1" t="str">
        <f t="shared" si="16"/>
        <v>2017</v>
      </c>
      <c r="HB566" s="1" t="str">
        <f t="shared" si="17"/>
        <v>05</v>
      </c>
    </row>
    <row r="567" spans="1:210">
      <c r="A567" s="3" t="s">
        <v>9</v>
      </c>
      <c r="B567" s="3"/>
      <c r="C567" s="3" t="s">
        <v>4024</v>
      </c>
      <c r="E567" s="1" t="s">
        <v>4025</v>
      </c>
      <c r="F567" s="1">
        <v>-0.15820000000000001</v>
      </c>
      <c r="G567" s="1">
        <v>-0.64459999999999995</v>
      </c>
      <c r="H567" s="1">
        <v>-1.4176</v>
      </c>
      <c r="I567" s="1">
        <v>-1.0227999999999999</v>
      </c>
      <c r="J567" s="1">
        <v>-0.50439999999999996</v>
      </c>
      <c r="K567" s="1">
        <v>-0.5988</v>
      </c>
      <c r="L567" s="1">
        <v>-0.40529999999999999</v>
      </c>
      <c r="M567" s="1">
        <v>-0.87980000000000003</v>
      </c>
      <c r="N567" s="1">
        <v>-0.68579999999999997</v>
      </c>
      <c r="O567" s="1">
        <v>-2.4033000000000002</v>
      </c>
      <c r="P567" s="1">
        <v>-1.9422999999999999</v>
      </c>
      <c r="Q567" s="1">
        <v>0.34810000000000002</v>
      </c>
      <c r="R567" s="1">
        <v>-1.0801000000000001</v>
      </c>
      <c r="S567" s="1">
        <v>-0.60580000000000001</v>
      </c>
      <c r="T567" s="1">
        <v>-1.3420000000000001</v>
      </c>
      <c r="U567" s="1">
        <v>-0.99519999999999997</v>
      </c>
      <c r="V567" s="1">
        <v>-0.82379999999999998</v>
      </c>
      <c r="W567" s="1">
        <v>-0.93559999999999999</v>
      </c>
      <c r="X567" s="1">
        <v>-0.16750000000000001</v>
      </c>
      <c r="Y567" s="1">
        <v>-0.48039999999999999</v>
      </c>
      <c r="Z567" s="1">
        <v>-6.7199999999999996E-2</v>
      </c>
      <c r="AA567" s="1">
        <v>-0.94689999999999996</v>
      </c>
      <c r="AB567" s="1">
        <v>-0.10970000000000001</v>
      </c>
      <c r="AC567" s="1">
        <v>0.20599999999999999</v>
      </c>
      <c r="AD567" s="1">
        <v>-0.57320000000000004</v>
      </c>
      <c r="AF567" s="1">
        <v>-0.83750000000000002</v>
      </c>
      <c r="AG567" s="1">
        <v>-0.753</v>
      </c>
      <c r="AH567" s="1">
        <v>0.1113</v>
      </c>
      <c r="AI567" s="1">
        <v>-0.25519999999999998</v>
      </c>
      <c r="AJ567" s="1">
        <v>-5.91E-2</v>
      </c>
      <c r="AK567" s="1">
        <v>0.84130000000000005</v>
      </c>
      <c r="AL567" s="1">
        <v>0.5413</v>
      </c>
      <c r="AM567" s="1">
        <v>1.6949000000000001</v>
      </c>
      <c r="AN567" s="1">
        <v>-0.34460000000000002</v>
      </c>
      <c r="AO567" s="1">
        <v>-9.2700000000000005E-2</v>
      </c>
      <c r="AP567" s="1">
        <v>-0.43049999999999999</v>
      </c>
      <c r="AQ567" s="1">
        <v>0</v>
      </c>
      <c r="AR567" s="1">
        <v>-1.2521</v>
      </c>
      <c r="AS567" s="1">
        <v>-1.0168999999999999</v>
      </c>
      <c r="AT567" s="1">
        <v>-0.91990000000000005</v>
      </c>
      <c r="AU567" s="1">
        <v>-0.64749999999999996</v>
      </c>
      <c r="AV567" s="1">
        <v>-0.16070000000000001</v>
      </c>
      <c r="AW567" s="1">
        <v>-0.11840000000000001</v>
      </c>
      <c r="AX567" s="1">
        <v>-0.77949999999999997</v>
      </c>
      <c r="AY567" s="1">
        <v>-0.2903</v>
      </c>
      <c r="AZ567" s="1">
        <v>-0.29089999999999999</v>
      </c>
      <c r="BB567" s="1">
        <v>0.104</v>
      </c>
      <c r="BC567" s="1">
        <v>-0.26279999999999998</v>
      </c>
      <c r="BD567" s="1">
        <v>0.83260000000000001</v>
      </c>
      <c r="BE567" s="1">
        <v>-2.004</v>
      </c>
      <c r="BF567" s="1">
        <v>-0.4224</v>
      </c>
      <c r="BG567" s="1">
        <v>-0.26279999999999998</v>
      </c>
      <c r="BH567" s="1">
        <v>0.1186</v>
      </c>
      <c r="BI567" s="1">
        <v>-8.6800000000000002E-2</v>
      </c>
      <c r="BJ567" s="1">
        <v>-0.70169999999999999</v>
      </c>
      <c r="BK567" s="1">
        <v>-0.76780000000000004</v>
      </c>
      <c r="BM567" s="1">
        <v>-0.2369</v>
      </c>
      <c r="BN567" s="1">
        <v>-0.61860000000000004</v>
      </c>
      <c r="BO567" s="1">
        <v>-0.21440000000000001</v>
      </c>
      <c r="BP567" s="1">
        <v>1.8382000000000001</v>
      </c>
      <c r="BQ567" s="1">
        <v>-0.86050000000000004</v>
      </c>
      <c r="BR567" s="1">
        <v>-0.43959999999999999</v>
      </c>
      <c r="BS567" s="1">
        <v>-0.43209999999999998</v>
      </c>
      <c r="BT567" s="1">
        <v>0</v>
      </c>
      <c r="BU567" s="1">
        <v>2.0966</v>
      </c>
      <c r="BV567" s="1">
        <v>-0.35749999999999998</v>
      </c>
      <c r="BW567" s="1">
        <v>0.46600000000000003</v>
      </c>
      <c r="BX567" s="1">
        <v>0.56699999999999995</v>
      </c>
      <c r="BY567" s="1">
        <v>-0.58630000000000004</v>
      </c>
      <c r="BZ567" s="1">
        <v>-0.61629999999999996</v>
      </c>
      <c r="CA567" s="1">
        <v>-1.1016999999999999</v>
      </c>
      <c r="CB567" s="1">
        <v>-9.8299999999999998E-2</v>
      </c>
      <c r="CC567" s="1">
        <v>-0.78810000000000002</v>
      </c>
      <c r="CD567" s="1">
        <v>-0.2016</v>
      </c>
      <c r="CE567" s="1">
        <v>0.50119999999999998</v>
      </c>
      <c r="CF567" s="1">
        <v>0.22020000000000001</v>
      </c>
      <c r="CG567" s="1">
        <v>-0.89080000000000004</v>
      </c>
      <c r="CH567" s="1">
        <v>-0.24909999999999999</v>
      </c>
      <c r="CI567" s="1">
        <v>-0.1008</v>
      </c>
      <c r="CK567" s="1">
        <v>-4.9799999999999997E-2</v>
      </c>
      <c r="GI567" s="1">
        <v>-1.6525000000000001</v>
      </c>
      <c r="HA567" s="1" t="str">
        <f t="shared" si="16"/>
        <v>2017</v>
      </c>
      <c r="HB567" s="1" t="str">
        <f t="shared" si="17"/>
        <v>05</v>
      </c>
    </row>
    <row r="568" spans="1:210">
      <c r="A568" s="3" t="s">
        <v>9</v>
      </c>
      <c r="B568" s="3"/>
      <c r="C568" s="3" t="s">
        <v>4026</v>
      </c>
      <c r="E568" s="1" t="s">
        <v>4026</v>
      </c>
      <c r="F568" s="1">
        <v>-5.3100000000000001E-2</v>
      </c>
      <c r="G568" s="1">
        <v>-0.85650000000000004</v>
      </c>
      <c r="H568" s="1">
        <v>-0.46410000000000001</v>
      </c>
      <c r="I568" s="1">
        <v>-0.66720000000000002</v>
      </c>
      <c r="J568" s="1">
        <v>-0.54620000000000002</v>
      </c>
      <c r="K568" s="1">
        <v>-0.46660000000000001</v>
      </c>
      <c r="L568" s="1">
        <v>-0.40629999999999999</v>
      </c>
      <c r="M568" s="1">
        <v>-0.39889999999999998</v>
      </c>
      <c r="N568" s="1">
        <v>-0.3664</v>
      </c>
      <c r="O568" s="1">
        <v>-2.6293000000000002</v>
      </c>
      <c r="P568" s="1">
        <v>-0.2697</v>
      </c>
      <c r="Q568" s="1">
        <v>0.25950000000000001</v>
      </c>
      <c r="R568" s="1">
        <v>-0.77310000000000001</v>
      </c>
      <c r="S568" s="1">
        <v>-4.0500000000000001E-2</v>
      </c>
      <c r="T568" s="1">
        <v>-1.0707</v>
      </c>
      <c r="U568" s="1">
        <v>-0.67720000000000002</v>
      </c>
      <c r="V568" s="1">
        <v>-0.76639999999999997</v>
      </c>
      <c r="W568" s="1">
        <v>-0.3145</v>
      </c>
      <c r="X568" s="1">
        <v>-0.83609999999999995</v>
      </c>
      <c r="Y568" s="1">
        <v>-0.52080000000000004</v>
      </c>
      <c r="Z568" s="1">
        <v>0</v>
      </c>
      <c r="AA568" s="1">
        <v>-0.66100000000000003</v>
      </c>
      <c r="AB568" s="1">
        <v>0.10979999999999999</v>
      </c>
      <c r="AC568" s="1">
        <v>0.46360000000000001</v>
      </c>
      <c r="AD568" s="1">
        <v>-0.57250000000000001</v>
      </c>
      <c r="AF568" s="1">
        <v>-0.75180000000000002</v>
      </c>
      <c r="AG568" s="1">
        <v>-0.75629999999999997</v>
      </c>
      <c r="AH568" s="1">
        <v>-0.54400000000000004</v>
      </c>
      <c r="AI568" s="1">
        <v>-0.63590000000000002</v>
      </c>
      <c r="AJ568" s="1">
        <v>-0.40620000000000001</v>
      </c>
      <c r="AK568" s="1">
        <v>-0.12089999999999999</v>
      </c>
      <c r="AL568" s="1">
        <v>0</v>
      </c>
      <c r="AM568" s="1">
        <v>1.0033000000000001</v>
      </c>
      <c r="AN568" s="1">
        <v>-0.85550000000000004</v>
      </c>
      <c r="AO568" s="1">
        <v>-0.60240000000000005</v>
      </c>
      <c r="AP568" s="1">
        <v>-1.7947</v>
      </c>
      <c r="AQ568" s="1">
        <v>0.81759999999999999</v>
      </c>
      <c r="AR568" s="1">
        <v>-1.6560999999999999</v>
      </c>
      <c r="AS568" s="1">
        <v>-1.8787</v>
      </c>
      <c r="AT568" s="1">
        <v>-0.36659999999999998</v>
      </c>
      <c r="AU568" s="1">
        <v>-0.83409999999999995</v>
      </c>
      <c r="AV568" s="1">
        <v>-0.2021</v>
      </c>
      <c r="AW568" s="1">
        <v>-0.47220000000000001</v>
      </c>
      <c r="AX568" s="1">
        <v>-0.73460000000000003</v>
      </c>
      <c r="AY568" s="1">
        <v>-0.1162</v>
      </c>
      <c r="AZ568" s="1">
        <v>-0.25469999999999998</v>
      </c>
      <c r="BB568" s="1">
        <v>-0.25240000000000001</v>
      </c>
      <c r="BC568" s="1">
        <v>-0.12870000000000001</v>
      </c>
      <c r="BD568" s="1">
        <v>-0.71030000000000004</v>
      </c>
      <c r="BE568" s="1">
        <v>-0.65569999999999995</v>
      </c>
      <c r="BF568" s="1">
        <v>-1.1420999999999999</v>
      </c>
      <c r="BG568" s="1">
        <v>-0.22689999999999999</v>
      </c>
      <c r="BH568" s="1">
        <v>0.1182</v>
      </c>
      <c r="BI568" s="1">
        <v>-0.79049999999999998</v>
      </c>
      <c r="BJ568" s="1">
        <v>-0.3488</v>
      </c>
      <c r="BK568" s="1">
        <v>-1.1742999999999999</v>
      </c>
      <c r="BM568" s="1">
        <v>0.53339999999999999</v>
      </c>
      <c r="BN568" s="1">
        <v>-1.5057</v>
      </c>
      <c r="BO568" s="1">
        <v>0.107</v>
      </c>
      <c r="BP568" s="1">
        <v>-6.7457000000000003</v>
      </c>
      <c r="BQ568" s="1">
        <v>4.2342000000000004</v>
      </c>
      <c r="BR568" s="1">
        <v>-0.78120000000000001</v>
      </c>
      <c r="BS568" s="1">
        <v>-0.17399999999999999</v>
      </c>
      <c r="BT568" s="1">
        <v>0</v>
      </c>
      <c r="BU568" s="1">
        <v>1.6056999999999999</v>
      </c>
      <c r="BV568" s="1">
        <v>-1.6483000000000001</v>
      </c>
      <c r="BW568" s="1">
        <v>8.9599999999999999E-2</v>
      </c>
      <c r="BX568" s="1">
        <v>-6.8400000000000002E-2</v>
      </c>
      <c r="BY568" s="1">
        <v>-0.52170000000000005</v>
      </c>
      <c r="BZ568" s="1">
        <v>-0.20619999999999999</v>
      </c>
      <c r="CA568" s="1">
        <v>-0.47610000000000002</v>
      </c>
      <c r="CB568" s="1">
        <v>-0.83289999999999997</v>
      </c>
      <c r="CC568" s="1">
        <v>-0.59519999999999995</v>
      </c>
      <c r="CD568" s="1">
        <v>-0.40160000000000001</v>
      </c>
      <c r="CE568" s="1">
        <v>0.158</v>
      </c>
      <c r="CF568" s="1">
        <v>-0.52880000000000005</v>
      </c>
      <c r="CG568" s="1">
        <v>-0.71889999999999998</v>
      </c>
      <c r="CH568" s="1">
        <v>0.30070000000000002</v>
      </c>
      <c r="CI568" s="1">
        <v>-0.40200000000000002</v>
      </c>
      <c r="CK568" s="1">
        <v>-0.3952</v>
      </c>
      <c r="GI568" s="1">
        <v>-1.3996</v>
      </c>
      <c r="HA568" s="1" t="str">
        <f t="shared" si="16"/>
        <v>2017</v>
      </c>
      <c r="HB568" s="1" t="str">
        <f t="shared" si="17"/>
        <v>05</v>
      </c>
    </row>
    <row r="569" spans="1:210">
      <c r="A569" s="3" t="s">
        <v>9</v>
      </c>
      <c r="B569" s="3"/>
      <c r="C569" s="3" t="s">
        <v>4027</v>
      </c>
      <c r="E569" s="1" t="s">
        <v>4028</v>
      </c>
      <c r="F569" s="1">
        <v>-3.9600000000000003E-2</v>
      </c>
      <c r="G569" s="1">
        <v>-1.0268999999999999</v>
      </c>
      <c r="H569" s="1">
        <v>-0.74839999999999995</v>
      </c>
      <c r="I569" s="1">
        <v>-1.0256000000000001</v>
      </c>
      <c r="J569" s="1">
        <v>-1.2068000000000001</v>
      </c>
      <c r="K569" s="1">
        <v>-0.59640000000000004</v>
      </c>
      <c r="L569" s="1">
        <v>-0.52539999999999998</v>
      </c>
      <c r="M569" s="1">
        <v>-0.55049999999999999</v>
      </c>
      <c r="N569" s="1">
        <v>-0.81679999999999997</v>
      </c>
      <c r="O569" s="1">
        <v>-3.6322999999999999</v>
      </c>
      <c r="P569" s="1">
        <v>-1.2524</v>
      </c>
      <c r="Q569" s="1">
        <v>-0.17069999999999999</v>
      </c>
      <c r="R569" s="1">
        <v>-1.0812999999999999</v>
      </c>
      <c r="S569" s="1">
        <v>-0.40260000000000001</v>
      </c>
      <c r="T569" s="1">
        <v>7.6300000000000007E-2</v>
      </c>
      <c r="U569" s="1">
        <v>0.47749999999999998</v>
      </c>
      <c r="V569" s="1">
        <v>-0.254</v>
      </c>
      <c r="W569" s="1">
        <v>-0.53569999999999995</v>
      </c>
      <c r="X569" s="1">
        <v>0.8347</v>
      </c>
      <c r="Y569" s="1">
        <v>-0.47939999999999999</v>
      </c>
      <c r="Z569" s="1">
        <v>6.7400000000000002E-2</v>
      </c>
      <c r="AA569" s="1">
        <v>0.71760000000000002</v>
      </c>
      <c r="AB569" s="1">
        <v>-0.44240000000000002</v>
      </c>
      <c r="AC569" s="1">
        <v>0.72050000000000003</v>
      </c>
      <c r="AD569" s="1">
        <v>0.38090000000000002</v>
      </c>
      <c r="AF569" s="1">
        <v>0.74560000000000004</v>
      </c>
      <c r="AG569" s="1">
        <v>-0.81920000000000004</v>
      </c>
      <c r="AH569" s="1">
        <v>-0.43049999999999999</v>
      </c>
      <c r="AI569" s="1">
        <v>-0.15890000000000001</v>
      </c>
      <c r="AJ569" s="1">
        <v>-0.34820000000000001</v>
      </c>
      <c r="AK569" s="1">
        <v>4.4866999999999999</v>
      </c>
      <c r="AL569" s="1">
        <v>0.37669999999999998</v>
      </c>
      <c r="AM569" s="1">
        <v>0.66220000000000001</v>
      </c>
      <c r="AN569" s="1">
        <v>-0.45290000000000002</v>
      </c>
      <c r="AO569" s="1">
        <v>0.18629999999999999</v>
      </c>
      <c r="AP569" s="1">
        <v>-0.5524</v>
      </c>
      <c r="AQ569" s="1">
        <v>-0.25030000000000002</v>
      </c>
      <c r="AR569" s="1">
        <v>-1.8707</v>
      </c>
      <c r="AS569" s="1">
        <v>-1.6365000000000001</v>
      </c>
      <c r="AT569" s="1">
        <v>-0.36959999999999998</v>
      </c>
      <c r="AU569" s="1">
        <v>-1.1959</v>
      </c>
      <c r="AV569" s="1">
        <v>-1.234</v>
      </c>
      <c r="AW569" s="1">
        <v>0</v>
      </c>
      <c r="AX569" s="1">
        <v>0.81330000000000002</v>
      </c>
      <c r="AY569" s="1">
        <v>-0.6421</v>
      </c>
      <c r="AZ569" s="1">
        <v>0.16980000000000001</v>
      </c>
      <c r="BB569" s="1">
        <v>0.61299999999999999</v>
      </c>
      <c r="BC569" s="1">
        <v>-0.64390000000000003</v>
      </c>
      <c r="BD569" s="1">
        <v>-0.67810000000000004</v>
      </c>
      <c r="BE569" s="1">
        <v>-0.65569999999999995</v>
      </c>
      <c r="BF569" s="1">
        <v>-0.63770000000000004</v>
      </c>
      <c r="BG569" s="1">
        <v>-0.4098</v>
      </c>
      <c r="BH569" s="1">
        <v>0.1191</v>
      </c>
      <c r="BI569" s="1">
        <v>-8.5400000000000004E-2</v>
      </c>
      <c r="BJ569" s="1">
        <v>-0.64849999999999997</v>
      </c>
      <c r="BK569" s="1">
        <v>-0.67989999999999995</v>
      </c>
      <c r="BM569" s="1">
        <v>-0.41320000000000001</v>
      </c>
      <c r="BN569" s="1">
        <v>-0.71419999999999995</v>
      </c>
      <c r="BO569" s="1">
        <v>-0.53300000000000003</v>
      </c>
      <c r="BP569" s="1">
        <v>10.2446</v>
      </c>
      <c r="BQ569" s="1">
        <v>-4.5251999999999999</v>
      </c>
      <c r="BR569" s="1">
        <v>-0.92900000000000005</v>
      </c>
      <c r="BS569" s="1">
        <v>-0.42880000000000001</v>
      </c>
      <c r="BT569" s="1">
        <v>0.10979999999999999</v>
      </c>
      <c r="BU569" s="1">
        <v>3.0411000000000001</v>
      </c>
      <c r="BV569" s="1">
        <v>-2.5779999999999998</v>
      </c>
      <c r="BW569" s="1">
        <v>0.48820000000000002</v>
      </c>
      <c r="BX569" s="1">
        <v>0.53390000000000004</v>
      </c>
      <c r="BY569" s="1">
        <v>-1.1698999999999999</v>
      </c>
      <c r="BZ569" s="1">
        <v>0.25750000000000001</v>
      </c>
      <c r="CA569" s="1">
        <v>0.58040000000000003</v>
      </c>
      <c r="CB569" s="1">
        <v>-1.1285000000000001</v>
      </c>
      <c r="CC569" s="1">
        <v>-0.78269999999999995</v>
      </c>
      <c r="CD569" s="1">
        <v>-0.30330000000000001</v>
      </c>
      <c r="CE569" s="1">
        <v>0.35499999999999998</v>
      </c>
      <c r="CF569" s="1">
        <v>0.49199999999999999</v>
      </c>
      <c r="CG569" s="1">
        <v>-1.0652999999999999</v>
      </c>
      <c r="CH569" s="1">
        <v>0</v>
      </c>
      <c r="CI569" s="1">
        <v>-0.3034</v>
      </c>
      <c r="CK569" s="1">
        <v>-0.44400000000000001</v>
      </c>
      <c r="GI569" s="1">
        <v>-1.4401999999999999</v>
      </c>
      <c r="HA569" s="1" t="str">
        <f t="shared" si="16"/>
        <v>2017</v>
      </c>
      <c r="HB569" s="1" t="str">
        <f t="shared" si="17"/>
        <v>05</v>
      </c>
    </row>
    <row r="570" spans="1:210">
      <c r="A570" s="3" t="s">
        <v>9</v>
      </c>
      <c r="B570" s="3"/>
      <c r="C570" s="3" t="s">
        <v>4029</v>
      </c>
      <c r="E570" s="1" t="s">
        <v>4030</v>
      </c>
      <c r="F570" s="1">
        <v>-0.1585</v>
      </c>
      <c r="G570" s="1">
        <v>-0.995</v>
      </c>
      <c r="H570" s="1">
        <v>-1.1248</v>
      </c>
      <c r="I570" s="1">
        <v>-0.81640000000000001</v>
      </c>
      <c r="J570" s="1">
        <v>-0.91659999999999997</v>
      </c>
      <c r="K570" s="1">
        <v>-0.5968</v>
      </c>
      <c r="L570" s="1">
        <v>-0.48720000000000002</v>
      </c>
      <c r="M570" s="1">
        <v>-0.7268</v>
      </c>
      <c r="N570" s="1">
        <v>-0.5897</v>
      </c>
      <c r="O570" s="1">
        <v>-2.95</v>
      </c>
      <c r="P570" s="1">
        <v>-1.0561</v>
      </c>
      <c r="Q570" s="1">
        <v>-0.25679999999999997</v>
      </c>
      <c r="R570" s="1">
        <v>-0.17069999999999999</v>
      </c>
      <c r="S570" s="1">
        <v>-0.3427</v>
      </c>
      <c r="T570" s="1">
        <v>-0.19089999999999999</v>
      </c>
      <c r="U570" s="1">
        <v>0</v>
      </c>
      <c r="V570" s="1">
        <v>-0.35599999999999998</v>
      </c>
      <c r="W570" s="1">
        <v>-0.78120000000000001</v>
      </c>
      <c r="X570" s="1">
        <v>0.49909999999999999</v>
      </c>
      <c r="Y570" s="1">
        <v>-0.27510000000000001</v>
      </c>
      <c r="Z570" s="1">
        <v>-6.7199999999999996E-2</v>
      </c>
      <c r="AA570" s="1">
        <v>0.8125</v>
      </c>
      <c r="AB570" s="1">
        <v>-0.77510000000000001</v>
      </c>
      <c r="AC570" s="1">
        <v>0.4052</v>
      </c>
      <c r="AD570" s="1">
        <v>0</v>
      </c>
      <c r="AF570" s="1">
        <v>0.74560000000000004</v>
      </c>
      <c r="AG570" s="1">
        <v>-1.3129</v>
      </c>
      <c r="AH570" s="1">
        <v>-1.1815</v>
      </c>
      <c r="AI570" s="1">
        <v>-1.1128</v>
      </c>
      <c r="AJ570" s="1">
        <v>0.2321</v>
      </c>
      <c r="AK570" s="1">
        <v>0.64739999999999998</v>
      </c>
      <c r="AL570" s="1">
        <v>-0.1507</v>
      </c>
      <c r="AM570" s="1">
        <v>0</v>
      </c>
      <c r="AN570" s="1">
        <v>-0.15090000000000001</v>
      </c>
      <c r="AO570" s="1">
        <v>0.32740000000000002</v>
      </c>
      <c r="AP570" s="1">
        <v>-0.15840000000000001</v>
      </c>
      <c r="AQ570" s="1">
        <v>-0.12509999999999999</v>
      </c>
      <c r="AR570" s="1">
        <v>-1.25</v>
      </c>
      <c r="AS570" s="1">
        <v>-0.63019999999999998</v>
      </c>
      <c r="AT570" s="1">
        <v>-0.83169999999999999</v>
      </c>
      <c r="AU570" s="1">
        <v>-0.83289999999999997</v>
      </c>
      <c r="AV570" s="1">
        <v>-0.40250000000000002</v>
      </c>
      <c r="AW570" s="1">
        <v>-0.35499999999999998</v>
      </c>
      <c r="AX570" s="1">
        <v>0.98370000000000002</v>
      </c>
      <c r="AY570" s="1">
        <v>-1.052</v>
      </c>
      <c r="AZ570" s="1">
        <v>-0.63690000000000002</v>
      </c>
      <c r="BB570" s="1">
        <v>-0.61299999999999999</v>
      </c>
      <c r="BC570" s="1">
        <v>-0.19309999999999999</v>
      </c>
      <c r="BD570" s="1">
        <v>0.16159999999999999</v>
      </c>
      <c r="BE570" s="1">
        <v>-0.90159999999999996</v>
      </c>
      <c r="BF570" s="1">
        <v>-0.42659999999999998</v>
      </c>
      <c r="BG570" s="1">
        <v>0</v>
      </c>
      <c r="BH570" s="1">
        <v>5.9400000000000001E-2</v>
      </c>
      <c r="BI570" s="1">
        <v>-0.16769999999999999</v>
      </c>
      <c r="BJ570" s="1">
        <v>-0.53659999999999997</v>
      </c>
      <c r="BK570" s="1">
        <v>-0.81810000000000005</v>
      </c>
      <c r="BM570" s="1">
        <v>0</v>
      </c>
      <c r="BN570" s="1">
        <v>-0.26939999999999997</v>
      </c>
      <c r="BO570" s="1">
        <v>-0.58540000000000003</v>
      </c>
      <c r="BP570" s="1">
        <v>0.96809999999999996</v>
      </c>
      <c r="BQ570" s="1">
        <v>-0.46529999999999999</v>
      </c>
      <c r="BR570" s="1">
        <v>-0.74509999999999998</v>
      </c>
      <c r="BS570" s="1">
        <v>-0.17219999999999999</v>
      </c>
      <c r="BT570" s="1">
        <v>0</v>
      </c>
      <c r="BU570" s="1">
        <v>-0.34899999999999998</v>
      </c>
      <c r="BV570" s="1">
        <v>-1.2531000000000001</v>
      </c>
      <c r="BW570" s="1">
        <v>-0.20219999999999999</v>
      </c>
      <c r="BX570" s="1">
        <v>-1.1335</v>
      </c>
      <c r="BY570" s="1">
        <v>9.8299999999999998E-2</v>
      </c>
      <c r="BZ570" s="1">
        <v>-0.51300000000000001</v>
      </c>
      <c r="CA570" s="1">
        <v>-1.0989</v>
      </c>
      <c r="CB570" s="1">
        <v>-0.14779999999999999</v>
      </c>
      <c r="CC570" s="1">
        <v>-0.58930000000000005</v>
      </c>
      <c r="CD570" s="1">
        <v>-0.60540000000000005</v>
      </c>
      <c r="CE570" s="1">
        <v>-0.21110000000000001</v>
      </c>
      <c r="CF570" s="1">
        <v>-1.3486</v>
      </c>
      <c r="CG570" s="1">
        <v>-0.25159999999999999</v>
      </c>
      <c r="CH570" s="1">
        <v>-0.5464</v>
      </c>
      <c r="CI570" s="1">
        <v>-0.25230000000000002</v>
      </c>
      <c r="CK570" s="1">
        <v>-1.0348999999999999</v>
      </c>
      <c r="GI570" s="1">
        <v>-2.0015999999999998</v>
      </c>
      <c r="HA570" s="1" t="str">
        <f t="shared" si="16"/>
        <v>2017</v>
      </c>
      <c r="HB570" s="1" t="str">
        <f t="shared" si="17"/>
        <v>05</v>
      </c>
    </row>
    <row r="571" spans="1:210">
      <c r="A571" s="3" t="s">
        <v>9</v>
      </c>
      <c r="B571" s="3"/>
      <c r="C571" s="3" t="s">
        <v>4031</v>
      </c>
      <c r="E571" s="1" t="s">
        <v>4032</v>
      </c>
      <c r="F571" s="1">
        <v>-0.2387</v>
      </c>
      <c r="G571" s="1">
        <v>-1.1008</v>
      </c>
      <c r="H571" s="1">
        <v>-0.79410000000000003</v>
      </c>
      <c r="I571" s="1">
        <v>-0.94020000000000004</v>
      </c>
      <c r="J571" s="1">
        <v>-1.0434000000000001</v>
      </c>
      <c r="K571" s="1">
        <v>-0.46629999999999999</v>
      </c>
      <c r="L571" s="1">
        <v>-0.56679999999999997</v>
      </c>
      <c r="M571" s="1">
        <v>-0.55269999999999997</v>
      </c>
      <c r="N571" s="1">
        <v>-0.79559999999999997</v>
      </c>
      <c r="O571" s="1">
        <v>-2.8776000000000002</v>
      </c>
      <c r="P571" s="1">
        <v>-1.0561</v>
      </c>
      <c r="Q571" s="1">
        <v>-0.25609999999999999</v>
      </c>
      <c r="R571" s="1">
        <v>-0.85680000000000001</v>
      </c>
      <c r="S571" s="1">
        <v>-0.32300000000000001</v>
      </c>
      <c r="T571" s="1">
        <v>0.15240000000000001</v>
      </c>
      <c r="U571" s="1">
        <v>0.23849999999999999</v>
      </c>
      <c r="V571" s="1">
        <v>-0.30420000000000003</v>
      </c>
      <c r="W571" s="1">
        <v>-0.78420000000000001</v>
      </c>
      <c r="X571" s="1">
        <v>0.4975</v>
      </c>
      <c r="Y571" s="1">
        <v>-0.27639999999999998</v>
      </c>
      <c r="Z571" s="1">
        <v>0</v>
      </c>
      <c r="AA571" s="1">
        <v>0.59019999999999995</v>
      </c>
      <c r="AB571" s="1">
        <v>-0.55549999999999999</v>
      </c>
      <c r="AC571" s="1">
        <v>-0.10059999999999999</v>
      </c>
      <c r="AD571" s="1">
        <v>0.31680000000000003</v>
      </c>
      <c r="AF571" s="1">
        <v>0.57699999999999996</v>
      </c>
      <c r="AG571" s="1">
        <v>-0.76749999999999996</v>
      </c>
      <c r="AH571" s="1">
        <v>-1.0718000000000001</v>
      </c>
      <c r="AI571" s="1">
        <v>-1.0067999999999999</v>
      </c>
      <c r="AJ571" s="1">
        <v>0.34820000000000001</v>
      </c>
      <c r="AK571" s="1">
        <v>2.3062999999999998</v>
      </c>
      <c r="AL571" s="1">
        <v>-7.51E-2</v>
      </c>
      <c r="AM571" s="1">
        <v>-0.32890000000000003</v>
      </c>
      <c r="AN571" s="1">
        <v>-0.15090000000000001</v>
      </c>
      <c r="AO571" s="1">
        <v>0.374</v>
      </c>
      <c r="AP571" s="1">
        <v>-0.35580000000000001</v>
      </c>
      <c r="AQ571" s="1">
        <v>-0.18790000000000001</v>
      </c>
      <c r="AR571" s="1">
        <v>-0.56810000000000005</v>
      </c>
      <c r="AS571" s="1">
        <v>-1.3025</v>
      </c>
      <c r="AT571" s="1">
        <v>-0.18479999999999999</v>
      </c>
      <c r="AU571" s="1">
        <v>-1.202</v>
      </c>
      <c r="AV571" s="1">
        <v>-1.3665</v>
      </c>
      <c r="AW571" s="1">
        <v>0.17760000000000001</v>
      </c>
      <c r="AX571" s="1">
        <v>0.46760000000000002</v>
      </c>
      <c r="AY571" s="1">
        <v>-1.4058999999999999</v>
      </c>
      <c r="AZ571" s="1">
        <v>-0.59440000000000004</v>
      </c>
      <c r="BB571" s="1">
        <v>-0.75729999999999997</v>
      </c>
      <c r="BC571" s="1">
        <v>0</v>
      </c>
      <c r="BD571" s="1">
        <v>-0.1216</v>
      </c>
      <c r="BE571" s="1">
        <v>-0.90159999999999996</v>
      </c>
      <c r="BF571" s="1">
        <v>-0.3826</v>
      </c>
      <c r="BG571" s="1">
        <v>-0.1124</v>
      </c>
      <c r="BH571" s="1">
        <v>0.1187</v>
      </c>
      <c r="BI571" s="1">
        <v>-0.41920000000000002</v>
      </c>
      <c r="BJ571" s="1">
        <v>-0.1192</v>
      </c>
      <c r="BK571" s="1">
        <v>-0.63660000000000005</v>
      </c>
      <c r="BM571" s="1">
        <v>0</v>
      </c>
      <c r="BN571" s="1">
        <v>-0.62239999999999995</v>
      </c>
      <c r="BO571" s="1">
        <v>-0.3206</v>
      </c>
      <c r="BP571" s="1">
        <v>4.5993000000000004</v>
      </c>
      <c r="BQ571" s="1">
        <v>-2.1345000000000001</v>
      </c>
      <c r="BR571" s="1">
        <v>0</v>
      </c>
      <c r="BS571" s="1">
        <v>-0.3448</v>
      </c>
      <c r="BT571" s="1">
        <v>0.1096</v>
      </c>
      <c r="BU571" s="1">
        <v>0.53190000000000004</v>
      </c>
      <c r="BV571" s="1">
        <v>-1.3951</v>
      </c>
      <c r="BW571" s="1">
        <v>-5.1799999999999999E-2</v>
      </c>
      <c r="BX571" s="1">
        <v>-1.0178</v>
      </c>
      <c r="BY571" s="1">
        <v>0.11260000000000001</v>
      </c>
      <c r="BZ571" s="1">
        <v>-0.25719999999999998</v>
      </c>
      <c r="CA571" s="1">
        <v>-0.47339999999999999</v>
      </c>
      <c r="CB571" s="1">
        <v>-0.39329999999999998</v>
      </c>
      <c r="CC571" s="1">
        <v>-0.68820000000000003</v>
      </c>
      <c r="CD571" s="1">
        <v>-0.504</v>
      </c>
      <c r="CE571" s="1">
        <v>-0.29870000000000002</v>
      </c>
      <c r="CF571" s="1">
        <v>-1.3885000000000001</v>
      </c>
      <c r="CG571" s="1">
        <v>-0.2394</v>
      </c>
      <c r="CH571" s="1">
        <v>-0.34910000000000002</v>
      </c>
      <c r="CI571" s="1">
        <v>-0.20180000000000001</v>
      </c>
      <c r="CK571" s="1">
        <v>0.19850000000000001</v>
      </c>
      <c r="GI571" s="1">
        <v>-2.0969000000000002</v>
      </c>
      <c r="HA571" s="1" t="str">
        <f t="shared" si="16"/>
        <v>2017</v>
      </c>
      <c r="HB571" s="1" t="str">
        <f t="shared" si="17"/>
        <v>04</v>
      </c>
    </row>
    <row r="572" spans="1:210">
      <c r="A572" s="3" t="s">
        <v>9</v>
      </c>
      <c r="B572" s="3"/>
      <c r="C572" s="3" t="s">
        <v>4033</v>
      </c>
      <c r="E572" s="1" t="s">
        <v>4034</v>
      </c>
      <c r="F572" s="1">
        <v>-0.25419999999999998</v>
      </c>
      <c r="G572" s="1">
        <v>-0.99919999999999998</v>
      </c>
      <c r="H572" s="1">
        <v>-1.1907000000000001</v>
      </c>
      <c r="I572" s="1">
        <v>-0.91679999999999995</v>
      </c>
      <c r="J572" s="1">
        <v>-0.92430000000000001</v>
      </c>
      <c r="K572" s="1">
        <v>-0.4037</v>
      </c>
      <c r="L572" s="1">
        <v>-0.56930000000000003</v>
      </c>
      <c r="M572" s="1">
        <v>-0.89180000000000004</v>
      </c>
      <c r="N572" s="1">
        <v>-1.1667000000000001</v>
      </c>
      <c r="O572" s="1">
        <v>-1.5370999999999999</v>
      </c>
      <c r="P572" s="1">
        <v>-0.39839999999999998</v>
      </c>
      <c r="Q572" s="1">
        <v>-0.85540000000000005</v>
      </c>
      <c r="R572" s="1">
        <v>-1.2964</v>
      </c>
      <c r="S572" s="1">
        <v>-0.40670000000000001</v>
      </c>
      <c r="T572" s="1">
        <v>-0.64149999999999996</v>
      </c>
      <c r="U572" s="1">
        <v>-0.66849999999999998</v>
      </c>
      <c r="V572" s="1">
        <v>-0.95379999999999998</v>
      </c>
      <c r="W572" s="1">
        <v>-0.79090000000000005</v>
      </c>
      <c r="X572" s="1">
        <v>0.33</v>
      </c>
      <c r="Y572" s="1">
        <v>-0.35120000000000001</v>
      </c>
      <c r="Z572" s="1">
        <v>0</v>
      </c>
      <c r="AA572" s="1">
        <v>-0.91600000000000004</v>
      </c>
      <c r="AB572" s="1">
        <v>0</v>
      </c>
      <c r="AC572" s="1">
        <v>-0.34870000000000001</v>
      </c>
      <c r="AD572" s="1">
        <v>-0.31340000000000001</v>
      </c>
      <c r="AF572" s="1">
        <v>-0.8921</v>
      </c>
      <c r="AG572" s="1">
        <v>-0.32929999999999998</v>
      </c>
      <c r="AH572" s="1">
        <v>-1.7020999999999999</v>
      </c>
      <c r="AI572" s="1">
        <v>-0.2727</v>
      </c>
      <c r="AJ572" s="1">
        <v>-0.34279999999999999</v>
      </c>
      <c r="AK572" s="1">
        <v>0.68840000000000001</v>
      </c>
      <c r="AL572" s="1">
        <v>-1.0416000000000001</v>
      </c>
      <c r="AM572" s="1">
        <v>-0.98029999999999995</v>
      </c>
      <c r="AN572" s="1">
        <v>-0.30509999999999998</v>
      </c>
      <c r="AO572" s="1">
        <v>0.23280000000000001</v>
      </c>
      <c r="AP572" s="1">
        <v>-0.19769999999999999</v>
      </c>
      <c r="AQ572" s="1">
        <v>-0.31190000000000001</v>
      </c>
      <c r="AR572" s="1">
        <v>-1.3605</v>
      </c>
      <c r="AS572" s="1">
        <v>-1.6778</v>
      </c>
      <c r="AT572" s="1">
        <v>-0.27700000000000002</v>
      </c>
      <c r="AU572" s="1">
        <v>-0.87839999999999996</v>
      </c>
      <c r="AV572" s="1">
        <v>-0.68410000000000004</v>
      </c>
      <c r="AW572" s="1">
        <v>-0.35460000000000003</v>
      </c>
      <c r="AX572" s="1">
        <v>-0.71330000000000005</v>
      </c>
      <c r="AY572" s="1">
        <v>-5.8900000000000001E-2</v>
      </c>
      <c r="AZ572" s="1">
        <v>-0.51500000000000001</v>
      </c>
      <c r="BB572" s="1">
        <v>-0.48230000000000001</v>
      </c>
      <c r="BC572" s="1">
        <v>-0.1903</v>
      </c>
      <c r="BD572" s="1">
        <v>0.2442</v>
      </c>
      <c r="BE572" s="1">
        <v>-0.66220000000000001</v>
      </c>
      <c r="BF572" s="1">
        <v>-0.47</v>
      </c>
      <c r="BG572" s="1">
        <v>-7.5999999999999998E-2</v>
      </c>
      <c r="BH572" s="1">
        <v>5.8900000000000001E-2</v>
      </c>
      <c r="BI572" s="1">
        <v>-0.28849999999999998</v>
      </c>
      <c r="BJ572" s="1">
        <v>-0.2994</v>
      </c>
      <c r="BK572" s="1">
        <v>-0.67930000000000001</v>
      </c>
      <c r="BM572" s="1">
        <v>-5.8999999999999997E-2</v>
      </c>
      <c r="BN572" s="1">
        <v>-0.31730000000000003</v>
      </c>
      <c r="BO572" s="1">
        <v>-0.58169999999999999</v>
      </c>
      <c r="BP572" s="1">
        <v>0.97399999999999998</v>
      </c>
      <c r="BQ572" s="1">
        <v>-0.52700000000000002</v>
      </c>
      <c r="BR572" s="1">
        <v>0.25219999999999998</v>
      </c>
      <c r="BS572" s="1">
        <v>-0.1749</v>
      </c>
      <c r="BT572" s="1">
        <v>0.10879999999999999</v>
      </c>
      <c r="BU572" s="1">
        <v>1.0290999999999999</v>
      </c>
      <c r="BV572" s="1">
        <v>-2.2332000000000001</v>
      </c>
      <c r="BW572" s="1">
        <v>-0.17460000000000001</v>
      </c>
      <c r="BX572" s="1">
        <v>-0.64639999999999997</v>
      </c>
      <c r="BY572" s="1">
        <v>-0.3916</v>
      </c>
      <c r="BZ572" s="1">
        <v>-0.154</v>
      </c>
      <c r="CA572" s="1">
        <v>-0.2099</v>
      </c>
      <c r="CB572" s="1">
        <v>-0.8357</v>
      </c>
      <c r="CC572" s="1">
        <v>-0.29970000000000002</v>
      </c>
      <c r="CD572" s="1">
        <v>-0.30030000000000001</v>
      </c>
      <c r="CE572" s="1">
        <v>0</v>
      </c>
      <c r="CF572" s="1">
        <v>-0.80310000000000004</v>
      </c>
      <c r="CG572" s="1">
        <v>-0.4551</v>
      </c>
      <c r="CH572" s="1">
        <v>-0.251</v>
      </c>
      <c r="CI572" s="1">
        <v>-0.1002</v>
      </c>
      <c r="CK572" s="1">
        <v>-0.10050000000000001</v>
      </c>
      <c r="GI572" s="1">
        <v>-2.7844000000000002</v>
      </c>
      <c r="HA572" s="1" t="str">
        <f t="shared" si="16"/>
        <v>2017</v>
      </c>
      <c r="HB572" s="1" t="str">
        <f t="shared" si="17"/>
        <v>04</v>
      </c>
    </row>
    <row r="573" spans="1:210">
      <c r="A573" s="3" t="s">
        <v>9</v>
      </c>
      <c r="B573" s="3"/>
      <c r="C573" s="3" t="s">
        <v>4035</v>
      </c>
      <c r="E573" s="1" t="s">
        <v>4035</v>
      </c>
      <c r="F573" s="1">
        <v>-0.1206</v>
      </c>
      <c r="G573" s="1">
        <v>-0.64349999999999996</v>
      </c>
      <c r="H573" s="1">
        <v>-1.4145000000000001</v>
      </c>
      <c r="I573" s="1">
        <v>-0.95120000000000005</v>
      </c>
      <c r="J573" s="1">
        <v>-0.79930000000000001</v>
      </c>
      <c r="K573" s="1">
        <v>-0.47010000000000002</v>
      </c>
      <c r="L573" s="1">
        <v>-8.1699999999999995E-2</v>
      </c>
      <c r="M573" s="1">
        <v>-0.67</v>
      </c>
      <c r="N573" s="1">
        <v>-0.68659999999999999</v>
      </c>
      <c r="O573" s="1">
        <v>-1.6164000000000001</v>
      </c>
      <c r="P573" s="1">
        <v>-0.33110000000000001</v>
      </c>
      <c r="Q573" s="1">
        <v>-0.85760000000000003</v>
      </c>
      <c r="R573" s="1">
        <v>-0.23089999999999999</v>
      </c>
      <c r="S573" s="1">
        <v>-0.38679999999999998</v>
      </c>
      <c r="T573" s="1">
        <v>-0.64170000000000005</v>
      </c>
      <c r="U573" s="1">
        <v>-1.0216000000000001</v>
      </c>
      <c r="V573" s="1">
        <v>-1.2036</v>
      </c>
      <c r="W573" s="1">
        <v>-0.83760000000000001</v>
      </c>
      <c r="X573" s="1">
        <v>-0.65890000000000004</v>
      </c>
      <c r="Y573" s="1">
        <v>-0.28199999999999997</v>
      </c>
      <c r="Z573" s="1">
        <v>-6.6600000000000006E-2</v>
      </c>
      <c r="AA573" s="1">
        <v>-0.64139999999999997</v>
      </c>
      <c r="AB573" s="1">
        <v>-0.22289999999999999</v>
      </c>
      <c r="AC573" s="1">
        <v>-4.99E-2</v>
      </c>
      <c r="AD573" s="1">
        <v>-0.25059999999999999</v>
      </c>
      <c r="AF573" s="1">
        <v>-0.64880000000000004</v>
      </c>
      <c r="AG573" s="1">
        <v>-0.60470000000000002</v>
      </c>
      <c r="AH573" s="1">
        <v>-1.3829</v>
      </c>
      <c r="AI573" s="1">
        <v>-0.86199999999999999</v>
      </c>
      <c r="AJ573" s="1">
        <v>0.2301</v>
      </c>
      <c r="AK573" s="1">
        <v>1.0386</v>
      </c>
      <c r="AL573" s="1">
        <v>-0.44769999999999999</v>
      </c>
      <c r="AM573" s="1">
        <v>-0.65569999999999995</v>
      </c>
      <c r="AN573" s="1">
        <v>-0.35470000000000002</v>
      </c>
      <c r="AO573" s="1">
        <v>0.13969999999999999</v>
      </c>
      <c r="AP573" s="1">
        <v>-0.19700000000000001</v>
      </c>
      <c r="AQ573" s="1">
        <v>-6.25E-2</v>
      </c>
      <c r="AR573" s="1">
        <v>-1.4156</v>
      </c>
      <c r="AS573" s="1">
        <v>-1.5952</v>
      </c>
      <c r="AT573" s="1">
        <v>-0.36930000000000002</v>
      </c>
      <c r="AU573" s="1">
        <v>-0.78339999999999999</v>
      </c>
      <c r="AV573" s="1">
        <v>-0.56040000000000001</v>
      </c>
      <c r="AW573" s="1">
        <v>-0.41489999999999999</v>
      </c>
      <c r="AX573" s="1">
        <v>-0.54479999999999995</v>
      </c>
      <c r="AY573" s="1">
        <v>-0.58960000000000001</v>
      </c>
      <c r="AZ573" s="1">
        <v>-0.59930000000000005</v>
      </c>
      <c r="BB573" s="1">
        <v>-0.625</v>
      </c>
      <c r="BC573" s="1">
        <v>-6.3700000000000007E-2</v>
      </c>
      <c r="BD573" s="1">
        <v>0.89610000000000001</v>
      </c>
      <c r="BE573" s="1">
        <v>-0.66080000000000005</v>
      </c>
      <c r="BF573" s="1">
        <v>-1.2853000000000001</v>
      </c>
      <c r="BG573" s="1">
        <v>0</v>
      </c>
      <c r="BH573" s="1">
        <v>0</v>
      </c>
      <c r="BI573" s="1">
        <v>8.2500000000000004E-2</v>
      </c>
      <c r="BJ573" s="1">
        <v>-0.65900000000000003</v>
      </c>
      <c r="BK573" s="1">
        <v>-0.81479999999999997</v>
      </c>
      <c r="BM573" s="1">
        <v>-0.1182</v>
      </c>
      <c r="BN573" s="1">
        <v>-2.4401000000000002</v>
      </c>
      <c r="BO573" s="1">
        <v>0.37069999999999997</v>
      </c>
      <c r="BP573" s="1">
        <v>1.9116</v>
      </c>
      <c r="BQ573" s="1">
        <v>-0.95189999999999997</v>
      </c>
      <c r="BR573" s="1">
        <v>-0.30209999999999998</v>
      </c>
      <c r="BS573" s="1">
        <v>-0.26329999999999998</v>
      </c>
      <c r="BT573" s="1">
        <v>-0.1085</v>
      </c>
      <c r="BU573" s="1">
        <v>0.42659999999999998</v>
      </c>
      <c r="BV573" s="1">
        <v>-1.6475</v>
      </c>
      <c r="BW573" s="1">
        <v>-0.1716</v>
      </c>
      <c r="BX573" s="1">
        <v>-0.52969999999999995</v>
      </c>
      <c r="BY573" s="1">
        <v>-0.61419999999999997</v>
      </c>
      <c r="BZ573" s="1">
        <v>-0.56459999999999999</v>
      </c>
      <c r="CA573" s="1">
        <v>-0.94379999999999997</v>
      </c>
      <c r="CB573" s="1">
        <v>-0.44259999999999999</v>
      </c>
      <c r="CC573" s="1">
        <v>-0.20039999999999999</v>
      </c>
      <c r="CD573" s="1">
        <v>-0.4995</v>
      </c>
      <c r="CE573" s="1">
        <v>-8.8900000000000007E-2</v>
      </c>
      <c r="CF573" s="1">
        <v>-0.48949999999999999</v>
      </c>
      <c r="CG573" s="1">
        <v>-0.49370000000000003</v>
      </c>
      <c r="CH573" s="1">
        <v>-0.25109999999999999</v>
      </c>
      <c r="CI573" s="1">
        <v>-0.75</v>
      </c>
      <c r="CK573" s="1">
        <v>-0.251</v>
      </c>
      <c r="GI573" s="1">
        <v>-2.9350999999999998</v>
      </c>
      <c r="HA573" s="1" t="str">
        <f t="shared" si="16"/>
        <v>2017</v>
      </c>
      <c r="HB573" s="1" t="str">
        <f t="shared" si="17"/>
        <v>04</v>
      </c>
    </row>
    <row r="574" spans="1:210">
      <c r="A574" s="3" t="s">
        <v>9</v>
      </c>
      <c r="B574" s="3"/>
      <c r="C574" s="3" t="s">
        <v>4036</v>
      </c>
      <c r="E574" s="1" t="s">
        <v>4036</v>
      </c>
      <c r="F574" s="1">
        <v>1.34E-2</v>
      </c>
      <c r="G574" s="1">
        <v>-1.0375000000000001</v>
      </c>
      <c r="H574" s="1">
        <v>-0.83150000000000002</v>
      </c>
      <c r="I574" s="1">
        <v>-0.98460000000000003</v>
      </c>
      <c r="J574" s="1">
        <v>-1.0489999999999999</v>
      </c>
      <c r="K574" s="1">
        <v>-0.60360000000000003</v>
      </c>
      <c r="L574" s="1">
        <v>-0.52880000000000005</v>
      </c>
      <c r="M574" s="1">
        <v>-0.1565</v>
      </c>
      <c r="N574" s="1">
        <v>-1.0499000000000001</v>
      </c>
      <c r="O574" s="1">
        <v>-2.2822</v>
      </c>
      <c r="P574" s="1">
        <v>-0.19800000000000001</v>
      </c>
      <c r="Q574" s="1">
        <v>-0.51500000000000001</v>
      </c>
      <c r="R574" s="1">
        <v>-0.11550000000000001</v>
      </c>
      <c r="S574" s="1">
        <v>-0.40720000000000001</v>
      </c>
      <c r="T574" s="1">
        <v>-3.78E-2</v>
      </c>
      <c r="U574" s="1">
        <v>0</v>
      </c>
      <c r="V574" s="1">
        <v>-0.35139999999999999</v>
      </c>
      <c r="W574" s="1">
        <v>-0.52110000000000001</v>
      </c>
      <c r="X574" s="1">
        <v>-0.16500000000000001</v>
      </c>
      <c r="Y574" s="1">
        <v>-0.17599999999999999</v>
      </c>
      <c r="Z574" s="1">
        <v>-0.13320000000000001</v>
      </c>
      <c r="AA574" s="1">
        <v>-3.0499999999999999E-2</v>
      </c>
      <c r="AB574" s="1">
        <v>-0.44690000000000002</v>
      </c>
      <c r="AC574" s="1">
        <v>-0.15</v>
      </c>
      <c r="AD574" s="1">
        <v>0.18840000000000001</v>
      </c>
      <c r="AF574" s="1">
        <v>0</v>
      </c>
      <c r="AG574" s="1">
        <v>-1.3201000000000001</v>
      </c>
      <c r="AH574" s="1">
        <v>-0.63890000000000002</v>
      </c>
      <c r="AI574" s="1">
        <v>-0.97240000000000004</v>
      </c>
      <c r="AJ574" s="1">
        <v>-5.74E-2</v>
      </c>
      <c r="AK574" s="1">
        <v>5.6899999999999999E-2</v>
      </c>
      <c r="AL574" s="1">
        <v>0.224</v>
      </c>
      <c r="AM574" s="1">
        <v>-0.65569999999999995</v>
      </c>
      <c r="AN574" s="1">
        <v>-0.15179999999999999</v>
      </c>
      <c r="AO574" s="1">
        <v>-0.3266</v>
      </c>
      <c r="AP574" s="1">
        <v>-0.2374</v>
      </c>
      <c r="AQ574" s="1">
        <v>-0.25</v>
      </c>
      <c r="AR574" s="1">
        <v>-0.85470000000000002</v>
      </c>
      <c r="AS574" s="1">
        <v>-0.97250000000000003</v>
      </c>
      <c r="AT574" s="1">
        <v>-0.64390000000000003</v>
      </c>
      <c r="AU574" s="1">
        <v>-1.0124</v>
      </c>
      <c r="AV574" s="1">
        <v>-1.0790999999999999</v>
      </c>
      <c r="AW574" s="1">
        <v>-0.29670000000000002</v>
      </c>
      <c r="AX574" s="1">
        <v>0.377</v>
      </c>
      <c r="AY574" s="1">
        <v>-1.1798999999999999</v>
      </c>
      <c r="AZ574" s="1">
        <v>-0.85470000000000002</v>
      </c>
      <c r="BB574" s="1">
        <v>-0.88229999999999997</v>
      </c>
      <c r="BC574" s="1">
        <v>-0.38240000000000002</v>
      </c>
      <c r="BD574" s="1">
        <v>0.52729999999999999</v>
      </c>
      <c r="BE574" s="1">
        <v>-1.3602000000000001</v>
      </c>
      <c r="BF574" s="1">
        <v>-0.2591</v>
      </c>
      <c r="BG574" s="1">
        <v>0</v>
      </c>
      <c r="BH574" s="1">
        <v>-5.8799999999999998E-2</v>
      </c>
      <c r="BI574" s="1">
        <v>0.24460000000000001</v>
      </c>
      <c r="BJ574" s="1">
        <v>-0.78449999999999998</v>
      </c>
      <c r="BK574" s="1">
        <v>-0.77090000000000003</v>
      </c>
      <c r="BM574" s="1">
        <v>-0.23649999999999999</v>
      </c>
      <c r="BN574" s="1">
        <v>4.6100000000000002E-2</v>
      </c>
      <c r="BO574" s="1">
        <v>-0.83940000000000003</v>
      </c>
      <c r="BP574" s="1">
        <v>-6.4100000000000004E-2</v>
      </c>
      <c r="BQ574" s="1">
        <v>-0.1928</v>
      </c>
      <c r="BR574" s="1">
        <v>-0.10059999999999999</v>
      </c>
      <c r="BS574" s="1">
        <v>-0.17549999999999999</v>
      </c>
      <c r="BT574" s="1">
        <v>-0.21709999999999999</v>
      </c>
      <c r="BU574" s="1">
        <v>0.6825</v>
      </c>
      <c r="BV574" s="1">
        <v>-1.3026</v>
      </c>
      <c r="BW574" s="1">
        <v>-0.13500000000000001</v>
      </c>
      <c r="BX574" s="1">
        <v>-1.0592999999999999</v>
      </c>
      <c r="BY574" s="1">
        <v>-8.1600000000000006E-2</v>
      </c>
      <c r="BZ574" s="1">
        <v>-0.61629999999999996</v>
      </c>
      <c r="CA574" s="1">
        <v>-1.1548</v>
      </c>
      <c r="CB574" s="1">
        <v>-0.29509999999999997</v>
      </c>
      <c r="CC574" s="1">
        <v>-0.30030000000000001</v>
      </c>
      <c r="CD574" s="1">
        <v>-0.4995</v>
      </c>
      <c r="CE574" s="1">
        <v>-0.73340000000000005</v>
      </c>
      <c r="CF574" s="1">
        <v>-1.1445000000000001</v>
      </c>
      <c r="CG574" s="1">
        <v>-0.11559999999999999</v>
      </c>
      <c r="CH574" s="1">
        <v>0.10050000000000001</v>
      </c>
      <c r="CI574" s="1">
        <v>-0.50019999999999998</v>
      </c>
      <c r="CK574" s="1">
        <v>0.1507</v>
      </c>
      <c r="GI574" s="1">
        <v>-1.3528</v>
      </c>
      <c r="HA574" s="1" t="str">
        <f t="shared" si="16"/>
        <v>2017</v>
      </c>
      <c r="HB574" s="1" t="str">
        <f t="shared" si="17"/>
        <v>04</v>
      </c>
    </row>
    <row r="575" spans="1:210">
      <c r="A575" s="3" t="s">
        <v>9</v>
      </c>
      <c r="B575" s="3"/>
      <c r="C575" s="3" t="s">
        <v>4037</v>
      </c>
      <c r="E575" s="1" t="s">
        <v>4037</v>
      </c>
      <c r="F575" s="1">
        <v>-0.36180000000000001</v>
      </c>
      <c r="G575" s="1">
        <v>-1.1544000000000001</v>
      </c>
      <c r="H575" s="1">
        <v>-1.1348</v>
      </c>
      <c r="I575" s="1">
        <v>-1.3563000000000001</v>
      </c>
      <c r="J575" s="1">
        <v>-1.1819</v>
      </c>
      <c r="K575" s="1">
        <v>-0.60440000000000005</v>
      </c>
      <c r="L575" s="1">
        <v>-0.247</v>
      </c>
      <c r="M575" s="1">
        <v>-0.7157</v>
      </c>
      <c r="N575" s="1">
        <v>-1.4197</v>
      </c>
      <c r="O575" s="1">
        <v>-2.1999</v>
      </c>
      <c r="P575" s="1">
        <v>0.86780000000000002</v>
      </c>
      <c r="Q575" s="1">
        <v>-0.51849999999999996</v>
      </c>
      <c r="R575" s="1">
        <v>-1.2426999999999999</v>
      </c>
      <c r="S575" s="1">
        <v>-0.46899999999999997</v>
      </c>
      <c r="T575" s="1">
        <v>-0.1132</v>
      </c>
      <c r="U575" s="1">
        <v>0.15759999999999999</v>
      </c>
      <c r="V575" s="1">
        <v>-0.20100000000000001</v>
      </c>
      <c r="W575" s="1">
        <v>-0.95079999999999998</v>
      </c>
      <c r="X575" s="1">
        <v>0</v>
      </c>
      <c r="Y575" s="1">
        <v>-0.38850000000000001</v>
      </c>
      <c r="Z575" s="1">
        <v>0.1328</v>
      </c>
      <c r="AA575" s="1">
        <v>-9.1899999999999996E-2</v>
      </c>
      <c r="AB575" s="1">
        <v>0.1116</v>
      </c>
      <c r="AC575" s="1">
        <v>0.44879999999999998</v>
      </c>
      <c r="AD575" s="1">
        <v>6.2700000000000006E-2</v>
      </c>
      <c r="AF575" s="1">
        <v>-0.32540000000000002</v>
      </c>
      <c r="AG575" s="1">
        <v>-0.77090000000000003</v>
      </c>
      <c r="AH575" s="1">
        <v>-0.5353</v>
      </c>
      <c r="AI575" s="1">
        <v>-0.60840000000000005</v>
      </c>
      <c r="AJ575" s="1">
        <v>-0.1704</v>
      </c>
      <c r="AK575" s="1">
        <v>0.34179999999999999</v>
      </c>
      <c r="AL575" s="1">
        <v>0.82640000000000002</v>
      </c>
      <c r="AM575" s="1">
        <v>0</v>
      </c>
      <c r="AN575" s="1">
        <v>-0.3075</v>
      </c>
      <c r="AO575" s="1">
        <v>-0.2331</v>
      </c>
      <c r="AP575" s="1">
        <v>-0.94740000000000002</v>
      </c>
      <c r="AQ575" s="1">
        <v>0.62570000000000003</v>
      </c>
      <c r="AR575" s="1">
        <v>-0.62960000000000005</v>
      </c>
      <c r="AS575" s="1">
        <v>-1.7468999999999999</v>
      </c>
      <c r="AT575" s="1">
        <v>-0.27489999999999998</v>
      </c>
      <c r="AU575" s="1">
        <v>-1.3882000000000001</v>
      </c>
      <c r="AV575" s="1">
        <v>-1.4943</v>
      </c>
      <c r="AW575" s="1">
        <v>-5.8999999999999997E-2</v>
      </c>
      <c r="AX575" s="1">
        <v>-0.12609999999999999</v>
      </c>
      <c r="AY575" s="1">
        <v>-0.2944</v>
      </c>
      <c r="AZ575" s="1">
        <v>-0.86240000000000006</v>
      </c>
      <c r="BB575" s="1">
        <v>-1.3118000000000001</v>
      </c>
      <c r="BC575" s="1">
        <v>-0.18920000000000001</v>
      </c>
      <c r="BD575" s="1">
        <v>0</v>
      </c>
      <c r="BE575" s="1">
        <v>-0.95709999999999995</v>
      </c>
      <c r="BF575" s="1">
        <v>-0.81930000000000003</v>
      </c>
      <c r="BG575" s="1">
        <v>-0.19170000000000001</v>
      </c>
      <c r="BH575" s="1">
        <v>5.8599999999999999E-2</v>
      </c>
      <c r="BI575" s="1">
        <v>-0.57230000000000003</v>
      </c>
      <c r="BJ575" s="1">
        <v>0.1205</v>
      </c>
      <c r="BK575" s="1">
        <v>-1.2217</v>
      </c>
      <c r="BM575" s="1">
        <v>0.94779999999999998</v>
      </c>
      <c r="BN575" s="1">
        <v>-1.6062000000000001</v>
      </c>
      <c r="BO575" s="1">
        <v>0.21029999999999999</v>
      </c>
      <c r="BP575" s="1">
        <v>-6.4299999999999996E-2</v>
      </c>
      <c r="BQ575" s="1">
        <v>0</v>
      </c>
      <c r="BR575" s="1">
        <v>-0.5544</v>
      </c>
      <c r="BS575" s="1">
        <v>-0.35299999999999998</v>
      </c>
      <c r="BT575" s="1">
        <v>0.10829999999999999</v>
      </c>
      <c r="BU575" s="1">
        <v>2.2071000000000001</v>
      </c>
      <c r="BV575" s="1">
        <v>-1.0530999999999999</v>
      </c>
      <c r="BW575" s="1">
        <v>1.2781</v>
      </c>
      <c r="BX575" s="1">
        <v>1.7849999999999999</v>
      </c>
      <c r="BY575" s="1">
        <v>-1.3692</v>
      </c>
      <c r="BZ575" s="1">
        <v>-5.1499999999999997E-2</v>
      </c>
      <c r="CA575" s="1">
        <v>0.26379999999999998</v>
      </c>
      <c r="CB575" s="1">
        <v>-0.8337</v>
      </c>
      <c r="CC575" s="1">
        <v>-0.40279999999999999</v>
      </c>
      <c r="CD575" s="1">
        <v>-0.29909999999999998</v>
      </c>
      <c r="CE575" s="1">
        <v>1.4876</v>
      </c>
      <c r="CF575" s="1">
        <v>1.3942000000000001</v>
      </c>
      <c r="CG575" s="1">
        <v>-1.5062</v>
      </c>
      <c r="CH575" s="1">
        <v>-0.15090000000000001</v>
      </c>
      <c r="CI575" s="1">
        <v>-0.499</v>
      </c>
      <c r="CK575" s="1">
        <v>-0.29880000000000001</v>
      </c>
      <c r="GI575" s="1">
        <v>-1.3784000000000001</v>
      </c>
      <c r="HA575" s="1" t="str">
        <f t="shared" si="16"/>
        <v>2017</v>
      </c>
      <c r="HB575" s="1" t="str">
        <f t="shared" si="17"/>
        <v>04</v>
      </c>
    </row>
    <row r="576" spans="1:210">
      <c r="A576" s="3" t="s">
        <v>9</v>
      </c>
      <c r="B576" s="3"/>
      <c r="C576" s="3" t="s">
        <v>4038</v>
      </c>
      <c r="E576" s="1" t="s">
        <v>4038</v>
      </c>
      <c r="F576" s="1">
        <v>-5.4199999999999998E-2</v>
      </c>
      <c r="G576" s="1">
        <v>-0.18340000000000001</v>
      </c>
      <c r="H576" s="1">
        <v>-0.75149999999999995</v>
      </c>
      <c r="I576" s="1">
        <v>-1.1859999999999999</v>
      </c>
      <c r="J576" s="1">
        <v>-1.2847</v>
      </c>
      <c r="K576" s="1">
        <v>-0.3412</v>
      </c>
      <c r="L576" s="1">
        <v>0.50019999999999998</v>
      </c>
      <c r="M576" s="1">
        <v>-0.33979999999999999</v>
      </c>
      <c r="N576" s="1">
        <v>-1.4142999999999999</v>
      </c>
      <c r="O576" s="1">
        <v>-1.3582000000000001</v>
      </c>
      <c r="P576" s="1">
        <v>-0.26490000000000002</v>
      </c>
      <c r="Q576" s="1">
        <v>0.17599999999999999</v>
      </c>
      <c r="R576" s="1">
        <v>-1.0541</v>
      </c>
      <c r="S576" s="1">
        <v>-0.37190000000000001</v>
      </c>
      <c r="T576" s="1">
        <v>-1.0509999999999999</v>
      </c>
      <c r="U576" s="1">
        <v>-0.66820000000000002</v>
      </c>
      <c r="V576" s="1">
        <v>-0.70279999999999998</v>
      </c>
      <c r="W576" s="1">
        <v>-0.73360000000000003</v>
      </c>
      <c r="X576" s="1">
        <v>0.16500000000000001</v>
      </c>
      <c r="Y576" s="1">
        <v>-0.10829999999999999</v>
      </c>
      <c r="Z576" s="1">
        <v>-6.5699999999999995E-2</v>
      </c>
      <c r="AA576" s="1">
        <v>-0.1857</v>
      </c>
      <c r="AB576" s="1">
        <v>-0.11070000000000001</v>
      </c>
      <c r="AC576" s="1">
        <v>-0.24709999999999999</v>
      </c>
      <c r="AD576" s="1">
        <v>-0.12570000000000001</v>
      </c>
      <c r="AF576" s="1">
        <v>-0.32919999999999999</v>
      </c>
      <c r="AG576" s="1">
        <v>-0.7127</v>
      </c>
      <c r="AH576" s="1">
        <v>-0.32250000000000001</v>
      </c>
      <c r="AI576" s="1">
        <v>-0.8417</v>
      </c>
      <c r="AJ576" s="1">
        <v>-5.6300000000000003E-2</v>
      </c>
      <c r="AK576" s="1">
        <v>1.3134999999999999</v>
      </c>
      <c r="AL576" s="1">
        <v>0.52669999999999995</v>
      </c>
      <c r="AM576" s="1">
        <v>0.66439999999999999</v>
      </c>
      <c r="AN576" s="1">
        <v>-0.46529999999999999</v>
      </c>
      <c r="AO576" s="1">
        <v>-0.2336</v>
      </c>
      <c r="AP576" s="1">
        <v>-0.39850000000000002</v>
      </c>
      <c r="AQ576" s="1">
        <v>0</v>
      </c>
      <c r="AR576" s="1">
        <v>-1.4424999999999999</v>
      </c>
      <c r="AS576" s="1">
        <v>-2.0034000000000001</v>
      </c>
      <c r="AT576" s="1">
        <v>0</v>
      </c>
      <c r="AU576" s="1">
        <v>-1.5872999999999999</v>
      </c>
      <c r="AV576" s="1">
        <v>-1.8844000000000001</v>
      </c>
      <c r="AW576" s="1">
        <v>0.23430000000000001</v>
      </c>
      <c r="AX576" s="1">
        <v>-0.12770000000000001</v>
      </c>
      <c r="AY576" s="1">
        <v>-0.1168</v>
      </c>
      <c r="AZ576" s="1">
        <v>-0.69650000000000001</v>
      </c>
      <c r="BB576" s="1">
        <v>-1.2585</v>
      </c>
      <c r="BC576" s="1">
        <v>-0.125</v>
      </c>
      <c r="BD576" s="1">
        <v>-3.6539999999999999</v>
      </c>
      <c r="BE576" s="1">
        <v>-0.58840000000000003</v>
      </c>
      <c r="BF576" s="1">
        <v>-0.51919999999999999</v>
      </c>
      <c r="BG576" s="1">
        <v>-7.8399999999999997E-2</v>
      </c>
      <c r="BH576" s="1">
        <v>-0.11600000000000001</v>
      </c>
      <c r="BI576" s="1">
        <v>-1.2163999999999999</v>
      </c>
      <c r="BJ576" s="1">
        <v>0.41489999999999999</v>
      </c>
      <c r="BK576" s="1">
        <v>-0.72850000000000004</v>
      </c>
      <c r="BM576" s="1">
        <v>0.17549999999999999</v>
      </c>
      <c r="BN576" s="1">
        <v>-0.93240000000000001</v>
      </c>
      <c r="BO576" s="1">
        <v>-0.1043</v>
      </c>
      <c r="BP576" s="1">
        <v>2.8664000000000001</v>
      </c>
      <c r="BQ576" s="1">
        <v>-1.4339999999999999</v>
      </c>
      <c r="BR576" s="1">
        <v>5.0700000000000002E-2</v>
      </c>
      <c r="BS576" s="1">
        <v>-0.2707</v>
      </c>
      <c r="BT576" s="1">
        <v>-0.107</v>
      </c>
      <c r="BU576" s="1">
        <v>5.0041000000000002</v>
      </c>
      <c r="BV576" s="1">
        <v>-1.2625999999999999</v>
      </c>
      <c r="BW576" s="1">
        <v>-0.28899999999999998</v>
      </c>
      <c r="BX576" s="1">
        <v>-1.3282</v>
      </c>
      <c r="BY576" s="1">
        <v>-9.1399999999999995E-2</v>
      </c>
      <c r="BZ576" s="1">
        <v>-0.30780000000000002</v>
      </c>
      <c r="CA576" s="1">
        <v>-0.31430000000000002</v>
      </c>
      <c r="CB576" s="1">
        <v>-0.44259999999999999</v>
      </c>
      <c r="CC576" s="1">
        <v>0</v>
      </c>
      <c r="CD576" s="1">
        <v>-0.39400000000000002</v>
      </c>
      <c r="CE576" s="1">
        <v>-0.51749999999999996</v>
      </c>
      <c r="CF576" s="1">
        <v>-1.496</v>
      </c>
      <c r="CG576" s="1">
        <v>-6.1699999999999998E-2</v>
      </c>
      <c r="CH576" s="1">
        <v>-5.0799999999999998E-2</v>
      </c>
      <c r="CI576" s="1">
        <v>-0.74109999999999998</v>
      </c>
      <c r="GI576" s="1">
        <v>-1.4096</v>
      </c>
      <c r="HA576" s="1" t="str">
        <f t="shared" si="16"/>
        <v>2017</v>
      </c>
      <c r="HB576" s="1" t="str">
        <f t="shared" si="17"/>
        <v>04</v>
      </c>
    </row>
    <row r="577" spans="1:210">
      <c r="A577" s="3" t="s">
        <v>9</v>
      </c>
      <c r="B577" s="3"/>
      <c r="C577" s="3" t="s">
        <v>4039</v>
      </c>
      <c r="E577" s="1" t="s">
        <v>4040</v>
      </c>
      <c r="F577" s="1">
        <v>-0.1222</v>
      </c>
      <c r="G577" s="1">
        <v>-0.47670000000000001</v>
      </c>
      <c r="H577" s="1">
        <v>-0.83919999999999995</v>
      </c>
      <c r="I577" s="1">
        <v>-0.4995</v>
      </c>
      <c r="J577" s="1">
        <v>-0.98829999999999996</v>
      </c>
      <c r="K577" s="1">
        <v>-0.13669999999999999</v>
      </c>
      <c r="L577" s="1">
        <v>0.375</v>
      </c>
      <c r="M577" s="1">
        <v>-0.79379999999999995</v>
      </c>
      <c r="N577" s="1">
        <v>-1.3714</v>
      </c>
      <c r="O577" s="1">
        <v>-1.1903999999999999</v>
      </c>
      <c r="P577" s="1">
        <v>-0.72130000000000005</v>
      </c>
      <c r="Q577" s="1">
        <v>0</v>
      </c>
      <c r="R577" s="1">
        <v>-0.4103</v>
      </c>
      <c r="S577" s="1">
        <v>-0.3513</v>
      </c>
      <c r="T577" s="1">
        <v>-1.0416000000000001</v>
      </c>
      <c r="U577" s="1">
        <v>-0.54679999999999995</v>
      </c>
      <c r="V577" s="1">
        <v>-0.7429</v>
      </c>
      <c r="W577" s="1">
        <v>-0.6885</v>
      </c>
      <c r="X577" s="1">
        <v>-0.32779999999999998</v>
      </c>
      <c r="Y577" s="1">
        <v>-0.25359999999999999</v>
      </c>
      <c r="Z577" s="1">
        <v>-6.5600000000000006E-2</v>
      </c>
      <c r="AA577" s="1">
        <v>-0.79530000000000001</v>
      </c>
      <c r="AB577" s="1">
        <v>0.11119999999999999</v>
      </c>
      <c r="AC577" s="1">
        <v>-0.83250000000000002</v>
      </c>
      <c r="AD577" s="1">
        <v>-0.37380000000000002</v>
      </c>
      <c r="AF577" s="1">
        <v>-0.56950000000000001</v>
      </c>
      <c r="AG577" s="1">
        <v>-0.55059999999999998</v>
      </c>
      <c r="AH577" s="1">
        <v>-0.84119999999999995</v>
      </c>
      <c r="AI577" s="1">
        <v>-0.22939999999999999</v>
      </c>
      <c r="AJ577" s="1">
        <v>-0.2228</v>
      </c>
      <c r="AK577" s="1">
        <v>1.9274</v>
      </c>
      <c r="AL577" s="1">
        <v>0.14680000000000001</v>
      </c>
      <c r="AM577" s="1">
        <v>0.32569999999999999</v>
      </c>
      <c r="AN577" s="1">
        <v>-0.52190000000000003</v>
      </c>
      <c r="AO577" s="1">
        <v>-9.4100000000000003E-2</v>
      </c>
      <c r="AP577" s="1">
        <v>0.16220000000000001</v>
      </c>
      <c r="AQ577" s="1">
        <v>-0.1842</v>
      </c>
      <c r="AR577" s="1">
        <v>-0.92430000000000001</v>
      </c>
      <c r="AS577" s="1">
        <v>-0.52929999999999999</v>
      </c>
      <c r="AT577" s="1">
        <v>-0.71940000000000004</v>
      </c>
      <c r="AU577" s="1">
        <v>-0.37659999999999999</v>
      </c>
      <c r="AV577" s="1">
        <v>0.3765</v>
      </c>
      <c r="AW577" s="1">
        <v>-0.57930000000000004</v>
      </c>
      <c r="AX577" s="1">
        <v>-0.46389999999999998</v>
      </c>
      <c r="AY577" s="1">
        <v>-0.35210000000000002</v>
      </c>
      <c r="AZ577" s="1">
        <v>-0.52880000000000005</v>
      </c>
      <c r="BB577" s="1">
        <v>-1.0604</v>
      </c>
      <c r="BC577" s="1">
        <v>-0.1847</v>
      </c>
      <c r="BD577" s="1">
        <v>8.4599999999999995E-2</v>
      </c>
      <c r="BE577" s="1">
        <v>-0.63770000000000004</v>
      </c>
      <c r="BF577" s="1">
        <v>-0.26200000000000001</v>
      </c>
      <c r="BG577" s="1">
        <v>7.85E-2</v>
      </c>
      <c r="BH577" s="1">
        <v>-0.1159</v>
      </c>
      <c r="BI577" s="1">
        <v>0.81330000000000002</v>
      </c>
      <c r="BJ577" s="1">
        <v>-0.70250000000000001</v>
      </c>
      <c r="BK577" s="1">
        <v>-0.2752</v>
      </c>
      <c r="BM577" s="1">
        <v>-0.17380000000000001</v>
      </c>
      <c r="BN577" s="1">
        <v>-0.1429</v>
      </c>
      <c r="BO577" s="1">
        <v>-0.46410000000000001</v>
      </c>
      <c r="BP577" s="1">
        <v>4.8716999999999997</v>
      </c>
      <c r="BQ577" s="1">
        <v>-2.3603000000000001</v>
      </c>
      <c r="BR577" s="1">
        <v>0.61470000000000002</v>
      </c>
      <c r="BS577" s="1">
        <v>-0.18060000000000001</v>
      </c>
      <c r="BT577" s="1">
        <v>-0.21390000000000001</v>
      </c>
      <c r="BU577" s="1">
        <v>-0.59430000000000005</v>
      </c>
      <c r="BV577" s="1">
        <v>-0.1535</v>
      </c>
      <c r="BW577" s="1">
        <v>0.1547</v>
      </c>
      <c r="BX577" s="1">
        <v>-0.35799999999999998</v>
      </c>
      <c r="BY577" s="1">
        <v>-0.55469999999999997</v>
      </c>
      <c r="BZ577" s="1">
        <v>-0.61</v>
      </c>
      <c r="CA577" s="1">
        <v>-0.8226</v>
      </c>
      <c r="CB577" s="1">
        <v>-0.3473</v>
      </c>
      <c r="CC577" s="1">
        <v>-0.10299999999999999</v>
      </c>
      <c r="CD577" s="1">
        <v>-0.49209999999999998</v>
      </c>
      <c r="CE577" s="1">
        <v>-3.1E-2</v>
      </c>
      <c r="CF577" s="1">
        <v>-0.35539999999999999</v>
      </c>
      <c r="CG577" s="1">
        <v>-0.57950000000000002</v>
      </c>
      <c r="CH577" s="1">
        <v>5.0799999999999998E-2</v>
      </c>
      <c r="CI577" s="1">
        <v>-0.64159999999999995</v>
      </c>
      <c r="GI577" s="1">
        <v>-1.9821</v>
      </c>
      <c r="HA577" s="1" t="str">
        <f t="shared" si="16"/>
        <v>2017</v>
      </c>
      <c r="HB577" s="1" t="str">
        <f t="shared" si="17"/>
        <v>04</v>
      </c>
    </row>
    <row r="578" spans="1:210">
      <c r="A578" s="3" t="s">
        <v>9</v>
      </c>
      <c r="B578" s="3"/>
      <c r="C578" s="3" t="s">
        <v>4041</v>
      </c>
      <c r="E578" s="1" t="s">
        <v>4041</v>
      </c>
      <c r="F578" s="1">
        <v>-6.8599999999999994E-2</v>
      </c>
      <c r="G578" s="1">
        <v>0.48039999999999999</v>
      </c>
      <c r="H578" s="1">
        <v>-0.2908</v>
      </c>
      <c r="I578" s="1">
        <v>-0.1895</v>
      </c>
      <c r="J578" s="1">
        <v>-0.60599999999999998</v>
      </c>
      <c r="K578" s="1">
        <v>-0.27510000000000001</v>
      </c>
      <c r="L578" s="1">
        <v>0.50229999999999997</v>
      </c>
      <c r="M578" s="1">
        <v>-0.25190000000000001</v>
      </c>
      <c r="N578" s="1">
        <v>-0.72660000000000002</v>
      </c>
      <c r="O578" s="1">
        <v>-1.2539</v>
      </c>
      <c r="P578" s="1">
        <v>-2.1358999999999999</v>
      </c>
      <c r="Q578" s="1">
        <v>-0.69740000000000002</v>
      </c>
      <c r="R578" s="1">
        <v>0</v>
      </c>
      <c r="S578" s="1">
        <v>-8.3400000000000002E-2</v>
      </c>
      <c r="T578" s="1">
        <v>-0.96870000000000001</v>
      </c>
      <c r="U578" s="1">
        <v>-0.47020000000000001</v>
      </c>
      <c r="V578" s="1">
        <v>-0.89149999999999996</v>
      </c>
      <c r="W578" s="1">
        <v>-0.20860000000000001</v>
      </c>
      <c r="X578" s="1">
        <v>0.32940000000000003</v>
      </c>
      <c r="Y578" s="1">
        <v>-3.6900000000000002E-2</v>
      </c>
      <c r="Z578" s="1">
        <v>-0.1951</v>
      </c>
      <c r="AA578" s="1">
        <v>-0.58399999999999996</v>
      </c>
      <c r="AB578" s="1">
        <v>0</v>
      </c>
      <c r="AC578" s="1">
        <v>-0.58960000000000001</v>
      </c>
      <c r="AD578" s="1">
        <v>-0.12509999999999999</v>
      </c>
      <c r="AF578" s="1">
        <v>-0.73580000000000001</v>
      </c>
      <c r="AG578" s="1">
        <v>-0.27560000000000001</v>
      </c>
      <c r="AH578" s="1">
        <v>-1.2565</v>
      </c>
      <c r="AI578" s="1">
        <v>0</v>
      </c>
      <c r="AJ578" s="1">
        <v>-0.2208</v>
      </c>
      <c r="AK578" s="1">
        <v>0.27829999999999999</v>
      </c>
      <c r="AL578" s="1">
        <v>-0.50980000000000003</v>
      </c>
      <c r="AM578" s="1">
        <v>-0.3236</v>
      </c>
      <c r="AN578" s="1">
        <v>-5.2699999999999997E-2</v>
      </c>
      <c r="AO578" s="1">
        <v>-0.46829999999999999</v>
      </c>
      <c r="AP578" s="1">
        <v>-2.0564</v>
      </c>
      <c r="AQ578" s="1">
        <v>0.79949999999999999</v>
      </c>
      <c r="AR578" s="1">
        <v>-1.3824000000000001</v>
      </c>
      <c r="AS578" s="1">
        <v>-2.0228000000000002</v>
      </c>
      <c r="AT578" s="1">
        <v>-0.09</v>
      </c>
      <c r="AU578" s="1">
        <v>-0.98540000000000005</v>
      </c>
      <c r="AV578" s="1">
        <v>-0.99660000000000004</v>
      </c>
      <c r="AW578" s="1">
        <v>-0.34860000000000002</v>
      </c>
      <c r="AX578" s="1">
        <v>-0.6794</v>
      </c>
      <c r="AY578" s="1">
        <v>0</v>
      </c>
      <c r="AZ578" s="1">
        <v>8.8999999999999996E-2</v>
      </c>
      <c r="BB578" s="1">
        <v>-0.40079999999999999</v>
      </c>
      <c r="BC578" s="1">
        <v>-0.4869</v>
      </c>
      <c r="BD578" s="1">
        <v>-0.76100000000000001</v>
      </c>
      <c r="BE578" s="1">
        <v>-0.17169999999999999</v>
      </c>
      <c r="BF578" s="1">
        <v>-1.22</v>
      </c>
      <c r="BG578" s="1">
        <v>3.9899999999999998E-2</v>
      </c>
      <c r="BH578" s="1">
        <v>-0.2298</v>
      </c>
      <c r="BI578" s="1">
        <v>-0.97699999999999998</v>
      </c>
      <c r="BJ578" s="1">
        <v>0.1173</v>
      </c>
      <c r="BK578" s="1">
        <v>-1.5088999999999999</v>
      </c>
      <c r="BM578" s="1">
        <v>0.69599999999999995</v>
      </c>
      <c r="BN578" s="1">
        <v>-1.9514</v>
      </c>
      <c r="BO578" s="1">
        <v>0.20610000000000001</v>
      </c>
      <c r="BP578" s="1">
        <v>1.2262</v>
      </c>
      <c r="BQ578" s="1">
        <v>-0.6391</v>
      </c>
      <c r="BR578" s="1">
        <v>0.30609999999999998</v>
      </c>
      <c r="BS578" s="1">
        <v>-0.2757</v>
      </c>
      <c r="BT578" s="1">
        <v>-0.21199999999999999</v>
      </c>
      <c r="BU578" s="1">
        <v>1.0378000000000001</v>
      </c>
      <c r="BV578" s="1">
        <v>-1.718</v>
      </c>
      <c r="BW578" s="1">
        <v>0.52880000000000005</v>
      </c>
      <c r="BX578" s="1">
        <v>1.0045999999999999</v>
      </c>
      <c r="BY578" s="1">
        <v>-0.626</v>
      </c>
      <c r="BZ578" s="1">
        <v>-0.5091</v>
      </c>
      <c r="CA578" s="1">
        <v>-0.46429999999999999</v>
      </c>
      <c r="CB578" s="1">
        <v>-0.54449999999999998</v>
      </c>
      <c r="CC578" s="1">
        <v>0</v>
      </c>
      <c r="CD578" s="1">
        <v>-0.48780000000000001</v>
      </c>
      <c r="CE578" s="1">
        <v>0.3785</v>
      </c>
      <c r="CF578" s="1">
        <v>0.66900000000000004</v>
      </c>
      <c r="CG578" s="1">
        <v>-1.0379</v>
      </c>
      <c r="CH578" s="1">
        <v>0.25690000000000002</v>
      </c>
      <c r="CI578" s="1">
        <v>-0.63660000000000005</v>
      </c>
      <c r="GI578" s="1">
        <v>-1.6980999999999999</v>
      </c>
      <c r="HA578" s="1" t="str">
        <f t="shared" si="16"/>
        <v>2017</v>
      </c>
      <c r="HB578" s="1" t="str">
        <f t="shared" si="17"/>
        <v>04</v>
      </c>
    </row>
    <row r="579" spans="1:210">
      <c r="A579" s="3" t="s">
        <v>9</v>
      </c>
      <c r="B579" s="3"/>
      <c r="C579" s="3" t="s">
        <v>4042</v>
      </c>
      <c r="E579" s="1" t="s">
        <v>4043</v>
      </c>
      <c r="F579" s="1">
        <v>-4.1099999999999998E-2</v>
      </c>
      <c r="G579" s="1">
        <v>-0.18479999999999999</v>
      </c>
      <c r="H579" s="1">
        <v>-0.62619999999999998</v>
      </c>
      <c r="I579" s="1">
        <v>0.37859999999999999</v>
      </c>
      <c r="J579" s="1">
        <v>-0.69199999999999995</v>
      </c>
      <c r="K579" s="1">
        <v>-0.3448</v>
      </c>
      <c r="L579" s="1">
        <v>0.91810000000000003</v>
      </c>
      <c r="M579" s="1">
        <v>6.8699999999999997E-2</v>
      </c>
      <c r="N579" s="1">
        <v>-0.65629999999999999</v>
      </c>
      <c r="O579" s="1">
        <v>-0.60050000000000003</v>
      </c>
      <c r="P579" s="1">
        <v>-1.1763999999999999</v>
      </c>
      <c r="Q579" s="1">
        <v>-1.038</v>
      </c>
      <c r="R579" s="1">
        <v>5.9200000000000003E-2</v>
      </c>
      <c r="S579" s="1">
        <v>-0.22919999999999999</v>
      </c>
      <c r="T579" s="1">
        <v>-1.0479000000000001</v>
      </c>
      <c r="U579" s="1">
        <v>-0.43319999999999997</v>
      </c>
      <c r="V579" s="1">
        <v>-0.89680000000000004</v>
      </c>
      <c r="W579" s="1">
        <v>-0.2782</v>
      </c>
      <c r="X579" s="1">
        <v>-0.49580000000000002</v>
      </c>
      <c r="Y579" s="1">
        <v>-0.22120000000000001</v>
      </c>
      <c r="Z579" s="1">
        <v>-0.1953</v>
      </c>
      <c r="AA579" s="1">
        <v>0.43940000000000001</v>
      </c>
      <c r="AB579" s="1">
        <v>-0.2195</v>
      </c>
      <c r="AC579" s="1">
        <v>9.8299999999999998E-2</v>
      </c>
      <c r="AD579" s="1">
        <v>-0.12570000000000001</v>
      </c>
      <c r="AF579" s="1">
        <v>0.41770000000000002</v>
      </c>
      <c r="AG579" s="1">
        <v>-0.43880000000000002</v>
      </c>
      <c r="AH579" s="1">
        <v>-1.8947000000000001</v>
      </c>
      <c r="AI579" s="1">
        <v>0.52969999999999995</v>
      </c>
      <c r="AJ579" s="1">
        <v>-0.60499999999999998</v>
      </c>
      <c r="AK579" s="1">
        <v>3.1145</v>
      </c>
      <c r="AL579" s="1">
        <v>-1.1687000000000001</v>
      </c>
      <c r="AM579" s="1">
        <v>0</v>
      </c>
      <c r="AN579" s="1">
        <v>-0.21110000000000001</v>
      </c>
      <c r="AO579" s="1">
        <v>-0.37730000000000002</v>
      </c>
      <c r="AP579" s="1">
        <v>-4.0899999999999999E-2</v>
      </c>
      <c r="AQ579" s="1">
        <v>-0.183</v>
      </c>
      <c r="AR579" s="1">
        <v>-1.4525999999999999</v>
      </c>
      <c r="AS579" s="1">
        <v>-1.5694999999999999</v>
      </c>
      <c r="AT579" s="1">
        <v>-0.35649999999999998</v>
      </c>
      <c r="AU579" s="1">
        <v>-1.1288</v>
      </c>
      <c r="AV579" s="1">
        <v>-0.87639999999999996</v>
      </c>
      <c r="AW579" s="1">
        <v>-0.28960000000000002</v>
      </c>
      <c r="AX579" s="1">
        <v>0.30349999999999999</v>
      </c>
      <c r="AY579" s="1">
        <v>-0.57869999999999999</v>
      </c>
      <c r="AZ579" s="1">
        <v>-0.53380000000000005</v>
      </c>
      <c r="BB579" s="1">
        <v>-0.36199999999999999</v>
      </c>
      <c r="BC579" s="1">
        <v>-0.48630000000000001</v>
      </c>
      <c r="BD579" s="1">
        <v>-0.12759999999999999</v>
      </c>
      <c r="BE579" s="1">
        <v>-0.55810000000000004</v>
      </c>
      <c r="BF579" s="1">
        <v>-0.61480000000000001</v>
      </c>
      <c r="BG579" s="1">
        <v>-0.1196</v>
      </c>
      <c r="BH579" s="1">
        <v>-0.1726</v>
      </c>
      <c r="BI579" s="1">
        <v>-0.21540000000000001</v>
      </c>
      <c r="BJ579" s="1">
        <v>-0.29120000000000001</v>
      </c>
      <c r="BK579" s="1">
        <v>-0.55320000000000003</v>
      </c>
      <c r="BM579" s="1">
        <v>-0.74660000000000004</v>
      </c>
      <c r="BN579" s="1">
        <v>-0.62890000000000001</v>
      </c>
      <c r="BO579" s="1">
        <v>-0.61309999999999998</v>
      </c>
      <c r="BP579" s="1">
        <v>7.1994999999999996</v>
      </c>
      <c r="BQ579" s="1">
        <v>-3.2544</v>
      </c>
      <c r="BR579" s="1">
        <v>-0.3569</v>
      </c>
      <c r="BS579" s="1">
        <v>-0.18340000000000001</v>
      </c>
      <c r="BT579" s="1">
        <v>-0.1061</v>
      </c>
      <c r="BU579" s="1">
        <v>-1.9679</v>
      </c>
      <c r="BV579" s="1">
        <v>-2.1307999999999998</v>
      </c>
      <c r="BW579" s="1">
        <v>-2.9600000000000001E-2</v>
      </c>
      <c r="BX579" s="1">
        <v>0.35670000000000002</v>
      </c>
      <c r="BY579" s="1">
        <v>-0.57399999999999995</v>
      </c>
      <c r="BZ579" s="1">
        <v>-0.40749999999999997</v>
      </c>
      <c r="CA579" s="1">
        <v>-0.61980000000000002</v>
      </c>
      <c r="CB579" s="1">
        <v>-0.54420000000000002</v>
      </c>
      <c r="CC579" s="1">
        <v>-0.31409999999999999</v>
      </c>
      <c r="CD579" s="1">
        <v>-0.3906</v>
      </c>
      <c r="CE579" s="1">
        <v>0.1681</v>
      </c>
      <c r="CF579" s="1">
        <v>5.3900000000000003E-2</v>
      </c>
      <c r="CG579" s="1">
        <v>-0.70369999999999999</v>
      </c>
      <c r="CH579" s="1">
        <v>0.3604</v>
      </c>
      <c r="CI579" s="1">
        <v>-0.68620000000000003</v>
      </c>
      <c r="GI579" s="1">
        <v>-1.3625</v>
      </c>
      <c r="HA579" s="1" t="str">
        <f t="shared" ref="HA579:HA642" si="18">LEFT($E580,4)</f>
        <v>2017</v>
      </c>
      <c r="HB579" s="1" t="str">
        <f t="shared" ref="HB579:HB642" si="19">MID($E580,5,2)</f>
        <v>04</v>
      </c>
    </row>
    <row r="580" spans="1:210">
      <c r="A580" s="3" t="s">
        <v>9</v>
      </c>
      <c r="B580" s="3"/>
      <c r="C580" s="3" t="s">
        <v>4044</v>
      </c>
      <c r="E580" s="1" t="s">
        <v>4045</v>
      </c>
      <c r="F580" s="1">
        <v>-4.07E-2</v>
      </c>
      <c r="G580" s="1">
        <v>-0.183</v>
      </c>
      <c r="H580" s="1">
        <v>-0.46579999999999999</v>
      </c>
      <c r="I580" s="1">
        <v>-6.25E-2</v>
      </c>
      <c r="J580" s="1">
        <v>0</v>
      </c>
      <c r="K580" s="1">
        <v>-6.8099999999999994E-2</v>
      </c>
      <c r="L580" s="1">
        <v>0.248</v>
      </c>
      <c r="M580" s="1">
        <v>6.7900000000000002E-2</v>
      </c>
      <c r="N580" s="1">
        <v>-0.62480000000000002</v>
      </c>
      <c r="O580" s="1">
        <v>-1.1029</v>
      </c>
      <c r="P580" s="1">
        <v>-0.58250000000000002</v>
      </c>
      <c r="Q580" s="1">
        <v>-0.69079999999999997</v>
      </c>
      <c r="R580" s="1">
        <v>0</v>
      </c>
      <c r="S580" s="1">
        <v>-0.43259999999999998</v>
      </c>
      <c r="T580" s="1">
        <v>-0.18609999999999999</v>
      </c>
      <c r="U580" s="1">
        <v>0.3528</v>
      </c>
      <c r="V580" s="1">
        <v>-0.39700000000000002</v>
      </c>
      <c r="W580" s="1">
        <v>-0.45879999999999999</v>
      </c>
      <c r="X580" s="1">
        <v>0.32890000000000003</v>
      </c>
      <c r="Y580" s="1">
        <v>-0.28889999999999999</v>
      </c>
      <c r="Z580" s="1">
        <v>-0.13150000000000001</v>
      </c>
      <c r="AA580" s="1">
        <v>0.77110000000000001</v>
      </c>
      <c r="AB580" s="1">
        <v>-0.88490000000000002</v>
      </c>
      <c r="AC580" s="1">
        <v>-1.0238</v>
      </c>
      <c r="AD580" s="1">
        <v>0.25040000000000001</v>
      </c>
      <c r="AF580" s="1">
        <v>0.7389</v>
      </c>
      <c r="AG580" s="1">
        <v>-0.99719999999999998</v>
      </c>
      <c r="AH580" s="1">
        <v>-0.84030000000000005</v>
      </c>
      <c r="AI580" s="1">
        <v>5.8700000000000002E-2</v>
      </c>
      <c r="AJ580" s="1">
        <v>-0.22020000000000001</v>
      </c>
      <c r="AK580" s="1">
        <v>0.1608</v>
      </c>
      <c r="AL580" s="1">
        <v>-0.2913</v>
      </c>
      <c r="AM580" s="1">
        <v>0.6472</v>
      </c>
      <c r="AN580" s="1">
        <v>-0.26379999999999998</v>
      </c>
      <c r="AO580" s="1">
        <v>-0.1885</v>
      </c>
      <c r="AP580" s="1">
        <v>0.49009999999999998</v>
      </c>
      <c r="AQ580" s="1">
        <v>-0.24440000000000001</v>
      </c>
      <c r="AR580" s="1">
        <v>-0.63729999999999998</v>
      </c>
      <c r="AS580" s="1">
        <v>0.71650000000000003</v>
      </c>
      <c r="AT580" s="1">
        <v>-1.4272</v>
      </c>
      <c r="AU580" s="1">
        <v>0.2823</v>
      </c>
      <c r="AV580" s="1">
        <v>1.8028999999999999</v>
      </c>
      <c r="AW580" s="1">
        <v>-1.7351000000000001</v>
      </c>
      <c r="AX580" s="1">
        <v>0.85209999999999997</v>
      </c>
      <c r="AY580" s="1">
        <v>-0.81720000000000004</v>
      </c>
      <c r="AZ580" s="1">
        <v>-0.40079999999999999</v>
      </c>
      <c r="BB580" s="1">
        <v>-0.76390000000000002</v>
      </c>
      <c r="BC580" s="1">
        <v>-0.36470000000000002</v>
      </c>
      <c r="BD580" s="1">
        <v>0.98240000000000005</v>
      </c>
      <c r="BE580" s="1">
        <v>-0.60160000000000002</v>
      </c>
      <c r="BF580" s="1">
        <v>-0.13200000000000001</v>
      </c>
      <c r="BG580" s="1">
        <v>-0.19520000000000001</v>
      </c>
      <c r="BH580" s="1">
        <v>5.8099999999999999E-2</v>
      </c>
      <c r="BI580" s="1">
        <v>1.8383</v>
      </c>
      <c r="BJ580" s="1">
        <v>-1.1695</v>
      </c>
      <c r="BK580" s="1">
        <v>-0.2752</v>
      </c>
      <c r="BM580" s="1">
        <v>-0.75049999999999994</v>
      </c>
      <c r="BN580" s="1">
        <v>-0.24279999999999999</v>
      </c>
      <c r="BO580" s="1">
        <v>-0.71460000000000001</v>
      </c>
      <c r="BP580" s="1">
        <v>0.78959999999999997</v>
      </c>
      <c r="BQ580" s="1">
        <v>-0.3584</v>
      </c>
      <c r="BR580" s="1">
        <v>0.87439999999999996</v>
      </c>
      <c r="BS580" s="1">
        <v>-0.26950000000000002</v>
      </c>
      <c r="BT580" s="1">
        <v>0</v>
      </c>
      <c r="BU580" s="1">
        <v>0.14829999999999999</v>
      </c>
      <c r="BV580" s="1">
        <v>-1.1217999999999999</v>
      </c>
      <c r="BW580" s="1">
        <v>-0.99609999999999999</v>
      </c>
      <c r="BX580" s="1">
        <v>-2.4792999999999998</v>
      </c>
      <c r="BY580" s="1">
        <v>0.9244</v>
      </c>
      <c r="BZ580" s="1">
        <v>0.45960000000000001</v>
      </c>
      <c r="CA580" s="1">
        <v>1.3492</v>
      </c>
      <c r="CB580" s="1">
        <v>-1.2833000000000001</v>
      </c>
      <c r="CC580" s="1">
        <v>-0.30830000000000002</v>
      </c>
      <c r="CD580" s="1">
        <v>-0.49349999999999999</v>
      </c>
      <c r="CE580" s="1">
        <v>-1.4441999999999999</v>
      </c>
      <c r="CF580" s="1">
        <v>-2.5129000000000001</v>
      </c>
      <c r="CG580" s="1">
        <v>0.49859999999999999</v>
      </c>
      <c r="CH580" s="1">
        <v>0.15290000000000001</v>
      </c>
      <c r="CI580" s="1">
        <v>-0.64319999999999999</v>
      </c>
      <c r="GI580" s="1">
        <v>-1.4179999999999999</v>
      </c>
      <c r="HA580" s="1" t="str">
        <f t="shared" si="18"/>
        <v>2017</v>
      </c>
      <c r="HB580" s="1" t="str">
        <f t="shared" si="19"/>
        <v>04</v>
      </c>
    </row>
    <row r="581" spans="1:210">
      <c r="A581" s="3" t="s">
        <v>9</v>
      </c>
      <c r="B581" s="3"/>
      <c r="C581" s="3" t="s">
        <v>4046</v>
      </c>
      <c r="E581" s="1" t="s">
        <v>4047</v>
      </c>
      <c r="F581" s="1">
        <v>0</v>
      </c>
      <c r="G581" s="1">
        <v>-3.6900000000000002E-2</v>
      </c>
      <c r="H581" s="1">
        <v>-0.66739999999999999</v>
      </c>
      <c r="I581" s="1">
        <v>-1.0335000000000001</v>
      </c>
      <c r="J581" s="1">
        <v>-0.85719999999999996</v>
      </c>
      <c r="K581" s="1">
        <v>-0.2044</v>
      </c>
      <c r="L581" s="1">
        <v>0.62419999999999998</v>
      </c>
      <c r="M581" s="1">
        <v>-0.47620000000000001</v>
      </c>
      <c r="N581" s="1">
        <v>-1.4835</v>
      </c>
      <c r="O581" s="1">
        <v>-2.2873999999999999</v>
      </c>
      <c r="P581" s="1">
        <v>-2.2988</v>
      </c>
      <c r="Q581" s="1">
        <v>-8.7400000000000005E-2</v>
      </c>
      <c r="R581" s="1">
        <v>-1.1433</v>
      </c>
      <c r="S581" s="1">
        <v>-0.51649999999999996</v>
      </c>
      <c r="T581" s="1">
        <v>-1.3693</v>
      </c>
      <c r="U581" s="1">
        <v>-1.2795000000000001</v>
      </c>
      <c r="V581" s="1">
        <v>-1.2363</v>
      </c>
      <c r="W581" s="1">
        <v>-0.436</v>
      </c>
      <c r="X581" s="1">
        <v>-1.1418999999999999</v>
      </c>
      <c r="Y581" s="1">
        <v>-0.18049999999999999</v>
      </c>
      <c r="Z581" s="1">
        <v>-6.5699999999999995E-2</v>
      </c>
      <c r="AA581" s="1">
        <v>-0.67520000000000002</v>
      </c>
      <c r="AB581" s="1">
        <v>0.11119999999999999</v>
      </c>
      <c r="AC581" s="1">
        <v>-4.8800000000000003E-2</v>
      </c>
      <c r="AD581" s="1">
        <v>-1.2399</v>
      </c>
      <c r="AF581" s="1">
        <v>-0.65249999999999997</v>
      </c>
      <c r="AG581" s="1">
        <v>-0.44440000000000002</v>
      </c>
      <c r="AH581" s="1">
        <v>-1.5755999999999999</v>
      </c>
      <c r="AI581" s="1">
        <v>0.41589999999999999</v>
      </c>
      <c r="AJ581" s="1">
        <v>-0.32840000000000003</v>
      </c>
      <c r="AK581" s="1">
        <v>-0.32029999999999997</v>
      </c>
      <c r="AL581" s="1">
        <v>-1.1627000000000001</v>
      </c>
      <c r="AM581" s="1">
        <v>0.32250000000000001</v>
      </c>
      <c r="AN581" s="1">
        <v>-0.10589999999999999</v>
      </c>
      <c r="AO581" s="1">
        <v>-1.1298999999999999</v>
      </c>
      <c r="AP581" s="1">
        <v>-1.9902</v>
      </c>
      <c r="AQ581" s="1">
        <v>0.92020000000000002</v>
      </c>
      <c r="AR581" s="1">
        <v>-0.9163</v>
      </c>
      <c r="AS581" s="1">
        <v>-1.9497</v>
      </c>
      <c r="AT581" s="1">
        <v>0</v>
      </c>
      <c r="AU581" s="1">
        <v>-0.98360000000000003</v>
      </c>
      <c r="AV581" s="1">
        <v>-0.62209999999999999</v>
      </c>
      <c r="AW581" s="1">
        <v>-0.46510000000000001</v>
      </c>
      <c r="AX581" s="1">
        <v>-0.63470000000000004</v>
      </c>
      <c r="AY581" s="1">
        <v>-0.1757</v>
      </c>
      <c r="AZ581" s="1">
        <v>-0.98250000000000004</v>
      </c>
      <c r="BB581" s="1">
        <v>-0.2442</v>
      </c>
      <c r="BC581" s="1">
        <v>-0.84589999999999999</v>
      </c>
      <c r="BD581" s="1">
        <v>-4.2200000000000001E-2</v>
      </c>
      <c r="BE581" s="1">
        <v>-0.51670000000000005</v>
      </c>
      <c r="BF581" s="1">
        <v>-1.1443000000000001</v>
      </c>
      <c r="BG581" s="1">
        <v>-3.9100000000000003E-2</v>
      </c>
      <c r="BH581" s="1">
        <v>0.11609999999999999</v>
      </c>
      <c r="BI581" s="1">
        <v>-1.2825</v>
      </c>
      <c r="BJ581" s="1">
        <v>0.17849999999999999</v>
      </c>
      <c r="BK581" s="1">
        <v>-1.5531999999999999</v>
      </c>
      <c r="BM581" s="1">
        <v>0.6391</v>
      </c>
      <c r="BN581" s="1">
        <v>-2.0348000000000002</v>
      </c>
      <c r="BO581" s="1">
        <v>0.1532</v>
      </c>
      <c r="BP581" s="1">
        <v>-0.11169999999999999</v>
      </c>
      <c r="BQ581" s="1">
        <v>-0.15440000000000001</v>
      </c>
      <c r="BR581" s="1">
        <v>-0.154</v>
      </c>
      <c r="BS581" s="1">
        <v>-0.18010000000000001</v>
      </c>
      <c r="BT581" s="1">
        <v>-0.107</v>
      </c>
      <c r="BU581" s="1">
        <v>5.782</v>
      </c>
      <c r="BV581" s="1">
        <v>-2.3748999999999998</v>
      </c>
      <c r="BW581" s="1">
        <v>0.55000000000000004</v>
      </c>
      <c r="BX581" s="1">
        <v>1.2015</v>
      </c>
      <c r="BY581" s="1">
        <v>-1.0521</v>
      </c>
      <c r="BZ581" s="1">
        <v>-0.30409999999999998</v>
      </c>
      <c r="CA581" s="1">
        <v>-0.1021</v>
      </c>
      <c r="CB581" s="1">
        <v>-0.44790000000000002</v>
      </c>
      <c r="CC581" s="1">
        <v>-0.4123</v>
      </c>
      <c r="CD581" s="1">
        <v>-0.49299999999999999</v>
      </c>
      <c r="CE581" s="1">
        <v>0.23630000000000001</v>
      </c>
      <c r="CF581" s="1">
        <v>1.0016</v>
      </c>
      <c r="CG581" s="1">
        <v>-1.2959000000000001</v>
      </c>
      <c r="CH581" s="1">
        <v>0.15279999999999999</v>
      </c>
      <c r="CI581" s="1">
        <v>-0.69159999999999999</v>
      </c>
      <c r="GI581" s="1">
        <v>-2.9321000000000002</v>
      </c>
      <c r="HA581" s="1" t="str">
        <f t="shared" si="18"/>
        <v>2017</v>
      </c>
      <c r="HB581" s="1" t="str">
        <f t="shared" si="19"/>
        <v>04</v>
      </c>
    </row>
    <row r="582" spans="1:210">
      <c r="A582" s="3" t="s">
        <v>9</v>
      </c>
      <c r="B582" s="3"/>
      <c r="C582" s="3" t="s">
        <v>4048</v>
      </c>
      <c r="E582" s="1" t="s">
        <v>4049</v>
      </c>
      <c r="F582" s="1">
        <v>-0.2306</v>
      </c>
      <c r="G582" s="1">
        <v>-0.73470000000000002</v>
      </c>
      <c r="H582" s="1">
        <v>-1.8353999999999999</v>
      </c>
      <c r="I582" s="1">
        <v>-0.68830000000000002</v>
      </c>
      <c r="J582" s="1">
        <v>-0.7722</v>
      </c>
      <c r="K582" s="1">
        <v>-0.2039</v>
      </c>
      <c r="L582" s="1">
        <v>0.53849999999999998</v>
      </c>
      <c r="M582" s="1">
        <v>0</v>
      </c>
      <c r="N582" s="1">
        <v>-1.1603000000000001</v>
      </c>
      <c r="O582" s="1">
        <v>-2.0270000000000001</v>
      </c>
      <c r="P582" s="1">
        <v>-1.5964</v>
      </c>
      <c r="Q582" s="1">
        <v>0.78800000000000003</v>
      </c>
      <c r="R582" s="1">
        <v>-0.78990000000000005</v>
      </c>
      <c r="S582" s="1">
        <v>-0.1237</v>
      </c>
      <c r="T582" s="1">
        <v>-0.92249999999999999</v>
      </c>
      <c r="U582" s="1">
        <v>-0.54279999999999995</v>
      </c>
      <c r="V582" s="1">
        <v>-0.74</v>
      </c>
      <c r="W582" s="1">
        <v>-0.20619999999999999</v>
      </c>
      <c r="X582" s="1">
        <v>-0.1628</v>
      </c>
      <c r="Y582" s="1">
        <v>0</v>
      </c>
      <c r="Z582" s="1">
        <v>-0.1313</v>
      </c>
      <c r="AA582" s="1">
        <v>0.42770000000000002</v>
      </c>
      <c r="AB582" s="1">
        <v>-0.3337</v>
      </c>
      <c r="AC582" s="1">
        <v>0.68589999999999995</v>
      </c>
      <c r="AD582" s="1">
        <v>-0.37190000000000001</v>
      </c>
      <c r="AF582" s="1">
        <v>0.40649999999999997</v>
      </c>
      <c r="AG582" s="1">
        <v>-1.2235</v>
      </c>
      <c r="AH582" s="1">
        <v>-1.153</v>
      </c>
      <c r="AI582" s="1">
        <v>0.41889999999999999</v>
      </c>
      <c r="AJ582" s="1">
        <v>-0.32729999999999998</v>
      </c>
      <c r="AK582" s="1">
        <v>-1.0067999999999999</v>
      </c>
      <c r="AL582" s="1">
        <v>-0.36170000000000002</v>
      </c>
      <c r="AM582" s="1">
        <v>0.64100000000000001</v>
      </c>
      <c r="AN582" s="1">
        <v>-0.37209999999999999</v>
      </c>
      <c r="AO582" s="1">
        <v>0.42770000000000002</v>
      </c>
      <c r="AP582" s="1">
        <v>-8.2500000000000004E-2</v>
      </c>
      <c r="AQ582" s="1">
        <v>0.1827</v>
      </c>
      <c r="AR582" s="1">
        <v>-1.0882000000000001</v>
      </c>
      <c r="AS582" s="1">
        <v>-2.0796999999999999</v>
      </c>
      <c r="AT582" s="1">
        <v>0</v>
      </c>
      <c r="AU582" s="1">
        <v>-1.216</v>
      </c>
      <c r="AV582" s="1">
        <v>-1.5676000000000001</v>
      </c>
      <c r="AW582" s="1">
        <v>-5.8200000000000002E-2</v>
      </c>
      <c r="AX582" s="1">
        <v>0.46389999999999998</v>
      </c>
      <c r="AY582" s="1">
        <v>-0.87970000000000004</v>
      </c>
      <c r="AZ582" s="1">
        <v>-0.71579999999999999</v>
      </c>
      <c r="BB582" s="1">
        <v>-0.65139999999999998</v>
      </c>
      <c r="BC582" s="1">
        <v>-0.72460000000000002</v>
      </c>
      <c r="BD582" s="1">
        <v>4.2200000000000001E-2</v>
      </c>
      <c r="BE582" s="1">
        <v>-0.12939999999999999</v>
      </c>
      <c r="BF582" s="1">
        <v>8.8800000000000004E-2</v>
      </c>
      <c r="BG582" s="1">
        <v>3.9100000000000003E-2</v>
      </c>
      <c r="BH582" s="1">
        <v>-5.8000000000000003E-2</v>
      </c>
      <c r="BI582" s="1">
        <v>-1.0343</v>
      </c>
      <c r="BJ582" s="1">
        <v>0.11899999999999999</v>
      </c>
      <c r="BK582" s="1">
        <v>-0.50729999999999997</v>
      </c>
      <c r="BM582" s="1">
        <v>5.7599999999999998E-2</v>
      </c>
      <c r="BN582" s="1">
        <v>-0.73629999999999995</v>
      </c>
      <c r="BO582" s="1">
        <v>-0.71020000000000005</v>
      </c>
      <c r="BP582" s="1">
        <v>-1.3713</v>
      </c>
      <c r="BQ582" s="1">
        <v>0.3634</v>
      </c>
      <c r="BR582" s="1">
        <v>-0.15359999999999999</v>
      </c>
      <c r="BS582" s="1">
        <v>-0.27050000000000002</v>
      </c>
      <c r="BT582" s="1">
        <v>0</v>
      </c>
      <c r="BU582" s="1">
        <v>6.9599999999999995E-2</v>
      </c>
      <c r="BV582" s="1">
        <v>-1.5688</v>
      </c>
      <c r="BW582" s="1">
        <v>0.1195</v>
      </c>
      <c r="BX582" s="1">
        <v>-0.17549999999999999</v>
      </c>
      <c r="BY582" s="1">
        <v>-0.91749999999999998</v>
      </c>
      <c r="BZ582" s="1">
        <v>-0.45469999999999999</v>
      </c>
      <c r="CA582" s="1">
        <v>-0.20319999999999999</v>
      </c>
      <c r="CB582" s="1">
        <v>-9.98E-2</v>
      </c>
      <c r="CC582" s="1">
        <v>-0.1031</v>
      </c>
      <c r="CD582" s="1">
        <v>-0.59109999999999996</v>
      </c>
      <c r="CE582" s="1">
        <v>-0.33679999999999999</v>
      </c>
      <c r="CF582" s="1">
        <v>-0.73829999999999996</v>
      </c>
      <c r="CG582" s="1">
        <v>-0.93410000000000004</v>
      </c>
      <c r="CH582" s="1">
        <v>0.2034</v>
      </c>
      <c r="CI582" s="1">
        <v>-0.83950000000000002</v>
      </c>
      <c r="GI582" s="1">
        <v>-2.4775</v>
      </c>
      <c r="HA582" s="1" t="str">
        <f t="shared" si="18"/>
        <v>2017</v>
      </c>
      <c r="HB582" s="1" t="str">
        <f t="shared" si="19"/>
        <v>04</v>
      </c>
    </row>
    <row r="583" spans="1:210">
      <c r="A583" s="3" t="s">
        <v>9</v>
      </c>
      <c r="B583" s="3"/>
      <c r="C583" s="3" t="s">
        <v>4050</v>
      </c>
      <c r="E583" s="1" t="s">
        <v>4051</v>
      </c>
      <c r="F583" s="1">
        <v>9.4100000000000003E-2</v>
      </c>
      <c r="G583" s="1">
        <v>-0.54259999999999997</v>
      </c>
      <c r="H583" s="1">
        <v>-0.74329999999999996</v>
      </c>
      <c r="I583" s="1">
        <v>-0.27879999999999999</v>
      </c>
      <c r="J583" s="1">
        <v>-0.76329999999999998</v>
      </c>
      <c r="K583" s="1">
        <v>-0.20130000000000001</v>
      </c>
      <c r="L583" s="1">
        <v>0.28620000000000001</v>
      </c>
      <c r="M583" s="1">
        <v>6.7299999999999999E-2</v>
      </c>
      <c r="N583" s="1">
        <v>-0.64559999999999995</v>
      </c>
      <c r="O583" s="1">
        <v>-2.5019999999999998</v>
      </c>
      <c r="P583" s="1">
        <v>-0.76619999999999999</v>
      </c>
      <c r="Q583" s="1">
        <v>0.42799999999999999</v>
      </c>
      <c r="R583" s="1">
        <v>-2.8899999999999999E-2</v>
      </c>
      <c r="S583" s="1">
        <v>-0.30599999999999999</v>
      </c>
      <c r="T583" s="1">
        <v>-0.51449999999999996</v>
      </c>
      <c r="U583" s="1">
        <v>0.2326</v>
      </c>
      <c r="V583" s="1">
        <v>-0.53939999999999999</v>
      </c>
      <c r="W583" s="1">
        <v>-0.40899999999999997</v>
      </c>
      <c r="X583" s="1">
        <v>-0.80900000000000005</v>
      </c>
      <c r="Y583" s="1">
        <v>-0.24740000000000001</v>
      </c>
      <c r="Z583" s="1">
        <v>0</v>
      </c>
      <c r="AA583" s="1">
        <v>9.0300000000000005E-2</v>
      </c>
      <c r="AB583" s="1">
        <v>-0.3367</v>
      </c>
      <c r="AC583" s="1">
        <v>-0.34289999999999998</v>
      </c>
      <c r="AD583" s="1">
        <v>0.30990000000000001</v>
      </c>
      <c r="AF583" s="1">
        <v>0.32050000000000001</v>
      </c>
      <c r="AG583" s="1">
        <v>-0.8417</v>
      </c>
      <c r="AH583" s="1">
        <v>-1.2435</v>
      </c>
      <c r="AI583" s="1">
        <v>0.29620000000000002</v>
      </c>
      <c r="AJ583" s="1">
        <v>-0.27389999999999998</v>
      </c>
      <c r="AK583" s="1">
        <v>-0.52990000000000004</v>
      </c>
      <c r="AL583" s="1">
        <v>-0.57379999999999998</v>
      </c>
      <c r="AM583" s="1">
        <v>-0.31740000000000002</v>
      </c>
      <c r="AN583" s="1">
        <v>-0.15870000000000001</v>
      </c>
      <c r="AO583" s="1">
        <v>0.42770000000000002</v>
      </c>
      <c r="AP583" s="1">
        <v>0.82499999999999996</v>
      </c>
      <c r="AQ583" s="1">
        <v>-0.42630000000000001</v>
      </c>
      <c r="AR583" s="1">
        <v>0.22900000000000001</v>
      </c>
      <c r="AS583" s="1">
        <v>-0.21659999999999999</v>
      </c>
      <c r="AT583" s="1">
        <v>-0.63460000000000005</v>
      </c>
      <c r="AU583" s="1">
        <v>-0.4677</v>
      </c>
      <c r="AV583" s="1">
        <v>-8.2500000000000004E-2</v>
      </c>
      <c r="AW583" s="1">
        <v>-0.69930000000000003</v>
      </c>
      <c r="AX583" s="1">
        <v>0.41520000000000001</v>
      </c>
      <c r="AY583" s="1">
        <v>-0.59099999999999997</v>
      </c>
      <c r="AZ583" s="1">
        <v>-0.71260000000000001</v>
      </c>
      <c r="BB583" s="1">
        <v>-0.84640000000000004</v>
      </c>
      <c r="BC583" s="1">
        <v>-0.30349999999999999</v>
      </c>
      <c r="BD583" s="1">
        <v>8.4500000000000006E-2</v>
      </c>
      <c r="BE583" s="1">
        <v>-0.4723</v>
      </c>
      <c r="BF583" s="1">
        <v>0.39960000000000001</v>
      </c>
      <c r="BG583" s="1">
        <v>-7.6300000000000007E-2</v>
      </c>
      <c r="BH583" s="1">
        <v>-5.8700000000000002E-2</v>
      </c>
      <c r="BI583" s="1">
        <v>0.86880000000000002</v>
      </c>
      <c r="BJ583" s="1">
        <v>-0.41660000000000003</v>
      </c>
      <c r="BK583" s="1">
        <v>4.6100000000000002E-2</v>
      </c>
      <c r="BM583" s="1">
        <v>-0.34599999999999997</v>
      </c>
      <c r="BN583" s="1">
        <v>-4.9000000000000002E-2</v>
      </c>
      <c r="BO583" s="1">
        <v>-1.0146999999999999</v>
      </c>
      <c r="BP583" s="1">
        <v>-0.65820000000000001</v>
      </c>
      <c r="BQ583" s="1">
        <v>0.4153</v>
      </c>
      <c r="BR583" s="1">
        <v>0</v>
      </c>
      <c r="BS583" s="1">
        <v>-0.17549999999999999</v>
      </c>
      <c r="BT583" s="1">
        <v>0.1084</v>
      </c>
      <c r="BU583" s="1">
        <v>-2.5068999999999999</v>
      </c>
      <c r="BV583" s="1">
        <v>-1.1638999999999999</v>
      </c>
      <c r="BW583" s="1">
        <v>-9.4999999999999998E-3</v>
      </c>
      <c r="BX583" s="1">
        <v>-0.1263</v>
      </c>
      <c r="BY583" s="1">
        <v>-0.55630000000000002</v>
      </c>
      <c r="BZ583" s="1">
        <v>-0.80840000000000001</v>
      </c>
      <c r="CA583" s="1">
        <v>-1.2195</v>
      </c>
      <c r="CB583" s="1">
        <v>9.98E-2</v>
      </c>
      <c r="CC583" s="1">
        <v>-0.40200000000000002</v>
      </c>
      <c r="CD583" s="1">
        <v>-0.5988</v>
      </c>
      <c r="CE583" s="1">
        <v>0.1116</v>
      </c>
      <c r="CF583" s="1">
        <v>-0.10639999999999999</v>
      </c>
      <c r="CG583" s="1">
        <v>-0.62880000000000003</v>
      </c>
      <c r="CH583" s="1">
        <v>0.1014</v>
      </c>
      <c r="CI583" s="1">
        <v>-0.44950000000000001</v>
      </c>
      <c r="GI583" s="1">
        <v>-1.8145</v>
      </c>
      <c r="HA583" s="1" t="str">
        <f t="shared" si="18"/>
        <v>2017</v>
      </c>
      <c r="HB583" s="1" t="str">
        <f t="shared" si="19"/>
        <v>04</v>
      </c>
    </row>
    <row r="584" spans="1:210">
      <c r="A584" s="3" t="s">
        <v>9</v>
      </c>
      <c r="B584" s="3"/>
      <c r="C584" s="3" t="s">
        <v>4052</v>
      </c>
      <c r="E584" s="1" t="s">
        <v>4053</v>
      </c>
      <c r="F584" s="1">
        <v>-0.17519999999999999</v>
      </c>
      <c r="G584" s="1">
        <v>1.7746999999999999</v>
      </c>
      <c r="H584" s="1">
        <v>-1.8619000000000001</v>
      </c>
      <c r="I584" s="1">
        <v>-9.3100000000000002E-2</v>
      </c>
      <c r="J584" s="1">
        <v>-1.0638000000000001</v>
      </c>
      <c r="K584" s="1">
        <v>-0.67110000000000003</v>
      </c>
      <c r="L584" s="1">
        <v>0.4511</v>
      </c>
      <c r="M584" s="1">
        <v>-0.51690000000000003</v>
      </c>
      <c r="N584" s="1">
        <v>-0.9244</v>
      </c>
      <c r="O584" s="1">
        <v>-3.1111</v>
      </c>
      <c r="P584" s="1">
        <v>-1.4575</v>
      </c>
      <c r="Q584" s="1">
        <v>0.1699</v>
      </c>
      <c r="R584" s="1">
        <v>-0.1452</v>
      </c>
      <c r="S584" s="1">
        <v>-0.28610000000000002</v>
      </c>
      <c r="T584" s="1">
        <v>-0.87490000000000001</v>
      </c>
      <c r="U584" s="1">
        <v>-3.8300000000000001E-2</v>
      </c>
      <c r="V584" s="1">
        <v>-0.68289999999999995</v>
      </c>
      <c r="W584" s="1">
        <v>-0.25040000000000001</v>
      </c>
      <c r="X584" s="1">
        <v>0.1615</v>
      </c>
      <c r="Y584" s="1">
        <v>-0.39150000000000001</v>
      </c>
      <c r="Z584" s="1">
        <v>0</v>
      </c>
      <c r="AA584" s="1">
        <v>-0.3574</v>
      </c>
      <c r="AB584" s="1">
        <v>0.11210000000000001</v>
      </c>
      <c r="AC584" s="1">
        <v>-0.2465</v>
      </c>
      <c r="AD584" s="1">
        <v>-6.1400000000000003E-2</v>
      </c>
      <c r="AF584" s="1">
        <v>-0.2379</v>
      </c>
      <c r="AG584" s="1">
        <v>-0.61829999999999996</v>
      </c>
      <c r="AH584" s="1">
        <v>-0.93259999999999998</v>
      </c>
      <c r="AI584" s="1">
        <v>-0.1162</v>
      </c>
      <c r="AJ584" s="1">
        <v>-5.5199999999999999E-2</v>
      </c>
      <c r="AK584" s="1">
        <v>0</v>
      </c>
      <c r="AL584" s="1">
        <v>-0.3584</v>
      </c>
      <c r="AM584" s="1">
        <v>0</v>
      </c>
      <c r="AN584" s="1">
        <v>-0.47139999999999999</v>
      </c>
      <c r="AO584" s="1">
        <v>0.2344</v>
      </c>
      <c r="AP584" s="1">
        <v>0.69020000000000004</v>
      </c>
      <c r="AQ584" s="1">
        <v>0</v>
      </c>
      <c r="AR584" s="1">
        <v>-1.3620000000000001</v>
      </c>
      <c r="AS584" s="1">
        <v>-2.7993000000000001</v>
      </c>
      <c r="AT584" s="1">
        <v>0.72660000000000002</v>
      </c>
      <c r="AU584" s="1">
        <v>-0.92979999999999996</v>
      </c>
      <c r="AV584" s="1">
        <v>-1.022</v>
      </c>
      <c r="AW584" s="1">
        <v>-0.11700000000000001</v>
      </c>
      <c r="AX584" s="1">
        <v>-0.16500000000000001</v>
      </c>
      <c r="AY584" s="1">
        <v>-0.35560000000000003</v>
      </c>
      <c r="AZ584" s="1">
        <v>-0.70730000000000004</v>
      </c>
      <c r="BB584" s="1">
        <v>-1.1111</v>
      </c>
      <c r="BC584" s="1">
        <v>-0.18340000000000001</v>
      </c>
      <c r="BD584" s="1">
        <v>-0.25190000000000001</v>
      </c>
      <c r="BE584" s="1">
        <v>-0.63990000000000002</v>
      </c>
      <c r="BF584" s="1">
        <v>0.61529999999999996</v>
      </c>
      <c r="BG584" s="1">
        <v>-0.2303</v>
      </c>
      <c r="BH584" s="1">
        <v>5.8500000000000003E-2</v>
      </c>
      <c r="BI584" s="1">
        <v>-1.4807999999999999</v>
      </c>
      <c r="BJ584" s="1">
        <v>0.47499999999999998</v>
      </c>
      <c r="BK584" s="1">
        <v>-9.0899999999999995E-2</v>
      </c>
      <c r="BM584" s="1">
        <v>-5.79E-2</v>
      </c>
      <c r="BN584" s="1">
        <v>9.7699999999999995E-2</v>
      </c>
      <c r="BO584" s="1">
        <v>-0.81420000000000003</v>
      </c>
      <c r="BP584" s="1">
        <v>1.2623</v>
      </c>
      <c r="BQ584" s="1">
        <v>-0.62139999999999995</v>
      </c>
      <c r="BR584" s="1">
        <v>-5.0700000000000002E-2</v>
      </c>
      <c r="BS584" s="1">
        <v>-0.26519999999999999</v>
      </c>
      <c r="BT584" s="1">
        <v>0.2162</v>
      </c>
      <c r="BU584" s="1">
        <v>-1.1997</v>
      </c>
      <c r="BV584" s="1">
        <v>-1.3643000000000001</v>
      </c>
      <c r="BW584" s="1">
        <v>0.33929999999999999</v>
      </c>
      <c r="BX584" s="1">
        <v>9.4600000000000004E-2</v>
      </c>
      <c r="BY584" s="1">
        <v>-0.48070000000000002</v>
      </c>
      <c r="BZ584" s="1">
        <v>-0.50370000000000004</v>
      </c>
      <c r="CA584" s="1">
        <v>-0.505</v>
      </c>
      <c r="CB584" s="1">
        <v>-0.2</v>
      </c>
      <c r="CC584" s="1">
        <v>-0.50549999999999995</v>
      </c>
      <c r="CD584" s="1">
        <v>-0.39800000000000002</v>
      </c>
      <c r="CH584" s="1">
        <v>0.15229999999999999</v>
      </c>
      <c r="CI584" s="1">
        <v>-0.54800000000000004</v>
      </c>
      <c r="GI584" s="1">
        <v>-2.6295999999999999</v>
      </c>
      <c r="HA584" s="1" t="str">
        <f t="shared" si="18"/>
        <v>2017</v>
      </c>
      <c r="HB584" s="1" t="str">
        <f t="shared" si="19"/>
        <v>04</v>
      </c>
    </row>
    <row r="585" spans="1:210">
      <c r="A585" s="3" t="s">
        <v>9</v>
      </c>
      <c r="B585" s="3"/>
      <c r="C585" s="3" t="s">
        <v>4054</v>
      </c>
      <c r="E585" s="1" t="s">
        <v>4055</v>
      </c>
      <c r="F585" s="1">
        <v>-0.35049999999999998</v>
      </c>
      <c r="G585" s="1">
        <v>-7.1900000000000006E-2</v>
      </c>
      <c r="H585" s="1">
        <v>-0.9859</v>
      </c>
      <c r="I585" s="1">
        <v>-0.80720000000000003</v>
      </c>
      <c r="J585" s="1">
        <v>-0.63990000000000002</v>
      </c>
      <c r="K585" s="1">
        <v>-0.26840000000000003</v>
      </c>
      <c r="L585" s="1">
        <v>0.32629999999999998</v>
      </c>
      <c r="M585" s="1">
        <v>-0.4269</v>
      </c>
      <c r="N585" s="1">
        <v>-1.0844</v>
      </c>
      <c r="O585" s="1">
        <v>-3.1943999999999999</v>
      </c>
      <c r="P585" s="1">
        <v>-0.38479999999999998</v>
      </c>
      <c r="Q585" s="1">
        <v>0.4219</v>
      </c>
      <c r="R585" s="1">
        <v>-0.17419999999999999</v>
      </c>
      <c r="S585" s="1">
        <v>0.2041</v>
      </c>
      <c r="T585" s="1">
        <v>-1.9251</v>
      </c>
      <c r="U585" s="1">
        <v>-1.2237</v>
      </c>
      <c r="V585" s="1">
        <v>-2.1368999999999998</v>
      </c>
      <c r="W585" s="1">
        <v>-9.11E-2</v>
      </c>
      <c r="X585" s="1">
        <v>-1.2903</v>
      </c>
      <c r="Y585" s="1">
        <v>-0.107</v>
      </c>
      <c r="Z585" s="1">
        <v>-0.1326</v>
      </c>
      <c r="AA585" s="1">
        <v>-1.6081000000000001</v>
      </c>
      <c r="AB585" s="1">
        <v>0.67110000000000003</v>
      </c>
      <c r="AC585" s="1">
        <v>-1.5323</v>
      </c>
      <c r="AD585" s="1">
        <v>-0.98089999999999999</v>
      </c>
      <c r="AF585" s="1">
        <v>-1.6653</v>
      </c>
      <c r="AG585" s="1">
        <v>0</v>
      </c>
      <c r="AH585" s="1">
        <v>-2.8864999999999998</v>
      </c>
      <c r="AI585" s="1">
        <v>0</v>
      </c>
      <c r="AJ585" s="1">
        <v>-0.223</v>
      </c>
      <c r="AK585" s="1">
        <v>-0.95230000000000004</v>
      </c>
      <c r="AL585" s="1">
        <v>-1.6335</v>
      </c>
      <c r="AM585" s="1">
        <v>-0.63290000000000002</v>
      </c>
      <c r="AN585" s="1">
        <v>-0.7772</v>
      </c>
      <c r="AO585" s="1">
        <v>-0.41870000000000002</v>
      </c>
      <c r="AP585" s="1">
        <v>-8.0199999999999994E-2</v>
      </c>
      <c r="AQ585" s="1">
        <v>0.18390000000000001</v>
      </c>
      <c r="AR585" s="1">
        <v>-0.85560000000000003</v>
      </c>
      <c r="AS585" s="1">
        <v>-1.2263999999999999</v>
      </c>
      <c r="AT585" s="1">
        <v>-0.36</v>
      </c>
      <c r="AU585" s="1">
        <v>-0.83250000000000002</v>
      </c>
      <c r="AV585" s="1">
        <v>-1.1345000000000001</v>
      </c>
      <c r="AW585" s="1">
        <v>-0.41120000000000001</v>
      </c>
      <c r="AX585" s="1">
        <v>-1.7775000000000001</v>
      </c>
      <c r="AY585" s="1">
        <v>0.35520000000000002</v>
      </c>
      <c r="AZ585" s="1">
        <v>-0.56910000000000005</v>
      </c>
      <c r="BB585" s="1">
        <v>-0.97350000000000003</v>
      </c>
      <c r="BC585" s="1">
        <v>-0.74070000000000003</v>
      </c>
      <c r="BD585" s="1">
        <v>-8.3900000000000002E-2</v>
      </c>
      <c r="BE585" s="1">
        <v>-1.1823999999999999</v>
      </c>
      <c r="BF585" s="1">
        <v>4.36E-2</v>
      </c>
      <c r="BG585" s="1">
        <v>0</v>
      </c>
      <c r="BH585" s="1">
        <v>-0.1172</v>
      </c>
      <c r="BI585" s="1">
        <v>-0.5806</v>
      </c>
      <c r="BJ585" s="1">
        <v>-0.1179</v>
      </c>
      <c r="BK585" s="1">
        <v>-0.8589</v>
      </c>
      <c r="BM585" s="1">
        <v>0.2324</v>
      </c>
      <c r="BN585" s="1">
        <v>-9.6500000000000002E-2</v>
      </c>
      <c r="BO585" s="1">
        <v>-0.86909999999999998</v>
      </c>
      <c r="BP585" s="1">
        <v>-1.7895000000000001</v>
      </c>
      <c r="BQ585" s="1">
        <v>0.78039999999999998</v>
      </c>
      <c r="BR585" s="1">
        <v>1.2645</v>
      </c>
      <c r="BS585" s="1">
        <v>-0.17660000000000001</v>
      </c>
      <c r="BT585" s="1">
        <v>0</v>
      </c>
      <c r="BU585" s="1">
        <v>-2.2382</v>
      </c>
      <c r="BV585" s="1">
        <v>-1.3622000000000001</v>
      </c>
      <c r="BW585" s="1">
        <v>-0.74760000000000004</v>
      </c>
      <c r="BX585" s="1">
        <v>-1.9329000000000001</v>
      </c>
      <c r="BY585" s="1">
        <v>0.3125</v>
      </c>
      <c r="BZ585" s="1">
        <v>5.04E-2</v>
      </c>
      <c r="CA585" s="1">
        <v>0.25290000000000001</v>
      </c>
      <c r="CB585" s="1">
        <v>-0.89859999999999995</v>
      </c>
      <c r="CC585" s="1">
        <v>-0.30330000000000001</v>
      </c>
      <c r="CD585" s="1">
        <v>-0.4975</v>
      </c>
      <c r="CH585" s="1">
        <v>0</v>
      </c>
      <c r="CI585" s="1">
        <v>-0.49819999999999998</v>
      </c>
      <c r="GI585" s="1">
        <v>-3.0274999999999999</v>
      </c>
      <c r="HA585" s="1" t="str">
        <f t="shared" si="18"/>
        <v>2017</v>
      </c>
      <c r="HB585" s="1" t="str">
        <f t="shared" si="19"/>
        <v>04</v>
      </c>
    </row>
    <row r="586" spans="1:210">
      <c r="A586" s="3" t="s">
        <v>9</v>
      </c>
      <c r="B586" s="3"/>
      <c r="C586" s="3" t="s">
        <v>4056</v>
      </c>
      <c r="E586" s="1" t="s">
        <v>4057</v>
      </c>
      <c r="F586" s="1">
        <v>-0.1077</v>
      </c>
      <c r="G586" s="1">
        <v>-0.85499999999999998</v>
      </c>
      <c r="H586" s="1">
        <v>-0.89690000000000003</v>
      </c>
      <c r="I586" s="1">
        <v>-0.92700000000000005</v>
      </c>
      <c r="J586" s="1">
        <v>-1.2722</v>
      </c>
      <c r="K586" s="1">
        <v>-0.53359999999999996</v>
      </c>
      <c r="L586" s="1">
        <v>0.16139999999999999</v>
      </c>
      <c r="M586" s="1">
        <v>-0.53810000000000002</v>
      </c>
      <c r="N586" s="1">
        <v>-1.4481999999999999</v>
      </c>
      <c r="O586" s="1">
        <v>-2.7877000000000001</v>
      </c>
      <c r="P586" s="1">
        <v>-1.0772999999999999</v>
      </c>
      <c r="Q586" s="1">
        <v>-0.57850000000000001</v>
      </c>
      <c r="R586" s="1">
        <v>-0.17380000000000001</v>
      </c>
      <c r="S586" s="1">
        <v>-0.2437</v>
      </c>
      <c r="T586" s="1">
        <v>-0.65739999999999998</v>
      </c>
      <c r="U586" s="1">
        <v>-7.6600000000000001E-2</v>
      </c>
      <c r="V586" s="1">
        <v>-0.78010000000000002</v>
      </c>
      <c r="W586" s="1">
        <v>-0.40920000000000001</v>
      </c>
      <c r="X586" s="1">
        <v>-0.3236</v>
      </c>
      <c r="Y586" s="1">
        <v>-0.24759999999999999</v>
      </c>
      <c r="Z586" s="1">
        <v>6.6699999999999995E-2</v>
      </c>
      <c r="AA586" s="1">
        <v>0.35759999999999997</v>
      </c>
      <c r="AB586" s="1">
        <v>-0.22339999999999999</v>
      </c>
      <c r="AC586" s="1">
        <v>-0.10050000000000001</v>
      </c>
      <c r="AD586" s="1">
        <v>0.30709999999999998</v>
      </c>
      <c r="AF586" s="1">
        <v>0.47649999999999998</v>
      </c>
      <c r="AG586" s="1">
        <v>-0.95499999999999996</v>
      </c>
      <c r="AH586" s="1">
        <v>-1.2408999999999999</v>
      </c>
      <c r="AI586" s="1">
        <v>-0.45119999999999999</v>
      </c>
      <c r="AJ586" s="1">
        <v>-0.11210000000000001</v>
      </c>
      <c r="AK586" s="1">
        <v>-1.5441</v>
      </c>
      <c r="AL586" s="1">
        <v>-0.28489999999999999</v>
      </c>
      <c r="AM586" s="1">
        <v>0.31740000000000002</v>
      </c>
      <c r="AN586" s="1">
        <v>-0.2069</v>
      </c>
      <c r="AO586" s="1">
        <v>-0.55779999999999996</v>
      </c>
      <c r="AP586" s="1">
        <v>0.52139999999999997</v>
      </c>
      <c r="AQ586" s="1">
        <v>-6.13E-2</v>
      </c>
      <c r="AR586" s="1">
        <v>-0.5665</v>
      </c>
      <c r="AS586" s="1">
        <v>-0.94779999999999998</v>
      </c>
      <c r="AT586" s="1">
        <v>-0.2722</v>
      </c>
      <c r="AU586" s="1">
        <v>-0.55859999999999999</v>
      </c>
      <c r="AV586" s="1">
        <v>-0.16420000000000001</v>
      </c>
      <c r="AW586" s="1">
        <v>-0.58409999999999995</v>
      </c>
      <c r="AX586" s="1">
        <v>0.74470000000000003</v>
      </c>
      <c r="AY586" s="1">
        <v>-0.88749999999999996</v>
      </c>
      <c r="AZ586" s="1">
        <v>-0.437</v>
      </c>
      <c r="BB586" s="1">
        <v>-0.96479999999999999</v>
      </c>
      <c r="BC586" s="1">
        <v>-0.80589999999999995</v>
      </c>
      <c r="BD586" s="1">
        <v>0.25119999999999998</v>
      </c>
      <c r="BE586" s="1">
        <v>-0.63229999999999997</v>
      </c>
      <c r="BF586" s="1">
        <v>0</v>
      </c>
      <c r="BG586" s="1">
        <v>-0.15160000000000001</v>
      </c>
      <c r="BH586" s="1">
        <v>0</v>
      </c>
      <c r="BI586" s="1">
        <v>0.2036</v>
      </c>
      <c r="BJ586" s="1">
        <v>-0.35730000000000001</v>
      </c>
      <c r="BK586" s="1">
        <v>-0.27129999999999999</v>
      </c>
      <c r="BM586" s="1">
        <v>0</v>
      </c>
      <c r="BN586" s="1">
        <v>-0.28760000000000002</v>
      </c>
      <c r="BO586" s="1">
        <v>-0.61599999999999999</v>
      </c>
      <c r="BP586" s="1">
        <v>-2.5794999999999999</v>
      </c>
      <c r="BQ586" s="1">
        <v>1.1892</v>
      </c>
      <c r="BR586" s="1">
        <v>4.9700000000000001E-2</v>
      </c>
      <c r="BS586" s="1">
        <v>-0.43630000000000002</v>
      </c>
      <c r="BT586" s="1">
        <v>0.1086</v>
      </c>
      <c r="BU586" s="1">
        <v>-5.0445000000000002</v>
      </c>
      <c r="BV586" s="1">
        <v>-1.1569</v>
      </c>
      <c r="BW586" s="1">
        <v>-0.19370000000000001</v>
      </c>
      <c r="BX586" s="1">
        <v>-1.3869</v>
      </c>
      <c r="BY586" s="1">
        <v>0.1759</v>
      </c>
      <c r="BZ586" s="1">
        <v>-0.10050000000000001</v>
      </c>
      <c r="CA586" s="1">
        <v>5.0200000000000002E-2</v>
      </c>
      <c r="CB586" s="1">
        <v>-0.70140000000000002</v>
      </c>
      <c r="CC586" s="1">
        <v>-0.79920000000000002</v>
      </c>
      <c r="CD586" s="1">
        <v>-0.70069999999999999</v>
      </c>
      <c r="CH586" s="1">
        <v>-0.1009</v>
      </c>
      <c r="CI586" s="1">
        <v>-0.40079999999999999</v>
      </c>
      <c r="GI586" s="1">
        <v>-1.9806999999999999</v>
      </c>
      <c r="HA586" s="1" t="str">
        <f t="shared" si="18"/>
        <v>2017</v>
      </c>
      <c r="HB586" s="1" t="str">
        <f t="shared" si="19"/>
        <v>04</v>
      </c>
    </row>
    <row r="587" spans="1:210">
      <c r="A587" s="3" t="s">
        <v>9</v>
      </c>
      <c r="B587" s="3"/>
      <c r="C587" s="3" t="s">
        <v>4058</v>
      </c>
      <c r="E587" s="1" t="s">
        <v>4059</v>
      </c>
      <c r="F587" s="1">
        <v>-0.1482</v>
      </c>
      <c r="G587" s="1">
        <v>-0.39069999999999999</v>
      </c>
      <c r="H587" s="1">
        <v>-2.3153999999999999</v>
      </c>
      <c r="I587" s="1">
        <v>-1.8209</v>
      </c>
      <c r="J587" s="1">
        <v>-1.5311999999999999</v>
      </c>
      <c r="K587" s="1">
        <v>-0.53510000000000002</v>
      </c>
      <c r="L587" s="1">
        <v>-0.28149999999999997</v>
      </c>
      <c r="M587" s="1">
        <v>-8.9700000000000002E-2</v>
      </c>
      <c r="N587" s="1">
        <v>-0.75980000000000003</v>
      </c>
      <c r="O587" s="1">
        <v>-1.1073999999999999</v>
      </c>
      <c r="P587" s="1">
        <v>-0.82220000000000004</v>
      </c>
      <c r="Q587" s="1">
        <v>-0.74250000000000005</v>
      </c>
      <c r="R587" s="1">
        <v>-0.31879999999999997</v>
      </c>
      <c r="S587" s="1">
        <v>-0.28460000000000002</v>
      </c>
      <c r="T587" s="1">
        <v>-0.98109999999999997</v>
      </c>
      <c r="U587" s="1">
        <v>-0.38129999999999997</v>
      </c>
      <c r="V587" s="1">
        <v>-0.9708</v>
      </c>
      <c r="W587" s="1">
        <v>-0.50070000000000003</v>
      </c>
      <c r="X587" s="1">
        <v>-0.48459999999999998</v>
      </c>
      <c r="Y587" s="1">
        <v>-0.17710000000000001</v>
      </c>
      <c r="Z587" s="1">
        <v>-6.6600000000000006E-2</v>
      </c>
      <c r="AA587" s="1">
        <v>-0.55810000000000004</v>
      </c>
      <c r="AB587" s="1">
        <v>-0.1124</v>
      </c>
      <c r="AC587" s="1">
        <v>0.40079999999999999</v>
      </c>
      <c r="AD587" s="1">
        <v>-0.36630000000000001</v>
      </c>
      <c r="AF587" s="1">
        <v>-0.46939999999999998</v>
      </c>
      <c r="AG587" s="1">
        <v>-0.11310000000000001</v>
      </c>
      <c r="AH587" s="1">
        <v>-1.54</v>
      </c>
      <c r="AI587" s="1">
        <v>0.17069999999999999</v>
      </c>
      <c r="AJ587" s="1">
        <v>-0.39079999999999998</v>
      </c>
      <c r="AK587" s="1">
        <v>0.16209999999999999</v>
      </c>
      <c r="AL587" s="1">
        <v>-1.0585</v>
      </c>
      <c r="AM587" s="1">
        <v>-0.31540000000000001</v>
      </c>
      <c r="AN587" s="1">
        <v>-0.104</v>
      </c>
      <c r="AO587" s="1">
        <v>-1.1167</v>
      </c>
      <c r="AP587" s="1">
        <v>-0.2407</v>
      </c>
      <c r="AQ587" s="1">
        <v>0.30669999999999997</v>
      </c>
      <c r="AR587" s="1">
        <v>-1.4730000000000001</v>
      </c>
      <c r="AS587" s="1">
        <v>-1.9843999999999999</v>
      </c>
      <c r="AT587" s="1">
        <v>0.18129999999999999</v>
      </c>
      <c r="AU587" s="1">
        <v>-0.27839999999999998</v>
      </c>
      <c r="AV587" s="1">
        <v>8.1900000000000001E-2</v>
      </c>
      <c r="AW587" s="1">
        <v>-0.81820000000000004</v>
      </c>
      <c r="AX587" s="1">
        <v>-0.24440000000000001</v>
      </c>
      <c r="AY587" s="1">
        <v>-0.35749999999999998</v>
      </c>
      <c r="AZ587" s="1">
        <v>-4.3900000000000002E-2</v>
      </c>
      <c r="BB587" s="1">
        <v>-0.73899999999999999</v>
      </c>
      <c r="BC587" s="1">
        <v>-0.6794</v>
      </c>
      <c r="BD587" s="1">
        <v>-1.4582999999999999</v>
      </c>
      <c r="BE587" s="1">
        <v>-1.0615000000000001</v>
      </c>
      <c r="BF587" s="1">
        <v>-8.6900000000000005E-2</v>
      </c>
      <c r="BG587" s="1">
        <v>-0.114</v>
      </c>
      <c r="BH587" s="1">
        <v>0</v>
      </c>
      <c r="BI587" s="1">
        <v>-1.0940000000000001</v>
      </c>
      <c r="BJ587" s="1">
        <v>0.17910000000000001</v>
      </c>
      <c r="BK587" s="1">
        <v>-0.94969999999999999</v>
      </c>
      <c r="BM587" s="1">
        <v>0.5232</v>
      </c>
      <c r="BN587" s="1">
        <v>-1.1020000000000001</v>
      </c>
      <c r="BO587" s="1">
        <v>-0.46150000000000002</v>
      </c>
      <c r="BP587" s="1">
        <v>0.84930000000000005</v>
      </c>
      <c r="BQ587" s="1">
        <v>-0.55969999999999998</v>
      </c>
      <c r="BR587" s="1">
        <v>-0.89859999999999995</v>
      </c>
      <c r="BS587" s="1">
        <v>-0.2626</v>
      </c>
      <c r="BT587" s="1">
        <v>0</v>
      </c>
      <c r="BU587" s="1">
        <v>-1.4728000000000001</v>
      </c>
      <c r="BV587" s="1">
        <v>-1.4035</v>
      </c>
      <c r="BW587" s="1">
        <v>0.52749999999999997</v>
      </c>
      <c r="BX587" s="1">
        <v>0.75570000000000004</v>
      </c>
      <c r="BY587" s="1">
        <v>-0.98309999999999997</v>
      </c>
      <c r="BZ587" s="1">
        <v>-1.0530999999999999</v>
      </c>
      <c r="CA587" s="1">
        <v>-1.4520999999999999</v>
      </c>
      <c r="CB587" s="1">
        <v>0.15049999999999999</v>
      </c>
      <c r="CC587" s="1">
        <v>-0.90180000000000005</v>
      </c>
      <c r="CD587" s="1">
        <v>-0.8</v>
      </c>
      <c r="CH587" s="1">
        <v>0.15140000000000001</v>
      </c>
      <c r="CI587" s="1">
        <v>-0.65029999999999999</v>
      </c>
      <c r="GI587" s="1">
        <v>-2.4824999999999999</v>
      </c>
      <c r="HA587" s="1" t="str">
        <f t="shared" si="18"/>
        <v>2017</v>
      </c>
      <c r="HB587" s="1" t="str">
        <f t="shared" si="19"/>
        <v>04</v>
      </c>
    </row>
    <row r="588" spans="1:210">
      <c r="A588" s="3" t="s">
        <v>9</v>
      </c>
      <c r="B588" s="3"/>
      <c r="C588" s="3" t="s">
        <v>4060</v>
      </c>
      <c r="E588" s="1" t="s">
        <v>4060</v>
      </c>
      <c r="F588" s="1">
        <v>-0.13420000000000001</v>
      </c>
      <c r="G588" s="1">
        <v>-0.31900000000000001</v>
      </c>
      <c r="H588" s="1">
        <v>-0.63229999999999997</v>
      </c>
      <c r="I588" s="1">
        <v>-1.0168999999999999</v>
      </c>
      <c r="J588" s="1">
        <v>-0.84450000000000003</v>
      </c>
      <c r="K588" s="1">
        <v>-0.46510000000000001</v>
      </c>
      <c r="L588" s="1">
        <v>-8.0399999999999999E-2</v>
      </c>
      <c r="M588" s="1">
        <v>0.13400000000000001</v>
      </c>
      <c r="N588" s="1">
        <v>-0.55000000000000004</v>
      </c>
      <c r="O588" s="1">
        <v>-2.0082</v>
      </c>
      <c r="P588" s="1">
        <v>-0.82430000000000003</v>
      </c>
      <c r="Q588" s="1">
        <v>-0.82440000000000002</v>
      </c>
      <c r="R588" s="1">
        <v>0</v>
      </c>
      <c r="S588" s="1">
        <v>-0.223</v>
      </c>
      <c r="T588" s="1">
        <v>-0.83840000000000003</v>
      </c>
      <c r="U588" s="1">
        <v>-0.42</v>
      </c>
      <c r="V588" s="1">
        <v>-1.2164999999999999</v>
      </c>
      <c r="W588" s="1">
        <v>-0.34</v>
      </c>
      <c r="X588" s="1">
        <v>-0.48459999999999998</v>
      </c>
      <c r="Y588" s="1">
        <v>-0.24610000000000001</v>
      </c>
      <c r="Z588" s="1">
        <v>-6.6799999999999998E-2</v>
      </c>
      <c r="AA588" s="1">
        <v>-0.4708</v>
      </c>
      <c r="AB588" s="1">
        <v>-0.11260000000000001</v>
      </c>
      <c r="AC588" s="1">
        <v>-5.0200000000000002E-2</v>
      </c>
      <c r="AD588" s="1">
        <v>-0.42780000000000001</v>
      </c>
      <c r="AF588" s="1">
        <v>-0.47020000000000001</v>
      </c>
      <c r="AG588" s="1">
        <v>-0.56489999999999996</v>
      </c>
      <c r="AH588" s="1">
        <v>-1.7524999999999999</v>
      </c>
      <c r="AI588" s="1">
        <v>1.3879999999999999</v>
      </c>
      <c r="AJ588" s="1">
        <v>-0.27679999999999999</v>
      </c>
      <c r="AK588" s="1">
        <v>-1.5258</v>
      </c>
      <c r="AL588" s="1">
        <v>-0.92459999999999998</v>
      </c>
      <c r="AM588" s="1">
        <v>-0.63290000000000002</v>
      </c>
      <c r="AN588" s="1">
        <v>-0.52349999999999997</v>
      </c>
      <c r="AO588" s="1">
        <v>-0.97850000000000004</v>
      </c>
      <c r="AP588" s="1">
        <v>-1.2439</v>
      </c>
      <c r="AQ588" s="1">
        <v>0.4299</v>
      </c>
      <c r="AR588" s="1">
        <v>-1.4196</v>
      </c>
      <c r="AS588" s="1">
        <v>-1.1627000000000001</v>
      </c>
      <c r="AT588" s="1">
        <v>-0.45369999999999999</v>
      </c>
      <c r="AU588" s="1">
        <v>-1.0152000000000001</v>
      </c>
      <c r="AV588" s="1">
        <v>-1.0944</v>
      </c>
      <c r="AW588" s="1">
        <v>-0.41120000000000001</v>
      </c>
      <c r="AX588" s="1">
        <v>-0.16300000000000001</v>
      </c>
      <c r="AY588" s="1">
        <v>-0.59589999999999999</v>
      </c>
      <c r="AZ588" s="1">
        <v>-0.39729999999999999</v>
      </c>
      <c r="BB588" s="1">
        <v>-1.2941</v>
      </c>
      <c r="BC588" s="1">
        <v>-0.49199999999999999</v>
      </c>
      <c r="BD588" s="1">
        <v>-1.4613</v>
      </c>
      <c r="BE588" s="1">
        <v>-0.17050000000000001</v>
      </c>
      <c r="BF588" s="1">
        <v>-0.2177</v>
      </c>
      <c r="BG588" s="1">
        <v>-0.1888</v>
      </c>
      <c r="BH588" s="1">
        <v>0</v>
      </c>
      <c r="BI588" s="1">
        <v>-0.28370000000000001</v>
      </c>
      <c r="BJ588" s="1">
        <v>-0.35859999999999997</v>
      </c>
      <c r="BK588" s="1">
        <v>-1.3145</v>
      </c>
      <c r="BM588" s="1">
        <v>0.23250000000000001</v>
      </c>
      <c r="BN588" s="1">
        <v>-1.4374</v>
      </c>
      <c r="BO588" s="1">
        <v>-0.15390000000000001</v>
      </c>
      <c r="BP588" s="1">
        <v>-3.4123000000000001</v>
      </c>
      <c r="BQ588" s="1">
        <v>1.4601999999999999</v>
      </c>
      <c r="BR588" s="1">
        <v>-0.29849999999999999</v>
      </c>
      <c r="BS588" s="1">
        <v>-0.3478</v>
      </c>
      <c r="BT588" s="1">
        <v>0</v>
      </c>
      <c r="BU588" s="1">
        <v>2.5537999999999998</v>
      </c>
      <c r="BV588" s="1">
        <v>-0.40500000000000003</v>
      </c>
      <c r="BW588" s="1">
        <v>0.21249999999999999</v>
      </c>
      <c r="BX588" s="1">
        <v>-0.47920000000000001</v>
      </c>
      <c r="BY588" s="1">
        <v>-0.43859999999999999</v>
      </c>
      <c r="BZ588" s="1">
        <v>-0.55489999999999995</v>
      </c>
      <c r="CA588" s="1">
        <v>-0.75939999999999996</v>
      </c>
      <c r="CB588" s="1">
        <v>-0.2495</v>
      </c>
      <c r="CC588" s="1">
        <v>-0.89549999999999996</v>
      </c>
      <c r="CD588" s="1">
        <v>-0.70209999999999995</v>
      </c>
      <c r="CH588" s="1">
        <v>0.2515</v>
      </c>
      <c r="CI588" s="1">
        <v>-0.55189999999999995</v>
      </c>
      <c r="GI588" s="1">
        <v>-2.593</v>
      </c>
      <c r="HA588" s="1" t="str">
        <f t="shared" si="18"/>
        <v>2017</v>
      </c>
      <c r="HB588" s="1" t="str">
        <f t="shared" si="19"/>
        <v>04</v>
      </c>
    </row>
    <row r="589" spans="1:210">
      <c r="A589" s="3" t="s">
        <v>9</v>
      </c>
      <c r="B589" s="3"/>
      <c r="C589" s="3" t="s">
        <v>4061</v>
      </c>
      <c r="E589" s="1" t="s">
        <v>4062</v>
      </c>
      <c r="F589" s="1">
        <v>-0.47989999999999999</v>
      </c>
      <c r="G589" s="1">
        <v>-0.7077</v>
      </c>
      <c r="H589" s="1">
        <v>-0.93089999999999995</v>
      </c>
      <c r="I589" s="1">
        <v>-1.0412999999999999</v>
      </c>
      <c r="J589" s="1">
        <v>-1.2215</v>
      </c>
      <c r="K589" s="1">
        <v>-0.59599999999999997</v>
      </c>
      <c r="L589" s="1">
        <v>-8.0199999999999994E-2</v>
      </c>
      <c r="M589" s="1">
        <v>-0.59899999999999998</v>
      </c>
      <c r="N589" s="1">
        <v>-1.5721000000000001</v>
      </c>
      <c r="O589" s="1">
        <v>-3.1549999999999998</v>
      </c>
      <c r="P589" s="1">
        <v>-0.50980000000000003</v>
      </c>
      <c r="Q589" s="1">
        <v>-0.98599999999999999</v>
      </c>
      <c r="R589" s="1">
        <v>-0.91759999999999997</v>
      </c>
      <c r="S589" s="1">
        <v>-0.60499999999999998</v>
      </c>
      <c r="T589" s="1">
        <v>-0.80669999999999997</v>
      </c>
      <c r="U589" s="1">
        <v>-0.1537</v>
      </c>
      <c r="V589" s="1">
        <v>-0.73519999999999996</v>
      </c>
      <c r="W589" s="1">
        <v>-0.81059999999999999</v>
      </c>
      <c r="X589" s="1">
        <v>-0.16200000000000001</v>
      </c>
      <c r="Y589" s="1">
        <v>-0.69320000000000004</v>
      </c>
      <c r="Z589" s="1">
        <v>0.33639999999999998</v>
      </c>
      <c r="AA589" s="1">
        <v>-0.76600000000000001</v>
      </c>
      <c r="AB589" s="1">
        <v>0.22589999999999999</v>
      </c>
      <c r="AC589" s="1">
        <v>0.50529999999999997</v>
      </c>
      <c r="AD589" s="1">
        <v>-6.1499999999999999E-2</v>
      </c>
      <c r="AF589" s="1">
        <v>-0.70530000000000004</v>
      </c>
      <c r="AG589" s="1">
        <v>-0.22670000000000001</v>
      </c>
      <c r="AH589" s="1">
        <v>-1.5527</v>
      </c>
      <c r="AI589" s="1">
        <v>5.62E-2</v>
      </c>
      <c r="AJ589" s="1">
        <v>-0.44890000000000002</v>
      </c>
      <c r="AK589" s="1">
        <v>5.4899999999999997E-2</v>
      </c>
      <c r="AL589" s="1">
        <v>-0.92920000000000003</v>
      </c>
      <c r="AM589" s="1">
        <v>-0.31740000000000002</v>
      </c>
      <c r="AN589" s="1">
        <v>-0.25750000000000001</v>
      </c>
      <c r="AO589" s="1">
        <v>0.5161</v>
      </c>
      <c r="AP589" s="1">
        <v>0.81</v>
      </c>
      <c r="AQ589" s="1">
        <v>-0.61339999999999995</v>
      </c>
      <c r="AR589" s="1">
        <v>-1.5323</v>
      </c>
      <c r="AS589" s="1">
        <v>-2.5619000000000001</v>
      </c>
      <c r="AT589" s="1">
        <v>0.5474</v>
      </c>
      <c r="AU589" s="1">
        <v>-0.87590000000000001</v>
      </c>
      <c r="AV589" s="1">
        <v>-1.0891</v>
      </c>
      <c r="AW589" s="1">
        <v>-0.2354</v>
      </c>
      <c r="AX589" s="1">
        <v>-0.65059999999999996</v>
      </c>
      <c r="AY589" s="1">
        <v>-0.41789999999999999</v>
      </c>
      <c r="AZ589" s="1">
        <v>-0.56640000000000001</v>
      </c>
      <c r="BB589" s="1">
        <v>-1.3001</v>
      </c>
      <c r="BC589" s="1">
        <v>-0.4355</v>
      </c>
      <c r="BD589" s="1">
        <v>4.19E-2</v>
      </c>
      <c r="BE589" s="1">
        <v>-0.29409999999999997</v>
      </c>
      <c r="BF589" s="1">
        <v>0.61260000000000003</v>
      </c>
      <c r="BG589" s="1">
        <v>-0.59589999999999999</v>
      </c>
      <c r="BH589" s="1">
        <v>0.29720000000000002</v>
      </c>
      <c r="BI589" s="1">
        <v>-1.28</v>
      </c>
      <c r="BJ589" s="1">
        <v>0.48299999999999998</v>
      </c>
      <c r="BK589" s="1">
        <v>-0.27379999999999999</v>
      </c>
      <c r="BM589" s="1">
        <v>-0.34860000000000002</v>
      </c>
      <c r="BN589" s="1">
        <v>0.33600000000000002</v>
      </c>
      <c r="BO589" s="1">
        <v>-0.9728</v>
      </c>
      <c r="BP589" s="1">
        <v>0.41420000000000001</v>
      </c>
      <c r="BQ589" s="1">
        <v>-0.39879999999999999</v>
      </c>
      <c r="BR589" s="1">
        <v>-0.79320000000000002</v>
      </c>
      <c r="BS589" s="1">
        <v>-0.77180000000000004</v>
      </c>
      <c r="BT589" s="1">
        <v>0.32890000000000003</v>
      </c>
      <c r="BU589" s="1">
        <v>-3.5937000000000001</v>
      </c>
      <c r="BV589" s="1">
        <v>1.1224000000000001</v>
      </c>
      <c r="BW589" s="1">
        <v>0.41189999999999999</v>
      </c>
      <c r="BX589" s="1">
        <v>-0.15640000000000001</v>
      </c>
      <c r="BY589" s="1">
        <v>-0.47310000000000002</v>
      </c>
      <c r="BZ589" s="1">
        <v>-0.35370000000000001</v>
      </c>
      <c r="CA589" s="1">
        <v>-0.40649999999999997</v>
      </c>
      <c r="CB589" s="1">
        <v>-0.39879999999999999</v>
      </c>
      <c r="CC589" s="1">
        <v>-1.3737999999999999</v>
      </c>
      <c r="CD589" s="1">
        <v>-0.30299999999999999</v>
      </c>
      <c r="CH589" s="1">
        <v>-0.25</v>
      </c>
      <c r="CI589" s="1">
        <v>-0.3533</v>
      </c>
      <c r="GI589" s="1">
        <v>-3.3028</v>
      </c>
      <c r="HA589" s="1" t="str">
        <f t="shared" si="18"/>
        <v>2017</v>
      </c>
      <c r="HB589" s="1" t="str">
        <f t="shared" si="19"/>
        <v>03</v>
      </c>
    </row>
    <row r="590" spans="1:210">
      <c r="A590" s="3" t="s">
        <v>9</v>
      </c>
      <c r="B590" s="3"/>
      <c r="C590" s="3" t="s">
        <v>4063</v>
      </c>
      <c r="E590" s="1" t="s">
        <v>4064</v>
      </c>
      <c r="F590" s="1">
        <v>0.1767</v>
      </c>
      <c r="G590" s="1">
        <v>-0.63939999999999997</v>
      </c>
      <c r="H590" s="1">
        <v>1.2768999999999999</v>
      </c>
      <c r="I590" s="1">
        <v>-0.4995</v>
      </c>
      <c r="J590" s="1">
        <v>-0.43080000000000002</v>
      </c>
      <c r="K590" s="1">
        <v>-0.3322</v>
      </c>
      <c r="L590" s="1">
        <v>-8.0799999999999997E-2</v>
      </c>
      <c r="M590" s="1">
        <v>0.15809999999999999</v>
      </c>
      <c r="N590" s="1">
        <v>-0.44240000000000002</v>
      </c>
      <c r="O590" s="1">
        <v>-2.5865999999999998</v>
      </c>
      <c r="P590" s="1">
        <v>-0.51539999999999997</v>
      </c>
      <c r="Q590" s="1">
        <v>-0.82909999999999995</v>
      </c>
      <c r="R590" s="1">
        <v>0</v>
      </c>
      <c r="S590" s="1">
        <v>-0.24529999999999999</v>
      </c>
      <c r="T590" s="1">
        <v>-0.44640000000000002</v>
      </c>
      <c r="U590" s="1">
        <v>-3.8800000000000001E-2</v>
      </c>
      <c r="V590" s="1">
        <v>-0.64580000000000004</v>
      </c>
      <c r="W590" s="1">
        <v>0.36730000000000002</v>
      </c>
      <c r="X590" s="1">
        <v>0</v>
      </c>
      <c r="Y590" s="1">
        <v>0.1431</v>
      </c>
      <c r="Z590" s="1">
        <v>-0.19889999999999999</v>
      </c>
      <c r="AA590" s="1">
        <v>-0.78</v>
      </c>
      <c r="AB590" s="1">
        <v>0.33589999999999998</v>
      </c>
      <c r="AC590" s="1">
        <v>-0.75639999999999996</v>
      </c>
      <c r="AD590" s="1">
        <v>0</v>
      </c>
      <c r="AF590" s="1">
        <v>-0.7974</v>
      </c>
      <c r="AG590" s="1">
        <v>5.6099999999999997E-2</v>
      </c>
      <c r="AH590" s="1">
        <v>-1.0537000000000001</v>
      </c>
      <c r="AI590" s="1">
        <v>1.4991000000000001</v>
      </c>
      <c r="AJ590" s="1">
        <v>-1.2407999999999999</v>
      </c>
      <c r="AK590" s="1">
        <v>-1.1692</v>
      </c>
      <c r="AL590" s="1">
        <v>-0.94679999999999997</v>
      </c>
      <c r="AM590" s="1">
        <v>0.64510000000000001</v>
      </c>
      <c r="AN590" s="1">
        <v>0.87260000000000004</v>
      </c>
      <c r="AO590" s="1">
        <v>1.0294000000000001</v>
      </c>
      <c r="AP590" s="1">
        <v>0.24049999999999999</v>
      </c>
      <c r="AQ590" s="1">
        <v>-6.1600000000000002E-2</v>
      </c>
      <c r="AR590" s="1">
        <v>-0.57469999999999999</v>
      </c>
      <c r="AS590" s="1">
        <v>-0.43640000000000001</v>
      </c>
      <c r="AT590" s="1">
        <v>-0.72130000000000005</v>
      </c>
      <c r="AU590" s="1">
        <v>-0.97760000000000002</v>
      </c>
      <c r="AV590" s="1">
        <v>-1.2741</v>
      </c>
      <c r="AW590" s="1">
        <v>-0.40760000000000002</v>
      </c>
      <c r="AX590" s="1">
        <v>-0.78569999999999995</v>
      </c>
      <c r="AY590" s="1">
        <v>-0.35499999999999998</v>
      </c>
      <c r="AZ590" s="1">
        <v>0.91379999999999995</v>
      </c>
      <c r="BB590" s="1">
        <v>0.41770000000000002</v>
      </c>
      <c r="BC590" s="1">
        <v>-1.4339</v>
      </c>
      <c r="BD590" s="1">
        <v>-0.62419999999999998</v>
      </c>
      <c r="BE590" s="1">
        <v>0.754</v>
      </c>
      <c r="BF590" s="1">
        <v>0.3493</v>
      </c>
      <c r="BG590" s="1">
        <v>0</v>
      </c>
      <c r="BH590" s="1">
        <v>-0.1172</v>
      </c>
      <c r="BI590" s="1">
        <v>4.0599999999999997E-2</v>
      </c>
      <c r="BJ590" s="1">
        <v>-0.23960000000000001</v>
      </c>
      <c r="BK590" s="1">
        <v>-0.27379999999999999</v>
      </c>
      <c r="BM590" s="1">
        <v>-0.17449999999999999</v>
      </c>
      <c r="BN590" s="1">
        <v>-1.1423000000000001</v>
      </c>
      <c r="BO590" s="1">
        <v>-0.51380000000000003</v>
      </c>
      <c r="BP590" s="1">
        <v>-2.0568</v>
      </c>
      <c r="BQ590" s="1">
        <v>0.73960000000000004</v>
      </c>
      <c r="BR590" s="1">
        <v>0.44729999999999998</v>
      </c>
      <c r="BS590" s="1">
        <v>-0.26450000000000001</v>
      </c>
      <c r="BT590" s="1">
        <v>-0.1081</v>
      </c>
      <c r="BU590" s="1">
        <v>-1.1316999999999999</v>
      </c>
      <c r="BV590" s="1">
        <v>-0.45090000000000002</v>
      </c>
      <c r="BW590" s="1">
        <v>-6.6500000000000004E-2</v>
      </c>
      <c r="BX590" s="1">
        <v>-1.0156000000000001</v>
      </c>
      <c r="BY590" s="1">
        <v>-0.20019999999999999</v>
      </c>
      <c r="BZ590" s="1">
        <v>-0.25309999999999999</v>
      </c>
      <c r="CA590" s="1">
        <v>0</v>
      </c>
      <c r="CB590" s="1">
        <v>-0.59699999999999998</v>
      </c>
      <c r="CC590" s="1">
        <v>-0.20200000000000001</v>
      </c>
      <c r="CD590" s="1">
        <v>-0.79600000000000004</v>
      </c>
      <c r="CH590" s="1">
        <v>0.65720000000000001</v>
      </c>
      <c r="CI590" s="1">
        <v>-0.64770000000000005</v>
      </c>
      <c r="GI590" s="1">
        <v>-3.0150999999999999</v>
      </c>
      <c r="HA590" s="1" t="str">
        <f t="shared" si="18"/>
        <v>2017</v>
      </c>
      <c r="HB590" s="1" t="str">
        <f t="shared" si="19"/>
        <v>03</v>
      </c>
    </row>
    <row r="591" spans="1:210">
      <c r="A591" s="3" t="s">
        <v>9</v>
      </c>
      <c r="B591" s="3"/>
      <c r="C591" s="3" t="s">
        <v>4065</v>
      </c>
      <c r="E591" s="1" t="s">
        <v>4066</v>
      </c>
      <c r="F591" s="1">
        <v>-9.4600000000000004E-2</v>
      </c>
      <c r="G591" s="1">
        <v>-0.4975</v>
      </c>
      <c r="H591" s="1">
        <v>-0.371</v>
      </c>
      <c r="I591" s="1">
        <v>-1.0562</v>
      </c>
      <c r="J591" s="1">
        <v>-0.55930000000000002</v>
      </c>
      <c r="K591" s="1">
        <v>-0.52980000000000005</v>
      </c>
      <c r="L591" s="1">
        <v>0.28299999999999997</v>
      </c>
      <c r="M591" s="1">
        <v>8.9899999999999994E-2</v>
      </c>
      <c r="N591" s="1">
        <v>-0.62790000000000001</v>
      </c>
      <c r="O591" s="1">
        <v>-2.9339</v>
      </c>
      <c r="P591" s="1">
        <v>-0.32290000000000002</v>
      </c>
      <c r="Q591" s="1">
        <v>-0.82850000000000001</v>
      </c>
      <c r="R591" s="1">
        <v>-5.8099999999999999E-2</v>
      </c>
      <c r="S591" s="1">
        <v>-0.26479999999999998</v>
      </c>
      <c r="T591" s="1">
        <v>-0.18709999999999999</v>
      </c>
      <c r="U591" s="1">
        <v>0</v>
      </c>
      <c r="V591" s="1">
        <v>-0.30059999999999998</v>
      </c>
      <c r="W591" s="1">
        <v>-0.18260000000000001</v>
      </c>
      <c r="X591" s="1">
        <v>0.33</v>
      </c>
      <c r="Y591" s="1">
        <v>-0.10639999999999999</v>
      </c>
      <c r="Z591" s="1">
        <v>-0.19939999999999999</v>
      </c>
      <c r="AA591" s="1">
        <v>0.15260000000000001</v>
      </c>
      <c r="AB591" s="1">
        <v>0</v>
      </c>
      <c r="AC591" s="1">
        <v>0.15160000000000001</v>
      </c>
      <c r="AD591" s="1">
        <v>6.2600000000000003E-2</v>
      </c>
      <c r="AF591" s="1">
        <v>8.1100000000000005E-2</v>
      </c>
      <c r="AG591" s="1">
        <v>-0.3901</v>
      </c>
      <c r="AH591" s="1">
        <v>-0.74619999999999997</v>
      </c>
      <c r="AI591" s="1">
        <v>-0.43469999999999998</v>
      </c>
      <c r="AJ591" s="1">
        <v>-0.2281</v>
      </c>
      <c r="AK591" s="1">
        <v>-1.4573</v>
      </c>
      <c r="AL591" s="1">
        <v>-0.29470000000000002</v>
      </c>
      <c r="AM591" s="1">
        <v>1.9607000000000001</v>
      </c>
      <c r="AN591" s="1">
        <v>0.60970000000000002</v>
      </c>
      <c r="AO591" s="1">
        <v>0.32740000000000002</v>
      </c>
      <c r="AP591" s="1">
        <v>-0.5988</v>
      </c>
      <c r="AQ591" s="1">
        <v>0.30919999999999997</v>
      </c>
      <c r="AR591" s="1">
        <v>-0.8004</v>
      </c>
      <c r="AS591" s="1">
        <v>-1.0322</v>
      </c>
      <c r="AT591" s="1">
        <v>-0.2727</v>
      </c>
      <c r="AU591" s="1">
        <v>-0.60629999999999995</v>
      </c>
      <c r="AV591" s="1">
        <v>-0.82330000000000003</v>
      </c>
      <c r="AW591" s="1">
        <v>-0.81530000000000002</v>
      </c>
      <c r="AX591" s="1">
        <v>0</v>
      </c>
      <c r="AY591" s="1">
        <v>-0.52810000000000001</v>
      </c>
      <c r="AZ591" s="1">
        <v>-0.34510000000000002</v>
      </c>
      <c r="BB591" s="1">
        <v>-1.0479000000000001</v>
      </c>
      <c r="BC591" s="1">
        <v>-0.37730000000000002</v>
      </c>
      <c r="BD591" s="1">
        <v>-0.37640000000000001</v>
      </c>
      <c r="BE591" s="1">
        <v>-0.62309999999999999</v>
      </c>
      <c r="BF591" s="1">
        <v>0.34989999999999999</v>
      </c>
      <c r="BG591" s="1">
        <v>7.6200000000000004E-2</v>
      </c>
      <c r="BH591" s="1">
        <v>-0.11749999999999999</v>
      </c>
      <c r="BI591" s="1">
        <v>-0.5615</v>
      </c>
      <c r="BJ591" s="1">
        <v>-0.1207</v>
      </c>
      <c r="BK591" s="1">
        <v>-0.91110000000000002</v>
      </c>
      <c r="BM591" s="1">
        <v>0.1166</v>
      </c>
      <c r="BN591" s="1">
        <v>-0.52400000000000002</v>
      </c>
      <c r="BO591" s="1">
        <v>-0.66830000000000001</v>
      </c>
      <c r="BP591" s="1">
        <v>-2.8117000000000001</v>
      </c>
      <c r="BQ591" s="1">
        <v>1.1776</v>
      </c>
      <c r="BR591" s="1">
        <v>-0.54479999999999995</v>
      </c>
      <c r="BS591" s="1">
        <v>-0.1754</v>
      </c>
      <c r="BT591" s="1">
        <v>-0.1084</v>
      </c>
      <c r="BU591" s="1">
        <v>0.9143</v>
      </c>
      <c r="BV591" s="1">
        <v>-0.25059999999999999</v>
      </c>
      <c r="BW591" s="1">
        <v>0.79249999999999998</v>
      </c>
      <c r="BX591" s="1">
        <v>0.36770000000000003</v>
      </c>
      <c r="BY591" s="1">
        <v>-0.90110000000000001</v>
      </c>
      <c r="BZ591" s="1">
        <v>-0.7591</v>
      </c>
      <c r="CA591" s="1">
        <v>-1.1213</v>
      </c>
      <c r="CB591" s="1">
        <v>-0.24879999999999999</v>
      </c>
      <c r="CC591" s="1">
        <v>-0.40160000000000001</v>
      </c>
      <c r="CD591" s="1">
        <v>-0.499</v>
      </c>
      <c r="GI591" s="1">
        <v>-2.7158000000000002</v>
      </c>
      <c r="HA591" s="1" t="str">
        <f t="shared" si="18"/>
        <v>2017</v>
      </c>
      <c r="HB591" s="1" t="str">
        <f t="shared" si="19"/>
        <v>03</v>
      </c>
    </row>
    <row r="592" spans="1:210">
      <c r="A592" s="3" t="s">
        <v>9</v>
      </c>
      <c r="B592" s="3"/>
      <c r="C592" s="3" t="s">
        <v>4067</v>
      </c>
      <c r="E592" s="1" t="s">
        <v>4068</v>
      </c>
      <c r="F592" s="1">
        <v>-0.17530000000000001</v>
      </c>
      <c r="G592" s="1">
        <v>-0.78010000000000002</v>
      </c>
      <c r="H592" s="1">
        <v>-0.45779999999999998</v>
      </c>
      <c r="I592" s="1">
        <v>-0.93189999999999995</v>
      </c>
      <c r="J592" s="1">
        <v>-1.0706</v>
      </c>
      <c r="K592" s="1">
        <v>-0.5948</v>
      </c>
      <c r="L592" s="1">
        <v>0.1211</v>
      </c>
      <c r="M592" s="1">
        <v>-8.9700000000000002E-2</v>
      </c>
      <c r="N592" s="1">
        <v>-0.60289999999999999</v>
      </c>
      <c r="O592" s="1">
        <v>-2.6797</v>
      </c>
      <c r="P592" s="1">
        <v>0.25869999999999999</v>
      </c>
      <c r="Q592" s="1">
        <v>-0.91359999999999997</v>
      </c>
      <c r="R592" s="1">
        <v>-0.1449</v>
      </c>
      <c r="S592" s="1">
        <v>-0.3458</v>
      </c>
      <c r="T592" s="1">
        <v>3.7199999999999997E-2</v>
      </c>
      <c r="U592" s="1">
        <v>0.35189999999999999</v>
      </c>
      <c r="V592" s="1">
        <v>-0.39779999999999999</v>
      </c>
      <c r="W592" s="1">
        <v>-0.36449999999999999</v>
      </c>
      <c r="X592" s="1">
        <v>0.32840000000000003</v>
      </c>
      <c r="Y592" s="1">
        <v>-0.14149999999999999</v>
      </c>
      <c r="Z592" s="1">
        <v>-0.1331</v>
      </c>
      <c r="AA592" s="1">
        <v>-0.18060000000000001</v>
      </c>
      <c r="AB592" s="1">
        <v>-0.33629999999999999</v>
      </c>
      <c r="AC592" s="1">
        <v>-0.70309999999999995</v>
      </c>
      <c r="AD592" s="1">
        <v>0.6875</v>
      </c>
      <c r="AF592" s="1">
        <v>0.08</v>
      </c>
      <c r="AG592" s="1">
        <v>-0.78600000000000003</v>
      </c>
      <c r="AH592" s="1">
        <v>-0.94630000000000003</v>
      </c>
      <c r="AI592" s="1">
        <v>-0.26700000000000002</v>
      </c>
      <c r="AJ592" s="1">
        <v>-0.17249999999999999</v>
      </c>
      <c r="AK592" s="1">
        <v>-1.4789000000000001</v>
      </c>
      <c r="AL592" s="1">
        <v>-0.72460000000000002</v>
      </c>
      <c r="AM592" s="1">
        <v>0</v>
      </c>
      <c r="AN592" s="1">
        <v>0.1007</v>
      </c>
      <c r="AO592" s="1">
        <v>0.37590000000000001</v>
      </c>
      <c r="AP592" s="1">
        <v>-0.32179999999999997</v>
      </c>
      <c r="AQ592" s="1">
        <v>6.1600000000000002E-2</v>
      </c>
      <c r="AR592" s="1">
        <v>-1.1964999999999999</v>
      </c>
      <c r="AS592" s="1">
        <v>-0.93730000000000002</v>
      </c>
      <c r="AT592" s="1">
        <v>-0.36520000000000002</v>
      </c>
      <c r="AU592" s="1">
        <v>-0.51400000000000001</v>
      </c>
      <c r="AV592" s="1">
        <v>-0.95</v>
      </c>
      <c r="AW592" s="1">
        <v>-0.58130000000000004</v>
      </c>
      <c r="AX592" s="1">
        <v>4.1399999999999999E-2</v>
      </c>
      <c r="AY592" s="1">
        <v>-0.4728</v>
      </c>
      <c r="AZ592" s="1">
        <v>-0.59950000000000003</v>
      </c>
      <c r="BB592" s="1">
        <v>-1.0697000000000001</v>
      </c>
      <c r="BC592" s="1">
        <v>-0.50660000000000005</v>
      </c>
      <c r="BD592" s="1">
        <v>0</v>
      </c>
      <c r="BE592" s="1">
        <v>-0.70130000000000003</v>
      </c>
      <c r="BF592" s="1">
        <v>-0.35070000000000001</v>
      </c>
      <c r="BG592" s="1">
        <v>-7.5999999999999998E-2</v>
      </c>
      <c r="BH592" s="1">
        <v>-5.8799999999999998E-2</v>
      </c>
      <c r="BI592" s="1">
        <v>0.39510000000000001</v>
      </c>
      <c r="BJ592" s="1">
        <v>-0.85199999999999998</v>
      </c>
      <c r="BK592" s="1">
        <v>-0.59519999999999995</v>
      </c>
      <c r="BM592" s="1">
        <v>-0.2908</v>
      </c>
      <c r="BN592" s="1">
        <v>-1.3822000000000001</v>
      </c>
      <c r="BO592" s="1">
        <v>-0.1027</v>
      </c>
      <c r="BP592" s="1">
        <v>-3.7317999999999998</v>
      </c>
      <c r="BQ592" s="1">
        <v>1.8822000000000001</v>
      </c>
      <c r="BR592" s="1">
        <v>0.2495</v>
      </c>
      <c r="BS592" s="1">
        <v>-0.34989999999999999</v>
      </c>
      <c r="BT592" s="1">
        <v>0.1085</v>
      </c>
      <c r="BU592" s="1">
        <v>0.4118</v>
      </c>
      <c r="BV592" s="1">
        <v>-1.3492999999999999</v>
      </c>
      <c r="BW592" s="1">
        <v>-0.46500000000000002</v>
      </c>
      <c r="BX592" s="1">
        <v>-1.8438000000000001</v>
      </c>
      <c r="BY592" s="1">
        <v>0.24399999999999999</v>
      </c>
      <c r="BZ592" s="1">
        <v>-0.61</v>
      </c>
      <c r="CA592" s="1">
        <v>-0.72009999999999996</v>
      </c>
      <c r="CB592" s="1">
        <v>-0.39639999999999997</v>
      </c>
      <c r="GI592" s="1">
        <v>-1.6596</v>
      </c>
      <c r="HA592" s="1" t="str">
        <f t="shared" si="18"/>
        <v>2017</v>
      </c>
      <c r="HB592" s="1" t="str">
        <f t="shared" si="19"/>
        <v>03</v>
      </c>
    </row>
    <row r="593" spans="1:210">
      <c r="A593" s="3" t="s">
        <v>9</v>
      </c>
      <c r="B593" s="3"/>
      <c r="C593" s="3" t="s">
        <v>4069</v>
      </c>
      <c r="E593" s="1" t="s">
        <v>4070</v>
      </c>
      <c r="F593" s="1">
        <v>-0.36230000000000001</v>
      </c>
      <c r="G593" s="1">
        <v>-0.67659999999999998</v>
      </c>
      <c r="H593" s="1">
        <v>-1.3597999999999999</v>
      </c>
      <c r="I593" s="1">
        <v>-1.0206999999999999</v>
      </c>
      <c r="J593" s="1">
        <v>-0.86019999999999996</v>
      </c>
      <c r="K593" s="1">
        <v>-0.66310000000000002</v>
      </c>
      <c r="L593" s="1">
        <v>-0.121</v>
      </c>
      <c r="M593" s="1">
        <v>-6.6900000000000001E-2</v>
      </c>
      <c r="N593" s="1">
        <v>-0.32450000000000001</v>
      </c>
      <c r="O593" s="1">
        <v>-1.8640000000000001</v>
      </c>
      <c r="P593" s="1">
        <v>0.12859999999999999</v>
      </c>
      <c r="Q593" s="1">
        <v>-0.41799999999999998</v>
      </c>
      <c r="R593" s="1">
        <v>-0.28860000000000002</v>
      </c>
      <c r="S593" s="1">
        <v>-0.32479999999999998</v>
      </c>
      <c r="T593" s="1">
        <v>3.73E-2</v>
      </c>
      <c r="U593" s="1">
        <v>0.46939999999999998</v>
      </c>
      <c r="V593" s="1">
        <v>-0.29880000000000001</v>
      </c>
      <c r="W593" s="1">
        <v>-0.43059999999999998</v>
      </c>
      <c r="X593" s="1">
        <v>-0.8196</v>
      </c>
      <c r="Y593" s="1">
        <v>-0.28160000000000002</v>
      </c>
      <c r="Z593" s="1">
        <v>0.13350000000000001</v>
      </c>
      <c r="AA593" s="1">
        <v>0.51639999999999997</v>
      </c>
      <c r="AB593" s="1">
        <v>-0.44790000000000002</v>
      </c>
      <c r="AC593" s="1">
        <v>-0.40139999999999998</v>
      </c>
      <c r="AD593" s="1">
        <v>0.50029999999999997</v>
      </c>
      <c r="AF593" s="1">
        <v>0.5645</v>
      </c>
      <c r="AG593" s="1">
        <v>-0.89780000000000004</v>
      </c>
      <c r="AH593" s="1">
        <v>-1.1566000000000001</v>
      </c>
      <c r="AI593" s="1">
        <v>-0.65139999999999998</v>
      </c>
      <c r="AJ593" s="1">
        <v>-0.2281</v>
      </c>
      <c r="AK593" s="1">
        <v>-0.34760000000000002</v>
      </c>
      <c r="AL593" s="1">
        <v>-0.50649999999999995</v>
      </c>
      <c r="AM593" s="1">
        <v>-0.31940000000000002</v>
      </c>
      <c r="AN593" s="1">
        <v>5.0599999999999999E-2</v>
      </c>
      <c r="AO593" s="1">
        <v>-0.37709999999999999</v>
      </c>
      <c r="AP593" s="1">
        <v>-0.5665</v>
      </c>
      <c r="AQ593" s="1">
        <v>0.49259999999999998</v>
      </c>
      <c r="AR593" s="1">
        <v>-0.5151</v>
      </c>
      <c r="AS593" s="1">
        <v>-0.85570000000000002</v>
      </c>
      <c r="AT593" s="1">
        <v>-0.36459999999999998</v>
      </c>
      <c r="AU593" s="1">
        <v>-0.88949999999999996</v>
      </c>
      <c r="AV593" s="1">
        <v>-0.70620000000000005</v>
      </c>
      <c r="AW593" s="1">
        <v>-0.75270000000000004</v>
      </c>
      <c r="AX593" s="1">
        <v>0.58430000000000004</v>
      </c>
      <c r="AY593" s="1">
        <v>-1.06</v>
      </c>
      <c r="AZ593" s="1">
        <v>-0.47389999999999999</v>
      </c>
      <c r="BB593" s="1">
        <v>-1.1248</v>
      </c>
      <c r="BC593" s="1">
        <v>-0.56489999999999996</v>
      </c>
      <c r="BD593" s="1">
        <v>-1.0504</v>
      </c>
      <c r="BE593" s="1">
        <v>-0.95269999999999999</v>
      </c>
      <c r="BF593" s="1">
        <v>-0.75080000000000002</v>
      </c>
      <c r="BG593" s="1">
        <v>-0.30259999999999998</v>
      </c>
      <c r="BH593" s="1">
        <v>0.29480000000000001</v>
      </c>
      <c r="BI593" s="1">
        <v>0.39710000000000001</v>
      </c>
      <c r="BJ593" s="1">
        <v>-0.60819999999999996</v>
      </c>
      <c r="BK593" s="1">
        <v>-1.1910000000000001</v>
      </c>
      <c r="BM593" s="1">
        <v>0.34939999999999999</v>
      </c>
      <c r="BN593" s="1">
        <v>-1.2048000000000001</v>
      </c>
      <c r="BO593" s="1">
        <v>-0.30640000000000001</v>
      </c>
      <c r="BP593" s="1">
        <v>-1.1265000000000001</v>
      </c>
      <c r="BQ593" s="1">
        <v>0.56569999999999998</v>
      </c>
      <c r="BR593" s="1">
        <v>-0.14990000000000001</v>
      </c>
      <c r="BS593" s="1">
        <v>-0.60970000000000002</v>
      </c>
      <c r="BT593" s="1">
        <v>0.10879999999999999</v>
      </c>
      <c r="BU593" s="1">
        <v>4.9463999999999997</v>
      </c>
      <c r="BV593" s="1">
        <v>-0.96</v>
      </c>
      <c r="BW593" s="1">
        <v>0.81820000000000004</v>
      </c>
      <c r="BX593" s="1">
        <v>0.43740000000000001</v>
      </c>
      <c r="BY593" s="1">
        <v>-0.80349999999999999</v>
      </c>
      <c r="BZ593" s="1">
        <v>-0.91779999999999995</v>
      </c>
      <c r="CA593" s="1">
        <v>-1.3975</v>
      </c>
      <c r="CB593" s="1">
        <v>4.9399999999999999E-2</v>
      </c>
      <c r="GI593" s="1">
        <v>-1.508</v>
      </c>
      <c r="HA593" s="1" t="str">
        <f t="shared" si="18"/>
        <v>2017</v>
      </c>
      <c r="HB593" s="1" t="str">
        <f t="shared" si="19"/>
        <v>03</v>
      </c>
    </row>
    <row r="594" spans="1:210">
      <c r="A594" s="3" t="s">
        <v>9</v>
      </c>
      <c r="B594" s="3"/>
      <c r="C594" s="3" t="s">
        <v>4071</v>
      </c>
      <c r="E594" s="1" t="s">
        <v>4071</v>
      </c>
      <c r="F594" s="1">
        <v>-0.25540000000000002</v>
      </c>
      <c r="G594" s="1">
        <v>-0.96150000000000002</v>
      </c>
      <c r="H594" s="1">
        <v>-1.7559</v>
      </c>
      <c r="I594" s="1">
        <v>-0.55720000000000003</v>
      </c>
      <c r="J594" s="1">
        <v>-0.6462</v>
      </c>
      <c r="K594" s="1">
        <v>-0.46229999999999999</v>
      </c>
      <c r="L594" s="1">
        <v>0.1208</v>
      </c>
      <c r="M594" s="1">
        <v>-0.40239999999999998</v>
      </c>
      <c r="N594" s="1">
        <v>-0.85819999999999996</v>
      </c>
      <c r="O594" s="1">
        <v>-2.7313999999999998</v>
      </c>
      <c r="P594" s="1">
        <v>0.1278</v>
      </c>
      <c r="Q594" s="1">
        <v>-0.24829999999999999</v>
      </c>
      <c r="R594" s="1">
        <v>-0.75139999999999996</v>
      </c>
      <c r="S594" s="1">
        <v>-4.0599999999999997E-2</v>
      </c>
      <c r="T594" s="1">
        <v>0.1482</v>
      </c>
      <c r="U594" s="1">
        <v>0.77700000000000002</v>
      </c>
      <c r="V594" s="1">
        <v>-9.9000000000000005E-2</v>
      </c>
      <c r="W594" s="1">
        <v>-0.24970000000000001</v>
      </c>
      <c r="X594" s="1">
        <v>-0.65349999999999997</v>
      </c>
      <c r="Y594" s="1">
        <v>-0.14130000000000001</v>
      </c>
      <c r="Z594" s="1">
        <v>6.6600000000000006E-2</v>
      </c>
      <c r="AA594" s="1">
        <v>0.3301</v>
      </c>
      <c r="AB594" s="1">
        <v>-0.33700000000000002</v>
      </c>
      <c r="AC594" s="1">
        <v>-0.1003</v>
      </c>
      <c r="AD594" s="1">
        <v>0.62070000000000003</v>
      </c>
      <c r="AF594" s="1">
        <v>0.4788</v>
      </c>
      <c r="AG594" s="1">
        <v>-0.84599999999999997</v>
      </c>
      <c r="AH594" s="1">
        <v>-0.7329</v>
      </c>
      <c r="AI594" s="1">
        <v>5.5800000000000002E-2</v>
      </c>
      <c r="AJ594" s="1">
        <v>-0.39389999999999997</v>
      </c>
      <c r="AK594" s="1">
        <v>-0.1168</v>
      </c>
      <c r="AL594" s="1">
        <v>-0.3599</v>
      </c>
      <c r="AM594" s="1">
        <v>-0.31940000000000002</v>
      </c>
      <c r="AN594" s="1">
        <v>0</v>
      </c>
      <c r="AO594" s="1">
        <v>-0.2843</v>
      </c>
      <c r="AP594" s="1">
        <v>-0.73519999999999996</v>
      </c>
      <c r="AQ594" s="1">
        <v>0.6119</v>
      </c>
      <c r="AR594" s="1">
        <v>0.6321</v>
      </c>
      <c r="AS594" s="1">
        <v>-0.38790000000000002</v>
      </c>
      <c r="AT594" s="1">
        <v>-0.63519999999999999</v>
      </c>
      <c r="AU594" s="1">
        <v>-0.56599999999999995</v>
      </c>
      <c r="AV594" s="1">
        <v>-0.88080000000000003</v>
      </c>
      <c r="AW594" s="1">
        <v>-0.69199999999999995</v>
      </c>
      <c r="AX594" s="1">
        <v>0.24759999999999999</v>
      </c>
      <c r="AY594" s="1">
        <v>-0.82840000000000003</v>
      </c>
      <c r="AZ594" s="1">
        <v>-0.43509999999999999</v>
      </c>
      <c r="BB594" s="1">
        <v>-7.6999999999999999E-2</v>
      </c>
      <c r="BC594" s="1">
        <v>-0.99070000000000003</v>
      </c>
      <c r="BD594" s="1">
        <v>-0.67679999999999996</v>
      </c>
      <c r="BE594" s="1">
        <v>-0.92120000000000002</v>
      </c>
      <c r="BF594" s="1">
        <v>-0.88649999999999995</v>
      </c>
      <c r="BG594" s="1">
        <v>7.5899999999999995E-2</v>
      </c>
      <c r="BH594" s="1">
        <v>0.1177</v>
      </c>
      <c r="BI594" s="1">
        <v>0.95650000000000002</v>
      </c>
      <c r="BJ594" s="1">
        <v>-0.48480000000000001</v>
      </c>
      <c r="BK594" s="1">
        <v>-0.7823</v>
      </c>
      <c r="BM594" s="1">
        <v>0.2893</v>
      </c>
      <c r="BN594" s="1">
        <v>-2.0924</v>
      </c>
      <c r="BO594" s="1">
        <v>0.1525</v>
      </c>
      <c r="BP594" s="1">
        <v>-6.7900000000000002E-2</v>
      </c>
      <c r="BQ594" s="1">
        <v>4.6399999999999997E-2</v>
      </c>
      <c r="BR594" s="1">
        <v>-0.24979999999999999</v>
      </c>
      <c r="BS594" s="1">
        <v>-0.17480000000000001</v>
      </c>
      <c r="BT594" s="1">
        <v>-0.1085</v>
      </c>
      <c r="BU594" s="1">
        <v>5.9748000000000001</v>
      </c>
      <c r="BV594" s="1">
        <v>-2.0592000000000001</v>
      </c>
      <c r="BW594" s="1">
        <v>0.52439999999999998</v>
      </c>
      <c r="BX594" s="1">
        <v>-0.45350000000000001</v>
      </c>
      <c r="BY594" s="1">
        <v>-0.41959999999999997</v>
      </c>
      <c r="BZ594" s="1">
        <v>-0.25640000000000002</v>
      </c>
      <c r="CA594" s="1">
        <v>5.2299999999999999E-2</v>
      </c>
      <c r="CB594" s="1">
        <v>-0.44219999999999998</v>
      </c>
      <c r="GI594" s="1">
        <v>-2.0792000000000002</v>
      </c>
      <c r="HA594" s="1" t="str">
        <f t="shared" si="18"/>
        <v>2017</v>
      </c>
      <c r="HB594" s="1" t="str">
        <f t="shared" si="19"/>
        <v>03</v>
      </c>
    </row>
    <row r="595" spans="1:210">
      <c r="A595" s="3" t="s">
        <v>9</v>
      </c>
      <c r="B595" s="3"/>
      <c r="C595" s="3" t="s">
        <v>4072</v>
      </c>
      <c r="E595" s="1" t="s">
        <v>4073</v>
      </c>
      <c r="F595" s="1">
        <v>-0.1076</v>
      </c>
      <c r="G595" s="1">
        <v>-0.81320000000000003</v>
      </c>
      <c r="H595" s="1">
        <v>-1.0219</v>
      </c>
      <c r="I595" s="1">
        <v>-0.86519999999999997</v>
      </c>
      <c r="J595" s="1">
        <v>-0.90359999999999996</v>
      </c>
      <c r="K595" s="1">
        <v>-0.52559999999999996</v>
      </c>
      <c r="L595" s="1">
        <v>-0.3589</v>
      </c>
      <c r="M595" s="1">
        <v>-6.7000000000000004E-2</v>
      </c>
      <c r="N595" s="1">
        <v>-0.71789999999999998</v>
      </c>
      <c r="O595" s="1">
        <v>-2.3369</v>
      </c>
      <c r="P595" s="1">
        <v>-0.76329999999999998</v>
      </c>
      <c r="Q595" s="1">
        <v>-0.82230000000000003</v>
      </c>
      <c r="R595" s="1">
        <v>-1.0115000000000001</v>
      </c>
      <c r="S595" s="1">
        <v>-0.30399999999999999</v>
      </c>
      <c r="T595" s="1">
        <v>-0.88360000000000005</v>
      </c>
      <c r="U595" s="1">
        <v>-0.30880000000000002</v>
      </c>
      <c r="V595" s="1">
        <v>-1.2272000000000001</v>
      </c>
      <c r="W595" s="1">
        <v>-0.1817</v>
      </c>
      <c r="X595" s="1">
        <v>-1.1418999999999999</v>
      </c>
      <c r="Y595" s="1">
        <v>-0.4219</v>
      </c>
      <c r="Z595" s="1">
        <v>0.1336</v>
      </c>
      <c r="AA595" s="1">
        <v>-1.72</v>
      </c>
      <c r="AB595" s="1">
        <v>0.67410000000000003</v>
      </c>
      <c r="AC595" s="1">
        <v>-0.60419999999999996</v>
      </c>
      <c r="AD595" s="1">
        <v>-0.30859999999999999</v>
      </c>
      <c r="AF595" s="1">
        <v>-1.7350000000000001</v>
      </c>
      <c r="AG595" s="1">
        <v>0.62250000000000005</v>
      </c>
      <c r="AH595" s="1">
        <v>-1.4461999999999999</v>
      </c>
      <c r="AI595" s="1">
        <v>-0.54139999999999999</v>
      </c>
      <c r="AJ595" s="1">
        <v>-0.17130000000000001</v>
      </c>
      <c r="AK595" s="1">
        <v>0.17499999999999999</v>
      </c>
      <c r="AL595" s="1">
        <v>-0.92649999999999999</v>
      </c>
      <c r="AM595" s="1">
        <v>-0.95230000000000004</v>
      </c>
      <c r="AN595" s="1">
        <v>5.0599999999999999E-2</v>
      </c>
      <c r="AO595" s="1">
        <v>0.61029999999999995</v>
      </c>
      <c r="AP595" s="1">
        <v>8.0799999999999997E-2</v>
      </c>
      <c r="AQ595" s="1">
        <v>0.2447</v>
      </c>
      <c r="AR595" s="1">
        <v>-0.90700000000000003</v>
      </c>
      <c r="AS595" s="1">
        <v>-1.3208</v>
      </c>
      <c r="AT595" s="1">
        <v>-9.11E-2</v>
      </c>
      <c r="AU595" s="1">
        <v>-0.60880000000000001</v>
      </c>
      <c r="AV595" s="1">
        <v>-0.12470000000000001</v>
      </c>
      <c r="AW595" s="1">
        <v>-0.98429999999999995</v>
      </c>
      <c r="AX595" s="1">
        <v>-1.6796</v>
      </c>
      <c r="AY595" s="1">
        <v>0.23730000000000001</v>
      </c>
      <c r="AZ595" s="1">
        <v>-0.64349999999999996</v>
      </c>
      <c r="BB595" s="1">
        <v>-1.4068000000000001</v>
      </c>
      <c r="BC595" s="1">
        <v>-0.25259999999999999</v>
      </c>
      <c r="BD595" s="1">
        <v>-0.12670000000000001</v>
      </c>
      <c r="BE595" s="1">
        <v>-0.94879999999999998</v>
      </c>
      <c r="BF595" s="1">
        <v>4.3999999999999997E-2</v>
      </c>
      <c r="BG595" s="1">
        <v>-0.15079999999999999</v>
      </c>
      <c r="BH595" s="1">
        <v>0</v>
      </c>
      <c r="BI595" s="1">
        <v>-0.93310000000000004</v>
      </c>
      <c r="BJ595" s="1">
        <v>6.0999999999999999E-2</v>
      </c>
      <c r="BK595" s="1">
        <v>-0.22770000000000001</v>
      </c>
      <c r="BM595" s="1">
        <v>-0.29010000000000002</v>
      </c>
      <c r="BN595" s="1">
        <v>-0.87590000000000001</v>
      </c>
      <c r="BO595" s="1">
        <v>-0.40670000000000001</v>
      </c>
      <c r="BP595" s="1">
        <v>6.7199999999999996E-2</v>
      </c>
      <c r="BQ595" s="1">
        <v>0</v>
      </c>
      <c r="BR595" s="1">
        <v>9.9199999999999997E-2</v>
      </c>
      <c r="BS595" s="1">
        <v>-0.34720000000000001</v>
      </c>
      <c r="BT595" s="1">
        <v>0</v>
      </c>
      <c r="BU595" s="1">
        <v>0.84030000000000005</v>
      </c>
      <c r="BV595" s="1">
        <v>-0.90720000000000001</v>
      </c>
      <c r="BW595" s="1">
        <v>-0.36980000000000002</v>
      </c>
      <c r="BX595" s="1">
        <v>-2.0295999999999998</v>
      </c>
      <c r="BY595" s="1">
        <v>0.49259999999999998</v>
      </c>
      <c r="BZ595" s="1">
        <v>-5.0999999999999997E-2</v>
      </c>
      <c r="CA595" s="1">
        <v>0.311</v>
      </c>
      <c r="CB595" s="1">
        <v>-0.78890000000000005</v>
      </c>
      <c r="GI595" s="1">
        <v>-2.7581000000000002</v>
      </c>
      <c r="HA595" s="1" t="str">
        <f t="shared" si="18"/>
        <v>2017</v>
      </c>
      <c r="HB595" s="1" t="str">
        <f t="shared" si="19"/>
        <v>03</v>
      </c>
    </row>
    <row r="596" spans="1:210">
      <c r="A596" s="3" t="s">
        <v>9</v>
      </c>
      <c r="B596" s="3"/>
      <c r="C596" s="3" t="s">
        <v>4074</v>
      </c>
      <c r="E596" s="1" t="s">
        <v>4075</v>
      </c>
      <c r="F596" s="1">
        <v>-0.30830000000000002</v>
      </c>
      <c r="G596" s="1">
        <v>-0.95169999999999999</v>
      </c>
      <c r="H596" s="1">
        <v>-1.4504999999999999</v>
      </c>
      <c r="I596" s="1">
        <v>-0.43099999999999999</v>
      </c>
      <c r="J596" s="1">
        <v>-1.0273000000000001</v>
      </c>
      <c r="K596" s="1">
        <v>-0.5897</v>
      </c>
      <c r="L596" s="1">
        <v>-0.2394</v>
      </c>
      <c r="M596" s="1">
        <v>-0.31190000000000001</v>
      </c>
      <c r="N596" s="1">
        <v>-0.80830000000000002</v>
      </c>
      <c r="O596" s="1">
        <v>-2.871</v>
      </c>
      <c r="P596" s="1">
        <v>0.12870000000000001</v>
      </c>
      <c r="Q596" s="1">
        <v>-0.82030000000000003</v>
      </c>
      <c r="R596" s="1">
        <v>-1.0367999999999999</v>
      </c>
      <c r="S596" s="1">
        <v>-0.54569999999999996</v>
      </c>
      <c r="T596" s="1">
        <v>-0.74119999999999997</v>
      </c>
      <c r="U596" s="1">
        <v>0.19439999999999999</v>
      </c>
      <c r="V596" s="1">
        <v>-1.0873999999999999</v>
      </c>
      <c r="W596" s="1">
        <v>-0.72460000000000002</v>
      </c>
      <c r="X596" s="1">
        <v>0.65780000000000005</v>
      </c>
      <c r="Y596" s="1">
        <v>-7.0099999999999996E-2</v>
      </c>
      <c r="Z596" s="1">
        <v>0</v>
      </c>
      <c r="AA596" s="1">
        <v>0.152</v>
      </c>
      <c r="AB596" s="1">
        <v>-0.22170000000000001</v>
      </c>
      <c r="AC596" s="1">
        <v>-0.252</v>
      </c>
      <c r="AD596" s="1">
        <v>0.1244</v>
      </c>
      <c r="AF596" s="1">
        <v>0</v>
      </c>
      <c r="AG596" s="1">
        <v>-0.33610000000000001</v>
      </c>
      <c r="AH596" s="1">
        <v>-1.7707999999999999</v>
      </c>
      <c r="AI596" s="1">
        <v>5.5300000000000002E-2</v>
      </c>
      <c r="AJ596" s="1">
        <v>-0.45190000000000002</v>
      </c>
      <c r="AK596" s="1">
        <v>1.6988000000000001</v>
      </c>
      <c r="AL596" s="1">
        <v>-1.0768</v>
      </c>
      <c r="AM596" s="1">
        <v>-1.282</v>
      </c>
      <c r="AN596" s="1">
        <v>-0.1532</v>
      </c>
      <c r="AO596" s="1">
        <v>0.42230000000000001</v>
      </c>
      <c r="AP596" s="1">
        <v>0.28399999999999997</v>
      </c>
      <c r="AQ596" s="1">
        <v>-0.3054</v>
      </c>
      <c r="AR596" s="1">
        <v>-0.73729999999999996</v>
      </c>
      <c r="AS596" s="1">
        <v>-0.89659999999999995</v>
      </c>
      <c r="AT596" s="1">
        <v>-0.45529999999999998</v>
      </c>
      <c r="AU596" s="1">
        <v>-0.9385</v>
      </c>
      <c r="AV596" s="1">
        <v>-0.95750000000000002</v>
      </c>
      <c r="AW596" s="1">
        <v>-0.40460000000000002</v>
      </c>
      <c r="AX596" s="1">
        <v>4.2000000000000003E-2</v>
      </c>
      <c r="AY596" s="1">
        <v>-0.93730000000000002</v>
      </c>
      <c r="AZ596" s="1">
        <v>-0.60629999999999995</v>
      </c>
      <c r="BB596" s="1">
        <v>-0.87119999999999997</v>
      </c>
      <c r="BC596" s="1">
        <v>-0.56169999999999998</v>
      </c>
      <c r="BD596" s="1">
        <v>-0.75849999999999995</v>
      </c>
      <c r="BE596" s="1">
        <v>-1</v>
      </c>
      <c r="BF596" s="1">
        <v>0.17649999999999999</v>
      </c>
      <c r="BG596" s="1">
        <v>3.7600000000000001E-2</v>
      </c>
      <c r="BH596" s="1">
        <v>0</v>
      </c>
      <c r="BI596" s="1">
        <v>0</v>
      </c>
      <c r="BJ596" s="1">
        <v>-0.18290000000000001</v>
      </c>
      <c r="BK596" s="1">
        <v>-0.59089999999999998</v>
      </c>
      <c r="BM596" s="1">
        <v>-0.23219999999999999</v>
      </c>
      <c r="BN596" s="1">
        <v>9.8100000000000007E-2</v>
      </c>
      <c r="BO596" s="1">
        <v>-1.0116000000000001</v>
      </c>
      <c r="BP596" s="1">
        <v>3.3288000000000002</v>
      </c>
      <c r="BQ596" s="1">
        <v>-1.6226</v>
      </c>
      <c r="BR596" s="1">
        <v>-0.1487</v>
      </c>
      <c r="BS596" s="1">
        <v>-8.6599999999999996E-2</v>
      </c>
      <c r="BT596" s="1">
        <v>0</v>
      </c>
      <c r="BU596" s="1">
        <v>-3.2040999999999999</v>
      </c>
      <c r="BV596" s="1">
        <v>-5.0599999999999999E-2</v>
      </c>
      <c r="BW596" s="1">
        <v>0.1555</v>
      </c>
      <c r="BX596" s="1">
        <v>-0.64580000000000004</v>
      </c>
      <c r="BY596" s="1">
        <v>-0.39700000000000002</v>
      </c>
      <c r="BZ596" s="1">
        <v>-0.45839999999999997</v>
      </c>
      <c r="CA596" s="1">
        <v>-0.3619</v>
      </c>
      <c r="CB596" s="1">
        <v>-0.44440000000000002</v>
      </c>
      <c r="GI596" s="1">
        <v>-2.8098000000000001</v>
      </c>
      <c r="HA596" s="1" t="str">
        <f t="shared" si="18"/>
        <v>2017</v>
      </c>
      <c r="HB596" s="1" t="str">
        <f t="shared" si="19"/>
        <v>03</v>
      </c>
    </row>
    <row r="597" spans="1:210">
      <c r="A597" s="3" t="s">
        <v>9</v>
      </c>
      <c r="B597" s="3"/>
      <c r="C597" s="3" t="s">
        <v>4076</v>
      </c>
      <c r="E597" s="1" t="s">
        <v>4076</v>
      </c>
      <c r="F597" s="1">
        <v>-0.49609999999999999</v>
      </c>
      <c r="G597" s="1">
        <v>-0.95269999999999999</v>
      </c>
      <c r="H597" s="1">
        <v>-2.1221000000000001</v>
      </c>
      <c r="I597" s="1">
        <v>-1.0168999999999999</v>
      </c>
      <c r="J597" s="1">
        <v>-1.3669</v>
      </c>
      <c r="K597" s="1">
        <v>-0.59130000000000005</v>
      </c>
      <c r="L597" s="1">
        <v>-0.15920000000000001</v>
      </c>
      <c r="M597" s="1">
        <v>-0.37869999999999998</v>
      </c>
      <c r="N597" s="1">
        <v>-1.5692999999999999</v>
      </c>
      <c r="O597" s="1">
        <v>-1.7944</v>
      </c>
      <c r="P597" s="1">
        <v>0.12870000000000001</v>
      </c>
      <c r="Q597" s="1">
        <v>-1.0664</v>
      </c>
      <c r="R597" s="1">
        <v>-8.6400000000000005E-2</v>
      </c>
      <c r="S597" s="1">
        <v>-0.6472</v>
      </c>
      <c r="T597" s="1">
        <v>-0.63149999999999995</v>
      </c>
      <c r="U597" s="1">
        <v>0.35139999999999999</v>
      </c>
      <c r="V597" s="1">
        <v>-0.84319999999999995</v>
      </c>
      <c r="W597" s="1">
        <v>-0.79269999999999996</v>
      </c>
      <c r="X597" s="1">
        <v>0</v>
      </c>
      <c r="Y597" s="1">
        <v>-0.24660000000000001</v>
      </c>
      <c r="Z597" s="1">
        <v>0</v>
      </c>
      <c r="AA597" s="1">
        <v>0.33700000000000002</v>
      </c>
      <c r="AB597" s="1">
        <v>-0.22120000000000001</v>
      </c>
      <c r="AC597" s="1">
        <v>-0.60360000000000003</v>
      </c>
      <c r="AD597" s="1">
        <v>6.2300000000000001E-2</v>
      </c>
      <c r="AF597" s="1">
        <v>0.16289999999999999</v>
      </c>
      <c r="AG597" s="1">
        <v>-0.39140000000000003</v>
      </c>
      <c r="AH597" s="1">
        <v>-1.569</v>
      </c>
      <c r="AI597" s="1">
        <v>0.38690000000000002</v>
      </c>
      <c r="AJ597" s="1">
        <v>-0.73440000000000005</v>
      </c>
      <c r="AK597" s="1">
        <v>0.34920000000000001</v>
      </c>
      <c r="AL597" s="1">
        <v>-0.93589999999999995</v>
      </c>
      <c r="AM597" s="1">
        <v>-0.96460000000000001</v>
      </c>
      <c r="AN597" s="1">
        <v>0.1022</v>
      </c>
      <c r="AO597" s="1">
        <v>-4.6899999999999997E-2</v>
      </c>
      <c r="AP597" s="1">
        <v>-0.76980000000000004</v>
      </c>
      <c r="AQ597" s="1">
        <v>0.3669</v>
      </c>
      <c r="AR597" s="1">
        <v>-0.96530000000000005</v>
      </c>
      <c r="AS597" s="1">
        <v>-1.2864</v>
      </c>
      <c r="AT597" s="1">
        <v>-9.0800000000000006E-2</v>
      </c>
      <c r="AU597" s="1">
        <v>-0.189</v>
      </c>
      <c r="AV597" s="1">
        <v>-0.2107</v>
      </c>
      <c r="AW597" s="1">
        <v>-0.74750000000000005</v>
      </c>
      <c r="AX597" s="1">
        <v>0.29630000000000001</v>
      </c>
      <c r="AY597" s="1">
        <v>-0.52500000000000002</v>
      </c>
      <c r="AZ597" s="1">
        <v>-0.43419999999999997</v>
      </c>
      <c r="BB597" s="1">
        <v>-0.75900000000000001</v>
      </c>
      <c r="BC597" s="1">
        <v>-0.74850000000000005</v>
      </c>
      <c r="BD597" s="1">
        <v>-0.68049999999999999</v>
      </c>
      <c r="BE597" s="1">
        <v>-0.2923</v>
      </c>
      <c r="BF597" s="1">
        <v>-0.83730000000000004</v>
      </c>
      <c r="BG597" s="1">
        <v>-7.5399999999999995E-2</v>
      </c>
      <c r="BH597" s="1">
        <v>0</v>
      </c>
      <c r="BI597" s="1">
        <v>-0.74590000000000001</v>
      </c>
      <c r="BJ597" s="1">
        <v>0.18210000000000001</v>
      </c>
      <c r="BK597" s="1">
        <v>-1.0445</v>
      </c>
      <c r="BM597" s="1">
        <v>0</v>
      </c>
      <c r="BN597" s="1">
        <v>-1.907</v>
      </c>
      <c r="BO597" s="1">
        <v>0.1522</v>
      </c>
      <c r="BP597" s="1">
        <v>0.26790000000000003</v>
      </c>
      <c r="BQ597" s="1">
        <v>-0.1401</v>
      </c>
      <c r="BR597" s="1">
        <v>0</v>
      </c>
      <c r="BS597" s="1">
        <v>-0.34749999999999998</v>
      </c>
      <c r="BT597" s="1">
        <v>0</v>
      </c>
      <c r="BU597" s="1">
        <v>-7.6300000000000007E-2</v>
      </c>
      <c r="BV597" s="1">
        <v>-1.0589999999999999</v>
      </c>
      <c r="BW597" s="1">
        <v>-0.10290000000000001</v>
      </c>
      <c r="BX597" s="1">
        <v>-1.5206</v>
      </c>
      <c r="BY597" s="1">
        <v>7.8399999999999997E-2</v>
      </c>
      <c r="BZ597" s="1">
        <v>-0.30590000000000001</v>
      </c>
      <c r="CA597" s="1">
        <v>-0.15540000000000001</v>
      </c>
      <c r="CB597" s="1">
        <v>-0.64129999999999998</v>
      </c>
      <c r="GI597" s="1">
        <v>-1.9323999999999999</v>
      </c>
      <c r="HA597" s="1" t="str">
        <f t="shared" si="18"/>
        <v>2017</v>
      </c>
      <c r="HB597" s="1" t="str">
        <f t="shared" si="19"/>
        <v>03</v>
      </c>
    </row>
    <row r="598" spans="1:210">
      <c r="A598" s="3" t="s">
        <v>9</v>
      </c>
      <c r="B598" s="3"/>
      <c r="C598" s="3" t="s">
        <v>4077</v>
      </c>
      <c r="E598" s="1" t="s">
        <v>4078</v>
      </c>
      <c r="F598" s="1">
        <v>-0.19980000000000001</v>
      </c>
      <c r="G598" s="1">
        <v>-0.80920000000000003</v>
      </c>
      <c r="H598" s="1">
        <v>-3.4215</v>
      </c>
      <c r="I598" s="1">
        <v>-1.0116000000000001</v>
      </c>
      <c r="J598" s="1">
        <v>-1.0212000000000001</v>
      </c>
      <c r="K598" s="1">
        <v>-0.52349999999999997</v>
      </c>
      <c r="L598" s="1">
        <v>-0.51659999999999995</v>
      </c>
      <c r="M598" s="1">
        <v>-0.26569999999999999</v>
      </c>
      <c r="N598" s="1">
        <v>-1.2155</v>
      </c>
      <c r="O598" s="1">
        <v>-2.0314000000000001</v>
      </c>
      <c r="P598" s="1">
        <v>0.3846</v>
      </c>
      <c r="Q598" s="1">
        <v>-0.74250000000000005</v>
      </c>
      <c r="R598" s="1">
        <v>-0.34350000000000003</v>
      </c>
      <c r="S598" s="1">
        <v>-0.70399999999999996</v>
      </c>
      <c r="T598" s="1">
        <v>-7.4099999999999999E-2</v>
      </c>
      <c r="U598" s="1">
        <v>0.19409999999999999</v>
      </c>
      <c r="V598" s="1">
        <v>-0.69299999999999995</v>
      </c>
      <c r="W598" s="1">
        <v>-0.47260000000000002</v>
      </c>
      <c r="X598" s="1">
        <v>-0.9819</v>
      </c>
      <c r="Y598" s="1">
        <v>-0.38140000000000002</v>
      </c>
      <c r="Z598" s="1">
        <v>0.13439999999999999</v>
      </c>
      <c r="AA598" s="1">
        <v>-0.30099999999999999</v>
      </c>
      <c r="AB598" s="1">
        <v>-0.1114</v>
      </c>
      <c r="AC598" s="1">
        <v>-1.5631999999999999</v>
      </c>
      <c r="AD598" s="1">
        <v>0.55930000000000002</v>
      </c>
      <c r="AF598" s="1">
        <v>-0.16009999999999999</v>
      </c>
      <c r="AG598" s="1">
        <v>-0.2248</v>
      </c>
      <c r="AH598" s="1">
        <v>-1.5723</v>
      </c>
      <c r="AI598" s="1">
        <v>-0.1585</v>
      </c>
      <c r="AJ598" s="1">
        <v>-0.46129999999999999</v>
      </c>
      <c r="AK598" s="1">
        <v>1.4500999999999999</v>
      </c>
      <c r="AL598" s="1">
        <v>-0.57720000000000005</v>
      </c>
      <c r="AM598" s="1">
        <v>-1.282</v>
      </c>
      <c r="AN598" s="1">
        <v>0.35049999999999998</v>
      </c>
      <c r="AO598" s="1">
        <v>1.5513999999999999</v>
      </c>
      <c r="AP598" s="1">
        <v>2.6368999999999998</v>
      </c>
      <c r="AQ598" s="1">
        <v>-1.4067000000000001</v>
      </c>
      <c r="AR598" s="1">
        <v>-0.73029999999999995</v>
      </c>
      <c r="AS598" s="1">
        <v>-1.2546999999999999</v>
      </c>
      <c r="AT598" s="1">
        <v>-0.18390000000000001</v>
      </c>
      <c r="AU598" s="1">
        <v>-0.60770000000000002</v>
      </c>
      <c r="AV598" s="1">
        <v>-0.82369999999999999</v>
      </c>
      <c r="AW598" s="1">
        <v>-0.63949999999999996</v>
      </c>
      <c r="AX598" s="1">
        <v>0</v>
      </c>
      <c r="AY598" s="1">
        <v>-0.64739999999999998</v>
      </c>
      <c r="AZ598" s="1">
        <v>-0.55359999999999998</v>
      </c>
      <c r="BB598" s="1">
        <v>-1.3095000000000001</v>
      </c>
      <c r="BC598" s="1">
        <v>-0.63649999999999995</v>
      </c>
      <c r="BD598" s="1">
        <v>0.25480000000000003</v>
      </c>
      <c r="BE598" s="1">
        <v>-0.36799999999999999</v>
      </c>
      <c r="BF598" s="1">
        <v>1.3753</v>
      </c>
      <c r="BG598" s="1">
        <v>0</v>
      </c>
      <c r="BH598" s="1">
        <v>5.9400000000000001E-2</v>
      </c>
      <c r="BI598" s="1">
        <v>-0.1135</v>
      </c>
      <c r="BJ598" s="1">
        <v>-0.371</v>
      </c>
      <c r="BK598" s="1">
        <v>0.86519999999999997</v>
      </c>
      <c r="BM598" s="1">
        <v>-1.3387</v>
      </c>
      <c r="BN598" s="1">
        <v>2.7132999999999998</v>
      </c>
      <c r="BO598" s="1">
        <v>-2.2187999999999999</v>
      </c>
      <c r="BP598" s="1">
        <v>3.8538000000000001</v>
      </c>
      <c r="BQ598" s="1">
        <v>-1.7823</v>
      </c>
      <c r="BR598" s="1">
        <v>1.1892</v>
      </c>
      <c r="BS598" s="1">
        <v>-8.5599999999999996E-2</v>
      </c>
      <c r="BT598" s="1">
        <v>-0.1096</v>
      </c>
      <c r="BU598" s="1">
        <v>-4.9420000000000002</v>
      </c>
      <c r="BV598" s="1">
        <v>2.0356000000000001</v>
      </c>
      <c r="BW598" s="1">
        <v>-0.4965</v>
      </c>
      <c r="BX598" s="1">
        <v>-2.4588000000000001</v>
      </c>
      <c r="BY598" s="1">
        <v>0.53310000000000002</v>
      </c>
      <c r="BZ598" s="1">
        <v>5.0900000000000001E-2</v>
      </c>
      <c r="CA598" s="1">
        <v>0.6714</v>
      </c>
      <c r="CB598" s="1">
        <v>-1.0869</v>
      </c>
      <c r="GI598" s="1">
        <v>-1.4154</v>
      </c>
      <c r="HA598" s="1" t="str">
        <f t="shared" si="18"/>
        <v>2017</v>
      </c>
      <c r="HB598" s="1" t="str">
        <f t="shared" si="19"/>
        <v>03</v>
      </c>
    </row>
    <row r="599" spans="1:210">
      <c r="A599" s="3" t="s">
        <v>9</v>
      </c>
      <c r="B599" s="3"/>
      <c r="C599" s="3" t="s">
        <v>4079</v>
      </c>
      <c r="E599" s="1" t="s">
        <v>4080</v>
      </c>
      <c r="F599" s="1">
        <v>-0.55130000000000001</v>
      </c>
      <c r="G599" s="1">
        <v>-0.81120000000000003</v>
      </c>
      <c r="H599" s="1">
        <v>-3.2538999999999998</v>
      </c>
      <c r="I599" s="1">
        <v>-1.1134999999999999</v>
      </c>
      <c r="J599" s="1">
        <v>-1.0683</v>
      </c>
      <c r="K599" s="1">
        <v>-0.58860000000000001</v>
      </c>
      <c r="L599" s="1">
        <v>-0.55859999999999999</v>
      </c>
      <c r="M599" s="1">
        <v>-0.87109999999999999</v>
      </c>
      <c r="N599" s="1">
        <v>-1.7293000000000001</v>
      </c>
      <c r="O599" s="1">
        <v>-1.9766999999999999</v>
      </c>
      <c r="P599" s="1">
        <v>0.44919999999999999</v>
      </c>
      <c r="Q599" s="1">
        <v>-0.7389</v>
      </c>
      <c r="R599" s="1">
        <v>-1.2705</v>
      </c>
      <c r="S599" s="1">
        <v>-0.48580000000000001</v>
      </c>
      <c r="T599" s="1">
        <v>-0.22270000000000001</v>
      </c>
      <c r="U599" s="1">
        <v>0.35060000000000002</v>
      </c>
      <c r="V599" s="1">
        <v>-0.39800000000000002</v>
      </c>
      <c r="W599" s="1">
        <v>-0.49959999999999999</v>
      </c>
      <c r="X599" s="1">
        <v>-1.4778</v>
      </c>
      <c r="Y599" s="1">
        <v>0</v>
      </c>
      <c r="Z599" s="1">
        <v>6.6799999999999998E-2</v>
      </c>
      <c r="AA599" s="1">
        <v>-0.18090000000000001</v>
      </c>
      <c r="AB599" s="1">
        <v>0.1113</v>
      </c>
      <c r="AC599" s="1">
        <v>-0.1018</v>
      </c>
      <c r="AD599" s="1">
        <v>0.12429999999999999</v>
      </c>
      <c r="AF599" s="1">
        <v>-0.1605</v>
      </c>
      <c r="AG599" s="1">
        <v>-0.61619999999999997</v>
      </c>
      <c r="AH599" s="1">
        <v>-1.0559000000000001</v>
      </c>
      <c r="AI599" s="1">
        <v>-0.42320000000000002</v>
      </c>
      <c r="AJ599" s="1">
        <v>-0.28810000000000002</v>
      </c>
      <c r="AK599" s="1">
        <v>-5.7500000000000002E-2</v>
      </c>
      <c r="AL599" s="1">
        <v>-0.50719999999999998</v>
      </c>
      <c r="AM599" s="1">
        <v>-2.258</v>
      </c>
      <c r="AN599" s="1">
        <v>-4.99E-2</v>
      </c>
      <c r="AO599" s="1">
        <v>0.32490000000000002</v>
      </c>
      <c r="AP599" s="1">
        <v>3.95E-2</v>
      </c>
      <c r="AQ599" s="1">
        <v>-6.1800000000000001E-2</v>
      </c>
      <c r="AR599" s="1">
        <v>-0.50700000000000001</v>
      </c>
      <c r="AS599" s="1">
        <v>-1.2615000000000001</v>
      </c>
      <c r="AT599" s="1">
        <v>-0.18340000000000001</v>
      </c>
      <c r="AU599" s="1">
        <v>4.6699999999999998E-2</v>
      </c>
      <c r="AV599" s="1">
        <v>-0.73980000000000001</v>
      </c>
      <c r="AW599" s="1">
        <v>-0.58240000000000003</v>
      </c>
      <c r="AX599" s="1">
        <v>-0.33339999999999997</v>
      </c>
      <c r="AY599" s="1">
        <v>-0.4703</v>
      </c>
      <c r="AZ599" s="1">
        <v>-0.80669999999999997</v>
      </c>
      <c r="BB599" s="1">
        <v>-1.7753000000000001</v>
      </c>
      <c r="BC599" s="1">
        <v>-0.25509999999999999</v>
      </c>
      <c r="BD599" s="1">
        <v>-4.2299999999999997E-2</v>
      </c>
      <c r="BE599" s="1">
        <v>-0.85599999999999998</v>
      </c>
      <c r="BF599" s="1">
        <v>-0.3931</v>
      </c>
      <c r="BG599" s="1">
        <v>-0.15079999999999999</v>
      </c>
      <c r="BH599" s="1">
        <v>0</v>
      </c>
      <c r="BI599" s="1">
        <v>-0.57069999999999999</v>
      </c>
      <c r="BJ599" s="1">
        <v>0.18490000000000001</v>
      </c>
      <c r="BK599" s="1">
        <v>-0.85119999999999996</v>
      </c>
      <c r="BM599" s="1">
        <v>0</v>
      </c>
      <c r="BN599" s="1">
        <v>-1.1978</v>
      </c>
      <c r="BO599" s="1">
        <v>-0.25600000000000001</v>
      </c>
      <c r="BP599" s="1">
        <v>0.5171</v>
      </c>
      <c r="BQ599" s="1">
        <v>-0.28510000000000002</v>
      </c>
      <c r="BR599" s="1">
        <v>-0.24529999999999999</v>
      </c>
      <c r="BS599" s="1">
        <v>-0.17369999999999999</v>
      </c>
      <c r="BT599" s="1">
        <v>-0.1089</v>
      </c>
      <c r="BU599" s="1">
        <v>1.6949000000000001</v>
      </c>
      <c r="BV599" s="1">
        <v>-1.3312999999999999</v>
      </c>
      <c r="BW599" s="1">
        <v>0.13150000000000001</v>
      </c>
      <c r="BX599" s="1">
        <v>-0.95179999999999998</v>
      </c>
      <c r="BY599" s="1">
        <v>0.12529999999999999</v>
      </c>
      <c r="BZ599" s="1">
        <v>-0.70850000000000002</v>
      </c>
      <c r="CA599" s="1">
        <v>-0.81630000000000003</v>
      </c>
      <c r="CB599" s="1">
        <v>-0.29820000000000002</v>
      </c>
      <c r="GI599" s="1">
        <v>-1.859</v>
      </c>
      <c r="HA599" s="1" t="str">
        <f t="shared" si="18"/>
        <v>2017</v>
      </c>
      <c r="HB599" s="1" t="str">
        <f t="shared" si="19"/>
        <v>03</v>
      </c>
    </row>
    <row r="600" spans="1:210">
      <c r="A600" s="3" t="s">
        <v>9</v>
      </c>
      <c r="B600" s="3"/>
      <c r="C600" s="3" t="s">
        <v>4081</v>
      </c>
      <c r="E600" s="1" t="s">
        <v>4082</v>
      </c>
      <c r="F600" s="1">
        <v>-0.48409999999999997</v>
      </c>
      <c r="G600" s="1">
        <v>-1.1291</v>
      </c>
      <c r="H600" s="1">
        <v>-3.452</v>
      </c>
      <c r="I600" s="1">
        <v>-1.0842000000000001</v>
      </c>
      <c r="J600" s="1">
        <v>-1.1125</v>
      </c>
      <c r="K600" s="1">
        <v>-0.52349999999999997</v>
      </c>
      <c r="L600" s="1">
        <v>-0.76029999999999998</v>
      </c>
      <c r="M600" s="1">
        <v>-0.35730000000000001</v>
      </c>
      <c r="N600" s="1">
        <v>-1.8436999999999999</v>
      </c>
      <c r="O600" s="1">
        <v>-3.6294</v>
      </c>
      <c r="P600" s="1">
        <v>0.1908</v>
      </c>
      <c r="Q600" s="1">
        <v>-1.2344999999999999</v>
      </c>
      <c r="R600" s="1">
        <v>-0.60640000000000005</v>
      </c>
      <c r="S600" s="1">
        <v>-0.46560000000000001</v>
      </c>
      <c r="T600" s="1">
        <v>0.55530000000000002</v>
      </c>
      <c r="U600" s="1">
        <v>0.8921</v>
      </c>
      <c r="V600" s="1">
        <v>0.44590000000000002</v>
      </c>
      <c r="W600" s="1">
        <v>-0.52239999999999998</v>
      </c>
      <c r="X600" s="1">
        <v>-0.82230000000000003</v>
      </c>
      <c r="Y600" s="1">
        <v>-0.35320000000000001</v>
      </c>
      <c r="Z600" s="1">
        <v>0.20019999999999999</v>
      </c>
      <c r="AA600" s="1">
        <v>2.0005999999999999</v>
      </c>
      <c r="AB600" s="1">
        <v>-1.2168000000000001</v>
      </c>
      <c r="AC600" s="1">
        <v>-0.4083</v>
      </c>
      <c r="AD600" s="1">
        <v>1.1815</v>
      </c>
      <c r="AF600" s="1">
        <v>2.1000999999999999</v>
      </c>
      <c r="AG600" s="1">
        <v>-1.6721999999999999</v>
      </c>
      <c r="AH600" s="1">
        <v>0</v>
      </c>
      <c r="AI600" s="1">
        <v>0.26450000000000001</v>
      </c>
      <c r="AJ600" s="1">
        <v>-0.69159999999999999</v>
      </c>
      <c r="AK600" s="1">
        <v>0.2293</v>
      </c>
      <c r="AL600" s="1">
        <v>0.28860000000000002</v>
      </c>
      <c r="AM600" s="1">
        <v>-1.2903</v>
      </c>
      <c r="AN600" s="1">
        <v>0.14990000000000001</v>
      </c>
      <c r="AO600" s="1">
        <v>0.1381</v>
      </c>
      <c r="AP600" s="1">
        <v>-7.8399999999999997E-2</v>
      </c>
      <c r="AQ600" s="1">
        <v>-0.37119999999999997</v>
      </c>
      <c r="AR600" s="1">
        <v>-0.45190000000000002</v>
      </c>
      <c r="AS600" s="1">
        <v>-0.34260000000000002</v>
      </c>
      <c r="AT600" s="1">
        <v>-0.63570000000000004</v>
      </c>
      <c r="AU600" s="1">
        <v>-0.55759999999999998</v>
      </c>
      <c r="AV600" s="1">
        <v>-0.16400000000000001</v>
      </c>
      <c r="AW600" s="1">
        <v>-0.81530000000000002</v>
      </c>
      <c r="AX600" s="1">
        <v>1.9352</v>
      </c>
      <c r="AY600" s="1">
        <v>-1.6968000000000001</v>
      </c>
      <c r="AZ600" s="1">
        <v>-0.46700000000000003</v>
      </c>
      <c r="BB600" s="1">
        <v>-0.86950000000000005</v>
      </c>
      <c r="BC600" s="1">
        <v>-0.76529999999999998</v>
      </c>
      <c r="BD600" s="1">
        <v>-4.2099999999999999E-2</v>
      </c>
      <c r="BE600" s="1">
        <v>-0.85599999999999998</v>
      </c>
      <c r="BF600" s="1">
        <v>-0.6089</v>
      </c>
      <c r="BG600" s="1">
        <v>-0.30220000000000002</v>
      </c>
      <c r="BH600" s="1">
        <v>0.1769</v>
      </c>
      <c r="BI600" s="1">
        <v>1.0468999999999999</v>
      </c>
      <c r="BJ600" s="1">
        <v>-0.97260000000000002</v>
      </c>
      <c r="BK600" s="1">
        <v>-0.31309999999999999</v>
      </c>
      <c r="BM600" s="1">
        <v>-0.1764</v>
      </c>
      <c r="BN600" s="1">
        <v>-0.28810000000000002</v>
      </c>
      <c r="BO600" s="1">
        <v>-0.91930000000000001</v>
      </c>
      <c r="BP600" s="1">
        <v>0.44440000000000002</v>
      </c>
      <c r="BQ600" s="1">
        <v>-0.2392</v>
      </c>
      <c r="BR600" s="1">
        <v>-0.14649999999999999</v>
      </c>
      <c r="BS600" s="1">
        <v>-0.3478</v>
      </c>
      <c r="BT600" s="1">
        <v>0.10879999999999999</v>
      </c>
      <c r="BU600" s="1">
        <v>0.39929999999999999</v>
      </c>
      <c r="BV600" s="1">
        <v>-0.59250000000000003</v>
      </c>
      <c r="BW600" s="1">
        <v>-0.52049999999999996</v>
      </c>
      <c r="BX600" s="1">
        <v>-1.6449</v>
      </c>
      <c r="BY600" s="1">
        <v>0.2419</v>
      </c>
      <c r="BZ600" s="1">
        <v>-0.35460000000000003</v>
      </c>
      <c r="CA600" s="1">
        <v>-0.35780000000000001</v>
      </c>
      <c r="CB600" s="1">
        <v>-0.49619999999999997</v>
      </c>
      <c r="GI600" s="1">
        <v>-1.304</v>
      </c>
      <c r="HA600" s="1" t="str">
        <f t="shared" si="18"/>
        <v>2017</v>
      </c>
      <c r="HB600" s="1" t="str">
        <f t="shared" si="19"/>
        <v>03</v>
      </c>
    </row>
    <row r="601" spans="1:210">
      <c r="A601" s="3" t="s">
        <v>9</v>
      </c>
      <c r="B601" s="3"/>
      <c r="C601" s="3" t="s">
        <v>4083</v>
      </c>
      <c r="E601" s="1" t="s">
        <v>4084</v>
      </c>
      <c r="F601" s="1">
        <v>-9.4700000000000006E-2</v>
      </c>
      <c r="G601" s="1">
        <v>-0.74750000000000005</v>
      </c>
      <c r="H601" s="1">
        <v>-2.7704</v>
      </c>
      <c r="I601" s="1">
        <v>-0.875</v>
      </c>
      <c r="J601" s="1">
        <v>-0.73370000000000002</v>
      </c>
      <c r="K601" s="1">
        <v>-0.59130000000000005</v>
      </c>
      <c r="L601" s="1">
        <v>-0.36209999999999998</v>
      </c>
      <c r="M601" s="1">
        <v>-0.26979999999999998</v>
      </c>
      <c r="N601" s="1">
        <v>-0.60429999999999995</v>
      </c>
      <c r="O601" s="1">
        <v>-4.0815999999999999</v>
      </c>
      <c r="P601" s="1">
        <v>0</v>
      </c>
      <c r="Q601" s="1">
        <v>-0.91739999999999999</v>
      </c>
      <c r="R601" s="1">
        <v>-0.23250000000000001</v>
      </c>
      <c r="S601" s="1">
        <v>-0.42830000000000001</v>
      </c>
      <c r="T601" s="1">
        <v>-0.58409999999999995</v>
      </c>
      <c r="U601" s="1">
        <v>0</v>
      </c>
      <c r="V601" s="1">
        <v>-0.73340000000000005</v>
      </c>
      <c r="W601" s="1">
        <v>-0.32</v>
      </c>
      <c r="X601" s="1">
        <v>-1.7915000000000001</v>
      </c>
      <c r="Y601" s="1">
        <v>-0.32069999999999999</v>
      </c>
      <c r="Z601" s="1">
        <v>0.1328</v>
      </c>
      <c r="AA601" s="1">
        <v>-0.52810000000000001</v>
      </c>
      <c r="AB601" s="1">
        <v>-0.11219999999999999</v>
      </c>
      <c r="AC601" s="1">
        <v>-0.20469999999999999</v>
      </c>
      <c r="AD601" s="1">
        <v>-6.1100000000000002E-2</v>
      </c>
      <c r="AF601" s="1">
        <v>-0.62539999999999996</v>
      </c>
      <c r="AG601" s="1">
        <v>-5.6599999999999998E-2</v>
      </c>
      <c r="AH601" s="1">
        <v>-1.4492</v>
      </c>
      <c r="AI601" s="1">
        <v>5.2299999999999999E-2</v>
      </c>
      <c r="AJ601" s="1">
        <v>-0.34799999999999998</v>
      </c>
      <c r="AK601" s="1">
        <v>1.0338000000000001</v>
      </c>
      <c r="AL601" s="1">
        <v>-0.995</v>
      </c>
      <c r="AM601" s="1">
        <v>-3.5143</v>
      </c>
      <c r="AN601" s="1">
        <v>0.29849999999999999</v>
      </c>
      <c r="AO601" s="1">
        <v>0.2757</v>
      </c>
      <c r="AP601" s="1">
        <v>-3.9E-2</v>
      </c>
      <c r="AQ601" s="1">
        <v>-0.18579999999999999</v>
      </c>
      <c r="AR601" s="1">
        <v>-1.2422</v>
      </c>
      <c r="AS601" s="1">
        <v>-2.6057000000000001</v>
      </c>
      <c r="AT601" s="1">
        <v>0.45450000000000002</v>
      </c>
      <c r="AU601" s="1">
        <v>-0.69699999999999995</v>
      </c>
      <c r="AV601" s="1">
        <v>-1.1032999999999999</v>
      </c>
      <c r="AW601" s="1">
        <v>-0.69969999999999999</v>
      </c>
      <c r="AX601" s="1">
        <v>-0.81459999999999999</v>
      </c>
      <c r="AY601" s="1">
        <v>-0.53469999999999995</v>
      </c>
      <c r="AZ601" s="1">
        <v>-0.59189999999999998</v>
      </c>
      <c r="BB601" s="1">
        <v>-1.0061</v>
      </c>
      <c r="BC601" s="1">
        <v>-0.5121</v>
      </c>
      <c r="BD601" s="1">
        <v>-0.71940000000000004</v>
      </c>
      <c r="BE601" s="1">
        <v>-1.0149999999999999</v>
      </c>
      <c r="BF601" s="1">
        <v>-0.13020000000000001</v>
      </c>
      <c r="BG601" s="1">
        <v>-0.1144</v>
      </c>
      <c r="BH601" s="1">
        <v>5.8599999999999999E-2</v>
      </c>
      <c r="BI601" s="1">
        <v>-1.6506000000000001</v>
      </c>
      <c r="BJ601" s="1">
        <v>0.61050000000000004</v>
      </c>
      <c r="BK601" s="1">
        <v>-0.31180000000000002</v>
      </c>
      <c r="BM601" s="1">
        <v>-0.2354</v>
      </c>
      <c r="BN601" s="1">
        <v>-0.33539999999999998</v>
      </c>
      <c r="BO601" s="1">
        <v>-1.0736000000000001</v>
      </c>
      <c r="BP601" s="1">
        <v>1.9096</v>
      </c>
      <c r="BQ601" s="1">
        <v>-1.0033000000000001</v>
      </c>
      <c r="BR601" s="1">
        <v>-0.3896</v>
      </c>
      <c r="BS601" s="1">
        <v>-0.1757</v>
      </c>
      <c r="BT601" s="1">
        <v>-0.1082</v>
      </c>
      <c r="BU601" s="1">
        <v>2.5518000000000001</v>
      </c>
      <c r="BV601" s="1">
        <v>-1.1208</v>
      </c>
      <c r="BW601" s="1">
        <v>0.64070000000000005</v>
      </c>
      <c r="BX601" s="1">
        <v>0.18190000000000001</v>
      </c>
      <c r="BY601" s="1">
        <v>-0.65859999999999996</v>
      </c>
      <c r="BZ601" s="1">
        <v>-0.15179999999999999</v>
      </c>
      <c r="CA601" s="1">
        <v>0.10199999999999999</v>
      </c>
      <c r="CB601" s="1">
        <v>-0.74470000000000003</v>
      </c>
      <c r="GI601" s="1">
        <v>-1.9702</v>
      </c>
      <c r="HA601" s="1" t="str">
        <f t="shared" si="18"/>
        <v>2017</v>
      </c>
      <c r="HB601" s="1" t="str">
        <f t="shared" si="19"/>
        <v>03</v>
      </c>
    </row>
    <row r="602" spans="1:210">
      <c r="A602" s="3" t="s">
        <v>9</v>
      </c>
      <c r="B602" s="3"/>
      <c r="C602" s="3" t="s">
        <v>4085</v>
      </c>
      <c r="E602" s="1" t="s">
        <v>4086</v>
      </c>
      <c r="F602" s="1">
        <v>-0.17810000000000001</v>
      </c>
      <c r="G602" s="1">
        <v>-0.21479999999999999</v>
      </c>
      <c r="H602" s="1">
        <v>-2.2991000000000001</v>
      </c>
      <c r="I602" s="1">
        <v>-0.34789999999999999</v>
      </c>
      <c r="J602" s="1">
        <v>-0.87290000000000001</v>
      </c>
      <c r="K602" s="1">
        <v>-0.65780000000000005</v>
      </c>
      <c r="L602" s="1">
        <v>-0.40500000000000003</v>
      </c>
      <c r="M602" s="1">
        <v>-0.22739999999999999</v>
      </c>
      <c r="N602" s="1">
        <v>-0.77590000000000003</v>
      </c>
      <c r="O602" s="1">
        <v>-3.4331999999999998</v>
      </c>
      <c r="P602" s="1">
        <v>-0.25340000000000001</v>
      </c>
      <c r="Q602" s="1">
        <v>0</v>
      </c>
      <c r="R602" s="1">
        <v>-0.55859999999999999</v>
      </c>
      <c r="S602" s="1">
        <v>-0.3296</v>
      </c>
      <c r="T602" s="1">
        <v>-0.98640000000000005</v>
      </c>
      <c r="U602" s="1">
        <v>0.57669999999999999</v>
      </c>
      <c r="V602" s="1">
        <v>-0.39250000000000002</v>
      </c>
      <c r="W602" s="1">
        <v>-0.23139999999999999</v>
      </c>
      <c r="X602" s="1">
        <v>-1.6366000000000001</v>
      </c>
      <c r="Y602" s="1">
        <v>-7.3099999999999998E-2</v>
      </c>
      <c r="Z602" s="1">
        <v>-0.1968</v>
      </c>
      <c r="AA602" s="1">
        <v>0.56689999999999996</v>
      </c>
      <c r="AB602" s="1">
        <v>-0.33250000000000002</v>
      </c>
      <c r="AC602" s="1">
        <v>0.10440000000000001</v>
      </c>
      <c r="AD602" s="1">
        <v>-0.1225</v>
      </c>
      <c r="AF602" s="1">
        <v>0.31840000000000002</v>
      </c>
      <c r="AG602" s="1">
        <v>-0.50439999999999996</v>
      </c>
      <c r="AH602" s="1">
        <v>-1.6597</v>
      </c>
      <c r="AI602" s="1">
        <v>-0.36609999999999998</v>
      </c>
      <c r="AJ602" s="1">
        <v>-0.28960000000000002</v>
      </c>
      <c r="AK602" s="1">
        <v>-0.1714</v>
      </c>
      <c r="AL602" s="1">
        <v>-0.85589999999999999</v>
      </c>
      <c r="AM602" s="1">
        <v>-3.2050999999999998</v>
      </c>
      <c r="AN602" s="1">
        <v>9.9400000000000002E-2</v>
      </c>
      <c r="AO602" s="1">
        <v>-0.41110000000000002</v>
      </c>
      <c r="AP602" s="1">
        <v>-1.2048000000000001</v>
      </c>
      <c r="AQ602" s="1">
        <v>0.43340000000000001</v>
      </c>
      <c r="AR602" s="1">
        <v>-0.1148</v>
      </c>
      <c r="AS602" s="1">
        <v>-0.75919999999999999</v>
      </c>
      <c r="AT602" s="1">
        <v>-0.53280000000000005</v>
      </c>
      <c r="AU602" s="1">
        <v>4.6800000000000001E-2</v>
      </c>
      <c r="AV602" s="1">
        <v>-0.16619999999999999</v>
      </c>
      <c r="AW602" s="1">
        <v>-1.0416000000000001</v>
      </c>
      <c r="AX602" s="1">
        <v>0.24929999999999999</v>
      </c>
      <c r="AY602" s="1">
        <v>-0.94059999999999999</v>
      </c>
      <c r="AZ602" s="1">
        <v>-0.72</v>
      </c>
      <c r="BB602" s="1">
        <v>-1.6845000000000001</v>
      </c>
      <c r="BC602" s="1">
        <v>-0.32050000000000001</v>
      </c>
      <c r="BD602" s="1">
        <v>0.25640000000000002</v>
      </c>
      <c r="BE602" s="1">
        <v>-0.56979999999999997</v>
      </c>
      <c r="BF602" s="1">
        <v>-0.2591</v>
      </c>
      <c r="BG602" s="1">
        <v>-0.11700000000000001</v>
      </c>
      <c r="BH602" s="1">
        <v>-5.8000000000000003E-2</v>
      </c>
      <c r="BI602" s="1">
        <v>0.32200000000000001</v>
      </c>
      <c r="BJ602" s="1">
        <v>-0.41589999999999999</v>
      </c>
      <c r="BK602" s="1">
        <v>-0.7964</v>
      </c>
      <c r="BM602" s="1">
        <v>0.47110000000000002</v>
      </c>
      <c r="BN602" s="1">
        <v>-1.6761999999999999</v>
      </c>
      <c r="BO602" s="1">
        <v>-0.20480000000000001</v>
      </c>
      <c r="BP602" s="1">
        <v>-0.88490000000000002</v>
      </c>
      <c r="BQ602" s="1">
        <v>0.38269999999999998</v>
      </c>
      <c r="BR602" s="1">
        <v>-0.57169999999999999</v>
      </c>
      <c r="BS602" s="1">
        <v>-8.9899999999999994E-2</v>
      </c>
      <c r="BT602" s="1">
        <v>0</v>
      </c>
      <c r="BU602" s="1">
        <v>2.4653</v>
      </c>
      <c r="BV602" s="1">
        <v>-3.4382999999999999</v>
      </c>
      <c r="BW602" s="1">
        <v>-0.65359999999999996</v>
      </c>
      <c r="BX602" s="1">
        <v>-2.6353</v>
      </c>
      <c r="BY602" s="1">
        <v>0.99360000000000004</v>
      </c>
      <c r="BZ602" s="1">
        <v>0.55410000000000004</v>
      </c>
      <c r="CA602" s="1">
        <v>1.5188999999999999</v>
      </c>
      <c r="CB602" s="1">
        <v>-1.3452</v>
      </c>
      <c r="GI602" s="1">
        <v>-2.0236999999999998</v>
      </c>
      <c r="HA602" s="1" t="str">
        <f t="shared" si="18"/>
        <v>2017</v>
      </c>
      <c r="HB602" s="1" t="str">
        <f t="shared" si="19"/>
        <v>03</v>
      </c>
    </row>
    <row r="603" spans="1:210">
      <c r="A603" s="3" t="s">
        <v>9</v>
      </c>
      <c r="B603" s="3"/>
      <c r="C603" s="3" t="s">
        <v>4087</v>
      </c>
      <c r="E603" s="1" t="s">
        <v>4087</v>
      </c>
      <c r="F603" s="1">
        <v>5.4800000000000001E-2</v>
      </c>
      <c r="G603" s="1">
        <v>-0.60770000000000002</v>
      </c>
      <c r="H603" s="1">
        <v>-2.6351</v>
      </c>
      <c r="I603" s="1">
        <v>-0.85329999999999995</v>
      </c>
      <c r="J603" s="1">
        <v>-0.82889999999999997</v>
      </c>
      <c r="K603" s="1">
        <v>-0.3957</v>
      </c>
      <c r="L603" s="1">
        <v>-0.40479999999999999</v>
      </c>
      <c r="M603" s="1">
        <v>-6.8199999999999997E-2</v>
      </c>
      <c r="N603" s="1">
        <v>-0.68089999999999995</v>
      </c>
      <c r="O603" s="1">
        <v>-3.9584999999999999</v>
      </c>
      <c r="P603" s="1">
        <v>-0.75560000000000005</v>
      </c>
      <c r="Q603" s="1">
        <v>-0.41909999999999997</v>
      </c>
      <c r="R603" s="1">
        <v>-0.55859999999999999</v>
      </c>
      <c r="S603" s="1">
        <v>-0.32940000000000003</v>
      </c>
      <c r="T603" s="1">
        <v>-0.69410000000000005</v>
      </c>
      <c r="U603" s="1">
        <v>0.19159999999999999</v>
      </c>
      <c r="V603" s="1">
        <v>-0.63600000000000001</v>
      </c>
      <c r="W603" s="1">
        <v>-0.20830000000000001</v>
      </c>
      <c r="X603" s="1">
        <v>-1.3092999999999999</v>
      </c>
      <c r="Y603" s="1">
        <v>-0.21840000000000001</v>
      </c>
      <c r="Z603" s="1">
        <v>6.5699999999999995E-2</v>
      </c>
      <c r="AA603" s="1">
        <v>0.14860000000000001</v>
      </c>
      <c r="AB603" s="1">
        <v>-0.66290000000000004</v>
      </c>
      <c r="AC603" s="1">
        <v>0</v>
      </c>
      <c r="AD603" s="1">
        <v>-6.1100000000000002E-2</v>
      </c>
      <c r="AF603" s="1">
        <v>7.9399999999999998E-2</v>
      </c>
      <c r="AG603" s="1">
        <v>-0.78339999999999999</v>
      </c>
      <c r="AH603" s="1">
        <v>-1.1434</v>
      </c>
      <c r="AI603" s="1">
        <v>-0.20830000000000001</v>
      </c>
      <c r="AJ603" s="1">
        <v>-0.34860000000000002</v>
      </c>
      <c r="AK603" s="1">
        <v>1.1579999999999999</v>
      </c>
      <c r="AL603" s="1">
        <v>-0.78290000000000004</v>
      </c>
      <c r="AM603" s="1">
        <v>-3.2050999999999998</v>
      </c>
      <c r="AN603" s="1">
        <v>-9.9400000000000002E-2</v>
      </c>
      <c r="AO603" s="1">
        <v>0.2291</v>
      </c>
      <c r="AP603" s="1">
        <v>3.9199999999999999E-2</v>
      </c>
      <c r="AQ603" s="1">
        <v>-0.49070000000000003</v>
      </c>
      <c r="AR603" s="1">
        <v>-0.45629999999999998</v>
      </c>
      <c r="AS603" s="1">
        <v>-0.49059999999999998</v>
      </c>
      <c r="AT603" s="1">
        <v>-0.35520000000000002</v>
      </c>
      <c r="AU603" s="1">
        <v>-0.28070000000000001</v>
      </c>
      <c r="AV603" s="1">
        <v>-0.24940000000000001</v>
      </c>
      <c r="AW603" s="1">
        <v>-0.92479999999999996</v>
      </c>
      <c r="AX603" s="1">
        <v>0.37419999999999998</v>
      </c>
      <c r="AY603" s="1">
        <v>-0.82299999999999995</v>
      </c>
      <c r="AZ603" s="1">
        <v>-0.3382</v>
      </c>
      <c r="BB603" s="1">
        <v>-1.3223</v>
      </c>
      <c r="BC603" s="1">
        <v>-0.5776</v>
      </c>
      <c r="BD603" s="1">
        <v>0.5998</v>
      </c>
      <c r="BE603" s="1">
        <v>-0.40629999999999999</v>
      </c>
      <c r="BF603" s="1">
        <v>-0.34599999999999997</v>
      </c>
      <c r="BG603" s="1">
        <v>-7.7799999999999994E-2</v>
      </c>
      <c r="BH603" s="1">
        <v>5.8099999999999999E-2</v>
      </c>
      <c r="BI603" s="1">
        <v>-0.55840000000000001</v>
      </c>
      <c r="BJ603" s="1">
        <v>-0.17829999999999999</v>
      </c>
      <c r="BK603" s="1">
        <v>-0.62050000000000005</v>
      </c>
      <c r="BM603" s="1">
        <v>0</v>
      </c>
      <c r="BN603" s="1">
        <v>-0.19370000000000001</v>
      </c>
      <c r="BO603" s="1">
        <v>-0.86460000000000004</v>
      </c>
      <c r="BP603" s="1">
        <v>2.8984999999999999</v>
      </c>
      <c r="BQ603" s="1">
        <v>-1.591</v>
      </c>
      <c r="BR603" s="1">
        <v>-0.71489999999999998</v>
      </c>
      <c r="BS603" s="1">
        <v>-8.9599999999999999E-2</v>
      </c>
      <c r="BT603" s="1">
        <v>0</v>
      </c>
      <c r="BU603" s="1">
        <v>-1.8726</v>
      </c>
      <c r="BV603" s="1">
        <v>-1.6433</v>
      </c>
      <c r="BW603" s="1">
        <v>-0.35670000000000002</v>
      </c>
      <c r="BX603" s="1">
        <v>-1.3787</v>
      </c>
      <c r="BY603" s="1">
        <v>7.5700000000000003E-2</v>
      </c>
      <c r="BZ603" s="1">
        <v>-0.74809999999999999</v>
      </c>
      <c r="CA603" s="1">
        <v>-0.89280000000000004</v>
      </c>
      <c r="CB603" s="1">
        <v>-0.10050000000000001</v>
      </c>
      <c r="GI603" s="1">
        <v>-2.2429999999999999</v>
      </c>
      <c r="HA603" s="1" t="str">
        <f t="shared" si="18"/>
        <v>2017</v>
      </c>
      <c r="HB603" s="1" t="str">
        <f t="shared" si="19"/>
        <v>03</v>
      </c>
    </row>
    <row r="604" spans="1:210">
      <c r="A604" s="3" t="s">
        <v>9</v>
      </c>
      <c r="B604" s="3"/>
      <c r="C604" s="3" t="s">
        <v>4088</v>
      </c>
      <c r="E604" s="1" t="s">
        <v>4089</v>
      </c>
      <c r="F604" s="1">
        <v>-0.24759999999999999</v>
      </c>
      <c r="G604" s="1">
        <v>-0.64790000000000003</v>
      </c>
      <c r="H604" s="1">
        <v>-3.8039000000000001</v>
      </c>
      <c r="I604" s="1">
        <v>-1.1111</v>
      </c>
      <c r="J604" s="1">
        <v>-1.0577000000000001</v>
      </c>
      <c r="K604" s="1">
        <v>-0.46289999999999998</v>
      </c>
      <c r="L604" s="1">
        <v>0.16350000000000001</v>
      </c>
      <c r="M604" s="1">
        <v>-0.86770000000000003</v>
      </c>
      <c r="N604" s="1">
        <v>-1.2296</v>
      </c>
      <c r="O604" s="1">
        <v>-3.6945000000000001</v>
      </c>
      <c r="P604" s="1">
        <v>-0.69259999999999999</v>
      </c>
      <c r="Q604" s="1">
        <v>0.1686</v>
      </c>
      <c r="R604" s="1">
        <v>-1.1809000000000001</v>
      </c>
      <c r="S604" s="1">
        <v>-0.33100000000000002</v>
      </c>
      <c r="T604" s="1">
        <v>-0.65759999999999996</v>
      </c>
      <c r="U604" s="1">
        <v>0.15310000000000001</v>
      </c>
      <c r="V604" s="1">
        <v>-0.73270000000000002</v>
      </c>
      <c r="W604" s="1">
        <v>-0.4415</v>
      </c>
      <c r="X604" s="1">
        <v>-2.2949999999999999</v>
      </c>
      <c r="Y604" s="1">
        <v>-0.18429999999999999</v>
      </c>
      <c r="Z604" s="1">
        <v>0</v>
      </c>
      <c r="AA604" s="1">
        <v>2.9600000000000001E-2</v>
      </c>
      <c r="AB604" s="1">
        <v>-0.55369999999999997</v>
      </c>
      <c r="AC604" s="1">
        <v>0.26050000000000001</v>
      </c>
      <c r="AD604" s="1">
        <v>-6.1100000000000002E-2</v>
      </c>
      <c r="AF604" s="1">
        <v>0</v>
      </c>
      <c r="AG604" s="1">
        <v>-0.11219999999999999</v>
      </c>
      <c r="AH604" s="1">
        <v>-1.3471</v>
      </c>
      <c r="AI604" s="1">
        <v>-0.67249999999999999</v>
      </c>
      <c r="AJ604" s="1">
        <v>0.17499999999999999</v>
      </c>
      <c r="AK604" s="1">
        <v>-0.4587</v>
      </c>
      <c r="AL604" s="1">
        <v>-0.92259999999999998</v>
      </c>
      <c r="AM604" s="1">
        <v>-1.6025</v>
      </c>
      <c r="AN604" s="1">
        <v>-0.29759999999999998</v>
      </c>
      <c r="AO604" s="1">
        <v>0.27429999999999999</v>
      </c>
      <c r="AP604" s="1">
        <v>-0.54600000000000004</v>
      </c>
      <c r="AQ604" s="1">
        <v>0</v>
      </c>
      <c r="AR604" s="1">
        <v>-0.1711</v>
      </c>
      <c r="AS604" s="1">
        <v>-0.71230000000000004</v>
      </c>
      <c r="AT604" s="1">
        <v>-0.62219999999999998</v>
      </c>
      <c r="AU604" s="1">
        <v>1.6634</v>
      </c>
      <c r="AV604" s="1">
        <v>3.94</v>
      </c>
      <c r="AW604" s="1">
        <v>-3.411</v>
      </c>
      <c r="AX604" s="1">
        <v>4.1399999999999999E-2</v>
      </c>
      <c r="AY604" s="1">
        <v>-0.64780000000000004</v>
      </c>
      <c r="AZ604" s="1">
        <v>-0.46429999999999999</v>
      </c>
      <c r="BB604" s="1">
        <v>-1.3194999999999999</v>
      </c>
      <c r="BC604" s="1">
        <v>-0.25700000000000001</v>
      </c>
      <c r="BD604" s="1">
        <v>4.2599999999999999E-2</v>
      </c>
      <c r="BE604" s="1">
        <v>-0.56789999999999996</v>
      </c>
      <c r="BF604" s="1">
        <v>-0.90669999999999995</v>
      </c>
      <c r="BG604" s="1">
        <v>-0.1181</v>
      </c>
      <c r="BH604" s="1">
        <v>0</v>
      </c>
      <c r="BI604" s="1">
        <v>-0.161</v>
      </c>
      <c r="BJ604" s="1">
        <v>-0.2366</v>
      </c>
      <c r="BK604" s="1">
        <v>-0.62</v>
      </c>
      <c r="BM604" s="1">
        <v>5.8700000000000002E-2</v>
      </c>
      <c r="BN604" s="1">
        <v>-1.2041999999999999</v>
      </c>
      <c r="BO604" s="1">
        <v>-0.40770000000000001</v>
      </c>
      <c r="BP604" s="1">
        <v>-0.83599999999999997</v>
      </c>
      <c r="BQ604" s="1">
        <v>0.37890000000000001</v>
      </c>
      <c r="BR604" s="1">
        <v>-0.76329999999999998</v>
      </c>
      <c r="BS604" s="1">
        <v>-0.27189999999999998</v>
      </c>
      <c r="BT604" s="1">
        <v>0</v>
      </c>
      <c r="BU604" s="1">
        <v>2.9051</v>
      </c>
      <c r="BV604" s="1">
        <v>-2.0163000000000002</v>
      </c>
      <c r="BW604" s="1">
        <v>0.63049999999999995</v>
      </c>
      <c r="BX604" s="1">
        <v>0.5363</v>
      </c>
      <c r="BY604" s="1">
        <v>-0.67949999999999999</v>
      </c>
      <c r="GI604" s="1">
        <v>-2.4904999999999999</v>
      </c>
      <c r="HA604" s="1" t="str">
        <f t="shared" si="18"/>
        <v>2017</v>
      </c>
      <c r="HB604" s="1" t="str">
        <f t="shared" si="19"/>
        <v>03</v>
      </c>
    </row>
    <row r="605" spans="1:210">
      <c r="A605" s="3" t="s">
        <v>9</v>
      </c>
      <c r="B605" s="3"/>
      <c r="C605" s="3" t="s">
        <v>4090</v>
      </c>
      <c r="E605" s="1" t="s">
        <v>4091</v>
      </c>
      <c r="F605" s="1">
        <v>-4.1599999999999998E-2</v>
      </c>
      <c r="G605" s="1">
        <v>-0.75939999999999996</v>
      </c>
      <c r="H605" s="1">
        <v>-3.3725000000000001</v>
      </c>
      <c r="I605" s="1">
        <v>-1.2495000000000001</v>
      </c>
      <c r="J605" s="1">
        <v>-1.5507</v>
      </c>
      <c r="K605" s="1">
        <v>-0.4657</v>
      </c>
      <c r="L605" s="1">
        <v>8.2000000000000003E-2</v>
      </c>
      <c r="M605" s="1">
        <v>-0.16120000000000001</v>
      </c>
      <c r="N605" s="1">
        <v>-0.61860000000000004</v>
      </c>
      <c r="O605" s="1">
        <v>-3.8006000000000002</v>
      </c>
      <c r="P605" s="1">
        <v>-0.69310000000000005</v>
      </c>
      <c r="Q605" s="1">
        <v>0.16969999999999999</v>
      </c>
      <c r="R605" s="1">
        <v>-2.9700000000000001E-2</v>
      </c>
      <c r="S605" s="1">
        <v>-0.1042</v>
      </c>
      <c r="T605" s="1">
        <v>-0.62290000000000001</v>
      </c>
      <c r="U605" s="1">
        <v>0.46110000000000001</v>
      </c>
      <c r="V605" s="1">
        <v>-0.44219999999999998</v>
      </c>
      <c r="W605" s="1">
        <v>-0.2344</v>
      </c>
      <c r="X605" s="1">
        <v>-0.66</v>
      </c>
      <c r="Y605" s="1">
        <v>7.4800000000000005E-2</v>
      </c>
      <c r="Z605" s="1">
        <v>-0.19450000000000001</v>
      </c>
      <c r="AA605" s="1">
        <v>-2.9899999999999999E-2</v>
      </c>
      <c r="AB605" s="1">
        <v>-0.32929999999999998</v>
      </c>
      <c r="AC605" s="1">
        <v>-0.52129999999999999</v>
      </c>
      <c r="AD605" s="1">
        <v>0</v>
      </c>
      <c r="AF605" s="1">
        <v>0.08</v>
      </c>
      <c r="AG605" s="1">
        <v>-0.50129999999999997</v>
      </c>
      <c r="AH605" s="1">
        <v>-1.2525999999999999</v>
      </c>
      <c r="AI605" s="1">
        <v>-0.41660000000000003</v>
      </c>
      <c r="AJ605" s="1">
        <v>-0.23219999999999999</v>
      </c>
      <c r="AK605" s="1">
        <v>2.2934999999999999</v>
      </c>
      <c r="AL605" s="1">
        <v>-0.93049999999999999</v>
      </c>
      <c r="AM605" s="1">
        <v>-1.6181000000000001</v>
      </c>
      <c r="AN605" s="1">
        <v>-0.29799999999999999</v>
      </c>
      <c r="AO605" s="1">
        <v>0</v>
      </c>
      <c r="AP605" s="1">
        <v>-1.0124</v>
      </c>
      <c r="AQ605" s="1">
        <v>-0.2457</v>
      </c>
      <c r="AR605" s="1">
        <v>-0.97640000000000005</v>
      </c>
      <c r="AS605" s="1">
        <v>-1.3169</v>
      </c>
      <c r="AT605" s="1">
        <v>-0.1759</v>
      </c>
      <c r="AU605" s="1">
        <v>-0.28510000000000002</v>
      </c>
      <c r="AV605" s="1">
        <v>-1.0706</v>
      </c>
      <c r="AW605" s="1">
        <v>-0.90959999999999996</v>
      </c>
      <c r="AX605" s="1">
        <v>0.16789999999999999</v>
      </c>
      <c r="AY605" s="1">
        <v>-0.76019999999999999</v>
      </c>
      <c r="AZ605" s="1">
        <v>-0.50760000000000005</v>
      </c>
      <c r="BB605" s="1">
        <v>-1.5373000000000001</v>
      </c>
      <c r="BC605" s="1">
        <v>-0.32069999999999999</v>
      </c>
      <c r="BD605" s="1">
        <v>0.2132</v>
      </c>
      <c r="BE605" s="1">
        <v>-1.2596000000000001</v>
      </c>
      <c r="BF605" s="1">
        <v>-0.56010000000000004</v>
      </c>
      <c r="BG605" s="1">
        <v>3.9899999999999998E-2</v>
      </c>
      <c r="BH605" s="1">
        <v>-0.22919999999999999</v>
      </c>
      <c r="BI605" s="1">
        <v>-0.58160000000000001</v>
      </c>
      <c r="BJ605" s="1">
        <v>-0.2321</v>
      </c>
      <c r="BK605" s="1">
        <v>-0.48470000000000002</v>
      </c>
      <c r="BM605" s="1">
        <v>0.1174</v>
      </c>
      <c r="BN605" s="1">
        <v>-0.82240000000000002</v>
      </c>
      <c r="BO605" s="1">
        <v>-0.66049999999999998</v>
      </c>
      <c r="BP605" s="1">
        <v>5.3102999999999998</v>
      </c>
      <c r="BQ605" s="1">
        <v>-2.4643999999999999</v>
      </c>
      <c r="BR605" s="1">
        <v>-0.14269999999999999</v>
      </c>
      <c r="BS605" s="1">
        <v>0</v>
      </c>
      <c r="BT605" s="1">
        <v>-0.1057</v>
      </c>
      <c r="BU605" s="1">
        <v>1.4126000000000001</v>
      </c>
      <c r="BV605" s="1">
        <v>-2.9102999999999999</v>
      </c>
      <c r="BW605" s="1">
        <v>-0.16600000000000001</v>
      </c>
      <c r="BX605" s="1">
        <v>-1.0347</v>
      </c>
      <c r="BY605" s="1">
        <v>3.39E-2</v>
      </c>
      <c r="GI605" s="1">
        <v>-2.206</v>
      </c>
      <c r="HA605" s="1" t="str">
        <f t="shared" si="18"/>
        <v>2017</v>
      </c>
      <c r="HB605" s="1" t="str">
        <f t="shared" si="19"/>
        <v>03</v>
      </c>
    </row>
    <row r="606" spans="1:210">
      <c r="A606" s="3" t="s">
        <v>9</v>
      </c>
      <c r="B606" s="3"/>
      <c r="C606" s="3" t="s">
        <v>4092</v>
      </c>
      <c r="E606" s="1" t="s">
        <v>4093</v>
      </c>
      <c r="F606" s="1">
        <v>-0.16619999999999999</v>
      </c>
      <c r="G606" s="1">
        <v>-0.21609999999999999</v>
      </c>
      <c r="H606" s="1">
        <v>-2.6617999999999999</v>
      </c>
      <c r="I606" s="1">
        <v>-9.5699999999999993E-2</v>
      </c>
      <c r="J606" s="1">
        <v>-0.79430000000000001</v>
      </c>
      <c r="K606" s="1">
        <v>-0.26700000000000002</v>
      </c>
      <c r="L606" s="1">
        <v>0.28649999999999998</v>
      </c>
      <c r="M606" s="1">
        <v>0.2069</v>
      </c>
      <c r="N606" s="1">
        <v>-0.56910000000000005</v>
      </c>
      <c r="O606" s="1">
        <v>-3.6474000000000002</v>
      </c>
      <c r="P606" s="1">
        <v>0.19159999999999999</v>
      </c>
      <c r="Q606" s="1">
        <v>-0.67169999999999996</v>
      </c>
      <c r="R606" s="1">
        <v>-2.9700000000000001E-2</v>
      </c>
      <c r="S606" s="1">
        <v>-0.16619999999999999</v>
      </c>
      <c r="T606" s="1">
        <v>-0.84399999999999997</v>
      </c>
      <c r="U606" s="1">
        <v>-0.15329999999999999</v>
      </c>
      <c r="V606" s="1">
        <v>-0.68859999999999999</v>
      </c>
      <c r="W606" s="1">
        <v>0</v>
      </c>
      <c r="X606" s="1">
        <v>-1.9736</v>
      </c>
      <c r="Y606" s="1">
        <v>-7.4499999999999997E-2</v>
      </c>
      <c r="Z606" s="1">
        <v>-0.19500000000000001</v>
      </c>
      <c r="AA606" s="1">
        <v>0</v>
      </c>
      <c r="AB606" s="1">
        <v>-0.4385</v>
      </c>
      <c r="AC606" s="1">
        <v>-0.1041</v>
      </c>
      <c r="AD606" s="1">
        <v>-0.36870000000000003</v>
      </c>
      <c r="AF606" s="1">
        <v>0.24129999999999999</v>
      </c>
      <c r="AG606" s="1">
        <v>-0.61070000000000002</v>
      </c>
      <c r="AH606" s="1">
        <v>-1.2618</v>
      </c>
      <c r="AI606" s="1">
        <v>-0.26750000000000002</v>
      </c>
      <c r="AJ606" s="1">
        <v>-0.34379999999999999</v>
      </c>
      <c r="AK606" s="1">
        <v>2.7635999999999998</v>
      </c>
      <c r="AL606" s="1">
        <v>-0.79469999999999996</v>
      </c>
      <c r="AM606" s="1">
        <v>-0.32569999999999999</v>
      </c>
      <c r="AN606" s="1">
        <v>-5.0299999999999997E-2</v>
      </c>
      <c r="AO606" s="1">
        <v>-0.18279999999999999</v>
      </c>
      <c r="AP606" s="1">
        <v>-1.4872000000000001</v>
      </c>
      <c r="AQ606" s="1">
        <v>-0.18390000000000001</v>
      </c>
      <c r="AR606" s="1">
        <v>-1.038</v>
      </c>
      <c r="AS606" s="1">
        <v>-0.73019999999999996</v>
      </c>
      <c r="AT606" s="1">
        <v>-0.4385</v>
      </c>
      <c r="AU606" s="1">
        <v>-0.23780000000000001</v>
      </c>
      <c r="AV606" s="1">
        <v>-1.2012</v>
      </c>
      <c r="AW606" s="1">
        <v>-0.68179999999999996</v>
      </c>
      <c r="AX606" s="1">
        <v>0.2107</v>
      </c>
      <c r="AY606" s="1">
        <v>-0.75839999999999996</v>
      </c>
      <c r="AZ606" s="1">
        <v>-0.6</v>
      </c>
      <c r="BB606" s="1">
        <v>-0.99809999999999999</v>
      </c>
      <c r="BC606" s="1">
        <v>-0.379</v>
      </c>
      <c r="BD606" s="1">
        <v>-1.0691999999999999</v>
      </c>
      <c r="BE606" s="1">
        <v>-0.86519999999999997</v>
      </c>
      <c r="BF606" s="1">
        <v>-1.1682999999999999</v>
      </c>
      <c r="BG606" s="1">
        <v>-3.9699999999999999E-2</v>
      </c>
      <c r="BH606" s="1">
        <v>-0.1148</v>
      </c>
      <c r="BI606" s="1">
        <v>0.41389999999999999</v>
      </c>
      <c r="BJ606" s="1">
        <v>-0.64019999999999999</v>
      </c>
      <c r="BK606" s="1">
        <v>-0.70760000000000001</v>
      </c>
      <c r="BM606" s="1">
        <v>0.1173</v>
      </c>
      <c r="BN606" s="1">
        <v>-0.77849999999999997</v>
      </c>
      <c r="BO606" s="1">
        <v>-0.40539999999999998</v>
      </c>
      <c r="BP606" s="1">
        <v>9.2935999999999996</v>
      </c>
      <c r="BQ606" s="1">
        <v>-3.0828000000000002</v>
      </c>
      <c r="BR606" s="1">
        <v>-0.61960000000000004</v>
      </c>
      <c r="BS606" s="1">
        <v>-0.18290000000000001</v>
      </c>
      <c r="BT606" s="1">
        <v>-0.106</v>
      </c>
      <c r="BU606" s="1">
        <v>0.14630000000000001</v>
      </c>
      <c r="BV606" s="1">
        <v>-2.6960999999999999</v>
      </c>
      <c r="BW606" s="1">
        <v>0.46289999999999998</v>
      </c>
      <c r="BX606" s="1">
        <v>0.30830000000000002</v>
      </c>
      <c r="BY606" s="1">
        <v>-0.9829</v>
      </c>
      <c r="GI606" s="1">
        <v>-2.8496000000000001</v>
      </c>
      <c r="HA606" s="1" t="str">
        <f t="shared" si="18"/>
        <v>2017</v>
      </c>
      <c r="HB606" s="1" t="str">
        <f t="shared" si="19"/>
        <v>03</v>
      </c>
    </row>
    <row r="607" spans="1:210">
      <c r="A607" s="3" t="s">
        <v>9</v>
      </c>
      <c r="B607" s="3"/>
      <c r="C607" s="3" t="s">
        <v>4094</v>
      </c>
      <c r="E607" s="1" t="s">
        <v>4095</v>
      </c>
      <c r="F607" s="1">
        <v>-0.1507</v>
      </c>
      <c r="G607" s="1">
        <v>-0.64329999999999998</v>
      </c>
      <c r="H607" s="1">
        <v>-3.6781000000000001</v>
      </c>
      <c r="I607" s="1">
        <v>-0.28489999999999999</v>
      </c>
      <c r="J607" s="1">
        <v>-1.22</v>
      </c>
      <c r="K607" s="1">
        <v>-0.46539999999999998</v>
      </c>
      <c r="L607" s="1">
        <v>-0.28420000000000001</v>
      </c>
      <c r="M607" s="1">
        <v>-0.47770000000000001</v>
      </c>
      <c r="N607" s="1">
        <v>-0.82040000000000002</v>
      </c>
      <c r="O607" s="1">
        <v>-4.0186999999999999</v>
      </c>
      <c r="P607" s="1">
        <v>-1.0037</v>
      </c>
      <c r="Q607" s="1">
        <v>-0.58379999999999999</v>
      </c>
      <c r="R607" s="1">
        <v>-0.85260000000000002</v>
      </c>
      <c r="S607" s="1">
        <v>-0.1234</v>
      </c>
      <c r="T607" s="1">
        <v>-0.25609999999999999</v>
      </c>
      <c r="U607" s="1">
        <v>0.153</v>
      </c>
      <c r="V607" s="1">
        <v>-0.34289999999999998</v>
      </c>
      <c r="W607" s="1">
        <v>-0.69440000000000002</v>
      </c>
      <c r="X607" s="1">
        <v>-1.7972999999999999</v>
      </c>
      <c r="Y607" s="1">
        <v>-0.14610000000000001</v>
      </c>
      <c r="Z607" s="1">
        <v>-0.19689999999999999</v>
      </c>
      <c r="AA607" s="1">
        <v>0.26690000000000003</v>
      </c>
      <c r="AB607" s="1">
        <v>-0.55430000000000001</v>
      </c>
      <c r="AC607" s="1">
        <v>0.41449999999999998</v>
      </c>
      <c r="AD607" s="1">
        <v>6.1199999999999997E-2</v>
      </c>
      <c r="AF607" s="1">
        <v>0.31669999999999998</v>
      </c>
      <c r="AG607" s="1">
        <v>-0.84079999999999999</v>
      </c>
      <c r="AH607" s="1">
        <v>-0.73219999999999996</v>
      </c>
      <c r="AI607" s="1">
        <v>-0.37569999999999998</v>
      </c>
      <c r="AJ607" s="1">
        <v>-0.2288</v>
      </c>
      <c r="AK607" s="1">
        <v>4.3791000000000002</v>
      </c>
      <c r="AL607" s="1">
        <v>-0.43159999999999998</v>
      </c>
      <c r="AM607" s="1">
        <v>-0.9708</v>
      </c>
      <c r="AN607" s="1">
        <v>-0.35299999999999998</v>
      </c>
      <c r="AO607" s="1">
        <v>-4.5900000000000003E-2</v>
      </c>
      <c r="AP607" s="1">
        <v>-1.4173</v>
      </c>
      <c r="AQ607" s="1">
        <v>-0.18390000000000001</v>
      </c>
      <c r="AR607" s="1">
        <v>-0.57240000000000002</v>
      </c>
      <c r="AS607" s="1">
        <v>-1.0254000000000001</v>
      </c>
      <c r="AT607" s="1">
        <v>-0.17760000000000001</v>
      </c>
      <c r="AU607" s="1">
        <v>-0.19020000000000001</v>
      </c>
      <c r="AV607" s="1">
        <v>-1.1583000000000001</v>
      </c>
      <c r="AW607" s="1">
        <v>-0.68179999999999996</v>
      </c>
      <c r="AX607" s="1">
        <v>0.33150000000000002</v>
      </c>
      <c r="AY607" s="1">
        <v>-0.82399999999999995</v>
      </c>
      <c r="AZ607" s="1">
        <v>-0.81679999999999997</v>
      </c>
      <c r="BB607" s="1">
        <v>-1.1160000000000001</v>
      </c>
      <c r="BC607" s="1">
        <v>-0.50370000000000004</v>
      </c>
      <c r="BD607" s="1">
        <v>-0.30099999999999999</v>
      </c>
      <c r="BE607" s="1">
        <v>-1.1152</v>
      </c>
      <c r="BF607" s="1">
        <v>-1.3918999999999999</v>
      </c>
      <c r="BG607" s="1">
        <v>0</v>
      </c>
      <c r="BH607" s="1">
        <v>-0.17399999999999999</v>
      </c>
      <c r="BI607" s="1">
        <v>-0.32029999999999997</v>
      </c>
      <c r="BJ607" s="1">
        <v>-0.41510000000000002</v>
      </c>
      <c r="BK607" s="1">
        <v>-0.44440000000000002</v>
      </c>
      <c r="BM607" s="1">
        <v>0</v>
      </c>
      <c r="BN607" s="1">
        <v>-1.4125000000000001</v>
      </c>
      <c r="BO607" s="1">
        <v>-0.25309999999999999</v>
      </c>
      <c r="BP607" s="1">
        <v>10.839700000000001</v>
      </c>
      <c r="BQ607" s="1">
        <v>-4.9211999999999998</v>
      </c>
      <c r="BR607" s="1">
        <v>-1.1983999999999999</v>
      </c>
      <c r="BS607" s="1">
        <v>-0.1792</v>
      </c>
      <c r="BT607" s="1">
        <v>-0.107</v>
      </c>
      <c r="BU607" s="1">
        <v>1.4695</v>
      </c>
      <c r="BV607" s="1">
        <v>-2.6686000000000001</v>
      </c>
      <c r="BW607" s="1">
        <v>0.4325</v>
      </c>
      <c r="BX607" s="1">
        <v>0.56489999999999996</v>
      </c>
      <c r="BY607" s="1">
        <v>-0.84250000000000003</v>
      </c>
      <c r="GI607" s="1">
        <v>-2.3833000000000002</v>
      </c>
      <c r="HA607" s="1" t="str">
        <f t="shared" si="18"/>
        <v>2017</v>
      </c>
      <c r="HB607" s="1" t="str">
        <f t="shared" si="19"/>
        <v>03</v>
      </c>
    </row>
    <row r="608" spans="1:210">
      <c r="A608" s="3" t="s">
        <v>9</v>
      </c>
      <c r="B608" s="3"/>
      <c r="C608" s="3" t="s">
        <v>4096</v>
      </c>
      <c r="E608" s="1" t="s">
        <v>4097</v>
      </c>
      <c r="F608" s="1">
        <v>-0.45340000000000003</v>
      </c>
      <c r="G608" s="1">
        <v>-0.8589</v>
      </c>
      <c r="H608" s="1">
        <v>-3.5417999999999998</v>
      </c>
      <c r="I608" s="1">
        <v>-0.31759999999999999</v>
      </c>
      <c r="J608" s="1">
        <v>-0.21790000000000001</v>
      </c>
      <c r="K608" s="1">
        <v>-0.2006</v>
      </c>
      <c r="L608" s="1">
        <v>-0.48720000000000002</v>
      </c>
      <c r="M608" s="1">
        <v>-0.63859999999999995</v>
      </c>
      <c r="N608" s="1">
        <v>-1.3804000000000001</v>
      </c>
      <c r="O608" s="1">
        <v>-3.4043000000000001</v>
      </c>
      <c r="P608" s="1">
        <v>-0.31540000000000001</v>
      </c>
      <c r="Q608" s="1">
        <v>-0.58040000000000003</v>
      </c>
      <c r="R608" s="1">
        <v>-1.2087000000000001</v>
      </c>
      <c r="S608" s="1">
        <v>-0.39150000000000001</v>
      </c>
      <c r="T608" s="1">
        <v>-0.51090000000000002</v>
      </c>
      <c r="U608" s="1">
        <v>0.22969999999999999</v>
      </c>
      <c r="V608" s="1">
        <v>-0.44030000000000002</v>
      </c>
      <c r="W608" s="1">
        <v>-0.69620000000000004</v>
      </c>
      <c r="X608" s="1">
        <v>-1.8003</v>
      </c>
      <c r="Y608" s="1">
        <v>-0.22009999999999999</v>
      </c>
      <c r="Z608" s="1">
        <v>0</v>
      </c>
      <c r="AA608" s="1">
        <v>-0.32600000000000001</v>
      </c>
      <c r="AB608" s="1">
        <v>0</v>
      </c>
      <c r="AC608" s="1">
        <v>0.4123</v>
      </c>
      <c r="AD608" s="1">
        <v>0</v>
      </c>
      <c r="AF608" s="1">
        <v>-0.23730000000000001</v>
      </c>
      <c r="AG608" s="1">
        <v>-0.505</v>
      </c>
      <c r="AH608" s="1">
        <v>-1.7653000000000001</v>
      </c>
      <c r="AI608" s="1">
        <v>-0.42680000000000001</v>
      </c>
      <c r="AJ608" s="1">
        <v>-0.28660000000000002</v>
      </c>
      <c r="AK608" s="1">
        <v>-5.28E-2</v>
      </c>
      <c r="AL608" s="1">
        <v>-0.85650000000000004</v>
      </c>
      <c r="AM608" s="1">
        <v>-1.6076999999999999</v>
      </c>
      <c r="AN608" s="1">
        <v>-0.20100000000000001</v>
      </c>
      <c r="AO608" s="1">
        <v>0.55069999999999997</v>
      </c>
      <c r="AP608" s="1">
        <v>0.31440000000000001</v>
      </c>
      <c r="AQ608" s="1">
        <v>-0.49099999999999999</v>
      </c>
      <c r="AR608" s="1">
        <v>-5.7500000000000002E-2</v>
      </c>
      <c r="AS608" s="1">
        <v>-0.5847</v>
      </c>
      <c r="AT608" s="1">
        <v>-0.3533</v>
      </c>
      <c r="AU608" s="1">
        <v>-0.23710000000000001</v>
      </c>
      <c r="AV608" s="1">
        <v>-0.98080000000000001</v>
      </c>
      <c r="AW608" s="1">
        <v>-0.68369999999999997</v>
      </c>
      <c r="AX608" s="1">
        <v>-0.20680000000000001</v>
      </c>
      <c r="AY608" s="1">
        <v>-0.58889999999999998</v>
      </c>
      <c r="AZ608" s="1">
        <v>-0.51359999999999995</v>
      </c>
      <c r="BB608" s="1">
        <v>-1.3253999999999999</v>
      </c>
      <c r="BC608" s="1">
        <v>-0.50600000000000001</v>
      </c>
      <c r="BD608" s="1">
        <v>0.30120000000000002</v>
      </c>
      <c r="BE608" s="1">
        <v>-0.74009999999999998</v>
      </c>
      <c r="BF608" s="1">
        <v>8.7099999999999997E-2</v>
      </c>
      <c r="BG608" s="1">
        <v>-0.15640000000000001</v>
      </c>
      <c r="BH608" s="1">
        <v>0</v>
      </c>
      <c r="BI608" s="1">
        <v>-0.28239999999999998</v>
      </c>
      <c r="BJ608" s="1">
        <v>-0.1182</v>
      </c>
      <c r="BK608" s="1">
        <v>-0.35410000000000003</v>
      </c>
      <c r="BM608" s="1">
        <v>5.8700000000000002E-2</v>
      </c>
      <c r="BN608" s="1">
        <v>-4.8899999999999999E-2</v>
      </c>
      <c r="BO608" s="1">
        <v>-0.90900000000000003</v>
      </c>
      <c r="BP608" s="1">
        <v>5.3100000000000001E-2</v>
      </c>
      <c r="BQ608" s="1">
        <v>-0.25919999999999999</v>
      </c>
      <c r="BR608" s="1">
        <v>-1.1571</v>
      </c>
      <c r="BS608" s="1">
        <v>-0.2697</v>
      </c>
      <c r="BT608" s="1">
        <v>0</v>
      </c>
      <c r="BU608" s="1">
        <v>0.22040000000000001</v>
      </c>
      <c r="BV608" s="1">
        <v>-0.14660000000000001</v>
      </c>
      <c r="BW608" s="1">
        <v>0.24329999999999999</v>
      </c>
      <c r="BX608" s="1">
        <v>-0.12690000000000001</v>
      </c>
      <c r="BY608" s="1">
        <v>-0.30130000000000001</v>
      </c>
      <c r="GI608" s="1">
        <v>-2.5539999999999998</v>
      </c>
      <c r="HA608" s="1" t="str">
        <f t="shared" si="18"/>
        <v>2017</v>
      </c>
      <c r="HB608" s="1" t="str">
        <f t="shared" si="19"/>
        <v>03</v>
      </c>
    </row>
    <row r="609" spans="1:210">
      <c r="A609" s="3" t="s">
        <v>9</v>
      </c>
      <c r="B609" s="3"/>
      <c r="C609" s="3" t="s">
        <v>4098</v>
      </c>
      <c r="E609" s="1" t="s">
        <v>4098</v>
      </c>
      <c r="F609" s="1">
        <v>-0.24879999999999999</v>
      </c>
      <c r="G609" s="1">
        <v>-0.64790000000000003</v>
      </c>
      <c r="H609" s="1">
        <v>-2.6232000000000002</v>
      </c>
      <c r="I609" s="1">
        <v>-1.0862000000000001</v>
      </c>
      <c r="J609" s="1">
        <v>-1.1403000000000001</v>
      </c>
      <c r="K609" s="1">
        <v>-0.66969999999999996</v>
      </c>
      <c r="L609" s="1">
        <v>-0.4884</v>
      </c>
      <c r="M609" s="1">
        <v>-0.27539999999999998</v>
      </c>
      <c r="N609" s="1">
        <v>-0.82350000000000001</v>
      </c>
      <c r="O609" s="1">
        <v>-3.9889000000000001</v>
      </c>
      <c r="P609" s="1">
        <v>-0.1895</v>
      </c>
      <c r="Q609" s="1">
        <v>-0.75060000000000004</v>
      </c>
      <c r="R609" s="1">
        <v>-1.0974999999999999</v>
      </c>
      <c r="S609" s="1">
        <v>-0.97419999999999995</v>
      </c>
      <c r="T609" s="1">
        <v>-0.25530000000000003</v>
      </c>
      <c r="U609" s="1">
        <v>0.38269999999999998</v>
      </c>
      <c r="V609" s="1">
        <v>-0.44</v>
      </c>
      <c r="W609" s="1">
        <v>-0.16370000000000001</v>
      </c>
      <c r="X609" s="1">
        <v>0</v>
      </c>
      <c r="Y609" s="1">
        <v>-0.2591</v>
      </c>
      <c r="Z609" s="1">
        <v>0</v>
      </c>
      <c r="AA609" s="1">
        <v>0.56559999999999999</v>
      </c>
      <c r="AB609" s="1">
        <v>-0.66290000000000004</v>
      </c>
      <c r="AC609" s="1">
        <v>0.30669999999999997</v>
      </c>
      <c r="AD609" s="1">
        <v>0.18340000000000001</v>
      </c>
      <c r="AF609" s="1">
        <v>0.63639999999999997</v>
      </c>
      <c r="AG609" s="1">
        <v>-0.50419999999999998</v>
      </c>
      <c r="AH609" s="1">
        <v>-1.2485999999999999</v>
      </c>
      <c r="AI609" s="1">
        <v>0.37569999999999998</v>
      </c>
      <c r="AJ609" s="1">
        <v>-0.45839999999999997</v>
      </c>
      <c r="AK609" s="1">
        <v>-0.73799999999999999</v>
      </c>
      <c r="AL609" s="1">
        <v>-0.92649999999999999</v>
      </c>
      <c r="AM609" s="1">
        <v>-1.6076999999999999</v>
      </c>
      <c r="AN609" s="1">
        <v>5.0299999999999997E-2</v>
      </c>
      <c r="AO609" s="1">
        <v>0.1825</v>
      </c>
      <c r="AP609" s="1">
        <v>-0.46689999999999998</v>
      </c>
      <c r="AQ609" s="1">
        <v>0.1231</v>
      </c>
      <c r="AR609" s="1">
        <v>0.1726</v>
      </c>
      <c r="AS609" s="1">
        <v>-0.76990000000000003</v>
      </c>
      <c r="AT609" s="1">
        <v>-0.44009999999999999</v>
      </c>
      <c r="AU609" s="1">
        <v>4.7300000000000002E-2</v>
      </c>
      <c r="AV609" s="1">
        <v>-0.68340000000000001</v>
      </c>
      <c r="AW609" s="1">
        <v>-0.56940000000000002</v>
      </c>
      <c r="AX609" s="1">
        <v>0.45829999999999999</v>
      </c>
      <c r="AY609" s="1">
        <v>-0.99760000000000004</v>
      </c>
      <c r="AZ609" s="1">
        <v>-0.59770000000000001</v>
      </c>
      <c r="BB609" s="1">
        <v>-0.66339999999999999</v>
      </c>
      <c r="BC609" s="1">
        <v>-0.75939999999999996</v>
      </c>
      <c r="BD609" s="1">
        <v>0.38700000000000001</v>
      </c>
      <c r="BE609" s="1">
        <v>-0.49259999999999998</v>
      </c>
      <c r="BF609" s="1">
        <v>-0.78120000000000001</v>
      </c>
      <c r="BG609" s="1">
        <v>-0.23680000000000001</v>
      </c>
      <c r="BH609" s="1">
        <v>0</v>
      </c>
      <c r="BI609" s="1">
        <v>0.53190000000000004</v>
      </c>
      <c r="BJ609" s="1">
        <v>-0.58540000000000003</v>
      </c>
      <c r="BK609" s="1">
        <v>-0.74950000000000006</v>
      </c>
      <c r="BM609" s="1">
        <v>0.2944</v>
      </c>
      <c r="BN609" s="1">
        <v>-0.53680000000000005</v>
      </c>
      <c r="BO609" s="1">
        <v>-0.4556</v>
      </c>
      <c r="BP609" s="1">
        <v>-0.42409999999999998</v>
      </c>
      <c r="BQ609" s="1">
        <v>-0.1037</v>
      </c>
      <c r="BR609" s="1">
        <v>-1.0679000000000001</v>
      </c>
      <c r="BS609" s="1">
        <v>-0.27239999999999998</v>
      </c>
      <c r="BT609" s="1">
        <v>0</v>
      </c>
      <c r="BU609" s="1">
        <v>2.5697000000000001</v>
      </c>
      <c r="BV609" s="1">
        <v>-1.7779</v>
      </c>
      <c r="BW609" s="1">
        <v>0.46679999999999999</v>
      </c>
      <c r="BX609" s="1">
        <v>0.42170000000000002</v>
      </c>
      <c r="BY609" s="1">
        <v>-0.59230000000000005</v>
      </c>
      <c r="GI609" s="1">
        <v>-2.3096999999999999</v>
      </c>
      <c r="HA609" s="1" t="str">
        <f t="shared" si="18"/>
        <v>2017</v>
      </c>
      <c r="HB609" s="1" t="str">
        <f t="shared" si="19"/>
        <v>03</v>
      </c>
    </row>
    <row r="610" spans="1:210">
      <c r="A610" s="3" t="s">
        <v>9</v>
      </c>
      <c r="B610" s="3"/>
      <c r="C610" s="3" t="s">
        <v>4099</v>
      </c>
      <c r="E610" s="1" t="s">
        <v>4100</v>
      </c>
      <c r="F610" s="1">
        <v>-4.1500000000000002E-2</v>
      </c>
      <c r="G610" s="1">
        <v>-0.86580000000000001</v>
      </c>
      <c r="H610" s="1">
        <v>-2.347</v>
      </c>
      <c r="I610" s="1">
        <v>-0.73640000000000005</v>
      </c>
      <c r="J610" s="1">
        <v>-0.74880000000000002</v>
      </c>
      <c r="K610" s="1">
        <v>-6.7299999999999999E-2</v>
      </c>
      <c r="L610" s="1">
        <v>-0.32579999999999998</v>
      </c>
      <c r="M610" s="1">
        <v>-2.3E-2</v>
      </c>
      <c r="N610" s="1">
        <v>-0.49690000000000001</v>
      </c>
      <c r="O610" s="1">
        <v>-3.8193000000000001</v>
      </c>
      <c r="P610" s="1">
        <v>-0.81810000000000005</v>
      </c>
      <c r="Q610" s="1">
        <v>-1.0084</v>
      </c>
      <c r="R610" s="1">
        <v>-0.14860000000000001</v>
      </c>
      <c r="S610" s="1">
        <v>-0.60340000000000005</v>
      </c>
      <c r="T610" s="1">
        <v>-0.5111</v>
      </c>
      <c r="U610" s="1">
        <v>-7.6499999999999999E-2</v>
      </c>
      <c r="V610" s="1">
        <v>-0.63780000000000003</v>
      </c>
      <c r="W610" s="1">
        <v>9.3799999999999994E-2</v>
      </c>
      <c r="X610" s="1">
        <v>-1.4778</v>
      </c>
      <c r="Y610" s="1">
        <v>0.18679999999999999</v>
      </c>
      <c r="Z610" s="1">
        <v>-0.19450000000000001</v>
      </c>
      <c r="AA610" s="1">
        <v>5.9700000000000003E-2</v>
      </c>
      <c r="AB610" s="1">
        <v>-0.55059999999999998</v>
      </c>
      <c r="AC610" s="1">
        <v>0.25530000000000003</v>
      </c>
      <c r="AD610" s="1">
        <v>-0.12230000000000001</v>
      </c>
      <c r="AF610" s="1">
        <v>7.9799999999999996E-2</v>
      </c>
      <c r="AG610" s="1">
        <v>-0.72499999999999998</v>
      </c>
      <c r="AH610" s="1">
        <v>-1.5755999999999999</v>
      </c>
      <c r="AI610" s="1">
        <v>-1.0089999999999999</v>
      </c>
      <c r="AJ610" s="1">
        <v>0.115</v>
      </c>
      <c r="AK610" s="1">
        <v>-1.0553999999999999</v>
      </c>
      <c r="AL610" s="1">
        <v>-1.5827</v>
      </c>
      <c r="AM610" s="1">
        <v>-0.97709999999999997</v>
      </c>
      <c r="AN610" s="1">
        <v>-0.3508</v>
      </c>
      <c r="AO610" s="1">
        <v>9.0700000000000003E-2</v>
      </c>
      <c r="AP610" s="1">
        <v>-1.7000999999999999</v>
      </c>
      <c r="AQ610" s="1">
        <v>0.12330000000000001</v>
      </c>
      <c r="AR610" s="1">
        <v>-0.63290000000000002</v>
      </c>
      <c r="AS610" s="1">
        <v>-0.68020000000000003</v>
      </c>
      <c r="AT610" s="1">
        <v>-0.43930000000000002</v>
      </c>
      <c r="AU610" s="1">
        <v>-0.4289</v>
      </c>
      <c r="AV610" s="1">
        <v>-1.5118</v>
      </c>
      <c r="AW610" s="1">
        <v>-0.33929999999999999</v>
      </c>
      <c r="AX610" s="1">
        <v>0.2092</v>
      </c>
      <c r="AY610" s="1">
        <v>-0.70250000000000001</v>
      </c>
      <c r="AZ610" s="1">
        <v>-0.97740000000000005</v>
      </c>
      <c r="BB610" s="1">
        <v>-1.3473999999999999</v>
      </c>
      <c r="BC610" s="1">
        <v>-0.25440000000000002</v>
      </c>
      <c r="BD610" s="1">
        <v>-0.81399999999999995</v>
      </c>
      <c r="BE610" s="1">
        <v>-0.3271</v>
      </c>
      <c r="BF610" s="1">
        <v>-1.339</v>
      </c>
      <c r="BG610" s="1">
        <v>0.15959999999999999</v>
      </c>
      <c r="BH610" s="1">
        <v>-0.22919999999999999</v>
      </c>
      <c r="BI610" s="1">
        <v>-8.1900000000000001E-2</v>
      </c>
      <c r="BJ610" s="1">
        <v>-0.52569999999999995</v>
      </c>
      <c r="BK610" s="1">
        <v>-1.2736000000000001</v>
      </c>
      <c r="BM610" s="1">
        <v>0.53059999999999996</v>
      </c>
      <c r="BN610" s="1">
        <v>-1.8446</v>
      </c>
      <c r="BO610" s="1">
        <v>-0.40560000000000002</v>
      </c>
      <c r="BP610" s="1">
        <v>-2.1623999999999999</v>
      </c>
      <c r="BQ610" s="1">
        <v>0.67530000000000001</v>
      </c>
      <c r="BR610" s="1">
        <v>-1.117</v>
      </c>
      <c r="BS610" s="1">
        <v>-9.1800000000000007E-2</v>
      </c>
      <c r="BT610" s="1">
        <v>-0.21160000000000001</v>
      </c>
      <c r="BU610" s="1">
        <v>3.6983000000000001</v>
      </c>
      <c r="BV610" s="1">
        <v>-3.6103999999999998</v>
      </c>
      <c r="BW610" s="1">
        <v>-0.2162</v>
      </c>
      <c r="BX610" s="1">
        <v>-0.28050000000000003</v>
      </c>
      <c r="BY610" s="1">
        <v>-0.45479999999999998</v>
      </c>
      <c r="GI610" s="1">
        <v>-2.4226999999999999</v>
      </c>
      <c r="HA610" s="1" t="str">
        <f t="shared" si="18"/>
        <v>2017</v>
      </c>
      <c r="HB610" s="1" t="str">
        <f t="shared" si="19"/>
        <v>03</v>
      </c>
    </row>
    <row r="611" spans="1:210">
      <c r="A611" s="3" t="s">
        <v>9</v>
      </c>
      <c r="B611" s="3"/>
      <c r="C611" s="3" t="s">
        <v>4101</v>
      </c>
      <c r="E611" s="1" t="s">
        <v>4102</v>
      </c>
      <c r="F611" s="1">
        <v>-0.12379999999999999</v>
      </c>
      <c r="G611" s="1">
        <v>-0.9365</v>
      </c>
      <c r="H611" s="1">
        <v>-2.8437000000000001</v>
      </c>
      <c r="I611" s="1">
        <v>-1.0194000000000001</v>
      </c>
      <c r="J611" s="1">
        <v>0.30740000000000001</v>
      </c>
      <c r="K611" s="1">
        <v>-0.60399999999999998</v>
      </c>
      <c r="L611" s="1">
        <v>0.16350000000000001</v>
      </c>
      <c r="M611" s="1">
        <v>-0.38850000000000001</v>
      </c>
      <c r="N611" s="1">
        <v>-0.2823</v>
      </c>
      <c r="O611" s="1">
        <v>-4.0266000000000002</v>
      </c>
      <c r="P611" s="1">
        <v>0.31719999999999998</v>
      </c>
      <c r="Q611" s="1">
        <v>-0.92510000000000003</v>
      </c>
      <c r="R611" s="1">
        <v>-0.53190000000000004</v>
      </c>
      <c r="S611" s="1">
        <v>-1.0972999999999999</v>
      </c>
      <c r="T611" s="1">
        <v>0.4758</v>
      </c>
      <c r="U611" s="1">
        <v>1.1119000000000001</v>
      </c>
      <c r="V611" s="1">
        <v>0.24610000000000001</v>
      </c>
      <c r="W611" s="1">
        <v>-0.32600000000000001</v>
      </c>
      <c r="X611" s="1">
        <v>-0.16389999999999999</v>
      </c>
      <c r="Y611" s="1">
        <v>-0.2576</v>
      </c>
      <c r="Z611" s="1">
        <v>0</v>
      </c>
      <c r="AA611" s="1">
        <v>1.7401</v>
      </c>
      <c r="AB611" s="1">
        <v>-1.3289</v>
      </c>
      <c r="AC611" s="1">
        <v>0.91549999999999998</v>
      </c>
      <c r="AD611" s="1">
        <v>0.61380000000000001</v>
      </c>
      <c r="AF611" s="1">
        <v>1.8413999999999999</v>
      </c>
      <c r="AG611" s="1">
        <v>-1.1197999999999999</v>
      </c>
      <c r="AH611" s="1">
        <v>-0.52849999999999997</v>
      </c>
      <c r="AI611" s="1">
        <v>-0.62890000000000001</v>
      </c>
      <c r="AJ611" s="1">
        <v>5.7799999999999997E-2</v>
      </c>
      <c r="AK611" s="1">
        <v>1.3903000000000001</v>
      </c>
      <c r="AL611" s="1">
        <v>-0.43730000000000002</v>
      </c>
      <c r="AM611" s="1">
        <v>-0.65569999999999995</v>
      </c>
      <c r="AN611" s="1">
        <v>-4.99E-2</v>
      </c>
      <c r="AO611" s="1">
        <v>0.73260000000000003</v>
      </c>
      <c r="AP611" s="1">
        <v>0.311</v>
      </c>
      <c r="AQ611" s="1">
        <v>-0.49469999999999997</v>
      </c>
      <c r="AR611" s="1">
        <v>0.4032</v>
      </c>
      <c r="AS611" s="1">
        <v>1.1286</v>
      </c>
      <c r="AT611" s="1">
        <v>-1.1473</v>
      </c>
      <c r="AU611" s="1">
        <v>0.85909999999999997</v>
      </c>
      <c r="AV611" s="1">
        <v>1.1245000000000001</v>
      </c>
      <c r="AW611" s="1">
        <v>-1.6411</v>
      </c>
      <c r="AX611" s="1">
        <v>1.923</v>
      </c>
      <c r="AY611" s="1">
        <v>-1.5230999999999999</v>
      </c>
      <c r="AZ611" s="1">
        <v>-0.59240000000000004</v>
      </c>
      <c r="BB611" s="1">
        <v>-1.6076999999999999</v>
      </c>
      <c r="BC611" s="1">
        <v>-6.4199999999999993E-2</v>
      </c>
      <c r="BD611" s="1">
        <v>0.3448</v>
      </c>
      <c r="BE611" s="1">
        <v>-0.65139999999999998</v>
      </c>
      <c r="BF611" s="1">
        <v>-0.43609999999999999</v>
      </c>
      <c r="BG611" s="1">
        <v>-0.15759999999999999</v>
      </c>
      <c r="BH611" s="1">
        <v>0</v>
      </c>
      <c r="BI611" s="1">
        <v>2.1112000000000002</v>
      </c>
      <c r="BJ611" s="1">
        <v>-1.2987</v>
      </c>
      <c r="BK611" s="1">
        <v>-0.3538</v>
      </c>
      <c r="BM611" s="1">
        <v>0</v>
      </c>
      <c r="BN611" s="1">
        <v>-0.1948</v>
      </c>
      <c r="BO611" s="1">
        <v>-1.1144000000000001</v>
      </c>
      <c r="BP611" s="1">
        <v>3.6916000000000002</v>
      </c>
      <c r="BQ611" s="1">
        <v>-1.9507000000000001</v>
      </c>
      <c r="BR611" s="1">
        <v>-1.8084</v>
      </c>
      <c r="BS611" s="1">
        <v>-0.45329999999999998</v>
      </c>
      <c r="BT611" s="1">
        <v>0</v>
      </c>
      <c r="BU611" s="1">
        <v>0.56410000000000005</v>
      </c>
      <c r="BV611" s="1">
        <v>-1.4478</v>
      </c>
      <c r="BW611" s="1">
        <v>0.38700000000000001</v>
      </c>
      <c r="BX611" s="1">
        <v>-2.52E-2</v>
      </c>
      <c r="BY611" s="1">
        <v>-0.74790000000000001</v>
      </c>
      <c r="GI611" s="1">
        <v>-1.1795</v>
      </c>
      <c r="HA611" s="1" t="str">
        <f t="shared" si="18"/>
        <v>2017</v>
      </c>
      <c r="HB611" s="1" t="str">
        <f t="shared" si="19"/>
        <v>03</v>
      </c>
    </row>
    <row r="612" spans="1:210">
      <c r="A612" s="3" t="s">
        <v>9</v>
      </c>
      <c r="B612" s="3"/>
      <c r="C612" s="3" t="s">
        <v>4103</v>
      </c>
      <c r="E612" s="1" t="s">
        <v>4104</v>
      </c>
      <c r="F612" s="1">
        <v>-0.1242</v>
      </c>
      <c r="G612" s="1">
        <v>-1.0079</v>
      </c>
      <c r="H612" s="1">
        <v>-2.4882</v>
      </c>
      <c r="I612" s="1">
        <v>-0.31879999999999997</v>
      </c>
      <c r="J612" s="1">
        <v>-0.57210000000000005</v>
      </c>
      <c r="K612" s="1">
        <v>-0.54010000000000002</v>
      </c>
      <c r="L612" s="1">
        <v>-8.1500000000000003E-2</v>
      </c>
      <c r="M612" s="1">
        <v>-0.1145</v>
      </c>
      <c r="N612" s="1">
        <v>-0.63629999999999998</v>
      </c>
      <c r="O612" s="1">
        <v>-3.4645999999999999</v>
      </c>
      <c r="P612" s="1">
        <v>-0.31459999999999999</v>
      </c>
      <c r="Q612" s="1">
        <v>-0.83960000000000001</v>
      </c>
      <c r="R612" s="1">
        <v>-0.29620000000000002</v>
      </c>
      <c r="S612" s="1">
        <v>-0.2697</v>
      </c>
      <c r="T612" s="1">
        <v>0.1089</v>
      </c>
      <c r="U612" s="1">
        <v>0.64659999999999995</v>
      </c>
      <c r="V612" s="1">
        <v>-0.14660000000000001</v>
      </c>
      <c r="W612" s="1">
        <v>7.0000000000000007E-2</v>
      </c>
      <c r="X612" s="1">
        <v>-0.32519999999999999</v>
      </c>
      <c r="Y612" s="1">
        <v>0</v>
      </c>
      <c r="Z612" s="1">
        <v>-0.1956</v>
      </c>
      <c r="AA612" s="1">
        <v>1.0279</v>
      </c>
      <c r="AB612" s="1">
        <v>-0.55859999999999999</v>
      </c>
      <c r="AC612" s="1">
        <v>-0.75219999999999998</v>
      </c>
      <c r="AD612" s="1">
        <v>0.48749999999999999</v>
      </c>
      <c r="AF612" s="1">
        <v>0.86199999999999999</v>
      </c>
      <c r="AG612" s="1">
        <v>-0.95820000000000005</v>
      </c>
      <c r="AH612" s="1">
        <v>-0.94630000000000003</v>
      </c>
      <c r="AI612" s="1">
        <v>-0.1603</v>
      </c>
      <c r="AJ612" s="1">
        <v>-0.2863</v>
      </c>
      <c r="AK612" s="1">
        <v>5.2400000000000002E-2</v>
      </c>
      <c r="AL612" s="1">
        <v>-0.94610000000000005</v>
      </c>
      <c r="AM612" s="1">
        <v>-0.98360000000000003</v>
      </c>
      <c r="AN612" s="1">
        <v>-0.10050000000000001</v>
      </c>
      <c r="AO612" s="1">
        <v>-1.8206</v>
      </c>
      <c r="AP612" s="1">
        <v>-3.0419</v>
      </c>
      <c r="AQ612" s="1">
        <v>0.99370000000000003</v>
      </c>
      <c r="AR612" s="1">
        <v>-0.22969999999999999</v>
      </c>
      <c r="AS612" s="1">
        <v>-0.71260000000000001</v>
      </c>
      <c r="AT612" s="1">
        <v>-0.17760000000000001</v>
      </c>
      <c r="AU612" s="1">
        <v>-0.14219999999999999</v>
      </c>
      <c r="AV612" s="1">
        <v>-1.196</v>
      </c>
      <c r="AW612" s="1">
        <v>-0.68289999999999995</v>
      </c>
      <c r="AX612" s="1">
        <v>1.1042000000000001</v>
      </c>
      <c r="AY612" s="1">
        <v>-1.1249</v>
      </c>
      <c r="AZ612" s="1">
        <v>-0.51229999999999998</v>
      </c>
      <c r="BB612" s="1">
        <v>-0.73229999999999995</v>
      </c>
      <c r="BC612" s="1">
        <v>-0.38040000000000002</v>
      </c>
      <c r="BD612" s="1">
        <v>-1.8932</v>
      </c>
      <c r="BE612" s="1">
        <v>-0.49259999999999998</v>
      </c>
      <c r="BF612" s="1">
        <v>-1.8229</v>
      </c>
      <c r="BG612" s="1">
        <v>0</v>
      </c>
      <c r="BH612" s="1">
        <v>0</v>
      </c>
      <c r="BI612" s="1">
        <v>-0.47920000000000001</v>
      </c>
      <c r="BJ612" s="1">
        <v>-0.3569</v>
      </c>
      <c r="BK612" s="1">
        <v>-2.0264000000000002</v>
      </c>
      <c r="BM612" s="1">
        <v>1.3633</v>
      </c>
      <c r="BN612" s="1">
        <v>-2.5108000000000001</v>
      </c>
      <c r="BO612" s="1">
        <v>0</v>
      </c>
      <c r="BP612" s="1">
        <v>0.82899999999999996</v>
      </c>
      <c r="BQ612" s="1">
        <v>-0.57740000000000002</v>
      </c>
      <c r="BR612" s="1">
        <v>-9.9099999999999994E-2</v>
      </c>
      <c r="BS612" s="1">
        <v>-0.2722</v>
      </c>
      <c r="BT612" s="1">
        <v>0</v>
      </c>
      <c r="BU612" s="1">
        <v>0.21110000000000001</v>
      </c>
      <c r="BV612" s="1">
        <v>-2.9369000000000001</v>
      </c>
      <c r="BW612" s="1">
        <v>0.80220000000000002</v>
      </c>
      <c r="BX612" s="1">
        <v>1.0588</v>
      </c>
      <c r="BY612" s="1">
        <v>-1.2032</v>
      </c>
      <c r="GI612" s="1">
        <v>-1.9893000000000001</v>
      </c>
      <c r="HA612" s="1" t="str">
        <f t="shared" si="18"/>
        <v>2017</v>
      </c>
      <c r="HB612" s="1" t="str">
        <f t="shared" si="19"/>
        <v>02</v>
      </c>
    </row>
    <row r="613" spans="1:210">
      <c r="A613" s="3" t="s">
        <v>9</v>
      </c>
      <c r="B613" s="3"/>
      <c r="C613" s="3" t="s">
        <v>4105</v>
      </c>
      <c r="E613" s="1" t="s">
        <v>4106</v>
      </c>
      <c r="F613" s="1">
        <v>-6.83E-2</v>
      </c>
      <c r="G613" s="1">
        <v>-0.96909999999999996</v>
      </c>
      <c r="H613" s="1">
        <v>-3.0966</v>
      </c>
      <c r="I613" s="1">
        <v>-0.66300000000000003</v>
      </c>
      <c r="J613" s="1">
        <v>-0.6129</v>
      </c>
      <c r="K613" s="1">
        <v>-0.20200000000000001</v>
      </c>
      <c r="L613" s="1">
        <v>-0.24440000000000001</v>
      </c>
      <c r="M613" s="1">
        <v>-0.72609999999999997</v>
      </c>
      <c r="N613" s="1">
        <v>-0.2339</v>
      </c>
      <c r="O613" s="1">
        <v>-3.1196999999999999</v>
      </c>
      <c r="P613" s="1">
        <v>-0.87439999999999996</v>
      </c>
      <c r="Q613" s="1">
        <v>-0.91279999999999994</v>
      </c>
      <c r="R613" s="1">
        <v>0</v>
      </c>
      <c r="S613" s="1">
        <v>-1.0287999999999999</v>
      </c>
      <c r="T613" s="1">
        <v>-0.61339999999999995</v>
      </c>
      <c r="U613" s="1">
        <v>0.15110000000000001</v>
      </c>
      <c r="V613" s="1">
        <v>-0.53549999999999998</v>
      </c>
      <c r="W613" s="1">
        <v>-0.39279999999999998</v>
      </c>
      <c r="X613" s="1">
        <v>0</v>
      </c>
      <c r="Y613" s="1">
        <v>-3.6200000000000003E-2</v>
      </c>
      <c r="Z613" s="1">
        <v>-6.5699999999999995E-2</v>
      </c>
      <c r="AA613" s="1">
        <v>-0.2019</v>
      </c>
      <c r="AB613" s="1">
        <v>-0.1128</v>
      </c>
      <c r="AC613" s="1">
        <v>-0.94710000000000005</v>
      </c>
      <c r="AD613" s="1">
        <v>-0.18129999999999999</v>
      </c>
      <c r="AF613" s="1">
        <v>-0.30740000000000001</v>
      </c>
      <c r="AG613" s="1">
        <v>-0.2271</v>
      </c>
      <c r="AH613" s="1">
        <v>-1.4659</v>
      </c>
      <c r="AI613" s="1">
        <v>-0.37490000000000001</v>
      </c>
      <c r="AJ613" s="1">
        <v>-0.4002</v>
      </c>
      <c r="AK613" s="1">
        <v>0.47460000000000002</v>
      </c>
      <c r="AL613" s="1">
        <v>-1.0916999999999999</v>
      </c>
      <c r="AM613" s="1">
        <v>-1.3113999999999999</v>
      </c>
      <c r="AN613" s="1">
        <v>-0.35170000000000001</v>
      </c>
      <c r="AO613" s="1">
        <v>-0.60070000000000001</v>
      </c>
      <c r="AP613" s="1">
        <v>-1.4222999999999999</v>
      </c>
      <c r="AQ613" s="1">
        <v>0.1842</v>
      </c>
      <c r="AR613" s="1">
        <v>0.34260000000000002</v>
      </c>
      <c r="AS613" s="1">
        <v>-0.56910000000000005</v>
      </c>
      <c r="AT613" s="1">
        <v>-0.3584</v>
      </c>
      <c r="AU613" s="1">
        <v>0.23749999999999999</v>
      </c>
      <c r="AV613" s="1">
        <v>-0.55840000000000001</v>
      </c>
      <c r="AW613" s="1">
        <v>-0.79449999999999998</v>
      </c>
      <c r="AX613" s="1">
        <v>-0.1201</v>
      </c>
      <c r="AY613" s="1">
        <v>-0.47839999999999999</v>
      </c>
      <c r="AZ613" s="1">
        <v>-0.64349999999999996</v>
      </c>
      <c r="BB613" s="1">
        <v>-1.0385</v>
      </c>
      <c r="BC613" s="1">
        <v>-0.378</v>
      </c>
      <c r="BD613" s="1">
        <v>0.79220000000000002</v>
      </c>
      <c r="BE613" s="1">
        <v>-0.69950000000000001</v>
      </c>
      <c r="BF613" s="1">
        <v>-0.92179999999999995</v>
      </c>
      <c r="BG613" s="1">
        <v>0.11650000000000001</v>
      </c>
      <c r="BH613" s="1">
        <v>-0.11609999999999999</v>
      </c>
      <c r="BI613" s="1">
        <v>-0.31109999999999999</v>
      </c>
      <c r="BJ613" s="1">
        <v>-0.18099999999999999</v>
      </c>
      <c r="BM613" s="1">
        <v>0.17519999999999999</v>
      </c>
      <c r="BN613" s="1">
        <v>-1.7164999999999999</v>
      </c>
      <c r="BO613" s="1">
        <v>-0.4032</v>
      </c>
      <c r="BP613" s="1">
        <v>1.2371000000000001</v>
      </c>
      <c r="BQ613" s="1">
        <v>-0.7903</v>
      </c>
      <c r="BR613" s="1">
        <v>9.98E-2</v>
      </c>
      <c r="BS613" s="1">
        <v>0</v>
      </c>
      <c r="BT613" s="1">
        <v>-0.1071</v>
      </c>
      <c r="BU613" s="1">
        <v>2.2408000000000001</v>
      </c>
      <c r="BV613" s="1">
        <v>-0.35</v>
      </c>
      <c r="BW613" s="1">
        <v>-1.0069999999999999</v>
      </c>
      <c r="BX613" s="1">
        <v>-3.1724999999999999</v>
      </c>
      <c r="BY613" s="1">
        <v>0.77859999999999996</v>
      </c>
      <c r="HA613" s="1" t="str">
        <f t="shared" si="18"/>
        <v>2017</v>
      </c>
      <c r="HB613" s="1" t="str">
        <f t="shared" si="19"/>
        <v>02</v>
      </c>
    </row>
    <row r="614" spans="1:210">
      <c r="A614" s="3" t="s">
        <v>9</v>
      </c>
      <c r="B614" s="3"/>
      <c r="C614" s="3" t="s">
        <v>4107</v>
      </c>
      <c r="E614" s="1" t="s">
        <v>4108</v>
      </c>
      <c r="F614" s="1">
        <v>-6.83E-2</v>
      </c>
      <c r="G614" s="1">
        <v>-0.96909999999999996</v>
      </c>
      <c r="H614" s="1">
        <v>-3.0966</v>
      </c>
      <c r="I614" s="1">
        <v>-0.66300000000000003</v>
      </c>
      <c r="J614" s="1">
        <v>-0.6129</v>
      </c>
      <c r="K614" s="1">
        <v>-0.20200000000000001</v>
      </c>
      <c r="L614" s="1">
        <v>-0.24440000000000001</v>
      </c>
      <c r="M614" s="1">
        <v>-0.72609999999999997</v>
      </c>
      <c r="N614" s="1">
        <v>-0.2339</v>
      </c>
      <c r="O614" s="1">
        <v>-3.1196999999999999</v>
      </c>
      <c r="P614" s="1">
        <v>-0.87439999999999996</v>
      </c>
      <c r="Q614" s="1">
        <v>-0.91279999999999994</v>
      </c>
      <c r="R614" s="1">
        <v>0</v>
      </c>
      <c r="S614" s="1">
        <v>-1.0287999999999999</v>
      </c>
      <c r="T614" s="1">
        <v>-0.61339999999999995</v>
      </c>
      <c r="U614" s="1">
        <v>0.15110000000000001</v>
      </c>
      <c r="V614" s="1">
        <v>-0.53549999999999998</v>
      </c>
      <c r="W614" s="1">
        <v>-0.39279999999999998</v>
      </c>
      <c r="X614" s="1">
        <v>0</v>
      </c>
      <c r="Y614" s="1">
        <v>-3.6200000000000003E-2</v>
      </c>
      <c r="Z614" s="1">
        <v>-6.5699999999999995E-2</v>
      </c>
      <c r="AA614" s="1">
        <v>-0.2019</v>
      </c>
      <c r="AB614" s="1">
        <v>-0.1128</v>
      </c>
      <c r="AC614" s="1">
        <v>-0.94710000000000005</v>
      </c>
      <c r="AD614" s="1">
        <v>-0.18129999999999999</v>
      </c>
      <c r="AF614" s="1">
        <v>-0.30740000000000001</v>
      </c>
      <c r="AG614" s="1">
        <v>-0.2271</v>
      </c>
      <c r="AH614" s="1">
        <v>-1.4659</v>
      </c>
      <c r="AI614" s="1">
        <v>-0.37490000000000001</v>
      </c>
      <c r="AJ614" s="1">
        <v>-0.4002</v>
      </c>
      <c r="AK614" s="1">
        <v>0.47460000000000002</v>
      </c>
      <c r="AL614" s="1">
        <v>-1.0916999999999999</v>
      </c>
      <c r="AM614" s="1">
        <v>-1.3113999999999999</v>
      </c>
      <c r="AN614" s="1">
        <v>-0.35170000000000001</v>
      </c>
      <c r="AO614" s="1">
        <v>-0.60070000000000001</v>
      </c>
      <c r="AP614" s="1">
        <v>-1.4222999999999999</v>
      </c>
      <c r="AQ614" s="1">
        <v>0.1842</v>
      </c>
      <c r="AR614" s="1">
        <v>0.34260000000000002</v>
      </c>
      <c r="AS614" s="1">
        <v>-0.56910000000000005</v>
      </c>
      <c r="AT614" s="1">
        <v>-0.3584</v>
      </c>
      <c r="AU614" s="1">
        <v>0.23749999999999999</v>
      </c>
      <c r="AV614" s="1">
        <v>-0.55840000000000001</v>
      </c>
      <c r="AW614" s="1">
        <v>-0.79449999999999998</v>
      </c>
      <c r="AX614" s="1">
        <v>-0.1201</v>
      </c>
      <c r="AY614" s="1">
        <v>-0.47839999999999999</v>
      </c>
      <c r="AZ614" s="1">
        <v>-0.64349999999999996</v>
      </c>
      <c r="BB614" s="1">
        <v>-1.0385</v>
      </c>
      <c r="BC614" s="1">
        <v>-0.378</v>
      </c>
      <c r="BD614" s="1">
        <v>0.79220000000000002</v>
      </c>
      <c r="BE614" s="1">
        <v>-0.69950000000000001</v>
      </c>
      <c r="BF614" s="1">
        <v>-0.92179999999999995</v>
      </c>
      <c r="BG614" s="1">
        <v>0.11650000000000001</v>
      </c>
      <c r="BH614" s="1">
        <v>-0.11609999999999999</v>
      </c>
      <c r="BI614" s="1">
        <v>-0.31109999999999999</v>
      </c>
      <c r="BJ614" s="1">
        <v>-0.18099999999999999</v>
      </c>
      <c r="BK614" s="1">
        <v>-0.9395</v>
      </c>
      <c r="BM614" s="1">
        <v>0.17519999999999999</v>
      </c>
      <c r="BN614" s="1">
        <v>-1.7164999999999999</v>
      </c>
      <c r="BO614" s="1">
        <v>-0.4032</v>
      </c>
      <c r="BP614" s="1">
        <v>1.2371000000000001</v>
      </c>
      <c r="BQ614" s="1">
        <v>-0.7903</v>
      </c>
      <c r="BR614" s="1">
        <v>9.98E-2</v>
      </c>
      <c r="BS614" s="1">
        <v>0</v>
      </c>
      <c r="BT614" s="1">
        <v>-0.1071</v>
      </c>
      <c r="BU614" s="1">
        <v>2.2408000000000001</v>
      </c>
      <c r="BV614" s="1">
        <v>-0.35</v>
      </c>
      <c r="BW614" s="1">
        <v>-1.0069999999999999</v>
      </c>
      <c r="BX614" s="1">
        <v>-3.1724999999999999</v>
      </c>
      <c r="BY614" s="1">
        <v>0.77859999999999996</v>
      </c>
      <c r="HA614" s="1" t="str">
        <f t="shared" si="18"/>
        <v>2017</v>
      </c>
      <c r="HB614" s="1" t="str">
        <f t="shared" si="19"/>
        <v>02</v>
      </c>
    </row>
    <row r="615" spans="1:210">
      <c r="A615" s="3" t="s">
        <v>9</v>
      </c>
      <c r="B615" s="3"/>
      <c r="C615" s="3" t="s">
        <v>4109</v>
      </c>
      <c r="E615" s="1" t="s">
        <v>4109</v>
      </c>
      <c r="F615" s="1">
        <v>-6.83E-2</v>
      </c>
      <c r="G615" s="1">
        <v>-0.96909999999999996</v>
      </c>
      <c r="H615" s="1">
        <v>-3.0966</v>
      </c>
      <c r="I615" s="1">
        <v>-0.66300000000000003</v>
      </c>
      <c r="J615" s="1">
        <v>-0.6129</v>
      </c>
      <c r="K615" s="1">
        <v>-0.20200000000000001</v>
      </c>
      <c r="L615" s="1">
        <v>-0.24440000000000001</v>
      </c>
      <c r="M615" s="1">
        <v>-0.72609999999999997</v>
      </c>
      <c r="N615" s="1">
        <v>-0.2339</v>
      </c>
      <c r="O615" s="1">
        <v>-3.1196999999999999</v>
      </c>
      <c r="P615" s="1">
        <v>-0.87439999999999996</v>
      </c>
      <c r="Q615" s="1">
        <v>-0.91279999999999994</v>
      </c>
      <c r="R615" s="1">
        <v>0</v>
      </c>
      <c r="S615" s="1">
        <v>-1.0287999999999999</v>
      </c>
      <c r="T615" s="1">
        <v>-0.61339999999999995</v>
      </c>
      <c r="U615" s="1">
        <v>0.15110000000000001</v>
      </c>
      <c r="V615" s="1">
        <v>-0.53549999999999998</v>
      </c>
      <c r="W615" s="1">
        <v>-0.39279999999999998</v>
      </c>
      <c r="X615" s="1">
        <v>0</v>
      </c>
      <c r="Y615" s="1">
        <v>-3.6200000000000003E-2</v>
      </c>
      <c r="Z615" s="1">
        <v>-6.5699999999999995E-2</v>
      </c>
      <c r="AA615" s="1">
        <v>-0.2019</v>
      </c>
      <c r="AB615" s="1">
        <v>-0.1128</v>
      </c>
      <c r="AC615" s="1">
        <v>-0.94710000000000005</v>
      </c>
      <c r="AD615" s="1">
        <v>-0.18129999999999999</v>
      </c>
      <c r="AF615" s="1">
        <v>-0.30740000000000001</v>
      </c>
      <c r="AG615" s="1">
        <v>-0.2271</v>
      </c>
      <c r="AH615" s="1">
        <v>-1.4659</v>
      </c>
      <c r="AI615" s="1">
        <v>-0.37490000000000001</v>
      </c>
      <c r="AJ615" s="1">
        <v>-0.4002</v>
      </c>
      <c r="AK615" s="1">
        <v>0.47460000000000002</v>
      </c>
      <c r="AL615" s="1">
        <v>-1.0916999999999999</v>
      </c>
      <c r="AM615" s="1">
        <v>-1.3113999999999999</v>
      </c>
      <c r="AN615" s="1">
        <v>-0.35170000000000001</v>
      </c>
      <c r="AO615" s="1">
        <v>-0.60070000000000001</v>
      </c>
      <c r="AP615" s="1">
        <v>-1.4222999999999999</v>
      </c>
      <c r="AQ615" s="1">
        <v>0.1842</v>
      </c>
      <c r="AR615" s="1">
        <v>0.34260000000000002</v>
      </c>
      <c r="AS615" s="1">
        <v>-0.56910000000000005</v>
      </c>
      <c r="AT615" s="1">
        <v>-0.3584</v>
      </c>
      <c r="AU615" s="1">
        <v>0.23749999999999999</v>
      </c>
      <c r="AV615" s="1">
        <v>-0.55840000000000001</v>
      </c>
      <c r="AW615" s="1">
        <v>-0.79449999999999998</v>
      </c>
      <c r="AX615" s="1">
        <v>-0.1201</v>
      </c>
      <c r="AY615" s="1">
        <v>-0.47839999999999999</v>
      </c>
      <c r="AZ615" s="1">
        <v>-0.64349999999999996</v>
      </c>
      <c r="BB615" s="1">
        <v>-1.0385</v>
      </c>
      <c r="BC615" s="1">
        <v>-0.378</v>
      </c>
      <c r="BD615" s="1">
        <v>0.79220000000000002</v>
      </c>
      <c r="BE615" s="1">
        <v>-0.69950000000000001</v>
      </c>
      <c r="BF615" s="1">
        <v>-0.92179999999999995</v>
      </c>
      <c r="BG615" s="1">
        <v>0.11650000000000001</v>
      </c>
      <c r="BH615" s="1">
        <v>-0.11609999999999999</v>
      </c>
      <c r="BI615" s="1">
        <v>-0.31109999999999999</v>
      </c>
      <c r="BJ615" s="1">
        <v>-0.18099999999999999</v>
      </c>
      <c r="BK615" s="1">
        <v>-0.9395</v>
      </c>
      <c r="BM615" s="1">
        <v>0.17519999999999999</v>
      </c>
      <c r="BN615" s="1">
        <v>-1.7164999999999999</v>
      </c>
      <c r="BO615" s="1">
        <v>-0.4032</v>
      </c>
      <c r="BP615" s="1">
        <v>1.2371000000000001</v>
      </c>
      <c r="BQ615" s="1">
        <v>-0.7903</v>
      </c>
      <c r="BR615" s="1">
        <v>9.98E-2</v>
      </c>
      <c r="BS615" s="1">
        <v>0</v>
      </c>
      <c r="BT615" s="1">
        <v>-0.1071</v>
      </c>
      <c r="BU615" s="1">
        <v>2.2408000000000001</v>
      </c>
      <c r="BV615" s="1">
        <v>-0.35</v>
      </c>
      <c r="BW615" s="1">
        <v>-1.0069999999999999</v>
      </c>
      <c r="BX615" s="1">
        <v>-3.1724999999999999</v>
      </c>
      <c r="BY615" s="1">
        <v>0.77859999999999996</v>
      </c>
      <c r="GI615" s="1">
        <v>-2.5402</v>
      </c>
      <c r="HA615" s="1" t="str">
        <f t="shared" si="18"/>
        <v>2017</v>
      </c>
      <c r="HB615" s="1" t="str">
        <f t="shared" si="19"/>
        <v>02</v>
      </c>
    </row>
    <row r="616" spans="1:210">
      <c r="A616" s="3" t="s">
        <v>9</v>
      </c>
      <c r="B616" s="3"/>
      <c r="C616" s="3" t="s">
        <v>4110</v>
      </c>
      <c r="E616" s="1" t="s">
        <v>4111</v>
      </c>
      <c r="F616" s="1">
        <v>-0.32719999999999999</v>
      </c>
      <c r="G616" s="1">
        <v>-0.82430000000000003</v>
      </c>
      <c r="H616" s="1">
        <v>-2.5714000000000001</v>
      </c>
      <c r="I616" s="1">
        <v>-0.66220000000000001</v>
      </c>
      <c r="J616" s="1">
        <v>-0.56789999999999996</v>
      </c>
      <c r="K616" s="1">
        <v>-0.47070000000000001</v>
      </c>
      <c r="L616" s="1">
        <v>-0.48849999999999999</v>
      </c>
      <c r="M616" s="1">
        <v>2.2599999999999999E-2</v>
      </c>
      <c r="N616" s="1">
        <v>-0.83740000000000003</v>
      </c>
      <c r="O616" s="1">
        <v>-3.4769999999999999</v>
      </c>
      <c r="P616" s="1">
        <v>-0.995</v>
      </c>
      <c r="Q616" s="1">
        <v>-0.82569999999999999</v>
      </c>
      <c r="R616" s="1">
        <v>-0.2049</v>
      </c>
      <c r="S616" s="1">
        <v>-1.2117</v>
      </c>
      <c r="T616" s="1">
        <v>-0.14449999999999999</v>
      </c>
      <c r="U616" s="1">
        <v>0.52910000000000001</v>
      </c>
      <c r="V616" s="1">
        <v>-0.14599999999999999</v>
      </c>
      <c r="W616" s="1">
        <v>-0.4844</v>
      </c>
      <c r="X616" s="1">
        <v>0.6472</v>
      </c>
      <c r="Y616" s="1">
        <v>-0.28949999999999998</v>
      </c>
      <c r="Z616" s="1">
        <v>0</v>
      </c>
      <c r="AA616" s="1">
        <v>0.2009</v>
      </c>
      <c r="AB616" s="1">
        <v>-0.22570000000000001</v>
      </c>
      <c r="AC616" s="1">
        <v>-1.4028</v>
      </c>
      <c r="AD616" s="1">
        <v>6.0299999999999999E-2</v>
      </c>
      <c r="AF616" s="1">
        <v>0.22969999999999999</v>
      </c>
      <c r="AG616" s="1">
        <v>-0.68179999999999996</v>
      </c>
      <c r="AH616" s="1">
        <v>-0.94140000000000001</v>
      </c>
      <c r="AI616" s="1">
        <v>-0.48</v>
      </c>
      <c r="AJ616" s="1">
        <v>-5.7299999999999997E-2</v>
      </c>
      <c r="AK616" s="1">
        <v>-0.68130000000000002</v>
      </c>
      <c r="AL616" s="1">
        <v>-0.80230000000000001</v>
      </c>
      <c r="AM616" s="1">
        <v>-1.3113999999999999</v>
      </c>
      <c r="AN616" s="1">
        <v>-0.4012</v>
      </c>
      <c r="AO616" s="1">
        <v>-0.4158</v>
      </c>
      <c r="AP616" s="1">
        <v>-1.3444</v>
      </c>
      <c r="AQ616" s="1">
        <v>6.13E-2</v>
      </c>
      <c r="AR616" s="1">
        <v>5.6599999999999998E-2</v>
      </c>
      <c r="AS616" s="1">
        <v>-0.82279999999999998</v>
      </c>
      <c r="AT616" s="1">
        <v>0</v>
      </c>
      <c r="AU616" s="1">
        <v>0.33250000000000002</v>
      </c>
      <c r="AV616" s="1">
        <v>-0.17180000000000001</v>
      </c>
      <c r="AW616" s="1">
        <v>-0.96479999999999999</v>
      </c>
      <c r="AX616" s="1">
        <v>0.55910000000000004</v>
      </c>
      <c r="AY616" s="1">
        <v>-0.59909999999999997</v>
      </c>
      <c r="AZ616" s="1">
        <v>-0.64119999999999999</v>
      </c>
      <c r="BB616" s="1">
        <v>-1.0681</v>
      </c>
      <c r="BC616" s="1">
        <v>-0.25280000000000002</v>
      </c>
      <c r="BD616" s="1">
        <v>0.17469999999999999</v>
      </c>
      <c r="BE616" s="1">
        <v>-0.86199999999999999</v>
      </c>
      <c r="BF616" s="1">
        <v>-0.3513</v>
      </c>
      <c r="BG616" s="1">
        <v>-0.11609999999999999</v>
      </c>
      <c r="BH616" s="1">
        <v>-5.8099999999999999E-2</v>
      </c>
      <c r="BI616" s="1">
        <v>-0.45939999999999998</v>
      </c>
      <c r="BJ616" s="1">
        <v>-6.0699999999999997E-2</v>
      </c>
      <c r="BK616" s="1">
        <v>-0.84970000000000001</v>
      </c>
      <c r="BM616" s="1">
        <v>0.40910000000000002</v>
      </c>
      <c r="BN616" s="1">
        <v>-0.1971</v>
      </c>
      <c r="BO616" s="1">
        <v>-0.90580000000000005</v>
      </c>
      <c r="BP616" s="1">
        <v>-1.3170999999999999</v>
      </c>
      <c r="BQ616" s="1">
        <v>0.47789999999999999</v>
      </c>
      <c r="BR616" s="1">
        <v>0.54559999999999997</v>
      </c>
      <c r="BS616" s="1">
        <v>-0.26729999999999998</v>
      </c>
      <c r="BT616" s="1">
        <v>-0.1072</v>
      </c>
      <c r="BU616" s="1">
        <v>-1.4541999999999999</v>
      </c>
      <c r="BV616" s="1">
        <v>0.10009999999999999</v>
      </c>
      <c r="BW616" s="1">
        <v>-8.5999999999999993E-2</v>
      </c>
      <c r="BX616" s="1">
        <v>-0.84370000000000001</v>
      </c>
      <c r="BY616" s="1">
        <v>-0.15579999999999999</v>
      </c>
      <c r="GI616" s="1">
        <v>-1.6882999999999999</v>
      </c>
      <c r="HA616" s="1" t="str">
        <f t="shared" si="18"/>
        <v>2017</v>
      </c>
      <c r="HB616" s="1" t="str">
        <f t="shared" si="19"/>
        <v>02</v>
      </c>
    </row>
    <row r="617" spans="1:210">
      <c r="A617" s="3" t="s">
        <v>9</v>
      </c>
      <c r="B617" s="3"/>
      <c r="C617" s="3" t="s">
        <v>4112</v>
      </c>
      <c r="E617" s="1" t="s">
        <v>4113</v>
      </c>
      <c r="F617" s="1">
        <v>-0.1226</v>
      </c>
      <c r="G617" s="1">
        <v>-0.78790000000000004</v>
      </c>
      <c r="H617" s="1">
        <v>-2.4163000000000001</v>
      </c>
      <c r="I617" s="1">
        <v>-0.97850000000000004</v>
      </c>
      <c r="J617" s="1">
        <v>-0.9577</v>
      </c>
      <c r="K617" s="1">
        <v>-0.33460000000000001</v>
      </c>
      <c r="L617" s="1">
        <v>-0.48970000000000002</v>
      </c>
      <c r="M617" s="1">
        <v>0</v>
      </c>
      <c r="N617" s="1">
        <v>-1.4420999999999999</v>
      </c>
      <c r="O617" s="1">
        <v>-3.4310999999999998</v>
      </c>
      <c r="P617" s="1">
        <v>-0.86950000000000005</v>
      </c>
      <c r="Q617" s="1">
        <v>-0.83330000000000004</v>
      </c>
      <c r="R617" s="1">
        <v>-0.2049</v>
      </c>
      <c r="S617" s="1">
        <v>-1.2927999999999999</v>
      </c>
      <c r="T617" s="1">
        <v>-0.68240000000000001</v>
      </c>
      <c r="U617" s="1">
        <v>-0.11260000000000001</v>
      </c>
      <c r="V617" s="1">
        <v>-0.62829999999999997</v>
      </c>
      <c r="W617" s="1">
        <v>-0.46100000000000002</v>
      </c>
      <c r="X617" s="1">
        <v>-0.16120000000000001</v>
      </c>
      <c r="Y617" s="1">
        <v>-0.10829999999999999</v>
      </c>
      <c r="Z617" s="1">
        <v>0</v>
      </c>
      <c r="AA617" s="1">
        <v>-0.53959999999999997</v>
      </c>
      <c r="AB617" s="1">
        <v>-0.11310000000000001</v>
      </c>
      <c r="AC617" s="1">
        <v>-0.1016</v>
      </c>
      <c r="AD617" s="1">
        <v>-0.18010000000000001</v>
      </c>
      <c r="AF617" s="1">
        <v>-0.45450000000000002</v>
      </c>
      <c r="AG617" s="1">
        <v>-0.62709999999999999</v>
      </c>
      <c r="AH617" s="1">
        <v>-1.3527</v>
      </c>
      <c r="AI617" s="1">
        <v>-0.74229999999999996</v>
      </c>
      <c r="AJ617" s="1">
        <v>-0.17230000000000001</v>
      </c>
      <c r="AK617" s="1">
        <v>0.8488</v>
      </c>
      <c r="AL617" s="1">
        <v>-0.94610000000000005</v>
      </c>
      <c r="AM617" s="1">
        <v>-1.3113999999999999</v>
      </c>
      <c r="AN617" s="1">
        <v>-0.10009999999999999</v>
      </c>
      <c r="AO617" s="1">
        <v>-0.36899999999999999</v>
      </c>
      <c r="AP617" s="1">
        <v>-0.71109999999999995</v>
      </c>
      <c r="AQ617" s="1">
        <v>-0.3674</v>
      </c>
      <c r="AR617" s="1">
        <v>-0.56489999999999996</v>
      </c>
      <c r="AS617" s="1">
        <v>-1.1254999999999999</v>
      </c>
      <c r="AT617" s="1">
        <v>-0.27</v>
      </c>
      <c r="AU617" s="1">
        <v>0</v>
      </c>
      <c r="AV617" s="1">
        <v>-0.3009</v>
      </c>
      <c r="AW617" s="1">
        <v>-0.9637</v>
      </c>
      <c r="AX617" s="1">
        <v>-0.31669999999999998</v>
      </c>
      <c r="AY617" s="1">
        <v>-0.48070000000000002</v>
      </c>
      <c r="AZ617" s="1">
        <v>-0.59799999999999998</v>
      </c>
      <c r="BB617" s="1">
        <v>-1.2466999999999999</v>
      </c>
      <c r="BC617" s="1">
        <v>-0.25330000000000003</v>
      </c>
      <c r="BD617" s="1">
        <v>-0.39279999999999998</v>
      </c>
      <c r="BE617" s="1">
        <v>-1.3129999999999999</v>
      </c>
      <c r="BF617" s="1">
        <v>-1.3093999999999999</v>
      </c>
      <c r="BG617" s="1">
        <v>-7.7200000000000005E-2</v>
      </c>
      <c r="BH617" s="1">
        <v>0</v>
      </c>
      <c r="BI617" s="1">
        <v>-0.72399999999999998</v>
      </c>
      <c r="BJ617" s="1">
        <v>-0.24310000000000001</v>
      </c>
      <c r="BK617" s="1">
        <v>-0.6714</v>
      </c>
      <c r="BM617" s="1">
        <v>0.23319999999999999</v>
      </c>
      <c r="BN617" s="1">
        <v>-0.83120000000000005</v>
      </c>
      <c r="BO617" s="1">
        <v>-0.70630000000000004</v>
      </c>
      <c r="BP617" s="1">
        <v>3.0303</v>
      </c>
      <c r="BQ617" s="1">
        <v>-1.6718</v>
      </c>
      <c r="BR617" s="1">
        <v>-0.92859999999999998</v>
      </c>
      <c r="BS617" s="1">
        <v>-0.44440000000000002</v>
      </c>
      <c r="BT617" s="1">
        <v>0</v>
      </c>
      <c r="BU617" s="1">
        <v>-0.3548</v>
      </c>
      <c r="BV617" s="1">
        <v>0</v>
      </c>
      <c r="BW617" s="1">
        <v>-0.45629999999999998</v>
      </c>
      <c r="BX617" s="1">
        <v>-1.1406000000000001</v>
      </c>
      <c r="BY617" s="1">
        <v>-6.9199999999999998E-2</v>
      </c>
      <c r="GI617" s="1">
        <v>-2.4041999999999999</v>
      </c>
      <c r="HA617" s="1" t="str">
        <f t="shared" si="18"/>
        <v>2017</v>
      </c>
      <c r="HB617" s="1" t="str">
        <f t="shared" si="19"/>
        <v>02</v>
      </c>
    </row>
    <row r="618" spans="1:210">
      <c r="A618" s="3" t="s">
        <v>9</v>
      </c>
      <c r="B618" s="3"/>
      <c r="C618" s="3" t="s">
        <v>4114</v>
      </c>
      <c r="E618" s="1" t="s">
        <v>4115</v>
      </c>
      <c r="F618" s="1">
        <v>-0.313</v>
      </c>
      <c r="G618" s="1">
        <v>-0.82879999999999998</v>
      </c>
      <c r="H618" s="1">
        <v>-3.7109999999999999</v>
      </c>
      <c r="I618" s="1">
        <v>-0.97909999999999997</v>
      </c>
      <c r="J618" s="1">
        <v>-0.83109999999999995</v>
      </c>
      <c r="K618" s="1">
        <v>6.6799999999999998E-2</v>
      </c>
      <c r="L618" s="1">
        <v>-0.45169999999999999</v>
      </c>
      <c r="M618" s="1">
        <v>-0.56530000000000002</v>
      </c>
      <c r="N618" s="1">
        <v>-1.1201000000000001</v>
      </c>
      <c r="O618" s="1">
        <v>-3.6749999999999998</v>
      </c>
      <c r="P618" s="1">
        <v>-6.2399999999999997E-2</v>
      </c>
      <c r="Q618" s="1">
        <v>-1.0049999999999999</v>
      </c>
      <c r="R618" s="1">
        <v>-0.29239999999999999</v>
      </c>
      <c r="S618" s="1">
        <v>-1.1508</v>
      </c>
      <c r="T618" s="1">
        <v>-0.1799</v>
      </c>
      <c r="U618" s="1">
        <v>0.37630000000000002</v>
      </c>
      <c r="V618" s="1">
        <v>-0.1454</v>
      </c>
      <c r="W618" s="1">
        <v>-0.85189999999999999</v>
      </c>
      <c r="X618" s="1">
        <v>0</v>
      </c>
      <c r="Y618" s="1">
        <v>-0.4335</v>
      </c>
      <c r="Z618" s="1">
        <v>0</v>
      </c>
      <c r="AA618" s="1">
        <v>0.42770000000000002</v>
      </c>
      <c r="AB618" s="1">
        <v>-0.33889999999999998</v>
      </c>
      <c r="AC618" s="1">
        <v>-0.65749999999999997</v>
      </c>
      <c r="AD618" s="1">
        <v>0.3004</v>
      </c>
      <c r="AF618" s="1">
        <v>0.45660000000000001</v>
      </c>
      <c r="AG618" s="1">
        <v>-0.74109999999999998</v>
      </c>
      <c r="AH618" s="1">
        <v>-1.1482000000000001</v>
      </c>
      <c r="AI618" s="1">
        <v>-0.47939999999999999</v>
      </c>
      <c r="AJ618" s="1">
        <v>-0.2293</v>
      </c>
      <c r="AK618" s="1">
        <v>-5.2600000000000001E-2</v>
      </c>
      <c r="AL618" s="1">
        <v>-0.87839999999999996</v>
      </c>
      <c r="AM618" s="1">
        <v>-0.66</v>
      </c>
      <c r="AN618" s="1">
        <v>0.1003</v>
      </c>
      <c r="AO618" s="1">
        <v>-0.82979999999999998</v>
      </c>
      <c r="AP618" s="1">
        <v>-1.0684</v>
      </c>
      <c r="AQ618" s="1">
        <v>0.30609999999999998</v>
      </c>
      <c r="AR618" s="1">
        <v>0.28549999999999998</v>
      </c>
      <c r="AS618" s="1">
        <v>0.44109999999999999</v>
      </c>
      <c r="AT618" s="1">
        <v>-0.53520000000000001</v>
      </c>
      <c r="AU618" s="1">
        <v>-0.66759999999999997</v>
      </c>
      <c r="AV618" s="1">
        <v>-1.6795</v>
      </c>
      <c r="AW618" s="1">
        <v>-0.28320000000000001</v>
      </c>
      <c r="AX618" s="1">
        <v>0.43680000000000002</v>
      </c>
      <c r="AY618" s="1">
        <v>-0.89980000000000004</v>
      </c>
      <c r="AZ618" s="1">
        <v>-0.42709999999999998</v>
      </c>
      <c r="BB618" s="1">
        <v>-1.1734</v>
      </c>
      <c r="BC618" s="1">
        <v>-0.31659999999999999</v>
      </c>
      <c r="BD618" s="1">
        <v>-0.69740000000000002</v>
      </c>
      <c r="BE618" s="1">
        <v>-1.3534999999999999</v>
      </c>
      <c r="BF618" s="1">
        <v>-1.0926</v>
      </c>
      <c r="BG618" s="1">
        <v>-0.155</v>
      </c>
      <c r="BH618" s="1">
        <v>0.1162</v>
      </c>
      <c r="BI618" s="1">
        <v>0.58630000000000004</v>
      </c>
      <c r="BJ618" s="1">
        <v>-1.0804</v>
      </c>
      <c r="BK618" s="1">
        <v>-0.80679999999999996</v>
      </c>
      <c r="BM618" s="1">
        <v>0.40689999999999998</v>
      </c>
      <c r="BN618" s="1">
        <v>-0.83409999999999995</v>
      </c>
      <c r="BO618" s="1">
        <v>-0.35299999999999998</v>
      </c>
      <c r="BP618" s="1">
        <v>-1.5250999999999999</v>
      </c>
      <c r="BQ618" s="1">
        <v>0.58260000000000001</v>
      </c>
      <c r="BR618" s="1">
        <v>-0.1472</v>
      </c>
      <c r="BS618" s="1">
        <v>-0.35680000000000001</v>
      </c>
      <c r="BT618" s="1">
        <v>0.1072</v>
      </c>
      <c r="BU618" s="1">
        <v>-1.0699000000000001</v>
      </c>
      <c r="BV618" s="1">
        <v>-0.44479999999999997</v>
      </c>
      <c r="BW618" s="1">
        <v>-0.1867</v>
      </c>
      <c r="BX618" s="1">
        <v>-1.1079000000000001</v>
      </c>
      <c r="BY618" s="1">
        <v>-8.3599999999999994E-2</v>
      </c>
      <c r="GI618" s="1">
        <v>-2.0996999999999999</v>
      </c>
      <c r="HA618" s="1" t="str">
        <f t="shared" si="18"/>
        <v>2017</v>
      </c>
      <c r="HB618" s="1" t="str">
        <f t="shared" si="19"/>
        <v>02</v>
      </c>
    </row>
    <row r="619" spans="1:210">
      <c r="A619" s="3" t="s">
        <v>9</v>
      </c>
      <c r="B619" s="3"/>
      <c r="C619" s="3" t="s">
        <v>4116</v>
      </c>
      <c r="E619" s="1" t="s">
        <v>4116</v>
      </c>
      <c r="F619" s="1">
        <v>-0.3679</v>
      </c>
      <c r="G619" s="1">
        <v>-0.25290000000000001</v>
      </c>
      <c r="H619" s="1">
        <v>-2.6758000000000002</v>
      </c>
      <c r="I619" s="1">
        <v>0.15790000000000001</v>
      </c>
      <c r="J619" s="1">
        <v>-0.30669999999999997</v>
      </c>
      <c r="K619" s="1">
        <v>-0.26790000000000003</v>
      </c>
      <c r="L619" s="1">
        <v>0.1232</v>
      </c>
      <c r="M619" s="1">
        <v>-0.1812</v>
      </c>
      <c r="N619" s="1">
        <v>-0.2104</v>
      </c>
      <c r="O619" s="1">
        <v>-3.5150000000000001</v>
      </c>
      <c r="P619" s="1">
        <v>-1.1793</v>
      </c>
      <c r="Q619" s="1">
        <v>0</v>
      </c>
      <c r="R619" s="1">
        <v>-0.70269999999999999</v>
      </c>
      <c r="S619" s="1">
        <v>-1.0490999999999999</v>
      </c>
      <c r="T619" s="1">
        <v>-0.43209999999999998</v>
      </c>
      <c r="U619" s="1">
        <v>-0.1128</v>
      </c>
      <c r="V619" s="1">
        <v>-0.38850000000000001</v>
      </c>
      <c r="W619" s="1">
        <v>-0.57640000000000002</v>
      </c>
      <c r="X619" s="1">
        <v>-1.7799</v>
      </c>
      <c r="Y619" s="1">
        <v>-0.75860000000000005</v>
      </c>
      <c r="Z619" s="1">
        <v>0.26290000000000002</v>
      </c>
      <c r="AA619" s="1">
        <v>-1.0728</v>
      </c>
      <c r="AB619" s="1">
        <v>0.34010000000000001</v>
      </c>
      <c r="AC619" s="1">
        <v>-0.6069</v>
      </c>
      <c r="AD619" s="1">
        <v>0.12</v>
      </c>
      <c r="AF619" s="1">
        <v>-1.2039</v>
      </c>
      <c r="AG619" s="1">
        <v>5.7099999999999998E-2</v>
      </c>
      <c r="AH619" s="1">
        <v>-1.4659</v>
      </c>
      <c r="AI619" s="1">
        <v>-0.37690000000000001</v>
      </c>
      <c r="AJ619" s="1">
        <v>-0.28520000000000001</v>
      </c>
      <c r="AK619" s="1">
        <v>-5.2699999999999997E-2</v>
      </c>
      <c r="AL619" s="1">
        <v>-1.2518</v>
      </c>
      <c r="AM619" s="1">
        <v>-1.3289</v>
      </c>
      <c r="AN619" s="1">
        <v>-5.04E-2</v>
      </c>
      <c r="AO619" s="1">
        <v>-0.37140000000000001</v>
      </c>
      <c r="AP619" s="1">
        <v>-0.8</v>
      </c>
      <c r="AQ619" s="1">
        <v>-0.12180000000000001</v>
      </c>
      <c r="AR619" s="1">
        <v>-0.39660000000000001</v>
      </c>
      <c r="AS619" s="1">
        <v>-1.127</v>
      </c>
      <c r="AT619" s="1">
        <v>0</v>
      </c>
      <c r="AU619" s="1">
        <v>-0.66979999999999995</v>
      </c>
      <c r="AV619" s="1">
        <v>-1.6927000000000001</v>
      </c>
      <c r="AW619" s="1">
        <v>-0.16930000000000001</v>
      </c>
      <c r="AX619" s="1">
        <v>-0.98270000000000002</v>
      </c>
      <c r="AY619" s="1">
        <v>6.0199999999999997E-2</v>
      </c>
      <c r="AZ619" s="1">
        <v>-0.47289999999999999</v>
      </c>
      <c r="BB619" s="1">
        <v>-1.0407999999999999</v>
      </c>
      <c r="BC619" s="1">
        <v>-0.18870000000000001</v>
      </c>
      <c r="BD619" s="1">
        <v>-4.3900000000000002E-2</v>
      </c>
      <c r="BE619" s="1">
        <v>-1.0733999999999999</v>
      </c>
      <c r="BF619" s="1">
        <v>-0.70289999999999997</v>
      </c>
      <c r="BG619" s="1">
        <v>-0.504</v>
      </c>
      <c r="BH619" s="1">
        <v>0.29049999999999998</v>
      </c>
      <c r="BI619" s="1">
        <v>-0.77449999999999997</v>
      </c>
      <c r="BJ619" s="1">
        <v>0</v>
      </c>
      <c r="BK619" s="1">
        <v>-0.40570000000000001</v>
      </c>
      <c r="BM619" s="1">
        <v>5.7799999999999997E-2</v>
      </c>
      <c r="BP619" s="1">
        <v>-0.20749999999999999</v>
      </c>
      <c r="BQ619" s="1">
        <v>-0.15720000000000001</v>
      </c>
      <c r="BR619" s="1">
        <v>-0.39269999999999999</v>
      </c>
      <c r="BS619" s="1">
        <v>-0.80279999999999996</v>
      </c>
      <c r="BT619" s="1">
        <v>0.32179999999999997</v>
      </c>
      <c r="BU619" s="1">
        <v>-0.86080000000000001</v>
      </c>
      <c r="BV619" s="1">
        <v>-1.1302000000000001</v>
      </c>
      <c r="BW619" s="1">
        <v>-1.83E-2</v>
      </c>
      <c r="BX619" s="1">
        <v>-0.55069999999999997</v>
      </c>
      <c r="BY619" s="1">
        <v>-0.18779999999999999</v>
      </c>
      <c r="GI619" s="1">
        <v>-2.4975999999999998</v>
      </c>
      <c r="HA619" s="1" t="str">
        <f t="shared" si="18"/>
        <v>2017</v>
      </c>
      <c r="HB619" s="1" t="str">
        <f t="shared" si="19"/>
        <v>02</v>
      </c>
    </row>
    <row r="620" spans="1:210">
      <c r="A620" s="3" t="s">
        <v>9</v>
      </c>
      <c r="B620" s="3"/>
      <c r="C620" s="3" t="s">
        <v>4117</v>
      </c>
      <c r="E620" s="1" t="s">
        <v>4118</v>
      </c>
      <c r="F620" s="1">
        <v>2.7199999999999998E-2</v>
      </c>
      <c r="G620" s="1">
        <v>-0.3584</v>
      </c>
      <c r="H620" s="1">
        <v>-2.6076999999999999</v>
      </c>
      <c r="I620" s="1">
        <v>-1.0097</v>
      </c>
      <c r="J620" s="1">
        <v>-0.4793</v>
      </c>
      <c r="K620" s="1">
        <v>-0.13350000000000001</v>
      </c>
      <c r="L620" s="1">
        <v>-0.28489999999999999</v>
      </c>
      <c r="M620" s="1">
        <v>-0.18079999999999999</v>
      </c>
      <c r="N620" s="1">
        <v>-1.3746</v>
      </c>
      <c r="O620" s="1">
        <v>-3.8610000000000002</v>
      </c>
      <c r="P620" s="1">
        <v>-0.25169999999999998</v>
      </c>
      <c r="Q620" s="1">
        <v>-0.49340000000000001</v>
      </c>
      <c r="R620" s="1">
        <v>-0.87690000000000001</v>
      </c>
      <c r="S620" s="1">
        <v>-1.3736999999999999</v>
      </c>
      <c r="T620" s="1">
        <v>0.25569999999999998</v>
      </c>
      <c r="U620" s="1">
        <v>0.91490000000000005</v>
      </c>
      <c r="V620" s="1">
        <v>0.44350000000000001</v>
      </c>
      <c r="W620" s="1">
        <v>-0.71360000000000001</v>
      </c>
      <c r="X620" s="1">
        <v>-1.3136000000000001</v>
      </c>
      <c r="Y620" s="1">
        <v>-0.43130000000000002</v>
      </c>
      <c r="Z620" s="1">
        <v>0</v>
      </c>
      <c r="AA620" s="1">
        <v>-0.29249999999999998</v>
      </c>
      <c r="AB620" s="1">
        <v>-0.44690000000000002</v>
      </c>
      <c r="AC620" s="1">
        <v>-0.85980000000000001</v>
      </c>
      <c r="AD620" s="1">
        <v>0.36559999999999998</v>
      </c>
      <c r="AF620" s="1">
        <v>-7.8E-2</v>
      </c>
      <c r="AG620" s="1">
        <v>-0.1128</v>
      </c>
      <c r="AH620" s="1">
        <v>-0.63890000000000002</v>
      </c>
      <c r="AI620" s="1">
        <v>-0.70340000000000003</v>
      </c>
      <c r="AJ620" s="1">
        <v>-0.1138</v>
      </c>
      <c r="AK620" s="1">
        <v>0.31659999999999999</v>
      </c>
      <c r="AL620" s="1">
        <v>-1.0431999999999999</v>
      </c>
      <c r="AM620" s="1">
        <v>-0.6734</v>
      </c>
      <c r="AN620" s="1">
        <v>-0.15160000000000001</v>
      </c>
      <c r="AO620" s="1">
        <v>-0.64990000000000003</v>
      </c>
      <c r="AP620" s="1">
        <v>-0.4</v>
      </c>
      <c r="AQ620" s="1">
        <v>0.12180000000000001</v>
      </c>
      <c r="AR620" s="1">
        <v>-0.28489999999999999</v>
      </c>
      <c r="AS620" s="1">
        <v>-1.2263999999999999</v>
      </c>
      <c r="AT620" s="1">
        <v>0.17899999999999999</v>
      </c>
      <c r="AU620" s="1">
        <v>-4.8000000000000001E-2</v>
      </c>
      <c r="AV620" s="1">
        <v>-1.0101</v>
      </c>
      <c r="AW620" s="1">
        <v>-0.33650000000000002</v>
      </c>
      <c r="AX620" s="1">
        <v>-0.16289999999999999</v>
      </c>
      <c r="AY620" s="1">
        <v>-0.17760000000000001</v>
      </c>
      <c r="AZ620" s="1">
        <v>-0.51670000000000005</v>
      </c>
      <c r="BB620" s="1">
        <v>-0.2994</v>
      </c>
      <c r="BC620" s="1">
        <v>-0.37609999999999999</v>
      </c>
      <c r="BD620" s="1">
        <v>4.3900000000000002E-2</v>
      </c>
      <c r="BE620" s="1">
        <v>-0.99209999999999998</v>
      </c>
      <c r="BF620" s="1">
        <v>-0.92259999999999998</v>
      </c>
      <c r="BG620" s="1">
        <v>-0.1158</v>
      </c>
      <c r="BH620" s="1">
        <v>5.8200000000000002E-2</v>
      </c>
      <c r="BI620" s="1">
        <v>-0.63239999999999996</v>
      </c>
      <c r="BJ620" s="1">
        <v>-0.2389</v>
      </c>
      <c r="BK620" s="1">
        <v>-0.72130000000000005</v>
      </c>
      <c r="BM620" s="1">
        <v>0.46260000000000001</v>
      </c>
      <c r="BP620" s="1">
        <v>-0.51890000000000003</v>
      </c>
      <c r="BQ620" s="1">
        <v>5.2400000000000002E-2</v>
      </c>
      <c r="BR620" s="1">
        <v>-9.8100000000000007E-2</v>
      </c>
      <c r="BS620" s="1">
        <v>-8.8800000000000004E-2</v>
      </c>
      <c r="BT620" s="1">
        <v>0</v>
      </c>
      <c r="BU620" s="1">
        <v>-0.1434</v>
      </c>
      <c r="BV620" s="1">
        <v>-1.425</v>
      </c>
      <c r="BW620" s="1">
        <v>6.0299999999999999E-2</v>
      </c>
      <c r="BX620" s="1">
        <v>-0.60240000000000005</v>
      </c>
      <c r="BY620" s="1">
        <v>0.41010000000000002</v>
      </c>
      <c r="GI620" s="1">
        <v>-1.8071999999999999</v>
      </c>
      <c r="HA620" s="1" t="str">
        <f t="shared" si="18"/>
        <v>2017</v>
      </c>
      <c r="HB620" s="1" t="str">
        <f t="shared" si="19"/>
        <v>02</v>
      </c>
    </row>
    <row r="621" spans="1:210">
      <c r="A621" s="3" t="s">
        <v>9</v>
      </c>
      <c r="B621" s="3"/>
      <c r="C621" s="3" t="s">
        <v>4119</v>
      </c>
      <c r="E621" s="1" t="s">
        <v>4119</v>
      </c>
      <c r="F621" s="1">
        <v>-0.1769</v>
      </c>
      <c r="G621" s="1">
        <v>-0.75560000000000005</v>
      </c>
      <c r="H621" s="1">
        <v>-2.6088</v>
      </c>
      <c r="I621" s="1">
        <v>-0.85440000000000005</v>
      </c>
      <c r="J621" s="1">
        <v>-0.56640000000000001</v>
      </c>
      <c r="K621" s="1">
        <v>0.20039999999999999</v>
      </c>
      <c r="L621" s="1">
        <v>-0.1633</v>
      </c>
      <c r="M621" s="1">
        <v>-0.2261</v>
      </c>
      <c r="N621" s="1">
        <v>-1.2828999999999999</v>
      </c>
      <c r="O621" s="1">
        <v>-3.3931</v>
      </c>
      <c r="P621" s="1">
        <v>-0.1258</v>
      </c>
      <c r="Q621" s="1">
        <v>-0.92200000000000004</v>
      </c>
      <c r="R621" s="1">
        <v>-2.92E-2</v>
      </c>
      <c r="S621" s="1">
        <v>-1.3149</v>
      </c>
      <c r="T621" s="1">
        <v>0.47489999999999999</v>
      </c>
      <c r="U621" s="1">
        <v>0.91490000000000005</v>
      </c>
      <c r="V621" s="1">
        <v>0.64070000000000005</v>
      </c>
      <c r="W621" s="1">
        <v>-0.5756</v>
      </c>
      <c r="X621" s="1">
        <v>-0.49259999999999998</v>
      </c>
      <c r="Y621" s="1">
        <v>-0.1444</v>
      </c>
      <c r="Z621" s="1">
        <v>0</v>
      </c>
      <c r="AA621" s="1">
        <v>0.35099999999999998</v>
      </c>
      <c r="AB621" s="1">
        <v>-0.44690000000000002</v>
      </c>
      <c r="AC621" s="1">
        <v>-0.3034</v>
      </c>
      <c r="AD621" s="1">
        <v>0.85309999999999997</v>
      </c>
      <c r="AF621" s="1">
        <v>0.39029999999999998</v>
      </c>
      <c r="AG621" s="1">
        <v>-0.67679999999999996</v>
      </c>
      <c r="AH621" s="1">
        <v>-0.53239999999999998</v>
      </c>
      <c r="AI621" s="1">
        <v>-0.1082</v>
      </c>
      <c r="AJ621" s="1">
        <v>-0.34139999999999998</v>
      </c>
      <c r="AK621" s="1">
        <v>0</v>
      </c>
      <c r="AL621" s="1">
        <v>-0.44700000000000001</v>
      </c>
      <c r="AM621" s="1">
        <v>-0.6734</v>
      </c>
      <c r="AN621" s="1">
        <v>-0.1011</v>
      </c>
      <c r="AO621" s="1">
        <v>-0.4642</v>
      </c>
      <c r="AP621" s="1">
        <v>-0.72</v>
      </c>
      <c r="AQ621" s="1">
        <v>0</v>
      </c>
      <c r="AR621" s="1">
        <v>-0.56979999999999997</v>
      </c>
      <c r="AS621" s="1">
        <v>-1.0511999999999999</v>
      </c>
      <c r="AT621" s="1">
        <v>-0.26850000000000002</v>
      </c>
      <c r="AU621" s="1">
        <v>-0.43259999999999998</v>
      </c>
      <c r="AV621" s="1">
        <v>-0.79049999999999998</v>
      </c>
      <c r="AW621" s="1">
        <v>-0.89729999999999999</v>
      </c>
      <c r="AX621" s="1">
        <v>0.6109</v>
      </c>
      <c r="AY621" s="1">
        <v>-0.82879999999999998</v>
      </c>
      <c r="AZ621" s="1">
        <v>-0.51670000000000005</v>
      </c>
      <c r="BB621" s="1">
        <v>-0.52390000000000003</v>
      </c>
      <c r="BC621" s="1">
        <v>-0.37609999999999999</v>
      </c>
      <c r="BD621" s="1">
        <v>-0.1759</v>
      </c>
      <c r="BE621" s="1">
        <v>-0.99209999999999998</v>
      </c>
      <c r="BF621" s="1">
        <v>-1.3620000000000001</v>
      </c>
      <c r="BG621" s="1">
        <v>-0.1552</v>
      </c>
      <c r="BH621" s="1">
        <v>5.8099999999999999E-2</v>
      </c>
      <c r="BI621" s="1">
        <v>-0.3952</v>
      </c>
      <c r="BJ621" s="1">
        <v>-0.2389</v>
      </c>
      <c r="BK621" s="1">
        <v>-0.63109999999999999</v>
      </c>
      <c r="BM621" s="1">
        <v>-0.11559999999999999</v>
      </c>
      <c r="BP621" s="1">
        <v>-0.20749999999999999</v>
      </c>
      <c r="BQ621" s="1">
        <v>-0.26200000000000001</v>
      </c>
      <c r="BR621" s="1">
        <v>-0.6381</v>
      </c>
      <c r="BS621" s="1">
        <v>-0.17849999999999999</v>
      </c>
      <c r="BT621" s="1">
        <v>-0.1071</v>
      </c>
      <c r="BU621" s="1">
        <v>-0.4304</v>
      </c>
      <c r="BV621" s="1">
        <v>-1.5233000000000001</v>
      </c>
      <c r="BW621" s="1">
        <v>-0.54330000000000001</v>
      </c>
      <c r="BX621" s="1">
        <v>-1.3782000000000001</v>
      </c>
      <c r="BY621" s="1">
        <v>0.45989999999999998</v>
      </c>
      <c r="GI621" s="1">
        <v>-1.2747999999999999</v>
      </c>
      <c r="HA621" s="1" t="str">
        <f t="shared" si="18"/>
        <v>2017</v>
      </c>
      <c r="HB621" s="1" t="str">
        <f t="shared" si="19"/>
        <v>02</v>
      </c>
    </row>
    <row r="622" spans="1:210">
      <c r="A622" s="3" t="s">
        <v>9</v>
      </c>
      <c r="B622" s="3"/>
      <c r="C622" s="3" t="s">
        <v>4120</v>
      </c>
      <c r="E622" s="1" t="s">
        <v>4120</v>
      </c>
      <c r="F622" s="1">
        <v>-0.28499999999999998</v>
      </c>
      <c r="G622" s="1">
        <v>-0.2162</v>
      </c>
      <c r="H622" s="1">
        <v>-2.5918999999999999</v>
      </c>
      <c r="I622" s="1">
        <v>-0.82299999999999995</v>
      </c>
      <c r="J622" s="1">
        <v>-0.95030000000000003</v>
      </c>
      <c r="K622" s="1">
        <v>-0.19969999999999999</v>
      </c>
      <c r="L622" s="1">
        <v>-0.44729999999999998</v>
      </c>
      <c r="M622" s="1">
        <v>-0.158</v>
      </c>
      <c r="N622" s="1">
        <v>-0.83560000000000001</v>
      </c>
      <c r="O622" s="1">
        <v>-3.7953000000000001</v>
      </c>
      <c r="P622" s="1">
        <v>-0.37569999999999998</v>
      </c>
      <c r="Q622" s="1">
        <v>-0.59219999999999995</v>
      </c>
      <c r="R622" s="1">
        <v>-0.3211</v>
      </c>
      <c r="S622" s="1">
        <v>-1.1079000000000001</v>
      </c>
      <c r="T622" s="1">
        <v>7.2400000000000006E-2</v>
      </c>
      <c r="U622" s="1">
        <v>0.26479999999999998</v>
      </c>
      <c r="V622" s="1">
        <v>0.29380000000000001</v>
      </c>
      <c r="W622" s="1">
        <v>-0.91859999999999997</v>
      </c>
      <c r="X622" s="1">
        <v>0</v>
      </c>
      <c r="Y622" s="1">
        <v>-0.28789999999999999</v>
      </c>
      <c r="Z622" s="1">
        <v>-6.5699999999999995E-2</v>
      </c>
      <c r="AA622" s="1">
        <v>-0.37630000000000002</v>
      </c>
      <c r="AB622" s="1">
        <v>-0.1123</v>
      </c>
      <c r="AC622" s="1">
        <v>-0.70669999999999999</v>
      </c>
      <c r="AD622" s="1">
        <v>0.42370000000000002</v>
      </c>
      <c r="AF622" s="1">
        <v>-0.54010000000000002</v>
      </c>
      <c r="AG622" s="1">
        <v>-0.39679999999999999</v>
      </c>
      <c r="AH622" s="1">
        <v>-1.0592999999999999</v>
      </c>
      <c r="AI622" s="1">
        <v>-0.69589999999999996</v>
      </c>
      <c r="AJ622" s="1">
        <v>-0.1144</v>
      </c>
      <c r="AK622" s="1">
        <v>0.26379999999999998</v>
      </c>
      <c r="AL622" s="1">
        <v>-0.66710000000000003</v>
      </c>
      <c r="AM622" s="1">
        <v>-1.3376999999999999</v>
      </c>
      <c r="AN622" s="1">
        <v>-0.10059999999999999</v>
      </c>
      <c r="AO622" s="1">
        <v>-0.55779999999999996</v>
      </c>
      <c r="AP622" s="1">
        <v>-0.32050000000000001</v>
      </c>
      <c r="AQ622" s="1">
        <v>-0.42599999999999999</v>
      </c>
      <c r="AR622" s="1">
        <v>-0.85270000000000001</v>
      </c>
      <c r="AS622" s="1">
        <v>-1.0025999999999999</v>
      </c>
      <c r="AT622" s="1">
        <v>0</v>
      </c>
      <c r="AU622" s="1">
        <v>-0.628</v>
      </c>
      <c r="AV622" s="1">
        <v>-1.7279</v>
      </c>
      <c r="AW622" s="1">
        <v>-0.44690000000000002</v>
      </c>
      <c r="AX622" s="1">
        <v>-0.1208</v>
      </c>
      <c r="AY622" s="1">
        <v>-0.17849999999999999</v>
      </c>
      <c r="AZ622" s="1">
        <v>-0.51390000000000002</v>
      </c>
      <c r="BB622" s="1">
        <v>-1.0685</v>
      </c>
      <c r="BC622" s="1">
        <v>-0.1895</v>
      </c>
      <c r="BD622" s="1">
        <v>0.17549999999999999</v>
      </c>
      <c r="BE622" s="1">
        <v>-1.3141</v>
      </c>
      <c r="BF622" s="1">
        <v>-0.83919999999999995</v>
      </c>
      <c r="BG622" s="1">
        <v>-7.7399999999999997E-2</v>
      </c>
      <c r="BH622" s="1">
        <v>0</v>
      </c>
      <c r="BI622" s="1">
        <v>-0.34810000000000002</v>
      </c>
      <c r="BJ622" s="1">
        <v>-0.18110000000000001</v>
      </c>
      <c r="BK622" s="1">
        <v>-0.58609999999999995</v>
      </c>
      <c r="BM622" s="1">
        <v>-0.23139999999999999</v>
      </c>
      <c r="BP622" s="1">
        <v>-0.93500000000000005</v>
      </c>
      <c r="BQ622" s="1">
        <v>0.15709999999999999</v>
      </c>
      <c r="BR622" s="1">
        <v>-0.19670000000000001</v>
      </c>
      <c r="BS622" s="1">
        <v>-0.35649999999999998</v>
      </c>
      <c r="BT622" s="1">
        <v>-0.1072</v>
      </c>
      <c r="BU622" s="1">
        <v>-1.0159</v>
      </c>
      <c r="BV622" s="1">
        <v>-0.64290000000000003</v>
      </c>
      <c r="BW622" s="1">
        <v>-0.42620000000000002</v>
      </c>
      <c r="BX622" s="1">
        <v>-1.1092</v>
      </c>
      <c r="BY622" s="1">
        <v>0.20899999999999999</v>
      </c>
      <c r="GI622" s="1">
        <v>-2.4592000000000001</v>
      </c>
      <c r="HA622" s="1" t="str">
        <f t="shared" si="18"/>
        <v>2017</v>
      </c>
      <c r="HB622" s="1" t="str">
        <f t="shared" si="19"/>
        <v>02</v>
      </c>
    </row>
    <row r="623" spans="1:210">
      <c r="A623" s="3" t="s">
        <v>9</v>
      </c>
      <c r="B623" s="3"/>
      <c r="C623" s="3" t="s">
        <v>4121</v>
      </c>
      <c r="E623" s="1" t="s">
        <v>4122</v>
      </c>
      <c r="F623" s="1">
        <v>0</v>
      </c>
      <c r="G623" s="1">
        <v>-0.21529999999999999</v>
      </c>
      <c r="H623" s="1">
        <v>-3.7780999999999998</v>
      </c>
      <c r="I623" s="1">
        <v>-1.0416000000000001</v>
      </c>
      <c r="J623" s="1">
        <v>-1.0748</v>
      </c>
      <c r="K623" s="1">
        <v>-0.40050000000000002</v>
      </c>
      <c r="L623" s="1">
        <v>-0.36459999999999998</v>
      </c>
      <c r="M623" s="1">
        <v>-0.4501</v>
      </c>
      <c r="N623" s="1">
        <v>-1.4765999999999999</v>
      </c>
      <c r="O623" s="1">
        <v>-4.0529000000000002</v>
      </c>
      <c r="P623" s="1">
        <v>0.82269999999999999</v>
      </c>
      <c r="Q623" s="1">
        <v>-0.76139999999999997</v>
      </c>
      <c r="R623" s="1">
        <v>-0.61129999999999995</v>
      </c>
      <c r="S623" s="1">
        <v>-1.3911</v>
      </c>
      <c r="T623" s="1">
        <v>0.5464</v>
      </c>
      <c r="U623" s="1">
        <v>0.98780000000000001</v>
      </c>
      <c r="V623" s="1">
        <v>1.0848</v>
      </c>
      <c r="W623" s="1">
        <v>-1.1446000000000001</v>
      </c>
      <c r="X623" s="1">
        <v>-0.4909</v>
      </c>
      <c r="Y623" s="1">
        <v>-0.35720000000000002</v>
      </c>
      <c r="Z623" s="1">
        <v>0.19800000000000001</v>
      </c>
      <c r="AA623" s="1">
        <v>0.49440000000000001</v>
      </c>
      <c r="AB623" s="1">
        <v>-0.44840000000000002</v>
      </c>
      <c r="AC623" s="1">
        <v>-0.81340000000000001</v>
      </c>
      <c r="AD623" s="1">
        <v>0.79069999999999996</v>
      </c>
      <c r="AF623" s="1">
        <v>0.38779999999999998</v>
      </c>
      <c r="AG623" s="1">
        <v>-0.67789999999999995</v>
      </c>
      <c r="AH623" s="1">
        <v>0</v>
      </c>
      <c r="AI623" s="1">
        <v>-0.58599999999999997</v>
      </c>
      <c r="AJ623" s="1">
        <v>-0.40089999999999998</v>
      </c>
      <c r="AK623" s="1">
        <v>-0.15759999999999999</v>
      </c>
      <c r="AL623" s="1">
        <v>0.22420000000000001</v>
      </c>
      <c r="AM623" s="1">
        <v>-0.6734</v>
      </c>
      <c r="AN623" s="1">
        <v>-0.20080000000000001</v>
      </c>
      <c r="AO623" s="1">
        <v>-0.65110000000000001</v>
      </c>
      <c r="AP623" s="1">
        <v>-1.5181</v>
      </c>
      <c r="AQ623" s="1">
        <v>0.24399999999999999</v>
      </c>
      <c r="AR623" s="1">
        <v>-0.34260000000000002</v>
      </c>
      <c r="AS623" s="1">
        <v>-0.70289999999999997</v>
      </c>
      <c r="AT623" s="1">
        <v>-0.44719999999999999</v>
      </c>
      <c r="AU623" s="1">
        <v>0.24279999999999999</v>
      </c>
      <c r="AV623" s="1">
        <v>0.17849999999999999</v>
      </c>
      <c r="AW623" s="1">
        <v>-1.5024999999999999</v>
      </c>
      <c r="AX623" s="1">
        <v>0.84950000000000003</v>
      </c>
      <c r="AY623" s="1">
        <v>-0.89070000000000005</v>
      </c>
      <c r="AZ623" s="1">
        <v>-0.25590000000000002</v>
      </c>
      <c r="BB623" s="1">
        <v>-0.98319999999999996</v>
      </c>
      <c r="BC623" s="1">
        <v>-0.25409999999999999</v>
      </c>
      <c r="BD623" s="1">
        <v>-0.69989999999999997</v>
      </c>
      <c r="BE623" s="1">
        <v>-0.94140000000000001</v>
      </c>
      <c r="BF623" s="1">
        <v>-0.88300000000000001</v>
      </c>
      <c r="BG623" s="1">
        <v>-0.23100000000000001</v>
      </c>
      <c r="BH623" s="1">
        <v>0.1749</v>
      </c>
      <c r="BI623" s="1">
        <v>-0.15490000000000001</v>
      </c>
      <c r="BJ623" s="1">
        <v>-0.36209999999999998</v>
      </c>
      <c r="BK623" s="1">
        <v>-0.81259999999999999</v>
      </c>
      <c r="BM623" s="1">
        <v>0.34760000000000002</v>
      </c>
      <c r="BP623" s="1">
        <v>-0.8881</v>
      </c>
      <c r="BQ623" s="1">
        <v>0.15670000000000001</v>
      </c>
      <c r="BR623" s="1">
        <v>-4.8800000000000003E-2</v>
      </c>
      <c r="BS623" s="1">
        <v>-0.26569999999999999</v>
      </c>
      <c r="BT623" s="1">
        <v>0</v>
      </c>
      <c r="BU623" s="1">
        <v>-4.2458999999999998</v>
      </c>
      <c r="BV623" s="1">
        <v>-1.7673000000000001</v>
      </c>
      <c r="BW623" s="1">
        <v>0.53010000000000002</v>
      </c>
      <c r="BX623" s="1">
        <v>0.68169999999999997</v>
      </c>
      <c r="BY623" s="1">
        <v>-0.66779999999999995</v>
      </c>
      <c r="GI623" s="1">
        <v>-2.1116000000000001</v>
      </c>
      <c r="HA623" s="1" t="str">
        <f t="shared" si="18"/>
        <v>2017</v>
      </c>
      <c r="HB623" s="1" t="str">
        <f t="shared" si="19"/>
        <v>02</v>
      </c>
    </row>
    <row r="624" spans="1:210">
      <c r="A624" s="3" t="s">
        <v>9</v>
      </c>
      <c r="B624" s="3"/>
      <c r="C624" s="3" t="s">
        <v>4123</v>
      </c>
      <c r="E624" s="1" t="s">
        <v>4124</v>
      </c>
      <c r="F624" s="1">
        <v>-9.5500000000000002E-2</v>
      </c>
      <c r="G624" s="1">
        <v>-0.25269999999999998</v>
      </c>
      <c r="H624" s="1">
        <v>-3.2021000000000002</v>
      </c>
      <c r="I624" s="1">
        <v>-0.44450000000000001</v>
      </c>
      <c r="J624" s="1">
        <v>-0.8246</v>
      </c>
      <c r="K624" s="1">
        <v>-0.40260000000000001</v>
      </c>
      <c r="L624" s="1">
        <v>-0.44869999999999999</v>
      </c>
      <c r="M624" s="1">
        <v>0.1361</v>
      </c>
      <c r="N624" s="1">
        <v>-0.88570000000000004</v>
      </c>
      <c r="O624" s="1">
        <v>-3.5209000000000001</v>
      </c>
      <c r="P624" s="1">
        <v>-0.12570000000000001</v>
      </c>
      <c r="Q624" s="1">
        <v>-1.0204</v>
      </c>
      <c r="R624" s="1">
        <v>-0.91010000000000002</v>
      </c>
      <c r="S624" s="1">
        <v>-1.3819999999999999</v>
      </c>
      <c r="T624" s="1">
        <v>7.2599999999999998E-2</v>
      </c>
      <c r="U624" s="1">
        <v>0.87280000000000002</v>
      </c>
      <c r="V624" s="1">
        <v>9.8100000000000007E-2</v>
      </c>
      <c r="W624" s="1">
        <v>-1.0851</v>
      </c>
      <c r="X624" s="1">
        <v>-0.81559999999999999</v>
      </c>
      <c r="Y624" s="1">
        <v>0.1095</v>
      </c>
      <c r="Z624" s="1">
        <v>0.13059999999999999</v>
      </c>
      <c r="AA624" s="1">
        <v>-0.3498</v>
      </c>
      <c r="AB624" s="1">
        <v>0.22389999999999999</v>
      </c>
      <c r="AC624" s="1">
        <v>5.11E-2</v>
      </c>
      <c r="AD624" s="1">
        <v>0.36470000000000002</v>
      </c>
      <c r="AF624" s="1">
        <v>-0.38879999999999998</v>
      </c>
      <c r="AG624" s="1">
        <v>-0.2828</v>
      </c>
      <c r="AH624" s="1">
        <v>-0.74299999999999999</v>
      </c>
      <c r="AI624" s="1">
        <v>0.1084</v>
      </c>
      <c r="AJ624" s="1">
        <v>-0.56879999999999997</v>
      </c>
      <c r="AK624" s="1">
        <v>-0.20899999999999999</v>
      </c>
      <c r="AL624" s="1">
        <v>-0.66659999999999997</v>
      </c>
      <c r="AM624" s="1">
        <v>-1.3376999999999999</v>
      </c>
      <c r="AN624" s="1">
        <v>0.76100000000000001</v>
      </c>
      <c r="AO624" s="1">
        <v>-0.79359999999999997</v>
      </c>
      <c r="AP624" s="1">
        <v>-1.0491999999999999</v>
      </c>
      <c r="AQ624" s="1">
        <v>0.48509999999999998</v>
      </c>
      <c r="AR624" s="1">
        <v>5.7700000000000001E-2</v>
      </c>
      <c r="AS624" s="1">
        <v>-0.85619999999999996</v>
      </c>
      <c r="AT624" s="1">
        <v>-0.17630000000000001</v>
      </c>
      <c r="AU624" s="1">
        <v>0</v>
      </c>
      <c r="AV624" s="1">
        <v>-0.96779999999999999</v>
      </c>
      <c r="AW624" s="1">
        <v>-0.67369999999999997</v>
      </c>
      <c r="AX624" s="1">
        <v>0</v>
      </c>
      <c r="AY624" s="1">
        <v>-0.47420000000000001</v>
      </c>
      <c r="AZ624" s="1">
        <v>0.25800000000000001</v>
      </c>
      <c r="BB624" s="1">
        <v>-0.4083</v>
      </c>
      <c r="BC624" s="1">
        <v>-0.88049999999999995</v>
      </c>
      <c r="BD624" s="1">
        <v>-0.13189999999999999</v>
      </c>
      <c r="BE624" s="1">
        <v>-0.41349999999999998</v>
      </c>
      <c r="BF624" s="1">
        <v>-0.62080000000000002</v>
      </c>
      <c r="BG624" s="1">
        <v>3.9199999999999999E-2</v>
      </c>
      <c r="BH624" s="1">
        <v>-5.7700000000000001E-2</v>
      </c>
      <c r="BI624" s="1">
        <v>-0.80279999999999996</v>
      </c>
      <c r="BJ624" s="1">
        <v>0.11840000000000001</v>
      </c>
      <c r="BK624" s="1">
        <v>-1.1312</v>
      </c>
      <c r="BM624" s="1">
        <v>0.4602</v>
      </c>
      <c r="BP624" s="1">
        <v>-0.57199999999999995</v>
      </c>
      <c r="BQ624" s="1">
        <v>0.20930000000000001</v>
      </c>
      <c r="BR624" s="1">
        <v>-0.72809999999999997</v>
      </c>
      <c r="BS624" s="1">
        <v>-0.18079999999999999</v>
      </c>
      <c r="BT624" s="1">
        <v>0</v>
      </c>
      <c r="BU624" s="1">
        <v>6.1208</v>
      </c>
      <c r="BV624" s="1">
        <v>-1.1482000000000001</v>
      </c>
      <c r="BW624" s="1">
        <v>0.71360000000000001</v>
      </c>
      <c r="BX624" s="1">
        <v>0.66110000000000002</v>
      </c>
      <c r="BY624" s="1">
        <v>-0.62129999999999996</v>
      </c>
      <c r="GI624" s="1">
        <v>-1.5224</v>
      </c>
      <c r="HA624" s="1" t="str">
        <f t="shared" si="18"/>
        <v>2017</v>
      </c>
      <c r="HB624" s="1" t="str">
        <f t="shared" si="19"/>
        <v>02</v>
      </c>
    </row>
    <row r="625" spans="1:210">
      <c r="A625" s="3" t="s">
        <v>9</v>
      </c>
      <c r="B625" s="3"/>
      <c r="C625" s="3" t="s">
        <v>4125</v>
      </c>
      <c r="E625" s="1" t="s">
        <v>4126</v>
      </c>
      <c r="F625" s="1">
        <v>-0.42309999999999998</v>
      </c>
      <c r="G625" s="1">
        <v>-1.1194999999999999</v>
      </c>
      <c r="H625" s="1">
        <v>-2.6023000000000001</v>
      </c>
      <c r="I625" s="1">
        <v>-1.1128</v>
      </c>
      <c r="J625" s="1">
        <v>-1.0831</v>
      </c>
      <c r="K625" s="1">
        <v>-0.47039999999999998</v>
      </c>
      <c r="L625" s="1">
        <v>-0.49070000000000003</v>
      </c>
      <c r="M625" s="1">
        <v>-0.59009999999999996</v>
      </c>
      <c r="N625" s="1">
        <v>-1.841</v>
      </c>
      <c r="O625" s="1">
        <v>-4.1098999999999997</v>
      </c>
      <c r="P625" s="1">
        <v>-0.68489999999999995</v>
      </c>
      <c r="Q625" s="1">
        <v>-0.9345</v>
      </c>
      <c r="R625" s="1">
        <v>-1.4386000000000001</v>
      </c>
      <c r="S625" s="1">
        <v>-1.5689</v>
      </c>
      <c r="T625" s="1">
        <v>3.61E-2</v>
      </c>
      <c r="U625" s="1">
        <v>0.41399999999999998</v>
      </c>
      <c r="V625" s="1">
        <v>-0.1462</v>
      </c>
      <c r="W625" s="1">
        <v>-1.2702</v>
      </c>
      <c r="X625" s="1">
        <v>-1.4657</v>
      </c>
      <c r="Y625" s="1">
        <v>-0.21920000000000001</v>
      </c>
      <c r="Z625" s="1">
        <v>0</v>
      </c>
      <c r="AA625" s="1">
        <v>-0.23080000000000001</v>
      </c>
      <c r="AB625" s="1">
        <v>0.11169999999999999</v>
      </c>
      <c r="AC625" s="1">
        <v>5.0999999999999997E-2</v>
      </c>
      <c r="AD625" s="1">
        <v>0.54379999999999995</v>
      </c>
      <c r="AF625" s="1">
        <v>-0.15429999999999999</v>
      </c>
      <c r="AG625" s="1">
        <v>-0.45240000000000002</v>
      </c>
      <c r="AH625" s="1">
        <v>-0.84470000000000001</v>
      </c>
      <c r="AI625" s="1">
        <v>0.10680000000000001</v>
      </c>
      <c r="AJ625" s="1">
        <v>-0.40110000000000001</v>
      </c>
      <c r="AK625" s="1">
        <v>0.99519999999999997</v>
      </c>
      <c r="AL625" s="1">
        <v>-0.73799999999999999</v>
      </c>
      <c r="AM625" s="1">
        <v>-1.3376999999999999</v>
      </c>
      <c r="AN625" s="1">
        <v>1.0044999999999999</v>
      </c>
      <c r="AO625" s="1">
        <v>-0.1396</v>
      </c>
      <c r="AP625" s="1">
        <v>-1.3365</v>
      </c>
      <c r="AQ625" s="1">
        <v>6.0199999999999997E-2</v>
      </c>
      <c r="AR625" s="1">
        <v>-0.4587</v>
      </c>
      <c r="AS625" s="1">
        <v>-0.58579999999999999</v>
      </c>
      <c r="AT625" s="1">
        <v>-0.52810000000000001</v>
      </c>
      <c r="AU625" s="1">
        <v>-9.6100000000000005E-2</v>
      </c>
      <c r="AV625" s="1">
        <v>-1.0979000000000001</v>
      </c>
      <c r="AW625" s="1">
        <v>-0.61760000000000004</v>
      </c>
      <c r="AX625" s="1">
        <v>0.20200000000000001</v>
      </c>
      <c r="AY625" s="1">
        <v>-0.6532</v>
      </c>
      <c r="AZ625" s="1">
        <v>-0.21260000000000001</v>
      </c>
      <c r="BB625" s="1">
        <v>-0.43790000000000001</v>
      </c>
      <c r="BC625" s="1">
        <v>-0.31719999999999998</v>
      </c>
      <c r="BD625" s="1">
        <v>-0.96830000000000005</v>
      </c>
      <c r="BE625" s="1">
        <v>-1.0629</v>
      </c>
      <c r="BF625" s="1">
        <v>-1.0159</v>
      </c>
      <c r="BG625" s="1">
        <v>-0.23599999999999999</v>
      </c>
      <c r="BH625" s="1">
        <v>0.1152</v>
      </c>
      <c r="BI625" s="1">
        <v>-0.60209999999999997</v>
      </c>
      <c r="BJ625" s="1">
        <v>-0.17660000000000001</v>
      </c>
      <c r="BK625" s="1">
        <v>-0.99539999999999995</v>
      </c>
      <c r="BM625" s="1">
        <v>0.28599999999999998</v>
      </c>
      <c r="BP625" s="1">
        <v>2.7282000000000002</v>
      </c>
      <c r="BQ625" s="1">
        <v>-1.3520000000000001</v>
      </c>
      <c r="BR625" s="1">
        <v>-0.97040000000000004</v>
      </c>
      <c r="BS625" s="1">
        <v>-0.3619</v>
      </c>
      <c r="BT625" s="1">
        <v>0</v>
      </c>
      <c r="BU625" s="1">
        <v>2.0114000000000001</v>
      </c>
      <c r="BV625" s="1">
        <v>-0.35139999999999999</v>
      </c>
      <c r="BW625" s="1">
        <v>0.54959999999999998</v>
      </c>
      <c r="BX625" s="1">
        <v>3.9100000000000003E-2</v>
      </c>
      <c r="BY625" s="1">
        <v>-0.15340000000000001</v>
      </c>
      <c r="GI625" s="1">
        <v>-2.0788000000000002</v>
      </c>
      <c r="HA625" s="1" t="str">
        <f t="shared" si="18"/>
        <v>2017</v>
      </c>
      <c r="HB625" s="1" t="str">
        <f t="shared" si="19"/>
        <v>02</v>
      </c>
    </row>
    <row r="626" spans="1:210">
      <c r="A626" s="3" t="s">
        <v>9</v>
      </c>
      <c r="B626" s="3"/>
      <c r="C626" s="3" t="s">
        <v>4127</v>
      </c>
      <c r="E626" s="1" t="s">
        <v>4127</v>
      </c>
      <c r="F626" s="1">
        <v>-0.10970000000000001</v>
      </c>
      <c r="G626" s="1">
        <v>-0.14499999999999999</v>
      </c>
      <c r="H626" s="1">
        <v>-3.3153999999999999</v>
      </c>
      <c r="I626" s="1">
        <v>-0.8</v>
      </c>
      <c r="J626" s="1">
        <v>-1.0004</v>
      </c>
      <c r="K626" s="1">
        <v>-0.3367</v>
      </c>
      <c r="L626" s="1">
        <v>-0.36849999999999999</v>
      </c>
      <c r="M626" s="1">
        <v>-0.52449999999999997</v>
      </c>
      <c r="N626" s="1">
        <v>-1.5921000000000001</v>
      </c>
      <c r="O626" s="1">
        <v>-4.2836999999999996</v>
      </c>
      <c r="P626" s="1">
        <v>-0.62339999999999995</v>
      </c>
      <c r="Q626" s="1">
        <v>0.34239999999999998</v>
      </c>
      <c r="R626" s="1">
        <v>-1.2983</v>
      </c>
      <c r="S626" s="1">
        <v>-0.55989999999999995</v>
      </c>
      <c r="T626" s="1">
        <v>0.14480000000000001</v>
      </c>
      <c r="U626" s="1">
        <v>0.33960000000000001</v>
      </c>
      <c r="V626" s="1">
        <v>0.19589999999999999</v>
      </c>
      <c r="W626" s="1">
        <v>-1.3233999999999999</v>
      </c>
      <c r="X626" s="1">
        <v>-1.3113999999999999</v>
      </c>
      <c r="Y626" s="1">
        <v>-7.3700000000000002E-2</v>
      </c>
      <c r="Z626" s="1">
        <v>0.1298</v>
      </c>
      <c r="AA626" s="1">
        <v>0.2039</v>
      </c>
      <c r="AB626" s="1">
        <v>-0.1111</v>
      </c>
      <c r="AC626" s="1">
        <v>-1.1645000000000001</v>
      </c>
      <c r="AD626" s="1">
        <v>0.91069999999999995</v>
      </c>
      <c r="AF626" s="1">
        <v>0.31169999999999998</v>
      </c>
      <c r="AG626" s="1">
        <v>-0.50729999999999997</v>
      </c>
      <c r="AH626" s="1">
        <v>-0.63890000000000002</v>
      </c>
      <c r="AI626" s="1">
        <v>-0.8579</v>
      </c>
      <c r="AJ626" s="1">
        <v>0</v>
      </c>
      <c r="AK626" s="1">
        <v>-1.7534000000000001</v>
      </c>
      <c r="AL626" s="1">
        <v>-0.51959999999999995</v>
      </c>
      <c r="AM626" s="1">
        <v>-0.33779999999999999</v>
      </c>
      <c r="AN626" s="1">
        <v>-0.20130000000000001</v>
      </c>
      <c r="AO626" s="1">
        <v>-0.3271</v>
      </c>
      <c r="AP626" s="1">
        <v>-1.7177</v>
      </c>
      <c r="AQ626" s="1">
        <v>5.9799999999999999E-2</v>
      </c>
      <c r="AR626" s="1">
        <v>-0.57569999999999999</v>
      </c>
      <c r="AS626" s="1">
        <v>-0.18149999999999999</v>
      </c>
      <c r="AT626" s="1">
        <v>-0.52629999999999999</v>
      </c>
      <c r="AU626" s="1">
        <v>-4.8000000000000001E-2</v>
      </c>
      <c r="AV626" s="1">
        <v>-0.70420000000000005</v>
      </c>
      <c r="AW626" s="1">
        <v>-1.0084</v>
      </c>
      <c r="AX626" s="1">
        <v>0.61270000000000002</v>
      </c>
      <c r="AY626" s="1">
        <v>-0.41320000000000001</v>
      </c>
      <c r="AZ626" s="1">
        <v>-0.85389999999999999</v>
      </c>
      <c r="BB626" s="1">
        <v>-1.429</v>
      </c>
      <c r="BC626" s="1">
        <v>0.12659999999999999</v>
      </c>
      <c r="BD626" s="1">
        <v>4.4400000000000002E-2</v>
      </c>
      <c r="BE626" s="1">
        <v>-1.7234</v>
      </c>
      <c r="BF626" s="1">
        <v>-1.0647</v>
      </c>
      <c r="BG626" s="1">
        <v>-3.9699999999999999E-2</v>
      </c>
      <c r="BH626" s="1">
        <v>0.1147</v>
      </c>
      <c r="BI626" s="1">
        <v>0.28720000000000001</v>
      </c>
      <c r="BJ626" s="1">
        <v>-0.52349999999999997</v>
      </c>
      <c r="BK626" s="1">
        <v>-0.77410000000000001</v>
      </c>
      <c r="BM626" s="1">
        <v>0</v>
      </c>
      <c r="BP626" s="1">
        <v>-3.3957999999999999</v>
      </c>
      <c r="BQ626" s="1">
        <v>1.5319</v>
      </c>
      <c r="BR626" s="1">
        <v>0.3422</v>
      </c>
      <c r="BS626" s="1">
        <v>-0.27389999999999998</v>
      </c>
      <c r="BT626" s="1">
        <v>-0.10589999999999999</v>
      </c>
      <c r="BU626" s="1">
        <v>2.6646999999999998</v>
      </c>
      <c r="BV626" s="1">
        <v>0.25230000000000002</v>
      </c>
      <c r="BW626" s="1">
        <v>7.7200000000000005E-2</v>
      </c>
      <c r="BX626" s="1">
        <v>-0.5292</v>
      </c>
      <c r="BY626" s="1">
        <v>4.99E-2</v>
      </c>
      <c r="GI626" s="1">
        <v>-2.1095999999999999</v>
      </c>
      <c r="HA626" s="1" t="str">
        <f t="shared" si="18"/>
        <v>2017</v>
      </c>
      <c r="HB626" s="1" t="str">
        <f t="shared" si="19"/>
        <v>02</v>
      </c>
    </row>
    <row r="627" spans="1:210">
      <c r="A627" s="3" t="s">
        <v>9</v>
      </c>
      <c r="B627" s="3"/>
      <c r="C627" s="3" t="s">
        <v>4128</v>
      </c>
      <c r="E627" s="1" t="s">
        <v>4129</v>
      </c>
      <c r="F627" s="1">
        <v>-0.19400000000000001</v>
      </c>
      <c r="G627" s="1">
        <v>-0.25409999999999999</v>
      </c>
      <c r="H627" s="1">
        <v>-3.6736</v>
      </c>
      <c r="I627" s="1">
        <v>-0.83679999999999999</v>
      </c>
      <c r="J627" s="1">
        <v>-1.3608</v>
      </c>
      <c r="K627" s="1">
        <v>-0.54310000000000003</v>
      </c>
      <c r="L627" s="1">
        <v>-0.37059999999999998</v>
      </c>
      <c r="M627" s="1">
        <v>-4.5999999999999999E-2</v>
      </c>
      <c r="N627" s="1">
        <v>-1.3967000000000001</v>
      </c>
      <c r="O627" s="1">
        <v>-3.5091999999999999</v>
      </c>
      <c r="P627" s="1">
        <v>-0.44019999999999998</v>
      </c>
      <c r="Q627" s="1">
        <v>-0.42509999999999998</v>
      </c>
      <c r="R627" s="1">
        <v>-0.98270000000000002</v>
      </c>
      <c r="S627" s="1">
        <v>-1.3589</v>
      </c>
      <c r="T627" s="1">
        <v>-0.2545</v>
      </c>
      <c r="U627" s="1">
        <v>0.11360000000000001</v>
      </c>
      <c r="V627" s="1">
        <v>4.9200000000000001E-2</v>
      </c>
      <c r="W627" s="1">
        <v>-1.3132999999999999</v>
      </c>
      <c r="X627" s="1">
        <v>-0.65890000000000004</v>
      </c>
      <c r="Y627" s="1">
        <v>-0.11260000000000001</v>
      </c>
      <c r="Z627" s="1">
        <v>6.4299999999999996E-2</v>
      </c>
      <c r="AA627" s="1">
        <v>0.2069</v>
      </c>
      <c r="AB627" s="1">
        <v>-0.1103</v>
      </c>
      <c r="AC627" s="1">
        <v>0.253</v>
      </c>
      <c r="AD627" s="1">
        <v>0.48809999999999998</v>
      </c>
      <c r="AF627" s="1">
        <v>0.23710000000000001</v>
      </c>
      <c r="AG627" s="1">
        <v>-0.7278</v>
      </c>
      <c r="AH627" s="1">
        <v>-0.64029999999999998</v>
      </c>
      <c r="AI627" s="1">
        <v>-0.2802</v>
      </c>
      <c r="AJ627" s="1">
        <v>-0.33510000000000001</v>
      </c>
      <c r="AK627" s="1">
        <v>-0.47089999999999999</v>
      </c>
      <c r="AL627" s="1">
        <v>-0.59299999999999997</v>
      </c>
      <c r="AM627" s="1">
        <v>-0.33779999999999999</v>
      </c>
      <c r="AN627" s="1">
        <v>-5.1400000000000001E-2</v>
      </c>
      <c r="AO627" s="1">
        <v>-0.65690000000000004</v>
      </c>
      <c r="AP627" s="1">
        <v>-2.1021999999999998</v>
      </c>
      <c r="AQ627" s="1">
        <v>0.47699999999999998</v>
      </c>
      <c r="AR627" s="1">
        <v>-0.69279999999999997</v>
      </c>
      <c r="AS627" s="1">
        <v>-0.32029999999999997</v>
      </c>
      <c r="AT627" s="1">
        <v>-0.43659999999999999</v>
      </c>
      <c r="AU627" s="1">
        <v>-0.81769999999999998</v>
      </c>
      <c r="AV627" s="1">
        <v>-1.7202999999999999</v>
      </c>
      <c r="AW627" s="1">
        <v>-0.44790000000000002</v>
      </c>
      <c r="AX627" s="1">
        <v>0.37280000000000002</v>
      </c>
      <c r="AY627" s="1">
        <v>-0.64470000000000005</v>
      </c>
      <c r="AZ627" s="1">
        <v>-0.13100000000000001</v>
      </c>
      <c r="BB627" s="1">
        <v>-0.69310000000000005</v>
      </c>
      <c r="BC627" s="1">
        <v>-0.37009999999999998</v>
      </c>
      <c r="BD627" s="1">
        <v>-1.6851</v>
      </c>
      <c r="BE627" s="1">
        <v>-0.83960000000000001</v>
      </c>
      <c r="BF627" s="1">
        <v>-0.75690000000000002</v>
      </c>
      <c r="BG627" s="1">
        <v>0</v>
      </c>
      <c r="BH627" s="1">
        <v>-5.6800000000000003E-2</v>
      </c>
      <c r="BI627" s="1">
        <v>-0.2908</v>
      </c>
      <c r="BJ627" s="1">
        <v>-0.17349999999999999</v>
      </c>
      <c r="BK627" s="1">
        <v>-1.2802</v>
      </c>
      <c r="BM627" s="1">
        <v>0.56489999999999996</v>
      </c>
      <c r="BP627" s="1">
        <v>-1.5698000000000001</v>
      </c>
      <c r="BQ627" s="1">
        <v>0.25979999999999998</v>
      </c>
      <c r="BR627" s="1">
        <v>-1.0273000000000001</v>
      </c>
      <c r="BS627" s="1">
        <v>-9.2899999999999996E-2</v>
      </c>
      <c r="BT627" s="1">
        <v>-0.105</v>
      </c>
      <c r="BU627" s="1">
        <v>2.4691000000000001</v>
      </c>
      <c r="BV627" s="1">
        <v>-0.7056</v>
      </c>
      <c r="BW627" s="1">
        <v>0.84350000000000003</v>
      </c>
      <c r="BX627" s="1">
        <v>1.0650999999999999</v>
      </c>
      <c r="BY627" s="1">
        <v>-0.68869999999999998</v>
      </c>
      <c r="GI627" s="1">
        <v>-2.1738</v>
      </c>
      <c r="HA627" s="1" t="str">
        <f t="shared" si="18"/>
        <v>2017</v>
      </c>
      <c r="HB627" s="1" t="str">
        <f t="shared" si="19"/>
        <v>02</v>
      </c>
    </row>
    <row r="628" spans="1:210">
      <c r="A628" s="3" t="s">
        <v>9</v>
      </c>
      <c r="B628" s="3"/>
      <c r="C628" s="3" t="s">
        <v>4130</v>
      </c>
      <c r="E628" s="1" t="s">
        <v>4131</v>
      </c>
      <c r="F628" s="1">
        <v>-1.3899999999999999E-2</v>
      </c>
      <c r="G628" s="1">
        <v>-0.76639999999999997</v>
      </c>
      <c r="H628" s="1">
        <v>-3.3529</v>
      </c>
      <c r="I628" s="1">
        <v>-0.745</v>
      </c>
      <c r="J628" s="1">
        <v>-1.4139999999999999</v>
      </c>
      <c r="K628" s="1">
        <v>-0.40810000000000002</v>
      </c>
      <c r="L628" s="1">
        <v>-0.124</v>
      </c>
      <c r="M628" s="1">
        <v>-0.85619999999999996</v>
      </c>
      <c r="N628" s="1">
        <v>-1.7397</v>
      </c>
      <c r="O628" s="1">
        <v>-3.262</v>
      </c>
      <c r="P628" s="1">
        <v>-1.4366000000000001</v>
      </c>
      <c r="Q628" s="1">
        <v>-0.4299</v>
      </c>
      <c r="R628" s="1">
        <v>-0.38919999999999999</v>
      </c>
      <c r="S628" s="1">
        <v>-1.7864</v>
      </c>
      <c r="T628" s="1">
        <v>-0.76639999999999997</v>
      </c>
      <c r="U628" s="1">
        <v>-0.49440000000000001</v>
      </c>
      <c r="V628" s="1">
        <v>-1.0375000000000001</v>
      </c>
      <c r="W628" s="1">
        <v>-0.91949999999999998</v>
      </c>
      <c r="X628" s="1">
        <v>-0.82909999999999995</v>
      </c>
      <c r="Y628" s="1">
        <v>-0.3034</v>
      </c>
      <c r="Z628" s="1">
        <v>-6.3899999999999998E-2</v>
      </c>
      <c r="AA628" s="1">
        <v>-0.68469999999999998</v>
      </c>
      <c r="AB628" s="1">
        <v>0</v>
      </c>
      <c r="AC628" s="1">
        <v>-0.80759999999999998</v>
      </c>
      <c r="AD628" s="1">
        <v>-0.12230000000000001</v>
      </c>
      <c r="AF628" s="1">
        <v>-0.55730000000000002</v>
      </c>
      <c r="AG628" s="1">
        <v>-5.5800000000000002E-2</v>
      </c>
      <c r="AH628" s="1">
        <v>-1.3948</v>
      </c>
      <c r="AI628" s="1">
        <v>-0.55549999999999999</v>
      </c>
      <c r="AJ628" s="1">
        <v>-0.16839999999999999</v>
      </c>
      <c r="AK628" s="1">
        <v>-0.84430000000000005</v>
      </c>
      <c r="AL628" s="1">
        <v>-1.8614999999999999</v>
      </c>
      <c r="AM628" s="1">
        <v>-1.3605</v>
      </c>
      <c r="AN628" s="1">
        <v>-0.51090000000000002</v>
      </c>
      <c r="AO628" s="1">
        <v>-0.28239999999999998</v>
      </c>
      <c r="AP628" s="1">
        <v>-1.3744000000000001</v>
      </c>
      <c r="AQ628" s="1">
        <v>0</v>
      </c>
      <c r="AR628" s="1">
        <v>-1.5002</v>
      </c>
      <c r="AS628" s="1">
        <v>-1.9670000000000001</v>
      </c>
      <c r="AT628" s="1">
        <v>0.26200000000000001</v>
      </c>
      <c r="AU628" s="1">
        <v>-0.2407</v>
      </c>
      <c r="AV628" s="1">
        <v>-1.2751999999999999</v>
      </c>
      <c r="AW628" s="1">
        <v>-0.56110000000000004</v>
      </c>
      <c r="AX628" s="1">
        <v>-0.62649999999999995</v>
      </c>
      <c r="AY628" s="1">
        <v>-0.1167</v>
      </c>
      <c r="AZ628" s="1">
        <v>-0.69499999999999995</v>
      </c>
      <c r="BB628" s="1">
        <v>-1.7569999999999999</v>
      </c>
      <c r="BC628" s="1">
        <v>0</v>
      </c>
      <c r="BD628" s="1">
        <v>-0.62860000000000005</v>
      </c>
      <c r="BE628" s="1">
        <v>-1.3777999999999999</v>
      </c>
      <c r="BF628" s="1">
        <v>-1.2032</v>
      </c>
      <c r="BG628" s="1">
        <v>0</v>
      </c>
      <c r="BH628" s="1">
        <v>5.6500000000000002E-2</v>
      </c>
      <c r="BI628" s="1">
        <v>-2.6774</v>
      </c>
      <c r="BJ628" s="1">
        <v>0.85609999999999997</v>
      </c>
      <c r="BK628" s="1">
        <v>-0.87190000000000001</v>
      </c>
      <c r="BM628" s="1">
        <v>-0.11219999999999999</v>
      </c>
      <c r="BP628" s="1">
        <v>-2.1400999999999999</v>
      </c>
      <c r="BQ628" s="1">
        <v>0.82130000000000003</v>
      </c>
      <c r="BR628" s="1">
        <v>-9.8000000000000004E-2</v>
      </c>
      <c r="BS628" s="1">
        <v>-9.4E-2</v>
      </c>
      <c r="BT628" s="1">
        <v>0</v>
      </c>
      <c r="BU628" s="1">
        <v>6.6699999999999995E-2</v>
      </c>
      <c r="BV628" s="1">
        <v>0</v>
      </c>
      <c r="BW628" s="1">
        <v>-1.2587999999999999</v>
      </c>
      <c r="BX628" s="1">
        <v>-2.4925999999999999</v>
      </c>
      <c r="BY628" s="1">
        <v>0.97330000000000005</v>
      </c>
      <c r="GI628" s="1">
        <v>-3.2305999999999999</v>
      </c>
      <c r="HA628" s="1" t="str">
        <f t="shared" si="18"/>
        <v>2017</v>
      </c>
      <c r="HB628" s="1" t="str">
        <f t="shared" si="19"/>
        <v>02</v>
      </c>
    </row>
    <row r="629" spans="1:210">
      <c r="A629" s="3" t="s">
        <v>9</v>
      </c>
      <c r="B629" s="3"/>
      <c r="C629" s="3" t="s">
        <v>4132</v>
      </c>
      <c r="E629" s="1" t="s">
        <v>4133</v>
      </c>
      <c r="F629" s="1">
        <v>-0.4481</v>
      </c>
      <c r="G629" s="1">
        <v>-0.36559999999999998</v>
      </c>
      <c r="H629" s="1">
        <v>-3.7621000000000002</v>
      </c>
      <c r="I629" s="1">
        <v>-0.35639999999999999</v>
      </c>
      <c r="J629" s="1">
        <v>-1.2883</v>
      </c>
      <c r="K629" s="1">
        <v>-0.47449999999999998</v>
      </c>
      <c r="L629" s="1">
        <v>-0.45700000000000002</v>
      </c>
      <c r="M629" s="1">
        <v>-0.48509999999999998</v>
      </c>
      <c r="N629" s="1">
        <v>-1.4811000000000001</v>
      </c>
      <c r="O629" s="1">
        <v>-3.5604</v>
      </c>
      <c r="P629" s="1">
        <v>-1.1897</v>
      </c>
      <c r="Q629" s="1">
        <v>-0.95069999999999999</v>
      </c>
      <c r="R629" s="1">
        <v>-0.55620000000000003</v>
      </c>
      <c r="S629" s="1">
        <v>-1.9100999999999999</v>
      </c>
      <c r="T629" s="1">
        <v>-0.43980000000000002</v>
      </c>
      <c r="U629" s="1">
        <v>-0.1147</v>
      </c>
      <c r="V629" s="1">
        <v>-0.29830000000000001</v>
      </c>
      <c r="W629" s="1">
        <v>-1.1760999999999999</v>
      </c>
      <c r="X629" s="1">
        <v>0.1666</v>
      </c>
      <c r="Y629" s="1">
        <v>-0.26540000000000002</v>
      </c>
      <c r="Z629" s="1">
        <v>6.4000000000000001E-2</v>
      </c>
      <c r="AA629" s="1">
        <v>0.51149999999999995</v>
      </c>
      <c r="AB629" s="1">
        <v>-0.54700000000000004</v>
      </c>
      <c r="AC629" s="1">
        <v>-0.4556</v>
      </c>
      <c r="AD629" s="1">
        <v>0.36919999999999997</v>
      </c>
      <c r="AF629" s="1">
        <v>0.4022</v>
      </c>
      <c r="AG629" s="1">
        <v>-0.66739999999999999</v>
      </c>
      <c r="AH629" s="1">
        <v>-0.43330000000000002</v>
      </c>
      <c r="AI629" s="1">
        <v>0.28039999999999998</v>
      </c>
      <c r="AJ629" s="1">
        <v>-0.44690000000000002</v>
      </c>
      <c r="AK629" s="1">
        <v>1.6384000000000001</v>
      </c>
      <c r="AL629" s="1">
        <v>-0.60189999999999999</v>
      </c>
      <c r="AM629" s="1">
        <v>-0.34360000000000002</v>
      </c>
      <c r="AN629" s="1">
        <v>-0.308</v>
      </c>
      <c r="AO629" s="1">
        <v>0.28320000000000001</v>
      </c>
      <c r="AP629" s="1">
        <v>-1.0447</v>
      </c>
      <c r="AQ629" s="1">
        <v>-0.17760000000000001</v>
      </c>
      <c r="AR629" s="1">
        <v>-1.2222999999999999</v>
      </c>
      <c r="AS629" s="1">
        <v>-0.69669999999999999</v>
      </c>
      <c r="AT629" s="1">
        <v>-0.43359999999999999</v>
      </c>
      <c r="AU629" s="1">
        <v>-0.28899999999999998</v>
      </c>
      <c r="AV629" s="1">
        <v>-1.1468</v>
      </c>
      <c r="AW629" s="1">
        <v>-1.0078</v>
      </c>
      <c r="AX629" s="1">
        <v>0.67449999999999999</v>
      </c>
      <c r="AY629" s="1">
        <v>-0.87150000000000005</v>
      </c>
      <c r="AZ629" s="1">
        <v>-0.13100000000000001</v>
      </c>
      <c r="BB629" s="1">
        <v>-0.1159</v>
      </c>
      <c r="BC629" s="1">
        <v>-0.7389</v>
      </c>
      <c r="BD629" s="1">
        <v>-0.49409999999999998</v>
      </c>
      <c r="BE629" s="1">
        <v>-0.88160000000000005</v>
      </c>
      <c r="BF629" s="1">
        <v>-1.2539</v>
      </c>
      <c r="BG629" s="1">
        <v>4.0800000000000003E-2</v>
      </c>
      <c r="BH629" s="1">
        <v>5.6500000000000002E-2</v>
      </c>
      <c r="BI629" s="1">
        <v>-0.52280000000000004</v>
      </c>
      <c r="BJ629" s="1">
        <v>-0.45140000000000002</v>
      </c>
      <c r="BK629" s="1">
        <v>-0.64359999999999995</v>
      </c>
      <c r="BM629" s="1">
        <v>0.33700000000000002</v>
      </c>
      <c r="BP629" s="1">
        <v>3.6617999999999999</v>
      </c>
      <c r="BQ629" s="1">
        <v>-2.2006000000000001</v>
      </c>
      <c r="BR629" s="1">
        <v>-0.4889</v>
      </c>
      <c r="BS629" s="1">
        <v>-9.3899999999999997E-2</v>
      </c>
      <c r="BT629" s="1">
        <v>-0.1043</v>
      </c>
      <c r="BU629" s="1">
        <v>-0.26729999999999998</v>
      </c>
      <c r="BV629" s="1">
        <v>-0.20349999999999999</v>
      </c>
      <c r="BW629" s="1">
        <v>-0.48759999999999998</v>
      </c>
      <c r="BX629" s="1">
        <v>-1.0841000000000001</v>
      </c>
      <c r="BY629" s="1">
        <v>0.44769999999999999</v>
      </c>
      <c r="GI629" s="1">
        <v>-2.0697999999999999</v>
      </c>
      <c r="HA629" s="1" t="str">
        <f t="shared" si="18"/>
        <v>2017</v>
      </c>
      <c r="HB629" s="1" t="str">
        <f t="shared" si="19"/>
        <v>02</v>
      </c>
    </row>
    <row r="630" spans="1:210">
      <c r="A630" s="3" t="s">
        <v>9</v>
      </c>
      <c r="B630" s="3"/>
      <c r="C630" s="3" t="s">
        <v>4134</v>
      </c>
      <c r="E630" s="1" t="s">
        <v>4135</v>
      </c>
      <c r="F630" s="1">
        <v>-0.20430000000000001</v>
      </c>
      <c r="G630" s="1">
        <v>-0.4027</v>
      </c>
      <c r="H630" s="1">
        <v>-3.3799000000000001</v>
      </c>
      <c r="I630" s="1">
        <v>-0.81110000000000004</v>
      </c>
      <c r="J630" s="1">
        <v>-1.1154999999999999</v>
      </c>
      <c r="K630" s="1">
        <v>-0.40870000000000001</v>
      </c>
      <c r="L630" s="1">
        <v>-0.37459999999999999</v>
      </c>
      <c r="M630" s="1">
        <v>-0.94920000000000004</v>
      </c>
      <c r="N630" s="1">
        <v>-1.4401999999999999</v>
      </c>
      <c r="O630" s="1">
        <v>-3.2347999999999999</v>
      </c>
      <c r="P630" s="1">
        <v>0</v>
      </c>
      <c r="Q630" s="1">
        <v>-0.95230000000000004</v>
      </c>
      <c r="R630" s="1">
        <v>-0.76290000000000002</v>
      </c>
      <c r="S630" s="1">
        <v>-1.9129</v>
      </c>
      <c r="T630" s="1">
        <v>3.6600000000000001E-2</v>
      </c>
      <c r="U630" s="1">
        <v>0.53590000000000004</v>
      </c>
      <c r="V630" s="1">
        <v>0.34860000000000002</v>
      </c>
      <c r="W630" s="1">
        <v>-1.1326000000000001</v>
      </c>
      <c r="X630" s="1">
        <v>-1.1647000000000001</v>
      </c>
      <c r="Y630" s="1">
        <v>-0.1142</v>
      </c>
      <c r="Z630" s="1">
        <v>0</v>
      </c>
      <c r="AA630" s="1">
        <v>0.35749999999999998</v>
      </c>
      <c r="AB630" s="1">
        <v>0</v>
      </c>
      <c r="AC630" s="1">
        <v>-0.91500000000000004</v>
      </c>
      <c r="AD630" s="1">
        <v>0.67520000000000002</v>
      </c>
      <c r="AF630" s="1">
        <v>0.39800000000000002</v>
      </c>
      <c r="AG630" s="1">
        <v>-0.33629999999999999</v>
      </c>
      <c r="AH630" s="1">
        <v>-0.1079</v>
      </c>
      <c r="AI630" s="1">
        <v>0</v>
      </c>
      <c r="AJ630" s="1">
        <v>-0.4476</v>
      </c>
      <c r="AK630" s="1">
        <v>1.3533999999999999</v>
      </c>
      <c r="AL630" s="1">
        <v>-0.375</v>
      </c>
      <c r="AM630" s="1">
        <v>-1.7122999999999999</v>
      </c>
      <c r="AN630" s="1">
        <v>-0.46129999999999999</v>
      </c>
      <c r="AO630" s="1">
        <v>0.95009999999999994</v>
      </c>
      <c r="AP630" s="1">
        <v>-0.71450000000000002</v>
      </c>
      <c r="AQ630" s="1">
        <v>-0.11849999999999999</v>
      </c>
      <c r="AR630" s="1">
        <v>-0.76060000000000005</v>
      </c>
      <c r="AS630" s="1">
        <v>-1.2575000000000001</v>
      </c>
      <c r="AT630" s="1">
        <v>0</v>
      </c>
      <c r="AU630" s="1">
        <v>-0.14430000000000001</v>
      </c>
      <c r="AV630" s="1">
        <v>-0.70450000000000002</v>
      </c>
      <c r="AW630" s="1">
        <v>-0.89780000000000004</v>
      </c>
      <c r="AX630" s="1">
        <v>0.29089999999999999</v>
      </c>
      <c r="AY630" s="1">
        <v>-0.58509999999999995</v>
      </c>
      <c r="AZ630" s="1">
        <v>-0.4355</v>
      </c>
      <c r="BB630" s="1">
        <v>-0.88080000000000003</v>
      </c>
      <c r="BC630" s="1">
        <v>-0.24729999999999999</v>
      </c>
      <c r="BD630" s="1">
        <v>0.314</v>
      </c>
      <c r="BE630" s="1">
        <v>-1.1725000000000001</v>
      </c>
      <c r="BF630" s="1">
        <v>-0.94930000000000003</v>
      </c>
      <c r="BG630" s="1">
        <v>-0.123</v>
      </c>
      <c r="BH630" s="1">
        <v>0.1129</v>
      </c>
      <c r="BI630" s="1">
        <v>-1.1785000000000001</v>
      </c>
      <c r="BJ630" s="1">
        <v>0.16969999999999999</v>
      </c>
      <c r="BK630" s="1">
        <v>-9.2399999999999996E-2</v>
      </c>
      <c r="BM630" s="1">
        <v>5.6000000000000001E-2</v>
      </c>
      <c r="BP630" s="1">
        <v>3.6572</v>
      </c>
      <c r="BQ630" s="1">
        <v>-1.7699</v>
      </c>
      <c r="BR630" s="1">
        <v>9.7500000000000003E-2</v>
      </c>
      <c r="BS630" s="1">
        <v>-0.1885</v>
      </c>
      <c r="BT630" s="1">
        <v>-0.1042</v>
      </c>
      <c r="BU630" s="1">
        <v>-0.13439999999999999</v>
      </c>
      <c r="BV630" s="1">
        <v>-0.66090000000000004</v>
      </c>
      <c r="BW630" s="1">
        <v>-0.57099999999999995</v>
      </c>
      <c r="BX630" s="1">
        <v>-1.5274000000000001</v>
      </c>
      <c r="BY630" s="1">
        <v>0.81210000000000004</v>
      </c>
      <c r="GI630" s="1">
        <v>-2.0531000000000001</v>
      </c>
      <c r="HA630" s="1" t="str">
        <f t="shared" si="18"/>
        <v>2017</v>
      </c>
      <c r="HB630" s="1" t="str">
        <f t="shared" si="19"/>
        <v>02</v>
      </c>
    </row>
    <row r="631" spans="1:210">
      <c r="A631" s="3" t="s">
        <v>9</v>
      </c>
      <c r="B631" s="3"/>
      <c r="C631" s="3" t="s">
        <v>4136</v>
      </c>
      <c r="E631" s="1" t="s">
        <v>4137</v>
      </c>
      <c r="F631" s="1">
        <v>-5.4800000000000001E-2</v>
      </c>
      <c r="G631" s="1">
        <v>0.48139999999999999</v>
      </c>
      <c r="H631" s="1">
        <v>-3.6173999999999999</v>
      </c>
      <c r="I631" s="1">
        <v>-1.0432999999999999</v>
      </c>
      <c r="J631" s="1">
        <v>-1.3471</v>
      </c>
      <c r="K631" s="1">
        <v>-0.1386</v>
      </c>
      <c r="L631" s="1">
        <v>-0.50480000000000003</v>
      </c>
      <c r="M631" s="1">
        <v>-0.3266</v>
      </c>
      <c r="N631" s="1">
        <v>-0.7742</v>
      </c>
      <c r="O631" s="1">
        <v>-1.1744000000000001</v>
      </c>
      <c r="P631" s="1">
        <v>-1.0644</v>
      </c>
      <c r="Q631" s="1">
        <v>-1.1363000000000001</v>
      </c>
      <c r="R631" s="1">
        <v>-0.62090000000000001</v>
      </c>
      <c r="S631" s="1">
        <v>-1.2081</v>
      </c>
      <c r="T631" s="1">
        <v>0.1464</v>
      </c>
      <c r="U631" s="1">
        <v>0.76300000000000001</v>
      </c>
      <c r="V631" s="1">
        <v>0.34770000000000001</v>
      </c>
      <c r="W631" s="1">
        <v>-1.3545</v>
      </c>
      <c r="X631" s="1">
        <v>-1.1666000000000001</v>
      </c>
      <c r="Y631" s="1">
        <v>-0.23130000000000001</v>
      </c>
      <c r="Z631" s="1">
        <v>6.3399999999999998E-2</v>
      </c>
      <c r="AA631" s="1">
        <v>0.26679999999999998</v>
      </c>
      <c r="AB631" s="1">
        <v>-0.33029999999999998</v>
      </c>
      <c r="AC631" s="1">
        <v>-0.82</v>
      </c>
      <c r="AD631" s="1">
        <v>2.0257000000000001</v>
      </c>
      <c r="AF631" s="1">
        <v>0.15840000000000001</v>
      </c>
      <c r="AG631" s="1">
        <v>-0.44690000000000002</v>
      </c>
      <c r="AH631" s="1">
        <v>0</v>
      </c>
      <c r="AI631" s="1">
        <v>-0.16769999999999999</v>
      </c>
      <c r="AJ631" s="1">
        <v>-0.16769999999999999</v>
      </c>
      <c r="AK631" s="1">
        <v>-0.46200000000000002</v>
      </c>
      <c r="AL631" s="1">
        <v>-7.5399999999999995E-2</v>
      </c>
      <c r="AM631" s="1">
        <v>-1.7241</v>
      </c>
      <c r="AN631" s="1">
        <v>-0.4627</v>
      </c>
      <c r="AO631" s="1">
        <v>-0.2828</v>
      </c>
      <c r="AP631" s="1">
        <v>-2.8773</v>
      </c>
      <c r="AQ631" s="1">
        <v>1.0669</v>
      </c>
      <c r="AR631" s="1">
        <v>-1.1169</v>
      </c>
      <c r="AS631" s="1">
        <v>-0.75819999999999999</v>
      </c>
      <c r="AT631" s="1">
        <v>-8.5800000000000001E-2</v>
      </c>
      <c r="AU631" s="1">
        <v>-0.38679999999999998</v>
      </c>
      <c r="AV631" s="1">
        <v>-1.4692000000000001</v>
      </c>
      <c r="AW631" s="1">
        <v>-0.50160000000000005</v>
      </c>
      <c r="AX631" s="1">
        <v>0.37340000000000001</v>
      </c>
      <c r="AY631" s="1">
        <v>-0.29270000000000002</v>
      </c>
      <c r="AZ631" s="1">
        <v>-0.83</v>
      </c>
      <c r="BB631" s="1">
        <v>-0.95779999999999998</v>
      </c>
      <c r="BC631" s="1">
        <v>-6.1800000000000001E-2</v>
      </c>
      <c r="BD631" s="1">
        <v>-1.3321000000000001</v>
      </c>
      <c r="BE631" s="1">
        <v>-1.2588999999999999</v>
      </c>
      <c r="BF631" s="1">
        <v>-1.3057000000000001</v>
      </c>
      <c r="BG631" s="1">
        <v>-8.3099999999999993E-2</v>
      </c>
      <c r="BH631" s="1">
        <v>5.6000000000000001E-2</v>
      </c>
      <c r="BI631" s="1">
        <v>0.22509999999999999</v>
      </c>
      <c r="BJ631" s="1">
        <v>-0.27760000000000001</v>
      </c>
      <c r="BK631" s="1">
        <v>-1.0584</v>
      </c>
      <c r="BM631" s="1">
        <v>1.1777</v>
      </c>
      <c r="BP631" s="1">
        <v>-0.15160000000000001</v>
      </c>
      <c r="BQ631" s="1">
        <v>-0.1055</v>
      </c>
      <c r="BR631" s="1">
        <v>-9.6500000000000002E-2</v>
      </c>
      <c r="BS631" s="1">
        <v>-0.38240000000000002</v>
      </c>
      <c r="BT631" s="1">
        <v>0.10349999999999999</v>
      </c>
      <c r="BU631" s="1">
        <v>3.2907000000000002</v>
      </c>
      <c r="BV631" s="1">
        <v>-1.7739</v>
      </c>
      <c r="BW631" s="1">
        <v>0.69</v>
      </c>
      <c r="BX631" s="1">
        <v>0.61670000000000003</v>
      </c>
      <c r="BY631" s="1">
        <v>-0.1125</v>
      </c>
      <c r="GI631" s="1">
        <v>-1.8274999999999999</v>
      </c>
      <c r="HA631" s="1" t="str">
        <f t="shared" si="18"/>
        <v>2017</v>
      </c>
      <c r="HB631" s="1" t="str">
        <f t="shared" si="19"/>
        <v>02</v>
      </c>
    </row>
    <row r="632" spans="1:210">
      <c r="A632" s="3" t="s">
        <v>9</v>
      </c>
      <c r="B632" s="3"/>
      <c r="C632" s="3" t="s">
        <v>4138</v>
      </c>
      <c r="E632" s="1" t="s">
        <v>4138</v>
      </c>
      <c r="F632" s="1">
        <v>8.2299999999999998E-2</v>
      </c>
      <c r="G632" s="1">
        <v>0.33550000000000002</v>
      </c>
      <c r="H632" s="1">
        <v>-3.2585999999999999</v>
      </c>
      <c r="I632" s="1">
        <v>3.2599999999999997E-2</v>
      </c>
      <c r="J632" s="1">
        <v>-0.90329999999999999</v>
      </c>
      <c r="K632" s="1">
        <v>-0.2079</v>
      </c>
      <c r="L632" s="1">
        <v>-4.24E-2</v>
      </c>
      <c r="M632" s="1">
        <v>-9.3399999999999997E-2</v>
      </c>
      <c r="N632" s="1">
        <v>-0.36399999999999999</v>
      </c>
      <c r="O632" s="1">
        <v>-2.7745000000000002</v>
      </c>
      <c r="P632" s="1">
        <v>-0.1258</v>
      </c>
      <c r="Q632" s="1">
        <v>-0.97689999999999999</v>
      </c>
      <c r="R632" s="1">
        <v>-0.622</v>
      </c>
      <c r="S632" s="1">
        <v>-0.93510000000000004</v>
      </c>
      <c r="T632" s="1">
        <v>-0.57779999999999998</v>
      </c>
      <c r="U632" s="1">
        <v>-0.41189999999999999</v>
      </c>
      <c r="V632" s="1">
        <v>-0.19600000000000001</v>
      </c>
      <c r="W632" s="1">
        <v>-1.2841</v>
      </c>
      <c r="X632" s="1">
        <v>0.3322</v>
      </c>
      <c r="Y632" s="1">
        <v>0.35039999999999999</v>
      </c>
      <c r="Z632" s="1">
        <v>-0.189</v>
      </c>
      <c r="AA632" s="1">
        <v>1.3208</v>
      </c>
      <c r="AB632" s="1">
        <v>-1.2048000000000001</v>
      </c>
      <c r="AC632" s="1">
        <v>-0.4617</v>
      </c>
      <c r="AD632" s="1">
        <v>1.0265</v>
      </c>
      <c r="AF632" s="1">
        <v>1.415</v>
      </c>
      <c r="AG632" s="1">
        <v>-1.0584</v>
      </c>
      <c r="AH632" s="1">
        <v>-0.1071</v>
      </c>
      <c r="AI632" s="1">
        <v>5.62E-2</v>
      </c>
      <c r="AJ632" s="1">
        <v>-0.1673</v>
      </c>
      <c r="AK632" s="1">
        <v>-0.2581</v>
      </c>
      <c r="AL632" s="1">
        <v>0.45140000000000002</v>
      </c>
      <c r="AM632" s="1">
        <v>0</v>
      </c>
      <c r="AN632" s="1">
        <v>-0.25769999999999998</v>
      </c>
      <c r="AO632" s="1">
        <v>0.66310000000000002</v>
      </c>
      <c r="AP632" s="1">
        <v>-1.8987000000000001</v>
      </c>
      <c r="AQ632" s="1">
        <v>0.82350000000000001</v>
      </c>
      <c r="AR632" s="1">
        <v>-0.81869999999999998</v>
      </c>
      <c r="AS632" s="1">
        <v>-0.93889999999999996</v>
      </c>
      <c r="AT632" s="1">
        <v>8.6099999999999996E-2</v>
      </c>
      <c r="AU632" s="1">
        <v>-0.628</v>
      </c>
      <c r="AV632" s="1">
        <v>-1.2522</v>
      </c>
      <c r="AW632" s="1">
        <v>-0.99939999999999996</v>
      </c>
      <c r="AX632" s="1">
        <v>2.2360000000000002</v>
      </c>
      <c r="AY632" s="1">
        <v>-1.5204</v>
      </c>
      <c r="AZ632" s="1">
        <v>-0.61129999999999995</v>
      </c>
      <c r="BB632" s="1">
        <v>-0.69040000000000001</v>
      </c>
      <c r="BC632" s="1">
        <v>-0.309</v>
      </c>
      <c r="BD632" s="1">
        <v>-0.66959999999999997</v>
      </c>
      <c r="BE632" s="1">
        <v>-1.4686999999999999</v>
      </c>
      <c r="BF632" s="1">
        <v>-1.1261000000000001</v>
      </c>
      <c r="BG632" s="1">
        <v>0.63180000000000003</v>
      </c>
      <c r="BH632" s="1">
        <v>-0.27829999999999999</v>
      </c>
      <c r="BI632" s="1">
        <v>-0.26779999999999998</v>
      </c>
      <c r="BJ632" s="1">
        <v>0.11119999999999999</v>
      </c>
      <c r="BK632" s="1">
        <v>-0.23200000000000001</v>
      </c>
      <c r="BM632" s="1">
        <v>1.0561</v>
      </c>
      <c r="BP632" s="1">
        <v>-0.20419999999999999</v>
      </c>
      <c r="BQ632" s="1">
        <v>-0.10489999999999999</v>
      </c>
      <c r="BR632" s="1">
        <v>-0.38569999999999999</v>
      </c>
      <c r="BS632" s="1">
        <v>0.38750000000000001</v>
      </c>
      <c r="BT632" s="1">
        <v>-0.30830000000000002</v>
      </c>
      <c r="BU632" s="1">
        <v>0.7198</v>
      </c>
      <c r="BV632" s="1">
        <v>-0.76800000000000002</v>
      </c>
      <c r="BW632" s="1">
        <v>0.25600000000000001</v>
      </c>
      <c r="BX632" s="1">
        <v>0.22700000000000001</v>
      </c>
      <c r="BY632" s="1">
        <v>4.1399999999999999E-2</v>
      </c>
      <c r="GI632" s="1">
        <v>-2.9740000000000002</v>
      </c>
      <c r="HA632" s="1" t="str">
        <f t="shared" si="18"/>
        <v>2017</v>
      </c>
      <c r="HB632" s="1" t="str">
        <f t="shared" si="19"/>
        <v>01</v>
      </c>
    </row>
    <row r="633" spans="1:210">
      <c r="A633" s="3" t="s">
        <v>9</v>
      </c>
      <c r="B633" s="3"/>
      <c r="C633" s="3" t="s">
        <v>4139</v>
      </c>
      <c r="E633" s="1" t="s">
        <v>4140</v>
      </c>
      <c r="S633" s="1">
        <v>-1.0175000000000001</v>
      </c>
      <c r="AA633" s="1">
        <v>-0.17610000000000001</v>
      </c>
      <c r="AB633" s="1">
        <v>-0.219</v>
      </c>
      <c r="AD633" s="1">
        <v>0.3019</v>
      </c>
      <c r="AH633" s="1">
        <v>-0.42870000000000003</v>
      </c>
      <c r="AI633" s="1">
        <v>-0.84650000000000003</v>
      </c>
      <c r="AJ633" s="1">
        <v>0</v>
      </c>
      <c r="AN633" s="1">
        <v>-1.0308999999999999</v>
      </c>
      <c r="AU633" s="1">
        <v>-0.34799999999999998</v>
      </c>
      <c r="AV633" s="1">
        <v>-1.923</v>
      </c>
      <c r="AW633" s="1">
        <v>-0.75919999999999999</v>
      </c>
      <c r="AX633" s="1">
        <v>0</v>
      </c>
      <c r="AY633" s="1">
        <v>-0.2923</v>
      </c>
      <c r="AZ633" s="1">
        <v>-0.79079999999999995</v>
      </c>
      <c r="BB633" s="1">
        <v>-1.4744999999999999</v>
      </c>
      <c r="BC633" s="1">
        <v>-0.12280000000000001</v>
      </c>
      <c r="BF633" s="1">
        <v>-1.8468</v>
      </c>
      <c r="BG633" s="1">
        <v>8.3000000000000004E-2</v>
      </c>
      <c r="BH633" s="1">
        <v>-5.6000000000000001E-2</v>
      </c>
      <c r="BI633" s="1">
        <v>-8.8099999999999998E-2</v>
      </c>
      <c r="BJ633" s="1">
        <v>-0.55640000000000001</v>
      </c>
      <c r="BK633" s="1">
        <v>-0.96409999999999996</v>
      </c>
      <c r="BM633" s="1">
        <v>0.94489999999999996</v>
      </c>
      <c r="BS633" s="1">
        <v>0</v>
      </c>
      <c r="BT633" s="1">
        <v>-0.10349999999999999</v>
      </c>
      <c r="BU633" s="1">
        <v>4.1262999999999996</v>
      </c>
      <c r="HA633" s="1" t="str">
        <f t="shared" si="18"/>
        <v>2017</v>
      </c>
      <c r="HB633" s="1" t="str">
        <f t="shared" si="19"/>
        <v>01</v>
      </c>
    </row>
    <row r="634" spans="1:210">
      <c r="A634" s="3" t="s">
        <v>9</v>
      </c>
      <c r="B634" s="3"/>
      <c r="C634" s="3" t="s">
        <v>4141</v>
      </c>
      <c r="E634" s="1" t="s">
        <v>4142</v>
      </c>
      <c r="S634" s="1">
        <v>-1.0175000000000001</v>
      </c>
      <c r="AA634" s="1">
        <v>-0.17610000000000001</v>
      </c>
      <c r="AB634" s="1">
        <v>-0.219</v>
      </c>
      <c r="AD634" s="1">
        <v>0.3019</v>
      </c>
      <c r="AH634" s="1">
        <v>-0.42870000000000003</v>
      </c>
      <c r="AI634" s="1">
        <v>-0.84650000000000003</v>
      </c>
      <c r="AJ634" s="1">
        <v>0</v>
      </c>
      <c r="AN634" s="1">
        <v>-1.0308999999999999</v>
      </c>
      <c r="AU634" s="1">
        <v>-0.34799999999999998</v>
      </c>
      <c r="AV634" s="1">
        <v>-1.923</v>
      </c>
      <c r="AW634" s="1">
        <v>-0.75919999999999999</v>
      </c>
      <c r="AX634" s="1">
        <v>0</v>
      </c>
      <c r="AY634" s="1">
        <v>-0.2923</v>
      </c>
      <c r="AZ634" s="1">
        <v>-0.79079999999999995</v>
      </c>
      <c r="BB634" s="1">
        <v>-1.4744999999999999</v>
      </c>
      <c r="BC634" s="1">
        <v>-0.12280000000000001</v>
      </c>
      <c r="BF634" s="1">
        <v>-1.8468</v>
      </c>
      <c r="BG634" s="1">
        <v>8.3000000000000004E-2</v>
      </c>
      <c r="BH634" s="1">
        <v>-5.6000000000000001E-2</v>
      </c>
      <c r="BI634" s="1">
        <v>-8.8099999999999998E-2</v>
      </c>
      <c r="BJ634" s="1">
        <v>-0.55640000000000001</v>
      </c>
      <c r="BK634" s="1">
        <v>-0.96409999999999996</v>
      </c>
      <c r="BM634" s="1">
        <v>0.94489999999999996</v>
      </c>
      <c r="BS634" s="1">
        <v>0</v>
      </c>
      <c r="BT634" s="1">
        <v>-0.10349999999999999</v>
      </c>
      <c r="BU634" s="1">
        <v>4.1262999999999996</v>
      </c>
      <c r="HA634" s="1" t="str">
        <f t="shared" si="18"/>
        <v>2017</v>
      </c>
      <c r="HB634" s="1" t="str">
        <f t="shared" si="19"/>
        <v>01</v>
      </c>
    </row>
    <row r="635" spans="1:210">
      <c r="A635" s="3" t="s">
        <v>9</v>
      </c>
      <c r="B635" s="3"/>
      <c r="C635" s="3" t="s">
        <v>4143</v>
      </c>
      <c r="E635" s="1" t="s">
        <v>4143</v>
      </c>
      <c r="F635" s="1">
        <v>0.16389999999999999</v>
      </c>
      <c r="G635" s="1">
        <v>-0.97299999999999998</v>
      </c>
      <c r="H635" s="1">
        <v>-3.5682</v>
      </c>
      <c r="I635" s="1">
        <v>-0.48980000000000001</v>
      </c>
      <c r="J635" s="1">
        <v>-0.90780000000000005</v>
      </c>
      <c r="K635" s="1">
        <v>-0.34429999999999999</v>
      </c>
      <c r="L635" s="1">
        <v>-0.21190000000000001</v>
      </c>
      <c r="M635" s="1">
        <v>-4.65E-2</v>
      </c>
      <c r="N635" s="1">
        <v>-1.3301000000000001</v>
      </c>
      <c r="O635" s="1">
        <v>-3.7530999999999999</v>
      </c>
      <c r="P635" s="1">
        <v>-1.7956000000000001</v>
      </c>
      <c r="Q635" s="1">
        <v>0.2697</v>
      </c>
      <c r="R635" s="1">
        <v>-1.0908</v>
      </c>
      <c r="S635" s="1">
        <v>-1.0175000000000001</v>
      </c>
      <c r="T635" s="1">
        <v>-0.8306</v>
      </c>
      <c r="U635" s="1">
        <v>-0.67410000000000003</v>
      </c>
      <c r="V635" s="1">
        <v>-0.29409999999999997</v>
      </c>
      <c r="W635" s="1">
        <v>-1.5384</v>
      </c>
      <c r="X635" s="1">
        <v>0.3322</v>
      </c>
      <c r="Y635" s="1">
        <v>-0.15329999999999999</v>
      </c>
      <c r="Z635" s="1">
        <v>-6.3399999999999998E-2</v>
      </c>
      <c r="AA635" s="1">
        <v>-0.17610000000000001</v>
      </c>
      <c r="AB635" s="1">
        <v>-0.219</v>
      </c>
      <c r="AC635" s="1">
        <v>5.1400000000000001E-2</v>
      </c>
      <c r="AD635" s="1">
        <v>0.3019</v>
      </c>
      <c r="AF635" s="1">
        <v>-0.31440000000000001</v>
      </c>
      <c r="AG635" s="1">
        <v>-0.61280000000000001</v>
      </c>
      <c r="AH635" s="1">
        <v>-0.42870000000000003</v>
      </c>
      <c r="AI635" s="1">
        <v>-0.84650000000000003</v>
      </c>
      <c r="AJ635" s="1">
        <v>0</v>
      </c>
      <c r="AK635" s="1">
        <v>-0.41249999999999998</v>
      </c>
      <c r="AL635" s="1">
        <v>0</v>
      </c>
      <c r="AM635" s="1">
        <v>0</v>
      </c>
      <c r="AN635" s="1">
        <v>-1.0308999999999999</v>
      </c>
      <c r="AO635" s="1">
        <v>-4.6899999999999997E-2</v>
      </c>
      <c r="AP635" s="1">
        <v>-1.8036000000000001</v>
      </c>
      <c r="AQ635" s="1">
        <v>0.93779999999999997</v>
      </c>
      <c r="AR635" s="1">
        <v>-0.87819999999999998</v>
      </c>
      <c r="AS635" s="1">
        <v>-0.52549999999999997</v>
      </c>
      <c r="AT635" s="1">
        <v>-0.68140000000000001</v>
      </c>
      <c r="AU635" s="1">
        <v>-0.34799999999999998</v>
      </c>
      <c r="AV635" s="1">
        <v>-1.923</v>
      </c>
      <c r="AW635" s="1">
        <v>-0.75919999999999999</v>
      </c>
      <c r="AX635" s="1">
        <v>0</v>
      </c>
      <c r="AY635" s="1">
        <v>-0.2923</v>
      </c>
      <c r="AZ635" s="1">
        <v>-0.79079999999999995</v>
      </c>
      <c r="BB635" s="1">
        <v>-1.4744999999999999</v>
      </c>
      <c r="BC635" s="1">
        <v>-0.12280000000000001</v>
      </c>
      <c r="BD635" s="1">
        <v>-0.97470000000000001</v>
      </c>
      <c r="BE635" s="1">
        <v>-1.2236</v>
      </c>
      <c r="BF635" s="1">
        <v>-1.8468</v>
      </c>
      <c r="BG635" s="1">
        <v>8.3000000000000004E-2</v>
      </c>
      <c r="BH635" s="1">
        <v>-5.6000000000000001E-2</v>
      </c>
      <c r="BI635" s="1">
        <v>-8.8099999999999998E-2</v>
      </c>
      <c r="BJ635" s="1">
        <v>-0.55640000000000001</v>
      </c>
      <c r="BK635" s="1">
        <v>-0.96409999999999996</v>
      </c>
      <c r="BM635" s="1">
        <v>0.94489999999999996</v>
      </c>
      <c r="BP635" s="1">
        <v>-0.92869999999999997</v>
      </c>
      <c r="BQ635" s="1">
        <v>-0.26</v>
      </c>
      <c r="BR635" s="1">
        <v>-1.1505000000000001</v>
      </c>
      <c r="BS635" s="1">
        <v>0</v>
      </c>
      <c r="BT635" s="1">
        <v>-0.10349999999999999</v>
      </c>
      <c r="BU635" s="1">
        <v>4.1262999999999996</v>
      </c>
      <c r="BV635" s="1">
        <v>-0.89370000000000005</v>
      </c>
      <c r="BW635" s="1">
        <v>1.17</v>
      </c>
      <c r="BX635" s="1">
        <v>2.1674000000000002</v>
      </c>
      <c r="BY635" s="1">
        <v>-1.1321000000000001</v>
      </c>
      <c r="GI635" s="1">
        <v>-2.6116000000000001</v>
      </c>
      <c r="HA635" s="1" t="str">
        <f t="shared" si="18"/>
        <v>2017</v>
      </c>
      <c r="HB635" s="1" t="str">
        <f t="shared" si="19"/>
        <v>01</v>
      </c>
    </row>
    <row r="636" spans="1:210">
      <c r="A636" s="3" t="s">
        <v>9</v>
      </c>
      <c r="B636" s="3"/>
      <c r="C636" s="3" t="s">
        <v>4144</v>
      </c>
      <c r="E636" s="1" t="s">
        <v>4144</v>
      </c>
      <c r="F636" s="1">
        <v>-0.43790000000000001</v>
      </c>
      <c r="G636" s="1">
        <v>-0.9032</v>
      </c>
      <c r="H636" s="1">
        <v>-4.7759</v>
      </c>
      <c r="I636" s="1">
        <v>-0.81850000000000001</v>
      </c>
      <c r="J636" s="1">
        <v>-0.86439999999999995</v>
      </c>
      <c r="K636" s="1">
        <v>-0.41289999999999999</v>
      </c>
      <c r="L636" s="1">
        <v>-0.29720000000000002</v>
      </c>
      <c r="M636" s="1">
        <v>-0.62890000000000001</v>
      </c>
      <c r="N636" s="1">
        <v>-1.2854000000000001</v>
      </c>
      <c r="O636" s="1">
        <v>-5.0865999999999998</v>
      </c>
      <c r="P636" s="1">
        <v>-0.81299999999999994</v>
      </c>
      <c r="Q636" s="1">
        <v>0</v>
      </c>
      <c r="R636" s="1">
        <v>-1.2699</v>
      </c>
      <c r="S636" s="1">
        <v>-1.8919999999999999</v>
      </c>
      <c r="T636" s="1">
        <v>-0.3972</v>
      </c>
      <c r="U636" s="1">
        <v>-0.29959999999999998</v>
      </c>
      <c r="V636" s="1">
        <v>-4.8899999999999999E-2</v>
      </c>
      <c r="W636" s="1">
        <v>-2.2280000000000002</v>
      </c>
      <c r="X636" s="1">
        <v>0.3322</v>
      </c>
      <c r="Y636" s="1">
        <v>-0.2319</v>
      </c>
      <c r="Z636" s="1">
        <v>0</v>
      </c>
      <c r="AA636" s="1">
        <v>0.35210000000000002</v>
      </c>
      <c r="AB636" s="1">
        <v>-0.32850000000000001</v>
      </c>
      <c r="AC636" s="1">
        <v>-0.41</v>
      </c>
      <c r="AD636" s="1">
        <v>0.78590000000000004</v>
      </c>
      <c r="AF636" s="1">
        <v>0.23580000000000001</v>
      </c>
      <c r="AG636" s="1">
        <v>-0.50109999999999999</v>
      </c>
      <c r="AH636" s="1">
        <v>-0.3201</v>
      </c>
      <c r="AI636" s="1">
        <v>0.56020000000000003</v>
      </c>
      <c r="AJ636" s="1">
        <v>-0.7258</v>
      </c>
      <c r="AK636" s="1">
        <v>-5.16E-2</v>
      </c>
      <c r="AL636" s="1">
        <v>0.2994</v>
      </c>
      <c r="AM636" s="1">
        <v>-0.69199999999999995</v>
      </c>
      <c r="AN636" s="1">
        <v>-0.25640000000000002</v>
      </c>
      <c r="AO636" s="1">
        <v>0.3301</v>
      </c>
      <c r="AP636" s="1">
        <v>-0.46610000000000001</v>
      </c>
      <c r="AQ636" s="1">
        <v>0.34960000000000002</v>
      </c>
      <c r="AR636" s="1">
        <v>-0.17580000000000001</v>
      </c>
      <c r="AS636" s="1">
        <v>-0.47889999999999999</v>
      </c>
      <c r="AT636" s="1">
        <v>-0.51019999999999999</v>
      </c>
      <c r="AU636" s="1">
        <v>0</v>
      </c>
      <c r="AV636" s="1">
        <v>-0.71630000000000005</v>
      </c>
      <c r="AW636" s="1">
        <v>-1.022</v>
      </c>
      <c r="AX636" s="1">
        <v>0.66300000000000003</v>
      </c>
      <c r="AY636" s="1">
        <v>-0.58440000000000003</v>
      </c>
      <c r="AZ636" s="1">
        <v>-0.48049999999999998</v>
      </c>
      <c r="BB636" s="1">
        <v>0.34699999999999998</v>
      </c>
      <c r="BC636" s="1">
        <v>-0.61570000000000003</v>
      </c>
      <c r="BD636" s="1">
        <v>-0.71040000000000003</v>
      </c>
      <c r="BE636" s="1">
        <v>-1.0495000000000001</v>
      </c>
      <c r="BF636" s="1">
        <v>-1.0416000000000001</v>
      </c>
      <c r="BG636" s="1">
        <v>-8.3599999999999994E-2</v>
      </c>
      <c r="BH636" s="1">
        <v>5.5800000000000002E-2</v>
      </c>
      <c r="BI636" s="1">
        <v>0.13250000000000001</v>
      </c>
      <c r="BJ636" s="1">
        <v>-0.38879999999999998</v>
      </c>
      <c r="BK636" s="1">
        <v>-0.46100000000000002</v>
      </c>
      <c r="BM636" s="1">
        <v>0.49719999999999998</v>
      </c>
      <c r="BP636" s="1">
        <v>0.99580000000000002</v>
      </c>
      <c r="BQ636" s="1">
        <v>-1.083</v>
      </c>
      <c r="BR636" s="1">
        <v>-0.62560000000000004</v>
      </c>
      <c r="BS636" s="1">
        <v>-9.6199999999999994E-2</v>
      </c>
      <c r="BT636" s="1">
        <v>0</v>
      </c>
      <c r="BU636" s="1">
        <v>2.5956999999999999</v>
      </c>
      <c r="BV636" s="1">
        <v>-0.1046</v>
      </c>
      <c r="BW636" s="1">
        <v>-0.66979999999999995</v>
      </c>
      <c r="BX636" s="1">
        <v>-1.8915</v>
      </c>
      <c r="BY636" s="1">
        <v>1.0266999999999999</v>
      </c>
      <c r="GI636" s="1">
        <v>-2.5110999999999999</v>
      </c>
      <c r="HA636" s="1" t="str">
        <f t="shared" si="18"/>
        <v>2017</v>
      </c>
      <c r="HB636" s="1" t="str">
        <f t="shared" si="19"/>
        <v>01</v>
      </c>
    </row>
    <row r="637" spans="1:210">
      <c r="A637" s="3" t="s">
        <v>9</v>
      </c>
      <c r="B637" s="3"/>
      <c r="C637" s="3" t="s">
        <v>4145</v>
      </c>
      <c r="E637" s="1" t="s">
        <v>4146</v>
      </c>
      <c r="F637" s="1">
        <v>-5.5399999999999998E-2</v>
      </c>
      <c r="G637" s="1">
        <v>-0.83450000000000002</v>
      </c>
      <c r="H637" s="1">
        <v>-3.1998000000000002</v>
      </c>
      <c r="I637" s="1">
        <v>-1.0261</v>
      </c>
      <c r="J637" s="1">
        <v>-0.50570000000000004</v>
      </c>
      <c r="K637" s="1">
        <v>-0.34649999999999997</v>
      </c>
      <c r="L637" s="1">
        <v>0.1716</v>
      </c>
      <c r="M637" s="1">
        <v>-0.30630000000000002</v>
      </c>
      <c r="N637" s="1">
        <v>-1.1491</v>
      </c>
      <c r="O637" s="1">
        <v>-3.7471000000000001</v>
      </c>
      <c r="P637" s="1">
        <v>-0.31440000000000001</v>
      </c>
      <c r="Q637" s="1">
        <v>0.27189999999999998</v>
      </c>
      <c r="R637" s="1">
        <v>-1.1053999999999999</v>
      </c>
      <c r="S637" s="1">
        <v>-1.8244</v>
      </c>
      <c r="T637" s="1">
        <v>-0.75829999999999997</v>
      </c>
      <c r="U637" s="1">
        <v>-0.74819999999999998</v>
      </c>
      <c r="V637" s="1">
        <v>-0.14699999999999999</v>
      </c>
      <c r="W637" s="1">
        <v>-1.5115000000000001</v>
      </c>
      <c r="X637" s="1">
        <v>-0.3327</v>
      </c>
      <c r="Y637" s="1">
        <v>-0.2361</v>
      </c>
      <c r="Z637" s="1">
        <v>6.2600000000000003E-2</v>
      </c>
      <c r="AA637" s="1">
        <v>-0.75729999999999997</v>
      </c>
      <c r="AB637" s="1">
        <v>0.1094</v>
      </c>
      <c r="AC637" s="1">
        <v>0.15509999999999999</v>
      </c>
      <c r="AD637" s="1">
        <v>0.36209999999999998</v>
      </c>
      <c r="AF637" s="1">
        <v>-0.85870000000000002</v>
      </c>
      <c r="AG637" s="1">
        <v>-0.2225</v>
      </c>
      <c r="AH637" s="1">
        <v>-0.64229999999999998</v>
      </c>
      <c r="AI637" s="1">
        <v>-0.49009999999999998</v>
      </c>
      <c r="AJ637" s="1">
        <v>-0.16969999999999999</v>
      </c>
      <c r="AK637" s="1">
        <v>-1.6931</v>
      </c>
      <c r="AL637" s="1">
        <v>7.51E-2</v>
      </c>
      <c r="AM637" s="1">
        <v>-1.3936999999999999</v>
      </c>
      <c r="AN637" s="1">
        <v>-0.60750000000000004</v>
      </c>
      <c r="AO637" s="1">
        <v>-0.28060000000000002</v>
      </c>
      <c r="AP637" s="1">
        <v>-0.42099999999999999</v>
      </c>
      <c r="AQ637" s="1">
        <v>0.34960000000000002</v>
      </c>
      <c r="AR637" s="1">
        <v>-0.4088</v>
      </c>
      <c r="AS637" s="1">
        <v>-0.71560000000000001</v>
      </c>
      <c r="AT637" s="1">
        <v>-0.17019999999999999</v>
      </c>
      <c r="AU637" s="1">
        <v>0.70520000000000005</v>
      </c>
      <c r="AV637" s="1">
        <v>0.43330000000000002</v>
      </c>
      <c r="AW637" s="1">
        <v>-1.4988999999999999</v>
      </c>
      <c r="AX637" s="1">
        <v>-0.24729999999999999</v>
      </c>
      <c r="AY637" s="1">
        <v>-0.17560000000000001</v>
      </c>
      <c r="AZ637" s="1">
        <v>-0.94899999999999995</v>
      </c>
      <c r="BB637" s="1">
        <v>-1.0506</v>
      </c>
      <c r="BC637" s="1">
        <v>-6.2399999999999997E-2</v>
      </c>
      <c r="BD637" s="1">
        <v>-1.3655999999999999</v>
      </c>
      <c r="BE637" s="1">
        <v>-1.1603000000000001</v>
      </c>
      <c r="BF637" s="1">
        <v>-0.90329999999999999</v>
      </c>
      <c r="BG637" s="1">
        <v>-0.12759999999999999</v>
      </c>
      <c r="BH637" s="1">
        <v>-5.5399999999999998E-2</v>
      </c>
      <c r="BI637" s="1">
        <v>-0.48470000000000002</v>
      </c>
      <c r="BJ637" s="1">
        <v>-0.1109</v>
      </c>
      <c r="BK637" s="1">
        <v>-0.77939999999999998</v>
      </c>
      <c r="BM637" s="1">
        <v>0.71819999999999995</v>
      </c>
      <c r="BP637" s="1">
        <v>-3.0848</v>
      </c>
      <c r="BQ637" s="1">
        <v>1.4033</v>
      </c>
      <c r="BR637" s="1">
        <v>-0.71489999999999998</v>
      </c>
      <c r="BS637" s="1">
        <v>-9.7799999999999998E-2</v>
      </c>
      <c r="BT637" s="1">
        <v>-0.2044</v>
      </c>
      <c r="BU637" s="1">
        <v>3.5129999999999999</v>
      </c>
      <c r="BV637" s="1">
        <v>-0.1033</v>
      </c>
      <c r="BW637" s="1">
        <v>-2.3599999999999999E-2</v>
      </c>
      <c r="BX637" s="1">
        <v>-0.14130000000000001</v>
      </c>
      <c r="BY637" s="1">
        <v>1.3299999999999999E-2</v>
      </c>
      <c r="GI637" s="1">
        <v>-3.4043000000000001</v>
      </c>
      <c r="HA637" s="1" t="str">
        <f t="shared" si="18"/>
        <v>2017</v>
      </c>
      <c r="HB637" s="1" t="str">
        <f t="shared" si="19"/>
        <v>01</v>
      </c>
    </row>
    <row r="638" spans="1:210">
      <c r="A638" s="3" t="s">
        <v>9</v>
      </c>
      <c r="B638" s="3"/>
      <c r="C638" s="3" t="s">
        <v>4147</v>
      </c>
      <c r="E638" s="1" t="s">
        <v>4148</v>
      </c>
      <c r="F638" s="1">
        <v>-0.13869999999999999</v>
      </c>
      <c r="G638" s="1">
        <v>-0.79749999999999999</v>
      </c>
      <c r="H638" s="1">
        <v>-2.9933000000000001</v>
      </c>
      <c r="I638" s="1">
        <v>-0.86229999999999996</v>
      </c>
      <c r="J638" s="1">
        <v>-0.59789999999999999</v>
      </c>
      <c r="K638" s="1">
        <v>-0.34689999999999999</v>
      </c>
      <c r="L638" s="1">
        <v>-8.5400000000000004E-2</v>
      </c>
      <c r="M638" s="1">
        <v>-0.44850000000000001</v>
      </c>
      <c r="N638" s="1">
        <v>-1.153</v>
      </c>
      <c r="O638" s="1">
        <v>-3.4392999999999998</v>
      </c>
      <c r="P638" s="1">
        <v>-0.50339999999999996</v>
      </c>
      <c r="Q638" s="1">
        <v>9.01E-2</v>
      </c>
      <c r="R638" s="1">
        <v>-1.1972</v>
      </c>
      <c r="S638" s="1">
        <v>-1.8270999999999999</v>
      </c>
      <c r="T638" s="1">
        <v>-0.83360000000000001</v>
      </c>
      <c r="U638" s="1">
        <v>-0.44990000000000002</v>
      </c>
      <c r="V638" s="1">
        <v>-0.19689999999999999</v>
      </c>
      <c r="W638" s="1">
        <v>-1.3221000000000001</v>
      </c>
      <c r="X638" s="1">
        <v>0</v>
      </c>
      <c r="Y638" s="1">
        <v>-0.1978</v>
      </c>
      <c r="Z638" s="1">
        <v>0.125</v>
      </c>
      <c r="AA638" s="1">
        <v>5.8799999999999998E-2</v>
      </c>
      <c r="AB638" s="1">
        <v>-0.21690000000000001</v>
      </c>
      <c r="AC638" s="1">
        <v>-0.2072</v>
      </c>
      <c r="AD638" s="1">
        <v>0.4234</v>
      </c>
      <c r="AF638" s="1">
        <v>7.8899999999999998E-2</v>
      </c>
      <c r="AG638" s="1">
        <v>-0.66369999999999996</v>
      </c>
      <c r="AH638" s="1">
        <v>-0.21590000000000001</v>
      </c>
      <c r="AI638" s="1">
        <v>-0.87670000000000003</v>
      </c>
      <c r="AJ638" s="1">
        <v>0</v>
      </c>
      <c r="AK638" s="1">
        <v>0.26100000000000001</v>
      </c>
      <c r="AL638" s="1">
        <v>0.37930000000000003</v>
      </c>
      <c r="AM638" s="1">
        <v>-0.70420000000000005</v>
      </c>
      <c r="AN638" s="1">
        <v>-0.7621</v>
      </c>
      <c r="AO638" s="1">
        <v>-0.2334</v>
      </c>
      <c r="AP638" s="1">
        <v>-0.37919999999999998</v>
      </c>
      <c r="AQ638" s="1">
        <v>0</v>
      </c>
      <c r="AR638" s="1">
        <v>-0.86750000000000005</v>
      </c>
      <c r="AS638" s="1">
        <v>-1.3201000000000001</v>
      </c>
      <c r="AT638" s="1">
        <v>-8.5500000000000007E-2</v>
      </c>
      <c r="AU638" s="1">
        <v>-0.29909999999999998</v>
      </c>
      <c r="AV638" s="1">
        <v>-1.0884</v>
      </c>
      <c r="AW638" s="1">
        <v>-0.75549999999999995</v>
      </c>
      <c r="AX638" s="1">
        <v>0.41749999999999998</v>
      </c>
      <c r="AY638" s="1">
        <v>-0.63949999999999996</v>
      </c>
      <c r="AZ638" s="1">
        <v>-0.64900000000000002</v>
      </c>
      <c r="BB638" s="1">
        <v>-1.2423999999999999</v>
      </c>
      <c r="BC638" s="1">
        <v>-0.1246</v>
      </c>
      <c r="BD638" s="1">
        <v>-1.1936</v>
      </c>
      <c r="BE638" s="1">
        <v>-0.99829999999999997</v>
      </c>
      <c r="BF638" s="1">
        <v>-1.3982000000000001</v>
      </c>
      <c r="BG638" s="1">
        <v>-0.17100000000000001</v>
      </c>
      <c r="BH638" s="1">
        <v>-0.1104</v>
      </c>
      <c r="BI638" s="1">
        <v>-1.0007999999999999</v>
      </c>
      <c r="BJ638" s="1">
        <v>5.57E-2</v>
      </c>
      <c r="BK638" s="1">
        <v>-0.41370000000000001</v>
      </c>
      <c r="BM638" s="1">
        <v>0</v>
      </c>
      <c r="BP638" s="1">
        <v>0.96350000000000002</v>
      </c>
      <c r="BQ638" s="1">
        <v>-0.86419999999999997</v>
      </c>
      <c r="BR638" s="1">
        <v>-0.57030000000000003</v>
      </c>
      <c r="BS638" s="1">
        <v>-0.2949</v>
      </c>
      <c r="BT638" s="1">
        <v>-0.20380000000000001</v>
      </c>
      <c r="BU638" s="1">
        <v>-0.41170000000000001</v>
      </c>
      <c r="BV638" s="1">
        <v>-0.10249999999999999</v>
      </c>
      <c r="BW638" s="1">
        <v>0.59530000000000005</v>
      </c>
      <c r="BX638" s="1">
        <v>0.79410000000000003</v>
      </c>
      <c r="BY638" s="1">
        <v>-0.51449999999999996</v>
      </c>
      <c r="GI638" s="1">
        <v>-3.3704000000000001</v>
      </c>
      <c r="HA638" s="1" t="str">
        <f t="shared" si="18"/>
        <v>2017</v>
      </c>
      <c r="HB638" s="1" t="str">
        <f t="shared" si="19"/>
        <v>01</v>
      </c>
    </row>
    <row r="639" spans="1:210">
      <c r="A639" s="3" t="s">
        <v>9</v>
      </c>
      <c r="B639" s="3"/>
      <c r="C639" s="3" t="s">
        <v>4149</v>
      </c>
      <c r="E639" s="1" t="s">
        <v>4150</v>
      </c>
      <c r="F639" s="1">
        <v>-0.1384</v>
      </c>
      <c r="G639" s="1">
        <v>-0.87150000000000005</v>
      </c>
      <c r="H639" s="1">
        <v>-2.2282999999999999</v>
      </c>
      <c r="I639" s="1">
        <v>-1.0923</v>
      </c>
      <c r="J639" s="1">
        <v>-0.73560000000000003</v>
      </c>
      <c r="K639" s="1">
        <v>-0.27660000000000001</v>
      </c>
      <c r="L639" s="1">
        <v>-4.2599999999999999E-2</v>
      </c>
      <c r="M639" s="1">
        <v>-0.58850000000000002</v>
      </c>
      <c r="N639" s="1">
        <v>-1.1012999999999999</v>
      </c>
      <c r="O639" s="1">
        <v>-2.4849999999999999</v>
      </c>
      <c r="P639" s="1">
        <v>-0.37780000000000002</v>
      </c>
      <c r="Q639" s="1">
        <v>-0.63170000000000004</v>
      </c>
      <c r="R639" s="1">
        <v>-0.80569999999999997</v>
      </c>
      <c r="S639" s="1">
        <v>-1.8228</v>
      </c>
      <c r="T639" s="1">
        <v>-1.2635000000000001</v>
      </c>
      <c r="U639" s="1">
        <v>-0.71050000000000002</v>
      </c>
      <c r="V639" s="1">
        <v>-0.7843</v>
      </c>
      <c r="W639" s="1">
        <v>-1.5823</v>
      </c>
      <c r="X639" s="1">
        <v>-0.66769999999999996</v>
      </c>
      <c r="Y639" s="1">
        <v>-0.1182</v>
      </c>
      <c r="Z639" s="1">
        <v>0</v>
      </c>
      <c r="AA639" s="1">
        <v>8.7800000000000003E-2</v>
      </c>
      <c r="AB639" s="1">
        <v>-0.32640000000000002</v>
      </c>
      <c r="AC639" s="1">
        <v>-0.15409999999999999</v>
      </c>
      <c r="AD639" s="1">
        <v>-0.2409</v>
      </c>
      <c r="AF639" s="1">
        <v>0.23599999999999999</v>
      </c>
      <c r="AG639" s="1">
        <v>-0.1663</v>
      </c>
      <c r="AH639" s="1">
        <v>-0.64510000000000001</v>
      </c>
      <c r="AI639" s="1">
        <v>0.16869999999999999</v>
      </c>
      <c r="AJ639" s="1">
        <v>-0.3901</v>
      </c>
      <c r="AK639" s="1">
        <v>2.4096000000000002</v>
      </c>
      <c r="AL639" s="1">
        <v>0.4531</v>
      </c>
      <c r="AM639" s="1">
        <v>0</v>
      </c>
      <c r="AN639" s="1">
        <v>-1.0266</v>
      </c>
      <c r="AO639" s="1">
        <v>-0.56020000000000003</v>
      </c>
      <c r="AP639" s="1">
        <v>-1.3462000000000001</v>
      </c>
      <c r="AQ639" s="1">
        <v>0.29149999999999998</v>
      </c>
      <c r="AR639" s="1">
        <v>-0.69320000000000004</v>
      </c>
      <c r="AS639" s="1">
        <v>-0.28120000000000001</v>
      </c>
      <c r="AT639" s="1">
        <v>-0.68659999999999999</v>
      </c>
      <c r="AU639" s="1">
        <v>0.14979999999999999</v>
      </c>
      <c r="AV639" s="1">
        <v>-0.33169999999999999</v>
      </c>
      <c r="AW639" s="1">
        <v>-1.3476999999999999</v>
      </c>
      <c r="AX639" s="1">
        <v>0.58109999999999995</v>
      </c>
      <c r="AY639" s="1">
        <v>-0.69969999999999999</v>
      </c>
      <c r="AZ639" s="1">
        <v>-1.2221</v>
      </c>
      <c r="BB639" s="1">
        <v>0.15540000000000001</v>
      </c>
      <c r="BC639" s="1">
        <v>-0.79700000000000004</v>
      </c>
      <c r="BD639" s="1">
        <v>-0.79569999999999996</v>
      </c>
      <c r="BE639" s="1">
        <v>-1.2189000000000001</v>
      </c>
      <c r="BF639" s="1">
        <v>-1.5793999999999999</v>
      </c>
      <c r="BG639" s="1">
        <v>-8.5300000000000001E-2</v>
      </c>
      <c r="BH639" s="1">
        <v>0</v>
      </c>
      <c r="BI639" s="1">
        <v>-0.17330000000000001</v>
      </c>
      <c r="BJ639" s="1">
        <v>-0.72619999999999996</v>
      </c>
      <c r="BK639" s="1">
        <v>-0.27529999999999999</v>
      </c>
      <c r="BM639" s="1">
        <v>0.1656</v>
      </c>
      <c r="BP639" s="1">
        <v>6.0572999999999997</v>
      </c>
      <c r="BQ639" s="1">
        <v>-3.1930999999999998</v>
      </c>
      <c r="BR639" s="1">
        <v>-0.62350000000000005</v>
      </c>
      <c r="BS639" s="1">
        <v>-0.19620000000000001</v>
      </c>
      <c r="BT639" s="1">
        <v>0</v>
      </c>
      <c r="BU639" s="1">
        <v>-0.88539999999999996</v>
      </c>
      <c r="BV639" s="1">
        <v>-0.96789999999999998</v>
      </c>
      <c r="BW639" s="1">
        <v>0.59689999999999999</v>
      </c>
      <c r="BX639" s="1">
        <v>0.93679999999999997</v>
      </c>
      <c r="BY639" s="1">
        <v>-0.72960000000000003</v>
      </c>
      <c r="GI639" s="1">
        <v>-3.4763999999999999</v>
      </c>
      <c r="HA639" s="1" t="str">
        <f t="shared" si="18"/>
        <v>2017</v>
      </c>
      <c r="HB639" s="1" t="str">
        <f t="shared" si="19"/>
        <v>01</v>
      </c>
    </row>
    <row r="640" spans="1:210">
      <c r="A640" s="3" t="s">
        <v>9</v>
      </c>
      <c r="B640" s="3"/>
      <c r="C640" s="3" t="s">
        <v>4151</v>
      </c>
      <c r="E640" s="1" t="s">
        <v>4152</v>
      </c>
      <c r="F640" s="1">
        <v>-0.33079999999999998</v>
      </c>
      <c r="G640" s="1">
        <v>-0.94869999999999999</v>
      </c>
      <c r="H640" s="1">
        <v>-0.78100000000000003</v>
      </c>
      <c r="I640" s="1">
        <v>-0.66220000000000001</v>
      </c>
      <c r="J640" s="1">
        <v>-0.59599999999999997</v>
      </c>
      <c r="K640" s="1">
        <v>-0.55020000000000002</v>
      </c>
      <c r="L640" s="1">
        <v>-0.42480000000000001</v>
      </c>
      <c r="M640" s="1">
        <v>-0.49259999999999998</v>
      </c>
      <c r="N640" s="1">
        <v>-0.87609999999999999</v>
      </c>
      <c r="O640" s="1">
        <v>-0.39760000000000001</v>
      </c>
      <c r="P640" s="1">
        <v>6.3500000000000001E-2</v>
      </c>
      <c r="Q640" s="1">
        <v>-0.54590000000000005</v>
      </c>
      <c r="R640" s="1">
        <v>-0.65429999999999999</v>
      </c>
      <c r="S640" s="1">
        <v>-0.89910000000000001</v>
      </c>
      <c r="T640" s="1">
        <v>-1.1264000000000001</v>
      </c>
      <c r="U640" s="1">
        <v>-0.26440000000000002</v>
      </c>
      <c r="V640" s="1">
        <v>-0.39639999999999997</v>
      </c>
      <c r="W640" s="1">
        <v>-1.9818</v>
      </c>
      <c r="X640" s="1">
        <v>-0.50419999999999998</v>
      </c>
      <c r="Y640" s="1">
        <v>-0.35260000000000002</v>
      </c>
      <c r="Z640" s="1">
        <v>0.12540000000000001</v>
      </c>
      <c r="AA640" s="1">
        <v>-0.3846</v>
      </c>
      <c r="AB640" s="1">
        <v>0.65139999999999998</v>
      </c>
      <c r="AC640" s="1">
        <v>-0.66759999999999997</v>
      </c>
      <c r="AD640" s="1">
        <v>6.08E-2</v>
      </c>
      <c r="AF640" s="1">
        <v>-0.39679999999999999</v>
      </c>
      <c r="AG640" s="1">
        <v>0</v>
      </c>
      <c r="AH640" s="1">
        <v>-1.1891</v>
      </c>
      <c r="AI640" s="1">
        <v>0.96530000000000005</v>
      </c>
      <c r="AJ640" s="1">
        <v>-0.72099999999999997</v>
      </c>
      <c r="AK640" s="1">
        <v>5.11E-2</v>
      </c>
      <c r="AL640" s="1">
        <v>-0.7581</v>
      </c>
      <c r="AM640" s="1">
        <v>-1.7605</v>
      </c>
      <c r="AN640" s="1">
        <v>-0.92679999999999996</v>
      </c>
      <c r="AO640" s="1">
        <v>-9.3600000000000003E-2</v>
      </c>
      <c r="AP640" s="1">
        <v>-0.33789999999999998</v>
      </c>
      <c r="AQ640" s="1">
        <v>0.23280000000000001</v>
      </c>
      <c r="AR640" s="1">
        <v>-0.23430000000000001</v>
      </c>
      <c r="AS640" s="1">
        <v>-0.67210000000000003</v>
      </c>
      <c r="AT640" s="1">
        <v>-8.48E-2</v>
      </c>
      <c r="AU640" s="1">
        <v>0.30130000000000001</v>
      </c>
      <c r="AV640" s="1">
        <v>-0.38240000000000002</v>
      </c>
      <c r="AW640" s="1">
        <v>-0.86199999999999999</v>
      </c>
      <c r="AX640" s="1">
        <v>-0.41820000000000002</v>
      </c>
      <c r="AY640" s="1">
        <v>0</v>
      </c>
      <c r="AZ640" s="1">
        <v>-0.65759999999999996</v>
      </c>
      <c r="BB640" s="1">
        <v>0.1951</v>
      </c>
      <c r="BC640" s="1">
        <v>-0.67269999999999996</v>
      </c>
      <c r="BD640" s="1">
        <v>-0.62</v>
      </c>
      <c r="BE640" s="1">
        <v>0</v>
      </c>
      <c r="BF640" s="1">
        <v>-0.58979999999999999</v>
      </c>
      <c r="BG640" s="1">
        <v>-8.4900000000000003E-2</v>
      </c>
      <c r="BH640" s="1">
        <v>0</v>
      </c>
      <c r="BI640" s="1">
        <v>-0.31080000000000002</v>
      </c>
      <c r="BJ640" s="1">
        <v>0.1658</v>
      </c>
      <c r="BK640" s="1">
        <v>-0.2747</v>
      </c>
      <c r="BM640" s="1">
        <v>0.1104</v>
      </c>
      <c r="BP640" s="1">
        <v>5.1299999999999998E-2</v>
      </c>
      <c r="BQ640" s="1">
        <v>0</v>
      </c>
      <c r="BR640" s="1">
        <v>4.8000000000000001E-2</v>
      </c>
      <c r="BS640" s="1">
        <v>-0.19550000000000001</v>
      </c>
      <c r="BT640" s="1">
        <v>0</v>
      </c>
      <c r="BU640" s="1">
        <v>1.4783999999999999</v>
      </c>
      <c r="BV640" s="1">
        <v>1.4380999999999999</v>
      </c>
      <c r="BW640" s="1">
        <v>-0.35139999999999999</v>
      </c>
      <c r="BX640" s="1">
        <v>-1.1355</v>
      </c>
      <c r="BY640" s="1">
        <v>7.2700000000000001E-2</v>
      </c>
      <c r="GI640" s="1">
        <v>-2.9889000000000001</v>
      </c>
      <c r="HA640" s="1" t="str">
        <f t="shared" si="18"/>
        <v>2017</v>
      </c>
      <c r="HB640" s="1" t="str">
        <f t="shared" si="19"/>
        <v>01</v>
      </c>
    </row>
    <row r="641" spans="1:210">
      <c r="A641" s="3" t="s">
        <v>9</v>
      </c>
      <c r="B641" s="3"/>
      <c r="C641" s="3" t="s">
        <v>4153</v>
      </c>
      <c r="E641" s="1" t="s">
        <v>4154</v>
      </c>
      <c r="F641" s="1">
        <v>-6.93E-2</v>
      </c>
      <c r="G641" s="1">
        <v>-0.4597</v>
      </c>
      <c r="H641" s="1">
        <v>-0.13880000000000001</v>
      </c>
      <c r="I641" s="1">
        <v>-0.2336</v>
      </c>
      <c r="J641" s="1">
        <v>-0.96950000000000003</v>
      </c>
      <c r="K641" s="1">
        <v>-0.13819999999999999</v>
      </c>
      <c r="L641" s="1">
        <v>-4.2599999999999999E-2</v>
      </c>
      <c r="M641" s="1">
        <v>-0.47239999999999999</v>
      </c>
      <c r="N641" s="1">
        <v>-0.41710000000000003</v>
      </c>
      <c r="O641" s="1">
        <v>-1.369</v>
      </c>
      <c r="P641" s="1">
        <v>-0.25380000000000003</v>
      </c>
      <c r="Q641" s="1">
        <v>-0.3659</v>
      </c>
      <c r="R641" s="1">
        <v>0.1197</v>
      </c>
      <c r="S641" s="1">
        <v>-0.2155</v>
      </c>
      <c r="T641" s="1">
        <v>-1.9941</v>
      </c>
      <c r="U641" s="1">
        <v>-1.6516</v>
      </c>
      <c r="V641" s="1">
        <v>-0.74219999999999997</v>
      </c>
      <c r="W641" s="1">
        <v>-1.4422999999999999</v>
      </c>
      <c r="X641" s="1">
        <v>-1.5075000000000001</v>
      </c>
      <c r="Y641" s="1">
        <v>-0.1585</v>
      </c>
      <c r="Z641" s="1">
        <v>-6.2300000000000001E-2</v>
      </c>
      <c r="AA641" s="1">
        <v>-2.0135999999999998</v>
      </c>
      <c r="AB641" s="1">
        <v>0.97189999999999999</v>
      </c>
      <c r="AC641" s="1">
        <v>0.36420000000000002</v>
      </c>
      <c r="AD641" s="1">
        <v>-1.1529</v>
      </c>
      <c r="AF641" s="1">
        <v>-1.9841</v>
      </c>
      <c r="AG641" s="1">
        <v>0.33029999999999998</v>
      </c>
      <c r="AH641" s="1">
        <v>0.21829999999999999</v>
      </c>
      <c r="AI641" s="1">
        <v>0.2203</v>
      </c>
      <c r="AJ641" s="1">
        <v>-0.33760000000000001</v>
      </c>
      <c r="AK641" s="1">
        <v>-0.10199999999999999</v>
      </c>
      <c r="AL641" s="1">
        <v>1.6042000000000001</v>
      </c>
      <c r="AM641" s="1">
        <v>1.7729999999999999</v>
      </c>
      <c r="AN641" s="1">
        <v>-1.0669999999999999</v>
      </c>
      <c r="AO641" s="1">
        <v>-0.79179999999999995</v>
      </c>
      <c r="AP641" s="1">
        <v>-1.2965</v>
      </c>
      <c r="AQ641" s="1">
        <v>0.52569999999999995</v>
      </c>
      <c r="AR641" s="1">
        <v>-0.76149999999999995</v>
      </c>
      <c r="AS641" s="1">
        <v>-1.0632999999999999</v>
      </c>
      <c r="AT641" s="1">
        <v>0</v>
      </c>
      <c r="AU641" s="1">
        <v>-0.05</v>
      </c>
      <c r="AV641" s="1">
        <v>-1.1859</v>
      </c>
      <c r="AW641" s="1">
        <v>-0.64790000000000003</v>
      </c>
      <c r="AX641" s="1">
        <v>-1.8487</v>
      </c>
      <c r="AY641" s="1">
        <v>0.57930000000000004</v>
      </c>
      <c r="AZ641" s="1">
        <v>-0.99350000000000005</v>
      </c>
      <c r="BB641" s="1">
        <v>-0.1135</v>
      </c>
      <c r="BC641" s="1">
        <v>-0.1862</v>
      </c>
      <c r="BD641" s="1">
        <v>-0.53</v>
      </c>
      <c r="BE641" s="1">
        <v>-0.45729999999999998</v>
      </c>
      <c r="BF641" s="1">
        <v>-0.99270000000000003</v>
      </c>
      <c r="BG641" s="1">
        <v>4.2900000000000001E-2</v>
      </c>
      <c r="BH641" s="1">
        <v>-0.1101</v>
      </c>
      <c r="BI641" s="1">
        <v>-0.80069999999999997</v>
      </c>
      <c r="BJ641" s="1">
        <v>-0.27510000000000001</v>
      </c>
      <c r="BK641" s="1">
        <v>-0.63890000000000002</v>
      </c>
      <c r="BM641" s="1">
        <v>0.44369999999999998</v>
      </c>
      <c r="BP641" s="1">
        <v>0.56640000000000001</v>
      </c>
      <c r="BQ641" s="1">
        <v>-0.51839999999999997</v>
      </c>
      <c r="BR641" s="1">
        <v>-1.2298</v>
      </c>
      <c r="BS641" s="1">
        <v>-0.29670000000000002</v>
      </c>
      <c r="BT641" s="1">
        <v>-0.20319999999999999</v>
      </c>
      <c r="BU641" s="1">
        <v>1.3536999999999999</v>
      </c>
      <c r="BV641" s="1">
        <v>-1.6088</v>
      </c>
      <c r="GI641" s="1">
        <v>-3.6217000000000001</v>
      </c>
      <c r="HA641" s="1" t="str">
        <f t="shared" si="18"/>
        <v>2017</v>
      </c>
      <c r="HB641" s="1" t="str">
        <f t="shared" si="19"/>
        <v>01</v>
      </c>
    </row>
    <row r="642" spans="1:210">
      <c r="A642" s="3" t="s">
        <v>9</v>
      </c>
      <c r="B642" s="3"/>
      <c r="C642" s="3" t="s">
        <v>4155</v>
      </c>
      <c r="E642" s="1" t="s">
        <v>4155</v>
      </c>
      <c r="F642" s="1">
        <v>-0.24729999999999999</v>
      </c>
      <c r="G642" s="1">
        <v>-0.95230000000000004</v>
      </c>
      <c r="H642" s="1">
        <v>-0.91679999999999995</v>
      </c>
      <c r="I642" s="1">
        <v>-0.62929999999999997</v>
      </c>
      <c r="J642" s="1">
        <v>-0.91739999999999999</v>
      </c>
      <c r="K642" s="1">
        <v>-0.54569999999999996</v>
      </c>
      <c r="L642" s="1">
        <v>-0.4647</v>
      </c>
      <c r="M642" s="1">
        <v>-0.30399999999999999</v>
      </c>
      <c r="N642" s="1">
        <v>-0.58450000000000002</v>
      </c>
      <c r="O642" s="1">
        <v>-0.7601</v>
      </c>
      <c r="P642" s="1">
        <v>0.69930000000000003</v>
      </c>
      <c r="Q642" s="1">
        <v>0.27189999999999998</v>
      </c>
      <c r="R642" s="1">
        <v>5.9299999999999999E-2</v>
      </c>
      <c r="S642" s="1">
        <v>-0.7046</v>
      </c>
      <c r="T642" s="1">
        <v>-0.62309999999999999</v>
      </c>
      <c r="U642" s="1">
        <v>-0.1143</v>
      </c>
      <c r="V642" s="1">
        <v>4.9599999999999998E-2</v>
      </c>
      <c r="W642" s="1">
        <v>-1.6182000000000001</v>
      </c>
      <c r="X642" s="1">
        <v>-0.84599999999999997</v>
      </c>
      <c r="Y642" s="1">
        <v>-0.2331</v>
      </c>
      <c r="Z642" s="1">
        <v>0</v>
      </c>
      <c r="AA642" s="1">
        <v>0.36099999999999999</v>
      </c>
      <c r="AB642" s="1">
        <v>0</v>
      </c>
      <c r="AC642" s="1">
        <v>-0.52049999999999996</v>
      </c>
      <c r="AD642" s="1">
        <v>6.13E-2</v>
      </c>
      <c r="AF642" s="1">
        <v>8.0600000000000005E-2</v>
      </c>
      <c r="AG642" s="1">
        <v>-0.33110000000000001</v>
      </c>
      <c r="AH642" s="1">
        <v>0.42820000000000003</v>
      </c>
      <c r="AI642" s="1">
        <v>-0.43140000000000001</v>
      </c>
      <c r="AJ642" s="1">
        <v>-5.6800000000000003E-2</v>
      </c>
      <c r="AK642" s="1">
        <v>1.0719000000000001</v>
      </c>
      <c r="AL642" s="1">
        <v>1.4147000000000001</v>
      </c>
      <c r="AM642" s="1">
        <v>-0.34599999999999997</v>
      </c>
      <c r="AN642" s="1">
        <v>-1.3085</v>
      </c>
      <c r="AO642" s="1">
        <v>9.3100000000000002E-2</v>
      </c>
      <c r="AP642" s="1">
        <v>-0.79459999999999997</v>
      </c>
      <c r="AQ642" s="1">
        <v>0.4672</v>
      </c>
      <c r="AR642" s="1">
        <v>-5.8200000000000002E-2</v>
      </c>
      <c r="AS642" s="1">
        <v>-0.56999999999999995</v>
      </c>
      <c r="AT642" s="1">
        <v>-0.17050000000000001</v>
      </c>
      <c r="AU642" s="1">
        <v>0</v>
      </c>
      <c r="AV642" s="1">
        <v>-1.0935999999999999</v>
      </c>
      <c r="AW642" s="1">
        <v>-0.59260000000000002</v>
      </c>
      <c r="AX642" s="1">
        <v>0</v>
      </c>
      <c r="AY642" s="1">
        <v>-0.74790000000000001</v>
      </c>
      <c r="AZ642" s="1">
        <v>-1.0702</v>
      </c>
      <c r="BB642" s="1">
        <v>-0.99919999999999998</v>
      </c>
      <c r="BC642" s="1">
        <v>-6.2700000000000006E-2</v>
      </c>
      <c r="BD642" s="1">
        <v>-1.5753999999999999</v>
      </c>
      <c r="BE642" s="1">
        <v>-1.1114999999999999</v>
      </c>
      <c r="BF642" s="1">
        <v>-1.1281000000000001</v>
      </c>
      <c r="BG642" s="1">
        <v>-8.4199999999999997E-2</v>
      </c>
      <c r="BH642" s="1">
        <v>-5.5599999999999997E-2</v>
      </c>
      <c r="BI642" s="1">
        <v>-0.17419999999999999</v>
      </c>
      <c r="BJ642" s="1">
        <v>-0.27850000000000003</v>
      </c>
      <c r="BK642" s="1">
        <v>-0.41070000000000001</v>
      </c>
      <c r="BM642" s="1">
        <v>0.1109</v>
      </c>
      <c r="BP642" s="1">
        <v>2.4716</v>
      </c>
      <c r="BQ642" s="1">
        <v>-1.3478000000000001</v>
      </c>
      <c r="BR642" s="1">
        <v>-0.47299999999999998</v>
      </c>
      <c r="BS642" s="1">
        <v>-0.38790000000000002</v>
      </c>
      <c r="BT642" s="1">
        <v>-0.1026</v>
      </c>
      <c r="BU642" s="1">
        <v>0.52969999999999995</v>
      </c>
      <c r="GI642" s="1">
        <v>-2.3978999999999999</v>
      </c>
      <c r="HA642" s="1" t="str">
        <f t="shared" si="18"/>
        <v>2017</v>
      </c>
      <c r="HB642" s="1" t="str">
        <f t="shared" si="19"/>
        <v>01</v>
      </c>
    </row>
    <row r="643" spans="1:210">
      <c r="A643" s="3" t="s">
        <v>9</v>
      </c>
      <c r="B643" s="3"/>
      <c r="C643" s="3" t="s">
        <v>4156</v>
      </c>
      <c r="E643" s="1" t="s">
        <v>4157</v>
      </c>
      <c r="F643" s="1">
        <v>1.3599999999999999E-2</v>
      </c>
      <c r="G643" s="1">
        <v>-0.91110000000000002</v>
      </c>
      <c r="H643" s="1">
        <v>-0.15890000000000001</v>
      </c>
      <c r="I643" s="1">
        <v>-0.92279999999999995</v>
      </c>
      <c r="J643" s="1">
        <v>-1.0549999999999999</v>
      </c>
      <c r="K643" s="1">
        <v>-0.4748</v>
      </c>
      <c r="L643" s="1">
        <v>-0.46429999999999999</v>
      </c>
      <c r="M643" s="1">
        <v>-0.25600000000000001</v>
      </c>
      <c r="N643" s="1">
        <v>-1.2174</v>
      </c>
      <c r="O643" s="1">
        <v>-1.6520999999999999</v>
      </c>
      <c r="P643" s="1">
        <v>0.12609999999999999</v>
      </c>
      <c r="Q643" s="1">
        <v>9.0399999999999994E-2</v>
      </c>
      <c r="R643" s="1">
        <v>-0.35399999999999998</v>
      </c>
      <c r="S643" s="1">
        <v>-1.0423</v>
      </c>
      <c r="T643" s="1">
        <v>0</v>
      </c>
      <c r="U643" s="1">
        <v>0.1145</v>
      </c>
      <c r="V643" s="1">
        <v>-9.9000000000000005E-2</v>
      </c>
      <c r="W643" s="1">
        <v>-2.1074999999999999</v>
      </c>
      <c r="X643" s="1">
        <v>-0.33889999999999998</v>
      </c>
      <c r="Y643" s="1">
        <v>-0.34620000000000001</v>
      </c>
      <c r="Z643" s="1">
        <v>6.3200000000000006E-2</v>
      </c>
      <c r="AA643" s="1">
        <v>1.0308999999999999</v>
      </c>
      <c r="AB643" s="1">
        <v>-0.74539999999999995</v>
      </c>
      <c r="AC643" s="1">
        <v>-0.41470000000000001</v>
      </c>
      <c r="AD643" s="1">
        <v>0.92530000000000001</v>
      </c>
      <c r="AF643" s="1">
        <v>1.1391</v>
      </c>
      <c r="AG643" s="1">
        <v>-0.82189999999999996</v>
      </c>
      <c r="AH643" s="1">
        <v>0.42459999999999998</v>
      </c>
      <c r="AI643" s="1">
        <v>0.16400000000000001</v>
      </c>
      <c r="AJ643" s="1">
        <v>-0.5081</v>
      </c>
      <c r="AK643" s="1">
        <v>-1.7128000000000001</v>
      </c>
      <c r="AL643" s="1">
        <v>1.1738</v>
      </c>
      <c r="AM643" s="1">
        <v>-0.33889999999999998</v>
      </c>
      <c r="AN643" s="1">
        <v>-1.2151000000000001</v>
      </c>
      <c r="AO643" s="1">
        <v>9.2700000000000005E-2</v>
      </c>
      <c r="AP643" s="1">
        <v>-0.50309999999999999</v>
      </c>
      <c r="AQ643" s="1">
        <v>-5.8000000000000003E-2</v>
      </c>
      <c r="AR643" s="1">
        <v>-0.34860000000000002</v>
      </c>
      <c r="AS643" s="1">
        <v>-0.62109999999999999</v>
      </c>
      <c r="AT643" s="1">
        <v>-0.25459999999999999</v>
      </c>
      <c r="AU643" s="1">
        <v>0</v>
      </c>
      <c r="AV643" s="1">
        <v>-0.99660000000000004</v>
      </c>
      <c r="AW643" s="1">
        <v>-0.6472</v>
      </c>
      <c r="AX643" s="1">
        <v>1.3379000000000001</v>
      </c>
      <c r="AY643" s="1">
        <v>-0.85709999999999997</v>
      </c>
      <c r="AZ643" s="1">
        <v>-0.81889999999999996</v>
      </c>
      <c r="BB643" s="1">
        <v>0</v>
      </c>
      <c r="BC643" s="1">
        <v>-0.249</v>
      </c>
      <c r="BD643" s="1">
        <v>-0.53069999999999995</v>
      </c>
      <c r="BE643" s="1">
        <v>-0.41449999999999998</v>
      </c>
      <c r="BF643" s="1">
        <v>-0.85540000000000005</v>
      </c>
      <c r="BG643" s="1">
        <v>-4.1799999999999997E-2</v>
      </c>
      <c r="BH643" s="1">
        <v>-5.5800000000000002E-2</v>
      </c>
      <c r="BI643" s="1">
        <v>-0.43869999999999998</v>
      </c>
      <c r="BJ643" s="1">
        <v>-0.44240000000000002</v>
      </c>
      <c r="BK643" s="1">
        <v>-0.2727</v>
      </c>
      <c r="BM643" s="1">
        <v>-5.5300000000000002E-2</v>
      </c>
      <c r="BP643" s="1">
        <v>-3.2547999999999999</v>
      </c>
      <c r="BQ643" s="1">
        <v>1.4681999999999999</v>
      </c>
      <c r="BR643" s="1">
        <v>-0.4743</v>
      </c>
      <c r="BS643" s="1">
        <v>-9.6199999999999994E-2</v>
      </c>
      <c r="BT643" s="1">
        <v>-0.2059</v>
      </c>
      <c r="BU643" s="1">
        <v>0.52290000000000003</v>
      </c>
      <c r="GI643" s="1">
        <v>-2.0625</v>
      </c>
      <c r="HA643" s="1" t="str">
        <f t="shared" ref="HA643:HA706" si="20">LEFT($E644,4)</f>
        <v>2017</v>
      </c>
      <c r="HB643" s="1" t="str">
        <f t="shared" ref="HB643:HB706" si="21">MID($E644,5,2)</f>
        <v>01</v>
      </c>
    </row>
    <row r="644" spans="1:210">
      <c r="A644" s="3" t="s">
        <v>9</v>
      </c>
      <c r="B644" s="3"/>
      <c r="C644" s="3" t="s">
        <v>4158</v>
      </c>
      <c r="E644" s="1" t="s">
        <v>4159</v>
      </c>
      <c r="F644" s="1">
        <v>-9.6500000000000002E-2</v>
      </c>
      <c r="G644" s="1">
        <v>-0.83899999999999997</v>
      </c>
      <c r="H644" s="1">
        <v>-0.41299999999999998</v>
      </c>
      <c r="I644" s="1">
        <v>-0.93020000000000003</v>
      </c>
      <c r="J644" s="1">
        <v>-0.92369999999999997</v>
      </c>
      <c r="K644" s="1">
        <v>-0.54449999999999998</v>
      </c>
      <c r="L644" s="1">
        <v>-0.42370000000000002</v>
      </c>
      <c r="M644" s="1">
        <v>-2.3400000000000001E-2</v>
      </c>
      <c r="N644" s="1">
        <v>-1.0308999999999999</v>
      </c>
      <c r="O644" s="1">
        <v>-1.3774999999999999</v>
      </c>
      <c r="P644" s="1">
        <v>1.0158</v>
      </c>
      <c r="Q644" s="1">
        <v>-0.45450000000000002</v>
      </c>
      <c r="R644" s="1">
        <v>-0.35720000000000002</v>
      </c>
      <c r="S644" s="1">
        <v>-1.0282</v>
      </c>
      <c r="T644" s="1">
        <v>-0.69340000000000002</v>
      </c>
      <c r="U644" s="1">
        <v>-0.37959999999999999</v>
      </c>
      <c r="V644" s="1">
        <v>-0.54020000000000001</v>
      </c>
      <c r="W644" s="1">
        <v>-1.8880999999999999</v>
      </c>
      <c r="X644" s="1">
        <v>-1.1823999999999999</v>
      </c>
      <c r="Y644" s="1">
        <v>-0.19570000000000001</v>
      </c>
      <c r="Z644" s="1">
        <v>6.2600000000000003E-2</v>
      </c>
      <c r="AA644" s="1">
        <v>0.03</v>
      </c>
      <c r="AB644" s="1">
        <v>0</v>
      </c>
      <c r="AC644" s="1">
        <v>-0.8831</v>
      </c>
      <c r="AD644" s="1">
        <v>6.13E-2</v>
      </c>
      <c r="AF644" s="1">
        <v>0.16109999999999999</v>
      </c>
      <c r="AG644" s="1">
        <v>-0.49419999999999997</v>
      </c>
      <c r="AH644" s="1">
        <v>0</v>
      </c>
      <c r="AI644" s="1">
        <v>-0.32129999999999997</v>
      </c>
      <c r="AJ644" s="1">
        <v>-0.114</v>
      </c>
      <c r="AK644" s="1">
        <v>-2.1417000000000002</v>
      </c>
      <c r="AL644" s="1">
        <v>0</v>
      </c>
      <c r="AM644" s="1">
        <v>-1.6778</v>
      </c>
      <c r="AN644" s="1">
        <v>-1.1539999999999999</v>
      </c>
      <c r="AO644" s="1">
        <v>-0.87470000000000003</v>
      </c>
      <c r="AP644" s="1">
        <v>-1.9510000000000001</v>
      </c>
      <c r="AQ644" s="1">
        <v>0.29060000000000002</v>
      </c>
      <c r="AR644" s="1">
        <v>-0.86350000000000005</v>
      </c>
      <c r="AS644" s="1">
        <v>-1.3724000000000001</v>
      </c>
      <c r="AT644" s="1">
        <v>0</v>
      </c>
      <c r="AU644" s="1">
        <v>-0.4506</v>
      </c>
      <c r="AV644" s="1">
        <v>-2.0057</v>
      </c>
      <c r="AW644" s="1">
        <v>-0.32269999999999999</v>
      </c>
      <c r="AX644" s="1">
        <v>0.30009999999999998</v>
      </c>
      <c r="AY644" s="1">
        <v>-0.40089999999999998</v>
      </c>
      <c r="AZ644" s="1">
        <v>-0.89549999999999996</v>
      </c>
      <c r="BB644" s="1">
        <v>-0.54920000000000002</v>
      </c>
      <c r="BC644" s="1">
        <v>0.12609999999999999</v>
      </c>
      <c r="BD644" s="1">
        <v>-1.1428</v>
      </c>
      <c r="BE644" s="1">
        <v>-1.4343999999999999</v>
      </c>
      <c r="BF644" s="1">
        <v>-1.5205</v>
      </c>
      <c r="BG644" s="1">
        <v>8.4900000000000003E-2</v>
      </c>
      <c r="BH644" s="1">
        <v>-0.11070000000000001</v>
      </c>
      <c r="BI644" s="1">
        <v>-0.65780000000000005</v>
      </c>
      <c r="BJ644" s="1">
        <v>-0.33069999999999999</v>
      </c>
      <c r="BK644" s="1">
        <v>-1.1711</v>
      </c>
      <c r="BM644" s="1">
        <v>0.61109999999999998</v>
      </c>
      <c r="BP644" s="1">
        <v>-4.4752999999999998</v>
      </c>
      <c r="BQ644" s="1">
        <v>2.3231000000000002</v>
      </c>
      <c r="BR644" s="1">
        <v>0.18909999999999999</v>
      </c>
      <c r="BS644" s="1">
        <v>-0.29320000000000002</v>
      </c>
      <c r="BT644" s="1">
        <v>-0.1022</v>
      </c>
      <c r="BU644" s="1">
        <v>2.5043000000000002</v>
      </c>
      <c r="GI644" s="1">
        <v>-1.8798999999999999</v>
      </c>
      <c r="HA644" s="1" t="str">
        <f t="shared" si="20"/>
        <v>2017</v>
      </c>
      <c r="HB644" s="1" t="str">
        <f t="shared" si="21"/>
        <v>01</v>
      </c>
    </row>
    <row r="645" spans="1:210">
      <c r="A645" s="3" t="s">
        <v>9</v>
      </c>
      <c r="B645" s="3"/>
      <c r="C645" s="3" t="s">
        <v>4160</v>
      </c>
      <c r="E645" s="1" t="s">
        <v>4161</v>
      </c>
      <c r="F645" s="1">
        <v>-0.28920000000000001</v>
      </c>
      <c r="G645" s="1">
        <v>-0.95930000000000004</v>
      </c>
      <c r="H645" s="1">
        <v>-0.41060000000000002</v>
      </c>
      <c r="I645" s="1">
        <v>-0.86229999999999996</v>
      </c>
      <c r="J645" s="1">
        <v>-0.69310000000000005</v>
      </c>
      <c r="K645" s="1">
        <v>-0.54569999999999996</v>
      </c>
      <c r="L645" s="1">
        <v>-0.50990000000000002</v>
      </c>
      <c r="M645" s="1">
        <v>-2.3400000000000001E-2</v>
      </c>
      <c r="N645" s="1">
        <v>-0.71409999999999996</v>
      </c>
      <c r="O645" s="1">
        <v>-1.7459</v>
      </c>
      <c r="P645" s="1">
        <v>-0.24929999999999999</v>
      </c>
      <c r="Q645" s="1">
        <v>0.27189999999999998</v>
      </c>
      <c r="R645" s="1">
        <v>-0.20799999999999999</v>
      </c>
      <c r="S645" s="1">
        <v>-1.0282</v>
      </c>
      <c r="T645" s="1">
        <v>-0.57950000000000002</v>
      </c>
      <c r="U645" s="1">
        <v>-7.5499999999999998E-2</v>
      </c>
      <c r="V645" s="1">
        <v>-0.5847</v>
      </c>
      <c r="W645" s="1">
        <v>-1.3835</v>
      </c>
      <c r="X645" s="1">
        <v>-0.33610000000000001</v>
      </c>
      <c r="Y645" s="1">
        <v>-0.46889999999999998</v>
      </c>
      <c r="Z645" s="1">
        <v>0.25090000000000001</v>
      </c>
      <c r="AA645" s="1">
        <v>0.50580000000000003</v>
      </c>
      <c r="AB645" s="1">
        <v>-0.21410000000000001</v>
      </c>
      <c r="AC645" s="1">
        <v>0</v>
      </c>
      <c r="AD645" s="1">
        <v>0.3054</v>
      </c>
      <c r="AF645" s="1">
        <v>0.47920000000000001</v>
      </c>
      <c r="AG645" s="1">
        <v>-0.55149999999999999</v>
      </c>
      <c r="AH645" s="1">
        <v>-0.31280000000000002</v>
      </c>
      <c r="AI645" s="1">
        <v>-0.21579999999999999</v>
      </c>
      <c r="AJ645" s="1">
        <v>-5.6800000000000003E-2</v>
      </c>
      <c r="AK645" s="1">
        <v>1.875</v>
      </c>
      <c r="AL645" s="1">
        <v>0.215</v>
      </c>
      <c r="AM645" s="1">
        <v>-0.66879999999999995</v>
      </c>
      <c r="AN645" s="1">
        <v>-0.95909999999999995</v>
      </c>
      <c r="AO645" s="1">
        <v>-0.41549999999999998</v>
      </c>
      <c r="AP645" s="1">
        <v>-1.2938000000000001</v>
      </c>
      <c r="AQ645" s="1">
        <v>0</v>
      </c>
      <c r="AR645" s="1">
        <v>-0.69599999999999995</v>
      </c>
      <c r="AS645" s="1">
        <v>-0.82079999999999997</v>
      </c>
      <c r="AT645" s="1">
        <v>-0.16839999999999999</v>
      </c>
      <c r="AU645" s="1">
        <v>-0.25309999999999999</v>
      </c>
      <c r="AV645" s="1">
        <v>-0.88009999999999999</v>
      </c>
      <c r="AW645" s="1">
        <v>-0.79700000000000004</v>
      </c>
      <c r="AX645" s="1">
        <v>0.42530000000000001</v>
      </c>
      <c r="AY645" s="1">
        <v>-0.69</v>
      </c>
      <c r="AZ645" s="1">
        <v>-1.3252999999999999</v>
      </c>
      <c r="BB645" s="1">
        <v>-0.81059999999999999</v>
      </c>
      <c r="BC645" s="1">
        <v>0</v>
      </c>
      <c r="BD645" s="1">
        <v>-0.9234</v>
      </c>
      <c r="BE645" s="1">
        <v>-1.4802</v>
      </c>
      <c r="BF645" s="1">
        <v>-1.3446</v>
      </c>
      <c r="BG645" s="1">
        <v>-8.48E-2</v>
      </c>
      <c r="BH645" s="1">
        <v>-5.5399999999999998E-2</v>
      </c>
      <c r="BI645" s="1">
        <v>-0.48949999999999999</v>
      </c>
      <c r="BJ645" s="1">
        <v>-0.21879999999999999</v>
      </c>
      <c r="BK645" s="1">
        <v>-0.27129999999999999</v>
      </c>
      <c r="BM645" s="1">
        <v>0</v>
      </c>
      <c r="BP645" s="1">
        <v>5.1546000000000003</v>
      </c>
      <c r="BQ645" s="1">
        <v>-2.4096000000000002</v>
      </c>
      <c r="BR645" s="1">
        <v>-0.51490000000000002</v>
      </c>
      <c r="BS645" s="1">
        <v>-0.3906</v>
      </c>
      <c r="BT645" s="1">
        <v>0</v>
      </c>
      <c r="BU645" s="1">
        <v>0.79859999999999998</v>
      </c>
      <c r="GI645" s="1">
        <v>-2.6606999999999998</v>
      </c>
      <c r="HA645" s="1" t="str">
        <f t="shared" si="20"/>
        <v>2017</v>
      </c>
      <c r="HB645" s="1" t="str">
        <f t="shared" si="21"/>
        <v>01</v>
      </c>
    </row>
    <row r="646" spans="1:210">
      <c r="A646" s="3" t="s">
        <v>9</v>
      </c>
      <c r="B646" s="3"/>
      <c r="C646" s="3" t="s">
        <v>4162</v>
      </c>
      <c r="E646" s="1" t="s">
        <v>4163</v>
      </c>
      <c r="F646" s="1">
        <v>-0.1515</v>
      </c>
      <c r="G646" s="1">
        <v>-0.88490000000000002</v>
      </c>
      <c r="H646" s="1">
        <v>-0.45660000000000001</v>
      </c>
      <c r="I646" s="1">
        <v>-0.3322</v>
      </c>
      <c r="J646" s="1">
        <v>-0.60009999999999997</v>
      </c>
      <c r="K646" s="1">
        <v>-0.54710000000000003</v>
      </c>
      <c r="L646" s="1">
        <v>-0.34210000000000002</v>
      </c>
      <c r="M646" s="1">
        <v>-7.0400000000000004E-2</v>
      </c>
      <c r="N646" s="1">
        <v>0.1724</v>
      </c>
      <c r="O646" s="1">
        <v>-0.1411</v>
      </c>
      <c r="P646" s="1">
        <v>-1.1124000000000001</v>
      </c>
      <c r="Q646" s="1">
        <v>0.18129999999999999</v>
      </c>
      <c r="R646" s="1">
        <v>-0.1487</v>
      </c>
      <c r="S646" s="1">
        <v>-0.94330000000000003</v>
      </c>
      <c r="T646" s="1">
        <v>-1.0790999999999999</v>
      </c>
      <c r="U646" s="1">
        <v>-0.59970000000000001</v>
      </c>
      <c r="V646" s="1">
        <v>-1.0658000000000001</v>
      </c>
      <c r="W646" s="1">
        <v>-1.9093</v>
      </c>
      <c r="X646" s="1">
        <v>-0.50329999999999997</v>
      </c>
      <c r="Y646" s="1">
        <v>-0.39069999999999999</v>
      </c>
      <c r="Z646" s="1">
        <v>6.2700000000000006E-2</v>
      </c>
      <c r="AA646" s="1">
        <v>0.1474</v>
      </c>
      <c r="AB646" s="1">
        <v>-0.21390000000000001</v>
      </c>
      <c r="AC646" s="1">
        <v>-0.83850000000000002</v>
      </c>
      <c r="AD646" s="1">
        <v>-0.2427</v>
      </c>
      <c r="AF646" s="1">
        <v>0.1583</v>
      </c>
      <c r="AG646" s="1">
        <v>-0.60629999999999995</v>
      </c>
      <c r="AH646" s="1">
        <v>-0.82979999999999998</v>
      </c>
      <c r="AI646" s="1">
        <v>1.8746</v>
      </c>
      <c r="AJ646" s="1">
        <v>-0.91220000000000001</v>
      </c>
      <c r="AK646" s="1">
        <v>1.9427000000000001</v>
      </c>
      <c r="AL646" s="1">
        <v>-0.56889999999999996</v>
      </c>
      <c r="AM646" s="1">
        <v>-1.6666000000000001</v>
      </c>
      <c r="AN646" s="1">
        <v>0</v>
      </c>
      <c r="AO646" s="1">
        <v>-0.36730000000000002</v>
      </c>
      <c r="AP646" s="1">
        <v>-0.91320000000000001</v>
      </c>
      <c r="AQ646" s="1">
        <v>-0.57869999999999999</v>
      </c>
      <c r="AR646" s="1">
        <v>-0.81489999999999996</v>
      </c>
      <c r="AS646" s="1">
        <v>-0.73419999999999996</v>
      </c>
      <c r="AT646" s="1">
        <v>-0.50160000000000005</v>
      </c>
      <c r="AU646" s="1">
        <v>0.2545</v>
      </c>
      <c r="AV646" s="1">
        <v>-0.34610000000000002</v>
      </c>
      <c r="AW646" s="1">
        <v>-0.95130000000000003</v>
      </c>
      <c r="AX646" s="1">
        <v>0.38080000000000003</v>
      </c>
      <c r="AY646" s="1">
        <v>-0.86399999999999999</v>
      </c>
      <c r="AZ646" s="1">
        <v>-0.33950000000000002</v>
      </c>
      <c r="BB646" s="1">
        <v>1.9307000000000001</v>
      </c>
      <c r="BC646" s="1">
        <v>-1.137</v>
      </c>
      <c r="BD646" s="1">
        <v>-0.61560000000000004</v>
      </c>
      <c r="BE646" s="1">
        <v>-0.16309999999999999</v>
      </c>
      <c r="BF646" s="1">
        <v>-1.9213</v>
      </c>
      <c r="BG646" s="1">
        <v>-8.48E-2</v>
      </c>
      <c r="BH646" s="1">
        <v>-0.1108</v>
      </c>
      <c r="BI646" s="1">
        <v>-0.2702</v>
      </c>
      <c r="BJ646" s="1">
        <v>-0.48780000000000001</v>
      </c>
      <c r="BK646" s="1">
        <v>-0.22450000000000001</v>
      </c>
      <c r="BM646" s="1">
        <v>-0.38750000000000001</v>
      </c>
      <c r="BP646" s="1">
        <v>6.5769000000000002</v>
      </c>
      <c r="BQ646" s="1">
        <v>-3.1778</v>
      </c>
      <c r="BR646" s="1">
        <v>0.37409999999999999</v>
      </c>
      <c r="BS646" s="1">
        <v>-0.3906</v>
      </c>
      <c r="BT646" s="1">
        <v>-0.1022</v>
      </c>
      <c r="BU646" s="1">
        <v>0.28339999999999999</v>
      </c>
      <c r="GI646" s="1">
        <v>-1.7688999999999999</v>
      </c>
      <c r="HA646" s="1" t="str">
        <f t="shared" si="20"/>
        <v>2017</v>
      </c>
      <c r="HB646" s="1" t="str">
        <f t="shared" si="21"/>
        <v>01</v>
      </c>
    </row>
    <row r="647" spans="1:210">
      <c r="A647" s="3" t="s">
        <v>9</v>
      </c>
      <c r="B647" s="3"/>
      <c r="C647" s="3" t="s">
        <v>4164</v>
      </c>
      <c r="E647" s="1" t="s">
        <v>4165</v>
      </c>
      <c r="F647" s="1">
        <v>-0.13739999999999999</v>
      </c>
      <c r="G647" s="1">
        <v>-0.72819999999999996</v>
      </c>
      <c r="H647" s="1">
        <v>-1.6655</v>
      </c>
      <c r="I647" s="1">
        <v>-1.0261</v>
      </c>
      <c r="J647" s="1">
        <v>-0.92330000000000001</v>
      </c>
      <c r="K647" s="1">
        <v>-0.61429999999999996</v>
      </c>
      <c r="L647" s="1">
        <v>-0.42659999999999998</v>
      </c>
      <c r="M647" s="1">
        <v>-0.18720000000000001</v>
      </c>
      <c r="N647" s="1">
        <v>-1.2747999999999999</v>
      </c>
      <c r="O647" s="1">
        <v>-1.2401</v>
      </c>
      <c r="P647" s="1">
        <v>-0.24929999999999999</v>
      </c>
      <c r="Q647" s="1">
        <v>-8.9499999999999996E-2</v>
      </c>
      <c r="R647" s="1">
        <v>-0.4451</v>
      </c>
      <c r="S647" s="1">
        <v>-1.2398</v>
      </c>
      <c r="T647" s="1">
        <v>-0.65190000000000003</v>
      </c>
      <c r="U647" s="1">
        <v>0</v>
      </c>
      <c r="V647" s="1">
        <v>-0.48799999999999999</v>
      </c>
      <c r="W647" s="1">
        <v>-2.4041000000000001</v>
      </c>
      <c r="X647" s="1">
        <v>0.50839999999999996</v>
      </c>
      <c r="Y647" s="1">
        <v>-0.38890000000000002</v>
      </c>
      <c r="Z647" s="1">
        <v>0.12570000000000001</v>
      </c>
      <c r="AA647" s="1">
        <v>0.50549999999999995</v>
      </c>
      <c r="AB647" s="1">
        <v>-0.64100000000000001</v>
      </c>
      <c r="AC647" s="1">
        <v>0.3705</v>
      </c>
      <c r="AD647" s="1">
        <v>0.48859999999999998</v>
      </c>
      <c r="AF647" s="1">
        <v>0.63839999999999997</v>
      </c>
      <c r="AG647" s="1">
        <v>-0.82589999999999997</v>
      </c>
      <c r="AH647" s="1">
        <v>-0.31380000000000002</v>
      </c>
      <c r="AI647" s="1">
        <v>0</v>
      </c>
      <c r="AJ647" s="1">
        <v>-5.7000000000000002E-2</v>
      </c>
      <c r="AK647" s="1">
        <v>-0.84570000000000001</v>
      </c>
      <c r="AL647" s="1">
        <v>0.4304</v>
      </c>
      <c r="AM647" s="1">
        <v>0.3367</v>
      </c>
      <c r="AN647" s="1">
        <v>-0.85289999999999999</v>
      </c>
      <c r="AO647" s="1">
        <v>-1.1937</v>
      </c>
      <c r="AP647" s="1">
        <v>-1.8633</v>
      </c>
      <c r="AQ647" s="1">
        <v>0.2324</v>
      </c>
      <c r="AR647" s="1">
        <v>-0.64400000000000002</v>
      </c>
      <c r="AS647" s="1">
        <v>-0.39329999999999998</v>
      </c>
      <c r="AT647" s="1">
        <v>-0.8347</v>
      </c>
      <c r="AU647" s="1">
        <v>0.5595</v>
      </c>
      <c r="AV647" s="1">
        <v>0.19689999999999999</v>
      </c>
      <c r="AW647" s="1">
        <v>-1.3233999999999999</v>
      </c>
      <c r="AX647" s="1">
        <v>0.63819999999999999</v>
      </c>
      <c r="AY647" s="1">
        <v>-0.86199999999999999</v>
      </c>
      <c r="AZ647" s="1">
        <v>-0.80640000000000001</v>
      </c>
      <c r="BB647" s="1">
        <v>-0.91069999999999995</v>
      </c>
      <c r="BC647" s="1">
        <v>-6.3100000000000003E-2</v>
      </c>
      <c r="BD647" s="1">
        <v>-1.401</v>
      </c>
      <c r="BE647" s="1">
        <v>-0.73429999999999995</v>
      </c>
      <c r="BF647" s="1">
        <v>-2.4302000000000001</v>
      </c>
      <c r="BG647" s="1">
        <v>-8.4400000000000003E-2</v>
      </c>
      <c r="BH647" s="1">
        <v>0</v>
      </c>
      <c r="BI647" s="1">
        <v>-0.35980000000000001</v>
      </c>
      <c r="BJ647" s="1">
        <v>-0.54339999999999999</v>
      </c>
      <c r="BK647" s="1">
        <v>-1.1674</v>
      </c>
      <c r="BM647" s="1">
        <v>0.3891</v>
      </c>
      <c r="BP647" s="1">
        <v>-1.4380999999999999</v>
      </c>
      <c r="BQ647" s="1">
        <v>0.53210000000000002</v>
      </c>
      <c r="BR647" s="1">
        <v>-0.88</v>
      </c>
      <c r="BS647" s="1">
        <v>-0.29149999999999998</v>
      </c>
      <c r="BT647" s="1">
        <v>-0.2049</v>
      </c>
      <c r="BU647" s="1">
        <v>0.84789999999999999</v>
      </c>
      <c r="GI647" s="1">
        <v>-1.8532</v>
      </c>
      <c r="HA647" s="1" t="str">
        <f t="shared" si="20"/>
        <v>2017</v>
      </c>
      <c r="HB647" s="1" t="str">
        <f t="shared" si="21"/>
        <v>01</v>
      </c>
    </row>
    <row r="648" spans="1:210">
      <c r="A648" s="3" t="s">
        <v>9</v>
      </c>
      <c r="B648" s="3"/>
      <c r="C648" s="3" t="s">
        <v>4166</v>
      </c>
      <c r="E648" s="1" t="s">
        <v>4167</v>
      </c>
      <c r="F648" s="1">
        <v>-0.11020000000000001</v>
      </c>
      <c r="G648" s="1">
        <v>-0.65329999999999999</v>
      </c>
      <c r="H648" s="1">
        <v>-1.1004</v>
      </c>
      <c r="I648" s="1">
        <v>-1.0627</v>
      </c>
      <c r="J648" s="1">
        <v>-0.78920000000000001</v>
      </c>
      <c r="K648" s="1">
        <v>-0.61509999999999998</v>
      </c>
      <c r="L648" s="1">
        <v>-0.42770000000000002</v>
      </c>
      <c r="M648" s="1">
        <v>-0.49280000000000002</v>
      </c>
      <c r="N648" s="1">
        <v>-1.2512000000000001</v>
      </c>
      <c r="O648" s="1">
        <v>-1.7225999999999999</v>
      </c>
      <c r="P648" s="1">
        <v>-0.9264</v>
      </c>
      <c r="Q648" s="1">
        <v>-0.35809999999999997</v>
      </c>
      <c r="R648" s="1">
        <v>-0.68410000000000004</v>
      </c>
      <c r="S648" s="1">
        <v>-1.5414000000000001</v>
      </c>
      <c r="T648" s="1">
        <v>-1.4716</v>
      </c>
      <c r="U648" s="1">
        <v>-0.85780000000000001</v>
      </c>
      <c r="V648" s="1">
        <v>-0.91830000000000001</v>
      </c>
      <c r="W648" s="1">
        <v>-2.3382999999999998</v>
      </c>
      <c r="X648" s="1">
        <v>0.505</v>
      </c>
      <c r="Y648" s="1">
        <v>-0.23480000000000001</v>
      </c>
      <c r="Z648" s="1">
        <v>0.12540000000000001</v>
      </c>
      <c r="AA648" s="1">
        <v>0.1472</v>
      </c>
      <c r="AB648" s="1">
        <v>-0.1076</v>
      </c>
      <c r="AC648" s="1">
        <v>-0.31559999999999999</v>
      </c>
      <c r="AD648" s="1">
        <v>-0.36270000000000002</v>
      </c>
      <c r="AF648" s="1">
        <v>-0.1578</v>
      </c>
      <c r="AG648" s="1">
        <v>-0.2218</v>
      </c>
      <c r="AH648" s="1">
        <v>-1.1351</v>
      </c>
      <c r="AI648" s="1">
        <v>-0.58540000000000003</v>
      </c>
      <c r="AJ648" s="1">
        <v>0.17150000000000001</v>
      </c>
      <c r="AK648" s="1">
        <v>-1.0494000000000001</v>
      </c>
      <c r="AL648" s="1">
        <v>-0.21199999999999999</v>
      </c>
      <c r="AM648" s="1">
        <v>0</v>
      </c>
      <c r="AN648" s="1">
        <v>-1.3006</v>
      </c>
      <c r="AO648" s="1">
        <v>-0.2306</v>
      </c>
      <c r="AP648" s="1">
        <v>-1.2088000000000001</v>
      </c>
      <c r="AQ648" s="1">
        <v>0</v>
      </c>
      <c r="AR648" s="1">
        <v>0.17630000000000001</v>
      </c>
      <c r="AS648" s="1">
        <v>-0.88880000000000003</v>
      </c>
      <c r="AT648" s="1">
        <v>-0.41660000000000003</v>
      </c>
      <c r="AU648" s="1">
        <v>0.30470000000000003</v>
      </c>
      <c r="AV648" s="1">
        <v>-0.68589999999999995</v>
      </c>
      <c r="AW648" s="1">
        <v>-0.74339999999999995</v>
      </c>
      <c r="AX648" s="1">
        <v>4.2000000000000003E-2</v>
      </c>
      <c r="AY648" s="1">
        <v>-0.40460000000000002</v>
      </c>
      <c r="AZ648" s="1">
        <v>-1.1843999999999999</v>
      </c>
      <c r="BB648" s="1">
        <v>-0.54320000000000002</v>
      </c>
      <c r="BC648" s="1">
        <v>0.12670000000000001</v>
      </c>
      <c r="BD648" s="1">
        <v>-1.663</v>
      </c>
      <c r="BE648" s="1">
        <v>-1.218</v>
      </c>
      <c r="BF648" s="1">
        <v>-1.0919000000000001</v>
      </c>
      <c r="BG648" s="1">
        <v>4.24E-2</v>
      </c>
      <c r="BH648" s="1">
        <v>-5.5399999999999998E-2</v>
      </c>
      <c r="BI648" s="1">
        <v>-0.40570000000000001</v>
      </c>
      <c r="BJ648" s="1">
        <v>-0.16309999999999999</v>
      </c>
      <c r="BK648" s="1">
        <v>0.18060000000000001</v>
      </c>
      <c r="BM648" s="1">
        <v>-0.1661</v>
      </c>
      <c r="BP648" s="1">
        <v>-2.1276000000000002</v>
      </c>
      <c r="BQ648" s="1">
        <v>0.95379999999999998</v>
      </c>
      <c r="BR648" s="1">
        <v>-4.6600000000000003E-2</v>
      </c>
      <c r="BS648" s="1">
        <v>-9.7600000000000006E-2</v>
      </c>
      <c r="BT648" s="1">
        <v>-0.1022</v>
      </c>
      <c r="BU648" s="1">
        <v>1.1758</v>
      </c>
      <c r="GI648" s="1">
        <v>-4.29</v>
      </c>
      <c r="HA648" s="1" t="str">
        <f t="shared" si="20"/>
        <v>2017</v>
      </c>
      <c r="HB648" s="1" t="str">
        <f t="shared" si="21"/>
        <v>01</v>
      </c>
    </row>
    <row r="649" spans="1:210">
      <c r="A649" s="3" t="s">
        <v>9</v>
      </c>
      <c r="B649" s="3"/>
      <c r="C649" s="3" t="s">
        <v>4168</v>
      </c>
      <c r="E649" s="1" t="s">
        <v>4169</v>
      </c>
      <c r="F649" s="1">
        <v>-0.30520000000000003</v>
      </c>
      <c r="G649" s="1">
        <v>-0.89139999999999997</v>
      </c>
      <c r="H649" s="1">
        <v>-1.0596000000000001</v>
      </c>
      <c r="I649" s="1">
        <v>-0.63580000000000003</v>
      </c>
      <c r="J649" s="1">
        <v>-0.74829999999999997</v>
      </c>
      <c r="K649" s="1">
        <v>-0.41320000000000001</v>
      </c>
      <c r="L649" s="1">
        <v>-0.38640000000000002</v>
      </c>
      <c r="M649" s="1">
        <v>-0.2127</v>
      </c>
      <c r="N649" s="1">
        <v>-0.61890000000000001</v>
      </c>
      <c r="O649" s="1">
        <v>-1.4228000000000001</v>
      </c>
      <c r="P649" s="1">
        <v>-0.2487</v>
      </c>
      <c r="Q649" s="1">
        <v>-0.09</v>
      </c>
      <c r="R649" s="1">
        <v>-2.9899999999999999E-2</v>
      </c>
      <c r="S649" s="1">
        <v>-1.165</v>
      </c>
      <c r="T649" s="1">
        <v>-1.4403999999999999</v>
      </c>
      <c r="U649" s="1">
        <v>-0.97050000000000003</v>
      </c>
      <c r="V649" s="1">
        <v>-1.2077</v>
      </c>
      <c r="W649" s="1">
        <v>-2.1869000000000001</v>
      </c>
      <c r="X649" s="1">
        <v>0.50160000000000005</v>
      </c>
      <c r="Y649" s="1">
        <v>-7.9399999999999998E-2</v>
      </c>
      <c r="Z649" s="1">
        <v>-6.2199999999999998E-2</v>
      </c>
      <c r="AA649" s="1">
        <v>-0.87690000000000001</v>
      </c>
      <c r="AB649" s="1">
        <v>-0.1067</v>
      </c>
      <c r="AC649" s="1">
        <v>-0.15970000000000001</v>
      </c>
      <c r="AD649" s="1">
        <v>-0.3024</v>
      </c>
      <c r="AF649" s="1">
        <v>-0.86409999999999998</v>
      </c>
      <c r="AG649" s="1">
        <v>-0.11020000000000001</v>
      </c>
      <c r="AH649" s="1">
        <v>-1.4418</v>
      </c>
      <c r="AI649" s="1">
        <v>-0.74070000000000003</v>
      </c>
      <c r="AJ649" s="1">
        <v>0.40129999999999999</v>
      </c>
      <c r="AK649" s="1">
        <v>-1.3547</v>
      </c>
      <c r="AL649" s="1">
        <v>-0.98660000000000003</v>
      </c>
      <c r="AM649" s="1">
        <v>-1.6447000000000001</v>
      </c>
      <c r="AN649" s="1">
        <v>-1.0515000000000001</v>
      </c>
      <c r="AO649" s="1">
        <v>-1.1866000000000001</v>
      </c>
      <c r="AP649" s="1">
        <v>-2.4824000000000002</v>
      </c>
      <c r="AQ649" s="1">
        <v>0.23089999999999999</v>
      </c>
      <c r="AR649" s="1">
        <v>-0.35410000000000003</v>
      </c>
      <c r="AS649" s="1">
        <v>-0.1019</v>
      </c>
      <c r="AT649" s="1">
        <v>-0.57230000000000003</v>
      </c>
      <c r="AU649" s="1">
        <v>0.307</v>
      </c>
      <c r="AV649" s="1">
        <v>0.1</v>
      </c>
      <c r="AW649" s="1">
        <v>-0.8407</v>
      </c>
      <c r="AX649" s="1">
        <v>-0.6734</v>
      </c>
      <c r="AY649" s="1">
        <v>-0.17319999999999999</v>
      </c>
      <c r="AZ649" s="1">
        <v>-0.46429999999999999</v>
      </c>
      <c r="BB649" s="1">
        <v>-1.2838000000000001</v>
      </c>
      <c r="BC649" s="1">
        <v>0.31859999999999999</v>
      </c>
      <c r="BD649" s="1">
        <v>-1.2729999999999999</v>
      </c>
      <c r="BE649" s="1">
        <v>-1.2981</v>
      </c>
      <c r="BF649" s="1">
        <v>-1.5837000000000001</v>
      </c>
      <c r="BG649" s="1">
        <v>0</v>
      </c>
      <c r="BH649" s="1">
        <v>-0.1099</v>
      </c>
      <c r="BI649" s="1">
        <v>-0.1857</v>
      </c>
      <c r="BJ649" s="1">
        <v>-0.47839999999999999</v>
      </c>
      <c r="BK649" s="1">
        <v>-1.0263</v>
      </c>
      <c r="BM649" s="1">
        <v>5.5399999999999998E-2</v>
      </c>
      <c r="BP649" s="1">
        <v>-1.8664000000000001</v>
      </c>
      <c r="BQ649" s="1">
        <v>0.78610000000000002</v>
      </c>
      <c r="BR649" s="1">
        <v>-0.27560000000000001</v>
      </c>
      <c r="BS649" s="1">
        <v>0</v>
      </c>
      <c r="BT649" s="1">
        <v>-0.30420000000000003</v>
      </c>
      <c r="BU649" s="1">
        <v>4.1849999999999996</v>
      </c>
      <c r="GI649" s="1">
        <v>-3.8006000000000002</v>
      </c>
      <c r="HA649" s="1" t="str">
        <f t="shared" si="20"/>
        <v>2017</v>
      </c>
      <c r="HB649" s="1" t="str">
        <f t="shared" si="21"/>
        <v>01</v>
      </c>
    </row>
    <row r="650" spans="1:210">
      <c r="A650" s="3" t="s">
        <v>9</v>
      </c>
      <c r="B650" s="3"/>
      <c r="C650" s="3" t="s">
        <v>4170</v>
      </c>
      <c r="E650" s="1" t="s">
        <v>4171</v>
      </c>
      <c r="F650" s="1">
        <v>-0.1804</v>
      </c>
      <c r="G650" s="1">
        <v>-0.3115</v>
      </c>
      <c r="H650" s="1">
        <v>-1.2903</v>
      </c>
      <c r="I650" s="1">
        <v>-1.1394</v>
      </c>
      <c r="J650" s="1">
        <v>-0.84340000000000004</v>
      </c>
      <c r="K650" s="1">
        <v>-0.27579999999999999</v>
      </c>
      <c r="L650" s="1">
        <v>-0.25879999999999997</v>
      </c>
      <c r="M650" s="1">
        <v>-0.68589999999999995</v>
      </c>
      <c r="N650" s="1">
        <v>-1.1665000000000001</v>
      </c>
      <c r="O650" s="1">
        <v>-1.9641</v>
      </c>
      <c r="P650" s="1">
        <v>0</v>
      </c>
      <c r="Q650" s="1">
        <v>-0.63229999999999997</v>
      </c>
      <c r="R650" s="1">
        <v>-1.139</v>
      </c>
      <c r="S650" s="1">
        <v>-1.2313000000000001</v>
      </c>
      <c r="T650" s="1">
        <v>-1.0529999999999999</v>
      </c>
      <c r="U650" s="1">
        <v>-1.1261000000000001</v>
      </c>
      <c r="V650" s="1">
        <v>-1.2639</v>
      </c>
      <c r="W650" s="1">
        <v>-2.1398999999999999</v>
      </c>
      <c r="X650" s="1">
        <v>-0.33610000000000001</v>
      </c>
      <c r="Y650" s="1">
        <v>-0.67379999999999995</v>
      </c>
      <c r="Z650" s="1">
        <v>0.18690000000000001</v>
      </c>
      <c r="AA650" s="1">
        <v>0.11890000000000001</v>
      </c>
      <c r="AB650" s="1">
        <v>-0.7399</v>
      </c>
      <c r="AC650" s="1">
        <v>-0.16009999999999999</v>
      </c>
      <c r="AD650" s="1">
        <v>6.0999999999999999E-2</v>
      </c>
      <c r="AF650" s="1">
        <v>7.9899999999999999E-2</v>
      </c>
      <c r="AG650" s="1">
        <v>-5.4800000000000001E-2</v>
      </c>
      <c r="AH650" s="1">
        <v>-1.2525999999999999</v>
      </c>
      <c r="AI650" s="1">
        <v>0.61240000000000006</v>
      </c>
      <c r="AJ650" s="1">
        <v>-0.78159999999999996</v>
      </c>
      <c r="AK650" s="1">
        <v>1.8895999999999999</v>
      </c>
      <c r="AL650" s="1">
        <v>-0.64370000000000005</v>
      </c>
      <c r="AM650" s="1">
        <v>-1.6611</v>
      </c>
      <c r="AN650" s="1">
        <v>-1.1788000000000001</v>
      </c>
      <c r="AO650" s="1">
        <v>-1.1009</v>
      </c>
      <c r="AP650" s="1">
        <v>-2.0049999999999999</v>
      </c>
      <c r="AQ650" s="1">
        <v>0</v>
      </c>
      <c r="AR650" s="1">
        <v>-0.1767</v>
      </c>
      <c r="AS650" s="1">
        <v>0.2034</v>
      </c>
      <c r="AT650" s="1">
        <v>-0.9819</v>
      </c>
      <c r="AU650" s="1">
        <v>0.1022</v>
      </c>
      <c r="AV650" s="1">
        <v>-0.05</v>
      </c>
      <c r="AW650" s="1">
        <v>-1.1012</v>
      </c>
      <c r="AX650" s="1">
        <v>0.3</v>
      </c>
      <c r="AY650" s="1">
        <v>-0.51480000000000004</v>
      </c>
      <c r="AZ650" s="1">
        <v>-8.6199999999999999E-2</v>
      </c>
      <c r="BB650" s="1">
        <v>0.52769999999999995</v>
      </c>
      <c r="BC650" s="1">
        <v>-0.68230000000000002</v>
      </c>
      <c r="BD650" s="1">
        <v>-1.4486000000000001</v>
      </c>
      <c r="BE650" s="1">
        <v>-0.66520000000000001</v>
      </c>
      <c r="BF650" s="1">
        <v>-1.5909</v>
      </c>
      <c r="BG650" s="1">
        <v>-0.38669999999999999</v>
      </c>
      <c r="BH650" s="1">
        <v>0</v>
      </c>
      <c r="BI650" s="1">
        <v>0.371</v>
      </c>
      <c r="BJ650" s="1">
        <v>-0.7974</v>
      </c>
      <c r="BK650" s="1">
        <v>-0.94120000000000004</v>
      </c>
      <c r="BM650" s="1">
        <v>0</v>
      </c>
      <c r="BP650" s="1">
        <v>6.4055999999999997</v>
      </c>
      <c r="BQ650" s="1">
        <v>-3.0895000000000001</v>
      </c>
      <c r="BR650" s="1">
        <v>-0.18310000000000001</v>
      </c>
      <c r="BS650" s="1">
        <v>-0.495</v>
      </c>
      <c r="BT650" s="1">
        <v>0</v>
      </c>
      <c r="BU650" s="1">
        <v>5.6962000000000002</v>
      </c>
      <c r="GI650" s="1">
        <v>-3.4965999999999999</v>
      </c>
      <c r="HA650" s="1" t="str">
        <f t="shared" si="20"/>
        <v>2016</v>
      </c>
      <c r="HB650" s="1" t="str">
        <f t="shared" si="21"/>
        <v>12</v>
      </c>
    </row>
    <row r="651" spans="1:210">
      <c r="A651" s="3" t="s">
        <v>9</v>
      </c>
      <c r="B651" s="3"/>
      <c r="C651" s="3" t="s">
        <v>4172</v>
      </c>
      <c r="E651" s="1" t="s">
        <v>4173</v>
      </c>
      <c r="F651" s="1">
        <v>4.1799999999999997E-2</v>
      </c>
      <c r="G651" s="1">
        <v>-0.15579999999999999</v>
      </c>
      <c r="H651" s="1">
        <v>-1.1599999999999999</v>
      </c>
      <c r="I651" s="1">
        <v>-1.2121</v>
      </c>
      <c r="J651" s="1">
        <v>-0.56330000000000002</v>
      </c>
      <c r="K651" s="1">
        <v>-6.9000000000000006E-2</v>
      </c>
      <c r="L651" s="1">
        <v>-0.2162</v>
      </c>
      <c r="M651" s="1">
        <v>-0.45079999999999998</v>
      </c>
      <c r="N651" s="1">
        <v>-1.0928</v>
      </c>
      <c r="O651" s="1">
        <v>-1.9361999999999999</v>
      </c>
      <c r="P651" s="1">
        <v>-0.25180000000000002</v>
      </c>
      <c r="Q651" s="1">
        <v>-0.2717</v>
      </c>
      <c r="R651" s="1">
        <v>-0.81200000000000006</v>
      </c>
      <c r="S651" s="1">
        <v>-1.0388999999999999</v>
      </c>
      <c r="T651" s="1">
        <v>-1.1351</v>
      </c>
      <c r="U651" s="1">
        <v>-1.7397</v>
      </c>
      <c r="V651" s="1">
        <v>-1.2750999999999999</v>
      </c>
      <c r="W651" s="1">
        <v>-2.0270000000000001</v>
      </c>
      <c r="X651" s="1">
        <v>-0.50760000000000005</v>
      </c>
      <c r="Y651" s="1">
        <v>-0.3982</v>
      </c>
      <c r="Z651" s="1">
        <v>0.12429999999999999</v>
      </c>
      <c r="AA651" s="1">
        <v>3.04E-2</v>
      </c>
      <c r="AB651" s="1">
        <v>-0.83499999999999996</v>
      </c>
      <c r="AC651" s="1">
        <v>1.1308</v>
      </c>
      <c r="AD651" s="1">
        <v>-0.3075</v>
      </c>
      <c r="AF651" s="1">
        <v>0.24540000000000001</v>
      </c>
      <c r="AG651" s="1">
        <v>-0.48509999999999998</v>
      </c>
      <c r="AH651" s="1">
        <v>-1.4752000000000001</v>
      </c>
      <c r="AI651" s="1">
        <v>-0.22270000000000001</v>
      </c>
      <c r="AJ651" s="1">
        <v>-0.27910000000000001</v>
      </c>
      <c r="AK651" s="1">
        <v>-0.2006</v>
      </c>
      <c r="AL651" s="1">
        <v>-0.86199999999999999</v>
      </c>
      <c r="AM651" s="1">
        <v>-1.6666000000000001</v>
      </c>
      <c r="AN651" s="1">
        <v>-0.6663</v>
      </c>
      <c r="AO651" s="1">
        <v>-0.27700000000000002</v>
      </c>
      <c r="AP651" s="1">
        <v>-0.50729999999999997</v>
      </c>
      <c r="AQ651" s="1">
        <v>-1.0249999999999999</v>
      </c>
      <c r="AR651" s="1">
        <v>-0.6512</v>
      </c>
      <c r="AS651" s="1">
        <v>0.46429999999999999</v>
      </c>
      <c r="AT651" s="1">
        <v>-1.1372</v>
      </c>
      <c r="AU651" s="1">
        <v>-0.56169999999999998</v>
      </c>
      <c r="AV651" s="1">
        <v>-0.65129999999999999</v>
      </c>
      <c r="AW651" s="1">
        <v>-0.89</v>
      </c>
      <c r="AX651" s="1">
        <v>0.52700000000000002</v>
      </c>
      <c r="AY651" s="1">
        <v>-0.62109999999999999</v>
      </c>
      <c r="AZ651" s="1">
        <v>-0.34510000000000002</v>
      </c>
      <c r="BB651" s="1">
        <v>-7.5300000000000006E-2</v>
      </c>
      <c r="BC651" s="1">
        <v>-0.49619999999999997</v>
      </c>
      <c r="BD651" s="1">
        <v>-1.6342000000000001</v>
      </c>
      <c r="BE651" s="1">
        <v>-0.83160000000000001</v>
      </c>
      <c r="BF651" s="1">
        <v>-9.1600000000000001E-2</v>
      </c>
      <c r="BG651" s="1">
        <v>-8.6199999999999999E-2</v>
      </c>
      <c r="BH651" s="1">
        <v>-0.16470000000000001</v>
      </c>
      <c r="BI651" s="1">
        <v>0.28120000000000001</v>
      </c>
      <c r="BJ651" s="1">
        <v>-0.95030000000000003</v>
      </c>
      <c r="BK651" s="1">
        <v>-0.22509999999999999</v>
      </c>
      <c r="BM651" s="1">
        <v>-0.33019999999999999</v>
      </c>
      <c r="BP651" s="1">
        <v>0.2409</v>
      </c>
      <c r="BQ651" s="1">
        <v>-0.31669999999999998</v>
      </c>
      <c r="BR651" s="1">
        <v>-1.5419</v>
      </c>
      <c r="BS651" s="1">
        <v>-0.2979</v>
      </c>
      <c r="BT651" s="1">
        <v>-0.1013</v>
      </c>
      <c r="BU651" s="1">
        <v>-3.1113</v>
      </c>
      <c r="GI651" s="1">
        <v>-2.7585999999999999</v>
      </c>
      <c r="HA651" s="1" t="str">
        <f t="shared" si="20"/>
        <v>2016</v>
      </c>
      <c r="HB651" s="1" t="str">
        <f t="shared" si="21"/>
        <v>12</v>
      </c>
    </row>
    <row r="652" spans="1:210">
      <c r="A652" s="3" t="s">
        <v>9</v>
      </c>
      <c r="B652" s="3"/>
      <c r="C652" s="3" t="s">
        <v>4174</v>
      </c>
      <c r="E652" s="1" t="s">
        <v>4175</v>
      </c>
      <c r="F652" s="1">
        <v>0.30969999999999998</v>
      </c>
      <c r="G652" s="1">
        <v>-0.35360000000000003</v>
      </c>
      <c r="H652" s="1">
        <v>-0.5847</v>
      </c>
      <c r="I652" s="1">
        <v>-0.747</v>
      </c>
      <c r="J652" s="1">
        <v>-0.66379999999999995</v>
      </c>
      <c r="K652" s="1">
        <v>0.2787</v>
      </c>
      <c r="L652" s="1">
        <v>0.3054</v>
      </c>
      <c r="M652" s="1">
        <v>-4.7899999999999998E-2</v>
      </c>
      <c r="N652" s="1">
        <v>-5.0200000000000002E-2</v>
      </c>
      <c r="O652" s="1">
        <v>-0.97750000000000004</v>
      </c>
      <c r="P652" s="1">
        <v>0.50760000000000005</v>
      </c>
      <c r="Q652" s="1">
        <v>-0.45490000000000003</v>
      </c>
      <c r="R652" s="1">
        <v>-1.2150000000000001</v>
      </c>
      <c r="S652" s="1">
        <v>6.5600000000000006E-2</v>
      </c>
      <c r="T652" s="1">
        <v>-0.69799999999999995</v>
      </c>
      <c r="U652" s="1">
        <v>-1.4857</v>
      </c>
      <c r="V652" s="1">
        <v>-0.93679999999999997</v>
      </c>
      <c r="W652" s="1">
        <v>-1.1948000000000001</v>
      </c>
      <c r="X652" s="1">
        <v>-0.17</v>
      </c>
      <c r="Y652" s="1">
        <v>-8.09E-2</v>
      </c>
      <c r="Z652" s="1">
        <v>-0.1232</v>
      </c>
      <c r="AA652" s="1">
        <v>0.85880000000000001</v>
      </c>
      <c r="AB652" s="1">
        <v>-0.72909999999999997</v>
      </c>
      <c r="AC652" s="1">
        <v>-0.53559999999999997</v>
      </c>
      <c r="AD652" s="1">
        <v>0.1234</v>
      </c>
      <c r="AF652" s="1">
        <v>0.99</v>
      </c>
      <c r="AG652" s="1">
        <v>-1.0198</v>
      </c>
      <c r="AH652" s="1">
        <v>-1.0537000000000001</v>
      </c>
      <c r="AI652" s="1">
        <v>-0.1676</v>
      </c>
      <c r="AJ652" s="1">
        <v>-0.1114</v>
      </c>
      <c r="AK652" s="1">
        <v>-0.55130000000000001</v>
      </c>
      <c r="AL652" s="1">
        <v>-0.93320000000000003</v>
      </c>
      <c r="AM652" s="1">
        <v>-2.0066000000000002</v>
      </c>
      <c r="AN652" s="1">
        <v>-0.82</v>
      </c>
      <c r="AO652" s="1">
        <v>-0.87509999999999999</v>
      </c>
      <c r="AP652" s="1">
        <v>-1.1349</v>
      </c>
      <c r="AQ652" s="1">
        <v>-0.22889999999999999</v>
      </c>
      <c r="AR652" s="1">
        <v>-0.8982</v>
      </c>
      <c r="AS652" s="1">
        <v>-0.73370000000000002</v>
      </c>
      <c r="AT652" s="1">
        <v>-0.32229999999999998</v>
      </c>
      <c r="AU652" s="1">
        <v>-0.41360000000000002</v>
      </c>
      <c r="AV652" s="1">
        <v>-0.66249999999999998</v>
      </c>
      <c r="AW652" s="1">
        <v>-0.51970000000000005</v>
      </c>
      <c r="AX652" s="1">
        <v>0.83950000000000002</v>
      </c>
      <c r="AY652" s="1">
        <v>-1.1242000000000001</v>
      </c>
      <c r="AZ652" s="1">
        <v>-0.77449999999999997</v>
      </c>
      <c r="BB652" s="1">
        <v>0.41539999999999999</v>
      </c>
      <c r="BC652" s="1">
        <v>-0.43419999999999997</v>
      </c>
      <c r="BD652" s="1">
        <v>-1.1565000000000001</v>
      </c>
      <c r="BE652" s="1">
        <v>-1.4950000000000001</v>
      </c>
      <c r="BF652" s="1">
        <v>-0.90739999999999998</v>
      </c>
      <c r="BG652" s="1">
        <v>-4.3799999999999999E-2</v>
      </c>
      <c r="BH652" s="1">
        <v>-0.2177</v>
      </c>
      <c r="BI652" s="1">
        <v>-1</v>
      </c>
      <c r="BJ652" s="1">
        <v>-5.2400000000000002E-2</v>
      </c>
      <c r="BK652" s="1">
        <v>-1.0271999999999999</v>
      </c>
      <c r="BM652" s="1">
        <v>0</v>
      </c>
      <c r="BP652" s="1">
        <v>-0.72209999999999996</v>
      </c>
      <c r="BQ652" s="1">
        <v>0.26419999999999999</v>
      </c>
      <c r="BR652" s="1">
        <v>0.1368</v>
      </c>
      <c r="BS652" s="1">
        <v>-0.1011</v>
      </c>
      <c r="BT652" s="1">
        <v>-0.10050000000000001</v>
      </c>
      <c r="GI652" s="1">
        <v>-2.0478999999999998</v>
      </c>
      <c r="HA652" s="1" t="str">
        <f t="shared" si="20"/>
        <v>2016</v>
      </c>
      <c r="HB652" s="1" t="str">
        <f t="shared" si="21"/>
        <v>12</v>
      </c>
    </row>
    <row r="653" spans="1:210">
      <c r="A653" s="3" t="s">
        <v>9</v>
      </c>
      <c r="B653" s="3"/>
      <c r="C653" s="3" t="s">
        <v>4176</v>
      </c>
      <c r="E653" s="1" t="s">
        <v>4177</v>
      </c>
      <c r="F653" s="1">
        <v>4.19E-2</v>
      </c>
      <c r="G653" s="1">
        <v>-0.47110000000000002</v>
      </c>
      <c r="H653" s="1">
        <v>-1.4149</v>
      </c>
      <c r="I653" s="1">
        <v>-1.0818000000000001</v>
      </c>
      <c r="J653" s="1">
        <v>-0.80449999999999999</v>
      </c>
      <c r="K653" s="1">
        <v>-0.41460000000000002</v>
      </c>
      <c r="L653" s="1">
        <v>0.21779999999999999</v>
      </c>
      <c r="M653" s="1">
        <v>-0.4763</v>
      </c>
      <c r="N653" s="1">
        <v>-1.2508999999999999</v>
      </c>
      <c r="O653" s="1">
        <v>-1.7964</v>
      </c>
      <c r="P653" s="1">
        <v>-1.1830000000000001</v>
      </c>
      <c r="Q653" s="1">
        <v>0</v>
      </c>
      <c r="R653" s="1">
        <v>-1.8411999999999999</v>
      </c>
      <c r="S653" s="1">
        <v>-1.3715999999999999</v>
      </c>
      <c r="T653" s="1">
        <v>-1.1725000000000001</v>
      </c>
      <c r="U653" s="1">
        <v>-1.1781999999999999</v>
      </c>
      <c r="V653" s="1">
        <v>-1.1324000000000001</v>
      </c>
      <c r="W653" s="1">
        <v>-1.8872</v>
      </c>
      <c r="X653" s="1">
        <v>1.0204</v>
      </c>
      <c r="Y653" s="1">
        <v>-0.1205</v>
      </c>
      <c r="Z653" s="1">
        <v>-6.1800000000000001E-2</v>
      </c>
      <c r="AA653" s="1">
        <v>0.64349999999999996</v>
      </c>
      <c r="AB653" s="1">
        <v>-0.83330000000000004</v>
      </c>
      <c r="AC653" s="1">
        <v>0.38040000000000002</v>
      </c>
      <c r="AD653" s="1">
        <v>-0.12330000000000001</v>
      </c>
      <c r="AF653" s="1">
        <v>0.5766</v>
      </c>
      <c r="AG653" s="1">
        <v>-0.96819999999999995</v>
      </c>
      <c r="AH653" s="1">
        <v>-1.4704999999999999</v>
      </c>
      <c r="AI653" s="1">
        <v>-0.80859999999999999</v>
      </c>
      <c r="AJ653" s="1">
        <v>0.1699</v>
      </c>
      <c r="AK653" s="1">
        <v>-0.90180000000000005</v>
      </c>
      <c r="AL653" s="1">
        <v>-1.1435999999999999</v>
      </c>
      <c r="AM653" s="1">
        <v>-1.6666000000000001</v>
      </c>
      <c r="AN653" s="1">
        <v>-0.70740000000000003</v>
      </c>
      <c r="AO653" s="1">
        <v>-0.64390000000000003</v>
      </c>
      <c r="AP653" s="1">
        <v>0.41980000000000001</v>
      </c>
      <c r="AQ653" s="1">
        <v>-1.0869</v>
      </c>
      <c r="AR653" s="1">
        <v>-1.139</v>
      </c>
      <c r="AS653" s="1">
        <v>-1.4752000000000001</v>
      </c>
      <c r="AT653" s="1">
        <v>-8.0299999999999996E-2</v>
      </c>
      <c r="AU653" s="1">
        <v>0.41639999999999999</v>
      </c>
      <c r="AV653" s="1">
        <v>0.46429999999999999</v>
      </c>
      <c r="AW653" s="1">
        <v>-1.3414999999999999</v>
      </c>
      <c r="AX653" s="1">
        <v>0.70669999999999999</v>
      </c>
      <c r="AY653" s="1">
        <v>-1.0680000000000001</v>
      </c>
      <c r="AZ653" s="1">
        <v>-0.68079999999999996</v>
      </c>
      <c r="BB653" s="1">
        <v>-0.90480000000000005</v>
      </c>
      <c r="BC653" s="1">
        <v>0.31640000000000001</v>
      </c>
      <c r="BD653" s="1">
        <v>-1.5978000000000001</v>
      </c>
      <c r="BE653" s="1">
        <v>-0.98360000000000003</v>
      </c>
      <c r="BF653" s="1">
        <v>-0.31680000000000003</v>
      </c>
      <c r="BG653" s="1">
        <v>-4.36E-2</v>
      </c>
      <c r="BH653" s="1">
        <v>-0.1638</v>
      </c>
      <c r="BI653" s="1">
        <v>-1.0536000000000001</v>
      </c>
      <c r="BJ653" s="1">
        <v>-0.15679999999999999</v>
      </c>
      <c r="BK653" s="1">
        <v>-0.75790000000000002</v>
      </c>
      <c r="BM653" s="1">
        <v>-0.55149999999999999</v>
      </c>
      <c r="BP653" s="1">
        <v>-1.4754</v>
      </c>
      <c r="BQ653" s="1">
        <v>0.63759999999999994</v>
      </c>
      <c r="BR653" s="1">
        <v>-0.80859999999999999</v>
      </c>
      <c r="BS653" s="1">
        <v>-0.20080000000000001</v>
      </c>
      <c r="BT653" s="1">
        <v>-0.1008</v>
      </c>
      <c r="GI653" s="1">
        <v>-2.5609000000000002</v>
      </c>
      <c r="HA653" s="1" t="str">
        <f t="shared" si="20"/>
        <v>2016</v>
      </c>
      <c r="HB653" s="1" t="str">
        <f t="shared" si="21"/>
        <v>12</v>
      </c>
    </row>
    <row r="654" spans="1:210">
      <c r="A654" s="3" t="s">
        <v>9</v>
      </c>
      <c r="B654" s="3"/>
      <c r="C654" s="3" t="s">
        <v>4178</v>
      </c>
      <c r="E654" s="1" t="s">
        <v>4179</v>
      </c>
      <c r="F654" s="1">
        <v>-5.6500000000000002E-2</v>
      </c>
      <c r="G654" s="1">
        <v>9.6951999999999998</v>
      </c>
      <c r="H654" s="1">
        <v>-0.65569999999999995</v>
      </c>
      <c r="I654" s="1">
        <v>-0.92149999999999999</v>
      </c>
      <c r="J654" s="1">
        <v>0</v>
      </c>
      <c r="K654" s="1">
        <v>-0.34910000000000002</v>
      </c>
      <c r="L654" s="1">
        <v>0.17519999999999999</v>
      </c>
      <c r="M654" s="1">
        <v>-0.2888</v>
      </c>
      <c r="N654" s="1">
        <v>-0.60740000000000005</v>
      </c>
      <c r="O654" s="1">
        <v>-0.80730000000000002</v>
      </c>
      <c r="P654" s="1">
        <v>-0.43940000000000001</v>
      </c>
      <c r="Q654" s="1">
        <v>-0.18390000000000001</v>
      </c>
      <c r="R654" s="1">
        <v>-0.79310000000000003</v>
      </c>
      <c r="S654" s="1">
        <v>-0.32990000000000003</v>
      </c>
      <c r="T654" s="1">
        <v>-1.6769000000000001</v>
      </c>
      <c r="U654" s="1">
        <v>-0.53390000000000004</v>
      </c>
      <c r="V654" s="1">
        <v>-1.177</v>
      </c>
      <c r="W654" s="1">
        <v>-1.1498999999999999</v>
      </c>
      <c r="X654" s="1">
        <v>1.0152000000000001</v>
      </c>
      <c r="Y654" s="1">
        <v>4.1000000000000002E-2</v>
      </c>
      <c r="Z654" s="1">
        <v>-6.1100000000000002E-2</v>
      </c>
      <c r="AA654" s="1">
        <v>-0.54079999999999995</v>
      </c>
      <c r="AB654" s="1">
        <v>0</v>
      </c>
      <c r="AC654" s="1">
        <v>0.21779999999999999</v>
      </c>
      <c r="AD654" s="1">
        <v>0.55649999999999999</v>
      </c>
      <c r="AF654" s="1">
        <v>-0.64559999999999995</v>
      </c>
      <c r="AG654" s="1">
        <v>-0.81120000000000003</v>
      </c>
      <c r="AH654" s="1">
        <v>-1.4629000000000001</v>
      </c>
      <c r="AI654" s="1">
        <v>-0.70720000000000005</v>
      </c>
      <c r="AJ654" s="1">
        <v>0</v>
      </c>
      <c r="AK654" s="1">
        <v>-1.7094</v>
      </c>
      <c r="AL654" s="1">
        <v>-1.4255</v>
      </c>
      <c r="AM654" s="1">
        <v>1.3289</v>
      </c>
      <c r="AN654" s="1">
        <v>-0.70740000000000003</v>
      </c>
      <c r="AO654" s="1">
        <v>-1.3248</v>
      </c>
      <c r="AP654" s="1">
        <v>-1.782</v>
      </c>
      <c r="AQ654" s="1">
        <v>-0.1152</v>
      </c>
      <c r="AR654" s="1">
        <v>6.0699999999999997E-2</v>
      </c>
      <c r="AS654" s="1">
        <v>0</v>
      </c>
      <c r="AT654" s="1">
        <v>-0.31890000000000002</v>
      </c>
      <c r="AU654" s="1">
        <v>-0.9375</v>
      </c>
      <c r="AV654" s="1">
        <v>-1.6606000000000001</v>
      </c>
      <c r="AW654" s="1">
        <v>-5.1400000000000001E-2</v>
      </c>
      <c r="AX654" s="1">
        <v>-0.3458</v>
      </c>
      <c r="AY654" s="1">
        <v>-0.56810000000000005</v>
      </c>
      <c r="AZ654" s="1">
        <v>-0.5534</v>
      </c>
      <c r="BB654" s="1">
        <v>-0.36570000000000003</v>
      </c>
      <c r="BC654" s="1">
        <v>6.2799999999999995E-2</v>
      </c>
      <c r="BD654" s="1">
        <v>-1.5541</v>
      </c>
      <c r="BE654" s="1">
        <v>-0.69779999999999998</v>
      </c>
      <c r="BF654" s="1">
        <v>-1.7543</v>
      </c>
      <c r="BG654" s="1">
        <v>8.8999999999999996E-2</v>
      </c>
      <c r="BH654" s="1">
        <v>-0.216</v>
      </c>
      <c r="BI654" s="1">
        <v>0.39369999999999999</v>
      </c>
      <c r="BJ654" s="1">
        <v>-0.87849999999999995</v>
      </c>
      <c r="BK654" s="1">
        <v>-1.6429</v>
      </c>
      <c r="BM654" s="1">
        <v>5.5399999999999998E-2</v>
      </c>
      <c r="BP654" s="1">
        <v>-3.2103000000000002</v>
      </c>
      <c r="BQ654" s="1">
        <v>1.6958</v>
      </c>
      <c r="BR654" s="1">
        <v>-0.53810000000000002</v>
      </c>
      <c r="BS654" s="1">
        <v>-0.10249999999999999</v>
      </c>
      <c r="BT654" s="1">
        <v>-0.29909999999999998</v>
      </c>
      <c r="GI654" s="1">
        <v>-3.2147999999999999</v>
      </c>
      <c r="HA654" s="1" t="str">
        <f t="shared" si="20"/>
        <v>2016</v>
      </c>
      <c r="HB654" s="1" t="str">
        <f t="shared" si="21"/>
        <v>12</v>
      </c>
    </row>
    <row r="655" spans="1:210">
      <c r="A655" s="3" t="s">
        <v>9</v>
      </c>
      <c r="B655" s="3"/>
      <c r="C655" s="3" t="s">
        <v>4180</v>
      </c>
      <c r="E655" s="1" t="s">
        <v>4180</v>
      </c>
      <c r="F655" s="1">
        <v>2.8199999999999999E-2</v>
      </c>
      <c r="G655" s="1">
        <v>-0.31640000000000001</v>
      </c>
      <c r="H655" s="1">
        <v>-1.4087000000000001</v>
      </c>
      <c r="I655" s="1">
        <v>-0.88849999999999996</v>
      </c>
      <c r="J655" s="1">
        <v>-0.23880000000000001</v>
      </c>
      <c r="K655" s="1">
        <v>-0.34739999999999999</v>
      </c>
      <c r="L655" s="1">
        <v>0.35049999999999998</v>
      </c>
      <c r="M655" s="1">
        <v>-0.48149999999999998</v>
      </c>
      <c r="N655" s="1">
        <v>-0.55659999999999998</v>
      </c>
      <c r="O655" s="1">
        <v>-1.7205999999999999</v>
      </c>
      <c r="P655" s="1">
        <v>-0.94159999999999999</v>
      </c>
      <c r="Q655" s="1">
        <v>-0.18410000000000001</v>
      </c>
      <c r="R655" s="1">
        <v>-0.73260000000000003</v>
      </c>
      <c r="S655" s="1">
        <v>-0.3518</v>
      </c>
      <c r="T655" s="1">
        <v>-2.2262</v>
      </c>
      <c r="U655" s="1">
        <v>-1.6017999999999999</v>
      </c>
      <c r="V655" s="1">
        <v>-2.2559999999999998</v>
      </c>
      <c r="W655" s="1">
        <v>-1.835</v>
      </c>
      <c r="X655" s="1">
        <v>-1.5202</v>
      </c>
      <c r="Y655" s="1">
        <v>-0.3276</v>
      </c>
      <c r="Z655" s="1">
        <v>-6.1199999999999997E-2</v>
      </c>
      <c r="AA655" s="1">
        <v>-2.8733</v>
      </c>
      <c r="AB655" s="1">
        <v>1.0548</v>
      </c>
      <c r="AC655" s="1">
        <v>0.49259999999999998</v>
      </c>
      <c r="AD655" s="1">
        <v>-0.24729999999999999</v>
      </c>
      <c r="AF655" s="1">
        <v>-2.9742000000000002</v>
      </c>
      <c r="AG655" s="1">
        <v>0</v>
      </c>
      <c r="AH655" s="1">
        <v>-2.3132999999999999</v>
      </c>
      <c r="AI655" s="1">
        <v>0.38100000000000001</v>
      </c>
      <c r="AJ655" s="1">
        <v>0</v>
      </c>
      <c r="AK655" s="1">
        <v>-0.91639999999999999</v>
      </c>
      <c r="AL655" s="1">
        <v>-2.6427999999999998</v>
      </c>
      <c r="AM655" s="1">
        <v>-3.3222</v>
      </c>
      <c r="AN655" s="1">
        <v>-0.45469999999999999</v>
      </c>
      <c r="AO655" s="1">
        <v>-1.1942999999999999</v>
      </c>
      <c r="AP655" s="1">
        <v>-1.8711</v>
      </c>
      <c r="AQ655" s="1">
        <v>-0.1153</v>
      </c>
      <c r="AR655" s="1">
        <v>-0.60750000000000004</v>
      </c>
      <c r="AS655" s="1">
        <v>-0.53610000000000002</v>
      </c>
      <c r="AT655" s="1">
        <v>-0.7177</v>
      </c>
      <c r="AU655" s="1">
        <v>0.42349999999999999</v>
      </c>
      <c r="AV655" s="1">
        <v>0.5333</v>
      </c>
      <c r="AW655" s="1">
        <v>-1.0146999999999999</v>
      </c>
      <c r="AX655" s="1">
        <v>-2.8828999999999998</v>
      </c>
      <c r="AY655" s="1">
        <v>0.85509999999999997</v>
      </c>
      <c r="AZ655" s="1">
        <v>-0.68169999999999997</v>
      </c>
      <c r="BB655" s="1">
        <v>0.47770000000000001</v>
      </c>
      <c r="BC655" s="1">
        <v>-0.25090000000000001</v>
      </c>
      <c r="BD655" s="1">
        <v>-1.0694999999999999</v>
      </c>
      <c r="BE655" s="1">
        <v>-0.65759999999999996</v>
      </c>
      <c r="BF655" s="1">
        <v>-1.4052</v>
      </c>
      <c r="BG655" s="1">
        <v>-8.8800000000000004E-2</v>
      </c>
      <c r="BH655" s="1">
        <v>-0.21629999999999999</v>
      </c>
      <c r="BI655" s="1">
        <v>-0.59050000000000002</v>
      </c>
      <c r="BJ655" s="1">
        <v>0.20669999999999999</v>
      </c>
      <c r="BK655" s="1">
        <v>-1.2526999999999999</v>
      </c>
      <c r="BM655" s="1">
        <v>0.1109</v>
      </c>
      <c r="BP655" s="1">
        <v>-0.99099999999999999</v>
      </c>
      <c r="BQ655" s="1">
        <v>0.83420000000000005</v>
      </c>
      <c r="BR655" s="1">
        <v>0.71460000000000001</v>
      </c>
      <c r="BS655" s="1">
        <v>-0.307</v>
      </c>
      <c r="BT655" s="1">
        <v>-9.98E-2</v>
      </c>
      <c r="GI655" s="1">
        <v>-3.5465</v>
      </c>
      <c r="HA655" s="1" t="str">
        <f t="shared" si="20"/>
        <v>2016</v>
      </c>
      <c r="HB655" s="1" t="str">
        <f t="shared" si="21"/>
        <v>12</v>
      </c>
    </row>
    <row r="656" spans="1:210">
      <c r="A656" s="3" t="s">
        <v>9</v>
      </c>
      <c r="B656" s="3"/>
      <c r="C656" s="3" t="s">
        <v>4181</v>
      </c>
      <c r="E656" s="1" t="s">
        <v>4182</v>
      </c>
      <c r="F656" s="1">
        <v>0.17030000000000001</v>
      </c>
      <c r="G656" s="1">
        <v>3.9600000000000003E-2</v>
      </c>
      <c r="H656" s="1">
        <v>-1.1786000000000001</v>
      </c>
      <c r="I656" s="1">
        <v>-0.34279999999999999</v>
      </c>
      <c r="J656" s="1">
        <v>4.7899999999999998E-2</v>
      </c>
      <c r="K656" s="1">
        <v>7.0099999999999996E-2</v>
      </c>
      <c r="L656" s="1">
        <v>0.61639999999999995</v>
      </c>
      <c r="M656" s="1">
        <v>0.12089999999999999</v>
      </c>
      <c r="N656" s="1">
        <v>-0.27910000000000001</v>
      </c>
      <c r="O656" s="1">
        <v>-1.0430999999999999</v>
      </c>
      <c r="P656" s="1">
        <v>-6.2700000000000006E-2</v>
      </c>
      <c r="Q656" s="1">
        <v>0</v>
      </c>
      <c r="R656" s="1">
        <v>0.9506</v>
      </c>
      <c r="S656" s="1">
        <v>0</v>
      </c>
      <c r="T656" s="1">
        <v>-1.2110000000000001</v>
      </c>
      <c r="U656" s="1">
        <v>-1.3348</v>
      </c>
      <c r="V656" s="1">
        <v>-1.1357999999999999</v>
      </c>
      <c r="W656" s="1">
        <v>-1.3280000000000001</v>
      </c>
      <c r="X656" s="1">
        <v>0.67910000000000004</v>
      </c>
      <c r="Y656" s="1">
        <v>0</v>
      </c>
      <c r="Z656" s="1">
        <v>-0.122</v>
      </c>
      <c r="AA656" s="1">
        <v>3.0700000000000002E-2</v>
      </c>
      <c r="AB656" s="1">
        <v>-0.31340000000000001</v>
      </c>
      <c r="AC656" s="1">
        <v>0.21890000000000001</v>
      </c>
      <c r="AD656" s="1">
        <v>6.1800000000000001E-2</v>
      </c>
      <c r="AF656" s="1">
        <v>8.2400000000000001E-2</v>
      </c>
      <c r="AG656" s="1">
        <v>-0.6482</v>
      </c>
      <c r="AH656" s="1">
        <v>-0.52849999999999997</v>
      </c>
      <c r="AI656" s="1">
        <v>-0.75470000000000004</v>
      </c>
      <c r="AJ656" s="1">
        <v>0.28239999999999998</v>
      </c>
      <c r="AK656" s="1">
        <v>-1.0183</v>
      </c>
      <c r="AL656" s="1">
        <v>-1.0751999999999999</v>
      </c>
      <c r="AM656" s="1">
        <v>1</v>
      </c>
      <c r="AN656" s="1">
        <v>-0.85250000000000004</v>
      </c>
      <c r="AO656" s="1">
        <v>-0.64300000000000002</v>
      </c>
      <c r="AP656" s="1">
        <v>-1.6215999999999999</v>
      </c>
      <c r="AQ656" s="1">
        <v>-5.7599999999999998E-2</v>
      </c>
      <c r="AR656" s="1">
        <v>-0.48599999999999999</v>
      </c>
      <c r="AS656" s="1">
        <v>-0.48249999999999998</v>
      </c>
      <c r="AT656" s="1">
        <v>-0.47839999999999999</v>
      </c>
      <c r="AU656" s="1">
        <v>-0.1047</v>
      </c>
      <c r="AV656" s="1">
        <v>-0.4173</v>
      </c>
      <c r="AW656" s="1">
        <v>-0.25619999999999998</v>
      </c>
      <c r="AX656" s="1">
        <v>0.2205</v>
      </c>
      <c r="AY656" s="1">
        <v>-0.67520000000000002</v>
      </c>
      <c r="AZ656" s="1">
        <v>-0.63880000000000003</v>
      </c>
      <c r="BB656" s="1">
        <v>-7.2900000000000006E-2</v>
      </c>
      <c r="BC656" s="1">
        <v>0.18859999999999999</v>
      </c>
      <c r="BD656" s="1">
        <v>-1.1140000000000001</v>
      </c>
      <c r="BE656" s="1">
        <v>-0.90339999999999998</v>
      </c>
      <c r="BF656" s="1">
        <v>-1.4959</v>
      </c>
      <c r="BG656" s="1">
        <v>0.13420000000000001</v>
      </c>
      <c r="BH656" s="1">
        <v>-0.32340000000000002</v>
      </c>
      <c r="BI656" s="1">
        <v>-0.59050000000000002</v>
      </c>
      <c r="BJ656" s="1">
        <v>0</v>
      </c>
      <c r="BK656" s="1">
        <v>-1.0738000000000001</v>
      </c>
      <c r="BM656" s="1">
        <v>0.1663</v>
      </c>
      <c r="BP656" s="1">
        <v>-1.3875</v>
      </c>
      <c r="BQ656" s="1">
        <v>0.41710000000000003</v>
      </c>
      <c r="BR656" s="1">
        <v>-0.53590000000000004</v>
      </c>
      <c r="BS656" s="1">
        <v>0.20610000000000001</v>
      </c>
      <c r="BT656" s="1">
        <v>-0.29849999999999999</v>
      </c>
      <c r="GI656" s="1">
        <v>-3.6052</v>
      </c>
      <c r="HA656" s="1" t="str">
        <f t="shared" si="20"/>
        <v>2016</v>
      </c>
      <c r="HB656" s="1" t="str">
        <f t="shared" si="21"/>
        <v>12</v>
      </c>
    </row>
    <row r="657" spans="1:210">
      <c r="A657" s="3" t="s">
        <v>9</v>
      </c>
      <c r="B657" s="3"/>
      <c r="C657" s="3" t="s">
        <v>4183</v>
      </c>
      <c r="E657" s="1" t="s">
        <v>4184</v>
      </c>
      <c r="F657" s="1">
        <v>8.48E-2</v>
      </c>
      <c r="G657" s="1">
        <v>-0.39369999999999999</v>
      </c>
      <c r="H657" s="1">
        <v>-0.61109999999999998</v>
      </c>
      <c r="I657" s="1">
        <v>-0.51259999999999994</v>
      </c>
      <c r="J657" s="1">
        <v>0</v>
      </c>
      <c r="K657" s="1">
        <v>6.9900000000000004E-2</v>
      </c>
      <c r="L657" s="1">
        <v>0.74460000000000004</v>
      </c>
      <c r="M657" s="1">
        <v>-0.24079999999999999</v>
      </c>
      <c r="N657" s="1">
        <v>-0.35270000000000001</v>
      </c>
      <c r="O657" s="1">
        <v>-0.98229999999999995</v>
      </c>
      <c r="P657" s="1">
        <v>-2.5688</v>
      </c>
      <c r="Q657" s="1">
        <v>-0.3679</v>
      </c>
      <c r="R657" s="1">
        <v>0.4884</v>
      </c>
      <c r="S657" s="1">
        <v>-0.1976</v>
      </c>
      <c r="T657" s="1">
        <v>-1.5687</v>
      </c>
      <c r="U657" s="1">
        <v>-1.3656999999999999</v>
      </c>
      <c r="V657" s="1">
        <v>-1.5669999999999999</v>
      </c>
      <c r="W657" s="1">
        <v>-0.88139999999999996</v>
      </c>
      <c r="X657" s="1">
        <v>0</v>
      </c>
      <c r="Y657" s="1">
        <v>-8.1900000000000001E-2</v>
      </c>
      <c r="Z657" s="1">
        <v>-0.30609999999999998</v>
      </c>
      <c r="AA657" s="1">
        <v>-0.57479999999999998</v>
      </c>
      <c r="AB657" s="1">
        <v>-0.5252</v>
      </c>
      <c r="AC657" s="1">
        <v>0.27439999999999998</v>
      </c>
      <c r="AD657" s="1">
        <v>-0.1234</v>
      </c>
      <c r="AF657" s="1">
        <v>-0.4874</v>
      </c>
      <c r="AG657" s="1">
        <v>-0.21779999999999999</v>
      </c>
      <c r="AH657" s="1">
        <v>-1.1494</v>
      </c>
      <c r="AI657" s="1">
        <v>-0.80859999999999999</v>
      </c>
      <c r="AJ657" s="1">
        <v>0.1694</v>
      </c>
      <c r="AK657" s="1">
        <v>-0.91879999999999995</v>
      </c>
      <c r="AL657" s="1">
        <v>-1.3561000000000001</v>
      </c>
      <c r="AM657" s="1">
        <v>0.33110000000000001</v>
      </c>
      <c r="AN657" s="1">
        <v>-1.6048</v>
      </c>
      <c r="AO657" s="1">
        <v>-0.5524</v>
      </c>
      <c r="AP657" s="1">
        <v>-1.8332999999999999</v>
      </c>
      <c r="AQ657" s="1">
        <v>0</v>
      </c>
      <c r="AR657" s="1">
        <v>-0.72719999999999996</v>
      </c>
      <c r="AS657" s="1">
        <v>-0.21290000000000001</v>
      </c>
      <c r="AT657" s="1">
        <v>-0.72</v>
      </c>
      <c r="AU657" s="1">
        <v>5.21E-2</v>
      </c>
      <c r="AV657" s="1">
        <v>0.57350000000000001</v>
      </c>
      <c r="AW657" s="1">
        <v>-1.3789</v>
      </c>
      <c r="AX657" s="1">
        <v>-0.26050000000000001</v>
      </c>
      <c r="AY657" s="1">
        <v>-0.39700000000000002</v>
      </c>
      <c r="AZ657" s="1">
        <v>-0.97950000000000004</v>
      </c>
      <c r="BB657" s="1">
        <v>-0.72989999999999999</v>
      </c>
      <c r="BC657" s="1">
        <v>0.2515</v>
      </c>
      <c r="BD657" s="1">
        <v>-1.4285000000000001</v>
      </c>
      <c r="BE657" s="1">
        <v>-0.86240000000000006</v>
      </c>
      <c r="BF657" s="1">
        <v>-1.2715000000000001</v>
      </c>
      <c r="BG657" s="1">
        <v>0.13320000000000001</v>
      </c>
      <c r="BH657" s="1">
        <v>-0.3246</v>
      </c>
      <c r="BI657" s="1">
        <v>0.14610000000000001</v>
      </c>
      <c r="BJ657" s="1">
        <v>-0.57140000000000002</v>
      </c>
      <c r="BK657" s="1">
        <v>-0.94420000000000004</v>
      </c>
      <c r="BM657" s="1">
        <v>0.1663</v>
      </c>
      <c r="BP657" s="1">
        <v>-1.5904</v>
      </c>
      <c r="BQ657" s="1">
        <v>0.625</v>
      </c>
      <c r="BR657" s="1">
        <v>-0.71299999999999997</v>
      </c>
      <c r="BS657" s="1">
        <v>-0.1022</v>
      </c>
      <c r="BT657" s="1">
        <v>-0.19980000000000001</v>
      </c>
      <c r="GI657" s="1">
        <v>-3.3256999999999999</v>
      </c>
      <c r="HA657" s="1" t="str">
        <f t="shared" si="20"/>
        <v>2016</v>
      </c>
      <c r="HB657" s="1" t="str">
        <f t="shared" si="21"/>
        <v>12</v>
      </c>
    </row>
    <row r="658" spans="1:210">
      <c r="A658" s="3" t="s">
        <v>9</v>
      </c>
      <c r="B658" s="3"/>
      <c r="C658" s="3" t="s">
        <v>4185</v>
      </c>
      <c r="E658" s="1" t="s">
        <v>4186</v>
      </c>
      <c r="F658" s="1">
        <v>0.3639</v>
      </c>
      <c r="G658" s="1">
        <v>-0.46829999999999999</v>
      </c>
      <c r="H658" s="1">
        <v>-0.28050000000000003</v>
      </c>
      <c r="I658" s="1">
        <v>-0.57740000000000002</v>
      </c>
      <c r="J658" s="1">
        <v>-0.37680000000000002</v>
      </c>
      <c r="K658" s="1">
        <v>-6.8699999999999997E-2</v>
      </c>
      <c r="L658" s="1">
        <v>0.43609999999999999</v>
      </c>
      <c r="M658" s="1">
        <v>0.1193</v>
      </c>
      <c r="N658" s="1">
        <v>-0.69769999999999999</v>
      </c>
      <c r="O658" s="1">
        <v>-1.0786</v>
      </c>
      <c r="P658" s="1">
        <v>-0.87009999999999998</v>
      </c>
      <c r="Q658" s="1">
        <v>0.36630000000000001</v>
      </c>
      <c r="R658" s="1">
        <v>0.2722</v>
      </c>
      <c r="S658" s="1">
        <v>-0.1958</v>
      </c>
      <c r="T658" s="1">
        <v>-1.0607</v>
      </c>
      <c r="U658" s="1">
        <v>-0.75980000000000003</v>
      </c>
      <c r="V658" s="1">
        <v>-0.98280000000000001</v>
      </c>
      <c r="W658" s="1">
        <v>-1.0909</v>
      </c>
      <c r="X658" s="1">
        <v>0.50590000000000002</v>
      </c>
      <c r="Y658" s="1">
        <v>-0.04</v>
      </c>
      <c r="Z658" s="1">
        <v>-0.2475</v>
      </c>
      <c r="AA658" s="1">
        <v>0.27050000000000002</v>
      </c>
      <c r="AB658" s="1">
        <v>-0.52849999999999997</v>
      </c>
      <c r="AC658" s="1">
        <v>0.54790000000000005</v>
      </c>
      <c r="AD658" s="1">
        <v>0.36940000000000001</v>
      </c>
      <c r="AF658" s="1">
        <v>0.32279999999999998</v>
      </c>
      <c r="AG658" s="1">
        <v>-0.76370000000000005</v>
      </c>
      <c r="AH658" s="1">
        <v>-0.31440000000000001</v>
      </c>
      <c r="AI658" s="1">
        <v>-0.59130000000000005</v>
      </c>
      <c r="AJ658" s="1">
        <v>0.1701</v>
      </c>
      <c r="AK658" s="1">
        <v>1.0819000000000001</v>
      </c>
      <c r="AL658" s="1">
        <v>-1.0721000000000001</v>
      </c>
      <c r="AM658" s="1">
        <v>0.66220000000000001</v>
      </c>
      <c r="AN658" s="1">
        <v>-1.0049999999999999</v>
      </c>
      <c r="AO658" s="1">
        <v>0.2306</v>
      </c>
      <c r="AP658" s="1">
        <v>-0.91779999999999995</v>
      </c>
      <c r="AQ658" s="1">
        <v>-0.40429999999999999</v>
      </c>
      <c r="AR658" s="1">
        <v>-0.1207</v>
      </c>
      <c r="AS658" s="1">
        <v>0.1565</v>
      </c>
      <c r="AT658" s="1">
        <v>-0.97</v>
      </c>
      <c r="AU658" s="1">
        <v>0.51729999999999998</v>
      </c>
      <c r="AV658" s="1">
        <v>1.2269000000000001</v>
      </c>
      <c r="AW658" s="1">
        <v>-1.3435999999999999</v>
      </c>
      <c r="AX658" s="1">
        <v>0.34389999999999998</v>
      </c>
      <c r="AY658" s="1">
        <v>-0.74070000000000003</v>
      </c>
      <c r="AZ658" s="1">
        <v>-0.93569999999999998</v>
      </c>
      <c r="BB658" s="1">
        <v>-0.43469999999999998</v>
      </c>
      <c r="BC658" s="1">
        <v>0.1893</v>
      </c>
      <c r="BD658" s="1">
        <v>-0.71360000000000001</v>
      </c>
      <c r="BE658" s="1">
        <v>-0.77859999999999996</v>
      </c>
      <c r="BF658" s="1">
        <v>-0.68179999999999996</v>
      </c>
      <c r="BG658" s="1">
        <v>8.6900000000000005E-2</v>
      </c>
      <c r="BH658" s="1">
        <v>-0.21859999999999999</v>
      </c>
      <c r="BI658" s="1">
        <v>0.14169999999999999</v>
      </c>
      <c r="BJ658" s="1">
        <v>-0.47539999999999999</v>
      </c>
      <c r="BK658" s="1">
        <v>-0.98829999999999996</v>
      </c>
      <c r="BM658" s="1">
        <v>0.111</v>
      </c>
      <c r="BP658" s="1">
        <v>3.5442999999999998</v>
      </c>
      <c r="BQ658" s="1">
        <v>-1.8087</v>
      </c>
      <c r="BR658" s="1">
        <v>-0.80459999999999998</v>
      </c>
      <c r="BS658" s="1">
        <v>-0.20019999999999999</v>
      </c>
      <c r="BT658" s="1">
        <v>-0.20180000000000001</v>
      </c>
      <c r="GI658" s="1">
        <v>-2.2530999999999999</v>
      </c>
      <c r="HA658" s="1" t="str">
        <f t="shared" si="20"/>
        <v>2016</v>
      </c>
      <c r="HB658" s="1" t="str">
        <f t="shared" si="21"/>
        <v>12</v>
      </c>
    </row>
    <row r="659" spans="1:210">
      <c r="A659" s="3" t="s">
        <v>9</v>
      </c>
      <c r="B659" s="3"/>
      <c r="C659" s="3" t="s">
        <v>4187</v>
      </c>
      <c r="E659" s="1" t="s">
        <v>4188</v>
      </c>
      <c r="F659" s="1">
        <v>-0.16689999999999999</v>
      </c>
      <c r="G659" s="1">
        <v>-0.3906</v>
      </c>
      <c r="H659" s="1">
        <v>-1.135</v>
      </c>
      <c r="I659" s="1">
        <v>-0.9456</v>
      </c>
      <c r="J659" s="1">
        <v>-0.47049999999999997</v>
      </c>
      <c r="K659" s="1">
        <v>-0.54749999999999999</v>
      </c>
      <c r="L659" s="1">
        <v>0.52210000000000001</v>
      </c>
      <c r="M659" s="1">
        <v>0</v>
      </c>
      <c r="N659" s="1">
        <v>-0.79659999999999997</v>
      </c>
      <c r="O659" s="1">
        <v>-1.5536000000000001</v>
      </c>
      <c r="P659" s="1">
        <v>-2.3542999999999998</v>
      </c>
      <c r="Q659" s="1">
        <v>9.1300000000000006E-2</v>
      </c>
      <c r="R659" s="1">
        <v>-0.66159999999999997</v>
      </c>
      <c r="S659" s="1">
        <v>-0.34660000000000002</v>
      </c>
      <c r="T659" s="1">
        <v>-1.2172000000000001</v>
      </c>
      <c r="U659" s="1">
        <v>-1.1472</v>
      </c>
      <c r="V659" s="1">
        <v>-1.2376</v>
      </c>
      <c r="W659" s="1">
        <v>-1.663</v>
      </c>
      <c r="X659" s="1">
        <v>1.0204</v>
      </c>
      <c r="Y659" s="1">
        <v>-0.31840000000000002</v>
      </c>
      <c r="Z659" s="1">
        <v>-6.2E-2</v>
      </c>
      <c r="AA659" s="1">
        <v>0.15329999999999999</v>
      </c>
      <c r="AB659" s="1">
        <v>-0.52300000000000002</v>
      </c>
      <c r="AC659" s="1">
        <v>0.32850000000000001</v>
      </c>
      <c r="AD659" s="1">
        <v>-0.124</v>
      </c>
      <c r="AF659" s="1">
        <v>0.16470000000000001</v>
      </c>
      <c r="AG659" s="1">
        <v>-0.6472</v>
      </c>
      <c r="AH659" s="1">
        <v>-0.73829999999999996</v>
      </c>
      <c r="AI659" s="1">
        <v>-0.69</v>
      </c>
      <c r="AJ659" s="1">
        <v>0.11409999999999999</v>
      </c>
      <c r="AK659" s="1">
        <v>-1.6785000000000001</v>
      </c>
      <c r="AL659" s="1">
        <v>-1.0806</v>
      </c>
      <c r="AM659" s="1">
        <v>1</v>
      </c>
      <c r="AN659" s="1">
        <v>-1.1994</v>
      </c>
      <c r="AO659" s="1">
        <v>-0.68930000000000002</v>
      </c>
      <c r="AP659" s="1">
        <v>-1.9484999999999999</v>
      </c>
      <c r="AQ659" s="1">
        <v>0.1158</v>
      </c>
      <c r="AR659" s="1">
        <v>-0.1817</v>
      </c>
      <c r="AS659" s="1">
        <v>0.36969999999999997</v>
      </c>
      <c r="AT659" s="1">
        <v>-0.88419999999999999</v>
      </c>
      <c r="AU659" s="1">
        <v>0.25769999999999998</v>
      </c>
      <c r="AV659" s="1">
        <v>0.45660000000000001</v>
      </c>
      <c r="AW659" s="1">
        <v>-1.296</v>
      </c>
      <c r="AX659" s="1">
        <v>0.30740000000000001</v>
      </c>
      <c r="AY659" s="1">
        <v>-0.6764</v>
      </c>
      <c r="AZ659" s="1">
        <v>-0.59419999999999995</v>
      </c>
      <c r="BB659" s="1">
        <v>-0.64790000000000003</v>
      </c>
      <c r="BC659" s="1">
        <v>0.1265</v>
      </c>
      <c r="BD659" s="1">
        <v>-1.3802000000000001</v>
      </c>
      <c r="BE659" s="1">
        <v>-0.98070000000000002</v>
      </c>
      <c r="BF659" s="1">
        <v>-1.4519</v>
      </c>
      <c r="BG659" s="1">
        <v>-0.30230000000000001</v>
      </c>
      <c r="BH659" s="1">
        <v>0.1096</v>
      </c>
      <c r="BI659" s="1">
        <v>0.47799999999999998</v>
      </c>
      <c r="BJ659" s="1">
        <v>-0.57740000000000002</v>
      </c>
      <c r="BK659" s="1">
        <v>-1.4811000000000001</v>
      </c>
      <c r="BM659" s="1">
        <v>0.5</v>
      </c>
      <c r="BP659" s="1">
        <v>-1.7173</v>
      </c>
      <c r="BQ659" s="1">
        <v>0.68159999999999998</v>
      </c>
      <c r="BR659" s="1">
        <v>-0.84930000000000005</v>
      </c>
      <c r="BS659" s="1">
        <v>-0.4975</v>
      </c>
      <c r="BT659" s="1">
        <v>0.1012</v>
      </c>
      <c r="GI659" s="1">
        <v>-2.0985</v>
      </c>
      <c r="HA659" s="1" t="str">
        <f t="shared" si="20"/>
        <v>2016</v>
      </c>
      <c r="HB659" s="1" t="str">
        <f t="shared" si="21"/>
        <v>12</v>
      </c>
    </row>
    <row r="660" spans="1:210">
      <c r="A660" s="3" t="s">
        <v>9</v>
      </c>
      <c r="B660" s="3"/>
      <c r="C660" s="3" t="s">
        <v>4189</v>
      </c>
      <c r="E660" s="1" t="s">
        <v>4190</v>
      </c>
      <c r="F660" s="1">
        <v>5.57E-2</v>
      </c>
      <c r="G660" s="1">
        <v>-1.5618000000000001</v>
      </c>
      <c r="H660" s="1">
        <v>-0.20830000000000001</v>
      </c>
      <c r="I660" s="1">
        <v>0.1014</v>
      </c>
      <c r="J660" s="1">
        <v>0.47120000000000001</v>
      </c>
      <c r="K660" s="1">
        <v>-0.20499999999999999</v>
      </c>
      <c r="L660" s="1">
        <v>0.43530000000000002</v>
      </c>
      <c r="M660" s="1">
        <v>0.56930000000000003</v>
      </c>
      <c r="N660" s="1">
        <v>-0.54900000000000004</v>
      </c>
      <c r="O660" s="1">
        <v>-1.9469000000000001</v>
      </c>
      <c r="P660" s="1">
        <v>-0.37709999999999999</v>
      </c>
      <c r="Q660" s="1">
        <v>0</v>
      </c>
      <c r="R660" s="1">
        <v>-9.0200000000000002E-2</v>
      </c>
      <c r="S660" s="1">
        <v>-0.2167</v>
      </c>
      <c r="T660" s="1">
        <v>-0.47720000000000001</v>
      </c>
      <c r="U660" s="1">
        <v>-0.15240000000000001</v>
      </c>
      <c r="V660" s="1">
        <v>-0.64100000000000001</v>
      </c>
      <c r="W660" s="1">
        <v>-1.5918000000000001</v>
      </c>
      <c r="X660" s="1">
        <v>1.1823999999999999</v>
      </c>
      <c r="Y660" s="1">
        <v>0</v>
      </c>
      <c r="Z660" s="1">
        <v>-0.24779999999999999</v>
      </c>
      <c r="AA660" s="1">
        <v>0.87339999999999995</v>
      </c>
      <c r="AB660" s="1">
        <v>-0.95030000000000003</v>
      </c>
      <c r="AC660" s="1">
        <v>0.1086</v>
      </c>
      <c r="AD660" s="1">
        <v>0.43099999999999999</v>
      </c>
      <c r="AF660" s="1">
        <v>0.97</v>
      </c>
      <c r="AG660" s="1">
        <v>-0.86719999999999997</v>
      </c>
      <c r="AH660" s="1">
        <v>-0.1048</v>
      </c>
      <c r="AI660" s="1">
        <v>-0.58819999999999995</v>
      </c>
      <c r="AJ660" s="1">
        <v>0.22750000000000001</v>
      </c>
      <c r="AK660" s="1">
        <v>0.20569999999999999</v>
      </c>
      <c r="AL660" s="1">
        <v>-0.71889999999999998</v>
      </c>
      <c r="AM660" s="1">
        <v>0.99660000000000004</v>
      </c>
      <c r="AN660" s="1">
        <v>-1.2018</v>
      </c>
      <c r="AO660" s="1">
        <v>-0.2311</v>
      </c>
      <c r="AP660" s="1">
        <v>-1.3361000000000001</v>
      </c>
      <c r="AQ660" s="1">
        <v>5.7700000000000001E-2</v>
      </c>
      <c r="AR660" s="1">
        <v>-0.1207</v>
      </c>
      <c r="AS660" s="1">
        <v>-0.26050000000000001</v>
      </c>
      <c r="AT660" s="1">
        <v>-0.48580000000000001</v>
      </c>
      <c r="AU660" s="1">
        <v>0.1028</v>
      </c>
      <c r="AV660" s="1">
        <v>0.50419999999999998</v>
      </c>
      <c r="AW660" s="1">
        <v>-1.0405</v>
      </c>
      <c r="AX660" s="1">
        <v>1.1192</v>
      </c>
      <c r="AY660" s="1">
        <v>-0.96809999999999996</v>
      </c>
      <c r="AZ660" s="1">
        <v>-0.93769999999999998</v>
      </c>
      <c r="BB660" s="1">
        <v>-1.2326999999999999</v>
      </c>
      <c r="BC660" s="1">
        <v>0.37830000000000003</v>
      </c>
      <c r="BD660" s="1">
        <v>-0.80530000000000002</v>
      </c>
      <c r="BE660" s="1">
        <v>-0.69720000000000004</v>
      </c>
      <c r="BF660" s="1">
        <v>-1.141</v>
      </c>
      <c r="BG660" s="1">
        <v>0.39040000000000002</v>
      </c>
      <c r="BH660" s="1">
        <v>-0.27350000000000002</v>
      </c>
      <c r="BI660" s="1">
        <v>-0.74480000000000002</v>
      </c>
      <c r="BJ660" s="1">
        <v>-0.10639999999999999</v>
      </c>
      <c r="BK660" s="1">
        <v>-1.1281000000000001</v>
      </c>
      <c r="BM660" s="1">
        <v>0.38750000000000001</v>
      </c>
      <c r="BP660" s="1">
        <v>0.89190000000000003</v>
      </c>
      <c r="BQ660" s="1">
        <v>-0.62690000000000001</v>
      </c>
      <c r="BR660" s="1">
        <v>-0.3155</v>
      </c>
      <c r="BS660" s="1">
        <v>-9.9599999999999994E-2</v>
      </c>
      <c r="BT660" s="1">
        <v>-0.20200000000000001</v>
      </c>
      <c r="GI660" s="1">
        <v>-2.0406</v>
      </c>
      <c r="HA660" s="1" t="str">
        <f t="shared" si="20"/>
        <v>2016</v>
      </c>
      <c r="HB660" s="1" t="str">
        <f t="shared" si="21"/>
        <v>12</v>
      </c>
    </row>
    <row r="661" spans="1:210">
      <c r="A661" s="3" t="s">
        <v>9</v>
      </c>
      <c r="B661" s="3"/>
      <c r="C661" s="3" t="s">
        <v>4191</v>
      </c>
      <c r="E661" s="1" t="s">
        <v>4192</v>
      </c>
      <c r="F661" s="1">
        <v>-0.31709999999999999</v>
      </c>
      <c r="G661" s="1">
        <v>-0.57889999999999997</v>
      </c>
      <c r="H661" s="1">
        <v>-0.25169999999999998</v>
      </c>
      <c r="I661" s="1">
        <v>-0.60219999999999996</v>
      </c>
      <c r="J661" s="1">
        <v>-0.37480000000000002</v>
      </c>
      <c r="K661" s="1">
        <v>-0.33850000000000002</v>
      </c>
      <c r="L661" s="1">
        <v>0.34429999999999999</v>
      </c>
      <c r="M661" s="1">
        <v>0.1643</v>
      </c>
      <c r="N661" s="1">
        <v>-0.32140000000000002</v>
      </c>
      <c r="O661" s="1">
        <v>-1.9283999999999999</v>
      </c>
      <c r="P661" s="1">
        <v>0.38190000000000002</v>
      </c>
      <c r="Q661" s="1">
        <v>-9.0499999999999997E-2</v>
      </c>
      <c r="R661" s="1">
        <v>8.9300000000000004E-2</v>
      </c>
      <c r="S661" s="1">
        <v>-0.27900000000000003</v>
      </c>
      <c r="T661" s="1">
        <v>-0.73170000000000002</v>
      </c>
      <c r="U661" s="1">
        <v>-0.30359999999999998</v>
      </c>
      <c r="V661" s="1">
        <v>-1.08</v>
      </c>
      <c r="W661" s="1">
        <v>-1.3613</v>
      </c>
      <c r="X661" s="1">
        <v>0.8417</v>
      </c>
      <c r="Y661" s="1">
        <v>0.1179</v>
      </c>
      <c r="Z661" s="1">
        <v>-0.2495</v>
      </c>
      <c r="AA661" s="1">
        <v>0.44679999999999997</v>
      </c>
      <c r="AB661" s="1">
        <v>-0.95640000000000003</v>
      </c>
      <c r="AC661" s="1">
        <v>-0.16370000000000001</v>
      </c>
      <c r="AD661" s="1">
        <v>0.42909999999999998</v>
      </c>
      <c r="AF661" s="1">
        <v>0.63939999999999997</v>
      </c>
      <c r="AG661" s="1">
        <v>-0.86860000000000004</v>
      </c>
      <c r="AH661" s="1">
        <v>-0.72909999999999997</v>
      </c>
      <c r="AI661" s="1">
        <v>-0.79820000000000002</v>
      </c>
      <c r="AJ661" s="1">
        <v>0.22789999999999999</v>
      </c>
      <c r="AK661" s="1">
        <v>-0.97829999999999995</v>
      </c>
      <c r="AL661" s="1">
        <v>-0.64510000000000001</v>
      </c>
      <c r="AM661" s="1">
        <v>0.66220000000000001</v>
      </c>
      <c r="AN661" s="1">
        <v>-1.0505</v>
      </c>
      <c r="AO661" s="1">
        <v>-9.2600000000000002E-2</v>
      </c>
      <c r="AP661" s="1">
        <v>-0.58720000000000006</v>
      </c>
      <c r="AQ661" s="1">
        <v>-0.2306</v>
      </c>
      <c r="AR661" s="1">
        <v>-5.9900000000000002E-2</v>
      </c>
      <c r="AS661" s="1">
        <v>0.46479999999999999</v>
      </c>
      <c r="AT661" s="1">
        <v>-0.89429999999999998</v>
      </c>
      <c r="AU661" s="1">
        <v>-0.15359999999999999</v>
      </c>
      <c r="AV661" s="1">
        <v>0.25119999999999998</v>
      </c>
      <c r="AW661" s="1">
        <v>-0.99060000000000004</v>
      </c>
      <c r="AX661" s="1">
        <v>0.85070000000000001</v>
      </c>
      <c r="AY661" s="1">
        <v>-0.85909999999999997</v>
      </c>
      <c r="AZ661" s="1">
        <v>-0.72519999999999996</v>
      </c>
      <c r="BB661" s="1">
        <v>-0.72619999999999996</v>
      </c>
      <c r="BC661" s="1">
        <v>0.126</v>
      </c>
      <c r="BD661" s="1">
        <v>-1.2522</v>
      </c>
      <c r="BE661" s="1">
        <v>-0.73799999999999999</v>
      </c>
      <c r="BF661" s="1">
        <v>-0.59570000000000001</v>
      </c>
      <c r="BG661" s="1">
        <v>0.25640000000000002</v>
      </c>
      <c r="BH661" s="1">
        <v>-0.16520000000000001</v>
      </c>
      <c r="BI661" s="1">
        <v>0.78300000000000003</v>
      </c>
      <c r="BJ661" s="1">
        <v>-0.85599999999999998</v>
      </c>
      <c r="BK661" s="1">
        <v>-0.99450000000000005</v>
      </c>
      <c r="BM661" s="1">
        <v>0.16569999999999999</v>
      </c>
      <c r="BP661" s="1">
        <v>-2.5373000000000001</v>
      </c>
      <c r="BQ661" s="1">
        <v>1.0422</v>
      </c>
      <c r="BR661" s="1">
        <v>0</v>
      </c>
      <c r="BS661" s="1">
        <v>0</v>
      </c>
      <c r="BT661" s="1">
        <v>-0.30509999999999998</v>
      </c>
      <c r="GI661" s="1">
        <v>-1.8182</v>
      </c>
      <c r="HA661" s="1" t="str">
        <f t="shared" si="20"/>
        <v>2016</v>
      </c>
      <c r="HB661" s="1" t="str">
        <f t="shared" si="21"/>
        <v>12</v>
      </c>
    </row>
    <row r="662" spans="1:210">
      <c r="A662" s="3" t="s">
        <v>9</v>
      </c>
      <c r="B662" s="3"/>
      <c r="C662" s="3" t="s">
        <v>4193</v>
      </c>
      <c r="E662" s="1" t="s">
        <v>4194</v>
      </c>
      <c r="F662" s="1">
        <v>9.5899999999999999E-2</v>
      </c>
      <c r="G662" s="1">
        <v>-0.99919999999999998</v>
      </c>
      <c r="H662" s="1">
        <v>-1.3605</v>
      </c>
      <c r="I662" s="1">
        <v>-0.59860000000000002</v>
      </c>
      <c r="J662" s="1">
        <v>-0.83950000000000002</v>
      </c>
      <c r="K662" s="1">
        <v>-0.54120000000000001</v>
      </c>
      <c r="L662" s="1">
        <v>-8.5699999999999998E-2</v>
      </c>
      <c r="M662" s="1">
        <v>-0.74690000000000001</v>
      </c>
      <c r="N662" s="1">
        <v>-0.5665</v>
      </c>
      <c r="O662" s="1">
        <v>-2.5146000000000002</v>
      </c>
      <c r="P662" s="1">
        <v>0.37969999999999998</v>
      </c>
      <c r="Q662" s="1">
        <v>-0.5464</v>
      </c>
      <c r="R662" s="1">
        <v>-0.76939999999999997</v>
      </c>
      <c r="S662" s="1">
        <v>-0.57720000000000005</v>
      </c>
      <c r="T662" s="1">
        <v>-0.47489999999999999</v>
      </c>
      <c r="U662" s="1">
        <v>0.1134</v>
      </c>
      <c r="V662" s="1">
        <v>-0.63880000000000003</v>
      </c>
      <c r="W662" s="1">
        <v>-1.6623000000000001</v>
      </c>
      <c r="X662" s="1">
        <v>0.67220000000000002</v>
      </c>
      <c r="Y662" s="1">
        <v>-0.30969999999999998</v>
      </c>
      <c r="Z662" s="1">
        <v>-0.1255</v>
      </c>
      <c r="AA662" s="1">
        <v>0.91820000000000002</v>
      </c>
      <c r="AB662" s="1">
        <v>-1.1714</v>
      </c>
      <c r="AC662" s="1">
        <v>1.4285000000000001</v>
      </c>
      <c r="AD662" s="1">
        <v>0.85570000000000002</v>
      </c>
      <c r="AF662" s="1">
        <v>1.3512999999999999</v>
      </c>
      <c r="AG662" s="1">
        <v>-1.5734999999999999</v>
      </c>
      <c r="AH662" s="1">
        <v>-0.1047</v>
      </c>
      <c r="AI662" s="1">
        <v>-0.58909999999999996</v>
      </c>
      <c r="AJ662" s="1">
        <v>0.1135</v>
      </c>
      <c r="AK662" s="1">
        <v>-0.15640000000000001</v>
      </c>
      <c r="AL662" s="1">
        <v>-0.43219999999999997</v>
      </c>
      <c r="AM662" s="1">
        <v>1.6666000000000001</v>
      </c>
      <c r="AN662" s="1">
        <v>-0.65290000000000004</v>
      </c>
      <c r="AO662" s="1">
        <v>-0.37069999999999997</v>
      </c>
      <c r="AP662" s="1">
        <v>-1.5494000000000001</v>
      </c>
      <c r="AQ662" s="1">
        <v>-5.7700000000000001E-2</v>
      </c>
      <c r="AR662" s="1">
        <v>-0.1196</v>
      </c>
      <c r="AS662" s="1">
        <v>-5.0900000000000001E-2</v>
      </c>
      <c r="AT662" s="1">
        <v>-0.4909</v>
      </c>
      <c r="AU662" s="1">
        <v>0.1532</v>
      </c>
      <c r="AV662" s="1">
        <v>0.54800000000000004</v>
      </c>
      <c r="AW662" s="1">
        <v>-1.3605</v>
      </c>
      <c r="AX662" s="1">
        <v>2.1528</v>
      </c>
      <c r="AY662" s="1">
        <v>-1.6073</v>
      </c>
      <c r="AZ662" s="1">
        <v>-0.2145</v>
      </c>
      <c r="BB662" s="1">
        <v>-0.5504</v>
      </c>
      <c r="BC662" s="1">
        <v>-0.12529999999999999</v>
      </c>
      <c r="BD662" s="1">
        <v>-1.8825000000000001</v>
      </c>
      <c r="BE662" s="1">
        <v>-1.4026000000000001</v>
      </c>
      <c r="BF662" s="1">
        <v>-1.1431</v>
      </c>
      <c r="BG662" s="1">
        <v>0</v>
      </c>
      <c r="BH662" s="1">
        <v>-0.1108</v>
      </c>
      <c r="BI662" s="1">
        <v>-0.68579999999999997</v>
      </c>
      <c r="BJ662" s="1">
        <v>-0.16120000000000001</v>
      </c>
      <c r="BK662" s="1">
        <v>-1.2217</v>
      </c>
      <c r="BM662" s="1">
        <v>0.1658</v>
      </c>
      <c r="BP662" s="1">
        <v>0.20660000000000001</v>
      </c>
      <c r="BQ662" s="1">
        <v>-0.51149999999999995</v>
      </c>
      <c r="BR662" s="1">
        <v>-1.6940999999999999</v>
      </c>
      <c r="BS662" s="1">
        <v>-0.19389999999999999</v>
      </c>
      <c r="BT662" s="1">
        <v>-0.1023</v>
      </c>
      <c r="GI662" s="1">
        <v>-1.2172000000000001</v>
      </c>
      <c r="HA662" s="1" t="str">
        <f t="shared" si="20"/>
        <v>2016</v>
      </c>
      <c r="HB662" s="1" t="str">
        <f t="shared" si="21"/>
        <v>12</v>
      </c>
    </row>
    <row r="663" spans="1:210">
      <c r="A663" s="3" t="s">
        <v>9</v>
      </c>
      <c r="B663" s="3"/>
      <c r="C663" s="3" t="s">
        <v>4195</v>
      </c>
      <c r="E663" s="1" t="s">
        <v>4196</v>
      </c>
      <c r="F663" s="1">
        <v>0.13689999999999999</v>
      </c>
      <c r="G663" s="1">
        <v>-0.26950000000000002</v>
      </c>
      <c r="H663" s="1">
        <v>-0.56669999999999998</v>
      </c>
      <c r="I663" s="1">
        <v>-0.5988</v>
      </c>
      <c r="J663" s="1">
        <v>-0.46439999999999998</v>
      </c>
      <c r="K663" s="1">
        <v>-0.13669999999999999</v>
      </c>
      <c r="L663" s="1">
        <v>4.2900000000000001E-2</v>
      </c>
      <c r="M663" s="1">
        <v>-0.18659999999999999</v>
      </c>
      <c r="N663" s="1">
        <v>-1.0045999999999999</v>
      </c>
      <c r="O663" s="1">
        <v>-1.8361000000000001</v>
      </c>
      <c r="P663" s="1">
        <v>0.6905</v>
      </c>
      <c r="Q663" s="1">
        <v>0</v>
      </c>
      <c r="R663" s="1">
        <v>-0.85740000000000005</v>
      </c>
      <c r="S663" s="1">
        <v>-0.66220000000000001</v>
      </c>
      <c r="T663" s="1">
        <v>-0.50349999999999995</v>
      </c>
      <c r="U663" s="1">
        <v>-0.18509999999999999</v>
      </c>
      <c r="V663" s="1">
        <v>-0.87290000000000001</v>
      </c>
      <c r="W663" s="1">
        <v>-1.2574000000000001</v>
      </c>
      <c r="X663" s="1">
        <v>0.99170000000000003</v>
      </c>
      <c r="Y663" s="1">
        <v>-0.11609999999999999</v>
      </c>
      <c r="Z663" s="1">
        <v>-0.1255</v>
      </c>
      <c r="AA663" s="1">
        <v>0.36780000000000002</v>
      </c>
      <c r="AB663" s="1">
        <v>-0.65500000000000003</v>
      </c>
      <c r="AC663" s="1">
        <v>0.21340000000000001</v>
      </c>
      <c r="AD663" s="1">
        <v>0.77649999999999997</v>
      </c>
      <c r="AF663" s="1">
        <v>0.45519999999999999</v>
      </c>
      <c r="AG663" s="1">
        <v>-0.83140000000000003</v>
      </c>
      <c r="AH663" s="1">
        <v>0.3125</v>
      </c>
      <c r="AI663" s="1">
        <v>-0.21709999999999999</v>
      </c>
      <c r="AJ663" s="1">
        <v>-0.1128</v>
      </c>
      <c r="AK663" s="1">
        <v>0.67920000000000003</v>
      </c>
      <c r="AL663" s="1">
        <v>-0.2883</v>
      </c>
      <c r="AM663" s="1">
        <v>1.9933000000000001</v>
      </c>
      <c r="AN663" s="1">
        <v>-1.0065</v>
      </c>
      <c r="AO663" s="1">
        <v>0.93500000000000005</v>
      </c>
      <c r="AP663" s="1">
        <v>0.67679999999999996</v>
      </c>
      <c r="AQ663" s="1">
        <v>-0.46160000000000001</v>
      </c>
      <c r="AR663" s="1">
        <v>0.1769</v>
      </c>
      <c r="AS663" s="1">
        <v>0.63970000000000005</v>
      </c>
      <c r="AT663" s="1">
        <v>-1</v>
      </c>
      <c r="AU663" s="1">
        <v>-0.15290000000000001</v>
      </c>
      <c r="AV663" s="1">
        <v>0.54800000000000004</v>
      </c>
      <c r="AW663" s="1">
        <v>-1.1512</v>
      </c>
      <c r="AX663" s="1">
        <v>1.0851999999999999</v>
      </c>
      <c r="AY663" s="1">
        <v>-1.1189</v>
      </c>
      <c r="AZ663" s="1">
        <v>-0.5141</v>
      </c>
      <c r="BB663" s="1">
        <v>0</v>
      </c>
      <c r="BC663" s="1">
        <v>-0.31190000000000001</v>
      </c>
      <c r="BD663" s="1">
        <v>-0.27189999999999998</v>
      </c>
      <c r="BE663" s="1">
        <v>-0.33040000000000003</v>
      </c>
      <c r="BF663" s="1">
        <v>-0.64390000000000003</v>
      </c>
      <c r="BG663" s="1">
        <v>8.43E-2</v>
      </c>
      <c r="BH663" s="1">
        <v>0</v>
      </c>
      <c r="BI663" s="1">
        <v>0.65639999999999998</v>
      </c>
      <c r="BJ663" s="1">
        <v>-0.9345</v>
      </c>
      <c r="BK663" s="1">
        <v>-0.54659999999999997</v>
      </c>
      <c r="BM663" s="1">
        <v>-0.1104</v>
      </c>
      <c r="BP663" s="1">
        <v>4.5313999999999997</v>
      </c>
      <c r="BQ663" s="1">
        <v>-2.0009999999999999</v>
      </c>
      <c r="BR663" s="1">
        <v>-0.41370000000000001</v>
      </c>
      <c r="BS663" s="1">
        <v>-0.29089999999999999</v>
      </c>
      <c r="BT663" s="1">
        <v>0</v>
      </c>
      <c r="GI663" s="1">
        <v>-1.3849</v>
      </c>
      <c r="HA663" s="1" t="str">
        <f t="shared" si="20"/>
        <v>2016</v>
      </c>
      <c r="HB663" s="1" t="str">
        <f t="shared" si="21"/>
        <v>12</v>
      </c>
    </row>
    <row r="664" spans="1:210">
      <c r="A664" s="3" t="s">
        <v>9</v>
      </c>
      <c r="B664" s="3"/>
      <c r="C664" s="3" t="s">
        <v>4197</v>
      </c>
      <c r="E664" s="1" t="s">
        <v>4197</v>
      </c>
      <c r="F664" s="1">
        <v>-0.2324</v>
      </c>
      <c r="G664" s="1">
        <v>-0.53900000000000003</v>
      </c>
      <c r="H664" s="1">
        <v>-1.5029999999999999</v>
      </c>
      <c r="I664" s="1">
        <v>-1.1007</v>
      </c>
      <c r="J664" s="1">
        <v>-0.51060000000000005</v>
      </c>
      <c r="K664" s="1">
        <v>-0.47260000000000002</v>
      </c>
      <c r="L664" s="1">
        <v>-4.2900000000000001E-2</v>
      </c>
      <c r="M664" s="1">
        <v>-0.34939999999999999</v>
      </c>
      <c r="N664" s="1">
        <v>-0.95330000000000004</v>
      </c>
      <c r="O664" s="1">
        <v>-2.2593999999999999</v>
      </c>
      <c r="P664" s="1">
        <v>-0.18640000000000001</v>
      </c>
      <c r="Q664" s="1">
        <v>-0.64570000000000005</v>
      </c>
      <c r="R664" s="1">
        <v>-0.41339999999999999</v>
      </c>
      <c r="S664" s="1">
        <v>-1.2585</v>
      </c>
      <c r="T664" s="1">
        <v>-1.1806000000000001</v>
      </c>
      <c r="U664" s="1">
        <v>-1.2118</v>
      </c>
      <c r="V664" s="1">
        <v>-1.9249000000000001</v>
      </c>
      <c r="W664" s="1">
        <v>-2.0131999999999999</v>
      </c>
      <c r="X664" s="1">
        <v>-0.16389999999999999</v>
      </c>
      <c r="Y664" s="1">
        <v>-0.27039999999999997</v>
      </c>
      <c r="Z664" s="1">
        <v>6.2799999999999995E-2</v>
      </c>
      <c r="AA664" s="1">
        <v>-0.30969999999999998</v>
      </c>
      <c r="AB664" s="1">
        <v>-0.32850000000000001</v>
      </c>
      <c r="AC664" s="1">
        <v>0.64270000000000005</v>
      </c>
      <c r="AD664" s="1">
        <v>-0.1782</v>
      </c>
      <c r="AF664" s="1">
        <v>-0.4521</v>
      </c>
      <c r="AG664" s="1">
        <v>-0.50160000000000005</v>
      </c>
      <c r="AH664" s="1">
        <v>-0.51539999999999997</v>
      </c>
      <c r="AI664" s="1">
        <v>-0.59619999999999995</v>
      </c>
      <c r="AJ664" s="1">
        <v>0.39589999999999997</v>
      </c>
      <c r="AK664" s="1">
        <v>-0.66459999999999997</v>
      </c>
      <c r="AL664" s="1">
        <v>-1.1419999999999999</v>
      </c>
      <c r="AM664" s="1">
        <v>-2.9605000000000001</v>
      </c>
      <c r="AN664" s="1">
        <v>-0.75639999999999996</v>
      </c>
      <c r="AO664" s="1">
        <v>-0.97170000000000001</v>
      </c>
      <c r="AP664" s="1">
        <v>-2.1648000000000001</v>
      </c>
      <c r="AQ664" s="1">
        <v>0.63870000000000005</v>
      </c>
      <c r="AR664" s="1">
        <v>-0.59060000000000001</v>
      </c>
      <c r="AS664" s="1">
        <v>-0.64159999999999995</v>
      </c>
      <c r="AT664" s="1">
        <v>-8.3099999999999993E-2</v>
      </c>
      <c r="AU664" s="1">
        <v>-0.60909999999999997</v>
      </c>
      <c r="AV664" s="1">
        <v>-0.29670000000000002</v>
      </c>
      <c r="AW664" s="1">
        <v>-0.42059999999999997</v>
      </c>
      <c r="AX664" s="1">
        <v>0.19989999999999999</v>
      </c>
      <c r="AY664" s="1">
        <v>-0.59030000000000005</v>
      </c>
      <c r="AZ664" s="1">
        <v>-0.98540000000000005</v>
      </c>
      <c r="BB664" s="1">
        <v>-0.66659999999999997</v>
      </c>
      <c r="BC664" s="1">
        <v>-6.2300000000000001E-2</v>
      </c>
      <c r="BD664" s="1">
        <v>-2.1972999999999998</v>
      </c>
      <c r="BE664" s="1">
        <v>-1.5232000000000001</v>
      </c>
      <c r="BF664" s="1">
        <v>-1.9733000000000001</v>
      </c>
      <c r="BG664" s="1">
        <v>-0.1263</v>
      </c>
      <c r="BH664" s="1">
        <v>0</v>
      </c>
      <c r="BI664" s="1">
        <v>-0.83040000000000003</v>
      </c>
      <c r="BJ664" s="1">
        <v>5.5E-2</v>
      </c>
      <c r="BK664" s="1">
        <v>-1.5390999999999999</v>
      </c>
      <c r="BM664" s="1">
        <v>1.0531999999999999</v>
      </c>
      <c r="BP664" s="1">
        <v>-1.2464</v>
      </c>
      <c r="BQ664" s="1">
        <v>0.47739999999999999</v>
      </c>
      <c r="BR664" s="1">
        <v>-0.9153</v>
      </c>
      <c r="BS664" s="1">
        <v>-0.19359999999999999</v>
      </c>
      <c r="BT664" s="1">
        <v>0</v>
      </c>
      <c r="GI664" s="1">
        <v>-2.2481</v>
      </c>
      <c r="HA664" s="1" t="str">
        <f t="shared" si="20"/>
        <v>2016</v>
      </c>
      <c r="HB664" s="1" t="str">
        <f t="shared" si="21"/>
        <v>12</v>
      </c>
    </row>
    <row r="665" spans="1:210">
      <c r="A665" s="3" t="s">
        <v>9</v>
      </c>
      <c r="B665" s="3"/>
      <c r="C665" s="3" t="s">
        <v>4198</v>
      </c>
      <c r="E665" s="1" t="s">
        <v>4199</v>
      </c>
      <c r="F665" s="1">
        <v>-6.8500000000000005E-2</v>
      </c>
      <c r="G665" s="1">
        <v>-0.50229999999999997</v>
      </c>
      <c r="H665" s="1">
        <v>-0.2969</v>
      </c>
      <c r="I665" s="1">
        <v>-0.3009</v>
      </c>
      <c r="J665" s="1">
        <v>-0.13930000000000001</v>
      </c>
      <c r="K665" s="1">
        <v>-0.68020000000000003</v>
      </c>
      <c r="L665" s="1">
        <v>0.21529999999999999</v>
      </c>
      <c r="M665" s="1">
        <v>-0.1168</v>
      </c>
      <c r="N665" s="1">
        <v>-0.4652</v>
      </c>
      <c r="O665" s="1">
        <v>-3.9055</v>
      </c>
      <c r="P665" s="1">
        <v>-1.2827999999999999</v>
      </c>
      <c r="Q665" s="1">
        <v>0</v>
      </c>
      <c r="R665" s="1">
        <v>-0.32590000000000002</v>
      </c>
      <c r="S665" s="1">
        <v>-1.1772</v>
      </c>
      <c r="T665" s="1">
        <v>-1.282</v>
      </c>
      <c r="U665" s="1">
        <v>-1.0229999999999999</v>
      </c>
      <c r="V665" s="1">
        <v>-0.91120000000000001</v>
      </c>
      <c r="W665" s="1">
        <v>-1.6154999999999999</v>
      </c>
      <c r="X665" s="1">
        <v>0.49009999999999998</v>
      </c>
      <c r="Y665" s="1">
        <v>-0.15540000000000001</v>
      </c>
      <c r="Z665" s="1">
        <v>0</v>
      </c>
      <c r="AA665" s="1">
        <v>-0.91410000000000002</v>
      </c>
      <c r="AB665" s="1">
        <v>0.11</v>
      </c>
      <c r="AC665" s="1">
        <v>-0.31940000000000002</v>
      </c>
      <c r="AD665" s="1">
        <v>-0.17699999999999999</v>
      </c>
      <c r="AF665" s="1">
        <v>-0.66810000000000003</v>
      </c>
      <c r="AG665" s="1">
        <v>-0.4476</v>
      </c>
      <c r="AH665" s="1">
        <v>1.7524999999999999</v>
      </c>
      <c r="AI665" s="1">
        <v>-1.0308999999999999</v>
      </c>
      <c r="AJ665" s="1">
        <v>0.5081</v>
      </c>
      <c r="AK665" s="1">
        <v>0.8226</v>
      </c>
      <c r="AL665" s="1">
        <v>2.1488999999999998</v>
      </c>
      <c r="AM665" s="1">
        <v>3.6303000000000001</v>
      </c>
      <c r="AN665" s="1">
        <v>-1.1621999999999999</v>
      </c>
      <c r="AO665" s="1">
        <v>-4.65E-2</v>
      </c>
      <c r="AP665" s="1">
        <v>-0.50649999999999995</v>
      </c>
      <c r="AQ665" s="1">
        <v>-0.2878</v>
      </c>
      <c r="AR665" s="1">
        <v>0.35370000000000001</v>
      </c>
      <c r="AS665" s="1">
        <v>1.1916</v>
      </c>
      <c r="AT665" s="1">
        <v>-0.995</v>
      </c>
      <c r="AU665" s="1">
        <v>0.2039</v>
      </c>
      <c r="AV665" s="1">
        <v>1.0463</v>
      </c>
      <c r="AW665" s="1">
        <v>-1.3082</v>
      </c>
      <c r="AX665" s="1">
        <v>-0.27600000000000002</v>
      </c>
      <c r="AY665" s="1">
        <v>-0.29720000000000002</v>
      </c>
      <c r="AZ665" s="1">
        <v>-0.73180000000000001</v>
      </c>
      <c r="BB665" s="1">
        <v>-0.70440000000000003</v>
      </c>
      <c r="BC665" s="1">
        <v>0</v>
      </c>
      <c r="BD665" s="1">
        <v>-0.54590000000000005</v>
      </c>
      <c r="BE665" s="1">
        <v>-0.62109999999999999</v>
      </c>
      <c r="BF665" s="1">
        <v>-0.74170000000000003</v>
      </c>
      <c r="BG665" s="1">
        <v>0</v>
      </c>
      <c r="BH665" s="1">
        <v>5.5300000000000002E-2</v>
      </c>
      <c r="BI665" s="1">
        <v>0.61450000000000005</v>
      </c>
      <c r="BJ665" s="1">
        <v>-0.76749999999999996</v>
      </c>
      <c r="BK665" s="1">
        <v>-1.0004</v>
      </c>
      <c r="BM665" s="1">
        <v>0.4405</v>
      </c>
      <c r="BP665" s="1">
        <v>3.6661000000000001</v>
      </c>
      <c r="BQ665" s="1">
        <v>-1.9556</v>
      </c>
      <c r="BR665" s="1">
        <v>0.23</v>
      </c>
      <c r="BS665" s="1">
        <v>-0.2918</v>
      </c>
      <c r="BT665" s="1">
        <v>-0.1022</v>
      </c>
      <c r="GI665" s="1">
        <v>-1.5096000000000001</v>
      </c>
      <c r="HA665" s="1" t="str">
        <f t="shared" si="20"/>
        <v>2016</v>
      </c>
      <c r="HB665" s="1" t="str">
        <f t="shared" si="21"/>
        <v>12</v>
      </c>
    </row>
    <row r="666" spans="1:210">
      <c r="A666" s="3" t="s">
        <v>9</v>
      </c>
      <c r="B666" s="3"/>
      <c r="C666" s="3" t="s">
        <v>4200</v>
      </c>
      <c r="E666" s="1" t="s">
        <v>4201</v>
      </c>
      <c r="F666" s="1">
        <v>-4.0899999999999999E-2</v>
      </c>
      <c r="G666" s="1">
        <v>-1.0367999999999999</v>
      </c>
      <c r="H666" s="1">
        <v>-1.5229999999999999</v>
      </c>
      <c r="I666" s="1">
        <v>-1.1306</v>
      </c>
      <c r="J666" s="1">
        <v>-0.64749999999999996</v>
      </c>
      <c r="K666" s="1">
        <v>-0.61140000000000005</v>
      </c>
      <c r="L666" s="1">
        <v>-0.1278</v>
      </c>
      <c r="M666" s="1">
        <v>-0.27910000000000001</v>
      </c>
      <c r="N666" s="1">
        <v>-1.4622999999999999</v>
      </c>
      <c r="O666" s="1">
        <v>-2.4984999999999999</v>
      </c>
      <c r="P666" s="1">
        <v>6.0400000000000002E-2</v>
      </c>
      <c r="Q666" s="1">
        <v>-0.2747</v>
      </c>
      <c r="R666" s="1">
        <v>-1.4458</v>
      </c>
      <c r="S666" s="1">
        <v>-1.5550999999999999</v>
      </c>
      <c r="T666" s="1">
        <v>-0.63019999999999998</v>
      </c>
      <c r="U666" s="1">
        <v>-0.2888</v>
      </c>
      <c r="V666" s="1">
        <v>-0.74870000000000003</v>
      </c>
      <c r="W666" s="1">
        <v>-1.3017000000000001</v>
      </c>
      <c r="X666" s="1">
        <v>-0.32200000000000001</v>
      </c>
      <c r="Y666" s="1">
        <v>-0.38519999999999999</v>
      </c>
      <c r="Z666" s="1">
        <v>0</v>
      </c>
      <c r="AA666" s="1">
        <v>0.1081</v>
      </c>
      <c r="AB666" s="1">
        <v>-0.33479999999999999</v>
      </c>
      <c r="AC666" s="1">
        <v>0.90810000000000002</v>
      </c>
      <c r="AD666" s="1">
        <v>0.35</v>
      </c>
      <c r="AF666" s="1">
        <v>0.14480000000000001</v>
      </c>
      <c r="AG666" s="1">
        <v>-0.62709999999999999</v>
      </c>
      <c r="AH666" s="1">
        <v>0.49349999999999999</v>
      </c>
      <c r="AI666" s="1">
        <v>-0.71540000000000004</v>
      </c>
      <c r="AJ666" s="1">
        <v>0.44840000000000002</v>
      </c>
      <c r="AK666" s="1">
        <v>-0.72909999999999997</v>
      </c>
      <c r="AL666" s="1">
        <v>1.1618999999999999</v>
      </c>
      <c r="AM666" s="1">
        <v>0</v>
      </c>
      <c r="AN666" s="1">
        <v>-1.3197000000000001</v>
      </c>
      <c r="AO666" s="1">
        <v>-1.3482000000000001</v>
      </c>
      <c r="AP666" s="1">
        <v>-2.1455000000000002</v>
      </c>
      <c r="AQ666" s="1">
        <v>0.51929999999999998</v>
      </c>
      <c r="AR666" s="1">
        <v>-0.29060000000000002</v>
      </c>
      <c r="AS666" s="1">
        <v>0.86529999999999996</v>
      </c>
      <c r="AT666" s="1">
        <v>-0.75819999999999999</v>
      </c>
      <c r="AU666" s="1">
        <v>-0.2019</v>
      </c>
      <c r="AV666" s="1">
        <v>-0.2923</v>
      </c>
      <c r="AW666" s="1">
        <v>-0.95279999999999998</v>
      </c>
      <c r="AX666" s="1">
        <v>0.65400000000000003</v>
      </c>
      <c r="AY666" s="1">
        <v>-0.84230000000000005</v>
      </c>
      <c r="AZ666" s="1">
        <v>-0.60680000000000001</v>
      </c>
      <c r="BB666" s="1">
        <v>-0.86850000000000005</v>
      </c>
      <c r="BC666" s="1">
        <v>6.1699999999999998E-2</v>
      </c>
      <c r="BD666" s="1">
        <v>-1.1357999999999999</v>
      </c>
      <c r="BE666" s="1">
        <v>-0.83289999999999997</v>
      </c>
      <c r="BF666" s="1">
        <v>-1.6166</v>
      </c>
      <c r="BG666" s="1">
        <v>0.42209999999999998</v>
      </c>
      <c r="BH666" s="1">
        <v>5.5500000000000001E-2</v>
      </c>
      <c r="BI666" s="1">
        <v>0.76270000000000004</v>
      </c>
      <c r="BJ666" s="1">
        <v>-0.83699999999999997</v>
      </c>
      <c r="BK666" s="1">
        <v>-1.7319</v>
      </c>
      <c r="BM666" s="1">
        <v>0.99060000000000004</v>
      </c>
      <c r="BP666" s="1">
        <v>-1.2650999999999999</v>
      </c>
      <c r="BQ666" s="1">
        <v>0.66900000000000004</v>
      </c>
      <c r="BR666" s="1">
        <v>-1.2379</v>
      </c>
      <c r="BS666" s="1">
        <v>-0.193</v>
      </c>
      <c r="BT666" s="1">
        <v>0</v>
      </c>
      <c r="GI666" s="1">
        <v>-1.5</v>
      </c>
      <c r="HA666" s="1" t="str">
        <f t="shared" si="20"/>
        <v>2016</v>
      </c>
      <c r="HB666" s="1" t="str">
        <f t="shared" si="21"/>
        <v>12</v>
      </c>
    </row>
    <row r="667" spans="1:210">
      <c r="A667" s="3" t="s">
        <v>9</v>
      </c>
      <c r="B667" s="3"/>
      <c r="C667" s="3" t="s">
        <v>4202</v>
      </c>
      <c r="E667" s="1" t="s">
        <v>4203</v>
      </c>
      <c r="F667" s="1">
        <v>-0.21890000000000001</v>
      </c>
      <c r="G667" s="1">
        <v>-1.0003</v>
      </c>
      <c r="H667" s="1">
        <v>-1.3435999999999999</v>
      </c>
      <c r="I667" s="1">
        <v>-1.0651999999999999</v>
      </c>
      <c r="J667" s="1">
        <v>-1.0194000000000001</v>
      </c>
      <c r="K667" s="1">
        <v>-0.61339999999999995</v>
      </c>
      <c r="L667" s="1">
        <v>-0.51170000000000004</v>
      </c>
      <c r="M667" s="1">
        <v>-0.32629999999999998</v>
      </c>
      <c r="N667" s="1">
        <v>-1.7073</v>
      </c>
      <c r="O667" s="1">
        <v>-2.4506999999999999</v>
      </c>
      <c r="P667" s="1">
        <v>-0.42649999999999999</v>
      </c>
      <c r="Q667" s="1">
        <v>-0.3659</v>
      </c>
      <c r="R667" s="1">
        <v>-1.3002</v>
      </c>
      <c r="S667" s="1">
        <v>-1.4084000000000001</v>
      </c>
      <c r="T667" s="1">
        <v>-0.56589999999999996</v>
      </c>
      <c r="U667" s="1">
        <v>-0.36680000000000001</v>
      </c>
      <c r="V667" s="1">
        <v>-0.9919</v>
      </c>
      <c r="W667" s="1">
        <v>-2.5840999999999998</v>
      </c>
      <c r="X667" s="1">
        <v>-0.65039999999999998</v>
      </c>
      <c r="Y667" s="1">
        <v>-0.65810000000000002</v>
      </c>
      <c r="Z667" s="1">
        <v>0.1883</v>
      </c>
      <c r="AA667" s="1">
        <v>-5.6300000000000003E-2</v>
      </c>
      <c r="AB667" s="1">
        <v>-0.22</v>
      </c>
      <c r="AC667" s="1">
        <v>0.90090000000000003</v>
      </c>
      <c r="AD667" s="1">
        <v>0.35539999999999999</v>
      </c>
      <c r="AF667" s="1">
        <v>0.151</v>
      </c>
      <c r="AG667" s="1">
        <v>-0.45090000000000002</v>
      </c>
      <c r="AH667" s="1">
        <v>0.495</v>
      </c>
      <c r="AI667" s="1">
        <v>-1.0072000000000001</v>
      </c>
      <c r="AJ667" s="1">
        <v>0.55610000000000004</v>
      </c>
      <c r="AK667" s="1">
        <v>-0.89370000000000005</v>
      </c>
      <c r="AL667" s="1">
        <v>0.61140000000000005</v>
      </c>
      <c r="AM667" s="1">
        <v>-0.62890000000000001</v>
      </c>
      <c r="AN667" s="1">
        <v>-1.3831</v>
      </c>
      <c r="AO667" s="1">
        <v>0.5171</v>
      </c>
      <c r="AP667" s="1">
        <v>-1.1533</v>
      </c>
      <c r="AQ667" s="1">
        <v>0.57469999999999999</v>
      </c>
      <c r="AR667" s="1">
        <v>0.6391</v>
      </c>
      <c r="AS667" s="1">
        <v>1.145</v>
      </c>
      <c r="AT667" s="1">
        <v>-1.0152000000000001</v>
      </c>
      <c r="AU667" s="1">
        <v>-0.40500000000000003</v>
      </c>
      <c r="AV667" s="1">
        <v>-0.19689999999999999</v>
      </c>
      <c r="AW667" s="1">
        <v>-0.94830000000000003</v>
      </c>
      <c r="AX667" s="1">
        <v>0.44030000000000002</v>
      </c>
      <c r="AY667" s="1">
        <v>-0.64890000000000003</v>
      </c>
      <c r="AZ667" s="1">
        <v>-1.1826000000000001</v>
      </c>
      <c r="BB667" s="1">
        <v>-1.1244000000000001</v>
      </c>
      <c r="BC667" s="1">
        <v>6.08E-2</v>
      </c>
      <c r="BD667" s="1">
        <v>-2.2757999999999998</v>
      </c>
      <c r="BE667" s="1">
        <v>-1.349</v>
      </c>
      <c r="BF667" s="1">
        <v>-0.74729999999999996</v>
      </c>
      <c r="BG667" s="1">
        <v>-0.2954</v>
      </c>
      <c r="BH667" s="1">
        <v>0.22170000000000001</v>
      </c>
      <c r="BI667" s="1">
        <v>0.59219999999999995</v>
      </c>
      <c r="BJ667" s="1">
        <v>-1.0066999999999999</v>
      </c>
      <c r="BK667" s="1">
        <v>-1.3812</v>
      </c>
      <c r="BM667" s="1">
        <v>0.76500000000000001</v>
      </c>
      <c r="BP667" s="1">
        <v>-3.7402000000000002</v>
      </c>
      <c r="BQ667" s="1">
        <v>1.8320000000000001</v>
      </c>
      <c r="BR667" s="1">
        <v>-0.88</v>
      </c>
      <c r="BS667" s="1">
        <v>-0.4849</v>
      </c>
      <c r="BT667" s="1">
        <v>0.20469999999999999</v>
      </c>
      <c r="GI667" s="1">
        <v>-1.2202</v>
      </c>
      <c r="HA667" s="1" t="str">
        <f t="shared" si="20"/>
        <v>2016</v>
      </c>
      <c r="HB667" s="1" t="str">
        <f t="shared" si="21"/>
        <v>12</v>
      </c>
    </row>
    <row r="668" spans="1:210">
      <c r="A668" s="3" t="s">
        <v>9</v>
      </c>
      <c r="B668" s="3"/>
      <c r="C668" s="3" t="s">
        <v>4204</v>
      </c>
      <c r="E668" s="1" t="s">
        <v>4205</v>
      </c>
      <c r="F668" s="1">
        <v>5.5500000000000001E-2</v>
      </c>
      <c r="G668" s="1">
        <v>-0.85529999999999995</v>
      </c>
      <c r="H668" s="1">
        <v>-0.9042</v>
      </c>
      <c r="I668" s="1">
        <v>-0.13489999999999999</v>
      </c>
      <c r="J668" s="1">
        <v>-0.2351</v>
      </c>
      <c r="K668" s="1">
        <v>-0.13789999999999999</v>
      </c>
      <c r="L668" s="1">
        <v>8.6199999999999999E-2</v>
      </c>
      <c r="M668" s="1">
        <v>0.4022</v>
      </c>
      <c r="N668" s="1">
        <v>-0.56830000000000003</v>
      </c>
      <c r="O668" s="1">
        <v>-0.88260000000000005</v>
      </c>
      <c r="P668" s="1">
        <v>-0.54710000000000003</v>
      </c>
      <c r="Q668" s="1">
        <v>-0.55649999999999999</v>
      </c>
      <c r="R668" s="1">
        <v>0.09</v>
      </c>
      <c r="S668" s="1">
        <v>-1.1668000000000001</v>
      </c>
      <c r="T668" s="1">
        <v>-1.1258999999999999</v>
      </c>
      <c r="U668" s="1">
        <v>-0.91239999999999999</v>
      </c>
      <c r="V668" s="1">
        <v>-2.2044999999999999</v>
      </c>
      <c r="W668" s="1">
        <v>-2.2147000000000001</v>
      </c>
      <c r="X668" s="1">
        <v>-0.16259999999999999</v>
      </c>
      <c r="Y668" s="1">
        <v>3.9699999999999999E-2</v>
      </c>
      <c r="Z668" s="1">
        <v>0</v>
      </c>
      <c r="AA668" s="1">
        <v>-0.97619999999999996</v>
      </c>
      <c r="AB668" s="1">
        <v>-0.21970000000000001</v>
      </c>
      <c r="AC668" s="1">
        <v>-0.47410000000000002</v>
      </c>
      <c r="AD668" s="1">
        <v>0</v>
      </c>
      <c r="AF668" s="1">
        <v>-0.52349999999999997</v>
      </c>
      <c r="AG668" s="1">
        <v>-0.3382</v>
      </c>
      <c r="AH668" s="1">
        <v>0</v>
      </c>
      <c r="AI668" s="1">
        <v>-0.80779999999999996</v>
      </c>
      <c r="AJ668" s="1">
        <v>0.21859999999999999</v>
      </c>
      <c r="AK668" s="1">
        <v>0.63519999999999999</v>
      </c>
      <c r="AL668" s="1">
        <v>-0.13500000000000001</v>
      </c>
      <c r="AM668" s="1">
        <v>0.94040000000000001</v>
      </c>
      <c r="AN668" s="1">
        <v>-1.1446000000000001</v>
      </c>
      <c r="AO668" s="1">
        <v>-2.1046999999999998</v>
      </c>
      <c r="AP668" s="1">
        <v>-3.3447</v>
      </c>
      <c r="AQ668" s="1">
        <v>1.1409</v>
      </c>
      <c r="AR668" s="1">
        <v>-0.1736</v>
      </c>
      <c r="AS668" s="1">
        <v>-4.7800000000000002E-2</v>
      </c>
      <c r="AT668" s="1">
        <v>-0.5907</v>
      </c>
      <c r="AU668" s="1">
        <v>0.46239999999999998</v>
      </c>
      <c r="AV668" s="1">
        <v>0.90449999999999997</v>
      </c>
      <c r="AW668" s="1">
        <v>-1.3013999999999999</v>
      </c>
      <c r="AX668" s="1">
        <v>-0.2787</v>
      </c>
      <c r="AY668" s="1">
        <v>-0.29549999999999998</v>
      </c>
      <c r="AZ668" s="1">
        <v>-0.88880000000000003</v>
      </c>
      <c r="BB668" s="1">
        <v>-0.71940000000000004</v>
      </c>
      <c r="BC668" s="1">
        <v>-0.11990000000000001</v>
      </c>
      <c r="BD668" s="1">
        <v>-2.2631999999999999</v>
      </c>
      <c r="BE668" s="1">
        <v>-0.89890000000000003</v>
      </c>
      <c r="BF668" s="1">
        <v>-1.9990000000000001</v>
      </c>
      <c r="BG668" s="1">
        <v>-4.3099999999999999E-2</v>
      </c>
      <c r="BH668" s="1">
        <v>-5.4699999999999999E-2</v>
      </c>
      <c r="BI668" s="1">
        <v>-0.59670000000000001</v>
      </c>
      <c r="BJ668" s="1">
        <v>-0.2777</v>
      </c>
      <c r="BK668" s="1">
        <v>-2.577</v>
      </c>
      <c r="BM668" s="1">
        <v>1.7372000000000001</v>
      </c>
      <c r="BP668" s="1">
        <v>2.8601999999999999</v>
      </c>
      <c r="BQ668" s="1">
        <v>-1.393</v>
      </c>
      <c r="BR668" s="1">
        <v>0.3251</v>
      </c>
      <c r="BS668" s="1">
        <v>-0.39679999999999999</v>
      </c>
      <c r="BT668" s="1">
        <v>0.1012</v>
      </c>
      <c r="GI668" s="1">
        <v>-2.3719000000000001</v>
      </c>
      <c r="HA668" s="1" t="str">
        <f t="shared" si="20"/>
        <v>2016</v>
      </c>
      <c r="HB668" s="1" t="str">
        <f t="shared" si="21"/>
        <v>12</v>
      </c>
    </row>
    <row r="669" spans="1:210">
      <c r="A669" s="3" t="s">
        <v>9</v>
      </c>
      <c r="B669" s="3"/>
      <c r="C669" s="3" t="s">
        <v>4206</v>
      </c>
      <c r="E669" s="1" t="s">
        <v>4207</v>
      </c>
      <c r="F669" s="1">
        <v>0.153</v>
      </c>
      <c r="G669" s="1">
        <v>-0.1167</v>
      </c>
      <c r="H669" s="1">
        <v>-0.69489999999999996</v>
      </c>
      <c r="I669" s="1">
        <v>-0.30409999999999998</v>
      </c>
      <c r="J669" s="1">
        <v>-0.75429999999999997</v>
      </c>
      <c r="K669" s="1">
        <v>-0.48199999999999998</v>
      </c>
      <c r="L669" s="1">
        <v>4.3200000000000002E-2</v>
      </c>
      <c r="M669" s="1">
        <v>0.54459999999999997</v>
      </c>
      <c r="N669" s="1">
        <v>-1.2145999999999999</v>
      </c>
      <c r="O669" s="1">
        <v>-0.48359999999999997</v>
      </c>
      <c r="P669" s="1">
        <v>-1.0289999999999999</v>
      </c>
      <c r="Q669" s="1">
        <v>-0.46510000000000001</v>
      </c>
      <c r="R669" s="1">
        <v>-0.03</v>
      </c>
      <c r="S669" s="1">
        <v>-1.0599000000000001</v>
      </c>
      <c r="T669" s="1">
        <v>-0.59830000000000005</v>
      </c>
      <c r="U669" s="1">
        <v>-0.47439999999999999</v>
      </c>
      <c r="V669" s="1">
        <v>-0.89239999999999997</v>
      </c>
      <c r="W669" s="1">
        <v>-2.1204000000000001</v>
      </c>
      <c r="X669" s="1">
        <v>0.32669999999999999</v>
      </c>
      <c r="Y669" s="1">
        <v>-0.23780000000000001</v>
      </c>
      <c r="Z669" s="1">
        <v>0.124</v>
      </c>
      <c r="AA669" s="1">
        <v>-0.36320000000000002</v>
      </c>
      <c r="AB669" s="1">
        <v>-0.4385</v>
      </c>
      <c r="AC669" s="1">
        <v>0.58320000000000005</v>
      </c>
      <c r="AD669" s="1">
        <v>0.17699999999999999</v>
      </c>
      <c r="AF669" s="1">
        <v>-0.2248</v>
      </c>
      <c r="AG669" s="1">
        <v>-0.56210000000000004</v>
      </c>
      <c r="AH669" s="1">
        <v>0.49209999999999998</v>
      </c>
      <c r="AI669" s="1">
        <v>-0.93559999999999999</v>
      </c>
      <c r="AJ669" s="1">
        <v>0.27110000000000001</v>
      </c>
      <c r="AK669" s="1">
        <v>0.1565</v>
      </c>
      <c r="AL669" s="1">
        <v>0.3382</v>
      </c>
      <c r="AM669" s="1">
        <v>1.2618</v>
      </c>
      <c r="AN669" s="1">
        <v>-1.1541999999999999</v>
      </c>
      <c r="AO669" s="1">
        <v>-1.3731</v>
      </c>
      <c r="AP669" s="1">
        <v>-1.7543</v>
      </c>
      <c r="AQ669" s="1">
        <v>0.28160000000000002</v>
      </c>
      <c r="AR669" s="1">
        <v>-5.8099999999999999E-2</v>
      </c>
      <c r="AS669" s="1">
        <v>-0.28920000000000001</v>
      </c>
      <c r="AT669" s="1">
        <v>-0.42009999999999997</v>
      </c>
      <c r="AU669" s="1">
        <v>0.1023</v>
      </c>
      <c r="AV669" s="1">
        <v>0.24929999999999999</v>
      </c>
      <c r="AW669" s="1">
        <v>-0.73140000000000005</v>
      </c>
      <c r="AX669" s="1">
        <v>0.23949999999999999</v>
      </c>
      <c r="AY669" s="1">
        <v>-0.47189999999999999</v>
      </c>
      <c r="AZ669" s="1">
        <v>-0.49170000000000003</v>
      </c>
      <c r="BB669" s="1">
        <v>-1.2072000000000001</v>
      </c>
      <c r="BC669" s="1">
        <v>5.9700000000000003E-2</v>
      </c>
      <c r="BD669" s="1">
        <v>-2.6646999999999998</v>
      </c>
      <c r="BE669" s="1">
        <v>-0.81889999999999996</v>
      </c>
      <c r="BF669" s="1">
        <v>-0.94020000000000004</v>
      </c>
      <c r="BG669" s="1">
        <v>-8.6300000000000002E-2</v>
      </c>
      <c r="BH669" s="1">
        <v>-5.4699999999999999E-2</v>
      </c>
      <c r="BI669" s="1">
        <v>4.3099999999999999E-2</v>
      </c>
      <c r="BJ669" s="1">
        <v>-0.49640000000000001</v>
      </c>
      <c r="BK669" s="1">
        <v>-1.3065</v>
      </c>
      <c r="BM669" s="1">
        <v>0.26729999999999998</v>
      </c>
      <c r="BP669" s="1">
        <v>0.9778</v>
      </c>
      <c r="BQ669" s="1">
        <v>-0.4577</v>
      </c>
      <c r="BR669" s="1">
        <v>-0.69179999999999997</v>
      </c>
      <c r="BS669" s="1">
        <v>-0.29759999999999998</v>
      </c>
      <c r="BT669" s="1">
        <v>0</v>
      </c>
      <c r="GI669" s="1">
        <v>-2.2002000000000002</v>
      </c>
      <c r="HA669" s="1" t="str">
        <f t="shared" si="20"/>
        <v>2016</v>
      </c>
      <c r="HB669" s="1" t="str">
        <f t="shared" si="21"/>
        <v>12</v>
      </c>
    </row>
    <row r="670" spans="1:210">
      <c r="A670" s="3" t="s">
        <v>9</v>
      </c>
      <c r="B670" s="3"/>
      <c r="C670" s="3" t="s">
        <v>4208</v>
      </c>
      <c r="E670" s="1" t="s">
        <v>4209</v>
      </c>
      <c r="F670" s="1">
        <v>1.4E-2</v>
      </c>
      <c r="G670" s="1">
        <v>-0.1961</v>
      </c>
      <c r="H670" s="1">
        <v>-1.0098</v>
      </c>
      <c r="I670" s="1">
        <v>-0.47860000000000003</v>
      </c>
      <c r="J670" s="1">
        <v>-0.76219999999999999</v>
      </c>
      <c r="K670" s="1">
        <v>-0.41549999999999998</v>
      </c>
      <c r="L670" s="1">
        <v>0.30549999999999999</v>
      </c>
      <c r="M670" s="1">
        <v>0.16750000000000001</v>
      </c>
      <c r="N670" s="1">
        <v>-0.2253</v>
      </c>
      <c r="O670" s="1">
        <v>0</v>
      </c>
      <c r="P670" s="1">
        <v>-1.6304000000000001</v>
      </c>
      <c r="Q670" s="1">
        <v>-0.4708</v>
      </c>
      <c r="R670" s="1">
        <v>6.0699999999999997E-2</v>
      </c>
      <c r="S670" s="1">
        <v>-0.21840000000000001</v>
      </c>
      <c r="T670" s="1">
        <v>-1.401</v>
      </c>
      <c r="U670" s="1">
        <v>-0.94469999999999998</v>
      </c>
      <c r="V670" s="1">
        <v>-1.5427</v>
      </c>
      <c r="W670" s="1">
        <v>-1.0964</v>
      </c>
      <c r="X670" s="1">
        <v>1.6313</v>
      </c>
      <c r="Y670" s="1">
        <v>-0.2034</v>
      </c>
      <c r="Z670" s="1">
        <v>-6.13E-2</v>
      </c>
      <c r="AA670" s="1">
        <v>-0.94359999999999999</v>
      </c>
      <c r="AB670" s="1">
        <v>-0.21920000000000001</v>
      </c>
      <c r="AC670" s="1">
        <v>0.36899999999999999</v>
      </c>
      <c r="AD670" s="1">
        <v>-0.1179</v>
      </c>
      <c r="AF670" s="1">
        <v>-0.59609999999999996</v>
      </c>
      <c r="AG670" s="1">
        <v>-0.1124</v>
      </c>
      <c r="AH670" s="1">
        <v>0.49159999999999998</v>
      </c>
      <c r="AI670" s="1">
        <v>-0.11940000000000001</v>
      </c>
      <c r="AJ670" s="1">
        <v>-0.4294</v>
      </c>
      <c r="AK670" s="1">
        <v>-2.3159999999999998</v>
      </c>
      <c r="AL670" s="1">
        <v>0.1356</v>
      </c>
      <c r="AM670" s="1">
        <v>2.2222</v>
      </c>
      <c r="AN670" s="1">
        <v>-1.0042</v>
      </c>
      <c r="AO670" s="1">
        <v>-2.1295999999999999</v>
      </c>
      <c r="AP670" s="1">
        <v>-2.2867000000000002</v>
      </c>
      <c r="AQ670" s="1">
        <v>0.56110000000000004</v>
      </c>
      <c r="AR670" s="1">
        <v>-0.58299999999999996</v>
      </c>
      <c r="AS670" s="1">
        <v>-0.73060000000000003</v>
      </c>
      <c r="AT670" s="1">
        <v>-0.33410000000000001</v>
      </c>
      <c r="AU670" s="1">
        <v>-0.66359999999999997</v>
      </c>
      <c r="AV670" s="1">
        <v>-1.6426000000000001</v>
      </c>
      <c r="AW670" s="1">
        <v>-0.1042</v>
      </c>
      <c r="AX670" s="1">
        <v>-0.47710000000000002</v>
      </c>
      <c r="AY670" s="1">
        <v>-0.29549999999999998</v>
      </c>
      <c r="AZ670" s="1">
        <v>-0.76300000000000001</v>
      </c>
      <c r="BB670" s="1">
        <v>-0.36820000000000003</v>
      </c>
      <c r="BC670" s="1">
        <v>-0.35499999999999998</v>
      </c>
      <c r="BD670" s="1">
        <v>-2.2359</v>
      </c>
      <c r="BE670" s="1">
        <v>-0.69289999999999996</v>
      </c>
      <c r="BF670" s="1">
        <v>-1.784</v>
      </c>
      <c r="BG670" s="1">
        <v>-0.17660000000000001</v>
      </c>
      <c r="BH670" s="1">
        <v>-5.4100000000000002E-2</v>
      </c>
      <c r="BI670" s="1">
        <v>-1.3402000000000001</v>
      </c>
      <c r="BJ670" s="1">
        <v>0.22009999999999999</v>
      </c>
      <c r="BK670" s="1">
        <v>-1.4472</v>
      </c>
      <c r="BM670" s="1">
        <v>0.37390000000000001</v>
      </c>
      <c r="BP670" s="1">
        <v>-2.3336000000000001</v>
      </c>
      <c r="BQ670" s="1">
        <v>0.92969999999999997</v>
      </c>
      <c r="BR670" s="1">
        <v>-0.64870000000000005</v>
      </c>
      <c r="BS670" s="1">
        <v>-0.30449999999999999</v>
      </c>
      <c r="BT670" s="1">
        <v>-0.1</v>
      </c>
      <c r="GI670" s="1">
        <v>-3.2700999999999998</v>
      </c>
      <c r="HA670" s="1" t="str">
        <f t="shared" si="20"/>
        <v>2016</v>
      </c>
      <c r="HB670" s="1" t="str">
        <f t="shared" si="21"/>
        <v>12</v>
      </c>
    </row>
    <row r="671" spans="1:210">
      <c r="A671" s="3" t="s">
        <v>9</v>
      </c>
      <c r="B671" s="3"/>
      <c r="C671" s="3" t="s">
        <v>4210</v>
      </c>
      <c r="E671" s="1" t="s">
        <v>4210</v>
      </c>
      <c r="F671" s="1">
        <v>-5.6099999999999997E-2</v>
      </c>
      <c r="G671" s="1">
        <v>-7.7899999999999997E-2</v>
      </c>
      <c r="H671" s="1">
        <v>-0.39989999999999998</v>
      </c>
      <c r="I671" s="1">
        <v>-0.2049</v>
      </c>
      <c r="J671" s="1">
        <v>-0.94779999999999998</v>
      </c>
      <c r="K671" s="1">
        <v>-0.55169999999999997</v>
      </c>
      <c r="L671" s="1">
        <v>0.26</v>
      </c>
      <c r="M671" s="1">
        <v>-0.28660000000000002</v>
      </c>
      <c r="N671" s="1">
        <v>-1.2192000000000001</v>
      </c>
      <c r="O671" s="1">
        <v>-0.65600000000000003</v>
      </c>
      <c r="P671" s="1">
        <v>-0.35970000000000002</v>
      </c>
      <c r="Q671" s="1">
        <v>0.37869999999999998</v>
      </c>
      <c r="R671" s="1">
        <v>-0.78739999999999999</v>
      </c>
      <c r="S671" s="1">
        <v>-0.28310000000000002</v>
      </c>
      <c r="T671" s="1">
        <v>-1.3493999999999999</v>
      </c>
      <c r="U671" s="1">
        <v>-0.96870000000000001</v>
      </c>
      <c r="V671" s="1">
        <v>-1.4773000000000001</v>
      </c>
      <c r="W671" s="1">
        <v>-1.3129</v>
      </c>
      <c r="X671" s="1">
        <v>0.1605</v>
      </c>
      <c r="Y671" s="1">
        <v>-0.24390000000000001</v>
      </c>
      <c r="Z671" s="1">
        <v>-0.1226</v>
      </c>
      <c r="AA671" s="1">
        <v>-0.86719999999999997</v>
      </c>
      <c r="AB671" s="1">
        <v>0.1113</v>
      </c>
      <c r="AC671" s="1">
        <v>0.158</v>
      </c>
      <c r="AD671" s="1">
        <v>-0.40689999999999998</v>
      </c>
      <c r="AF671" s="1">
        <v>-0.79879999999999995</v>
      </c>
      <c r="AG671" s="1">
        <v>-0.3422</v>
      </c>
      <c r="AH671" s="1">
        <v>0.86870000000000003</v>
      </c>
      <c r="AI671" s="1">
        <v>0.35520000000000002</v>
      </c>
      <c r="AJ671" s="1">
        <v>-0.43099999999999999</v>
      </c>
      <c r="AK671" s="1">
        <v>-2.556</v>
      </c>
      <c r="AL671" s="1">
        <v>0.74470000000000003</v>
      </c>
      <c r="AM671" s="1">
        <v>1.8927</v>
      </c>
      <c r="AN671" s="1">
        <v>-0.94579999999999997</v>
      </c>
      <c r="AO671" s="1">
        <v>-1.4845999999999999</v>
      </c>
      <c r="AP671" s="1">
        <v>-1.2951999999999999</v>
      </c>
      <c r="AQ671" s="1">
        <v>5.5800000000000002E-2</v>
      </c>
      <c r="AR671" s="1">
        <v>0.11700000000000001</v>
      </c>
      <c r="AS671" s="1">
        <v>0</v>
      </c>
      <c r="AT671" s="1">
        <v>-0.66830000000000001</v>
      </c>
      <c r="AU671" s="1">
        <v>0.51490000000000002</v>
      </c>
      <c r="AV671" s="1">
        <v>0.55689999999999995</v>
      </c>
      <c r="AW671" s="1">
        <v>-0.93359999999999999</v>
      </c>
      <c r="AX671" s="1">
        <v>-0.88870000000000005</v>
      </c>
      <c r="AY671" s="1">
        <v>0.11990000000000001</v>
      </c>
      <c r="AZ671" s="1">
        <v>-0.53520000000000001</v>
      </c>
      <c r="BB671" s="1">
        <v>0.2034</v>
      </c>
      <c r="BC671" s="1">
        <v>-0.65280000000000005</v>
      </c>
      <c r="BD671" s="1">
        <v>-0.91469999999999996</v>
      </c>
      <c r="BE671" s="1">
        <v>-0.98960000000000004</v>
      </c>
      <c r="BF671" s="1">
        <v>-0.52349999999999997</v>
      </c>
      <c r="BG671" s="1">
        <v>-4.3999999999999997E-2</v>
      </c>
      <c r="BH671" s="1">
        <v>-0.16259999999999999</v>
      </c>
      <c r="BI671" s="1">
        <v>-0.1716</v>
      </c>
      <c r="BJ671" s="1">
        <v>-0.33200000000000002</v>
      </c>
      <c r="BK671" s="1">
        <v>-1.1251</v>
      </c>
      <c r="BM671" s="1">
        <v>0.21310000000000001</v>
      </c>
      <c r="BP671" s="1">
        <v>-4.4522000000000004</v>
      </c>
      <c r="BQ671" s="1">
        <v>2.1682999999999999</v>
      </c>
      <c r="BR671" s="1">
        <v>-0.23219999999999999</v>
      </c>
      <c r="BS671" s="1">
        <v>-0.4052</v>
      </c>
      <c r="BT671" s="1">
        <v>-0.10009999999999999</v>
      </c>
      <c r="GI671" s="1">
        <v>-3.3159999999999998</v>
      </c>
      <c r="HA671" s="1" t="str">
        <f t="shared" si="20"/>
        <v>2016</v>
      </c>
      <c r="HB671" s="1" t="str">
        <f t="shared" si="21"/>
        <v>12</v>
      </c>
    </row>
    <row r="672" spans="1:210">
      <c r="A672" s="3" t="s">
        <v>9</v>
      </c>
      <c r="B672" s="3"/>
      <c r="C672" s="3" t="s">
        <v>4211</v>
      </c>
      <c r="E672" s="1" t="s">
        <v>4212</v>
      </c>
      <c r="F672" s="1">
        <v>1.38E-2</v>
      </c>
      <c r="G672" s="1">
        <v>-0.69550000000000001</v>
      </c>
      <c r="H672" s="1">
        <v>-1.5206999999999999</v>
      </c>
      <c r="I672" s="1">
        <v>-0.63990000000000002</v>
      </c>
      <c r="J672" s="1">
        <v>0</v>
      </c>
      <c r="K672" s="1">
        <v>-0.4143</v>
      </c>
      <c r="L672" s="1">
        <v>-8.5599999999999996E-2</v>
      </c>
      <c r="M672" s="1">
        <v>-0.23619999999999999</v>
      </c>
      <c r="N672" s="1">
        <v>-0.89100000000000001</v>
      </c>
      <c r="O672" s="1">
        <v>-1.7699</v>
      </c>
      <c r="P672" s="1">
        <v>-0.77239999999999998</v>
      </c>
      <c r="Q672" s="1">
        <v>3.2709999999999999</v>
      </c>
      <c r="R672" s="1">
        <v>-0.26960000000000001</v>
      </c>
      <c r="S672" s="1">
        <v>-1.1228</v>
      </c>
      <c r="T672" s="1">
        <v>-1.1371</v>
      </c>
      <c r="U672" s="1">
        <v>-0.75</v>
      </c>
      <c r="V672" s="1">
        <v>-1.3729</v>
      </c>
      <c r="W672" s="1">
        <v>-2.0211000000000001</v>
      </c>
      <c r="X672" s="1">
        <v>0.15920000000000001</v>
      </c>
      <c r="Y672" s="1">
        <v>-0.19839999999999999</v>
      </c>
      <c r="Z672" s="1">
        <v>0</v>
      </c>
      <c r="AA672" s="1">
        <v>-0.93530000000000002</v>
      </c>
      <c r="AB672" s="1">
        <v>0</v>
      </c>
      <c r="AC672" s="1">
        <v>1.0609999999999999</v>
      </c>
      <c r="AD672" s="1">
        <v>-0.52200000000000002</v>
      </c>
      <c r="AF672" s="1">
        <v>-0.78790000000000004</v>
      </c>
      <c r="AG672" s="1">
        <v>-0.34520000000000001</v>
      </c>
      <c r="AH672" s="1">
        <v>0.28570000000000001</v>
      </c>
      <c r="AI672" s="1">
        <v>-0.40810000000000002</v>
      </c>
      <c r="AJ672" s="1">
        <v>0.1085</v>
      </c>
      <c r="AK672" s="1">
        <v>-1.1652</v>
      </c>
      <c r="AL672" s="1">
        <v>0.40289999999999998</v>
      </c>
      <c r="AM672" s="1">
        <v>1.2461</v>
      </c>
      <c r="AN672" s="1">
        <v>-0.78569999999999995</v>
      </c>
      <c r="AO672" s="1">
        <v>-0.19139999999999999</v>
      </c>
      <c r="AP672" s="1">
        <v>4.4600000000000001E-2</v>
      </c>
      <c r="AQ672" s="1">
        <v>-0.503</v>
      </c>
      <c r="AR672" s="1">
        <v>-0.2883</v>
      </c>
      <c r="AS672" s="1">
        <v>9.4799999999999995E-2</v>
      </c>
      <c r="AT672" s="1">
        <v>-0.93140000000000001</v>
      </c>
      <c r="AU672" s="1">
        <v>0</v>
      </c>
      <c r="AV672" s="1">
        <v>0.2467</v>
      </c>
      <c r="AW672" s="1">
        <v>-1.3633</v>
      </c>
      <c r="AX672" s="1">
        <v>-0.95379999999999998</v>
      </c>
      <c r="AY672" s="1">
        <v>-0.18099999999999999</v>
      </c>
      <c r="AZ672" s="1">
        <v>-0.53280000000000005</v>
      </c>
      <c r="BB672" s="1">
        <v>0.28160000000000002</v>
      </c>
      <c r="BC672" s="1">
        <v>-0.83530000000000004</v>
      </c>
      <c r="BD672" s="1">
        <v>-0.19170000000000001</v>
      </c>
      <c r="BE672" s="1">
        <v>-0.68489999999999995</v>
      </c>
      <c r="BF672" s="1">
        <v>1.3326</v>
      </c>
      <c r="BG672" s="1">
        <v>-4.3099999999999999E-2</v>
      </c>
      <c r="BH672" s="1">
        <v>-5.4699999999999999E-2</v>
      </c>
      <c r="BI672" s="1">
        <v>0.42099999999999999</v>
      </c>
      <c r="BJ672" s="1">
        <v>-0.78210000000000002</v>
      </c>
      <c r="BK672" s="1">
        <v>-1.2658</v>
      </c>
      <c r="BM672" s="1">
        <v>0.42709999999999998</v>
      </c>
      <c r="BP672" s="1">
        <v>-4.6105999999999998</v>
      </c>
      <c r="BQ672" s="1">
        <v>1.9886999999999999</v>
      </c>
      <c r="BR672" s="1">
        <v>-1.0142</v>
      </c>
      <c r="BS672" s="1">
        <v>-0.29759999999999998</v>
      </c>
      <c r="BT672" s="1">
        <v>0</v>
      </c>
      <c r="GI672" s="1">
        <v>-2.4266000000000001</v>
      </c>
      <c r="HA672" s="1" t="str">
        <f t="shared" si="20"/>
        <v>2016</v>
      </c>
      <c r="HB672" s="1" t="str">
        <f t="shared" si="21"/>
        <v>11</v>
      </c>
    </row>
    <row r="673" spans="1:210">
      <c r="A673" s="3" t="s">
        <v>9</v>
      </c>
      <c r="B673" s="3"/>
      <c r="C673" s="3" t="s">
        <v>4213</v>
      </c>
      <c r="E673" s="1" t="s">
        <v>4214</v>
      </c>
      <c r="F673" s="1">
        <v>-0.16700000000000001</v>
      </c>
      <c r="G673" s="1">
        <v>-0.54169999999999996</v>
      </c>
      <c r="H673" s="1">
        <v>-0.59970000000000001</v>
      </c>
      <c r="I673" s="1">
        <v>-0.63990000000000002</v>
      </c>
      <c r="J673" s="1">
        <v>-0.51929999999999998</v>
      </c>
      <c r="K673" s="1">
        <v>-0.55779999999999996</v>
      </c>
      <c r="L673" s="1">
        <v>-0.2145</v>
      </c>
      <c r="M673" s="1">
        <v>0</v>
      </c>
      <c r="N673" s="1">
        <v>-0.94120000000000004</v>
      </c>
      <c r="O673" s="1">
        <v>-1.5853999999999999</v>
      </c>
      <c r="P673" s="1">
        <v>0.17979999999999999</v>
      </c>
      <c r="Q673" s="1">
        <v>2.2303999999999999</v>
      </c>
      <c r="R673" s="1">
        <v>-0.06</v>
      </c>
      <c r="S673" s="1">
        <v>-1.1688000000000001</v>
      </c>
      <c r="T673" s="1">
        <v>-0.86619999999999997</v>
      </c>
      <c r="U673" s="1">
        <v>-0.53820000000000001</v>
      </c>
      <c r="V673" s="1">
        <v>-0.87549999999999994</v>
      </c>
      <c r="W673" s="1">
        <v>-1.7847999999999999</v>
      </c>
      <c r="X673" s="1">
        <v>0.48</v>
      </c>
      <c r="Y673" s="1">
        <v>-0.5988</v>
      </c>
      <c r="Z673" s="1">
        <v>6.1699999999999998E-2</v>
      </c>
      <c r="AA673" s="1">
        <v>-2.7E-2</v>
      </c>
      <c r="AB673" s="1">
        <v>-0.22320000000000001</v>
      </c>
      <c r="AC673" s="1">
        <v>1.7441</v>
      </c>
      <c r="AD673" s="1">
        <v>0.1164</v>
      </c>
      <c r="AF673" s="1">
        <v>0.217</v>
      </c>
      <c r="AG673" s="1">
        <v>-0.91420000000000001</v>
      </c>
      <c r="AH673" s="1">
        <v>0.38419999999999999</v>
      </c>
      <c r="AI673" s="1">
        <v>-1.2366999999999999</v>
      </c>
      <c r="AJ673" s="1">
        <v>0.27010000000000001</v>
      </c>
      <c r="AK673" s="1">
        <v>-5.8127000000000004</v>
      </c>
      <c r="AL673" s="1">
        <v>0.60640000000000005</v>
      </c>
      <c r="AM673" s="1">
        <v>1.25</v>
      </c>
      <c r="AN673" s="1">
        <v>-0.95130000000000003</v>
      </c>
      <c r="AO673" s="1">
        <v>-0.9073</v>
      </c>
      <c r="AP673" s="1">
        <v>-0.57699999999999996</v>
      </c>
      <c r="AQ673" s="1">
        <v>-0.28039999999999998</v>
      </c>
      <c r="AR673" s="1">
        <v>-0.75309999999999999</v>
      </c>
      <c r="AS673" s="1">
        <v>-0.23849999999999999</v>
      </c>
      <c r="AT673" s="1">
        <v>-0.59119999999999995</v>
      </c>
      <c r="AU673" s="1">
        <v>-0.45500000000000002</v>
      </c>
      <c r="AV673" s="1">
        <v>-1.2763</v>
      </c>
      <c r="AW673" s="1">
        <v>-0.42120000000000002</v>
      </c>
      <c r="AX673" s="1">
        <v>0.19259999999999999</v>
      </c>
      <c r="AY673" s="1">
        <v>-0.60060000000000002</v>
      </c>
      <c r="AZ673" s="1">
        <v>-0.49259999999999998</v>
      </c>
      <c r="BB673" s="1">
        <v>-0.92959999999999998</v>
      </c>
      <c r="BC673" s="1">
        <v>-0.11899999999999999</v>
      </c>
      <c r="BD673" s="1">
        <v>-1.238</v>
      </c>
      <c r="BE673" s="1">
        <v>-0.64790000000000003</v>
      </c>
      <c r="BF673" s="1">
        <v>0.4219</v>
      </c>
      <c r="BG673" s="1">
        <v>-0.3478</v>
      </c>
      <c r="BH673" s="1">
        <v>0</v>
      </c>
      <c r="BI673" s="1">
        <v>-0.42170000000000002</v>
      </c>
      <c r="BJ673" s="1">
        <v>-0.16750000000000001</v>
      </c>
      <c r="BK673" s="1">
        <v>-1.1288</v>
      </c>
      <c r="BM673" s="1">
        <v>0.21279999999999999</v>
      </c>
      <c r="BP673" s="1">
        <v>-14.1998</v>
      </c>
      <c r="BQ673" s="1">
        <v>8.9832000000000001</v>
      </c>
      <c r="BR673" s="1">
        <v>-2.0369999999999999</v>
      </c>
      <c r="BS673" s="1">
        <v>-0.69930000000000003</v>
      </c>
      <c r="BT673" s="1">
        <v>0.1008</v>
      </c>
      <c r="GI673" s="1">
        <v>-1.9429000000000001</v>
      </c>
      <c r="HA673" s="1" t="str">
        <f t="shared" si="20"/>
        <v>2016</v>
      </c>
      <c r="HB673" s="1" t="str">
        <f t="shared" si="21"/>
        <v>11</v>
      </c>
    </row>
    <row r="674" spans="1:210">
      <c r="A674" s="3" t="s">
        <v>9</v>
      </c>
      <c r="B674" s="3"/>
      <c r="C674" s="3" t="s">
        <v>4215</v>
      </c>
      <c r="E674" s="1" t="s">
        <v>4215</v>
      </c>
      <c r="F674" s="1">
        <v>0.13969999999999999</v>
      </c>
      <c r="G674" s="1">
        <v>-0.27160000000000001</v>
      </c>
      <c r="H674" s="1">
        <v>-9.2499999999999999E-2</v>
      </c>
      <c r="I674" s="1">
        <v>-6.7500000000000004E-2</v>
      </c>
      <c r="J674" s="1">
        <v>-9.4600000000000004E-2</v>
      </c>
      <c r="K674" s="1">
        <v>0</v>
      </c>
      <c r="L674" s="1">
        <v>0.3886</v>
      </c>
      <c r="M674" s="1">
        <v>0.42770000000000002</v>
      </c>
      <c r="N674" s="1">
        <v>-0.49759999999999999</v>
      </c>
      <c r="O674" s="1">
        <v>-0.83709999999999996</v>
      </c>
      <c r="P674" s="1">
        <v>-0.41339999999999999</v>
      </c>
      <c r="Q674" s="1">
        <v>0.74280000000000002</v>
      </c>
      <c r="R674" s="1">
        <v>0.30120000000000002</v>
      </c>
      <c r="S674" s="1">
        <v>-0.82640000000000002</v>
      </c>
      <c r="T674" s="1">
        <v>-1.3085</v>
      </c>
      <c r="U674" s="1">
        <v>-1.0323</v>
      </c>
      <c r="V674" s="1">
        <v>-1.4652000000000001</v>
      </c>
      <c r="W674" s="1">
        <v>-0.89559999999999995</v>
      </c>
      <c r="X674" s="1">
        <v>-0.63390000000000002</v>
      </c>
      <c r="Y674" s="1">
        <v>4.0099999999999997E-2</v>
      </c>
      <c r="Z674" s="1">
        <v>0</v>
      </c>
      <c r="AA674" s="1">
        <v>-1.6332</v>
      </c>
      <c r="AB674" s="1">
        <v>0.22570000000000001</v>
      </c>
      <c r="AC674" s="1">
        <v>0.4168</v>
      </c>
      <c r="AD674" s="1">
        <v>-0.63470000000000004</v>
      </c>
      <c r="AF674" s="1">
        <v>-1.2702</v>
      </c>
      <c r="AG674" s="1">
        <v>-0.2893</v>
      </c>
      <c r="AH674" s="1">
        <v>1.1516</v>
      </c>
      <c r="AI674" s="1">
        <v>0.17849999999999999</v>
      </c>
      <c r="AJ674" s="1">
        <v>0.1075</v>
      </c>
      <c r="AK674" s="1">
        <v>2.3603000000000001</v>
      </c>
      <c r="AL674" s="1">
        <v>1.3476999999999999</v>
      </c>
      <c r="AM674" s="1">
        <v>1.5576000000000001</v>
      </c>
      <c r="AN674" s="1">
        <v>-0.74109999999999998</v>
      </c>
      <c r="AO674" s="1">
        <v>-1.2392000000000001</v>
      </c>
      <c r="AP674" s="1">
        <v>-1.4595</v>
      </c>
      <c r="AQ674" s="1">
        <v>-5.62E-2</v>
      </c>
      <c r="AR674" s="1">
        <v>-0.2324</v>
      </c>
      <c r="AS674" s="1">
        <v>0.23880000000000001</v>
      </c>
      <c r="AT674" s="1">
        <v>-0.67510000000000003</v>
      </c>
      <c r="AU674" s="1">
        <v>0.25469999999999998</v>
      </c>
      <c r="AV674" s="1">
        <v>0.64829999999999999</v>
      </c>
      <c r="AW674" s="1">
        <v>-1.5649</v>
      </c>
      <c r="AX674" s="1">
        <v>-1.4269000000000001</v>
      </c>
      <c r="AY674" s="1">
        <v>-0.3649</v>
      </c>
      <c r="AZ674" s="1">
        <v>-0.44800000000000001</v>
      </c>
      <c r="BB674" s="1">
        <v>-0.2039</v>
      </c>
      <c r="BC674" s="1">
        <v>-0.53280000000000005</v>
      </c>
      <c r="BD674" s="1">
        <v>-1.4354</v>
      </c>
      <c r="BE674" s="1">
        <v>-0.56169999999999998</v>
      </c>
      <c r="BF674" s="1">
        <v>-1.0658000000000001</v>
      </c>
      <c r="BG674" s="1">
        <v>4.3700000000000003E-2</v>
      </c>
      <c r="BH674" s="1">
        <v>-0.1633</v>
      </c>
      <c r="BI674" s="1">
        <v>-0.33760000000000001</v>
      </c>
      <c r="BJ674" s="1">
        <v>-0.4466</v>
      </c>
      <c r="BK674" s="1">
        <v>-1.1792</v>
      </c>
      <c r="BM674" s="1">
        <v>0.37230000000000002</v>
      </c>
      <c r="BP674" s="1">
        <v>7.0038</v>
      </c>
      <c r="BQ674" s="1">
        <v>-3.4498000000000002</v>
      </c>
      <c r="BR674" s="1">
        <v>-0.61029999999999995</v>
      </c>
      <c r="BS674" s="1">
        <v>-0.10050000000000001</v>
      </c>
      <c r="BT674" s="1">
        <v>-0.10050000000000001</v>
      </c>
      <c r="GI674" s="1">
        <v>-3.1536</v>
      </c>
      <c r="HA674" s="1" t="str">
        <f t="shared" si="20"/>
        <v>2016</v>
      </c>
      <c r="HB674" s="1" t="str">
        <f t="shared" si="21"/>
        <v>11</v>
      </c>
    </row>
    <row r="675" spans="1:210">
      <c r="A675" s="3" t="s">
        <v>9</v>
      </c>
      <c r="B675" s="3"/>
      <c r="C675" s="3" t="s">
        <v>4216</v>
      </c>
      <c r="E675" s="1" t="s">
        <v>4216</v>
      </c>
      <c r="F675" s="1">
        <v>-0.20860000000000001</v>
      </c>
      <c r="G675" s="1">
        <v>-0.504</v>
      </c>
      <c r="H675" s="1">
        <v>-1.3305</v>
      </c>
      <c r="I675" s="1">
        <v>-1.0785</v>
      </c>
      <c r="J675" s="1">
        <v>-0.52049999999999996</v>
      </c>
      <c r="K675" s="1">
        <v>-0.41520000000000001</v>
      </c>
      <c r="L675" s="1">
        <v>-4.2900000000000001E-2</v>
      </c>
      <c r="M675" s="1">
        <v>0.18909999999999999</v>
      </c>
      <c r="N675" s="1">
        <v>-1.4702</v>
      </c>
      <c r="O675" s="1">
        <v>-1.1448</v>
      </c>
      <c r="P675" s="1">
        <v>-7.6280000000000001</v>
      </c>
      <c r="Q675" s="1">
        <v>0.92849999999999999</v>
      </c>
      <c r="R675" s="1">
        <v>-1.0194000000000001</v>
      </c>
      <c r="S675" s="1">
        <v>-1.6471</v>
      </c>
      <c r="T675" s="1">
        <v>-0.90590000000000004</v>
      </c>
      <c r="U675" s="1">
        <v>7.2499999999999995E-2</v>
      </c>
      <c r="V675" s="1">
        <v>-0.74280000000000002</v>
      </c>
      <c r="W675" s="1">
        <v>-1.3731</v>
      </c>
      <c r="X675" s="1">
        <v>0.48</v>
      </c>
      <c r="Y675" s="1">
        <v>-0.23930000000000001</v>
      </c>
      <c r="Z675" s="1">
        <v>6.1699999999999998E-2</v>
      </c>
      <c r="AA675" s="1">
        <v>-0.1353</v>
      </c>
      <c r="AB675" s="1">
        <v>0.11169999999999999</v>
      </c>
      <c r="AC675" s="1">
        <v>0.57199999999999995</v>
      </c>
      <c r="AD675" s="1">
        <v>-5.8599999999999999E-2</v>
      </c>
      <c r="AF675" s="1">
        <v>-0.1447</v>
      </c>
      <c r="AG675" s="1">
        <v>-0.45739999999999997</v>
      </c>
      <c r="AH675" s="1">
        <v>0.3861</v>
      </c>
      <c r="AI675" s="1">
        <v>-0.65200000000000002</v>
      </c>
      <c r="AJ675" s="1">
        <v>0.37709999999999999</v>
      </c>
      <c r="AK675" s="1">
        <v>-1.6694</v>
      </c>
      <c r="AL675" s="1">
        <v>0.80969999999999998</v>
      </c>
      <c r="AM675" s="1">
        <v>1.8691</v>
      </c>
      <c r="AN675" s="1">
        <v>-1.0569999999999999</v>
      </c>
      <c r="AO675" s="1">
        <v>-0.33460000000000001</v>
      </c>
      <c r="AP675" s="1">
        <v>-0.1331</v>
      </c>
      <c r="AQ675" s="1">
        <v>-0.44940000000000002</v>
      </c>
      <c r="AR675" s="1">
        <v>0.2903</v>
      </c>
      <c r="AS675" s="1">
        <v>1.1476999999999999</v>
      </c>
      <c r="AT675" s="1">
        <v>-1.1814</v>
      </c>
      <c r="AU675" s="1">
        <v>0.15340000000000001</v>
      </c>
      <c r="AV675" s="1">
        <v>0</v>
      </c>
      <c r="AW675" s="1">
        <v>-0.78120000000000001</v>
      </c>
      <c r="AX675" s="1">
        <v>-0.1923</v>
      </c>
      <c r="AY675" s="1">
        <v>-0.1807</v>
      </c>
      <c r="AZ675" s="1">
        <v>-0.49120000000000003</v>
      </c>
      <c r="BB675" s="1">
        <v>-0.32519999999999999</v>
      </c>
      <c r="BC675" s="1">
        <v>-0.53339999999999999</v>
      </c>
      <c r="BD675" s="1">
        <v>-0.33629999999999999</v>
      </c>
      <c r="BE675" s="1">
        <v>-1.0748</v>
      </c>
      <c r="BF675" s="1">
        <v>-0.27979999999999999</v>
      </c>
      <c r="BG675" s="1">
        <v>-0.1305</v>
      </c>
      <c r="BH675" s="1">
        <v>-5.45E-2</v>
      </c>
      <c r="BI675" s="1">
        <v>1.1059000000000001</v>
      </c>
      <c r="BJ675" s="1">
        <v>-1.0579000000000001</v>
      </c>
      <c r="BK675" s="1">
        <v>-0.61460000000000004</v>
      </c>
      <c r="BM675" s="1">
        <v>-0.1061</v>
      </c>
      <c r="BP675" s="1">
        <v>-4.4828999999999999</v>
      </c>
      <c r="BQ675" s="1">
        <v>2.2355999999999998</v>
      </c>
      <c r="BR675" s="1">
        <v>-0.4708</v>
      </c>
      <c r="BS675" s="1">
        <v>-0.3</v>
      </c>
      <c r="BT675" s="1">
        <v>-0.1007</v>
      </c>
      <c r="GI675" s="1">
        <v>-2.2707999999999999</v>
      </c>
      <c r="HA675" s="1" t="str">
        <f t="shared" si="20"/>
        <v>2016</v>
      </c>
      <c r="HB675" s="1" t="str">
        <f t="shared" si="21"/>
        <v>11</v>
      </c>
    </row>
    <row r="676" spans="1:210">
      <c r="A676" s="3" t="s">
        <v>9</v>
      </c>
      <c r="B676" s="3"/>
      <c r="C676" s="3" t="s">
        <v>4217</v>
      </c>
      <c r="E676" s="1" t="s">
        <v>4218</v>
      </c>
      <c r="F676" s="1">
        <v>7.0099999999999996E-2</v>
      </c>
      <c r="G676" s="1">
        <v>-2.5331000000000001</v>
      </c>
      <c r="H676" s="1">
        <v>-0.39329999999999998</v>
      </c>
      <c r="I676" s="1">
        <v>-0.47520000000000001</v>
      </c>
      <c r="J676" s="1">
        <v>-0.52580000000000005</v>
      </c>
      <c r="K676" s="1">
        <v>-0.2087</v>
      </c>
      <c r="L676" s="1">
        <v>0.1293</v>
      </c>
      <c r="M676" s="1">
        <v>7.1499999999999994E-2</v>
      </c>
      <c r="N676" s="1">
        <v>-0.67830000000000001</v>
      </c>
      <c r="O676" s="1">
        <v>-1.5827</v>
      </c>
      <c r="P676" s="1">
        <v>-6.1679000000000004</v>
      </c>
      <c r="Q676" s="1">
        <v>2.056</v>
      </c>
      <c r="R676" s="1">
        <v>-0.51390000000000002</v>
      </c>
      <c r="S676" s="1">
        <v>-0.98209999999999997</v>
      </c>
      <c r="T676" s="1">
        <v>-1.7825</v>
      </c>
      <c r="U676" s="1">
        <v>-1.4534</v>
      </c>
      <c r="V676" s="1">
        <v>-1.6728000000000001</v>
      </c>
      <c r="W676" s="1">
        <v>-1.6758999999999999</v>
      </c>
      <c r="X676" s="1">
        <v>-0.96299999999999997</v>
      </c>
      <c r="Y676" s="1">
        <v>-0.32329999999999998</v>
      </c>
      <c r="Z676" s="1">
        <v>-0.18390000000000001</v>
      </c>
      <c r="AA676" s="1">
        <v>-2.8041999999999998</v>
      </c>
      <c r="AB676" s="1">
        <v>1.2195</v>
      </c>
      <c r="AC676" s="1">
        <v>0.21</v>
      </c>
      <c r="AD676" s="1">
        <v>-1.1163000000000001</v>
      </c>
      <c r="AF676" s="1">
        <v>-2.8424999999999998</v>
      </c>
      <c r="AG676" s="1">
        <v>0.74150000000000005</v>
      </c>
      <c r="AH676" s="1">
        <v>-0.87119999999999997</v>
      </c>
      <c r="AI676" s="1">
        <v>-1.0746</v>
      </c>
      <c r="AJ676" s="1">
        <v>0.59040000000000004</v>
      </c>
      <c r="AK676" s="1">
        <v>2.0373000000000001</v>
      </c>
      <c r="AL676" s="1">
        <v>-0.4723</v>
      </c>
      <c r="AM676" s="1">
        <v>0.3115</v>
      </c>
      <c r="AN676" s="1">
        <v>-1.0638000000000001</v>
      </c>
      <c r="AO676" s="1">
        <v>-1.1848000000000001</v>
      </c>
      <c r="AP676" s="1">
        <v>-1.7974000000000001</v>
      </c>
      <c r="AQ676" s="1">
        <v>0.1691</v>
      </c>
      <c r="AR676" s="1">
        <v>-0.29010000000000002</v>
      </c>
      <c r="AS676" s="1">
        <v>-0.62429999999999997</v>
      </c>
      <c r="AT676" s="1">
        <v>-0.50460000000000005</v>
      </c>
      <c r="AU676" s="1">
        <v>-0.71640000000000004</v>
      </c>
      <c r="AV676" s="1">
        <v>-0.50729999999999997</v>
      </c>
      <c r="AW676" s="1">
        <v>-0.46600000000000003</v>
      </c>
      <c r="AX676" s="1">
        <v>-2.5989</v>
      </c>
      <c r="AY676" s="1">
        <v>1.0759000000000001</v>
      </c>
      <c r="AZ676" s="1">
        <v>-0.71419999999999995</v>
      </c>
      <c r="BB676" s="1">
        <v>-0.92920000000000003</v>
      </c>
      <c r="BC676" s="1">
        <v>-0.11890000000000001</v>
      </c>
      <c r="BD676" s="1">
        <v>-1.2875000000000001</v>
      </c>
      <c r="BE676" s="1">
        <v>-0.68899999999999995</v>
      </c>
      <c r="BF676" s="1">
        <v>-0.87919999999999998</v>
      </c>
      <c r="BG676" s="1">
        <v>-8.8200000000000001E-2</v>
      </c>
      <c r="BH676" s="1">
        <v>-0.16250000000000001</v>
      </c>
      <c r="BI676" s="1">
        <v>-1.1617</v>
      </c>
      <c r="BJ676" s="1">
        <v>5.5199999999999999E-2</v>
      </c>
      <c r="BK676" s="1">
        <v>-1.1737</v>
      </c>
      <c r="BM676" s="1">
        <v>0.3725</v>
      </c>
      <c r="BP676" s="1">
        <v>6.9157999999999999</v>
      </c>
      <c r="BQ676" s="1">
        <v>-3.4106000000000001</v>
      </c>
      <c r="BR676" s="1">
        <v>-0.27929999999999999</v>
      </c>
      <c r="BS676" s="1">
        <v>-0.3039</v>
      </c>
      <c r="BT676" s="1">
        <v>-0.2</v>
      </c>
      <c r="GI676" s="1">
        <v>-3.1274000000000002</v>
      </c>
      <c r="HA676" s="1" t="str">
        <f t="shared" si="20"/>
        <v>2016</v>
      </c>
      <c r="HB676" s="1" t="str">
        <f t="shared" si="21"/>
        <v>11</v>
      </c>
    </row>
    <row r="677" spans="1:210">
      <c r="A677" s="3" t="s">
        <v>9</v>
      </c>
      <c r="B677" s="3"/>
      <c r="C677" s="3" t="s">
        <v>4219</v>
      </c>
      <c r="E677" s="1" t="s">
        <v>4220</v>
      </c>
      <c r="F677" s="1">
        <v>8.4099999999999994E-2</v>
      </c>
      <c r="G677" s="1">
        <v>-0.70420000000000005</v>
      </c>
      <c r="H677" s="1">
        <v>-0.27650000000000002</v>
      </c>
      <c r="I677" s="1">
        <v>0.1016</v>
      </c>
      <c r="J677" s="1">
        <v>4.7600000000000003E-2</v>
      </c>
      <c r="K677" s="1">
        <v>-0.4919</v>
      </c>
      <c r="L677" s="1">
        <v>0.12959999999999999</v>
      </c>
      <c r="M677" s="1">
        <v>2.3800000000000002E-2</v>
      </c>
      <c r="N677" s="1">
        <v>-0.65339999999999998</v>
      </c>
      <c r="O677" s="1">
        <v>-1.3960999999999999</v>
      </c>
      <c r="P677" s="1">
        <v>-0.4234</v>
      </c>
      <c r="Q677" s="1">
        <v>2.3473999999999999</v>
      </c>
      <c r="R677" s="1">
        <v>-0.54390000000000005</v>
      </c>
      <c r="S677" s="1">
        <v>-0.89549999999999996</v>
      </c>
      <c r="T677" s="1">
        <v>-0.5292</v>
      </c>
      <c r="U677" s="1">
        <v>-0.18360000000000001</v>
      </c>
      <c r="V677" s="1">
        <v>-0.60970000000000002</v>
      </c>
      <c r="W677" s="1">
        <v>-1.7237</v>
      </c>
      <c r="X677" s="1">
        <v>0</v>
      </c>
      <c r="Y677" s="1">
        <v>-0.28370000000000001</v>
      </c>
      <c r="Z677" s="1">
        <v>-0.12230000000000001</v>
      </c>
      <c r="AA677" s="1">
        <v>0.30730000000000002</v>
      </c>
      <c r="AB677" s="1">
        <v>-0.32819999999999999</v>
      </c>
      <c r="AC677" s="1">
        <v>0</v>
      </c>
      <c r="AD677" s="1">
        <v>0.3569</v>
      </c>
      <c r="AF677" s="1">
        <v>0.2994</v>
      </c>
      <c r="AG677" s="1">
        <v>-0.50729999999999997</v>
      </c>
      <c r="AH677" s="1">
        <v>0.58650000000000002</v>
      </c>
      <c r="AI677" s="1">
        <v>-0.59699999999999998</v>
      </c>
      <c r="AJ677" s="1">
        <v>0.1072</v>
      </c>
      <c r="AK677" s="1">
        <v>-0.1643</v>
      </c>
      <c r="AL677" s="1">
        <v>0.88070000000000004</v>
      </c>
      <c r="AM677" s="1">
        <v>1.5625</v>
      </c>
      <c r="AN677" s="1">
        <v>-0.85150000000000003</v>
      </c>
      <c r="AO677" s="1">
        <v>-0.57189999999999996</v>
      </c>
      <c r="AP677" s="1">
        <v>-1.1524000000000001</v>
      </c>
      <c r="AQ677" s="1">
        <v>5.6099999999999997E-2</v>
      </c>
      <c r="AR677" s="1">
        <v>0</v>
      </c>
      <c r="AS677" s="1">
        <v>-0.14560000000000001</v>
      </c>
      <c r="AT677" s="1">
        <v>-0.66879999999999995</v>
      </c>
      <c r="AU677" s="1">
        <v>0.36430000000000001</v>
      </c>
      <c r="AV677" s="1">
        <v>2.2524000000000002</v>
      </c>
      <c r="AW677" s="1">
        <v>-1.4773000000000001</v>
      </c>
      <c r="AX677" s="1">
        <v>0.39839999999999998</v>
      </c>
      <c r="AY677" s="1">
        <v>-0.76649999999999996</v>
      </c>
      <c r="AZ677" s="1">
        <v>-0.1341</v>
      </c>
      <c r="BB677" s="1">
        <v>-0.2823</v>
      </c>
      <c r="BC677" s="1">
        <v>-0.2382</v>
      </c>
      <c r="BD677" s="1">
        <v>-1.0526</v>
      </c>
      <c r="BE677" s="1">
        <v>-0.47470000000000001</v>
      </c>
      <c r="BF677" s="1">
        <v>-0.65110000000000001</v>
      </c>
      <c r="BG677" s="1">
        <v>-4.4200000000000003E-2</v>
      </c>
      <c r="BH677" s="1">
        <v>-0.2162</v>
      </c>
      <c r="BI677" s="1">
        <v>-0.1321</v>
      </c>
      <c r="BJ677" s="1">
        <v>-0.2727</v>
      </c>
      <c r="BK677" s="1">
        <v>-0.80220000000000002</v>
      </c>
      <c r="BM677" s="1">
        <v>0.10589999999999999</v>
      </c>
      <c r="BP677" s="1">
        <v>5.7299999999999997E-2</v>
      </c>
      <c r="BQ677" s="1">
        <v>-0.33110000000000001</v>
      </c>
      <c r="BR677" s="1">
        <v>0</v>
      </c>
      <c r="BS677" s="1">
        <v>-0.1018</v>
      </c>
      <c r="BT677" s="1">
        <v>-0.2994</v>
      </c>
      <c r="GI677" s="1">
        <v>-1.835</v>
      </c>
      <c r="HA677" s="1" t="str">
        <f t="shared" si="20"/>
        <v>2016</v>
      </c>
      <c r="HB677" s="1" t="str">
        <f t="shared" si="21"/>
        <v>11</v>
      </c>
    </row>
    <row r="678" spans="1:210">
      <c r="A678" s="3" t="s">
        <v>9</v>
      </c>
      <c r="B678" s="3"/>
      <c r="C678" s="3" t="s">
        <v>4221</v>
      </c>
      <c r="E678" s="1" t="s">
        <v>4221</v>
      </c>
      <c r="F678" s="1">
        <v>8.3599999999999994E-2</v>
      </c>
      <c r="G678" s="1">
        <v>-0.66610000000000003</v>
      </c>
      <c r="H678" s="1">
        <v>-0.433</v>
      </c>
      <c r="I678" s="1">
        <v>-3.3599999999999998E-2</v>
      </c>
      <c r="J678" s="1">
        <v>-0.94740000000000002</v>
      </c>
      <c r="K678" s="1">
        <v>-0.28439999999999999</v>
      </c>
      <c r="L678" s="1">
        <v>0.12939999999999999</v>
      </c>
      <c r="M678" s="1">
        <v>-0.1186</v>
      </c>
      <c r="N678" s="1">
        <v>-1.1511</v>
      </c>
      <c r="O678" s="1">
        <v>-1.9123000000000001</v>
      </c>
      <c r="P678" s="1">
        <v>0.67400000000000004</v>
      </c>
      <c r="Q678" s="1">
        <v>1.8709</v>
      </c>
      <c r="R678" s="1">
        <v>-0.96289999999999998</v>
      </c>
      <c r="S678" s="1">
        <v>-1.1977</v>
      </c>
      <c r="T678" s="1">
        <v>-0.5302</v>
      </c>
      <c r="U678" s="1">
        <v>-0.29430000000000001</v>
      </c>
      <c r="V678" s="1">
        <v>-0.47010000000000002</v>
      </c>
      <c r="W678" s="1">
        <v>-2.2694000000000001</v>
      </c>
      <c r="X678" s="1">
        <v>0.32569999999999999</v>
      </c>
      <c r="Y678" s="1">
        <v>-0.28110000000000002</v>
      </c>
      <c r="Z678" s="1">
        <v>0</v>
      </c>
      <c r="AA678" s="1">
        <v>-0.58799999999999997</v>
      </c>
      <c r="AB678" s="1">
        <v>0</v>
      </c>
      <c r="AC678" s="1">
        <v>2.2892000000000001</v>
      </c>
      <c r="AD678" s="1">
        <v>-5.9400000000000001E-2</v>
      </c>
      <c r="AF678" s="1">
        <v>-0.375</v>
      </c>
      <c r="AG678" s="1">
        <v>-0.28160000000000002</v>
      </c>
      <c r="AH678" s="1">
        <v>0.68489999999999995</v>
      </c>
      <c r="AI678" s="1">
        <v>-6.08E-2</v>
      </c>
      <c r="AJ678" s="1">
        <v>0.21290000000000001</v>
      </c>
      <c r="AK678" s="1">
        <v>-0.27410000000000001</v>
      </c>
      <c r="AL678" s="1">
        <v>0.80589999999999995</v>
      </c>
      <c r="AM678" s="1">
        <v>1.5527</v>
      </c>
      <c r="AN678" s="1">
        <v>-0.69850000000000001</v>
      </c>
      <c r="AO678" s="1">
        <v>-0.81020000000000003</v>
      </c>
      <c r="AP678" s="1">
        <v>-0.62050000000000005</v>
      </c>
      <c r="AQ678" s="1">
        <v>-0.22439999999999999</v>
      </c>
      <c r="AR678" s="1">
        <v>0.1164</v>
      </c>
      <c r="AS678" s="1">
        <v>0.48070000000000002</v>
      </c>
      <c r="AT678" s="1">
        <v>-0.67220000000000002</v>
      </c>
      <c r="AU678" s="1">
        <v>5.1499999999999997E-2</v>
      </c>
      <c r="AV678" s="1">
        <v>2.5640999999999998</v>
      </c>
      <c r="AW678" s="1">
        <v>-1.1305000000000001</v>
      </c>
      <c r="AX678" s="1">
        <v>-0.35920000000000002</v>
      </c>
      <c r="AY678" s="1">
        <v>-0.3533</v>
      </c>
      <c r="AZ678" s="1">
        <v>-0.315</v>
      </c>
      <c r="BB678" s="1">
        <v>-0.45100000000000001</v>
      </c>
      <c r="BC678" s="1">
        <v>-0.47139999999999999</v>
      </c>
      <c r="BD678" s="1">
        <v>-0.62290000000000001</v>
      </c>
      <c r="BE678" s="1">
        <v>-0.43469999999999998</v>
      </c>
      <c r="BF678" s="1">
        <v>-0.23250000000000001</v>
      </c>
      <c r="BG678" s="1">
        <v>-0.17580000000000001</v>
      </c>
      <c r="BH678" s="1">
        <v>-0.1085</v>
      </c>
      <c r="BI678" s="1">
        <v>0.6159</v>
      </c>
      <c r="BJ678" s="1">
        <v>-0.71030000000000004</v>
      </c>
      <c r="BK678" s="1">
        <v>-0.94379999999999997</v>
      </c>
      <c r="BM678" s="1">
        <v>0.21190000000000001</v>
      </c>
      <c r="BP678" s="1">
        <v>-5.7299999999999997E-2</v>
      </c>
      <c r="BQ678" s="1">
        <v>-0.23649999999999999</v>
      </c>
      <c r="BR678" s="1">
        <v>-2.3026</v>
      </c>
      <c r="BS678" s="1">
        <v>-0.30299999999999999</v>
      </c>
      <c r="BT678" s="1">
        <v>-0.20039999999999999</v>
      </c>
      <c r="GI678" s="1">
        <v>-1.5085999999999999</v>
      </c>
      <c r="HA678" s="1" t="str">
        <f t="shared" si="20"/>
        <v>2016</v>
      </c>
      <c r="HB678" s="1" t="str">
        <f t="shared" si="21"/>
        <v>11</v>
      </c>
    </row>
    <row r="679" spans="1:210">
      <c r="A679" s="3" t="s">
        <v>9</v>
      </c>
      <c r="B679" s="3"/>
      <c r="C679" s="3" t="s">
        <v>4222</v>
      </c>
      <c r="E679" s="1" t="s">
        <v>4223</v>
      </c>
      <c r="F679" s="1">
        <v>0.16819999999999999</v>
      </c>
      <c r="G679" s="1">
        <v>-0.6875</v>
      </c>
      <c r="H679" s="1">
        <v>-1.0306</v>
      </c>
      <c r="I679" s="1">
        <v>-3.27E-2</v>
      </c>
      <c r="J679" s="1">
        <v>-0.184</v>
      </c>
      <c r="K679" s="1">
        <v>-0.5524</v>
      </c>
      <c r="L679" s="1">
        <v>0</v>
      </c>
      <c r="M679" s="1">
        <v>0.1192</v>
      </c>
      <c r="N679" s="1">
        <v>-0.32740000000000002</v>
      </c>
      <c r="O679" s="1">
        <v>-1.2684</v>
      </c>
      <c r="P679" s="1">
        <v>0.80389999999999995</v>
      </c>
      <c r="Q679" s="1">
        <v>2.8037000000000001</v>
      </c>
      <c r="R679" s="1">
        <v>-0.84689999999999999</v>
      </c>
      <c r="S679" s="1">
        <v>-1.1816</v>
      </c>
      <c r="T679" s="1">
        <v>-0.91930000000000001</v>
      </c>
      <c r="U679" s="1">
        <v>-0.66420000000000001</v>
      </c>
      <c r="V679" s="1">
        <v>-0.8</v>
      </c>
      <c r="W679" s="1">
        <v>-1.9912000000000001</v>
      </c>
      <c r="X679" s="1">
        <v>-0.16309999999999999</v>
      </c>
      <c r="Y679" s="1">
        <v>-0.24299999999999999</v>
      </c>
      <c r="Z679" s="1">
        <v>-6.1100000000000002E-2</v>
      </c>
      <c r="AA679" s="1">
        <v>-1.0198</v>
      </c>
      <c r="AB679" s="1">
        <v>0.3271</v>
      </c>
      <c r="AC679" s="1">
        <v>0.66420000000000001</v>
      </c>
      <c r="AD679" s="1">
        <v>-0.2392</v>
      </c>
      <c r="AF679" s="1">
        <v>-0.98699999999999999</v>
      </c>
      <c r="AG679" s="1">
        <v>-0.28050000000000003</v>
      </c>
      <c r="AH679" s="1">
        <v>-0.39250000000000002</v>
      </c>
      <c r="AI679" s="1">
        <v>-0.42570000000000002</v>
      </c>
      <c r="AJ679" s="1">
        <v>0.4259</v>
      </c>
      <c r="AK679" s="1">
        <v>0.71109999999999995</v>
      </c>
      <c r="AL679" s="1">
        <v>-6.6799999999999998E-2</v>
      </c>
      <c r="AM679" s="1">
        <v>0.93159999999999998</v>
      </c>
      <c r="AN679" s="1">
        <v>-0.69850000000000001</v>
      </c>
      <c r="AO679" s="1">
        <v>-0.81059999999999999</v>
      </c>
      <c r="AP679" s="1">
        <v>-0.70920000000000005</v>
      </c>
      <c r="AQ679" s="1">
        <v>-0.11210000000000001</v>
      </c>
      <c r="AR679" s="1">
        <v>-0.1164</v>
      </c>
      <c r="AS679" s="1">
        <v>-0.14480000000000001</v>
      </c>
      <c r="AT679" s="1">
        <v>-0.58720000000000006</v>
      </c>
      <c r="AU679" s="1">
        <v>-0.1037</v>
      </c>
      <c r="AV679" s="1">
        <v>3.6025999999999998</v>
      </c>
      <c r="AW679" s="1">
        <v>-0.61570000000000003</v>
      </c>
      <c r="AX679" s="1">
        <v>-1.0087999999999999</v>
      </c>
      <c r="AY679" s="1">
        <v>-5.8500000000000003E-2</v>
      </c>
      <c r="AZ679" s="1">
        <v>-0.13500000000000001</v>
      </c>
      <c r="BB679" s="1">
        <v>-0.77900000000000003</v>
      </c>
      <c r="BC679" s="1">
        <v>-0.23569999999999999</v>
      </c>
      <c r="BD679" s="1">
        <v>-1.0027999999999999</v>
      </c>
      <c r="BE679" s="1">
        <v>-0.60860000000000003</v>
      </c>
      <c r="BF679" s="1">
        <v>-0.60150000000000003</v>
      </c>
      <c r="BG679" s="1">
        <v>4.4299999999999999E-2</v>
      </c>
      <c r="BH679" s="1">
        <v>-5.3999999999999999E-2</v>
      </c>
      <c r="BI679" s="1">
        <v>-0.48780000000000001</v>
      </c>
      <c r="BJ679" s="1">
        <v>-0.27200000000000002</v>
      </c>
      <c r="BK679" s="1">
        <v>-1.0869</v>
      </c>
      <c r="BM679" s="1">
        <v>0.1583</v>
      </c>
      <c r="BP679" s="1">
        <v>3.4897</v>
      </c>
      <c r="BQ679" s="1">
        <v>-2.1779999999999999</v>
      </c>
      <c r="BR679" s="1">
        <v>-0.90859999999999996</v>
      </c>
      <c r="BS679" s="1">
        <v>-0.1018</v>
      </c>
      <c r="BT679" s="1">
        <v>-0.1996</v>
      </c>
      <c r="GI679" s="1">
        <v>-2.1400999999999999</v>
      </c>
      <c r="HA679" s="1" t="str">
        <f t="shared" si="20"/>
        <v>2016</v>
      </c>
      <c r="HB679" s="1" t="str">
        <f t="shared" si="21"/>
        <v>11</v>
      </c>
    </row>
    <row r="680" spans="1:210">
      <c r="A680" s="3" t="s">
        <v>9</v>
      </c>
      <c r="B680" s="3"/>
      <c r="C680" s="3" t="s">
        <v>4224</v>
      </c>
      <c r="E680" s="1" t="s">
        <v>4225</v>
      </c>
      <c r="F680" s="1">
        <v>-5.67E-2</v>
      </c>
      <c r="G680" s="1">
        <v>-0.88729999999999998</v>
      </c>
      <c r="H680" s="1">
        <v>-1.2081</v>
      </c>
      <c r="I680" s="1">
        <v>-1.2251000000000001</v>
      </c>
      <c r="J680" s="1">
        <v>-1.0226999999999999</v>
      </c>
      <c r="K680" s="1">
        <v>-0.62370000000000003</v>
      </c>
      <c r="L680" s="1">
        <v>0.13089999999999999</v>
      </c>
      <c r="M680" s="1">
        <v>-0.45810000000000001</v>
      </c>
      <c r="N680" s="1">
        <v>-1.2725</v>
      </c>
      <c r="O680" s="1">
        <v>-1.0347999999999999</v>
      </c>
      <c r="P680" s="1">
        <v>6.1699999999999998E-2</v>
      </c>
      <c r="Q680" s="1">
        <v>0.83409999999999995</v>
      </c>
      <c r="R680" s="1">
        <v>-0.85650000000000004</v>
      </c>
      <c r="S680" s="1">
        <v>-1.1722999999999999</v>
      </c>
      <c r="T680" s="1">
        <v>-0.64049999999999996</v>
      </c>
      <c r="U680" s="1">
        <v>-1.0006999999999999</v>
      </c>
      <c r="V680" s="1">
        <v>-0.70950000000000002</v>
      </c>
      <c r="W680" s="1">
        <v>-2.1114000000000002</v>
      </c>
      <c r="X680" s="1">
        <v>0.16439999999999999</v>
      </c>
      <c r="Y680" s="1">
        <v>-0.33289999999999997</v>
      </c>
      <c r="Z680" s="1">
        <v>-0.1207</v>
      </c>
      <c r="AA680" s="1">
        <v>-0.91759999999999997</v>
      </c>
      <c r="AB680" s="1">
        <v>0</v>
      </c>
      <c r="AC680" s="1">
        <v>0.35780000000000001</v>
      </c>
      <c r="AD680" s="1">
        <v>-0.1203</v>
      </c>
      <c r="AF680" s="1">
        <v>-0.84550000000000003</v>
      </c>
      <c r="AG680" s="1">
        <v>-0.50019999999999998</v>
      </c>
      <c r="AH680" s="1">
        <v>0.1976</v>
      </c>
      <c r="AI680" s="1">
        <v>0.1842</v>
      </c>
      <c r="AJ680" s="1">
        <v>0.31759999999999999</v>
      </c>
      <c r="AK680" s="1">
        <v>-2.1917</v>
      </c>
      <c r="AL680" s="1">
        <v>0.60319999999999996</v>
      </c>
      <c r="AM680" s="1">
        <v>1.8691</v>
      </c>
      <c r="AN680" s="1">
        <v>-0.6462</v>
      </c>
      <c r="AO680" s="1">
        <v>-1.4754</v>
      </c>
      <c r="AP680" s="1">
        <v>-2.3576000000000001</v>
      </c>
      <c r="AQ680" s="1">
        <v>0.33500000000000002</v>
      </c>
      <c r="AR680" s="1">
        <v>-0.2354</v>
      </c>
      <c r="AS680" s="1">
        <v>9.9299999999999999E-2</v>
      </c>
      <c r="AT680" s="1">
        <v>-0.57850000000000001</v>
      </c>
      <c r="AU680" s="1">
        <v>0.83589999999999998</v>
      </c>
      <c r="AV680" s="1">
        <v>2.0724999999999998</v>
      </c>
      <c r="AW680" s="1">
        <v>-0.91830000000000001</v>
      </c>
      <c r="AX680" s="1">
        <v>-1.1884999999999999</v>
      </c>
      <c r="AY680" s="1">
        <v>0</v>
      </c>
      <c r="AZ680" s="1">
        <v>-0.54169999999999996</v>
      </c>
      <c r="BB680" s="1">
        <v>-0.1656</v>
      </c>
      <c r="BC680" s="1">
        <v>-0.35189999999999999</v>
      </c>
      <c r="BD680" s="1">
        <v>-1.2464</v>
      </c>
      <c r="BE680" s="1">
        <v>-0.65410000000000001</v>
      </c>
      <c r="BF680" s="1">
        <v>-1.7113</v>
      </c>
      <c r="BG680" s="1">
        <v>-4.5499999999999999E-2</v>
      </c>
      <c r="BH680" s="1">
        <v>-0.2132</v>
      </c>
      <c r="BI680" s="1">
        <v>-0.46160000000000001</v>
      </c>
      <c r="BJ680" s="1">
        <v>-0.31909999999999999</v>
      </c>
      <c r="BK680" s="1">
        <v>-1.3731</v>
      </c>
      <c r="BM680" s="1">
        <v>0.15759999999999999</v>
      </c>
      <c r="BP680" s="1">
        <v>-5.1470000000000002</v>
      </c>
      <c r="BQ680" s="1">
        <v>2.3740999999999999</v>
      </c>
      <c r="BR680" s="1">
        <v>-0.47699999999999998</v>
      </c>
      <c r="BS680" s="1">
        <v>-0.2092</v>
      </c>
      <c r="BT680" s="1">
        <v>-0.1968</v>
      </c>
      <c r="GI680" s="1">
        <v>-2.0937999999999999</v>
      </c>
      <c r="HA680" s="1" t="str">
        <f t="shared" si="20"/>
        <v>2016</v>
      </c>
      <c r="HB680" s="1" t="str">
        <f t="shared" si="21"/>
        <v>11</v>
      </c>
    </row>
    <row r="681" spans="1:210">
      <c r="A681" s="3" t="s">
        <v>9</v>
      </c>
      <c r="B681" s="3"/>
      <c r="C681" s="3" t="s">
        <v>4226</v>
      </c>
      <c r="E681" s="1" t="s">
        <v>4227</v>
      </c>
      <c r="F681" s="1">
        <v>7.0999999999999994E-2</v>
      </c>
      <c r="G681" s="1">
        <v>-0.85229999999999995</v>
      </c>
      <c r="H681" s="1">
        <v>-1.5581</v>
      </c>
      <c r="I681" s="1">
        <v>-0.96120000000000005</v>
      </c>
      <c r="J681" s="1">
        <v>-0.74550000000000005</v>
      </c>
      <c r="K681" s="1">
        <v>-0.49009999999999998</v>
      </c>
      <c r="L681" s="1">
        <v>0.26319999999999999</v>
      </c>
      <c r="M681" s="1">
        <v>-0.82199999999999995</v>
      </c>
      <c r="N681" s="1">
        <v>-1.1482000000000001</v>
      </c>
      <c r="O681" s="1">
        <v>-2.8988999999999998</v>
      </c>
      <c r="P681" s="1">
        <v>0.24809999999999999</v>
      </c>
      <c r="Q681" s="1">
        <v>0.92759999999999998</v>
      </c>
      <c r="R681" s="1">
        <v>-0.64390000000000003</v>
      </c>
      <c r="S681" s="1">
        <v>-0.88770000000000004</v>
      </c>
      <c r="T681" s="1">
        <v>-0.75180000000000002</v>
      </c>
      <c r="U681" s="1">
        <v>-0.52349999999999997</v>
      </c>
      <c r="V681" s="1">
        <v>-0.61750000000000005</v>
      </c>
      <c r="W681" s="1">
        <v>-1.9201999999999999</v>
      </c>
      <c r="X681" s="1">
        <v>0.99660000000000004</v>
      </c>
      <c r="Y681" s="1">
        <v>-4.1799999999999997E-2</v>
      </c>
      <c r="Z681" s="1">
        <v>-0.18029999999999999</v>
      </c>
      <c r="AA681" s="1">
        <v>-0.38190000000000002</v>
      </c>
      <c r="AB681" s="1">
        <v>-0.4264</v>
      </c>
      <c r="AC681" s="1">
        <v>5.11E-2</v>
      </c>
      <c r="AD681" s="1">
        <v>0.54710000000000003</v>
      </c>
      <c r="AF681" s="1">
        <v>-0.39400000000000002</v>
      </c>
      <c r="AG681" s="1">
        <v>-0.44019999999999998</v>
      </c>
      <c r="AH681" s="1">
        <v>0.3952</v>
      </c>
      <c r="AI681" s="1">
        <v>-0.125</v>
      </c>
      <c r="AJ681" s="1">
        <v>-5.2400000000000002E-2</v>
      </c>
      <c r="AK681" s="1">
        <v>-0.96199999999999997</v>
      </c>
      <c r="AL681" s="1">
        <v>0.40100000000000002</v>
      </c>
      <c r="AM681" s="1">
        <v>2.1739000000000002</v>
      </c>
      <c r="AN681" s="1">
        <v>-0.4345</v>
      </c>
      <c r="AO681" s="1">
        <v>-1.4824999999999999</v>
      </c>
      <c r="AP681" s="1">
        <v>-1.4811000000000001</v>
      </c>
      <c r="AQ681" s="1">
        <v>-0.1109</v>
      </c>
      <c r="AR681" s="1">
        <v>-0.99880000000000002</v>
      </c>
      <c r="AS681" s="1">
        <v>-0.44729999999999998</v>
      </c>
      <c r="AT681" s="1">
        <v>-0.4128</v>
      </c>
      <c r="AU681" s="1">
        <v>-0.1023</v>
      </c>
      <c r="AV681" s="1">
        <v>0.80279999999999996</v>
      </c>
      <c r="AW681" s="1">
        <v>-0.88080000000000003</v>
      </c>
      <c r="AX681" s="1">
        <v>-0.42080000000000001</v>
      </c>
      <c r="AY681" s="1">
        <v>-0.40110000000000001</v>
      </c>
      <c r="AZ681" s="1">
        <v>-9.0899999999999995E-2</v>
      </c>
      <c r="BB681" s="1">
        <v>-0.16739999999999999</v>
      </c>
      <c r="BC681" s="1">
        <v>-0.4662</v>
      </c>
      <c r="BD681" s="1">
        <v>-0.38529999999999998</v>
      </c>
      <c r="BE681" s="1">
        <v>-0.35160000000000002</v>
      </c>
      <c r="BF681" s="1">
        <v>-0.8387</v>
      </c>
      <c r="BG681" s="1">
        <v>-0.13739999999999999</v>
      </c>
      <c r="BH681" s="1">
        <v>-0.15939999999999999</v>
      </c>
      <c r="BI681" s="1">
        <v>-0.18859999999999999</v>
      </c>
      <c r="BJ681" s="1">
        <v>-0.31540000000000001</v>
      </c>
      <c r="BK681" s="1">
        <v>-1.0935999999999999</v>
      </c>
      <c r="BM681" s="1">
        <v>-5.2299999999999999E-2</v>
      </c>
      <c r="BP681" s="1">
        <v>-2.6267</v>
      </c>
      <c r="BQ681" s="1">
        <v>0.95579999999999998</v>
      </c>
      <c r="BR681" s="1">
        <v>-0.57169999999999999</v>
      </c>
      <c r="BS681" s="1">
        <v>-0.21049999999999999</v>
      </c>
      <c r="BT681" s="1">
        <v>-0.19620000000000001</v>
      </c>
      <c r="GI681" s="1">
        <v>-1.4423999999999999</v>
      </c>
      <c r="HA681" s="1" t="str">
        <f t="shared" si="20"/>
        <v>2016</v>
      </c>
      <c r="HB681" s="1" t="str">
        <f t="shared" si="21"/>
        <v>11</v>
      </c>
    </row>
    <row r="682" spans="1:210">
      <c r="A682" s="3" t="s">
        <v>9</v>
      </c>
      <c r="B682" s="3"/>
      <c r="C682" s="3" t="s">
        <v>4228</v>
      </c>
      <c r="E682" s="1" t="s">
        <v>4229</v>
      </c>
      <c r="F682" s="1">
        <v>-0.25569999999999998</v>
      </c>
      <c r="G682" s="1">
        <v>-0.2727</v>
      </c>
      <c r="H682" s="1">
        <v>-0.60570000000000002</v>
      </c>
      <c r="I682" s="1">
        <v>-0.43340000000000001</v>
      </c>
      <c r="J682" s="1">
        <v>-1.2634000000000001</v>
      </c>
      <c r="K682" s="1">
        <v>-0.62670000000000003</v>
      </c>
      <c r="L682" s="1">
        <v>0.2656</v>
      </c>
      <c r="M682" s="1">
        <v>-0.72560000000000002</v>
      </c>
      <c r="N682" s="1">
        <v>-1.3541000000000001</v>
      </c>
      <c r="O682" s="1">
        <v>-2.7652999999999999</v>
      </c>
      <c r="P682" s="1">
        <v>0.875</v>
      </c>
      <c r="Q682" s="1">
        <v>2.528</v>
      </c>
      <c r="R682" s="1">
        <v>-0.36820000000000003</v>
      </c>
      <c r="S682" s="1">
        <v>-0.73340000000000005</v>
      </c>
      <c r="T682" s="1">
        <v>-1.1071</v>
      </c>
      <c r="U682" s="1">
        <v>-0.52410000000000001</v>
      </c>
      <c r="V682" s="1">
        <v>-0.94920000000000004</v>
      </c>
      <c r="W682" s="1">
        <v>-1.5748</v>
      </c>
      <c r="X682" s="1">
        <v>0</v>
      </c>
      <c r="Y682" s="1">
        <v>-0.33639999999999998</v>
      </c>
      <c r="Z682" s="1">
        <v>-5.9900000000000002E-2</v>
      </c>
      <c r="AA682" s="1">
        <v>0</v>
      </c>
      <c r="AB682" s="1">
        <v>-0.21360000000000001</v>
      </c>
      <c r="AC682" s="1">
        <v>0.86460000000000004</v>
      </c>
      <c r="AD682" s="1">
        <v>0.1822</v>
      </c>
      <c r="AF682" s="1">
        <v>-0.1588</v>
      </c>
      <c r="AG682" s="1">
        <v>-0.55120000000000002</v>
      </c>
      <c r="AH682" s="1">
        <v>9.8599999999999993E-2</v>
      </c>
      <c r="AI682" s="1">
        <v>-0.88160000000000005</v>
      </c>
      <c r="AJ682" s="1">
        <v>0.52300000000000002</v>
      </c>
      <c r="AK682" s="1">
        <v>-0.5131</v>
      </c>
      <c r="AL682" s="1">
        <v>0.1333</v>
      </c>
      <c r="AM682" s="1">
        <v>1.2383</v>
      </c>
      <c r="AN682" s="1">
        <v>-1.0354000000000001</v>
      </c>
      <c r="AO682" s="1">
        <v>-0.91390000000000005</v>
      </c>
      <c r="AP682" s="1">
        <v>-1.6208</v>
      </c>
      <c r="AQ682" s="1">
        <v>0.4456</v>
      </c>
      <c r="AR682" s="1">
        <v>-0.53410000000000002</v>
      </c>
      <c r="AS682" s="1">
        <v>5.0099999999999999E-2</v>
      </c>
      <c r="AT682" s="1">
        <v>-0.57609999999999995</v>
      </c>
      <c r="AU682" s="1">
        <v>0.61409999999999998</v>
      </c>
      <c r="AV682" s="1">
        <v>1.1505000000000001</v>
      </c>
      <c r="AW682" s="1">
        <v>-0.98650000000000004</v>
      </c>
      <c r="AX682" s="1">
        <v>-0.37990000000000002</v>
      </c>
      <c r="AY682" s="1">
        <v>-0.40060000000000001</v>
      </c>
      <c r="AZ682" s="1">
        <v>-0.54790000000000005</v>
      </c>
      <c r="BB682" s="1">
        <v>-1.1382000000000001</v>
      </c>
      <c r="BC682" s="1">
        <v>-5.8000000000000003E-2</v>
      </c>
      <c r="BD682" s="1">
        <v>-0.90769999999999995</v>
      </c>
      <c r="BE682" s="1">
        <v>-0.61780000000000002</v>
      </c>
      <c r="BF682" s="1">
        <v>-1.542</v>
      </c>
      <c r="BG682" s="1">
        <v>-0.18429999999999999</v>
      </c>
      <c r="BH682" s="1">
        <v>-0.10589999999999999</v>
      </c>
      <c r="BI682" s="1">
        <v>0.4259</v>
      </c>
      <c r="BJ682" s="1">
        <v>-0.63149999999999995</v>
      </c>
      <c r="BK682" s="1">
        <v>-1.1438999999999999</v>
      </c>
      <c r="BM682" s="1">
        <v>5.2400000000000002E-2</v>
      </c>
      <c r="BP682" s="1">
        <v>0.43580000000000002</v>
      </c>
      <c r="BQ682" s="1">
        <v>-0.4975</v>
      </c>
      <c r="BR682" s="1">
        <v>-1.1527000000000001</v>
      </c>
      <c r="BS682" s="1">
        <v>-0.42370000000000002</v>
      </c>
      <c r="BT682" s="1">
        <v>-9.7699999999999995E-2</v>
      </c>
      <c r="GI682" s="1">
        <v>-2.5903</v>
      </c>
      <c r="HA682" s="1" t="str">
        <f t="shared" si="20"/>
        <v>2016</v>
      </c>
      <c r="HB682" s="1" t="str">
        <f t="shared" si="21"/>
        <v>11</v>
      </c>
    </row>
    <row r="683" spans="1:210">
      <c r="A683" s="3" t="s">
        <v>9</v>
      </c>
      <c r="B683" s="3"/>
      <c r="C683" s="3" t="s">
        <v>4230</v>
      </c>
      <c r="E683" s="1" t="s">
        <v>4230</v>
      </c>
      <c r="F683" s="1">
        <v>2.8500000000000001E-2</v>
      </c>
      <c r="G683" s="1">
        <v>7.7799999999999994E-2</v>
      </c>
      <c r="H683" s="1">
        <v>-1.0326</v>
      </c>
      <c r="I683" s="1">
        <v>-3.3500000000000002E-2</v>
      </c>
      <c r="J683" s="1">
        <v>-0.32800000000000001</v>
      </c>
      <c r="K683" s="1">
        <v>6.9599999999999995E-2</v>
      </c>
      <c r="L683" s="1">
        <v>0.39660000000000001</v>
      </c>
      <c r="M683" s="1">
        <v>-7.2900000000000006E-2</v>
      </c>
      <c r="N683" s="1">
        <v>-1</v>
      </c>
      <c r="O683" s="1">
        <v>-2.7652999999999999</v>
      </c>
      <c r="P683" s="1">
        <v>0.56030000000000002</v>
      </c>
      <c r="Q683" s="1">
        <v>1.4031</v>
      </c>
      <c r="R683" s="1">
        <v>0.40079999999999999</v>
      </c>
      <c r="S683" s="1">
        <v>-0.223</v>
      </c>
      <c r="T683" s="1">
        <v>-0.86050000000000004</v>
      </c>
      <c r="U683" s="1">
        <v>-0.18759999999999999</v>
      </c>
      <c r="V683" s="1">
        <v>-0.57079999999999997</v>
      </c>
      <c r="W683" s="1">
        <v>-0.99</v>
      </c>
      <c r="X683" s="1">
        <v>-0.6633</v>
      </c>
      <c r="Y683" s="1">
        <v>0</v>
      </c>
      <c r="Z683" s="1">
        <v>-5.9900000000000002E-2</v>
      </c>
      <c r="AA683" s="1">
        <v>0.2969</v>
      </c>
      <c r="AB683" s="1">
        <v>-0.3201</v>
      </c>
      <c r="AC683" s="1">
        <v>0.45500000000000002</v>
      </c>
      <c r="AD683" s="1">
        <v>0.66990000000000005</v>
      </c>
      <c r="AF683" s="1">
        <v>0.55730000000000002</v>
      </c>
      <c r="AG683" s="1">
        <v>-0.66180000000000005</v>
      </c>
      <c r="AH683" s="1">
        <v>0.59230000000000005</v>
      </c>
      <c r="AI683" s="1">
        <v>-0.37919999999999998</v>
      </c>
      <c r="AJ683" s="1">
        <v>0.36549999999999999</v>
      </c>
      <c r="AK683" s="1">
        <v>0.68679999999999997</v>
      </c>
      <c r="AL683" s="1">
        <v>0.4657</v>
      </c>
      <c r="AM683" s="1">
        <v>0.3095</v>
      </c>
      <c r="AN683" s="1">
        <v>-0.60040000000000004</v>
      </c>
      <c r="AO683" s="1">
        <v>-1.0135000000000001</v>
      </c>
      <c r="AP683" s="1">
        <v>-0.31830000000000003</v>
      </c>
      <c r="AQ683" s="1">
        <v>-0.38779999999999998</v>
      </c>
      <c r="AR683" s="1">
        <v>0.1779</v>
      </c>
      <c r="AS683" s="1">
        <v>1.8602000000000001</v>
      </c>
      <c r="AT683" s="1">
        <v>-1.6433</v>
      </c>
      <c r="AU683" s="1">
        <v>0.56059999999999999</v>
      </c>
      <c r="AV683" s="1">
        <v>3.944</v>
      </c>
      <c r="AW683" s="1">
        <v>-1.5584</v>
      </c>
      <c r="AX683" s="1">
        <v>0.25390000000000001</v>
      </c>
      <c r="AY683" s="1">
        <v>-0.74319999999999997</v>
      </c>
      <c r="AZ683" s="1">
        <v>-0.18279999999999999</v>
      </c>
      <c r="BB683" s="1">
        <v>-0.25409999999999999</v>
      </c>
      <c r="BC683" s="1">
        <v>-0.40500000000000003</v>
      </c>
      <c r="BD683" s="1">
        <v>0.24</v>
      </c>
      <c r="BE683" s="1">
        <v>-0.39710000000000001</v>
      </c>
      <c r="BF683" s="1">
        <v>-1.2717000000000001</v>
      </c>
      <c r="BG683" s="1">
        <v>-4.6100000000000002E-2</v>
      </c>
      <c r="BH683" s="1">
        <v>-0.1588</v>
      </c>
      <c r="BI683" s="1">
        <v>2.1698</v>
      </c>
      <c r="BJ683" s="1">
        <v>-1.5286999999999999</v>
      </c>
      <c r="BK683" s="1">
        <v>-0.86</v>
      </c>
      <c r="BM683" s="1">
        <v>-0.31409999999999999</v>
      </c>
      <c r="BP683" s="1">
        <v>1.6718</v>
      </c>
      <c r="BQ683" s="1">
        <v>-1.4512</v>
      </c>
      <c r="BR683" s="1">
        <v>-1.0144</v>
      </c>
      <c r="BS683" s="1">
        <v>-0.106</v>
      </c>
      <c r="BT683" s="1">
        <v>-0.19550000000000001</v>
      </c>
      <c r="GI683" s="1">
        <v>-1.2895000000000001</v>
      </c>
      <c r="HA683" s="1" t="str">
        <f t="shared" si="20"/>
        <v>2016</v>
      </c>
      <c r="HB683" s="1" t="str">
        <f t="shared" si="21"/>
        <v>11</v>
      </c>
    </row>
    <row r="684" spans="1:210">
      <c r="A684" s="3" t="s">
        <v>9</v>
      </c>
      <c r="B684" s="3"/>
      <c r="C684" s="3" t="s">
        <v>4231</v>
      </c>
      <c r="E684" s="1" t="s">
        <v>4232</v>
      </c>
      <c r="F684" s="1">
        <v>0.215</v>
      </c>
      <c r="G684" s="1">
        <v>-0.62450000000000006</v>
      </c>
      <c r="H684" s="1">
        <v>-0.7762</v>
      </c>
      <c r="I684" s="1">
        <v>-0.5383</v>
      </c>
      <c r="J684" s="1">
        <v>4.7E-2</v>
      </c>
      <c r="K684" s="1">
        <v>-0.34910000000000002</v>
      </c>
      <c r="L684" s="1">
        <v>0.70850000000000002</v>
      </c>
      <c r="M684" s="1">
        <v>9.7500000000000003E-2</v>
      </c>
      <c r="N684" s="1">
        <v>-0.82430000000000003</v>
      </c>
      <c r="O684" s="1">
        <v>-2.5335000000000001</v>
      </c>
      <c r="P684" s="1">
        <v>0.80740000000000001</v>
      </c>
      <c r="Q684" s="1">
        <v>1.1214</v>
      </c>
      <c r="R684" s="1">
        <v>-9.2799999999999994E-2</v>
      </c>
      <c r="S684" s="1">
        <v>-0.24610000000000001</v>
      </c>
      <c r="T684" s="1">
        <v>-0.71419999999999995</v>
      </c>
      <c r="U684" s="1">
        <v>-0.44919999999999999</v>
      </c>
      <c r="V684" s="1">
        <v>-0.71220000000000006</v>
      </c>
      <c r="W684" s="1">
        <v>-0.6704</v>
      </c>
      <c r="X684" s="1">
        <v>0</v>
      </c>
      <c r="Y684" s="1">
        <v>0.21249999999999999</v>
      </c>
      <c r="Z684" s="1">
        <v>-0.23860000000000001</v>
      </c>
      <c r="AA684" s="1">
        <v>0.23630000000000001</v>
      </c>
      <c r="AB684" s="1">
        <v>-0.1069</v>
      </c>
      <c r="AC684" s="1">
        <v>0.30330000000000001</v>
      </c>
      <c r="AD684" s="1">
        <v>0.18179999999999999</v>
      </c>
      <c r="AF684" s="1">
        <v>0.31669999999999998</v>
      </c>
      <c r="AG684" s="1">
        <v>-0.33200000000000002</v>
      </c>
      <c r="AH684" s="1">
        <v>-9.8400000000000001E-2</v>
      </c>
      <c r="AI684" s="1">
        <v>-0.51910000000000001</v>
      </c>
      <c r="AJ684" s="1">
        <v>0.1031</v>
      </c>
      <c r="AK684" s="1">
        <v>-2.1082000000000001</v>
      </c>
      <c r="AL684" s="1">
        <v>6.6400000000000001E-2</v>
      </c>
      <c r="AM684" s="1">
        <v>0.3095</v>
      </c>
      <c r="AN684" s="1">
        <v>-0.995</v>
      </c>
      <c r="AO684" s="1">
        <v>-1.2054</v>
      </c>
      <c r="AP684" s="1">
        <v>-2.3959999999999999</v>
      </c>
      <c r="AQ684" s="1">
        <v>0.44440000000000002</v>
      </c>
      <c r="AR684" s="1">
        <v>-0.29599999999999999</v>
      </c>
      <c r="AS684" s="1">
        <v>-4.9700000000000001E-2</v>
      </c>
      <c r="AT684" s="1">
        <v>-0.57799999999999996</v>
      </c>
      <c r="AU684" s="1">
        <v>1.1217999999999999</v>
      </c>
      <c r="AV684" s="1">
        <v>3.2835000000000001</v>
      </c>
      <c r="AW684" s="1">
        <v>-1.7178</v>
      </c>
      <c r="AX684" s="1">
        <v>-0.1263</v>
      </c>
      <c r="AY684" s="1">
        <v>-0.51570000000000005</v>
      </c>
      <c r="AZ684" s="1">
        <v>-0.36899999999999999</v>
      </c>
      <c r="BB684" s="1">
        <v>-0.2601</v>
      </c>
      <c r="BC684" s="1">
        <v>-0.51419999999999999</v>
      </c>
      <c r="BD684" s="1">
        <v>-1.3320000000000001</v>
      </c>
      <c r="BE684" s="1">
        <v>-0.75690000000000002</v>
      </c>
      <c r="BF684" s="1">
        <v>-1.8465</v>
      </c>
      <c r="BG684" s="1">
        <v>4.65E-2</v>
      </c>
      <c r="BH684" s="1">
        <v>-0.31619999999999998</v>
      </c>
      <c r="BI684" s="1">
        <v>-0.1394</v>
      </c>
      <c r="BJ684" s="1">
        <v>-0.21240000000000001</v>
      </c>
      <c r="BK684" s="1">
        <v>-1.0481</v>
      </c>
      <c r="BM684" s="1">
        <v>5.2400000000000002E-2</v>
      </c>
      <c r="BP684" s="1">
        <v>-6.3034999999999997</v>
      </c>
      <c r="BQ684" s="1">
        <v>3.5143</v>
      </c>
      <c r="BR684" s="1">
        <v>-0.43490000000000001</v>
      </c>
      <c r="BS684" s="1">
        <v>-0.21410000000000001</v>
      </c>
      <c r="BT684" s="1">
        <v>-0.29210000000000003</v>
      </c>
      <c r="GI684" s="1">
        <v>-1.4419999999999999</v>
      </c>
      <c r="HA684" s="1" t="str">
        <f t="shared" si="20"/>
        <v>2016</v>
      </c>
      <c r="HB684" s="1" t="str">
        <f t="shared" si="21"/>
        <v>11</v>
      </c>
    </row>
    <row r="685" spans="1:210">
      <c r="A685" s="3" t="s">
        <v>9</v>
      </c>
      <c r="B685" s="3"/>
      <c r="C685" s="3" t="s">
        <v>4233</v>
      </c>
      <c r="E685" s="1" t="s">
        <v>4234</v>
      </c>
      <c r="F685" s="1">
        <v>0.3004</v>
      </c>
      <c r="G685" s="1">
        <v>0.89770000000000005</v>
      </c>
      <c r="H685" s="1">
        <v>-0.46910000000000002</v>
      </c>
      <c r="I685" s="1">
        <v>-0.3357</v>
      </c>
      <c r="J685" s="1">
        <v>-0.3291</v>
      </c>
      <c r="K685" s="1">
        <v>-0.2087</v>
      </c>
      <c r="L685" s="1">
        <v>1.3728</v>
      </c>
      <c r="M685" s="1">
        <v>-0.53559999999999997</v>
      </c>
      <c r="N685" s="1">
        <v>-1.1588000000000001</v>
      </c>
      <c r="O685" s="1">
        <v>-2.0177999999999998</v>
      </c>
      <c r="P685" s="1">
        <v>0.74019999999999997</v>
      </c>
      <c r="Q685" s="1">
        <v>0.74550000000000005</v>
      </c>
      <c r="R685" s="1">
        <v>-1.2353000000000001</v>
      </c>
      <c r="S685" s="1">
        <v>-0.2235</v>
      </c>
      <c r="T685" s="1">
        <v>-0.92130000000000001</v>
      </c>
      <c r="U685" s="1">
        <v>-0.88749999999999996</v>
      </c>
      <c r="V685" s="1">
        <v>-1.0818000000000001</v>
      </c>
      <c r="W685" s="1">
        <v>-0.84260000000000002</v>
      </c>
      <c r="X685" s="1">
        <v>-0.16520000000000001</v>
      </c>
      <c r="Y685" s="1">
        <v>-0.21149999999999999</v>
      </c>
      <c r="Z685" s="1">
        <v>-0.1196</v>
      </c>
      <c r="AA685" s="1">
        <v>-0.29149999999999998</v>
      </c>
      <c r="AB685" s="1">
        <v>-0.64170000000000005</v>
      </c>
      <c r="AC685" s="1">
        <v>-0.70850000000000002</v>
      </c>
      <c r="AD685" s="1">
        <v>0.1203</v>
      </c>
      <c r="AF685" s="1">
        <v>7.8200000000000006E-2</v>
      </c>
      <c r="AG685" s="1">
        <v>-1.0526</v>
      </c>
      <c r="AH685" s="1">
        <v>9.8100000000000007E-2</v>
      </c>
      <c r="AI685" s="1">
        <v>-6.5100000000000005E-2</v>
      </c>
      <c r="AJ685" s="1">
        <v>0</v>
      </c>
      <c r="AK685" s="1">
        <v>1.2433000000000001</v>
      </c>
      <c r="AL685" s="1">
        <v>0.33129999999999998</v>
      </c>
      <c r="AM685" s="1">
        <v>1.8633</v>
      </c>
      <c r="AN685" s="1">
        <v>-0.49909999999999999</v>
      </c>
      <c r="AO685" s="1">
        <v>-1.3029999999999999</v>
      </c>
      <c r="AP685" s="1">
        <v>-0.3659</v>
      </c>
      <c r="AQ685" s="1">
        <v>-0.87909999999999999</v>
      </c>
      <c r="AR685" s="1">
        <v>-0.76829999999999998</v>
      </c>
      <c r="AS685" s="1">
        <v>9.98E-2</v>
      </c>
      <c r="AT685" s="1">
        <v>-0.5766</v>
      </c>
      <c r="AU685" s="1">
        <v>-0.94189999999999996</v>
      </c>
      <c r="AV685" s="1">
        <v>-1.3705000000000001</v>
      </c>
      <c r="AW685" s="1">
        <v>-0.1062</v>
      </c>
      <c r="AX685" s="1">
        <v>8.3500000000000005E-2</v>
      </c>
      <c r="AY685" s="1">
        <v>-0.69</v>
      </c>
      <c r="AZ685" s="1">
        <v>-0.41449999999999998</v>
      </c>
      <c r="BB685" s="1">
        <v>0.3906</v>
      </c>
      <c r="BC685" s="1">
        <v>-0.91269999999999996</v>
      </c>
      <c r="BD685" s="1">
        <v>-0.38250000000000001</v>
      </c>
      <c r="BE685" s="1">
        <v>-0.62380000000000002</v>
      </c>
      <c r="BF685" s="1">
        <v>0.23849999999999999</v>
      </c>
      <c r="BG685" s="1">
        <v>-0.27789999999999998</v>
      </c>
      <c r="BH685" s="1">
        <v>-0.15840000000000001</v>
      </c>
      <c r="BI685" s="1">
        <v>-0.65449999999999997</v>
      </c>
      <c r="BJ685" s="1">
        <v>-0.31690000000000002</v>
      </c>
      <c r="BK685" s="1">
        <v>-0.76259999999999994</v>
      </c>
      <c r="BM685" s="1">
        <v>-0.57530000000000003</v>
      </c>
      <c r="BP685" s="1">
        <v>0.81410000000000005</v>
      </c>
      <c r="BQ685" s="1">
        <v>-0.90400000000000003</v>
      </c>
      <c r="BR685" s="1">
        <v>0.2407</v>
      </c>
      <c r="BS685" s="1">
        <v>-0.10680000000000001</v>
      </c>
      <c r="BT685" s="1">
        <v>-0.29210000000000003</v>
      </c>
      <c r="GI685" s="1">
        <v>-1.8554999999999999</v>
      </c>
      <c r="HA685" s="1" t="str">
        <f t="shared" si="20"/>
        <v>2016</v>
      </c>
      <c r="HB685" s="1" t="str">
        <f t="shared" si="21"/>
        <v>11</v>
      </c>
    </row>
    <row r="686" spans="1:210">
      <c r="A686" s="3" t="s">
        <v>9</v>
      </c>
      <c r="B686" s="3"/>
      <c r="C686" s="3" t="s">
        <v>4235</v>
      </c>
      <c r="E686" s="1" t="s">
        <v>4236</v>
      </c>
      <c r="F686" s="1">
        <v>5.7099999999999998E-2</v>
      </c>
      <c r="G686" s="1">
        <v>-0.5847</v>
      </c>
      <c r="H686" s="1">
        <v>-1.1427</v>
      </c>
      <c r="I686" s="1">
        <v>-0.26719999999999999</v>
      </c>
      <c r="J686" s="1">
        <v>-0.2802</v>
      </c>
      <c r="K686" s="1">
        <v>-0.14199999999999999</v>
      </c>
      <c r="L686" s="1">
        <v>0.35360000000000003</v>
      </c>
      <c r="M686" s="1">
        <v>-0.21859999999999999</v>
      </c>
      <c r="N686" s="1">
        <v>-0.48659999999999998</v>
      </c>
      <c r="O686" s="1">
        <v>-2.2134</v>
      </c>
      <c r="P686" s="1">
        <v>-6.1699999999999998E-2</v>
      </c>
      <c r="Q686" s="1">
        <v>0.46079999999999999</v>
      </c>
      <c r="R686" s="1">
        <v>0.2465</v>
      </c>
      <c r="S686" s="1">
        <v>-0.28999999999999998</v>
      </c>
      <c r="T686" s="1">
        <v>-1.2482</v>
      </c>
      <c r="U686" s="1">
        <v>-1.3382000000000001</v>
      </c>
      <c r="V686" s="1">
        <v>-1.6548</v>
      </c>
      <c r="W686" s="1">
        <v>-0.79159999999999997</v>
      </c>
      <c r="X686" s="1">
        <v>-0.3322</v>
      </c>
      <c r="Y686" s="1">
        <v>-0.29509999999999997</v>
      </c>
      <c r="Z686" s="1">
        <v>-0.1197</v>
      </c>
      <c r="AA686" s="1">
        <v>-1.3191999999999999</v>
      </c>
      <c r="AB686" s="1">
        <v>0</v>
      </c>
      <c r="AC686" s="1">
        <v>3.0823</v>
      </c>
      <c r="AD686" s="1">
        <v>-0.30209999999999998</v>
      </c>
      <c r="AF686" s="1">
        <v>-1.415</v>
      </c>
      <c r="AG686" s="1">
        <v>-0.38779999999999998</v>
      </c>
      <c r="AH686" s="1">
        <v>-0.78739999999999999</v>
      </c>
      <c r="AI686" s="1">
        <v>-0.60040000000000004</v>
      </c>
      <c r="AJ686" s="1">
        <v>0.1017</v>
      </c>
      <c r="AK686" s="1">
        <v>2.4032</v>
      </c>
      <c r="AL686" s="1">
        <v>6.6400000000000001E-2</v>
      </c>
      <c r="AM686" s="1">
        <v>1.5527</v>
      </c>
      <c r="AN686" s="1">
        <v>-0.67520000000000002</v>
      </c>
      <c r="AO686" s="1">
        <v>-1.3592</v>
      </c>
      <c r="AP686" s="1">
        <v>-1.3761000000000001</v>
      </c>
      <c r="AQ686" s="1">
        <v>-0.33029999999999998</v>
      </c>
      <c r="AR686" s="1">
        <v>-0.52749999999999997</v>
      </c>
      <c r="AS686" s="1">
        <v>0.98029999999999995</v>
      </c>
      <c r="AT686" s="1">
        <v>-1.0806</v>
      </c>
      <c r="AU686" s="1">
        <v>0.74360000000000004</v>
      </c>
      <c r="AV686" s="1">
        <v>2.3628999999999998</v>
      </c>
      <c r="AW686" s="1">
        <v>-1.8596999999999999</v>
      </c>
      <c r="AX686" s="1">
        <v>-1.1719999999999999</v>
      </c>
      <c r="AY686" s="1">
        <v>-0.1724</v>
      </c>
      <c r="AZ686" s="1">
        <v>-0.37430000000000002</v>
      </c>
      <c r="BB686" s="1">
        <v>-0.97170000000000001</v>
      </c>
      <c r="BC686" s="1">
        <v>-0.1694</v>
      </c>
      <c r="BD686" s="1">
        <v>0.71940000000000004</v>
      </c>
      <c r="BE686" s="1">
        <v>-0.27160000000000001</v>
      </c>
      <c r="BF686" s="1">
        <v>-1.8018000000000001</v>
      </c>
      <c r="BG686" s="1">
        <v>-0.18459999999999999</v>
      </c>
      <c r="BH686" s="1">
        <v>-0.21149999999999999</v>
      </c>
      <c r="BI686" s="1">
        <v>0.69540000000000002</v>
      </c>
      <c r="BJ686" s="1">
        <v>-1.0095000000000001</v>
      </c>
      <c r="BK686" s="1">
        <v>-0.72489999999999999</v>
      </c>
      <c r="BM686" s="1">
        <v>0.1046</v>
      </c>
      <c r="BP686" s="1">
        <v>5.3834999999999997</v>
      </c>
      <c r="BQ686" s="1">
        <v>-2.9016000000000002</v>
      </c>
      <c r="BR686" s="1">
        <v>-3.2818000000000001</v>
      </c>
      <c r="BS686" s="1">
        <v>-0.53129999999999999</v>
      </c>
      <c r="BT686" s="1">
        <v>0</v>
      </c>
      <c r="GI686" s="1">
        <v>-3.1021999999999998</v>
      </c>
      <c r="HA686" s="1" t="str">
        <f t="shared" si="20"/>
        <v>2016</v>
      </c>
      <c r="HB686" s="1" t="str">
        <f t="shared" si="21"/>
        <v>11</v>
      </c>
    </row>
    <row r="687" spans="1:210">
      <c r="A687" s="3" t="s">
        <v>9</v>
      </c>
      <c r="B687" s="3"/>
      <c r="C687" s="3" t="s">
        <v>4237</v>
      </c>
      <c r="E687" s="1" t="s">
        <v>4238</v>
      </c>
      <c r="F687" s="1">
        <v>0.43240000000000001</v>
      </c>
      <c r="G687" s="1">
        <v>-0.95199999999999996</v>
      </c>
      <c r="H687" s="1">
        <v>-0.72519999999999996</v>
      </c>
      <c r="I687" s="1">
        <v>-0.746</v>
      </c>
      <c r="J687" s="1">
        <v>-0.49409999999999998</v>
      </c>
      <c r="K687" s="1">
        <v>-0.35560000000000003</v>
      </c>
      <c r="L687" s="1">
        <v>8.5999999999999993E-2</v>
      </c>
      <c r="M687" s="1">
        <v>0.28449999999999998</v>
      </c>
      <c r="N687" s="1">
        <v>-0.92100000000000004</v>
      </c>
      <c r="O687" s="1">
        <v>-2.4034</v>
      </c>
      <c r="P687" s="1">
        <v>0.625</v>
      </c>
      <c r="Q687" s="1">
        <v>1.4558</v>
      </c>
      <c r="R687" s="1">
        <v>0.15040000000000001</v>
      </c>
      <c r="S687" s="1">
        <v>-0.3926</v>
      </c>
      <c r="T687" s="1">
        <v>-0.75780000000000003</v>
      </c>
      <c r="U687" s="1">
        <v>-0.67820000000000003</v>
      </c>
      <c r="V687" s="1">
        <v>-0.95730000000000004</v>
      </c>
      <c r="W687" s="1">
        <v>-1.5945</v>
      </c>
      <c r="X687" s="1">
        <v>0.33500000000000002</v>
      </c>
      <c r="Y687" s="1">
        <v>-8.0199999999999994E-2</v>
      </c>
      <c r="Z687" s="1">
        <v>-0.12239999999999999</v>
      </c>
      <c r="AA687" s="1">
        <v>-0.86770000000000003</v>
      </c>
      <c r="AB687" s="1">
        <v>-0.53359999999999996</v>
      </c>
      <c r="AC687" s="1">
        <v>1.4669000000000001</v>
      </c>
      <c r="AD687" s="1">
        <v>6.0999999999999999E-2</v>
      </c>
      <c r="AF687" s="1">
        <v>-0.64100000000000001</v>
      </c>
      <c r="AG687" s="1">
        <v>-0.49640000000000001</v>
      </c>
      <c r="AH687" s="1">
        <v>-0.2979</v>
      </c>
      <c r="AI687" s="1">
        <v>-0.67149999999999999</v>
      </c>
      <c r="AJ687" s="1">
        <v>0</v>
      </c>
      <c r="AK687" s="1">
        <v>0.85860000000000003</v>
      </c>
      <c r="AL687" s="1">
        <v>0.13370000000000001</v>
      </c>
      <c r="AM687" s="1">
        <v>1.8691</v>
      </c>
      <c r="AN687" s="1">
        <v>-0.2828</v>
      </c>
      <c r="AO687" s="1">
        <v>-0.97750000000000004</v>
      </c>
      <c r="AP687" s="1">
        <v>-1.5625</v>
      </c>
      <c r="AQ687" s="1">
        <v>-0.22140000000000001</v>
      </c>
      <c r="AR687" s="1">
        <v>-0.99</v>
      </c>
      <c r="AS687" s="1">
        <v>-0.61339999999999995</v>
      </c>
      <c r="AT687" s="1">
        <v>-0.3392</v>
      </c>
      <c r="AU687" s="1">
        <v>9.64E-2</v>
      </c>
      <c r="AV687" s="1">
        <v>0.2235</v>
      </c>
      <c r="AW687" s="1">
        <v>-1.1462000000000001</v>
      </c>
      <c r="AX687" s="1">
        <v>-0.7218</v>
      </c>
      <c r="AY687" s="1">
        <v>-0.34239999999999998</v>
      </c>
      <c r="AZ687" s="1">
        <v>-0.5625</v>
      </c>
      <c r="BB687" s="1">
        <v>-8.9399999999999993E-2</v>
      </c>
      <c r="BC687" s="1">
        <v>-0.505</v>
      </c>
      <c r="BD687" s="1">
        <v>4.7600000000000003E-2</v>
      </c>
      <c r="BE687" s="1">
        <v>-0.8155</v>
      </c>
      <c r="BF687" s="1">
        <v>1.0052000000000001</v>
      </c>
      <c r="BG687" s="1">
        <v>0.1762</v>
      </c>
      <c r="BH687" s="1">
        <v>-0.1623</v>
      </c>
      <c r="BI687" s="1">
        <v>-0.26829999999999998</v>
      </c>
      <c r="BJ687" s="1">
        <v>-0.54249999999999998</v>
      </c>
      <c r="BK687" s="1">
        <v>-2.1749000000000001</v>
      </c>
      <c r="BM687" s="1">
        <v>0.73219999999999996</v>
      </c>
      <c r="BP687" s="1">
        <v>2.5541999999999998</v>
      </c>
      <c r="BQ687" s="1">
        <v>-1.7386999999999999</v>
      </c>
      <c r="BR687" s="1">
        <v>-1.6991000000000001</v>
      </c>
      <c r="BS687" s="1">
        <v>-0.1014</v>
      </c>
      <c r="BT687" s="1">
        <v>-0.3992</v>
      </c>
      <c r="GI687" s="1">
        <v>-2.4708000000000001</v>
      </c>
      <c r="HA687" s="1" t="str">
        <f t="shared" si="20"/>
        <v>2016</v>
      </c>
      <c r="HB687" s="1" t="str">
        <f t="shared" si="21"/>
        <v>11</v>
      </c>
    </row>
    <row r="688" spans="1:210">
      <c r="A688" s="3" t="s">
        <v>9</v>
      </c>
      <c r="B688" s="3"/>
      <c r="C688" s="3" t="s">
        <v>4239</v>
      </c>
      <c r="E688" s="1" t="s">
        <v>4240</v>
      </c>
      <c r="F688" s="1">
        <v>-0.21379999999999999</v>
      </c>
      <c r="G688" s="1">
        <v>-1.0584</v>
      </c>
      <c r="H688" s="1">
        <v>0.25430000000000003</v>
      </c>
      <c r="I688" s="1">
        <v>-0.13270000000000001</v>
      </c>
      <c r="J688" s="1">
        <v>-0.68930000000000002</v>
      </c>
      <c r="K688" s="1">
        <v>0.95299999999999996</v>
      </c>
      <c r="L688" s="1">
        <v>0.62</v>
      </c>
      <c r="M688" s="1">
        <v>3.6354000000000002</v>
      </c>
      <c r="N688" s="1">
        <v>0.12740000000000001</v>
      </c>
      <c r="O688" s="1">
        <v>-0.56420000000000003</v>
      </c>
      <c r="P688" s="1">
        <v>1.3367</v>
      </c>
      <c r="Q688" s="1">
        <v>4.0681000000000003</v>
      </c>
      <c r="R688" s="1">
        <v>-0.2152</v>
      </c>
      <c r="S688" s="1">
        <v>-0.46889999999999998</v>
      </c>
      <c r="T688" s="1">
        <v>-1.2399</v>
      </c>
      <c r="U688" s="1">
        <v>0.22900000000000001</v>
      </c>
      <c r="V688" s="1">
        <v>-1.1644000000000001</v>
      </c>
      <c r="W688" s="1">
        <v>-0.74070000000000003</v>
      </c>
      <c r="X688" s="1">
        <v>0.67789999999999995</v>
      </c>
      <c r="Y688" s="1">
        <v>-0.21149999999999999</v>
      </c>
      <c r="Z688" s="1">
        <v>-0.11899999999999999</v>
      </c>
      <c r="AA688" s="1">
        <v>-0.76780000000000004</v>
      </c>
      <c r="AB688" s="1">
        <v>0.21160000000000001</v>
      </c>
      <c r="AC688" s="1">
        <v>4.1341999999999999</v>
      </c>
      <c r="AD688" s="1">
        <v>0.18490000000000001</v>
      </c>
      <c r="AF688" s="1">
        <v>-1.0682</v>
      </c>
      <c r="AG688" s="1">
        <v>5.4600000000000003E-2</v>
      </c>
      <c r="AH688" s="1">
        <v>-0.70279999999999998</v>
      </c>
      <c r="AI688" s="1">
        <v>0.68130000000000002</v>
      </c>
      <c r="AJ688" s="1">
        <v>-1.1423000000000001</v>
      </c>
      <c r="AK688" s="1">
        <v>-2.6135999999999999</v>
      </c>
      <c r="AL688" s="1">
        <v>-0.54010000000000002</v>
      </c>
      <c r="AM688" s="1">
        <v>1.2578</v>
      </c>
      <c r="AN688" s="1">
        <v>0.1198</v>
      </c>
      <c r="AO688" s="1">
        <v>-5.5636999999999999</v>
      </c>
      <c r="AP688" s="1">
        <v>-11.3277</v>
      </c>
      <c r="AQ688" s="1">
        <v>5.1990999999999996</v>
      </c>
      <c r="AR688" s="1">
        <v>-1.61</v>
      </c>
      <c r="AS688" s="1">
        <v>-2.9687999999999999</v>
      </c>
      <c r="AT688" s="1">
        <v>0.74560000000000004</v>
      </c>
      <c r="AU688" s="1">
        <v>-2.8752</v>
      </c>
      <c r="AV688" s="1">
        <v>-4.9794</v>
      </c>
      <c r="AW688" s="1">
        <v>1.7269000000000001</v>
      </c>
      <c r="AX688" s="1">
        <v>-1.2585999999999999</v>
      </c>
      <c r="AY688" s="1">
        <v>-5.6399999999999999E-2</v>
      </c>
      <c r="AZ688" s="1">
        <v>-1.0989</v>
      </c>
      <c r="BB688" s="1">
        <v>-1.6344000000000001</v>
      </c>
      <c r="BC688" s="1">
        <v>5.28E-2</v>
      </c>
      <c r="BD688" s="1">
        <v>-5.1281999999999996</v>
      </c>
      <c r="BE688" s="1">
        <v>-0.33760000000000001</v>
      </c>
      <c r="BF688" s="1">
        <v>-5.5843999999999996</v>
      </c>
      <c r="BG688" s="1">
        <v>0</v>
      </c>
      <c r="BH688" s="1">
        <v>-0.26279999999999998</v>
      </c>
      <c r="BI688" s="1">
        <v>-1.6917</v>
      </c>
      <c r="BJ688" s="1">
        <v>0.63590000000000002</v>
      </c>
      <c r="BK688" s="1">
        <v>-5.2061999999999999</v>
      </c>
      <c r="BM688" s="1">
        <v>5.0618999999999996</v>
      </c>
      <c r="BP688" s="1">
        <v>-6.6665999999999999</v>
      </c>
      <c r="BQ688" s="1">
        <v>3.3016000000000001</v>
      </c>
      <c r="BR688" s="1">
        <v>-4.6779999999999999</v>
      </c>
      <c r="BS688" s="1">
        <v>-0.32150000000000001</v>
      </c>
      <c r="BT688" s="1">
        <v>-9.7000000000000003E-2</v>
      </c>
      <c r="GI688" s="1">
        <v>-2.1962000000000002</v>
      </c>
      <c r="HA688" s="1" t="str">
        <f t="shared" si="20"/>
        <v>2016</v>
      </c>
      <c r="HB688" s="1" t="str">
        <f t="shared" si="21"/>
        <v>11</v>
      </c>
    </row>
    <row r="689" spans="1:210">
      <c r="A689" s="3" t="s">
        <v>9</v>
      </c>
      <c r="B689" s="3"/>
      <c r="C689" s="3" t="s">
        <v>4241</v>
      </c>
      <c r="E689" s="1" t="s">
        <v>4241</v>
      </c>
      <c r="F689" s="1">
        <v>1.38E-2</v>
      </c>
      <c r="G689" s="1">
        <v>-1.6294</v>
      </c>
      <c r="H689" s="1">
        <v>-0.1787</v>
      </c>
      <c r="I689" s="1">
        <v>-0.76939999999999997</v>
      </c>
      <c r="J689" s="1">
        <v>-1.1555</v>
      </c>
      <c r="K689" s="1">
        <v>-0.64229999999999998</v>
      </c>
      <c r="L689" s="1">
        <v>0.17119999999999999</v>
      </c>
      <c r="M689" s="1">
        <v>-0.6109</v>
      </c>
      <c r="N689" s="1">
        <v>-1.4094</v>
      </c>
      <c r="O689" s="1">
        <v>-1.4952000000000001</v>
      </c>
      <c r="P689" s="1">
        <v>0.87709999999999999</v>
      </c>
      <c r="Q689" s="1">
        <v>1.6363000000000001</v>
      </c>
      <c r="R689" s="1">
        <v>-0.53659999999999997</v>
      </c>
      <c r="S689" s="1">
        <v>-1.3213999999999999</v>
      </c>
      <c r="T689" s="1">
        <v>-0.36330000000000001</v>
      </c>
      <c r="U689" s="1">
        <v>-0.3029</v>
      </c>
      <c r="V689" s="1">
        <v>-0.62709999999999999</v>
      </c>
      <c r="W689" s="1">
        <v>-2.3460999999999999</v>
      </c>
      <c r="X689" s="1">
        <v>0.3367</v>
      </c>
      <c r="Y689" s="1">
        <v>-0.27739999999999998</v>
      </c>
      <c r="Z689" s="1">
        <v>0.12280000000000001</v>
      </c>
      <c r="AA689" s="1">
        <v>3.0200000000000001E-2</v>
      </c>
      <c r="AB689" s="1">
        <v>-0.63890000000000002</v>
      </c>
      <c r="AC689" s="1">
        <v>0.63160000000000005</v>
      </c>
      <c r="AD689" s="1">
        <v>0.30630000000000002</v>
      </c>
      <c r="AF689" s="1">
        <v>0.2429</v>
      </c>
      <c r="AG689" s="1">
        <v>-0.82499999999999996</v>
      </c>
      <c r="AH689" s="1">
        <v>0.2006</v>
      </c>
      <c r="AI689" s="1">
        <v>-0.87829999999999997</v>
      </c>
      <c r="AJ689" s="1">
        <v>5.0200000000000002E-2</v>
      </c>
      <c r="AK689" s="1">
        <v>0.11459999999999999</v>
      </c>
      <c r="AL689" s="1">
        <v>0.40160000000000001</v>
      </c>
      <c r="AM689" s="1">
        <v>1.5625</v>
      </c>
      <c r="AN689" s="1">
        <v>-5.7000000000000002E-2</v>
      </c>
      <c r="AO689" s="1">
        <v>-0.54690000000000005</v>
      </c>
      <c r="AP689" s="1">
        <v>-0.85470000000000002</v>
      </c>
      <c r="AQ689" s="1">
        <v>0.16389999999999999</v>
      </c>
      <c r="AR689" s="1">
        <v>-0.93289999999999995</v>
      </c>
      <c r="AS689" s="1">
        <v>-0.51929999999999998</v>
      </c>
      <c r="AT689" s="1">
        <v>-0.5927</v>
      </c>
      <c r="AU689" s="1">
        <v>-0.86699999999999999</v>
      </c>
      <c r="AV689" s="1">
        <v>-1.0709</v>
      </c>
      <c r="AW689" s="1">
        <v>-0.60099999999999998</v>
      </c>
      <c r="AX689" s="1">
        <v>-8.5500000000000007E-2</v>
      </c>
      <c r="AY689" s="1">
        <v>-0.73860000000000003</v>
      </c>
      <c r="AZ689" s="1">
        <v>-0.42570000000000002</v>
      </c>
      <c r="BB689" s="1">
        <v>-0.62890000000000001</v>
      </c>
      <c r="BC689" s="1">
        <v>-0.22170000000000001</v>
      </c>
      <c r="BD689" s="1">
        <v>-1.6291</v>
      </c>
      <c r="BE689" s="1">
        <v>-0.73050000000000004</v>
      </c>
      <c r="BF689" s="1">
        <v>-1.5662</v>
      </c>
      <c r="BG689" s="1">
        <v>-8.6999999999999994E-2</v>
      </c>
      <c r="BH689" s="1">
        <v>0</v>
      </c>
      <c r="BI689" s="1">
        <v>-1.0141</v>
      </c>
      <c r="BJ689" s="1">
        <v>0</v>
      </c>
      <c r="BK689" s="1">
        <v>-1.0939000000000001</v>
      </c>
      <c r="BM689" s="1">
        <v>0.20330000000000001</v>
      </c>
      <c r="BP689" s="1">
        <v>0.12609999999999999</v>
      </c>
      <c r="BQ689" s="1">
        <v>-0.26939999999999997</v>
      </c>
      <c r="BR689" s="1">
        <v>-1.0065</v>
      </c>
      <c r="BS689" s="1">
        <v>-0.4012</v>
      </c>
      <c r="BT689" s="1">
        <v>-0.20039999999999999</v>
      </c>
      <c r="GI689" s="1">
        <v>-1.1833</v>
      </c>
      <c r="HA689" s="1" t="str">
        <f t="shared" si="20"/>
        <v>2016</v>
      </c>
      <c r="HB689" s="1" t="str">
        <f t="shared" si="21"/>
        <v>11</v>
      </c>
    </row>
    <row r="690" spans="1:210">
      <c r="A690" s="3" t="s">
        <v>9</v>
      </c>
      <c r="B690" s="3"/>
      <c r="C690" s="3" t="s">
        <v>4242</v>
      </c>
      <c r="E690" s="1" t="s">
        <v>4243</v>
      </c>
      <c r="F690" s="1">
        <v>-0.1663</v>
      </c>
      <c r="G690" s="1">
        <v>-1.1428</v>
      </c>
      <c r="H690" s="1">
        <v>-1.2943</v>
      </c>
      <c r="I690" s="1">
        <v>-1.1534</v>
      </c>
      <c r="J690" s="1">
        <v>-1.0704</v>
      </c>
      <c r="K690" s="1">
        <v>-0.21579999999999999</v>
      </c>
      <c r="L690" s="1">
        <v>0.43149999999999999</v>
      </c>
      <c r="M690" s="1">
        <v>-0.58940000000000003</v>
      </c>
      <c r="N690" s="1">
        <v>-0.94520000000000004</v>
      </c>
      <c r="O690" s="1">
        <v>-1.323</v>
      </c>
      <c r="P690" s="1">
        <v>0.4385</v>
      </c>
      <c r="Q690" s="1">
        <v>-0.27100000000000002</v>
      </c>
      <c r="R690" s="1">
        <v>-0.3291</v>
      </c>
      <c r="S690" s="1">
        <v>-1.2168000000000001</v>
      </c>
      <c r="T690" s="1">
        <v>-0.7641</v>
      </c>
      <c r="U690" s="1">
        <v>-0.45519999999999999</v>
      </c>
      <c r="V690" s="1">
        <v>-0.53369999999999995</v>
      </c>
      <c r="W690" s="1">
        <v>-2.5461999999999998</v>
      </c>
      <c r="X690" s="1">
        <v>-1.3512999999999999</v>
      </c>
      <c r="Y690" s="1">
        <v>-0.23960000000000001</v>
      </c>
      <c r="Z690" s="1">
        <v>-0.1225</v>
      </c>
      <c r="AA690" s="1">
        <v>0.1222</v>
      </c>
      <c r="AB690" s="1">
        <v>-0.5302</v>
      </c>
      <c r="AC690" s="1">
        <v>0.67759999999999998</v>
      </c>
      <c r="AD690" s="1">
        <v>0.12280000000000001</v>
      </c>
      <c r="AF690" s="1">
        <v>-0.1633</v>
      </c>
      <c r="AG690" s="1">
        <v>-0.87709999999999999</v>
      </c>
      <c r="AH690" s="1">
        <v>0.4032</v>
      </c>
      <c r="AI690" s="1">
        <v>-0.94720000000000004</v>
      </c>
      <c r="AJ690" s="1">
        <v>-0.1003</v>
      </c>
      <c r="AK690" s="1">
        <v>0.1152</v>
      </c>
      <c r="AL690" s="1">
        <v>0.80800000000000005</v>
      </c>
      <c r="AM690" s="1">
        <v>2.2012</v>
      </c>
      <c r="AN690" s="1">
        <v>-0.34300000000000003</v>
      </c>
      <c r="AO690" s="1">
        <v>-1.1976</v>
      </c>
      <c r="AP690" s="1">
        <v>-2.5775000000000001</v>
      </c>
      <c r="AQ690" s="1">
        <v>0.54459999999999997</v>
      </c>
      <c r="AR690" s="1">
        <v>-0.35210000000000002</v>
      </c>
      <c r="AS690" s="1">
        <v>4.7800000000000002E-2</v>
      </c>
      <c r="AT690" s="1">
        <v>-0.6734</v>
      </c>
      <c r="AU690" s="1">
        <v>-9.7000000000000003E-2</v>
      </c>
      <c r="AV690" s="1">
        <v>0.90410000000000001</v>
      </c>
      <c r="AW690" s="1">
        <v>-0.9244</v>
      </c>
      <c r="AX690" s="1">
        <v>-0.21590000000000001</v>
      </c>
      <c r="AY690" s="1">
        <v>-0.39589999999999997</v>
      </c>
      <c r="AZ690" s="1">
        <v>-0.42570000000000002</v>
      </c>
      <c r="BB690" s="1">
        <v>-0.76160000000000005</v>
      </c>
      <c r="BC690" s="1">
        <v>-5.5399999999999998E-2</v>
      </c>
      <c r="BD690" s="1">
        <v>-1.6818</v>
      </c>
      <c r="BE690" s="1">
        <v>-1.0022</v>
      </c>
      <c r="BF690" s="1">
        <v>-1.4824999999999999</v>
      </c>
      <c r="BG690" s="1">
        <v>-8.7499999999999994E-2</v>
      </c>
      <c r="BH690" s="1">
        <v>0</v>
      </c>
      <c r="BI690" s="1">
        <v>-0.314</v>
      </c>
      <c r="BJ690" s="1">
        <v>-0.27100000000000002</v>
      </c>
      <c r="BK690" s="1">
        <v>-1.3486</v>
      </c>
      <c r="BM690" s="1">
        <v>0.50580000000000003</v>
      </c>
      <c r="BP690" s="1">
        <v>-0.69699999999999995</v>
      </c>
      <c r="BQ690" s="1">
        <v>4.48E-2</v>
      </c>
      <c r="BR690" s="1">
        <v>-1.0610999999999999</v>
      </c>
      <c r="BS690" s="1">
        <v>-0.30270000000000002</v>
      </c>
      <c r="BT690" s="1">
        <v>-0.19980000000000001</v>
      </c>
      <c r="GI690" s="1">
        <v>-2.1684999999999999</v>
      </c>
      <c r="HA690" s="1" t="str">
        <f t="shared" si="20"/>
        <v>2016</v>
      </c>
      <c r="HB690" s="1" t="str">
        <f t="shared" si="21"/>
        <v>11</v>
      </c>
    </row>
    <row r="691" spans="1:210">
      <c r="A691" s="3" t="s">
        <v>9</v>
      </c>
      <c r="B691" s="3"/>
      <c r="C691" s="3" t="s">
        <v>4244</v>
      </c>
      <c r="E691" s="1" t="s">
        <v>4245</v>
      </c>
      <c r="F691" s="1">
        <v>-8.4400000000000003E-2</v>
      </c>
      <c r="G691" s="1">
        <v>-0.96</v>
      </c>
      <c r="H691" s="1">
        <v>-0.70499999999999996</v>
      </c>
      <c r="I691" s="1">
        <v>-0.29270000000000002</v>
      </c>
      <c r="J691" s="1">
        <v>-0.8115</v>
      </c>
      <c r="K691" s="1">
        <v>-0.21690000000000001</v>
      </c>
      <c r="L691" s="1">
        <v>0.34810000000000002</v>
      </c>
      <c r="M691" s="1">
        <v>-0.2868</v>
      </c>
      <c r="N691" s="1">
        <v>-0.30209999999999998</v>
      </c>
      <c r="O691" s="1">
        <v>-2.3801999999999999</v>
      </c>
      <c r="P691" s="1">
        <v>0.56489999999999996</v>
      </c>
      <c r="Q691" s="1">
        <v>0.2722</v>
      </c>
      <c r="R691" s="1">
        <v>-0.54590000000000005</v>
      </c>
      <c r="S691" s="1">
        <v>-0.28639999999999999</v>
      </c>
      <c r="T691" s="1">
        <v>-0.47370000000000001</v>
      </c>
      <c r="U691" s="1">
        <v>-0.152</v>
      </c>
      <c r="V691" s="1">
        <v>-0.58130000000000004</v>
      </c>
      <c r="W691" s="1">
        <v>-1.3651</v>
      </c>
      <c r="X691" s="1">
        <v>0.50760000000000005</v>
      </c>
      <c r="Y691" s="1">
        <v>-0.2467</v>
      </c>
      <c r="Z691" s="1">
        <v>-0.2414</v>
      </c>
      <c r="AA691" s="1">
        <v>0.46089999999999998</v>
      </c>
      <c r="AB691" s="1">
        <v>-0.84560000000000002</v>
      </c>
      <c r="AC691" s="1">
        <v>0</v>
      </c>
      <c r="AD691" s="1">
        <v>0.1845</v>
      </c>
      <c r="AF691" s="1">
        <v>0.32890000000000003</v>
      </c>
      <c r="AG691" s="1">
        <v>-0.9304</v>
      </c>
      <c r="AH691" s="1">
        <v>0.70489999999999997</v>
      </c>
      <c r="AI691" s="1">
        <v>-6.9900000000000004E-2</v>
      </c>
      <c r="AJ691" s="1">
        <v>-0.34560000000000002</v>
      </c>
      <c r="AK691" s="1">
        <v>1.8734999999999999</v>
      </c>
      <c r="AL691" s="1">
        <v>0.46970000000000001</v>
      </c>
      <c r="AM691" s="1">
        <v>2.5078</v>
      </c>
      <c r="AN691" s="1">
        <v>-0.1159</v>
      </c>
      <c r="AO691" s="1">
        <v>0.1021</v>
      </c>
      <c r="AP691" s="1">
        <v>0.20030000000000001</v>
      </c>
      <c r="AQ691" s="1">
        <v>-0.53239999999999998</v>
      </c>
      <c r="AR691" s="1">
        <v>-0.1772</v>
      </c>
      <c r="AS691" s="1">
        <v>0.4854</v>
      </c>
      <c r="AT691" s="1">
        <v>-0.66830000000000001</v>
      </c>
      <c r="AU691" s="1">
        <v>-9.7500000000000003E-2</v>
      </c>
      <c r="AV691" s="1">
        <v>1.0535000000000001</v>
      </c>
      <c r="AW691" s="1">
        <v>-0.97030000000000005</v>
      </c>
      <c r="AX691" s="1">
        <v>0.1303</v>
      </c>
      <c r="AY691" s="1">
        <v>-0.73280000000000001</v>
      </c>
      <c r="AZ691" s="1">
        <v>-0.3362</v>
      </c>
      <c r="BB691" s="1">
        <v>-0.41839999999999999</v>
      </c>
      <c r="BC691" s="1">
        <v>-0.27179999999999999</v>
      </c>
      <c r="BD691" s="1">
        <v>-0.1961</v>
      </c>
      <c r="BE691" s="1">
        <v>-0.97399999999999998</v>
      </c>
      <c r="BF691" s="1">
        <v>-4.8899999999999999E-2</v>
      </c>
      <c r="BG691" s="1">
        <v>9.01E-2</v>
      </c>
      <c r="BH691" s="1">
        <v>-0.15989999999999999</v>
      </c>
      <c r="BI691" s="1">
        <v>0.87590000000000001</v>
      </c>
      <c r="BJ691" s="1">
        <v>-0.85509999999999997</v>
      </c>
      <c r="BK691" s="1">
        <v>-0.10199999999999999</v>
      </c>
      <c r="BM691" s="1">
        <v>-0.64349999999999996</v>
      </c>
      <c r="BP691" s="1">
        <v>3.5526</v>
      </c>
      <c r="BQ691" s="1">
        <v>-1.9357</v>
      </c>
      <c r="BR691" s="1">
        <v>0.10299999999999999</v>
      </c>
      <c r="BS691" s="1">
        <v>-0.3115</v>
      </c>
      <c r="BT691" s="1">
        <v>-0.29520000000000002</v>
      </c>
      <c r="GI691" s="1">
        <v>-1.9851000000000001</v>
      </c>
      <c r="HA691" s="1" t="str">
        <f t="shared" si="20"/>
        <v>2016</v>
      </c>
      <c r="HB691" s="1" t="str">
        <f t="shared" si="21"/>
        <v>11</v>
      </c>
    </row>
    <row r="692" spans="1:210">
      <c r="A692" s="3" t="s">
        <v>9</v>
      </c>
      <c r="B692" s="3"/>
      <c r="C692" s="3" t="s">
        <v>4246</v>
      </c>
      <c r="E692" s="1" t="s">
        <v>4246</v>
      </c>
      <c r="F692" s="1">
        <v>0.21110000000000001</v>
      </c>
      <c r="G692" s="1">
        <v>-0.69199999999999995</v>
      </c>
      <c r="H692" s="1">
        <v>0</v>
      </c>
      <c r="I692" s="1">
        <v>-0.61739999999999995</v>
      </c>
      <c r="J692" s="1">
        <v>-0.40649999999999997</v>
      </c>
      <c r="K692" s="1">
        <v>7.2499999999999995E-2</v>
      </c>
      <c r="L692" s="1">
        <v>0.56620000000000004</v>
      </c>
      <c r="M692" s="1">
        <v>0.11940000000000001</v>
      </c>
      <c r="N692" s="1">
        <v>0.40310000000000001</v>
      </c>
      <c r="O692" s="1">
        <v>-1.1162000000000001</v>
      </c>
      <c r="P692" s="1">
        <v>0.93920000000000003</v>
      </c>
      <c r="Q692" s="1">
        <v>0.18110000000000001</v>
      </c>
      <c r="R692" s="1">
        <v>0.48509999999999998</v>
      </c>
      <c r="S692" s="1">
        <v>-0.28639999999999999</v>
      </c>
      <c r="T692" s="1">
        <v>-0.58109999999999995</v>
      </c>
      <c r="U692" s="1">
        <v>-0.34139999999999998</v>
      </c>
      <c r="V692" s="1">
        <v>-0.67530000000000001</v>
      </c>
      <c r="W692" s="1">
        <v>-1.3651</v>
      </c>
      <c r="X692" s="1">
        <v>-0.33779999999999999</v>
      </c>
      <c r="Y692" s="1">
        <v>-0.28589999999999999</v>
      </c>
      <c r="Z692" s="1">
        <v>-6.0499999999999998E-2</v>
      </c>
      <c r="AA692" s="1">
        <v>0.33700000000000002</v>
      </c>
      <c r="AB692" s="1">
        <v>-0.74070000000000003</v>
      </c>
      <c r="AC692" s="1">
        <v>1.7101999999999999</v>
      </c>
      <c r="AD692" s="1">
        <v>0.184</v>
      </c>
      <c r="AF692" s="1">
        <v>0.49220000000000003</v>
      </c>
      <c r="AG692" s="1">
        <v>-0.71379999999999999</v>
      </c>
      <c r="AH692" s="1">
        <v>0.40039999999999998</v>
      </c>
      <c r="AI692" s="1">
        <v>-1.6249</v>
      </c>
      <c r="AJ692" s="1">
        <v>0.4511</v>
      </c>
      <c r="AK692" s="1">
        <v>2.1448999999999998</v>
      </c>
      <c r="AL692" s="1">
        <v>0.26700000000000002</v>
      </c>
      <c r="AM692" s="1">
        <v>1.2461</v>
      </c>
      <c r="AN692" s="1">
        <v>-1.1375999999999999</v>
      </c>
      <c r="AO692" s="1">
        <v>0</v>
      </c>
      <c r="AP692" s="1">
        <v>-9.9699999999999997E-2</v>
      </c>
      <c r="AQ692" s="1">
        <v>-0.47970000000000002</v>
      </c>
      <c r="AR692" s="1">
        <v>-0.17660000000000001</v>
      </c>
      <c r="AS692" s="1">
        <v>0.96150000000000002</v>
      </c>
      <c r="AT692" s="1">
        <v>-0.92279999999999995</v>
      </c>
      <c r="AU692" s="1">
        <v>-0.24179999999999999</v>
      </c>
      <c r="AV692" s="1">
        <v>0.49459999999999998</v>
      </c>
      <c r="AW692" s="1">
        <v>-1.1406000000000001</v>
      </c>
      <c r="AX692" s="1">
        <v>0.60729999999999995</v>
      </c>
      <c r="AY692" s="1">
        <v>-0.79</v>
      </c>
      <c r="AZ692" s="1">
        <v>-1.327</v>
      </c>
      <c r="BB692" s="1">
        <v>-1.4544999999999999</v>
      </c>
      <c r="BC692" s="1">
        <v>0.21990000000000001</v>
      </c>
      <c r="BD692" s="1">
        <v>-0.87709999999999999</v>
      </c>
      <c r="BE692" s="1">
        <v>-1.7399</v>
      </c>
      <c r="BF692" s="1">
        <v>-4.87E-2</v>
      </c>
      <c r="BG692" s="1">
        <v>-8.9599999999999999E-2</v>
      </c>
      <c r="BH692" s="1">
        <v>-0.2137</v>
      </c>
      <c r="BI692" s="1">
        <v>1.0026999999999999</v>
      </c>
      <c r="BJ692" s="1">
        <v>-0.75180000000000002</v>
      </c>
      <c r="BK692" s="1">
        <v>-0.15279999999999999</v>
      </c>
      <c r="BM692" s="1">
        <v>-0.49619999999999997</v>
      </c>
      <c r="BP692" s="1">
        <v>5.3136999999999999</v>
      </c>
      <c r="BQ692" s="1">
        <v>-2.7629000000000001</v>
      </c>
      <c r="BR692" s="1">
        <v>-0.4632</v>
      </c>
      <c r="BS692" s="1">
        <v>-0.30990000000000001</v>
      </c>
      <c r="BT692" s="1">
        <v>-0.19739999999999999</v>
      </c>
      <c r="GI692" s="1">
        <v>-2.5428999999999999</v>
      </c>
      <c r="HA692" s="1" t="str">
        <f t="shared" si="20"/>
        <v>2016</v>
      </c>
      <c r="HB692" s="1" t="str">
        <f t="shared" si="21"/>
        <v>11</v>
      </c>
    </row>
    <row r="693" spans="1:210">
      <c r="A693" s="3" t="s">
        <v>9</v>
      </c>
      <c r="B693" s="3"/>
      <c r="C693" s="3" t="s">
        <v>4247</v>
      </c>
      <c r="E693" s="1" t="s">
        <v>4248</v>
      </c>
      <c r="F693" s="1">
        <v>0.22339999999999999</v>
      </c>
      <c r="G693" s="1">
        <v>-0.87309999999999999</v>
      </c>
      <c r="H693" s="1">
        <v>0.33750000000000002</v>
      </c>
      <c r="I693" s="1">
        <v>9.6600000000000005E-2</v>
      </c>
      <c r="J693" s="1">
        <v>0.17879999999999999</v>
      </c>
      <c r="K693" s="1">
        <v>0.14399999999999999</v>
      </c>
      <c r="L693" s="1">
        <v>0.47470000000000001</v>
      </c>
      <c r="M693" s="1">
        <v>0.33189999999999997</v>
      </c>
      <c r="N693" s="1">
        <v>-0.15</v>
      </c>
      <c r="O693" s="1">
        <v>-1.2322</v>
      </c>
      <c r="P693" s="1">
        <v>1.0725</v>
      </c>
      <c r="Q693" s="1">
        <v>0.8952</v>
      </c>
      <c r="R693" s="1">
        <v>0.42099999999999999</v>
      </c>
      <c r="S693" s="1">
        <v>0.34949999999999998</v>
      </c>
      <c r="T693" s="1">
        <v>-0.73260000000000003</v>
      </c>
      <c r="U693" s="1">
        <v>-7.6799999999999993E-2</v>
      </c>
      <c r="V693" s="1">
        <v>-0.48699999999999999</v>
      </c>
      <c r="W693" s="1">
        <v>-1.1371</v>
      </c>
      <c r="X693" s="1">
        <v>0.85319999999999996</v>
      </c>
      <c r="Y693" s="1">
        <v>-0.4834</v>
      </c>
      <c r="Z693" s="1">
        <v>0</v>
      </c>
      <c r="AA693" s="1">
        <v>-3.1099999999999999E-2</v>
      </c>
      <c r="AB693" s="1">
        <v>-0.52459999999999996</v>
      </c>
      <c r="AC693" s="1">
        <v>-0.89910000000000001</v>
      </c>
      <c r="AD693" s="1">
        <v>0.18559999999999999</v>
      </c>
      <c r="AF693" s="1">
        <v>0</v>
      </c>
      <c r="AG693" s="1">
        <v>-0.54520000000000002</v>
      </c>
      <c r="AH693" s="1">
        <v>0.10059999999999999</v>
      </c>
      <c r="AI693" s="1">
        <v>-6.7699999999999996E-2</v>
      </c>
      <c r="AJ693" s="1">
        <v>-0.20050000000000001</v>
      </c>
      <c r="AK693" s="1">
        <v>1.6637</v>
      </c>
      <c r="AL693" s="1">
        <v>6.6900000000000001E-2</v>
      </c>
      <c r="AM693" s="1">
        <v>3.1347</v>
      </c>
      <c r="AN693" s="1">
        <v>-0.1137</v>
      </c>
      <c r="AO693" s="1">
        <v>0</v>
      </c>
      <c r="AP693" s="1">
        <v>-4.9399999999999999E-2</v>
      </c>
      <c r="AQ693" s="1">
        <v>-0.3745</v>
      </c>
      <c r="AR693" s="1">
        <v>-0.46829999999999999</v>
      </c>
      <c r="AS693" s="1">
        <v>9.5500000000000002E-2</v>
      </c>
      <c r="AT693" s="1">
        <v>-0.42080000000000001</v>
      </c>
      <c r="AU693" s="1">
        <v>0</v>
      </c>
      <c r="AV693" s="1">
        <v>0.1794</v>
      </c>
      <c r="AW693" s="1">
        <v>-0.59970000000000001</v>
      </c>
      <c r="AX693" s="1">
        <v>-0.26469999999999999</v>
      </c>
      <c r="AY693" s="1">
        <v>-0.39140000000000003</v>
      </c>
      <c r="AZ693" s="1">
        <v>-0.47389999999999999</v>
      </c>
      <c r="BB693" s="1">
        <v>0.22720000000000001</v>
      </c>
      <c r="BC693" s="1">
        <v>-0.60470000000000002</v>
      </c>
      <c r="BD693" s="1">
        <v>0.14580000000000001</v>
      </c>
      <c r="BE693" s="1">
        <v>-0.86990000000000001</v>
      </c>
      <c r="BF693" s="1">
        <v>-4.82E-2</v>
      </c>
      <c r="BG693" s="1">
        <v>-4.41E-2</v>
      </c>
      <c r="BH693" s="1">
        <v>-5.3800000000000001E-2</v>
      </c>
      <c r="BI693" s="1">
        <v>-0.31740000000000002</v>
      </c>
      <c r="BJ693" s="1">
        <v>-0.16139999999999999</v>
      </c>
      <c r="BK693" s="1">
        <v>-0.40560000000000002</v>
      </c>
      <c r="BM693" s="1">
        <v>-0.39739999999999998</v>
      </c>
      <c r="BP693" s="1">
        <v>4.6612</v>
      </c>
      <c r="BQ693" s="1">
        <v>-2.3075999999999999</v>
      </c>
      <c r="BR693" s="1">
        <v>0.82640000000000002</v>
      </c>
      <c r="BS693" s="1">
        <v>-0.71130000000000004</v>
      </c>
      <c r="BT693" s="1">
        <v>-0.29820000000000002</v>
      </c>
      <c r="GI693" s="1">
        <v>-1.3954</v>
      </c>
      <c r="HA693" s="1" t="str">
        <f t="shared" si="20"/>
        <v>2016</v>
      </c>
      <c r="HB693" s="1" t="str">
        <f t="shared" si="21"/>
        <v>11</v>
      </c>
    </row>
    <row r="694" spans="1:210">
      <c r="A694" s="3" t="s">
        <v>9</v>
      </c>
      <c r="B694" s="3"/>
      <c r="C694" s="3" t="s">
        <v>4249</v>
      </c>
      <c r="E694" s="1" t="s">
        <v>4250</v>
      </c>
      <c r="F694" s="1">
        <v>5.5100000000000003E-2</v>
      </c>
      <c r="G694" s="1">
        <v>-0.70860000000000001</v>
      </c>
      <c r="H694" s="1">
        <v>-0.35439999999999999</v>
      </c>
      <c r="I694" s="1">
        <v>-1.1086</v>
      </c>
      <c r="J694" s="1">
        <v>-0.65900000000000003</v>
      </c>
      <c r="K694" s="1">
        <v>-0.4294</v>
      </c>
      <c r="L694" s="1">
        <v>0.42370000000000002</v>
      </c>
      <c r="M694" s="1">
        <v>-0.35060000000000002</v>
      </c>
      <c r="N694" s="1">
        <v>-0.95979999999999999</v>
      </c>
      <c r="O694" s="1">
        <v>-2.1133000000000002</v>
      </c>
      <c r="P694" s="1">
        <v>0.6875</v>
      </c>
      <c r="Q694" s="1">
        <v>-0.78190000000000004</v>
      </c>
      <c r="R694" s="1">
        <v>-0.29659999999999997</v>
      </c>
      <c r="S694" s="1">
        <v>-0.58150000000000002</v>
      </c>
      <c r="T694" s="1">
        <v>-0.83809999999999996</v>
      </c>
      <c r="U694" s="1">
        <v>-0.30480000000000002</v>
      </c>
      <c r="V694" s="1">
        <v>-0.77400000000000002</v>
      </c>
      <c r="W694" s="1">
        <v>-1.6232</v>
      </c>
      <c r="X694" s="1">
        <v>0.1694</v>
      </c>
      <c r="Y694" s="1">
        <v>-0.23549999999999999</v>
      </c>
      <c r="Z694" s="1">
        <v>0.1852</v>
      </c>
      <c r="AA694" s="1">
        <v>-0.27579999999999999</v>
      </c>
      <c r="AB694" s="1">
        <v>-0.2114</v>
      </c>
      <c r="AC694" s="1">
        <v>-0.76880000000000004</v>
      </c>
      <c r="AD694" s="1">
        <v>0.1229</v>
      </c>
      <c r="AF694" s="1">
        <v>-0.16400000000000001</v>
      </c>
      <c r="AG694" s="1">
        <v>-0.21990000000000001</v>
      </c>
      <c r="AH694" s="1">
        <v>-0.2994</v>
      </c>
      <c r="AI694" s="1">
        <v>-0.84299999999999997</v>
      </c>
      <c r="AJ694" s="1">
        <v>0.1532</v>
      </c>
      <c r="AK694" s="1">
        <v>0.78820000000000001</v>
      </c>
      <c r="AL694" s="1">
        <v>-0.26590000000000003</v>
      </c>
      <c r="AM694" s="1">
        <v>1.2422</v>
      </c>
      <c r="AN694" s="1">
        <v>-0.61409999999999998</v>
      </c>
      <c r="AO694" s="1">
        <v>0.55379999999999996</v>
      </c>
      <c r="AP694" s="1">
        <v>1.5136000000000001</v>
      </c>
      <c r="AQ694" s="1">
        <v>-1.3986000000000001</v>
      </c>
      <c r="AR694" s="1">
        <v>0</v>
      </c>
      <c r="AS694" s="1">
        <v>-0.2298</v>
      </c>
      <c r="AT694" s="1">
        <v>-0.25719999999999998</v>
      </c>
      <c r="AU694" s="1">
        <v>4.7600000000000003E-2</v>
      </c>
      <c r="AV694" s="1">
        <v>-0.21829999999999999</v>
      </c>
      <c r="AW694" s="1">
        <v>-0.49690000000000001</v>
      </c>
      <c r="AX694" s="1">
        <v>-0.47739999999999999</v>
      </c>
      <c r="AY694" s="1">
        <v>-0.39450000000000002</v>
      </c>
      <c r="AZ694" s="1">
        <v>-0.74519999999999997</v>
      </c>
      <c r="BB694" s="1">
        <v>-0.61180000000000001</v>
      </c>
      <c r="BC694" s="1">
        <v>-0.28050000000000003</v>
      </c>
      <c r="BD694" s="1">
        <v>-0.28789999999999999</v>
      </c>
      <c r="BE694" s="1">
        <v>-0.99</v>
      </c>
      <c r="BF694" s="1">
        <v>0.1434</v>
      </c>
      <c r="BG694" s="1">
        <v>-8.5900000000000004E-2</v>
      </c>
      <c r="BH694" s="1">
        <v>-5.45E-2</v>
      </c>
      <c r="BI694" s="1">
        <v>0.1734</v>
      </c>
      <c r="BJ694" s="1">
        <v>-0.54969999999999997</v>
      </c>
      <c r="BK694" s="1">
        <v>0.35349999999999998</v>
      </c>
      <c r="BM694" s="1">
        <v>-1.2954000000000001</v>
      </c>
      <c r="BP694" s="1">
        <v>1.8746</v>
      </c>
      <c r="BQ694" s="1">
        <v>-0.88370000000000004</v>
      </c>
      <c r="BR694" s="1">
        <v>0.40649999999999997</v>
      </c>
      <c r="BS694" s="1">
        <v>-0.29699999999999999</v>
      </c>
      <c r="BT694" s="1">
        <v>-0.2014</v>
      </c>
      <c r="GI694" s="1">
        <v>-1.8326</v>
      </c>
      <c r="HA694" s="1" t="str">
        <f t="shared" si="20"/>
        <v>2016</v>
      </c>
      <c r="HB694" s="1" t="str">
        <f t="shared" si="21"/>
        <v>10</v>
      </c>
    </row>
    <row r="695" spans="1:210">
      <c r="A695" s="3" t="s">
        <v>9</v>
      </c>
      <c r="B695" s="3"/>
      <c r="C695" s="3" t="s">
        <v>4251</v>
      </c>
      <c r="E695" s="1" t="s">
        <v>4252</v>
      </c>
      <c r="F695" s="1">
        <v>-5.5E-2</v>
      </c>
      <c r="G695" s="1">
        <v>-1.1134999999999999</v>
      </c>
      <c r="H695" s="1">
        <v>2.2200000000000001E-2</v>
      </c>
      <c r="I695" s="1">
        <v>-0.72799999999999998</v>
      </c>
      <c r="J695" s="1">
        <v>-1.8801000000000001</v>
      </c>
      <c r="K695" s="1">
        <v>-0.57179999999999997</v>
      </c>
      <c r="L695" s="1">
        <v>0.16830000000000001</v>
      </c>
      <c r="M695" s="1">
        <v>-0.9103</v>
      </c>
      <c r="N695" s="1">
        <v>-0.97909999999999997</v>
      </c>
      <c r="O695" s="1">
        <v>-2.5381999999999998</v>
      </c>
      <c r="P695" s="1">
        <v>0.50119999999999998</v>
      </c>
      <c r="Q695" s="1">
        <v>-0.43509999999999999</v>
      </c>
      <c r="R695" s="1">
        <v>-1.5402</v>
      </c>
      <c r="S695" s="1">
        <v>-0.21490000000000001</v>
      </c>
      <c r="T695" s="1">
        <v>-0.76919999999999999</v>
      </c>
      <c r="U695" s="1">
        <v>-0.38250000000000001</v>
      </c>
      <c r="V695" s="1">
        <v>-0.72950000000000004</v>
      </c>
      <c r="W695" s="1">
        <v>-1.5740000000000001</v>
      </c>
      <c r="X695" s="1">
        <v>-0.17030000000000001</v>
      </c>
      <c r="Y695" s="1">
        <v>-0.15679999999999999</v>
      </c>
      <c r="Z695" s="1">
        <v>0</v>
      </c>
      <c r="AA695" s="1">
        <v>-0.46410000000000001</v>
      </c>
      <c r="AB695" s="1">
        <v>-0.52569999999999995</v>
      </c>
      <c r="AC695" s="1">
        <v>0.34010000000000001</v>
      </c>
      <c r="AD695" s="1">
        <v>6.1699999999999998E-2</v>
      </c>
      <c r="AF695" s="1">
        <v>-0.33139999999999997</v>
      </c>
      <c r="AG695" s="1">
        <v>-0.43730000000000002</v>
      </c>
      <c r="AH695" s="1">
        <v>-0.10059999999999999</v>
      </c>
      <c r="AI695" s="1">
        <v>-0.58289999999999997</v>
      </c>
      <c r="AJ695" s="1">
        <v>0.307</v>
      </c>
      <c r="AK695" s="1">
        <v>2.8635000000000002</v>
      </c>
      <c r="AL695" s="1">
        <v>-6.6900000000000001E-2</v>
      </c>
      <c r="AM695" s="1">
        <v>0.94040000000000001</v>
      </c>
      <c r="AN695" s="1">
        <v>-0.44690000000000002</v>
      </c>
      <c r="AO695" s="1">
        <v>-0.19980000000000001</v>
      </c>
      <c r="AP695" s="1">
        <v>0.14410000000000001</v>
      </c>
      <c r="AQ695" s="1">
        <v>-0.5958</v>
      </c>
      <c r="AR695" s="1">
        <v>-5.8099999999999999E-2</v>
      </c>
      <c r="AS695" s="1">
        <v>1.0396000000000001</v>
      </c>
      <c r="AT695" s="1">
        <v>-0.84530000000000005</v>
      </c>
      <c r="AU695" s="1">
        <v>-0.19009999999999999</v>
      </c>
      <c r="AV695" s="1">
        <v>-1.2585999999999999</v>
      </c>
      <c r="AW695" s="1">
        <v>0</v>
      </c>
      <c r="AX695" s="1">
        <v>-0.61370000000000002</v>
      </c>
      <c r="AY695" s="1">
        <v>-0.2243</v>
      </c>
      <c r="AZ695" s="1">
        <v>-0.74590000000000001</v>
      </c>
      <c r="BB695" s="1">
        <v>-0.48070000000000002</v>
      </c>
      <c r="BC695" s="1">
        <v>-0.22439999999999999</v>
      </c>
      <c r="BD695" s="1">
        <v>-0.71250000000000002</v>
      </c>
      <c r="BE695" s="1">
        <v>-0.9476</v>
      </c>
      <c r="BF695" s="1">
        <v>-0.1895</v>
      </c>
      <c r="BG695" s="1">
        <v>0</v>
      </c>
      <c r="BH695" s="1">
        <v>-0.1091</v>
      </c>
      <c r="BI695" s="1">
        <v>0.98740000000000006</v>
      </c>
      <c r="BJ695" s="1">
        <v>-0.75590000000000002</v>
      </c>
      <c r="BK695" s="1">
        <v>-0.25080000000000002</v>
      </c>
      <c r="BM695" s="1">
        <v>-0.70209999999999995</v>
      </c>
      <c r="BP695" s="1">
        <v>7.6117999999999997</v>
      </c>
      <c r="BQ695" s="1">
        <v>-3.5947</v>
      </c>
      <c r="BR695" s="1">
        <v>-0.75329999999999997</v>
      </c>
      <c r="BS695" s="1">
        <v>-0.1978</v>
      </c>
      <c r="BT695" s="1">
        <v>-0.2016</v>
      </c>
      <c r="GI695" s="1">
        <v>-1.4568000000000001</v>
      </c>
      <c r="HA695" s="1" t="str">
        <f t="shared" si="20"/>
        <v>2016</v>
      </c>
      <c r="HB695" s="1" t="str">
        <f t="shared" si="21"/>
        <v>10</v>
      </c>
    </row>
    <row r="696" spans="1:210">
      <c r="A696" s="3" t="s">
        <v>9</v>
      </c>
      <c r="B696" s="3"/>
      <c r="C696" s="3" t="s">
        <v>4253</v>
      </c>
      <c r="E696" s="1" t="s">
        <v>4254</v>
      </c>
      <c r="F696" s="1">
        <v>-0.30209999999999998</v>
      </c>
      <c r="G696" s="1">
        <v>-0.51939999999999997</v>
      </c>
      <c r="H696" s="1">
        <v>-1.2837000000000001</v>
      </c>
      <c r="I696" s="1">
        <v>-0.94750000000000001</v>
      </c>
      <c r="J696" s="1">
        <v>-1.3117000000000001</v>
      </c>
      <c r="K696" s="1">
        <v>-0.49959999999999999</v>
      </c>
      <c r="L696" s="1">
        <v>0.12640000000000001</v>
      </c>
      <c r="M696" s="1">
        <v>-0.25619999999999998</v>
      </c>
      <c r="N696" s="1">
        <v>-0.3911</v>
      </c>
      <c r="O696" s="1">
        <v>-1.0076000000000001</v>
      </c>
      <c r="P696" s="1">
        <v>-0.1857</v>
      </c>
      <c r="Q696" s="1">
        <v>-0.17299999999999999</v>
      </c>
      <c r="R696" s="1">
        <v>0</v>
      </c>
      <c r="S696" s="1">
        <v>-0.47210000000000002</v>
      </c>
      <c r="T696" s="1">
        <v>-0.32879999999999998</v>
      </c>
      <c r="U696" s="1">
        <v>-3.8100000000000002E-2</v>
      </c>
      <c r="V696" s="1">
        <v>-0.24260000000000001</v>
      </c>
      <c r="W696" s="1">
        <v>-1.8314999999999999</v>
      </c>
      <c r="X696" s="1">
        <v>0.85029999999999994</v>
      </c>
      <c r="Y696" s="1">
        <v>-0.27460000000000001</v>
      </c>
      <c r="Z696" s="1">
        <v>6.1699999999999998E-2</v>
      </c>
      <c r="AA696" s="1">
        <v>-0.36730000000000002</v>
      </c>
      <c r="AB696" s="1">
        <v>-0.4219</v>
      </c>
      <c r="AC696" s="1">
        <v>-0.29049999999999998</v>
      </c>
      <c r="AD696" s="1">
        <v>0.308</v>
      </c>
      <c r="AF696" s="1">
        <v>-0.3281</v>
      </c>
      <c r="AG696" s="1">
        <v>-0.49309999999999998</v>
      </c>
      <c r="AH696" s="1">
        <v>0.90359999999999996</v>
      </c>
      <c r="AI696" s="1">
        <v>-0.51939999999999997</v>
      </c>
      <c r="AJ696" s="1">
        <v>0</v>
      </c>
      <c r="AK696" s="1">
        <v>1.4673</v>
      </c>
      <c r="AL696" s="1">
        <v>1.0680000000000001</v>
      </c>
      <c r="AM696" s="1">
        <v>2.5</v>
      </c>
      <c r="AN696" s="1">
        <v>-0.3357</v>
      </c>
      <c r="AO696" s="1">
        <v>-0.1993</v>
      </c>
      <c r="AP696" s="1">
        <v>-0.62109999999999999</v>
      </c>
      <c r="AQ696" s="1">
        <v>-0.43380000000000002</v>
      </c>
      <c r="AR696" s="1">
        <v>-0.52139999999999997</v>
      </c>
      <c r="AS696" s="1">
        <v>0.66279999999999994</v>
      </c>
      <c r="AT696" s="1">
        <v>-0.7601</v>
      </c>
      <c r="AU696" s="1">
        <v>-0.19009999999999999</v>
      </c>
      <c r="AV696" s="1">
        <v>-0.3906</v>
      </c>
      <c r="AW696" s="1">
        <v>-0.38729999999999998</v>
      </c>
      <c r="AX696" s="1">
        <v>-0.65180000000000005</v>
      </c>
      <c r="AY696" s="1">
        <v>-0.28149999999999997</v>
      </c>
      <c r="AZ696" s="1">
        <v>-0.60540000000000005</v>
      </c>
      <c r="BB696" s="1">
        <v>-0.34899999999999998</v>
      </c>
      <c r="BC696" s="1">
        <v>-0.33700000000000002</v>
      </c>
      <c r="BD696" s="1">
        <v>-1.1792</v>
      </c>
      <c r="BE696" s="1">
        <v>-0.94669999999999999</v>
      </c>
      <c r="BF696" s="1">
        <v>-0.56679999999999997</v>
      </c>
      <c r="BG696" s="1">
        <v>-0.1719</v>
      </c>
      <c r="BH696" s="1">
        <v>0</v>
      </c>
      <c r="BI696" s="1">
        <v>0.95450000000000002</v>
      </c>
      <c r="BJ696" s="1">
        <v>-1.1254</v>
      </c>
      <c r="BK696" s="1">
        <v>-0.45019999999999999</v>
      </c>
      <c r="BM696" s="1">
        <v>-0.35149999999999998</v>
      </c>
      <c r="BP696" s="1">
        <v>4.4550999999999998</v>
      </c>
      <c r="BQ696" s="1">
        <v>-2.3243999999999998</v>
      </c>
      <c r="BR696" s="1">
        <v>0</v>
      </c>
      <c r="BS696" s="1">
        <v>-0.495</v>
      </c>
      <c r="BT696" s="1">
        <v>0.1007</v>
      </c>
      <c r="GI696" s="1">
        <v>-1.7672000000000001</v>
      </c>
      <c r="HA696" s="1" t="str">
        <f t="shared" si="20"/>
        <v>2016</v>
      </c>
      <c r="HB696" s="1" t="str">
        <f t="shared" si="21"/>
        <v>10</v>
      </c>
    </row>
    <row r="697" spans="1:210">
      <c r="A697" s="3" t="s">
        <v>9</v>
      </c>
      <c r="B697" s="3"/>
      <c r="C697" s="3" t="s">
        <v>4255</v>
      </c>
      <c r="E697" s="1" t="s">
        <v>4256</v>
      </c>
      <c r="F697" s="1">
        <v>-5.5E-2</v>
      </c>
      <c r="G697" s="1">
        <v>-0.25950000000000001</v>
      </c>
      <c r="H697" s="1">
        <v>4.4299999999999999E-2</v>
      </c>
      <c r="I697" s="1">
        <v>-0.94689999999999996</v>
      </c>
      <c r="J697" s="1">
        <v>-0.96279999999999999</v>
      </c>
      <c r="K697" s="1">
        <v>-0.14299999999999999</v>
      </c>
      <c r="L697" s="1">
        <v>0.29559999999999997</v>
      </c>
      <c r="M697" s="1">
        <v>0.42009999999999997</v>
      </c>
      <c r="N697" s="1">
        <v>-0.1714</v>
      </c>
      <c r="O697" s="1">
        <v>-0.79549999999999998</v>
      </c>
      <c r="P697" s="1">
        <v>6.2E-2</v>
      </c>
      <c r="Q697" s="1">
        <v>-1.1111</v>
      </c>
      <c r="R697" s="1">
        <v>0.85899999999999999</v>
      </c>
      <c r="S697" s="1">
        <v>0.75149999999999995</v>
      </c>
      <c r="T697" s="1">
        <v>-0.76580000000000004</v>
      </c>
      <c r="U697" s="1">
        <v>-0.34360000000000002</v>
      </c>
      <c r="V697" s="1">
        <v>-0.82240000000000002</v>
      </c>
      <c r="W697" s="1">
        <v>-1.2878000000000001</v>
      </c>
      <c r="X697" s="1">
        <v>0.34010000000000001</v>
      </c>
      <c r="Y697" s="1">
        <v>-0.31319999999999998</v>
      </c>
      <c r="Z697" s="1">
        <v>6.1800000000000001E-2</v>
      </c>
      <c r="AA697" s="1">
        <v>-0.58560000000000001</v>
      </c>
      <c r="AB697" s="1">
        <v>-0.31509999999999999</v>
      </c>
      <c r="AC697" s="1">
        <v>-4.87E-2</v>
      </c>
      <c r="AD697" s="1">
        <v>6.1699999999999998E-2</v>
      </c>
      <c r="AF697" s="1">
        <v>-0.49540000000000001</v>
      </c>
      <c r="AG697" s="1">
        <v>-0.38229999999999997</v>
      </c>
      <c r="AH697" s="1">
        <v>0.39960000000000001</v>
      </c>
      <c r="AI697" s="1">
        <v>-0.72219999999999995</v>
      </c>
      <c r="AJ697" s="1">
        <v>0.10150000000000001</v>
      </c>
      <c r="AK697" s="1">
        <v>-0.42820000000000003</v>
      </c>
      <c r="AL697" s="1">
        <v>0.1321</v>
      </c>
      <c r="AM697" s="1">
        <v>1.5479000000000001</v>
      </c>
      <c r="AN697" s="1">
        <v>-0.56299999999999994</v>
      </c>
      <c r="AO697" s="1">
        <v>-0.59550000000000003</v>
      </c>
      <c r="AP697" s="1">
        <v>-0.66849999999999998</v>
      </c>
      <c r="AQ697" s="1">
        <v>-0.70420000000000005</v>
      </c>
      <c r="AR697" s="1">
        <v>-1.0912999999999999</v>
      </c>
      <c r="AS697" s="1">
        <v>-0.8337</v>
      </c>
      <c r="AT697" s="1">
        <v>-8.5300000000000001E-2</v>
      </c>
      <c r="AU697" s="1">
        <v>-0.90469999999999995</v>
      </c>
      <c r="AV697" s="1">
        <v>-1.0451999999999999</v>
      </c>
      <c r="AW697" s="1">
        <v>-0.1103</v>
      </c>
      <c r="AX697" s="1">
        <v>-0.61339999999999995</v>
      </c>
      <c r="AY697" s="1">
        <v>-0.11210000000000001</v>
      </c>
      <c r="AZ697" s="1">
        <v>-0.84299999999999997</v>
      </c>
      <c r="BB697" s="1">
        <v>-0.66020000000000001</v>
      </c>
      <c r="BC697" s="1">
        <v>-5.5800000000000002E-2</v>
      </c>
      <c r="BD697" s="1">
        <v>-1.6007</v>
      </c>
      <c r="BE697" s="1">
        <v>-1.0429999999999999</v>
      </c>
      <c r="BF697" s="1">
        <v>-0.89200000000000002</v>
      </c>
      <c r="BG697" s="1">
        <v>-0.12870000000000001</v>
      </c>
      <c r="BH697" s="1">
        <v>-5.4600000000000003E-2</v>
      </c>
      <c r="BI697" s="1">
        <v>-1.4196</v>
      </c>
      <c r="BJ697" s="1">
        <v>0.37959999999999999</v>
      </c>
      <c r="BK697" s="1">
        <v>-0.60029999999999994</v>
      </c>
      <c r="BM697" s="1">
        <v>-0.45179999999999998</v>
      </c>
      <c r="BP697" s="1">
        <v>-1.5953999999999999</v>
      </c>
      <c r="BQ697" s="1">
        <v>0.64219999999999999</v>
      </c>
      <c r="BR697" s="1">
        <v>-0.20019999999999999</v>
      </c>
      <c r="BS697" s="1">
        <v>-0.49399999999999999</v>
      </c>
      <c r="BT697" s="1">
        <v>-0.1008</v>
      </c>
      <c r="GI697" s="1">
        <v>-1.4342999999999999</v>
      </c>
      <c r="HA697" s="1" t="str">
        <f t="shared" si="20"/>
        <v>2016</v>
      </c>
      <c r="HB697" s="1" t="str">
        <f t="shared" si="21"/>
        <v>10</v>
      </c>
    </row>
    <row r="698" spans="1:210">
      <c r="A698" s="3" t="s">
        <v>9</v>
      </c>
      <c r="B698" s="3"/>
      <c r="C698" s="3" t="s">
        <v>4257</v>
      </c>
      <c r="E698" s="1" t="s">
        <v>4258</v>
      </c>
      <c r="F698" s="1">
        <v>-0.43640000000000001</v>
      </c>
      <c r="G698" s="1">
        <v>-0.48089999999999999</v>
      </c>
      <c r="H698" s="1">
        <v>-1.0295000000000001</v>
      </c>
      <c r="I698" s="1">
        <v>-1.0958000000000001</v>
      </c>
      <c r="J698" s="1">
        <v>-0.86950000000000005</v>
      </c>
      <c r="K698" s="1">
        <v>-0.35680000000000001</v>
      </c>
      <c r="L698" s="1">
        <v>0.33739999999999998</v>
      </c>
      <c r="M698" s="1">
        <v>-0.57830000000000004</v>
      </c>
      <c r="N698" s="1">
        <v>-0.75480000000000003</v>
      </c>
      <c r="O698" s="1">
        <v>-1.8631</v>
      </c>
      <c r="P698" s="1">
        <v>0.4975</v>
      </c>
      <c r="Q698" s="1">
        <v>-0.93769999999999998</v>
      </c>
      <c r="R698" s="1">
        <v>-2.93E-2</v>
      </c>
      <c r="S698" s="1">
        <v>-0.3301</v>
      </c>
      <c r="T698" s="1">
        <v>-0.47349999999999998</v>
      </c>
      <c r="U698" s="1">
        <v>0.19070000000000001</v>
      </c>
      <c r="V698" s="1">
        <v>-0.33860000000000001</v>
      </c>
      <c r="W698" s="1">
        <v>-2.1974999999999998</v>
      </c>
      <c r="X698" s="1">
        <v>0.67910000000000004</v>
      </c>
      <c r="Y698" s="1">
        <v>-0.23230000000000001</v>
      </c>
      <c r="Z698" s="1">
        <v>-6.2100000000000002E-2</v>
      </c>
      <c r="AA698" s="1">
        <v>0.95699999999999996</v>
      </c>
      <c r="AB698" s="1">
        <v>-0.84289999999999998</v>
      </c>
      <c r="AC698" s="1">
        <v>0.73270000000000002</v>
      </c>
      <c r="AD698" s="1">
        <v>0.55520000000000003</v>
      </c>
      <c r="AF698" s="1">
        <v>0.99250000000000005</v>
      </c>
      <c r="AG698" s="1">
        <v>-1.2567999999999999</v>
      </c>
      <c r="AH698" s="1">
        <v>0.2994</v>
      </c>
      <c r="AI698" s="1">
        <v>-0.1978</v>
      </c>
      <c r="AJ698" s="1">
        <v>-0.1013</v>
      </c>
      <c r="AK698" s="1">
        <v>0.59260000000000002</v>
      </c>
      <c r="AL698" s="1">
        <v>0.46260000000000001</v>
      </c>
      <c r="AM698" s="1">
        <v>1.5479000000000001</v>
      </c>
      <c r="AN698" s="1">
        <v>-0.45069999999999999</v>
      </c>
      <c r="AO698" s="1">
        <v>-0.4965</v>
      </c>
      <c r="AP698" s="1">
        <v>-0.90090000000000003</v>
      </c>
      <c r="AQ698" s="1">
        <v>-0.21809999999999999</v>
      </c>
      <c r="AR698" s="1">
        <v>5.7099999999999998E-2</v>
      </c>
      <c r="AS698" s="1">
        <v>0.3196</v>
      </c>
      <c r="AT698" s="1">
        <v>-0.6018</v>
      </c>
      <c r="AU698" s="1">
        <v>-0.1429</v>
      </c>
      <c r="AV698" s="1">
        <v>0.43530000000000002</v>
      </c>
      <c r="AW698" s="1">
        <v>-0.99390000000000001</v>
      </c>
      <c r="AX698" s="1">
        <v>0.87560000000000004</v>
      </c>
      <c r="AY698" s="1">
        <v>-0.95389999999999997</v>
      </c>
      <c r="AZ698" s="1">
        <v>-0.74690000000000001</v>
      </c>
      <c r="BB698" s="1">
        <v>-0.1759</v>
      </c>
      <c r="BC698" s="1">
        <v>-0.27939999999999998</v>
      </c>
      <c r="BD698" s="1">
        <v>-0.99</v>
      </c>
      <c r="BE698" s="1">
        <v>-0.99409999999999998</v>
      </c>
      <c r="BF698" s="1">
        <v>-0.65569999999999995</v>
      </c>
      <c r="BG698" s="1">
        <v>-8.4900000000000003E-2</v>
      </c>
      <c r="BH698" s="1">
        <v>0</v>
      </c>
      <c r="BI698" s="1">
        <v>0.56810000000000005</v>
      </c>
      <c r="BJ698" s="1">
        <v>-0.54700000000000004</v>
      </c>
      <c r="BK698" s="1">
        <v>-0.70069999999999999</v>
      </c>
      <c r="BM698" s="1">
        <v>5.0299999999999997E-2</v>
      </c>
      <c r="BP698" s="1">
        <v>0.63190000000000002</v>
      </c>
      <c r="BQ698" s="1">
        <v>-0.44</v>
      </c>
      <c r="BR698" s="1">
        <v>-0.999</v>
      </c>
      <c r="BS698" s="1">
        <v>-0.39129999999999998</v>
      </c>
      <c r="BT698" s="1">
        <v>0</v>
      </c>
      <c r="GI698" s="1">
        <v>-1.5790999999999999</v>
      </c>
      <c r="HA698" s="1" t="str">
        <f t="shared" si="20"/>
        <v>2016</v>
      </c>
      <c r="HB698" s="1" t="str">
        <f t="shared" si="21"/>
        <v>10</v>
      </c>
    </row>
    <row r="699" spans="1:210">
      <c r="A699" s="3" t="s">
        <v>9</v>
      </c>
      <c r="B699" s="3"/>
      <c r="C699" s="3" t="s">
        <v>4259</v>
      </c>
      <c r="E699" s="1" t="s">
        <v>4260</v>
      </c>
      <c r="F699" s="1">
        <v>-0.1903</v>
      </c>
      <c r="G699" s="1">
        <v>-1.0331999999999999</v>
      </c>
      <c r="H699" s="1">
        <v>-1.2854000000000001</v>
      </c>
      <c r="I699" s="1">
        <v>-0.18709999999999999</v>
      </c>
      <c r="J699" s="1">
        <v>-1.1278999999999999</v>
      </c>
      <c r="K699" s="1">
        <v>-0.35580000000000001</v>
      </c>
      <c r="L699" s="1">
        <v>0.87539999999999996</v>
      </c>
      <c r="M699" s="1">
        <v>-0.2306</v>
      </c>
      <c r="N699" s="1">
        <v>-0.82720000000000005</v>
      </c>
      <c r="O699" s="1">
        <v>-2.4367000000000001</v>
      </c>
      <c r="P699" s="1">
        <v>0.12330000000000001</v>
      </c>
      <c r="Q699" s="1">
        <v>-1.2830999999999999</v>
      </c>
      <c r="R699" s="1">
        <v>-0.35110000000000002</v>
      </c>
      <c r="S699" s="1">
        <v>-1.1521999999999999</v>
      </c>
      <c r="T699" s="1">
        <v>-0.50829999999999997</v>
      </c>
      <c r="U699" s="1">
        <v>-0.37969999999999998</v>
      </c>
      <c r="V699" s="1">
        <v>-0.38550000000000001</v>
      </c>
      <c r="W699" s="1">
        <v>-1.484</v>
      </c>
      <c r="X699" s="1">
        <v>0.50760000000000005</v>
      </c>
      <c r="Y699" s="1">
        <v>-0.1152</v>
      </c>
      <c r="Z699" s="1">
        <v>-6.2300000000000001E-2</v>
      </c>
      <c r="AA699" s="1">
        <v>-0.15160000000000001</v>
      </c>
      <c r="AB699" s="1">
        <v>-0.52959999999999996</v>
      </c>
      <c r="AC699" s="1">
        <v>-0.43709999999999999</v>
      </c>
      <c r="AD699" s="1">
        <v>0.24529999999999999</v>
      </c>
      <c r="AF699" s="1">
        <v>-0.2437</v>
      </c>
      <c r="AG699" s="1">
        <v>-0.66069999999999995</v>
      </c>
      <c r="AH699" s="1">
        <v>0.39800000000000002</v>
      </c>
      <c r="AI699" s="1">
        <v>-0.66259999999999997</v>
      </c>
      <c r="AJ699" s="1">
        <v>5.0500000000000003E-2</v>
      </c>
      <c r="AK699" s="1">
        <v>0.52990000000000004</v>
      </c>
      <c r="AL699" s="1">
        <v>0.65869999999999995</v>
      </c>
      <c r="AM699" s="1">
        <v>1.2344999999999999</v>
      </c>
      <c r="AN699" s="1">
        <v>-0.33910000000000001</v>
      </c>
      <c r="AO699" s="1">
        <v>-0.14849999999999999</v>
      </c>
      <c r="AP699" s="1">
        <v>4.7100000000000003E-2</v>
      </c>
      <c r="AQ699" s="1">
        <v>-0.7641</v>
      </c>
      <c r="AR699" s="1">
        <v>-0.28260000000000002</v>
      </c>
      <c r="AS699" s="1">
        <v>-0.80069999999999997</v>
      </c>
      <c r="AT699" s="1">
        <v>-8.6999999999999994E-2</v>
      </c>
      <c r="AU699" s="1">
        <v>-0.4723</v>
      </c>
      <c r="AV699" s="1">
        <v>-0.81089999999999995</v>
      </c>
      <c r="AW699" s="1">
        <v>-0.39040000000000002</v>
      </c>
      <c r="AX699" s="1">
        <v>-0.2152</v>
      </c>
      <c r="AY699" s="1">
        <v>-0.45240000000000002</v>
      </c>
      <c r="AZ699" s="1">
        <v>-0.70120000000000005</v>
      </c>
      <c r="BB699" s="1">
        <v>-0.35139999999999999</v>
      </c>
      <c r="BC699" s="1">
        <v>-0.16769999999999999</v>
      </c>
      <c r="BD699" s="1">
        <v>-0.94110000000000005</v>
      </c>
      <c r="BE699" s="1">
        <v>-1.1763999999999999</v>
      </c>
      <c r="BF699" s="1">
        <v>-0.32519999999999999</v>
      </c>
      <c r="BG699" s="1">
        <v>0</v>
      </c>
      <c r="BH699" s="1">
        <v>-0.11020000000000001</v>
      </c>
      <c r="BI699" s="1">
        <v>-0.84530000000000005</v>
      </c>
      <c r="BJ699" s="1">
        <v>0</v>
      </c>
      <c r="BK699" s="1">
        <v>-0.25019999999999998</v>
      </c>
      <c r="BM699" s="1">
        <v>-0.60270000000000001</v>
      </c>
      <c r="BP699" s="1">
        <v>2.4464000000000001</v>
      </c>
      <c r="BQ699" s="1">
        <v>-1.2413000000000001</v>
      </c>
      <c r="BR699" s="1">
        <v>0.30130000000000001</v>
      </c>
      <c r="BS699" s="1">
        <v>-9.69E-2</v>
      </c>
      <c r="BT699" s="1">
        <v>-0.1017</v>
      </c>
      <c r="GI699" s="1">
        <v>-1.3634999999999999</v>
      </c>
      <c r="HA699" s="1" t="str">
        <f t="shared" si="20"/>
        <v>2016</v>
      </c>
      <c r="HB699" s="1" t="str">
        <f t="shared" si="21"/>
        <v>10</v>
      </c>
    </row>
    <row r="700" spans="1:210">
      <c r="A700" s="3" t="s">
        <v>9</v>
      </c>
      <c r="B700" s="3"/>
      <c r="C700" s="3" t="s">
        <v>4261</v>
      </c>
      <c r="E700" s="1" t="s">
        <v>4262</v>
      </c>
      <c r="F700" s="1">
        <v>-0.32900000000000001</v>
      </c>
      <c r="G700" s="1">
        <v>-0.81479999999999997</v>
      </c>
      <c r="H700" s="1">
        <v>-1.3644000000000001</v>
      </c>
      <c r="I700" s="1">
        <v>-0.69159999999999999</v>
      </c>
      <c r="J700" s="1">
        <v>-0.96279999999999999</v>
      </c>
      <c r="K700" s="1">
        <v>-0.14299999999999999</v>
      </c>
      <c r="L700" s="1">
        <v>0.80349999999999999</v>
      </c>
      <c r="M700" s="1">
        <v>-0.25559999999999999</v>
      </c>
      <c r="N700" s="1">
        <v>-0.80820000000000003</v>
      </c>
      <c r="O700" s="1">
        <v>-1.4686999999999999</v>
      </c>
      <c r="P700" s="1">
        <v>-6.1400000000000003E-2</v>
      </c>
      <c r="Q700" s="1">
        <v>-1.1168</v>
      </c>
      <c r="R700" s="1">
        <v>-1.1504000000000001</v>
      </c>
      <c r="S700" s="1">
        <v>-1.2844</v>
      </c>
      <c r="T700" s="1">
        <v>-0.43380000000000002</v>
      </c>
      <c r="U700" s="1">
        <v>-0.41539999999999999</v>
      </c>
      <c r="V700" s="1">
        <v>-0.192</v>
      </c>
      <c r="W700" s="1">
        <v>-2.1615000000000002</v>
      </c>
      <c r="X700" s="1">
        <v>-0.84450000000000003</v>
      </c>
      <c r="Y700" s="1">
        <v>-0.35060000000000002</v>
      </c>
      <c r="Z700" s="1">
        <v>6.1899999999999997E-2</v>
      </c>
      <c r="AA700" s="1">
        <v>-0.5968</v>
      </c>
      <c r="AB700" s="1">
        <v>-0.1066</v>
      </c>
      <c r="AC700" s="1">
        <v>0.29349999999999998</v>
      </c>
      <c r="AD700" s="1">
        <v>0.24390000000000001</v>
      </c>
      <c r="AF700" s="1">
        <v>-0.63939999999999997</v>
      </c>
      <c r="AG700" s="1">
        <v>-0.33250000000000002</v>
      </c>
      <c r="AH700" s="1">
        <v>0.7944</v>
      </c>
      <c r="AI700" s="1">
        <v>-0.60560000000000003</v>
      </c>
      <c r="AJ700" s="1">
        <v>0.1004</v>
      </c>
      <c r="AK700" s="1">
        <v>-0.78690000000000004</v>
      </c>
      <c r="AL700" s="1">
        <v>1.0519000000000001</v>
      </c>
      <c r="AM700" s="1">
        <v>2.7776999999999998</v>
      </c>
      <c r="AN700" s="1">
        <v>5.6899999999999999E-2</v>
      </c>
      <c r="AO700" s="1">
        <v>-1.0339</v>
      </c>
      <c r="AP700" s="1">
        <v>-1.5931999999999999</v>
      </c>
      <c r="AQ700" s="1">
        <v>0</v>
      </c>
      <c r="AR700" s="1">
        <v>-1.0145999999999999</v>
      </c>
      <c r="AS700" s="1">
        <v>-1.3339000000000001</v>
      </c>
      <c r="AT700" s="1">
        <v>0.34810000000000002</v>
      </c>
      <c r="AU700" s="1">
        <v>-0.1885</v>
      </c>
      <c r="AV700" s="1">
        <v>-0.7218</v>
      </c>
      <c r="AW700" s="1">
        <v>-0.2797</v>
      </c>
      <c r="AX700" s="1">
        <v>-0.88939999999999997</v>
      </c>
      <c r="AY700" s="1">
        <v>0.1709</v>
      </c>
      <c r="AZ700" s="1">
        <v>-0.4708</v>
      </c>
      <c r="BB700" s="1">
        <v>-0.4904</v>
      </c>
      <c r="BC700" s="1">
        <v>-0.1109</v>
      </c>
      <c r="BD700" s="1">
        <v>-1.8309</v>
      </c>
      <c r="BE700" s="1">
        <v>-0.86670000000000003</v>
      </c>
      <c r="BF700" s="1">
        <v>-1.9870000000000001</v>
      </c>
      <c r="BG700" s="1">
        <v>-0.21340000000000001</v>
      </c>
      <c r="BH700" s="1">
        <v>0.16420000000000001</v>
      </c>
      <c r="BI700" s="1">
        <v>-1.1843999999999999</v>
      </c>
      <c r="BJ700" s="1">
        <v>0.16639999999999999</v>
      </c>
      <c r="BK700" s="1">
        <v>-0.84660000000000002</v>
      </c>
      <c r="BM700" s="1">
        <v>-0.10059999999999999</v>
      </c>
      <c r="BP700" s="1">
        <v>0.44840000000000002</v>
      </c>
      <c r="BQ700" s="1">
        <v>-0.45150000000000001</v>
      </c>
      <c r="BR700" s="1">
        <v>-0.34870000000000001</v>
      </c>
      <c r="BS700" s="1">
        <v>-0.39329999999999998</v>
      </c>
      <c r="BT700" s="1">
        <v>0</v>
      </c>
      <c r="GI700" s="1">
        <v>-1.9436</v>
      </c>
      <c r="HA700" s="1" t="str">
        <f t="shared" si="20"/>
        <v>2016</v>
      </c>
      <c r="HB700" s="1" t="str">
        <f t="shared" si="21"/>
        <v>10</v>
      </c>
    </row>
    <row r="701" spans="1:210">
      <c r="A701" s="3" t="s">
        <v>9</v>
      </c>
      <c r="B701" s="3"/>
      <c r="C701" s="3" t="s">
        <v>4263</v>
      </c>
      <c r="E701" s="1" t="s">
        <v>4263</v>
      </c>
      <c r="F701" s="1">
        <v>-0.11</v>
      </c>
      <c r="G701" s="1">
        <v>-1.0018</v>
      </c>
      <c r="H701" s="1">
        <v>-0.44419999999999998</v>
      </c>
      <c r="I701" s="1">
        <v>-0.12640000000000001</v>
      </c>
      <c r="J701" s="1">
        <v>-0.83150000000000002</v>
      </c>
      <c r="K701" s="1">
        <v>-0.2853</v>
      </c>
      <c r="L701" s="1">
        <v>0.44190000000000002</v>
      </c>
      <c r="M701" s="1">
        <v>-6.9900000000000004E-2</v>
      </c>
      <c r="N701" s="1">
        <v>-0.88100000000000001</v>
      </c>
      <c r="O701" s="1">
        <v>-1.6793</v>
      </c>
      <c r="P701" s="1">
        <v>6.25E-2</v>
      </c>
      <c r="Q701" s="1">
        <v>-1.113</v>
      </c>
      <c r="R701" s="1">
        <v>-5.9200000000000003E-2</v>
      </c>
      <c r="S701" s="1">
        <v>-1.1207</v>
      </c>
      <c r="T701" s="1">
        <v>-1.1708000000000001</v>
      </c>
      <c r="U701" s="1">
        <v>7.7100000000000002E-2</v>
      </c>
      <c r="V701" s="1">
        <v>-0.96989999999999998</v>
      </c>
      <c r="W701" s="1">
        <v>-1.7878000000000001</v>
      </c>
      <c r="X701" s="1">
        <v>0.34179999999999999</v>
      </c>
      <c r="Y701" s="1">
        <v>-3.9300000000000002E-2</v>
      </c>
      <c r="Z701" s="1">
        <v>-6.1600000000000002E-2</v>
      </c>
      <c r="AA701" s="1">
        <v>-0.89810000000000001</v>
      </c>
      <c r="AB701" s="1">
        <v>0</v>
      </c>
      <c r="AC701" s="1">
        <v>-0.19500000000000001</v>
      </c>
      <c r="AD701" s="1">
        <v>0.37290000000000001</v>
      </c>
      <c r="AF701" s="1">
        <v>-0.91210000000000002</v>
      </c>
      <c r="AG701" s="1">
        <v>-0.16339999999999999</v>
      </c>
      <c r="AH701" s="1">
        <v>0</v>
      </c>
      <c r="AI701" s="1">
        <v>-0.2021</v>
      </c>
      <c r="AJ701" s="1">
        <v>5.0099999999999999E-2</v>
      </c>
      <c r="AK701" s="1">
        <v>-1.4704999999999999</v>
      </c>
      <c r="AL701" s="1">
        <v>6.6100000000000006E-2</v>
      </c>
      <c r="AM701" s="1">
        <v>2.1739000000000002</v>
      </c>
      <c r="AN701" s="1">
        <v>0.39929999999999999</v>
      </c>
      <c r="AO701" s="1">
        <v>-0.93910000000000005</v>
      </c>
      <c r="AP701" s="1">
        <v>-1.2286999999999999</v>
      </c>
      <c r="AQ701" s="1">
        <v>-0.1633</v>
      </c>
      <c r="AR701" s="1">
        <v>-0.11409999999999999</v>
      </c>
      <c r="AS701" s="1">
        <v>-0.7702</v>
      </c>
      <c r="AT701" s="1">
        <v>-0.2586</v>
      </c>
      <c r="AU701" s="1">
        <v>-0.89490000000000003</v>
      </c>
      <c r="AV701" s="1">
        <v>-1.4048</v>
      </c>
      <c r="AW701" s="1">
        <v>-0.22289999999999999</v>
      </c>
      <c r="AX701" s="1">
        <v>-1.1003000000000001</v>
      </c>
      <c r="AY701" s="1">
        <v>0.11169999999999999</v>
      </c>
      <c r="AZ701" s="1">
        <v>-0.42470000000000002</v>
      </c>
      <c r="BB701" s="1">
        <v>-0.35730000000000001</v>
      </c>
      <c r="BC701" s="1">
        <v>-0.22170000000000001</v>
      </c>
      <c r="BD701" s="1">
        <v>-1.4164000000000001</v>
      </c>
      <c r="BE701" s="1">
        <v>-4.5699999999999998E-2</v>
      </c>
      <c r="BF701" s="1">
        <v>-1.3084</v>
      </c>
      <c r="BG701" s="1">
        <v>0.1724</v>
      </c>
      <c r="BH701" s="1">
        <v>-5.4399999999999997E-2</v>
      </c>
      <c r="BI701" s="1">
        <v>-0.34849999999999998</v>
      </c>
      <c r="BJ701" s="1">
        <v>-5.4699999999999999E-2</v>
      </c>
      <c r="BK701" s="1">
        <v>-0.4506</v>
      </c>
      <c r="BM701" s="1">
        <v>-0.3508</v>
      </c>
      <c r="BP701" s="1">
        <v>-1.7699</v>
      </c>
      <c r="BQ701" s="1">
        <v>0.60570000000000002</v>
      </c>
      <c r="BR701" s="1">
        <v>4.99E-2</v>
      </c>
      <c r="BS701" s="1">
        <v>-9.9299999999999999E-2</v>
      </c>
      <c r="BT701" s="1">
        <v>-0.20100000000000001</v>
      </c>
      <c r="GI701" s="1">
        <v>-1.7004999999999999</v>
      </c>
      <c r="HA701" s="1" t="str">
        <f t="shared" si="20"/>
        <v>2016</v>
      </c>
      <c r="HB701" s="1" t="str">
        <f t="shared" si="21"/>
        <v>10</v>
      </c>
    </row>
    <row r="702" spans="1:210">
      <c r="A702" s="3" t="s">
        <v>9</v>
      </c>
      <c r="B702" s="3"/>
      <c r="C702" s="3" t="s">
        <v>4264</v>
      </c>
      <c r="E702" s="1" t="s">
        <v>4264</v>
      </c>
      <c r="F702" s="1">
        <v>-0.28820000000000001</v>
      </c>
      <c r="G702" s="1">
        <v>-1.1873</v>
      </c>
      <c r="H702" s="1">
        <v>-1.3027</v>
      </c>
      <c r="I702" s="1">
        <v>-0.91620000000000001</v>
      </c>
      <c r="J702" s="1">
        <v>-0.96440000000000003</v>
      </c>
      <c r="K702" s="1">
        <v>-0.21390000000000001</v>
      </c>
      <c r="L702" s="1">
        <v>0.44169999999999998</v>
      </c>
      <c r="M702" s="1">
        <v>-0.39560000000000001</v>
      </c>
      <c r="N702" s="1">
        <v>-0.97960000000000003</v>
      </c>
      <c r="O702" s="1">
        <v>-1.7094</v>
      </c>
      <c r="P702" s="1">
        <v>6.25E-2</v>
      </c>
      <c r="Q702" s="1">
        <v>-1.3686</v>
      </c>
      <c r="R702" s="1">
        <v>-1.093</v>
      </c>
      <c r="S702" s="1">
        <v>-1.2642</v>
      </c>
      <c r="T702" s="1">
        <v>-0.77170000000000005</v>
      </c>
      <c r="U702" s="1">
        <v>-0.11559999999999999</v>
      </c>
      <c r="V702" s="1">
        <v>-0.53549999999999998</v>
      </c>
      <c r="W702" s="1">
        <v>-2.1160000000000001</v>
      </c>
      <c r="X702" s="1">
        <v>0.34360000000000002</v>
      </c>
      <c r="Y702" s="1">
        <v>-0.23519999999999999</v>
      </c>
      <c r="Z702" s="1">
        <v>0</v>
      </c>
      <c r="AA702" s="1">
        <v>0.25119999999999998</v>
      </c>
      <c r="AB702" s="1">
        <v>-0.625</v>
      </c>
      <c r="AC702" s="1">
        <v>0.58560000000000001</v>
      </c>
      <c r="AD702" s="1">
        <v>6.2100000000000002E-2</v>
      </c>
      <c r="AF702" s="1">
        <v>0.50460000000000005</v>
      </c>
      <c r="AG702" s="1">
        <v>-0.27210000000000001</v>
      </c>
      <c r="AH702" s="1">
        <v>0.1</v>
      </c>
      <c r="AI702" s="1">
        <v>6.7400000000000002E-2</v>
      </c>
      <c r="AJ702" s="1">
        <v>-0.25030000000000002</v>
      </c>
      <c r="AK702" s="1">
        <v>0.90229999999999999</v>
      </c>
      <c r="AL702" s="1">
        <v>6.6000000000000003E-2</v>
      </c>
      <c r="AM702" s="1">
        <v>1.8574999999999999</v>
      </c>
      <c r="AN702" s="1">
        <v>-0.28389999999999999</v>
      </c>
      <c r="AO702" s="1">
        <v>-0.54559999999999997</v>
      </c>
      <c r="AP702" s="1">
        <v>-0.14180000000000001</v>
      </c>
      <c r="AQ702" s="1">
        <v>-0.27289999999999998</v>
      </c>
      <c r="AR702" s="1">
        <v>0.2853</v>
      </c>
      <c r="AS702" s="1">
        <v>0.22650000000000001</v>
      </c>
      <c r="AT702" s="1">
        <v>-0.43099999999999999</v>
      </c>
      <c r="AU702" s="1">
        <v>-0.5181</v>
      </c>
      <c r="AV702" s="1">
        <v>-0.51039999999999996</v>
      </c>
      <c r="AW702" s="1">
        <v>-0.66879999999999995</v>
      </c>
      <c r="AX702" s="1">
        <v>-8.8900000000000007E-2</v>
      </c>
      <c r="AY702" s="1">
        <v>-0.55489999999999995</v>
      </c>
      <c r="AZ702" s="1">
        <v>-0.98870000000000002</v>
      </c>
      <c r="BB702" s="1">
        <v>0</v>
      </c>
      <c r="BC702" s="1">
        <v>-0.38669999999999999</v>
      </c>
      <c r="BD702" s="1">
        <v>-2.0253999999999999</v>
      </c>
      <c r="BE702" s="1">
        <v>-1.0938000000000001</v>
      </c>
      <c r="BF702" s="1">
        <v>-0.8</v>
      </c>
      <c r="BG702" s="1">
        <v>4.2900000000000001E-2</v>
      </c>
      <c r="BH702" s="1">
        <v>-5.45E-2</v>
      </c>
      <c r="BI702" s="1">
        <v>0.17419999999999999</v>
      </c>
      <c r="BJ702" s="1">
        <v>-0.60170000000000001</v>
      </c>
      <c r="BK702" s="1">
        <v>-0.20069999999999999</v>
      </c>
      <c r="BM702" s="1">
        <v>-0.45240000000000002</v>
      </c>
      <c r="BP702" s="1">
        <v>3.5731999999999999</v>
      </c>
      <c r="BQ702" s="1">
        <v>-1.9617</v>
      </c>
      <c r="BR702" s="1">
        <v>-0.55000000000000004</v>
      </c>
      <c r="BS702" s="1">
        <v>-9.9000000000000005E-2</v>
      </c>
      <c r="BT702" s="1">
        <v>0</v>
      </c>
      <c r="GI702" s="1">
        <v>-1.8856999999999999</v>
      </c>
      <c r="HA702" s="1" t="str">
        <f t="shared" si="20"/>
        <v>2016</v>
      </c>
      <c r="HB702" s="1" t="str">
        <f t="shared" si="21"/>
        <v>10</v>
      </c>
    </row>
    <row r="703" spans="1:210">
      <c r="A703" s="3" t="s">
        <v>9</v>
      </c>
      <c r="B703" s="3"/>
      <c r="C703" s="3" t="s">
        <v>4265</v>
      </c>
      <c r="E703" s="1" t="s">
        <v>4265</v>
      </c>
      <c r="F703" s="1">
        <v>-0.35799999999999998</v>
      </c>
      <c r="G703" s="1">
        <v>-1.0028999999999999</v>
      </c>
      <c r="H703" s="1">
        <v>-0.8407</v>
      </c>
      <c r="I703" s="1">
        <v>-0.94989999999999997</v>
      </c>
      <c r="J703" s="1">
        <v>-1.1417999999999999</v>
      </c>
      <c r="K703" s="1">
        <v>-7.1300000000000002E-2</v>
      </c>
      <c r="L703" s="1">
        <v>0.20080000000000001</v>
      </c>
      <c r="M703" s="1">
        <v>-0.44340000000000002</v>
      </c>
      <c r="N703" s="1">
        <v>-1.0585</v>
      </c>
      <c r="O703" s="1">
        <v>-1.6793</v>
      </c>
      <c r="P703" s="1">
        <v>-0.24959999999999999</v>
      </c>
      <c r="Q703" s="1">
        <v>-0.51449999999999996</v>
      </c>
      <c r="R703" s="1">
        <v>-1.0367</v>
      </c>
      <c r="S703" s="1">
        <v>-1.2479</v>
      </c>
      <c r="T703" s="1">
        <v>-0.73609999999999998</v>
      </c>
      <c r="U703" s="1">
        <v>-0.3856</v>
      </c>
      <c r="V703" s="1">
        <v>-0.439</v>
      </c>
      <c r="W703" s="1">
        <v>-2.0042</v>
      </c>
      <c r="X703" s="1">
        <v>0.34420000000000001</v>
      </c>
      <c r="Y703" s="1">
        <v>-0.35499999999999998</v>
      </c>
      <c r="Z703" s="1">
        <v>0.18459999999999999</v>
      </c>
      <c r="AA703" s="1">
        <v>0.12609999999999999</v>
      </c>
      <c r="AB703" s="1">
        <v>-0.52080000000000004</v>
      </c>
      <c r="AC703" s="1">
        <v>-0.24349999999999999</v>
      </c>
      <c r="AD703" s="1">
        <v>0.249</v>
      </c>
      <c r="AF703" s="1">
        <v>-0.1686</v>
      </c>
      <c r="AG703" s="1">
        <v>-0.4345</v>
      </c>
      <c r="AH703" s="1">
        <v>0.502</v>
      </c>
      <c r="AI703" s="1">
        <v>-0.68210000000000004</v>
      </c>
      <c r="AJ703" s="1">
        <v>4.9799999999999997E-2</v>
      </c>
      <c r="AK703" s="1">
        <v>-1.3053999999999999</v>
      </c>
      <c r="AL703" s="1">
        <v>0.46510000000000001</v>
      </c>
      <c r="AM703" s="1">
        <v>2.4922</v>
      </c>
      <c r="AN703" s="1">
        <v>-0.28660000000000002</v>
      </c>
      <c r="AO703" s="1">
        <v>-0.89190000000000003</v>
      </c>
      <c r="AP703" s="1">
        <v>-1.3692</v>
      </c>
      <c r="AQ703" s="1">
        <v>0.10920000000000001</v>
      </c>
      <c r="AR703" s="1">
        <v>0.40160000000000001</v>
      </c>
      <c r="AS703" s="1">
        <v>0</v>
      </c>
      <c r="AT703" s="1">
        <v>-0.51449999999999996</v>
      </c>
      <c r="AU703" s="1">
        <v>-0.47389999999999999</v>
      </c>
      <c r="AV703" s="1">
        <v>-0.81789999999999996</v>
      </c>
      <c r="AW703" s="1">
        <v>-0.88690000000000002</v>
      </c>
      <c r="AX703" s="1">
        <v>-4.4600000000000001E-2</v>
      </c>
      <c r="AY703" s="1">
        <v>-0.55430000000000001</v>
      </c>
      <c r="AZ703" s="1">
        <v>-0.85909999999999997</v>
      </c>
      <c r="BB703" s="1">
        <v>-0.3669</v>
      </c>
      <c r="BC703" s="1">
        <v>-0.10929999999999999</v>
      </c>
      <c r="BD703" s="1">
        <v>-1.9895</v>
      </c>
      <c r="BE703" s="1">
        <v>-1.1080000000000001</v>
      </c>
      <c r="BF703" s="1">
        <v>-0.65939999999999999</v>
      </c>
      <c r="BG703" s="1">
        <v>-4.3200000000000002E-2</v>
      </c>
      <c r="BH703" s="1">
        <v>5.4300000000000001E-2</v>
      </c>
      <c r="BI703" s="1">
        <v>-8.7900000000000006E-2</v>
      </c>
      <c r="BJ703" s="1">
        <v>-0.43569999999999998</v>
      </c>
      <c r="BK703" s="1">
        <v>-0.60119999999999996</v>
      </c>
      <c r="BM703" s="1">
        <v>0.10059999999999999</v>
      </c>
      <c r="BP703" s="1">
        <v>-2.9828999999999999</v>
      </c>
      <c r="BQ703" s="1">
        <v>1.286</v>
      </c>
      <c r="BR703" s="1">
        <v>0.20030000000000001</v>
      </c>
      <c r="BS703" s="1">
        <v>-0.39839999999999998</v>
      </c>
      <c r="BT703" s="1">
        <v>0</v>
      </c>
      <c r="GI703" s="1">
        <v>-1.7419</v>
      </c>
      <c r="HA703" s="1" t="str">
        <f t="shared" si="20"/>
        <v>2016</v>
      </c>
      <c r="HB703" s="1" t="str">
        <f t="shared" si="21"/>
        <v>10</v>
      </c>
    </row>
    <row r="704" spans="1:210">
      <c r="A704" s="3" t="s">
        <v>9</v>
      </c>
      <c r="B704" s="3"/>
      <c r="C704" s="3" t="s">
        <v>4266</v>
      </c>
      <c r="E704" s="1" t="s">
        <v>4267</v>
      </c>
      <c r="F704" s="1">
        <v>-5.5500000000000001E-2</v>
      </c>
      <c r="G704" s="1">
        <v>-0.66959999999999997</v>
      </c>
      <c r="H704" s="1">
        <v>-0.71409999999999996</v>
      </c>
      <c r="I704" s="1">
        <v>-0.95540000000000003</v>
      </c>
      <c r="J704" s="1">
        <v>-1.1494</v>
      </c>
      <c r="K704" s="1">
        <v>-0.57220000000000004</v>
      </c>
      <c r="L704" s="1">
        <v>-4.02E-2</v>
      </c>
      <c r="M704" s="1">
        <v>-0.3528</v>
      </c>
      <c r="N704" s="1">
        <v>-1.0671999999999999</v>
      </c>
      <c r="O704" s="1">
        <v>-1.4988999999999999</v>
      </c>
      <c r="P704" s="1">
        <v>-0.24959999999999999</v>
      </c>
      <c r="Q704" s="1">
        <v>-0.77510000000000001</v>
      </c>
      <c r="R704" s="1">
        <v>-0.83579999999999999</v>
      </c>
      <c r="S704" s="1">
        <v>-1.2768999999999999</v>
      </c>
      <c r="T704" s="1">
        <v>-1.3898999999999999</v>
      </c>
      <c r="U704" s="1">
        <v>-0.1542</v>
      </c>
      <c r="V704" s="1">
        <v>-0.7782</v>
      </c>
      <c r="W704" s="1">
        <v>-2.3586</v>
      </c>
      <c r="X704" s="1">
        <v>-1.5463</v>
      </c>
      <c r="Y704" s="1">
        <v>-0.19980000000000001</v>
      </c>
      <c r="Z704" s="1">
        <v>0.12230000000000001</v>
      </c>
      <c r="AA704" s="1">
        <v>-1.4981</v>
      </c>
      <c r="AB704" s="1">
        <v>0.83760000000000001</v>
      </c>
      <c r="AC704" s="1">
        <v>4.8899999999999999E-2</v>
      </c>
      <c r="AD704" s="1">
        <v>-0.43290000000000001</v>
      </c>
      <c r="AF704" s="1">
        <v>-1.5872999999999999</v>
      </c>
      <c r="AG704" s="1">
        <v>0.92989999999999995</v>
      </c>
      <c r="AH704" s="1">
        <v>-0.29849999999999999</v>
      </c>
      <c r="AI704" s="1">
        <v>-0.20610000000000001</v>
      </c>
      <c r="AJ704" s="1">
        <v>-0.44679999999999997</v>
      </c>
      <c r="AK704" s="1">
        <v>-0.37090000000000001</v>
      </c>
      <c r="AL704" s="1">
        <v>-0.46079999999999999</v>
      </c>
      <c r="AM704" s="1">
        <v>-0.3105</v>
      </c>
      <c r="AN704" s="1">
        <v>-0.4592</v>
      </c>
      <c r="AO704" s="1">
        <v>-0.497</v>
      </c>
      <c r="AP704" s="1">
        <v>-0.66500000000000004</v>
      </c>
      <c r="AQ704" s="1">
        <v>0.1089</v>
      </c>
      <c r="AR704" s="1">
        <v>-0.45679999999999998</v>
      </c>
      <c r="AS704" s="1">
        <v>-0.5</v>
      </c>
      <c r="AT704" s="1">
        <v>0</v>
      </c>
      <c r="AU704" s="1">
        <v>-1.1385000000000001</v>
      </c>
      <c r="AV704" s="1">
        <v>-1.8526</v>
      </c>
      <c r="AW704" s="1">
        <v>0.50080000000000002</v>
      </c>
      <c r="AX704" s="1">
        <v>-2.0352999999999999</v>
      </c>
      <c r="AY704" s="1">
        <v>0.66849999999999998</v>
      </c>
      <c r="AZ704" s="1">
        <v>-0.90859999999999996</v>
      </c>
      <c r="BB704" s="1">
        <v>-9.2299999999999993E-2</v>
      </c>
      <c r="BC704" s="1">
        <v>-0.27239999999999998</v>
      </c>
      <c r="BD704" s="1">
        <v>-2.1408</v>
      </c>
      <c r="BE704" s="1">
        <v>-1.159</v>
      </c>
      <c r="BF704" s="1">
        <v>-0.75249999999999995</v>
      </c>
      <c r="BG704" s="1">
        <v>0</v>
      </c>
      <c r="BH704" s="1">
        <v>5.3999999999999999E-2</v>
      </c>
      <c r="BI704" s="1">
        <v>-0.60709999999999997</v>
      </c>
      <c r="BJ704" s="1">
        <v>0.1096</v>
      </c>
      <c r="BK704" s="1">
        <v>-0.45</v>
      </c>
      <c r="BM704" s="1">
        <v>-0.30059999999999998</v>
      </c>
      <c r="BP704" s="1">
        <v>9.9199999999999997E-2</v>
      </c>
      <c r="BQ704" s="1">
        <v>-0.1004</v>
      </c>
      <c r="BR704" s="1">
        <v>-4.9799999999999997E-2</v>
      </c>
      <c r="BS704" s="1">
        <v>-0.30209999999999998</v>
      </c>
      <c r="BT704" s="1">
        <v>0</v>
      </c>
      <c r="GI704" s="1">
        <v>-2.6673</v>
      </c>
      <c r="HA704" s="1" t="str">
        <f t="shared" si="20"/>
        <v>2016</v>
      </c>
      <c r="HB704" s="1" t="str">
        <f t="shared" si="21"/>
        <v>10</v>
      </c>
    </row>
    <row r="705" spans="1:210">
      <c r="A705" s="3" t="s">
        <v>9</v>
      </c>
      <c r="B705" s="3"/>
      <c r="C705" s="3" t="s">
        <v>4268</v>
      </c>
      <c r="E705" s="1" t="s">
        <v>4269</v>
      </c>
      <c r="F705" s="1">
        <v>-0.19550000000000001</v>
      </c>
      <c r="G705" s="1">
        <v>-1.1606000000000001</v>
      </c>
      <c r="H705" s="1">
        <v>-1.0734999999999999</v>
      </c>
      <c r="I705" s="1">
        <v>-1.6288</v>
      </c>
      <c r="J705" s="1">
        <v>-1.6918</v>
      </c>
      <c r="K705" s="1">
        <v>-0.21640000000000001</v>
      </c>
      <c r="L705" s="1">
        <v>-4.0399999999999998E-2</v>
      </c>
      <c r="M705" s="1">
        <v>-0.1419</v>
      </c>
      <c r="N705" s="1">
        <v>-0.40039999999999998</v>
      </c>
      <c r="O705" s="1">
        <v>-1.4804999999999999</v>
      </c>
      <c r="P705" s="1">
        <v>-0.1246</v>
      </c>
      <c r="Q705" s="1">
        <v>-0.60709999999999997</v>
      </c>
      <c r="R705" s="1">
        <v>-1.4410000000000001</v>
      </c>
      <c r="S705" s="1">
        <v>-1.3468</v>
      </c>
      <c r="T705" s="1">
        <v>-0.1109</v>
      </c>
      <c r="U705" s="1">
        <v>0.50439999999999996</v>
      </c>
      <c r="V705" s="1">
        <v>9.7900000000000001E-2</v>
      </c>
      <c r="W705" s="1">
        <v>-2.2265000000000001</v>
      </c>
      <c r="X705" s="1">
        <v>1.0451999999999999</v>
      </c>
      <c r="Y705" s="1">
        <v>-0.1618</v>
      </c>
      <c r="Z705" s="1">
        <v>6.08E-2</v>
      </c>
      <c r="AA705" s="1">
        <v>1.5102</v>
      </c>
      <c r="AB705" s="1">
        <v>-1.127</v>
      </c>
      <c r="AC705" s="1">
        <v>0.24579999999999999</v>
      </c>
      <c r="AD705" s="1">
        <v>0.6875</v>
      </c>
      <c r="AF705" s="1">
        <v>1.3793</v>
      </c>
      <c r="AG705" s="1">
        <v>-1.2339</v>
      </c>
      <c r="AH705" s="1">
        <v>0.80400000000000005</v>
      </c>
      <c r="AI705" s="1">
        <v>-0.13830000000000001</v>
      </c>
      <c r="AJ705" s="1">
        <v>-0.1484</v>
      </c>
      <c r="AK705" s="1">
        <v>-0.15959999999999999</v>
      </c>
      <c r="AL705" s="1">
        <v>0.8649</v>
      </c>
      <c r="AM705" s="1">
        <v>2.8300999999999998</v>
      </c>
      <c r="AN705" s="1">
        <v>-0.51780000000000004</v>
      </c>
      <c r="AO705" s="1">
        <v>-0.69469999999999998</v>
      </c>
      <c r="AP705" s="1">
        <v>-1.0956999999999999</v>
      </c>
      <c r="AQ705" s="1">
        <v>-0.21629999999999999</v>
      </c>
      <c r="AR705" s="1">
        <v>-0.23039999999999999</v>
      </c>
      <c r="AS705" s="1">
        <v>0.14019999999999999</v>
      </c>
      <c r="AT705" s="1">
        <v>-0.59319999999999995</v>
      </c>
      <c r="AU705" s="1">
        <v>0.43309999999999998</v>
      </c>
      <c r="AV705" s="1">
        <v>0.79749999999999999</v>
      </c>
      <c r="AW705" s="1">
        <v>-1.3129</v>
      </c>
      <c r="AX705" s="1">
        <v>1.2838000000000001</v>
      </c>
      <c r="AY705" s="1">
        <v>-1.1480999999999999</v>
      </c>
      <c r="AZ705" s="1">
        <v>-0.624</v>
      </c>
      <c r="BB705" s="1">
        <v>-0.2324</v>
      </c>
      <c r="BC705" s="1">
        <v>-0.27139999999999997</v>
      </c>
      <c r="BD705" s="1">
        <v>-0.81879999999999997</v>
      </c>
      <c r="BE705" s="1">
        <v>-0.83789999999999998</v>
      </c>
      <c r="BF705" s="1">
        <v>-0.75360000000000005</v>
      </c>
      <c r="BG705" s="1">
        <v>-4.4200000000000003E-2</v>
      </c>
      <c r="BH705" s="1">
        <v>0</v>
      </c>
      <c r="BI705" s="1">
        <v>0.40410000000000001</v>
      </c>
      <c r="BJ705" s="1">
        <v>-0.5907</v>
      </c>
      <c r="BK705" s="1">
        <v>-0.65059999999999996</v>
      </c>
      <c r="BM705" s="1">
        <v>-0.49919999999999998</v>
      </c>
      <c r="BP705" s="1">
        <v>0.89910000000000001</v>
      </c>
      <c r="BQ705" s="1">
        <v>-0.74850000000000005</v>
      </c>
      <c r="BR705" s="1">
        <v>-0.24740000000000001</v>
      </c>
      <c r="BS705" s="1">
        <v>-0.1017</v>
      </c>
      <c r="BT705" s="1">
        <v>-9.9299999999999999E-2</v>
      </c>
      <c r="GI705" s="1">
        <v>-2.3184</v>
      </c>
      <c r="HA705" s="1" t="str">
        <f t="shared" si="20"/>
        <v>2016</v>
      </c>
      <c r="HB705" s="1" t="str">
        <f t="shared" si="21"/>
        <v>10</v>
      </c>
    </row>
    <row r="706" spans="1:210">
      <c r="A706" s="3" t="s">
        <v>9</v>
      </c>
      <c r="B706" s="3"/>
      <c r="C706" s="3" t="s">
        <v>4270</v>
      </c>
      <c r="E706" s="1" t="s">
        <v>4271</v>
      </c>
      <c r="F706" s="1">
        <v>-0.26519999999999999</v>
      </c>
      <c r="G706" s="1">
        <v>-0.22500000000000001</v>
      </c>
      <c r="H706" s="1">
        <v>-0.91510000000000002</v>
      </c>
      <c r="I706" s="1">
        <v>-0.70369999999999999</v>
      </c>
      <c r="J706" s="1">
        <v>-0.71419999999999995</v>
      </c>
      <c r="K706" s="1">
        <v>-0.43190000000000001</v>
      </c>
      <c r="L706" s="1">
        <v>0.24390000000000001</v>
      </c>
      <c r="M706" s="1">
        <v>0.16539999999999999</v>
      </c>
      <c r="N706" s="1">
        <v>-0.2006</v>
      </c>
      <c r="O706" s="1">
        <v>-1.6625000000000001</v>
      </c>
      <c r="P706" s="1">
        <v>-0.80889999999999995</v>
      </c>
      <c r="Q706" s="1">
        <v>8.7300000000000003E-2</v>
      </c>
      <c r="R706" s="1">
        <v>0.33</v>
      </c>
      <c r="S706" s="1">
        <v>-1.0743</v>
      </c>
      <c r="T706" s="1">
        <v>-1.3959999999999999</v>
      </c>
      <c r="U706" s="1">
        <v>-0.53969999999999996</v>
      </c>
      <c r="V706" s="1">
        <v>-0.92359999999999998</v>
      </c>
      <c r="W706" s="1">
        <v>-1.0882000000000001</v>
      </c>
      <c r="X706" s="1">
        <v>-0.69079999999999997</v>
      </c>
      <c r="Y706" s="1">
        <v>-0.24229999999999999</v>
      </c>
      <c r="Z706" s="1">
        <v>-6.08E-2</v>
      </c>
      <c r="AA706" s="1">
        <v>-1.4456</v>
      </c>
      <c r="AB706" s="1">
        <v>0.51970000000000005</v>
      </c>
      <c r="AC706" s="1">
        <v>0.24610000000000001</v>
      </c>
      <c r="AD706" s="1">
        <v>-0.43419999999999997</v>
      </c>
      <c r="AF706" s="1">
        <v>-1.5164</v>
      </c>
      <c r="AG706" s="1">
        <v>0.4345</v>
      </c>
      <c r="AH706" s="1">
        <v>-0.498</v>
      </c>
      <c r="AI706" s="1">
        <v>-0.13919999999999999</v>
      </c>
      <c r="AJ706" s="1">
        <v>-0.2465</v>
      </c>
      <c r="AK706" s="1">
        <v>0.10630000000000001</v>
      </c>
      <c r="AL706" s="1">
        <v>-0.65910000000000002</v>
      </c>
      <c r="AM706" s="1">
        <v>0.623</v>
      </c>
      <c r="AN706" s="1">
        <v>-0.40410000000000001</v>
      </c>
      <c r="AO706" s="1">
        <v>-0.39739999999999998</v>
      </c>
      <c r="AP706" s="1">
        <v>-0.76149999999999995</v>
      </c>
      <c r="AQ706" s="1">
        <v>-0.1085</v>
      </c>
      <c r="AR706" s="1">
        <v>-0.57299999999999995</v>
      </c>
      <c r="AS706" s="1">
        <v>-0.64329999999999998</v>
      </c>
      <c r="AT706" s="1">
        <v>0</v>
      </c>
      <c r="AU706" s="1">
        <v>-0.33360000000000001</v>
      </c>
      <c r="AV706" s="1">
        <v>-0.65239999999999998</v>
      </c>
      <c r="AW706" s="1">
        <v>-0.27589999999999998</v>
      </c>
      <c r="AX706" s="1">
        <v>-1.7873000000000001</v>
      </c>
      <c r="AY706" s="1">
        <v>0.38779999999999998</v>
      </c>
      <c r="AZ706" s="1">
        <v>-0.67369999999999997</v>
      </c>
      <c r="BB706" s="1">
        <v>-0.41970000000000002</v>
      </c>
      <c r="BC706" s="1">
        <v>-0.27100000000000002</v>
      </c>
      <c r="BD706" s="1">
        <v>-2.4916</v>
      </c>
      <c r="BE706" s="1">
        <v>-0.88700000000000001</v>
      </c>
      <c r="BF706" s="1">
        <v>-0.70750000000000002</v>
      </c>
      <c r="BG706" s="1">
        <v>0</v>
      </c>
      <c r="BH706" s="1">
        <v>-5.3699999999999998E-2</v>
      </c>
      <c r="BI706" s="1">
        <v>-0.44419999999999998</v>
      </c>
      <c r="BJ706" s="1">
        <v>5.3999999999999999E-2</v>
      </c>
      <c r="BP706" s="1">
        <v>1.1828000000000001</v>
      </c>
      <c r="BQ706" s="1">
        <v>-0.75449999999999995</v>
      </c>
      <c r="BR706" s="1">
        <v>-0.4945</v>
      </c>
      <c r="BS706" s="1">
        <v>0</v>
      </c>
      <c r="BT706" s="1">
        <v>0</v>
      </c>
      <c r="GI706" s="1">
        <v>-2.8317999999999999</v>
      </c>
      <c r="HA706" s="1" t="str">
        <f t="shared" si="20"/>
        <v>2016</v>
      </c>
      <c r="HB706" s="1" t="str">
        <f t="shared" si="21"/>
        <v>10</v>
      </c>
    </row>
    <row r="707" spans="1:210">
      <c r="A707" s="3" t="s">
        <v>9</v>
      </c>
      <c r="B707" s="3"/>
      <c r="C707" s="3" t="s">
        <v>4272</v>
      </c>
      <c r="E707" s="1" t="s">
        <v>4273</v>
      </c>
      <c r="F707" s="1">
        <v>-0.30580000000000002</v>
      </c>
      <c r="G707" s="1">
        <v>0.44640000000000002</v>
      </c>
      <c r="H707" s="1">
        <v>-0.84440000000000004</v>
      </c>
      <c r="I707" s="1">
        <v>-0.8579</v>
      </c>
      <c r="J707" s="1">
        <v>-0.84099999999999997</v>
      </c>
      <c r="K707" s="1">
        <v>-7.17E-2</v>
      </c>
      <c r="L707" s="1">
        <v>0.2014</v>
      </c>
      <c r="M707" s="1">
        <v>-0.77659999999999996</v>
      </c>
      <c r="N707" s="1">
        <v>-0.59860000000000002</v>
      </c>
      <c r="O707" s="1">
        <v>-1.9642999999999999</v>
      </c>
      <c r="P707" s="1">
        <v>-0.31130000000000002</v>
      </c>
      <c r="Q707" s="1">
        <v>-0.1721</v>
      </c>
      <c r="R707" s="1">
        <v>-0.11940000000000001</v>
      </c>
      <c r="S707" s="1">
        <v>-0.48180000000000001</v>
      </c>
      <c r="T707" s="1">
        <v>-1.3220000000000001</v>
      </c>
      <c r="U707" s="1">
        <v>-0.54049999999999998</v>
      </c>
      <c r="V707" s="1">
        <v>-1.0684</v>
      </c>
      <c r="W707" s="1">
        <v>-1.3972</v>
      </c>
      <c r="X707" s="1">
        <v>-0.34660000000000002</v>
      </c>
      <c r="Y707" s="1">
        <v>-0.4012</v>
      </c>
      <c r="Z707" s="1">
        <v>-6.0999999999999999E-2</v>
      </c>
      <c r="AA707" s="1">
        <v>0.15989999999999999</v>
      </c>
      <c r="AB707" s="1">
        <v>-0.61660000000000004</v>
      </c>
      <c r="AC707" s="1">
        <v>0.49109999999999998</v>
      </c>
      <c r="AD707" s="1">
        <v>-0.37259999999999999</v>
      </c>
      <c r="AF707" s="1">
        <v>0.25719999999999998</v>
      </c>
      <c r="AG707" s="1">
        <v>-0.5393</v>
      </c>
      <c r="AH707" s="1">
        <v>-0.496</v>
      </c>
      <c r="AI707" s="1">
        <v>-0.55900000000000005</v>
      </c>
      <c r="AJ707" s="1">
        <v>-0.19670000000000001</v>
      </c>
      <c r="AK707" s="1">
        <v>-1.6949000000000001</v>
      </c>
      <c r="AL707" s="1">
        <v>-0.65569999999999995</v>
      </c>
      <c r="AM707" s="1">
        <v>1.2422</v>
      </c>
      <c r="AN707" s="1">
        <v>-0.1158</v>
      </c>
      <c r="AO707" s="1">
        <v>-1.0396000000000001</v>
      </c>
      <c r="AP707" s="1">
        <v>-1.6158999999999999</v>
      </c>
      <c r="AQ707" s="1">
        <v>-5.4100000000000002E-2</v>
      </c>
      <c r="AR707" s="1">
        <v>-0.46160000000000001</v>
      </c>
      <c r="AS707" s="1">
        <v>0.75219999999999998</v>
      </c>
      <c r="AT707" s="1">
        <v>-1.0135000000000001</v>
      </c>
      <c r="AU707" s="1">
        <v>-4.7600000000000003E-2</v>
      </c>
      <c r="AV707" s="1">
        <v>1.0960000000000001</v>
      </c>
      <c r="AW707" s="1">
        <v>-1.0994999999999999</v>
      </c>
      <c r="AX707" s="1">
        <v>-9.11E-2</v>
      </c>
      <c r="AY707" s="1">
        <v>-0.49309999999999998</v>
      </c>
      <c r="AZ707" s="1">
        <v>-0.62829999999999997</v>
      </c>
      <c r="BB707" s="1">
        <v>-0.37590000000000001</v>
      </c>
      <c r="BC707" s="1">
        <v>-0.16189999999999999</v>
      </c>
      <c r="BD707" s="1">
        <v>-0.43830000000000002</v>
      </c>
      <c r="BE707" s="1">
        <v>-0.75080000000000002</v>
      </c>
      <c r="BF707" s="1">
        <v>-1.0828</v>
      </c>
      <c r="BG707" s="1">
        <v>0</v>
      </c>
      <c r="BH707" s="1">
        <v>-5.3900000000000003E-2</v>
      </c>
      <c r="BI707" s="1">
        <v>1.5518000000000001</v>
      </c>
      <c r="BJ707" s="1">
        <v>-0.85240000000000005</v>
      </c>
      <c r="BP707" s="1">
        <v>-2.7450000000000001</v>
      </c>
      <c r="BQ707" s="1">
        <v>1.0579000000000001</v>
      </c>
      <c r="BR707" s="1">
        <v>-0.7429</v>
      </c>
      <c r="BS707" s="1">
        <v>-0.30270000000000002</v>
      </c>
      <c r="BT707" s="1">
        <v>-9.9699999999999997E-2</v>
      </c>
      <c r="GI707" s="1">
        <v>-2.7408000000000001</v>
      </c>
      <c r="HA707" s="1" t="str">
        <f t="shared" ref="HA707:HA770" si="22">LEFT($E708,4)</f>
        <v>2016</v>
      </c>
      <c r="HB707" s="1" t="str">
        <f t="shared" ref="HB707:HB770" si="23">MID($E708,5,2)</f>
        <v>10</v>
      </c>
    </row>
    <row r="708" spans="1:210">
      <c r="A708" s="3" t="s">
        <v>9</v>
      </c>
      <c r="B708" s="3"/>
      <c r="C708" s="3" t="s">
        <v>4274</v>
      </c>
      <c r="E708" s="1" t="s">
        <v>4275</v>
      </c>
      <c r="F708" s="1">
        <v>2.76E-2</v>
      </c>
      <c r="G708" s="1">
        <v>-0.73929999999999996</v>
      </c>
      <c r="H708" s="1">
        <v>-1.6132</v>
      </c>
      <c r="I708" s="1">
        <v>-0.8538</v>
      </c>
      <c r="J708" s="1">
        <v>-0.48620000000000002</v>
      </c>
      <c r="K708" s="1">
        <v>-0.4975</v>
      </c>
      <c r="L708" s="1">
        <v>0.16039999999999999</v>
      </c>
      <c r="M708" s="1">
        <v>-0.35120000000000001</v>
      </c>
      <c r="N708" s="1">
        <v>-0.62219999999999998</v>
      </c>
      <c r="O708" s="1">
        <v>-2.0985</v>
      </c>
      <c r="P708" s="1">
        <v>-0.435</v>
      </c>
      <c r="Q708" s="1">
        <v>-0.68489999999999995</v>
      </c>
      <c r="R708" s="1">
        <v>-0.95089999999999997</v>
      </c>
      <c r="S708" s="1">
        <v>-0.56340000000000001</v>
      </c>
      <c r="T708" s="1">
        <v>-0.73799999999999999</v>
      </c>
      <c r="U708" s="1">
        <v>0</v>
      </c>
      <c r="V708" s="1">
        <v>-0.68220000000000003</v>
      </c>
      <c r="W708" s="1">
        <v>-2.4226000000000001</v>
      </c>
      <c r="X708" s="1">
        <v>-0.86799999999999999</v>
      </c>
      <c r="Y708" s="1">
        <v>-0.1187</v>
      </c>
      <c r="Z708" s="1">
        <v>0</v>
      </c>
      <c r="AA708" s="1">
        <v>0.35110000000000002</v>
      </c>
      <c r="AB708" s="1">
        <v>-0.61909999999999998</v>
      </c>
      <c r="AC708" s="1">
        <v>0.5917</v>
      </c>
      <c r="AD708" s="1">
        <v>0</v>
      </c>
      <c r="AF708" s="1">
        <v>0.34210000000000002</v>
      </c>
      <c r="AG708" s="1">
        <v>-0.48720000000000002</v>
      </c>
      <c r="AH708" s="1">
        <v>-0.29880000000000001</v>
      </c>
      <c r="AI708" s="1">
        <v>6.9500000000000006E-2</v>
      </c>
      <c r="AJ708" s="1">
        <v>-0.2467</v>
      </c>
      <c r="AK708" s="1">
        <v>0.6925</v>
      </c>
      <c r="AL708" s="1">
        <v>-0.1976</v>
      </c>
      <c r="AM708" s="1">
        <v>1.2461</v>
      </c>
      <c r="AN708" s="1">
        <v>-5.79E-2</v>
      </c>
      <c r="AO708" s="1">
        <v>-0.29730000000000001</v>
      </c>
      <c r="AP708" s="1">
        <v>0</v>
      </c>
      <c r="AQ708" s="1">
        <v>-0.54369999999999996</v>
      </c>
      <c r="AR708" s="1">
        <v>-0.91110000000000002</v>
      </c>
      <c r="AS708" s="1">
        <v>-0.94799999999999995</v>
      </c>
      <c r="AT708" s="1">
        <v>-8.6099999999999996E-2</v>
      </c>
      <c r="AU708" s="1">
        <v>-0.4229</v>
      </c>
      <c r="AV708" s="1">
        <v>-0.25480000000000003</v>
      </c>
      <c r="AW708" s="1">
        <v>-0.50170000000000003</v>
      </c>
      <c r="AX708" s="1">
        <v>4.53E-2</v>
      </c>
      <c r="AY708" s="1">
        <v>-0.49469999999999997</v>
      </c>
      <c r="AZ708" s="1">
        <v>-0.2407</v>
      </c>
      <c r="BB708" s="1">
        <v>-9.2799999999999994E-2</v>
      </c>
      <c r="BC708" s="1">
        <v>-0.38040000000000002</v>
      </c>
      <c r="BD708" s="1">
        <v>-0.7228</v>
      </c>
      <c r="BE708" s="1">
        <v>-0.51400000000000001</v>
      </c>
      <c r="BF708" s="1">
        <v>-0.47099999999999997</v>
      </c>
      <c r="BG708" s="1">
        <v>0.12989999999999999</v>
      </c>
      <c r="BH708" s="1">
        <v>-5.4199999999999998E-2</v>
      </c>
      <c r="BI708" s="1">
        <v>-8.7800000000000003E-2</v>
      </c>
      <c r="BJ708" s="1">
        <v>-0.16300000000000001</v>
      </c>
      <c r="BP708" s="1">
        <v>2.8216999999999999</v>
      </c>
      <c r="BQ708" s="1">
        <v>-1.6566000000000001</v>
      </c>
      <c r="BR708" s="1">
        <v>-0.69159999999999999</v>
      </c>
      <c r="BS708" s="1">
        <v>9.9699999999999997E-2</v>
      </c>
      <c r="BT708" s="1">
        <v>-0.1003</v>
      </c>
      <c r="GI708" s="1">
        <v>-1.6916</v>
      </c>
      <c r="HA708" s="1" t="str">
        <f t="shared" si="22"/>
        <v>2016</v>
      </c>
      <c r="HB708" s="1" t="str">
        <f t="shared" si="23"/>
        <v>10</v>
      </c>
    </row>
    <row r="709" spans="1:210">
      <c r="A709" s="3" t="s">
        <v>9</v>
      </c>
      <c r="B709" s="3"/>
      <c r="C709" s="3" t="s">
        <v>4276</v>
      </c>
      <c r="E709" s="1" t="s">
        <v>4277</v>
      </c>
      <c r="F709" s="1">
        <v>-0.4874</v>
      </c>
      <c r="G709" s="1">
        <v>-1.2939000000000001</v>
      </c>
      <c r="H709" s="1">
        <v>-0.15570000000000001</v>
      </c>
      <c r="I709" s="1">
        <v>-0.41360000000000002</v>
      </c>
      <c r="J709" s="1">
        <v>-0.75219999999999998</v>
      </c>
      <c r="K709" s="1">
        <v>-0.50209999999999999</v>
      </c>
      <c r="L709" s="1">
        <v>0.161</v>
      </c>
      <c r="M709" s="1">
        <v>-0.47099999999999997</v>
      </c>
      <c r="N709" s="1">
        <v>-0.52339999999999998</v>
      </c>
      <c r="O709" s="1">
        <v>-1.1656</v>
      </c>
      <c r="P709" s="1">
        <v>-0.80289999999999995</v>
      </c>
      <c r="Q709" s="1">
        <v>-1.1976</v>
      </c>
      <c r="R709" s="1">
        <v>2.98E-2</v>
      </c>
      <c r="S709" s="1">
        <v>-0.1676</v>
      </c>
      <c r="T709" s="1">
        <v>-0.91839999999999999</v>
      </c>
      <c r="U709" s="1">
        <v>-0.26960000000000001</v>
      </c>
      <c r="V709" s="1">
        <v>-0.92230000000000001</v>
      </c>
      <c r="W709" s="1">
        <v>-1.8339000000000001</v>
      </c>
      <c r="X709" s="1">
        <v>0.17269999999999999</v>
      </c>
      <c r="Y709" s="1">
        <v>-0.443</v>
      </c>
      <c r="Z709" s="1">
        <v>6.0900000000000003E-2</v>
      </c>
      <c r="AA709" s="1">
        <v>-0.1263</v>
      </c>
      <c r="AB709" s="1">
        <v>-0.41449999999999998</v>
      </c>
      <c r="AC709" s="1">
        <v>0.49209999999999998</v>
      </c>
      <c r="AD709" s="1">
        <v>6.2E-2</v>
      </c>
      <c r="AF709" s="1">
        <v>-0.16930000000000001</v>
      </c>
      <c r="AG709" s="1">
        <v>-0.38040000000000002</v>
      </c>
      <c r="AH709" s="1">
        <v>9.9599999999999994E-2</v>
      </c>
      <c r="AI709" s="1">
        <v>-0.27489999999999998</v>
      </c>
      <c r="AJ709" s="1">
        <v>-0.34720000000000001</v>
      </c>
      <c r="AK709" s="1">
        <v>0.42280000000000001</v>
      </c>
      <c r="AL709" s="1">
        <v>-0.4602</v>
      </c>
      <c r="AM709" s="1">
        <v>0.3105</v>
      </c>
      <c r="AN709" s="1">
        <v>-0.22919999999999999</v>
      </c>
      <c r="AO709" s="1">
        <v>4.9500000000000002E-2</v>
      </c>
      <c r="AP709" s="1">
        <v>0.9456</v>
      </c>
      <c r="AQ709" s="1">
        <v>-0.9798</v>
      </c>
      <c r="AR709" s="1">
        <v>-0.67910000000000004</v>
      </c>
      <c r="AS709" s="1">
        <v>0.45100000000000001</v>
      </c>
      <c r="AT709" s="1">
        <v>-0.68959999999999999</v>
      </c>
      <c r="AU709" s="1">
        <v>-0.65790000000000004</v>
      </c>
      <c r="AV709" s="1">
        <v>-0.29720000000000002</v>
      </c>
      <c r="AW709" s="1">
        <v>-0.50170000000000003</v>
      </c>
      <c r="AX709" s="1">
        <v>-0.26950000000000002</v>
      </c>
      <c r="AY709" s="1">
        <v>-0.33129999999999998</v>
      </c>
      <c r="AZ709" s="1">
        <v>-0.57169999999999999</v>
      </c>
      <c r="BB709" s="1">
        <v>-4.58E-2</v>
      </c>
      <c r="BC709" s="1">
        <v>-0.32779999999999998</v>
      </c>
      <c r="BD709" s="1">
        <v>-1.0066999999999999</v>
      </c>
      <c r="BE709" s="1">
        <v>-0.50870000000000004</v>
      </c>
      <c r="BF709" s="1">
        <v>0.37609999999999999</v>
      </c>
      <c r="BG709" s="1">
        <v>-0.13189999999999999</v>
      </c>
      <c r="BH709" s="1">
        <v>5.3800000000000001E-2</v>
      </c>
      <c r="BI709" s="1">
        <v>0.42859999999999998</v>
      </c>
      <c r="BJ709" s="1">
        <v>-0.71460000000000001</v>
      </c>
      <c r="BP709" s="1">
        <v>1.7399</v>
      </c>
      <c r="BQ709" s="1">
        <v>-1.3204</v>
      </c>
      <c r="BR709" s="1">
        <v>-0.69269999999999998</v>
      </c>
      <c r="BS709" s="1">
        <v>-0.2024</v>
      </c>
      <c r="BT709" s="1">
        <v>0</v>
      </c>
      <c r="GI709" s="1">
        <v>-2.6736</v>
      </c>
      <c r="HA709" s="1" t="str">
        <f t="shared" si="22"/>
        <v>2016</v>
      </c>
      <c r="HB709" s="1" t="str">
        <f t="shared" si="23"/>
        <v>10</v>
      </c>
    </row>
    <row r="710" spans="1:210">
      <c r="A710" s="3" t="s">
        <v>9</v>
      </c>
      <c r="B710" s="3"/>
      <c r="C710" s="3" t="s">
        <v>4278</v>
      </c>
      <c r="E710" s="1" t="s">
        <v>4279</v>
      </c>
      <c r="F710" s="1">
        <v>-0.33379999999999999</v>
      </c>
      <c r="G710" s="1">
        <v>-1.0638000000000001</v>
      </c>
      <c r="H710" s="1">
        <v>-0.73340000000000005</v>
      </c>
      <c r="I710" s="1">
        <v>-0.85519999999999996</v>
      </c>
      <c r="J710" s="1">
        <v>-0.92630000000000001</v>
      </c>
      <c r="K710" s="1">
        <v>-0.14299999999999999</v>
      </c>
      <c r="L710" s="1">
        <v>7.9799999999999996E-2</v>
      </c>
      <c r="M710" s="1">
        <v>-4.7E-2</v>
      </c>
      <c r="N710" s="1">
        <v>-0.52180000000000004</v>
      </c>
      <c r="O710" s="1">
        <v>-0.33650000000000002</v>
      </c>
      <c r="P710" s="1">
        <v>0.18729999999999999</v>
      </c>
      <c r="Q710" s="1">
        <v>-0.84099999999999997</v>
      </c>
      <c r="R710" s="1">
        <v>-0.86509999999999998</v>
      </c>
      <c r="S710" s="1">
        <v>-1.1266</v>
      </c>
      <c r="T710" s="1">
        <v>0.67359999999999998</v>
      </c>
      <c r="U710" s="1">
        <v>0.86240000000000006</v>
      </c>
      <c r="V710" s="1">
        <v>0.3463</v>
      </c>
      <c r="W710" s="1">
        <v>-2.1444999999999999</v>
      </c>
      <c r="X710" s="1">
        <v>0.87709999999999999</v>
      </c>
      <c r="Y710" s="1">
        <v>-0.1993</v>
      </c>
      <c r="Z710" s="1">
        <v>0</v>
      </c>
      <c r="AA710" s="1">
        <v>2.9169999999999998</v>
      </c>
      <c r="AB710" s="1">
        <v>-1.6393</v>
      </c>
      <c r="AC710" s="1">
        <v>0.44479999999999997</v>
      </c>
      <c r="AD710" s="1">
        <v>0.94330000000000003</v>
      </c>
      <c r="AF710" s="1">
        <v>2.9849999999999999</v>
      </c>
      <c r="AG710" s="1">
        <v>-1.4988999999999999</v>
      </c>
      <c r="AH710" s="1">
        <v>1.6176999999999999</v>
      </c>
      <c r="AI710" s="1">
        <v>-0.82809999999999995</v>
      </c>
      <c r="AJ710" s="1">
        <v>4.9500000000000002E-2</v>
      </c>
      <c r="AK710" s="1">
        <v>0.4259</v>
      </c>
      <c r="AL710" s="1">
        <v>1.6857</v>
      </c>
      <c r="AM710" s="1">
        <v>2.5396000000000001</v>
      </c>
      <c r="AN710" s="1">
        <v>-0.80549999999999999</v>
      </c>
      <c r="AO710" s="1">
        <v>-0.54420000000000002</v>
      </c>
      <c r="AP710" s="1">
        <v>-0.28160000000000002</v>
      </c>
      <c r="AQ710" s="1">
        <v>-0.3291</v>
      </c>
      <c r="AR710" s="1">
        <v>-0.61760000000000004</v>
      </c>
      <c r="AS710" s="1">
        <v>-0.48010000000000003</v>
      </c>
      <c r="AT710" s="1">
        <v>-0.43819999999999998</v>
      </c>
      <c r="AU710" s="1">
        <v>-0.46989999999999998</v>
      </c>
      <c r="AV710" s="1">
        <v>-0.3397</v>
      </c>
      <c r="AW710" s="1">
        <v>-0.55740000000000001</v>
      </c>
      <c r="AX710" s="1">
        <v>1.9898</v>
      </c>
      <c r="AY710" s="1">
        <v>-1.0874999999999999</v>
      </c>
      <c r="AZ710" s="1">
        <v>-0.91390000000000005</v>
      </c>
      <c r="BB710" s="1">
        <v>-0.65110000000000001</v>
      </c>
      <c r="BC710" s="1">
        <v>0</v>
      </c>
      <c r="BD710" s="1">
        <v>4.82E-2</v>
      </c>
      <c r="BE710" s="1">
        <v>-0.60629999999999995</v>
      </c>
      <c r="BF710" s="1">
        <v>-0.56279999999999997</v>
      </c>
      <c r="BG710" s="1">
        <v>-8.6699999999999999E-2</v>
      </c>
      <c r="BH710" s="1">
        <v>0</v>
      </c>
      <c r="BI710" s="1">
        <v>0.29310000000000003</v>
      </c>
      <c r="BJ710" s="1">
        <v>-0.55740000000000001</v>
      </c>
      <c r="BP710" s="1">
        <v>2.4548999999999999</v>
      </c>
      <c r="BQ710" s="1">
        <v>-1.5992</v>
      </c>
      <c r="BR710" s="1">
        <v>-0.59250000000000003</v>
      </c>
      <c r="BS710" s="1">
        <v>-0.1996</v>
      </c>
      <c r="BT710" s="1">
        <v>-0.1002</v>
      </c>
      <c r="GI710" s="1">
        <v>-1.7029000000000001</v>
      </c>
      <c r="HA710" s="1" t="str">
        <f t="shared" si="22"/>
        <v>2016</v>
      </c>
      <c r="HB710" s="1" t="str">
        <f t="shared" si="23"/>
        <v>10</v>
      </c>
    </row>
    <row r="711" spans="1:210">
      <c r="A711" s="3" t="s">
        <v>9</v>
      </c>
      <c r="B711" s="3"/>
      <c r="C711" s="3" t="s">
        <v>4280</v>
      </c>
      <c r="E711" s="1" t="s">
        <v>4280</v>
      </c>
      <c r="F711" s="1">
        <v>-0.41660000000000003</v>
      </c>
      <c r="G711" s="1">
        <v>-0.98819999999999997</v>
      </c>
      <c r="H711" s="1">
        <v>-1.0881000000000001</v>
      </c>
      <c r="I711" s="1">
        <v>-1.1053999999999999</v>
      </c>
      <c r="J711" s="1">
        <v>-1.0123</v>
      </c>
      <c r="K711" s="1">
        <v>-0.49819999999999998</v>
      </c>
      <c r="L711" s="1">
        <v>3.9800000000000002E-2</v>
      </c>
      <c r="M711" s="1">
        <v>-0.77459999999999996</v>
      </c>
      <c r="N711" s="1">
        <v>-1.2413000000000001</v>
      </c>
      <c r="O711" s="1">
        <v>-1.4007000000000001</v>
      </c>
      <c r="P711" s="1">
        <v>-0.18729999999999999</v>
      </c>
      <c r="Q711" s="1">
        <v>-1.0878000000000001</v>
      </c>
      <c r="R711" s="1">
        <v>-0.50649999999999995</v>
      </c>
      <c r="S711" s="1">
        <v>-1.3119000000000001</v>
      </c>
      <c r="T711" s="1">
        <v>0.41160000000000002</v>
      </c>
      <c r="U711" s="1">
        <v>0.66639999999999999</v>
      </c>
      <c r="V711" s="1">
        <v>0.29680000000000001</v>
      </c>
      <c r="W711" s="1">
        <v>-1.4918</v>
      </c>
      <c r="X711" s="1">
        <v>1.0526</v>
      </c>
      <c r="Y711" s="1">
        <v>-0.27889999999999998</v>
      </c>
      <c r="Z711" s="1">
        <v>0.18410000000000001</v>
      </c>
      <c r="AA711" s="1">
        <v>2.5893000000000002</v>
      </c>
      <c r="AB711" s="1">
        <v>-1.2295</v>
      </c>
      <c r="AC711" s="1">
        <v>1.4319999999999999</v>
      </c>
      <c r="AD711" s="1">
        <v>0.75470000000000004</v>
      </c>
      <c r="AF711" s="1">
        <v>2.7216</v>
      </c>
      <c r="AG711" s="1">
        <v>-1.3917999999999999</v>
      </c>
      <c r="AH711" s="1">
        <v>1.4155</v>
      </c>
      <c r="AI711" s="1">
        <v>0</v>
      </c>
      <c r="AJ711" s="1">
        <v>-0.44550000000000001</v>
      </c>
      <c r="AK711" s="1">
        <v>-1.6931</v>
      </c>
      <c r="AL711" s="1">
        <v>1.3486</v>
      </c>
      <c r="AM711" s="1">
        <v>2.2222</v>
      </c>
      <c r="AN711" s="1">
        <v>-0.63100000000000001</v>
      </c>
      <c r="AO711" s="1">
        <v>-1.0375000000000001</v>
      </c>
      <c r="AP711" s="1">
        <v>-0.97760000000000002</v>
      </c>
      <c r="AQ711" s="1">
        <v>0.1103</v>
      </c>
      <c r="AR711" s="1">
        <v>-0.95179999999999998</v>
      </c>
      <c r="AS711" s="1">
        <v>-0.4763</v>
      </c>
      <c r="AT711" s="1">
        <v>-0.17599999999999999</v>
      </c>
      <c r="AU711" s="1">
        <v>0.28110000000000002</v>
      </c>
      <c r="AV711" s="1">
        <v>0.67479999999999996</v>
      </c>
      <c r="AW711" s="1">
        <v>-1.0613999999999999</v>
      </c>
      <c r="AX711" s="1">
        <v>1.8047</v>
      </c>
      <c r="AY711" s="1">
        <v>-1.1962999999999999</v>
      </c>
      <c r="AZ711" s="1">
        <v>-0.52800000000000002</v>
      </c>
      <c r="BB711" s="1">
        <v>4.6399999999999997E-2</v>
      </c>
      <c r="BC711" s="1">
        <v>-0.48880000000000001</v>
      </c>
      <c r="BD711" s="1">
        <v>-1.2434000000000001</v>
      </c>
      <c r="BE711" s="1">
        <v>-0.65110000000000001</v>
      </c>
      <c r="BF711" s="1">
        <v>-0.89029999999999998</v>
      </c>
      <c r="BG711" s="1">
        <v>-0.12989999999999999</v>
      </c>
      <c r="BH711" s="1">
        <v>5.4199999999999998E-2</v>
      </c>
      <c r="BI711" s="1">
        <v>-0.53869999999999996</v>
      </c>
      <c r="BJ711" s="1">
        <v>-0.1681</v>
      </c>
      <c r="BS711" s="1">
        <v>-0.19939999999999999</v>
      </c>
      <c r="BT711" s="1">
        <v>0</v>
      </c>
      <c r="GI711" s="1">
        <v>-0.13739999999999999</v>
      </c>
      <c r="HA711" s="1" t="str">
        <f t="shared" si="22"/>
        <v>2016</v>
      </c>
      <c r="HB711" s="1" t="str">
        <f t="shared" si="23"/>
        <v>10</v>
      </c>
    </row>
    <row r="712" spans="1:210">
      <c r="A712" s="3" t="s">
        <v>9</v>
      </c>
      <c r="B712" s="3"/>
      <c r="C712" s="3" t="s">
        <v>4281</v>
      </c>
      <c r="E712" s="1" t="s">
        <v>4281</v>
      </c>
      <c r="F712" s="1">
        <v>-0.57010000000000005</v>
      </c>
      <c r="G712" s="1">
        <v>-1.0618000000000001</v>
      </c>
      <c r="H712" s="1">
        <v>-1.2494000000000001</v>
      </c>
      <c r="I712" s="1">
        <v>-0.98129999999999995</v>
      </c>
      <c r="J712" s="1">
        <v>-1.0526</v>
      </c>
      <c r="K712" s="1">
        <v>-0.2132</v>
      </c>
      <c r="L712" s="1">
        <v>-0.1193</v>
      </c>
      <c r="M712" s="1">
        <v>-0.28199999999999997</v>
      </c>
      <c r="N712" s="1">
        <v>-0.61970000000000003</v>
      </c>
      <c r="O712" s="1">
        <v>-0.54710000000000003</v>
      </c>
      <c r="P712" s="1">
        <v>0.95230000000000004</v>
      </c>
      <c r="Q712" s="1">
        <v>-0.50539999999999996</v>
      </c>
      <c r="R712" s="1">
        <v>-0.29830000000000001</v>
      </c>
      <c r="S712" s="1">
        <v>-1.3134999999999999</v>
      </c>
      <c r="T712" s="1">
        <v>0</v>
      </c>
      <c r="U712" s="1">
        <v>0.31359999999999999</v>
      </c>
      <c r="V712" s="1">
        <v>0</v>
      </c>
      <c r="W712" s="1">
        <v>-1.3492999999999999</v>
      </c>
      <c r="X712" s="1">
        <v>0.52629999999999999</v>
      </c>
      <c r="Y712" s="1">
        <v>-0.15989999999999999</v>
      </c>
      <c r="Z712" s="1">
        <v>-6.1199999999999997E-2</v>
      </c>
      <c r="AA712" s="1">
        <v>1.5077</v>
      </c>
      <c r="AB712" s="1">
        <v>-1.0245</v>
      </c>
      <c r="AC712" s="1">
        <v>1.2195</v>
      </c>
      <c r="AD712" s="1">
        <v>0.2515</v>
      </c>
      <c r="AF712" s="1">
        <v>1.6680999999999999</v>
      </c>
      <c r="AG712" s="1">
        <v>-0.85650000000000004</v>
      </c>
      <c r="AH712" s="1">
        <v>0.7077</v>
      </c>
      <c r="AI712" s="1">
        <v>0.20860000000000001</v>
      </c>
      <c r="AJ712" s="1">
        <v>-0.19719999999999999</v>
      </c>
      <c r="AK712" s="1">
        <v>-1.2786</v>
      </c>
      <c r="AL712" s="1">
        <v>0.87660000000000005</v>
      </c>
      <c r="AM712" s="1">
        <v>1.2698</v>
      </c>
      <c r="AN712" s="1">
        <v>-0.63470000000000004</v>
      </c>
      <c r="AO712" s="1">
        <v>-1.3352999999999999</v>
      </c>
      <c r="AP712" s="1">
        <v>-1.5412999999999999</v>
      </c>
      <c r="AQ712" s="1">
        <v>0.33029999999999998</v>
      </c>
      <c r="AR712" s="1">
        <v>-1.0152000000000001</v>
      </c>
      <c r="AS712" s="1">
        <v>-0.48330000000000001</v>
      </c>
      <c r="AT712" s="1">
        <v>-0.52400000000000002</v>
      </c>
      <c r="AU712" s="1">
        <v>-0.65200000000000002</v>
      </c>
      <c r="AV712" s="1">
        <v>-0.66969999999999996</v>
      </c>
      <c r="AW712" s="1">
        <v>-0.50419999999999998</v>
      </c>
      <c r="AX712" s="1">
        <v>1.018</v>
      </c>
      <c r="AY712" s="1">
        <v>-0.97870000000000001</v>
      </c>
      <c r="AZ712" s="1">
        <v>-0.72319999999999995</v>
      </c>
      <c r="BB712" s="1">
        <v>9.4E-2</v>
      </c>
      <c r="BC712" s="1">
        <v>-0.3775</v>
      </c>
      <c r="BD712" s="1">
        <v>-2.0066000000000002</v>
      </c>
      <c r="BE712" s="1">
        <v>-0.6542</v>
      </c>
      <c r="BF712" s="1">
        <v>-1.2645999999999999</v>
      </c>
      <c r="BG712" s="1">
        <v>-8.6999999999999994E-2</v>
      </c>
      <c r="BH712" s="1">
        <v>5.4100000000000002E-2</v>
      </c>
      <c r="BI712" s="1">
        <v>0.55549999999999999</v>
      </c>
      <c r="BJ712" s="1">
        <v>-0.66220000000000001</v>
      </c>
      <c r="BS712" s="1">
        <v>-0.10009999999999999</v>
      </c>
      <c r="BT712" s="1">
        <v>0</v>
      </c>
      <c r="GI712" s="1">
        <v>-1.2899</v>
      </c>
      <c r="HA712" s="1" t="str">
        <f t="shared" si="22"/>
        <v>2016</v>
      </c>
      <c r="HB712" s="1" t="str">
        <f t="shared" si="23"/>
        <v>10</v>
      </c>
    </row>
    <row r="713" spans="1:210">
      <c r="A713" s="3" t="s">
        <v>9</v>
      </c>
      <c r="B713" s="3"/>
      <c r="C713" s="3" t="s">
        <v>4282</v>
      </c>
      <c r="E713" s="1" t="s">
        <v>4283</v>
      </c>
      <c r="F713" s="1">
        <v>-0.4163</v>
      </c>
      <c r="G713" s="1">
        <v>-1.0226</v>
      </c>
      <c r="H713" s="1">
        <v>-1.1123000000000001</v>
      </c>
      <c r="I713" s="1">
        <v>-1.0432999999999999</v>
      </c>
      <c r="J713" s="1">
        <v>-1.1408</v>
      </c>
      <c r="K713" s="1">
        <v>-0.56689999999999996</v>
      </c>
      <c r="L713" s="1">
        <v>-0.51580000000000004</v>
      </c>
      <c r="M713" s="1">
        <v>-0.28139999999999998</v>
      </c>
      <c r="N713" s="1">
        <v>-0.71809999999999996</v>
      </c>
      <c r="O713" s="1">
        <v>-1.3332999999999999</v>
      </c>
      <c r="P713" s="1">
        <v>-6.2899999999999998E-2</v>
      </c>
      <c r="Q713" s="1">
        <v>-0.92279999999999995</v>
      </c>
      <c r="R713" s="1">
        <v>-0.50609999999999999</v>
      </c>
      <c r="S713" s="1">
        <v>-1.4779</v>
      </c>
      <c r="T713" s="1">
        <v>-0.26190000000000002</v>
      </c>
      <c r="U713" s="1">
        <v>0.15679999999999999</v>
      </c>
      <c r="V713" s="1">
        <v>-0.3463</v>
      </c>
      <c r="W713" s="1">
        <v>-2.2361</v>
      </c>
      <c r="X713" s="1">
        <v>0.52629999999999999</v>
      </c>
      <c r="Y713" s="1">
        <v>-0.1195</v>
      </c>
      <c r="Z713" s="1">
        <v>0.184</v>
      </c>
      <c r="AA713" s="1">
        <v>0.78659999999999997</v>
      </c>
      <c r="AB713" s="1">
        <v>-0.71719999999999995</v>
      </c>
      <c r="AC713" s="1">
        <v>3.7542</v>
      </c>
      <c r="AD713" s="1">
        <v>-6.2799999999999995E-2</v>
      </c>
      <c r="AF713" s="1">
        <v>1.2291000000000001</v>
      </c>
      <c r="AG713" s="1">
        <v>-0.96350000000000002</v>
      </c>
      <c r="AH713" s="1">
        <v>0.20219999999999999</v>
      </c>
      <c r="AI713" s="1">
        <v>-0.97899999999999998</v>
      </c>
      <c r="AJ713" s="1">
        <v>-4.9099999999999998E-2</v>
      </c>
      <c r="AK713" s="1">
        <v>-1.0269999999999999</v>
      </c>
      <c r="AL713" s="1">
        <v>0.53939999999999999</v>
      </c>
      <c r="AM713" s="1">
        <v>0.95230000000000004</v>
      </c>
      <c r="AN713" s="1">
        <v>-1.1587000000000001</v>
      </c>
      <c r="AO713" s="1">
        <v>-0.59699999999999998</v>
      </c>
      <c r="AP713" s="1">
        <v>0.51829999999999998</v>
      </c>
      <c r="AQ713" s="1">
        <v>-0.54879999999999995</v>
      </c>
      <c r="AR713" s="1">
        <v>-0.90700000000000003</v>
      </c>
      <c r="AS713" s="1">
        <v>-1.0609999999999999</v>
      </c>
      <c r="AT713" s="1">
        <v>8.7099999999999997E-2</v>
      </c>
      <c r="AU713" s="1">
        <v>-0.60399999999999998</v>
      </c>
      <c r="AV713" s="1">
        <v>-0.875</v>
      </c>
      <c r="AW713" s="1">
        <v>-0.50560000000000005</v>
      </c>
      <c r="AX713" s="1">
        <v>0.50900000000000001</v>
      </c>
      <c r="AY713" s="1">
        <v>-0.59809999999999997</v>
      </c>
      <c r="AZ713" s="1">
        <v>-0.77510000000000001</v>
      </c>
      <c r="BB713" s="1">
        <v>-0.4259</v>
      </c>
      <c r="BC713" s="1">
        <v>-0.215</v>
      </c>
      <c r="BD713" s="1">
        <v>-1.9111</v>
      </c>
      <c r="BE713" s="1">
        <v>-0.84499999999999997</v>
      </c>
      <c r="BF713" s="1">
        <v>-0.5181</v>
      </c>
      <c r="BG713" s="1">
        <v>0</v>
      </c>
      <c r="BH713" s="1">
        <v>5.4199999999999998E-2</v>
      </c>
      <c r="BI713" s="1">
        <v>-0.86050000000000004</v>
      </c>
      <c r="BJ713" s="1">
        <v>0</v>
      </c>
      <c r="GI713" s="1">
        <v>-1.5539000000000001</v>
      </c>
      <c r="HA713" s="1" t="str">
        <f t="shared" si="22"/>
        <v>2016</v>
      </c>
      <c r="HB713" s="1" t="str">
        <f t="shared" si="23"/>
        <v>10</v>
      </c>
    </row>
    <row r="714" spans="1:210">
      <c r="A714" s="3" t="s">
        <v>9</v>
      </c>
      <c r="B714" s="3"/>
      <c r="C714" s="3" t="s">
        <v>4284</v>
      </c>
      <c r="E714" s="1" t="s">
        <v>4284</v>
      </c>
      <c r="F714" s="1">
        <v>-0.19550000000000001</v>
      </c>
      <c r="G714" s="1">
        <v>-0.95409999999999995</v>
      </c>
      <c r="H714" s="1">
        <v>-0.60409999999999997</v>
      </c>
      <c r="I714" s="1">
        <v>-1.1132</v>
      </c>
      <c r="J714" s="1">
        <v>-1.0613999999999999</v>
      </c>
      <c r="K714" s="1">
        <v>-0.5706</v>
      </c>
      <c r="L714" s="1">
        <v>-0.2389</v>
      </c>
      <c r="M714" s="1">
        <v>-7.0699999999999999E-2</v>
      </c>
      <c r="N714" s="1">
        <v>-1.0468</v>
      </c>
      <c r="O714" s="1">
        <v>-0.4577</v>
      </c>
      <c r="P714" s="1">
        <v>0.63329999999999997</v>
      </c>
      <c r="Q714" s="1">
        <v>-1.5113000000000001</v>
      </c>
      <c r="R714" s="1">
        <v>-0.89839999999999998</v>
      </c>
      <c r="S714" s="1">
        <v>-1.1096999999999999</v>
      </c>
      <c r="T714" s="1">
        <v>-0.26190000000000002</v>
      </c>
      <c r="U714" s="1">
        <v>0.15679999999999999</v>
      </c>
      <c r="V714" s="1">
        <v>-0.3463</v>
      </c>
      <c r="W714" s="1">
        <v>-1.9118999999999999</v>
      </c>
      <c r="X714" s="1">
        <v>0.52629999999999999</v>
      </c>
      <c r="Y714" s="1">
        <v>-0.2019</v>
      </c>
      <c r="Z714" s="1">
        <v>0.12180000000000001</v>
      </c>
      <c r="AA714" s="1">
        <v>0.78659999999999997</v>
      </c>
      <c r="AB714" s="1">
        <v>-0.71719999999999995</v>
      </c>
      <c r="AC714" s="1">
        <v>0.56599999999999995</v>
      </c>
      <c r="AD714" s="1">
        <v>0</v>
      </c>
      <c r="AF714" s="1">
        <v>0.9657</v>
      </c>
      <c r="AG714" s="1">
        <v>-0.80289999999999995</v>
      </c>
      <c r="AH714" s="1">
        <v>0.20219999999999999</v>
      </c>
      <c r="AI714" s="1">
        <v>-0.35510000000000003</v>
      </c>
      <c r="AJ714" s="1">
        <v>-0.29289999999999999</v>
      </c>
      <c r="AK714" s="1">
        <v>-2.0573000000000001</v>
      </c>
      <c r="AL714" s="1">
        <v>0.20219999999999999</v>
      </c>
      <c r="AM714" s="1">
        <v>2.5396000000000001</v>
      </c>
      <c r="AN714" s="1">
        <v>-0.81869999999999998</v>
      </c>
      <c r="AO714" s="1">
        <v>-0.64419999999999999</v>
      </c>
      <c r="AP714" s="1">
        <v>0.23380000000000001</v>
      </c>
      <c r="AQ714" s="1">
        <v>-0.27539999999999998</v>
      </c>
      <c r="AR714" s="1">
        <v>-0.28489999999999999</v>
      </c>
      <c r="AS714" s="1">
        <v>-0.53490000000000004</v>
      </c>
      <c r="AT714" s="1">
        <v>-0.34689999999999999</v>
      </c>
      <c r="AU714" s="1">
        <v>-0.97899999999999998</v>
      </c>
      <c r="AV714" s="1">
        <v>-1.4601</v>
      </c>
      <c r="AW714" s="1">
        <v>-5.6099999999999997E-2</v>
      </c>
      <c r="AX714" s="1">
        <v>0.55520000000000003</v>
      </c>
      <c r="AY714" s="1">
        <v>-0.70689999999999997</v>
      </c>
      <c r="AZ714" s="1">
        <v>-0.87890000000000001</v>
      </c>
      <c r="BB714" s="1">
        <v>-0.3362</v>
      </c>
      <c r="BC714" s="1">
        <v>-0.37330000000000002</v>
      </c>
      <c r="BD714" s="1">
        <v>-1.1571</v>
      </c>
      <c r="BE714" s="1">
        <v>-0.66190000000000004</v>
      </c>
      <c r="BF714" s="1">
        <v>-0.51739999999999997</v>
      </c>
      <c r="BG714" s="1">
        <v>-0.1318</v>
      </c>
      <c r="BH714" s="1">
        <v>0.1077</v>
      </c>
      <c r="BI714" s="1">
        <v>0.39379999999999998</v>
      </c>
      <c r="BJ714" s="1">
        <v>-0.38179999999999997</v>
      </c>
      <c r="GI714" s="1">
        <v>-1.3433999999999999</v>
      </c>
      <c r="HA714" s="1" t="str">
        <f t="shared" si="22"/>
        <v>2016</v>
      </c>
      <c r="HB714" s="1" t="str">
        <f t="shared" si="23"/>
        <v>09</v>
      </c>
    </row>
    <row r="715" spans="1:210">
      <c r="A715" s="3" t="s">
        <v>9</v>
      </c>
      <c r="B715" s="3"/>
      <c r="C715" s="3" t="s">
        <v>4285</v>
      </c>
      <c r="E715" s="1" t="s">
        <v>4286</v>
      </c>
      <c r="F715" s="1">
        <v>7.0499999999999993E-2</v>
      </c>
      <c r="G715" s="1">
        <v>-0.1104</v>
      </c>
      <c r="H715" s="1">
        <v>0.38619999999999999</v>
      </c>
      <c r="I715" s="1">
        <v>-6.4199999999999993E-2</v>
      </c>
      <c r="J715" s="1">
        <v>-0.97819999999999996</v>
      </c>
      <c r="K715" s="1">
        <v>-0.2142</v>
      </c>
      <c r="L715" s="1">
        <v>0.4803</v>
      </c>
      <c r="M715" s="1">
        <v>0.16669999999999999</v>
      </c>
      <c r="N715" s="1">
        <v>-0.2505</v>
      </c>
      <c r="O715" s="1">
        <v>-1.3129</v>
      </c>
      <c r="P715" s="1">
        <v>0.50660000000000005</v>
      </c>
      <c r="Q715" s="1">
        <v>-0.25440000000000002</v>
      </c>
      <c r="R715" s="1">
        <v>-0.33260000000000001</v>
      </c>
      <c r="S715" s="1">
        <v>-0.86470000000000002</v>
      </c>
      <c r="T715" s="1">
        <v>-0.26190000000000002</v>
      </c>
      <c r="U715" s="1">
        <v>3.9199999999999999E-2</v>
      </c>
      <c r="V715" s="1">
        <v>-0.39579999999999999</v>
      </c>
      <c r="W715" s="1">
        <v>-0.95299999999999996</v>
      </c>
      <c r="X715" s="1">
        <v>0</v>
      </c>
      <c r="Y715" s="1">
        <v>0.32779999999999998</v>
      </c>
      <c r="Z715" s="1">
        <v>-0.18149999999999999</v>
      </c>
      <c r="AA715" s="1">
        <v>1.0488</v>
      </c>
      <c r="AB715" s="1">
        <v>-0.71719999999999995</v>
      </c>
      <c r="AC715" s="1">
        <v>0.70479999999999998</v>
      </c>
      <c r="AD715" s="1">
        <v>6.2799999999999995E-2</v>
      </c>
      <c r="AF715" s="1">
        <v>0.9657</v>
      </c>
      <c r="AG715" s="1">
        <v>-0.80289999999999995</v>
      </c>
      <c r="AH715" s="1">
        <v>0</v>
      </c>
      <c r="AI715" s="1">
        <v>0.43190000000000001</v>
      </c>
      <c r="AJ715" s="1">
        <v>-0.48520000000000002</v>
      </c>
      <c r="AK715" s="1">
        <v>-1.8619000000000001</v>
      </c>
      <c r="AL715" s="1">
        <v>0</v>
      </c>
      <c r="AM715" s="1">
        <v>2.5396000000000001</v>
      </c>
      <c r="AN715" s="1">
        <v>-0.29389999999999999</v>
      </c>
      <c r="AO715" s="1">
        <v>-1.2333000000000001</v>
      </c>
      <c r="AP715" s="1">
        <v>-1.9034</v>
      </c>
      <c r="AQ715" s="1">
        <v>0.93920000000000003</v>
      </c>
      <c r="AR715" s="1">
        <v>-0.11509999999999999</v>
      </c>
      <c r="AS715" s="1">
        <v>0.4103</v>
      </c>
      <c r="AT715" s="1">
        <v>-0.60029999999999994</v>
      </c>
      <c r="AU715" s="1">
        <v>-0.47210000000000002</v>
      </c>
      <c r="AV715" s="1">
        <v>-0.77449999999999997</v>
      </c>
      <c r="AW715" s="1">
        <v>-0.38669999999999999</v>
      </c>
      <c r="AX715" s="1">
        <v>0.74029999999999996</v>
      </c>
      <c r="AY715" s="1">
        <v>-0.81559999999999999</v>
      </c>
      <c r="AZ715" s="1">
        <v>-0.44369999999999998</v>
      </c>
      <c r="BB715" s="1">
        <v>0.88660000000000005</v>
      </c>
      <c r="BC715" s="1">
        <v>-0.78939999999999999</v>
      </c>
      <c r="BD715" s="1">
        <v>-1.8312999999999999</v>
      </c>
      <c r="BE715" s="1">
        <v>-0.57269999999999999</v>
      </c>
      <c r="BF715" s="1">
        <v>-1.5016</v>
      </c>
      <c r="BG715" s="1">
        <v>0.44540000000000002</v>
      </c>
      <c r="BH715" s="1">
        <v>-0.21410000000000001</v>
      </c>
      <c r="BI715" s="1">
        <v>1.7356</v>
      </c>
      <c r="BJ715" s="1">
        <v>-1.1891</v>
      </c>
      <c r="GI715" s="1">
        <v>-1.4235</v>
      </c>
      <c r="HA715" s="1" t="str">
        <f t="shared" si="22"/>
        <v>2016</v>
      </c>
      <c r="HB715" s="1" t="str">
        <f t="shared" si="23"/>
        <v>09</v>
      </c>
    </row>
    <row r="716" spans="1:210">
      <c r="A716" s="3" t="s">
        <v>9</v>
      </c>
      <c r="B716" s="3"/>
      <c r="C716" s="3" t="s">
        <v>4287</v>
      </c>
      <c r="E716" s="1" t="s">
        <v>4288</v>
      </c>
      <c r="F716" s="1">
        <v>-1.3899999999999999E-2</v>
      </c>
      <c r="G716" s="1">
        <v>-1.0972</v>
      </c>
      <c r="H716" s="1">
        <v>-0.56010000000000004</v>
      </c>
      <c r="I716" s="1">
        <v>-1.2698</v>
      </c>
      <c r="J716" s="1">
        <v>-1.0544</v>
      </c>
      <c r="K716" s="1">
        <v>-0.4929</v>
      </c>
      <c r="L716" s="1">
        <v>-0.27810000000000001</v>
      </c>
      <c r="M716" s="1">
        <v>0</v>
      </c>
      <c r="N716" s="1">
        <v>-0.89100000000000001</v>
      </c>
      <c r="O716" s="1">
        <v>-1.4466000000000001</v>
      </c>
      <c r="P716" s="1">
        <v>0.3795</v>
      </c>
      <c r="Q716" s="1">
        <v>-8.4599999999999995E-2</v>
      </c>
      <c r="R716" s="1">
        <v>-1.6999</v>
      </c>
      <c r="S716" s="1">
        <v>-1.1881999999999999</v>
      </c>
      <c r="T716" s="1">
        <v>-0.1124</v>
      </c>
      <c r="U716" s="1">
        <v>0.2351</v>
      </c>
      <c r="V716" s="1">
        <v>-0.2477</v>
      </c>
      <c r="W716" s="1">
        <v>-2.3607999999999998</v>
      </c>
      <c r="X716" s="1">
        <v>-0.1757</v>
      </c>
      <c r="Y716" s="1">
        <v>-0.15939999999999999</v>
      </c>
      <c r="Z716" s="1">
        <v>6.13E-2</v>
      </c>
      <c r="AA716" s="1">
        <v>0.32490000000000002</v>
      </c>
      <c r="AB716" s="1">
        <v>-0.71940000000000004</v>
      </c>
      <c r="AC716" s="1">
        <v>0</v>
      </c>
      <c r="AD716" s="1">
        <v>0.12590000000000001</v>
      </c>
      <c r="AF716" s="1">
        <v>0.26100000000000001</v>
      </c>
      <c r="AG716" s="1">
        <v>-0.69769999999999999</v>
      </c>
      <c r="AH716" s="1">
        <v>0.10150000000000001</v>
      </c>
      <c r="AI716" s="1">
        <v>-0.2777</v>
      </c>
      <c r="AJ716" s="1">
        <v>-0.14799999999999999</v>
      </c>
      <c r="AK716" s="1">
        <v>-1.49</v>
      </c>
      <c r="AL716" s="1">
        <v>0.40649999999999997</v>
      </c>
      <c r="AM716" s="1">
        <v>1.2779</v>
      </c>
      <c r="AN716" s="1">
        <v>-0.11559999999999999</v>
      </c>
      <c r="AO716" s="1">
        <v>0.34749999999999998</v>
      </c>
      <c r="AP716" s="1">
        <v>0.74970000000000003</v>
      </c>
      <c r="AQ716" s="1">
        <v>-0.76880000000000004</v>
      </c>
      <c r="AR716" s="1">
        <v>-0.62109999999999999</v>
      </c>
      <c r="AS716" s="1">
        <v>-0.4405</v>
      </c>
      <c r="AT716" s="1">
        <v>-8.7099999999999997E-2</v>
      </c>
      <c r="AU716" s="1">
        <v>1.6525000000000001</v>
      </c>
      <c r="AV716" s="1">
        <v>3.9603000000000002</v>
      </c>
      <c r="AW716" s="1">
        <v>-2.5922999999999998</v>
      </c>
      <c r="AX716" s="1">
        <v>0.13769999999999999</v>
      </c>
      <c r="AY716" s="1">
        <v>-0.49120000000000003</v>
      </c>
      <c r="AZ716" s="1">
        <v>-0.58250000000000002</v>
      </c>
      <c r="BB716" s="1">
        <v>0.18959999999999999</v>
      </c>
      <c r="BC716" s="1">
        <v>-0.48249999999999998</v>
      </c>
      <c r="BD716" s="1">
        <v>0.86950000000000005</v>
      </c>
      <c r="BE716" s="1">
        <v>-0.1411</v>
      </c>
      <c r="BF716" s="1">
        <v>9.4399999999999998E-2</v>
      </c>
      <c r="BG716" s="1">
        <v>0.13</v>
      </c>
      <c r="BH716" s="1">
        <v>5.4199999999999998E-2</v>
      </c>
      <c r="BI716" s="1">
        <v>0.21410000000000001</v>
      </c>
      <c r="BJ716" s="1">
        <v>-0.49530000000000002</v>
      </c>
      <c r="GI716" s="1">
        <v>-0.61939999999999995</v>
      </c>
      <c r="HA716" s="1" t="str">
        <f t="shared" si="22"/>
        <v>2016</v>
      </c>
      <c r="HB716" s="1" t="str">
        <f t="shared" si="23"/>
        <v>09</v>
      </c>
    </row>
    <row r="717" spans="1:210">
      <c r="A717" s="3" t="s">
        <v>9</v>
      </c>
      <c r="B717" s="3"/>
      <c r="C717" s="3" t="s">
        <v>4289</v>
      </c>
      <c r="E717" s="1" t="s">
        <v>4290</v>
      </c>
      <c r="F717" s="1">
        <v>-0.12659999999999999</v>
      </c>
      <c r="G717" s="1">
        <v>-1.0294000000000001</v>
      </c>
      <c r="H717" s="1">
        <v>-4.53E-2</v>
      </c>
      <c r="I717" s="1">
        <v>-0.64100000000000001</v>
      </c>
      <c r="J717" s="1">
        <v>-0.84440000000000004</v>
      </c>
      <c r="K717" s="1">
        <v>-0.6401</v>
      </c>
      <c r="L717" s="1">
        <v>-0.52039999999999997</v>
      </c>
      <c r="M717" s="1">
        <v>0</v>
      </c>
      <c r="N717" s="1">
        <v>-1.0497000000000001</v>
      </c>
      <c r="O717" s="1">
        <v>-0.24340000000000001</v>
      </c>
      <c r="P717" s="1">
        <v>0.95409999999999995</v>
      </c>
      <c r="Q717" s="1">
        <v>-1.0168999999999999</v>
      </c>
      <c r="R717" s="1">
        <v>-0.66300000000000003</v>
      </c>
      <c r="S717" s="1">
        <v>-0.3574</v>
      </c>
      <c r="T717" s="1">
        <v>0.26240000000000002</v>
      </c>
      <c r="U717" s="1">
        <v>0.3916</v>
      </c>
      <c r="V717" s="1">
        <v>4.9700000000000001E-2</v>
      </c>
      <c r="W717" s="1">
        <v>-1.0236000000000001</v>
      </c>
      <c r="X717" s="1">
        <v>1.4134</v>
      </c>
      <c r="Y717" s="1">
        <v>-0.24440000000000001</v>
      </c>
      <c r="Z717" s="1">
        <v>-6.0600000000000001E-2</v>
      </c>
      <c r="AA717" s="1">
        <v>2.9138999999999999</v>
      </c>
      <c r="AB717" s="1">
        <v>-2.0263</v>
      </c>
      <c r="AC717" s="1">
        <v>-0.73560000000000003</v>
      </c>
      <c r="AD717" s="1">
        <v>0.56810000000000005</v>
      </c>
      <c r="AF717" s="1">
        <v>2.8418999999999999</v>
      </c>
      <c r="AG717" s="1">
        <v>-1.7505999999999999</v>
      </c>
      <c r="AH717" s="1">
        <v>1.2295</v>
      </c>
      <c r="AI717" s="1">
        <v>0</v>
      </c>
      <c r="AJ717" s="1">
        <v>-0.53369999999999995</v>
      </c>
      <c r="AK717" s="1">
        <v>-1.7524</v>
      </c>
      <c r="AL717" s="1">
        <v>1.7770999999999999</v>
      </c>
      <c r="AM717" s="1">
        <v>3.2258</v>
      </c>
      <c r="AN717" s="1">
        <v>-0.6421</v>
      </c>
      <c r="AO717" s="1">
        <v>-0.4955</v>
      </c>
      <c r="AP717" s="1">
        <v>0.65910000000000002</v>
      </c>
      <c r="AQ717" s="1">
        <v>-0.7641</v>
      </c>
      <c r="AR717" s="1">
        <v>0.17169999999999999</v>
      </c>
      <c r="AS717" s="1">
        <v>1.1834</v>
      </c>
      <c r="AT717" s="1">
        <v>-1.113</v>
      </c>
      <c r="AU717" s="1">
        <v>0.13919999999999999</v>
      </c>
      <c r="AV717" s="1">
        <v>0.91469999999999996</v>
      </c>
      <c r="AW717" s="1">
        <v>-1.3996999999999999</v>
      </c>
      <c r="AX717" s="1">
        <v>2.8664999999999998</v>
      </c>
      <c r="AY717" s="1">
        <v>-1.7807999999999999</v>
      </c>
      <c r="AZ717" s="1">
        <v>-0.34489999999999998</v>
      </c>
      <c r="BB717" s="1">
        <v>0.6381</v>
      </c>
      <c r="BC717" s="1">
        <v>-0.6845</v>
      </c>
      <c r="BD717" s="1">
        <v>0.43659999999999999</v>
      </c>
      <c r="BF717" s="1">
        <v>-0.6613</v>
      </c>
      <c r="BG717" s="1">
        <v>4.4299999999999999E-2</v>
      </c>
      <c r="BH717" s="1">
        <v>5.3600000000000002E-2</v>
      </c>
      <c r="BI717" s="1">
        <v>2.5617999999999999</v>
      </c>
      <c r="BJ717" s="1">
        <v>-1.5135000000000001</v>
      </c>
      <c r="HA717" s="1" t="str">
        <f t="shared" si="22"/>
        <v>2016</v>
      </c>
      <c r="HB717" s="1" t="str">
        <f t="shared" si="23"/>
        <v>09</v>
      </c>
    </row>
    <row r="718" spans="1:210">
      <c r="A718" s="3" t="s">
        <v>9</v>
      </c>
      <c r="B718" s="3"/>
      <c r="C718" s="3" t="s">
        <v>4291</v>
      </c>
      <c r="E718" s="1" t="s">
        <v>4291</v>
      </c>
      <c r="F718" s="1">
        <v>-0.12659999999999999</v>
      </c>
      <c r="G718" s="1">
        <v>-1.0294000000000001</v>
      </c>
      <c r="H718" s="1">
        <v>-4.53E-2</v>
      </c>
      <c r="I718" s="1">
        <v>-0.64100000000000001</v>
      </c>
      <c r="J718" s="1">
        <v>-0.84440000000000004</v>
      </c>
      <c r="K718" s="1">
        <v>-0.6401</v>
      </c>
      <c r="L718" s="1">
        <v>-0.52039999999999997</v>
      </c>
      <c r="M718" s="1">
        <v>0</v>
      </c>
      <c r="N718" s="1">
        <v>-1.0497000000000001</v>
      </c>
      <c r="O718" s="1">
        <v>-0.24340000000000001</v>
      </c>
      <c r="P718" s="1">
        <v>0.95409999999999995</v>
      </c>
      <c r="Q718" s="1">
        <v>-1.0168999999999999</v>
      </c>
      <c r="R718" s="1">
        <v>-0.66300000000000003</v>
      </c>
      <c r="S718" s="1">
        <v>-0.3574</v>
      </c>
      <c r="T718" s="1">
        <v>0.26240000000000002</v>
      </c>
      <c r="U718" s="1">
        <v>0.3916</v>
      </c>
      <c r="V718" s="1">
        <v>4.9700000000000001E-2</v>
      </c>
      <c r="W718" s="1">
        <v>-1.0236000000000001</v>
      </c>
      <c r="X718" s="1">
        <v>1.4134</v>
      </c>
      <c r="Y718" s="1">
        <v>-0.24440000000000001</v>
      </c>
      <c r="Z718" s="1">
        <v>-6.0600000000000001E-2</v>
      </c>
      <c r="AA718" s="1">
        <v>2.9138999999999999</v>
      </c>
      <c r="AB718" s="1">
        <v>-2.0263</v>
      </c>
      <c r="AC718" s="1">
        <v>-0.73560000000000003</v>
      </c>
      <c r="AD718" s="1">
        <v>0.56810000000000005</v>
      </c>
      <c r="AF718" s="1">
        <v>2.8418999999999999</v>
      </c>
      <c r="AG718" s="1">
        <v>-1.7505999999999999</v>
      </c>
      <c r="AH718" s="1">
        <v>1.2295</v>
      </c>
      <c r="AI718" s="1">
        <v>0</v>
      </c>
      <c r="AJ718" s="1">
        <v>-0.53369999999999995</v>
      </c>
      <c r="AK718" s="1">
        <v>-1.7524</v>
      </c>
      <c r="AL718" s="1">
        <v>1.7770999999999999</v>
      </c>
      <c r="AM718" s="1">
        <v>3.2258</v>
      </c>
      <c r="AN718" s="1">
        <v>-0.6421</v>
      </c>
      <c r="AO718" s="1">
        <v>-0.4955</v>
      </c>
      <c r="AP718" s="1">
        <v>0.65910000000000002</v>
      </c>
      <c r="AQ718" s="1">
        <v>-0.7641</v>
      </c>
      <c r="AR718" s="1">
        <v>0.17169999999999999</v>
      </c>
      <c r="AS718" s="1">
        <v>1.1834</v>
      </c>
      <c r="AT718" s="1">
        <v>-1.113</v>
      </c>
      <c r="AU718" s="1">
        <v>0.13919999999999999</v>
      </c>
      <c r="AV718" s="1">
        <v>0.91469999999999996</v>
      </c>
      <c r="AW718" s="1">
        <v>-1.3996999999999999</v>
      </c>
      <c r="AX718" s="1">
        <v>2.8664999999999998</v>
      </c>
      <c r="AY718" s="1">
        <v>-1.7807999999999999</v>
      </c>
      <c r="AZ718" s="1">
        <v>-0.34489999999999998</v>
      </c>
      <c r="BB718" s="1">
        <v>0.6381</v>
      </c>
      <c r="BC718" s="1">
        <v>-0.6845</v>
      </c>
      <c r="BD718" s="1">
        <v>0.43659999999999999</v>
      </c>
      <c r="BE718" s="1">
        <v>-0.1908</v>
      </c>
      <c r="BF718" s="1">
        <v>-0.6613</v>
      </c>
      <c r="BG718" s="1">
        <v>4.4299999999999999E-2</v>
      </c>
      <c r="BH718" s="1">
        <v>5.3600000000000002E-2</v>
      </c>
      <c r="BI718" s="1">
        <v>2.5617999999999999</v>
      </c>
      <c r="BJ718" s="1">
        <v>-1.5135000000000001</v>
      </c>
      <c r="HA718" s="1" t="str">
        <f t="shared" si="22"/>
        <v>2016</v>
      </c>
      <c r="HB718" s="1" t="str">
        <f t="shared" si="23"/>
        <v>09</v>
      </c>
    </row>
    <row r="719" spans="1:210">
      <c r="A719" s="3" t="s">
        <v>9</v>
      </c>
      <c r="B719" s="3"/>
      <c r="C719" s="3" t="s">
        <v>4292</v>
      </c>
      <c r="E719" s="1" t="s">
        <v>4293</v>
      </c>
      <c r="F719" s="1">
        <v>-0.12659999999999999</v>
      </c>
      <c r="G719" s="1">
        <v>-1.0294000000000001</v>
      </c>
      <c r="H719" s="1">
        <v>-4.53E-2</v>
      </c>
      <c r="I719" s="1">
        <v>-0.64100000000000001</v>
      </c>
      <c r="J719" s="1">
        <v>-0.84440000000000004</v>
      </c>
      <c r="K719" s="1">
        <v>-0.6401</v>
      </c>
      <c r="L719" s="1">
        <v>-0.52039999999999997</v>
      </c>
      <c r="M719" s="1">
        <v>0</v>
      </c>
      <c r="N719" s="1">
        <v>-1.0497000000000001</v>
      </c>
      <c r="O719" s="1">
        <v>-0.24340000000000001</v>
      </c>
      <c r="P719" s="1">
        <v>0.95409999999999995</v>
      </c>
      <c r="Q719" s="1">
        <v>-1.0168999999999999</v>
      </c>
      <c r="R719" s="1">
        <v>-0.66300000000000003</v>
      </c>
      <c r="S719" s="1">
        <v>-0.3574</v>
      </c>
      <c r="T719" s="1">
        <v>0.26240000000000002</v>
      </c>
      <c r="U719" s="1">
        <v>0.3916</v>
      </c>
      <c r="V719" s="1">
        <v>4.9700000000000001E-2</v>
      </c>
      <c r="W719" s="1">
        <v>-1.0236000000000001</v>
      </c>
      <c r="X719" s="1">
        <v>1.4134</v>
      </c>
      <c r="Y719" s="1">
        <v>-0.24440000000000001</v>
      </c>
      <c r="Z719" s="1">
        <v>-6.0600000000000001E-2</v>
      </c>
      <c r="AA719" s="1">
        <v>2.9138999999999999</v>
      </c>
      <c r="AB719" s="1">
        <v>-2.0263</v>
      </c>
      <c r="AC719" s="1">
        <v>-0.73560000000000003</v>
      </c>
      <c r="AD719" s="1">
        <v>0.56810000000000005</v>
      </c>
      <c r="AF719" s="1">
        <v>2.8418999999999999</v>
      </c>
      <c r="AG719" s="1">
        <v>-1.7505999999999999</v>
      </c>
      <c r="AH719" s="1">
        <v>1.2295</v>
      </c>
      <c r="AI719" s="1">
        <v>0</v>
      </c>
      <c r="AJ719" s="1">
        <v>-0.53369999999999995</v>
      </c>
      <c r="AK719" s="1">
        <v>-1.7524</v>
      </c>
      <c r="AL719" s="1">
        <v>1.7770999999999999</v>
      </c>
      <c r="AM719" s="1">
        <v>3.2258</v>
      </c>
      <c r="AN719" s="1">
        <v>-0.6421</v>
      </c>
      <c r="AO719" s="1">
        <v>-0.4955</v>
      </c>
      <c r="AP719" s="1">
        <v>0.65910000000000002</v>
      </c>
      <c r="AQ719" s="1">
        <v>-0.7641</v>
      </c>
      <c r="AR719" s="1">
        <v>0.17169999999999999</v>
      </c>
      <c r="AS719" s="1">
        <v>1.1834</v>
      </c>
      <c r="AT719" s="1">
        <v>-1.113</v>
      </c>
      <c r="AU719" s="1">
        <v>0.13919999999999999</v>
      </c>
      <c r="AV719" s="1">
        <v>0.91469999999999996</v>
      </c>
      <c r="AW719" s="1">
        <v>-1.3996999999999999</v>
      </c>
      <c r="AX719" s="1">
        <v>2.8664999999999998</v>
      </c>
      <c r="AY719" s="1">
        <v>-1.7807999999999999</v>
      </c>
      <c r="AZ719" s="1">
        <v>-0.34489999999999998</v>
      </c>
      <c r="BB719" s="1">
        <v>0.6381</v>
      </c>
      <c r="BC719" s="1">
        <v>-0.6845</v>
      </c>
      <c r="BD719" s="1">
        <v>0.43659999999999999</v>
      </c>
      <c r="BE719" s="1">
        <v>-0.1908</v>
      </c>
      <c r="BF719" s="1">
        <v>-0.6613</v>
      </c>
      <c r="BG719" s="1">
        <v>4.4299999999999999E-2</v>
      </c>
      <c r="BH719" s="1">
        <v>5.3600000000000002E-2</v>
      </c>
      <c r="BI719" s="1">
        <v>2.5617999999999999</v>
      </c>
      <c r="BJ719" s="1">
        <v>-1.5135000000000001</v>
      </c>
      <c r="GI719" s="1">
        <v>-0.499</v>
      </c>
      <c r="HA719" s="1" t="str">
        <f t="shared" si="22"/>
        <v>2016</v>
      </c>
      <c r="HB719" s="1" t="str">
        <f t="shared" si="23"/>
        <v>09</v>
      </c>
    </row>
    <row r="720" spans="1:210">
      <c r="A720" s="3" t="s">
        <v>9</v>
      </c>
      <c r="B720" s="3"/>
      <c r="C720" s="3" t="s">
        <v>4294</v>
      </c>
      <c r="E720" s="1" t="s">
        <v>4295</v>
      </c>
      <c r="F720" s="1">
        <v>-0.222</v>
      </c>
      <c r="G720" s="1">
        <v>-3.5427</v>
      </c>
      <c r="H720" s="1">
        <v>-1.7118</v>
      </c>
      <c r="I720" s="1">
        <v>-1.3603000000000001</v>
      </c>
      <c r="J720" s="1">
        <v>-0.83730000000000004</v>
      </c>
      <c r="K720" s="1">
        <v>-0.91539999999999999</v>
      </c>
      <c r="L720" s="1">
        <v>-0.4773</v>
      </c>
      <c r="M720" s="1">
        <v>-0.37490000000000001</v>
      </c>
      <c r="N720" s="1">
        <v>-0.64539999999999997</v>
      </c>
      <c r="O720" s="1">
        <v>-1.2051000000000001</v>
      </c>
      <c r="P720" s="1">
        <v>0.56559999999999999</v>
      </c>
      <c r="Q720" s="1">
        <v>-0.2535</v>
      </c>
      <c r="R720" s="1">
        <v>-1.3388</v>
      </c>
      <c r="S720" s="1">
        <v>-0.97850000000000004</v>
      </c>
      <c r="T720" s="1">
        <v>-3.6999999999999998E-2</v>
      </c>
      <c r="U720" s="1">
        <v>0.11650000000000001</v>
      </c>
      <c r="V720" s="1">
        <v>-0.34360000000000002</v>
      </c>
      <c r="W720" s="1">
        <v>-2.3563000000000001</v>
      </c>
      <c r="X720" s="1">
        <v>1.0434000000000001</v>
      </c>
      <c r="Y720" s="1">
        <v>-0.1996</v>
      </c>
      <c r="Z720" s="1">
        <v>0.12230000000000001</v>
      </c>
      <c r="AA720" s="1">
        <v>0.93269999999999997</v>
      </c>
      <c r="AB720" s="1">
        <v>-0.72230000000000005</v>
      </c>
      <c r="AC720" s="1">
        <v>-0.32269999999999999</v>
      </c>
      <c r="AD720" s="1">
        <v>0.12509999999999999</v>
      </c>
      <c r="AF720" s="1">
        <v>0.86129999999999995</v>
      </c>
      <c r="AG720" s="1">
        <v>-0.70150000000000001</v>
      </c>
      <c r="AH720" s="1">
        <v>0.40360000000000001</v>
      </c>
      <c r="AI720" s="1">
        <v>0.14149999999999999</v>
      </c>
      <c r="AJ720" s="1">
        <v>-0.34210000000000002</v>
      </c>
      <c r="AK720" s="1">
        <v>2.0312999999999999</v>
      </c>
      <c r="AL720" s="1">
        <v>0.46939999999999998</v>
      </c>
      <c r="AM720" s="1">
        <v>2.2151000000000001</v>
      </c>
      <c r="AN720" s="1">
        <v>-0.63649999999999995</v>
      </c>
      <c r="AO720" s="1">
        <v>-0.29609999999999997</v>
      </c>
      <c r="AP720" s="1">
        <v>-9.2799999999999994E-2</v>
      </c>
      <c r="AQ720" s="1">
        <v>-0.33090000000000003</v>
      </c>
      <c r="AR720" s="1">
        <v>-0.28289999999999998</v>
      </c>
      <c r="AS720" s="1">
        <v>0.26490000000000002</v>
      </c>
      <c r="AT720" s="1">
        <v>-0.6956</v>
      </c>
      <c r="AU720" s="1">
        <v>-0.3669</v>
      </c>
      <c r="AV720" s="1">
        <v>0.1628</v>
      </c>
      <c r="AW720" s="1">
        <v>-0.96199999999999997</v>
      </c>
      <c r="AX720" s="1">
        <v>0.77300000000000002</v>
      </c>
      <c r="AY720" s="1">
        <v>-0.87619999999999998</v>
      </c>
      <c r="AZ720" s="1">
        <v>-0.58420000000000005</v>
      </c>
      <c r="BB720" s="1">
        <v>0.52910000000000001</v>
      </c>
      <c r="BC720" s="1">
        <v>-0.58509999999999995</v>
      </c>
      <c r="BD720" s="1">
        <v>-0.6673</v>
      </c>
      <c r="BE720" s="1">
        <v>-0.70579999999999998</v>
      </c>
      <c r="BF720" s="1">
        <v>-0.42309999999999998</v>
      </c>
      <c r="BG720" s="1">
        <v>0.13039999999999999</v>
      </c>
      <c r="BH720" s="1">
        <v>5.4100000000000002E-2</v>
      </c>
      <c r="BI720" s="1">
        <v>1.3622000000000001</v>
      </c>
      <c r="BJ720" s="1">
        <v>-0.77170000000000005</v>
      </c>
      <c r="GI720" s="1">
        <v>-1.4100999999999999</v>
      </c>
      <c r="HA720" s="1" t="str">
        <f t="shared" si="22"/>
        <v>2016</v>
      </c>
      <c r="HB720" s="1" t="str">
        <f t="shared" si="23"/>
        <v>09</v>
      </c>
    </row>
    <row r="721" spans="1:210">
      <c r="A721" s="3" t="s">
        <v>9</v>
      </c>
      <c r="B721" s="3"/>
      <c r="C721" s="3" t="s">
        <v>4296</v>
      </c>
      <c r="E721" s="1" t="s">
        <v>4297</v>
      </c>
      <c r="F721" s="1">
        <v>-0.23749999999999999</v>
      </c>
      <c r="G721" s="1">
        <v>-0.99039999999999995</v>
      </c>
      <c r="H721" s="1">
        <v>-1.3007</v>
      </c>
      <c r="I721" s="1">
        <v>-1.3371</v>
      </c>
      <c r="J721" s="1">
        <v>-0.75349999999999995</v>
      </c>
      <c r="K721" s="1">
        <v>-0.77839999999999998</v>
      </c>
      <c r="L721" s="1">
        <v>-0.23930000000000001</v>
      </c>
      <c r="M721" s="1">
        <v>-0.35399999999999998</v>
      </c>
      <c r="N721" s="1">
        <v>-0.84799999999999998</v>
      </c>
      <c r="O721" s="1">
        <v>-1.8758999999999999</v>
      </c>
      <c r="P721" s="1">
        <v>6.2300000000000001E-2</v>
      </c>
      <c r="Q721" s="1">
        <v>-0.93369999999999997</v>
      </c>
      <c r="R721" s="1">
        <v>-1.0485</v>
      </c>
      <c r="S721" s="1">
        <v>-0.43959999999999999</v>
      </c>
      <c r="T721" s="1">
        <v>-0.3322</v>
      </c>
      <c r="U721" s="1">
        <v>0.1162</v>
      </c>
      <c r="V721" s="1">
        <v>-0.63500000000000001</v>
      </c>
      <c r="W721" s="1">
        <v>-2.2995999999999999</v>
      </c>
      <c r="X721" s="1">
        <v>0.86799999999999999</v>
      </c>
      <c r="Y721" s="1">
        <v>-0.24260000000000001</v>
      </c>
      <c r="Z721" s="1">
        <v>6.08E-2</v>
      </c>
      <c r="AA721" s="1">
        <v>0.35039999999999999</v>
      </c>
      <c r="AB721" s="1">
        <v>-0.51859999999999995</v>
      </c>
      <c r="AC721" s="1">
        <v>-0.7359</v>
      </c>
      <c r="AD721" s="1">
        <v>0.1246</v>
      </c>
      <c r="AF721" s="1">
        <v>0.51229999999999998</v>
      </c>
      <c r="AG721" s="1">
        <v>-0.48849999999999999</v>
      </c>
      <c r="AH721" s="1">
        <v>-0.1996</v>
      </c>
      <c r="AI721" s="1">
        <v>-2.8412999999999999</v>
      </c>
      <c r="AJ721" s="1">
        <v>0.98719999999999997</v>
      </c>
      <c r="AK721" s="1">
        <v>-1.0128999999999999</v>
      </c>
      <c r="AL721" s="1">
        <v>0.53510000000000002</v>
      </c>
      <c r="AM721" s="1">
        <v>2.2151000000000001</v>
      </c>
      <c r="AN721" s="1">
        <v>-1.611</v>
      </c>
      <c r="AO721" s="1">
        <v>-1.4229000000000001</v>
      </c>
      <c r="AP721" s="1">
        <v>-2.1149</v>
      </c>
      <c r="AQ721" s="1">
        <v>0.44319999999999998</v>
      </c>
      <c r="AR721" s="1">
        <v>0.39479999999999998</v>
      </c>
      <c r="AS721" s="1">
        <v>0.52439999999999998</v>
      </c>
      <c r="AT721" s="1">
        <v>-1.0488999999999999</v>
      </c>
      <c r="AU721" s="1">
        <v>-0.27450000000000002</v>
      </c>
      <c r="AV721" s="1">
        <v>-0.28249999999999997</v>
      </c>
      <c r="AW721" s="1">
        <v>-0.74029999999999996</v>
      </c>
      <c r="AX721" s="1">
        <v>8.9899999999999994E-2</v>
      </c>
      <c r="AY721" s="1">
        <v>-0.55030000000000001</v>
      </c>
      <c r="AZ721" s="1">
        <v>-1.4548000000000001</v>
      </c>
      <c r="BB721" s="1">
        <v>-2.1265999999999998</v>
      </c>
      <c r="BC721" s="1">
        <v>0.75139999999999996</v>
      </c>
      <c r="BD721" s="1">
        <v>-3.1234999999999999</v>
      </c>
      <c r="BE721" s="1">
        <v>-1.454</v>
      </c>
      <c r="BF721" s="1">
        <v>-1.9149</v>
      </c>
      <c r="BG721" s="1">
        <v>0</v>
      </c>
      <c r="BH721" s="1">
        <v>5.3800000000000001E-2</v>
      </c>
      <c r="BI721" s="1">
        <v>0.87460000000000004</v>
      </c>
      <c r="BJ721" s="1">
        <v>-0.89129999999999998</v>
      </c>
      <c r="GI721" s="1">
        <v>-1.7749999999999999</v>
      </c>
      <c r="HA721" s="1" t="str">
        <f t="shared" si="22"/>
        <v>2016</v>
      </c>
      <c r="HB721" s="1" t="str">
        <f t="shared" si="23"/>
        <v>09</v>
      </c>
    </row>
    <row r="722" spans="1:210">
      <c r="A722" s="3" t="s">
        <v>9</v>
      </c>
      <c r="B722" s="3"/>
      <c r="C722" s="3" t="s">
        <v>4298</v>
      </c>
      <c r="E722" s="1" t="s">
        <v>4299</v>
      </c>
      <c r="F722" s="1">
        <v>-0.27989999999999998</v>
      </c>
      <c r="G722" s="1">
        <v>-1.1005</v>
      </c>
      <c r="H722" s="1">
        <v>-0.99070000000000003</v>
      </c>
      <c r="I722" s="1">
        <v>-0.92379999999999995</v>
      </c>
      <c r="J722" s="1">
        <v>-1.2843</v>
      </c>
      <c r="K722" s="1">
        <v>-0.92</v>
      </c>
      <c r="L722" s="1">
        <v>-0.67669999999999997</v>
      </c>
      <c r="M722" s="1">
        <v>-0.56730000000000003</v>
      </c>
      <c r="N722" s="1">
        <v>-0.89749999999999996</v>
      </c>
      <c r="O722" s="1">
        <v>-1.1194999999999999</v>
      </c>
      <c r="P722" s="1">
        <v>0</v>
      </c>
      <c r="Q722" s="1">
        <v>-0.59519999999999995</v>
      </c>
      <c r="R722" s="1">
        <v>-0.87029999999999996</v>
      </c>
      <c r="S722" s="1">
        <v>-1.6341000000000001</v>
      </c>
      <c r="T722" s="1">
        <v>-0.81569999999999998</v>
      </c>
      <c r="U722" s="1">
        <v>-0.2727</v>
      </c>
      <c r="V722" s="1">
        <v>-0.83620000000000005</v>
      </c>
      <c r="W722" s="1">
        <v>-2.3035000000000001</v>
      </c>
      <c r="X722" s="1">
        <v>0.17449999999999999</v>
      </c>
      <c r="Y722" s="1">
        <v>-0.56859999999999999</v>
      </c>
      <c r="Z722" s="1">
        <v>0.30349999999999999</v>
      </c>
      <c r="AA722" s="1">
        <v>0.25800000000000001</v>
      </c>
      <c r="AB722" s="1">
        <v>-0.41189999999999999</v>
      </c>
      <c r="AC722" s="1">
        <v>-0.88239999999999996</v>
      </c>
      <c r="AD722" s="1">
        <v>0</v>
      </c>
      <c r="AF722" s="1">
        <v>0.34570000000000001</v>
      </c>
      <c r="AG722" s="1">
        <v>-0.48459999999999998</v>
      </c>
      <c r="AH722" s="1">
        <v>-0.40239999999999998</v>
      </c>
      <c r="AI722" s="1">
        <v>-1.8711</v>
      </c>
      <c r="AJ722" s="1">
        <v>0.44419999999999998</v>
      </c>
      <c r="AK722" s="1">
        <v>-0.1719</v>
      </c>
      <c r="AL722" s="1">
        <v>0.26840000000000003</v>
      </c>
      <c r="AM722" s="1">
        <v>1.5872999999999999</v>
      </c>
      <c r="AN722" s="1">
        <v>-1.2081999999999999</v>
      </c>
      <c r="AO722" s="1">
        <v>-1.3320000000000001</v>
      </c>
      <c r="AP722" s="1">
        <v>-1.9981</v>
      </c>
      <c r="AQ722" s="1">
        <v>0.77090000000000003</v>
      </c>
      <c r="AR722" s="1">
        <v>-0.39610000000000001</v>
      </c>
      <c r="AS722" s="1">
        <v>-0.39800000000000002</v>
      </c>
      <c r="AT722" s="1">
        <v>-0.5212</v>
      </c>
      <c r="AU722" s="1">
        <v>-0.13850000000000001</v>
      </c>
      <c r="AV722" s="1">
        <v>0.36909999999999998</v>
      </c>
      <c r="AW722" s="1">
        <v>-0.96040000000000003</v>
      </c>
      <c r="AX722" s="1">
        <v>9.11E-2</v>
      </c>
      <c r="AY722" s="1">
        <v>-0.38269999999999998</v>
      </c>
      <c r="AZ722" s="1">
        <v>-1.0184</v>
      </c>
      <c r="BB722" s="1">
        <v>-1.0396000000000001</v>
      </c>
      <c r="BC722" s="1">
        <v>0.2147</v>
      </c>
      <c r="BD722" s="1">
        <v>-1.1633</v>
      </c>
      <c r="BE722" s="1">
        <v>-0.9849</v>
      </c>
      <c r="BF722" s="1">
        <v>-1.5992</v>
      </c>
      <c r="BG722" s="1">
        <v>-0.13250000000000001</v>
      </c>
      <c r="BH722" s="1">
        <v>0.1074</v>
      </c>
      <c r="BI722" s="1">
        <v>0.1263</v>
      </c>
      <c r="BJ722" s="1">
        <v>0.1108</v>
      </c>
      <c r="GI722" s="1">
        <v>-2.0028000000000001</v>
      </c>
      <c r="HA722" s="1" t="str">
        <f t="shared" si="22"/>
        <v>2016</v>
      </c>
      <c r="HB722" s="1" t="str">
        <f t="shared" si="23"/>
        <v>09</v>
      </c>
    </row>
    <row r="723" spans="1:210">
      <c r="A723" s="3" t="s">
        <v>9</v>
      </c>
      <c r="B723" s="3"/>
      <c r="C723" s="3" t="s">
        <v>4300</v>
      </c>
      <c r="E723" s="1" t="s">
        <v>4301</v>
      </c>
      <c r="F723" s="1">
        <v>-0.183</v>
      </c>
      <c r="G723" s="1">
        <v>-0.59140000000000004</v>
      </c>
      <c r="H723" s="1">
        <v>-0.27210000000000001</v>
      </c>
      <c r="I723" s="1">
        <v>-0.44850000000000001</v>
      </c>
      <c r="J723" s="1">
        <v>-0.89039999999999997</v>
      </c>
      <c r="K723" s="1">
        <v>-0.8528</v>
      </c>
      <c r="L723" s="1">
        <v>-0.36149999999999999</v>
      </c>
      <c r="M723" s="1">
        <v>-0.214</v>
      </c>
      <c r="N723" s="1">
        <v>-0.35089999999999999</v>
      </c>
      <c r="O723" s="1">
        <v>-0.63839999999999997</v>
      </c>
      <c r="P723" s="1">
        <v>0.1258</v>
      </c>
      <c r="Q723" s="1">
        <v>-0.1709</v>
      </c>
      <c r="R723" s="1">
        <v>-0.24160000000000001</v>
      </c>
      <c r="S723" s="1">
        <v>-1.3504</v>
      </c>
      <c r="T723" s="1">
        <v>-0.26050000000000001</v>
      </c>
      <c r="U723" s="1">
        <v>0</v>
      </c>
      <c r="V723" s="1">
        <v>-0.3952</v>
      </c>
      <c r="W723" s="1">
        <v>-1.2439</v>
      </c>
      <c r="X723" s="1">
        <v>0.17480000000000001</v>
      </c>
      <c r="Y723" s="1">
        <v>-0.16450000000000001</v>
      </c>
      <c r="Z723" s="1">
        <v>6.0299999999999999E-2</v>
      </c>
      <c r="AA723" s="1">
        <v>-0.67320000000000002</v>
      </c>
      <c r="AB723" s="1">
        <v>-0.10340000000000001</v>
      </c>
      <c r="AC723" s="1">
        <v>0.3755</v>
      </c>
      <c r="AD723" s="1">
        <v>0.12559999999999999</v>
      </c>
      <c r="AF723" s="1">
        <v>-0.68720000000000003</v>
      </c>
      <c r="AG723" s="1">
        <v>-0.216</v>
      </c>
      <c r="AH723" s="1">
        <v>0.30420000000000003</v>
      </c>
      <c r="AI723" s="1">
        <v>0.14829999999999999</v>
      </c>
      <c r="AJ723" s="1">
        <v>-0.33389999999999997</v>
      </c>
      <c r="AK723" s="1">
        <v>0.1162</v>
      </c>
      <c r="AL723" s="1">
        <v>0.40450000000000003</v>
      </c>
      <c r="AM723" s="1">
        <v>4.7770000000000001</v>
      </c>
      <c r="AN723" s="1">
        <v>-0.77100000000000002</v>
      </c>
      <c r="AO723" s="1">
        <v>-4.99E-2</v>
      </c>
      <c r="AP723" s="1">
        <v>4.7600000000000003E-2</v>
      </c>
      <c r="AQ723" s="1">
        <v>-0.21779999999999999</v>
      </c>
      <c r="AR723" s="1">
        <v>0</v>
      </c>
      <c r="AS723" s="1">
        <v>-0.4032</v>
      </c>
      <c r="AT723" s="1">
        <v>-0.34539999999999998</v>
      </c>
      <c r="AU723" s="1">
        <v>-0.78410000000000002</v>
      </c>
      <c r="AV723" s="1">
        <v>-0.57489999999999997</v>
      </c>
      <c r="AW723" s="1">
        <v>-0.67720000000000002</v>
      </c>
      <c r="AX723" s="1">
        <v>-0.90490000000000004</v>
      </c>
      <c r="AY723" s="1">
        <v>0</v>
      </c>
      <c r="AZ723" s="1">
        <v>-0.89019999999999999</v>
      </c>
      <c r="BB723" s="1">
        <v>0.2477</v>
      </c>
      <c r="BC723" s="1">
        <v>-0.31409999999999999</v>
      </c>
      <c r="BD723" s="1">
        <v>-0.53580000000000005</v>
      </c>
      <c r="BE723" s="1">
        <v>-0.76480000000000004</v>
      </c>
      <c r="BF723" s="1">
        <v>-0.76149999999999995</v>
      </c>
      <c r="BG723" s="1">
        <v>4.4699999999999997E-2</v>
      </c>
      <c r="BH723" s="1">
        <v>0</v>
      </c>
      <c r="BI723" s="1">
        <v>4.3099999999999999E-2</v>
      </c>
      <c r="BJ723" s="1">
        <v>-0.27379999999999999</v>
      </c>
      <c r="GI723" s="1">
        <v>-1.1052999999999999</v>
      </c>
      <c r="HA723" s="1" t="str">
        <f t="shared" si="22"/>
        <v>2016</v>
      </c>
      <c r="HB723" s="1" t="str">
        <f t="shared" si="23"/>
        <v>09</v>
      </c>
    </row>
    <row r="724" spans="1:210">
      <c r="A724" s="3" t="s">
        <v>9</v>
      </c>
      <c r="B724" s="3"/>
      <c r="C724" s="3" t="s">
        <v>4302</v>
      </c>
      <c r="E724" s="1" t="s">
        <v>4302</v>
      </c>
      <c r="F724" s="1">
        <v>2.81E-2</v>
      </c>
      <c r="G724" s="1">
        <v>-1.2213000000000001</v>
      </c>
      <c r="H724" s="1">
        <v>-1.0464</v>
      </c>
      <c r="I724" s="1">
        <v>-0.3846</v>
      </c>
      <c r="J724" s="1">
        <v>-0.93289999999999995</v>
      </c>
      <c r="K724" s="1">
        <v>-0.7823</v>
      </c>
      <c r="L724" s="1">
        <v>-8.0600000000000005E-2</v>
      </c>
      <c r="M724" s="1">
        <v>-1.8089999999999999</v>
      </c>
      <c r="N724" s="1">
        <v>-2.3784999999999998</v>
      </c>
      <c r="O724" s="1">
        <v>-2.5249999999999999</v>
      </c>
      <c r="P724" s="1">
        <v>0.43940000000000001</v>
      </c>
      <c r="Q724" s="1">
        <v>-0.94169999999999998</v>
      </c>
      <c r="R724" s="1">
        <v>-2.9615999999999998</v>
      </c>
      <c r="S724" s="1">
        <v>-1.2463</v>
      </c>
      <c r="T724" s="1">
        <v>-0.48139999999999999</v>
      </c>
      <c r="U724" s="1">
        <v>3.8800000000000001E-2</v>
      </c>
      <c r="V724" s="1">
        <v>-0.49180000000000001</v>
      </c>
      <c r="W724" s="1">
        <v>-1.7573000000000001</v>
      </c>
      <c r="X724" s="1">
        <v>0</v>
      </c>
      <c r="Y724" s="1">
        <v>-0.2868</v>
      </c>
      <c r="Z724" s="1">
        <v>0.1812</v>
      </c>
      <c r="AA724" s="1">
        <v>-0.47810000000000002</v>
      </c>
      <c r="AB724" s="1">
        <v>-0.30990000000000001</v>
      </c>
      <c r="AC724" s="1">
        <v>0.28149999999999997</v>
      </c>
      <c r="AD724" s="1">
        <v>0.25</v>
      </c>
      <c r="AF724" s="1">
        <v>-0.34150000000000003</v>
      </c>
      <c r="AG724" s="1">
        <v>-0.21640000000000001</v>
      </c>
      <c r="AH724" s="1">
        <v>0.10100000000000001</v>
      </c>
      <c r="AI724" s="1">
        <v>-1.4793000000000001</v>
      </c>
      <c r="AJ724" s="1">
        <v>0.19070000000000001</v>
      </c>
      <c r="AK724" s="1">
        <v>1.3945000000000001</v>
      </c>
      <c r="AL724" s="1">
        <v>0.33600000000000002</v>
      </c>
      <c r="AM724" s="1">
        <v>2.2292000000000001</v>
      </c>
      <c r="AN724" s="1">
        <v>-1.1255999999999999</v>
      </c>
      <c r="AO724" s="1">
        <v>0.4985</v>
      </c>
      <c r="AP724" s="1">
        <v>0.3322</v>
      </c>
      <c r="AQ724" s="1">
        <v>-0.43569999999999998</v>
      </c>
      <c r="AR724" s="1">
        <v>0.17050000000000001</v>
      </c>
      <c r="AS724" s="1">
        <v>0.53610000000000002</v>
      </c>
      <c r="AT724" s="1">
        <v>-0.69140000000000001</v>
      </c>
      <c r="AU724" s="1">
        <v>-1.0564</v>
      </c>
      <c r="AV724" s="1">
        <v>-0.245</v>
      </c>
      <c r="AW724" s="1">
        <v>-0.62250000000000005</v>
      </c>
      <c r="AX724" s="1">
        <v>-0.58609999999999995</v>
      </c>
      <c r="AY724" s="1">
        <v>-0.1099</v>
      </c>
      <c r="AZ724" s="1">
        <v>-1.7664</v>
      </c>
      <c r="BB724" s="1">
        <v>-2.7536</v>
      </c>
      <c r="BC724" s="1">
        <v>1.0604</v>
      </c>
      <c r="BD724" s="1">
        <v>-1.0705</v>
      </c>
      <c r="BE724" s="1">
        <v>-1.8043</v>
      </c>
      <c r="BF724" s="1">
        <v>0.2853</v>
      </c>
      <c r="BG724" s="1">
        <v>-4.4600000000000001E-2</v>
      </c>
      <c r="BH724" s="1">
        <v>0.16009999999999999</v>
      </c>
      <c r="BI724" s="1">
        <v>1.1163000000000001</v>
      </c>
      <c r="BJ724" s="1">
        <v>-0.76749999999999996</v>
      </c>
      <c r="GI724" s="1">
        <v>-1.4242999999999999</v>
      </c>
      <c r="HA724" s="1" t="str">
        <f t="shared" si="22"/>
        <v>2016</v>
      </c>
      <c r="HB724" s="1" t="str">
        <f t="shared" si="23"/>
        <v>09</v>
      </c>
    </row>
    <row r="725" spans="1:210">
      <c r="A725" s="3" t="s">
        <v>9</v>
      </c>
      <c r="B725" s="3"/>
      <c r="C725" s="3" t="s">
        <v>4303</v>
      </c>
      <c r="E725" s="1" t="s">
        <v>4304</v>
      </c>
      <c r="F725" s="1">
        <v>-5.8400000000000001E-2</v>
      </c>
      <c r="G725" s="1">
        <v>-1.2462</v>
      </c>
      <c r="H725" s="1">
        <v>-2.3699999999999999E-2</v>
      </c>
      <c r="I725" s="1">
        <v>-0.36530000000000001</v>
      </c>
      <c r="J725" s="1">
        <v>-0.32240000000000002</v>
      </c>
      <c r="K725" s="1">
        <v>-0.21809999999999999</v>
      </c>
      <c r="L725" s="1">
        <v>0.74470000000000003</v>
      </c>
      <c r="M725" s="1">
        <v>0.5665</v>
      </c>
      <c r="N725" s="1">
        <v>-0.38669999999999999</v>
      </c>
      <c r="O725" s="1">
        <v>-0.59</v>
      </c>
      <c r="P725" s="1">
        <v>0.314</v>
      </c>
      <c r="Q725" s="1">
        <v>-1.3008999999999999</v>
      </c>
      <c r="R725" s="1">
        <v>9.3700000000000006E-2</v>
      </c>
      <c r="S725" s="1">
        <v>-0.32590000000000002</v>
      </c>
      <c r="T725" s="1">
        <v>-0.48110000000000003</v>
      </c>
      <c r="U725" s="1">
        <v>7.7600000000000002E-2</v>
      </c>
      <c r="V725" s="1">
        <v>-0.34460000000000002</v>
      </c>
      <c r="W725" s="1">
        <v>-0.58179999999999998</v>
      </c>
      <c r="X725" s="1">
        <v>1.2302</v>
      </c>
      <c r="Y725" s="1">
        <v>-0.30559999999999998</v>
      </c>
      <c r="Z725" s="1">
        <v>-0.11700000000000001</v>
      </c>
      <c r="AA725" s="1">
        <v>1.6244000000000001</v>
      </c>
      <c r="AB725" s="1">
        <v>-1.0152000000000001</v>
      </c>
      <c r="AC725" s="1">
        <v>-9.2999999999999999E-2</v>
      </c>
      <c r="AD725" s="1">
        <v>0.1875</v>
      </c>
      <c r="AF725" s="1">
        <v>1.5692999999999999</v>
      </c>
      <c r="AG725" s="1">
        <v>-1.1752</v>
      </c>
      <c r="AH725" s="1">
        <v>0.1011</v>
      </c>
      <c r="AI725" s="1">
        <v>7.3899999999999993E-2</v>
      </c>
      <c r="AJ725" s="1">
        <v>-0.38140000000000002</v>
      </c>
      <c r="AK725" s="1">
        <v>2.1423999999999999</v>
      </c>
      <c r="AL725" s="1">
        <v>0.2016</v>
      </c>
      <c r="AM725" s="1">
        <v>0.96150000000000002</v>
      </c>
      <c r="AN725" s="1">
        <v>-0.47389999999999999</v>
      </c>
      <c r="AO725" s="1">
        <v>-0.1991</v>
      </c>
      <c r="AP725" s="1">
        <v>0.91339999999999999</v>
      </c>
      <c r="AQ725" s="1">
        <v>-0.48409999999999997</v>
      </c>
      <c r="AR725" s="1">
        <v>-0.1719</v>
      </c>
      <c r="AS725" s="1">
        <v>-0.31940000000000002</v>
      </c>
      <c r="AT725" s="1">
        <v>-0.3412</v>
      </c>
      <c r="AU725" s="1">
        <v>-1.3419000000000001</v>
      </c>
      <c r="AV725" s="1">
        <v>-1.3223</v>
      </c>
      <c r="AW725" s="1">
        <v>-5.6300000000000003E-2</v>
      </c>
      <c r="AX725" s="1">
        <v>1.2494000000000001</v>
      </c>
      <c r="AY725" s="1">
        <v>-1.1388</v>
      </c>
      <c r="AZ725" s="1">
        <v>-0.49059999999999998</v>
      </c>
      <c r="BB725" s="1">
        <v>-0.43469999999999998</v>
      </c>
      <c r="BC725" s="1">
        <v>-0.21199999999999999</v>
      </c>
      <c r="BD725" s="1">
        <v>-4.8599999999999997E-2</v>
      </c>
      <c r="BE725" s="1">
        <v>-0.2374</v>
      </c>
      <c r="BF725" s="1">
        <v>-1.0501</v>
      </c>
      <c r="BG725" s="1">
        <v>-4.7399999999999998E-2</v>
      </c>
      <c r="BH725" s="1">
        <v>0</v>
      </c>
      <c r="BI725" s="1">
        <v>0.44579999999999997</v>
      </c>
      <c r="BJ725" s="1">
        <v>-0.16070000000000001</v>
      </c>
      <c r="GI725" s="1">
        <v>-1.6951000000000001</v>
      </c>
      <c r="HA725" s="1" t="str">
        <f t="shared" si="22"/>
        <v>2016</v>
      </c>
      <c r="HB725" s="1" t="str">
        <f t="shared" si="23"/>
        <v>09</v>
      </c>
    </row>
    <row r="726" spans="1:210">
      <c r="A726" s="3" t="s">
        <v>9</v>
      </c>
      <c r="B726" s="3"/>
      <c r="C726" s="3" t="s">
        <v>4305</v>
      </c>
      <c r="E726" s="1" t="s">
        <v>4305</v>
      </c>
      <c r="F726" s="1">
        <v>-0.11600000000000001</v>
      </c>
      <c r="G726" s="1">
        <v>-0.34</v>
      </c>
      <c r="H726" s="1">
        <v>0.23530000000000001</v>
      </c>
      <c r="I726" s="1">
        <v>-0.99329999999999996</v>
      </c>
      <c r="J726" s="1">
        <v>-1.5158</v>
      </c>
      <c r="K726" s="1">
        <v>-0.28899999999999998</v>
      </c>
      <c r="L726" s="1">
        <v>0.16439999999999999</v>
      </c>
      <c r="M726" s="1">
        <v>-0.66110000000000002</v>
      </c>
      <c r="N726" s="1">
        <v>0</v>
      </c>
      <c r="O726" s="1">
        <v>-0.83409999999999995</v>
      </c>
      <c r="P726" s="1">
        <v>-0.37469999999999998</v>
      </c>
      <c r="Q726" s="1">
        <v>-0.34749999999999998</v>
      </c>
      <c r="R726" s="1">
        <v>-0.24859999999999999</v>
      </c>
      <c r="S726" s="1">
        <v>-0.49769999999999998</v>
      </c>
      <c r="T726" s="1">
        <v>-1.2485999999999999</v>
      </c>
      <c r="U726" s="1">
        <v>-0.42420000000000002</v>
      </c>
      <c r="V726" s="1">
        <v>-1.1252</v>
      </c>
      <c r="W726" s="1">
        <v>-1.0809</v>
      </c>
      <c r="X726" s="1">
        <v>-0.34839999999999999</v>
      </c>
      <c r="Y726" s="1">
        <v>-0.52029999999999998</v>
      </c>
      <c r="Z726" s="1">
        <v>0</v>
      </c>
      <c r="AA726" s="1">
        <v>0.41570000000000001</v>
      </c>
      <c r="AB726" s="1">
        <v>-0.71499999999999997</v>
      </c>
      <c r="AC726" s="1">
        <v>0.4662</v>
      </c>
      <c r="AD726" s="1">
        <v>-0.43419999999999997</v>
      </c>
      <c r="AF726" s="1">
        <v>0.51500000000000001</v>
      </c>
      <c r="AG726" s="1">
        <v>-0.69889999999999997</v>
      </c>
      <c r="AH726" s="1">
        <v>-0.60299999999999998</v>
      </c>
      <c r="AI726" s="1">
        <v>-0.3654</v>
      </c>
      <c r="AJ726" s="1">
        <v>-0.3357</v>
      </c>
      <c r="AK726" s="1">
        <v>0.67979999999999996</v>
      </c>
      <c r="AL726" s="1">
        <v>-0.53400000000000003</v>
      </c>
      <c r="AM726" s="1">
        <v>0.95230000000000004</v>
      </c>
      <c r="AN726" s="1">
        <v>-0.88129999999999997</v>
      </c>
      <c r="AO726" s="1">
        <v>0.64639999999999997</v>
      </c>
      <c r="AP726" s="1">
        <v>1.2868999999999999</v>
      </c>
      <c r="AQ726" s="1">
        <v>-0.86429999999999996</v>
      </c>
      <c r="AR726" s="1">
        <v>0.57199999999999995</v>
      </c>
      <c r="AS726" s="1">
        <v>1.4604999999999999</v>
      </c>
      <c r="AT726" s="1">
        <v>-0.85319999999999996</v>
      </c>
      <c r="AU726" s="1">
        <v>-0.69440000000000002</v>
      </c>
      <c r="AV726" s="1">
        <v>0.45739999999999997</v>
      </c>
      <c r="AW726" s="1">
        <v>-1.2332000000000001</v>
      </c>
      <c r="AX726" s="1">
        <v>0.54659999999999997</v>
      </c>
      <c r="AY726" s="1">
        <v>-0.71030000000000004</v>
      </c>
      <c r="AZ726" s="1">
        <v>-0.73060000000000003</v>
      </c>
      <c r="BB726" s="1">
        <v>-0.28649999999999998</v>
      </c>
      <c r="BC726" s="1">
        <v>-0.31979999999999997</v>
      </c>
      <c r="BD726" s="1">
        <v>0.436</v>
      </c>
      <c r="BE726" s="1">
        <v>-1.1775</v>
      </c>
      <c r="BF726" s="1">
        <v>-0.47910000000000003</v>
      </c>
      <c r="BG726" s="1">
        <v>-0.23549999999999999</v>
      </c>
      <c r="BH726" s="1">
        <v>5.1799999999999999E-2</v>
      </c>
      <c r="BI726" s="1">
        <v>2.8062</v>
      </c>
      <c r="BJ726" s="1">
        <v>-1.5541</v>
      </c>
      <c r="GI726" s="1">
        <v>-2.0802</v>
      </c>
      <c r="HA726" s="1" t="str">
        <f t="shared" si="22"/>
        <v>2016</v>
      </c>
      <c r="HB726" s="1" t="str">
        <f t="shared" si="23"/>
        <v>09</v>
      </c>
    </row>
    <row r="727" spans="1:210">
      <c r="A727" s="3" t="s">
        <v>9</v>
      </c>
      <c r="B727" s="3"/>
      <c r="C727" s="3" t="s">
        <v>4306</v>
      </c>
      <c r="E727" s="1" t="s">
        <v>4307</v>
      </c>
      <c r="F727" s="1">
        <v>-2.9000000000000001E-2</v>
      </c>
      <c r="G727" s="1">
        <v>-0.90359999999999996</v>
      </c>
      <c r="H727" s="1">
        <v>0.72970000000000002</v>
      </c>
      <c r="I727" s="1">
        <v>-0.72940000000000005</v>
      </c>
      <c r="J727" s="1">
        <v>-0.32190000000000002</v>
      </c>
      <c r="K727" s="1">
        <v>-0.35970000000000002</v>
      </c>
      <c r="L727" s="1">
        <v>0.20399999999999999</v>
      </c>
      <c r="M727" s="1">
        <v>0.39190000000000003</v>
      </c>
      <c r="N727" s="1">
        <v>7.7200000000000005E-2</v>
      </c>
      <c r="O727" s="1">
        <v>-0.3997</v>
      </c>
      <c r="P727" s="1">
        <v>-0.56030000000000002</v>
      </c>
      <c r="Q727" s="1">
        <v>1.3815999999999999</v>
      </c>
      <c r="R727" s="1">
        <v>-0.55969999999999998</v>
      </c>
      <c r="S727" s="1">
        <v>-0.32450000000000001</v>
      </c>
      <c r="T727" s="1">
        <v>-1.7955000000000001</v>
      </c>
      <c r="U727" s="1">
        <v>-1.8291999999999999</v>
      </c>
      <c r="V727" s="1">
        <v>-1.2206999999999999</v>
      </c>
      <c r="W727" s="1">
        <v>-1.0062</v>
      </c>
      <c r="X727" s="1">
        <v>-0.86950000000000005</v>
      </c>
      <c r="Y727" s="1">
        <v>0.13039999999999999</v>
      </c>
      <c r="Z727" s="1">
        <v>-0.29339999999999999</v>
      </c>
      <c r="AA727" s="1">
        <v>0.54520000000000002</v>
      </c>
      <c r="AB727" s="1">
        <v>-0.71350000000000002</v>
      </c>
      <c r="AC727" s="1">
        <v>0.41870000000000002</v>
      </c>
      <c r="AD727" s="1">
        <v>-0.74209999999999998</v>
      </c>
      <c r="AF727" s="1">
        <v>0.86129999999999995</v>
      </c>
      <c r="AG727" s="1">
        <v>-0.53669999999999995</v>
      </c>
      <c r="AH727" s="1">
        <v>0.10100000000000001</v>
      </c>
      <c r="AI727" s="1">
        <v>-0.43980000000000002</v>
      </c>
      <c r="AJ727" s="1">
        <v>4.7899999999999998E-2</v>
      </c>
      <c r="AK727" s="1">
        <v>-2.2259000000000002</v>
      </c>
      <c r="AL727" s="1">
        <v>0.60440000000000005</v>
      </c>
      <c r="AM727" s="1">
        <v>1.9169</v>
      </c>
      <c r="AN727" s="1">
        <v>-1.0588</v>
      </c>
      <c r="AO727" s="1">
        <v>-2.3483000000000001</v>
      </c>
      <c r="AP727" s="1">
        <v>-4.8611000000000004</v>
      </c>
      <c r="AQ727" s="1">
        <v>1.8609</v>
      </c>
      <c r="AR727" s="1">
        <v>-0.39860000000000001</v>
      </c>
      <c r="AS727" s="1">
        <v>0.5</v>
      </c>
      <c r="AT727" s="1">
        <v>-0.42730000000000001</v>
      </c>
      <c r="AU727" s="1">
        <v>-1.0185</v>
      </c>
      <c r="AV727" s="1">
        <v>-0.29099999999999998</v>
      </c>
      <c r="AW727" s="1">
        <v>-0.67259999999999998</v>
      </c>
      <c r="AX727" s="1">
        <v>0.59440000000000004</v>
      </c>
      <c r="AY727" s="1">
        <v>-0.76329999999999998</v>
      </c>
      <c r="AZ727" s="1">
        <v>-0.92900000000000005</v>
      </c>
      <c r="BB727" s="1">
        <v>-0.67369999999999997</v>
      </c>
      <c r="BC727" s="1">
        <v>0</v>
      </c>
      <c r="BD727" s="1">
        <v>-1.0046999999999999</v>
      </c>
      <c r="BE727" s="1">
        <v>-0.71020000000000005</v>
      </c>
      <c r="BF727" s="1">
        <v>-3.6036000000000001</v>
      </c>
      <c r="BG727" s="1">
        <v>0.47139999999999999</v>
      </c>
      <c r="BH727" s="1">
        <v>-0.2074</v>
      </c>
      <c r="BI727" s="1">
        <v>1.228</v>
      </c>
      <c r="BJ727" s="1">
        <v>-0.91739999999999999</v>
      </c>
      <c r="GI727" s="1">
        <v>-2.4651999999999998</v>
      </c>
      <c r="HA727" s="1" t="str">
        <f t="shared" si="22"/>
        <v>2016</v>
      </c>
      <c r="HB727" s="1" t="str">
        <f t="shared" si="23"/>
        <v>09</v>
      </c>
    </row>
    <row r="728" spans="1:210">
      <c r="A728" s="3" t="s">
        <v>9</v>
      </c>
      <c r="B728" s="3"/>
      <c r="C728" s="3" t="s">
        <v>4308</v>
      </c>
      <c r="E728" s="1" t="s">
        <v>4309</v>
      </c>
      <c r="F728" s="1">
        <v>-0.55879999999999996</v>
      </c>
      <c r="G728" s="1">
        <v>-1.0085</v>
      </c>
      <c r="H728" s="1">
        <v>-4.6399999999999997E-2</v>
      </c>
      <c r="I728" s="1">
        <v>-1.4089</v>
      </c>
      <c r="J728" s="1">
        <v>-1.3623000000000001</v>
      </c>
      <c r="K728" s="1">
        <v>-0.4294</v>
      </c>
      <c r="L728" s="1">
        <v>-0.4446</v>
      </c>
      <c r="M728" s="1">
        <v>-0.50780000000000003</v>
      </c>
      <c r="N728" s="1">
        <v>-0.2031</v>
      </c>
      <c r="O728" s="1">
        <v>-0.64270000000000005</v>
      </c>
      <c r="P728" s="1">
        <v>-1.8392999999999999</v>
      </c>
      <c r="Q728" s="1">
        <v>-1.0327</v>
      </c>
      <c r="R728" s="1">
        <v>-1.167</v>
      </c>
      <c r="S728" s="1">
        <v>-1.0694999999999999</v>
      </c>
      <c r="T728" s="1">
        <v>-1.9672000000000001</v>
      </c>
      <c r="U728" s="1">
        <v>-1.1814</v>
      </c>
      <c r="V728" s="1">
        <v>-2.0289000000000001</v>
      </c>
      <c r="W728" s="1">
        <v>-0.89349999999999996</v>
      </c>
      <c r="X728" s="1">
        <v>-1.0290999999999999</v>
      </c>
      <c r="Y728" s="1">
        <v>0.2145</v>
      </c>
      <c r="Z728" s="1">
        <v>-0.11799999999999999</v>
      </c>
      <c r="AA728" s="1">
        <v>-1.8181</v>
      </c>
      <c r="AB728" s="1">
        <v>0.83589999999999998</v>
      </c>
      <c r="AC728" s="1">
        <v>-0.23139999999999999</v>
      </c>
      <c r="AD728" s="1">
        <v>-1.1049</v>
      </c>
      <c r="AF728" s="1">
        <v>-1.9008</v>
      </c>
      <c r="AG728" s="1">
        <v>0.49419999999999997</v>
      </c>
      <c r="AH728" s="1">
        <v>-1.3875</v>
      </c>
      <c r="AI728" s="1">
        <v>-2.3994</v>
      </c>
      <c r="AJ728" s="1">
        <v>1.1695</v>
      </c>
      <c r="AK728" s="1">
        <v>-0.33700000000000002</v>
      </c>
      <c r="AL728" s="1">
        <v>-1.1834</v>
      </c>
      <c r="AM728" s="1">
        <v>-0.3105</v>
      </c>
      <c r="AN728" s="1">
        <v>-1.7341</v>
      </c>
      <c r="AO728" s="1">
        <v>0.19989999999999999</v>
      </c>
      <c r="AP728" s="1">
        <v>1.0570999999999999</v>
      </c>
      <c r="AQ728" s="1">
        <v>-0.37730000000000002</v>
      </c>
      <c r="AR728" s="1">
        <v>-2.4376000000000002</v>
      </c>
      <c r="AS728" s="1">
        <v>-3.2311999999999999</v>
      </c>
      <c r="AT728" s="1">
        <v>3.2656000000000001</v>
      </c>
      <c r="AU728" s="1">
        <v>-2.3191999999999999</v>
      </c>
      <c r="AV728" s="1">
        <v>-2.88</v>
      </c>
      <c r="AW728" s="1">
        <v>0.91320000000000001</v>
      </c>
      <c r="AX728" s="1">
        <v>-1.7490000000000001</v>
      </c>
      <c r="AY728" s="1">
        <v>0.61339999999999995</v>
      </c>
      <c r="AZ728" s="1">
        <v>-1.4409000000000001</v>
      </c>
      <c r="BB728" s="1">
        <v>-1.7169000000000001</v>
      </c>
      <c r="BC728" s="1">
        <v>1.081</v>
      </c>
      <c r="BD728" s="1">
        <v>-1.9839</v>
      </c>
      <c r="BE728" s="1">
        <v>-1.3953</v>
      </c>
      <c r="BF728" s="1">
        <v>-1.117</v>
      </c>
      <c r="BG728" s="1">
        <v>0.60570000000000002</v>
      </c>
      <c r="BH728" s="1">
        <v>-0.26079999999999998</v>
      </c>
      <c r="BI728" s="1">
        <v>-2.9007999999999998</v>
      </c>
      <c r="BJ728" s="1">
        <v>1.3505</v>
      </c>
      <c r="GI728" s="1">
        <v>-2.6486000000000001</v>
      </c>
      <c r="HA728" s="1" t="str">
        <f t="shared" si="22"/>
        <v>2016</v>
      </c>
      <c r="HB728" s="1" t="str">
        <f t="shared" si="23"/>
        <v>09</v>
      </c>
    </row>
    <row r="729" spans="1:210">
      <c r="A729" s="3" t="s">
        <v>9</v>
      </c>
      <c r="B729" s="3"/>
      <c r="C729" s="3" t="s">
        <v>4310</v>
      </c>
      <c r="E729" s="1" t="s">
        <v>4310</v>
      </c>
      <c r="F729" s="1">
        <v>-0.28320000000000001</v>
      </c>
      <c r="G729" s="1">
        <v>-1.1025</v>
      </c>
      <c r="H729" s="1">
        <v>0.29799999999999999</v>
      </c>
      <c r="I729" s="1">
        <v>-0.77559999999999996</v>
      </c>
      <c r="J729" s="1">
        <v>-1.0313000000000001</v>
      </c>
      <c r="K729" s="1">
        <v>-0.35310000000000002</v>
      </c>
      <c r="L729" s="1">
        <v>-0.6371</v>
      </c>
      <c r="M729" s="1">
        <v>-0.2389</v>
      </c>
      <c r="N729" s="1">
        <v>-0.30120000000000002</v>
      </c>
      <c r="O729" s="1">
        <v>-1.7210000000000001</v>
      </c>
      <c r="P729" s="1">
        <v>6.13E-2</v>
      </c>
      <c r="Q729" s="1">
        <v>-0.93140000000000001</v>
      </c>
      <c r="R729" s="1">
        <v>-1.0012000000000001</v>
      </c>
      <c r="S729" s="1">
        <v>-0.3589</v>
      </c>
      <c r="T729" s="1">
        <v>0</v>
      </c>
      <c r="U729" s="1">
        <v>3.8100000000000002E-2</v>
      </c>
      <c r="V729" s="1">
        <v>-0.24149999999999999</v>
      </c>
      <c r="W729" s="1">
        <v>-1.0306</v>
      </c>
      <c r="X729" s="1">
        <v>1.5437000000000001</v>
      </c>
      <c r="Y729" s="1">
        <v>-0.16520000000000001</v>
      </c>
      <c r="Z729" s="1">
        <v>-6.0100000000000001E-2</v>
      </c>
      <c r="AA729" s="1">
        <v>0.86280000000000001</v>
      </c>
      <c r="AB729" s="1">
        <v>-1.3584000000000001</v>
      </c>
      <c r="AC729" s="1">
        <v>0.50919999999999999</v>
      </c>
      <c r="AD729" s="1">
        <v>0.18410000000000001</v>
      </c>
      <c r="AF729" s="1">
        <v>1.157</v>
      </c>
      <c r="AG729" s="1">
        <v>-1.2081</v>
      </c>
      <c r="AH729" s="1">
        <v>0.4955</v>
      </c>
      <c r="AI729" s="1">
        <v>-0.49399999999999999</v>
      </c>
      <c r="AJ729" s="1">
        <v>-0.24360000000000001</v>
      </c>
      <c r="AK729" s="1">
        <v>1.8539000000000001</v>
      </c>
      <c r="AL729" s="1">
        <v>0.78890000000000005</v>
      </c>
      <c r="AM729" s="1">
        <v>3.7267000000000001</v>
      </c>
      <c r="AN729" s="1">
        <v>-0.75139999999999996</v>
      </c>
      <c r="AO729" s="1">
        <v>1.4992000000000001</v>
      </c>
      <c r="AP729" s="1">
        <v>4.2766999999999999</v>
      </c>
      <c r="AQ729" s="1">
        <v>-2.5876000000000001</v>
      </c>
      <c r="AR729" s="1">
        <v>-0.66479999999999995</v>
      </c>
      <c r="AS729" s="1">
        <v>0.25509999999999999</v>
      </c>
      <c r="AT729" s="1">
        <v>-0.61780000000000002</v>
      </c>
      <c r="AU729" s="1">
        <v>-0.95489999999999997</v>
      </c>
      <c r="AV729" s="1">
        <v>-0.56000000000000005</v>
      </c>
      <c r="AW729" s="1">
        <v>-0.2853</v>
      </c>
      <c r="AX729" s="1">
        <v>1.2242999999999999</v>
      </c>
      <c r="AY729" s="1">
        <v>-0.83650000000000002</v>
      </c>
      <c r="AZ729" s="1">
        <v>-0.62429999999999997</v>
      </c>
      <c r="BB729" s="1">
        <v>-0.18559999999999999</v>
      </c>
      <c r="BC729" s="1">
        <v>-0.16209999999999999</v>
      </c>
      <c r="BD729" s="1">
        <v>-0.18890000000000001</v>
      </c>
      <c r="BE729" s="1">
        <v>-0.41860000000000003</v>
      </c>
      <c r="BF729" s="1">
        <v>1.0199</v>
      </c>
      <c r="BG729" s="1">
        <v>4.48E-2</v>
      </c>
      <c r="BH729" s="1">
        <v>-5.3100000000000001E-2</v>
      </c>
      <c r="BI729" s="1">
        <v>1.7726999999999999</v>
      </c>
      <c r="BJ729" s="1">
        <v>-1.1817</v>
      </c>
      <c r="GI729" s="1">
        <v>-1.4628000000000001</v>
      </c>
      <c r="HA729" s="1" t="str">
        <f t="shared" si="22"/>
        <v>2016</v>
      </c>
      <c r="HB729" s="1" t="str">
        <f t="shared" si="23"/>
        <v>09</v>
      </c>
    </row>
    <row r="730" spans="1:210">
      <c r="A730" s="3" t="s">
        <v>9</v>
      </c>
      <c r="B730" s="3"/>
      <c r="C730" s="3" t="s">
        <v>4311</v>
      </c>
      <c r="E730" s="1" t="s">
        <v>4312</v>
      </c>
      <c r="F730" s="1">
        <v>-6.9699999999999998E-2</v>
      </c>
      <c r="G730" s="1">
        <v>-0.98460000000000003</v>
      </c>
      <c r="H730" s="1">
        <v>-4.5100000000000001E-2</v>
      </c>
      <c r="I730" s="1">
        <v>-0.86170000000000002</v>
      </c>
      <c r="J730" s="1">
        <v>-0.97430000000000005</v>
      </c>
      <c r="K730" s="1">
        <v>-0.62839999999999996</v>
      </c>
      <c r="L730" s="1">
        <v>-0.59450000000000003</v>
      </c>
      <c r="M730" s="1">
        <v>-0.32969999999999999</v>
      </c>
      <c r="N730" s="1">
        <v>-0.49590000000000001</v>
      </c>
      <c r="O730" s="1">
        <v>-1.7617</v>
      </c>
      <c r="P730" s="1">
        <v>0.246</v>
      </c>
      <c r="Q730" s="1">
        <v>-0.92669999999999997</v>
      </c>
      <c r="R730" s="1">
        <v>-0.89729999999999999</v>
      </c>
      <c r="S730" s="1">
        <v>-1.2943</v>
      </c>
      <c r="T730" s="1">
        <v>-0.18179999999999999</v>
      </c>
      <c r="U730" s="1">
        <v>0.1145</v>
      </c>
      <c r="V730" s="1">
        <v>-0.28949999999999998</v>
      </c>
      <c r="W730" s="1">
        <v>-1.4505999999999999</v>
      </c>
      <c r="X730" s="1">
        <v>0.3412</v>
      </c>
      <c r="Y730" s="1">
        <v>-8.0399999999999999E-2</v>
      </c>
      <c r="Z730" s="1">
        <v>0</v>
      </c>
      <c r="AA730" s="1">
        <v>0</v>
      </c>
      <c r="AB730" s="1">
        <v>-0.52910000000000001</v>
      </c>
      <c r="AC730" s="1">
        <v>0.55349999999999999</v>
      </c>
      <c r="AD730" s="1">
        <v>0</v>
      </c>
      <c r="AF730" s="1">
        <v>0</v>
      </c>
      <c r="AG730" s="1">
        <v>-0.22159999999999999</v>
      </c>
      <c r="AH730" s="1">
        <v>9.8699999999999996E-2</v>
      </c>
      <c r="AI730" s="1">
        <v>-0.4249</v>
      </c>
      <c r="AJ730" s="1">
        <v>-9.74E-2</v>
      </c>
      <c r="AK730" s="1">
        <v>-2.6143000000000001</v>
      </c>
      <c r="AL730" s="1">
        <v>0.13089999999999999</v>
      </c>
      <c r="AM730" s="1">
        <v>0.92589999999999995</v>
      </c>
      <c r="AN730" s="1">
        <v>-0.92530000000000001</v>
      </c>
      <c r="AO730" s="1">
        <v>-0.2949</v>
      </c>
      <c r="AP730" s="1">
        <v>-0.1835</v>
      </c>
      <c r="AQ730" s="1">
        <v>-0.33250000000000002</v>
      </c>
      <c r="AR730" s="1">
        <v>-0.90090000000000003</v>
      </c>
      <c r="AS730" s="1">
        <v>-1.3436999999999999</v>
      </c>
      <c r="AT730" s="1">
        <v>-8.7499999999999994E-2</v>
      </c>
      <c r="AU730" s="1">
        <v>-1.397</v>
      </c>
      <c r="AV730" s="1">
        <v>-0.71</v>
      </c>
      <c r="AW730" s="1">
        <v>0</v>
      </c>
      <c r="AX730" s="1">
        <v>-0.25919999999999999</v>
      </c>
      <c r="AY730" s="1">
        <v>-0.2243</v>
      </c>
      <c r="AZ730" s="1">
        <v>-0.8649</v>
      </c>
      <c r="BB730" s="1">
        <v>-0.5121</v>
      </c>
      <c r="BC730" s="1">
        <v>-0.10780000000000001</v>
      </c>
      <c r="BD730" s="1">
        <v>-0.88949999999999996</v>
      </c>
      <c r="BE730" s="1">
        <v>-1.0682</v>
      </c>
      <c r="BF730" s="1">
        <v>-0.76290000000000002</v>
      </c>
      <c r="BG730" s="1">
        <v>0.13109999999999999</v>
      </c>
      <c r="BH730" s="1">
        <v>0</v>
      </c>
      <c r="BI730" s="1">
        <v>-0.16350000000000001</v>
      </c>
      <c r="BJ730" s="1">
        <v>-5.6000000000000001E-2</v>
      </c>
      <c r="GI730" s="1">
        <v>-1.38</v>
      </c>
      <c r="HA730" s="1" t="str">
        <f t="shared" si="22"/>
        <v>2016</v>
      </c>
      <c r="HB730" s="1" t="str">
        <f t="shared" si="23"/>
        <v>09</v>
      </c>
    </row>
    <row r="731" spans="1:210">
      <c r="A731" s="3" t="s">
        <v>9</v>
      </c>
      <c r="B731" s="3"/>
      <c r="C731" s="3" t="s">
        <v>4313</v>
      </c>
      <c r="E731" s="1" t="s">
        <v>4314</v>
      </c>
      <c r="F731" s="1">
        <v>4.1700000000000001E-2</v>
      </c>
      <c r="G731" s="1">
        <v>-0.84460000000000002</v>
      </c>
      <c r="H731" s="1">
        <v>-0.94550000000000001</v>
      </c>
      <c r="I731" s="1">
        <v>-0.76529999999999998</v>
      </c>
      <c r="J731" s="1">
        <v>-1.0195000000000001</v>
      </c>
      <c r="K731" s="1">
        <v>-0.63149999999999995</v>
      </c>
      <c r="L731" s="1">
        <v>-0.39839999999999998</v>
      </c>
      <c r="M731" s="1">
        <v>-9.4E-2</v>
      </c>
      <c r="N731" s="1">
        <v>-0.51990000000000003</v>
      </c>
      <c r="O731" s="1">
        <v>-0.90090000000000003</v>
      </c>
      <c r="P731" s="1">
        <v>0.67520000000000002</v>
      </c>
      <c r="Q731" s="1">
        <v>-0.76139999999999997</v>
      </c>
      <c r="R731" s="1">
        <v>-1.0749</v>
      </c>
      <c r="S731" s="1">
        <v>-1.3163</v>
      </c>
      <c r="T731" s="1">
        <v>0.32790000000000002</v>
      </c>
      <c r="U731" s="1">
        <v>0.2676</v>
      </c>
      <c r="V731" s="1">
        <v>0.33810000000000001</v>
      </c>
      <c r="W731" s="1">
        <v>-1.6646000000000001</v>
      </c>
      <c r="X731" s="1">
        <v>1.0238</v>
      </c>
      <c r="Y731" s="1">
        <v>-0.16</v>
      </c>
      <c r="Z731" s="1">
        <v>0.12189999999999999</v>
      </c>
      <c r="AA731" s="1">
        <v>0.46150000000000002</v>
      </c>
      <c r="AB731" s="1">
        <v>-0.7399</v>
      </c>
      <c r="AC731" s="1">
        <v>0.3669</v>
      </c>
      <c r="AD731" s="1">
        <v>0.36870000000000003</v>
      </c>
      <c r="AF731" s="1">
        <v>0.74129999999999996</v>
      </c>
      <c r="AG731" s="1">
        <v>-0.55430000000000001</v>
      </c>
      <c r="AH731" s="1">
        <v>0.39479999999999998</v>
      </c>
      <c r="AI731" s="1">
        <v>-0.63290000000000002</v>
      </c>
      <c r="AJ731" s="1">
        <v>-9.7699999999999995E-2</v>
      </c>
      <c r="AK731" s="1">
        <v>-0.90290000000000004</v>
      </c>
      <c r="AL731" s="1">
        <v>0.32779999999999998</v>
      </c>
      <c r="AM731" s="1">
        <v>1.8517999999999999</v>
      </c>
      <c r="AN731" s="1">
        <v>-0.92269999999999996</v>
      </c>
      <c r="AO731" s="1">
        <v>-0.39269999999999999</v>
      </c>
      <c r="AP731" s="1">
        <v>-0.5474</v>
      </c>
      <c r="AQ731" s="1">
        <v>-5.5599999999999997E-2</v>
      </c>
      <c r="AR731" s="1">
        <v>-0.62460000000000004</v>
      </c>
      <c r="AS731" s="1">
        <v>-4.41E-2</v>
      </c>
      <c r="AT731" s="1">
        <v>-0.43359999999999999</v>
      </c>
      <c r="AU731" s="1">
        <v>-1.22</v>
      </c>
      <c r="AV731" s="1">
        <v>-0.3165</v>
      </c>
      <c r="AW731" s="1">
        <v>-0.80220000000000002</v>
      </c>
      <c r="AX731" s="1">
        <v>0.43319999999999997</v>
      </c>
      <c r="AY731" s="1">
        <v>-0.67220000000000002</v>
      </c>
      <c r="AZ731" s="1">
        <v>-0.86240000000000006</v>
      </c>
      <c r="BB731" s="1">
        <v>-0.41699999999999998</v>
      </c>
      <c r="BC731" s="1">
        <v>-5.3999999999999999E-2</v>
      </c>
      <c r="BD731" s="1">
        <v>-1.9149</v>
      </c>
      <c r="BE731" s="1">
        <v>-0.92589999999999995</v>
      </c>
      <c r="BF731" s="1">
        <v>-1.1859</v>
      </c>
      <c r="BG731" s="1">
        <v>-4.3499999999999997E-2</v>
      </c>
      <c r="BH731" s="1">
        <v>5.3800000000000001E-2</v>
      </c>
      <c r="BI731" s="1">
        <v>0.70389999999999997</v>
      </c>
      <c r="BJ731" s="1">
        <v>-0.3901</v>
      </c>
      <c r="GI731" s="1">
        <v>-1.2839</v>
      </c>
      <c r="HA731" s="1" t="str">
        <f t="shared" si="22"/>
        <v>2016</v>
      </c>
      <c r="HB731" s="1" t="str">
        <f t="shared" si="23"/>
        <v>09</v>
      </c>
    </row>
    <row r="732" spans="1:210">
      <c r="A732" s="3" t="s">
        <v>9</v>
      </c>
      <c r="B732" s="3"/>
      <c r="C732" s="3" t="s">
        <v>4315</v>
      </c>
      <c r="E732" s="1" t="s">
        <v>4316</v>
      </c>
      <c r="F732" s="1">
        <v>-0.23930000000000001</v>
      </c>
      <c r="G732" s="1">
        <v>-1.2513000000000001</v>
      </c>
      <c r="H732" s="1">
        <v>-1.3729</v>
      </c>
      <c r="I732" s="1">
        <v>-1.0633999999999999</v>
      </c>
      <c r="J732" s="1">
        <v>-1.2887999999999999</v>
      </c>
      <c r="K732" s="1">
        <v>-1.0578000000000001</v>
      </c>
      <c r="L732" s="1">
        <v>-0.83760000000000001</v>
      </c>
      <c r="M732" s="1">
        <v>-0.35649999999999998</v>
      </c>
      <c r="N732" s="1">
        <v>-1.3192999999999999</v>
      </c>
      <c r="O732" s="1">
        <v>-1.9908999999999999</v>
      </c>
      <c r="P732" s="1">
        <v>-0.73170000000000002</v>
      </c>
      <c r="Q732" s="1">
        <v>-0.94169999999999998</v>
      </c>
      <c r="R732" s="1">
        <v>-0.36220000000000002</v>
      </c>
      <c r="S732" s="1">
        <v>-1.5169999999999999</v>
      </c>
      <c r="T732" s="1">
        <v>-0.109</v>
      </c>
      <c r="U732" s="1">
        <v>-3.8100000000000002E-2</v>
      </c>
      <c r="V732" s="1">
        <v>-0.67430000000000001</v>
      </c>
      <c r="W732" s="1">
        <v>-2.4152</v>
      </c>
      <c r="X732" s="1">
        <v>0.6825</v>
      </c>
      <c r="Y732" s="1">
        <v>-0.3276</v>
      </c>
      <c r="Z732" s="1">
        <v>0.18090000000000001</v>
      </c>
      <c r="AA732" s="1">
        <v>-0.42759999999999998</v>
      </c>
      <c r="AB732" s="1">
        <v>-0.21110000000000001</v>
      </c>
      <c r="AC732" s="1">
        <v>-1.7807999999999999</v>
      </c>
      <c r="AD732" s="1">
        <v>0.18390000000000001</v>
      </c>
      <c r="AF732" s="1">
        <v>-0.40910000000000002</v>
      </c>
      <c r="AG732" s="1">
        <v>0.16619999999999999</v>
      </c>
      <c r="AH732" s="1">
        <v>-0.49009999999999998</v>
      </c>
      <c r="AI732" s="1">
        <v>-0.34960000000000002</v>
      </c>
      <c r="AJ732" s="1">
        <v>-0.19600000000000001</v>
      </c>
      <c r="AK732" s="1">
        <v>0.80179999999999996</v>
      </c>
      <c r="AL732" s="1">
        <v>-0.91320000000000001</v>
      </c>
      <c r="AM732" s="1">
        <v>0.30759999999999998</v>
      </c>
      <c r="AN732" s="1">
        <v>-0.57530000000000003</v>
      </c>
      <c r="AO732" s="1">
        <v>-0.48849999999999999</v>
      </c>
      <c r="AP732" s="1">
        <v>-0.81850000000000001</v>
      </c>
      <c r="AQ732" s="1">
        <v>0.33310000000000001</v>
      </c>
      <c r="AR732" s="1">
        <v>-1.0152000000000001</v>
      </c>
      <c r="AS732" s="1">
        <v>-0.9657</v>
      </c>
      <c r="AT732" s="1">
        <v>-8.6800000000000002E-2</v>
      </c>
      <c r="AU732" s="1">
        <v>-1.8042</v>
      </c>
      <c r="AV732" s="1">
        <v>-1.3828</v>
      </c>
      <c r="AW732" s="1">
        <v>-0.17230000000000001</v>
      </c>
      <c r="AX732" s="1">
        <v>-0.51790000000000003</v>
      </c>
      <c r="AY732" s="1">
        <v>-5.6099999999999997E-2</v>
      </c>
      <c r="AZ732" s="1">
        <v>-0.57299999999999995</v>
      </c>
      <c r="BB732" s="1">
        <v>-0.13769999999999999</v>
      </c>
      <c r="BC732" s="1">
        <v>-0.32600000000000001</v>
      </c>
      <c r="BD732" s="1">
        <v>-0.89449999999999996</v>
      </c>
      <c r="BE732" s="1">
        <v>-0.96899999999999997</v>
      </c>
      <c r="BF732" s="1">
        <v>-1.8422000000000001</v>
      </c>
      <c r="BG732" s="1">
        <v>-4.4499999999999998E-2</v>
      </c>
      <c r="BH732" s="1">
        <v>0.1598</v>
      </c>
      <c r="BI732" s="1">
        <v>-0.62370000000000003</v>
      </c>
      <c r="BJ732" s="1">
        <v>-5.5399999999999998E-2</v>
      </c>
      <c r="GI732" s="1">
        <v>-1.7446999999999999</v>
      </c>
      <c r="HA732" s="1" t="str">
        <f t="shared" si="22"/>
        <v>2016</v>
      </c>
      <c r="HB732" s="1" t="str">
        <f t="shared" si="23"/>
        <v>09</v>
      </c>
    </row>
    <row r="733" spans="1:210">
      <c r="A733" s="3" t="s">
        <v>9</v>
      </c>
      <c r="B733" s="3"/>
      <c r="C733" s="3" t="s">
        <v>4317</v>
      </c>
      <c r="E733" s="1" t="s">
        <v>4318</v>
      </c>
      <c r="F733" s="1">
        <v>5.6899999999999999E-2</v>
      </c>
      <c r="G733" s="1">
        <v>-1.2299</v>
      </c>
      <c r="H733" s="1">
        <v>-0.69489999999999996</v>
      </c>
      <c r="I733" s="1">
        <v>-0.81430000000000002</v>
      </c>
      <c r="J733" s="1">
        <v>-1.0805</v>
      </c>
      <c r="K733" s="1">
        <v>-0.56930000000000003</v>
      </c>
      <c r="L733" s="1">
        <v>-0.40400000000000003</v>
      </c>
      <c r="M733" s="1">
        <v>9.6100000000000005E-2</v>
      </c>
      <c r="N733" s="1">
        <v>-1.0066999999999999</v>
      </c>
      <c r="O733" s="1">
        <v>-1.522</v>
      </c>
      <c r="P733" s="1">
        <v>0.30730000000000002</v>
      </c>
      <c r="Q733" s="1">
        <v>-0.25969999999999999</v>
      </c>
      <c r="R733" s="1">
        <v>-0.91539999999999999</v>
      </c>
      <c r="S733" s="1">
        <v>-1.2344999999999999</v>
      </c>
      <c r="T733" s="1">
        <v>0.2908</v>
      </c>
      <c r="U733" s="1">
        <v>0.72740000000000005</v>
      </c>
      <c r="V733" s="1">
        <v>0.58189999999999997</v>
      </c>
      <c r="W733" s="1">
        <v>-1.3563000000000001</v>
      </c>
      <c r="X733" s="1">
        <v>-0.17119999999999999</v>
      </c>
      <c r="Y733" s="1">
        <v>-0.2505</v>
      </c>
      <c r="Z733" s="1">
        <v>0.17910000000000001</v>
      </c>
      <c r="AA733" s="1">
        <v>0.4582</v>
      </c>
      <c r="AB733" s="1">
        <v>0</v>
      </c>
      <c r="AC733" s="1">
        <v>0.37290000000000001</v>
      </c>
      <c r="AD733" s="1">
        <v>0.67310000000000003</v>
      </c>
      <c r="AF733" s="1">
        <v>0.40910000000000002</v>
      </c>
      <c r="AG733" s="1">
        <v>-0.22140000000000001</v>
      </c>
      <c r="AH733" s="1">
        <v>0.89019999999999999</v>
      </c>
      <c r="AI733" s="1">
        <v>-0.21229999999999999</v>
      </c>
      <c r="AJ733" s="1">
        <v>-0.24360000000000001</v>
      </c>
      <c r="AK733" s="1">
        <v>0.1157</v>
      </c>
      <c r="AL733" s="1">
        <v>1.9178999999999999</v>
      </c>
      <c r="AM733" s="1">
        <v>3.125</v>
      </c>
      <c r="AN733" s="1">
        <v>-0.46260000000000001</v>
      </c>
      <c r="AO733" s="1">
        <v>-0.58360000000000001</v>
      </c>
      <c r="AP733" s="1">
        <v>-0.45490000000000003</v>
      </c>
      <c r="AQ733" s="1">
        <v>-0.1104</v>
      </c>
      <c r="AR733" s="1">
        <v>-5.6800000000000003E-2</v>
      </c>
      <c r="AS733" s="1">
        <v>8.8599999999999998E-2</v>
      </c>
      <c r="AT733" s="1">
        <v>-0.25950000000000001</v>
      </c>
      <c r="AU733" s="1">
        <v>-0.27429999999999999</v>
      </c>
      <c r="AV733" s="1">
        <v>1.0141</v>
      </c>
      <c r="AW733" s="1">
        <v>-1.0783</v>
      </c>
      <c r="AX733" s="1">
        <v>-0.1724</v>
      </c>
      <c r="AY733" s="1">
        <v>-0.33679999999999999</v>
      </c>
      <c r="AZ733" s="1">
        <v>-0.38290000000000002</v>
      </c>
      <c r="BB733" s="1">
        <v>-9.2200000000000004E-2</v>
      </c>
      <c r="BC733" s="1">
        <v>-0.27100000000000002</v>
      </c>
      <c r="BD733" s="1">
        <v>-1.0812999999999999</v>
      </c>
      <c r="BE733" s="1">
        <v>-0.78810000000000002</v>
      </c>
      <c r="BF733" s="1">
        <v>-1.4137</v>
      </c>
      <c r="BG733" s="1">
        <v>-0.13619999999999999</v>
      </c>
      <c r="BH733" s="1">
        <v>0.1055</v>
      </c>
      <c r="BI733" s="1">
        <v>0.25290000000000001</v>
      </c>
      <c r="BJ733" s="1">
        <v>-5.5100000000000003E-2</v>
      </c>
      <c r="GI733" s="1">
        <v>-0.1996</v>
      </c>
      <c r="HA733" s="1" t="str">
        <f t="shared" si="22"/>
        <v>2016</v>
      </c>
      <c r="HB733" s="1" t="str">
        <f t="shared" si="23"/>
        <v>09</v>
      </c>
    </row>
    <row r="734" spans="1:210">
      <c r="A734" s="3" t="s">
        <v>9</v>
      </c>
      <c r="B734" s="3"/>
      <c r="C734" s="3" t="s">
        <v>4319</v>
      </c>
      <c r="E734" s="1" t="s">
        <v>4320</v>
      </c>
      <c r="F734" s="1">
        <v>-0.2883</v>
      </c>
      <c r="G734" s="1">
        <v>-0.8659</v>
      </c>
      <c r="H734" s="1">
        <v>0.25800000000000001</v>
      </c>
      <c r="I734" s="1">
        <v>-0.39589999999999997</v>
      </c>
      <c r="J734" s="1">
        <v>-0.82220000000000004</v>
      </c>
      <c r="K734" s="1">
        <v>-0.1439</v>
      </c>
      <c r="L734" s="1">
        <v>-0.40810000000000002</v>
      </c>
      <c r="M734" s="1">
        <v>-0.53539999999999999</v>
      </c>
      <c r="N734" s="1">
        <v>-1.5286</v>
      </c>
      <c r="O734" s="1">
        <v>-1.2007000000000001</v>
      </c>
      <c r="P734" s="1">
        <v>-6.1499999999999999E-2</v>
      </c>
      <c r="Q734" s="1">
        <v>0.34810000000000002</v>
      </c>
      <c r="R734" s="1">
        <v>-0.55620000000000003</v>
      </c>
      <c r="S734" s="1">
        <v>-0.43080000000000002</v>
      </c>
      <c r="T734" s="1">
        <v>-0.39789999999999998</v>
      </c>
      <c r="U734" s="1">
        <v>-0.26579999999999998</v>
      </c>
      <c r="V734" s="1">
        <v>-0.33679999999999999</v>
      </c>
      <c r="W734" s="1">
        <v>-1.0991</v>
      </c>
      <c r="X734" s="1">
        <v>0</v>
      </c>
      <c r="Y734" s="1">
        <v>-0.21510000000000001</v>
      </c>
      <c r="Z734" s="1">
        <v>0.1176</v>
      </c>
      <c r="AA734" s="1">
        <v>-0.45729999999999998</v>
      </c>
      <c r="AB734" s="1">
        <v>-0.2092</v>
      </c>
      <c r="AC734" s="1">
        <v>-0.55810000000000004</v>
      </c>
      <c r="AD734" s="1">
        <v>6.0900000000000003E-2</v>
      </c>
      <c r="AF734" s="1">
        <v>-0.40949999999999998</v>
      </c>
      <c r="AG734" s="1">
        <v>-0.27510000000000001</v>
      </c>
      <c r="AH734" s="1">
        <v>0.59230000000000005</v>
      </c>
      <c r="AI734" s="1">
        <v>-0.85160000000000002</v>
      </c>
      <c r="AJ734" s="1">
        <v>9.74E-2</v>
      </c>
      <c r="AK734" s="1">
        <v>-1.2702</v>
      </c>
      <c r="AL734" s="1">
        <v>1.7786</v>
      </c>
      <c r="AM734" s="1">
        <v>3.4481999999999999</v>
      </c>
      <c r="AN734" s="1">
        <v>-1.1008</v>
      </c>
      <c r="AO734" s="1">
        <v>-0.7782</v>
      </c>
      <c r="AP734" s="1">
        <v>-1.6377999999999999</v>
      </c>
      <c r="AQ734" s="1">
        <v>0.71779999999999999</v>
      </c>
      <c r="AR734" s="1">
        <v>-0.51480000000000004</v>
      </c>
      <c r="AS734" s="1">
        <v>-0.45660000000000001</v>
      </c>
      <c r="AT734" s="1">
        <v>-0.1699</v>
      </c>
      <c r="AU734" s="1">
        <v>-1.5546</v>
      </c>
      <c r="AV734" s="1">
        <v>-1.2981</v>
      </c>
      <c r="AW734" s="1">
        <v>0.17019999999999999</v>
      </c>
      <c r="AX734" s="1">
        <v>-0.78090000000000004</v>
      </c>
      <c r="AY734" s="1">
        <v>0</v>
      </c>
      <c r="AZ734" s="1">
        <v>-0.77070000000000005</v>
      </c>
      <c r="BB734" s="1">
        <v>-0.37340000000000001</v>
      </c>
      <c r="BC734" s="1">
        <v>-0.1077</v>
      </c>
      <c r="BD734" s="1">
        <v>-2.9066999999999998</v>
      </c>
      <c r="BE734" s="1">
        <v>-0.8407</v>
      </c>
      <c r="BF734" s="1">
        <v>-1.6022000000000001</v>
      </c>
      <c r="BG734" s="1">
        <v>-4.6699999999999998E-2</v>
      </c>
      <c r="BH734" s="1">
        <v>5.1900000000000002E-2</v>
      </c>
      <c r="BI734" s="1">
        <v>-8.6699999999999999E-2</v>
      </c>
      <c r="BJ734" s="1">
        <v>-0.21629999999999999</v>
      </c>
      <c r="GI734" s="1">
        <v>-1.3411</v>
      </c>
      <c r="HA734" s="1" t="str">
        <f t="shared" si="22"/>
        <v>2016</v>
      </c>
      <c r="HB734" s="1" t="str">
        <f t="shared" si="23"/>
        <v>09</v>
      </c>
    </row>
    <row r="735" spans="1:210">
      <c r="A735" s="3" t="s">
        <v>9</v>
      </c>
      <c r="B735" s="3"/>
      <c r="C735" s="3" t="s">
        <v>4321</v>
      </c>
      <c r="E735" s="1" t="s">
        <v>4322</v>
      </c>
      <c r="F735" s="1">
        <v>-1.44E-2</v>
      </c>
      <c r="G735" s="1">
        <v>-0.48849999999999999</v>
      </c>
      <c r="H735" s="1">
        <v>2.3400000000000001E-2</v>
      </c>
      <c r="I735" s="1">
        <v>-1.0880000000000001</v>
      </c>
      <c r="J735" s="1">
        <v>-1.4618</v>
      </c>
      <c r="K735" s="1">
        <v>0.36230000000000001</v>
      </c>
      <c r="L735" s="1">
        <v>-0.57069999999999999</v>
      </c>
      <c r="M735" s="1">
        <v>-0.70830000000000004</v>
      </c>
      <c r="N735" s="1">
        <v>-0.28139999999999998</v>
      </c>
      <c r="O735" s="1">
        <v>-1.3622000000000001</v>
      </c>
      <c r="P735" s="1">
        <v>1.1763999999999999</v>
      </c>
      <c r="Q735" s="1">
        <v>-0.51449999999999996</v>
      </c>
      <c r="R735" s="1">
        <v>-0.217</v>
      </c>
      <c r="S735" s="1">
        <v>-0.28039999999999998</v>
      </c>
      <c r="T735" s="1">
        <v>0.25409999999999999</v>
      </c>
      <c r="U735" s="1">
        <v>0.34239999999999998</v>
      </c>
      <c r="V735" s="1">
        <v>0.38590000000000002</v>
      </c>
      <c r="W735" s="1">
        <v>-0.57699999999999996</v>
      </c>
      <c r="X735" s="1">
        <v>0.68840000000000001</v>
      </c>
      <c r="Y735" s="1">
        <v>-0.34420000000000001</v>
      </c>
      <c r="Z735" s="1">
        <v>5.8799999999999998E-2</v>
      </c>
      <c r="AA735" s="1">
        <v>1.1418999999999999</v>
      </c>
      <c r="AB735" s="1">
        <v>-0.9355</v>
      </c>
      <c r="AC735" s="1">
        <v>-0.23400000000000001</v>
      </c>
      <c r="AD735" s="1">
        <v>0.67269999999999996</v>
      </c>
      <c r="AF735" s="1">
        <v>1.1598999999999999</v>
      </c>
      <c r="AG735" s="1">
        <v>-0.98460000000000003</v>
      </c>
      <c r="AH735" s="1">
        <v>1.0826</v>
      </c>
      <c r="AI735" s="1">
        <v>-1.0699000000000001</v>
      </c>
      <c r="AJ735" s="1">
        <v>0.14560000000000001</v>
      </c>
      <c r="AK735" s="1">
        <v>3.4889999999999999</v>
      </c>
      <c r="AL735" s="1">
        <v>1.6993</v>
      </c>
      <c r="AM735" s="1">
        <v>2.8037000000000001</v>
      </c>
      <c r="AN735" s="1">
        <v>-0.92910000000000004</v>
      </c>
      <c r="AO735" s="1">
        <v>-0.14610000000000001</v>
      </c>
      <c r="AP735" s="1">
        <v>-0.18340000000000001</v>
      </c>
      <c r="AQ735" s="1">
        <v>-0.2195</v>
      </c>
      <c r="AR735" s="1">
        <v>-0.68799999999999994</v>
      </c>
      <c r="AS735" s="1">
        <v>-1.5567</v>
      </c>
      <c r="AT735" s="1">
        <v>0.4244</v>
      </c>
      <c r="AU735" s="1">
        <v>-0.87070000000000003</v>
      </c>
      <c r="AV735" s="1">
        <v>-0.2036</v>
      </c>
      <c r="AW735" s="1">
        <v>-0.67910000000000004</v>
      </c>
      <c r="AX735" s="1">
        <v>1.0558000000000001</v>
      </c>
      <c r="AY735" s="1">
        <v>-1.0548999999999999</v>
      </c>
      <c r="AZ735" s="1">
        <v>-0.67400000000000004</v>
      </c>
      <c r="BB735" s="1">
        <v>-0.65290000000000004</v>
      </c>
      <c r="BC735" s="1">
        <v>-5.3800000000000001E-2</v>
      </c>
      <c r="BD735" s="1">
        <v>-0.71799999999999997</v>
      </c>
      <c r="BE735" s="1">
        <v>-0.83950000000000002</v>
      </c>
      <c r="BF735" s="1">
        <v>-1.0859000000000001</v>
      </c>
      <c r="BG735" s="1">
        <v>-4.6600000000000003E-2</v>
      </c>
      <c r="BH735" s="1">
        <v>5.1999999999999998E-2</v>
      </c>
      <c r="BI735" s="1">
        <v>-1.1413</v>
      </c>
      <c r="BJ735" s="1">
        <v>0.26860000000000001</v>
      </c>
      <c r="GI735" s="1">
        <v>-0.32500000000000001</v>
      </c>
      <c r="HA735" s="1" t="str">
        <f t="shared" si="22"/>
        <v>2016</v>
      </c>
      <c r="HB735" s="1" t="str">
        <f t="shared" si="23"/>
        <v>08</v>
      </c>
    </row>
    <row r="736" spans="1:210">
      <c r="A736" s="3" t="s">
        <v>9</v>
      </c>
      <c r="B736" s="3"/>
      <c r="C736" s="3" t="s">
        <v>4323</v>
      </c>
      <c r="E736" s="1" t="s">
        <v>4324</v>
      </c>
      <c r="F736" s="1">
        <v>-0.38750000000000001</v>
      </c>
      <c r="G736" s="1">
        <v>-1.0455000000000001</v>
      </c>
      <c r="H736" s="1">
        <v>-0.62770000000000004</v>
      </c>
      <c r="I736" s="1">
        <v>-0.62309999999999999</v>
      </c>
      <c r="J736" s="1">
        <v>-0.63370000000000004</v>
      </c>
      <c r="K736" s="1">
        <v>-0.14330000000000001</v>
      </c>
      <c r="L736" s="1">
        <v>-0.64490000000000003</v>
      </c>
      <c r="M736" s="1">
        <v>-0.41160000000000002</v>
      </c>
      <c r="N736" s="1">
        <v>-0.58489999999999998</v>
      </c>
      <c r="O736" s="1">
        <v>-0.39860000000000001</v>
      </c>
      <c r="P736" s="1">
        <v>0.30609999999999998</v>
      </c>
      <c r="Q736" s="1">
        <v>-1.0238</v>
      </c>
      <c r="R736" s="1">
        <v>-0.86070000000000002</v>
      </c>
      <c r="S736" s="1">
        <v>-0.29970000000000002</v>
      </c>
      <c r="T736" s="1">
        <v>-0.18029999999999999</v>
      </c>
      <c r="U736" s="1">
        <v>-0.1512</v>
      </c>
      <c r="V736" s="1">
        <v>-0.38290000000000002</v>
      </c>
      <c r="W736" s="1">
        <v>-0.96989999999999998</v>
      </c>
      <c r="X736" s="1">
        <v>0</v>
      </c>
      <c r="Y736" s="1">
        <v>0.12790000000000001</v>
      </c>
      <c r="Z736" s="1">
        <v>-0.1182</v>
      </c>
      <c r="AA736" s="1">
        <v>0.21329999999999999</v>
      </c>
      <c r="AB736" s="1">
        <v>-0.62760000000000005</v>
      </c>
      <c r="AC736" s="1">
        <v>0.61109999999999998</v>
      </c>
      <c r="AD736" s="1">
        <v>0.42599999999999999</v>
      </c>
      <c r="AF736" s="1">
        <v>0.4909</v>
      </c>
      <c r="AG736" s="1">
        <v>-0.44019999999999998</v>
      </c>
      <c r="AH736" s="1">
        <v>0.38940000000000002</v>
      </c>
      <c r="AI736" s="1">
        <v>-0.57799999999999996</v>
      </c>
      <c r="AJ736" s="1">
        <v>-4.82E-2</v>
      </c>
      <c r="AK736" s="1">
        <v>3.3371</v>
      </c>
      <c r="AL736" s="1">
        <v>1.2969999999999999</v>
      </c>
      <c r="AM736" s="1">
        <v>1.8517999999999999</v>
      </c>
      <c r="AN736" s="1">
        <v>-0.75970000000000004</v>
      </c>
      <c r="AO736" s="1">
        <v>-0.19470000000000001</v>
      </c>
      <c r="AP736" s="1">
        <v>-0.27450000000000002</v>
      </c>
      <c r="AQ736" s="1">
        <v>-0.10979999999999999</v>
      </c>
      <c r="AR736" s="1">
        <v>-0.81010000000000004</v>
      </c>
      <c r="AS736" s="1">
        <v>-0.32740000000000002</v>
      </c>
      <c r="AT736" s="1">
        <v>-0.16789999999999999</v>
      </c>
      <c r="AU736" s="1">
        <v>-1.1903999999999999</v>
      </c>
      <c r="AV736" s="1">
        <v>-1.0547</v>
      </c>
      <c r="AW736" s="1">
        <v>-0.1135</v>
      </c>
      <c r="AX736" s="1">
        <v>0.1303</v>
      </c>
      <c r="AY736" s="1">
        <v>-0.55889999999999995</v>
      </c>
      <c r="AZ736" s="1">
        <v>-0.53080000000000005</v>
      </c>
      <c r="BB736" s="1">
        <v>-0.28139999999999998</v>
      </c>
      <c r="BC736" s="1">
        <v>-0.32219999999999999</v>
      </c>
      <c r="BD736" s="1">
        <v>-1.0027999999999999</v>
      </c>
      <c r="BE736" s="1">
        <v>-0.60770000000000002</v>
      </c>
      <c r="BF736" s="1">
        <v>-1.1831</v>
      </c>
      <c r="BG736" s="1">
        <v>0.23139999999999999</v>
      </c>
      <c r="BH736" s="1">
        <v>-0.10440000000000001</v>
      </c>
      <c r="BI736" s="1">
        <v>4.4400000000000002E-2</v>
      </c>
      <c r="BJ736" s="1">
        <v>-0.48020000000000002</v>
      </c>
      <c r="GI736" s="1">
        <v>-0.49559999999999998</v>
      </c>
      <c r="HA736" s="1" t="str">
        <f t="shared" si="22"/>
        <v>2016</v>
      </c>
      <c r="HB736" s="1" t="str">
        <f t="shared" si="23"/>
        <v>08</v>
      </c>
    </row>
    <row r="737" spans="1:210">
      <c r="A737" s="3" t="s">
        <v>9</v>
      </c>
      <c r="B737" s="3"/>
      <c r="C737" s="3" t="s">
        <v>4325</v>
      </c>
      <c r="E737" s="1" t="s">
        <v>4326</v>
      </c>
      <c r="F737" s="1">
        <v>-4.2799999999999998E-2</v>
      </c>
      <c r="G737" s="1">
        <v>-1.2666999999999999</v>
      </c>
      <c r="H737" s="1">
        <v>-0.34989999999999999</v>
      </c>
      <c r="I737" s="1">
        <v>-0.9819</v>
      </c>
      <c r="J737" s="1">
        <v>-1.0318000000000001</v>
      </c>
      <c r="K737" s="1">
        <v>-0.92259999999999998</v>
      </c>
      <c r="L737" s="1">
        <v>-0.60260000000000002</v>
      </c>
      <c r="M737" s="1">
        <v>-9.64E-2</v>
      </c>
      <c r="N737" s="1">
        <v>-0.40279999999999999</v>
      </c>
      <c r="O737" s="1">
        <v>-1.2758</v>
      </c>
      <c r="P737" s="1">
        <v>0.49259999999999998</v>
      </c>
      <c r="Q737" s="1">
        <v>-0.68779999999999997</v>
      </c>
      <c r="R737" s="1">
        <v>-1.3157000000000001</v>
      </c>
      <c r="S737" s="1">
        <v>-0.68200000000000005</v>
      </c>
      <c r="T737" s="1">
        <v>0</v>
      </c>
      <c r="U737" s="1">
        <v>0</v>
      </c>
      <c r="V737" s="1">
        <v>4.8099999999999997E-2</v>
      </c>
      <c r="W737" s="1">
        <v>-1.1379999999999999</v>
      </c>
      <c r="X737" s="1">
        <v>0.34360000000000002</v>
      </c>
      <c r="Y737" s="1">
        <v>-4.2000000000000003E-2</v>
      </c>
      <c r="Z737" s="1">
        <v>5.9400000000000001E-2</v>
      </c>
      <c r="AA737" s="1">
        <v>0.83069999999999999</v>
      </c>
      <c r="AB737" s="1">
        <v>-0.72909999999999997</v>
      </c>
      <c r="AC737" s="1">
        <v>0.79620000000000002</v>
      </c>
      <c r="AD737" s="1">
        <v>0.42780000000000001</v>
      </c>
      <c r="AF737" s="1">
        <v>1.0743</v>
      </c>
      <c r="AG737" s="1">
        <v>-0.65749999999999997</v>
      </c>
      <c r="AH737" s="1">
        <v>0.7843</v>
      </c>
      <c r="AI737" s="1">
        <v>-0.29620000000000002</v>
      </c>
      <c r="AJ737" s="1">
        <v>-0.33329999999999999</v>
      </c>
      <c r="AK737" s="1">
        <v>1.2806</v>
      </c>
      <c r="AL737" s="1">
        <v>1.1665000000000001</v>
      </c>
      <c r="AM737" s="1">
        <v>1.8517999999999999</v>
      </c>
      <c r="AN737" s="1">
        <v>-0.70960000000000001</v>
      </c>
      <c r="AO737" s="1">
        <v>-0.34029999999999999</v>
      </c>
      <c r="AP737" s="1">
        <v>-0.45529999999999998</v>
      </c>
      <c r="AQ737" s="1">
        <v>-0.1101</v>
      </c>
      <c r="AR737" s="1">
        <v>-0.75139999999999996</v>
      </c>
      <c r="AS737" s="1">
        <v>-0.28010000000000002</v>
      </c>
      <c r="AT737" s="1">
        <v>-0.33610000000000001</v>
      </c>
      <c r="AU737" s="1">
        <v>-1.9319</v>
      </c>
      <c r="AV737" s="1">
        <v>-2.7823000000000002</v>
      </c>
      <c r="AW737" s="1">
        <v>0.56459999999999999</v>
      </c>
      <c r="AX737" s="1">
        <v>0.74519999999999997</v>
      </c>
      <c r="AY737" s="1">
        <v>-0.72299999999999998</v>
      </c>
      <c r="AZ737" s="1">
        <v>-0.3896</v>
      </c>
      <c r="BB737" s="1">
        <v>-0.33339999999999997</v>
      </c>
      <c r="BC737" s="1">
        <v>-0.1065</v>
      </c>
      <c r="BD737" s="1">
        <v>-1.6182000000000001</v>
      </c>
      <c r="BE737" s="1">
        <v>-0.37709999999999999</v>
      </c>
      <c r="BF737" s="1">
        <v>-0.99380000000000002</v>
      </c>
      <c r="BG737" s="1">
        <v>9.1300000000000006E-2</v>
      </c>
      <c r="BH737" s="1">
        <v>0</v>
      </c>
      <c r="BI737" s="1">
        <v>8.8400000000000006E-2</v>
      </c>
      <c r="BJ737" s="1">
        <v>-0.32129999999999997</v>
      </c>
      <c r="GI737" s="1">
        <v>-6.7199999999999996E-2</v>
      </c>
      <c r="HA737" s="1" t="str">
        <f t="shared" si="22"/>
        <v>2016</v>
      </c>
      <c r="HB737" s="1" t="str">
        <f t="shared" si="23"/>
        <v>08</v>
      </c>
    </row>
    <row r="738" spans="1:210">
      <c r="A738" s="3" t="s">
        <v>9</v>
      </c>
      <c r="B738" s="3"/>
      <c r="C738" s="3" t="s">
        <v>4327</v>
      </c>
      <c r="E738" s="1" t="s">
        <v>4328</v>
      </c>
      <c r="F738" s="1">
        <v>-0.14249999999999999</v>
      </c>
      <c r="G738" s="1">
        <v>-0.71130000000000004</v>
      </c>
      <c r="H738" s="1">
        <v>-0.20899999999999999</v>
      </c>
      <c r="I738" s="1">
        <v>-1.2745</v>
      </c>
      <c r="J738" s="1">
        <v>-1.3016000000000001</v>
      </c>
      <c r="K738" s="1">
        <v>-0.8589</v>
      </c>
      <c r="L738" s="1">
        <v>-0.68630000000000002</v>
      </c>
      <c r="M738" s="1">
        <v>-0.98670000000000002</v>
      </c>
      <c r="N738" s="1">
        <v>-0.72989999999999999</v>
      </c>
      <c r="O738" s="1">
        <v>-1.8081</v>
      </c>
      <c r="P738" s="1">
        <v>6.1400000000000003E-2</v>
      </c>
      <c r="Q738" s="1">
        <v>-0.69199999999999995</v>
      </c>
      <c r="R738" s="1">
        <v>-1.6497999999999999</v>
      </c>
      <c r="S738" s="1">
        <v>-0.66080000000000005</v>
      </c>
      <c r="T738" s="1">
        <v>-0.2172</v>
      </c>
      <c r="U738" s="1">
        <v>3.7999999999999999E-2</v>
      </c>
      <c r="V738" s="1">
        <v>-0.14430000000000001</v>
      </c>
      <c r="W738" s="1">
        <v>-2.2721</v>
      </c>
      <c r="X738" s="1">
        <v>0.51629999999999998</v>
      </c>
      <c r="Y738" s="1">
        <v>-0.4199</v>
      </c>
      <c r="Z738" s="1">
        <v>0.1191</v>
      </c>
      <c r="AA738" s="1">
        <v>0.74390000000000001</v>
      </c>
      <c r="AB738" s="1">
        <v>-0.62170000000000003</v>
      </c>
      <c r="AC738" s="1">
        <v>-0.51090000000000002</v>
      </c>
      <c r="AD738" s="1">
        <v>0</v>
      </c>
      <c r="AF738" s="1">
        <v>0.74870000000000003</v>
      </c>
      <c r="AG738" s="1">
        <v>-0.60170000000000001</v>
      </c>
      <c r="AH738" s="1">
        <v>9.7799999999999998E-2</v>
      </c>
      <c r="AI738" s="1">
        <v>-0.37090000000000001</v>
      </c>
      <c r="AJ738" s="1">
        <v>-0.19040000000000001</v>
      </c>
      <c r="AK738" s="1">
        <v>-5.4899999999999997E-2</v>
      </c>
      <c r="AL738" s="1">
        <v>0.45269999999999999</v>
      </c>
      <c r="AM738" s="1">
        <v>0.61719999999999997</v>
      </c>
      <c r="AN738" s="1">
        <v>-1.1249</v>
      </c>
      <c r="AO738" s="1">
        <v>-1.1137999999999999</v>
      </c>
      <c r="AP738" s="1">
        <v>-1.8568</v>
      </c>
      <c r="AQ738" s="1">
        <v>0.55149999999999999</v>
      </c>
      <c r="AR738" s="1">
        <v>-0.58240000000000003</v>
      </c>
      <c r="AS738" s="1">
        <v>-0.61609999999999998</v>
      </c>
      <c r="AT738" s="1">
        <v>-0.25</v>
      </c>
      <c r="AU738" s="1">
        <v>-1.3556999999999999</v>
      </c>
      <c r="AV738" s="1">
        <v>-1.5246999999999999</v>
      </c>
      <c r="AW738" s="1">
        <v>5.5500000000000001E-2</v>
      </c>
      <c r="AX738" s="1">
        <v>0.3538</v>
      </c>
      <c r="AY738" s="1">
        <v>-0.49830000000000002</v>
      </c>
      <c r="AZ738" s="1">
        <v>-0.43790000000000001</v>
      </c>
      <c r="BB738" s="1">
        <v>-0.2384</v>
      </c>
      <c r="BC738" s="1">
        <v>-0.15970000000000001</v>
      </c>
      <c r="BD738" s="1">
        <v>-0.7681</v>
      </c>
      <c r="BE738" s="1">
        <v>-0.79959999999999998</v>
      </c>
      <c r="BF738" s="1">
        <v>-1.5073000000000001</v>
      </c>
      <c r="BG738" s="1">
        <v>-0.18240000000000001</v>
      </c>
      <c r="BH738" s="1">
        <v>5.2600000000000001E-2</v>
      </c>
      <c r="BI738" s="1">
        <v>0.2258</v>
      </c>
      <c r="BJ738" s="1">
        <v>-0.58230000000000004</v>
      </c>
      <c r="GI738" s="1">
        <v>0.42459999999999998</v>
      </c>
      <c r="HA738" s="1" t="str">
        <f t="shared" si="22"/>
        <v>2016</v>
      </c>
      <c r="HB738" s="1" t="str">
        <f t="shared" si="23"/>
        <v>08</v>
      </c>
    </row>
    <row r="739" spans="1:210">
      <c r="A739" s="3" t="s">
        <v>9</v>
      </c>
      <c r="B739" s="3"/>
      <c r="C739" s="3" t="s">
        <v>4329</v>
      </c>
      <c r="E739" s="1" t="s">
        <v>4330</v>
      </c>
      <c r="F739" s="1">
        <v>-0.29859999999999998</v>
      </c>
      <c r="G739" s="1">
        <v>-0.85880000000000001</v>
      </c>
      <c r="H739" s="1">
        <v>-0.57799999999999996</v>
      </c>
      <c r="I739" s="1">
        <v>-0.48849999999999999</v>
      </c>
      <c r="J739" s="1">
        <v>-0.62660000000000005</v>
      </c>
      <c r="K739" s="1">
        <v>-0.64649999999999996</v>
      </c>
      <c r="L739" s="1">
        <v>-0.60360000000000003</v>
      </c>
      <c r="M739" s="1">
        <v>-0.55200000000000005</v>
      </c>
      <c r="N739" s="1">
        <v>-1.0798000000000001</v>
      </c>
      <c r="O739" s="1">
        <v>-0.46129999999999999</v>
      </c>
      <c r="P739" s="1">
        <v>0.36870000000000003</v>
      </c>
      <c r="Q739" s="1">
        <v>-0.25919999999999999</v>
      </c>
      <c r="R739" s="1">
        <v>-0.3352</v>
      </c>
      <c r="S739" s="1">
        <v>-0.7016</v>
      </c>
      <c r="T739" s="1">
        <v>0.1086</v>
      </c>
      <c r="U739" s="1">
        <v>0.152</v>
      </c>
      <c r="V739" s="1">
        <v>-9.6199999999999994E-2</v>
      </c>
      <c r="W739" s="1">
        <v>-1.2814000000000001</v>
      </c>
      <c r="X739" s="1">
        <v>0.34360000000000002</v>
      </c>
      <c r="Y739" s="1">
        <v>-0.25009999999999999</v>
      </c>
      <c r="Z739" s="1">
        <v>0</v>
      </c>
      <c r="AA739" s="1">
        <v>0.215</v>
      </c>
      <c r="AB739" s="1">
        <v>-0.73060000000000003</v>
      </c>
      <c r="AC739" s="1">
        <v>0.27910000000000001</v>
      </c>
      <c r="AD739" s="1">
        <v>0.3674</v>
      </c>
      <c r="AF739" s="1">
        <v>0.24729999999999999</v>
      </c>
      <c r="AG739" s="1">
        <v>-0.60370000000000001</v>
      </c>
      <c r="AH739" s="1">
        <v>0.68759999999999999</v>
      </c>
      <c r="AI739" s="1">
        <v>-0.15310000000000001</v>
      </c>
      <c r="AJ739" s="1">
        <v>-9.3600000000000003E-2</v>
      </c>
      <c r="AK739" s="1">
        <v>-0.92390000000000005</v>
      </c>
      <c r="AL739" s="1">
        <v>0.90959999999999996</v>
      </c>
      <c r="AM739" s="1">
        <v>0.92869999999999997</v>
      </c>
      <c r="AN739" s="1">
        <v>-0.2414</v>
      </c>
      <c r="AO739" s="1">
        <v>-0.2442</v>
      </c>
      <c r="AP739" s="1">
        <v>-0.27510000000000001</v>
      </c>
      <c r="AQ739" s="1">
        <v>-0.1648</v>
      </c>
      <c r="AR739" s="1">
        <v>-0.63949999999999996</v>
      </c>
      <c r="AS739" s="1">
        <v>-0.28220000000000001</v>
      </c>
      <c r="AT739" s="1">
        <v>-0.1673</v>
      </c>
      <c r="AU739" s="1">
        <v>-0.84379999999999999</v>
      </c>
      <c r="AV739" s="1">
        <v>-0.21290000000000001</v>
      </c>
      <c r="AW739" s="1">
        <v>-0.44219999999999998</v>
      </c>
      <c r="AX739" s="1">
        <v>0.13120000000000001</v>
      </c>
      <c r="AY739" s="1">
        <v>-0.61240000000000006</v>
      </c>
      <c r="AZ739" s="1">
        <v>4.9700000000000001E-2</v>
      </c>
      <c r="BB739" s="1">
        <v>-0.29699999999999999</v>
      </c>
      <c r="BC739" s="1">
        <v>-5.21E-2</v>
      </c>
      <c r="BD739" s="1">
        <v>-1.6244000000000001</v>
      </c>
      <c r="BE739" s="1">
        <v>-0.43290000000000001</v>
      </c>
      <c r="BF739" s="1">
        <v>-1.2770999999999999</v>
      </c>
      <c r="BG739" s="1">
        <v>-0.1356</v>
      </c>
      <c r="BH739" s="1">
        <v>5.28E-2</v>
      </c>
      <c r="BI739" s="1">
        <v>-0.1341</v>
      </c>
      <c r="BJ739" s="1">
        <v>-0.69179999999999997</v>
      </c>
      <c r="GI739" s="1">
        <v>0.36370000000000002</v>
      </c>
      <c r="HA739" s="1" t="str">
        <f t="shared" si="22"/>
        <v>2016</v>
      </c>
      <c r="HB739" s="1" t="str">
        <f t="shared" si="23"/>
        <v>08</v>
      </c>
    </row>
    <row r="740" spans="1:210">
      <c r="A740" s="3" t="s">
        <v>9</v>
      </c>
      <c r="B740" s="3"/>
      <c r="C740" s="3" t="s">
        <v>4331</v>
      </c>
      <c r="E740" s="1" t="s">
        <v>4332</v>
      </c>
      <c r="F740" s="1">
        <v>-0.32740000000000002</v>
      </c>
      <c r="G740" s="1">
        <v>-1.0482</v>
      </c>
      <c r="H740" s="1">
        <v>-1.0867</v>
      </c>
      <c r="I740" s="1">
        <v>-1.2062999999999999</v>
      </c>
      <c r="J740" s="1">
        <v>-1.2987</v>
      </c>
      <c r="K740" s="1">
        <v>-0.86329999999999996</v>
      </c>
      <c r="L740" s="1">
        <v>-0.84430000000000005</v>
      </c>
      <c r="M740" s="1">
        <v>-0.2883</v>
      </c>
      <c r="N740" s="1">
        <v>-1.2839</v>
      </c>
      <c r="O740" s="1">
        <v>-1.2946</v>
      </c>
      <c r="P740" s="1">
        <v>0.43180000000000002</v>
      </c>
      <c r="Q740" s="1">
        <v>-1.4629000000000001</v>
      </c>
      <c r="R740" s="1">
        <v>-1.0677000000000001</v>
      </c>
      <c r="S740" s="1">
        <v>-1.2995000000000001</v>
      </c>
      <c r="T740" s="1">
        <v>-0.253</v>
      </c>
      <c r="U740" s="1">
        <v>-0.3412</v>
      </c>
      <c r="V740" s="1">
        <v>-0.62429999999999997</v>
      </c>
      <c r="W740" s="1">
        <v>-1.8006</v>
      </c>
      <c r="X740" s="1">
        <v>0.85909999999999997</v>
      </c>
      <c r="Y740" s="1">
        <v>-0.37569999999999998</v>
      </c>
      <c r="Z740" s="1">
        <v>0.29859999999999998</v>
      </c>
      <c r="AA740" s="1">
        <v>0.24679999999999999</v>
      </c>
      <c r="AB740" s="1">
        <v>-0.625</v>
      </c>
      <c r="AC740" s="1">
        <v>0.46550000000000002</v>
      </c>
      <c r="AD740" s="1">
        <v>0.1221</v>
      </c>
      <c r="AF740" s="1">
        <v>0.2485</v>
      </c>
      <c r="AG740" s="1">
        <v>-0.49309999999999998</v>
      </c>
      <c r="AH740" s="1">
        <v>-0.1958</v>
      </c>
      <c r="AI740" s="1">
        <v>-0.45140000000000002</v>
      </c>
      <c r="AJ740" s="1">
        <v>-0.23580000000000001</v>
      </c>
      <c r="AK740" s="1">
        <v>-0.98250000000000004</v>
      </c>
      <c r="AL740" s="1">
        <v>6.5000000000000002E-2</v>
      </c>
      <c r="AN740" s="1">
        <v>-0.77329999999999999</v>
      </c>
      <c r="AO740" s="1">
        <v>-0.19489999999999999</v>
      </c>
      <c r="AP740" s="1">
        <v>-0.5474</v>
      </c>
      <c r="AQ740" s="1">
        <v>-5.5E-2</v>
      </c>
      <c r="AR740" s="1">
        <v>-0.35</v>
      </c>
      <c r="AS740" s="1">
        <v>0.14249999999999999</v>
      </c>
      <c r="AT740" s="1">
        <v>-0.4163</v>
      </c>
      <c r="AU740" s="1">
        <v>9.3399999999999997E-2</v>
      </c>
      <c r="AV740" s="1">
        <v>1.1455</v>
      </c>
      <c r="AW740" s="1">
        <v>-1.3289</v>
      </c>
      <c r="AX740" s="1">
        <v>0</v>
      </c>
      <c r="AY740" s="1">
        <v>-0.27760000000000001</v>
      </c>
      <c r="AZ740" s="1">
        <v>-0.54100000000000004</v>
      </c>
      <c r="BB740" s="1">
        <v>0</v>
      </c>
      <c r="BC740" s="1">
        <v>-0.36759999999999998</v>
      </c>
      <c r="BD740" s="1">
        <v>-0.57740000000000002</v>
      </c>
      <c r="BE740" s="1">
        <v>-0.80830000000000002</v>
      </c>
      <c r="BF740" s="1">
        <v>-0.66279999999999994</v>
      </c>
      <c r="BG740" s="1">
        <v>-0.36259999999999998</v>
      </c>
      <c r="BH740" s="1">
        <v>0.26379999999999998</v>
      </c>
      <c r="BI740" s="1">
        <v>0.85929999999999995</v>
      </c>
      <c r="BJ740" s="1">
        <v>-0.84650000000000003</v>
      </c>
      <c r="GI740" s="1">
        <v>-0.30199999999999999</v>
      </c>
      <c r="HA740" s="1" t="str">
        <f t="shared" si="22"/>
        <v>2016</v>
      </c>
      <c r="HB740" s="1" t="str">
        <f t="shared" si="23"/>
        <v>08</v>
      </c>
    </row>
    <row r="741" spans="1:210">
      <c r="A741" s="3" t="s">
        <v>9</v>
      </c>
      <c r="B741" s="3"/>
      <c r="C741" s="3" t="s">
        <v>4333</v>
      </c>
      <c r="E741" s="1" t="s">
        <v>4334</v>
      </c>
      <c r="F741" s="1">
        <v>-0.1154</v>
      </c>
      <c r="G741" s="1">
        <v>-0.60529999999999995</v>
      </c>
      <c r="H741" s="1">
        <v>-0.1176</v>
      </c>
      <c r="I741" s="1">
        <v>-0.82669999999999999</v>
      </c>
      <c r="J741" s="1">
        <v>-0.95189999999999997</v>
      </c>
      <c r="K741" s="1">
        <v>-0.29260000000000003</v>
      </c>
      <c r="L741" s="1">
        <v>-0.57040000000000002</v>
      </c>
      <c r="M741" s="1">
        <v>0.29220000000000002</v>
      </c>
      <c r="N741" s="1">
        <v>-0.98929999999999996</v>
      </c>
      <c r="O741" s="1">
        <v>0.37580000000000002</v>
      </c>
      <c r="P741" s="1">
        <v>-6.0900000000000003E-2</v>
      </c>
      <c r="Q741" s="1">
        <v>-0.95150000000000001</v>
      </c>
      <c r="R741" s="1">
        <v>-0.55649999999999999</v>
      </c>
      <c r="S741" s="1">
        <v>-0.34470000000000001</v>
      </c>
      <c r="T741" s="1">
        <v>-0.57240000000000002</v>
      </c>
      <c r="U741" s="1">
        <v>-0.41399999999999998</v>
      </c>
      <c r="V741" s="1">
        <v>-0.52349999999999997</v>
      </c>
      <c r="W741" s="1">
        <v>-1.9254</v>
      </c>
      <c r="X741" s="1">
        <v>0.1706</v>
      </c>
      <c r="Y741" s="1">
        <v>-0.1285</v>
      </c>
      <c r="Z741" s="1">
        <v>-5.8900000000000001E-2</v>
      </c>
      <c r="AA741" s="1">
        <v>-0.27250000000000002</v>
      </c>
      <c r="AB741" s="1">
        <v>-0.31440000000000001</v>
      </c>
      <c r="AC741" s="1">
        <v>0.88080000000000003</v>
      </c>
      <c r="AD741" s="1">
        <v>-0.2424</v>
      </c>
      <c r="AF741" s="1">
        <v>-0.16259999999999999</v>
      </c>
      <c r="AG741" s="1">
        <v>-0.55120000000000002</v>
      </c>
      <c r="AH741" s="1">
        <v>0.29060000000000002</v>
      </c>
      <c r="AI741" s="1">
        <v>-0.1502</v>
      </c>
      <c r="AJ741" s="1">
        <v>-0.4249</v>
      </c>
      <c r="AK741" s="1">
        <v>0.4405</v>
      </c>
      <c r="AL741" s="1">
        <v>0.45069999999999999</v>
      </c>
      <c r="AN741" s="1">
        <v>-0.83130000000000004</v>
      </c>
      <c r="AO741" s="1">
        <v>-0.19420000000000001</v>
      </c>
      <c r="AP741" s="1">
        <v>-9.0899999999999995E-2</v>
      </c>
      <c r="AQ741" s="1">
        <v>-0.33019999999999999</v>
      </c>
      <c r="AR741" s="1">
        <v>-0.98950000000000005</v>
      </c>
      <c r="AS741" s="1">
        <v>-0.37909999999999999</v>
      </c>
      <c r="AT741" s="1">
        <v>-0.25</v>
      </c>
      <c r="AU741" s="1">
        <v>-1.1131</v>
      </c>
      <c r="AV741" s="1">
        <v>-0.96230000000000004</v>
      </c>
      <c r="AW741" s="1">
        <v>-0.1116</v>
      </c>
      <c r="AX741" s="1">
        <v>-0.38890000000000002</v>
      </c>
      <c r="AY741" s="1">
        <v>-0.1678</v>
      </c>
      <c r="AZ741" s="1">
        <v>-0.49059999999999998</v>
      </c>
      <c r="BB741" s="1">
        <v>9.7299999999999998E-2</v>
      </c>
      <c r="BC741" s="1">
        <v>-0.36820000000000003</v>
      </c>
      <c r="BD741" s="1">
        <v>-1.6235999999999999</v>
      </c>
      <c r="BE741" s="1">
        <v>-0.94830000000000003</v>
      </c>
      <c r="BF741" s="1">
        <v>-0.80149999999999999</v>
      </c>
      <c r="BG741" s="1">
        <v>0.13950000000000001</v>
      </c>
      <c r="BH741" s="1">
        <v>5.21E-2</v>
      </c>
      <c r="BI741" s="1">
        <v>-0.71909999999999996</v>
      </c>
      <c r="BJ741" s="1">
        <v>-0.2651</v>
      </c>
      <c r="GI741" s="1">
        <v>3.0999999999999999E-3</v>
      </c>
      <c r="HA741" s="1" t="str">
        <f t="shared" si="22"/>
        <v>2016</v>
      </c>
      <c r="HB741" s="1" t="str">
        <f t="shared" si="23"/>
        <v>08</v>
      </c>
    </row>
    <row r="742" spans="1:210">
      <c r="A742" s="3" t="s">
        <v>9</v>
      </c>
      <c r="B742" s="3"/>
      <c r="C742" s="3" t="s">
        <v>4335</v>
      </c>
      <c r="E742" s="1" t="s">
        <v>4335</v>
      </c>
      <c r="F742" s="1">
        <v>0</v>
      </c>
      <c r="G742" s="1">
        <v>-0.64270000000000005</v>
      </c>
      <c r="H742" s="1">
        <v>-0.1173</v>
      </c>
      <c r="I742" s="1">
        <v>-0.92679999999999996</v>
      </c>
      <c r="J742" s="1">
        <v>-0.68179999999999996</v>
      </c>
      <c r="K742" s="1">
        <v>-0.58050000000000002</v>
      </c>
      <c r="L742" s="1">
        <v>-0.77229999999999999</v>
      </c>
      <c r="M742" s="1">
        <v>2.4299999999999999E-2</v>
      </c>
      <c r="N742" s="1">
        <v>-0.73729999999999996</v>
      </c>
      <c r="O742" s="1">
        <v>-0.62150000000000005</v>
      </c>
      <c r="P742" s="1">
        <v>-0.1212</v>
      </c>
      <c r="Q742" s="1">
        <v>-1.2079</v>
      </c>
      <c r="R742" s="1">
        <v>-0.1852</v>
      </c>
      <c r="S742" s="1">
        <v>-0.47339999999999999</v>
      </c>
      <c r="T742" s="1">
        <v>-7.1400000000000005E-2</v>
      </c>
      <c r="U742" s="1">
        <v>-3.7400000000000003E-2</v>
      </c>
      <c r="V742" s="1">
        <v>-0.52129999999999999</v>
      </c>
      <c r="W742" s="1">
        <v>-1.5975999999999999</v>
      </c>
      <c r="X742" s="1">
        <v>0.68020000000000003</v>
      </c>
      <c r="Y742" s="1">
        <v>-0.25530000000000003</v>
      </c>
      <c r="Z742" s="1">
        <v>0.1182</v>
      </c>
      <c r="AA742" s="1">
        <v>0.18029999999999999</v>
      </c>
      <c r="AB742" s="1">
        <v>-0.73680000000000001</v>
      </c>
      <c r="AC742" s="1">
        <v>-0.3206</v>
      </c>
      <c r="AD742" s="1">
        <v>0.24179999999999999</v>
      </c>
      <c r="AF742" s="1">
        <v>0.24210000000000001</v>
      </c>
      <c r="AG742" s="1">
        <v>-0.49859999999999999</v>
      </c>
      <c r="AH742" s="1">
        <v>0.77439999999999998</v>
      </c>
      <c r="AI742" s="1">
        <v>-0.68230000000000002</v>
      </c>
      <c r="AJ742" s="1">
        <v>0.1411</v>
      </c>
      <c r="AK742" s="1">
        <v>-2.5973999999999999</v>
      </c>
      <c r="AL742" s="1">
        <v>1.4211</v>
      </c>
      <c r="AN742" s="1">
        <v>-0.95799999999999996</v>
      </c>
      <c r="AO742" s="1">
        <v>-0.58050000000000002</v>
      </c>
      <c r="AP742" s="1">
        <v>-1.2623</v>
      </c>
      <c r="AQ742" s="1">
        <v>0.16589999999999999</v>
      </c>
      <c r="AR742" s="1">
        <v>-0.92479999999999996</v>
      </c>
      <c r="AS742" s="1">
        <v>-1.0691999999999999</v>
      </c>
      <c r="AT742" s="1">
        <v>8.4099999999999994E-2</v>
      </c>
      <c r="AU742" s="1">
        <v>-1.3927</v>
      </c>
      <c r="AV742" s="1">
        <v>-1.379</v>
      </c>
      <c r="AW742" s="1">
        <v>-0.22289999999999999</v>
      </c>
      <c r="AX742" s="1">
        <v>0.2571</v>
      </c>
      <c r="AY742" s="1">
        <v>-0.44940000000000002</v>
      </c>
      <c r="AZ742" s="1">
        <v>-0.64129999999999998</v>
      </c>
      <c r="BB742" s="1">
        <v>-0.48970000000000002</v>
      </c>
      <c r="BC742" s="1">
        <v>5.2400000000000002E-2</v>
      </c>
      <c r="BD742" s="1">
        <v>-1.8695999999999999</v>
      </c>
      <c r="BE742" s="1">
        <v>-1.0496000000000001</v>
      </c>
      <c r="BF742" s="1">
        <v>-1.5002</v>
      </c>
      <c r="BG742" s="1">
        <v>-0.1386</v>
      </c>
      <c r="BH742" s="1">
        <v>0.1045</v>
      </c>
      <c r="BI742" s="1">
        <v>-0.96699999999999997</v>
      </c>
      <c r="BJ742" s="1">
        <v>-5.3600000000000002E-2</v>
      </c>
      <c r="GI742" s="1">
        <v>-1.5643</v>
      </c>
      <c r="HA742" s="1" t="str">
        <f t="shared" si="22"/>
        <v>2016</v>
      </c>
      <c r="HB742" s="1" t="str">
        <f t="shared" si="23"/>
        <v>08</v>
      </c>
    </row>
    <row r="743" spans="1:210">
      <c r="A743" s="3" t="s">
        <v>9</v>
      </c>
      <c r="B743" s="3"/>
      <c r="C743" s="3" t="s">
        <v>4336</v>
      </c>
      <c r="E743" s="1" t="s">
        <v>4337</v>
      </c>
      <c r="F743" s="1">
        <v>-0.43469999999999998</v>
      </c>
      <c r="G743" s="1">
        <v>-0.1139</v>
      </c>
      <c r="H743" s="1">
        <v>-1.2502</v>
      </c>
      <c r="I743" s="1">
        <v>-0.89849999999999997</v>
      </c>
      <c r="J743" s="1">
        <v>-0.73089999999999999</v>
      </c>
      <c r="K743" s="1">
        <v>-0.6583</v>
      </c>
      <c r="L743" s="1">
        <v>-0.77580000000000005</v>
      </c>
      <c r="M743" s="1">
        <v>0.2445</v>
      </c>
      <c r="N743" s="1">
        <v>-0.23</v>
      </c>
      <c r="O743" s="1">
        <v>-2.1322999999999999</v>
      </c>
      <c r="P743" s="1">
        <v>-0.3039</v>
      </c>
      <c r="Q743" s="1">
        <v>-1.1324000000000001</v>
      </c>
      <c r="R743" s="1">
        <v>-0.93159999999999998</v>
      </c>
      <c r="S743" s="1">
        <v>-0.43290000000000001</v>
      </c>
      <c r="T743" s="1">
        <v>-0.4642</v>
      </c>
      <c r="U743" s="1">
        <v>-0.15010000000000001</v>
      </c>
      <c r="V743" s="1">
        <v>-0.4748</v>
      </c>
      <c r="W743" s="1">
        <v>-1.0794999999999999</v>
      </c>
      <c r="X743" s="1">
        <v>1.0221</v>
      </c>
      <c r="Y743" s="1">
        <v>-0.3911</v>
      </c>
      <c r="Z743" s="1">
        <v>0</v>
      </c>
      <c r="AA743" s="1">
        <v>-0.15060000000000001</v>
      </c>
      <c r="AB743" s="1">
        <v>-0.31469999999999998</v>
      </c>
      <c r="AC743" s="1">
        <v>-0.3211</v>
      </c>
      <c r="AD743" s="1">
        <v>-6.0499999999999998E-2</v>
      </c>
      <c r="AF743" s="1">
        <v>8.09E-2</v>
      </c>
      <c r="AG743" s="1">
        <v>-0.66110000000000002</v>
      </c>
      <c r="AH743" s="1">
        <v>1.0669</v>
      </c>
      <c r="AI743" s="1">
        <v>-0.22650000000000001</v>
      </c>
      <c r="AJ743" s="1">
        <v>-0.28270000000000001</v>
      </c>
      <c r="AK743" s="1">
        <v>0.98680000000000001</v>
      </c>
      <c r="AL743" s="1">
        <v>2.0051000000000001</v>
      </c>
      <c r="AN743" s="1">
        <v>-0.65590000000000004</v>
      </c>
      <c r="AO743" s="1">
        <v>-0.87039999999999995</v>
      </c>
      <c r="AP743" s="1">
        <v>-1.1742999999999999</v>
      </c>
      <c r="AQ743" s="1">
        <v>0.27589999999999998</v>
      </c>
      <c r="AR743" s="1">
        <v>-1.3270999999999999</v>
      </c>
      <c r="AS743" s="1">
        <v>-1.3564000000000001</v>
      </c>
      <c r="AT743" s="1">
        <v>0.41909999999999997</v>
      </c>
      <c r="AU743" s="1">
        <v>-1.0226999999999999</v>
      </c>
      <c r="AV743" s="1">
        <v>-0.54710000000000003</v>
      </c>
      <c r="AW743" s="1">
        <v>-0.11119999999999999</v>
      </c>
      <c r="AX743" s="1">
        <v>-0.2581</v>
      </c>
      <c r="AY743" s="1">
        <v>-0.2802</v>
      </c>
      <c r="AZ743" s="1">
        <v>-0.58850000000000002</v>
      </c>
      <c r="BB743" s="1">
        <v>4.8500000000000001E-2</v>
      </c>
      <c r="BC743" s="1">
        <v>-0.26319999999999999</v>
      </c>
      <c r="BD743" s="1">
        <v>-0.58279999999999998</v>
      </c>
      <c r="BE743" s="1">
        <v>-0.90169999999999995</v>
      </c>
      <c r="BF743" s="1">
        <v>-1.7338</v>
      </c>
      <c r="BG743" s="1">
        <v>4.7100000000000003E-2</v>
      </c>
      <c r="BH743" s="1">
        <v>0.10349999999999999</v>
      </c>
      <c r="BI743" s="1">
        <v>-1.4537</v>
      </c>
      <c r="BJ743" s="1">
        <v>0.1605</v>
      </c>
      <c r="GI743" s="1">
        <v>-1.1487000000000001</v>
      </c>
      <c r="HA743" s="1" t="str">
        <f t="shared" si="22"/>
        <v>2016</v>
      </c>
      <c r="HB743" s="1" t="str">
        <f t="shared" si="23"/>
        <v>08</v>
      </c>
    </row>
    <row r="744" spans="1:210">
      <c r="A744" s="3" t="s">
        <v>9</v>
      </c>
      <c r="B744" s="3"/>
      <c r="C744" s="3" t="s">
        <v>4338</v>
      </c>
      <c r="E744" s="1" t="s">
        <v>4338</v>
      </c>
      <c r="F744" s="1">
        <v>-0.245</v>
      </c>
      <c r="G744" s="1">
        <v>-0.41489999999999999</v>
      </c>
      <c r="H744" s="1">
        <v>-0.30420000000000003</v>
      </c>
      <c r="I744" s="1">
        <v>3.3099999999999997E-2</v>
      </c>
      <c r="J744" s="1">
        <v>-0.73050000000000004</v>
      </c>
      <c r="K744" s="1">
        <v>-0.57630000000000003</v>
      </c>
      <c r="L744" s="1">
        <v>-0.28310000000000002</v>
      </c>
      <c r="M744" s="1">
        <v>-2.4299999999999999E-2</v>
      </c>
      <c r="N744" s="1">
        <v>0.25540000000000002</v>
      </c>
      <c r="O744" s="1">
        <v>-1.0509999999999999</v>
      </c>
      <c r="P744" s="1">
        <v>-0.24110000000000001</v>
      </c>
      <c r="Q744" s="1">
        <v>-0.17299999999999999</v>
      </c>
      <c r="R744" s="1">
        <v>0.67900000000000005</v>
      </c>
      <c r="S744" s="1">
        <v>-0.96830000000000005</v>
      </c>
      <c r="T744" s="1">
        <v>-0.64070000000000005</v>
      </c>
      <c r="U744" s="1">
        <v>-0.41189999999999999</v>
      </c>
      <c r="V744" s="1">
        <v>-0.99239999999999995</v>
      </c>
      <c r="W744" s="1">
        <v>-9.9900000000000003E-2</v>
      </c>
      <c r="X744" s="1">
        <v>0.33839999999999998</v>
      </c>
      <c r="Y744" s="1">
        <v>0.12889999999999999</v>
      </c>
      <c r="Z744" s="1">
        <v>-5.8799999999999998E-2</v>
      </c>
      <c r="AA744" s="1">
        <v>-0.54239999999999999</v>
      </c>
      <c r="AB744" s="1">
        <v>-0.31609999999999999</v>
      </c>
      <c r="AC744" s="1">
        <v>0.41220000000000001</v>
      </c>
      <c r="AD744" s="1">
        <v>-0.24210000000000001</v>
      </c>
      <c r="AF744" s="1">
        <v>-0.40450000000000003</v>
      </c>
      <c r="AG744" s="1">
        <v>-0.33250000000000002</v>
      </c>
      <c r="AH744" s="1">
        <v>9.6199999999999994E-2</v>
      </c>
      <c r="AI744" s="1">
        <v>-0.1527</v>
      </c>
      <c r="AJ744" s="1">
        <v>-0.23430000000000001</v>
      </c>
      <c r="AK744" s="1">
        <v>-0.21410000000000001</v>
      </c>
      <c r="AL744" s="1">
        <v>2.8241000000000001</v>
      </c>
      <c r="AN744" s="1">
        <v>-0.77929999999999999</v>
      </c>
      <c r="AO744" s="1">
        <v>-0.82520000000000004</v>
      </c>
      <c r="AP744" s="1">
        <v>-0.90620000000000001</v>
      </c>
      <c r="AQ744" s="1">
        <v>5.5199999999999999E-2</v>
      </c>
      <c r="AR744" s="1">
        <v>-1.2202</v>
      </c>
      <c r="AS744" s="1">
        <v>-0.3291</v>
      </c>
      <c r="AT744" s="1">
        <v>-0.41839999999999999</v>
      </c>
      <c r="AU744" s="1">
        <v>-1.3382000000000001</v>
      </c>
      <c r="AV744" s="1">
        <v>-0.95389999999999997</v>
      </c>
      <c r="AW744" s="1">
        <v>-0.39140000000000003</v>
      </c>
      <c r="AX744" s="1">
        <v>-0.42909999999999998</v>
      </c>
      <c r="AY744" s="1">
        <v>0</v>
      </c>
      <c r="AZ744" s="1">
        <v>-0.68859999999999999</v>
      </c>
      <c r="BB744" s="1">
        <v>-0.4385</v>
      </c>
      <c r="BC744" s="1">
        <v>-0.105</v>
      </c>
      <c r="BD744" s="1">
        <v>-0.29049999999999998</v>
      </c>
      <c r="BE744" s="1">
        <v>-1.0466</v>
      </c>
      <c r="BF744" s="1">
        <v>-2.0714999999999999</v>
      </c>
      <c r="BG744" s="1">
        <v>0.1862</v>
      </c>
      <c r="BH744" s="1">
        <v>-0.1041</v>
      </c>
      <c r="BI744" s="1">
        <v>0.13289999999999999</v>
      </c>
      <c r="BJ744" s="1">
        <v>-0.90859999999999996</v>
      </c>
      <c r="GI744" s="1">
        <v>-1.5642</v>
      </c>
      <c r="HA744" s="1" t="str">
        <f t="shared" si="22"/>
        <v>2016</v>
      </c>
      <c r="HB744" s="1" t="str">
        <f t="shared" si="23"/>
        <v>08</v>
      </c>
    </row>
    <row r="745" spans="1:210">
      <c r="A745" s="3" t="s">
        <v>9</v>
      </c>
      <c r="B745" s="3"/>
      <c r="C745" s="3" t="s">
        <v>4339</v>
      </c>
      <c r="E745" s="1" t="s">
        <v>4340</v>
      </c>
      <c r="F745" s="1">
        <v>-0.24260000000000001</v>
      </c>
      <c r="G745" s="1">
        <v>-0.97050000000000003</v>
      </c>
      <c r="H745" s="1">
        <v>-1.0682</v>
      </c>
      <c r="I745" s="1">
        <v>-1.1180000000000001</v>
      </c>
      <c r="J745" s="1">
        <v>-1.1332</v>
      </c>
      <c r="K745" s="1">
        <v>-1.0645</v>
      </c>
      <c r="L745" s="1">
        <v>-0.92179999999999995</v>
      </c>
      <c r="M745" s="1">
        <v>-0.21659999999999999</v>
      </c>
      <c r="N745" s="1">
        <v>-0.53080000000000005</v>
      </c>
      <c r="O745" s="1">
        <v>-1.127</v>
      </c>
      <c r="P745" s="1">
        <v>0</v>
      </c>
      <c r="Q745" s="1">
        <v>-0.77449999999999997</v>
      </c>
      <c r="R745" s="1">
        <v>-0.30559999999999998</v>
      </c>
      <c r="S745" s="1">
        <v>-1.2998000000000001</v>
      </c>
      <c r="T745" s="1">
        <v>0.25059999999999999</v>
      </c>
      <c r="U745" s="1">
        <v>0.64190000000000003</v>
      </c>
      <c r="V745" s="1">
        <v>-4.7500000000000001E-2</v>
      </c>
      <c r="W745" s="1">
        <v>-1.5327</v>
      </c>
      <c r="X745" s="1">
        <v>1.1883999999999999</v>
      </c>
      <c r="Y745" s="1">
        <v>-0.20979999999999999</v>
      </c>
      <c r="Z745" s="1">
        <v>5.9400000000000001E-2</v>
      </c>
      <c r="AA745" s="1">
        <v>1.5285</v>
      </c>
      <c r="AB745" s="1">
        <v>-1.0569999999999999</v>
      </c>
      <c r="AC745" s="1">
        <v>-4.5499999999999999E-2</v>
      </c>
      <c r="AD745" s="1">
        <v>0.79259999999999997</v>
      </c>
      <c r="AF745" s="1">
        <v>2.0508000000000002</v>
      </c>
      <c r="AG745" s="1">
        <v>-1.0543</v>
      </c>
      <c r="AH745" s="1">
        <v>1.2536</v>
      </c>
      <c r="AI745" s="1">
        <v>0.45900000000000002</v>
      </c>
      <c r="AJ745" s="1">
        <v>-0.56120000000000003</v>
      </c>
      <c r="AK745" s="1">
        <v>-2.6343999999999999</v>
      </c>
      <c r="AL745" s="1">
        <v>5.3548</v>
      </c>
      <c r="AN745" s="1">
        <v>-0.42109999999999997</v>
      </c>
      <c r="AO745" s="1">
        <v>-0.63529999999999998</v>
      </c>
      <c r="AP745" s="1">
        <v>-0.68269999999999997</v>
      </c>
      <c r="AQ745" s="1">
        <v>0.2218</v>
      </c>
      <c r="AR745" s="1">
        <v>-0.70009999999999994</v>
      </c>
      <c r="AS745" s="1">
        <v>-4.65E-2</v>
      </c>
      <c r="AT745" s="1">
        <v>-0.5897</v>
      </c>
      <c r="AU745" s="1">
        <v>-0.74070000000000003</v>
      </c>
      <c r="AV745" s="1">
        <v>0</v>
      </c>
      <c r="AW745" s="1">
        <v>-0.72660000000000002</v>
      </c>
      <c r="AX745" s="1">
        <v>1.5138</v>
      </c>
      <c r="AY745" s="1">
        <v>-1.3982000000000001</v>
      </c>
      <c r="AZ745" s="1">
        <v>0</v>
      </c>
      <c r="BB745" s="1">
        <v>0.24410000000000001</v>
      </c>
      <c r="BC745" s="1">
        <v>-0.5252</v>
      </c>
      <c r="BD745" s="1">
        <v>-0.91339999999999999</v>
      </c>
      <c r="BE745" s="1">
        <v>-9.5500000000000002E-2</v>
      </c>
      <c r="BF745" s="1">
        <v>-1.5186999999999999</v>
      </c>
      <c r="BG745" s="1">
        <v>-4.5499999999999999E-2</v>
      </c>
      <c r="BH745" s="1">
        <v>0</v>
      </c>
      <c r="BI745" s="1">
        <v>0.65469999999999995</v>
      </c>
      <c r="BJ745" s="1">
        <v>-0.91839999999999999</v>
      </c>
      <c r="GI745" s="1">
        <v>-0.52090000000000003</v>
      </c>
      <c r="HA745" s="1" t="str">
        <f t="shared" si="22"/>
        <v>2016</v>
      </c>
      <c r="HB745" s="1" t="str">
        <f t="shared" si="23"/>
        <v>08</v>
      </c>
    </row>
    <row r="746" spans="1:210">
      <c r="A746" s="3" t="s">
        <v>9</v>
      </c>
      <c r="B746" s="3"/>
      <c r="C746" s="3" t="s">
        <v>4341</v>
      </c>
      <c r="E746" s="1" t="s">
        <v>4341</v>
      </c>
      <c r="F746" s="1">
        <v>4.2799999999999998E-2</v>
      </c>
      <c r="G746" s="1">
        <v>-1.8379000000000001</v>
      </c>
      <c r="H746" s="1">
        <v>-0.48630000000000001</v>
      </c>
      <c r="I746" s="1">
        <v>-0.3947</v>
      </c>
      <c r="J746" s="1">
        <v>-0.45390000000000003</v>
      </c>
      <c r="K746" s="1">
        <v>-1.2177</v>
      </c>
      <c r="L746" s="1">
        <v>-0.60650000000000004</v>
      </c>
      <c r="M746" s="1">
        <v>-0.38540000000000002</v>
      </c>
      <c r="N746" s="1">
        <v>-0.2787</v>
      </c>
      <c r="O746" s="1">
        <v>-0.52170000000000005</v>
      </c>
      <c r="P746" s="1">
        <v>0.66900000000000004</v>
      </c>
      <c r="Q746" s="1">
        <v>-0.1734</v>
      </c>
      <c r="R746" s="1">
        <v>-0.73409999999999997</v>
      </c>
      <c r="S746" s="1">
        <v>-1.0026999999999999</v>
      </c>
      <c r="T746" s="1">
        <v>0.28589999999999999</v>
      </c>
      <c r="U746" s="1">
        <v>0.56489999999999996</v>
      </c>
      <c r="V746" s="1">
        <v>0.18990000000000001</v>
      </c>
      <c r="W746" s="1">
        <v>-0.84109999999999996</v>
      </c>
      <c r="X746" s="1">
        <v>1.1843999999999999</v>
      </c>
      <c r="Y746" s="1">
        <v>-8.4400000000000003E-2</v>
      </c>
      <c r="Z746" s="1">
        <v>0</v>
      </c>
      <c r="AA746" s="1">
        <v>1.2404999999999999</v>
      </c>
      <c r="AB746" s="1">
        <v>-0.74380000000000002</v>
      </c>
      <c r="AC746" s="1">
        <v>-0.2291</v>
      </c>
      <c r="AD746" s="1">
        <v>0.54610000000000003</v>
      </c>
      <c r="AF746" s="1">
        <v>1.4598</v>
      </c>
      <c r="AG746" s="1">
        <v>-0.50249999999999995</v>
      </c>
      <c r="AH746" s="1">
        <v>1.3473999999999999</v>
      </c>
      <c r="AI746" s="1">
        <v>-0.89149999999999996</v>
      </c>
      <c r="AJ746" s="1">
        <v>-0.23730000000000001</v>
      </c>
      <c r="AK746" s="1">
        <v>-2.0272999999999999</v>
      </c>
      <c r="AL746" s="1">
        <v>6.4992999999999999</v>
      </c>
      <c r="AN746" s="1">
        <v>-1.1855</v>
      </c>
      <c r="AO746" s="1">
        <v>-0.63719999999999999</v>
      </c>
      <c r="AP746" s="1">
        <v>-0.73119999999999996</v>
      </c>
      <c r="AQ746" s="1">
        <v>0.22140000000000001</v>
      </c>
      <c r="AR746" s="1">
        <v>0</v>
      </c>
      <c r="AS746" s="1">
        <v>1.5318000000000001</v>
      </c>
      <c r="AT746" s="1">
        <v>-1.4950000000000001</v>
      </c>
      <c r="AU746" s="1">
        <v>-0.83789999999999998</v>
      </c>
      <c r="AV746" s="1">
        <v>0.33750000000000002</v>
      </c>
      <c r="AW746" s="1">
        <v>-0.5</v>
      </c>
      <c r="AX746" s="1">
        <v>0.94089999999999996</v>
      </c>
      <c r="AY746" s="1">
        <v>-0.67490000000000006</v>
      </c>
      <c r="AZ746" s="1">
        <v>-0.68059999999999998</v>
      </c>
      <c r="BB746" s="1">
        <v>-0.42809999999999998</v>
      </c>
      <c r="BC746" s="1">
        <v>-0.10639999999999999</v>
      </c>
      <c r="BD746" s="1">
        <v>0.14499999999999999</v>
      </c>
      <c r="BE746" s="1">
        <v>-0.75290000000000001</v>
      </c>
      <c r="BF746" s="1">
        <v>-1.5208999999999999</v>
      </c>
      <c r="BG746" s="1">
        <v>0.36759999999999998</v>
      </c>
      <c r="BH746" s="1">
        <v>-5.2299999999999999E-2</v>
      </c>
      <c r="BI746" s="1">
        <v>1.7188000000000001</v>
      </c>
      <c r="BJ746" s="1">
        <v>-1.3986000000000001</v>
      </c>
      <c r="GI746" s="1">
        <v>-1.2073</v>
      </c>
      <c r="HA746" s="1" t="str">
        <f t="shared" si="22"/>
        <v>2016</v>
      </c>
      <c r="HB746" s="1" t="str">
        <f t="shared" si="23"/>
        <v>08</v>
      </c>
    </row>
    <row r="747" spans="1:210">
      <c r="A747" s="3" t="s">
        <v>9</v>
      </c>
      <c r="B747" s="3"/>
      <c r="C747" s="3" t="s">
        <v>4342</v>
      </c>
      <c r="E747" s="1" t="s">
        <v>4343</v>
      </c>
      <c r="F747" s="1">
        <v>-5.7099999999999998E-2</v>
      </c>
      <c r="G747" s="1">
        <v>-0.33739999999999998</v>
      </c>
      <c r="H747" s="1">
        <v>0.1163</v>
      </c>
      <c r="I747" s="1">
        <v>-0.65759999999999996</v>
      </c>
      <c r="J747" s="1">
        <v>-0.5877</v>
      </c>
      <c r="K747" s="1">
        <v>-0.78959999999999997</v>
      </c>
      <c r="L747" s="1">
        <v>-0.56489999999999996</v>
      </c>
      <c r="M747" s="1">
        <v>-0.21690000000000001</v>
      </c>
      <c r="N747" s="1">
        <v>0.17660000000000001</v>
      </c>
      <c r="O747" s="1">
        <v>-0.58440000000000003</v>
      </c>
      <c r="P747" s="1">
        <v>0.5474</v>
      </c>
      <c r="Q747" s="1">
        <v>-1.2005999999999999</v>
      </c>
      <c r="R747" s="1">
        <v>-0.82640000000000002</v>
      </c>
      <c r="S747" s="1">
        <v>-0.34150000000000003</v>
      </c>
      <c r="T747" s="1">
        <v>0.97119999999999995</v>
      </c>
      <c r="U747" s="1">
        <v>0.67889999999999995</v>
      </c>
      <c r="V747" s="1">
        <v>0.3805</v>
      </c>
      <c r="W747" s="1">
        <v>-0.79200000000000004</v>
      </c>
      <c r="X747" s="1">
        <v>0.33779999999999999</v>
      </c>
      <c r="Y747" s="1">
        <v>-0.21060000000000001</v>
      </c>
      <c r="Z747" s="1">
        <v>0</v>
      </c>
      <c r="AA747" s="1">
        <v>0.51119999999999999</v>
      </c>
      <c r="AB747" s="1">
        <v>-0.85560000000000003</v>
      </c>
      <c r="AC747" s="1">
        <v>-0.4103</v>
      </c>
      <c r="AD747" s="1">
        <v>0.79310000000000003</v>
      </c>
      <c r="AF747" s="1">
        <v>1.4503999999999999</v>
      </c>
      <c r="AG747" s="1">
        <v>-0.33550000000000002</v>
      </c>
      <c r="AH747" s="1">
        <v>1.9360999999999999</v>
      </c>
      <c r="AI747" s="1">
        <v>0.98699999999999999</v>
      </c>
      <c r="AJ747" s="1">
        <v>-0.79920000000000002</v>
      </c>
      <c r="AK747" s="1">
        <v>-2.2197</v>
      </c>
      <c r="AL747" s="1">
        <v>7.7373000000000003</v>
      </c>
      <c r="AN747" s="1">
        <v>0</v>
      </c>
      <c r="AO747" s="1">
        <v>4.9299999999999997E-2</v>
      </c>
      <c r="AP747" s="1">
        <v>0.13780000000000001</v>
      </c>
      <c r="AQ747" s="1">
        <v>-0.27679999999999999</v>
      </c>
      <c r="AR747" s="1">
        <v>-5.8900000000000001E-2</v>
      </c>
      <c r="AS747" s="1">
        <v>-0.23580000000000001</v>
      </c>
      <c r="AT747" s="1">
        <v>-0.67</v>
      </c>
      <c r="AU747" s="1">
        <v>-0.64990000000000003</v>
      </c>
      <c r="AV747" s="1">
        <v>0.12559999999999999</v>
      </c>
      <c r="AW747" s="1">
        <v>-0.50129999999999997</v>
      </c>
      <c r="AX747" s="1">
        <v>0.29659999999999997</v>
      </c>
      <c r="AY747" s="1">
        <v>-0.67789999999999995</v>
      </c>
      <c r="AZ747" s="1">
        <v>-4.9000000000000002E-2</v>
      </c>
      <c r="BB747" s="1">
        <v>0.38619999999999999</v>
      </c>
      <c r="BC747" s="1">
        <v>-0.52790000000000004</v>
      </c>
      <c r="BD747" s="1">
        <v>-0.38219999999999998</v>
      </c>
      <c r="BE747" s="1">
        <v>-0.56889999999999996</v>
      </c>
      <c r="BF747" s="1">
        <v>-0.71730000000000005</v>
      </c>
      <c r="BG747" s="1">
        <v>0.13739999999999999</v>
      </c>
      <c r="BH747" s="1">
        <v>0</v>
      </c>
      <c r="BI747" s="1">
        <v>0.26029999999999998</v>
      </c>
      <c r="BJ747" s="1">
        <v>-0.70609999999999995</v>
      </c>
      <c r="GI747" s="1">
        <v>-0.27929999999999999</v>
      </c>
      <c r="HA747" s="1" t="str">
        <f t="shared" si="22"/>
        <v>2016</v>
      </c>
      <c r="HB747" s="1" t="str">
        <f t="shared" si="23"/>
        <v>08</v>
      </c>
    </row>
    <row r="748" spans="1:210">
      <c r="A748" s="3" t="s">
        <v>9</v>
      </c>
      <c r="B748" s="3"/>
      <c r="C748" s="3" t="s">
        <v>4344</v>
      </c>
      <c r="E748" s="1" t="s">
        <v>4345</v>
      </c>
      <c r="F748" s="1">
        <v>-0.15609999999999999</v>
      </c>
      <c r="G748" s="1">
        <v>-0.93589999999999995</v>
      </c>
      <c r="H748" s="1">
        <v>-0.78259999999999996</v>
      </c>
      <c r="I748" s="1">
        <v>-1.0126999999999999</v>
      </c>
      <c r="J748" s="1">
        <v>-1.0368999999999999</v>
      </c>
      <c r="K748" s="1">
        <v>-0.64600000000000002</v>
      </c>
      <c r="L748" s="1">
        <v>-0.80669999999999997</v>
      </c>
      <c r="M748" s="1">
        <v>-0.76619999999999999</v>
      </c>
      <c r="N748" s="1">
        <v>-7.5399999999999995E-2</v>
      </c>
      <c r="O748" s="1">
        <v>-0.30780000000000002</v>
      </c>
      <c r="P748" s="1">
        <v>0.36630000000000001</v>
      </c>
      <c r="Q748" s="1">
        <v>-1.3756999999999999</v>
      </c>
      <c r="R748" s="1">
        <v>-1.0337000000000001</v>
      </c>
      <c r="S748" s="1">
        <v>-0.55269999999999997</v>
      </c>
      <c r="T748" s="1">
        <v>0.28410000000000002</v>
      </c>
      <c r="U748" s="1">
        <v>7.4300000000000005E-2</v>
      </c>
      <c r="V748" s="1">
        <v>0.28339999999999999</v>
      </c>
      <c r="W748" s="1">
        <v>-1.6228</v>
      </c>
      <c r="X748" s="1">
        <v>0.16719999999999999</v>
      </c>
      <c r="Y748" s="1">
        <v>-0.45729999999999998</v>
      </c>
      <c r="Z748" s="1">
        <v>0.2389</v>
      </c>
      <c r="AA748" s="1">
        <v>-0.1449</v>
      </c>
      <c r="AB748" s="1">
        <v>-0.21690000000000001</v>
      </c>
      <c r="AC748" s="1">
        <v>-0.1376</v>
      </c>
      <c r="AD748" s="1">
        <v>0.24</v>
      </c>
      <c r="AF748" s="1">
        <v>7.7700000000000005E-2</v>
      </c>
      <c r="AG748" s="1">
        <v>5.62E-2</v>
      </c>
      <c r="AH748" s="1">
        <v>0.872</v>
      </c>
      <c r="AI748" s="1">
        <v>-0.1474</v>
      </c>
      <c r="AJ748" s="1">
        <v>-0.33360000000000001</v>
      </c>
      <c r="AK748" s="1">
        <v>-1.2921</v>
      </c>
      <c r="AL748" s="1">
        <v>1.5593999999999999</v>
      </c>
      <c r="AN748" s="1">
        <v>-0.53339999999999999</v>
      </c>
      <c r="AO748" s="1">
        <v>-0.4405</v>
      </c>
      <c r="AP748" s="1">
        <v>-0.81889999999999996</v>
      </c>
      <c r="AQ748" s="1">
        <v>0.33329999999999999</v>
      </c>
      <c r="AR748" s="1">
        <v>-0.3523</v>
      </c>
      <c r="AS748" s="1">
        <v>0.14119999999999999</v>
      </c>
      <c r="AT748" s="1">
        <v>-0.67</v>
      </c>
      <c r="AU748" s="1">
        <v>-0.87639999999999996</v>
      </c>
      <c r="AV748" s="1">
        <v>0.2918</v>
      </c>
      <c r="AW748" s="1">
        <v>-0.61380000000000001</v>
      </c>
      <c r="AX748" s="1">
        <v>-4.0800000000000003E-2</v>
      </c>
      <c r="AY748" s="1">
        <v>-0.46</v>
      </c>
      <c r="AZ748" s="1">
        <v>-0.62739999999999996</v>
      </c>
      <c r="BB748" s="1">
        <v>-4.6899999999999997E-2</v>
      </c>
      <c r="BC748" s="1">
        <v>-0.37469999999999998</v>
      </c>
      <c r="BD748" s="1">
        <v>-0.94830000000000003</v>
      </c>
      <c r="BE748" s="1">
        <v>-1.028</v>
      </c>
      <c r="BF748" s="1">
        <v>-1.7060999999999999</v>
      </c>
      <c r="BG748" s="1">
        <v>-4.5400000000000003E-2</v>
      </c>
      <c r="BH748" s="1">
        <v>5.2600000000000001E-2</v>
      </c>
      <c r="BI748" s="1">
        <v>0.1298</v>
      </c>
      <c r="BJ748" s="1">
        <v>-0.59750000000000003</v>
      </c>
      <c r="GI748" s="1">
        <v>-1.9240999999999999</v>
      </c>
      <c r="HA748" s="1" t="str">
        <f t="shared" si="22"/>
        <v>2016</v>
      </c>
      <c r="HB748" s="1" t="str">
        <f t="shared" si="23"/>
        <v>08</v>
      </c>
    </row>
    <row r="749" spans="1:210">
      <c r="A749" s="3" t="s">
        <v>9</v>
      </c>
      <c r="B749" s="3"/>
      <c r="C749" s="3" t="s">
        <v>4346</v>
      </c>
      <c r="E749" s="1" t="s">
        <v>4346</v>
      </c>
      <c r="F749" s="1">
        <v>-0.14219999999999999</v>
      </c>
      <c r="G749" s="1">
        <v>-0.1123</v>
      </c>
      <c r="H749" s="1">
        <v>-0.71740000000000004</v>
      </c>
      <c r="I749" s="1">
        <v>-1.1821999999999999</v>
      </c>
      <c r="J749" s="1">
        <v>-1.2658</v>
      </c>
      <c r="K749" s="1">
        <v>-0.78680000000000005</v>
      </c>
      <c r="L749" s="1">
        <v>-0.68740000000000001</v>
      </c>
      <c r="M749" s="1">
        <v>-0.3357</v>
      </c>
      <c r="N749" s="1">
        <v>-2.5100000000000001E-2</v>
      </c>
      <c r="O749" s="1">
        <v>-0.49070000000000003</v>
      </c>
      <c r="P749" s="1">
        <v>-2.0547</v>
      </c>
      <c r="Q749" s="1">
        <v>-1.038</v>
      </c>
      <c r="R749" s="1">
        <v>-0.48720000000000002</v>
      </c>
      <c r="S749" s="1">
        <v>-0.40429999999999999</v>
      </c>
      <c r="T749" s="1">
        <v>-2.1524000000000001</v>
      </c>
      <c r="U749" s="1">
        <v>-2.5181</v>
      </c>
      <c r="V749" s="1">
        <v>-2.3763000000000001</v>
      </c>
      <c r="W749" s="1">
        <v>-1.6757</v>
      </c>
      <c r="X749" s="1">
        <v>-1.5489999999999999</v>
      </c>
      <c r="Y749" s="1">
        <v>-0.29160000000000003</v>
      </c>
      <c r="Z749" s="1">
        <v>0.11940000000000001</v>
      </c>
      <c r="AA749" s="1">
        <v>-4.0928000000000004</v>
      </c>
      <c r="AB749" s="1">
        <v>1.2605</v>
      </c>
      <c r="AC749" s="1">
        <v>9.1899999999999996E-2</v>
      </c>
      <c r="AD749" s="1">
        <v>-2.0306999999999999</v>
      </c>
      <c r="AF749" s="1">
        <v>-4.3335999999999997</v>
      </c>
      <c r="AG749" s="1">
        <v>1.1425000000000001</v>
      </c>
      <c r="AH749" s="1">
        <v>-1.6982999999999999</v>
      </c>
      <c r="AI749" s="1">
        <v>-0.72989999999999999</v>
      </c>
      <c r="AJ749" s="1">
        <v>-0.28699999999999998</v>
      </c>
      <c r="AK749" s="1">
        <v>-0.85709999999999997</v>
      </c>
      <c r="AL749" s="1">
        <v>-0.93020000000000003</v>
      </c>
      <c r="AN749" s="1">
        <v>-0.53090000000000004</v>
      </c>
      <c r="AO749" s="1">
        <v>-1.1246</v>
      </c>
      <c r="AP749" s="1">
        <v>-0.95750000000000002</v>
      </c>
      <c r="AQ749" s="1">
        <v>0</v>
      </c>
      <c r="AR749" s="1">
        <v>-1.5329999999999999</v>
      </c>
      <c r="AS749" s="1">
        <v>-0.85909999999999997</v>
      </c>
      <c r="AT749" s="1">
        <v>-0.33250000000000002</v>
      </c>
      <c r="AU749" s="1">
        <v>-1.3836999999999999</v>
      </c>
      <c r="AV749" s="1">
        <v>-0.70860000000000001</v>
      </c>
      <c r="AW749" s="1">
        <v>-0.44640000000000002</v>
      </c>
      <c r="AX749" s="1">
        <v>-4.0983000000000001</v>
      </c>
      <c r="AY749" s="1">
        <v>1.7887</v>
      </c>
      <c r="AZ749" s="1">
        <v>-0.76990000000000003</v>
      </c>
      <c r="BB749" s="1">
        <v>-0.51319999999999999</v>
      </c>
      <c r="BC749" s="1">
        <v>-0.16120000000000001</v>
      </c>
      <c r="BD749" s="1">
        <v>-0.75860000000000005</v>
      </c>
      <c r="BE749" s="1">
        <v>-0.74619999999999997</v>
      </c>
      <c r="BF749" s="1">
        <v>-1.7069000000000001</v>
      </c>
      <c r="BG749" s="1">
        <v>-9.0700000000000003E-2</v>
      </c>
      <c r="BH749" s="1">
        <v>0</v>
      </c>
      <c r="BI749" s="1">
        <v>-0.1341</v>
      </c>
      <c r="BJ749" s="1">
        <v>-0.64</v>
      </c>
      <c r="GI749" s="1">
        <v>-3.8462000000000001</v>
      </c>
      <c r="HA749" s="1" t="str">
        <f t="shared" si="22"/>
        <v>2016</v>
      </c>
      <c r="HB749" s="1" t="str">
        <f t="shared" si="23"/>
        <v>08</v>
      </c>
    </row>
    <row r="750" spans="1:210">
      <c r="A750" s="3" t="s">
        <v>9</v>
      </c>
      <c r="B750" s="3"/>
      <c r="C750" s="3" t="s">
        <v>4347</v>
      </c>
      <c r="E750" s="1" t="s">
        <v>4348</v>
      </c>
      <c r="F750" s="1">
        <v>-0.39860000000000001</v>
      </c>
      <c r="G750" s="1">
        <v>-0.48809999999999998</v>
      </c>
      <c r="H750" s="1">
        <v>-0.34870000000000001</v>
      </c>
      <c r="I750" s="1">
        <v>-0.78759999999999997</v>
      </c>
      <c r="J750" s="1">
        <v>-0.58709999999999996</v>
      </c>
      <c r="K750" s="1">
        <v>-0.57430000000000003</v>
      </c>
      <c r="L750" s="1">
        <v>-0.93069999999999997</v>
      </c>
      <c r="M750" s="1">
        <v>-0.55200000000000005</v>
      </c>
      <c r="N750" s="1">
        <v>0.3513</v>
      </c>
      <c r="O750" s="1">
        <v>-0.43090000000000001</v>
      </c>
      <c r="P750" s="1">
        <v>0.31879999999999997</v>
      </c>
      <c r="Q750" s="1">
        <v>-0.69379999999999997</v>
      </c>
      <c r="R750" s="1">
        <v>-0.36580000000000001</v>
      </c>
      <c r="S750" s="1">
        <v>-0.66120000000000001</v>
      </c>
      <c r="T750" s="1">
        <v>-7.4499999999999997E-2</v>
      </c>
      <c r="U750" s="1">
        <v>-0.27339999999999998</v>
      </c>
      <c r="V750" s="1">
        <v>0</v>
      </c>
      <c r="W750" s="1">
        <v>-1.1100000000000001</v>
      </c>
      <c r="X750" s="1">
        <v>1.0526</v>
      </c>
      <c r="Y750" s="1">
        <v>-0.46189999999999998</v>
      </c>
      <c r="Z750" s="1">
        <v>0.23760000000000001</v>
      </c>
      <c r="AA750" s="1">
        <v>0.4153</v>
      </c>
      <c r="AB750" s="1">
        <v>-1.0308999999999999</v>
      </c>
      <c r="AC750" s="1">
        <v>-0.36630000000000001</v>
      </c>
      <c r="AD750" s="1">
        <v>0.25180000000000002</v>
      </c>
      <c r="AF750" s="1">
        <v>8.5599999999999996E-2</v>
      </c>
      <c r="AG750" s="1">
        <v>-0.64339999999999997</v>
      </c>
      <c r="AH750" s="1">
        <v>0.50960000000000005</v>
      </c>
      <c r="AI750" s="1">
        <v>-1.3216000000000001</v>
      </c>
      <c r="AJ750" s="1">
        <v>0.42959999999999998</v>
      </c>
      <c r="AK750" s="1">
        <v>-3.1322000000000001</v>
      </c>
      <c r="AL750" s="1">
        <v>0.80800000000000005</v>
      </c>
      <c r="AN750" s="1">
        <v>-0.71220000000000006</v>
      </c>
      <c r="AO750" s="1">
        <v>-0.78459999999999996</v>
      </c>
      <c r="AP750" s="1">
        <v>-1.6437999999999999</v>
      </c>
      <c r="AQ750" s="1">
        <v>0.49909999999999999</v>
      </c>
      <c r="AR750" s="1">
        <v>-1.1335999999999999</v>
      </c>
      <c r="AS750" s="1">
        <v>-0.63219999999999998</v>
      </c>
      <c r="AT750" s="1">
        <v>-0.1648</v>
      </c>
      <c r="AU750" s="1">
        <v>-1.5398000000000001</v>
      </c>
      <c r="AV750" s="1">
        <v>-1.2266999999999999</v>
      </c>
      <c r="AW750" s="1">
        <v>-0.38800000000000001</v>
      </c>
      <c r="AX750" s="1">
        <v>0.36030000000000001</v>
      </c>
      <c r="AY750" s="1">
        <v>-0.71030000000000004</v>
      </c>
      <c r="AZ750" s="1">
        <v>-0.58360000000000001</v>
      </c>
      <c r="BB750" s="1">
        <v>-0.85629999999999995</v>
      </c>
      <c r="BC750" s="1">
        <v>0</v>
      </c>
      <c r="BD750" s="1">
        <v>-2.0388000000000002</v>
      </c>
      <c r="BE750" s="1">
        <v>-1.0343</v>
      </c>
      <c r="BF750" s="1">
        <v>-1.3815999999999999</v>
      </c>
      <c r="BG750" s="1">
        <v>4.5699999999999998E-2</v>
      </c>
      <c r="BH750" s="1">
        <v>0.1048</v>
      </c>
      <c r="BI750" s="1">
        <v>-0.36780000000000002</v>
      </c>
      <c r="BJ750" s="1">
        <v>-0.26319999999999999</v>
      </c>
      <c r="GI750" s="1">
        <v>-2.8031000000000001</v>
      </c>
      <c r="HA750" s="1" t="str">
        <f t="shared" si="22"/>
        <v>2016</v>
      </c>
      <c r="HB750" s="1" t="str">
        <f t="shared" si="23"/>
        <v>08</v>
      </c>
    </row>
    <row r="751" spans="1:210">
      <c r="A751" s="3" t="s">
        <v>9</v>
      </c>
      <c r="B751" s="3"/>
      <c r="C751" s="3" t="s">
        <v>4349</v>
      </c>
      <c r="E751" s="1" t="s">
        <v>4350</v>
      </c>
      <c r="F751" s="1">
        <v>-0.28239999999999998</v>
      </c>
      <c r="G751" s="1">
        <v>-0.67159999999999997</v>
      </c>
      <c r="H751" s="1">
        <v>-0.59609999999999996</v>
      </c>
      <c r="I751" s="1">
        <v>-1.1695</v>
      </c>
      <c r="J751" s="1">
        <v>-1.5232000000000001</v>
      </c>
      <c r="K751" s="1">
        <v>-0.42880000000000001</v>
      </c>
      <c r="L751" s="1">
        <v>-0.92359999999999998</v>
      </c>
      <c r="M751" s="1">
        <v>-1.1666000000000001</v>
      </c>
      <c r="N751" s="1">
        <v>-0.47499999999999998</v>
      </c>
      <c r="O751" s="1">
        <v>-1.1948000000000001</v>
      </c>
      <c r="P751" s="1">
        <v>0.89910000000000001</v>
      </c>
      <c r="Q751" s="1">
        <v>-0.95399999999999996</v>
      </c>
      <c r="R751" s="1">
        <v>-0.48380000000000001</v>
      </c>
      <c r="S751" s="1">
        <v>-1.4191</v>
      </c>
      <c r="T751" s="1">
        <v>7.4800000000000005E-2</v>
      </c>
      <c r="U751" s="1">
        <v>0.39579999999999999</v>
      </c>
      <c r="V751" s="1">
        <v>0.49919999999999998</v>
      </c>
      <c r="W751" s="1">
        <v>-1.7616000000000001</v>
      </c>
      <c r="X751" s="1">
        <v>-0.52629999999999999</v>
      </c>
      <c r="Y751" s="1">
        <v>0</v>
      </c>
      <c r="Z751" s="1">
        <v>5.9799999999999999E-2</v>
      </c>
      <c r="AA751" s="1">
        <v>-0.19539999999999999</v>
      </c>
      <c r="AB751" s="1">
        <v>0</v>
      </c>
      <c r="AC751" s="1">
        <v>0.54969999999999997</v>
      </c>
      <c r="AD751" s="1">
        <v>0.25419999999999998</v>
      </c>
      <c r="AF751" s="1">
        <v>-8.7099999999999997E-2</v>
      </c>
      <c r="AG751" s="1">
        <v>0</v>
      </c>
      <c r="AH751" s="1">
        <v>0.40689999999999998</v>
      </c>
      <c r="AI751" s="1">
        <v>-0.80759999999999998</v>
      </c>
      <c r="AJ751" s="1">
        <v>0.19089999999999999</v>
      </c>
      <c r="AK751" s="1">
        <v>1.3165</v>
      </c>
      <c r="AL751" s="1">
        <v>6.6699999999999995E-2</v>
      </c>
      <c r="AN751" s="1">
        <v>-0.47470000000000001</v>
      </c>
      <c r="AO751" s="1">
        <v>0.54669999999999996</v>
      </c>
      <c r="AP751" s="1">
        <v>0.41699999999999998</v>
      </c>
      <c r="AQ751" s="1">
        <v>5.5300000000000002E-2</v>
      </c>
      <c r="AR751" s="1">
        <v>0.48359999999999997</v>
      </c>
      <c r="AS751" s="1">
        <v>0.98709999999999998</v>
      </c>
      <c r="AT751" s="1">
        <v>-0.8196</v>
      </c>
      <c r="AU751" s="1">
        <v>0</v>
      </c>
      <c r="AV751" s="1">
        <v>0.94010000000000005</v>
      </c>
      <c r="AW751" s="1">
        <v>-0.71899999999999997</v>
      </c>
      <c r="AX751" s="1">
        <v>-0.45639999999999997</v>
      </c>
      <c r="AY751" s="1">
        <v>-0.16289999999999999</v>
      </c>
      <c r="AZ751" s="1">
        <v>-0.3891</v>
      </c>
      <c r="BB751" s="1">
        <v>-0.33300000000000002</v>
      </c>
      <c r="BC751" s="1">
        <v>-0.10630000000000001</v>
      </c>
      <c r="BD751" s="1">
        <v>-1.5804</v>
      </c>
      <c r="BE751" s="1">
        <v>-0.89319999999999999</v>
      </c>
      <c r="BF751" s="1">
        <v>-0.43390000000000001</v>
      </c>
      <c r="BG751" s="1">
        <v>0.18060000000000001</v>
      </c>
      <c r="BH751" s="1">
        <v>-5.2699999999999997E-2</v>
      </c>
      <c r="BI751" s="1">
        <v>0.84860000000000002</v>
      </c>
      <c r="BJ751" s="1">
        <v>-0.6784</v>
      </c>
      <c r="GI751" s="1">
        <v>-1.9886999999999999</v>
      </c>
      <c r="HA751" s="1" t="str">
        <f t="shared" si="22"/>
        <v>2016</v>
      </c>
      <c r="HB751" s="1" t="str">
        <f t="shared" si="23"/>
        <v>08</v>
      </c>
    </row>
    <row r="752" spans="1:210">
      <c r="A752" s="3" t="s">
        <v>9</v>
      </c>
      <c r="B752" s="3"/>
      <c r="C752" s="3" t="s">
        <v>4351</v>
      </c>
      <c r="E752" s="1" t="s">
        <v>4351</v>
      </c>
      <c r="F752" s="1">
        <v>-7.0900000000000005E-2</v>
      </c>
      <c r="G752" s="1">
        <v>-0.37390000000000001</v>
      </c>
      <c r="H752" s="1">
        <v>-0.13780000000000001</v>
      </c>
      <c r="I752" s="1">
        <v>-0.78069999999999995</v>
      </c>
      <c r="J752" s="1">
        <v>-0.94210000000000005</v>
      </c>
      <c r="K752" s="1">
        <v>-0.36120000000000002</v>
      </c>
      <c r="L752" s="1">
        <v>-0.64410000000000001</v>
      </c>
      <c r="M752" s="1">
        <v>-0.1913</v>
      </c>
      <c r="N752" s="1">
        <v>-2.5100000000000001E-2</v>
      </c>
      <c r="O752" s="1">
        <v>-1.5799000000000001</v>
      </c>
      <c r="P752" s="1">
        <v>-0.63249999999999995</v>
      </c>
      <c r="Q752" s="1">
        <v>-0.60919999999999996</v>
      </c>
      <c r="R752" s="1">
        <v>-3.0300000000000001E-2</v>
      </c>
      <c r="S752" s="1">
        <v>-1.4056999999999999</v>
      </c>
      <c r="T752" s="1">
        <v>-0.44519999999999998</v>
      </c>
      <c r="U752" s="1">
        <v>-0.15720000000000001</v>
      </c>
      <c r="V752" s="1">
        <v>-0.54159999999999997</v>
      </c>
      <c r="W752" s="1">
        <v>-1.6474</v>
      </c>
      <c r="X752" s="1">
        <v>0</v>
      </c>
      <c r="Y752" s="1">
        <v>8.3500000000000005E-2</v>
      </c>
      <c r="Z752" s="1">
        <v>-5.9499999999999997E-2</v>
      </c>
      <c r="AA752" s="1">
        <v>-0.86980000000000002</v>
      </c>
      <c r="AB752" s="1">
        <v>-0.51170000000000004</v>
      </c>
      <c r="AC752" s="1">
        <v>-0.64190000000000003</v>
      </c>
      <c r="AD752" s="1">
        <v>-0.44190000000000002</v>
      </c>
      <c r="AF752" s="1">
        <v>-0.86350000000000005</v>
      </c>
      <c r="AG752" s="1">
        <v>-0.1066</v>
      </c>
      <c r="AH752" s="1">
        <v>-0.80320000000000003</v>
      </c>
      <c r="AI752" s="1">
        <v>-0.4415</v>
      </c>
      <c r="AJ752" s="1">
        <v>-0.1429</v>
      </c>
      <c r="AK752" s="1">
        <v>-0.2359</v>
      </c>
      <c r="AL752" s="1">
        <v>-0.9234</v>
      </c>
      <c r="AN752" s="1">
        <v>-0.76959999999999995</v>
      </c>
      <c r="AO752" s="1">
        <v>-0.34260000000000002</v>
      </c>
      <c r="AP752" s="1">
        <v>-0.54810000000000003</v>
      </c>
      <c r="AQ752" s="1">
        <v>5.5300000000000002E-2</v>
      </c>
      <c r="AR752" s="1">
        <v>-0.41860000000000003</v>
      </c>
      <c r="AS752" s="1">
        <v>-0.2455</v>
      </c>
      <c r="AT752" s="1">
        <v>-0.40949999999999998</v>
      </c>
      <c r="AU752" s="1">
        <v>-0.87549999999999994</v>
      </c>
      <c r="AV752" s="1">
        <v>-0.53779999999999994</v>
      </c>
      <c r="AW752" s="1">
        <v>-0.84030000000000005</v>
      </c>
      <c r="AX752" s="1">
        <v>-0.95709999999999995</v>
      </c>
      <c r="AY752" s="1">
        <v>0.16289999999999999</v>
      </c>
      <c r="AZ752" s="1">
        <v>-0.67959999999999998</v>
      </c>
      <c r="BB752" s="1">
        <v>9.5600000000000004E-2</v>
      </c>
      <c r="BC752" s="1">
        <v>-0.37130000000000002</v>
      </c>
      <c r="BD752" s="1">
        <v>-2.9607999999999999</v>
      </c>
      <c r="BE752" s="1">
        <v>-1.2241</v>
      </c>
      <c r="BF752" s="1">
        <v>-1.2831999999999999</v>
      </c>
      <c r="BG752" s="1">
        <v>9.0899999999999995E-2</v>
      </c>
      <c r="BH752" s="1">
        <v>-5.2600000000000001E-2</v>
      </c>
      <c r="BI752" s="1">
        <v>-0.65820000000000001</v>
      </c>
      <c r="BJ752" s="1">
        <v>-0.15590000000000001</v>
      </c>
      <c r="GI752" s="1">
        <v>-2.4064000000000001</v>
      </c>
      <c r="HA752" s="1" t="str">
        <f t="shared" si="22"/>
        <v>2016</v>
      </c>
      <c r="HB752" s="1" t="str">
        <f t="shared" si="23"/>
        <v>08</v>
      </c>
    </row>
    <row r="753" spans="1:210">
      <c r="A753" s="3" t="s">
        <v>9</v>
      </c>
      <c r="B753" s="3"/>
      <c r="C753" s="3" t="s">
        <v>4352</v>
      </c>
      <c r="E753" s="1" t="s">
        <v>4353</v>
      </c>
      <c r="F753" s="1">
        <v>-0.34139999999999998</v>
      </c>
      <c r="G753" s="1">
        <v>-0.52080000000000004</v>
      </c>
      <c r="H753" s="1">
        <v>-1.0811999999999999</v>
      </c>
      <c r="I753" s="1">
        <v>-1.6249</v>
      </c>
      <c r="J753" s="1">
        <v>-1.3428</v>
      </c>
      <c r="K753" s="1">
        <v>-0.28999999999999998</v>
      </c>
      <c r="L753" s="1">
        <v>-0.96340000000000003</v>
      </c>
      <c r="M753" s="1">
        <v>-0.47889999999999999</v>
      </c>
      <c r="N753" s="1">
        <v>-0.92869999999999997</v>
      </c>
      <c r="O753" s="1">
        <v>-1.774</v>
      </c>
      <c r="P753" s="1">
        <v>-0.76380000000000003</v>
      </c>
      <c r="Q753" s="1">
        <v>-0.68779999999999997</v>
      </c>
      <c r="R753" s="1">
        <v>-0.48659999999999998</v>
      </c>
      <c r="S753" s="1">
        <v>-1.4072</v>
      </c>
      <c r="T753" s="1">
        <v>-0.63290000000000002</v>
      </c>
      <c r="U753" s="1">
        <v>-0.47160000000000002</v>
      </c>
      <c r="V753" s="1">
        <v>-0.79200000000000004</v>
      </c>
      <c r="W753" s="1">
        <v>-1.9467000000000001</v>
      </c>
      <c r="X753" s="1">
        <v>-0.35210000000000002</v>
      </c>
      <c r="Y753" s="1">
        <v>-0.41839999999999999</v>
      </c>
      <c r="Z753" s="1">
        <v>0.1787</v>
      </c>
      <c r="AA753" s="1">
        <v>-1.1726000000000001</v>
      </c>
      <c r="AB753" s="1">
        <v>0.20319999999999999</v>
      </c>
      <c r="AC753" s="1">
        <v>0.13800000000000001</v>
      </c>
      <c r="AD753" s="1">
        <v>-0.19020000000000001</v>
      </c>
      <c r="AF753" s="1">
        <v>-0.96060000000000001</v>
      </c>
      <c r="AG753" s="1">
        <v>-0.1055</v>
      </c>
      <c r="AH753" s="1">
        <v>-0.60660000000000003</v>
      </c>
      <c r="AI753" s="1">
        <v>-0.82640000000000002</v>
      </c>
      <c r="AJ753" s="1">
        <v>-0.2356</v>
      </c>
      <c r="AK753" s="1">
        <v>-1.2323</v>
      </c>
      <c r="AL753" s="1">
        <v>-0.53120000000000001</v>
      </c>
      <c r="AN753" s="1">
        <v>-1.1343000000000001</v>
      </c>
      <c r="AO753" s="1">
        <v>-0.39100000000000001</v>
      </c>
      <c r="AP753" s="1">
        <v>-0.50270000000000004</v>
      </c>
      <c r="AQ753" s="1">
        <v>5.5199999999999999E-2</v>
      </c>
      <c r="AR753" s="1">
        <v>-0.71550000000000002</v>
      </c>
      <c r="AS753" s="1">
        <v>-0.97989999999999999</v>
      </c>
      <c r="AT753" s="1">
        <v>0</v>
      </c>
      <c r="AU753" s="1">
        <v>-1.0091000000000001</v>
      </c>
      <c r="AV753" s="1">
        <v>-0.49380000000000002</v>
      </c>
      <c r="AW753" s="1">
        <v>-0.61829999999999996</v>
      </c>
      <c r="AX753" s="1">
        <v>-1.3844000000000001</v>
      </c>
      <c r="AY753" s="1">
        <v>0.59360000000000002</v>
      </c>
      <c r="AZ753" s="1">
        <v>-0.83079999999999998</v>
      </c>
      <c r="BB753" s="1">
        <v>-0.33839999999999998</v>
      </c>
      <c r="BC753" s="1">
        <v>-0.10539999999999999</v>
      </c>
      <c r="BD753" s="1">
        <v>-2.0337999999999998</v>
      </c>
      <c r="BE753" s="1">
        <v>-1.2789999999999999</v>
      </c>
      <c r="BF753" s="1">
        <v>-1.0935999999999999</v>
      </c>
      <c r="BG753" s="1">
        <v>-0.13639999999999999</v>
      </c>
      <c r="BH753" s="1">
        <v>0.1578</v>
      </c>
      <c r="BI753" s="1">
        <v>-1.089</v>
      </c>
      <c r="BJ753" s="1">
        <v>0.3105</v>
      </c>
      <c r="GI753" s="1">
        <v>-2.2663000000000002</v>
      </c>
      <c r="HA753" s="1" t="str">
        <f t="shared" si="22"/>
        <v>2016</v>
      </c>
      <c r="HB753" s="1" t="str">
        <f t="shared" si="23"/>
        <v>08</v>
      </c>
    </row>
    <row r="754" spans="1:210">
      <c r="A754" s="3" t="s">
        <v>9</v>
      </c>
      <c r="B754" s="3"/>
      <c r="C754" s="3" t="s">
        <v>4354</v>
      </c>
      <c r="E754" s="1" t="s">
        <v>4355</v>
      </c>
      <c r="F754" s="1">
        <v>-0.1434</v>
      </c>
      <c r="G754" s="1">
        <v>-0.3725</v>
      </c>
      <c r="H754" s="1">
        <v>-0.94750000000000001</v>
      </c>
      <c r="I754" s="1">
        <v>-0.75360000000000005</v>
      </c>
      <c r="J754" s="1">
        <v>-0.76500000000000001</v>
      </c>
      <c r="K754" s="1">
        <v>-0.73419999999999996</v>
      </c>
      <c r="L754" s="1">
        <v>-0.88700000000000001</v>
      </c>
      <c r="M754" s="1">
        <v>-0.36180000000000001</v>
      </c>
      <c r="N754" s="1">
        <v>-0.86050000000000004</v>
      </c>
      <c r="O754" s="1">
        <v>-1.0403</v>
      </c>
      <c r="P754" s="1">
        <v>6.4100000000000004E-2</v>
      </c>
      <c r="Q754" s="1">
        <v>-0.68489999999999995</v>
      </c>
      <c r="R754" s="1">
        <v>-1.5012000000000001</v>
      </c>
      <c r="S754" s="1">
        <v>-1.373</v>
      </c>
      <c r="T754" s="1">
        <v>0.1124</v>
      </c>
      <c r="U754" s="1">
        <v>-0.1182</v>
      </c>
      <c r="V754" s="1">
        <v>-0.29880000000000001</v>
      </c>
      <c r="W754" s="1">
        <v>-1.6400999999999999</v>
      </c>
      <c r="Y754" s="1">
        <v>-0.25409999999999999</v>
      </c>
      <c r="Z754" s="1">
        <v>0.11840000000000001</v>
      </c>
      <c r="AA754" s="1">
        <v>-0.1643</v>
      </c>
      <c r="AB754" s="1">
        <v>0.1011</v>
      </c>
      <c r="AC754" s="1">
        <v>1.9282999999999999</v>
      </c>
      <c r="AD754" s="1">
        <v>0.19040000000000001</v>
      </c>
      <c r="AF754" s="1">
        <v>-0.35239999999999999</v>
      </c>
      <c r="AG754" s="1">
        <v>-0.1055</v>
      </c>
      <c r="AH754" s="1">
        <v>0.2044</v>
      </c>
      <c r="AI754" s="1">
        <v>7.8100000000000003E-2</v>
      </c>
      <c r="AJ754" s="1">
        <v>-0.36980000000000002</v>
      </c>
      <c r="AK754" s="1">
        <v>-0.47760000000000002</v>
      </c>
      <c r="AL754" s="1">
        <v>0.60519999999999996</v>
      </c>
      <c r="AN754" s="1">
        <v>-0.42780000000000001</v>
      </c>
      <c r="AO754" s="1">
        <v>-1.0747</v>
      </c>
      <c r="AP754" s="1">
        <v>-1.4155</v>
      </c>
      <c r="AQ754" s="1">
        <v>0.88390000000000002</v>
      </c>
      <c r="AR754" s="1">
        <v>-0.30259999999999998</v>
      </c>
      <c r="AS754" s="1">
        <v>-0.60509999999999997</v>
      </c>
      <c r="AT754" s="1">
        <v>-8.0699999999999994E-2</v>
      </c>
      <c r="AU754" s="1">
        <v>-1.1959</v>
      </c>
      <c r="AV754" s="1">
        <v>-0.99419999999999997</v>
      </c>
      <c r="AW754" s="1">
        <v>-0.4481</v>
      </c>
      <c r="AX754" s="1">
        <v>-0.55859999999999999</v>
      </c>
      <c r="AY754" s="1">
        <v>0</v>
      </c>
      <c r="AZ754" s="1">
        <v>-0.55049999999999999</v>
      </c>
      <c r="BB754" s="1">
        <v>-0.25259999999999999</v>
      </c>
      <c r="BC754" s="1">
        <v>-0.30909999999999999</v>
      </c>
      <c r="BD754" s="1">
        <v>-2.62</v>
      </c>
      <c r="BE754" s="1">
        <v>-1.1616</v>
      </c>
      <c r="BF754" s="1">
        <v>-1.8527</v>
      </c>
      <c r="BG754" s="1">
        <v>-0.23</v>
      </c>
      <c r="BH754" s="1">
        <v>0.1046</v>
      </c>
      <c r="BI754" s="1">
        <v>-0.19550000000000001</v>
      </c>
      <c r="BJ754" s="1">
        <v>-0.3054</v>
      </c>
      <c r="GI754" s="1">
        <v>-2.1236000000000002</v>
      </c>
      <c r="HA754" s="1" t="str">
        <f t="shared" si="22"/>
        <v>2016</v>
      </c>
      <c r="HB754" s="1" t="str">
        <f t="shared" si="23"/>
        <v>08</v>
      </c>
    </row>
    <row r="755" spans="1:210">
      <c r="A755" s="3" t="s">
        <v>9</v>
      </c>
      <c r="B755" s="3"/>
      <c r="C755" s="3" t="s">
        <v>4356</v>
      </c>
      <c r="E755" s="1" t="s">
        <v>4357</v>
      </c>
      <c r="F755" s="1">
        <v>-0.17380000000000001</v>
      </c>
      <c r="G755" s="1">
        <v>-1.0542</v>
      </c>
      <c r="H755" s="1">
        <v>-1.333</v>
      </c>
      <c r="I755" s="1">
        <v>-1.2219</v>
      </c>
      <c r="J755" s="1">
        <v>-1.3593</v>
      </c>
      <c r="K755" s="1">
        <v>-0.59340000000000004</v>
      </c>
      <c r="L755" s="1">
        <v>-0.56879999999999997</v>
      </c>
      <c r="M755" s="1">
        <v>-0.56020000000000003</v>
      </c>
      <c r="N755" s="1">
        <v>-0.86709999999999998</v>
      </c>
      <c r="O755" s="1">
        <v>-1.2104999999999999</v>
      </c>
      <c r="P755" s="1">
        <v>-0.19209999999999999</v>
      </c>
      <c r="Q755" s="1">
        <v>-1.0318000000000001</v>
      </c>
      <c r="R755" s="1">
        <v>-0.52590000000000003</v>
      </c>
      <c r="S755" s="1">
        <v>-0.86580000000000001</v>
      </c>
      <c r="T755" s="1">
        <v>-0.55820000000000003</v>
      </c>
      <c r="U755" s="1">
        <v>-0.58930000000000005</v>
      </c>
      <c r="V755" s="1">
        <v>-0.94189999999999996</v>
      </c>
      <c r="W755" s="1">
        <v>-1.5809</v>
      </c>
      <c r="Y755" s="1">
        <v>-0.51880000000000004</v>
      </c>
      <c r="Z755" s="1">
        <v>0.1172</v>
      </c>
      <c r="AA755" s="1">
        <v>-0.33119999999999999</v>
      </c>
      <c r="AB755" s="1">
        <v>-0.30030000000000001</v>
      </c>
      <c r="AC755" s="1">
        <v>-0.58609999999999995</v>
      </c>
      <c r="AD755" s="1">
        <v>-0.25330000000000003</v>
      </c>
      <c r="AF755" s="1">
        <v>-0.1777</v>
      </c>
      <c r="AG755" s="1">
        <v>-0.2099</v>
      </c>
      <c r="AH755" s="1">
        <v>-0.71279999999999999</v>
      </c>
      <c r="AI755" s="1">
        <v>-0.623</v>
      </c>
      <c r="AJ755" s="1">
        <v>-4.6199999999999998E-2</v>
      </c>
      <c r="AK755" s="1">
        <v>-1.0130999999999999</v>
      </c>
      <c r="AL755" s="1">
        <v>-0.59840000000000004</v>
      </c>
      <c r="AN755" s="1">
        <v>-0.97499999999999998</v>
      </c>
      <c r="AO755" s="1">
        <v>-0.7349</v>
      </c>
      <c r="AP755" s="1">
        <v>-0.46179999999999999</v>
      </c>
      <c r="AQ755" s="1">
        <v>0.21890000000000001</v>
      </c>
      <c r="AR755" s="1">
        <v>-0.91569999999999996</v>
      </c>
      <c r="AS755" s="1">
        <v>-0.41399999999999998</v>
      </c>
      <c r="AT755" s="1">
        <v>-0.3977</v>
      </c>
      <c r="AU755" s="1">
        <v>-0.83830000000000005</v>
      </c>
      <c r="AV755" s="1">
        <v>-0.67710000000000004</v>
      </c>
      <c r="AW755" s="1">
        <v>-0.60899999999999999</v>
      </c>
      <c r="AX755" s="1">
        <v>-0.47160000000000002</v>
      </c>
      <c r="AY755" s="1">
        <v>0</v>
      </c>
      <c r="AZ755" s="1">
        <v>-0.70140000000000002</v>
      </c>
      <c r="BB755" s="1">
        <v>-0.50860000000000005</v>
      </c>
      <c r="BC755" s="1">
        <v>-0.1026</v>
      </c>
      <c r="BD755" s="1">
        <v>-1.8181</v>
      </c>
      <c r="BE755" s="1">
        <v>-1.5496000000000001</v>
      </c>
      <c r="BF755" s="1">
        <v>-1.6213</v>
      </c>
      <c r="BG755" s="1">
        <v>-0.1409</v>
      </c>
      <c r="BH755" s="1">
        <v>0.10349999999999999</v>
      </c>
      <c r="GI755" s="1">
        <v>-1.7051000000000001</v>
      </c>
      <c r="HA755" s="1" t="str">
        <f t="shared" si="22"/>
        <v>2016</v>
      </c>
      <c r="HB755" s="1" t="str">
        <f t="shared" si="23"/>
        <v>08</v>
      </c>
    </row>
    <row r="756" spans="1:210">
      <c r="A756" s="3" t="s">
        <v>9</v>
      </c>
      <c r="B756" s="3"/>
      <c r="C756" s="3" t="s">
        <v>4358</v>
      </c>
      <c r="E756" s="1" t="s">
        <v>4359</v>
      </c>
      <c r="F756" s="1">
        <v>0</v>
      </c>
      <c r="G756" s="1">
        <v>-0.67969999999999997</v>
      </c>
      <c r="H756" s="1">
        <v>-0.51780000000000004</v>
      </c>
      <c r="I756" s="1">
        <v>-0.72989999999999999</v>
      </c>
      <c r="J756" s="1">
        <v>-0.81659999999999999</v>
      </c>
      <c r="K756" s="1">
        <v>-0.29730000000000001</v>
      </c>
      <c r="L756" s="1">
        <v>-0.4471</v>
      </c>
      <c r="M756" s="1">
        <v>-0.44030000000000002</v>
      </c>
      <c r="N756" s="1">
        <v>-0.68979999999999997</v>
      </c>
      <c r="O756" s="1">
        <v>-1.2128000000000001</v>
      </c>
      <c r="P756" s="1">
        <v>0</v>
      </c>
      <c r="Q756" s="1">
        <v>-1.6393</v>
      </c>
      <c r="R756" s="1">
        <v>-0.21740000000000001</v>
      </c>
      <c r="S756" s="1">
        <v>-1.3028999999999999</v>
      </c>
      <c r="T756" s="1">
        <v>-0.85309999999999997</v>
      </c>
      <c r="U756" s="1">
        <v>-0.54769999999999996</v>
      </c>
      <c r="V756" s="1">
        <v>-0.94099999999999995</v>
      </c>
      <c r="W756" s="1">
        <v>-0.50390000000000001</v>
      </c>
      <c r="Y756" s="1">
        <v>-0.13059999999999999</v>
      </c>
      <c r="Z756" s="1">
        <v>0</v>
      </c>
      <c r="AA756" s="1">
        <v>0.49709999999999999</v>
      </c>
      <c r="AB756" s="1">
        <v>-0.999</v>
      </c>
      <c r="AC756" s="1">
        <v>0.45140000000000002</v>
      </c>
      <c r="AD756" s="1">
        <v>-0.18920000000000001</v>
      </c>
      <c r="AF756" s="1">
        <v>0.80069999999999997</v>
      </c>
      <c r="AG756" s="1">
        <v>-0.83809999999999996</v>
      </c>
      <c r="AH756" s="1">
        <v>-0.51119999999999999</v>
      </c>
      <c r="AI756" s="1">
        <v>0.87160000000000004</v>
      </c>
      <c r="AJ756" s="1">
        <v>-0.87150000000000005</v>
      </c>
      <c r="AK756" s="1">
        <v>-1.4510000000000001</v>
      </c>
      <c r="AL756" s="1">
        <v>-0.4672</v>
      </c>
      <c r="AN756" s="1">
        <v>-0.36919999999999997</v>
      </c>
      <c r="AO756" s="1">
        <v>-1.2223999999999999</v>
      </c>
      <c r="AP756" s="1">
        <v>-1.3855999999999999</v>
      </c>
      <c r="AQ756" s="1">
        <v>0.43690000000000001</v>
      </c>
      <c r="AR756" s="1">
        <v>-1.1022000000000001</v>
      </c>
      <c r="AS756" s="1">
        <v>-5.2299999999999999E-2</v>
      </c>
      <c r="AT756" s="1">
        <v>-0.3952</v>
      </c>
      <c r="AU756" s="1">
        <v>-0.69930000000000003</v>
      </c>
      <c r="AV756" s="1">
        <v>-0.12740000000000001</v>
      </c>
      <c r="AW756" s="1">
        <v>-0.99439999999999995</v>
      </c>
      <c r="AX756" s="1">
        <v>0.61429999999999996</v>
      </c>
      <c r="AY756" s="1">
        <v>-0.53269999999999995</v>
      </c>
      <c r="AZ756" s="1">
        <v>-0.20250000000000001</v>
      </c>
      <c r="BB756" s="1">
        <v>0.36080000000000001</v>
      </c>
      <c r="BC756" s="1">
        <v>-0.40789999999999998</v>
      </c>
      <c r="BD756" s="1">
        <v>-1.2351000000000001</v>
      </c>
      <c r="BE756" s="1">
        <v>-0.83250000000000002</v>
      </c>
      <c r="BF756" s="1">
        <v>-1.8614999999999999</v>
      </c>
      <c r="BG756" s="1">
        <v>4.7300000000000002E-2</v>
      </c>
      <c r="BH756" s="1">
        <v>0</v>
      </c>
      <c r="GI756" s="1">
        <v>-1.7728999999999999</v>
      </c>
      <c r="HA756" s="1" t="str">
        <f t="shared" si="22"/>
        <v>2016</v>
      </c>
      <c r="HB756" s="1" t="str">
        <f t="shared" si="23"/>
        <v>08</v>
      </c>
    </row>
    <row r="757" spans="1:210">
      <c r="A757" s="3" t="s">
        <v>9</v>
      </c>
      <c r="B757" s="3"/>
      <c r="C757" s="3" t="s">
        <v>4360</v>
      </c>
      <c r="E757" s="1" t="s">
        <v>4361</v>
      </c>
      <c r="F757" s="1">
        <v>-0.2016</v>
      </c>
      <c r="G757" s="1">
        <v>-0.60150000000000003</v>
      </c>
      <c r="H757" s="1">
        <v>-0.46400000000000002</v>
      </c>
      <c r="I757" s="1">
        <v>-0.78839999999999999</v>
      </c>
      <c r="J757" s="1">
        <v>-0.90090000000000003</v>
      </c>
      <c r="K757" s="1">
        <v>-0.59209999999999996</v>
      </c>
      <c r="L757" s="1">
        <v>-0.44490000000000002</v>
      </c>
      <c r="M757" s="1">
        <v>0.67810000000000004</v>
      </c>
      <c r="N757" s="1">
        <v>-0.53349999999999997</v>
      </c>
      <c r="O757" s="1">
        <v>-1.6211</v>
      </c>
      <c r="P757" s="1">
        <v>-0.12820000000000001</v>
      </c>
      <c r="Q757" s="1">
        <v>-1.8009999999999999</v>
      </c>
      <c r="R757" s="1">
        <v>-0.43070000000000003</v>
      </c>
      <c r="S757" s="1">
        <v>-1.4873000000000001</v>
      </c>
      <c r="T757" s="1">
        <v>-0.74619999999999997</v>
      </c>
      <c r="U757" s="1">
        <v>-0.47199999999999998</v>
      </c>
      <c r="V757" s="1">
        <v>-0.99750000000000005</v>
      </c>
      <c r="W757" s="1">
        <v>-1.1976</v>
      </c>
      <c r="Y757" s="1">
        <v>-0.1283</v>
      </c>
      <c r="Z757" s="1">
        <v>0</v>
      </c>
      <c r="AA757" s="1">
        <v>-6.6199999999999995E-2</v>
      </c>
      <c r="AB757" s="1">
        <v>-0.50149999999999995</v>
      </c>
      <c r="AC757" s="1">
        <v>-1.2129000000000001</v>
      </c>
      <c r="AD757" s="1">
        <v>-0.18959999999999999</v>
      </c>
      <c r="AF757" s="1">
        <v>0</v>
      </c>
      <c r="AG757" s="1">
        <v>-0.42059999999999997</v>
      </c>
      <c r="AH757" s="1">
        <v>-0.1033</v>
      </c>
      <c r="AI757" s="1">
        <v>0.98629999999999995</v>
      </c>
      <c r="AJ757" s="1">
        <v>-0.70320000000000005</v>
      </c>
      <c r="AK757" s="1">
        <v>1.7273000000000001</v>
      </c>
      <c r="AL757" s="1">
        <v>-0.26929999999999998</v>
      </c>
      <c r="AN757" s="1">
        <v>-0.36209999999999998</v>
      </c>
      <c r="AO757" s="1">
        <v>0.39400000000000002</v>
      </c>
      <c r="AP757" s="1">
        <v>1.1633</v>
      </c>
      <c r="AQ757" s="1">
        <v>-0.65500000000000003</v>
      </c>
      <c r="AR757" s="1">
        <v>-0.84640000000000004</v>
      </c>
      <c r="AS757" s="1">
        <v>-1.2090000000000001</v>
      </c>
      <c r="AT757" s="1">
        <v>0.2419</v>
      </c>
      <c r="AU757" s="1">
        <v>-0.50849999999999995</v>
      </c>
      <c r="AV757" s="1">
        <v>0.376</v>
      </c>
      <c r="AW757" s="1">
        <v>-1.2262999999999999</v>
      </c>
      <c r="AX757" s="1">
        <v>-4.7E-2</v>
      </c>
      <c r="AY757" s="1">
        <v>-0.48020000000000002</v>
      </c>
      <c r="AZ757" s="1">
        <v>-0.14910000000000001</v>
      </c>
      <c r="BB757" s="1">
        <v>0.64770000000000005</v>
      </c>
      <c r="BC757" s="1">
        <v>-0.72570000000000001</v>
      </c>
      <c r="BD757" s="1">
        <v>0.64419999999999999</v>
      </c>
      <c r="BE757" s="1">
        <v>-0.7218</v>
      </c>
      <c r="BF757" s="1">
        <v>-0.52849999999999997</v>
      </c>
      <c r="BG757" s="1">
        <v>-4.65E-2</v>
      </c>
      <c r="BH757" s="1">
        <v>0.10390000000000001</v>
      </c>
      <c r="GI757" s="1">
        <v>-2.6886999999999999</v>
      </c>
      <c r="HA757" s="1" t="str">
        <f t="shared" si="22"/>
        <v>2016</v>
      </c>
      <c r="HB757" s="1" t="str">
        <f t="shared" si="23"/>
        <v>08</v>
      </c>
    </row>
    <row r="758" spans="1:210">
      <c r="A758" s="3" t="s">
        <v>9</v>
      </c>
      <c r="B758" s="3"/>
      <c r="C758" s="3" t="s">
        <v>4362</v>
      </c>
      <c r="E758" s="1" t="s">
        <v>4363</v>
      </c>
      <c r="F758" s="1">
        <v>-0.31640000000000001</v>
      </c>
      <c r="G758" s="1">
        <v>-0.75180000000000002</v>
      </c>
      <c r="H758" s="1">
        <v>-0.57850000000000001</v>
      </c>
      <c r="I758" s="1">
        <v>-0.98519999999999996</v>
      </c>
      <c r="J758" s="1">
        <v>-0.67720000000000002</v>
      </c>
      <c r="K758" s="1">
        <v>-0.73799999999999999</v>
      </c>
      <c r="L758" s="1">
        <v>-0.56699999999999995</v>
      </c>
      <c r="M758" s="1">
        <v>0</v>
      </c>
      <c r="N758" s="1">
        <v>-0.55959999999999999</v>
      </c>
      <c r="O758" s="1">
        <v>-1.204</v>
      </c>
      <c r="P758" s="1">
        <v>-0.12820000000000001</v>
      </c>
      <c r="Q758" s="1">
        <v>-1.7948</v>
      </c>
      <c r="R758" s="1">
        <v>-0.73750000000000004</v>
      </c>
      <c r="S758" s="1">
        <v>-1.3998999999999999</v>
      </c>
      <c r="T758" s="1">
        <v>-0.187</v>
      </c>
      <c r="U758" s="1">
        <v>0.1966</v>
      </c>
      <c r="V758" s="1">
        <v>-0.40039999999999998</v>
      </c>
      <c r="W758" s="1">
        <v>-0.92100000000000004</v>
      </c>
      <c r="Y758" s="1">
        <v>-0.55289999999999995</v>
      </c>
      <c r="Z758" s="1">
        <v>0.29530000000000001</v>
      </c>
      <c r="AA758" s="1">
        <v>-6.5799999999999997E-2</v>
      </c>
      <c r="AB758" s="1">
        <v>0.4032</v>
      </c>
      <c r="AC758" s="1">
        <v>-9.0700000000000003E-2</v>
      </c>
      <c r="AD758" s="1">
        <v>-6.3200000000000006E-2</v>
      </c>
      <c r="AF758" s="1">
        <v>0</v>
      </c>
      <c r="AG758" s="1">
        <v>5.2699999999999997E-2</v>
      </c>
      <c r="AH758" s="1">
        <v>0.41489999999999999</v>
      </c>
      <c r="AI758" s="1">
        <v>0.14680000000000001</v>
      </c>
      <c r="AJ758" s="1">
        <v>-0.33339999999999997</v>
      </c>
      <c r="AK758" s="1">
        <v>3.4883000000000002</v>
      </c>
      <c r="AL758" s="1">
        <v>-0.13519999999999999</v>
      </c>
      <c r="AN758" s="1">
        <v>-0.89019999999999999</v>
      </c>
      <c r="AO758" s="1">
        <v>-0.245</v>
      </c>
      <c r="AP758" s="1">
        <v>0.87509999999999999</v>
      </c>
      <c r="AQ758" s="1">
        <v>-0.32929999999999998</v>
      </c>
      <c r="AR758" s="1">
        <v>0.42320000000000002</v>
      </c>
      <c r="AS758" s="1">
        <v>-0.1007</v>
      </c>
      <c r="AT758" s="1">
        <v>-0.64510000000000001</v>
      </c>
      <c r="AU758" s="1">
        <v>0.18459999999999999</v>
      </c>
      <c r="AV758" s="1">
        <v>0.74750000000000005</v>
      </c>
      <c r="AW758" s="1">
        <v>-1.0061</v>
      </c>
      <c r="AX758" s="1">
        <v>-0.32740000000000002</v>
      </c>
      <c r="AY758" s="1">
        <v>5.3499999999999999E-2</v>
      </c>
      <c r="AZ758" s="1">
        <v>-0.53839999999999999</v>
      </c>
      <c r="BB758" s="1">
        <v>-9.6799999999999997E-2</v>
      </c>
      <c r="BC758" s="1">
        <v>-0.36799999999999999</v>
      </c>
      <c r="BD758" s="1">
        <v>-0.34010000000000001</v>
      </c>
      <c r="BE758" s="1">
        <v>-1.2339</v>
      </c>
      <c r="BF758" s="1">
        <v>-0.95509999999999995</v>
      </c>
      <c r="BG758" s="1">
        <v>-0.55469999999999997</v>
      </c>
      <c r="BH758" s="1">
        <v>0.3649</v>
      </c>
      <c r="GI758" s="1">
        <v>-2.3367</v>
      </c>
      <c r="HA758" s="1" t="str">
        <f t="shared" si="22"/>
        <v>2016</v>
      </c>
      <c r="HB758" s="1" t="str">
        <f t="shared" si="23"/>
        <v>07</v>
      </c>
    </row>
    <row r="759" spans="1:210">
      <c r="A759" s="3" t="s">
        <v>9</v>
      </c>
      <c r="B759" s="3"/>
      <c r="C759" s="3" t="s">
        <v>4364</v>
      </c>
      <c r="E759" s="1" t="s">
        <v>4365</v>
      </c>
      <c r="F759" s="1">
        <v>8.7599999999999997E-2</v>
      </c>
      <c r="G759" s="1">
        <v>-0.71960000000000002</v>
      </c>
      <c r="H759" s="1">
        <v>0.14149999999999999</v>
      </c>
      <c r="I759" s="1">
        <v>-0.23350000000000001</v>
      </c>
      <c r="J759" s="1">
        <v>-0.63859999999999995</v>
      </c>
      <c r="K759" s="1">
        <v>-0.29709999999999998</v>
      </c>
      <c r="L759" s="1">
        <v>-0.40860000000000002</v>
      </c>
      <c r="M759" s="1">
        <v>0.58899999999999997</v>
      </c>
      <c r="N759" s="1">
        <v>0.74580000000000002</v>
      </c>
      <c r="O759" s="1">
        <v>9.5600000000000004E-2</v>
      </c>
      <c r="P759" s="1">
        <v>-6.3399999999999998E-2</v>
      </c>
      <c r="Q759" s="1">
        <v>-1.7316</v>
      </c>
      <c r="R759" s="1">
        <v>0.15579999999999999</v>
      </c>
      <c r="S759" s="1">
        <v>-0.71909999999999996</v>
      </c>
      <c r="T759" s="1">
        <v>-0.73770000000000002</v>
      </c>
      <c r="U759" s="1">
        <v>-0.3881</v>
      </c>
      <c r="V759" s="1">
        <v>-0.68820000000000003</v>
      </c>
      <c r="W759" s="1">
        <v>-0.96</v>
      </c>
      <c r="Y759" s="1">
        <v>0.52669999999999995</v>
      </c>
      <c r="Z759" s="1">
        <v>-0.40670000000000001</v>
      </c>
      <c r="AA759" s="1">
        <v>0.13009999999999999</v>
      </c>
      <c r="AB759" s="1">
        <v>-0.60060000000000002</v>
      </c>
      <c r="AC759" s="1">
        <v>-0.99680000000000002</v>
      </c>
      <c r="AD759" s="1">
        <v>-0.31319999999999998</v>
      </c>
      <c r="AF759" s="1">
        <v>0.17460000000000001</v>
      </c>
      <c r="AG759" s="1">
        <v>-0.73599999999999999</v>
      </c>
      <c r="AH759" s="1">
        <v>-0.60850000000000004</v>
      </c>
      <c r="AI759" s="1">
        <v>-2.3792</v>
      </c>
      <c r="AJ759" s="1">
        <v>1.0081</v>
      </c>
      <c r="AK759" s="1">
        <v>-0.65510000000000002</v>
      </c>
      <c r="AL759" s="1">
        <v>-0.72840000000000005</v>
      </c>
      <c r="AN759" s="1">
        <v>-1.7159</v>
      </c>
      <c r="AO759" s="1">
        <v>-1.2572000000000001</v>
      </c>
      <c r="AP759" s="1">
        <v>-1.4544999999999999</v>
      </c>
      <c r="AQ759" s="1">
        <v>0.38350000000000001</v>
      </c>
      <c r="AR759" s="1">
        <v>-0.48330000000000001</v>
      </c>
      <c r="AS759" s="1">
        <v>1.2422</v>
      </c>
      <c r="AT759" s="1">
        <v>-1.1903999999999999</v>
      </c>
      <c r="AU759" s="1">
        <v>-0.91910000000000003</v>
      </c>
      <c r="AV759" s="1">
        <v>-0.86919999999999997</v>
      </c>
      <c r="AW759" s="1">
        <v>-0.50329999999999997</v>
      </c>
      <c r="AX759" s="1">
        <v>0.37269999999999998</v>
      </c>
      <c r="AY759" s="1">
        <v>-0.37509999999999999</v>
      </c>
      <c r="AZ759" s="1">
        <v>-1.3261000000000001</v>
      </c>
      <c r="BB759" s="1">
        <v>-1.8876999999999999</v>
      </c>
      <c r="BC759" s="1">
        <v>0.63119999999999998</v>
      </c>
      <c r="BD759" s="1">
        <v>-1.8304</v>
      </c>
      <c r="BE759" s="1">
        <v>-1.6205000000000001</v>
      </c>
      <c r="BF759" s="1">
        <v>-1.6135999999999999</v>
      </c>
      <c r="BG759" s="1">
        <v>0.71630000000000005</v>
      </c>
      <c r="BH759" s="1">
        <v>-0.3589</v>
      </c>
      <c r="GI759" s="1">
        <v>-2.9405000000000001</v>
      </c>
      <c r="HA759" s="1" t="str">
        <f t="shared" si="22"/>
        <v>2016</v>
      </c>
      <c r="HB759" s="1" t="str">
        <f t="shared" si="23"/>
        <v>07</v>
      </c>
    </row>
    <row r="760" spans="1:210">
      <c r="A760" s="3" t="s">
        <v>9</v>
      </c>
      <c r="B760" s="3"/>
      <c r="C760" s="3" t="s">
        <v>4366</v>
      </c>
      <c r="E760" s="1" t="s">
        <v>4367</v>
      </c>
      <c r="F760" s="1">
        <v>-0.56159999999999999</v>
      </c>
      <c r="G760" s="1">
        <v>-0.3397</v>
      </c>
      <c r="H760" s="1">
        <v>-1.1840999999999999</v>
      </c>
      <c r="I760" s="1">
        <v>-1.0553999999999999</v>
      </c>
      <c r="J760" s="1">
        <v>-0.81699999999999995</v>
      </c>
      <c r="K760" s="1">
        <v>-0.44280000000000003</v>
      </c>
      <c r="L760" s="1">
        <v>-0.52949999999999997</v>
      </c>
      <c r="M760" s="1">
        <v>-9.2999999999999999E-2</v>
      </c>
      <c r="N760" s="1">
        <v>7.6300000000000007E-2</v>
      </c>
      <c r="O760" s="1">
        <v>-0.85519999999999996</v>
      </c>
      <c r="P760" s="1">
        <v>-0.50370000000000004</v>
      </c>
      <c r="Q760" s="1">
        <v>-1.5610999999999999</v>
      </c>
      <c r="R760" s="1">
        <v>-0.30759999999999998</v>
      </c>
      <c r="S760" s="1">
        <v>-1.4888999999999999</v>
      </c>
      <c r="T760" s="1">
        <v>-1.1384000000000001</v>
      </c>
      <c r="U760" s="1">
        <v>-0.50290000000000001</v>
      </c>
      <c r="V760" s="1">
        <v>-1.0772999999999999</v>
      </c>
      <c r="W760" s="1">
        <v>-1.5698000000000001</v>
      </c>
      <c r="Y760" s="1">
        <v>-4.2999999999999997E-2</v>
      </c>
      <c r="Z760" s="1">
        <v>-5.8599999999999999E-2</v>
      </c>
      <c r="AA760" s="1">
        <v>-0.89939999999999998</v>
      </c>
      <c r="AB760" s="1">
        <v>0.1008</v>
      </c>
      <c r="AC760" s="1">
        <v>0.41260000000000002</v>
      </c>
      <c r="AD760" s="1">
        <v>-0.18770000000000001</v>
      </c>
      <c r="AF760" s="1">
        <v>-0.86199999999999999</v>
      </c>
      <c r="AG760" s="1">
        <v>0.15890000000000001</v>
      </c>
      <c r="AH760" s="1">
        <v>-0.91</v>
      </c>
      <c r="AI760" s="1">
        <v>0.60060000000000002</v>
      </c>
      <c r="AJ760" s="1">
        <v>-0.65849999999999997</v>
      </c>
      <c r="AK760" s="1">
        <v>1.9207000000000001</v>
      </c>
      <c r="AL760" s="1">
        <v>-1.2532000000000001</v>
      </c>
      <c r="AN760" s="1">
        <v>-0.48070000000000002</v>
      </c>
      <c r="AO760" s="1">
        <v>-0.58130000000000004</v>
      </c>
      <c r="AP760" s="1">
        <v>-0.2737</v>
      </c>
      <c r="AQ760" s="1">
        <v>0.1094</v>
      </c>
      <c r="AR760" s="1">
        <v>-0.41760000000000003</v>
      </c>
      <c r="AS760" s="1">
        <v>-0.55000000000000004</v>
      </c>
      <c r="AT760" s="1">
        <v>-8.0699999999999994E-2</v>
      </c>
      <c r="AU760" s="1">
        <v>-1.1004</v>
      </c>
      <c r="AV760" s="1">
        <v>-0.82640000000000002</v>
      </c>
      <c r="AW760" s="1">
        <v>-0.50390000000000001</v>
      </c>
      <c r="AX760" s="1">
        <v>-0.82750000000000001</v>
      </c>
      <c r="AY760" s="1">
        <v>5.3900000000000003E-2</v>
      </c>
      <c r="AZ760" s="1">
        <v>-0.2475</v>
      </c>
      <c r="BB760" s="1">
        <v>0.99150000000000005</v>
      </c>
      <c r="BC760" s="1">
        <v>-0.77959999999999996</v>
      </c>
      <c r="BD760" s="1">
        <v>-0.77629999999999999</v>
      </c>
      <c r="BE760" s="1">
        <v>-0.72109999999999996</v>
      </c>
      <c r="BF760" s="1">
        <v>-1.4265000000000001</v>
      </c>
      <c r="BG760" s="1">
        <v>0.14050000000000001</v>
      </c>
      <c r="BH760" s="1">
        <v>0</v>
      </c>
      <c r="GI760" s="1">
        <v>-2.7606999999999999</v>
      </c>
      <c r="HA760" s="1" t="str">
        <f t="shared" si="22"/>
        <v>2016</v>
      </c>
      <c r="HB760" s="1" t="str">
        <f t="shared" si="23"/>
        <v>07</v>
      </c>
    </row>
    <row r="761" spans="1:210">
      <c r="A761" s="3" t="s">
        <v>9</v>
      </c>
      <c r="B761" s="3"/>
      <c r="C761" s="3" t="s">
        <v>4368</v>
      </c>
      <c r="E761" s="1" t="s">
        <v>4369</v>
      </c>
      <c r="F761" s="1">
        <v>-0.52800000000000002</v>
      </c>
      <c r="G761" s="1">
        <v>-0.79239999999999999</v>
      </c>
      <c r="H761" s="1">
        <v>0</v>
      </c>
      <c r="I761" s="1">
        <v>-0.8589</v>
      </c>
      <c r="J761" s="1">
        <v>-0.95099999999999996</v>
      </c>
      <c r="K761" s="1">
        <v>-0.51890000000000003</v>
      </c>
      <c r="L761" s="1">
        <v>-0.53139999999999998</v>
      </c>
      <c r="M761" s="1">
        <v>-0.23319999999999999</v>
      </c>
      <c r="N761" s="1">
        <v>-2.5399999999999999E-2</v>
      </c>
      <c r="O761" s="1">
        <v>-1.6861999999999999</v>
      </c>
      <c r="P761" s="1">
        <v>-1.0024999999999999</v>
      </c>
      <c r="Q761" s="1">
        <v>-1.2975000000000001</v>
      </c>
      <c r="R761" s="1">
        <v>-0.51970000000000005</v>
      </c>
      <c r="S761" s="1">
        <v>-1.2750999999999999</v>
      </c>
      <c r="T761" s="1">
        <v>-2.0871</v>
      </c>
      <c r="U761" s="1">
        <v>-1.5</v>
      </c>
      <c r="V761" s="1">
        <v>-1.7621</v>
      </c>
      <c r="W761" s="1">
        <v>-1.125</v>
      </c>
      <c r="Y761" s="1">
        <v>-0.21540000000000001</v>
      </c>
      <c r="Z761" s="1">
        <v>0.1173</v>
      </c>
      <c r="AA761" s="1">
        <v>-1.9625999999999999</v>
      </c>
      <c r="AB761" s="1">
        <v>0.60240000000000005</v>
      </c>
      <c r="AC761" s="1">
        <v>-0.46039999999999998</v>
      </c>
      <c r="AD761" s="1">
        <v>-1.1822999999999999</v>
      </c>
      <c r="AF761" s="1">
        <v>-1.8980999999999999</v>
      </c>
      <c r="AG761" s="1">
        <v>0.47610000000000002</v>
      </c>
      <c r="AH761" s="1">
        <v>-0.40400000000000003</v>
      </c>
      <c r="AI761" s="1">
        <v>-0.65169999999999995</v>
      </c>
      <c r="AJ761" s="1">
        <v>-4.7800000000000002E-2</v>
      </c>
      <c r="AK761" s="1">
        <v>2.2995000000000001</v>
      </c>
      <c r="AL761" s="1">
        <v>-0.1971</v>
      </c>
      <c r="AN761" s="1">
        <v>-0.47439999999999999</v>
      </c>
      <c r="AO761" s="1">
        <v>-0.48349999999999999</v>
      </c>
      <c r="AP761" s="1">
        <v>9.1300000000000006E-2</v>
      </c>
      <c r="AQ761" s="1">
        <v>-0.2727</v>
      </c>
      <c r="AR761" s="1">
        <v>-1.6023000000000001</v>
      </c>
      <c r="AS761" s="1">
        <v>-1.1981999999999999</v>
      </c>
      <c r="AT761" s="1">
        <v>8.0699999999999994E-2</v>
      </c>
      <c r="AU761" s="1">
        <v>-0.78259999999999996</v>
      </c>
      <c r="AV761" s="1">
        <v>8.3400000000000002E-2</v>
      </c>
      <c r="AW761" s="1">
        <v>-1.0026999999999999</v>
      </c>
      <c r="AX761" s="1">
        <v>-1.9852000000000001</v>
      </c>
      <c r="AY761" s="1">
        <v>0.64580000000000004</v>
      </c>
      <c r="AZ761" s="1">
        <v>-0.53759999999999997</v>
      </c>
      <c r="BB761" s="1">
        <v>-0.94869999999999999</v>
      </c>
      <c r="BC761" s="1">
        <v>0.21249999999999999</v>
      </c>
      <c r="BD761" s="1">
        <v>-2.0682999999999998</v>
      </c>
      <c r="BE761" s="1">
        <v>-0.80720000000000003</v>
      </c>
      <c r="BF761" s="1">
        <v>-1.3795999999999999</v>
      </c>
      <c r="BG761" s="1">
        <v>-9.3700000000000006E-2</v>
      </c>
      <c r="BH761" s="1">
        <v>5.1700000000000003E-2</v>
      </c>
      <c r="GI761" s="1">
        <v>-3.2023000000000001</v>
      </c>
      <c r="HA761" s="1" t="str">
        <f t="shared" si="22"/>
        <v>2016</v>
      </c>
      <c r="HB761" s="1" t="str">
        <f t="shared" si="23"/>
        <v>07</v>
      </c>
    </row>
    <row r="762" spans="1:210">
      <c r="A762" s="3" t="s">
        <v>9</v>
      </c>
      <c r="B762" s="3"/>
      <c r="C762" s="3" t="s">
        <v>4370</v>
      </c>
      <c r="E762" s="1" t="s">
        <v>4370</v>
      </c>
      <c r="F762" s="1">
        <v>-0.40179999999999999</v>
      </c>
      <c r="G762" s="1">
        <v>-0.71989999999999998</v>
      </c>
      <c r="H762" s="1">
        <v>-1.2968</v>
      </c>
      <c r="I762" s="1">
        <v>-1.1976</v>
      </c>
      <c r="J762" s="1">
        <v>-1.2708999999999999</v>
      </c>
      <c r="K762" s="1">
        <v>-0.59340000000000004</v>
      </c>
      <c r="L762" s="1">
        <v>-0.57540000000000002</v>
      </c>
      <c r="M762" s="1">
        <v>7.0400000000000004E-2</v>
      </c>
      <c r="N762" s="1">
        <v>-0.96909999999999996</v>
      </c>
      <c r="O762" s="1">
        <v>-1.3367</v>
      </c>
      <c r="P762" s="1">
        <v>-6.2100000000000002E-2</v>
      </c>
      <c r="Q762" s="1">
        <v>-1.8149999999999999</v>
      </c>
      <c r="R762" s="1">
        <v>-0.98399999999999999</v>
      </c>
      <c r="S762" s="1">
        <v>-1.6059000000000001</v>
      </c>
      <c r="T762" s="1">
        <v>-1.0159</v>
      </c>
      <c r="U762" s="1">
        <v>-0.68959999999999999</v>
      </c>
      <c r="V762" s="1">
        <v>-1.3506</v>
      </c>
      <c r="W762" s="1">
        <v>-1.3070999999999999</v>
      </c>
      <c r="Y762" s="1">
        <v>-0.56299999999999994</v>
      </c>
      <c r="Z762" s="1">
        <v>0.4098</v>
      </c>
      <c r="AA762" s="1">
        <v>-0.69840000000000002</v>
      </c>
      <c r="AB762" s="1">
        <v>0</v>
      </c>
      <c r="AC762" s="1">
        <v>4.6199999999999998E-2</v>
      </c>
      <c r="AD762" s="1">
        <v>-0.49559999999999998</v>
      </c>
      <c r="AF762" s="1">
        <v>-0.51100000000000001</v>
      </c>
      <c r="AG762" s="1">
        <v>0.2137</v>
      </c>
      <c r="AH762" s="1">
        <v>-1.173</v>
      </c>
      <c r="AI762" s="1">
        <v>-0.29820000000000002</v>
      </c>
      <c r="AJ762" s="1">
        <v>-0.37730000000000002</v>
      </c>
      <c r="AK762" s="1">
        <v>0.69120000000000004</v>
      </c>
      <c r="AL762" s="1">
        <v>-1.2578</v>
      </c>
      <c r="AN762" s="1">
        <v>-0.53949999999999998</v>
      </c>
      <c r="AO762" s="1">
        <v>-0.62739999999999996</v>
      </c>
      <c r="AP762" s="1">
        <v>-0.27300000000000002</v>
      </c>
      <c r="AQ762" s="1">
        <v>0.1638</v>
      </c>
      <c r="AR762" s="1">
        <v>-0.41660000000000003</v>
      </c>
      <c r="AS762" s="1">
        <v>1.1539999999999999</v>
      </c>
      <c r="AT762" s="1">
        <v>-0.72460000000000002</v>
      </c>
      <c r="AU762" s="1">
        <v>-0.83169999999999999</v>
      </c>
      <c r="AV762" s="1">
        <v>0.20930000000000001</v>
      </c>
      <c r="AW762" s="1">
        <v>-1.0011000000000001</v>
      </c>
      <c r="AX762" s="1">
        <v>-0.77480000000000004</v>
      </c>
      <c r="AY762" s="1">
        <v>0.16239999999999999</v>
      </c>
      <c r="AZ762" s="1">
        <v>-0.39800000000000002</v>
      </c>
      <c r="BB762" s="1">
        <v>0.3992</v>
      </c>
      <c r="BC762" s="1">
        <v>-0.4138</v>
      </c>
      <c r="BD762" s="1">
        <v>-1.3559000000000001</v>
      </c>
      <c r="BE762" s="1">
        <v>-0.86829999999999996</v>
      </c>
      <c r="BF762" s="1">
        <v>-1.2452000000000001</v>
      </c>
      <c r="BG762" s="1">
        <v>-0.46989999999999998</v>
      </c>
      <c r="BH762" s="1">
        <v>0.31019999999999998</v>
      </c>
      <c r="GI762" s="1">
        <v>-2.8407</v>
      </c>
      <c r="HA762" s="1" t="str">
        <f t="shared" si="22"/>
        <v>2016</v>
      </c>
      <c r="HB762" s="1" t="str">
        <f t="shared" si="23"/>
        <v>07</v>
      </c>
    </row>
    <row r="763" spans="1:210">
      <c r="A763" s="3" t="s">
        <v>9</v>
      </c>
      <c r="B763" s="3"/>
      <c r="C763" s="3" t="s">
        <v>4371</v>
      </c>
      <c r="E763" s="1" t="s">
        <v>4372</v>
      </c>
      <c r="F763" s="1">
        <v>-0.41849999999999998</v>
      </c>
      <c r="G763" s="1">
        <v>-0.83709999999999996</v>
      </c>
      <c r="H763" s="1">
        <v>0.38019999999999998</v>
      </c>
      <c r="I763" s="1">
        <v>-1.5065</v>
      </c>
      <c r="J763" s="1">
        <v>-0.91110000000000002</v>
      </c>
      <c r="K763" s="1">
        <v>-0.67010000000000003</v>
      </c>
      <c r="L763" s="1">
        <v>-0.65759999999999996</v>
      </c>
      <c r="M763" s="1">
        <v>-0.8498</v>
      </c>
      <c r="N763" s="1">
        <v>-1.1261000000000001</v>
      </c>
      <c r="O763" s="1">
        <v>-1.1164000000000001</v>
      </c>
      <c r="P763" s="1">
        <v>-0.24979999999999999</v>
      </c>
      <c r="Q763" s="1">
        <v>-1.5706</v>
      </c>
      <c r="R763" s="1">
        <v>-1.2995000000000001</v>
      </c>
      <c r="S763" s="1">
        <v>-1.6793</v>
      </c>
      <c r="T763" s="1">
        <v>-0.73360000000000003</v>
      </c>
      <c r="U763" s="1">
        <v>-0.57909999999999995</v>
      </c>
      <c r="V763" s="1">
        <v>-0.92500000000000004</v>
      </c>
      <c r="W763" s="1">
        <v>-1.9211</v>
      </c>
      <c r="Y763" s="1">
        <v>-0.43969999999999998</v>
      </c>
      <c r="Z763" s="1">
        <v>0.23219999999999999</v>
      </c>
      <c r="AA763" s="1">
        <v>-0.3543</v>
      </c>
      <c r="AB763" s="1">
        <v>-0.4995</v>
      </c>
      <c r="AC763" s="1">
        <v>-4.6199999999999998E-2</v>
      </c>
      <c r="AD763" s="1">
        <v>-0.18759999999999999</v>
      </c>
      <c r="AF763" s="1">
        <v>-0.25919999999999999</v>
      </c>
      <c r="AG763" s="1">
        <v>-0.52880000000000005</v>
      </c>
      <c r="AH763" s="1">
        <v>-0.3952</v>
      </c>
      <c r="AI763" s="1">
        <v>-0.50609999999999999</v>
      </c>
      <c r="AJ763" s="1">
        <v>-0.19139999999999999</v>
      </c>
      <c r="AK763" s="1">
        <v>1.4342999999999999</v>
      </c>
      <c r="AL763" s="1">
        <v>-0.38090000000000002</v>
      </c>
      <c r="AN763" s="1">
        <v>-0.70920000000000005</v>
      </c>
      <c r="AO763" s="1">
        <v>-1.0109999999999999</v>
      </c>
      <c r="AP763" s="1">
        <v>-0.59089999999999998</v>
      </c>
      <c r="AQ763" s="1">
        <v>-5.45E-2</v>
      </c>
      <c r="AR763" s="1">
        <v>-1.9115</v>
      </c>
      <c r="AS763" s="1">
        <v>-1.7641</v>
      </c>
      <c r="AT763" s="1">
        <v>0.48149999999999998</v>
      </c>
      <c r="AU763" s="1">
        <v>-2.7063999999999999</v>
      </c>
      <c r="AV763" s="1">
        <v>-3.1442999999999999</v>
      </c>
      <c r="AW763" s="1">
        <v>0.4471</v>
      </c>
      <c r="AX763" s="1">
        <v>-9.2600000000000002E-2</v>
      </c>
      <c r="AY763" s="1">
        <v>-0.1072</v>
      </c>
      <c r="AZ763" s="1">
        <v>-0.1961</v>
      </c>
      <c r="BB763" s="1">
        <v>-0.19239999999999999</v>
      </c>
      <c r="BC763" s="1">
        <v>-0.21060000000000001</v>
      </c>
      <c r="BD763" s="1">
        <v>-1.1165</v>
      </c>
      <c r="BE763" s="1">
        <v>-0.52480000000000004</v>
      </c>
      <c r="BF763" s="1">
        <v>-1.5303</v>
      </c>
      <c r="BG763" s="1">
        <v>-9.5500000000000002E-2</v>
      </c>
      <c r="BH763" s="1">
        <v>5.1200000000000002E-2</v>
      </c>
      <c r="GI763" s="1">
        <v>-2.1356999999999999</v>
      </c>
      <c r="HA763" s="1" t="str">
        <f t="shared" si="22"/>
        <v>2016</v>
      </c>
      <c r="HB763" s="1" t="str">
        <f t="shared" si="23"/>
        <v>07</v>
      </c>
    </row>
    <row r="764" spans="1:210">
      <c r="A764" s="3" t="s">
        <v>9</v>
      </c>
      <c r="B764" s="3"/>
      <c r="C764" s="3" t="s">
        <v>4373</v>
      </c>
      <c r="E764" s="1" t="s">
        <v>4374</v>
      </c>
      <c r="F764" s="1">
        <v>-1.44E-2</v>
      </c>
      <c r="G764" s="1">
        <v>-0.75639999999999996</v>
      </c>
      <c r="H764" s="1">
        <v>-0.30869999999999997</v>
      </c>
      <c r="I764" s="1">
        <v>-0.86839999999999995</v>
      </c>
      <c r="J764" s="1">
        <v>-0.59009999999999996</v>
      </c>
      <c r="K764" s="1">
        <v>-0.67010000000000003</v>
      </c>
      <c r="L764" s="1">
        <v>-0.65569999999999995</v>
      </c>
      <c r="M764" s="1">
        <v>0.25940000000000002</v>
      </c>
      <c r="N764" s="1">
        <v>-0.40849999999999997</v>
      </c>
      <c r="O764" s="1">
        <v>-0.1913</v>
      </c>
      <c r="P764" s="1">
        <v>0.12540000000000001</v>
      </c>
      <c r="Q764" s="1">
        <v>-1.6520999999999999</v>
      </c>
      <c r="R764" s="1">
        <v>-0.1545</v>
      </c>
      <c r="S764" s="1">
        <v>-0.63129999999999997</v>
      </c>
      <c r="T764" s="1">
        <v>-7.3599999999999999E-2</v>
      </c>
      <c r="U764" s="1">
        <v>0</v>
      </c>
      <c r="V764" s="1">
        <v>-0.24479999999999999</v>
      </c>
      <c r="W764" s="1">
        <v>-0.75829999999999997</v>
      </c>
      <c r="Y764" s="1">
        <v>8.7300000000000003E-2</v>
      </c>
      <c r="Z764" s="1">
        <v>0</v>
      </c>
      <c r="AA764" s="1">
        <v>0.91200000000000003</v>
      </c>
      <c r="AB764" s="1">
        <v>-0.59940000000000004</v>
      </c>
      <c r="AC764" s="1">
        <v>0.1845</v>
      </c>
      <c r="AD764" s="1">
        <v>0</v>
      </c>
      <c r="AF764" s="1">
        <v>0.96150000000000002</v>
      </c>
      <c r="AG764" s="1">
        <v>-0.63419999999999999</v>
      </c>
      <c r="AH764" s="1">
        <v>-0.59519999999999995</v>
      </c>
      <c r="AI764" s="1">
        <v>-1.3697999999999999</v>
      </c>
      <c r="AJ764" s="1">
        <v>0.23980000000000001</v>
      </c>
      <c r="AK764" s="1">
        <v>1.3613</v>
      </c>
      <c r="AL764" s="1">
        <v>-0.25469999999999998</v>
      </c>
      <c r="AN764" s="1">
        <v>-1.3561000000000001</v>
      </c>
      <c r="AO764" s="1">
        <v>-1.4954000000000001</v>
      </c>
      <c r="AP764" s="1">
        <v>-1.4985999999999999</v>
      </c>
      <c r="AQ764" s="1">
        <v>0.49259999999999998</v>
      </c>
      <c r="AR764" s="1">
        <v>-1.2612000000000001</v>
      </c>
      <c r="AS764" s="1">
        <v>-1.2683</v>
      </c>
      <c r="AT764" s="1">
        <v>0.08</v>
      </c>
      <c r="AU764" s="1">
        <v>-1.6263000000000001</v>
      </c>
      <c r="AV764" s="1">
        <v>-1.5630999999999999</v>
      </c>
      <c r="AW764" s="1">
        <v>-5.5399999999999998E-2</v>
      </c>
      <c r="AX764" s="1">
        <v>0.79359999999999997</v>
      </c>
      <c r="AY764" s="1">
        <v>-0.74780000000000002</v>
      </c>
      <c r="AZ764" s="1">
        <v>-0.53920000000000001</v>
      </c>
      <c r="BB764" s="1">
        <v>-1.3422000000000001</v>
      </c>
      <c r="BC764" s="1">
        <v>0.42209999999999998</v>
      </c>
      <c r="BD764" s="1">
        <v>-1.8932</v>
      </c>
      <c r="BE764" s="1">
        <v>-1.145</v>
      </c>
      <c r="BF764" s="1">
        <v>-1.681</v>
      </c>
      <c r="BG764" s="1">
        <v>0.1895</v>
      </c>
      <c r="BH764" s="1">
        <v>0</v>
      </c>
      <c r="GI764" s="1">
        <v>-2.0024000000000002</v>
      </c>
      <c r="HA764" s="1" t="str">
        <f t="shared" si="22"/>
        <v>2016</v>
      </c>
      <c r="HB764" s="1" t="str">
        <f t="shared" si="23"/>
        <v>07</v>
      </c>
    </row>
    <row r="765" spans="1:210">
      <c r="A765" s="3" t="s">
        <v>9</v>
      </c>
      <c r="B765" s="3"/>
      <c r="C765" s="3" t="s">
        <v>4375</v>
      </c>
      <c r="E765" s="1" t="s">
        <v>4376</v>
      </c>
      <c r="F765" s="1">
        <v>-0.27239999999999998</v>
      </c>
      <c r="G765" s="1">
        <v>-0.75719999999999998</v>
      </c>
      <c r="H765" s="1">
        <v>-0.82699999999999996</v>
      </c>
      <c r="I765" s="1">
        <v>-0.39860000000000001</v>
      </c>
      <c r="J765" s="1">
        <v>-1.0392999999999999</v>
      </c>
      <c r="K765" s="1">
        <v>-2.8887999999999998</v>
      </c>
      <c r="L765" s="1">
        <v>-0.61450000000000005</v>
      </c>
      <c r="M765" s="1">
        <v>9.3799999999999994E-2</v>
      </c>
      <c r="N765" s="1">
        <v>-0.127</v>
      </c>
      <c r="O765" s="1">
        <v>3.1699999999999999E-2</v>
      </c>
      <c r="P765" s="1">
        <v>0.24959999999999999</v>
      </c>
      <c r="Q765" s="1">
        <v>-1.5665</v>
      </c>
      <c r="R765" s="1">
        <v>-0.89139999999999997</v>
      </c>
      <c r="S765" s="1">
        <v>-1.1265000000000001</v>
      </c>
      <c r="T765" s="1">
        <v>-0.29149999999999998</v>
      </c>
      <c r="U765" s="1">
        <v>0.1153</v>
      </c>
      <c r="V765" s="1">
        <v>-4.8500000000000001E-2</v>
      </c>
      <c r="W765" s="1">
        <v>-0.87909999999999999</v>
      </c>
      <c r="Y765" s="1">
        <v>-0.34510000000000002</v>
      </c>
      <c r="Z765" s="1">
        <v>0.1173</v>
      </c>
      <c r="AA765" s="1">
        <v>0.12690000000000001</v>
      </c>
      <c r="AB765" s="1">
        <v>-0.40439999999999998</v>
      </c>
      <c r="AC765" s="1">
        <v>-0.78049999999999997</v>
      </c>
      <c r="AD765" s="1">
        <v>0.1241</v>
      </c>
      <c r="AF765" s="1">
        <v>0.42620000000000002</v>
      </c>
      <c r="AG765" s="1">
        <v>-0.53359999999999996</v>
      </c>
      <c r="AH765" s="1">
        <v>-9.8599999999999993E-2</v>
      </c>
      <c r="AI765" s="1">
        <v>-0.77900000000000003</v>
      </c>
      <c r="AJ765" s="1">
        <v>0.19339999999999999</v>
      </c>
      <c r="AK765" s="1">
        <v>1.9111</v>
      </c>
      <c r="AL765" s="1">
        <v>-6.3200000000000006E-2</v>
      </c>
      <c r="AN765" s="1">
        <v>-0.87870000000000004</v>
      </c>
      <c r="AO765" s="1">
        <v>-0.63009999999999999</v>
      </c>
      <c r="AP765" s="1">
        <v>0.32079999999999997</v>
      </c>
      <c r="AQ765" s="1">
        <v>-0.38140000000000002</v>
      </c>
      <c r="AR765" s="1">
        <v>-1.0197000000000001</v>
      </c>
      <c r="AS765" s="1">
        <v>-0.40539999999999998</v>
      </c>
      <c r="AT765" s="1">
        <v>-0.40029999999999999</v>
      </c>
      <c r="AU765" s="1">
        <v>-0.3266</v>
      </c>
      <c r="AV765" s="1">
        <v>0.55379999999999996</v>
      </c>
      <c r="AW765" s="1">
        <v>-1.1036999999999999</v>
      </c>
      <c r="AX765" s="1">
        <v>0.22750000000000001</v>
      </c>
      <c r="AY765" s="1">
        <v>-0.48670000000000002</v>
      </c>
      <c r="AZ765" s="1">
        <v>-0.3881</v>
      </c>
      <c r="BB765" s="1">
        <v>-0.8911</v>
      </c>
      <c r="BC765" s="1">
        <v>0.2666</v>
      </c>
      <c r="BD765" s="1">
        <v>-1.7005999999999999</v>
      </c>
      <c r="BE765" s="1">
        <v>-1.1352</v>
      </c>
      <c r="BF765" s="1">
        <v>-0.57909999999999995</v>
      </c>
      <c r="BG765" s="1">
        <v>-9.35E-2</v>
      </c>
      <c r="BH765" s="1">
        <v>0.15529999999999999</v>
      </c>
      <c r="GI765" s="1">
        <v>-2.5415000000000001</v>
      </c>
      <c r="HA765" s="1" t="str">
        <f t="shared" si="22"/>
        <v>2016</v>
      </c>
      <c r="HB765" s="1" t="str">
        <f t="shared" si="23"/>
        <v>07</v>
      </c>
    </row>
    <row r="766" spans="1:210">
      <c r="A766" s="3" t="s">
        <v>9</v>
      </c>
      <c r="B766" s="3"/>
      <c r="C766" s="3" t="s">
        <v>4377</v>
      </c>
      <c r="E766" s="1" t="s">
        <v>4377</v>
      </c>
      <c r="F766" s="1">
        <v>4.3299999999999998E-2</v>
      </c>
      <c r="G766" s="1">
        <v>-0.80149999999999999</v>
      </c>
      <c r="H766" s="1">
        <v>-7.1599999999999997E-2</v>
      </c>
      <c r="I766" s="1">
        <v>-0.60440000000000005</v>
      </c>
      <c r="J766" s="1">
        <v>-1.2790999999999999</v>
      </c>
      <c r="K766" s="1">
        <v>-0.37169999999999997</v>
      </c>
      <c r="L766" s="1">
        <v>-0.61980000000000002</v>
      </c>
      <c r="M766" s="1">
        <v>0.4728</v>
      </c>
      <c r="N766" s="1">
        <v>-0.8448</v>
      </c>
      <c r="O766" s="1">
        <v>-0.28639999999999999</v>
      </c>
      <c r="P766" s="1">
        <v>-0.25009999999999999</v>
      </c>
      <c r="Q766" s="1">
        <v>-1.4047000000000001</v>
      </c>
      <c r="R766" s="1">
        <v>-0.58850000000000002</v>
      </c>
      <c r="S766" s="1">
        <v>-0.80830000000000002</v>
      </c>
      <c r="T766" s="1">
        <v>-0.58730000000000004</v>
      </c>
      <c r="U766" s="1">
        <v>-0.34770000000000001</v>
      </c>
      <c r="V766" s="1">
        <v>-0.92720000000000002</v>
      </c>
      <c r="W766" s="1">
        <v>-1.3927</v>
      </c>
      <c r="Y766" s="1">
        <v>-0.44009999999999999</v>
      </c>
      <c r="Z766" s="1">
        <v>5.8000000000000003E-2</v>
      </c>
      <c r="AA766" s="1">
        <v>3.2099999999999997E-2</v>
      </c>
      <c r="AB766" s="1">
        <v>-0.502</v>
      </c>
      <c r="AC766" s="1">
        <v>0.97219999999999995</v>
      </c>
      <c r="AD766" s="1">
        <v>-0.12509999999999999</v>
      </c>
      <c r="AF766" s="1">
        <v>8.6199999999999999E-2</v>
      </c>
      <c r="AG766" s="1">
        <v>-0.68889999999999996</v>
      </c>
      <c r="AH766" s="1">
        <v>-0.496</v>
      </c>
      <c r="AI766" s="1">
        <v>-0.64419999999999999</v>
      </c>
      <c r="AJ766" s="1">
        <v>9.6100000000000005E-2</v>
      </c>
      <c r="AK766" s="1">
        <v>-0.99390000000000001</v>
      </c>
      <c r="AL766" s="1">
        <v>-0.57140000000000002</v>
      </c>
      <c r="AN766" s="1">
        <v>-0.88229999999999997</v>
      </c>
      <c r="AO766" s="1">
        <v>-1.3492999999999999</v>
      </c>
      <c r="AP766" s="1">
        <v>-1.6318999999999999</v>
      </c>
      <c r="AQ766" s="1">
        <v>0.54700000000000004</v>
      </c>
      <c r="AR766" s="1">
        <v>-1.3245</v>
      </c>
      <c r="AS766" s="1">
        <v>-0.6653</v>
      </c>
      <c r="AT766" s="1">
        <v>-7.9600000000000004E-2</v>
      </c>
      <c r="AU766" s="1">
        <v>-1.3388</v>
      </c>
      <c r="AV766" s="1">
        <v>-1.2143999999999999</v>
      </c>
      <c r="AW766" s="1">
        <v>-0.22220000000000001</v>
      </c>
      <c r="AX766" s="1">
        <v>0.18440000000000001</v>
      </c>
      <c r="AY766" s="1">
        <v>-0.42980000000000002</v>
      </c>
      <c r="AZ766" s="1">
        <v>-0.53759999999999997</v>
      </c>
      <c r="BB766" s="1">
        <v>-0.66659999999999997</v>
      </c>
      <c r="BC766" s="1">
        <v>5.2900000000000003E-2</v>
      </c>
      <c r="BD766" s="1">
        <v>-2.0436999999999999</v>
      </c>
      <c r="BE766" s="1">
        <v>-0.57110000000000005</v>
      </c>
      <c r="BF766" s="1">
        <v>-2.0663</v>
      </c>
      <c r="BG766" s="1">
        <v>4.7800000000000002E-2</v>
      </c>
      <c r="BH766" s="1">
        <v>0</v>
      </c>
      <c r="GI766" s="1">
        <v>-1.3841000000000001</v>
      </c>
      <c r="HA766" s="1" t="str">
        <f t="shared" si="22"/>
        <v>2016</v>
      </c>
      <c r="HB766" s="1" t="str">
        <f t="shared" si="23"/>
        <v>07</v>
      </c>
    </row>
    <row r="767" spans="1:210">
      <c r="A767" s="3" t="s">
        <v>9</v>
      </c>
      <c r="B767" s="3"/>
      <c r="C767" s="3" t="s">
        <v>4378</v>
      </c>
      <c r="E767" s="1" t="s">
        <v>4379</v>
      </c>
      <c r="F767" s="1">
        <v>-0.31659999999999999</v>
      </c>
      <c r="G767" s="1">
        <v>-0.64759999999999995</v>
      </c>
      <c r="H767" s="1">
        <v>-0.35720000000000002</v>
      </c>
      <c r="I767" s="1">
        <v>-0.93730000000000002</v>
      </c>
      <c r="J767" s="1">
        <v>-0.8659</v>
      </c>
      <c r="K767" s="1">
        <v>0</v>
      </c>
      <c r="L767" s="1">
        <v>-0.57509999999999994</v>
      </c>
      <c r="M767" s="1">
        <v>-0.16470000000000001</v>
      </c>
      <c r="N767" s="1">
        <v>-0.50990000000000002</v>
      </c>
      <c r="O767" s="1">
        <v>-0.79159999999999997</v>
      </c>
      <c r="P767" s="1">
        <v>-0.125</v>
      </c>
      <c r="Q767" s="1">
        <v>-1.1353</v>
      </c>
      <c r="R767" s="1">
        <v>-1.0182</v>
      </c>
      <c r="S767" s="1">
        <v>-1.3286</v>
      </c>
      <c r="T767" s="1">
        <v>-0.33</v>
      </c>
      <c r="U767" s="1">
        <v>-0.30869999999999997</v>
      </c>
      <c r="V767" s="1">
        <v>-0.68289999999999995</v>
      </c>
      <c r="W767" s="1">
        <v>-1.4623999999999999</v>
      </c>
      <c r="Y767" s="1">
        <v>-0.39300000000000002</v>
      </c>
      <c r="Z767" s="1">
        <v>0.17469999999999999</v>
      </c>
      <c r="AA767" s="1">
        <v>0.64370000000000005</v>
      </c>
      <c r="AB767" s="1">
        <v>-0.90359999999999996</v>
      </c>
      <c r="AC767" s="1">
        <v>-0.18340000000000001</v>
      </c>
      <c r="AD767" s="1">
        <v>0.12509999999999999</v>
      </c>
      <c r="AF767" s="1">
        <v>0.69079999999999997</v>
      </c>
      <c r="AG767" s="1">
        <v>-0.68920000000000003</v>
      </c>
      <c r="AH767" s="1">
        <v>-0.7944</v>
      </c>
      <c r="AI767" s="1">
        <v>-0.57299999999999995</v>
      </c>
      <c r="AJ767" s="1">
        <v>-4.8000000000000001E-2</v>
      </c>
      <c r="AK767" s="1">
        <v>-0.22320000000000001</v>
      </c>
      <c r="AL767" s="1">
        <v>-0.95230000000000004</v>
      </c>
      <c r="AN767" s="1">
        <v>-0.94</v>
      </c>
      <c r="AO767" s="1">
        <v>-0.72670000000000001</v>
      </c>
      <c r="AP767" s="1">
        <v>-0.68610000000000004</v>
      </c>
      <c r="AQ767" s="1">
        <v>5.4399999999999997E-2</v>
      </c>
      <c r="AR767" s="1">
        <v>-1.2164999999999999</v>
      </c>
      <c r="AS767" s="1">
        <v>-0.73140000000000005</v>
      </c>
      <c r="AT767" s="1">
        <v>-0.15770000000000001</v>
      </c>
      <c r="AU767" s="1">
        <v>-1.6217999999999999</v>
      </c>
      <c r="AV767" s="1">
        <v>-1.3507</v>
      </c>
      <c r="AW767" s="1">
        <v>-0.3871</v>
      </c>
      <c r="AX767" s="1">
        <v>0.87670000000000003</v>
      </c>
      <c r="AY767" s="1">
        <v>-0.48330000000000001</v>
      </c>
      <c r="AZ767" s="1">
        <v>-0.5363</v>
      </c>
      <c r="BB767" s="1">
        <v>-9.5600000000000004E-2</v>
      </c>
      <c r="BC767" s="1">
        <v>-0.36930000000000002</v>
      </c>
      <c r="BD767" s="1">
        <v>-0.73740000000000006</v>
      </c>
      <c r="BE767" s="1">
        <v>-0.85470000000000002</v>
      </c>
      <c r="BF767" s="1">
        <v>-1.1673</v>
      </c>
      <c r="BG767" s="1">
        <v>-0.23730000000000001</v>
      </c>
      <c r="BH767" s="1">
        <v>0.30840000000000001</v>
      </c>
      <c r="GI767" s="1">
        <v>-2.7113999999999998</v>
      </c>
      <c r="HA767" s="1" t="str">
        <f t="shared" si="22"/>
        <v>2016</v>
      </c>
      <c r="HB767" s="1" t="str">
        <f t="shared" si="23"/>
        <v>07</v>
      </c>
    </row>
    <row r="768" spans="1:210">
      <c r="A768" s="3" t="s">
        <v>9</v>
      </c>
      <c r="B768" s="3"/>
      <c r="C768" s="3" t="s">
        <v>4380</v>
      </c>
      <c r="E768" s="1" t="s">
        <v>4381</v>
      </c>
      <c r="F768" s="1">
        <v>-1.44E-2</v>
      </c>
      <c r="G768" s="1">
        <v>-0.72850000000000004</v>
      </c>
      <c r="H768" s="1">
        <v>-0.1198</v>
      </c>
      <c r="I768" s="1">
        <v>-0.73870000000000002</v>
      </c>
      <c r="J768" s="1">
        <v>-1.1915</v>
      </c>
      <c r="K768" s="1">
        <v>-0.74460000000000004</v>
      </c>
      <c r="L768" s="1">
        <v>-0.61770000000000003</v>
      </c>
      <c r="M768" s="1">
        <v>-0.23649999999999999</v>
      </c>
      <c r="N768" s="1">
        <v>-0.89439999999999997</v>
      </c>
      <c r="O768" s="1">
        <v>-0.98819999999999997</v>
      </c>
      <c r="P768" s="1">
        <v>0.49840000000000001</v>
      </c>
      <c r="Q768" s="1">
        <v>-1.5679000000000001</v>
      </c>
      <c r="R768" s="1">
        <v>-0.80589999999999995</v>
      </c>
      <c r="S768" s="1">
        <v>-1.2907</v>
      </c>
      <c r="T768" s="1">
        <v>0.32929999999999998</v>
      </c>
      <c r="U768" s="1">
        <v>0.5</v>
      </c>
      <c r="V768" s="1">
        <v>0</v>
      </c>
      <c r="W768" s="1">
        <v>-1.0130999999999999</v>
      </c>
      <c r="Y768" s="1">
        <v>-0.30859999999999999</v>
      </c>
      <c r="Z768" s="1">
        <v>0.23169999999999999</v>
      </c>
      <c r="AA768" s="1">
        <v>0.56899999999999995</v>
      </c>
      <c r="AB768" s="1">
        <v>-0.81210000000000004</v>
      </c>
      <c r="AC768" s="1">
        <v>4.5900000000000003E-2</v>
      </c>
      <c r="AD768" s="1">
        <v>0.4345</v>
      </c>
      <c r="AF768" s="1">
        <v>0.59370000000000001</v>
      </c>
      <c r="AG768" s="1">
        <v>-0.69630000000000003</v>
      </c>
      <c r="AH768" s="1">
        <v>0</v>
      </c>
      <c r="AI768" s="1">
        <v>-0.65169999999999995</v>
      </c>
      <c r="AJ768" s="1">
        <v>-9.5600000000000004E-2</v>
      </c>
      <c r="AK768" s="1">
        <v>1.2877000000000001</v>
      </c>
      <c r="AL768" s="1">
        <v>0.1273</v>
      </c>
      <c r="AN768" s="1">
        <v>-0.77049999999999996</v>
      </c>
      <c r="AO768" s="1">
        <v>-0.67889999999999995</v>
      </c>
      <c r="AP768" s="1">
        <v>-0.64100000000000001</v>
      </c>
      <c r="AQ768" s="1">
        <v>0.1636</v>
      </c>
      <c r="AR768" s="1">
        <v>-1.8181</v>
      </c>
      <c r="AS768" s="1">
        <v>-1.296</v>
      </c>
      <c r="AT768" s="1">
        <v>-0.1583</v>
      </c>
      <c r="AU768" s="1">
        <v>-0.74550000000000005</v>
      </c>
      <c r="AV768" s="1">
        <v>0.93810000000000004</v>
      </c>
      <c r="AW768" s="1">
        <v>-1.4883999999999999</v>
      </c>
      <c r="AX768" s="1">
        <v>0.85970000000000002</v>
      </c>
      <c r="AY768" s="1">
        <v>-0.65069999999999995</v>
      </c>
      <c r="AZ768" s="1">
        <v>-0.14810000000000001</v>
      </c>
      <c r="BB768" s="1">
        <v>-0.48370000000000002</v>
      </c>
      <c r="BC768" s="1">
        <v>-0.1573</v>
      </c>
      <c r="BD768" s="1">
        <v>-0.73309999999999997</v>
      </c>
      <c r="BE768" s="1">
        <v>-0.3367</v>
      </c>
      <c r="BF768" s="1">
        <v>-2.5752999999999999</v>
      </c>
      <c r="BG768" s="1">
        <v>-0.19109999999999999</v>
      </c>
      <c r="BH768" s="1">
        <v>0.20480000000000001</v>
      </c>
      <c r="GI768" s="1">
        <v>-2.7625999999999999</v>
      </c>
      <c r="HA768" s="1" t="str">
        <f t="shared" si="22"/>
        <v>2016</v>
      </c>
      <c r="HB768" s="1" t="str">
        <f t="shared" si="23"/>
        <v>07</v>
      </c>
    </row>
    <row r="769" spans="1:210">
      <c r="A769" s="3" t="s">
        <v>9</v>
      </c>
      <c r="B769" s="3"/>
      <c r="C769" s="3" t="s">
        <v>4382</v>
      </c>
      <c r="E769" s="1" t="s">
        <v>4383</v>
      </c>
      <c r="F769" s="1">
        <v>-0.17480000000000001</v>
      </c>
      <c r="G769" s="1">
        <v>-0.42380000000000001</v>
      </c>
      <c r="H769" s="1">
        <v>-1.0096000000000001</v>
      </c>
      <c r="I769" s="1">
        <v>-0.81100000000000005</v>
      </c>
      <c r="J769" s="1">
        <v>-0.87960000000000005</v>
      </c>
      <c r="K769" s="1">
        <v>-1.0509999999999999</v>
      </c>
      <c r="L769" s="1">
        <v>-0.70509999999999995</v>
      </c>
      <c r="M769" s="1">
        <v>-0.38119999999999998</v>
      </c>
      <c r="N769" s="1">
        <v>-0.80120000000000002</v>
      </c>
      <c r="O769" s="1">
        <v>-0.93269999999999997</v>
      </c>
      <c r="P769" s="1">
        <v>-0.185</v>
      </c>
      <c r="Q769" s="1">
        <v>-0.87790000000000001</v>
      </c>
      <c r="R769" s="1">
        <v>-0.68700000000000006</v>
      </c>
      <c r="S769" s="1">
        <v>-1.234</v>
      </c>
      <c r="T769" s="1">
        <v>7.2800000000000004E-2</v>
      </c>
      <c r="U769" s="1">
        <v>0.38440000000000002</v>
      </c>
      <c r="V769" s="1">
        <v>0.14560000000000001</v>
      </c>
      <c r="W769" s="1">
        <v>-0.97009999999999996</v>
      </c>
      <c r="Y769" s="1">
        <v>-0.22500000000000001</v>
      </c>
      <c r="Z769" s="1">
        <v>0</v>
      </c>
      <c r="AA769" s="1">
        <v>-0.31509999999999999</v>
      </c>
      <c r="AB769" s="1">
        <v>0.10199999999999999</v>
      </c>
      <c r="AC769" s="1">
        <v>0.55289999999999995</v>
      </c>
      <c r="AD769" s="1">
        <v>-6.1899999999999997E-2</v>
      </c>
      <c r="AF769" s="1">
        <v>-0.2535</v>
      </c>
      <c r="AG769" s="1">
        <v>0.26960000000000001</v>
      </c>
      <c r="AH769" s="1">
        <v>-0.2949</v>
      </c>
      <c r="AI769" s="1">
        <v>-1.6654</v>
      </c>
      <c r="AJ769" s="1">
        <v>0.5736</v>
      </c>
      <c r="AK769" s="1">
        <v>0</v>
      </c>
      <c r="AL769" s="1">
        <v>-0.18959999999999999</v>
      </c>
      <c r="AN769" s="1">
        <v>-1.1855</v>
      </c>
      <c r="AO769" s="1">
        <v>-0.1464</v>
      </c>
      <c r="AP769" s="1">
        <v>0.23100000000000001</v>
      </c>
      <c r="AQ769" s="1">
        <v>-5.4399999999999997E-2</v>
      </c>
      <c r="AR769" s="1">
        <v>-1.1619999999999999</v>
      </c>
      <c r="AS769" s="1">
        <v>-1.6136999999999999</v>
      </c>
      <c r="AT769" s="1">
        <v>0</v>
      </c>
      <c r="AU769" s="1">
        <v>-1.0226999999999999</v>
      </c>
      <c r="AV769" s="1">
        <v>-0.80369999999999997</v>
      </c>
      <c r="AW769" s="1">
        <v>-0.33239999999999997</v>
      </c>
      <c r="AX769" s="1">
        <v>-0.67500000000000004</v>
      </c>
      <c r="AY769" s="1">
        <v>-0.1087</v>
      </c>
      <c r="AZ769" s="1">
        <v>-0.59250000000000003</v>
      </c>
      <c r="BB769" s="1">
        <v>-1.5965</v>
      </c>
      <c r="BC769" s="1">
        <v>0.47210000000000002</v>
      </c>
      <c r="BD769" s="1">
        <v>-1.4117999999999999</v>
      </c>
      <c r="BE769" s="1">
        <v>-0.72150000000000003</v>
      </c>
      <c r="BF769" s="1">
        <v>-1.3732</v>
      </c>
      <c r="BG769" s="1">
        <v>-4.87E-2</v>
      </c>
      <c r="BH769" s="1">
        <v>0.1014</v>
      </c>
      <c r="GI769" s="1">
        <v>-1.9111</v>
      </c>
      <c r="HA769" s="1" t="str">
        <f t="shared" si="22"/>
        <v>2016</v>
      </c>
      <c r="HB769" s="1" t="str">
        <f t="shared" si="23"/>
        <v>07</v>
      </c>
    </row>
    <row r="770" spans="1:210">
      <c r="A770" s="3" t="s">
        <v>9</v>
      </c>
      <c r="B770" s="3"/>
      <c r="C770" s="3" t="s">
        <v>4384</v>
      </c>
      <c r="E770" s="1" t="s">
        <v>4385</v>
      </c>
      <c r="F770" s="1">
        <v>-0.19159999999999999</v>
      </c>
      <c r="G770" s="1">
        <v>-0.58320000000000005</v>
      </c>
      <c r="H770" s="1">
        <v>-0.57989999999999997</v>
      </c>
      <c r="I770" s="1">
        <v>-0.6149</v>
      </c>
      <c r="J770" s="1">
        <v>-0.84299999999999997</v>
      </c>
      <c r="K770" s="1">
        <v>-1.0669999999999999</v>
      </c>
      <c r="L770" s="1">
        <v>-0.66769999999999996</v>
      </c>
      <c r="M770" s="1">
        <v>-0.21690000000000001</v>
      </c>
      <c r="N770" s="1">
        <v>-0.76090000000000002</v>
      </c>
      <c r="O770" s="1">
        <v>-0.94699999999999995</v>
      </c>
      <c r="P770" s="1">
        <v>6.1699999999999998E-2</v>
      </c>
      <c r="Q770" s="1">
        <v>-0.70540000000000003</v>
      </c>
      <c r="R770" s="1">
        <v>-0.69479999999999997</v>
      </c>
      <c r="S770" s="1">
        <v>-0.89080000000000004</v>
      </c>
      <c r="T770" s="1">
        <v>0</v>
      </c>
      <c r="U770" s="1">
        <v>0.30590000000000001</v>
      </c>
      <c r="V770" s="1">
        <v>9.6699999999999994E-2</v>
      </c>
      <c r="W770" s="1">
        <v>-1.0072000000000001</v>
      </c>
      <c r="Y770" s="1">
        <v>-0.27629999999999999</v>
      </c>
      <c r="Z770" s="1">
        <v>5.6599999999999998E-2</v>
      </c>
      <c r="AA770" s="1">
        <v>-9.4500000000000001E-2</v>
      </c>
      <c r="AB770" s="1">
        <v>0.10150000000000001</v>
      </c>
      <c r="AC770" s="1">
        <v>0.41260000000000002</v>
      </c>
      <c r="AD770" s="1">
        <v>0.1239</v>
      </c>
      <c r="AF770" s="1">
        <v>-0.33810000000000001</v>
      </c>
      <c r="AG770" s="1">
        <v>-5.3600000000000002E-2</v>
      </c>
      <c r="AH770" s="1">
        <v>-0.1968</v>
      </c>
      <c r="AI770" s="1">
        <v>-0.58779999999999999</v>
      </c>
      <c r="AJ770" s="1">
        <v>0.14230000000000001</v>
      </c>
      <c r="AK770" s="1">
        <v>5.5E-2</v>
      </c>
      <c r="AL770" s="1">
        <v>-0.504</v>
      </c>
      <c r="AN770" s="1">
        <v>-0.71640000000000004</v>
      </c>
      <c r="AO770" s="1">
        <v>-1.0179</v>
      </c>
      <c r="AP770" s="1">
        <v>-1.5116000000000001</v>
      </c>
      <c r="AQ770" s="1">
        <v>0.87139999999999995</v>
      </c>
      <c r="AR770" s="1">
        <v>-1.7737000000000001</v>
      </c>
      <c r="AS770" s="1">
        <v>-2.3157000000000001</v>
      </c>
      <c r="AT770" s="1">
        <v>0.86339999999999995</v>
      </c>
      <c r="AU770" s="1">
        <v>-1.5710999999999999</v>
      </c>
      <c r="AV770" s="1">
        <v>-1.8487</v>
      </c>
      <c r="AW770" s="1">
        <v>0.222</v>
      </c>
      <c r="AX770" s="1">
        <v>-0.31609999999999999</v>
      </c>
      <c r="AY770" s="1">
        <v>-0.2712</v>
      </c>
      <c r="AZ770" s="1">
        <v>-0.64670000000000005</v>
      </c>
      <c r="BB770" s="1">
        <v>-2.3334000000000001</v>
      </c>
      <c r="BC770" s="1">
        <v>0.83720000000000006</v>
      </c>
      <c r="BD770" s="1">
        <v>-2.4744999999999999</v>
      </c>
      <c r="BE770" s="1">
        <v>-0.86870000000000003</v>
      </c>
      <c r="BF770" s="1">
        <v>-2.2892999999999999</v>
      </c>
      <c r="BG770" s="1">
        <v>-0.14940000000000001</v>
      </c>
      <c r="BH770" s="1">
        <v>5.0099999999999999E-2</v>
      </c>
      <c r="GI770" s="1">
        <v>-2.0537000000000001</v>
      </c>
      <c r="HA770" s="1" t="str">
        <f t="shared" si="22"/>
        <v>2016</v>
      </c>
      <c r="HB770" s="1" t="str">
        <f t="shared" si="23"/>
        <v>07</v>
      </c>
    </row>
    <row r="771" spans="1:210">
      <c r="A771" s="3" t="s">
        <v>9</v>
      </c>
      <c r="B771" s="3"/>
      <c r="C771" s="3" t="s">
        <v>4386</v>
      </c>
      <c r="E771" s="1" t="s">
        <v>4387</v>
      </c>
      <c r="F771" s="1">
        <v>-0.1181</v>
      </c>
      <c r="G771" s="1">
        <v>-0.66379999999999995</v>
      </c>
      <c r="H771" s="1">
        <v>-7.2499999999999995E-2</v>
      </c>
      <c r="I771" s="1">
        <v>-1.1618999999999999</v>
      </c>
      <c r="J771" s="1">
        <v>-0.79810000000000003</v>
      </c>
      <c r="K771" s="1">
        <v>-0.69010000000000005</v>
      </c>
      <c r="L771" s="1">
        <v>-0.70950000000000002</v>
      </c>
      <c r="M771" s="1">
        <v>-0.2414</v>
      </c>
      <c r="N771" s="1">
        <v>-0.39400000000000002</v>
      </c>
      <c r="O771" s="1">
        <v>-0.39400000000000002</v>
      </c>
      <c r="P771" s="1">
        <v>0.1845</v>
      </c>
      <c r="Q771" s="1">
        <v>-1.0544</v>
      </c>
      <c r="R771" s="1">
        <v>-0.50609999999999999</v>
      </c>
      <c r="S771" s="1">
        <v>-1.1598999999999999</v>
      </c>
      <c r="T771" s="1">
        <v>-0.39689999999999998</v>
      </c>
      <c r="U771" s="1">
        <v>3.7999999999999999E-2</v>
      </c>
      <c r="V771" s="1">
        <v>-0.48049999999999998</v>
      </c>
      <c r="W771" s="1">
        <v>-1.474</v>
      </c>
      <c r="Y771" s="1">
        <v>-0.3236</v>
      </c>
      <c r="Z771" s="1">
        <v>0.1696</v>
      </c>
      <c r="AA771" s="1">
        <v>-0.74460000000000004</v>
      </c>
      <c r="AB771" s="1">
        <v>0.2034</v>
      </c>
      <c r="AC771" s="1">
        <v>-0.13619999999999999</v>
      </c>
      <c r="AD771" s="1">
        <v>0</v>
      </c>
      <c r="AF771" s="1">
        <v>-0.66610000000000003</v>
      </c>
      <c r="AG771" s="1">
        <v>0</v>
      </c>
      <c r="AH771" s="1">
        <v>-0.87890000000000001</v>
      </c>
      <c r="AI771" s="1">
        <v>-0.2243</v>
      </c>
      <c r="AJ771" s="1">
        <v>-0.51570000000000005</v>
      </c>
      <c r="AK771" s="1">
        <v>2.5611999999999999</v>
      </c>
      <c r="AL771" s="1">
        <v>-0.87880000000000003</v>
      </c>
      <c r="AN771" s="1">
        <v>-0.78069999999999995</v>
      </c>
      <c r="AO771" s="1">
        <v>-0.9214</v>
      </c>
      <c r="AP771" s="1">
        <v>-0.64570000000000005</v>
      </c>
      <c r="AQ771" s="1">
        <v>0.37869999999999998</v>
      </c>
      <c r="AR771" s="1">
        <v>-1.2315</v>
      </c>
      <c r="AS771" s="1">
        <v>5.3800000000000001E-2</v>
      </c>
      <c r="AT771" s="1">
        <v>-0.46510000000000001</v>
      </c>
      <c r="AU771" s="1">
        <v>-1.3900999999999999</v>
      </c>
      <c r="AV771" s="1">
        <v>-0.68079999999999996</v>
      </c>
      <c r="AW771" s="1">
        <v>-0.3856</v>
      </c>
      <c r="AX771" s="1">
        <v>-0.80320000000000003</v>
      </c>
      <c r="AY771" s="1">
        <v>0.1091</v>
      </c>
      <c r="AZ771" s="1">
        <v>-0.25119999999999998</v>
      </c>
      <c r="BB771" s="1">
        <v>0.1007</v>
      </c>
      <c r="BC771" s="1">
        <v>-0.35970000000000002</v>
      </c>
      <c r="BD771" s="1">
        <v>-1.2291000000000001</v>
      </c>
      <c r="BE771" s="1">
        <v>-0.48630000000000001</v>
      </c>
      <c r="BF771" s="1">
        <v>-1.4159999999999999</v>
      </c>
      <c r="GI771" s="1">
        <v>-2.0792999999999999</v>
      </c>
      <c r="HA771" s="1" t="str">
        <f t="shared" ref="HA771:HA834" si="24">LEFT($E772,4)</f>
        <v>2016</v>
      </c>
      <c r="HB771" s="1" t="str">
        <f t="shared" ref="HB771:HB834" si="25">MID($E772,5,2)</f>
        <v>07</v>
      </c>
    </row>
    <row r="772" spans="1:210">
      <c r="A772" s="3" t="s">
        <v>9</v>
      </c>
      <c r="B772" s="3"/>
      <c r="C772" s="3" t="s">
        <v>4388</v>
      </c>
      <c r="E772" s="1" t="s">
        <v>4389</v>
      </c>
      <c r="F772" s="1">
        <v>-7.3899999999999993E-2</v>
      </c>
      <c r="G772" s="1">
        <v>-0.90649999999999997</v>
      </c>
      <c r="H772" s="1">
        <v>-0.50590000000000002</v>
      </c>
      <c r="I772" s="1">
        <v>-0.92179999999999995</v>
      </c>
      <c r="J772" s="1">
        <v>-0.9</v>
      </c>
      <c r="K772" s="1">
        <v>-0.93089999999999995</v>
      </c>
      <c r="L772" s="1">
        <v>-0.76229999999999998</v>
      </c>
      <c r="M772" s="1">
        <v>-0.19339999999999999</v>
      </c>
      <c r="N772" s="1">
        <v>-0.42280000000000001</v>
      </c>
      <c r="O772" s="1">
        <v>-0.1661</v>
      </c>
      <c r="P772" s="1">
        <v>-1.5931</v>
      </c>
      <c r="Q772" s="1">
        <v>-0.9708</v>
      </c>
      <c r="R772" s="1">
        <v>-0.34860000000000002</v>
      </c>
      <c r="S772" s="1">
        <v>-0.98499999999999999</v>
      </c>
      <c r="T772" s="1">
        <v>-1.3777999999999999</v>
      </c>
      <c r="U772" s="1">
        <v>-1.4487000000000001</v>
      </c>
      <c r="V772" s="1">
        <v>-1.5428999999999999</v>
      </c>
      <c r="W772" s="1">
        <v>-1.8125</v>
      </c>
      <c r="Y772" s="1">
        <v>-0.23180000000000001</v>
      </c>
      <c r="Z772" s="1">
        <v>0.16930000000000001</v>
      </c>
      <c r="AA772" s="1">
        <v>-3.9838</v>
      </c>
      <c r="AB772" s="1">
        <v>2.0325000000000002</v>
      </c>
      <c r="AC772" s="1">
        <v>1.7366999999999999</v>
      </c>
      <c r="AD772" s="1">
        <v>-1.8507</v>
      </c>
      <c r="AF772" s="1">
        <v>-4.0900999999999996</v>
      </c>
      <c r="AG772" s="1">
        <v>2.1080999999999999</v>
      </c>
      <c r="AH772" s="1">
        <v>-1.7699</v>
      </c>
      <c r="AI772" s="1">
        <v>-1.1329</v>
      </c>
      <c r="AJ772" s="1">
        <v>0</v>
      </c>
      <c r="AK772" s="1">
        <v>-2.6852</v>
      </c>
      <c r="AL772" s="1">
        <v>-1.6466000000000001</v>
      </c>
      <c r="AN772" s="1">
        <v>-0.54669999999999996</v>
      </c>
      <c r="AO772" s="1">
        <v>-1.3087</v>
      </c>
      <c r="AP772" s="1">
        <v>-1.845</v>
      </c>
      <c r="AQ772" s="1">
        <v>0.97399999999999998</v>
      </c>
      <c r="AR772" s="1">
        <v>-1.9171</v>
      </c>
      <c r="AS772" s="1">
        <v>-3.1368</v>
      </c>
      <c r="AT772" s="1">
        <v>1.0054000000000001</v>
      </c>
      <c r="AU772" s="1">
        <v>-1.5284</v>
      </c>
      <c r="AV772" s="1">
        <v>-1.0624</v>
      </c>
      <c r="AW772" s="1">
        <v>-0.16539999999999999</v>
      </c>
      <c r="AX772" s="1">
        <v>-3.9838</v>
      </c>
      <c r="AY772" s="1">
        <v>1.8528</v>
      </c>
      <c r="AZ772" s="1">
        <v>-0.50629999999999997</v>
      </c>
      <c r="BB772" s="1">
        <v>-1.2121</v>
      </c>
      <c r="BC772" s="1">
        <v>0.35930000000000001</v>
      </c>
      <c r="BD772" s="1">
        <v>-2.9857999999999998</v>
      </c>
      <c r="BE772" s="1">
        <v>-0.5867</v>
      </c>
      <c r="BF772" s="1">
        <v>-1.85</v>
      </c>
      <c r="GI772" s="1">
        <v>-3.4437000000000002</v>
      </c>
      <c r="HA772" s="1" t="str">
        <f t="shared" si="24"/>
        <v>2016</v>
      </c>
      <c r="HB772" s="1" t="str">
        <f t="shared" si="25"/>
        <v>07</v>
      </c>
    </row>
    <row r="773" spans="1:210">
      <c r="A773" s="3" t="s">
        <v>9</v>
      </c>
      <c r="B773" s="3"/>
      <c r="C773" s="3" t="s">
        <v>4390</v>
      </c>
      <c r="E773" s="1" t="s">
        <v>4391</v>
      </c>
      <c r="F773" s="1">
        <v>-8.9399999999999993E-2</v>
      </c>
      <c r="G773" s="1">
        <v>-0.67379999999999995</v>
      </c>
      <c r="H773" s="1">
        <v>-0.26640000000000003</v>
      </c>
      <c r="I773" s="1">
        <v>-0.61850000000000005</v>
      </c>
      <c r="J773" s="1">
        <v>-0.5736</v>
      </c>
      <c r="K773" s="1">
        <v>-1.1718</v>
      </c>
      <c r="L773" s="1">
        <v>-0.59419999999999995</v>
      </c>
      <c r="M773" s="1">
        <v>0.24379999999999999</v>
      </c>
      <c r="N773" s="1">
        <v>-2.6700000000000002E-2</v>
      </c>
      <c r="O773" s="1">
        <v>-1.0374000000000001</v>
      </c>
      <c r="P773" s="1">
        <v>0.875</v>
      </c>
      <c r="Q773" s="1">
        <v>-0.97770000000000001</v>
      </c>
      <c r="R773" s="1">
        <v>-0.19159999999999999</v>
      </c>
      <c r="S773" s="1">
        <v>-0.63139999999999996</v>
      </c>
      <c r="T773" s="1">
        <v>0.81420000000000003</v>
      </c>
      <c r="U773" s="1">
        <v>0.73899999999999999</v>
      </c>
      <c r="V773" s="1">
        <v>0.78769999999999996</v>
      </c>
      <c r="W773" s="1">
        <v>-0.94040000000000001</v>
      </c>
      <c r="Y773" s="1">
        <v>-0.46879999999999999</v>
      </c>
      <c r="Z773" s="1">
        <v>0.28079999999999999</v>
      </c>
      <c r="AA773" s="1">
        <v>0.94299999999999995</v>
      </c>
      <c r="AB773" s="1">
        <v>-0.79279999999999995</v>
      </c>
      <c r="AC773" s="1">
        <v>0.76429999999999998</v>
      </c>
      <c r="AD773" s="1">
        <v>0.37780000000000002</v>
      </c>
      <c r="AF773" s="1">
        <v>0.87260000000000004</v>
      </c>
      <c r="AG773" s="1">
        <v>-0.79110000000000003</v>
      </c>
      <c r="AH773" s="1">
        <v>0.90180000000000005</v>
      </c>
      <c r="AI773" s="1">
        <v>0.31790000000000002</v>
      </c>
      <c r="AJ773" s="1">
        <v>-0.63519999999999999</v>
      </c>
      <c r="AK773" s="1">
        <v>5.5199999999999999E-2</v>
      </c>
      <c r="AL773" s="1">
        <v>1.1545000000000001</v>
      </c>
      <c r="AN773" s="1">
        <v>-0.249</v>
      </c>
      <c r="AO773" s="1">
        <v>-0.68289999999999995</v>
      </c>
      <c r="AP773" s="1">
        <v>-0.37409999999999999</v>
      </c>
      <c r="AQ773" s="1">
        <v>0.1074</v>
      </c>
      <c r="AR773" s="1">
        <v>-0.56559999999999999</v>
      </c>
      <c r="AS773" s="1">
        <v>0.11219999999999999</v>
      </c>
      <c r="AT773" s="1">
        <v>-0.45479999999999998</v>
      </c>
      <c r="AU773" s="1">
        <v>-1.0242</v>
      </c>
      <c r="AV773" s="1">
        <v>-0.98499999999999999</v>
      </c>
      <c r="AW773" s="1">
        <v>-0.38440000000000002</v>
      </c>
      <c r="AX773" s="1">
        <v>0.98360000000000003</v>
      </c>
      <c r="AY773" s="1">
        <v>-0.85150000000000003</v>
      </c>
      <c r="AZ773" s="1">
        <v>0</v>
      </c>
      <c r="BB773" s="1">
        <v>0.53359999999999996</v>
      </c>
      <c r="BC773" s="1">
        <v>-0.59850000000000003</v>
      </c>
      <c r="BD773" s="1">
        <v>-2.1956000000000002</v>
      </c>
      <c r="BE773" s="1">
        <v>0.15</v>
      </c>
      <c r="BF773" s="1">
        <v>-1.5647</v>
      </c>
      <c r="GI773" s="1">
        <v>-1.7637</v>
      </c>
      <c r="HA773" s="1" t="str">
        <f t="shared" si="24"/>
        <v>2016</v>
      </c>
      <c r="HB773" s="1" t="str">
        <f t="shared" si="25"/>
        <v>07</v>
      </c>
    </row>
    <row r="774" spans="1:210">
      <c r="A774" s="3" t="s">
        <v>9</v>
      </c>
      <c r="B774" s="3"/>
      <c r="C774" s="3" t="s">
        <v>4392</v>
      </c>
      <c r="E774" s="1" t="s">
        <v>4393</v>
      </c>
      <c r="F774" s="1">
        <v>0.12189999999999999</v>
      </c>
      <c r="G774" s="1">
        <v>-0.72519999999999996</v>
      </c>
      <c r="I774" s="1">
        <v>-0.70269999999999999</v>
      </c>
      <c r="J774" s="1">
        <v>-0.77480000000000004</v>
      </c>
      <c r="K774" s="1">
        <v>-0.47539999999999999</v>
      </c>
      <c r="L774" s="1">
        <v>-0.56540000000000001</v>
      </c>
      <c r="P774" s="1">
        <v>-1.2930999999999999</v>
      </c>
      <c r="Q774" s="1">
        <v>-0.62660000000000005</v>
      </c>
      <c r="R774" s="1">
        <v>-0.13059999999999999</v>
      </c>
      <c r="U774" s="1">
        <v>0</v>
      </c>
      <c r="Y774" s="1">
        <v>-0.39040000000000002</v>
      </c>
      <c r="Z774" s="1">
        <v>0.22009999999999999</v>
      </c>
      <c r="AA774" s="1">
        <v>-0.68620000000000003</v>
      </c>
      <c r="AB774" s="1">
        <v>9.8699999999999996E-2</v>
      </c>
      <c r="AC774" s="1">
        <v>0.76060000000000005</v>
      </c>
      <c r="AF774" s="1">
        <v>-0.70169999999999999</v>
      </c>
      <c r="AG774" s="1">
        <v>0.10539999999999999</v>
      </c>
      <c r="AH774" s="1">
        <v>-9.9900000000000003E-2</v>
      </c>
      <c r="AI774" s="1">
        <v>8.3699999999999997E-2</v>
      </c>
      <c r="AJ774" s="1">
        <v>-0.5736</v>
      </c>
      <c r="AK774" s="1">
        <v>4.2777000000000003</v>
      </c>
      <c r="AN774" s="1">
        <v>-0.44719999999999999</v>
      </c>
      <c r="AO774" s="1">
        <v>-0.2974</v>
      </c>
      <c r="AP774" s="1">
        <v>-9.6699999999999994E-2</v>
      </c>
      <c r="AQ774" s="1">
        <v>5.2600000000000001E-2</v>
      </c>
      <c r="AU774" s="1">
        <v>-1.0396000000000001</v>
      </c>
      <c r="AV774" s="1">
        <v>-0.96870000000000001</v>
      </c>
      <c r="AW774" s="1">
        <v>-0.1082</v>
      </c>
      <c r="BD774" s="1">
        <v>-0.15490000000000001</v>
      </c>
      <c r="BE774" s="1">
        <v>-0.35930000000000001</v>
      </c>
      <c r="BF774" s="1">
        <v>-0.84699999999999998</v>
      </c>
      <c r="HA774" s="1" t="str">
        <f t="shared" si="24"/>
        <v>2016</v>
      </c>
      <c r="HB774" s="1" t="str">
        <f t="shared" si="25"/>
        <v>07</v>
      </c>
    </row>
    <row r="775" spans="1:210">
      <c r="A775" s="3" t="s">
        <v>9</v>
      </c>
      <c r="B775" s="3"/>
      <c r="C775" s="3" t="s">
        <v>4394</v>
      </c>
      <c r="E775" s="1" t="s">
        <v>4395</v>
      </c>
      <c r="F775" s="1">
        <v>0.12189999999999999</v>
      </c>
      <c r="G775" s="1">
        <v>-0.72519999999999996</v>
      </c>
      <c r="H775" s="1">
        <v>-0.29909999999999998</v>
      </c>
      <c r="I775" s="1">
        <v>-0.70269999999999999</v>
      </c>
      <c r="J775" s="1">
        <v>-0.77480000000000004</v>
      </c>
      <c r="K775" s="1">
        <v>-0.47539999999999999</v>
      </c>
      <c r="L775" s="1">
        <v>-0.56540000000000001</v>
      </c>
      <c r="M775" s="1">
        <v>-9.9699999999999997E-2</v>
      </c>
      <c r="N775" s="1">
        <v>-0.27160000000000001</v>
      </c>
      <c r="O775" s="1">
        <v>-0.47470000000000001</v>
      </c>
      <c r="P775" s="1">
        <v>-1.2930999999999999</v>
      </c>
      <c r="Q775" s="1">
        <v>-0.62660000000000005</v>
      </c>
      <c r="R775" s="1">
        <v>-0.13059999999999999</v>
      </c>
      <c r="S775" s="1">
        <v>-0.36730000000000002</v>
      </c>
      <c r="T775" s="1">
        <v>-3.6799999999999999E-2</v>
      </c>
      <c r="U775" s="1">
        <v>0</v>
      </c>
      <c r="V775" s="1">
        <v>-0.1474</v>
      </c>
      <c r="W775" s="1">
        <v>-1.2279</v>
      </c>
      <c r="Y775" s="1">
        <v>-0.39040000000000002</v>
      </c>
      <c r="Z775" s="1">
        <v>0.22009999999999999</v>
      </c>
      <c r="AA775" s="1">
        <v>-0.68620000000000003</v>
      </c>
      <c r="AB775" s="1">
        <v>9.8699999999999996E-2</v>
      </c>
      <c r="AC775" s="1">
        <v>0.76060000000000005</v>
      </c>
      <c r="AD775" s="1">
        <v>-0.43880000000000002</v>
      </c>
      <c r="AF775" s="1">
        <v>-0.70169999999999999</v>
      </c>
      <c r="AG775" s="1">
        <v>0.10539999999999999</v>
      </c>
      <c r="AH775" s="1">
        <v>-9.9900000000000003E-2</v>
      </c>
      <c r="AI775" s="1">
        <v>8.3699999999999997E-2</v>
      </c>
      <c r="AJ775" s="1">
        <v>-0.5736</v>
      </c>
      <c r="AK775" s="1">
        <v>4.2777000000000003</v>
      </c>
      <c r="AL775" s="1">
        <v>-0.50719999999999998</v>
      </c>
      <c r="AN775" s="1">
        <v>-0.44719999999999999</v>
      </c>
      <c r="AO775" s="1">
        <v>-0.2974</v>
      </c>
      <c r="AP775" s="1">
        <v>-9.6699999999999994E-2</v>
      </c>
      <c r="AQ775" s="1">
        <v>5.2600000000000001E-2</v>
      </c>
      <c r="AR775" s="1">
        <v>-0.88549999999999995</v>
      </c>
      <c r="AS775" s="1">
        <v>-1.0831999999999999</v>
      </c>
      <c r="AT775" s="1">
        <v>-0.22550000000000001</v>
      </c>
      <c r="AU775" s="1">
        <v>-1.0396000000000001</v>
      </c>
      <c r="AV775" s="1">
        <v>-0.96870000000000001</v>
      </c>
      <c r="AW775" s="1">
        <v>-0.1082</v>
      </c>
      <c r="AX775" s="1">
        <v>-0.70720000000000005</v>
      </c>
      <c r="AY775" s="1">
        <v>-5.2999999999999999E-2</v>
      </c>
      <c r="AZ775" s="1">
        <v>-0.32129999999999997</v>
      </c>
      <c r="BB775" s="1">
        <v>0</v>
      </c>
      <c r="BC775" s="1">
        <v>-0.33879999999999999</v>
      </c>
      <c r="BD775" s="1">
        <v>-0.15490000000000001</v>
      </c>
      <c r="BE775" s="1">
        <v>-0.35930000000000001</v>
      </c>
      <c r="BF775" s="1">
        <v>-0.84699999999999998</v>
      </c>
      <c r="GI775" s="1">
        <v>-2.7450000000000001</v>
      </c>
      <c r="HA775" s="1" t="str">
        <f t="shared" si="24"/>
        <v>2016</v>
      </c>
      <c r="HB775" s="1" t="str">
        <f t="shared" si="25"/>
        <v>07</v>
      </c>
    </row>
    <row r="776" spans="1:210">
      <c r="A776" s="3" t="s">
        <v>9</v>
      </c>
      <c r="B776" s="3"/>
      <c r="C776" s="3" t="s">
        <v>4396</v>
      </c>
      <c r="E776" s="1" t="s">
        <v>4397</v>
      </c>
      <c r="F776" s="1">
        <v>-4.6199999999999998E-2</v>
      </c>
      <c r="G776" s="1">
        <v>-0.4466</v>
      </c>
      <c r="H776" s="1">
        <v>0.12659999999999999</v>
      </c>
      <c r="I776" s="1">
        <v>-0.67610000000000003</v>
      </c>
      <c r="J776" s="1">
        <v>-0.1958</v>
      </c>
      <c r="K776" s="1">
        <v>-0.55369999999999997</v>
      </c>
      <c r="L776" s="1">
        <v>-0.1762</v>
      </c>
      <c r="M776" s="1">
        <v>0.2772</v>
      </c>
      <c r="N776" s="1">
        <v>5.4699999999999999E-2</v>
      </c>
      <c r="O776" s="1">
        <v>1.1171</v>
      </c>
      <c r="P776" s="1">
        <v>-0.49590000000000001</v>
      </c>
      <c r="Q776" s="1">
        <v>-0.44919999999999999</v>
      </c>
      <c r="R776" s="1">
        <v>0.13200000000000001</v>
      </c>
      <c r="S776" s="1">
        <v>-0.64870000000000005</v>
      </c>
      <c r="T776" s="1">
        <v>-7.3599999999999999E-2</v>
      </c>
      <c r="U776" s="1">
        <v>0</v>
      </c>
      <c r="V776" s="1">
        <v>-0.34310000000000002</v>
      </c>
      <c r="W776" s="1">
        <v>-0.2697</v>
      </c>
      <c r="Y776" s="1">
        <v>-0.64870000000000005</v>
      </c>
      <c r="Z776" s="1">
        <v>0.10879999999999999</v>
      </c>
      <c r="AA776" s="1">
        <v>-0.65269999999999995</v>
      </c>
      <c r="AB776" s="1">
        <v>-0.1968</v>
      </c>
      <c r="AC776" s="1">
        <v>0.40079999999999999</v>
      </c>
      <c r="AD776" s="1">
        <v>-0.25030000000000002</v>
      </c>
      <c r="AF776" s="1">
        <v>-0.78869999999999996</v>
      </c>
      <c r="AG776" s="1">
        <v>0.1578</v>
      </c>
      <c r="AH776" s="1">
        <v>-0.39760000000000001</v>
      </c>
      <c r="AI776" s="1">
        <v>-0.74929999999999997</v>
      </c>
      <c r="AJ776" s="1">
        <v>0</v>
      </c>
      <c r="AK776" s="1">
        <v>-1.4383999999999999</v>
      </c>
      <c r="AL776" s="1">
        <v>-0.12670000000000001</v>
      </c>
      <c r="AN776" s="1">
        <v>-0.95289999999999997</v>
      </c>
      <c r="AO776" s="1">
        <v>-1.5802</v>
      </c>
      <c r="AP776" s="1">
        <v>-2.5998999999999999</v>
      </c>
      <c r="AQ776" s="1">
        <v>1.1591</v>
      </c>
      <c r="AR776" s="1">
        <v>-1.4012</v>
      </c>
      <c r="AS776" s="1">
        <v>-1.5088999999999999</v>
      </c>
      <c r="AT776" s="1">
        <v>0.29759999999999998</v>
      </c>
      <c r="AU776" s="1">
        <v>-1.5580000000000001</v>
      </c>
      <c r="AV776" s="1">
        <v>-1.5451999999999999</v>
      </c>
      <c r="AW776" s="1">
        <v>0.1081</v>
      </c>
      <c r="AX776" s="1">
        <v>-0.84899999999999998</v>
      </c>
      <c r="AY776" s="1">
        <v>0</v>
      </c>
      <c r="AZ776" s="1">
        <v>-0.79820000000000002</v>
      </c>
      <c r="BB776" s="1">
        <v>-0.67600000000000005</v>
      </c>
      <c r="BC776" s="1">
        <v>9.6799999999999997E-2</v>
      </c>
      <c r="BD776" s="1">
        <v>0.51970000000000005</v>
      </c>
      <c r="BE776" s="1">
        <v>-1.3258000000000001</v>
      </c>
      <c r="BF776" s="1">
        <v>-1.8943000000000001</v>
      </c>
      <c r="GI776" s="1">
        <v>-3.4201000000000001</v>
      </c>
      <c r="HA776" s="1" t="str">
        <f t="shared" si="24"/>
        <v>2016</v>
      </c>
      <c r="HB776" s="1" t="str">
        <f t="shared" si="25"/>
        <v>07</v>
      </c>
    </row>
    <row r="777" spans="1:210">
      <c r="A777" s="3" t="s">
        <v>9</v>
      </c>
      <c r="B777" s="3"/>
      <c r="C777" s="3" t="s">
        <v>4398</v>
      </c>
      <c r="E777" s="1" t="s">
        <v>4399</v>
      </c>
      <c r="F777" s="1">
        <v>1.5100000000000001E-2</v>
      </c>
      <c r="G777" s="1">
        <v>-0.19980000000000001</v>
      </c>
      <c r="H777" s="1">
        <v>2.4799999999999999E-2</v>
      </c>
      <c r="I777" s="1">
        <v>-0.17499999999999999</v>
      </c>
      <c r="J777" s="1">
        <v>-0.67210000000000003</v>
      </c>
      <c r="K777" s="1">
        <v>-0.77759999999999996</v>
      </c>
      <c r="L777" s="1">
        <v>-0.39069999999999999</v>
      </c>
      <c r="M777" s="1">
        <v>-2.47E-2</v>
      </c>
      <c r="N777" s="1">
        <v>-0.53900000000000003</v>
      </c>
      <c r="O777" s="1">
        <v>-0.19969999999999999</v>
      </c>
      <c r="P777" s="1">
        <v>1.0678000000000001</v>
      </c>
      <c r="Q777" s="1">
        <v>-0.26540000000000002</v>
      </c>
      <c r="R777" s="1">
        <v>0</v>
      </c>
      <c r="S777" s="1">
        <v>-0.79810000000000003</v>
      </c>
      <c r="T777" s="1">
        <v>0.36940000000000001</v>
      </c>
      <c r="U777" s="1">
        <v>7.7399999999999997E-2</v>
      </c>
      <c r="V777" s="1">
        <v>0.49209999999999998</v>
      </c>
      <c r="W777" s="1">
        <v>-0.1855</v>
      </c>
      <c r="Y777" s="1">
        <v>-0.14449999999999999</v>
      </c>
      <c r="Z777" s="1">
        <v>5.5300000000000002E-2</v>
      </c>
      <c r="AA777" s="1">
        <v>0.29449999999999998</v>
      </c>
      <c r="AB777" s="1">
        <v>-0.49299999999999999</v>
      </c>
      <c r="AC777" s="1">
        <v>-0.94210000000000005</v>
      </c>
      <c r="AD777" s="1">
        <v>-0.56389999999999996</v>
      </c>
      <c r="AF777" s="1">
        <v>0.35139999999999999</v>
      </c>
      <c r="AG777" s="1">
        <v>-0.68310000000000004</v>
      </c>
      <c r="AH777" s="1">
        <v>-0.70069999999999999</v>
      </c>
      <c r="AI777" s="1">
        <v>-0.16059999999999999</v>
      </c>
      <c r="AJ777" s="1">
        <v>-0.54100000000000004</v>
      </c>
      <c r="AK777" s="1">
        <v>3.0367999999999999</v>
      </c>
      <c r="AL777" s="1">
        <v>-0.12690000000000001</v>
      </c>
      <c r="AN777" s="1">
        <v>-0.87219999999999998</v>
      </c>
      <c r="AO777" s="1">
        <v>-9.9699999999999997E-2</v>
      </c>
      <c r="AP777" s="1">
        <v>0.43919999999999998</v>
      </c>
      <c r="AQ777" s="1">
        <v>-0.36699999999999999</v>
      </c>
      <c r="AR777" s="1">
        <v>-0.2525</v>
      </c>
      <c r="AS777" s="1">
        <v>0.96699999999999997</v>
      </c>
      <c r="AT777" s="1">
        <v>-1.3532999999999999</v>
      </c>
      <c r="AU777" s="1">
        <v>-0.8498</v>
      </c>
      <c r="AV777" s="1">
        <v>-0.57389999999999997</v>
      </c>
      <c r="AW777" s="1">
        <v>-0.37830000000000003</v>
      </c>
      <c r="AX777" s="1">
        <v>0.18870000000000001</v>
      </c>
      <c r="AY777" s="1">
        <v>-0.47689999999999999</v>
      </c>
      <c r="AZ777" s="1">
        <v>-0.57350000000000001</v>
      </c>
      <c r="BB777" s="1">
        <v>0.32500000000000001</v>
      </c>
      <c r="BC777" s="1">
        <v>-0.44419999999999998</v>
      </c>
      <c r="BD777" s="1">
        <v>0.66220000000000001</v>
      </c>
      <c r="BE777" s="1">
        <v>-0.85209999999999997</v>
      </c>
      <c r="BF777" s="1">
        <v>-0.252</v>
      </c>
      <c r="GI777" s="1">
        <v>-3.0032999999999999</v>
      </c>
      <c r="HA777" s="1" t="str">
        <f t="shared" si="24"/>
        <v>2016</v>
      </c>
      <c r="HB777" s="1" t="str">
        <f t="shared" si="25"/>
        <v>07</v>
      </c>
    </row>
    <row r="778" spans="1:210">
      <c r="A778" s="3" t="s">
        <v>9</v>
      </c>
      <c r="B778" s="3"/>
      <c r="C778" s="3" t="s">
        <v>4400</v>
      </c>
      <c r="E778" s="1" t="s">
        <v>4400</v>
      </c>
      <c r="F778" s="1">
        <v>-0.42049999999999998</v>
      </c>
      <c r="G778" s="1">
        <v>-0.19980000000000001</v>
      </c>
      <c r="H778" s="1">
        <v>-0.68889999999999996</v>
      </c>
      <c r="I778" s="1">
        <v>-0.86890000000000001</v>
      </c>
      <c r="J778" s="1">
        <v>-0.71730000000000005</v>
      </c>
      <c r="K778" s="1">
        <v>-1.0886</v>
      </c>
      <c r="L778" s="1">
        <v>-0.51919999999999999</v>
      </c>
      <c r="M778" s="1">
        <v>-0.46700000000000003</v>
      </c>
      <c r="N778" s="1">
        <v>-0.72440000000000004</v>
      </c>
      <c r="O778" s="1">
        <v>0.26619999999999999</v>
      </c>
      <c r="P778" s="1">
        <v>0.37330000000000002</v>
      </c>
      <c r="Q778" s="1">
        <v>-0.79569999999999996</v>
      </c>
      <c r="R778" s="1">
        <v>-0.67630000000000001</v>
      </c>
      <c r="S778" s="1">
        <v>-0.8851</v>
      </c>
      <c r="T778" s="1">
        <v>0.44600000000000001</v>
      </c>
      <c r="U778" s="1">
        <v>0.27200000000000002</v>
      </c>
      <c r="V778" s="1">
        <v>0.34489999999999998</v>
      </c>
      <c r="W778" s="1">
        <v>-0.92079999999999995</v>
      </c>
      <c r="Y778" s="1">
        <v>-0.43059999999999998</v>
      </c>
      <c r="Z778" s="1">
        <v>5.5399999999999998E-2</v>
      </c>
      <c r="AA778" s="1">
        <v>-0.8427</v>
      </c>
      <c r="AB778" s="1">
        <v>0</v>
      </c>
      <c r="AC778" s="1">
        <v>0.91110000000000002</v>
      </c>
      <c r="AD778" s="1">
        <v>-1.3741000000000001</v>
      </c>
      <c r="AF778" s="1">
        <v>-0.6956</v>
      </c>
      <c r="AG778" s="1">
        <v>0.37130000000000002</v>
      </c>
      <c r="AH778" s="1">
        <v>-0.8982</v>
      </c>
      <c r="AI778" s="1">
        <v>-0.71030000000000004</v>
      </c>
      <c r="AJ778" s="1">
        <v>0</v>
      </c>
      <c r="AK778" s="1">
        <v>-0.104</v>
      </c>
      <c r="AL778" s="1">
        <v>0.19070000000000001</v>
      </c>
      <c r="AN778" s="1">
        <v>-0.62070000000000003</v>
      </c>
      <c r="AO778" s="1">
        <v>-0.34699999999999998</v>
      </c>
      <c r="AP778" s="1">
        <v>-4.82E-2</v>
      </c>
      <c r="AQ778" s="1">
        <v>0</v>
      </c>
      <c r="AR778" s="1">
        <v>-0.43659999999999999</v>
      </c>
      <c r="AS778" s="1">
        <v>-0.1104</v>
      </c>
      <c r="AT778" s="1">
        <v>-0.5343</v>
      </c>
      <c r="AU778" s="1">
        <v>-0.65849999999999997</v>
      </c>
      <c r="AV778" s="1">
        <v>-0.17519999999999999</v>
      </c>
      <c r="AW778" s="1">
        <v>-0.5968</v>
      </c>
      <c r="AX778" s="1">
        <v>-0.83989999999999998</v>
      </c>
      <c r="AY778" s="1">
        <v>0.2132</v>
      </c>
      <c r="AZ778" s="1">
        <v>-0.46550000000000002</v>
      </c>
      <c r="BB778" s="1">
        <v>-0.58199999999999996</v>
      </c>
      <c r="BC778" s="1">
        <v>-9.98E-2</v>
      </c>
      <c r="BD778" s="1">
        <v>0.35120000000000001</v>
      </c>
      <c r="BE778" s="1">
        <v>-0.69820000000000004</v>
      </c>
      <c r="BF778" s="1">
        <v>-0.45150000000000001</v>
      </c>
      <c r="GI778" s="1">
        <v>-2.4830999999999999</v>
      </c>
      <c r="HA778" s="1" t="str">
        <f t="shared" si="24"/>
        <v>2016</v>
      </c>
      <c r="HB778" s="1" t="str">
        <f t="shared" si="25"/>
        <v>07</v>
      </c>
    </row>
    <row r="779" spans="1:210">
      <c r="A779" s="3" t="s">
        <v>9</v>
      </c>
      <c r="B779" s="3"/>
      <c r="C779" s="3" t="s">
        <v>4401</v>
      </c>
      <c r="E779" s="1" t="s">
        <v>4402</v>
      </c>
      <c r="F779" s="1">
        <v>-9.0399999999999994E-2</v>
      </c>
      <c r="G779" s="1">
        <v>-0.44080000000000003</v>
      </c>
      <c r="H779" s="1">
        <v>-0.71640000000000004</v>
      </c>
      <c r="I779" s="1">
        <v>-0.66359999999999997</v>
      </c>
      <c r="J779" s="1">
        <v>-0.57689999999999997</v>
      </c>
      <c r="K779" s="1">
        <v>-1.0893999999999999</v>
      </c>
      <c r="L779" s="1">
        <v>-0.48010000000000003</v>
      </c>
      <c r="M779" s="1">
        <v>-0.22189999999999999</v>
      </c>
      <c r="N779" s="1">
        <v>-0.37740000000000001</v>
      </c>
      <c r="O779" s="1">
        <v>-0.86580000000000001</v>
      </c>
      <c r="P779" s="1">
        <v>-0.24859999999999999</v>
      </c>
      <c r="Q779" s="1">
        <v>-0.53190000000000004</v>
      </c>
      <c r="R779" s="1">
        <v>-0.5171</v>
      </c>
      <c r="S779" s="1">
        <v>-0.82020000000000004</v>
      </c>
      <c r="T779" s="1">
        <v>0.4536</v>
      </c>
      <c r="U779" s="1">
        <v>0.39439999999999997</v>
      </c>
      <c r="V779" s="1">
        <v>0.6</v>
      </c>
      <c r="W779" s="1">
        <v>-0.8982</v>
      </c>
      <c r="Y779" s="1">
        <v>-0.52780000000000005</v>
      </c>
      <c r="Z779" s="1">
        <v>0.16619999999999999</v>
      </c>
      <c r="AA779" s="1">
        <v>-0.93359999999999999</v>
      </c>
      <c r="AB779" s="1">
        <v>0.19550000000000001</v>
      </c>
      <c r="AC779" s="1">
        <v>-0.2732</v>
      </c>
      <c r="AD779" s="1">
        <v>0.19339999999999999</v>
      </c>
      <c r="AF779" s="1">
        <v>-1.0732999999999999</v>
      </c>
      <c r="AG779" s="1">
        <v>0.1573</v>
      </c>
      <c r="AH779" s="1">
        <v>0.4032</v>
      </c>
      <c r="AI779" s="1">
        <v>-0.72</v>
      </c>
      <c r="AJ779" s="1">
        <v>-9.0399999999999994E-2</v>
      </c>
      <c r="AK779" s="1">
        <v>-0.93600000000000005</v>
      </c>
      <c r="AL779" s="1">
        <v>0.64429999999999998</v>
      </c>
      <c r="AN779" s="1">
        <v>-0.68700000000000006</v>
      </c>
      <c r="AO779" s="1">
        <v>-1.0410999999999999</v>
      </c>
      <c r="AP779" s="1">
        <v>-1.3024</v>
      </c>
      <c r="AQ779" s="1">
        <v>0.47510000000000002</v>
      </c>
      <c r="AR779" s="1">
        <v>-0.3785</v>
      </c>
      <c r="AS779" s="1">
        <v>-1.1698999999999999</v>
      </c>
      <c r="AT779" s="1">
        <v>-7.5899999999999995E-2</v>
      </c>
      <c r="AU779" s="1">
        <v>-0.80259999999999998</v>
      </c>
      <c r="AV779" s="1">
        <v>-0.309</v>
      </c>
      <c r="AW779" s="1">
        <v>-0.59419999999999995</v>
      </c>
      <c r="AX779" s="1">
        <v>-1.1041000000000001</v>
      </c>
      <c r="AY779" s="1">
        <v>0.105</v>
      </c>
      <c r="AZ779" s="1">
        <v>-0.5726</v>
      </c>
      <c r="BB779" s="1">
        <v>-0.59009999999999996</v>
      </c>
      <c r="BC779" s="1">
        <v>0</v>
      </c>
      <c r="BD779" s="1">
        <v>-1.0463</v>
      </c>
      <c r="BE779" s="1">
        <v>-0.95230000000000004</v>
      </c>
      <c r="BF779" s="1">
        <v>-1.1037999999999999</v>
      </c>
      <c r="GI779" s="1">
        <v>-2.2805</v>
      </c>
      <c r="HA779" s="1" t="str">
        <f t="shared" si="24"/>
        <v>2016</v>
      </c>
      <c r="HB779" s="1" t="str">
        <f t="shared" si="25"/>
        <v>06</v>
      </c>
    </row>
    <row r="780" spans="1:210">
      <c r="A780" s="3" t="s">
        <v>9</v>
      </c>
      <c r="B780" s="3"/>
      <c r="C780" s="3" t="s">
        <v>4403</v>
      </c>
      <c r="E780" s="1" t="s">
        <v>4404</v>
      </c>
      <c r="F780" s="1">
        <v>-0.2286</v>
      </c>
      <c r="G780" s="1">
        <v>-0.72430000000000005</v>
      </c>
      <c r="H780" s="1">
        <v>-0.62619999999999998</v>
      </c>
      <c r="I780" s="1">
        <v>-0.74119999999999997</v>
      </c>
      <c r="J780" s="1">
        <v>-0.62949999999999995</v>
      </c>
      <c r="K780" s="1">
        <v>-1.327</v>
      </c>
      <c r="L780" s="1">
        <v>-0.74650000000000005</v>
      </c>
      <c r="M780" s="1">
        <v>-1.2707999999999999</v>
      </c>
      <c r="N780" s="1">
        <v>-0.62509999999999999</v>
      </c>
      <c r="O780" s="1">
        <v>-0.96819999999999995</v>
      </c>
      <c r="P780" s="1">
        <v>-0.49719999999999998</v>
      </c>
      <c r="Q780" s="1">
        <v>-1.4146000000000001</v>
      </c>
      <c r="R780" s="1">
        <v>-0.55500000000000005</v>
      </c>
      <c r="S780" s="1">
        <v>-0.96550000000000002</v>
      </c>
      <c r="T780" s="1">
        <v>0.4531</v>
      </c>
      <c r="U780" s="1">
        <v>0.55220000000000002</v>
      </c>
      <c r="V780" s="1">
        <v>0.24929999999999999</v>
      </c>
      <c r="W780" s="1">
        <v>-1.2549999999999999</v>
      </c>
      <c r="Y780" s="1">
        <v>-0.2949</v>
      </c>
      <c r="Z780" s="1">
        <v>0.1641</v>
      </c>
      <c r="AA780" s="1">
        <v>-0.36990000000000001</v>
      </c>
      <c r="AB780" s="1">
        <v>9.7100000000000006E-2</v>
      </c>
      <c r="AC780" s="1">
        <v>0</v>
      </c>
      <c r="AD780" s="1">
        <v>0.38679999999999998</v>
      </c>
      <c r="AF780" s="1">
        <v>-0.45119999999999999</v>
      </c>
      <c r="AG780" s="1">
        <v>0.20849999999999999</v>
      </c>
      <c r="AH780" s="1">
        <v>1.1022000000000001</v>
      </c>
      <c r="AI780" s="1">
        <v>0.4854</v>
      </c>
      <c r="AJ780" s="1">
        <v>-0.67410000000000003</v>
      </c>
      <c r="AK780" s="1">
        <v>1.845</v>
      </c>
      <c r="AL780" s="1">
        <v>1.5355000000000001</v>
      </c>
      <c r="AN780" s="1">
        <v>-0.251</v>
      </c>
      <c r="AO780" s="1">
        <v>-1.6873</v>
      </c>
      <c r="AP780" s="1">
        <v>-2.9083000000000001</v>
      </c>
      <c r="AQ780" s="1">
        <v>1.421</v>
      </c>
      <c r="AR780" s="1">
        <v>-0.69310000000000005</v>
      </c>
      <c r="AS780" s="1">
        <v>-2.3397999999999999</v>
      </c>
      <c r="AT780" s="1">
        <v>0.37990000000000002</v>
      </c>
      <c r="AU780" s="1">
        <v>-1.1865000000000001</v>
      </c>
      <c r="AV780" s="1">
        <v>-1.5978000000000001</v>
      </c>
      <c r="AW780" s="1">
        <v>0.32340000000000002</v>
      </c>
      <c r="AX780" s="1">
        <v>-0.38790000000000002</v>
      </c>
      <c r="AY780" s="1">
        <v>-0.10440000000000001</v>
      </c>
      <c r="AZ780" s="1">
        <v>0.1048</v>
      </c>
      <c r="BB780" s="1">
        <v>0.59809999999999997</v>
      </c>
      <c r="BC780" s="1">
        <v>-0.59079999999999999</v>
      </c>
      <c r="BD780" s="1">
        <v>-1.4035</v>
      </c>
      <c r="BE780" s="1">
        <v>-0.2019</v>
      </c>
      <c r="BF780" s="1">
        <v>-1.7119</v>
      </c>
      <c r="GI780" s="1">
        <v>-2.7038000000000002</v>
      </c>
      <c r="HA780" s="1" t="str">
        <f t="shared" si="24"/>
        <v>2016</v>
      </c>
      <c r="HB780" s="1" t="str">
        <f t="shared" si="25"/>
        <v>06</v>
      </c>
    </row>
    <row r="781" spans="1:210">
      <c r="A781" s="3" t="s">
        <v>9</v>
      </c>
      <c r="B781" s="3"/>
      <c r="C781" s="3" t="s">
        <v>4405</v>
      </c>
      <c r="E781" s="1" t="s">
        <v>4405</v>
      </c>
      <c r="F781" s="1">
        <v>-0.1234</v>
      </c>
      <c r="G781" s="1">
        <v>-4.0500000000000001E-2</v>
      </c>
      <c r="H781" s="1">
        <v>-0.58709999999999996</v>
      </c>
      <c r="I781" s="1">
        <v>-0.64400000000000002</v>
      </c>
      <c r="J781" s="1">
        <v>-0.82799999999999996</v>
      </c>
      <c r="K781" s="1">
        <v>-0.70750000000000002</v>
      </c>
      <c r="L781" s="1">
        <v>-0.57440000000000002</v>
      </c>
      <c r="M781" s="1">
        <v>0.50460000000000005</v>
      </c>
      <c r="N781" s="1">
        <v>5.4699999999999999E-2</v>
      </c>
      <c r="O781" s="1">
        <v>-0.7399</v>
      </c>
      <c r="P781" s="1">
        <v>0</v>
      </c>
      <c r="Q781" s="1">
        <v>-0.8014</v>
      </c>
      <c r="R781" s="1">
        <v>-0.52890000000000004</v>
      </c>
      <c r="S781" s="1">
        <v>-0.67359999999999998</v>
      </c>
      <c r="T781" s="1">
        <v>-0.1132</v>
      </c>
      <c r="U781" s="1">
        <v>-0.3548</v>
      </c>
      <c r="V781" s="1">
        <v>-0.1996</v>
      </c>
      <c r="W781" s="1">
        <v>-0.83819999999999995</v>
      </c>
      <c r="Y781" s="1">
        <v>-0.30130000000000001</v>
      </c>
      <c r="Z781" s="1">
        <v>-5.4100000000000002E-2</v>
      </c>
      <c r="AA781" s="1">
        <v>-1.5197000000000001</v>
      </c>
      <c r="AB781" s="1">
        <v>0.67759999999999998</v>
      </c>
      <c r="AC781" s="1">
        <v>-0.32129999999999997</v>
      </c>
      <c r="AD781" s="1">
        <v>-0.19309999999999999</v>
      </c>
      <c r="AF781" s="1">
        <v>-1.4504999999999999</v>
      </c>
      <c r="AG781" s="1">
        <v>0.51780000000000004</v>
      </c>
      <c r="AH781" s="1">
        <v>0.90539999999999998</v>
      </c>
      <c r="AI781" s="1">
        <v>8.1000000000000003E-2</v>
      </c>
      <c r="AJ781" s="1">
        <v>-0.40429999999999999</v>
      </c>
      <c r="AK781" s="1">
        <v>-3.6280000000000001</v>
      </c>
      <c r="AL781" s="1">
        <v>0.96089999999999998</v>
      </c>
      <c r="AN781" s="1">
        <v>-0.56530000000000002</v>
      </c>
      <c r="AO781" s="1">
        <v>-1.6055999999999999</v>
      </c>
      <c r="AP781" s="1">
        <v>-3.6101999999999999</v>
      </c>
      <c r="AQ781" s="1">
        <v>1.456</v>
      </c>
      <c r="AR781" s="1">
        <v>-1.3434999999999999</v>
      </c>
      <c r="AS781" s="1">
        <v>-2.6193</v>
      </c>
      <c r="AT781" s="1">
        <v>0.52</v>
      </c>
      <c r="AU781" s="1">
        <v>-1.2464</v>
      </c>
      <c r="AV781" s="1">
        <v>-1.4071</v>
      </c>
      <c r="AW781" s="1">
        <v>0.1065</v>
      </c>
      <c r="AX781" s="1">
        <v>-1.5602</v>
      </c>
      <c r="AY781" s="1">
        <v>0.57320000000000004</v>
      </c>
      <c r="AZ781" s="1">
        <v>-0.41949999999999998</v>
      </c>
      <c r="BB781" s="1">
        <v>-0.27100000000000002</v>
      </c>
      <c r="BC781" s="1">
        <v>-0.2465</v>
      </c>
      <c r="BD781" s="1">
        <v>-2.4327999999999999</v>
      </c>
      <c r="BE781" s="1">
        <v>-0.4536</v>
      </c>
      <c r="BF781" s="1">
        <v>-1.881</v>
      </c>
      <c r="GI781" s="1">
        <v>-3.4409000000000001</v>
      </c>
      <c r="HA781" s="1" t="str">
        <f t="shared" si="24"/>
        <v>2016</v>
      </c>
      <c r="HB781" s="1" t="str">
        <f t="shared" si="25"/>
        <v>06</v>
      </c>
    </row>
    <row r="782" spans="1:210">
      <c r="A782" s="3" t="s">
        <v>9</v>
      </c>
      <c r="B782" s="3"/>
      <c r="C782" s="3" t="s">
        <v>4406</v>
      </c>
      <c r="E782" s="1" t="s">
        <v>4406</v>
      </c>
      <c r="F782" s="1">
        <v>-7.8E-2</v>
      </c>
      <c r="G782" s="1">
        <v>-0.4899</v>
      </c>
      <c r="H782" s="1">
        <v>-0.80179999999999996</v>
      </c>
      <c r="I782" s="1">
        <v>-0.75919999999999999</v>
      </c>
      <c r="J782" s="1">
        <v>-1.33</v>
      </c>
      <c r="K782" s="1">
        <v>-0.39610000000000001</v>
      </c>
      <c r="L782" s="1">
        <v>-0.53539999999999999</v>
      </c>
      <c r="M782" s="1">
        <v>-5.0999999999999997E-2</v>
      </c>
      <c r="N782" s="1">
        <v>-0.35899999999999999</v>
      </c>
      <c r="O782" s="1">
        <v>-0.40670000000000001</v>
      </c>
      <c r="P782" s="1">
        <v>-6.3600000000000004E-2</v>
      </c>
      <c r="Q782" s="1">
        <v>-0.71940000000000004</v>
      </c>
      <c r="R782" s="1">
        <v>-0.56789999999999996</v>
      </c>
      <c r="S782" s="1">
        <v>-0.77390000000000003</v>
      </c>
      <c r="T782" s="1">
        <v>-0.1138</v>
      </c>
      <c r="U782" s="1">
        <v>-0.2384</v>
      </c>
      <c r="V782" s="1">
        <v>-0.25030000000000002</v>
      </c>
      <c r="W782" s="1">
        <v>-0.68359999999999999</v>
      </c>
      <c r="Y782" s="1">
        <v>-0.25519999999999998</v>
      </c>
      <c r="Z782" s="1">
        <v>5.3699999999999998E-2</v>
      </c>
      <c r="AA782" s="1">
        <v>-1.0341</v>
      </c>
      <c r="AB782" s="1">
        <v>0.57410000000000005</v>
      </c>
      <c r="AC782" s="1">
        <v>0</v>
      </c>
      <c r="AD782" s="1">
        <v>-6.4799999999999996E-2</v>
      </c>
      <c r="AF782" s="1">
        <v>-1.1100000000000001</v>
      </c>
      <c r="AG782" s="1">
        <v>0.46239999999999998</v>
      </c>
      <c r="AH782" s="1">
        <v>0</v>
      </c>
      <c r="AI782" s="1">
        <v>0.92349999999999999</v>
      </c>
      <c r="AJ782" s="1">
        <v>-0.83730000000000004</v>
      </c>
      <c r="AK782" s="1">
        <v>-1.6994</v>
      </c>
      <c r="AL782" s="1">
        <v>-0.25519999999999998</v>
      </c>
      <c r="AN782" s="1">
        <v>0</v>
      </c>
      <c r="AO782" s="1">
        <v>-0.96740000000000004</v>
      </c>
      <c r="AP782" s="1">
        <v>-2.4601999999999999</v>
      </c>
      <c r="AQ782" s="1">
        <v>0.81589999999999996</v>
      </c>
      <c r="AR782" s="1">
        <v>-1.1031</v>
      </c>
      <c r="AS782" s="1">
        <v>-1.8018000000000001</v>
      </c>
      <c r="AT782" s="1">
        <v>7.2999999999999995E-2</v>
      </c>
      <c r="AU782" s="1">
        <v>-0.96750000000000003</v>
      </c>
      <c r="AV782" s="1">
        <v>-0.73970000000000002</v>
      </c>
      <c r="AW782" s="1">
        <v>-0.21099999999999999</v>
      </c>
      <c r="AX782" s="1">
        <v>-1.4946999999999999</v>
      </c>
      <c r="AY782" s="1">
        <v>0.5151</v>
      </c>
      <c r="AZ782" s="1">
        <v>5.33E-2</v>
      </c>
      <c r="BB782" s="1">
        <v>0.73070000000000002</v>
      </c>
      <c r="BC782" s="1">
        <v>-0.62919999999999998</v>
      </c>
      <c r="BD782" s="1">
        <v>-0.83199999999999996</v>
      </c>
      <c r="BE782" s="1">
        <v>-0.3584</v>
      </c>
      <c r="BF782" s="1">
        <v>-1.2396</v>
      </c>
      <c r="GI782" s="1">
        <v>-3.4293999999999998</v>
      </c>
      <c r="HA782" s="1" t="str">
        <f t="shared" si="24"/>
        <v>2016</v>
      </c>
      <c r="HB782" s="1" t="str">
        <f t="shared" si="25"/>
        <v>06</v>
      </c>
    </row>
    <row r="783" spans="1:210">
      <c r="A783" s="3" t="s">
        <v>9</v>
      </c>
      <c r="B783" s="3"/>
      <c r="C783" s="3" t="s">
        <v>4407</v>
      </c>
      <c r="E783" s="1" t="s">
        <v>4408</v>
      </c>
      <c r="F783" s="1">
        <v>0.1099</v>
      </c>
      <c r="G783" s="1">
        <v>-0.2883</v>
      </c>
      <c r="H783" s="1">
        <v>-0.70550000000000002</v>
      </c>
      <c r="I783" s="1">
        <v>-0.7288</v>
      </c>
      <c r="J783" s="1">
        <v>-1.4792000000000001</v>
      </c>
      <c r="K783" s="1">
        <v>0</v>
      </c>
      <c r="L783" s="1">
        <v>-0.4496</v>
      </c>
      <c r="M783" s="1">
        <v>-0.43630000000000002</v>
      </c>
      <c r="N783" s="1">
        <v>-0.88660000000000005</v>
      </c>
      <c r="O783" s="1">
        <v>0.17019999999999999</v>
      </c>
      <c r="P783" s="1">
        <v>-0.44350000000000001</v>
      </c>
      <c r="Q783" s="1">
        <v>-1.0879000000000001</v>
      </c>
      <c r="R783" s="1">
        <v>-0.60519999999999996</v>
      </c>
      <c r="S783" s="1">
        <v>-0.84899999999999998</v>
      </c>
      <c r="T783" s="1">
        <v>-0.30320000000000003</v>
      </c>
      <c r="U783" s="1">
        <v>0.19850000000000001</v>
      </c>
      <c r="V783" s="1">
        <v>-0.40039999999999998</v>
      </c>
      <c r="W783" s="1">
        <v>-8.2500000000000004E-2</v>
      </c>
      <c r="Y783" s="1">
        <v>-0.15479999999999999</v>
      </c>
      <c r="Z783" s="1">
        <v>-5.3400000000000003E-2</v>
      </c>
      <c r="AA783" s="1">
        <v>-0.48349999999999999</v>
      </c>
      <c r="AB783" s="1">
        <v>-9.5100000000000004E-2</v>
      </c>
      <c r="AC783" s="1">
        <v>0.50519999999999998</v>
      </c>
      <c r="AD783" s="1">
        <v>-0.32269999999999999</v>
      </c>
      <c r="AF783" s="1">
        <v>-0.1857</v>
      </c>
      <c r="AG783" s="1">
        <v>0.3584</v>
      </c>
      <c r="AH783" s="1">
        <v>0.10059999999999999</v>
      </c>
      <c r="AI783" s="1">
        <v>-2.0627</v>
      </c>
      <c r="AJ783" s="1">
        <v>0.39979999999999999</v>
      </c>
      <c r="AK783" s="1">
        <v>2.3613</v>
      </c>
      <c r="AL783" s="1">
        <v>-0.5776</v>
      </c>
      <c r="AN783" s="1">
        <v>-0.83009999999999995</v>
      </c>
      <c r="AO783" s="1">
        <v>1.345</v>
      </c>
      <c r="AP783" s="1">
        <v>2.7776999999999998</v>
      </c>
      <c r="AQ783" s="1">
        <v>-1.7456</v>
      </c>
      <c r="AR783" s="1">
        <v>-1.3548</v>
      </c>
      <c r="AS783" s="1">
        <v>-0.78359999999999996</v>
      </c>
      <c r="AT783" s="1">
        <v>-0.43730000000000002</v>
      </c>
      <c r="AU783" s="1">
        <v>-1.0673999999999999</v>
      </c>
      <c r="AV783" s="1">
        <v>-9.3600000000000003E-2</v>
      </c>
      <c r="AW783" s="1">
        <v>-0.52429999999999999</v>
      </c>
      <c r="AX783" s="1">
        <v>-0.55049999999999999</v>
      </c>
      <c r="AY783" s="1">
        <v>0.1027</v>
      </c>
      <c r="AZ783" s="1">
        <v>-0.69510000000000005</v>
      </c>
      <c r="BB783" s="1">
        <v>-1.5625</v>
      </c>
      <c r="BC783" s="1">
        <v>0.38850000000000001</v>
      </c>
      <c r="BD783" s="1">
        <v>2.0234000000000001</v>
      </c>
      <c r="BE783" s="1">
        <v>-1.0266</v>
      </c>
      <c r="BF783" s="1">
        <v>1.1572</v>
      </c>
      <c r="GI783" s="1">
        <v>-3.0973000000000002</v>
      </c>
      <c r="HA783" s="1" t="str">
        <f t="shared" si="24"/>
        <v>2016</v>
      </c>
      <c r="HB783" s="1" t="str">
        <f t="shared" si="25"/>
        <v>06</v>
      </c>
    </row>
    <row r="784" spans="1:210">
      <c r="A784" s="3" t="s">
        <v>9</v>
      </c>
      <c r="B784" s="3"/>
      <c r="C784" s="3" t="s">
        <v>4409</v>
      </c>
      <c r="E784" s="1" t="s">
        <v>4410</v>
      </c>
      <c r="F784" s="1">
        <v>-0.30020000000000002</v>
      </c>
      <c r="G784" s="1">
        <v>-0.4985</v>
      </c>
      <c r="H784" s="1">
        <v>-0.42370000000000002</v>
      </c>
      <c r="I784" s="1">
        <v>-0.8458</v>
      </c>
      <c r="J784" s="1">
        <v>-1.1396999999999999</v>
      </c>
      <c r="K784" s="1">
        <v>-0.3987</v>
      </c>
      <c r="L784" s="1">
        <v>-0.4526</v>
      </c>
      <c r="M784" s="1">
        <v>-1.4211</v>
      </c>
      <c r="N784" s="1">
        <v>-2.7699999999999999E-2</v>
      </c>
      <c r="O784" s="1">
        <v>0.51100000000000001</v>
      </c>
      <c r="P784" s="1">
        <v>-1.1456999999999999</v>
      </c>
      <c r="Q784" s="1">
        <v>-0.63859999999999995</v>
      </c>
      <c r="R784" s="1">
        <v>1.5566</v>
      </c>
      <c r="S784" s="1">
        <v>1.9217</v>
      </c>
      <c r="T784" s="1">
        <v>-0.30659999999999998</v>
      </c>
      <c r="U784" s="1">
        <v>-0.19950000000000001</v>
      </c>
      <c r="V784" s="1">
        <v>-0.65720000000000001</v>
      </c>
      <c r="W784" s="1">
        <v>-1.0517000000000001</v>
      </c>
      <c r="Y784" s="1">
        <v>-0.42120000000000002</v>
      </c>
      <c r="Z784" s="1">
        <v>0.1057</v>
      </c>
      <c r="AA784" s="1">
        <v>-1.1526000000000001</v>
      </c>
      <c r="AB784" s="1">
        <v>0.3795</v>
      </c>
      <c r="AC784" s="1">
        <v>1.7947</v>
      </c>
      <c r="AD784" s="1">
        <v>-0.26</v>
      </c>
      <c r="AF784" s="1">
        <v>-1.1246</v>
      </c>
      <c r="AG784" s="1">
        <v>5.0700000000000002E-2</v>
      </c>
      <c r="AH784" s="1">
        <v>0.1023</v>
      </c>
      <c r="AI784" s="1">
        <v>2.1739000000000002</v>
      </c>
      <c r="AJ784" s="1">
        <v>0.26029999999999998</v>
      </c>
      <c r="AK784" s="1">
        <v>-0.91100000000000003</v>
      </c>
      <c r="AL784" s="1">
        <v>-0.59089999999999998</v>
      </c>
      <c r="AN784" s="1">
        <v>-0.7147</v>
      </c>
      <c r="AO784" s="1">
        <v>-1.8301000000000001</v>
      </c>
      <c r="AP784" s="1">
        <v>-2.1694</v>
      </c>
      <c r="AQ784" s="1">
        <v>0.50680000000000003</v>
      </c>
      <c r="AR784" s="1">
        <v>-3.9380000000000002</v>
      </c>
      <c r="AS784" s="1">
        <v>-4.3243</v>
      </c>
      <c r="AT784" s="1">
        <v>1.3148</v>
      </c>
      <c r="AU784" s="1">
        <v>-2.6213000000000002</v>
      </c>
      <c r="AV784" s="1">
        <v>-3.0459000000000001</v>
      </c>
      <c r="AW784" s="1">
        <v>0.94379999999999997</v>
      </c>
      <c r="AX784" s="1">
        <v>-1.1138999999999999</v>
      </c>
      <c r="AY784" s="1">
        <v>0.1019</v>
      </c>
      <c r="AZ784" s="1">
        <v>-0.60240000000000005</v>
      </c>
      <c r="BB784" s="1">
        <v>-3.78</v>
      </c>
      <c r="BC784" s="1">
        <v>1.4853000000000001</v>
      </c>
      <c r="BD784" s="1">
        <v>1.4470000000000001</v>
      </c>
      <c r="BE784" s="1">
        <v>-1.5246999999999999</v>
      </c>
      <c r="BF784" s="1">
        <v>-1.9628000000000001</v>
      </c>
      <c r="GI784" s="1">
        <v>-3.2559</v>
      </c>
      <c r="HA784" s="1" t="str">
        <f t="shared" si="24"/>
        <v>2016</v>
      </c>
      <c r="HB784" s="1" t="str">
        <f t="shared" si="25"/>
        <v>06</v>
      </c>
    </row>
    <row r="785" spans="1:210">
      <c r="A785" s="3" t="s">
        <v>9</v>
      </c>
      <c r="B785" s="3"/>
      <c r="C785" s="3" t="s">
        <v>4411</v>
      </c>
      <c r="E785" s="1" t="s">
        <v>4412</v>
      </c>
      <c r="F785" s="1">
        <v>-4.6199999999999998E-2</v>
      </c>
      <c r="G785" s="1">
        <v>-0.20250000000000001</v>
      </c>
      <c r="H785" s="1">
        <v>-5.1499999999999997E-2</v>
      </c>
      <c r="I785" s="1">
        <v>-0.68069999999999997</v>
      </c>
      <c r="J785" s="1">
        <v>-0.9214</v>
      </c>
      <c r="K785" s="1">
        <v>-0.54469999999999996</v>
      </c>
      <c r="L785" s="1">
        <v>-0.53049999999999997</v>
      </c>
      <c r="M785" s="1">
        <v>-0.1512</v>
      </c>
      <c r="N785" s="1">
        <v>5.4300000000000001E-2</v>
      </c>
      <c r="O785" s="1">
        <v>0.16619999999999999</v>
      </c>
      <c r="P785" s="1">
        <v>0.38140000000000002</v>
      </c>
      <c r="Q785" s="1">
        <v>-1.7666999999999999</v>
      </c>
      <c r="R785" s="1">
        <v>-6.6000000000000003E-2</v>
      </c>
      <c r="S785" s="1">
        <v>-0.83420000000000005</v>
      </c>
      <c r="T785" s="1">
        <v>0.26590000000000003</v>
      </c>
      <c r="U785" s="1">
        <v>7.9299999999999995E-2</v>
      </c>
      <c r="V785" s="1">
        <v>0</v>
      </c>
      <c r="W785" s="1">
        <v>-0.24310000000000001</v>
      </c>
      <c r="Y785" s="1">
        <v>-0.29670000000000002</v>
      </c>
      <c r="Z785" s="1">
        <v>0.21820000000000001</v>
      </c>
      <c r="AA785" s="1">
        <v>0.1391</v>
      </c>
      <c r="AB785" s="1">
        <v>-0.19189999999999999</v>
      </c>
      <c r="AC785" s="1">
        <v>0.24149999999999999</v>
      </c>
      <c r="AD785" s="1">
        <v>-0.12909999999999999</v>
      </c>
      <c r="AF785" s="1">
        <v>0.28029999999999999</v>
      </c>
      <c r="AG785" s="1">
        <v>-0.71640000000000004</v>
      </c>
      <c r="AH785" s="1">
        <v>1.2195</v>
      </c>
      <c r="AI785" s="1">
        <v>-0.44769999999999999</v>
      </c>
      <c r="AJ785" s="1">
        <v>-0.27900000000000003</v>
      </c>
      <c r="AK785" s="1">
        <v>-1.4856</v>
      </c>
      <c r="AL785" s="1">
        <v>0.32500000000000001</v>
      </c>
      <c r="AN785" s="1">
        <v>-1.0197000000000001</v>
      </c>
      <c r="AO785" s="1">
        <v>-1.2351000000000001</v>
      </c>
      <c r="AP785" s="1">
        <v>-2.4342999999999999</v>
      </c>
      <c r="AQ785" s="1">
        <v>1.0058</v>
      </c>
      <c r="AR785" s="1">
        <v>-1.0101</v>
      </c>
      <c r="AS785" s="1">
        <v>-1.4540999999999999</v>
      </c>
      <c r="AT785" s="1">
        <v>0</v>
      </c>
      <c r="AU785" s="1">
        <v>-1.8993</v>
      </c>
      <c r="AV785" s="1">
        <v>-2.8824000000000001</v>
      </c>
      <c r="AW785" s="1">
        <v>0.69930000000000003</v>
      </c>
      <c r="AX785" s="1">
        <v>0.35210000000000002</v>
      </c>
      <c r="AY785" s="1">
        <v>-0.40939999999999999</v>
      </c>
      <c r="AZ785" s="1">
        <v>-0.70379999999999998</v>
      </c>
      <c r="BB785" s="1">
        <v>-0.5464</v>
      </c>
      <c r="BC785" s="1">
        <v>0</v>
      </c>
      <c r="BD785" s="1">
        <v>-3.1101999999999999</v>
      </c>
      <c r="BE785" s="1">
        <v>-0.9718</v>
      </c>
      <c r="BF785" s="1">
        <v>-1.0479000000000001</v>
      </c>
      <c r="GI785" s="1">
        <v>-2.0998000000000001</v>
      </c>
      <c r="HA785" s="1" t="str">
        <f t="shared" si="24"/>
        <v>2016</v>
      </c>
      <c r="HB785" s="1" t="str">
        <f t="shared" si="25"/>
        <v>06</v>
      </c>
    </row>
    <row r="786" spans="1:210">
      <c r="A786" s="3" t="s">
        <v>9</v>
      </c>
      <c r="B786" s="3"/>
      <c r="C786" s="3" t="s">
        <v>4413</v>
      </c>
      <c r="E786" s="1" t="s">
        <v>4414</v>
      </c>
      <c r="F786" s="1">
        <v>-0.27629999999999999</v>
      </c>
      <c r="G786" s="1">
        <v>-0.56489999999999996</v>
      </c>
      <c r="H786" s="1">
        <v>-1.4814000000000001</v>
      </c>
      <c r="I786" s="1">
        <v>-0.71450000000000002</v>
      </c>
      <c r="J786" s="1">
        <v>-0.63009999999999999</v>
      </c>
      <c r="K786" s="1">
        <v>-0.61960000000000004</v>
      </c>
      <c r="L786" s="1">
        <v>-0.74719999999999998</v>
      </c>
      <c r="M786" s="1">
        <v>-0.55189999999999995</v>
      </c>
      <c r="N786" s="1">
        <v>-0.62480000000000002</v>
      </c>
      <c r="O786" s="1">
        <v>-0.86060000000000003</v>
      </c>
      <c r="P786" s="1">
        <v>0</v>
      </c>
      <c r="Q786" s="1">
        <v>-0.96489999999999998</v>
      </c>
      <c r="R786" s="1">
        <v>-0.49299999999999999</v>
      </c>
      <c r="S786" s="1">
        <v>-0.6925</v>
      </c>
      <c r="T786" s="1">
        <v>-0.15110000000000001</v>
      </c>
      <c r="U786" s="1">
        <v>-0.39439999999999997</v>
      </c>
      <c r="V786" s="1">
        <v>-0.54969999999999997</v>
      </c>
      <c r="W786" s="1">
        <v>-1.3448</v>
      </c>
      <c r="Y786" s="1">
        <v>-0.44440000000000002</v>
      </c>
      <c r="Z786" s="1">
        <v>0.1636</v>
      </c>
      <c r="AA786" s="1">
        <v>-0.34320000000000001</v>
      </c>
      <c r="AB786" s="1">
        <v>9.6199999999999994E-2</v>
      </c>
      <c r="AC786" s="1">
        <v>9.6000000000000002E-2</v>
      </c>
      <c r="AD786" s="1">
        <v>-0.25740000000000002</v>
      </c>
      <c r="AF786" s="1">
        <v>-0.55289999999999995</v>
      </c>
      <c r="AG786" s="1">
        <v>0</v>
      </c>
      <c r="AH786" s="1">
        <v>-0.30270000000000002</v>
      </c>
      <c r="AI786" s="1">
        <v>-0.15240000000000001</v>
      </c>
      <c r="AJ786" s="1">
        <v>-0.45989999999999998</v>
      </c>
      <c r="AK786" s="1">
        <v>1.4091</v>
      </c>
      <c r="AL786" s="1">
        <v>-0.58169999999999999</v>
      </c>
      <c r="AN786" s="1">
        <v>-0.54610000000000003</v>
      </c>
      <c r="AO786" s="1">
        <v>-0.1</v>
      </c>
      <c r="AP786" s="1">
        <v>0.19600000000000001</v>
      </c>
      <c r="AQ786" s="1">
        <v>-0.36530000000000001</v>
      </c>
      <c r="AR786" s="1">
        <v>-1.2032</v>
      </c>
      <c r="AS786" s="1">
        <v>-1.4746999999999999</v>
      </c>
      <c r="AT786" s="1">
        <v>0.1502</v>
      </c>
      <c r="AU786" s="1">
        <v>-0.67010000000000003</v>
      </c>
      <c r="AV786" s="1">
        <v>-0.27229999999999999</v>
      </c>
      <c r="AW786" s="1">
        <v>-0.69110000000000005</v>
      </c>
      <c r="AX786" s="1">
        <v>-0.69299999999999995</v>
      </c>
      <c r="AY786" s="1">
        <v>0.1547</v>
      </c>
      <c r="AZ786" s="1">
        <v>-0.40689999999999998</v>
      </c>
      <c r="BB786" s="1">
        <v>0.15260000000000001</v>
      </c>
      <c r="BC786" s="1">
        <v>-0.30280000000000001</v>
      </c>
      <c r="BD786" s="1">
        <v>-1.681</v>
      </c>
      <c r="BE786" s="1">
        <v>-0.68720000000000003</v>
      </c>
      <c r="BF786" s="1">
        <v>5.0500000000000003E-2</v>
      </c>
      <c r="GI786" s="1">
        <v>-3.1507999999999998</v>
      </c>
      <c r="HA786" s="1" t="str">
        <f t="shared" si="24"/>
        <v>2016</v>
      </c>
      <c r="HB786" s="1" t="str">
        <f t="shared" si="25"/>
        <v>06</v>
      </c>
    </row>
    <row r="787" spans="1:210">
      <c r="A787" s="3" t="s">
        <v>9</v>
      </c>
      <c r="B787" s="3"/>
      <c r="C787" s="3" t="s">
        <v>4415</v>
      </c>
      <c r="E787" s="1" t="s">
        <v>4416</v>
      </c>
      <c r="F787" s="1">
        <v>-0.2311</v>
      </c>
      <c r="G787" s="1">
        <v>-0.56740000000000002</v>
      </c>
      <c r="H787" s="1">
        <v>-0.87019999999999997</v>
      </c>
      <c r="I787" s="1">
        <v>-0.8599</v>
      </c>
      <c r="J787" s="1">
        <v>-0.82799999999999996</v>
      </c>
      <c r="K787" s="1">
        <v>-0.62060000000000004</v>
      </c>
      <c r="L787" s="1">
        <v>-0.74719999999999998</v>
      </c>
      <c r="M787" s="1">
        <v>-0.52869999999999995</v>
      </c>
      <c r="N787" s="1">
        <v>-0.7107</v>
      </c>
      <c r="O787" s="1">
        <v>-0.79490000000000005</v>
      </c>
      <c r="P787" s="1">
        <v>6.3299999999999995E-2</v>
      </c>
      <c r="Q787" s="1">
        <v>-0.70420000000000005</v>
      </c>
      <c r="R787" s="1">
        <v>-0.16489999999999999</v>
      </c>
      <c r="S787" s="1">
        <v>-0.88019999999999998</v>
      </c>
      <c r="T787" s="1">
        <v>0.4929</v>
      </c>
      <c r="U787" s="1">
        <v>0.19800000000000001</v>
      </c>
      <c r="V787" s="1">
        <v>0.45290000000000002</v>
      </c>
      <c r="W787" s="1">
        <v>-1.1332</v>
      </c>
      <c r="Y787" s="1">
        <v>-0.1978</v>
      </c>
      <c r="Z787" s="1">
        <v>0.1636</v>
      </c>
      <c r="AA787" s="1">
        <v>0.76439999999999997</v>
      </c>
      <c r="AB787" s="1">
        <v>-0.76400000000000001</v>
      </c>
      <c r="AC787" s="1">
        <v>1.0541</v>
      </c>
      <c r="AD787" s="1">
        <v>0.12889999999999999</v>
      </c>
      <c r="AF787" s="1">
        <v>0.83950000000000002</v>
      </c>
      <c r="AG787" s="1">
        <v>-0.61439999999999995</v>
      </c>
      <c r="AH787" s="1">
        <v>0.3054</v>
      </c>
      <c r="AI787" s="1">
        <v>-0.96719999999999995</v>
      </c>
      <c r="AJ787" s="1">
        <v>9.2999999999999999E-2</v>
      </c>
      <c r="AK787" s="1">
        <v>-0.97929999999999995</v>
      </c>
      <c r="AL787" s="1">
        <v>0.26169999999999999</v>
      </c>
      <c r="AN787" s="1">
        <v>-0.84230000000000005</v>
      </c>
      <c r="AO787" s="1">
        <v>-0.1497</v>
      </c>
      <c r="AP787" s="1">
        <v>-0.1464</v>
      </c>
      <c r="AQ787" s="1">
        <v>-5.2200000000000003E-2</v>
      </c>
      <c r="AR787" s="1">
        <v>-0.95960000000000001</v>
      </c>
      <c r="AS787" s="1">
        <v>-0.69840000000000002</v>
      </c>
      <c r="AT787" s="1">
        <v>-0.29649999999999999</v>
      </c>
      <c r="AU787" s="1">
        <v>-0.81220000000000003</v>
      </c>
      <c r="AV787" s="1">
        <v>-0.40679999999999999</v>
      </c>
      <c r="AW787" s="1">
        <v>-0.42620000000000002</v>
      </c>
      <c r="AX787" s="1">
        <v>0.6018</v>
      </c>
      <c r="AY787" s="1">
        <v>-0.5635</v>
      </c>
      <c r="AZ787" s="1">
        <v>-0.45450000000000002</v>
      </c>
      <c r="BB787" s="1">
        <v>-0.79679999999999995</v>
      </c>
      <c r="BC787" s="1">
        <v>5.0999999999999997E-2</v>
      </c>
      <c r="BD787" s="1">
        <v>-2.0722</v>
      </c>
      <c r="BE787" s="1">
        <v>-0.6341</v>
      </c>
      <c r="BF787" s="1">
        <v>0</v>
      </c>
      <c r="GI787" s="1">
        <v>-2.9617</v>
      </c>
      <c r="HA787" s="1" t="str">
        <f t="shared" si="24"/>
        <v>2016</v>
      </c>
      <c r="HB787" s="1" t="str">
        <f t="shared" si="25"/>
        <v>06</v>
      </c>
    </row>
    <row r="788" spans="1:210">
      <c r="A788" s="3" t="s">
        <v>9</v>
      </c>
      <c r="B788" s="3"/>
      <c r="C788" s="3" t="s">
        <v>4417</v>
      </c>
      <c r="E788" s="1" t="s">
        <v>4418</v>
      </c>
      <c r="F788" s="1">
        <v>0.1086</v>
      </c>
      <c r="G788" s="1">
        <v>-0.61240000000000006</v>
      </c>
      <c r="H788" s="1">
        <v>-0.33600000000000002</v>
      </c>
      <c r="I788" s="1">
        <v>-0.61319999999999997</v>
      </c>
      <c r="J788" s="1">
        <v>-0.9304</v>
      </c>
      <c r="K788" s="1">
        <v>-0.70140000000000002</v>
      </c>
      <c r="L788" s="1">
        <v>-0.62</v>
      </c>
      <c r="M788" s="1">
        <v>-0.3296</v>
      </c>
      <c r="N788" s="1">
        <v>-0.27479999999999999</v>
      </c>
      <c r="O788" s="1">
        <v>-0.3327</v>
      </c>
      <c r="P788" s="1">
        <v>0</v>
      </c>
      <c r="Q788" s="1">
        <v>-0.88260000000000005</v>
      </c>
      <c r="R788" s="1">
        <v>-0.39879999999999999</v>
      </c>
      <c r="S788" s="1">
        <v>-0.76970000000000005</v>
      </c>
      <c r="T788" s="1">
        <v>-0.26519999999999999</v>
      </c>
      <c r="U788" s="1">
        <v>-0.1187</v>
      </c>
      <c r="V788" s="1">
        <v>-5.0200000000000002E-2</v>
      </c>
      <c r="W788" s="1">
        <v>-1.1415999999999999</v>
      </c>
      <c r="Y788" s="1">
        <v>-0.39939999999999998</v>
      </c>
      <c r="Z788" s="1">
        <v>0.1628</v>
      </c>
      <c r="AA788" s="1">
        <v>-0.58840000000000003</v>
      </c>
      <c r="AB788" s="1">
        <v>9.5600000000000004E-2</v>
      </c>
      <c r="AC788" s="1">
        <v>-0.56630000000000003</v>
      </c>
      <c r="AD788" s="1">
        <v>-0.25800000000000001</v>
      </c>
      <c r="AF788" s="1">
        <v>-0.46460000000000001</v>
      </c>
      <c r="AG788" s="1">
        <v>0.1024</v>
      </c>
      <c r="AH788" s="1">
        <v>-0.60850000000000004</v>
      </c>
      <c r="AI788" s="1">
        <v>-0.15290000000000001</v>
      </c>
      <c r="AJ788" s="1">
        <v>-0.45889999999999997</v>
      </c>
      <c r="AK788" s="1">
        <v>-2.0638999999999998</v>
      </c>
      <c r="AL788" s="1">
        <v>-0.5847</v>
      </c>
      <c r="AN788" s="1">
        <v>-0.60970000000000002</v>
      </c>
      <c r="AO788" s="1">
        <v>0.1</v>
      </c>
      <c r="AP788" s="1">
        <v>0.54</v>
      </c>
      <c r="AQ788" s="1">
        <v>-0.4168</v>
      </c>
      <c r="AR788" s="1">
        <v>-0.83699999999999997</v>
      </c>
      <c r="AS788" s="1">
        <v>-1.2970999999999999</v>
      </c>
      <c r="AT788" s="1">
        <v>0.29449999999999998</v>
      </c>
      <c r="AU788" s="1">
        <v>-1.3795999999999999</v>
      </c>
      <c r="AV788" s="1">
        <v>-1.3032999999999999</v>
      </c>
      <c r="AW788" s="1">
        <v>0</v>
      </c>
      <c r="AX788" s="1">
        <v>-0.6</v>
      </c>
      <c r="AY788" s="1">
        <v>0.1026</v>
      </c>
      <c r="AZ788" s="1">
        <v>-0.46029999999999999</v>
      </c>
      <c r="BB788" s="1">
        <v>-0.86599999999999999</v>
      </c>
      <c r="BC788" s="1">
        <v>0.1512</v>
      </c>
      <c r="BD788" s="1">
        <v>-2.5278999999999998</v>
      </c>
      <c r="BE788" s="1">
        <v>-0.74070000000000003</v>
      </c>
      <c r="BF788" s="1">
        <v>0.55610000000000004</v>
      </c>
      <c r="GI788" s="1">
        <v>-3.1185999999999998</v>
      </c>
      <c r="HA788" s="1" t="str">
        <f t="shared" si="24"/>
        <v>2016</v>
      </c>
      <c r="HB788" s="1" t="str">
        <f t="shared" si="25"/>
        <v>06</v>
      </c>
    </row>
    <row r="789" spans="1:210">
      <c r="A789" s="3" t="s">
        <v>9</v>
      </c>
      <c r="B789" s="3"/>
      <c r="C789" s="3" t="s">
        <v>4419</v>
      </c>
      <c r="E789" s="1" t="s">
        <v>4420</v>
      </c>
      <c r="F789" s="1">
        <v>4.6800000000000001E-2</v>
      </c>
      <c r="G789" s="1">
        <v>-0.32900000000000001</v>
      </c>
      <c r="H789" s="1">
        <v>0.1817</v>
      </c>
      <c r="I789" s="1">
        <v>-0.79879999999999995</v>
      </c>
      <c r="J789" s="1">
        <v>0</v>
      </c>
      <c r="K789" s="1">
        <v>-0.70640000000000003</v>
      </c>
      <c r="L789" s="1">
        <v>-0.62719999999999998</v>
      </c>
      <c r="M789" s="1">
        <v>0.10199999999999999</v>
      </c>
      <c r="N789" s="1">
        <v>0.61</v>
      </c>
      <c r="O789" s="1">
        <v>-0.1004</v>
      </c>
      <c r="P789" s="1">
        <v>6.3500000000000001E-2</v>
      </c>
      <c r="Q789" s="1">
        <v>-0.26690000000000003</v>
      </c>
      <c r="R789" s="1">
        <v>0.33439999999999998</v>
      </c>
      <c r="S789" s="1">
        <v>-0.82169999999999999</v>
      </c>
      <c r="T789" s="1">
        <v>-0.22670000000000001</v>
      </c>
      <c r="U789" s="1">
        <v>-0.19750000000000001</v>
      </c>
      <c r="V789" s="1">
        <v>0.3009</v>
      </c>
      <c r="W789" s="1">
        <v>-1.0669999999999999</v>
      </c>
      <c r="Y789" s="1">
        <v>-0.50729999999999997</v>
      </c>
      <c r="Z789" s="1">
        <v>0.2152</v>
      </c>
      <c r="AA789" s="1">
        <v>0.20749999999999999</v>
      </c>
      <c r="AB789" s="1">
        <v>-0.28570000000000001</v>
      </c>
      <c r="AC789" s="1">
        <v>-0.61140000000000005</v>
      </c>
      <c r="AD789" s="1">
        <v>0</v>
      </c>
      <c r="AF789" s="1">
        <v>0.46460000000000001</v>
      </c>
      <c r="AG789" s="1">
        <v>-0.45889999999999997</v>
      </c>
      <c r="AH789" s="1">
        <v>0</v>
      </c>
      <c r="AI789" s="1">
        <v>0.4819</v>
      </c>
      <c r="AJ789" s="1">
        <v>-0.40250000000000002</v>
      </c>
      <c r="AK789" s="1">
        <v>-2.4363999999999999</v>
      </c>
      <c r="AL789" s="1">
        <v>0.13020000000000001</v>
      </c>
      <c r="AN789" s="1">
        <v>-0.62419999999999998</v>
      </c>
      <c r="AO789" s="1">
        <v>0.1002</v>
      </c>
      <c r="AP789" s="1">
        <v>0.94379999999999997</v>
      </c>
      <c r="AQ789" s="1">
        <v>-0.62009999999999998</v>
      </c>
      <c r="AR789" s="1">
        <v>-0.58699999999999997</v>
      </c>
      <c r="AS789" s="1">
        <v>-0.183</v>
      </c>
      <c r="AT789" s="1">
        <v>-0.4335</v>
      </c>
      <c r="AU789" s="1">
        <v>-0.91300000000000003</v>
      </c>
      <c r="AV789" s="1">
        <v>9.1700000000000004E-2</v>
      </c>
      <c r="AW789" s="1">
        <v>-0.79279999999999995</v>
      </c>
      <c r="AX789" s="1">
        <v>0.25030000000000002</v>
      </c>
      <c r="AY789" s="1">
        <v>-0.35859999999999997</v>
      </c>
      <c r="AZ789" s="1">
        <v>-0.41949999999999998</v>
      </c>
      <c r="BB789" s="1">
        <v>0.21560000000000001</v>
      </c>
      <c r="BC789" s="1">
        <v>-0.44069999999999998</v>
      </c>
      <c r="BD789" s="1">
        <v>-0.90580000000000005</v>
      </c>
      <c r="BE789" s="1">
        <v>-0.50529999999999997</v>
      </c>
      <c r="BF789" s="1">
        <v>1.2163999999999999</v>
      </c>
      <c r="GI789" s="1">
        <v>-4.9880000000000004</v>
      </c>
      <c r="HA789" s="1" t="str">
        <f t="shared" si="24"/>
        <v>2016</v>
      </c>
      <c r="HB789" s="1" t="str">
        <f t="shared" si="25"/>
        <v>06</v>
      </c>
    </row>
    <row r="790" spans="1:210">
      <c r="A790" s="3" t="s">
        <v>9</v>
      </c>
      <c r="B790" s="3"/>
      <c r="C790" s="3" t="s">
        <v>4421</v>
      </c>
      <c r="E790" s="1" t="s">
        <v>4422</v>
      </c>
      <c r="F790" s="1">
        <v>0</v>
      </c>
      <c r="G790" s="1">
        <v>0.1241</v>
      </c>
      <c r="H790" s="1">
        <v>1.1563000000000001</v>
      </c>
      <c r="I790" s="1">
        <v>-0.29339999999999999</v>
      </c>
      <c r="J790" s="1">
        <v>-0.44840000000000002</v>
      </c>
      <c r="K790" s="1">
        <v>-0.2382</v>
      </c>
      <c r="L790" s="1">
        <v>-0.49569999999999997</v>
      </c>
      <c r="M790" s="1">
        <v>-0.67069999999999996</v>
      </c>
      <c r="N790" s="1">
        <v>0.86539999999999995</v>
      </c>
      <c r="O790" s="1">
        <v>1.1529</v>
      </c>
      <c r="P790" s="1">
        <v>-6.3899999999999998E-2</v>
      </c>
      <c r="Q790" s="1">
        <v>-0.97860000000000003</v>
      </c>
      <c r="R790" s="1">
        <v>0.64229999999999998</v>
      </c>
      <c r="S790" s="1">
        <v>-0.2369</v>
      </c>
      <c r="T790" s="1">
        <v>-0.53049999999999997</v>
      </c>
      <c r="U790" s="1">
        <v>-0.4758</v>
      </c>
      <c r="V790" s="1">
        <v>-0.30209999999999998</v>
      </c>
      <c r="W790" s="1">
        <v>-2.76E-2</v>
      </c>
      <c r="Y790" s="1">
        <v>-0.41660000000000003</v>
      </c>
      <c r="Z790" s="1">
        <v>0.15920000000000001</v>
      </c>
      <c r="AA790" s="1">
        <v>6.9900000000000004E-2</v>
      </c>
      <c r="AB790" s="1">
        <v>0</v>
      </c>
      <c r="AC790" s="1">
        <v>0.79730000000000001</v>
      </c>
      <c r="AD790" s="1">
        <v>-0.5151</v>
      </c>
      <c r="AF790" s="1">
        <v>-9.3799999999999994E-2</v>
      </c>
      <c r="AG790" s="1">
        <v>-0.3044</v>
      </c>
      <c r="AH790" s="1">
        <v>-0.1021</v>
      </c>
      <c r="AI790" s="1">
        <v>3.1861999999999999</v>
      </c>
      <c r="AJ790" s="1">
        <v>-0.48780000000000001</v>
      </c>
      <c r="AK790" s="1">
        <v>2.4175</v>
      </c>
      <c r="AL790" s="1">
        <v>-6.5500000000000003E-2</v>
      </c>
      <c r="AN790" s="1">
        <v>-0.75509999999999999</v>
      </c>
      <c r="AO790" s="1">
        <v>-0.89859999999999995</v>
      </c>
      <c r="AP790" s="1">
        <v>-1.9155</v>
      </c>
      <c r="AQ790" s="1">
        <v>0.98750000000000004</v>
      </c>
      <c r="AR790" s="1">
        <v>-0.65649999999999997</v>
      </c>
      <c r="AS790" s="1">
        <v>-0.36990000000000001</v>
      </c>
      <c r="AT790" s="1">
        <v>-0.3594</v>
      </c>
      <c r="AU790" s="1">
        <v>-1.2059</v>
      </c>
      <c r="AV790" s="1">
        <v>-1.2402</v>
      </c>
      <c r="AW790" s="1">
        <v>0</v>
      </c>
      <c r="AX790" s="1">
        <v>-0.25309999999999999</v>
      </c>
      <c r="AY790" s="1">
        <v>-0.20369999999999999</v>
      </c>
      <c r="AZ790" s="1">
        <v>-0.4244</v>
      </c>
      <c r="BB790" s="1">
        <v>0.88590000000000002</v>
      </c>
      <c r="BC790" s="1">
        <v>-0.72460000000000002</v>
      </c>
      <c r="BD790" s="1">
        <v>-0.91459999999999997</v>
      </c>
      <c r="BE790" s="1">
        <v>-0.71499999999999997</v>
      </c>
      <c r="GI790" s="1">
        <v>-5.0587999999999997</v>
      </c>
      <c r="HA790" s="1" t="str">
        <f t="shared" si="24"/>
        <v>2016</v>
      </c>
      <c r="HB790" s="1" t="str">
        <f t="shared" si="25"/>
        <v>06</v>
      </c>
    </row>
    <row r="791" spans="1:210">
      <c r="A791" s="3" t="s">
        <v>9</v>
      </c>
      <c r="B791" s="3"/>
      <c r="C791" s="3" t="s">
        <v>4423</v>
      </c>
      <c r="E791" s="1" t="s">
        <v>4424</v>
      </c>
      <c r="F791" s="1">
        <v>-0.21740000000000001</v>
      </c>
      <c r="G791" s="1">
        <v>4.0899999999999999E-2</v>
      </c>
      <c r="H791" s="1">
        <v>-0.80369999999999997</v>
      </c>
      <c r="I791" s="1">
        <v>-0.21729999999999999</v>
      </c>
      <c r="J791" s="1">
        <v>-4.9099999999999998E-2</v>
      </c>
      <c r="K791" s="1">
        <v>-0.93530000000000002</v>
      </c>
      <c r="L791" s="1">
        <v>-0.66900000000000004</v>
      </c>
      <c r="M791" s="1">
        <v>-0.2286</v>
      </c>
      <c r="N791" s="1">
        <v>-0.87909999999999999</v>
      </c>
      <c r="O791" s="1">
        <v>-0.66549999999999998</v>
      </c>
      <c r="P791" s="1">
        <v>-0.56920000000000004</v>
      </c>
      <c r="Q791" s="1">
        <v>-0.80210000000000004</v>
      </c>
      <c r="R791" s="1">
        <v>-0.53259999999999996</v>
      </c>
      <c r="S791" s="1">
        <v>-0.72440000000000004</v>
      </c>
      <c r="T791" s="1">
        <v>-1.1698</v>
      </c>
      <c r="U791" s="1">
        <v>-0.82840000000000003</v>
      </c>
      <c r="V791" s="1">
        <v>-0.65059999999999996</v>
      </c>
      <c r="W791" s="1">
        <v>-1.1425000000000001</v>
      </c>
      <c r="Y791" s="1">
        <v>-0.45400000000000001</v>
      </c>
      <c r="Z791" s="1">
        <v>0.32340000000000002</v>
      </c>
      <c r="AA791" s="1">
        <v>0.17460000000000001</v>
      </c>
      <c r="AB791" s="1">
        <v>-0.2838</v>
      </c>
      <c r="AC791" s="1">
        <v>-0.14169999999999999</v>
      </c>
      <c r="AD791" s="1">
        <v>-0.64180000000000004</v>
      </c>
      <c r="AF791" s="1">
        <v>0.18759999999999999</v>
      </c>
      <c r="AG791" s="1">
        <v>-5.0799999999999998E-2</v>
      </c>
      <c r="AH791" s="1">
        <v>-0.70989999999999998</v>
      </c>
      <c r="AI791" s="1">
        <v>0.76449999999999996</v>
      </c>
      <c r="AJ791" s="1">
        <v>-0.41239999999999999</v>
      </c>
      <c r="AK791" s="1">
        <v>0</v>
      </c>
      <c r="AL791" s="1">
        <v>-0.5867</v>
      </c>
      <c r="AN791" s="1">
        <v>-0.30609999999999998</v>
      </c>
      <c r="AO791" s="1">
        <v>-0.2</v>
      </c>
      <c r="AP791" s="1">
        <v>-0.24690000000000001</v>
      </c>
      <c r="AQ791" s="1">
        <v>-0.10349999999999999</v>
      </c>
      <c r="AR791" s="1">
        <v>-0.64300000000000002</v>
      </c>
      <c r="AS791" s="1">
        <v>-0.82879999999999998</v>
      </c>
      <c r="AT791" s="1">
        <v>-0.29299999999999998</v>
      </c>
      <c r="AU791" s="1">
        <v>-1.8172999999999999</v>
      </c>
      <c r="AV791" s="1">
        <v>-2.0352000000000001</v>
      </c>
      <c r="AW791" s="1">
        <v>0.63859999999999995</v>
      </c>
      <c r="AX791" s="1">
        <v>-0.1012</v>
      </c>
      <c r="AY791" s="1">
        <v>-0.1018</v>
      </c>
      <c r="AZ791" s="1">
        <v>-0.1026</v>
      </c>
      <c r="BB791" s="1">
        <v>-0.1023</v>
      </c>
      <c r="BC791" s="1">
        <v>-0.4012</v>
      </c>
      <c r="BD791" s="1">
        <v>-1.5197000000000001</v>
      </c>
      <c r="BE791" s="1">
        <v>-0.54610000000000003</v>
      </c>
      <c r="GI791" s="1">
        <v>-7.0548000000000002</v>
      </c>
      <c r="HA791" s="1" t="str">
        <f t="shared" si="24"/>
        <v>2016</v>
      </c>
      <c r="HB791" s="1" t="str">
        <f t="shared" si="25"/>
        <v>06</v>
      </c>
    </row>
    <row r="792" spans="1:210">
      <c r="A792" s="3" t="s">
        <v>9</v>
      </c>
      <c r="B792" s="3"/>
      <c r="C792" s="3" t="s">
        <v>4425</v>
      </c>
      <c r="E792" s="1" t="s">
        <v>4426</v>
      </c>
      <c r="F792" s="1">
        <v>6.2300000000000001E-2</v>
      </c>
      <c r="G792" s="1">
        <v>-0.12280000000000001</v>
      </c>
      <c r="H792" s="1">
        <v>-0.33860000000000001</v>
      </c>
      <c r="I792" s="1">
        <v>-0.29060000000000002</v>
      </c>
      <c r="J792" s="1">
        <v>-0.98519999999999996</v>
      </c>
      <c r="K792" s="1">
        <v>-0.15609999999999999</v>
      </c>
      <c r="L792" s="1">
        <v>-0.44679999999999997</v>
      </c>
      <c r="M792" s="1">
        <v>-0.33160000000000001</v>
      </c>
      <c r="N792" s="1">
        <v>-0.38579999999999998</v>
      </c>
      <c r="O792" s="1">
        <v>-0.5</v>
      </c>
      <c r="P792" s="1">
        <v>0.4481</v>
      </c>
      <c r="Q792" s="1">
        <v>-1.0732999999999999</v>
      </c>
      <c r="R792" s="1">
        <v>-0.83550000000000002</v>
      </c>
      <c r="S792" s="1">
        <v>-0.42209999999999998</v>
      </c>
      <c r="T792" s="1">
        <v>-0.2288</v>
      </c>
      <c r="U792" s="1">
        <v>-0.23799999999999999</v>
      </c>
      <c r="V792" s="1">
        <v>5.0599999999999999E-2</v>
      </c>
      <c r="W792" s="1">
        <v>-0.95620000000000005</v>
      </c>
      <c r="Y792" s="1">
        <v>-0.50829999999999997</v>
      </c>
      <c r="Z792" s="1">
        <v>0.21479999999999999</v>
      </c>
      <c r="AA792" s="1">
        <v>0.31490000000000001</v>
      </c>
      <c r="AB792" s="1">
        <v>-0.47249999999999998</v>
      </c>
      <c r="AC792" s="1">
        <v>-0.47249999999999998</v>
      </c>
      <c r="AD792" s="1">
        <v>-0.3221</v>
      </c>
      <c r="AF792" s="1">
        <v>0.3755</v>
      </c>
      <c r="AG792" s="1">
        <v>-0.2026</v>
      </c>
      <c r="AH792" s="1">
        <v>0.20699999999999999</v>
      </c>
      <c r="AI792" s="1">
        <v>0.69489999999999996</v>
      </c>
      <c r="AJ792" s="1">
        <v>-0.2732</v>
      </c>
      <c r="AK792" s="1">
        <v>5.2400000000000002E-2</v>
      </c>
      <c r="AL792" s="1">
        <v>0.46970000000000001</v>
      </c>
      <c r="AN792" s="1">
        <v>-0.92130000000000001</v>
      </c>
      <c r="AO792" s="1">
        <v>-0.19980000000000001</v>
      </c>
      <c r="AP792" s="1">
        <v>0.14779999999999999</v>
      </c>
      <c r="AQ792" s="1">
        <v>-0.1036</v>
      </c>
      <c r="AR792" s="1">
        <v>0.32319999999999999</v>
      </c>
      <c r="AS792" s="1">
        <v>0.89649999999999996</v>
      </c>
      <c r="AT792" s="1">
        <v>-1.167</v>
      </c>
      <c r="AU792" s="1">
        <v>-1.2088000000000001</v>
      </c>
      <c r="AV792" s="1">
        <v>-0.46289999999999998</v>
      </c>
      <c r="AW792" s="1">
        <v>-0.36820000000000003</v>
      </c>
      <c r="AX792" s="1">
        <v>0.152</v>
      </c>
      <c r="AY792" s="1">
        <v>-0.1527</v>
      </c>
      <c r="AZ792" s="1">
        <v>-0.30940000000000001</v>
      </c>
      <c r="BB792" s="1">
        <v>0.57469999999999999</v>
      </c>
      <c r="BC792" s="1">
        <v>-0.74439999999999995</v>
      </c>
      <c r="GI792" s="1">
        <v>-2.4186999999999999</v>
      </c>
      <c r="HA792" s="1" t="str">
        <f t="shared" si="24"/>
        <v>2016</v>
      </c>
      <c r="HB792" s="1" t="str">
        <f t="shared" si="25"/>
        <v>06</v>
      </c>
    </row>
    <row r="793" spans="1:210">
      <c r="A793" s="3" t="s">
        <v>9</v>
      </c>
      <c r="B793" s="3"/>
      <c r="C793" s="3" t="s">
        <v>4427</v>
      </c>
      <c r="E793" s="1" t="s">
        <v>4428</v>
      </c>
      <c r="F793" s="1">
        <v>-3.1300000000000001E-2</v>
      </c>
      <c r="G793" s="1">
        <v>-0.20630000000000001</v>
      </c>
      <c r="H793" s="1">
        <v>-0.83660000000000001</v>
      </c>
      <c r="I793" s="1">
        <v>-7.3099999999999998E-2</v>
      </c>
      <c r="J793" s="1">
        <v>9.9400000000000002E-2</v>
      </c>
      <c r="K793" s="1">
        <v>1.0244</v>
      </c>
      <c r="L793" s="1">
        <v>-0.54100000000000004</v>
      </c>
      <c r="M793" s="1">
        <v>0.61609999999999998</v>
      </c>
      <c r="N793" s="1">
        <v>2.7699999999999999E-2</v>
      </c>
      <c r="O793" s="1">
        <v>-0.60560000000000003</v>
      </c>
      <c r="P793" s="1">
        <v>1.2836000000000001</v>
      </c>
      <c r="Q793" s="1">
        <v>-1.3573999999999999</v>
      </c>
      <c r="R793" s="1">
        <v>0.1009</v>
      </c>
      <c r="S793" s="1">
        <v>-0.58899999999999997</v>
      </c>
      <c r="T793" s="1">
        <v>1.2996000000000001</v>
      </c>
      <c r="U793" s="1">
        <v>0.91659999999999997</v>
      </c>
      <c r="V793" s="1">
        <v>1.2703</v>
      </c>
      <c r="W793" s="1">
        <v>-0.43940000000000001</v>
      </c>
      <c r="Y793" s="1">
        <v>-0.66869999999999996</v>
      </c>
      <c r="Z793" s="1">
        <v>0.16</v>
      </c>
      <c r="AA793" s="1">
        <v>3.7843</v>
      </c>
      <c r="AB793" s="1">
        <v>-2.1515</v>
      </c>
      <c r="AC793" s="1">
        <v>-0.85099999999999998</v>
      </c>
      <c r="AD793" s="1">
        <v>0.64759999999999995</v>
      </c>
      <c r="AF793" s="1">
        <v>3.7427999999999999</v>
      </c>
      <c r="AG793" s="1">
        <v>-2.2511000000000001</v>
      </c>
      <c r="AH793" s="1">
        <v>2.2869000000000002</v>
      </c>
      <c r="AI793" s="1">
        <v>1.5163</v>
      </c>
      <c r="AJ793" s="1">
        <v>-0.59740000000000004</v>
      </c>
      <c r="AK793" s="1">
        <v>-0.67530000000000001</v>
      </c>
      <c r="AL793" s="1">
        <v>2.6899000000000002</v>
      </c>
      <c r="AN793" s="1">
        <v>-0.1825</v>
      </c>
      <c r="AO793" s="1">
        <v>-4.9799999999999997E-2</v>
      </c>
      <c r="AP793" s="1">
        <v>0.58879999999999999</v>
      </c>
      <c r="AQ793" s="1">
        <v>-0.1038</v>
      </c>
      <c r="AR793" s="1">
        <v>-0.70640000000000003</v>
      </c>
      <c r="AS793" s="1">
        <v>-0.76200000000000001</v>
      </c>
      <c r="AT793" s="1">
        <v>0</v>
      </c>
      <c r="AU793" s="1">
        <v>-1.0164</v>
      </c>
      <c r="AV793" s="1">
        <v>-0.87709999999999999</v>
      </c>
      <c r="AW793" s="1">
        <v>-0.15790000000000001</v>
      </c>
      <c r="AX793" s="1">
        <v>3.8321999999999998</v>
      </c>
      <c r="AY793" s="1">
        <v>-1.7632000000000001</v>
      </c>
      <c r="AZ793" s="1">
        <v>0.15290000000000001</v>
      </c>
      <c r="BB793" s="1">
        <v>0.70920000000000005</v>
      </c>
      <c r="BC793" s="1">
        <v>-0.6048</v>
      </c>
      <c r="GI793" s="1">
        <v>-0.1381</v>
      </c>
      <c r="HA793" s="1" t="str">
        <f t="shared" si="24"/>
        <v>2016</v>
      </c>
      <c r="HB793" s="1" t="str">
        <f t="shared" si="25"/>
        <v>06</v>
      </c>
    </row>
    <row r="794" spans="1:210">
      <c r="A794" s="3" t="s">
        <v>9</v>
      </c>
      <c r="B794" s="3"/>
      <c r="C794" s="3" t="s">
        <v>4429</v>
      </c>
      <c r="E794" s="1" t="s">
        <v>4430</v>
      </c>
      <c r="F794" s="1">
        <v>-4.5900000000000003E-2</v>
      </c>
      <c r="G794" s="1">
        <v>-0.4864</v>
      </c>
      <c r="H794" s="1">
        <v>-0.53610000000000002</v>
      </c>
      <c r="I794" s="1">
        <v>-0.53620000000000001</v>
      </c>
      <c r="J794" s="1">
        <v>-0.34010000000000001</v>
      </c>
      <c r="K794" s="1">
        <v>-0.46289999999999998</v>
      </c>
      <c r="L794" s="1">
        <v>-0.79849999999999999</v>
      </c>
      <c r="M794" s="1">
        <v>0.27589999999999998</v>
      </c>
      <c r="N794" s="1">
        <v>5.4199999999999998E-2</v>
      </c>
      <c r="O794" s="1">
        <v>-0.98909999999999998</v>
      </c>
      <c r="P794" s="1">
        <v>-0.1245</v>
      </c>
      <c r="Q794" s="1">
        <v>-1.0723</v>
      </c>
      <c r="R794" s="1">
        <v>-0.65739999999999998</v>
      </c>
      <c r="S794" s="1">
        <v>-0.80730000000000002</v>
      </c>
      <c r="T794" s="1">
        <v>0.41070000000000001</v>
      </c>
      <c r="U794" s="1">
        <v>3.9E-2</v>
      </c>
      <c r="V794" s="1">
        <v>-4.9399999999999999E-2</v>
      </c>
      <c r="W794" s="1">
        <v>-0.77810000000000001</v>
      </c>
      <c r="Y794" s="1">
        <v>-0.39290000000000003</v>
      </c>
      <c r="Z794" s="1">
        <v>0.1636</v>
      </c>
      <c r="AA794" s="1">
        <v>-0.43719999999999998</v>
      </c>
      <c r="AB794" s="1">
        <v>0</v>
      </c>
      <c r="AC794" s="1">
        <v>-0.9657</v>
      </c>
      <c r="AD794" s="1">
        <v>0.44579999999999997</v>
      </c>
      <c r="AF794" s="1">
        <v>-0.36130000000000001</v>
      </c>
      <c r="AG794" s="1">
        <v>-5.1900000000000002E-2</v>
      </c>
      <c r="AH794" s="1">
        <v>0.50149999999999995</v>
      </c>
      <c r="AI794" s="1">
        <v>-1.4256</v>
      </c>
      <c r="AJ794" s="1">
        <v>0.24179999999999999</v>
      </c>
      <c r="AK794" s="1">
        <v>-1.9539</v>
      </c>
      <c r="AL794" s="1">
        <v>0.58020000000000005</v>
      </c>
      <c r="AN794" s="1">
        <v>-1.0975999999999999</v>
      </c>
      <c r="AO794" s="1">
        <v>-0.83660000000000001</v>
      </c>
      <c r="AP794" s="1">
        <v>-1.0914999999999999</v>
      </c>
      <c r="AQ794" s="1">
        <v>0.47660000000000002</v>
      </c>
      <c r="AR794" s="1">
        <v>-1.1830000000000001</v>
      </c>
      <c r="AS794" s="1">
        <v>-1.0370999999999999</v>
      </c>
      <c r="AT794" s="1">
        <v>0</v>
      </c>
      <c r="AU794" s="1">
        <v>-1.2807999999999999</v>
      </c>
      <c r="AV794" s="1">
        <v>-0.62219999999999998</v>
      </c>
      <c r="AW794" s="1">
        <v>-0.37530000000000002</v>
      </c>
      <c r="AX794" s="1">
        <v>-0.2427</v>
      </c>
      <c r="AY794" s="1">
        <v>0</v>
      </c>
      <c r="AZ794" s="1">
        <v>-0.58220000000000005</v>
      </c>
      <c r="BB794" s="1">
        <v>-1.2323</v>
      </c>
      <c r="BC794" s="1">
        <v>0.26440000000000002</v>
      </c>
      <c r="GI794" s="1">
        <v>-0.28620000000000001</v>
      </c>
      <c r="HA794" s="1" t="str">
        <f t="shared" si="24"/>
        <v>2016</v>
      </c>
      <c r="HB794" s="1" t="str">
        <f t="shared" si="25"/>
        <v>06</v>
      </c>
    </row>
    <row r="795" spans="1:210">
      <c r="A795" s="3" t="s">
        <v>9</v>
      </c>
      <c r="B795" s="3"/>
      <c r="C795" s="3" t="s">
        <v>4431</v>
      </c>
      <c r="E795" s="1" t="s">
        <v>4432</v>
      </c>
      <c r="F795" s="1">
        <v>6.1600000000000002E-2</v>
      </c>
      <c r="G795" s="1">
        <v>-0.36670000000000003</v>
      </c>
      <c r="H795" s="1">
        <v>-0.82850000000000001</v>
      </c>
      <c r="I795" s="1">
        <v>-0.32429999999999998</v>
      </c>
      <c r="J795" s="1">
        <v>-0.63129999999999997</v>
      </c>
      <c r="K795" s="1">
        <v>-0.69710000000000005</v>
      </c>
      <c r="L795" s="1">
        <v>-0.84509999999999996</v>
      </c>
      <c r="M795" s="1">
        <v>-5.0500000000000003E-2</v>
      </c>
      <c r="N795" s="1">
        <v>-2.7099999999999999E-2</v>
      </c>
      <c r="O795" s="1">
        <v>-0.2316</v>
      </c>
      <c r="P795" s="1">
        <v>-6.1899999999999997E-2</v>
      </c>
      <c r="Q795" s="1">
        <v>-0.88800000000000001</v>
      </c>
      <c r="R795" s="1">
        <v>-0.16550000000000001</v>
      </c>
      <c r="S795" s="1">
        <v>-0.99619999999999997</v>
      </c>
      <c r="T795" s="1">
        <v>0.40799999999999997</v>
      </c>
      <c r="U795" s="1">
        <v>0.2334</v>
      </c>
      <c r="V795" s="1">
        <v>0.1968</v>
      </c>
      <c r="W795" s="1">
        <v>-0.8911</v>
      </c>
      <c r="Y795" s="1">
        <v>-0.2485</v>
      </c>
      <c r="Z795" s="1">
        <v>5.4199999999999998E-2</v>
      </c>
      <c r="AA795" s="1">
        <v>-0.26629999999999998</v>
      </c>
      <c r="AB795" s="1">
        <v>9.7299999999999998E-2</v>
      </c>
      <c r="AC795" s="1">
        <v>-4.8800000000000003E-2</v>
      </c>
      <c r="AD795" s="1">
        <v>0.1265</v>
      </c>
      <c r="AF795" s="1">
        <v>-8.9399999999999993E-2</v>
      </c>
      <c r="AG795" s="1">
        <v>0.26119999999999999</v>
      </c>
      <c r="AH795" s="1">
        <v>0.89459999999999995</v>
      </c>
      <c r="AI795" s="1">
        <v>-0.82469999999999999</v>
      </c>
      <c r="AJ795" s="1">
        <v>0</v>
      </c>
      <c r="AK795" s="1">
        <v>-1.9367000000000001</v>
      </c>
      <c r="AL795" s="1">
        <v>0.83330000000000004</v>
      </c>
      <c r="AN795" s="1">
        <v>-0.5827</v>
      </c>
      <c r="AO795" s="1">
        <v>-0.3453</v>
      </c>
      <c r="AP795" s="1">
        <v>-0.28660000000000002</v>
      </c>
      <c r="AQ795" s="1">
        <v>0.26379999999999998</v>
      </c>
      <c r="AR795" s="1">
        <v>-1.0578000000000001</v>
      </c>
      <c r="AS795" s="1">
        <v>-1.3653</v>
      </c>
      <c r="AT795" s="1">
        <v>0.22839999999999999</v>
      </c>
      <c r="AU795" s="1">
        <v>-1.1893</v>
      </c>
      <c r="AV795" s="1">
        <v>-1.2</v>
      </c>
      <c r="AW795" s="1">
        <v>0.1074</v>
      </c>
      <c r="AX795" s="1">
        <v>-0.57689999999999997</v>
      </c>
      <c r="AY795" s="1">
        <v>0.1043</v>
      </c>
      <c r="AZ795" s="1">
        <v>-0.14680000000000001</v>
      </c>
      <c r="BB795" s="1">
        <v>-0.74209999999999998</v>
      </c>
      <c r="BC795" s="1">
        <v>5.2400000000000002E-2</v>
      </c>
      <c r="GI795" s="1">
        <v>-0.76070000000000004</v>
      </c>
      <c r="HA795" s="1" t="str">
        <f t="shared" si="24"/>
        <v>2016</v>
      </c>
      <c r="HB795" s="1" t="str">
        <f t="shared" si="25"/>
        <v>06</v>
      </c>
    </row>
    <row r="796" spans="1:210">
      <c r="A796" s="3" t="s">
        <v>9</v>
      </c>
      <c r="B796" s="3"/>
      <c r="C796" s="3" t="s">
        <v>4433</v>
      </c>
      <c r="E796" s="1" t="s">
        <v>4434</v>
      </c>
      <c r="F796" s="1">
        <v>-0.15579999999999999</v>
      </c>
      <c r="G796" s="1">
        <v>-4.1000000000000002E-2</v>
      </c>
      <c r="H796" s="1">
        <v>0.23480000000000001</v>
      </c>
      <c r="I796" s="1">
        <v>-0.58220000000000005</v>
      </c>
      <c r="J796" s="1">
        <v>-0.7389</v>
      </c>
      <c r="K796" s="1">
        <v>-0.70250000000000001</v>
      </c>
      <c r="L796" s="1">
        <v>-0.63290000000000002</v>
      </c>
      <c r="M796" s="1">
        <v>-0.45939999999999998</v>
      </c>
      <c r="N796" s="1">
        <v>0.1651</v>
      </c>
      <c r="O796" s="1">
        <v>-0.30009999999999998</v>
      </c>
      <c r="P796" s="1">
        <v>0</v>
      </c>
      <c r="Q796" s="1">
        <v>-0.98740000000000006</v>
      </c>
      <c r="R796" s="1">
        <v>-0.2341</v>
      </c>
      <c r="S796" s="1">
        <v>-0.67859999999999998</v>
      </c>
      <c r="T796" s="1">
        <v>0.1109</v>
      </c>
      <c r="U796" s="1">
        <v>0.15540000000000001</v>
      </c>
      <c r="V796" s="1">
        <v>0</v>
      </c>
      <c r="W796" s="1">
        <v>-1.1193</v>
      </c>
      <c r="Y796" s="1">
        <v>-0.30480000000000002</v>
      </c>
      <c r="Z796" s="1">
        <v>0.2145</v>
      </c>
      <c r="AA796" s="1">
        <v>-6.6799999999999998E-2</v>
      </c>
      <c r="AB796" s="1">
        <v>0</v>
      </c>
      <c r="AC796" s="1">
        <v>-0.1464</v>
      </c>
      <c r="AD796" s="1">
        <v>-0.25259999999999999</v>
      </c>
      <c r="AF796" s="1">
        <v>-0.17960000000000001</v>
      </c>
      <c r="AG796" s="1">
        <v>0.26090000000000002</v>
      </c>
      <c r="AH796" s="1">
        <v>0.99</v>
      </c>
      <c r="AI796" s="1">
        <v>-0.77029999999999998</v>
      </c>
      <c r="AJ796" s="1">
        <v>4.7600000000000003E-2</v>
      </c>
      <c r="AK796" s="1">
        <v>-1.2926</v>
      </c>
      <c r="AL796" s="1">
        <v>0.25509999999999999</v>
      </c>
      <c r="AN796" s="1">
        <v>-1.0557000000000001</v>
      </c>
      <c r="AO796" s="1">
        <v>-0.8871</v>
      </c>
      <c r="AP796" s="1">
        <v>-1.1466000000000001</v>
      </c>
      <c r="AQ796" s="1">
        <v>0.89559999999999995</v>
      </c>
      <c r="AR796" s="1">
        <v>-0.75609999999999999</v>
      </c>
      <c r="AS796" s="1">
        <v>-1.4639</v>
      </c>
      <c r="AT796" s="1">
        <v>0.2248</v>
      </c>
      <c r="AU796" s="1">
        <v>-0.3831</v>
      </c>
      <c r="AV796" s="1">
        <v>4.4999999999999998E-2</v>
      </c>
      <c r="AW796" s="1">
        <v>-0.3735</v>
      </c>
      <c r="AX796" s="1">
        <v>-0.38700000000000001</v>
      </c>
      <c r="AY796" s="1">
        <v>-5.1999999999999998E-2</v>
      </c>
      <c r="AZ796" s="1">
        <v>-0.59050000000000002</v>
      </c>
      <c r="BB796" s="1">
        <v>-0.70720000000000005</v>
      </c>
      <c r="BC796" s="1">
        <v>-5.1900000000000002E-2</v>
      </c>
      <c r="GI796" s="1">
        <v>-0.92589999999999995</v>
      </c>
      <c r="HA796" s="1" t="str">
        <f t="shared" si="24"/>
        <v>2016</v>
      </c>
      <c r="HB796" s="1" t="str">
        <f t="shared" si="25"/>
        <v>06</v>
      </c>
    </row>
    <row r="797" spans="1:210">
      <c r="A797" s="3" t="s">
        <v>9</v>
      </c>
      <c r="B797" s="3"/>
      <c r="C797" s="3" t="s">
        <v>4435</v>
      </c>
      <c r="E797" s="1" t="s">
        <v>4436</v>
      </c>
      <c r="F797" s="1">
        <v>-4.6800000000000001E-2</v>
      </c>
      <c r="G797" s="1">
        <v>-0.20480000000000001</v>
      </c>
      <c r="H797" s="1">
        <v>-0.76029999999999998</v>
      </c>
      <c r="I797" s="1">
        <v>-0.80259999999999998</v>
      </c>
      <c r="J797" s="1">
        <v>-0.63880000000000003</v>
      </c>
      <c r="K797" s="1">
        <v>-0.62539999999999996</v>
      </c>
      <c r="L797" s="1">
        <v>-0.63090000000000002</v>
      </c>
      <c r="M797" s="1">
        <v>-0.1278</v>
      </c>
      <c r="N797" s="1">
        <v>-0.495</v>
      </c>
      <c r="O797" s="1">
        <v>0</v>
      </c>
      <c r="P797" s="1">
        <v>0.12330000000000001</v>
      </c>
      <c r="Q797" s="1">
        <v>-0.80779999999999996</v>
      </c>
      <c r="R797" s="1">
        <v>-0.1004</v>
      </c>
      <c r="S797" s="1">
        <v>-0.74939999999999996</v>
      </c>
      <c r="T797" s="1">
        <v>0</v>
      </c>
      <c r="U797" s="1">
        <v>-0.26889999999999997</v>
      </c>
      <c r="V797" s="1">
        <v>-0.34060000000000001</v>
      </c>
      <c r="W797" s="1">
        <v>-0.84860000000000002</v>
      </c>
      <c r="Y797" s="1">
        <v>-0.254</v>
      </c>
      <c r="Z797" s="1">
        <v>0.1072</v>
      </c>
      <c r="AA797" s="1">
        <v>-0.39369999999999999</v>
      </c>
      <c r="AB797" s="1">
        <v>-9.69E-2</v>
      </c>
      <c r="AC797" s="1">
        <v>9.7699999999999995E-2</v>
      </c>
      <c r="AD797" s="1">
        <v>-0.12559999999999999</v>
      </c>
      <c r="AF797" s="1">
        <v>-0.26450000000000001</v>
      </c>
      <c r="AG797" s="1">
        <v>-0.1042</v>
      </c>
      <c r="AH797" s="1">
        <v>0.98519999999999996</v>
      </c>
      <c r="AI797" s="1">
        <v>-2.9737</v>
      </c>
      <c r="AJ797" s="1">
        <v>1.6761999999999999</v>
      </c>
      <c r="AK797" s="1">
        <v>0.1578</v>
      </c>
      <c r="AL797" s="1">
        <v>0.89339999999999997</v>
      </c>
      <c r="AN797" s="1">
        <v>-1.7533000000000001</v>
      </c>
      <c r="AO797" s="1">
        <v>-1.0805</v>
      </c>
      <c r="AP797" s="1">
        <v>-0.86199999999999999</v>
      </c>
      <c r="AQ797" s="1">
        <v>0.26150000000000001</v>
      </c>
      <c r="AR797" s="1">
        <v>-1.0043</v>
      </c>
      <c r="AS797" s="1">
        <v>-0.45219999999999999</v>
      </c>
      <c r="AT797" s="1">
        <v>-0.37340000000000001</v>
      </c>
      <c r="AU797" s="1">
        <v>-0.85829999999999995</v>
      </c>
      <c r="AV797" s="1">
        <v>-0.26939999999999997</v>
      </c>
      <c r="AW797" s="1">
        <v>-0.3201</v>
      </c>
      <c r="AX797" s="1">
        <v>-0.38200000000000001</v>
      </c>
      <c r="AY797" s="1">
        <v>-0.2616</v>
      </c>
      <c r="AZ797" s="1">
        <v>-1.8635999999999999</v>
      </c>
      <c r="BB797" s="1">
        <v>-3.548</v>
      </c>
      <c r="BC797" s="1">
        <v>1.4629000000000001</v>
      </c>
      <c r="GI797" s="1">
        <v>-1.1712</v>
      </c>
      <c r="HA797" s="1" t="str">
        <f t="shared" si="24"/>
        <v>2016</v>
      </c>
      <c r="HB797" s="1" t="str">
        <f t="shared" si="25"/>
        <v>06</v>
      </c>
    </row>
    <row r="798" spans="1:210">
      <c r="A798" s="3" t="s">
        <v>9</v>
      </c>
      <c r="B798" s="3"/>
      <c r="C798" s="3" t="s">
        <v>4437</v>
      </c>
      <c r="E798" s="1" t="s">
        <v>4438</v>
      </c>
      <c r="F798" s="1">
        <v>-0.31219999999999998</v>
      </c>
      <c r="G798" s="1">
        <v>-0.65680000000000005</v>
      </c>
      <c r="H798" s="1">
        <v>-1.0738000000000001</v>
      </c>
      <c r="I798" s="1">
        <v>-0.76639999999999997</v>
      </c>
      <c r="J798" s="1">
        <v>-0.29449999999999998</v>
      </c>
      <c r="K798" s="1">
        <v>-0.93379999999999996</v>
      </c>
      <c r="L798" s="1">
        <v>-0.81040000000000001</v>
      </c>
      <c r="M798" s="1">
        <v>-0.58740000000000003</v>
      </c>
      <c r="N798" s="1">
        <v>-0.52310000000000001</v>
      </c>
      <c r="O798" s="1">
        <v>-0.86429999999999996</v>
      </c>
      <c r="P798" s="1">
        <v>0</v>
      </c>
      <c r="Q798" s="1">
        <v>-0.81</v>
      </c>
      <c r="R798" s="1">
        <v>-0.2341</v>
      </c>
      <c r="S798" s="1">
        <v>-0.84319999999999995</v>
      </c>
      <c r="T798" s="1">
        <v>-0.22020000000000001</v>
      </c>
      <c r="U798" s="1">
        <v>-0.30730000000000002</v>
      </c>
      <c r="V798" s="1">
        <v>-0.38919999999999999</v>
      </c>
      <c r="W798" s="1">
        <v>-1.2304999999999999</v>
      </c>
      <c r="Y798" s="1">
        <v>-0.45839999999999997</v>
      </c>
      <c r="Z798" s="1">
        <v>0.21429999999999999</v>
      </c>
      <c r="AA798" s="1">
        <v>-0.82020000000000004</v>
      </c>
      <c r="AB798" s="1">
        <v>0.19389999999999999</v>
      </c>
      <c r="AC798" s="1">
        <v>-2.1015999999999999</v>
      </c>
      <c r="AD798" s="1">
        <v>-0.37680000000000002</v>
      </c>
      <c r="AF798" s="1">
        <v>-0.97</v>
      </c>
      <c r="AG798" s="1">
        <v>0.15640000000000001</v>
      </c>
      <c r="AH798" s="1">
        <v>0.88660000000000005</v>
      </c>
      <c r="AI798" s="1">
        <v>-0.96809999999999996</v>
      </c>
      <c r="AJ798" s="1">
        <v>0.14360000000000001</v>
      </c>
      <c r="AK798" s="1">
        <v>0.68420000000000003</v>
      </c>
      <c r="AL798" s="1">
        <v>1.0848</v>
      </c>
      <c r="AN798" s="1">
        <v>-0.87660000000000005</v>
      </c>
      <c r="AO798" s="1">
        <v>-0.29459999999999997</v>
      </c>
      <c r="AP798" s="1">
        <v>0.14360000000000001</v>
      </c>
      <c r="AQ798" s="1">
        <v>-5.2299999999999999E-2</v>
      </c>
      <c r="AR798" s="1">
        <v>-0.56489999999999996</v>
      </c>
      <c r="AS798" s="1">
        <v>-0.45219999999999999</v>
      </c>
      <c r="AT798" s="1">
        <v>-0.37340000000000001</v>
      </c>
      <c r="AU798" s="1">
        <v>-0.4768</v>
      </c>
      <c r="AV798" s="1">
        <v>-0.13469999999999999</v>
      </c>
      <c r="AW798" s="1">
        <v>-0.42680000000000001</v>
      </c>
      <c r="AX798" s="1">
        <v>-1.0983000000000001</v>
      </c>
      <c r="AY798" s="1">
        <v>0.20930000000000001</v>
      </c>
      <c r="AZ798" s="1">
        <v>-0.39229999999999998</v>
      </c>
      <c r="BB798" s="1">
        <v>-0.79359999999999997</v>
      </c>
      <c r="BC798" s="1">
        <v>5.2200000000000003E-2</v>
      </c>
      <c r="GI798" s="1">
        <v>-1.9333</v>
      </c>
      <c r="HA798" s="1" t="str">
        <f t="shared" si="24"/>
        <v>2016</v>
      </c>
      <c r="HB798" s="1" t="str">
        <f t="shared" si="25"/>
        <v>06</v>
      </c>
    </row>
    <row r="799" spans="1:210">
      <c r="A799" s="3" t="s">
        <v>9</v>
      </c>
      <c r="B799" s="3"/>
      <c r="C799" s="3" t="s">
        <v>4439</v>
      </c>
      <c r="E799" s="1" t="s">
        <v>4440</v>
      </c>
      <c r="F799" s="1">
        <v>0.1414</v>
      </c>
      <c r="G799" s="1">
        <v>0</v>
      </c>
      <c r="H799" s="1">
        <v>-0.5554</v>
      </c>
      <c r="I799" s="1">
        <v>-0.47789999999999999</v>
      </c>
      <c r="J799" s="1">
        <v>0.29620000000000002</v>
      </c>
      <c r="K799" s="1">
        <v>-0.85799999999999998</v>
      </c>
      <c r="L799" s="1">
        <v>-0.36149999999999999</v>
      </c>
      <c r="M799" s="1">
        <v>0.41149999999999998</v>
      </c>
      <c r="N799" s="1">
        <v>0.38700000000000001</v>
      </c>
      <c r="O799" s="1">
        <v>-0.63290000000000002</v>
      </c>
      <c r="P799" s="1">
        <v>-0.2482</v>
      </c>
      <c r="Q799" s="1">
        <v>-0.18029999999999999</v>
      </c>
      <c r="R799" s="1">
        <v>-0.438</v>
      </c>
      <c r="S799" s="1">
        <v>-0.44669999999999999</v>
      </c>
      <c r="T799" s="1">
        <v>-7.3700000000000002E-2</v>
      </c>
      <c r="U799" s="1">
        <v>7.7200000000000005E-2</v>
      </c>
      <c r="V799" s="1">
        <v>-0.24460000000000001</v>
      </c>
      <c r="W799" s="1">
        <v>-0.33029999999999998</v>
      </c>
      <c r="Y799" s="1">
        <v>-0.56289999999999996</v>
      </c>
      <c r="Z799" s="1">
        <v>0.26729999999999998</v>
      </c>
      <c r="AA799" s="1">
        <v>-1.1519999999999999</v>
      </c>
      <c r="AB799" s="1">
        <v>9.6799999999999997E-2</v>
      </c>
      <c r="AC799" s="1">
        <v>0.65129999999999999</v>
      </c>
      <c r="AD799" s="1">
        <v>-0.12609999999999999</v>
      </c>
      <c r="AF799" s="1">
        <v>-1.1494</v>
      </c>
      <c r="AG799" s="1">
        <v>0.41660000000000003</v>
      </c>
      <c r="AH799" s="1">
        <v>1.7874000000000001</v>
      </c>
      <c r="AI799" s="1">
        <v>-0.27850000000000003</v>
      </c>
      <c r="AJ799" s="1">
        <v>-4.7699999999999999E-2</v>
      </c>
      <c r="AK799" s="1">
        <v>-0.72909999999999997</v>
      </c>
      <c r="AL799" s="1">
        <v>2.6366000000000001</v>
      </c>
      <c r="AN799" s="1">
        <v>-0.52780000000000005</v>
      </c>
      <c r="AO799" s="1">
        <v>-0.9304</v>
      </c>
      <c r="AP799" s="1">
        <v>-1.4285000000000001</v>
      </c>
      <c r="AQ799" s="1">
        <v>0.68200000000000005</v>
      </c>
      <c r="AR799" s="1">
        <v>-0.8821</v>
      </c>
      <c r="AS799" s="1">
        <v>-1.1415</v>
      </c>
      <c r="AT799" s="1">
        <v>-7.4300000000000005E-2</v>
      </c>
      <c r="AU799" s="1">
        <v>-1.6182000000000001</v>
      </c>
      <c r="AV799" s="1">
        <v>-1.7961</v>
      </c>
      <c r="AW799" s="1">
        <v>0.42659999999999998</v>
      </c>
      <c r="AX799" s="1">
        <v>-1.1973</v>
      </c>
      <c r="AY799" s="1">
        <v>0.31340000000000001</v>
      </c>
      <c r="AZ799" s="1">
        <v>-4.9200000000000001E-2</v>
      </c>
      <c r="BB799" s="1">
        <v>-0.60909999999999997</v>
      </c>
      <c r="BC799" s="1">
        <v>0</v>
      </c>
      <c r="GI799" s="1">
        <v>-0.34589999999999999</v>
      </c>
      <c r="HA799" s="1" t="str">
        <f t="shared" si="24"/>
        <v>2016</v>
      </c>
      <c r="HB799" s="1" t="str">
        <f t="shared" si="25"/>
        <v>06</v>
      </c>
    </row>
    <row r="800" spans="1:210">
      <c r="A800" s="3" t="s">
        <v>9</v>
      </c>
      <c r="B800" s="3"/>
      <c r="C800" s="3" t="s">
        <v>4441</v>
      </c>
      <c r="E800" s="1" t="s">
        <v>4442</v>
      </c>
      <c r="F800" s="1">
        <v>-0.32850000000000001</v>
      </c>
      <c r="G800" s="1">
        <v>-0.69440000000000002</v>
      </c>
      <c r="H800" s="1">
        <v>-2.63E-2</v>
      </c>
      <c r="I800" s="1">
        <v>-0.6583</v>
      </c>
      <c r="J800" s="1">
        <v>-0.58730000000000004</v>
      </c>
      <c r="K800" s="1">
        <v>-1.0903</v>
      </c>
      <c r="L800" s="1">
        <v>-0.58609999999999995</v>
      </c>
      <c r="M800" s="1">
        <v>-1.4589000000000001</v>
      </c>
      <c r="N800" s="1">
        <v>-0.35649999999999998</v>
      </c>
      <c r="O800" s="1">
        <v>-0.73109999999999997</v>
      </c>
      <c r="P800" s="1">
        <v>0.55930000000000002</v>
      </c>
      <c r="Q800" s="1">
        <v>-0.61939999999999995</v>
      </c>
      <c r="R800" s="1">
        <v>-1.3073999999999999</v>
      </c>
      <c r="S800" s="1">
        <v>-0.70220000000000005</v>
      </c>
      <c r="T800" s="1">
        <v>0.59140000000000004</v>
      </c>
      <c r="U800" s="1">
        <v>0.46360000000000001</v>
      </c>
      <c r="V800" s="1">
        <v>0.53969999999999996</v>
      </c>
      <c r="W800" s="1">
        <v>-1.0687</v>
      </c>
      <c r="Y800" s="1">
        <v>-0.1019</v>
      </c>
      <c r="Z800" s="1">
        <v>0.26779999999999998</v>
      </c>
      <c r="AA800" s="1">
        <v>-3.2899999999999999E-2</v>
      </c>
      <c r="AB800" s="1">
        <v>-0.29039999999999999</v>
      </c>
      <c r="AC800" s="1">
        <v>0.45</v>
      </c>
      <c r="AD800" s="1">
        <v>0.2525</v>
      </c>
      <c r="AF800" s="1">
        <v>0.17710000000000001</v>
      </c>
      <c r="AG800" s="1">
        <v>-0.4153</v>
      </c>
      <c r="AH800" s="1">
        <v>1.6982999999999999</v>
      </c>
      <c r="AI800" s="1">
        <v>-0.46760000000000002</v>
      </c>
      <c r="AJ800" s="1">
        <v>-4.8599999999999997E-2</v>
      </c>
      <c r="AK800" s="1">
        <v>-0.73219999999999996</v>
      </c>
      <c r="AL800" s="1">
        <v>4.6631999999999998</v>
      </c>
      <c r="AN800" s="1">
        <v>-0.85950000000000004</v>
      </c>
      <c r="AO800" s="1">
        <v>-0.54</v>
      </c>
      <c r="AP800" s="1">
        <v>-0.81369999999999998</v>
      </c>
      <c r="AQ800" s="1">
        <v>0.31380000000000002</v>
      </c>
      <c r="AR800" s="1">
        <v>-0.63329999999999997</v>
      </c>
      <c r="AS800" s="1">
        <v>-0.63249999999999995</v>
      </c>
      <c r="AT800" s="1">
        <v>-0.222</v>
      </c>
      <c r="AU800" s="1">
        <v>-0.71699999999999997</v>
      </c>
      <c r="AV800" s="1">
        <v>0</v>
      </c>
      <c r="AW800" s="1">
        <v>-0.42480000000000001</v>
      </c>
      <c r="AX800" s="1">
        <v>0.14380000000000001</v>
      </c>
      <c r="AY800" s="1">
        <v>-0.1043</v>
      </c>
      <c r="AZ800" s="1">
        <v>-0.2407</v>
      </c>
      <c r="BB800" s="1">
        <v>-0.58340000000000003</v>
      </c>
      <c r="BC800" s="1">
        <v>0</v>
      </c>
      <c r="GI800" s="1">
        <v>-1.4328000000000001</v>
      </c>
      <c r="HA800" s="1" t="str">
        <f t="shared" si="24"/>
        <v>2016</v>
      </c>
      <c r="HB800" s="1" t="str">
        <f t="shared" si="25"/>
        <v>05</v>
      </c>
    </row>
    <row r="801" spans="1:210">
      <c r="A801" s="3" t="s">
        <v>9</v>
      </c>
      <c r="B801" s="3"/>
      <c r="C801" s="3" t="s">
        <v>4443</v>
      </c>
      <c r="E801" s="1" t="s">
        <v>4443</v>
      </c>
      <c r="F801" s="1">
        <v>-0.2999</v>
      </c>
      <c r="G801" s="1">
        <v>-0.69979999999999998</v>
      </c>
      <c r="H801" s="1">
        <v>0.13339999999999999</v>
      </c>
      <c r="I801" s="1">
        <v>-0.84960000000000002</v>
      </c>
      <c r="J801" s="1">
        <v>-0.64</v>
      </c>
      <c r="K801" s="1">
        <v>-0.86199999999999999</v>
      </c>
      <c r="L801" s="1">
        <v>-0.4083</v>
      </c>
      <c r="M801" s="1">
        <v>-0.85219999999999996</v>
      </c>
      <c r="N801" s="1">
        <v>-0.74539999999999995</v>
      </c>
      <c r="O801" s="1">
        <v>-0.56850000000000001</v>
      </c>
      <c r="P801" s="1">
        <v>0.2492</v>
      </c>
      <c r="Q801" s="1">
        <v>-1.1545000000000001</v>
      </c>
      <c r="R801" s="1">
        <v>-0.54120000000000001</v>
      </c>
      <c r="S801" s="1">
        <v>-0.42420000000000002</v>
      </c>
      <c r="T801" s="1">
        <v>0.29389999999999999</v>
      </c>
      <c r="U801" s="1">
        <v>-0.45950000000000002</v>
      </c>
      <c r="V801" s="1">
        <v>-0.2442</v>
      </c>
      <c r="W801" s="1">
        <v>-0.74639999999999995</v>
      </c>
      <c r="Y801" s="1">
        <v>-0.4138</v>
      </c>
      <c r="Z801" s="1">
        <v>0.15959999999999999</v>
      </c>
      <c r="AA801" s="1">
        <v>-1.7423999999999999</v>
      </c>
      <c r="AB801" s="1">
        <v>0.6835</v>
      </c>
      <c r="AC801" s="1">
        <v>4.9799999999999997E-2</v>
      </c>
      <c r="AD801" s="1">
        <v>-0.75139999999999996</v>
      </c>
      <c r="AF801" s="1">
        <v>-1.8212999999999999</v>
      </c>
      <c r="AG801" s="1">
        <v>0.4168</v>
      </c>
      <c r="AH801" s="1">
        <v>-0.9</v>
      </c>
      <c r="AI801" s="1">
        <v>0.1308</v>
      </c>
      <c r="AJ801" s="1">
        <v>-0.39329999999999998</v>
      </c>
      <c r="AK801" s="1">
        <v>0.46989999999999998</v>
      </c>
      <c r="AL801" s="1">
        <v>-0.71609999999999996</v>
      </c>
      <c r="AN801" s="1">
        <v>-0.62280000000000002</v>
      </c>
      <c r="AO801" s="1">
        <v>-4.9099999999999998E-2</v>
      </c>
      <c r="AP801" s="1">
        <v>0.432</v>
      </c>
      <c r="AQ801" s="1">
        <v>-0.20880000000000001</v>
      </c>
      <c r="AR801" s="1">
        <v>-0.25280000000000002</v>
      </c>
      <c r="AS801" s="1">
        <v>1.3302</v>
      </c>
      <c r="AT801" s="1">
        <v>-1.0339</v>
      </c>
      <c r="AU801" s="1">
        <v>-1.0076000000000001</v>
      </c>
      <c r="AV801" s="1">
        <v>-0.63539999999999996</v>
      </c>
      <c r="AW801" s="1">
        <v>-5.2999999999999999E-2</v>
      </c>
      <c r="AX801" s="1">
        <v>-1.9248000000000001</v>
      </c>
      <c r="AY801" s="1">
        <v>0.58009999999999995</v>
      </c>
      <c r="AZ801" s="1">
        <v>-0.18959999999999999</v>
      </c>
      <c r="BB801" s="1">
        <v>0.21840000000000001</v>
      </c>
      <c r="BC801" s="1">
        <v>-0.37790000000000001</v>
      </c>
      <c r="GI801" s="1">
        <v>-2.4636999999999998</v>
      </c>
      <c r="HA801" s="1" t="str">
        <f t="shared" si="24"/>
        <v>2016</v>
      </c>
      <c r="HB801" s="1" t="str">
        <f t="shared" si="25"/>
        <v>05</v>
      </c>
    </row>
    <row r="802" spans="1:210">
      <c r="A802" s="3" t="s">
        <v>9</v>
      </c>
      <c r="B802" s="3"/>
      <c r="C802" s="3" t="s">
        <v>4444</v>
      </c>
      <c r="E802" s="1" t="s">
        <v>4445</v>
      </c>
      <c r="F802" s="1">
        <v>-0.2369</v>
      </c>
      <c r="G802" s="1">
        <v>-0.5363</v>
      </c>
      <c r="H802" s="1">
        <v>0.6401</v>
      </c>
      <c r="I802" s="1">
        <v>-0.48049999999999998</v>
      </c>
      <c r="J802" s="1">
        <v>-0.54400000000000004</v>
      </c>
      <c r="K802" s="1">
        <v>-0.70640000000000003</v>
      </c>
      <c r="L802" s="1">
        <v>-0.40889999999999999</v>
      </c>
      <c r="M802" s="1">
        <v>-0.62039999999999995</v>
      </c>
      <c r="N802" s="1">
        <v>-8.2900000000000001E-2</v>
      </c>
      <c r="O802" s="1">
        <v>-0.40200000000000002</v>
      </c>
      <c r="P802" s="1">
        <v>-0.44840000000000002</v>
      </c>
      <c r="Q802" s="1">
        <v>-0.8952</v>
      </c>
      <c r="R802" s="1">
        <v>-0.91459999999999997</v>
      </c>
      <c r="S802" s="1">
        <v>-0.42420000000000002</v>
      </c>
      <c r="T802" s="1">
        <v>0.2656</v>
      </c>
      <c r="U802" s="1">
        <v>-0.67079999999999995</v>
      </c>
      <c r="V802" s="1">
        <v>-0.50470000000000004</v>
      </c>
      <c r="W802" s="1">
        <v>-0.66400000000000003</v>
      </c>
      <c r="Y802" s="1">
        <v>-0.1552</v>
      </c>
      <c r="Z802" s="1">
        <v>0.31929999999999997</v>
      </c>
      <c r="AA802" s="1">
        <v>-0.45150000000000001</v>
      </c>
      <c r="AB802" s="1">
        <v>-0.18770000000000001</v>
      </c>
      <c r="AC802" s="1">
        <v>-0.84830000000000005</v>
      </c>
      <c r="AD802" s="1">
        <v>-0.57869999999999999</v>
      </c>
      <c r="AF802" s="1">
        <v>-0.74690000000000001</v>
      </c>
      <c r="AG802" s="1">
        <v>0</v>
      </c>
      <c r="AH802" s="1">
        <v>-0.31080000000000002</v>
      </c>
      <c r="AI802" s="1">
        <v>-0.5988</v>
      </c>
      <c r="AJ802" s="1">
        <v>-4.87E-2</v>
      </c>
      <c r="AK802" s="1">
        <v>-0.67600000000000005</v>
      </c>
      <c r="AL802" s="1">
        <v>0.3387</v>
      </c>
      <c r="AN802" s="1">
        <v>-0.85809999999999997</v>
      </c>
      <c r="AO802" s="1">
        <v>4.9200000000000001E-2</v>
      </c>
      <c r="AP802" s="1">
        <v>0.38379999999999997</v>
      </c>
      <c r="AQ802" s="1">
        <v>-5.2299999999999999E-2</v>
      </c>
      <c r="AR802" s="1">
        <v>-0.82899999999999996</v>
      </c>
      <c r="AS802" s="1">
        <v>-0.58679999999999999</v>
      </c>
      <c r="AT802" s="1">
        <v>-0.58560000000000001</v>
      </c>
      <c r="AU802" s="1">
        <v>-1.3415999999999999</v>
      </c>
      <c r="AV802" s="1">
        <v>-0.27210000000000001</v>
      </c>
      <c r="AW802" s="1">
        <v>-0.15920000000000001</v>
      </c>
      <c r="AX802" s="1">
        <v>-0.65749999999999997</v>
      </c>
      <c r="AY802" s="1">
        <v>-0.1014</v>
      </c>
      <c r="AZ802" s="1">
        <v>-0.38290000000000002</v>
      </c>
      <c r="BB802" s="1">
        <v>-0.70979999999999999</v>
      </c>
      <c r="BC802" s="1">
        <v>0.21429999999999999</v>
      </c>
      <c r="GI802" s="1">
        <v>-1.7990999999999999</v>
      </c>
      <c r="HA802" s="1" t="str">
        <f t="shared" si="24"/>
        <v>2016</v>
      </c>
      <c r="HB802" s="1" t="str">
        <f t="shared" si="25"/>
        <v>05</v>
      </c>
    </row>
    <row r="803" spans="1:210">
      <c r="A803" s="3" t="s">
        <v>9</v>
      </c>
      <c r="B803" s="3"/>
      <c r="C803" s="3" t="s">
        <v>4446</v>
      </c>
      <c r="E803" s="1" t="s">
        <v>4447</v>
      </c>
      <c r="F803" s="1">
        <v>-0.2072</v>
      </c>
      <c r="G803" s="1">
        <v>-0.29149999999999998</v>
      </c>
      <c r="H803" s="1">
        <v>-0.2147</v>
      </c>
      <c r="I803" s="1">
        <v>-0.93069999999999997</v>
      </c>
      <c r="J803" s="1">
        <v>-0.70140000000000002</v>
      </c>
      <c r="K803" s="1">
        <v>-0.55510000000000004</v>
      </c>
      <c r="L803" s="1">
        <v>-0.5504</v>
      </c>
      <c r="M803" s="1">
        <v>-0.54800000000000004</v>
      </c>
      <c r="N803" s="1">
        <v>-2.7900000000000001E-2</v>
      </c>
      <c r="O803" s="1">
        <v>-0.77780000000000005</v>
      </c>
      <c r="P803" s="1">
        <v>-0.3211</v>
      </c>
      <c r="Q803" s="1">
        <v>-0.27100000000000002</v>
      </c>
      <c r="R803" s="1">
        <v>-0.68389999999999995</v>
      </c>
      <c r="S803" s="1">
        <v>-0.61799999999999999</v>
      </c>
      <c r="T803" s="1">
        <v>0.11409999999999999</v>
      </c>
      <c r="U803" s="1">
        <v>-0.159</v>
      </c>
      <c r="V803" s="1">
        <v>-0.15160000000000001</v>
      </c>
      <c r="W803" s="1">
        <v>-0.89329999999999998</v>
      </c>
      <c r="Y803" s="1">
        <v>-0.52380000000000004</v>
      </c>
      <c r="Z803" s="1">
        <v>0.31740000000000002</v>
      </c>
      <c r="AA803" s="1">
        <v>-1.6342000000000001</v>
      </c>
      <c r="AB803" s="1">
        <v>0.28239999999999998</v>
      </c>
      <c r="AC803" s="1">
        <v>0.5494</v>
      </c>
      <c r="AD803" s="1">
        <v>-0.45240000000000002</v>
      </c>
      <c r="AF803" s="1">
        <v>-1.6821999999999999</v>
      </c>
      <c r="AG803" s="1">
        <v>0.55349999999999999</v>
      </c>
      <c r="AH803" s="1">
        <v>-1.0341</v>
      </c>
      <c r="AI803" s="1">
        <v>-0.54420000000000002</v>
      </c>
      <c r="AJ803" s="1">
        <v>-0.14449999999999999</v>
      </c>
      <c r="AK803" s="1">
        <v>-0.88439999999999996</v>
      </c>
      <c r="AL803" s="1">
        <v>-0.2021</v>
      </c>
      <c r="AN803" s="1">
        <v>-0.63580000000000003</v>
      </c>
      <c r="AO803" s="1">
        <v>-0.83660000000000001</v>
      </c>
      <c r="AP803" s="1">
        <v>-1.0076000000000001</v>
      </c>
      <c r="AQ803" s="1">
        <v>0.62760000000000005</v>
      </c>
      <c r="AR803" s="1">
        <v>-1.9218</v>
      </c>
      <c r="AS803" s="1">
        <v>-2.5943000000000001</v>
      </c>
      <c r="AT803" s="1">
        <v>0.51160000000000005</v>
      </c>
      <c r="AU803" s="1">
        <v>-1.6346000000000001</v>
      </c>
      <c r="AV803" s="1">
        <v>-1.0487</v>
      </c>
      <c r="AW803" s="1">
        <v>0</v>
      </c>
      <c r="AX803" s="1">
        <v>-1.5688</v>
      </c>
      <c r="AY803" s="1">
        <v>0.66049999999999998</v>
      </c>
      <c r="AZ803" s="1">
        <v>-0.2908</v>
      </c>
      <c r="BB803" s="1">
        <v>-0.45529999999999998</v>
      </c>
      <c r="BC803" s="1">
        <v>-5.28E-2</v>
      </c>
      <c r="GI803" s="1">
        <v>-1.4383999999999999</v>
      </c>
      <c r="HA803" s="1" t="str">
        <f t="shared" si="24"/>
        <v>2016</v>
      </c>
      <c r="HB803" s="1" t="str">
        <f t="shared" si="25"/>
        <v>05</v>
      </c>
    </row>
    <row r="804" spans="1:210">
      <c r="A804" s="3" t="s">
        <v>9</v>
      </c>
      <c r="B804" s="3"/>
      <c r="C804" s="3" t="s">
        <v>4448</v>
      </c>
      <c r="E804" s="1" t="s">
        <v>4448</v>
      </c>
      <c r="F804" s="1">
        <v>1.6E-2</v>
      </c>
      <c r="G804" s="1">
        <v>-0.37719999999999998</v>
      </c>
      <c r="H804" s="1">
        <v>-1.3572</v>
      </c>
      <c r="I804" s="1">
        <v>-0.93869999999999998</v>
      </c>
      <c r="J804" s="1">
        <v>-0.55720000000000003</v>
      </c>
      <c r="K804" s="1">
        <v>-0.32150000000000001</v>
      </c>
      <c r="L804" s="1">
        <v>-0.78480000000000005</v>
      </c>
      <c r="M804" s="1">
        <v>-0.4214</v>
      </c>
      <c r="N804" s="1">
        <v>-0.1125</v>
      </c>
      <c r="O804" s="1">
        <v>-0.68489999999999995</v>
      </c>
      <c r="P804" s="1">
        <v>-0.44950000000000001</v>
      </c>
      <c r="Q804" s="1">
        <v>-0.63519999999999999</v>
      </c>
      <c r="R804" s="1">
        <v>-0.62129999999999996</v>
      </c>
      <c r="S804" s="1">
        <v>-0.76719999999999999</v>
      </c>
      <c r="T804" s="1">
        <v>-0.34189999999999998</v>
      </c>
      <c r="U804" s="1">
        <v>-3.9699999999999999E-2</v>
      </c>
      <c r="V804" s="1">
        <v>-0.65680000000000005</v>
      </c>
      <c r="W804" s="1">
        <v>-0.22539999999999999</v>
      </c>
      <c r="Y804" s="1">
        <v>-0.21340000000000001</v>
      </c>
      <c r="Z804" s="1">
        <v>5.2400000000000002E-2</v>
      </c>
      <c r="AA804" s="1">
        <v>-1.2618</v>
      </c>
      <c r="AB804" s="1">
        <v>0.28110000000000002</v>
      </c>
      <c r="AC804" s="1">
        <v>0.99350000000000005</v>
      </c>
      <c r="AD804" s="1">
        <v>-0.51639999999999997</v>
      </c>
      <c r="AF804" s="1">
        <v>-1.131</v>
      </c>
      <c r="AG804" s="1">
        <v>0.60150000000000003</v>
      </c>
      <c r="AH804" s="1">
        <v>-1.4477</v>
      </c>
      <c r="AI804" s="1">
        <v>-6.8400000000000002E-2</v>
      </c>
      <c r="AJ804" s="1">
        <v>-0.33600000000000002</v>
      </c>
      <c r="AK804" s="1">
        <v>0.2079</v>
      </c>
      <c r="AL804" s="1">
        <v>-0.87480000000000002</v>
      </c>
      <c r="AN804" s="1">
        <v>-0.2324</v>
      </c>
      <c r="AO804" s="1">
        <v>-0.59250000000000003</v>
      </c>
      <c r="AP804" s="1">
        <v>-0.57969999999999999</v>
      </c>
      <c r="AQ804" s="1">
        <v>0.46889999999999998</v>
      </c>
      <c r="AR804" s="1">
        <v>-0.96889999999999998</v>
      </c>
      <c r="AS804" s="1">
        <v>-0.90090000000000003</v>
      </c>
      <c r="AT804" s="1">
        <v>7.2400000000000006E-2</v>
      </c>
      <c r="AU804" s="1">
        <v>-2.3323</v>
      </c>
      <c r="AV804" s="1">
        <v>-2.7972000000000001</v>
      </c>
      <c r="AW804" s="1">
        <v>0.78449999999999998</v>
      </c>
      <c r="AX804" s="1">
        <v>-1.2747999999999999</v>
      </c>
      <c r="AY804" s="1">
        <v>0.65680000000000005</v>
      </c>
      <c r="AZ804" s="1">
        <v>0.1946</v>
      </c>
      <c r="BB804" s="1">
        <v>4.5600000000000002E-2</v>
      </c>
      <c r="BC804" s="1">
        <v>-0.1583</v>
      </c>
      <c r="GI804" s="1">
        <v>-1.88</v>
      </c>
      <c r="HA804" s="1" t="str">
        <f t="shared" si="24"/>
        <v>2016</v>
      </c>
      <c r="HB804" s="1" t="str">
        <f t="shared" si="25"/>
        <v>05</v>
      </c>
    </row>
    <row r="805" spans="1:210">
      <c r="A805" s="3" t="s">
        <v>9</v>
      </c>
      <c r="B805" s="3"/>
      <c r="C805" s="3" t="s">
        <v>4449</v>
      </c>
      <c r="E805" s="1" t="s">
        <v>4449</v>
      </c>
      <c r="F805" s="1">
        <v>-0.32150000000000001</v>
      </c>
      <c r="G805" s="1">
        <v>-0.71689999999999998</v>
      </c>
      <c r="H805" s="1">
        <v>-0.27289999999999998</v>
      </c>
      <c r="I805" s="1">
        <v>-0.1129</v>
      </c>
      <c r="J805" s="1">
        <v>-0.35370000000000001</v>
      </c>
      <c r="K805" s="1">
        <v>-0.48110000000000003</v>
      </c>
      <c r="L805" s="1">
        <v>-0.55730000000000002</v>
      </c>
      <c r="M805" s="1">
        <v>-0.23699999999999999</v>
      </c>
      <c r="N805" s="1">
        <v>-0.44850000000000001</v>
      </c>
      <c r="O805" s="1">
        <v>-0.88849999999999996</v>
      </c>
      <c r="P805" s="1">
        <v>0.12820000000000001</v>
      </c>
      <c r="Q805" s="1">
        <v>-0.72989999999999999</v>
      </c>
      <c r="R805" s="1">
        <v>-0.65580000000000005</v>
      </c>
      <c r="S805" s="1">
        <v>-0.74280000000000002</v>
      </c>
      <c r="T805" s="1">
        <v>0.64539999999999997</v>
      </c>
      <c r="U805" s="1">
        <v>0.23810000000000001</v>
      </c>
      <c r="V805" s="1">
        <v>0.85809999999999997</v>
      </c>
      <c r="W805" s="1">
        <v>-5.6300000000000003E-2</v>
      </c>
      <c r="Y805" s="1">
        <v>-0.1067</v>
      </c>
      <c r="Z805" s="1">
        <v>-5.2400000000000002E-2</v>
      </c>
      <c r="AA805" s="1">
        <v>3.5000000000000003E-2</v>
      </c>
      <c r="AB805" s="1">
        <v>-0.28060000000000002</v>
      </c>
      <c r="AC805" s="1">
        <v>0.49480000000000002</v>
      </c>
      <c r="AD805" s="1">
        <v>0.129</v>
      </c>
      <c r="AF805" s="1">
        <v>9.4299999999999995E-2</v>
      </c>
      <c r="AG805" s="1">
        <v>-0.34960000000000002</v>
      </c>
      <c r="AH805" s="1">
        <v>-0.10340000000000001</v>
      </c>
      <c r="AI805" s="1">
        <v>-0.3427</v>
      </c>
      <c r="AJ805" s="1">
        <v>-0.14399999999999999</v>
      </c>
      <c r="AK805" s="1">
        <v>-1.0903</v>
      </c>
      <c r="AL805" s="1">
        <v>0.5383</v>
      </c>
      <c r="AN805" s="1">
        <v>-0.46479999999999999</v>
      </c>
      <c r="AO805" s="1">
        <v>-0.98470000000000002</v>
      </c>
      <c r="AP805" s="1">
        <v>-0.96609999999999996</v>
      </c>
      <c r="AQ805" s="1">
        <v>0.5202</v>
      </c>
      <c r="AR805" s="1">
        <v>-0.70960000000000001</v>
      </c>
      <c r="AS805" s="1">
        <v>-0.48099999999999998</v>
      </c>
      <c r="AT805" s="1">
        <v>-0.36149999999999999</v>
      </c>
      <c r="AU805" s="1">
        <v>-1.581</v>
      </c>
      <c r="AV805" s="1">
        <v>-2.3054000000000001</v>
      </c>
      <c r="AW805" s="1">
        <v>0.56640000000000001</v>
      </c>
      <c r="AX805" s="1">
        <v>0.1021</v>
      </c>
      <c r="AY805" s="1">
        <v>-0.25209999999999999</v>
      </c>
      <c r="AZ805" s="1">
        <v>-0.24340000000000001</v>
      </c>
      <c r="BB805" s="1">
        <v>-9.1700000000000004E-2</v>
      </c>
      <c r="BC805" s="1">
        <v>-0.1053</v>
      </c>
      <c r="GI805" s="1">
        <v>-1.2927</v>
      </c>
      <c r="HA805" s="1" t="str">
        <f t="shared" si="24"/>
        <v>2016</v>
      </c>
      <c r="HB805" s="1" t="str">
        <f t="shared" si="25"/>
        <v>05</v>
      </c>
    </row>
    <row r="806" spans="1:210">
      <c r="A806" s="3" t="s">
        <v>9</v>
      </c>
      <c r="B806" s="3"/>
      <c r="C806" s="3" t="s">
        <v>4450</v>
      </c>
      <c r="E806" s="1" t="s">
        <v>4450</v>
      </c>
      <c r="F806" s="1">
        <v>4.8899999999999999E-2</v>
      </c>
      <c r="G806" s="1">
        <v>-0.34050000000000002</v>
      </c>
      <c r="H806" s="1">
        <v>0.13900000000000001</v>
      </c>
      <c r="I806" s="1">
        <v>-0.15260000000000001</v>
      </c>
      <c r="J806" s="1">
        <v>5.0999999999999997E-2</v>
      </c>
      <c r="K806" s="1">
        <v>-8.1199999999999994E-2</v>
      </c>
      <c r="L806" s="1">
        <v>-0.28079999999999999</v>
      </c>
      <c r="M806" s="1">
        <v>0.26729999999999998</v>
      </c>
      <c r="N806" s="1">
        <v>0.42420000000000002</v>
      </c>
      <c r="O806" s="1">
        <v>0.41549999999999998</v>
      </c>
      <c r="P806" s="1">
        <v>0.193</v>
      </c>
      <c r="Q806" s="1">
        <v>-0.36930000000000002</v>
      </c>
      <c r="R806" s="1">
        <v>0.45529999999999998</v>
      </c>
      <c r="S806" s="1">
        <v>-0.36359999999999998</v>
      </c>
      <c r="T806" s="1">
        <v>-0.52969999999999995</v>
      </c>
      <c r="U806" s="1">
        <v>0.31730000000000003</v>
      </c>
      <c r="V806" s="1">
        <v>-0.30149999999999999</v>
      </c>
      <c r="W806" s="1">
        <v>-2.8500000000000001E-2</v>
      </c>
      <c r="Y806" s="1">
        <v>5.4600000000000003E-2</v>
      </c>
      <c r="Z806" s="1">
        <v>-0.20710000000000001</v>
      </c>
      <c r="AA806" s="1">
        <v>-0.77239999999999998</v>
      </c>
      <c r="AB806" s="1">
        <v>9.3100000000000002E-2</v>
      </c>
      <c r="AC806" s="1">
        <v>1.3786</v>
      </c>
      <c r="AD806" s="1">
        <v>-0.19359999999999999</v>
      </c>
      <c r="AF806" s="1">
        <v>-0.94420000000000004</v>
      </c>
      <c r="AG806" s="1">
        <v>4.9700000000000001E-2</v>
      </c>
      <c r="AH806" s="1">
        <v>-1.2332000000000001</v>
      </c>
      <c r="AI806" s="1">
        <v>0.1409</v>
      </c>
      <c r="AJ806" s="1">
        <v>-0.33119999999999999</v>
      </c>
      <c r="AK806" s="1">
        <v>-1.4248000000000001</v>
      </c>
      <c r="AL806" s="1">
        <v>-0.40179999999999999</v>
      </c>
      <c r="AN806" s="1">
        <v>-0.35310000000000002</v>
      </c>
      <c r="AO806" s="1">
        <v>-1.8298000000000001</v>
      </c>
      <c r="AP806" s="1">
        <v>-3.1722000000000001</v>
      </c>
      <c r="AQ806" s="1">
        <v>1.5503</v>
      </c>
      <c r="AR806" s="1">
        <v>-1.2565999999999999</v>
      </c>
      <c r="AS806" s="1">
        <v>-1.5141</v>
      </c>
      <c r="AT806" s="1">
        <v>0.14080000000000001</v>
      </c>
      <c r="AU806" s="1">
        <v>-0.80840000000000001</v>
      </c>
      <c r="AV806" s="1">
        <v>-0.45400000000000001</v>
      </c>
      <c r="AW806" s="1">
        <v>-0.25109999999999999</v>
      </c>
      <c r="AX806" s="1">
        <v>-1.0769</v>
      </c>
      <c r="AY806" s="1">
        <v>0.4022</v>
      </c>
      <c r="AZ806" s="1">
        <v>-0.19769999999999999</v>
      </c>
      <c r="BB806" s="1">
        <v>9.4799999999999995E-2</v>
      </c>
      <c r="BC806" s="1">
        <v>-0.2586</v>
      </c>
      <c r="GI806" s="1">
        <v>-1.7208000000000001</v>
      </c>
      <c r="HA806" s="1" t="str">
        <f t="shared" si="24"/>
        <v>2016</v>
      </c>
      <c r="HB806" s="1" t="str">
        <f t="shared" si="25"/>
        <v>05</v>
      </c>
    </row>
    <row r="807" spans="1:210">
      <c r="A807" s="3" t="s">
        <v>9</v>
      </c>
      <c r="B807" s="3"/>
      <c r="C807" s="3" t="s">
        <v>4451</v>
      </c>
      <c r="E807" s="1" t="s">
        <v>4452</v>
      </c>
      <c r="F807" s="1">
        <v>0.27489999999999998</v>
      </c>
      <c r="G807" s="1">
        <v>-0.72060000000000002</v>
      </c>
      <c r="H807" s="1">
        <v>-5.4899999999999997E-2</v>
      </c>
      <c r="I807" s="1">
        <v>-0.22720000000000001</v>
      </c>
      <c r="J807" s="1">
        <v>-0.81499999999999995</v>
      </c>
      <c r="K807" s="1">
        <v>-0.4032</v>
      </c>
      <c r="L807" s="1">
        <v>-0.28070000000000001</v>
      </c>
      <c r="M807" s="1">
        <v>-7.9500000000000001E-2</v>
      </c>
      <c r="N807" s="1">
        <v>-0.95850000000000002</v>
      </c>
      <c r="O807" s="1">
        <v>-1.6155999999999999</v>
      </c>
      <c r="P807" s="1">
        <v>0.19189999999999999</v>
      </c>
      <c r="Q807" s="1">
        <v>-0.82640000000000002</v>
      </c>
      <c r="R807" s="1">
        <v>-1.5625</v>
      </c>
      <c r="S807" s="1">
        <v>-0.57840000000000003</v>
      </c>
      <c r="T807" s="1">
        <v>-0.75129999999999997</v>
      </c>
      <c r="U807" s="1">
        <v>-7.8799999999999995E-2</v>
      </c>
      <c r="V807" s="1">
        <v>-0.24970000000000001</v>
      </c>
      <c r="W807" s="1">
        <v>-0.8498</v>
      </c>
      <c r="Y807" s="1">
        <v>-0.1615</v>
      </c>
      <c r="Z807" s="1">
        <v>-0.15640000000000001</v>
      </c>
      <c r="AA807" s="1">
        <v>0.59599999999999997</v>
      </c>
      <c r="AB807" s="1">
        <v>-0.56020000000000003</v>
      </c>
      <c r="AC807" s="1">
        <v>0.38679999999999998</v>
      </c>
      <c r="AD807" s="1">
        <v>0.1283</v>
      </c>
      <c r="AF807" s="1">
        <v>0.56599999999999995</v>
      </c>
      <c r="AG807" s="1">
        <v>-0.59819999999999995</v>
      </c>
      <c r="AH807" s="1">
        <v>-1.0204</v>
      </c>
      <c r="AI807" s="1">
        <v>-0.62239999999999995</v>
      </c>
      <c r="AJ807" s="1">
        <v>-0.2387</v>
      </c>
      <c r="AK807" s="1">
        <v>-0.15970000000000001</v>
      </c>
      <c r="AL807" s="1">
        <v>-0.66310000000000002</v>
      </c>
      <c r="AN807" s="1">
        <v>-0.75749999999999995</v>
      </c>
      <c r="AO807" s="1">
        <v>-0.25109999999999999</v>
      </c>
      <c r="AP807" s="1">
        <v>0.30159999999999998</v>
      </c>
      <c r="AQ807" s="1">
        <v>-0.35649999999999998</v>
      </c>
      <c r="AR807" s="1">
        <v>-0.13250000000000001</v>
      </c>
      <c r="AS807" s="1">
        <v>6.3200000000000006E-2</v>
      </c>
      <c r="AT807" s="1">
        <v>-0.49220000000000003</v>
      </c>
      <c r="AU807" s="1">
        <v>-0.15179999999999999</v>
      </c>
      <c r="AV807" s="1">
        <v>0.9113</v>
      </c>
      <c r="AW807" s="1">
        <v>-1.1015999999999999</v>
      </c>
      <c r="AX807" s="1">
        <v>0.51200000000000001</v>
      </c>
      <c r="AY807" s="1">
        <v>-0.40260000000000001</v>
      </c>
      <c r="AZ807" s="1">
        <v>-0.39190000000000003</v>
      </c>
      <c r="BB807" s="1">
        <v>-0.2326</v>
      </c>
      <c r="BC807" s="1">
        <v>-0.10440000000000001</v>
      </c>
      <c r="GI807" s="1">
        <v>-0.9042</v>
      </c>
      <c r="HA807" s="1" t="str">
        <f t="shared" si="24"/>
        <v>2016</v>
      </c>
      <c r="HB807" s="1" t="str">
        <f t="shared" si="25"/>
        <v>05</v>
      </c>
    </row>
    <row r="808" spans="1:210">
      <c r="A808" s="3" t="s">
        <v>9</v>
      </c>
      <c r="B808" s="3"/>
      <c r="C808" s="3" t="s">
        <v>4453</v>
      </c>
      <c r="E808" s="1" t="s">
        <v>4453</v>
      </c>
      <c r="F808" s="1">
        <v>0</v>
      </c>
      <c r="G808" s="1">
        <v>0.43469999999999998</v>
      </c>
      <c r="H808" s="1">
        <v>-0.54249999999999998</v>
      </c>
      <c r="I808" s="1">
        <v>-0.23469999999999999</v>
      </c>
      <c r="J808" s="1">
        <v>-0.58130000000000004</v>
      </c>
      <c r="K808" s="1">
        <v>-8.2500000000000004E-2</v>
      </c>
      <c r="L808" s="1">
        <v>0.48120000000000002</v>
      </c>
      <c r="M808" s="1">
        <v>-0.16389999999999999</v>
      </c>
      <c r="N808" s="1">
        <v>-0.1153</v>
      </c>
      <c r="O808" s="1">
        <v>-0.52790000000000004</v>
      </c>
      <c r="P808" s="1">
        <v>-0.32150000000000001</v>
      </c>
      <c r="Q808" s="1">
        <v>-0.56440000000000001</v>
      </c>
      <c r="R808" s="1">
        <v>-0.64439999999999997</v>
      </c>
      <c r="S808" s="1">
        <v>-0.47010000000000002</v>
      </c>
      <c r="T808" s="1">
        <v>-0.9002</v>
      </c>
      <c r="U808" s="1">
        <v>-0.78610000000000002</v>
      </c>
      <c r="V808" s="1">
        <v>-0.64929999999999999</v>
      </c>
      <c r="W808" s="1">
        <v>-0.75890000000000002</v>
      </c>
      <c r="Y808" s="1">
        <v>-5.7000000000000002E-2</v>
      </c>
      <c r="Z808" s="1">
        <v>-5.0599999999999999E-2</v>
      </c>
      <c r="AA808" s="1">
        <v>-0.86950000000000005</v>
      </c>
      <c r="AB808" s="1">
        <v>0.4677</v>
      </c>
      <c r="AC808" s="1">
        <v>0.28970000000000001</v>
      </c>
      <c r="AD808" s="1">
        <v>-0.95289999999999997</v>
      </c>
      <c r="AF808" s="1">
        <v>-1.0288999999999999</v>
      </c>
      <c r="AG808" s="1">
        <v>0.29920000000000002</v>
      </c>
      <c r="AH808" s="1">
        <v>-1.5337000000000001</v>
      </c>
      <c r="AI808" s="1">
        <v>-0.75490000000000002</v>
      </c>
      <c r="AJ808" s="1">
        <v>-9.5799999999999996E-2</v>
      </c>
      <c r="AK808" s="1">
        <v>0.79490000000000005</v>
      </c>
      <c r="AL808" s="1">
        <v>-1.4</v>
      </c>
      <c r="AN808" s="1">
        <v>-0.58069999999999999</v>
      </c>
      <c r="AO808" s="1">
        <v>-0.50049999999999994</v>
      </c>
      <c r="AP808" s="1">
        <v>-0.84950000000000003</v>
      </c>
      <c r="AQ808" s="1">
        <v>0.51039999999999996</v>
      </c>
      <c r="AR808" s="1">
        <v>-0.1981</v>
      </c>
      <c r="AS808" s="1">
        <v>0</v>
      </c>
      <c r="AT808" s="1">
        <v>-0.3518</v>
      </c>
      <c r="AU808" s="1">
        <v>5.0500000000000003E-2</v>
      </c>
      <c r="AV808" s="1">
        <v>0.65449999999999997</v>
      </c>
      <c r="AW808" s="1">
        <v>-0.85470000000000002</v>
      </c>
      <c r="AX808" s="1">
        <v>-0.96489999999999998</v>
      </c>
      <c r="AY808" s="1">
        <v>0.40379999999999999</v>
      </c>
      <c r="AZ808" s="1">
        <v>-0.48749999999999999</v>
      </c>
      <c r="BB808" s="1">
        <v>-9.2100000000000001E-2</v>
      </c>
      <c r="BC808" s="1">
        <v>-0.20979999999999999</v>
      </c>
      <c r="GI808" s="1">
        <v>-1.9074</v>
      </c>
      <c r="HA808" s="1" t="str">
        <f t="shared" si="24"/>
        <v>2016</v>
      </c>
      <c r="HB808" s="1" t="str">
        <f t="shared" si="25"/>
        <v>05</v>
      </c>
    </row>
    <row r="809" spans="1:210">
      <c r="A809" s="3" t="s">
        <v>9</v>
      </c>
      <c r="B809" s="3"/>
      <c r="C809" s="3" t="s">
        <v>4454</v>
      </c>
      <c r="E809" s="1" t="s">
        <v>4455</v>
      </c>
      <c r="F809" s="1">
        <v>-1.67E-2</v>
      </c>
      <c r="G809" s="1">
        <v>0.48070000000000002</v>
      </c>
      <c r="H809" s="1">
        <v>-0.86329999999999996</v>
      </c>
      <c r="I809" s="1">
        <v>-0.3543</v>
      </c>
      <c r="J809" s="1">
        <v>-0.21260000000000001</v>
      </c>
      <c r="K809" s="1">
        <v>-0.66220000000000001</v>
      </c>
      <c r="L809" s="1">
        <v>0.43430000000000002</v>
      </c>
      <c r="M809" s="1">
        <v>-5.4899999999999997E-2</v>
      </c>
      <c r="N809" s="1">
        <v>0.37680000000000002</v>
      </c>
      <c r="O809" s="1">
        <v>-0.35260000000000002</v>
      </c>
      <c r="P809" s="1">
        <v>-0.12909999999999999</v>
      </c>
      <c r="Q809" s="1">
        <v>9.4600000000000004E-2</v>
      </c>
      <c r="R809" s="1">
        <v>0</v>
      </c>
      <c r="S809" s="1">
        <v>0.1242</v>
      </c>
      <c r="T809" s="1">
        <v>-0.41489999999999999</v>
      </c>
      <c r="U809" s="1">
        <v>-0.43369999999999997</v>
      </c>
      <c r="V809" s="1">
        <v>-0.35099999999999998</v>
      </c>
      <c r="W809" s="1">
        <v>-0.44019999999999998</v>
      </c>
      <c r="Y809" s="1">
        <v>0.1741</v>
      </c>
      <c r="Z809" s="1">
        <v>-0.2006</v>
      </c>
      <c r="AA809" s="1">
        <v>0.31790000000000002</v>
      </c>
      <c r="AB809" s="1">
        <v>-0.27800000000000002</v>
      </c>
      <c r="AC809" s="1">
        <v>0.33750000000000002</v>
      </c>
      <c r="AD809" s="1">
        <v>-0.5736</v>
      </c>
      <c r="AF809" s="1">
        <v>0.19009999999999999</v>
      </c>
      <c r="AG809" s="1">
        <v>-0.54400000000000004</v>
      </c>
      <c r="AH809" s="1">
        <v>-0.71940000000000004</v>
      </c>
      <c r="AI809" s="1">
        <v>0</v>
      </c>
      <c r="AJ809" s="1">
        <v>-0.47639999999999999</v>
      </c>
      <c r="AK809" s="1">
        <v>-1.2664</v>
      </c>
      <c r="AL809" s="1">
        <v>0.1343</v>
      </c>
      <c r="AN809" s="1">
        <v>-0.40839999999999999</v>
      </c>
      <c r="AO809" s="1">
        <v>-0.2011</v>
      </c>
      <c r="AP809" s="1">
        <v>-0.40379999999999999</v>
      </c>
      <c r="AQ809" s="1">
        <v>0.3044</v>
      </c>
      <c r="AR809" s="1">
        <v>-0.66569999999999996</v>
      </c>
      <c r="AS809" s="1">
        <v>0.25879999999999997</v>
      </c>
      <c r="AT809" s="1">
        <v>-0.62539999999999996</v>
      </c>
      <c r="AU809" s="1">
        <v>0.35210000000000002</v>
      </c>
      <c r="AV809" s="1">
        <v>1.8045</v>
      </c>
      <c r="AW809" s="1">
        <v>-1.3602000000000001</v>
      </c>
      <c r="AX809" s="1">
        <v>5.1499999999999997E-2</v>
      </c>
      <c r="AY809" s="1">
        <v>-0.30009999999999998</v>
      </c>
      <c r="AZ809" s="1">
        <v>-0.29389999999999999</v>
      </c>
      <c r="BB809" s="1">
        <v>0.18659999999999999</v>
      </c>
      <c r="BC809" s="1">
        <v>-0.46920000000000001</v>
      </c>
      <c r="GI809" s="1">
        <v>-2.3599000000000001</v>
      </c>
      <c r="HA809" s="1" t="str">
        <f t="shared" si="24"/>
        <v>2016</v>
      </c>
      <c r="HB809" s="1" t="str">
        <f t="shared" si="25"/>
        <v>05</v>
      </c>
    </row>
    <row r="810" spans="1:210">
      <c r="A810" s="3" t="s">
        <v>9</v>
      </c>
      <c r="B810" s="3"/>
      <c r="C810" s="3" t="s">
        <v>4456</v>
      </c>
      <c r="E810" s="1" t="s">
        <v>4456</v>
      </c>
      <c r="F810" s="1">
        <v>-0.29930000000000001</v>
      </c>
      <c r="G810" s="1">
        <v>-0.17319999999999999</v>
      </c>
      <c r="H810" s="1">
        <v>-1.0891</v>
      </c>
      <c r="I810" s="1">
        <v>-0.93930000000000002</v>
      </c>
      <c r="J810" s="1">
        <v>-0.84209999999999996</v>
      </c>
      <c r="K810" s="1">
        <v>-0.65839999999999999</v>
      </c>
      <c r="L810" s="1">
        <v>0.19139999999999999</v>
      </c>
      <c r="M810" s="1">
        <v>-0.54549999999999998</v>
      </c>
      <c r="N810" s="1">
        <v>-0.54390000000000005</v>
      </c>
      <c r="O810" s="1">
        <v>-0.84209999999999996</v>
      </c>
      <c r="P810" s="1">
        <v>-0.8387</v>
      </c>
      <c r="Q810" s="1">
        <v>-0.83720000000000006</v>
      </c>
      <c r="R810" s="1">
        <v>-0.3931</v>
      </c>
      <c r="S810" s="1">
        <v>-0.69030000000000002</v>
      </c>
      <c r="T810" s="1">
        <v>-1.9593</v>
      </c>
      <c r="U810" s="1">
        <v>-1.7309000000000001</v>
      </c>
      <c r="V810" s="1">
        <v>-1.5523</v>
      </c>
      <c r="W810" s="1">
        <v>-1.1941999999999999</v>
      </c>
      <c r="Y810" s="1">
        <v>-0.1711</v>
      </c>
      <c r="Z810" s="1">
        <v>5.0599999999999999E-2</v>
      </c>
      <c r="AA810" s="1">
        <v>-2.6520000000000001</v>
      </c>
      <c r="AB810" s="1">
        <v>0.83409999999999995</v>
      </c>
      <c r="AC810" s="1">
        <v>0.33229999999999998</v>
      </c>
      <c r="AD810" s="1">
        <v>-1.9108000000000001</v>
      </c>
      <c r="AF810" s="1">
        <v>-2.4738000000000002</v>
      </c>
      <c r="AG810" s="1">
        <v>0.84150000000000003</v>
      </c>
      <c r="AH810" s="1">
        <v>-1.8517999999999999</v>
      </c>
      <c r="AI810" s="1">
        <v>-6.9400000000000003E-2</v>
      </c>
      <c r="AJ810" s="1">
        <v>-0.1429</v>
      </c>
      <c r="AK810" s="1">
        <v>0.1052</v>
      </c>
      <c r="AL810" s="1">
        <v>-6.7299999999999999E-2</v>
      </c>
      <c r="AN810" s="1">
        <v>-0.58199999999999996</v>
      </c>
      <c r="AO810" s="1">
        <v>-0.65190000000000003</v>
      </c>
      <c r="AP810" s="1">
        <v>-0.15110000000000001</v>
      </c>
      <c r="AQ810" s="1">
        <v>0.1525</v>
      </c>
      <c r="AR810" s="1">
        <v>-1.4588000000000001</v>
      </c>
      <c r="AS810" s="1">
        <v>-0.38529999999999998</v>
      </c>
      <c r="AT810" s="1">
        <v>-0.34889999999999999</v>
      </c>
      <c r="AU810" s="1">
        <v>-1.3902000000000001</v>
      </c>
      <c r="AV810" s="1">
        <v>-1.5144</v>
      </c>
      <c r="AW810" s="1">
        <v>0.30590000000000001</v>
      </c>
      <c r="AX810" s="1">
        <v>-2.8409</v>
      </c>
      <c r="AY810" s="1">
        <v>1.0015000000000001</v>
      </c>
      <c r="AZ810" s="1">
        <v>-0.44130000000000003</v>
      </c>
      <c r="BB810" s="1">
        <v>0.32890000000000003</v>
      </c>
      <c r="BC810" s="1">
        <v>-0.41549999999999998</v>
      </c>
      <c r="GI810" s="1">
        <v>-3.1591999999999998</v>
      </c>
      <c r="HA810" s="1" t="str">
        <f t="shared" si="24"/>
        <v>2016</v>
      </c>
      <c r="HB810" s="1" t="str">
        <f t="shared" si="25"/>
        <v>05</v>
      </c>
    </row>
    <row r="811" spans="1:210">
      <c r="A811" s="3" t="s">
        <v>9</v>
      </c>
      <c r="B811" s="3"/>
      <c r="C811" s="3" t="s">
        <v>4457</v>
      </c>
      <c r="E811" s="1" t="s">
        <v>4458</v>
      </c>
      <c r="F811" s="1">
        <v>0.1167</v>
      </c>
      <c r="G811" s="1">
        <v>8.6800000000000002E-2</v>
      </c>
      <c r="H811" s="1">
        <v>-0.74580000000000002</v>
      </c>
      <c r="I811" s="1">
        <v>-0.62690000000000001</v>
      </c>
      <c r="J811" s="1">
        <v>-0.47410000000000002</v>
      </c>
      <c r="K811" s="1">
        <v>0.2475</v>
      </c>
      <c r="L811" s="1">
        <v>9.5699999999999993E-2</v>
      </c>
      <c r="M811" s="1">
        <v>-1.0117</v>
      </c>
      <c r="N811" s="1">
        <v>-0.6321</v>
      </c>
      <c r="O811" s="1">
        <v>-0.56269999999999998</v>
      </c>
      <c r="P811" s="1">
        <v>-1.1435</v>
      </c>
      <c r="Q811" s="1">
        <v>-0.93720000000000003</v>
      </c>
      <c r="R811" s="1">
        <v>-1.1107</v>
      </c>
      <c r="S811" s="1">
        <v>-0.54369999999999996</v>
      </c>
      <c r="T811" s="1">
        <v>-0.52549999999999997</v>
      </c>
      <c r="U811" s="1">
        <v>-0.74919999999999998</v>
      </c>
      <c r="V811" s="1">
        <v>-4.9799999999999997E-2</v>
      </c>
      <c r="W811" s="1">
        <v>-0.1459</v>
      </c>
      <c r="Y811" s="1">
        <v>5.6899999999999999E-2</v>
      </c>
      <c r="Z811" s="1">
        <v>-5.0599999999999999E-2</v>
      </c>
      <c r="AA811" s="1">
        <v>-1.3347</v>
      </c>
      <c r="AB811" s="1">
        <v>0.28010000000000002</v>
      </c>
      <c r="AC811" s="1">
        <v>0.3795</v>
      </c>
      <c r="AD811" s="1">
        <v>-0.95660000000000001</v>
      </c>
      <c r="AF811" s="1">
        <v>-1.2286999999999999</v>
      </c>
      <c r="AG811" s="1">
        <v>9.9699999999999997E-2</v>
      </c>
      <c r="AH811" s="1">
        <v>-1.5274000000000001</v>
      </c>
      <c r="AI811" s="1">
        <v>-1.1724000000000001</v>
      </c>
      <c r="AJ811" s="1">
        <v>0.52649999999999997</v>
      </c>
      <c r="AK811" s="1">
        <v>-0.63090000000000002</v>
      </c>
      <c r="AL811" s="1">
        <v>-0.99</v>
      </c>
      <c r="AN811" s="1">
        <v>-0.52470000000000006</v>
      </c>
      <c r="AO811" s="1">
        <v>0.45290000000000002</v>
      </c>
      <c r="AP811" s="1">
        <v>1.4616</v>
      </c>
      <c r="AQ811" s="1">
        <v>-0.4582</v>
      </c>
      <c r="AR811" s="1">
        <v>-1.4435</v>
      </c>
      <c r="AS811" s="1">
        <v>-1.9387000000000001</v>
      </c>
      <c r="AT811" s="1">
        <v>0.3533</v>
      </c>
      <c r="AU811" s="1">
        <v>-0.79320000000000002</v>
      </c>
      <c r="AV811" s="1">
        <v>-0.29089999999999999</v>
      </c>
      <c r="AW811" s="1">
        <v>-0.51200000000000001</v>
      </c>
      <c r="AX811" s="1">
        <v>-1.2306999999999999</v>
      </c>
      <c r="AY811" s="1">
        <v>0.503</v>
      </c>
      <c r="AZ811" s="1">
        <v>-0.68559999999999999</v>
      </c>
      <c r="BB811" s="1">
        <v>-1.5704</v>
      </c>
      <c r="BC811" s="1">
        <v>0.52410000000000001</v>
      </c>
      <c r="GI811" s="1">
        <v>-1.8499000000000001</v>
      </c>
      <c r="HA811" s="1" t="str">
        <f t="shared" si="24"/>
        <v>2016</v>
      </c>
      <c r="HB811" s="1" t="str">
        <f t="shared" si="25"/>
        <v>05</v>
      </c>
    </row>
    <row r="812" spans="1:210">
      <c r="A812" s="3" t="s">
        <v>9</v>
      </c>
      <c r="B812" s="3"/>
      <c r="C812" s="3" t="s">
        <v>4459</v>
      </c>
      <c r="E812" s="1" t="s">
        <v>4460</v>
      </c>
      <c r="F812" s="1">
        <v>0.2354</v>
      </c>
      <c r="G812" s="1">
        <v>-0.17519999999999999</v>
      </c>
      <c r="H812" s="1">
        <v>-0.11609999999999999</v>
      </c>
      <c r="I812" s="1">
        <v>-0.3957</v>
      </c>
      <c r="J812" s="1">
        <v>-1.0063</v>
      </c>
      <c r="K812" s="1">
        <v>-0.2495</v>
      </c>
      <c r="L812" s="1">
        <v>0.53059999999999996</v>
      </c>
      <c r="M812" s="1">
        <v>-0.27600000000000002</v>
      </c>
      <c r="N812" s="1">
        <v>-2.8899999999999999E-2</v>
      </c>
      <c r="O812" s="1">
        <v>0.35470000000000002</v>
      </c>
      <c r="P812" s="1">
        <v>-0.83120000000000005</v>
      </c>
      <c r="Q812" s="1">
        <v>-0.19189999999999999</v>
      </c>
      <c r="R812" s="1">
        <v>-0.75939999999999996</v>
      </c>
      <c r="S812" s="1">
        <v>-0.2742</v>
      </c>
      <c r="T812" s="1">
        <v>-1.2326999999999999</v>
      </c>
      <c r="U812" s="1">
        <v>-0.86539999999999995</v>
      </c>
      <c r="V812" s="1">
        <v>-1.1934</v>
      </c>
      <c r="W812" s="1">
        <v>-0.61850000000000005</v>
      </c>
      <c r="Y812" s="1">
        <v>-5.8000000000000003E-2</v>
      </c>
      <c r="Z812" s="1">
        <v>-0.2006</v>
      </c>
      <c r="AA812" s="1">
        <v>-0.31719999999999998</v>
      </c>
      <c r="AB812" s="1">
        <v>-0.1862</v>
      </c>
      <c r="AC812" s="1">
        <v>0.4279</v>
      </c>
      <c r="AD812" s="1">
        <v>-0.89</v>
      </c>
      <c r="AF812" s="1">
        <v>-0.18970000000000001</v>
      </c>
      <c r="AG812" s="1">
        <v>9.9599999999999994E-2</v>
      </c>
      <c r="AH812" s="1">
        <v>-2.1341000000000001</v>
      </c>
      <c r="AI812" s="1">
        <v>-1.1962999999999999</v>
      </c>
      <c r="AJ812" s="1">
        <v>0.2838</v>
      </c>
      <c r="AK812" s="1">
        <v>-1.3815</v>
      </c>
      <c r="AL812" s="1">
        <v>-1.3824000000000001</v>
      </c>
      <c r="AN812" s="1">
        <v>-1.0575000000000001</v>
      </c>
      <c r="AO812" s="1">
        <v>-1.3452</v>
      </c>
      <c r="AP812" s="1">
        <v>-2.0266000000000002</v>
      </c>
      <c r="AQ812" s="1">
        <v>1.0785</v>
      </c>
      <c r="AR812" s="1">
        <v>-0.53080000000000005</v>
      </c>
      <c r="AS812" s="1">
        <v>-0.8871</v>
      </c>
      <c r="AT812" s="1">
        <v>-0.1404</v>
      </c>
      <c r="AU812" s="1">
        <v>-1.2974000000000001</v>
      </c>
      <c r="AV812" s="1">
        <v>-2.2982</v>
      </c>
      <c r="AW812" s="1">
        <v>0.86770000000000003</v>
      </c>
      <c r="AX812" s="1">
        <v>-0.4627</v>
      </c>
      <c r="AY812" s="1">
        <v>-0.15049999999999999</v>
      </c>
      <c r="AZ812" s="1">
        <v>-0.495</v>
      </c>
      <c r="BB812" s="1">
        <v>-1.5580000000000001</v>
      </c>
      <c r="BC812" s="1">
        <v>0.31080000000000002</v>
      </c>
      <c r="GI812" s="1">
        <v>-1.8734999999999999</v>
      </c>
      <c r="HA812" s="1" t="str">
        <f t="shared" si="24"/>
        <v>2016</v>
      </c>
      <c r="HB812" s="1" t="str">
        <f t="shared" si="25"/>
        <v>05</v>
      </c>
    </row>
    <row r="813" spans="1:210">
      <c r="A813" s="3" t="s">
        <v>9</v>
      </c>
      <c r="B813" s="3"/>
      <c r="C813" s="3" t="s">
        <v>4461</v>
      </c>
      <c r="E813" s="1" t="s">
        <v>4462</v>
      </c>
      <c r="F813" s="1">
        <v>-0.3201</v>
      </c>
      <c r="G813" s="1">
        <v>-0.87790000000000001</v>
      </c>
      <c r="H813" s="1">
        <v>0.52580000000000005</v>
      </c>
      <c r="I813" s="1">
        <v>-0.91300000000000003</v>
      </c>
      <c r="J813" s="1">
        <v>-1.1708000000000001</v>
      </c>
      <c r="K813" s="1">
        <v>-0.41589999999999999</v>
      </c>
      <c r="L813" s="1">
        <v>0.2908</v>
      </c>
      <c r="M813" s="1">
        <v>-0.60840000000000005</v>
      </c>
      <c r="N813" s="1">
        <v>0</v>
      </c>
      <c r="O813" s="1">
        <v>0.35470000000000002</v>
      </c>
      <c r="P813" s="1">
        <v>-0.1925</v>
      </c>
      <c r="Q813" s="1">
        <v>-0.3861</v>
      </c>
      <c r="R813" s="1">
        <v>-0.36249999999999999</v>
      </c>
      <c r="S813" s="1">
        <v>-0.79959999999999998</v>
      </c>
      <c r="T813" s="1">
        <v>-0.41399999999999998</v>
      </c>
      <c r="U813" s="1">
        <v>-0.35499999999999998</v>
      </c>
      <c r="V813" s="1">
        <v>-0.30030000000000001</v>
      </c>
      <c r="W813" s="1">
        <v>-0.41320000000000001</v>
      </c>
      <c r="Y813" s="1">
        <v>-0.29320000000000002</v>
      </c>
      <c r="Z813" s="1">
        <v>4.9799999999999997E-2</v>
      </c>
      <c r="AA813" s="1">
        <v>-3.5299999999999998E-2</v>
      </c>
      <c r="AB813" s="1">
        <v>-0.46510000000000001</v>
      </c>
      <c r="AC813" s="1">
        <v>-0.14280000000000001</v>
      </c>
      <c r="AD813" s="1">
        <v>-0.70009999999999994</v>
      </c>
      <c r="AF813" s="1">
        <v>0</v>
      </c>
      <c r="AG813" s="1">
        <v>-0.497</v>
      </c>
      <c r="AH813" s="1">
        <v>-0.92679999999999996</v>
      </c>
      <c r="AI813" s="1">
        <v>1.5064</v>
      </c>
      <c r="AJ813" s="1">
        <v>-1.2177</v>
      </c>
      <c r="AK813" s="1">
        <v>-0.10879999999999999</v>
      </c>
      <c r="AL813" s="1">
        <v>0.40239999999999998</v>
      </c>
      <c r="AN813" s="1">
        <v>0.17699999999999999</v>
      </c>
      <c r="AO813" s="1">
        <v>5.0299999999999997E-2</v>
      </c>
      <c r="AP813" s="1">
        <v>0.6552</v>
      </c>
      <c r="AQ813" s="1">
        <v>-0.15260000000000001</v>
      </c>
      <c r="AR813" s="1">
        <v>-0.87070000000000003</v>
      </c>
      <c r="AS813" s="1">
        <v>-0.71189999999999998</v>
      </c>
      <c r="AT813" s="1">
        <v>-0.20830000000000001</v>
      </c>
      <c r="AU813" s="1">
        <v>-0.4002</v>
      </c>
      <c r="AV813" s="1">
        <v>-4.9399999999999999E-2</v>
      </c>
      <c r="AW813" s="1">
        <v>-0.35470000000000002</v>
      </c>
      <c r="AX813" s="1">
        <v>-0.20619999999999999</v>
      </c>
      <c r="AY813" s="1">
        <v>-0.25069999999999998</v>
      </c>
      <c r="AZ813" s="1">
        <v>4.9700000000000001E-2</v>
      </c>
      <c r="BB813" s="1">
        <v>1.2547999999999999</v>
      </c>
      <c r="BC813" s="1">
        <v>-0.76880000000000004</v>
      </c>
      <c r="GI813" s="1">
        <v>-1.298</v>
      </c>
      <c r="HA813" s="1" t="str">
        <f t="shared" si="24"/>
        <v>2016</v>
      </c>
      <c r="HB813" s="1" t="str">
        <f t="shared" si="25"/>
        <v>05</v>
      </c>
    </row>
    <row r="814" spans="1:210">
      <c r="A814" s="3" t="s">
        <v>9</v>
      </c>
      <c r="B814" s="3"/>
      <c r="C814" s="3" t="s">
        <v>4463</v>
      </c>
      <c r="E814" s="1" t="s">
        <v>4464</v>
      </c>
      <c r="F814" s="1">
        <v>0.1171</v>
      </c>
      <c r="G814" s="1">
        <v>0.43630000000000002</v>
      </c>
      <c r="H814" s="1">
        <v>0.20180000000000001</v>
      </c>
      <c r="I814" s="1">
        <v>-3.9399999999999998E-2</v>
      </c>
      <c r="J814" s="1">
        <v>-0.37190000000000001</v>
      </c>
      <c r="K814" s="1">
        <v>0</v>
      </c>
      <c r="L814" s="1">
        <v>0.3861</v>
      </c>
      <c r="M814" s="1">
        <v>0.1099</v>
      </c>
      <c r="N814" s="1">
        <v>0.14419999999999999</v>
      </c>
      <c r="O814" s="1">
        <v>0.45900000000000002</v>
      </c>
      <c r="P814" s="1">
        <v>-0.64100000000000001</v>
      </c>
      <c r="Q814" s="1">
        <v>0.39019999999999999</v>
      </c>
      <c r="R814" s="1">
        <v>0.28810000000000002</v>
      </c>
      <c r="S814" s="1">
        <v>-9.9299999999999999E-2</v>
      </c>
      <c r="T814" s="1">
        <v>-0.89949999999999997</v>
      </c>
      <c r="U814" s="1">
        <v>-0.70809999999999995</v>
      </c>
      <c r="V814" s="1">
        <v>-0.89770000000000005</v>
      </c>
      <c r="W814" s="1">
        <v>0</v>
      </c>
      <c r="Y814" s="1">
        <v>0.46210000000000001</v>
      </c>
      <c r="Z814" s="1">
        <v>-0.40200000000000002</v>
      </c>
      <c r="AA814" s="1">
        <v>-0.59770000000000001</v>
      </c>
      <c r="AB814" s="1">
        <v>0</v>
      </c>
      <c r="AC814" s="1">
        <v>4.7699999999999999E-2</v>
      </c>
      <c r="AD814" s="1">
        <v>-1.2055</v>
      </c>
      <c r="AF814" s="1">
        <v>-0.66220000000000001</v>
      </c>
      <c r="AG814" s="1">
        <v>0.15</v>
      </c>
      <c r="AH814" s="1">
        <v>-1.4358</v>
      </c>
      <c r="AI814" s="1">
        <v>-1.1667000000000001</v>
      </c>
      <c r="AJ814" s="1">
        <v>0.43099999999999999</v>
      </c>
      <c r="AK814" s="1">
        <v>-1.4562999999999999</v>
      </c>
      <c r="AL814" s="1">
        <v>-0.53469999999999995</v>
      </c>
      <c r="AN814" s="1">
        <v>-0.75529999999999997</v>
      </c>
      <c r="AO814" s="1">
        <v>-0.1502</v>
      </c>
      <c r="AP814" s="1">
        <v>0.2487</v>
      </c>
      <c r="AQ814" s="1">
        <v>-5.1299999999999998E-2</v>
      </c>
      <c r="AR814" s="1">
        <v>-0.1993</v>
      </c>
      <c r="AS814" s="1">
        <v>0</v>
      </c>
      <c r="AT814" s="1">
        <v>-0.49120000000000003</v>
      </c>
      <c r="AU814" s="1">
        <v>-0.59340000000000004</v>
      </c>
      <c r="AV814" s="1">
        <v>-0.72419999999999995</v>
      </c>
      <c r="AW814" s="1">
        <v>-0.10249999999999999</v>
      </c>
      <c r="AX814" s="1">
        <v>-0.82050000000000001</v>
      </c>
      <c r="AY814" s="1">
        <v>0.30220000000000002</v>
      </c>
      <c r="AZ814" s="1">
        <v>-0.34289999999999998</v>
      </c>
      <c r="BB814" s="1">
        <v>-0.92669999999999997</v>
      </c>
      <c r="BC814" s="1">
        <v>0.15679999999999999</v>
      </c>
      <c r="GI814" s="1">
        <v>-2.0451999999999999</v>
      </c>
      <c r="HA814" s="1" t="str">
        <f t="shared" si="24"/>
        <v>2016</v>
      </c>
      <c r="HB814" s="1" t="str">
        <f t="shared" si="25"/>
        <v>05</v>
      </c>
    </row>
    <row r="815" spans="1:210">
      <c r="A815" s="3" t="s">
        <v>9</v>
      </c>
      <c r="B815" s="3"/>
      <c r="C815" s="3" t="s">
        <v>4465</v>
      </c>
      <c r="E815" s="1" t="s">
        <v>4466</v>
      </c>
      <c r="F815" s="1">
        <v>1.67E-2</v>
      </c>
      <c r="G815" s="1">
        <v>-0.1298</v>
      </c>
      <c r="H815" s="1">
        <v>0.1149</v>
      </c>
      <c r="I815" s="1">
        <v>-0.39240000000000003</v>
      </c>
      <c r="J815" s="1">
        <v>-5.28E-2</v>
      </c>
      <c r="K815" s="1">
        <v>0.16550000000000001</v>
      </c>
      <c r="L815" s="1">
        <v>0.48070000000000002</v>
      </c>
      <c r="M815" s="1">
        <v>0.46600000000000003</v>
      </c>
      <c r="N815" s="1">
        <v>-0.57530000000000003</v>
      </c>
      <c r="O815" s="1">
        <v>0.247</v>
      </c>
      <c r="P815" s="1">
        <v>0.32150000000000001</v>
      </c>
      <c r="Q815" s="1">
        <v>0.19009999999999999</v>
      </c>
      <c r="R815" s="1">
        <v>0.2515</v>
      </c>
      <c r="S815" s="1">
        <v>-0.2969</v>
      </c>
      <c r="T815" s="1">
        <v>-0.15040000000000001</v>
      </c>
      <c r="U815" s="1">
        <v>7.8899999999999998E-2</v>
      </c>
      <c r="V815" s="1">
        <v>-0.2</v>
      </c>
      <c r="W815" s="1">
        <v>-0.90720000000000001</v>
      </c>
      <c r="Y815" s="1">
        <v>-5.7200000000000001E-2</v>
      </c>
      <c r="Z815" s="1">
        <v>0</v>
      </c>
      <c r="AA815" s="1">
        <v>0.67710000000000004</v>
      </c>
      <c r="AB815" s="1">
        <v>-0.92759999999999998</v>
      </c>
      <c r="AC815" s="1">
        <v>-0.28510000000000002</v>
      </c>
      <c r="AD815" s="1">
        <v>-0.70099999999999996</v>
      </c>
      <c r="AF815" s="1">
        <v>0.67110000000000003</v>
      </c>
      <c r="AG815" s="1">
        <v>-0.89459999999999995</v>
      </c>
      <c r="AH815" s="1">
        <v>-0.41060000000000002</v>
      </c>
      <c r="AI815" s="1">
        <v>0.55710000000000004</v>
      </c>
      <c r="AJ815" s="1">
        <v>-0.61780000000000002</v>
      </c>
      <c r="AK815" s="1">
        <v>-4.0804999999999998</v>
      </c>
      <c r="AL815" s="1">
        <v>1.2103999999999999</v>
      </c>
      <c r="AN815" s="1">
        <v>-0.1167</v>
      </c>
      <c r="AO815" s="1">
        <v>0.05</v>
      </c>
      <c r="AP815" s="1">
        <v>1.2437</v>
      </c>
      <c r="AQ815" s="1">
        <v>-0.71789999999999998</v>
      </c>
      <c r="AR815" s="1">
        <v>-0.52769999999999995</v>
      </c>
      <c r="AS815" s="1">
        <v>0.25119999999999998</v>
      </c>
      <c r="AT815" s="1">
        <v>-0.56410000000000005</v>
      </c>
      <c r="AU815" s="1">
        <v>-0.19889999999999999</v>
      </c>
      <c r="AV815" s="1">
        <v>0.24440000000000001</v>
      </c>
      <c r="AW815" s="1">
        <v>-0.66190000000000004</v>
      </c>
      <c r="AX815" s="1">
        <v>0.72840000000000005</v>
      </c>
      <c r="AY815" s="1">
        <v>-0.65</v>
      </c>
      <c r="AZ815" s="1">
        <v>0.1474</v>
      </c>
      <c r="BB815" s="1">
        <v>0.60940000000000005</v>
      </c>
      <c r="BC815" s="1">
        <v>-0.67530000000000001</v>
      </c>
      <c r="GI815" s="1">
        <v>-1.3994</v>
      </c>
      <c r="HA815" s="1" t="str">
        <f t="shared" si="24"/>
        <v>2016</v>
      </c>
      <c r="HB815" s="1" t="str">
        <f t="shared" si="25"/>
        <v>05</v>
      </c>
    </row>
    <row r="816" spans="1:210">
      <c r="A816" s="3" t="s">
        <v>9</v>
      </c>
      <c r="B816" s="3"/>
      <c r="C816" s="3" t="s">
        <v>4467</v>
      </c>
      <c r="E816" s="1" t="s">
        <v>4468</v>
      </c>
      <c r="F816" s="1">
        <v>0.16689999999999999</v>
      </c>
      <c r="G816" s="1">
        <v>0</v>
      </c>
      <c r="H816" s="1">
        <v>-0.28660000000000002</v>
      </c>
      <c r="I816" s="1">
        <v>-1.0184</v>
      </c>
      <c r="J816" s="1">
        <v>-0.36759999999999998</v>
      </c>
      <c r="K816" s="1">
        <v>8.2100000000000006E-2</v>
      </c>
      <c r="L816" s="1">
        <v>0.57740000000000002</v>
      </c>
      <c r="M816" s="1">
        <v>-0.71109999999999995</v>
      </c>
      <c r="N816" s="1">
        <v>-0.77690000000000003</v>
      </c>
      <c r="O816" s="1">
        <v>-0.52529999999999999</v>
      </c>
      <c r="P816" s="1">
        <v>-0.25669999999999998</v>
      </c>
      <c r="Q816" s="1">
        <v>0.28460000000000002</v>
      </c>
      <c r="R816" s="1">
        <v>7.17E-2</v>
      </c>
      <c r="S816" s="1">
        <v>-0.51849999999999996</v>
      </c>
      <c r="T816" s="1">
        <v>-0.37790000000000001</v>
      </c>
      <c r="U816" s="1">
        <v>-0.27729999999999999</v>
      </c>
      <c r="V816" s="1">
        <v>-0.40239999999999998</v>
      </c>
      <c r="W816" s="1">
        <v>-0.87690000000000001</v>
      </c>
      <c r="Y816" s="1">
        <v>0.28470000000000001</v>
      </c>
      <c r="Z816" s="1">
        <v>-0.3039</v>
      </c>
      <c r="AA816" s="1">
        <v>-0.81100000000000005</v>
      </c>
      <c r="AB816" s="1">
        <v>0</v>
      </c>
      <c r="AC816" s="1">
        <v>9.5899999999999999E-2</v>
      </c>
      <c r="AD816" s="1">
        <v>-0.3836</v>
      </c>
      <c r="AF816" s="1">
        <v>-0.56920000000000004</v>
      </c>
      <c r="AG816" s="1">
        <v>0</v>
      </c>
      <c r="AH816" s="1">
        <v>-0.82469999999999999</v>
      </c>
      <c r="AI816" s="1">
        <v>-0.55359999999999998</v>
      </c>
      <c r="AJ816" s="1">
        <v>4.7600000000000003E-2</v>
      </c>
      <c r="AK816" s="1">
        <v>-2.8666999999999998</v>
      </c>
      <c r="AL816" s="1">
        <v>0.3362</v>
      </c>
      <c r="AN816" s="1">
        <v>-0.64170000000000005</v>
      </c>
      <c r="AO816" s="1">
        <v>-1.2405999999999999</v>
      </c>
      <c r="AP816" s="1">
        <v>-2.2482000000000002</v>
      </c>
      <c r="AQ816" s="1">
        <v>0.9839</v>
      </c>
      <c r="AR816" s="1">
        <v>-1.0470999999999999</v>
      </c>
      <c r="AS816" s="1">
        <v>-1.3505</v>
      </c>
      <c r="AT816" s="1">
        <v>0.35659999999999997</v>
      </c>
      <c r="AU816" s="1">
        <v>-0.89100000000000001</v>
      </c>
      <c r="AV816" s="1">
        <v>-1.4016</v>
      </c>
      <c r="AW816" s="1">
        <v>0.3075</v>
      </c>
      <c r="AX816" s="1">
        <v>-0.82299999999999995</v>
      </c>
      <c r="AY816" s="1">
        <v>-0.10059999999999999</v>
      </c>
      <c r="AZ816" s="1">
        <v>-0.73740000000000006</v>
      </c>
      <c r="BB816" s="1">
        <v>-0.56330000000000002</v>
      </c>
      <c r="BC816" s="1">
        <v>-0.2596</v>
      </c>
      <c r="GI816" s="1">
        <v>-0.86029999999999995</v>
      </c>
      <c r="HA816" s="1" t="str">
        <f t="shared" si="24"/>
        <v>2016</v>
      </c>
      <c r="HB816" s="1" t="str">
        <f t="shared" si="25"/>
        <v>05</v>
      </c>
    </row>
    <row r="817" spans="1:210">
      <c r="A817" s="3" t="s">
        <v>9</v>
      </c>
      <c r="B817" s="3"/>
      <c r="C817" s="3" t="s">
        <v>4469</v>
      </c>
      <c r="E817" s="1" t="s">
        <v>4469</v>
      </c>
      <c r="F817" s="1">
        <v>1.67E-2</v>
      </c>
      <c r="G817" s="1">
        <v>0.25869999999999999</v>
      </c>
      <c r="H817" s="1">
        <v>-0.54449999999999998</v>
      </c>
      <c r="I817" s="1">
        <v>-0.315</v>
      </c>
      <c r="J817" s="1">
        <v>-0.10580000000000001</v>
      </c>
      <c r="K817" s="1">
        <v>-0.16500000000000001</v>
      </c>
      <c r="L817" s="1">
        <v>0.4335</v>
      </c>
      <c r="M817" s="1">
        <v>-0.74129999999999996</v>
      </c>
      <c r="N817" s="1">
        <v>-8.6800000000000002E-2</v>
      </c>
      <c r="O817" s="1">
        <v>0.28110000000000002</v>
      </c>
      <c r="P817" s="1">
        <v>0.12839999999999999</v>
      </c>
      <c r="Q817" s="1">
        <v>0.56920000000000004</v>
      </c>
      <c r="R817" s="1">
        <v>0</v>
      </c>
      <c r="S817" s="1">
        <v>-0.69320000000000004</v>
      </c>
      <c r="T817" s="1">
        <v>0.2271</v>
      </c>
      <c r="U817" s="1">
        <v>0.47610000000000002</v>
      </c>
      <c r="V817" s="1">
        <v>0.35299999999999998</v>
      </c>
      <c r="W817" s="1">
        <v>-0.73329999999999995</v>
      </c>
      <c r="Y817" s="1">
        <v>-5.74E-2</v>
      </c>
      <c r="Z817" s="1">
        <v>-0.1008</v>
      </c>
      <c r="AA817" s="1">
        <v>1.5128999999999999</v>
      </c>
      <c r="AB817" s="1">
        <v>-1.2024999999999999</v>
      </c>
      <c r="AC817" s="1">
        <v>1.4853000000000001</v>
      </c>
      <c r="AD817" s="1">
        <v>0.12809999999999999</v>
      </c>
      <c r="AF817" s="1">
        <v>1.7458</v>
      </c>
      <c r="AG817" s="1">
        <v>-1.1880999999999999</v>
      </c>
      <c r="AH817" s="1">
        <v>-0.20680000000000001</v>
      </c>
      <c r="AI817" s="1">
        <v>-0.21690000000000001</v>
      </c>
      <c r="AJ817" s="1">
        <v>-9.3100000000000002E-2</v>
      </c>
      <c r="AK817" s="1">
        <v>3.5423</v>
      </c>
      <c r="AL817" s="1">
        <v>0.47199999999999998</v>
      </c>
      <c r="AN817" s="1">
        <v>-0.5363</v>
      </c>
      <c r="AO817" s="1">
        <v>-0.60419999999999996</v>
      </c>
      <c r="AP817" s="1">
        <v>-0.20019999999999999</v>
      </c>
      <c r="AQ817" s="1">
        <v>-5.1200000000000002E-2</v>
      </c>
      <c r="AR817" s="1">
        <v>-0.39550000000000002</v>
      </c>
      <c r="AS817" s="1">
        <v>-0.1857</v>
      </c>
      <c r="AT817" s="1">
        <v>-0.42609999999999998</v>
      </c>
      <c r="AU817" s="1">
        <v>-0.89149999999999996</v>
      </c>
      <c r="AV817" s="1">
        <v>-1.3572</v>
      </c>
      <c r="AW817" s="1">
        <v>0</v>
      </c>
      <c r="AX817" s="1">
        <v>1.8411</v>
      </c>
      <c r="AY817" s="1">
        <v>-1.1465000000000001</v>
      </c>
      <c r="AZ817" s="1">
        <v>-0.50119999999999998</v>
      </c>
      <c r="BB817" s="1">
        <v>0</v>
      </c>
      <c r="BC817" s="1">
        <v>-0.10150000000000001</v>
      </c>
      <c r="GI817" s="1">
        <v>-0.45939999999999998</v>
      </c>
      <c r="HA817" s="1" t="str">
        <f t="shared" si="24"/>
        <v>2016</v>
      </c>
      <c r="HB817" s="1" t="str">
        <f t="shared" si="25"/>
        <v>05</v>
      </c>
    </row>
    <row r="818" spans="1:210">
      <c r="A818" s="3" t="s">
        <v>9</v>
      </c>
      <c r="B818" s="3"/>
      <c r="C818" s="3" t="s">
        <v>4470</v>
      </c>
      <c r="E818" s="1" t="s">
        <v>4471</v>
      </c>
      <c r="F818" s="1">
        <v>-5.0200000000000002E-2</v>
      </c>
      <c r="G818" s="1">
        <v>-0.25769999999999998</v>
      </c>
      <c r="H818" s="1">
        <v>-0.51559999999999995</v>
      </c>
      <c r="I818" s="1">
        <v>-0.35460000000000003</v>
      </c>
      <c r="J818" s="1">
        <v>-5.28E-2</v>
      </c>
      <c r="K818" s="1">
        <v>-0.49340000000000001</v>
      </c>
      <c r="L818" s="1">
        <v>0.38700000000000001</v>
      </c>
      <c r="M818" s="1">
        <v>-0.35659999999999997</v>
      </c>
      <c r="N818" s="1">
        <v>0.2024</v>
      </c>
      <c r="O818" s="1">
        <v>0.2452</v>
      </c>
      <c r="P818" s="1">
        <v>1.2642</v>
      </c>
      <c r="Q818" s="1">
        <v>-9.3100000000000002E-2</v>
      </c>
      <c r="R818" s="1">
        <v>-0.21579999999999999</v>
      </c>
      <c r="S818" s="1">
        <v>-0.88990000000000002</v>
      </c>
      <c r="T818" s="1">
        <v>1.0760000000000001</v>
      </c>
      <c r="U818" s="1">
        <v>0.97650000000000003</v>
      </c>
      <c r="V818" s="1">
        <v>1.038</v>
      </c>
      <c r="W818" s="1">
        <v>-0.1759</v>
      </c>
      <c r="Y818" s="1">
        <v>0.28760000000000002</v>
      </c>
      <c r="Z818" s="1">
        <v>-0.25180000000000002</v>
      </c>
      <c r="AA818" s="1">
        <v>2.5836999999999999</v>
      </c>
      <c r="AB818" s="1">
        <v>-1.4097</v>
      </c>
      <c r="AC818" s="1">
        <v>-0.9849</v>
      </c>
      <c r="AD818" s="1">
        <v>0.24979999999999999</v>
      </c>
      <c r="AF818" s="1">
        <v>2.6315</v>
      </c>
      <c r="AG818" s="1">
        <v>-1.7623</v>
      </c>
      <c r="AH818" s="1">
        <v>0.7077</v>
      </c>
      <c r="AI818" s="1">
        <v>0.36809999999999998</v>
      </c>
      <c r="AJ818" s="1">
        <v>-0.27700000000000002</v>
      </c>
      <c r="AK818" s="1">
        <v>-2.0350000000000001</v>
      </c>
      <c r="AL818" s="1">
        <v>1.0505</v>
      </c>
      <c r="AN818" s="1">
        <v>-0.53979999999999995</v>
      </c>
      <c r="AO818" s="1">
        <v>-0.95860000000000001</v>
      </c>
      <c r="AP818" s="1">
        <v>-1.0536000000000001</v>
      </c>
      <c r="AQ818" s="1">
        <v>0.40939999999999999</v>
      </c>
      <c r="AR818" s="1">
        <v>-0.13220000000000001</v>
      </c>
      <c r="AS818" s="1">
        <v>0.499</v>
      </c>
      <c r="AT818" s="1">
        <v>-0.84919999999999995</v>
      </c>
      <c r="AU818" s="1">
        <v>-0.95809999999999995</v>
      </c>
      <c r="AV818" s="1">
        <v>-0.65620000000000001</v>
      </c>
      <c r="AW818" s="1">
        <v>-0.1002</v>
      </c>
      <c r="AX818" s="1">
        <v>2.5979999999999999</v>
      </c>
      <c r="AY818" s="1">
        <v>-1.3157000000000001</v>
      </c>
      <c r="GI818" s="1">
        <v>-0.2321</v>
      </c>
      <c r="HA818" s="1" t="str">
        <f t="shared" si="24"/>
        <v>2016</v>
      </c>
      <c r="HB818" s="1" t="str">
        <f t="shared" si="25"/>
        <v>05</v>
      </c>
    </row>
    <row r="819" spans="1:210">
      <c r="A819" s="3" t="s">
        <v>9</v>
      </c>
      <c r="B819" s="3"/>
      <c r="C819" s="3" t="s">
        <v>4472</v>
      </c>
      <c r="E819" s="1" t="s">
        <v>4473</v>
      </c>
      <c r="F819" s="1">
        <v>0.4672</v>
      </c>
      <c r="G819" s="1">
        <v>0</v>
      </c>
      <c r="H819" s="1">
        <v>0</v>
      </c>
      <c r="I819" s="1">
        <v>-0.27460000000000001</v>
      </c>
      <c r="J819" s="1">
        <v>0.1051</v>
      </c>
      <c r="K819" s="1">
        <v>-8.14E-2</v>
      </c>
      <c r="L819" s="1">
        <v>0.6734</v>
      </c>
      <c r="M819" s="1">
        <v>0.1913</v>
      </c>
      <c r="N819" s="1">
        <v>0.66390000000000005</v>
      </c>
      <c r="O819" s="1">
        <v>-0.55569999999999997</v>
      </c>
      <c r="P819" s="1">
        <v>-0.55549999999999999</v>
      </c>
      <c r="Q819" s="1">
        <v>-0.82489999999999997</v>
      </c>
      <c r="R819" s="1">
        <v>0.53739999999999999</v>
      </c>
      <c r="S819" s="1">
        <v>-0.17249999999999999</v>
      </c>
      <c r="T819" s="1">
        <v>-0.25369999999999998</v>
      </c>
      <c r="U819" s="1">
        <v>-0.153</v>
      </c>
      <c r="V819" s="1">
        <v>-4.82E-2</v>
      </c>
      <c r="W819" s="1">
        <v>8.7599999999999997E-2</v>
      </c>
      <c r="Y819" s="1">
        <v>0.51219999999999999</v>
      </c>
      <c r="Z819" s="1">
        <v>-0.30370000000000003</v>
      </c>
      <c r="AA819" s="1">
        <v>-0.62909999999999999</v>
      </c>
      <c r="AB819" s="1">
        <v>0</v>
      </c>
      <c r="AC819" s="1">
        <v>1.1455</v>
      </c>
      <c r="AD819" s="1">
        <v>-0.61309999999999998</v>
      </c>
      <c r="AF819" s="1">
        <v>-0.62380000000000002</v>
      </c>
      <c r="AG819" s="1">
        <v>5.1799999999999999E-2</v>
      </c>
      <c r="AH819" s="1">
        <v>-0.78580000000000005</v>
      </c>
      <c r="AI819" s="1">
        <v>-4.0616000000000003</v>
      </c>
      <c r="AJ819" s="1">
        <v>2.6911999999999998</v>
      </c>
      <c r="AK819" s="1">
        <v>0.22850000000000001</v>
      </c>
      <c r="AL819" s="1">
        <v>-0.56920000000000004</v>
      </c>
      <c r="AN819" s="1">
        <v>-3.8929999999999998</v>
      </c>
      <c r="AO819" s="1">
        <v>-0.1013</v>
      </c>
      <c r="AP819" s="1">
        <v>0.70879999999999999</v>
      </c>
      <c r="AQ819" s="1">
        <v>-0.4587</v>
      </c>
      <c r="AR819" s="1">
        <v>-0.45569999999999999</v>
      </c>
      <c r="AS819" s="1">
        <v>-0.30220000000000002</v>
      </c>
      <c r="AT819" s="1">
        <v>-0.57469999999999999</v>
      </c>
      <c r="AU819" s="1">
        <v>-0.7056</v>
      </c>
      <c r="AV819" s="1">
        <v>-0.65349999999999997</v>
      </c>
      <c r="AW819" s="1">
        <v>-0.20069999999999999</v>
      </c>
      <c r="AX819" s="1">
        <v>-0.53139999999999998</v>
      </c>
      <c r="AY819" s="1">
        <v>5.1900000000000002E-2</v>
      </c>
      <c r="GI819" s="1">
        <v>-0.89459999999999995</v>
      </c>
      <c r="HA819" s="1" t="str">
        <f t="shared" si="24"/>
        <v>2016</v>
      </c>
      <c r="HB819" s="1" t="str">
        <f t="shared" si="25"/>
        <v>05</v>
      </c>
    </row>
    <row r="820" spans="1:210">
      <c r="A820" s="3" t="s">
        <v>9</v>
      </c>
      <c r="B820" s="3"/>
      <c r="C820" s="3" t="s">
        <v>4474</v>
      </c>
      <c r="E820" s="1" t="s">
        <v>4475</v>
      </c>
      <c r="F820" s="1">
        <v>1.66E-2</v>
      </c>
      <c r="G820" s="1">
        <v>-0.46739999999999998</v>
      </c>
      <c r="H820" s="1">
        <v>-0.11409999999999999</v>
      </c>
      <c r="I820" s="1">
        <v>-0.50880000000000003</v>
      </c>
      <c r="J820" s="1">
        <v>-0.36509999999999998</v>
      </c>
      <c r="K820" s="1">
        <v>-0.56579999999999997</v>
      </c>
      <c r="L820" s="1">
        <v>0.4304</v>
      </c>
      <c r="M820" s="1">
        <v>0.95279999999999998</v>
      </c>
      <c r="N820" s="1">
        <v>1.2654000000000001</v>
      </c>
      <c r="O820" s="1">
        <v>0.93030000000000002</v>
      </c>
      <c r="P820" s="1">
        <v>-0.36919999999999997</v>
      </c>
      <c r="Q820" s="1">
        <v>-0.55349999999999999</v>
      </c>
      <c r="R820" s="1">
        <v>-0.42820000000000003</v>
      </c>
      <c r="S820" s="1">
        <v>-0.1966</v>
      </c>
      <c r="T820" s="1">
        <v>-0.435</v>
      </c>
      <c r="U820" s="1">
        <v>-7.6499999999999999E-2</v>
      </c>
      <c r="V820" s="1">
        <v>9.6600000000000005E-2</v>
      </c>
      <c r="W820" s="1">
        <v>8.7400000000000005E-2</v>
      </c>
      <c r="Y820" s="1">
        <v>-0.62109999999999999</v>
      </c>
      <c r="Z820" s="1">
        <v>0.20330000000000001</v>
      </c>
      <c r="AA820" s="1">
        <v>-0.36349999999999999</v>
      </c>
      <c r="AB820" s="1">
        <v>-9.6799999999999997E-2</v>
      </c>
      <c r="AC820" s="1">
        <v>0.66759999999999997</v>
      </c>
      <c r="AD820" s="1">
        <v>-0.5514</v>
      </c>
      <c r="AF820" s="1">
        <v>-0.35580000000000001</v>
      </c>
      <c r="AG820" s="1">
        <v>-0.15590000000000001</v>
      </c>
      <c r="AH820" s="1">
        <v>-0.1968</v>
      </c>
      <c r="AI820" s="1">
        <v>-3.5714000000000001</v>
      </c>
      <c r="AJ820" s="1">
        <v>1.9830000000000001</v>
      </c>
      <c r="AK820" s="1">
        <v>0.46129999999999999</v>
      </c>
      <c r="AL820" s="1">
        <v>0</v>
      </c>
      <c r="AN820" s="1">
        <v>-3.3700999999999999</v>
      </c>
      <c r="AO820" s="1">
        <v>0.20300000000000001</v>
      </c>
      <c r="AP820" s="1">
        <v>0.55610000000000004</v>
      </c>
      <c r="AQ820" s="1">
        <v>5.0999999999999997E-2</v>
      </c>
      <c r="AR820" s="1">
        <v>-0.90959999999999996</v>
      </c>
      <c r="AS820" s="1">
        <v>6.0299999999999999E-2</v>
      </c>
      <c r="AT820" s="1">
        <v>-0.50349999999999995</v>
      </c>
      <c r="AU820" s="1">
        <v>-5.0599999999999999E-2</v>
      </c>
      <c r="AV820" s="1">
        <v>0.86380000000000001</v>
      </c>
      <c r="AW820" s="1">
        <v>-0.79920000000000002</v>
      </c>
      <c r="AX820" s="1">
        <v>-0.4819</v>
      </c>
      <c r="AY820" s="1">
        <v>-0.104</v>
      </c>
      <c r="GI820" s="1">
        <v>-1.2799</v>
      </c>
      <c r="HA820" s="1" t="str">
        <f t="shared" si="24"/>
        <v>2016</v>
      </c>
      <c r="HB820" s="1" t="str">
        <f t="shared" si="25"/>
        <v>05</v>
      </c>
    </row>
    <row r="821" spans="1:210">
      <c r="A821" s="3" t="s">
        <v>9</v>
      </c>
      <c r="B821" s="3"/>
      <c r="C821" s="3" t="s">
        <v>4476</v>
      </c>
      <c r="E821" s="1" t="s">
        <v>4477</v>
      </c>
      <c r="F821" s="1">
        <v>-0.2135</v>
      </c>
      <c r="G821" s="1">
        <v>-4.1799999999999997E-2</v>
      </c>
      <c r="H821" s="1">
        <v>-0.1056</v>
      </c>
      <c r="I821" s="1">
        <v>-0.38800000000000001</v>
      </c>
      <c r="J821" s="1">
        <v>0</v>
      </c>
      <c r="K821" s="1">
        <v>-0.96</v>
      </c>
      <c r="L821" s="1">
        <v>0.66</v>
      </c>
      <c r="M821" s="1">
        <v>-0.1075</v>
      </c>
      <c r="N821" s="1">
        <v>8.4699999999999998E-2</v>
      </c>
      <c r="O821" s="1">
        <v>-3.4099999999999998E-2</v>
      </c>
      <c r="P821" s="1">
        <v>0.93100000000000005</v>
      </c>
      <c r="Q821" s="1">
        <v>-9.1300000000000006E-2</v>
      </c>
      <c r="R821" s="1">
        <v>0.2114</v>
      </c>
      <c r="S821" s="1">
        <v>-0.53369999999999995</v>
      </c>
      <c r="T821" s="1">
        <v>-0.10879999999999999</v>
      </c>
      <c r="U821" s="1">
        <v>0.34389999999999998</v>
      </c>
      <c r="V821" s="1">
        <v>-0.24129999999999999</v>
      </c>
      <c r="W821" s="1">
        <v>-0.74790000000000001</v>
      </c>
      <c r="Y821" s="1">
        <v>5.5199999999999999E-2</v>
      </c>
      <c r="Z821" s="1">
        <v>-0.154</v>
      </c>
      <c r="AA821" s="1">
        <v>1.1919999999999999</v>
      </c>
      <c r="AB821" s="1">
        <v>-0.67820000000000003</v>
      </c>
      <c r="AC821" s="1">
        <v>0.47099999999999997</v>
      </c>
      <c r="AD821" s="1">
        <v>0.12230000000000001</v>
      </c>
      <c r="AF821" s="1">
        <v>1.2487999999999999</v>
      </c>
      <c r="AG821" s="1">
        <v>-0.52129999999999999</v>
      </c>
      <c r="AH821" s="1">
        <v>-0.1966</v>
      </c>
      <c r="AI821" s="1">
        <v>-2.4508999999999999</v>
      </c>
      <c r="AJ821" s="1">
        <v>1.7468999999999999</v>
      </c>
      <c r="AK821" s="1">
        <v>2.2452000000000001</v>
      </c>
      <c r="AL821" s="1">
        <v>-0.25359999999999999</v>
      </c>
      <c r="AN821" s="1">
        <v>-3.8349000000000002</v>
      </c>
      <c r="AO821" s="1">
        <v>0.50649999999999995</v>
      </c>
      <c r="AP821" s="1">
        <v>1.5562</v>
      </c>
      <c r="AQ821" s="1">
        <v>-0.56489999999999996</v>
      </c>
      <c r="AR821" s="1">
        <v>0.38829999999999998</v>
      </c>
      <c r="AS821" s="1">
        <v>1.6518999999999999</v>
      </c>
      <c r="AT821" s="1">
        <v>-1.2372000000000001</v>
      </c>
      <c r="AU821" s="1">
        <v>1.3085</v>
      </c>
      <c r="AV821" s="1">
        <v>2.6025999999999998</v>
      </c>
      <c r="AW821" s="1">
        <v>-1.8108</v>
      </c>
      <c r="AX821" s="1">
        <v>1.1105</v>
      </c>
      <c r="AY821" s="1">
        <v>-0.78120000000000001</v>
      </c>
      <c r="GI821" s="1">
        <v>-0.77429999999999999</v>
      </c>
      <c r="HA821" s="1" t="str">
        <f t="shared" si="24"/>
        <v>2016</v>
      </c>
      <c r="HB821" s="1" t="str">
        <f t="shared" si="25"/>
        <v>04</v>
      </c>
    </row>
    <row r="822" spans="1:210">
      <c r="A822" s="3" t="s">
        <v>9</v>
      </c>
      <c r="B822" s="3"/>
      <c r="C822" s="3" t="s">
        <v>4478</v>
      </c>
      <c r="E822" s="1" t="s">
        <v>4479</v>
      </c>
      <c r="F822" s="1">
        <v>-0.12970000000000001</v>
      </c>
      <c r="G822" s="1">
        <v>-8.2900000000000001E-2</v>
      </c>
      <c r="H822" s="1">
        <v>0.2072</v>
      </c>
      <c r="I822" s="1">
        <v>-0.3831</v>
      </c>
      <c r="J822" s="1">
        <v>0.1009</v>
      </c>
      <c r="K822" s="1">
        <v>-0.87849999999999995</v>
      </c>
      <c r="L822" s="1">
        <v>0.41839999999999999</v>
      </c>
      <c r="M822" s="1">
        <v>-5.2999999999999999E-2</v>
      </c>
      <c r="N822" s="1">
        <v>0.16789999999999999</v>
      </c>
      <c r="O822" s="1">
        <v>-0.1022</v>
      </c>
      <c r="P822" s="1">
        <v>6.2300000000000001E-2</v>
      </c>
      <c r="Q822" s="1">
        <v>-0.45490000000000003</v>
      </c>
      <c r="R822" s="1">
        <v>0.34789999999999999</v>
      </c>
      <c r="S822" s="1">
        <v>-0.26419999999999999</v>
      </c>
      <c r="T822" s="1">
        <v>0</v>
      </c>
      <c r="U822" s="1">
        <v>0.23139999999999999</v>
      </c>
      <c r="V822" s="1">
        <v>-0.34339999999999998</v>
      </c>
      <c r="W822" s="1">
        <v>-2.8299999999999999E-2</v>
      </c>
      <c r="Y822" s="1">
        <v>5.4199999999999998E-2</v>
      </c>
      <c r="Z822" s="1">
        <v>-0.30969999999999998</v>
      </c>
      <c r="AA822" s="1">
        <v>0.67490000000000006</v>
      </c>
      <c r="AB822" s="1">
        <v>-0.57410000000000005</v>
      </c>
      <c r="AC822" s="1">
        <v>-1.0362</v>
      </c>
      <c r="AD822" s="1">
        <v>-0.1852</v>
      </c>
      <c r="AF822" s="1">
        <v>0.54490000000000005</v>
      </c>
      <c r="AG822" s="1">
        <v>-0.51539999999999997</v>
      </c>
      <c r="AH822" s="1">
        <v>-0.30180000000000001</v>
      </c>
      <c r="AI822" s="1">
        <v>-2.0308000000000002</v>
      </c>
      <c r="AJ822" s="1">
        <v>1.6052</v>
      </c>
      <c r="AK822" s="1">
        <v>0.49690000000000001</v>
      </c>
      <c r="AL822" s="1">
        <v>0.39129999999999998</v>
      </c>
      <c r="AN822" s="1">
        <v>-3.1958000000000002</v>
      </c>
      <c r="AO822" s="1">
        <v>0.45429999999999998</v>
      </c>
      <c r="AP822" s="1">
        <v>1.05</v>
      </c>
      <c r="AQ822" s="1">
        <v>-0.35970000000000002</v>
      </c>
      <c r="AR822" s="1">
        <v>-0.44379999999999997</v>
      </c>
      <c r="AS822" s="1">
        <v>0.9153</v>
      </c>
      <c r="AT822" s="1">
        <v>-0.88619999999999999</v>
      </c>
      <c r="AU822" s="1">
        <v>-0.54449999999999998</v>
      </c>
      <c r="AV822" s="1">
        <v>-0.29149999999999998</v>
      </c>
      <c r="AW822" s="1">
        <v>-0.45889999999999997</v>
      </c>
      <c r="AX822" s="1">
        <v>0.44309999999999999</v>
      </c>
      <c r="AY822" s="1">
        <v>-0.51539999999999997</v>
      </c>
      <c r="GI822" s="1">
        <v>-1.7364999999999999</v>
      </c>
      <c r="HA822" s="1" t="str">
        <f t="shared" si="24"/>
        <v>2016</v>
      </c>
      <c r="HB822" s="1" t="str">
        <f t="shared" si="25"/>
        <v>04</v>
      </c>
    </row>
    <row r="823" spans="1:210">
      <c r="A823" s="3" t="s">
        <v>9</v>
      </c>
      <c r="B823" s="3"/>
      <c r="C823" s="3" t="s">
        <v>4480</v>
      </c>
      <c r="E823" s="1" t="s">
        <v>4481</v>
      </c>
      <c r="F823" s="1">
        <v>-0.112</v>
      </c>
      <c r="G823" s="1">
        <v>0.2054</v>
      </c>
      <c r="H823" s="1">
        <v>0.1525</v>
      </c>
      <c r="I823" s="1">
        <v>-0.2268</v>
      </c>
      <c r="J823" s="1">
        <v>-0.14910000000000001</v>
      </c>
      <c r="K823" s="1">
        <v>-0.4</v>
      </c>
      <c r="L823" s="1">
        <v>0.36830000000000002</v>
      </c>
      <c r="M823" s="1">
        <v>5.2400000000000002E-2</v>
      </c>
      <c r="N823" s="1">
        <v>5.5300000000000002E-2</v>
      </c>
      <c r="O823" s="1">
        <v>0.1024</v>
      </c>
      <c r="P823" s="1">
        <v>-0.1867</v>
      </c>
      <c r="Q823" s="1">
        <v>-0.18010000000000001</v>
      </c>
      <c r="R823" s="1">
        <v>0</v>
      </c>
      <c r="S823" s="1">
        <v>-0.30869999999999997</v>
      </c>
      <c r="T823" s="1">
        <v>-0.36670000000000003</v>
      </c>
      <c r="U823" s="1">
        <v>-0.23039999999999999</v>
      </c>
      <c r="V823" s="1">
        <v>-0.73419999999999996</v>
      </c>
      <c r="W823" s="1">
        <v>-8.4099999999999994E-2</v>
      </c>
      <c r="Y823" s="1">
        <v>-0.2114</v>
      </c>
      <c r="Z823" s="1">
        <v>-0.20899999999999999</v>
      </c>
      <c r="AA823" s="1">
        <v>-0.36870000000000003</v>
      </c>
      <c r="AB823" s="1">
        <v>9.5899999999999999E-2</v>
      </c>
      <c r="AC823" s="1">
        <v>-1.4388000000000001</v>
      </c>
      <c r="AD823" s="1">
        <v>-0.36940000000000001</v>
      </c>
      <c r="AF823" s="1">
        <v>-0.2707</v>
      </c>
      <c r="AG823" s="1">
        <v>5.16E-2</v>
      </c>
      <c r="AH823" s="1">
        <v>-0.60299999999999998</v>
      </c>
      <c r="AI823" s="1">
        <v>2.4508999999999999</v>
      </c>
      <c r="AJ823" s="1">
        <v>-1.3220000000000001</v>
      </c>
      <c r="AK823" s="1">
        <v>-1.9769000000000001</v>
      </c>
      <c r="AL823" s="1">
        <v>0.3261</v>
      </c>
      <c r="AN823" s="1">
        <v>-0.52290000000000003</v>
      </c>
      <c r="AO823" s="1">
        <v>0.1003</v>
      </c>
      <c r="AP823" s="1">
        <v>0.5917</v>
      </c>
      <c r="AQ823" s="1">
        <v>-0.15509999999999999</v>
      </c>
      <c r="AR823" s="1">
        <v>-0.37419999999999998</v>
      </c>
      <c r="AS823" s="1">
        <v>0.60940000000000005</v>
      </c>
      <c r="AT823" s="1">
        <v>-0.97519999999999996</v>
      </c>
      <c r="AU823" s="1">
        <v>0.59340000000000004</v>
      </c>
      <c r="AV823" s="1">
        <v>2.2254</v>
      </c>
      <c r="AW823" s="1">
        <v>-1.5840000000000001</v>
      </c>
      <c r="AX823" s="1">
        <v>-9.7799999999999998E-2</v>
      </c>
      <c r="AY823" s="1">
        <v>0.31019999999999998</v>
      </c>
      <c r="GI823" s="1">
        <v>-2.1389</v>
      </c>
      <c r="HA823" s="1" t="str">
        <f t="shared" si="24"/>
        <v>2016</v>
      </c>
      <c r="HB823" s="1" t="str">
        <f t="shared" si="25"/>
        <v>04</v>
      </c>
    </row>
    <row r="824" spans="1:210">
      <c r="A824" s="3" t="s">
        <v>9</v>
      </c>
      <c r="B824" s="3"/>
      <c r="C824" s="3" t="s">
        <v>4482</v>
      </c>
      <c r="E824" s="1" t="s">
        <v>4483</v>
      </c>
      <c r="F824" s="1">
        <v>7.8899999999999998E-2</v>
      </c>
      <c r="G824" s="1">
        <v>0.1628</v>
      </c>
      <c r="H824" s="1">
        <v>9.9699999999999997E-2</v>
      </c>
      <c r="I824" s="1">
        <v>-0.52159999999999995</v>
      </c>
      <c r="J824" s="1">
        <v>-0.2954</v>
      </c>
      <c r="K824" s="1">
        <v>-0.55330000000000001</v>
      </c>
      <c r="L824" s="1">
        <v>0.36559999999999998</v>
      </c>
      <c r="M824" s="1">
        <v>0.49099999999999999</v>
      </c>
      <c r="N824" s="1">
        <v>0.10970000000000001</v>
      </c>
      <c r="O824" s="1">
        <v>6.7500000000000004E-2</v>
      </c>
      <c r="P824" s="1">
        <v>-6.1800000000000001E-2</v>
      </c>
      <c r="Q824" s="1">
        <v>8.9899999999999994E-2</v>
      </c>
      <c r="R824" s="1">
        <v>3.3799999999999997E-2</v>
      </c>
      <c r="S824" s="1">
        <v>-0.49330000000000002</v>
      </c>
      <c r="T824" s="1">
        <v>0.18279999999999999</v>
      </c>
      <c r="U824" s="1">
        <v>0.4219</v>
      </c>
      <c r="V824" s="1">
        <v>0.14660000000000001</v>
      </c>
      <c r="W824" s="1">
        <v>-5.5199999999999999E-2</v>
      </c>
      <c r="Y824" s="1">
        <v>-0.1021</v>
      </c>
      <c r="Z824" s="1">
        <v>0.10630000000000001</v>
      </c>
      <c r="AA824" s="1">
        <v>9.9400000000000002E-2</v>
      </c>
      <c r="AB824" s="1">
        <v>-0.48209999999999997</v>
      </c>
      <c r="AC824" s="1">
        <v>-0.67989999999999995</v>
      </c>
      <c r="AD824" s="1">
        <v>0</v>
      </c>
      <c r="AF824" s="1">
        <v>0.2676</v>
      </c>
      <c r="AG824" s="1">
        <v>-0.46650000000000003</v>
      </c>
      <c r="AH824" s="1">
        <v>0.20039999999999999</v>
      </c>
      <c r="AI824" s="1">
        <v>0.25779999999999997</v>
      </c>
      <c r="AJ824" s="1">
        <v>-0.44180000000000003</v>
      </c>
      <c r="AK824" s="1">
        <v>-2.1642000000000001</v>
      </c>
      <c r="AL824" s="1">
        <v>0.97589999999999999</v>
      </c>
      <c r="AN824" s="1">
        <v>-0.44990000000000002</v>
      </c>
      <c r="AO824" s="1">
        <v>-0.84399999999999997</v>
      </c>
      <c r="AP824" s="1">
        <v>-1.1616</v>
      </c>
      <c r="AQ824" s="1">
        <v>0.62560000000000004</v>
      </c>
      <c r="AR824" s="1">
        <v>-1.0605</v>
      </c>
      <c r="AS824" s="1">
        <v>0</v>
      </c>
      <c r="AT824" s="1">
        <v>-0.4501</v>
      </c>
      <c r="AU824" s="1">
        <v>-1.1673</v>
      </c>
      <c r="AV824" s="1">
        <v>-0.79810000000000003</v>
      </c>
      <c r="AW824" s="1">
        <v>-5.1799999999999999E-2</v>
      </c>
      <c r="AX824" s="1">
        <v>0.29010000000000002</v>
      </c>
      <c r="AY824" s="1">
        <v>-0.2596</v>
      </c>
      <c r="GI824" s="1">
        <v>-1.4748000000000001</v>
      </c>
      <c r="HA824" s="1" t="str">
        <f t="shared" si="24"/>
        <v>2016</v>
      </c>
      <c r="HB824" s="1" t="str">
        <f t="shared" si="25"/>
        <v>04</v>
      </c>
    </row>
    <row r="825" spans="1:210">
      <c r="A825" s="3" t="s">
        <v>9</v>
      </c>
      <c r="B825" s="3"/>
      <c r="C825" s="3" t="s">
        <v>4484</v>
      </c>
      <c r="E825" s="1" t="s">
        <v>4485</v>
      </c>
      <c r="F825" s="1">
        <v>-4.7199999999999999E-2</v>
      </c>
      <c r="G825" s="1">
        <v>0</v>
      </c>
      <c r="H825" s="1">
        <v>-0.64480000000000004</v>
      </c>
      <c r="I825" s="1">
        <v>-0.81569999999999998</v>
      </c>
      <c r="J825" s="1">
        <v>-0.49059999999999998</v>
      </c>
      <c r="K825" s="1">
        <v>-0.39429999999999998</v>
      </c>
      <c r="L825" s="1">
        <v>0.13650000000000001</v>
      </c>
      <c r="M825" s="1">
        <v>-0.12870000000000001</v>
      </c>
      <c r="N825" s="1">
        <v>0.13700000000000001</v>
      </c>
      <c r="O825" s="1">
        <v>-0.94330000000000003</v>
      </c>
      <c r="P825" s="1">
        <v>-1.1083000000000001</v>
      </c>
      <c r="Q825" s="1">
        <v>-0.8</v>
      </c>
      <c r="R825" s="1">
        <v>-0.2702</v>
      </c>
      <c r="S825" s="1">
        <v>-0.60940000000000005</v>
      </c>
      <c r="T825" s="1">
        <v>-1.02</v>
      </c>
      <c r="U825" s="1">
        <v>-0.5343</v>
      </c>
      <c r="V825" s="1">
        <v>-0.92500000000000004</v>
      </c>
      <c r="W825" s="1">
        <v>-0.19289999999999999</v>
      </c>
      <c r="Y825" s="1">
        <v>-0.3054</v>
      </c>
      <c r="Z825" s="1">
        <v>5.3199999999999997E-2</v>
      </c>
      <c r="AA825" s="1">
        <v>-1.4806999999999999</v>
      </c>
      <c r="AB825" s="1">
        <v>0.48349999999999999</v>
      </c>
      <c r="AC825" s="1">
        <v>-0.48820000000000002</v>
      </c>
      <c r="AD825" s="1">
        <v>-0.55069999999999997</v>
      </c>
      <c r="AF825" s="1">
        <v>-1.3286</v>
      </c>
      <c r="AG825" s="1">
        <v>0.57199999999999995</v>
      </c>
      <c r="AH825" s="1">
        <v>-0.6</v>
      </c>
      <c r="AI825" s="1">
        <v>0.128</v>
      </c>
      <c r="AJ825" s="1">
        <v>-0.44330000000000003</v>
      </c>
      <c r="AK825" s="1">
        <v>-1.992</v>
      </c>
      <c r="AL825" s="1">
        <v>0.12959999999999999</v>
      </c>
      <c r="AN825" s="1">
        <v>-0.61409999999999998</v>
      </c>
      <c r="AO825" s="1">
        <v>-0.54720000000000002</v>
      </c>
      <c r="AP825" s="1">
        <v>-0.67920000000000003</v>
      </c>
      <c r="AQ825" s="1">
        <v>0.46870000000000001</v>
      </c>
      <c r="AR825" s="1">
        <v>-1.6189</v>
      </c>
      <c r="AS825" s="1">
        <v>-2.3574000000000002</v>
      </c>
      <c r="AT825" s="1">
        <v>0.75349999999999995</v>
      </c>
      <c r="AU825" s="1">
        <v>-1.9990000000000001</v>
      </c>
      <c r="AV825" s="1">
        <v>-2.8814000000000002</v>
      </c>
      <c r="AW825" s="1">
        <v>1.1892</v>
      </c>
      <c r="AX825" s="1">
        <v>-1.1996</v>
      </c>
      <c r="AY825" s="1">
        <v>0.62529999999999997</v>
      </c>
      <c r="GI825" s="1">
        <v>-1.4856</v>
      </c>
      <c r="HA825" s="1" t="str">
        <f t="shared" si="24"/>
        <v>2016</v>
      </c>
      <c r="HB825" s="1" t="str">
        <f t="shared" si="25"/>
        <v>04</v>
      </c>
    </row>
    <row r="826" spans="1:210">
      <c r="A826" s="3" t="s">
        <v>9</v>
      </c>
      <c r="B826" s="3"/>
      <c r="C826" s="3" t="s">
        <v>4486</v>
      </c>
      <c r="E826" s="1" t="s">
        <v>4487</v>
      </c>
      <c r="F826" s="1">
        <v>-0.1893</v>
      </c>
      <c r="G826" s="1">
        <v>-0.48849999999999999</v>
      </c>
      <c r="H826" s="1">
        <v>-0.59770000000000001</v>
      </c>
      <c r="I826" s="1">
        <v>-0.70730000000000004</v>
      </c>
      <c r="J826" s="1">
        <v>4.9099999999999998E-2</v>
      </c>
      <c r="K826" s="1">
        <v>-0.63390000000000002</v>
      </c>
      <c r="L826" s="1">
        <v>-0.22750000000000001</v>
      </c>
      <c r="M826" s="1">
        <v>-0.2324</v>
      </c>
      <c r="N826" s="1">
        <v>-0.68579999999999997</v>
      </c>
      <c r="O826" s="1">
        <v>-0.50760000000000005</v>
      </c>
      <c r="P826" s="1">
        <v>0.56030000000000002</v>
      </c>
      <c r="Q826" s="1">
        <v>-0.80210000000000004</v>
      </c>
      <c r="R826" s="1">
        <v>-0.57579999999999998</v>
      </c>
      <c r="S826" s="1">
        <v>-0.77549999999999997</v>
      </c>
      <c r="T826" s="1">
        <v>-7.3300000000000004E-2</v>
      </c>
      <c r="U826" s="1">
        <v>0.115</v>
      </c>
      <c r="V826" s="1">
        <v>-0.29389999999999999</v>
      </c>
      <c r="W826" s="1">
        <v>-0.1381</v>
      </c>
      <c r="Y826" s="1">
        <v>-0.308</v>
      </c>
      <c r="Z826" s="1">
        <v>0</v>
      </c>
      <c r="AA826" s="1">
        <v>0.8024</v>
      </c>
      <c r="AB826" s="1">
        <v>-0.4798</v>
      </c>
      <c r="AC826" s="1">
        <v>-0.19570000000000001</v>
      </c>
      <c r="AD826" s="1">
        <v>0.123</v>
      </c>
      <c r="AF826" s="1">
        <v>0.72</v>
      </c>
      <c r="AG826" s="1">
        <v>-0.72119999999999995</v>
      </c>
      <c r="AH826" s="1">
        <v>0</v>
      </c>
      <c r="AI826" s="1">
        <v>6.2700000000000006E-2</v>
      </c>
      <c r="AJ826" s="1">
        <v>0.1492</v>
      </c>
      <c r="AK826" s="1">
        <v>-5.8299999999999998E-2</v>
      </c>
      <c r="AL826" s="1">
        <v>0.7863</v>
      </c>
      <c r="AN826" s="1">
        <v>-0.33250000000000002</v>
      </c>
      <c r="AO826" s="1">
        <v>-0.34860000000000002</v>
      </c>
      <c r="AP826" s="1">
        <v>-0.2923</v>
      </c>
      <c r="AQ826" s="1">
        <v>0.2077</v>
      </c>
      <c r="AR826" s="1">
        <v>-0.125</v>
      </c>
      <c r="AS826" s="1">
        <v>0.38729999999999998</v>
      </c>
      <c r="AT826" s="1">
        <v>-0.82520000000000004</v>
      </c>
      <c r="AU826" s="1">
        <v>-0.69059999999999999</v>
      </c>
      <c r="AV826" s="1">
        <v>-0.53080000000000005</v>
      </c>
      <c r="AW826" s="1">
        <v>-5.0999999999999997E-2</v>
      </c>
      <c r="AX826" s="1">
        <v>0.82879999999999998</v>
      </c>
      <c r="AY826" s="1">
        <v>-0.46510000000000001</v>
      </c>
      <c r="GI826" s="1">
        <v>-1.1468</v>
      </c>
      <c r="HA826" s="1" t="str">
        <f t="shared" si="24"/>
        <v>2016</v>
      </c>
      <c r="HB826" s="1" t="str">
        <f t="shared" si="25"/>
        <v>04</v>
      </c>
    </row>
    <row r="827" spans="1:210">
      <c r="A827" s="3" t="s">
        <v>9</v>
      </c>
      <c r="B827" s="3"/>
      <c r="C827" s="3" t="s">
        <v>4488</v>
      </c>
      <c r="E827" s="1" t="s">
        <v>4489</v>
      </c>
      <c r="F827" s="1">
        <v>-1.5800000000000002E-2</v>
      </c>
      <c r="G827" s="1">
        <v>-0.65539999999999998</v>
      </c>
      <c r="H827" s="1">
        <v>-0.52510000000000001</v>
      </c>
      <c r="I827" s="1">
        <v>-3.7199999999999997E-2</v>
      </c>
      <c r="J827" s="1">
        <v>4.9000000000000002E-2</v>
      </c>
      <c r="K827" s="1">
        <v>-0.47770000000000001</v>
      </c>
      <c r="L827" s="1">
        <v>0.41470000000000001</v>
      </c>
      <c r="M827" s="1">
        <v>-0.28489999999999999</v>
      </c>
      <c r="N827" s="1">
        <v>-0.32979999999999998</v>
      </c>
      <c r="O827" s="1">
        <v>-0.47599999999999998</v>
      </c>
      <c r="P827" s="1">
        <v>-6.1800000000000001E-2</v>
      </c>
      <c r="Q827" s="1">
        <v>-0.35970000000000002</v>
      </c>
      <c r="R827" s="1">
        <v>-0.44169999999999998</v>
      </c>
      <c r="S827" s="1">
        <v>-0.73089999999999999</v>
      </c>
      <c r="T827" s="1">
        <v>-0.65500000000000003</v>
      </c>
      <c r="U827" s="1">
        <v>-0.26679999999999998</v>
      </c>
      <c r="V827" s="1">
        <v>-0.5847</v>
      </c>
      <c r="W827" s="1">
        <v>-0.80349999999999999</v>
      </c>
      <c r="Y827" s="1">
        <v>-0.41299999999999998</v>
      </c>
      <c r="Z827" s="1">
        <v>5.2699999999999997E-2</v>
      </c>
      <c r="AA827" s="1">
        <v>-0.69069999999999998</v>
      </c>
      <c r="AB827" s="1">
        <v>0.19320000000000001</v>
      </c>
      <c r="AC827" s="1">
        <v>1.4806999999999999</v>
      </c>
      <c r="AD827" s="1">
        <v>-0.30580000000000002</v>
      </c>
      <c r="AF827" s="1">
        <v>-0.88570000000000004</v>
      </c>
      <c r="AG827" s="1">
        <v>-5.1999999999999998E-2</v>
      </c>
      <c r="AH827" s="1">
        <v>-0.80320000000000003</v>
      </c>
      <c r="AI827" s="1">
        <v>-0.99560000000000004</v>
      </c>
      <c r="AJ827" s="1">
        <v>0.4995</v>
      </c>
      <c r="AK827" s="1">
        <v>-0.28760000000000002</v>
      </c>
      <c r="AL827" s="1">
        <v>0.45660000000000001</v>
      </c>
      <c r="AN827" s="1">
        <v>-1.1576</v>
      </c>
      <c r="AO827" s="1">
        <v>-0.39779999999999999</v>
      </c>
      <c r="AP827" s="1">
        <v>-0.34029999999999999</v>
      </c>
      <c r="AQ827" s="1">
        <v>5.1999999999999998E-2</v>
      </c>
      <c r="AR827" s="1">
        <v>-0.80689999999999995</v>
      </c>
      <c r="AS827" s="1">
        <v>-0.70689999999999997</v>
      </c>
      <c r="AT827" s="1">
        <v>-0.22689999999999999</v>
      </c>
      <c r="AU827" s="1">
        <v>-0.73450000000000004</v>
      </c>
      <c r="AV827" s="1">
        <v>0</v>
      </c>
      <c r="AW827" s="1">
        <v>-0.41060000000000002</v>
      </c>
      <c r="AX827" s="1">
        <v>-0.76770000000000005</v>
      </c>
      <c r="AY827" s="1">
        <v>0.31259999999999999</v>
      </c>
      <c r="GI827" s="1">
        <v>-2.4876999999999998</v>
      </c>
      <c r="HA827" s="1" t="str">
        <f t="shared" si="24"/>
        <v>2016</v>
      </c>
      <c r="HB827" s="1" t="str">
        <f t="shared" si="25"/>
        <v>04</v>
      </c>
    </row>
    <row r="828" spans="1:210">
      <c r="A828" s="3" t="s">
        <v>9</v>
      </c>
      <c r="B828" s="3"/>
      <c r="C828" s="3" t="s">
        <v>4490</v>
      </c>
      <c r="E828" s="1" t="s">
        <v>4491</v>
      </c>
      <c r="F828" s="1">
        <v>-0.56859999999999999</v>
      </c>
      <c r="G828" s="1">
        <v>-0.28510000000000002</v>
      </c>
      <c r="H828" s="1">
        <v>-0.9708</v>
      </c>
      <c r="I828" s="1">
        <v>-0.51939999999999997</v>
      </c>
      <c r="J828" s="1">
        <v>-0.58730000000000004</v>
      </c>
      <c r="K828" s="1">
        <v>-0.39900000000000002</v>
      </c>
      <c r="L828" s="1">
        <v>0.32119999999999999</v>
      </c>
      <c r="M828" s="1">
        <v>-0.5171</v>
      </c>
      <c r="N828" s="1">
        <v>-0.54849999999999999</v>
      </c>
      <c r="O828" s="1">
        <v>-0.23849999999999999</v>
      </c>
      <c r="P828" s="1">
        <v>0.18590000000000001</v>
      </c>
      <c r="Q828" s="1">
        <v>-0.79920000000000002</v>
      </c>
      <c r="R828" s="1">
        <v>-0.64449999999999996</v>
      </c>
      <c r="S828" s="1">
        <v>-0.82210000000000005</v>
      </c>
      <c r="T828" s="1">
        <v>-7.2900000000000006E-2</v>
      </c>
      <c r="U828" s="1">
        <v>-0.30620000000000003</v>
      </c>
      <c r="V828" s="1">
        <v>9.7799999999999998E-2</v>
      </c>
      <c r="W828" s="1">
        <v>-0.41489999999999999</v>
      </c>
      <c r="Y828" s="1">
        <v>-0.6694</v>
      </c>
      <c r="Z828" s="1">
        <v>0.1588</v>
      </c>
      <c r="AA828" s="1">
        <v>-0.36809999999999998</v>
      </c>
      <c r="AB828" s="1">
        <v>0</v>
      </c>
      <c r="AC828" s="1">
        <v>-4.8500000000000001E-2</v>
      </c>
      <c r="AD828" s="1">
        <v>-0.49170000000000003</v>
      </c>
      <c r="AF828" s="1">
        <v>-0.2707</v>
      </c>
      <c r="AG828" s="1">
        <v>-0.41339999999999999</v>
      </c>
      <c r="AH828" s="1">
        <v>0.2024</v>
      </c>
      <c r="AI828" s="1">
        <v>-0.94869999999999999</v>
      </c>
      <c r="AJ828" s="1">
        <v>0.4955</v>
      </c>
      <c r="AK828" s="1">
        <v>1.2835000000000001</v>
      </c>
      <c r="AL828" s="1">
        <v>1.5768</v>
      </c>
      <c r="AN828" s="1">
        <v>-1.0022</v>
      </c>
      <c r="AO828" s="1">
        <v>0.19919999999999999</v>
      </c>
      <c r="AP828" s="1">
        <v>1.5625</v>
      </c>
      <c r="AQ828" s="1">
        <v>-0.57140000000000002</v>
      </c>
      <c r="AR828" s="1">
        <v>-1.2954000000000001</v>
      </c>
      <c r="AS828" s="1">
        <v>-0.53849999999999998</v>
      </c>
      <c r="AT828" s="1">
        <v>-0.30409999999999998</v>
      </c>
      <c r="AU828" s="1">
        <v>-0.63629999999999998</v>
      </c>
      <c r="AV828" s="1">
        <v>0.71870000000000001</v>
      </c>
      <c r="AW828" s="1">
        <v>-0.71789999999999998</v>
      </c>
      <c r="AX828" s="1">
        <v>-0.34160000000000001</v>
      </c>
      <c r="AY828" s="1">
        <v>0.1033</v>
      </c>
      <c r="GI828" s="1">
        <v>-1.8353999999999999</v>
      </c>
      <c r="HA828" s="1" t="str">
        <f t="shared" si="24"/>
        <v>2016</v>
      </c>
      <c r="HB828" s="1" t="str">
        <f t="shared" si="25"/>
        <v>04</v>
      </c>
    </row>
    <row r="829" spans="1:210">
      <c r="A829" s="3" t="s">
        <v>9</v>
      </c>
      <c r="B829" s="3"/>
      <c r="C829" s="3" t="s">
        <v>4492</v>
      </c>
      <c r="E829" s="1" t="s">
        <v>4493</v>
      </c>
      <c r="F829" s="1">
        <v>-0.1275</v>
      </c>
      <c r="G829" s="1">
        <v>0.28589999999999999</v>
      </c>
      <c r="H829" s="1">
        <v>0.3024</v>
      </c>
      <c r="I829" s="1">
        <v>0.14979999999999999</v>
      </c>
      <c r="J829" s="1">
        <v>0.24610000000000001</v>
      </c>
      <c r="K829" s="1">
        <v>-0.24010000000000001</v>
      </c>
      <c r="L829" s="1">
        <v>0.59630000000000005</v>
      </c>
      <c r="M829" s="1">
        <v>0</v>
      </c>
      <c r="N829" s="1">
        <v>8.2799999999999999E-2</v>
      </c>
      <c r="O829" s="1">
        <v>0.10249999999999999</v>
      </c>
      <c r="P829" s="1">
        <v>-1.2915000000000001</v>
      </c>
      <c r="Q829" s="1">
        <v>-0.26879999999999998</v>
      </c>
      <c r="R829" s="1">
        <v>-0.1026</v>
      </c>
      <c r="S829" s="1">
        <v>-0.2601</v>
      </c>
      <c r="T829" s="1">
        <v>-2.0333999999999999</v>
      </c>
      <c r="U829" s="1">
        <v>-2.4064000000000001</v>
      </c>
      <c r="V829" s="1">
        <v>-1.85</v>
      </c>
      <c r="W829" s="1">
        <v>0.75370000000000004</v>
      </c>
      <c r="Y829" s="1">
        <v>0</v>
      </c>
      <c r="Z829" s="1">
        <v>-0.26200000000000001</v>
      </c>
      <c r="AA829" s="1">
        <v>-2.5076000000000001</v>
      </c>
      <c r="AB829" s="1">
        <v>0.86040000000000005</v>
      </c>
      <c r="AC829" s="1">
        <v>-0.33910000000000001</v>
      </c>
      <c r="AD829" s="1">
        <v>-2.2126000000000001</v>
      </c>
      <c r="AF829" s="1">
        <v>-2.2831000000000001</v>
      </c>
      <c r="AG829" s="1">
        <v>0.87670000000000003</v>
      </c>
      <c r="AH829" s="1">
        <v>-0.60360000000000003</v>
      </c>
      <c r="AI829" s="1">
        <v>0.4632</v>
      </c>
      <c r="AJ829" s="1">
        <v>-0.38750000000000001</v>
      </c>
      <c r="AK829" s="1">
        <v>-5.6096000000000004</v>
      </c>
      <c r="AL829" s="1">
        <v>0.45600000000000002</v>
      </c>
      <c r="AN829" s="1">
        <v>-0.39839999999999998</v>
      </c>
      <c r="AO829" s="1">
        <v>-0.79400000000000004</v>
      </c>
      <c r="AP829" s="1">
        <v>-1.3487</v>
      </c>
      <c r="AQ829" s="1">
        <v>1.0470999999999999</v>
      </c>
      <c r="AR829" s="1">
        <v>-1.2578</v>
      </c>
      <c r="AS829" s="1">
        <v>-1.3873</v>
      </c>
      <c r="AT829" s="1">
        <v>-7.4899999999999994E-2</v>
      </c>
      <c r="AU829" s="1">
        <v>-1.0757000000000001</v>
      </c>
      <c r="AV829" s="1">
        <v>-0.76080000000000003</v>
      </c>
      <c r="AW829" s="1">
        <v>-5.1400000000000001E-2</v>
      </c>
      <c r="AX829" s="1">
        <v>-2.2738</v>
      </c>
      <c r="AY829" s="1">
        <v>0.97629999999999995</v>
      </c>
      <c r="GI829" s="1">
        <v>-2.0253000000000001</v>
      </c>
      <c r="HA829" s="1" t="str">
        <f t="shared" si="24"/>
        <v>2016</v>
      </c>
      <c r="HB829" s="1" t="str">
        <f t="shared" si="25"/>
        <v>04</v>
      </c>
    </row>
    <row r="830" spans="1:210">
      <c r="A830" s="3" t="s">
        <v>9</v>
      </c>
      <c r="B830" s="3"/>
      <c r="C830" s="3" t="s">
        <v>4494</v>
      </c>
      <c r="E830" s="1" t="s">
        <v>4494</v>
      </c>
      <c r="F830" s="1">
        <v>-0.1726</v>
      </c>
      <c r="G830" s="1">
        <v>-8.0600000000000005E-2</v>
      </c>
      <c r="H830" s="1">
        <v>-0.56950000000000001</v>
      </c>
      <c r="I830" s="1">
        <v>-0.66339999999999999</v>
      </c>
      <c r="J830" s="1">
        <v>-4.8500000000000001E-2</v>
      </c>
      <c r="K830" s="1">
        <v>-0.55549999999999999</v>
      </c>
      <c r="L830" s="1">
        <v>0.36109999999999998</v>
      </c>
      <c r="M830" s="1">
        <v>0.23119999999999999</v>
      </c>
      <c r="N830" s="1">
        <v>0.3261</v>
      </c>
      <c r="O830" s="1">
        <v>0.13550000000000001</v>
      </c>
      <c r="P830" s="1">
        <v>0</v>
      </c>
      <c r="Q830" s="1">
        <v>-0.35580000000000001</v>
      </c>
      <c r="R830" s="1">
        <v>0.20219999999999999</v>
      </c>
      <c r="S830" s="1">
        <v>-0.44290000000000002</v>
      </c>
      <c r="T830" s="1">
        <v>-7.1599999999999997E-2</v>
      </c>
      <c r="U830" s="1">
        <v>0.26640000000000003</v>
      </c>
      <c r="V830" s="1">
        <v>9.5799999999999996E-2</v>
      </c>
      <c r="W830" s="1">
        <v>0.13739999999999999</v>
      </c>
      <c r="Y830" s="1">
        <v>-0.2029</v>
      </c>
      <c r="Z830" s="1">
        <v>5.33E-2</v>
      </c>
      <c r="AA830" s="1">
        <v>-0.88580000000000003</v>
      </c>
      <c r="AB830" s="1">
        <v>0.48680000000000001</v>
      </c>
      <c r="AC830" s="1">
        <v>-1.4056999999999999</v>
      </c>
      <c r="AD830" s="1">
        <v>-0.36630000000000001</v>
      </c>
      <c r="AF830" s="1">
        <v>-0.61939999999999995</v>
      </c>
      <c r="AG830" s="1">
        <v>0.52649999999999997</v>
      </c>
      <c r="AH830" s="1">
        <v>-0.2923</v>
      </c>
      <c r="AI830" s="1">
        <v>-0.72789999999999999</v>
      </c>
      <c r="AJ830" s="1">
        <v>0.24210000000000001</v>
      </c>
      <c r="AK830" s="1">
        <v>-3.1379000000000001</v>
      </c>
      <c r="AL830" s="1">
        <v>0.188</v>
      </c>
      <c r="AN830" s="1">
        <v>-1.0820000000000001</v>
      </c>
      <c r="AO830" s="1">
        <v>-0.49719999999999998</v>
      </c>
      <c r="AP830" s="1">
        <v>-0.62949999999999995</v>
      </c>
      <c r="AQ830" s="1">
        <v>0.62690000000000001</v>
      </c>
      <c r="AR830" s="1">
        <v>-0.93569999999999998</v>
      </c>
      <c r="AS830" s="1">
        <v>-1.5307999999999999</v>
      </c>
      <c r="AT830" s="1">
        <v>0.22639999999999999</v>
      </c>
      <c r="AU830" s="1">
        <v>-0.29310000000000003</v>
      </c>
      <c r="AV830" s="1">
        <v>1.0962000000000001</v>
      </c>
      <c r="AW830" s="1">
        <v>-1.0277000000000001</v>
      </c>
      <c r="AX830" s="1">
        <v>-0.66949999999999998</v>
      </c>
      <c r="AY830" s="1">
        <v>0.41749999999999998</v>
      </c>
      <c r="GI830" s="1">
        <v>-0.58889999999999998</v>
      </c>
      <c r="HA830" s="1" t="str">
        <f t="shared" si="24"/>
        <v>2016</v>
      </c>
      <c r="HB830" s="1" t="str">
        <f t="shared" si="25"/>
        <v>04</v>
      </c>
    </row>
    <row r="831" spans="1:210">
      <c r="A831" s="3" t="s">
        <v>9</v>
      </c>
      <c r="B831" s="3"/>
      <c r="C831" s="3" t="s">
        <v>4495</v>
      </c>
      <c r="E831" s="1" t="s">
        <v>4496</v>
      </c>
      <c r="F831" s="1">
        <v>-0.3589</v>
      </c>
      <c r="G831" s="1">
        <v>-0.24129999999999999</v>
      </c>
      <c r="H831" s="1">
        <v>-0.98640000000000005</v>
      </c>
      <c r="I831" s="1">
        <v>-0.4027</v>
      </c>
      <c r="J831" s="1">
        <v>-0.28860000000000002</v>
      </c>
      <c r="K831" s="1">
        <v>-0.86950000000000005</v>
      </c>
      <c r="L831" s="1">
        <v>0.09</v>
      </c>
      <c r="M831" s="1">
        <v>0.12759999999999999</v>
      </c>
      <c r="N831" s="1">
        <v>-0.26989999999999997</v>
      </c>
      <c r="O831" s="1">
        <v>-0.80969999999999998</v>
      </c>
      <c r="P831" s="1">
        <v>-0.66420000000000001</v>
      </c>
      <c r="Q831" s="1">
        <v>-0.5333</v>
      </c>
      <c r="R831" s="1">
        <v>-0.33500000000000002</v>
      </c>
      <c r="S831" s="1">
        <v>-0.58069999999999999</v>
      </c>
      <c r="T831" s="1">
        <v>0.28689999999999999</v>
      </c>
      <c r="U831" s="1">
        <v>-3.7900000000000003E-2</v>
      </c>
      <c r="V831" s="1">
        <v>4.7800000000000002E-2</v>
      </c>
      <c r="W831" s="1">
        <v>-0.16389999999999999</v>
      </c>
      <c r="Y831" s="1">
        <v>-0.10059999999999999</v>
      </c>
      <c r="Z831" s="1">
        <v>-5.3400000000000003E-2</v>
      </c>
      <c r="AA831" s="1">
        <v>3.2899999999999999E-2</v>
      </c>
      <c r="AB831" s="1">
        <v>-0.19339999999999999</v>
      </c>
      <c r="AC831" s="1">
        <v>9.8199999999999996E-2</v>
      </c>
      <c r="AD831" s="1">
        <v>-0.24399999999999999</v>
      </c>
      <c r="AF831" s="1">
        <v>0.17760000000000001</v>
      </c>
      <c r="AG831" s="1">
        <v>-5.2200000000000003E-2</v>
      </c>
      <c r="AH831" s="1">
        <v>-0.1951</v>
      </c>
      <c r="AI831" s="1">
        <v>-0.28070000000000001</v>
      </c>
      <c r="AJ831" s="1">
        <v>-0.1409</v>
      </c>
      <c r="AK831" s="1">
        <v>-3.089</v>
      </c>
      <c r="AL831" s="1">
        <v>0.37640000000000001</v>
      </c>
      <c r="AN831" s="1">
        <v>-0.53</v>
      </c>
      <c r="AO831" s="1">
        <v>-1.6359999999999999</v>
      </c>
      <c r="AP831" s="1">
        <v>-2.62</v>
      </c>
      <c r="AQ831" s="1">
        <v>1.4033</v>
      </c>
      <c r="AR831" s="1">
        <v>-1.0049999999999999</v>
      </c>
      <c r="AS831" s="1">
        <v>-1.3422000000000001</v>
      </c>
      <c r="AT831" s="1">
        <v>7.4399999999999994E-2</v>
      </c>
      <c r="AU831" s="1">
        <v>-1.319</v>
      </c>
      <c r="AV831" s="1">
        <v>-1.0962000000000001</v>
      </c>
      <c r="AW831" s="1">
        <v>5.1299999999999998E-2</v>
      </c>
      <c r="AX831" s="1">
        <v>-4.8099999999999997E-2</v>
      </c>
      <c r="AY831" s="1">
        <v>-0.15559999999999999</v>
      </c>
      <c r="GI831" s="1">
        <v>-0.21959999999999999</v>
      </c>
      <c r="HA831" s="1" t="str">
        <f t="shared" si="24"/>
        <v>2016</v>
      </c>
      <c r="HB831" s="1" t="str">
        <f t="shared" si="25"/>
        <v>04</v>
      </c>
    </row>
    <row r="832" spans="1:210">
      <c r="A832" s="3" t="s">
        <v>9</v>
      </c>
      <c r="B832" s="3"/>
      <c r="C832" s="3" t="s">
        <v>4497</v>
      </c>
      <c r="E832" s="1" t="s">
        <v>4498</v>
      </c>
      <c r="F832" s="1">
        <v>-0.2019</v>
      </c>
      <c r="G832" s="1">
        <v>-0.40039999999999998</v>
      </c>
      <c r="H832" s="1">
        <v>-7.3400000000000007E-2</v>
      </c>
      <c r="I832" s="1">
        <v>-0.54620000000000002</v>
      </c>
      <c r="J832" s="1">
        <v>-0.62260000000000004</v>
      </c>
      <c r="K832" s="1">
        <v>-0.71030000000000004</v>
      </c>
      <c r="L832" s="1">
        <v>-0.35809999999999997</v>
      </c>
      <c r="M832" s="1">
        <v>-2.5399999999999999E-2</v>
      </c>
      <c r="N832" s="1">
        <v>-0.61870000000000003</v>
      </c>
      <c r="O832" s="1">
        <v>-0.9093</v>
      </c>
      <c r="P832" s="1">
        <v>0.18</v>
      </c>
      <c r="Q832" s="1">
        <v>-0.17799999999999999</v>
      </c>
      <c r="R832" s="1">
        <v>-0.33339999999999997</v>
      </c>
      <c r="S832" s="1">
        <v>-0.83250000000000002</v>
      </c>
      <c r="T832" s="1">
        <v>0.92259999999999998</v>
      </c>
      <c r="U832" s="1">
        <v>0.1883</v>
      </c>
      <c r="V832" s="1">
        <v>0.37859999999999999</v>
      </c>
      <c r="W832" s="1">
        <v>-0.65269999999999995</v>
      </c>
      <c r="Y832" s="1">
        <v>-0.39639999999999997</v>
      </c>
      <c r="Z832" s="1">
        <v>0.3775</v>
      </c>
      <c r="AA832" s="1">
        <v>-0.2263</v>
      </c>
      <c r="AB832" s="1">
        <v>0</v>
      </c>
      <c r="AC832" s="1">
        <v>-4.9099999999999998E-2</v>
      </c>
      <c r="AD832" s="1">
        <v>0.18179999999999999</v>
      </c>
      <c r="AF832" s="1">
        <v>-8.7099999999999997E-2</v>
      </c>
      <c r="AG832" s="1">
        <v>-5.28E-2</v>
      </c>
      <c r="AH832" s="1">
        <v>0.67430000000000001</v>
      </c>
      <c r="AI832" s="1">
        <v>1.4735</v>
      </c>
      <c r="AJ832" s="1">
        <v>-0.7681</v>
      </c>
      <c r="AK832" s="1">
        <v>1.8663000000000001</v>
      </c>
      <c r="AL832" s="1">
        <v>0.67979999999999996</v>
      </c>
      <c r="AN832" s="1">
        <v>-0.57110000000000005</v>
      </c>
      <c r="AO832" s="1">
        <v>-0.3</v>
      </c>
      <c r="AP832" s="1">
        <v>9.8199999999999996E-2</v>
      </c>
      <c r="AQ832" s="1">
        <v>0.15509999999999999</v>
      </c>
      <c r="AR832" s="1">
        <v>-0.75</v>
      </c>
      <c r="AS832" s="1">
        <v>-0.11</v>
      </c>
      <c r="AT832" s="1">
        <v>-0.37530000000000002</v>
      </c>
      <c r="AU832" s="1">
        <v>4.9200000000000001E-2</v>
      </c>
      <c r="AV832" s="1">
        <v>1.9873000000000001</v>
      </c>
      <c r="AW832" s="1">
        <v>-1.3761000000000001</v>
      </c>
      <c r="AX832" s="1">
        <v>9.4299999999999995E-2</v>
      </c>
      <c r="AY832" s="1">
        <v>0</v>
      </c>
      <c r="GI832" s="1">
        <v>-1.7472000000000001</v>
      </c>
      <c r="HA832" s="1" t="str">
        <f t="shared" si="24"/>
        <v>2016</v>
      </c>
      <c r="HB832" s="1" t="str">
        <f t="shared" si="25"/>
        <v>04</v>
      </c>
    </row>
    <row r="833" spans="1:210">
      <c r="A833" s="3" t="s">
        <v>9</v>
      </c>
      <c r="B833" s="3"/>
      <c r="C833" s="3" t="s">
        <v>4499</v>
      </c>
      <c r="E833" s="1" t="s">
        <v>4500</v>
      </c>
      <c r="F833" s="1">
        <v>4.6699999999999998E-2</v>
      </c>
      <c r="G833" s="1">
        <v>-4.02E-2</v>
      </c>
      <c r="H833" s="1">
        <v>-0.219</v>
      </c>
      <c r="I833" s="1">
        <v>-0.65569999999999995</v>
      </c>
      <c r="J833" s="1">
        <v>-0.48299999999999998</v>
      </c>
      <c r="K833" s="1">
        <v>-0.47649999999999998</v>
      </c>
      <c r="L833" s="1">
        <v>-0.3589</v>
      </c>
      <c r="M833" s="1">
        <v>-7.6399999999999996E-2</v>
      </c>
      <c r="N833" s="1">
        <v>0.38040000000000002</v>
      </c>
      <c r="O833" s="1">
        <v>-0.37269999999999998</v>
      </c>
      <c r="P833" s="1">
        <v>-0.59519999999999995</v>
      </c>
      <c r="Q833" s="1">
        <v>0.1774</v>
      </c>
      <c r="R833" s="1">
        <v>-0.40100000000000002</v>
      </c>
      <c r="S833" s="1">
        <v>-0.6038</v>
      </c>
      <c r="T833" s="1">
        <v>0.1416</v>
      </c>
      <c r="U833" s="1">
        <v>-0.3765</v>
      </c>
      <c r="V833" s="1">
        <v>4.7100000000000003E-2</v>
      </c>
      <c r="W833" s="1">
        <v>-0.35449999999999998</v>
      </c>
      <c r="Y833" s="1">
        <v>-0.29980000000000001</v>
      </c>
      <c r="Z833" s="1">
        <v>0.16070000000000001</v>
      </c>
      <c r="AA833" s="1">
        <v>-0.42049999999999998</v>
      </c>
      <c r="AB833" s="1">
        <v>-9.7600000000000006E-2</v>
      </c>
      <c r="AC833" s="1">
        <v>0.74180000000000001</v>
      </c>
      <c r="AD833" s="1">
        <v>-0.18179999999999999</v>
      </c>
      <c r="AF833" s="1">
        <v>-0.43590000000000001</v>
      </c>
      <c r="AG833" s="1">
        <v>0.10539999999999999</v>
      </c>
      <c r="AH833" s="1">
        <v>-0.2873</v>
      </c>
      <c r="AI833" s="1">
        <v>-0.13189999999999999</v>
      </c>
      <c r="AJ833" s="1">
        <v>0</v>
      </c>
      <c r="AK833" s="1">
        <v>-0.41289999999999999</v>
      </c>
      <c r="AL833" s="1">
        <v>6.1499999999999999E-2</v>
      </c>
      <c r="AN833" s="1">
        <v>-1.2464</v>
      </c>
      <c r="AO833" s="1">
        <v>-0.64770000000000005</v>
      </c>
      <c r="AP833" s="1">
        <v>-0.68520000000000003</v>
      </c>
      <c r="AQ833" s="1">
        <v>0.25850000000000001</v>
      </c>
      <c r="AR833" s="1">
        <v>-0.87219999999999998</v>
      </c>
      <c r="AS833" s="1">
        <v>-0.49469999999999997</v>
      </c>
      <c r="AT833" s="1">
        <v>-0.22520000000000001</v>
      </c>
      <c r="AU833" s="1">
        <v>-0.39419999999999999</v>
      </c>
      <c r="AV833" s="1">
        <v>1.2118</v>
      </c>
      <c r="AW833" s="1">
        <v>-0.96830000000000005</v>
      </c>
      <c r="AX833" s="1">
        <v>-0.70850000000000002</v>
      </c>
      <c r="AY833" s="1">
        <v>0.1047</v>
      </c>
      <c r="GI833" s="1">
        <v>-1.7515000000000001</v>
      </c>
      <c r="HA833" s="1" t="str">
        <f t="shared" si="24"/>
        <v>2016</v>
      </c>
      <c r="HB833" s="1" t="str">
        <f t="shared" si="25"/>
        <v>04</v>
      </c>
    </row>
    <row r="834" spans="1:210">
      <c r="A834" s="3" t="s">
        <v>9</v>
      </c>
      <c r="B834" s="3"/>
      <c r="C834" s="3" t="s">
        <v>4501</v>
      </c>
      <c r="E834" s="1" t="s">
        <v>4502</v>
      </c>
      <c r="F834" s="1">
        <v>-0.12470000000000001</v>
      </c>
      <c r="G834" s="1">
        <v>0.1613</v>
      </c>
      <c r="H834" s="1">
        <v>-0.1704</v>
      </c>
      <c r="I834" s="1">
        <v>-0.87390000000000001</v>
      </c>
      <c r="J834" s="1">
        <v>-0.67689999999999995</v>
      </c>
      <c r="K834" s="1">
        <v>-0.9546</v>
      </c>
      <c r="L834" s="1">
        <v>-0.1353</v>
      </c>
      <c r="M834" s="1">
        <v>-0.22939999999999999</v>
      </c>
      <c r="N834" s="1">
        <v>2.7199999999999998E-2</v>
      </c>
      <c r="O834" s="1">
        <v>-0.16969999999999999</v>
      </c>
      <c r="P834" s="1">
        <v>0.4199</v>
      </c>
      <c r="Q834" s="1">
        <v>-8.8800000000000004E-2</v>
      </c>
      <c r="R834" s="1">
        <v>-0.56869999999999998</v>
      </c>
      <c r="S834" s="1">
        <v>-0.79079999999999995</v>
      </c>
      <c r="T834" s="1">
        <v>1.0308999999999999</v>
      </c>
      <c r="U834" s="1">
        <v>0.75470000000000004</v>
      </c>
      <c r="V834" s="1">
        <v>1.0410999999999999</v>
      </c>
      <c r="W834" s="1">
        <v>-0.21840000000000001</v>
      </c>
      <c r="Y834" s="1">
        <v>-0.30120000000000002</v>
      </c>
      <c r="Z834" s="1">
        <v>5.3400000000000003E-2</v>
      </c>
      <c r="AA834" s="1">
        <v>0.32100000000000001</v>
      </c>
      <c r="AB834" s="1">
        <v>-9.8100000000000007E-2</v>
      </c>
      <c r="AC834" s="1">
        <v>9.7199999999999995E-2</v>
      </c>
      <c r="AD834" s="1">
        <v>0.72899999999999998</v>
      </c>
      <c r="AF834" s="1">
        <v>0.3463</v>
      </c>
      <c r="AG834" s="1">
        <v>-0.21190000000000001</v>
      </c>
      <c r="AH834" s="1">
        <v>0.96240000000000003</v>
      </c>
      <c r="AI834" s="1">
        <v>-0.95820000000000005</v>
      </c>
      <c r="AJ834" s="1">
        <v>0.37980000000000003</v>
      </c>
      <c r="AK834" s="1">
        <v>-0.4672</v>
      </c>
      <c r="AL834" s="1">
        <v>1.2399</v>
      </c>
      <c r="AN834" s="1">
        <v>-0.69930000000000003</v>
      </c>
      <c r="AO834" s="1">
        <v>-1.1994</v>
      </c>
      <c r="AP834" s="1">
        <v>-1.5709</v>
      </c>
      <c r="AQ834" s="1">
        <v>1.1380999999999999</v>
      </c>
      <c r="AR834" s="1">
        <v>-1.3214999999999999</v>
      </c>
      <c r="AS834" s="1">
        <v>-2.0600999999999998</v>
      </c>
      <c r="AT834" s="1">
        <v>0.82079999999999997</v>
      </c>
      <c r="AU834" s="1">
        <v>-0.8871</v>
      </c>
      <c r="AV834" s="1">
        <v>-0.2908</v>
      </c>
      <c r="AW834" s="1">
        <v>-0.15290000000000001</v>
      </c>
      <c r="AX834" s="1">
        <v>0.3281</v>
      </c>
      <c r="AY834" s="1">
        <v>-0.1578</v>
      </c>
      <c r="GI834" s="1">
        <v>-0.88980000000000004</v>
      </c>
      <c r="HA834" s="1" t="str">
        <f t="shared" si="24"/>
        <v>2016</v>
      </c>
      <c r="HB834" s="1" t="str">
        <f t="shared" si="25"/>
        <v>04</v>
      </c>
    </row>
    <row r="835" spans="1:210">
      <c r="A835" s="3" t="s">
        <v>9</v>
      </c>
      <c r="B835" s="3"/>
      <c r="C835" s="3" t="s">
        <v>4503</v>
      </c>
      <c r="E835" s="1" t="s">
        <v>4504</v>
      </c>
      <c r="F835" s="1">
        <v>-0.20599999999999999</v>
      </c>
      <c r="G835" s="1">
        <v>0.16309999999999999</v>
      </c>
      <c r="H835" s="1">
        <v>1.0895999999999999</v>
      </c>
      <c r="I835" s="1">
        <v>-0.36959999999999998</v>
      </c>
      <c r="J835" s="1">
        <v>-0.29520000000000002</v>
      </c>
      <c r="K835" s="1">
        <v>-0.16109999999999999</v>
      </c>
      <c r="L835" s="1">
        <v>0.2732</v>
      </c>
      <c r="M835" s="1">
        <v>-2.5899999999999999E-2</v>
      </c>
      <c r="N835" s="1">
        <v>0.74680000000000002</v>
      </c>
      <c r="O835" s="1">
        <v>-3.4299999999999997E-2</v>
      </c>
      <c r="P835" s="1">
        <v>-0.1822</v>
      </c>
      <c r="Q835" s="1">
        <v>0.26900000000000002</v>
      </c>
      <c r="R835" s="1">
        <v>0.67979999999999996</v>
      </c>
      <c r="S835" s="1">
        <v>7.0800000000000002E-2</v>
      </c>
      <c r="T835" s="1">
        <v>-0.39550000000000002</v>
      </c>
      <c r="U835" s="1">
        <v>-0.45810000000000001</v>
      </c>
      <c r="V835" s="1">
        <v>-0.33550000000000002</v>
      </c>
      <c r="W835" s="1">
        <v>-0.99939999999999996</v>
      </c>
      <c r="Y835" s="1">
        <v>-0.41489999999999999</v>
      </c>
      <c r="Z835" s="1">
        <v>0.15759999999999999</v>
      </c>
      <c r="AA835" s="1">
        <v>-0.83130000000000004</v>
      </c>
      <c r="AB835" s="1">
        <v>0.19239999999999999</v>
      </c>
      <c r="AC835" s="1">
        <v>-0.7218</v>
      </c>
      <c r="AD835" s="1">
        <v>-0.36830000000000002</v>
      </c>
      <c r="AF835" s="1">
        <v>-0.80710000000000004</v>
      </c>
      <c r="AG835" s="1">
        <v>0.15590000000000001</v>
      </c>
      <c r="AH835" s="1">
        <v>-0.58420000000000005</v>
      </c>
      <c r="AI835" s="1">
        <v>-0.21729999999999999</v>
      </c>
      <c r="AJ835" s="1">
        <v>-0.36880000000000002</v>
      </c>
      <c r="AK835" s="1">
        <v>-3.9487999999999999</v>
      </c>
      <c r="AL835" s="1">
        <v>0.56420000000000003</v>
      </c>
      <c r="AN835" s="1">
        <v>-0.5988</v>
      </c>
      <c r="AO835" s="1">
        <v>-1.1597999999999999</v>
      </c>
      <c r="AP835" s="1">
        <v>-2</v>
      </c>
      <c r="AQ835" s="1">
        <v>1.2287999999999999</v>
      </c>
      <c r="AR835" s="1">
        <v>-0.51939999999999997</v>
      </c>
      <c r="AS835" s="1">
        <v>-0.29859999999999998</v>
      </c>
      <c r="AT835" s="1">
        <v>-0.3594</v>
      </c>
      <c r="AU835" s="1">
        <v>-0.80279999999999996</v>
      </c>
      <c r="AV835" s="1">
        <v>-0.90039999999999998</v>
      </c>
      <c r="AW835" s="1">
        <v>5.0099999999999999E-2</v>
      </c>
      <c r="AX835" s="1">
        <v>-0.9708</v>
      </c>
      <c r="AY835" s="1">
        <v>0.36149999999999999</v>
      </c>
      <c r="GI835" s="1">
        <v>-2.2530000000000001</v>
      </c>
      <c r="HA835" s="1" t="str">
        <f t="shared" ref="HA835:HA898" si="26">LEFT($E836,4)</f>
        <v>2016</v>
      </c>
      <c r="HB835" s="1" t="str">
        <f t="shared" ref="HB835:HB898" si="27">MID($E836,5,2)</f>
        <v>04</v>
      </c>
    </row>
    <row r="836" spans="1:210">
      <c r="A836" s="3" t="s">
        <v>9</v>
      </c>
      <c r="B836" s="3"/>
      <c r="C836" s="3" t="s">
        <v>4505</v>
      </c>
      <c r="E836" s="1" t="s">
        <v>4506</v>
      </c>
      <c r="F836" s="1">
        <v>-0.31640000000000001</v>
      </c>
      <c r="G836" s="1">
        <v>-0.12189999999999999</v>
      </c>
      <c r="H836" s="1">
        <v>-0.5917</v>
      </c>
      <c r="I836" s="1">
        <v>-0.58799999999999997</v>
      </c>
      <c r="J836" s="1">
        <v>-0.83409999999999995</v>
      </c>
      <c r="K836" s="1">
        <v>-0.4032</v>
      </c>
      <c r="L836" s="1">
        <v>0.27379999999999999</v>
      </c>
      <c r="M836" s="1">
        <v>-0.38769999999999999</v>
      </c>
      <c r="N836" s="1">
        <v>-0.66279999999999994</v>
      </c>
      <c r="O836" s="1">
        <v>-3.4299999999999997E-2</v>
      </c>
      <c r="P836" s="1">
        <v>0.18149999999999999</v>
      </c>
      <c r="Q836" s="1">
        <v>-0.43930000000000002</v>
      </c>
      <c r="R836" s="1">
        <v>-0.4748</v>
      </c>
      <c r="S836" s="1">
        <v>-0.70579999999999998</v>
      </c>
      <c r="T836" s="1">
        <v>0.25109999999999999</v>
      </c>
      <c r="U836" s="1">
        <v>0.53369999999999995</v>
      </c>
      <c r="V836" s="1">
        <v>0.62109999999999999</v>
      </c>
      <c r="W836" s="1">
        <v>-1.5239</v>
      </c>
      <c r="Y836" s="1">
        <v>-0.36209999999999998</v>
      </c>
      <c r="Z836" s="1">
        <v>0</v>
      </c>
      <c r="AA836" s="1">
        <v>0.66400000000000003</v>
      </c>
      <c r="AB836" s="1">
        <v>-0.48159999999999997</v>
      </c>
      <c r="AC836" s="1">
        <v>-0.48209999999999997</v>
      </c>
      <c r="AD836" s="1">
        <v>0.36780000000000002</v>
      </c>
      <c r="AF836" s="1">
        <v>0.62660000000000005</v>
      </c>
      <c r="AG836" s="1">
        <v>-0.57320000000000004</v>
      </c>
      <c r="AH836" s="1">
        <v>0.19389999999999999</v>
      </c>
      <c r="AI836" s="1">
        <v>-0.67210000000000003</v>
      </c>
      <c r="AJ836" s="1">
        <v>-0.18140000000000001</v>
      </c>
      <c r="AK836" s="1">
        <v>-2.0983000000000001</v>
      </c>
      <c r="AL836" s="1">
        <v>1.1830000000000001</v>
      </c>
      <c r="AN836" s="1">
        <v>-0.60899999999999999</v>
      </c>
      <c r="AO836" s="1">
        <v>0.1525</v>
      </c>
      <c r="AP836" s="1">
        <v>0.35709999999999997</v>
      </c>
      <c r="AQ836" s="1">
        <v>-5.0599999999999999E-2</v>
      </c>
      <c r="AR836" s="1">
        <v>-0.58550000000000002</v>
      </c>
      <c r="AS836" s="1">
        <v>-0.94889999999999997</v>
      </c>
      <c r="AT836" s="1">
        <v>-7.2099999999999997E-2</v>
      </c>
      <c r="AU836" s="1">
        <v>-2.0160999999999998</v>
      </c>
      <c r="AV836" s="1">
        <v>-3.3367</v>
      </c>
      <c r="AW836" s="1">
        <v>1.2961</v>
      </c>
      <c r="AX836" s="1">
        <v>0.67889999999999995</v>
      </c>
      <c r="AY836" s="1">
        <v>-0.36170000000000002</v>
      </c>
      <c r="GI836" s="1">
        <v>-1.2092000000000001</v>
      </c>
      <c r="HA836" s="1" t="str">
        <f t="shared" si="26"/>
        <v>2016</v>
      </c>
      <c r="HB836" s="1" t="str">
        <f t="shared" si="27"/>
        <v>04</v>
      </c>
    </row>
    <row r="837" spans="1:210">
      <c r="A837" s="3" t="s">
        <v>9</v>
      </c>
      <c r="B837" s="3"/>
      <c r="C837" s="3" t="s">
        <v>4507</v>
      </c>
      <c r="E837" s="1" t="s">
        <v>4508</v>
      </c>
      <c r="F837" s="1">
        <v>-0.3493</v>
      </c>
      <c r="G837" s="1">
        <v>0.36709999999999998</v>
      </c>
      <c r="H837" s="1">
        <v>-0.76859999999999995</v>
      </c>
      <c r="I837" s="1">
        <v>-0.70079999999999998</v>
      </c>
      <c r="J837" s="1">
        <v>-0.93640000000000001</v>
      </c>
      <c r="K837" s="1">
        <v>-0.7258</v>
      </c>
      <c r="L837" s="1">
        <v>0.2283</v>
      </c>
      <c r="M837" s="1">
        <v>-0.57089999999999996</v>
      </c>
      <c r="N837" s="1">
        <v>-0.88660000000000005</v>
      </c>
      <c r="O837" s="1">
        <v>-6.8699999999999997E-2</v>
      </c>
      <c r="P837" s="1">
        <v>0.55349999999999999</v>
      </c>
      <c r="Q837" s="1">
        <v>-0.96660000000000001</v>
      </c>
      <c r="R837" s="1">
        <v>-1.2602</v>
      </c>
      <c r="S837" s="1">
        <v>-1.0145999999999999</v>
      </c>
      <c r="T837" s="1">
        <v>0.1454</v>
      </c>
      <c r="U837" s="1">
        <v>0.26950000000000002</v>
      </c>
      <c r="V837" s="1">
        <v>0.19339999999999999</v>
      </c>
      <c r="W837" s="1">
        <v>-1.2790999999999999</v>
      </c>
      <c r="Y837" s="1">
        <v>-0.72950000000000004</v>
      </c>
      <c r="Z837" s="1">
        <v>0</v>
      </c>
      <c r="AA837" s="1">
        <v>-0.505</v>
      </c>
      <c r="AB837" s="1">
        <v>9.5500000000000002E-2</v>
      </c>
      <c r="AC837" s="1">
        <v>-0.53600000000000003</v>
      </c>
      <c r="AD837" s="1">
        <v>-6.1800000000000001E-2</v>
      </c>
      <c r="AF837" s="1">
        <v>-0.36259999999999998</v>
      </c>
      <c r="AG837" s="1">
        <v>0.1033</v>
      </c>
      <c r="AH837" s="1">
        <v>0.1966</v>
      </c>
      <c r="AI837" s="1">
        <v>1.3303</v>
      </c>
      <c r="AJ837" s="1">
        <v>-1.2327999999999999</v>
      </c>
      <c r="AK837" s="1">
        <v>-3.5430000000000001</v>
      </c>
      <c r="AL837" s="1">
        <v>2.2770000000000001</v>
      </c>
      <c r="AN837" s="1">
        <v>0.2422</v>
      </c>
      <c r="AO837" s="1">
        <v>-0.15190000000000001</v>
      </c>
      <c r="AP837" s="1">
        <v>0.25309999999999999</v>
      </c>
      <c r="AQ837" s="1">
        <v>0.15229999999999999</v>
      </c>
      <c r="AR837" s="1">
        <v>-1.7601</v>
      </c>
      <c r="AS837" s="1">
        <v>-2.5270000000000001</v>
      </c>
      <c r="AT837" s="1">
        <v>0.4294</v>
      </c>
      <c r="AU837" s="1">
        <v>-0.46100000000000002</v>
      </c>
      <c r="AV837" s="1">
        <v>-0.2601</v>
      </c>
      <c r="AW837" s="1">
        <v>-0.2457</v>
      </c>
      <c r="AX837" s="1">
        <v>-0.54049999999999998</v>
      </c>
      <c r="AY837" s="1">
        <v>0.10249999999999999</v>
      </c>
      <c r="GI837" s="1">
        <v>-0.28370000000000001</v>
      </c>
      <c r="HA837" s="1" t="str">
        <f t="shared" si="26"/>
        <v>2016</v>
      </c>
      <c r="HB837" s="1" t="str">
        <f t="shared" si="27"/>
        <v>04</v>
      </c>
    </row>
    <row r="838" spans="1:210">
      <c r="A838" s="3" t="s">
        <v>9</v>
      </c>
      <c r="B838" s="3"/>
      <c r="C838" s="3" t="s">
        <v>4509</v>
      </c>
      <c r="E838" s="1" t="s">
        <v>4510</v>
      </c>
      <c r="F838" s="1">
        <v>-0.41649999999999998</v>
      </c>
      <c r="G838" s="1">
        <v>-0.24479999999999999</v>
      </c>
      <c r="H838" s="1">
        <v>-0.4269</v>
      </c>
      <c r="I838" s="1">
        <v>-0.5202</v>
      </c>
      <c r="J838" s="1">
        <v>-9.9000000000000005E-2</v>
      </c>
      <c r="K838" s="1">
        <v>-0.16159999999999999</v>
      </c>
      <c r="L838" s="1">
        <v>-4.53E-2</v>
      </c>
      <c r="M838" s="1">
        <v>-0.18310000000000001</v>
      </c>
      <c r="N838" s="1">
        <v>8.3500000000000005E-2</v>
      </c>
      <c r="O838" s="1">
        <v>0.17219999999999999</v>
      </c>
      <c r="P838" s="1">
        <v>1.1055999999999999</v>
      </c>
      <c r="Q838" s="1">
        <v>-0.61890000000000001</v>
      </c>
      <c r="R838" s="1">
        <v>0.1716</v>
      </c>
      <c r="S838" s="1">
        <v>-0.23730000000000001</v>
      </c>
      <c r="T838" s="1">
        <v>0.25280000000000002</v>
      </c>
      <c r="U838" s="1">
        <v>0.19139999999999999</v>
      </c>
      <c r="V838" s="1">
        <v>0.28860000000000002</v>
      </c>
      <c r="W838" s="1">
        <v>-0.39279999999999998</v>
      </c>
      <c r="Y838" s="1">
        <v>-0.37030000000000002</v>
      </c>
      <c r="Z838" s="1">
        <v>-0.1043</v>
      </c>
      <c r="AA838" s="1">
        <v>0.77959999999999996</v>
      </c>
      <c r="AB838" s="1">
        <v>-0.38129999999999997</v>
      </c>
      <c r="AC838" s="1">
        <v>-0.29409999999999997</v>
      </c>
      <c r="AD838" s="1">
        <v>-6.1499999999999999E-2</v>
      </c>
      <c r="AF838" s="1">
        <v>1.0054000000000001</v>
      </c>
      <c r="AG838" s="1">
        <v>-0.61950000000000005</v>
      </c>
      <c r="AH838" s="1">
        <v>0.3906</v>
      </c>
      <c r="AI838" s="1">
        <v>-0.75239999999999996</v>
      </c>
      <c r="AJ838" s="1">
        <v>0.1356</v>
      </c>
      <c r="AK838" s="1">
        <v>2.258</v>
      </c>
      <c r="AL838" s="1">
        <v>2.3898999999999999</v>
      </c>
      <c r="AN838" s="1">
        <v>-0.85829999999999995</v>
      </c>
      <c r="AO838" s="1">
        <v>0.86509999999999998</v>
      </c>
      <c r="AP838" s="1">
        <v>2.0907</v>
      </c>
      <c r="AQ838" s="1">
        <v>-0.6079</v>
      </c>
      <c r="AR838" s="1">
        <v>-0.78790000000000004</v>
      </c>
      <c r="AS838" s="1">
        <v>-0.91510000000000002</v>
      </c>
      <c r="AT838" s="1">
        <v>-7.1099999999999997E-2</v>
      </c>
      <c r="AU838" s="1">
        <v>-0.25609999999999999</v>
      </c>
      <c r="AV838" s="1">
        <v>0.62660000000000005</v>
      </c>
      <c r="AW838" s="1">
        <v>-0.8337</v>
      </c>
      <c r="AX838" s="1">
        <v>0.89100000000000001</v>
      </c>
      <c r="AY838" s="1">
        <v>-0.56230000000000002</v>
      </c>
      <c r="GI838" s="1">
        <v>-0.98929999999999996</v>
      </c>
      <c r="HA838" s="1" t="str">
        <f t="shared" si="26"/>
        <v>2016</v>
      </c>
      <c r="HB838" s="1" t="str">
        <f t="shared" si="27"/>
        <v>04</v>
      </c>
    </row>
    <row r="839" spans="1:210">
      <c r="A839" s="3" t="s">
        <v>9</v>
      </c>
      <c r="B839" s="3"/>
      <c r="C839" s="3" t="s">
        <v>4511</v>
      </c>
      <c r="E839" s="1" t="s">
        <v>4512</v>
      </c>
      <c r="F839" s="1">
        <v>-0.19189999999999999</v>
      </c>
      <c r="G839" s="1">
        <v>-0.28399999999999997</v>
      </c>
      <c r="H839" s="1">
        <v>0.1759</v>
      </c>
      <c r="I839" s="1">
        <v>-0.22289999999999999</v>
      </c>
      <c r="J839" s="1">
        <v>-4.9000000000000002E-2</v>
      </c>
      <c r="K839" s="1">
        <v>-8.0199999999999994E-2</v>
      </c>
      <c r="L839" s="1">
        <v>0.22689999999999999</v>
      </c>
      <c r="M839" s="1">
        <v>-2.6100000000000002E-2</v>
      </c>
      <c r="N839" s="1">
        <v>2.7699999999999999E-2</v>
      </c>
      <c r="O839" s="1">
        <v>6.8400000000000002E-2</v>
      </c>
      <c r="P839" s="1">
        <v>0.3024</v>
      </c>
      <c r="Q839" s="1">
        <v>-0.79010000000000002</v>
      </c>
      <c r="R839" s="1">
        <v>0.34239999999999998</v>
      </c>
      <c r="S839" s="1">
        <v>-0.75729999999999997</v>
      </c>
      <c r="T839" s="1">
        <v>-0.81759999999999999</v>
      </c>
      <c r="U839" s="1">
        <v>-0.4531</v>
      </c>
      <c r="V839" s="1">
        <v>-0.42630000000000001</v>
      </c>
      <c r="W839" s="1">
        <v>0</v>
      </c>
      <c r="Y839" s="1">
        <v>0.26319999999999999</v>
      </c>
      <c r="Z839" s="1">
        <v>-0.26150000000000001</v>
      </c>
      <c r="AA839" s="1">
        <v>-3.2899999999999999E-2</v>
      </c>
      <c r="AB839" s="1">
        <v>-0.1928</v>
      </c>
      <c r="AC839" s="1">
        <v>0.64380000000000004</v>
      </c>
      <c r="AD839" s="1">
        <v>-0.42570000000000002</v>
      </c>
      <c r="AF839" s="1">
        <v>0.2666</v>
      </c>
      <c r="AG839" s="1">
        <v>-0.15640000000000001</v>
      </c>
      <c r="AH839" s="1">
        <v>-1.1516</v>
      </c>
      <c r="AI839" s="1">
        <v>0.91039999999999999</v>
      </c>
      <c r="AJ839" s="1">
        <v>8.9899999999999994E-2</v>
      </c>
      <c r="AK839" s="1">
        <v>-1.9695</v>
      </c>
      <c r="AL839" s="1">
        <v>0.24629999999999999</v>
      </c>
      <c r="AN839" s="1">
        <v>-0.61529999999999996</v>
      </c>
      <c r="AO839" s="1">
        <v>-0.95330000000000004</v>
      </c>
      <c r="AP839" s="1">
        <v>-1.5895999999999999</v>
      </c>
      <c r="AQ839" s="1">
        <v>1.0250999999999999</v>
      </c>
      <c r="AR839" s="1">
        <v>-0.72319999999999995</v>
      </c>
      <c r="AS839" s="1">
        <v>-0.30780000000000002</v>
      </c>
      <c r="AT839" s="1">
        <v>-0.63639999999999997</v>
      </c>
      <c r="AU839" s="1">
        <v>-0.81210000000000004</v>
      </c>
      <c r="AV839" s="1">
        <v>-0.76919999999999999</v>
      </c>
      <c r="AW839" s="1">
        <v>-0.1978</v>
      </c>
      <c r="AX839" s="1">
        <v>-9.6299999999999997E-2</v>
      </c>
      <c r="AY839" s="1">
        <v>-0.20699999999999999</v>
      </c>
      <c r="GI839" s="1">
        <v>-2.3559999999999999</v>
      </c>
      <c r="HA839" s="1" t="str">
        <f t="shared" si="26"/>
        <v>2016</v>
      </c>
      <c r="HB839" s="1" t="str">
        <f t="shared" si="27"/>
        <v>04</v>
      </c>
    </row>
    <row r="840" spans="1:210">
      <c r="A840" s="3" t="s">
        <v>9</v>
      </c>
      <c r="B840" s="3"/>
      <c r="C840" s="3" t="s">
        <v>4513</v>
      </c>
      <c r="E840" s="1" t="s">
        <v>4514</v>
      </c>
      <c r="F840" s="1">
        <v>-7.8100000000000003E-2</v>
      </c>
      <c r="G840" s="1">
        <v>0.2016</v>
      </c>
      <c r="H840" s="1">
        <v>0.12239999999999999</v>
      </c>
      <c r="I840" s="1">
        <v>-0.14580000000000001</v>
      </c>
      <c r="J840" s="1">
        <v>-4.8500000000000001E-2</v>
      </c>
      <c r="K840" s="1">
        <v>-0.39369999999999999</v>
      </c>
      <c r="L840" s="1">
        <v>0.45079999999999998</v>
      </c>
      <c r="M840" s="1">
        <v>-2.5499999999999998E-2</v>
      </c>
      <c r="N840" s="1">
        <v>-0.10929999999999999</v>
      </c>
      <c r="O840" s="1">
        <v>-6.7100000000000007E-2</v>
      </c>
      <c r="P840" s="1">
        <v>-0.67110000000000003</v>
      </c>
      <c r="Q840" s="1">
        <v>-0.95899999999999996</v>
      </c>
      <c r="R840" s="1">
        <v>0.40200000000000002</v>
      </c>
      <c r="S840" s="1">
        <v>-0.39539999999999997</v>
      </c>
      <c r="T840" s="1">
        <v>-1.5787</v>
      </c>
      <c r="U840" s="1">
        <v>-1.3646</v>
      </c>
      <c r="V840" s="1">
        <v>-1.2962</v>
      </c>
      <c r="W840" s="1">
        <v>-0.79400000000000004</v>
      </c>
      <c r="Y840" s="1">
        <v>-0.40279999999999999</v>
      </c>
      <c r="Z840" s="1">
        <v>5.33E-2</v>
      </c>
      <c r="AA840" s="1">
        <v>-1.5327999999999999</v>
      </c>
      <c r="AB840" s="1">
        <v>0.67300000000000004</v>
      </c>
      <c r="AC840" s="1">
        <v>0.74439999999999995</v>
      </c>
      <c r="AD840" s="1">
        <v>-1.5253000000000001</v>
      </c>
      <c r="AF840" s="1">
        <v>-1.526</v>
      </c>
      <c r="AG840" s="1">
        <v>0.67810000000000004</v>
      </c>
      <c r="AH840" s="1">
        <v>-0.88580000000000003</v>
      </c>
      <c r="AI840" s="1">
        <v>0.79020000000000001</v>
      </c>
      <c r="AJ840" s="1">
        <v>-0.4153</v>
      </c>
      <c r="AK840" s="1">
        <v>2.5015999999999998</v>
      </c>
      <c r="AL840" s="1">
        <v>0.82850000000000001</v>
      </c>
      <c r="AN840" s="1">
        <v>-0.2999</v>
      </c>
      <c r="AO840" s="1">
        <v>-0.90580000000000005</v>
      </c>
      <c r="AP840" s="1">
        <v>-1.8371</v>
      </c>
      <c r="AQ840" s="1">
        <v>1.2352000000000001</v>
      </c>
      <c r="AR840" s="1">
        <v>-0.32550000000000001</v>
      </c>
      <c r="AS840" s="1">
        <v>0.11940000000000001</v>
      </c>
      <c r="AT840" s="1">
        <v>-0.43099999999999999</v>
      </c>
      <c r="AU840" s="1">
        <v>-0.35120000000000001</v>
      </c>
      <c r="AV840" s="1">
        <v>-0.3493</v>
      </c>
      <c r="AW840" s="1">
        <v>-0.25109999999999999</v>
      </c>
      <c r="AX840" s="1">
        <v>-1.5069999999999999</v>
      </c>
      <c r="AY840" s="1">
        <v>0.62009999999999998</v>
      </c>
      <c r="HA840" s="1" t="str">
        <f t="shared" si="26"/>
        <v>2016</v>
      </c>
      <c r="HB840" s="1" t="str">
        <f t="shared" si="27"/>
        <v>04</v>
      </c>
    </row>
    <row r="841" spans="1:210">
      <c r="A841" s="3" t="s">
        <v>9</v>
      </c>
      <c r="B841" s="3"/>
      <c r="C841" s="3" t="s">
        <v>4515</v>
      </c>
      <c r="E841" s="1" t="s">
        <v>4516</v>
      </c>
      <c r="F841" s="1">
        <v>-7.8100000000000003E-2</v>
      </c>
      <c r="G841" s="1">
        <v>0.2016</v>
      </c>
      <c r="H841" s="1">
        <v>0.12239999999999999</v>
      </c>
      <c r="I841" s="1">
        <v>-0.14580000000000001</v>
      </c>
      <c r="J841" s="1">
        <v>-4.8500000000000001E-2</v>
      </c>
      <c r="K841" s="1">
        <v>-0.39369999999999999</v>
      </c>
      <c r="L841" s="1">
        <v>0.45079999999999998</v>
      </c>
      <c r="M841" s="1">
        <v>-2.5499999999999998E-2</v>
      </c>
      <c r="N841" s="1">
        <v>-0.10929999999999999</v>
      </c>
      <c r="O841" s="1">
        <v>-6.7100000000000007E-2</v>
      </c>
      <c r="P841" s="1">
        <v>-0.67110000000000003</v>
      </c>
      <c r="Q841" s="1">
        <v>-0.95899999999999996</v>
      </c>
      <c r="R841" s="1">
        <v>0.40200000000000002</v>
      </c>
      <c r="S841" s="1">
        <v>-0.39539999999999997</v>
      </c>
      <c r="T841" s="1">
        <v>-1.5787</v>
      </c>
      <c r="U841" s="1">
        <v>-1.3646</v>
      </c>
      <c r="V841" s="1">
        <v>-1.2962</v>
      </c>
      <c r="W841" s="1">
        <v>-0.79400000000000004</v>
      </c>
      <c r="Y841" s="1">
        <v>-0.40279999999999999</v>
      </c>
      <c r="Z841" s="1">
        <v>5.33E-2</v>
      </c>
      <c r="AA841" s="1">
        <v>-1.5327999999999999</v>
      </c>
      <c r="AB841" s="1">
        <v>0.67300000000000004</v>
      </c>
      <c r="AC841" s="1">
        <v>0.74439999999999995</v>
      </c>
      <c r="AD841" s="1">
        <v>-1.5253000000000001</v>
      </c>
      <c r="AF841" s="1">
        <v>-1.526</v>
      </c>
      <c r="AG841" s="1">
        <v>0.67810000000000004</v>
      </c>
      <c r="AH841" s="1">
        <v>-0.88580000000000003</v>
      </c>
      <c r="AI841" s="1">
        <v>0.79020000000000001</v>
      </c>
      <c r="AJ841" s="1">
        <v>-0.4153</v>
      </c>
      <c r="AK841" s="1">
        <v>2.5015999999999998</v>
      </c>
      <c r="AL841" s="1">
        <v>0.82850000000000001</v>
      </c>
      <c r="AN841" s="1">
        <v>-0.2999</v>
      </c>
      <c r="AO841" s="1">
        <v>-0.90580000000000005</v>
      </c>
      <c r="AP841" s="1">
        <v>-1.8371</v>
      </c>
      <c r="AQ841" s="1">
        <v>1.2352000000000001</v>
      </c>
      <c r="AR841" s="1">
        <v>-0.32550000000000001</v>
      </c>
      <c r="AS841" s="1">
        <v>0.11940000000000001</v>
      </c>
      <c r="AT841" s="1">
        <v>-0.43099999999999999</v>
      </c>
      <c r="AU841" s="1">
        <v>-0.35120000000000001</v>
      </c>
      <c r="AV841" s="1">
        <v>-0.3493</v>
      </c>
      <c r="AW841" s="1">
        <v>-0.25109999999999999</v>
      </c>
      <c r="AX841" s="1">
        <v>-1.5069999999999999</v>
      </c>
      <c r="AY841" s="1">
        <v>0.62009999999999998</v>
      </c>
      <c r="GI841" s="1">
        <v>-2.6804999999999999</v>
      </c>
      <c r="HA841" s="1" t="str">
        <f t="shared" si="26"/>
        <v>2016</v>
      </c>
      <c r="HB841" s="1" t="str">
        <f t="shared" si="27"/>
        <v>03</v>
      </c>
    </row>
    <row r="842" spans="1:210">
      <c r="A842" s="3" t="s">
        <v>9</v>
      </c>
      <c r="B842" s="3"/>
      <c r="C842" s="3" t="s">
        <v>4517</v>
      </c>
      <c r="E842" s="1" t="s">
        <v>4518</v>
      </c>
      <c r="F842" s="1">
        <v>-0.40050000000000002</v>
      </c>
      <c r="G842" s="1">
        <v>-0.2797</v>
      </c>
      <c r="H842" s="1">
        <v>-1.2007000000000001</v>
      </c>
      <c r="I842" s="1">
        <v>-0.35970000000000002</v>
      </c>
      <c r="J842" s="1">
        <v>-0.23910000000000001</v>
      </c>
      <c r="K842" s="1">
        <v>-0.70089999999999997</v>
      </c>
      <c r="L842" s="1">
        <v>-8.8999999999999996E-2</v>
      </c>
      <c r="M842" s="1">
        <v>0.47789999999999999</v>
      </c>
      <c r="N842" s="1">
        <v>-0.3518</v>
      </c>
      <c r="O842" s="1">
        <v>-0.53129999999999999</v>
      </c>
      <c r="P842" s="1">
        <v>0.90900000000000003</v>
      </c>
      <c r="Q842" s="1">
        <v>-1.0425</v>
      </c>
      <c r="R842" s="1">
        <v>-0.59419999999999995</v>
      </c>
      <c r="S842" s="1">
        <v>-0.73640000000000005</v>
      </c>
      <c r="T842" s="1">
        <v>0.68640000000000001</v>
      </c>
      <c r="U842" s="1">
        <v>0.68640000000000001</v>
      </c>
      <c r="V842" s="1">
        <v>0.7218</v>
      </c>
      <c r="W842" s="1">
        <v>-1.6458999999999999</v>
      </c>
      <c r="Y842" s="1">
        <v>-0.44259999999999999</v>
      </c>
      <c r="Z842" s="1">
        <v>5.3800000000000001E-2</v>
      </c>
      <c r="AA842" s="1">
        <v>0.76480000000000004</v>
      </c>
      <c r="AB842" s="1">
        <v>-0.77070000000000005</v>
      </c>
      <c r="AC842" s="1">
        <v>-0.34410000000000002</v>
      </c>
      <c r="AD842" s="1">
        <v>0.49099999999999999</v>
      </c>
      <c r="AF842" s="1">
        <v>0.89680000000000004</v>
      </c>
      <c r="AG842" s="1">
        <v>-0.88770000000000004</v>
      </c>
      <c r="AH842" s="1">
        <v>0.98229999999999995</v>
      </c>
      <c r="AI842" s="1">
        <v>1.6711</v>
      </c>
      <c r="AJ842" s="1">
        <v>-1.2868999999999999</v>
      </c>
      <c r="AK842" s="1">
        <v>-1.0512999999999999</v>
      </c>
      <c r="AL842" s="1">
        <v>2.7197</v>
      </c>
      <c r="AN842" s="1">
        <v>0.57969999999999999</v>
      </c>
      <c r="AO842" s="1">
        <v>-0.1013</v>
      </c>
      <c r="AP842" s="1">
        <v>0.15090000000000001</v>
      </c>
      <c r="AQ842" s="1">
        <v>0.15340000000000001</v>
      </c>
      <c r="AR842" s="1">
        <v>-0.83599999999999997</v>
      </c>
      <c r="AS842" s="1">
        <v>-0.5202</v>
      </c>
      <c r="AT842" s="1">
        <v>-7.2999999999999995E-2</v>
      </c>
      <c r="AU842" s="1">
        <v>-0.39900000000000002</v>
      </c>
      <c r="AV842" s="1">
        <v>-9.8599999999999993E-2</v>
      </c>
      <c r="AW842" s="1">
        <v>-0.55489999999999995</v>
      </c>
      <c r="AX842" s="1">
        <v>0.8256</v>
      </c>
      <c r="AY842" s="1">
        <v>-0.51749999999999996</v>
      </c>
      <c r="GI842" s="1">
        <v>-0.73499999999999999</v>
      </c>
      <c r="HA842" s="1" t="str">
        <f t="shared" si="26"/>
        <v>2016</v>
      </c>
      <c r="HB842" s="1" t="str">
        <f t="shared" si="27"/>
        <v>03</v>
      </c>
    </row>
    <row r="843" spans="1:210">
      <c r="A843" s="3" t="s">
        <v>9</v>
      </c>
      <c r="B843" s="3"/>
      <c r="C843" s="3" t="s">
        <v>4519</v>
      </c>
      <c r="E843" s="1" t="s">
        <v>4520</v>
      </c>
      <c r="F843" s="1">
        <v>-0.1234</v>
      </c>
      <c r="G843" s="1">
        <v>7.9799999999999996E-2</v>
      </c>
      <c r="H843" s="1">
        <v>-1.8522000000000001</v>
      </c>
      <c r="I843" s="1">
        <v>-0.68340000000000001</v>
      </c>
      <c r="J843" s="1">
        <v>-0.28739999999999999</v>
      </c>
      <c r="K843" s="1">
        <v>-0.7036</v>
      </c>
      <c r="L843" s="1">
        <v>-0.1782</v>
      </c>
      <c r="M843" s="1">
        <v>-0.2268</v>
      </c>
      <c r="N843" s="1">
        <v>-1.0557000000000001</v>
      </c>
      <c r="O843" s="1">
        <v>-0.1333</v>
      </c>
      <c r="P843" s="1">
        <v>-0.4239</v>
      </c>
      <c r="Q843" s="1">
        <v>-0.87260000000000004</v>
      </c>
      <c r="R843" s="1">
        <v>-0.496</v>
      </c>
      <c r="S843" s="1">
        <v>-0.41460000000000002</v>
      </c>
      <c r="T843" s="1">
        <v>-0.68459999999999999</v>
      </c>
      <c r="U843" s="1">
        <v>-0.38059999999999999</v>
      </c>
      <c r="V843" s="1">
        <v>-0.38479999999999998</v>
      </c>
      <c r="W843" s="1">
        <v>-1.8378000000000001</v>
      </c>
      <c r="Y843" s="1">
        <v>-0.49009999999999998</v>
      </c>
      <c r="Z843" s="1">
        <v>0.43190000000000001</v>
      </c>
      <c r="AA843" s="1">
        <v>-3.2059000000000002</v>
      </c>
      <c r="AB843" s="1">
        <v>2.0487000000000002</v>
      </c>
      <c r="AC843" s="1">
        <v>1.0375000000000001</v>
      </c>
      <c r="AD843" s="1">
        <v>-0.91739999999999999</v>
      </c>
      <c r="AF843" s="1">
        <v>-3.4030999999999998</v>
      </c>
      <c r="AG843" s="1">
        <v>2.2738999999999998</v>
      </c>
      <c r="AH843" s="1">
        <v>-0.88060000000000005</v>
      </c>
      <c r="AI843" s="1">
        <v>-0.7853</v>
      </c>
      <c r="AJ843" s="1">
        <v>0</v>
      </c>
      <c r="AK843" s="1">
        <v>0</v>
      </c>
      <c r="AL843" s="1">
        <v>1.8272999999999999</v>
      </c>
      <c r="AN843" s="1">
        <v>-5.7500000000000002E-2</v>
      </c>
      <c r="AO843" s="1">
        <v>-0.30299999999999999</v>
      </c>
      <c r="AP843" s="1">
        <v>-0.70099999999999996</v>
      </c>
      <c r="AQ843" s="1">
        <v>0.61439999999999995</v>
      </c>
      <c r="AR843" s="1">
        <v>-1.0256000000000001</v>
      </c>
      <c r="AS843" s="1">
        <v>-2.1288</v>
      </c>
      <c r="AT843" s="1">
        <v>0.65880000000000005</v>
      </c>
      <c r="AU843" s="1">
        <v>-1.1000000000000001</v>
      </c>
      <c r="AV843" s="1">
        <v>-2.2726999999999999</v>
      </c>
      <c r="AW843" s="1">
        <v>0.85850000000000004</v>
      </c>
      <c r="AX843" s="1">
        <v>-3.5409999999999999</v>
      </c>
      <c r="AY843" s="1">
        <v>2.0952999999999999</v>
      </c>
      <c r="GI843" s="1">
        <v>-1.6218999999999999</v>
      </c>
      <c r="HA843" s="1" t="str">
        <f t="shared" si="26"/>
        <v>2016</v>
      </c>
      <c r="HB843" s="1" t="str">
        <f t="shared" si="27"/>
        <v>03</v>
      </c>
    </row>
    <row r="844" spans="1:210">
      <c r="A844" s="3" t="s">
        <v>9</v>
      </c>
      <c r="B844" s="3"/>
      <c r="C844" s="3" t="s">
        <v>4521</v>
      </c>
      <c r="E844" s="1" t="s">
        <v>4522</v>
      </c>
      <c r="F844" s="1">
        <v>-0.28189999999999998</v>
      </c>
      <c r="G844" s="1">
        <v>8.09E-2</v>
      </c>
      <c r="H844" s="1">
        <v>-0.43959999999999999</v>
      </c>
      <c r="I844" s="1">
        <v>-0.73070000000000002</v>
      </c>
      <c r="J844" s="1">
        <v>0.9214</v>
      </c>
      <c r="K844" s="1">
        <v>-0.47460000000000002</v>
      </c>
      <c r="L844" s="1">
        <v>0.4526</v>
      </c>
      <c r="M844" s="1">
        <v>0.56230000000000002</v>
      </c>
      <c r="N844" s="1">
        <v>0.96199999999999997</v>
      </c>
      <c r="O844" s="1">
        <v>1.0799000000000001</v>
      </c>
      <c r="P844" s="1">
        <v>0.67849999999999999</v>
      </c>
      <c r="Q844" s="1">
        <v>-8.8800000000000004E-2</v>
      </c>
      <c r="R844" s="1">
        <v>0.36909999999999998</v>
      </c>
      <c r="S844" s="1">
        <v>-0.28029999999999999</v>
      </c>
      <c r="T844" s="1">
        <v>0.40479999999999999</v>
      </c>
      <c r="U844" s="1">
        <v>0.42680000000000001</v>
      </c>
      <c r="V844" s="1">
        <v>0.44180000000000003</v>
      </c>
      <c r="W844" s="1">
        <v>-1.0425</v>
      </c>
      <c r="Y844" s="1">
        <v>-0.50600000000000001</v>
      </c>
      <c r="Z844" s="1">
        <v>0.15939999999999999</v>
      </c>
      <c r="AA844" s="1">
        <v>-0.37769999999999998</v>
      </c>
      <c r="AB844" s="1">
        <v>-0.28160000000000002</v>
      </c>
      <c r="AC844" s="1">
        <v>-1.5631999999999999</v>
      </c>
      <c r="AD844" s="1">
        <v>0.249</v>
      </c>
      <c r="AF844" s="1">
        <v>-9.2399999999999996E-2</v>
      </c>
      <c r="AG844" s="1">
        <v>-0.35560000000000003</v>
      </c>
      <c r="AH844" s="1">
        <v>0.1003</v>
      </c>
      <c r="AI844" s="1">
        <v>-0.57799999999999996</v>
      </c>
      <c r="AJ844" s="1">
        <v>-0.24329999999999999</v>
      </c>
      <c r="AK844" s="1">
        <v>1.0618000000000001</v>
      </c>
      <c r="AL844" s="1">
        <v>4.1585000000000001</v>
      </c>
      <c r="AN844" s="1">
        <v>-0.9637</v>
      </c>
      <c r="AO844" s="1">
        <v>-1.2543</v>
      </c>
      <c r="AP844" s="1">
        <v>-1.8018000000000001</v>
      </c>
      <c r="AQ844" s="1">
        <v>0.96540000000000004</v>
      </c>
      <c r="AR844" s="1">
        <v>-0.90790000000000004</v>
      </c>
      <c r="AS844" s="1">
        <v>-0.66100000000000003</v>
      </c>
      <c r="AT844" s="1">
        <v>-0.2142</v>
      </c>
      <c r="AU844" s="1">
        <v>-1.2664</v>
      </c>
      <c r="AV844" s="1">
        <v>-0.81540000000000001</v>
      </c>
      <c r="AW844" s="1">
        <v>-0.5958</v>
      </c>
      <c r="AX844" s="1">
        <v>5.0099999999999999E-2</v>
      </c>
      <c r="AY844" s="1">
        <v>-0.15129999999999999</v>
      </c>
      <c r="GI844" s="1">
        <v>-8.8999999999999999E-3</v>
      </c>
      <c r="HA844" s="1" t="str">
        <f t="shared" si="26"/>
        <v>2016</v>
      </c>
      <c r="HB844" s="1" t="str">
        <f t="shared" si="27"/>
        <v>03</v>
      </c>
    </row>
    <row r="845" spans="1:210">
      <c r="A845" s="3" t="s">
        <v>9</v>
      </c>
      <c r="B845" s="3"/>
      <c r="C845" s="3" t="s">
        <v>4523</v>
      </c>
      <c r="E845" s="1" t="s">
        <v>4524</v>
      </c>
      <c r="F845" s="1">
        <v>-0.14019999999999999</v>
      </c>
      <c r="G845" s="1">
        <v>0.16009999999999999</v>
      </c>
      <c r="H845" s="1">
        <v>-1.1957</v>
      </c>
      <c r="I845" s="1">
        <v>-0.61770000000000003</v>
      </c>
      <c r="J845" s="1">
        <v>4.8000000000000001E-2</v>
      </c>
      <c r="K845" s="1">
        <v>-0.39150000000000001</v>
      </c>
      <c r="L845" s="1">
        <v>0.35820000000000002</v>
      </c>
      <c r="M845" s="1">
        <v>-0.127</v>
      </c>
      <c r="N845" s="1">
        <v>0.16320000000000001</v>
      </c>
      <c r="O845" s="1">
        <v>-0.56889999999999996</v>
      </c>
      <c r="P845" s="1">
        <v>0.97499999999999998</v>
      </c>
      <c r="Q845" s="1">
        <v>0</v>
      </c>
      <c r="R845" s="1">
        <v>-0.26669999999999999</v>
      </c>
      <c r="S845" s="1">
        <v>-0.34760000000000002</v>
      </c>
      <c r="T845" s="1">
        <v>1.4212</v>
      </c>
      <c r="U845" s="1">
        <v>0.72760000000000002</v>
      </c>
      <c r="V845" s="1">
        <v>1.4105000000000001</v>
      </c>
      <c r="W845" s="1">
        <v>-0.76390000000000002</v>
      </c>
      <c r="Y845" s="1">
        <v>-0.29909999999999998</v>
      </c>
      <c r="Z845" s="1">
        <v>0.16089999999999999</v>
      </c>
      <c r="AA845" s="1">
        <v>1.5943000000000001</v>
      </c>
      <c r="AB845" s="1">
        <v>-0.94599999999999995</v>
      </c>
      <c r="AC845" s="1">
        <v>-0.44550000000000001</v>
      </c>
      <c r="AD845" s="1">
        <v>0.36919999999999997</v>
      </c>
      <c r="AF845" s="1">
        <v>1.6437999999999999</v>
      </c>
      <c r="AG845" s="1">
        <v>-0.66659999999999997</v>
      </c>
      <c r="AH845" s="1">
        <v>1.2870999999999999</v>
      </c>
      <c r="AI845" s="1">
        <v>-1.3037000000000001</v>
      </c>
      <c r="AJ845" s="1">
        <v>9.6500000000000002E-2</v>
      </c>
      <c r="AK845" s="1">
        <v>0.92079999999999995</v>
      </c>
      <c r="AL845" s="1">
        <v>4.5366999999999997</v>
      </c>
      <c r="AN845" s="1">
        <v>-1.4797</v>
      </c>
      <c r="AO845" s="1">
        <v>0.1014</v>
      </c>
      <c r="AP845" s="1">
        <v>0.66390000000000005</v>
      </c>
      <c r="AQ845" s="1">
        <v>0</v>
      </c>
      <c r="AR845" s="1">
        <v>-1.2337</v>
      </c>
      <c r="AS845" s="1">
        <v>-1.5096000000000001</v>
      </c>
      <c r="AT845" s="1">
        <v>0.21360000000000001</v>
      </c>
      <c r="AX845" s="1">
        <v>1.5354000000000001</v>
      </c>
      <c r="AY845" s="1">
        <v>-0.86250000000000004</v>
      </c>
      <c r="GI845" s="1">
        <v>-0.89400000000000002</v>
      </c>
      <c r="HA845" s="1" t="str">
        <f t="shared" si="26"/>
        <v>2016</v>
      </c>
      <c r="HB845" s="1" t="str">
        <f t="shared" si="27"/>
        <v>03</v>
      </c>
    </row>
    <row r="846" spans="1:210">
      <c r="A846" s="3" t="s">
        <v>9</v>
      </c>
      <c r="B846" s="3"/>
      <c r="C846" s="3" t="s">
        <v>4525</v>
      </c>
      <c r="E846" s="1" t="s">
        <v>4526</v>
      </c>
      <c r="F846" s="1">
        <v>-7.8E-2</v>
      </c>
      <c r="G846" s="1">
        <v>0.35780000000000001</v>
      </c>
      <c r="H846" s="1">
        <v>0.17119999999999999</v>
      </c>
      <c r="I846" s="1">
        <v>-0.61699999999999999</v>
      </c>
      <c r="J846" s="1">
        <v>-0.19159999999999999</v>
      </c>
      <c r="K846" s="1">
        <v>-0.54730000000000001</v>
      </c>
      <c r="L846" s="1">
        <v>-4.4600000000000001E-2</v>
      </c>
      <c r="M846" s="1">
        <v>0.127</v>
      </c>
      <c r="N846" s="1">
        <v>0.13569999999999999</v>
      </c>
      <c r="O846" s="1">
        <v>-0.80130000000000001</v>
      </c>
      <c r="P846" s="1">
        <v>0.79210000000000003</v>
      </c>
      <c r="Q846" s="1">
        <v>-0.60970000000000002</v>
      </c>
      <c r="R846" s="1">
        <v>0.4002</v>
      </c>
      <c r="S846" s="1">
        <v>-0.4859</v>
      </c>
      <c r="T846" s="1">
        <v>0.25290000000000001</v>
      </c>
      <c r="U846" s="1">
        <v>0.88080000000000003</v>
      </c>
      <c r="V846" s="1">
        <v>0.19259999999999999</v>
      </c>
      <c r="W846" s="1">
        <v>-1.0651999999999999</v>
      </c>
      <c r="Y846" s="1">
        <v>-0.34870000000000001</v>
      </c>
      <c r="Z846" s="1">
        <v>0.21490000000000001</v>
      </c>
      <c r="AA846" s="1">
        <v>-0.79100000000000004</v>
      </c>
      <c r="AB846" s="1">
        <v>0.57520000000000004</v>
      </c>
      <c r="AC846" s="1">
        <v>-0.44479999999999997</v>
      </c>
      <c r="AD846" s="1">
        <v>0.36919999999999997</v>
      </c>
      <c r="AF846" s="1">
        <v>-0.70979999999999999</v>
      </c>
      <c r="AG846" s="1">
        <v>0.31069999999999998</v>
      </c>
      <c r="AH846" s="1">
        <v>0.29520000000000002</v>
      </c>
      <c r="AI846" s="1">
        <v>0.2001</v>
      </c>
      <c r="AJ846" s="1">
        <v>-0.28689999999999999</v>
      </c>
      <c r="AK846" s="1">
        <v>-0.1221</v>
      </c>
      <c r="AL846" s="1">
        <v>3.6755</v>
      </c>
      <c r="AN846" s="1">
        <v>-0.23050000000000001</v>
      </c>
      <c r="AO846" s="1">
        <v>-0.152</v>
      </c>
      <c r="AP846" s="1">
        <v>0</v>
      </c>
      <c r="AQ846" s="1">
        <v>0.25169999999999998</v>
      </c>
      <c r="AR846" s="1">
        <v>-1.2337</v>
      </c>
      <c r="AS846" s="1">
        <v>-1.3888</v>
      </c>
      <c r="AT846" s="1">
        <v>7.1199999999999999E-2</v>
      </c>
      <c r="AX846" s="1">
        <v>-1.0597000000000001</v>
      </c>
      <c r="AY846" s="1">
        <v>0.41149999999999998</v>
      </c>
      <c r="GI846" s="1">
        <v>-0.91820000000000002</v>
      </c>
      <c r="HA846" s="1" t="str">
        <f t="shared" si="26"/>
        <v>2016</v>
      </c>
      <c r="HB846" s="1" t="str">
        <f t="shared" si="27"/>
        <v>03</v>
      </c>
    </row>
    <row r="847" spans="1:210">
      <c r="A847" s="3" t="s">
        <v>9</v>
      </c>
      <c r="B847" s="3"/>
      <c r="C847" s="3" t="s">
        <v>4527</v>
      </c>
      <c r="E847" s="1" t="s">
        <v>4528</v>
      </c>
      <c r="F847" s="1">
        <v>-0.2016</v>
      </c>
      <c r="G847" s="1">
        <v>0</v>
      </c>
      <c r="H847" s="1">
        <v>-0.1951</v>
      </c>
      <c r="I847" s="1">
        <v>-0.79469999999999996</v>
      </c>
      <c r="J847" s="1">
        <v>4.7500000000000001E-2</v>
      </c>
      <c r="K847" s="1">
        <v>-0.625</v>
      </c>
      <c r="L847" s="1">
        <v>0.22339999999999999</v>
      </c>
      <c r="M847" s="1">
        <v>-0.27810000000000001</v>
      </c>
      <c r="N847" s="1">
        <v>0</v>
      </c>
      <c r="O847" s="1">
        <v>-0.99960000000000004</v>
      </c>
      <c r="P847" s="1">
        <v>0.91400000000000003</v>
      </c>
      <c r="Q847" s="1">
        <v>-0.43440000000000001</v>
      </c>
      <c r="R847" s="1">
        <v>0.29859999999999998</v>
      </c>
      <c r="S847" s="1">
        <v>-0.87529999999999997</v>
      </c>
      <c r="T847" s="1">
        <v>1.4876</v>
      </c>
      <c r="U847" s="1">
        <v>1.3021</v>
      </c>
      <c r="V847" s="1">
        <v>1.4527000000000001</v>
      </c>
      <c r="W847" s="1">
        <v>-0.86899999999999999</v>
      </c>
      <c r="Y847" s="1">
        <v>-9.9000000000000005E-2</v>
      </c>
      <c r="Z847" s="1">
        <v>0.1075</v>
      </c>
      <c r="AA847" s="1">
        <v>2.2364999999999999</v>
      </c>
      <c r="AB847" s="1">
        <v>-1.3220000000000001</v>
      </c>
      <c r="AC847" s="1">
        <v>-0.34599999999999997</v>
      </c>
      <c r="AD847" s="1">
        <v>0.86150000000000004</v>
      </c>
      <c r="AF847" s="1">
        <v>2.2831000000000001</v>
      </c>
      <c r="AG847" s="1">
        <v>-1.3795999999999999</v>
      </c>
      <c r="AH847" s="1">
        <v>1.581</v>
      </c>
      <c r="AI847" s="1">
        <v>1.3605</v>
      </c>
      <c r="AJ847" s="1">
        <v>-0.94510000000000005</v>
      </c>
      <c r="AK847" s="1">
        <v>6.0999999999999999E-2</v>
      </c>
      <c r="AL847" s="1">
        <v>4.9013</v>
      </c>
      <c r="AN847" s="1">
        <v>5.8000000000000003E-2</v>
      </c>
      <c r="AO847" s="1">
        <v>-0.50680000000000003</v>
      </c>
      <c r="AP847" s="1">
        <v>-0.45889999999999997</v>
      </c>
      <c r="AQ847" s="1">
        <v>0.25169999999999998</v>
      </c>
      <c r="AR847" s="1">
        <v>-0.64929999999999999</v>
      </c>
      <c r="AS847" s="1">
        <v>0.1207</v>
      </c>
      <c r="AT847" s="1">
        <v>-0.64100000000000001</v>
      </c>
      <c r="AX847" s="1">
        <v>2.2793999999999999</v>
      </c>
      <c r="AY847" s="1">
        <v>-1.3684000000000001</v>
      </c>
      <c r="GI847" s="1">
        <v>-0.53520000000000001</v>
      </c>
      <c r="HA847" s="1" t="str">
        <f t="shared" si="26"/>
        <v>2016</v>
      </c>
      <c r="HB847" s="1" t="str">
        <f t="shared" si="27"/>
        <v>03</v>
      </c>
    </row>
    <row r="848" spans="1:210">
      <c r="A848" s="3" t="s">
        <v>9</v>
      </c>
      <c r="B848" s="3"/>
      <c r="C848" s="3" t="s">
        <v>4529</v>
      </c>
      <c r="E848" s="1" t="s">
        <v>4530</v>
      </c>
      <c r="F848" s="1">
        <v>-0.4486</v>
      </c>
      <c r="G848" s="1">
        <v>7.8799999999999995E-2</v>
      </c>
      <c r="H848" s="1">
        <v>-0.1699</v>
      </c>
      <c r="I848" s="1">
        <v>-0.97219999999999995</v>
      </c>
      <c r="J848" s="1">
        <v>0</v>
      </c>
      <c r="K848" s="1">
        <v>-1.0886</v>
      </c>
      <c r="L848" s="1">
        <v>4.4299999999999999E-2</v>
      </c>
      <c r="M848" s="1">
        <v>-0.47870000000000001</v>
      </c>
      <c r="N848" s="1">
        <v>0.29530000000000001</v>
      </c>
      <c r="O848" s="1">
        <v>0.26529999999999998</v>
      </c>
      <c r="P848" s="1">
        <v>-0.41610000000000003</v>
      </c>
      <c r="Q848" s="1">
        <v>-0.34660000000000002</v>
      </c>
      <c r="R848" s="1">
        <v>0.46289999999999998</v>
      </c>
      <c r="S848" s="1">
        <v>-0.52859999999999996</v>
      </c>
      <c r="T848" s="1">
        <v>0.1071</v>
      </c>
      <c r="U848" s="1">
        <v>3.7600000000000001E-2</v>
      </c>
      <c r="V848" s="1">
        <v>-9.5200000000000007E-2</v>
      </c>
      <c r="W848" s="1">
        <v>-1.1108</v>
      </c>
      <c r="Y848" s="1">
        <v>-0.34610000000000002</v>
      </c>
      <c r="Z848" s="1">
        <v>5.3699999999999998E-2</v>
      </c>
      <c r="AA848" s="1">
        <v>-0.36109999999999998</v>
      </c>
      <c r="AB848" s="1">
        <v>-9.6000000000000002E-2</v>
      </c>
      <c r="AC848" s="1">
        <v>0.93820000000000003</v>
      </c>
      <c r="AD848" s="1">
        <v>-0.54610000000000003</v>
      </c>
      <c r="AF848" s="1">
        <v>-0.35360000000000003</v>
      </c>
      <c r="AG848" s="1">
        <v>-0.10440000000000001</v>
      </c>
      <c r="AH848" s="1">
        <v>-0.77890000000000004</v>
      </c>
      <c r="AI848" s="1">
        <v>0.53690000000000004</v>
      </c>
      <c r="AJ848" s="1">
        <v>-0.52349999999999997</v>
      </c>
      <c r="AK848" s="1">
        <v>1.5814999999999999</v>
      </c>
      <c r="AL848" s="1">
        <v>2.8858000000000001</v>
      </c>
      <c r="AN848" s="1">
        <v>-0.2883</v>
      </c>
      <c r="AO848" s="1">
        <v>-0.1016</v>
      </c>
      <c r="AP848" s="1">
        <v>0.71530000000000005</v>
      </c>
      <c r="AQ848" s="1">
        <v>-0.1008</v>
      </c>
      <c r="AR848" s="1">
        <v>-1.2202</v>
      </c>
      <c r="AS848" s="1">
        <v>-1.4043000000000001</v>
      </c>
      <c r="AT848" s="1">
        <v>0.1447</v>
      </c>
      <c r="AX848" s="1">
        <v>-0.47960000000000003</v>
      </c>
      <c r="AY848" s="1">
        <v>-0.20619999999999999</v>
      </c>
      <c r="GI848" s="1">
        <v>-0.14430000000000001</v>
      </c>
      <c r="HA848" s="1" t="str">
        <f t="shared" si="26"/>
        <v>2016</v>
      </c>
      <c r="HB848" s="1" t="str">
        <f t="shared" si="27"/>
        <v>03</v>
      </c>
    </row>
    <row r="849" spans="1:210">
      <c r="A849" s="3" t="s">
        <v>9</v>
      </c>
      <c r="B849" s="3"/>
      <c r="C849" s="3" t="s">
        <v>4531</v>
      </c>
      <c r="E849" s="1" t="s">
        <v>4532</v>
      </c>
      <c r="F849" s="1">
        <v>-0.3866</v>
      </c>
      <c r="G849" s="1">
        <v>-3.8899999999999997E-2</v>
      </c>
      <c r="H849" s="1">
        <v>-0.24260000000000001</v>
      </c>
      <c r="I849" s="1">
        <v>-1.2221</v>
      </c>
      <c r="J849" s="1">
        <v>-1.0808</v>
      </c>
      <c r="K849" s="1">
        <v>-0.85599999999999998</v>
      </c>
      <c r="L849" s="1">
        <v>-0.26369999999999999</v>
      </c>
      <c r="M849" s="1">
        <v>-0.60360000000000003</v>
      </c>
      <c r="N849" s="1">
        <v>-1.1767000000000001</v>
      </c>
      <c r="O849" s="1">
        <v>-0.1326</v>
      </c>
      <c r="P849" s="1">
        <v>5.9700000000000003E-2</v>
      </c>
      <c r="Q849" s="1">
        <v>-0.51359999999999995</v>
      </c>
      <c r="R849" s="1">
        <v>0.26400000000000001</v>
      </c>
      <c r="S849" s="1">
        <v>-0.77939999999999998</v>
      </c>
      <c r="T849" s="1">
        <v>1.2892999999999999</v>
      </c>
      <c r="U849" s="1">
        <v>1.0569999999999999</v>
      </c>
      <c r="V849" s="1">
        <v>1.0521</v>
      </c>
      <c r="W849" s="1">
        <v>-1.1375</v>
      </c>
      <c r="Y849" s="1">
        <v>-0.83660000000000001</v>
      </c>
      <c r="Z849" s="1">
        <v>0.37809999999999999</v>
      </c>
      <c r="AA849" s="1">
        <v>1.4826999999999999</v>
      </c>
      <c r="AB849" s="1">
        <v>-1.1516</v>
      </c>
      <c r="AC849" s="1">
        <v>-0.29060000000000002</v>
      </c>
      <c r="AD849" s="1">
        <v>0.79169999999999996</v>
      </c>
      <c r="AF849" s="1">
        <v>1.4209000000000001</v>
      </c>
      <c r="AG849" s="1">
        <v>-0.62660000000000005</v>
      </c>
      <c r="AH849" s="1">
        <v>2.0648</v>
      </c>
      <c r="AI849" s="1">
        <v>-0.66</v>
      </c>
      <c r="AJ849" s="1">
        <v>0</v>
      </c>
      <c r="AK849" s="1">
        <v>-1.4200999999999999</v>
      </c>
      <c r="AL849" s="1">
        <v>5.2129000000000003</v>
      </c>
      <c r="AN849" s="1">
        <v>-0.80269999999999997</v>
      </c>
      <c r="AO849" s="1">
        <v>-0.35420000000000001</v>
      </c>
      <c r="AP849" s="1">
        <v>-0.2021</v>
      </c>
      <c r="AQ849" s="1">
        <v>0.66020000000000001</v>
      </c>
      <c r="AR849" s="1">
        <v>-0.83489999999999998</v>
      </c>
      <c r="AS849" s="1">
        <v>-0.11749999999999999</v>
      </c>
      <c r="AT849" s="1">
        <v>-0.57799999999999996</v>
      </c>
      <c r="AX849" s="1">
        <v>1.4932000000000001</v>
      </c>
      <c r="AY849" s="1">
        <v>-0.97929999999999995</v>
      </c>
      <c r="GI849" s="1">
        <v>0.79330000000000001</v>
      </c>
      <c r="HA849" s="1" t="str">
        <f t="shared" si="26"/>
        <v>2016</v>
      </c>
      <c r="HB849" s="1" t="str">
        <f t="shared" si="27"/>
        <v>03</v>
      </c>
    </row>
    <row r="850" spans="1:210">
      <c r="A850" s="3" t="s">
        <v>9</v>
      </c>
      <c r="B850" s="3"/>
      <c r="C850" s="3" t="s">
        <v>4533</v>
      </c>
      <c r="E850" s="1" t="s">
        <v>4534</v>
      </c>
      <c r="F850" s="1">
        <v>-0.4929</v>
      </c>
      <c r="G850" s="1">
        <v>-0.54010000000000002</v>
      </c>
      <c r="H850" s="1">
        <v>-0.88700000000000001</v>
      </c>
      <c r="I850" s="1">
        <v>-0.78569999999999995</v>
      </c>
      <c r="J850" s="1">
        <v>-0.93369999999999997</v>
      </c>
      <c r="K850" s="1">
        <v>-0.85199999999999998</v>
      </c>
      <c r="L850" s="1">
        <v>-0.56710000000000005</v>
      </c>
      <c r="M850" s="1">
        <v>-0.47510000000000002</v>
      </c>
      <c r="N850" s="1">
        <v>-0.4279</v>
      </c>
      <c r="O850" s="1">
        <v>-0.23119999999999999</v>
      </c>
      <c r="P850" s="1">
        <v>0.47839999999999999</v>
      </c>
      <c r="Q850" s="1">
        <v>-0.76400000000000001</v>
      </c>
      <c r="R850" s="1">
        <v>-0.29530000000000001</v>
      </c>
      <c r="S850" s="1">
        <v>-1.0742</v>
      </c>
      <c r="T850" s="1">
        <v>1.3133999999999999</v>
      </c>
      <c r="U850" s="1">
        <v>1.0475000000000001</v>
      </c>
      <c r="V850" s="1">
        <v>1.2826</v>
      </c>
      <c r="W850" s="1">
        <v>-0.70109999999999995</v>
      </c>
      <c r="Y850" s="1">
        <v>-4.9099999999999998E-2</v>
      </c>
      <c r="Z850" s="1">
        <v>-0.1079</v>
      </c>
      <c r="AA850" s="1">
        <v>-0.28820000000000001</v>
      </c>
      <c r="AB850" s="1">
        <v>9.74E-2</v>
      </c>
      <c r="AC850" s="1">
        <v>0.38919999999999999</v>
      </c>
      <c r="AD850" s="1">
        <v>0.2412</v>
      </c>
      <c r="AF850" s="1">
        <v>-0.34570000000000001</v>
      </c>
      <c r="AG850" s="1">
        <v>-0.10539999999999999</v>
      </c>
      <c r="AH850" s="1">
        <v>0.48820000000000002</v>
      </c>
      <c r="AI850" s="1">
        <v>0.69199999999999995</v>
      </c>
      <c r="AJ850" s="1">
        <v>-0.60799999999999998</v>
      </c>
      <c r="AK850" s="1">
        <v>-1.7909999999999999</v>
      </c>
      <c r="AL850" s="1">
        <v>1.7810999999999999</v>
      </c>
      <c r="AN850" s="1">
        <v>-0.99180000000000001</v>
      </c>
      <c r="AO850" s="1">
        <v>-0.70879999999999999</v>
      </c>
      <c r="AP850" s="1">
        <v>-1.0116000000000001</v>
      </c>
      <c r="AQ850" s="1">
        <v>0.7117</v>
      </c>
      <c r="AR850" s="1">
        <v>-0.57840000000000003</v>
      </c>
      <c r="AS850" s="1">
        <v>-0.5837</v>
      </c>
      <c r="AT850" s="1">
        <v>-0.43469999999999998</v>
      </c>
      <c r="AX850" s="1">
        <v>-0.51439999999999997</v>
      </c>
      <c r="AY850" s="1">
        <v>-0.1045</v>
      </c>
      <c r="GI850" s="1">
        <v>-0.72409999999999997</v>
      </c>
      <c r="HA850" s="1" t="str">
        <f t="shared" si="26"/>
        <v>2016</v>
      </c>
      <c r="HB850" s="1" t="str">
        <f t="shared" si="27"/>
        <v>03</v>
      </c>
    </row>
    <row r="851" spans="1:210">
      <c r="A851" s="3" t="s">
        <v>9</v>
      </c>
      <c r="B851" s="3"/>
      <c r="C851" s="3" t="s">
        <v>4535</v>
      </c>
      <c r="E851" s="1" t="s">
        <v>4536</v>
      </c>
      <c r="F851" s="1">
        <v>-0.4002</v>
      </c>
      <c r="G851" s="1">
        <v>-1.0465</v>
      </c>
      <c r="H851" s="1">
        <v>-1.0813999999999999</v>
      </c>
      <c r="I851" s="1">
        <v>-0.89439999999999997</v>
      </c>
      <c r="J851" s="1">
        <v>-0.88819999999999999</v>
      </c>
      <c r="K851" s="1">
        <v>-0.7722</v>
      </c>
      <c r="L851" s="1">
        <v>-0.35099999999999998</v>
      </c>
      <c r="M851" s="1">
        <v>-0.42530000000000001</v>
      </c>
      <c r="N851" s="1">
        <v>-0.45450000000000002</v>
      </c>
      <c r="O851" s="1">
        <v>9.8699999999999996E-2</v>
      </c>
      <c r="P851" s="1">
        <v>0.24529999999999999</v>
      </c>
      <c r="Q851" s="1">
        <v>-1.3697999999999999</v>
      </c>
      <c r="R851" s="1">
        <v>-0.75529999999999997</v>
      </c>
      <c r="S851" s="1">
        <v>-0.95950000000000002</v>
      </c>
      <c r="T851" s="1">
        <v>1.0147999999999999</v>
      </c>
      <c r="U851" s="1">
        <v>1.7597</v>
      </c>
      <c r="V851" s="1">
        <v>1.6033999999999999</v>
      </c>
      <c r="W851" s="1">
        <v>-1.9407000000000001</v>
      </c>
      <c r="Y851" s="1">
        <v>-0.14680000000000001</v>
      </c>
      <c r="Z851" s="1">
        <v>0.21640000000000001</v>
      </c>
      <c r="AA851" s="1">
        <v>0</v>
      </c>
      <c r="AB851" s="1">
        <v>0.28570000000000001</v>
      </c>
      <c r="AC851" s="1">
        <v>0.72419999999999995</v>
      </c>
      <c r="AD851" s="1">
        <v>0.67689999999999995</v>
      </c>
      <c r="AF851" s="1">
        <v>-9.0300000000000005E-2</v>
      </c>
      <c r="AG851" s="1">
        <v>0.30840000000000001</v>
      </c>
      <c r="AH851" s="1">
        <v>0.1996</v>
      </c>
      <c r="AI851" s="1">
        <v>0.41520000000000001</v>
      </c>
      <c r="AJ851" s="1">
        <v>-0.60799999999999998</v>
      </c>
      <c r="AK851" s="1">
        <v>0.18049999999999999</v>
      </c>
      <c r="AL851" s="1">
        <v>0.64929999999999999</v>
      </c>
      <c r="AN851" s="1">
        <v>-1.0501</v>
      </c>
      <c r="AO851" s="1">
        <v>-0.40579999999999999</v>
      </c>
      <c r="AP851" s="1">
        <v>-0.4577</v>
      </c>
      <c r="AQ851" s="1">
        <v>0.96340000000000003</v>
      </c>
      <c r="AR851" s="1">
        <v>-0.51480000000000004</v>
      </c>
      <c r="AS851" s="1">
        <v>5.8799999999999998E-2</v>
      </c>
      <c r="AT851" s="1">
        <v>-0.43319999999999997</v>
      </c>
      <c r="AX851" s="1">
        <v>-0.39079999999999998</v>
      </c>
      <c r="AY851" s="1">
        <v>-5.0999999999999997E-2</v>
      </c>
      <c r="GI851" s="1">
        <v>-1.3170999999999999</v>
      </c>
      <c r="HA851" s="1" t="str">
        <f t="shared" si="26"/>
        <v>2016</v>
      </c>
      <c r="HB851" s="1" t="str">
        <f t="shared" si="27"/>
        <v>03</v>
      </c>
    </row>
    <row r="852" spans="1:210">
      <c r="A852" s="3" t="s">
        <v>9</v>
      </c>
      <c r="B852" s="3"/>
      <c r="C852" s="3" t="s">
        <v>4537</v>
      </c>
      <c r="E852" s="1" t="s">
        <v>4537</v>
      </c>
      <c r="F852" s="1">
        <v>-6.2100000000000002E-2</v>
      </c>
      <c r="G852" s="1">
        <v>-0.78090000000000004</v>
      </c>
      <c r="H852" s="1">
        <v>-0.8952</v>
      </c>
      <c r="I852" s="1">
        <v>-0.43269999999999997</v>
      </c>
      <c r="J852" s="1">
        <v>0.66469999999999996</v>
      </c>
      <c r="K852" s="1">
        <v>-0.85329999999999995</v>
      </c>
      <c r="L852" s="1">
        <v>-0.22059999999999999</v>
      </c>
      <c r="M852" s="1">
        <v>0.80800000000000005</v>
      </c>
      <c r="N852" s="1">
        <v>0.8669</v>
      </c>
      <c r="O852" s="1">
        <v>-0.85919999999999996</v>
      </c>
      <c r="P852" s="1">
        <v>6.2600000000000003E-2</v>
      </c>
      <c r="Q852" s="1">
        <v>8.6599999999999996E-2</v>
      </c>
      <c r="R852" s="1">
        <v>1.1265000000000001</v>
      </c>
      <c r="S852" s="1">
        <v>-0.76070000000000004</v>
      </c>
      <c r="T852" s="1">
        <v>0.25629999999999997</v>
      </c>
      <c r="U852" s="1">
        <v>0.49880000000000002</v>
      </c>
      <c r="V852" s="1">
        <v>0.29549999999999998</v>
      </c>
      <c r="W852" s="1">
        <v>-0.9798</v>
      </c>
      <c r="Y852" s="1">
        <v>-0.44729999999999998</v>
      </c>
      <c r="Z852" s="1">
        <v>0.16109999999999999</v>
      </c>
      <c r="AA852" s="1">
        <v>-0.44169999999999998</v>
      </c>
      <c r="AB852" s="1">
        <v>0.18770000000000001</v>
      </c>
      <c r="AC852" s="1">
        <v>-0.47749999999999998</v>
      </c>
      <c r="AD852" s="1">
        <v>0</v>
      </c>
      <c r="AF852" s="1">
        <v>-0.36630000000000001</v>
      </c>
      <c r="AG852" s="1">
        <v>0.10100000000000001</v>
      </c>
      <c r="AH852" s="1">
        <v>-0.30730000000000002</v>
      </c>
      <c r="AI852" s="1">
        <v>-1.0053000000000001</v>
      </c>
      <c r="AJ852" s="1">
        <v>0.33300000000000002</v>
      </c>
      <c r="AK852" s="1">
        <v>-2.3254999999999999</v>
      </c>
      <c r="AL852" s="1">
        <v>0.73870000000000002</v>
      </c>
      <c r="AN852" s="1">
        <v>-1.0398000000000001</v>
      </c>
      <c r="AO852" s="1">
        <v>-0.50649999999999995</v>
      </c>
      <c r="AP852" s="1">
        <v>-1.1728000000000001</v>
      </c>
      <c r="AQ852" s="1">
        <v>0.85680000000000001</v>
      </c>
      <c r="AR852" s="1">
        <v>-0.5161</v>
      </c>
      <c r="AS852" s="1">
        <v>-0.23780000000000001</v>
      </c>
      <c r="AT852" s="1">
        <v>-0.2152</v>
      </c>
      <c r="GI852" s="1">
        <v>-2.0432000000000001</v>
      </c>
      <c r="HA852" s="1" t="str">
        <f t="shared" si="26"/>
        <v>2016</v>
      </c>
      <c r="HB852" s="1" t="str">
        <f t="shared" si="27"/>
        <v>03</v>
      </c>
    </row>
    <row r="853" spans="1:210">
      <c r="A853" s="3" t="s">
        <v>9</v>
      </c>
      <c r="B853" s="3"/>
      <c r="C853" s="3" t="s">
        <v>4538</v>
      </c>
      <c r="E853" s="1" t="s">
        <v>4539</v>
      </c>
      <c r="F853" s="1">
        <v>-0.37590000000000001</v>
      </c>
      <c r="G853" s="1">
        <v>-0.8196</v>
      </c>
      <c r="H853" s="1">
        <v>-0.75770000000000004</v>
      </c>
      <c r="I853" s="1">
        <v>-0.97709999999999997</v>
      </c>
      <c r="J853" s="1">
        <v>-0.95009999999999994</v>
      </c>
      <c r="K853" s="1">
        <v>-0.31319999999999998</v>
      </c>
      <c r="L853" s="1">
        <v>-0.17699999999999999</v>
      </c>
      <c r="M853" s="1">
        <v>-0.2034</v>
      </c>
      <c r="N853" s="1">
        <v>-0.27139999999999997</v>
      </c>
      <c r="O853" s="1">
        <v>-0.36659999999999998</v>
      </c>
      <c r="P853" s="1">
        <v>0.51239999999999997</v>
      </c>
      <c r="Q853" s="1">
        <v>-0.77310000000000001</v>
      </c>
      <c r="R853" s="1">
        <v>0.2336</v>
      </c>
      <c r="S853" s="1">
        <v>-0.99580000000000002</v>
      </c>
      <c r="T853" s="1">
        <v>-0.80669999999999997</v>
      </c>
      <c r="U853" s="1">
        <v>-0.80120000000000002</v>
      </c>
      <c r="V853" s="1">
        <v>-0.64480000000000004</v>
      </c>
      <c r="W853" s="1">
        <v>-0.98729999999999996</v>
      </c>
      <c r="Y853" s="1">
        <v>-0.55410000000000004</v>
      </c>
      <c r="Z853" s="1">
        <v>0.53439999999999999</v>
      </c>
      <c r="AA853" s="1">
        <v>-1.1045</v>
      </c>
      <c r="AB853" s="1">
        <v>0.2772</v>
      </c>
      <c r="AC853" s="1">
        <v>0.2447</v>
      </c>
      <c r="AD853" s="1">
        <v>-1.2315</v>
      </c>
      <c r="AF853" s="1">
        <v>-1.0223</v>
      </c>
      <c r="AG853" s="1">
        <v>0.29820000000000002</v>
      </c>
      <c r="AH853" s="1">
        <v>0</v>
      </c>
      <c r="AI853" s="1">
        <v>0.94140000000000001</v>
      </c>
      <c r="AJ853" s="1">
        <v>-0.71189999999999998</v>
      </c>
      <c r="AK853" s="1">
        <v>-2.6219000000000001</v>
      </c>
      <c r="AL853" s="1">
        <v>2.4878999999999998</v>
      </c>
      <c r="AN853" s="1">
        <v>-0.17319999999999999</v>
      </c>
      <c r="AO853" s="1">
        <v>-0.91039999999999999</v>
      </c>
      <c r="AP853" s="1">
        <v>-1.0256000000000001</v>
      </c>
      <c r="AQ853" s="1">
        <v>0.54859999999999998</v>
      </c>
      <c r="AR853" s="1">
        <v>-1.101</v>
      </c>
      <c r="AS853" s="1">
        <v>-0.66300000000000003</v>
      </c>
      <c r="AT853" s="1">
        <v>-0.21329999999999999</v>
      </c>
      <c r="GI853" s="1">
        <v>-4.1090999999999998</v>
      </c>
      <c r="HA853" s="1" t="str">
        <f t="shared" si="26"/>
        <v>2016</v>
      </c>
      <c r="HB853" s="1" t="str">
        <f t="shared" si="27"/>
        <v>03</v>
      </c>
    </row>
    <row r="854" spans="1:210">
      <c r="A854" s="3" t="s">
        <v>9</v>
      </c>
      <c r="B854" s="3"/>
      <c r="C854" s="3" t="s">
        <v>4540</v>
      </c>
      <c r="E854" s="1" t="s">
        <v>4541</v>
      </c>
      <c r="F854" s="1">
        <v>-0.3004</v>
      </c>
      <c r="G854" s="1">
        <v>-0.7117</v>
      </c>
      <c r="H854" s="1">
        <v>-1.0609</v>
      </c>
      <c r="I854" s="1">
        <v>0.87809999999999999</v>
      </c>
      <c r="J854" s="1">
        <v>1.1532</v>
      </c>
      <c r="K854" s="1">
        <v>-7.8899999999999998E-2</v>
      </c>
      <c r="L854" s="1">
        <v>-0.22209999999999999</v>
      </c>
      <c r="M854" s="1">
        <v>1.4637</v>
      </c>
      <c r="N854" s="1">
        <v>1.3174999999999999</v>
      </c>
      <c r="O854" s="1">
        <v>0.90810000000000002</v>
      </c>
      <c r="P854" s="1">
        <v>-1.012</v>
      </c>
      <c r="Q854" s="1">
        <v>-0.34839999999999999</v>
      </c>
      <c r="R854" s="1">
        <v>0.97740000000000005</v>
      </c>
      <c r="S854" s="1">
        <v>0.72489999999999999</v>
      </c>
      <c r="T854" s="1">
        <v>-1.1865000000000001</v>
      </c>
      <c r="U854" s="1">
        <v>-0.58089999999999997</v>
      </c>
      <c r="V854" s="1">
        <v>-0.498</v>
      </c>
      <c r="W854" s="1">
        <v>0.49830000000000002</v>
      </c>
      <c r="Y854" s="1">
        <v>-0.61570000000000003</v>
      </c>
      <c r="Z854" s="1">
        <v>0.37030000000000002</v>
      </c>
      <c r="AA854" s="1">
        <v>-1.8174999999999999</v>
      </c>
      <c r="AB854" s="1">
        <v>0.45490000000000003</v>
      </c>
      <c r="AC854" s="1">
        <v>-0.14660000000000001</v>
      </c>
      <c r="AD854" s="1">
        <v>-1.6238999999999999</v>
      </c>
      <c r="AF854" s="1">
        <v>-1.8233999999999999</v>
      </c>
      <c r="AG854" s="1">
        <v>0.93320000000000003</v>
      </c>
      <c r="AH854" s="1">
        <v>0.31119999999999998</v>
      </c>
      <c r="AI854" s="1">
        <v>-0.72550000000000003</v>
      </c>
      <c r="AJ854" s="1">
        <v>-9.5799999999999996E-2</v>
      </c>
      <c r="AK854" s="1">
        <v>0.44190000000000002</v>
      </c>
      <c r="AL854" s="1">
        <v>1.5699000000000001</v>
      </c>
      <c r="AN854" s="1">
        <v>-1.0290999999999999</v>
      </c>
      <c r="AO854" s="1">
        <v>-0.50829999999999997</v>
      </c>
      <c r="AP854" s="1">
        <v>-0.67390000000000005</v>
      </c>
      <c r="AQ854" s="1">
        <v>0.34720000000000001</v>
      </c>
      <c r="AR854" s="1">
        <v>-1.3583000000000001</v>
      </c>
      <c r="AS854" s="1">
        <v>-0.42209999999999998</v>
      </c>
      <c r="AT854" s="1">
        <v>-0.2132</v>
      </c>
      <c r="GI854" s="1">
        <v>-4.7000999999999999</v>
      </c>
      <c r="HA854" s="1" t="str">
        <f t="shared" si="26"/>
        <v>2016</v>
      </c>
      <c r="HB854" s="1" t="str">
        <f t="shared" si="27"/>
        <v>03</v>
      </c>
    </row>
    <row r="855" spans="1:210">
      <c r="A855" s="3" t="s">
        <v>9</v>
      </c>
      <c r="B855" s="3"/>
      <c r="C855" s="3" t="s">
        <v>4542</v>
      </c>
      <c r="E855" s="1" t="s">
        <v>4543</v>
      </c>
      <c r="F855" s="1">
        <v>-0.18709999999999999</v>
      </c>
      <c r="G855" s="1">
        <v>-0.23150000000000001</v>
      </c>
      <c r="H855" s="1">
        <v>0.21870000000000001</v>
      </c>
      <c r="I855" s="1">
        <v>7.1999999999999995E-2</v>
      </c>
      <c r="J855" s="1">
        <v>-0.42470000000000002</v>
      </c>
      <c r="K855" s="1">
        <v>-0.23200000000000001</v>
      </c>
      <c r="L855" s="1">
        <v>-0.47970000000000002</v>
      </c>
      <c r="M855" s="1">
        <v>-0.25290000000000001</v>
      </c>
      <c r="N855" s="1">
        <v>-0.70379999999999998</v>
      </c>
      <c r="O855" s="1">
        <v>0.1318</v>
      </c>
      <c r="P855" s="1">
        <v>1.2124999999999999</v>
      </c>
      <c r="Q855" s="1">
        <v>-0.68310000000000004</v>
      </c>
      <c r="R855" s="1">
        <v>-0.2656</v>
      </c>
      <c r="S855" s="1">
        <v>-0.87490000000000001</v>
      </c>
      <c r="T855" s="1">
        <v>1.6758999999999999</v>
      </c>
      <c r="U855" s="1">
        <v>2.6635</v>
      </c>
      <c r="V855" s="1">
        <v>1.95</v>
      </c>
      <c r="W855" s="1">
        <v>-0.1638</v>
      </c>
      <c r="Y855" s="1">
        <v>0</v>
      </c>
      <c r="Z855" s="1">
        <v>0.1615</v>
      </c>
      <c r="AA855" s="1">
        <v>2.2063999999999999</v>
      </c>
      <c r="AB855" s="1">
        <v>-1.1872</v>
      </c>
      <c r="AC855" s="1">
        <v>0.92</v>
      </c>
      <c r="AD855" s="1">
        <v>1.1298999999999999</v>
      </c>
      <c r="AF855" s="1">
        <v>2.3031999999999999</v>
      </c>
      <c r="AG855" s="1">
        <v>-1.1805000000000001</v>
      </c>
      <c r="AH855" s="1">
        <v>1.5447</v>
      </c>
      <c r="AI855" s="1">
        <v>-0.3896</v>
      </c>
      <c r="AJ855" s="1">
        <v>-0.1449</v>
      </c>
      <c r="AK855" s="1">
        <v>2.5529000000000002</v>
      </c>
      <c r="AL855" s="1">
        <v>1.3512999999999999</v>
      </c>
      <c r="AN855" s="1">
        <v>-0.56810000000000005</v>
      </c>
      <c r="AO855" s="1">
        <v>-5.0900000000000001E-2</v>
      </c>
      <c r="AP855" s="1">
        <v>-0.2074</v>
      </c>
      <c r="AQ855" s="1">
        <v>0.1991</v>
      </c>
      <c r="AR855" s="1">
        <v>-1.0960000000000001</v>
      </c>
      <c r="AS855" s="1">
        <v>0</v>
      </c>
      <c r="AT855" s="1">
        <v>-0.57220000000000004</v>
      </c>
      <c r="GI855" s="1">
        <v>-0.318</v>
      </c>
      <c r="HA855" s="1" t="str">
        <f t="shared" si="26"/>
        <v>2016</v>
      </c>
      <c r="HB855" s="1" t="str">
        <f t="shared" si="27"/>
        <v>03</v>
      </c>
    </row>
    <row r="856" spans="1:210">
      <c r="A856" s="3" t="s">
        <v>9</v>
      </c>
      <c r="B856" s="3"/>
      <c r="C856" s="3" t="s">
        <v>4544</v>
      </c>
      <c r="E856" s="1" t="s">
        <v>4545</v>
      </c>
      <c r="F856" s="1">
        <v>-0.32929999999999998</v>
      </c>
      <c r="G856" s="1">
        <v>-0.3881</v>
      </c>
      <c r="H856" s="1">
        <v>-1.6449</v>
      </c>
      <c r="I856" s="1">
        <v>-0.43580000000000002</v>
      </c>
      <c r="J856" s="1">
        <v>-0.56920000000000004</v>
      </c>
      <c r="K856" s="1">
        <v>0.77569999999999995</v>
      </c>
      <c r="L856" s="1">
        <v>-0.48110000000000003</v>
      </c>
      <c r="M856" s="1">
        <v>-0.78879999999999995</v>
      </c>
      <c r="N856" s="1">
        <v>-0.78669999999999995</v>
      </c>
      <c r="O856" s="1">
        <v>-1.0589</v>
      </c>
      <c r="P856" s="1">
        <v>0.7792</v>
      </c>
      <c r="Q856" s="1">
        <v>-0.68899999999999995</v>
      </c>
      <c r="R856" s="1">
        <v>0</v>
      </c>
      <c r="S856" s="1">
        <v>-0.53200000000000003</v>
      </c>
      <c r="T856" s="1">
        <v>0.4889</v>
      </c>
      <c r="U856" s="1">
        <v>0.15679999999999999</v>
      </c>
      <c r="V856" s="1">
        <v>0.60719999999999996</v>
      </c>
      <c r="W856" s="1">
        <v>-0.87860000000000005</v>
      </c>
      <c r="Y856" s="1">
        <v>-0.20069999999999999</v>
      </c>
      <c r="Z856" s="1">
        <v>0.21429999999999999</v>
      </c>
      <c r="AA856" s="1">
        <v>-0.1804</v>
      </c>
      <c r="AB856" s="1">
        <v>-0.36059999999999998</v>
      </c>
      <c r="AC856" s="1">
        <v>1.1950000000000001</v>
      </c>
      <c r="AD856" s="1">
        <v>-0.44080000000000003</v>
      </c>
      <c r="AF856" s="1">
        <v>9.7199999999999995E-2</v>
      </c>
      <c r="AG856" s="1">
        <v>-0.19439999999999999</v>
      </c>
      <c r="AH856" s="1">
        <v>1.6859</v>
      </c>
      <c r="AI856" s="1">
        <v>-0.33279999999999998</v>
      </c>
      <c r="AJ856" s="1">
        <v>-0.1908</v>
      </c>
      <c r="AK856" s="1">
        <v>0.30220000000000002</v>
      </c>
      <c r="AL856" s="1">
        <v>2.4339</v>
      </c>
      <c r="AN856" s="1">
        <v>-0.4032</v>
      </c>
      <c r="AO856" s="1">
        <v>-1.1161000000000001</v>
      </c>
      <c r="AP856" s="1">
        <v>-1.7044999999999999</v>
      </c>
      <c r="AQ856" s="1">
        <v>1.0442</v>
      </c>
      <c r="AR856" s="1">
        <v>-0.91020000000000001</v>
      </c>
      <c r="AS856" s="1">
        <v>-1.0315000000000001</v>
      </c>
      <c r="AT856" s="1">
        <v>0.21260000000000001</v>
      </c>
      <c r="GI856" s="1">
        <v>-1.6946000000000001</v>
      </c>
      <c r="HA856" s="1" t="str">
        <f t="shared" si="26"/>
        <v>2016</v>
      </c>
      <c r="HB856" s="1" t="str">
        <f t="shared" si="27"/>
        <v>03</v>
      </c>
    </row>
    <row r="857" spans="1:210">
      <c r="A857" s="3" t="s">
        <v>9</v>
      </c>
      <c r="B857" s="3"/>
      <c r="C857" s="3" t="s">
        <v>4546</v>
      </c>
      <c r="E857" s="1" t="s">
        <v>4547</v>
      </c>
      <c r="F857" s="1">
        <v>-0.26800000000000002</v>
      </c>
      <c r="G857" s="1">
        <v>-0.625</v>
      </c>
      <c r="H857" s="1">
        <v>-1.5829</v>
      </c>
      <c r="I857" s="1">
        <v>-0.2923</v>
      </c>
      <c r="J857" s="1">
        <v>-0.38219999999999998</v>
      </c>
      <c r="K857" s="1">
        <v>-0.62350000000000005</v>
      </c>
      <c r="L857" s="1">
        <v>-0.30709999999999998</v>
      </c>
      <c r="M857" s="1">
        <v>-0.4607</v>
      </c>
      <c r="N857" s="1">
        <v>-0.78990000000000005</v>
      </c>
      <c r="O857" s="1">
        <v>-0.79779999999999995</v>
      </c>
      <c r="P857" s="1">
        <v>2.4262000000000001</v>
      </c>
      <c r="Q857" s="1">
        <v>-0.43469999999999998</v>
      </c>
      <c r="R857" s="1">
        <v>-0.36959999999999998</v>
      </c>
      <c r="S857" s="1">
        <v>-0.6976</v>
      </c>
      <c r="T857" s="1">
        <v>2.3791000000000002</v>
      </c>
      <c r="U857" s="1">
        <v>1.6929000000000001</v>
      </c>
      <c r="V857" s="1">
        <v>1.9269000000000001</v>
      </c>
      <c r="W857" s="1">
        <v>-0.60729999999999995</v>
      </c>
      <c r="Y857" s="1">
        <v>-0.35620000000000002</v>
      </c>
      <c r="Z857" s="1">
        <v>0.15939999999999999</v>
      </c>
      <c r="AA857" s="1">
        <v>4.3478000000000003</v>
      </c>
      <c r="AB857" s="1">
        <v>-2.4933000000000001</v>
      </c>
      <c r="AC857" s="1">
        <v>-1.7477</v>
      </c>
      <c r="AD857" s="1">
        <v>1.012</v>
      </c>
      <c r="AF857" s="1">
        <v>4.5633999999999997</v>
      </c>
      <c r="AG857" s="1">
        <v>-2.2061999999999999</v>
      </c>
      <c r="AH857" s="1">
        <v>2.4209999999999998</v>
      </c>
      <c r="AI857" s="1">
        <v>-0.13539999999999999</v>
      </c>
      <c r="AJ857" s="1">
        <v>-0.14199999999999999</v>
      </c>
      <c r="AK857" s="1">
        <v>0.91790000000000005</v>
      </c>
      <c r="AL857" s="1">
        <v>3.6036000000000001</v>
      </c>
      <c r="AN857" s="1">
        <v>-0.17399999999999999</v>
      </c>
      <c r="AO857" s="1">
        <v>-5.1299999999999998E-2</v>
      </c>
      <c r="AP857" s="1">
        <v>0.1062</v>
      </c>
      <c r="AQ857" s="1">
        <v>4.8800000000000003E-2</v>
      </c>
      <c r="AR857" s="1">
        <v>-0.58930000000000005</v>
      </c>
      <c r="AS857" s="1">
        <v>0.68279999999999996</v>
      </c>
      <c r="AT857" s="1">
        <v>-0.63019999999999998</v>
      </c>
      <c r="GI857" s="1">
        <v>-0.73240000000000005</v>
      </c>
      <c r="HA857" s="1" t="str">
        <f t="shared" si="26"/>
        <v>2016</v>
      </c>
      <c r="HB857" s="1" t="str">
        <f t="shared" si="27"/>
        <v>03</v>
      </c>
    </row>
    <row r="858" spans="1:210">
      <c r="A858" s="3" t="s">
        <v>9</v>
      </c>
      <c r="B858" s="3"/>
      <c r="C858" s="3" t="s">
        <v>4548</v>
      </c>
      <c r="E858" s="1" t="s">
        <v>4548</v>
      </c>
      <c r="F858" s="1">
        <v>-0.1108</v>
      </c>
      <c r="G858" s="1">
        <v>-0.35299999999999998</v>
      </c>
      <c r="H858" s="1">
        <v>-0.97109999999999996</v>
      </c>
      <c r="I858" s="1">
        <v>-1.0646</v>
      </c>
      <c r="J858" s="1">
        <v>-0.23930000000000001</v>
      </c>
      <c r="K858" s="1">
        <v>-0.624</v>
      </c>
      <c r="L858" s="1">
        <v>-0.52839999999999998</v>
      </c>
      <c r="M858" s="1">
        <v>-0.38550000000000001</v>
      </c>
      <c r="N858" s="1">
        <v>-0.71009999999999995</v>
      </c>
      <c r="O858" s="1">
        <v>-1.0973999999999999</v>
      </c>
      <c r="P858" s="1">
        <v>-0.83169999999999999</v>
      </c>
      <c r="Q858" s="1">
        <v>-0.78259999999999996</v>
      </c>
      <c r="R858" s="1">
        <v>3.3700000000000001E-2</v>
      </c>
      <c r="S858" s="1">
        <v>-1.2362</v>
      </c>
      <c r="T858" s="1">
        <v>-0.99480000000000002</v>
      </c>
      <c r="U858" s="1">
        <v>-1.9267000000000001</v>
      </c>
      <c r="V858" s="1">
        <v>-0.79759999999999998</v>
      </c>
      <c r="W858" s="1">
        <v>-0.22170000000000001</v>
      </c>
      <c r="Y858" s="1">
        <v>-0.35799999999999998</v>
      </c>
      <c r="Z858" s="1">
        <v>0.21199999999999999</v>
      </c>
      <c r="AA858" s="1">
        <v>-1.4988999999999999</v>
      </c>
      <c r="AB858" s="1">
        <v>0.2722</v>
      </c>
      <c r="AC858" s="1">
        <v>-0.2392</v>
      </c>
      <c r="AD858" s="1">
        <v>-2.2951999999999999</v>
      </c>
      <c r="AF858" s="1">
        <v>-1.5368999999999999</v>
      </c>
      <c r="AG858" s="1">
        <v>0.3412</v>
      </c>
      <c r="AH858" s="1">
        <v>0.51970000000000005</v>
      </c>
      <c r="AI858" s="1">
        <v>0.55900000000000005</v>
      </c>
      <c r="AJ858" s="1">
        <v>-0.55859999999999999</v>
      </c>
      <c r="AK858" s="1">
        <v>-2.7075</v>
      </c>
      <c r="AL858" s="1">
        <v>2.1202999999999999</v>
      </c>
      <c r="AN858" s="1">
        <v>-0.46939999999999998</v>
      </c>
      <c r="AO858" s="1">
        <v>-0.4632</v>
      </c>
      <c r="AP858" s="1">
        <v>-0.42530000000000001</v>
      </c>
      <c r="AQ858" s="1">
        <v>0.24429999999999999</v>
      </c>
      <c r="AR858" s="1">
        <v>-1.1147</v>
      </c>
      <c r="AS858" s="1">
        <v>-0.93279999999999996</v>
      </c>
      <c r="AT858" s="1">
        <v>-6.9900000000000004E-2</v>
      </c>
      <c r="GI858" s="1">
        <v>-3.3195999999999999</v>
      </c>
      <c r="HA858" s="1" t="str">
        <f t="shared" si="26"/>
        <v>2016</v>
      </c>
      <c r="HB858" s="1" t="str">
        <f t="shared" si="27"/>
        <v>03</v>
      </c>
    </row>
    <row r="859" spans="1:210">
      <c r="A859" s="3" t="s">
        <v>9</v>
      </c>
      <c r="B859" s="3"/>
      <c r="C859" s="3" t="s">
        <v>4549</v>
      </c>
      <c r="E859" s="1" t="s">
        <v>4549</v>
      </c>
      <c r="F859" s="1">
        <v>-0.55200000000000005</v>
      </c>
      <c r="G859" s="1">
        <v>-0.82320000000000004</v>
      </c>
      <c r="H859" s="1">
        <v>-1.1494</v>
      </c>
      <c r="I859" s="1">
        <v>-0.84460000000000002</v>
      </c>
      <c r="J859" s="1">
        <v>-1.8111999999999999</v>
      </c>
      <c r="K859" s="1">
        <v>-0.77629999999999999</v>
      </c>
      <c r="L859" s="1">
        <v>-0.52839999999999998</v>
      </c>
      <c r="M859" s="1">
        <v>-0.3846</v>
      </c>
      <c r="N859" s="1">
        <v>-0.54179999999999995</v>
      </c>
      <c r="O859" s="1">
        <v>-0.3639</v>
      </c>
      <c r="P859" s="1">
        <v>0.90549999999999997</v>
      </c>
      <c r="Q859" s="1">
        <v>-0.52439999999999998</v>
      </c>
      <c r="R859" s="1">
        <v>-0.74039999999999995</v>
      </c>
      <c r="S859" s="1">
        <v>-1.0694999999999999</v>
      </c>
      <c r="T859" s="1">
        <v>-1.7968</v>
      </c>
      <c r="U859" s="1">
        <v>-2.3881999999999999</v>
      </c>
      <c r="V859" s="1">
        <v>-1.6780999999999999</v>
      </c>
      <c r="W859" s="1">
        <v>-0.57989999999999997</v>
      </c>
      <c r="Y859" s="1">
        <v>-0.45979999999999999</v>
      </c>
      <c r="Z859" s="1">
        <v>0.31809999999999999</v>
      </c>
      <c r="AA859" s="1">
        <v>-3.0464000000000002</v>
      </c>
      <c r="AB859" s="1">
        <v>1.1872</v>
      </c>
      <c r="AC859" s="1">
        <v>0.2384</v>
      </c>
      <c r="AD859" s="1">
        <v>-2.4207999999999998</v>
      </c>
      <c r="AF859" s="1">
        <v>-2.9580000000000002</v>
      </c>
      <c r="AG859" s="1">
        <v>1.1317999999999999</v>
      </c>
      <c r="AH859" s="1">
        <v>-0.61339999999999995</v>
      </c>
      <c r="AI859" s="1">
        <v>-0.40510000000000002</v>
      </c>
      <c r="AJ859" s="1">
        <v>-0.18909999999999999</v>
      </c>
      <c r="AK859" s="1">
        <v>1.3638999999999999</v>
      </c>
      <c r="AL859" s="1">
        <v>6.7299999999999999E-2</v>
      </c>
      <c r="AN859" s="1">
        <v>-0.40620000000000001</v>
      </c>
      <c r="AO859" s="1">
        <v>0.41510000000000002</v>
      </c>
      <c r="AP859" s="1">
        <v>0.75180000000000002</v>
      </c>
      <c r="AQ859" s="1">
        <v>-0.43880000000000002</v>
      </c>
      <c r="AR859" s="1">
        <v>-1.1175999999999999</v>
      </c>
      <c r="AS859" s="1">
        <v>6.2399999999999997E-2</v>
      </c>
      <c r="AT859" s="1">
        <v>-0.41920000000000002</v>
      </c>
      <c r="GI859" s="1">
        <v>-3.1726000000000001</v>
      </c>
      <c r="HA859" s="1" t="str">
        <f t="shared" si="26"/>
        <v>2016</v>
      </c>
      <c r="HB859" s="1" t="str">
        <f t="shared" si="27"/>
        <v>03</v>
      </c>
    </row>
    <row r="860" spans="1:210">
      <c r="A860" s="3" t="s">
        <v>9</v>
      </c>
      <c r="B860" s="3"/>
      <c r="C860" s="3" t="s">
        <v>4550</v>
      </c>
      <c r="E860" s="1" t="s">
        <v>4551</v>
      </c>
      <c r="F860" s="1">
        <v>-0.28439999999999999</v>
      </c>
      <c r="G860" s="1">
        <v>-0.86070000000000002</v>
      </c>
      <c r="H860" s="1">
        <v>0.3503</v>
      </c>
      <c r="I860" s="1">
        <v>0.22059999999999999</v>
      </c>
      <c r="J860" s="1">
        <v>-0.19120000000000001</v>
      </c>
      <c r="K860" s="1">
        <v>-0.61960000000000004</v>
      </c>
      <c r="L860" s="1">
        <v>-0.56740000000000002</v>
      </c>
      <c r="M860" s="1">
        <v>-0.23100000000000001</v>
      </c>
      <c r="N860" s="1">
        <v>-0.73299999999999998</v>
      </c>
      <c r="O860" s="1">
        <v>0</v>
      </c>
      <c r="P860" s="1">
        <v>-0.56779999999999997</v>
      </c>
      <c r="Q860" s="1">
        <v>-0.26240000000000002</v>
      </c>
      <c r="R860" s="1">
        <v>-0.2359</v>
      </c>
      <c r="S860" s="1">
        <v>-0.95340000000000003</v>
      </c>
      <c r="T860" s="1">
        <v>-0.11020000000000001</v>
      </c>
      <c r="U860" s="1">
        <v>-0.19339999999999999</v>
      </c>
      <c r="V860" s="1">
        <v>9.8799999999999999E-2</v>
      </c>
      <c r="W860" s="1">
        <v>-0.38729999999999998</v>
      </c>
      <c r="Y860" s="1">
        <v>-0.2049</v>
      </c>
      <c r="Z860" s="1">
        <v>0.1588</v>
      </c>
      <c r="AA860" s="1">
        <v>-0.48949999999999999</v>
      </c>
      <c r="AB860" s="1">
        <v>-9.1800000000000007E-2</v>
      </c>
      <c r="AC860" s="1">
        <v>-0.38129999999999997</v>
      </c>
      <c r="AD860" s="1">
        <v>-0.56100000000000005</v>
      </c>
      <c r="AF860" s="1">
        <v>-0.56489999999999996</v>
      </c>
      <c r="AG860" s="1">
        <v>0.1482</v>
      </c>
      <c r="AH860" s="1">
        <v>0.51119999999999999</v>
      </c>
      <c r="AI860" s="1">
        <v>-0.53190000000000004</v>
      </c>
      <c r="AJ860" s="1">
        <v>-0.28570000000000001</v>
      </c>
      <c r="AK860" s="1">
        <v>-2.6362999999999999</v>
      </c>
      <c r="AL860" s="1">
        <v>1.4883999999999999</v>
      </c>
      <c r="AN860" s="1">
        <v>-0.80449999999999999</v>
      </c>
      <c r="AO860" s="1">
        <v>-0.56459999999999999</v>
      </c>
      <c r="AP860" s="1">
        <v>-1.0025999999999999</v>
      </c>
      <c r="AQ860" s="1">
        <v>0.49209999999999998</v>
      </c>
      <c r="AR860" s="1">
        <v>-0.91439999999999999</v>
      </c>
      <c r="AS860" s="1">
        <v>-0.42909999999999998</v>
      </c>
      <c r="AT860" s="1">
        <v>-0.14099999999999999</v>
      </c>
      <c r="GI860" s="1">
        <v>-2.7229000000000001</v>
      </c>
      <c r="HA860" s="1" t="str">
        <f t="shared" si="26"/>
        <v>2016</v>
      </c>
      <c r="HB860" s="1" t="str">
        <f t="shared" si="27"/>
        <v>03</v>
      </c>
    </row>
    <row r="861" spans="1:210">
      <c r="A861" s="3" t="s">
        <v>9</v>
      </c>
      <c r="B861" s="3"/>
      <c r="C861" s="3" t="s">
        <v>4552</v>
      </c>
      <c r="E861" s="1" t="s">
        <v>4553</v>
      </c>
      <c r="F861" s="1">
        <v>-0.33169999999999999</v>
      </c>
      <c r="G861" s="1">
        <v>-0.54959999999999998</v>
      </c>
      <c r="H861" s="1">
        <v>-0.4491</v>
      </c>
      <c r="I861" s="1">
        <v>-0.62290000000000001</v>
      </c>
      <c r="J861" s="1">
        <v>-0.6704</v>
      </c>
      <c r="K861" s="1">
        <v>-0.62350000000000005</v>
      </c>
      <c r="L861" s="1">
        <v>-0.61099999999999999</v>
      </c>
      <c r="M861" s="1">
        <v>-0.25659999999999999</v>
      </c>
      <c r="N861" s="1">
        <v>-1.2503</v>
      </c>
      <c r="O861" s="1">
        <v>-1.4608000000000001</v>
      </c>
      <c r="P861" s="1">
        <v>-0.63009999999999999</v>
      </c>
      <c r="Q861" s="1">
        <v>-0.17460000000000001</v>
      </c>
      <c r="R861" s="1">
        <v>-0.26950000000000002</v>
      </c>
      <c r="S861" s="1">
        <v>-0.79190000000000005</v>
      </c>
      <c r="T861" s="1">
        <v>-0.88129999999999997</v>
      </c>
      <c r="U861" s="1">
        <v>-0.65200000000000002</v>
      </c>
      <c r="V861" s="1">
        <v>-1.5233000000000001</v>
      </c>
      <c r="W861" s="1">
        <v>-0.58069999999999999</v>
      </c>
      <c r="Y861" s="1">
        <v>-0.2049</v>
      </c>
      <c r="Z861" s="1">
        <v>0.2646</v>
      </c>
      <c r="AA861" s="1">
        <v>-2.9024999999999999</v>
      </c>
      <c r="AB861" s="1">
        <v>0.92079999999999995</v>
      </c>
      <c r="AC861" s="1">
        <v>-0.75749999999999995</v>
      </c>
      <c r="AD861" s="1">
        <v>-1.3605</v>
      </c>
      <c r="AF861" s="1">
        <v>-2.9767000000000001</v>
      </c>
      <c r="AG861" s="1">
        <v>0.64380000000000004</v>
      </c>
      <c r="AH861" s="1">
        <v>0.93069999999999997</v>
      </c>
      <c r="AI861" s="1">
        <v>-0.65529999999999999</v>
      </c>
      <c r="AJ861" s="1">
        <v>0.19220000000000001</v>
      </c>
      <c r="AK861" s="1">
        <v>-3.1835</v>
      </c>
      <c r="AL861" s="1">
        <v>2.5341999999999998</v>
      </c>
      <c r="AN861" s="1">
        <v>-0.79810000000000003</v>
      </c>
      <c r="AO861" s="1">
        <v>-0.4098</v>
      </c>
      <c r="AP861" s="1">
        <v>-0.68740000000000001</v>
      </c>
      <c r="AQ861" s="1">
        <v>0.29420000000000002</v>
      </c>
      <c r="AR861" s="1">
        <v>-2.6484999999999999</v>
      </c>
      <c r="AS861" s="1">
        <v>-1.2277</v>
      </c>
      <c r="AT861" s="1">
        <v>0.49259999999999998</v>
      </c>
      <c r="GI861" s="1">
        <v>-4.2458999999999998</v>
      </c>
      <c r="HA861" s="1" t="str">
        <f t="shared" si="26"/>
        <v>2016</v>
      </c>
      <c r="HB861" s="1" t="str">
        <f t="shared" si="27"/>
        <v>03</v>
      </c>
    </row>
    <row r="862" spans="1:210">
      <c r="A862" s="3" t="s">
        <v>9</v>
      </c>
      <c r="B862" s="3"/>
      <c r="C862" s="3" t="s">
        <v>4554</v>
      </c>
      <c r="E862" s="1" t="s">
        <v>4554</v>
      </c>
      <c r="F862" s="1">
        <v>-0.42699999999999999</v>
      </c>
      <c r="G862" s="1">
        <v>-0.90759999999999996</v>
      </c>
      <c r="H862" s="1">
        <v>-1.1152</v>
      </c>
      <c r="I862" s="1">
        <v>-0.80700000000000005</v>
      </c>
      <c r="J862" s="1">
        <v>-1.0105</v>
      </c>
      <c r="K862" s="1">
        <v>-0.70579999999999998</v>
      </c>
      <c r="L862" s="1">
        <v>-0.56689999999999996</v>
      </c>
      <c r="M862" s="1">
        <v>-0.28270000000000001</v>
      </c>
      <c r="N862" s="1">
        <v>-0.52059999999999995</v>
      </c>
      <c r="O862" s="1">
        <v>-1.2016</v>
      </c>
      <c r="P862" s="1">
        <v>-0.82069999999999999</v>
      </c>
      <c r="Q862" s="1">
        <v>-0.61180000000000001</v>
      </c>
      <c r="R862" s="1">
        <v>-0.13489999999999999</v>
      </c>
      <c r="S862" s="1">
        <v>-0.70089999999999997</v>
      </c>
      <c r="T862" s="1">
        <v>0</v>
      </c>
      <c r="U862" s="1">
        <v>0</v>
      </c>
      <c r="V862" s="1">
        <v>-0.14940000000000001</v>
      </c>
      <c r="W862" s="1">
        <v>-0.85840000000000005</v>
      </c>
      <c r="Y862" s="1">
        <v>-0.1547</v>
      </c>
      <c r="Z862" s="1">
        <v>0.2107</v>
      </c>
      <c r="AA862" s="1">
        <v>-0.65500000000000003</v>
      </c>
      <c r="AB862" s="1">
        <v>8.9599999999999999E-2</v>
      </c>
      <c r="AC862" s="1">
        <v>-1.6229</v>
      </c>
      <c r="AD862" s="1">
        <v>-0.127</v>
      </c>
      <c r="AF862" s="1">
        <v>-0.68559999999999999</v>
      </c>
      <c r="AG862" s="1">
        <v>0.24179999999999999</v>
      </c>
      <c r="AH862" s="1">
        <v>1.0266</v>
      </c>
      <c r="AI862" s="1">
        <v>-0.33</v>
      </c>
      <c r="AJ862" s="1">
        <v>0</v>
      </c>
      <c r="AK862" s="1">
        <v>-0.19409999999999999</v>
      </c>
      <c r="AL862" s="1">
        <v>0.86950000000000005</v>
      </c>
      <c r="AN862" s="1">
        <v>-0.79949999999999999</v>
      </c>
      <c r="AO862" s="1">
        <v>-0.30719999999999997</v>
      </c>
      <c r="AP862" s="1">
        <v>-0.58260000000000001</v>
      </c>
      <c r="AQ862" s="1">
        <v>0.24410000000000001</v>
      </c>
      <c r="AR862" s="1">
        <v>-2.4803999999999999</v>
      </c>
      <c r="AS862" s="1">
        <v>6.2799999999999995E-2</v>
      </c>
      <c r="AT862" s="1">
        <v>-0.34739999999999999</v>
      </c>
      <c r="GI862" s="1">
        <v>-1.1017999999999999</v>
      </c>
      <c r="HA862" s="1" t="str">
        <f t="shared" si="26"/>
        <v>2016</v>
      </c>
      <c r="HB862" s="1" t="str">
        <f t="shared" si="27"/>
        <v>03</v>
      </c>
    </row>
    <row r="863" spans="1:210">
      <c r="A863" s="3" t="s">
        <v>9</v>
      </c>
      <c r="B863" s="3"/>
      <c r="C863" s="3" t="s">
        <v>4555</v>
      </c>
      <c r="E863" s="1" t="s">
        <v>4556</v>
      </c>
      <c r="F863" s="1">
        <v>-0.2878</v>
      </c>
      <c r="G863" s="1">
        <v>-3.9600000000000003E-2</v>
      </c>
      <c r="H863" s="1">
        <v>9.98E-2</v>
      </c>
      <c r="I863" s="1">
        <v>0.25779999999999997</v>
      </c>
      <c r="J863" s="1">
        <v>-0.77400000000000002</v>
      </c>
      <c r="K863" s="1">
        <v>-0.32119999999999999</v>
      </c>
      <c r="L863" s="1">
        <v>-0.48259999999999997</v>
      </c>
      <c r="M863" s="1">
        <v>0.54510000000000003</v>
      </c>
      <c r="N863" s="1">
        <v>-8.2799999999999999E-2</v>
      </c>
      <c r="O863" s="1">
        <v>-0.58040000000000003</v>
      </c>
      <c r="P863" s="1">
        <v>-0.76819999999999999</v>
      </c>
      <c r="Q863" s="1">
        <v>-1.8166</v>
      </c>
      <c r="R863" s="1">
        <v>-1.091</v>
      </c>
      <c r="S863" s="1">
        <v>-0.58860000000000001</v>
      </c>
      <c r="T863" s="1">
        <v>-0.93799999999999994</v>
      </c>
      <c r="U863" s="1">
        <v>-0.31719999999999998</v>
      </c>
      <c r="V863" s="1">
        <v>-1.5920000000000001</v>
      </c>
      <c r="W863" s="1">
        <v>-0.504</v>
      </c>
      <c r="Y863" s="1">
        <v>-0.31390000000000001</v>
      </c>
      <c r="Z863" s="1">
        <v>0.31440000000000001</v>
      </c>
      <c r="AA863" s="1">
        <v>-1.5367</v>
      </c>
      <c r="AB863" s="1">
        <v>0.62270000000000003</v>
      </c>
      <c r="AC863" s="1">
        <v>-1.0617000000000001</v>
      </c>
      <c r="AD863" s="1">
        <v>-0.69879999999999998</v>
      </c>
      <c r="AF863" s="1">
        <v>-1.5748</v>
      </c>
      <c r="AG863" s="1">
        <v>0.72109999999999996</v>
      </c>
      <c r="AH863" s="1">
        <v>-1.1234999999999999</v>
      </c>
      <c r="AI863" s="1">
        <v>-0.2036</v>
      </c>
      <c r="AJ863" s="1">
        <v>-0.1885</v>
      </c>
      <c r="AK863" s="1">
        <v>-0.45390000000000003</v>
      </c>
      <c r="AL863" s="1">
        <v>-0.80100000000000005</v>
      </c>
      <c r="AN863" s="1">
        <v>-0.81200000000000006</v>
      </c>
      <c r="AO863" s="1">
        <v>-0.71609999999999996</v>
      </c>
      <c r="AP863" s="1">
        <v>-0.31890000000000002</v>
      </c>
      <c r="AQ863" s="1">
        <v>9.7100000000000006E-2</v>
      </c>
      <c r="AR863" s="1">
        <v>-2.5308000000000002</v>
      </c>
      <c r="AS863" s="1">
        <v>-0.43769999999999998</v>
      </c>
      <c r="AT863" s="1">
        <v>0</v>
      </c>
      <c r="GI863" s="1">
        <v>-0.96909999999999996</v>
      </c>
      <c r="HA863" s="1" t="str">
        <f t="shared" si="26"/>
        <v>2016</v>
      </c>
      <c r="HB863" s="1" t="str">
        <f t="shared" si="27"/>
        <v>03</v>
      </c>
    </row>
    <row r="864" spans="1:210">
      <c r="A864" s="3" t="s">
        <v>9</v>
      </c>
      <c r="B864" s="3"/>
      <c r="C864" s="3" t="s">
        <v>4557</v>
      </c>
      <c r="E864" s="1" t="s">
        <v>4558</v>
      </c>
      <c r="F864" s="1">
        <v>-0.2258</v>
      </c>
      <c r="G864" s="1">
        <v>-0.43869999999999998</v>
      </c>
      <c r="H864" s="1">
        <v>-0.70309999999999995</v>
      </c>
      <c r="I864" s="1">
        <v>-0.63049999999999995</v>
      </c>
      <c r="J864" s="1">
        <v>-1.123</v>
      </c>
      <c r="K864" s="1">
        <v>-0.24410000000000001</v>
      </c>
      <c r="L864" s="1">
        <v>-0.48370000000000002</v>
      </c>
      <c r="M864" s="1">
        <v>-5.2299999999999999E-2</v>
      </c>
      <c r="N864" s="1">
        <v>-0.94650000000000001</v>
      </c>
      <c r="O864" s="1">
        <v>-0.86529999999999996</v>
      </c>
      <c r="P864" s="1">
        <v>-1.7104999999999999</v>
      </c>
      <c r="Q864" s="1">
        <v>-0.69379999999999997</v>
      </c>
      <c r="R864" s="1">
        <v>-0.27500000000000002</v>
      </c>
      <c r="S864" s="1">
        <v>-0.87709999999999999</v>
      </c>
      <c r="T864" s="1">
        <v>-1.0513999999999999</v>
      </c>
      <c r="U864" s="1">
        <v>-1.1879999999999999</v>
      </c>
      <c r="V864" s="1">
        <v>-1.1860999999999999</v>
      </c>
      <c r="W864" s="1">
        <v>-1.6660999999999999</v>
      </c>
      <c r="Y864" s="1">
        <v>5.3199999999999997E-2</v>
      </c>
      <c r="Z864" s="1">
        <v>0.10390000000000001</v>
      </c>
      <c r="AA864" s="1">
        <v>-2.9182000000000001</v>
      </c>
      <c r="AB864" s="1">
        <v>1.6351</v>
      </c>
      <c r="AC864" s="1">
        <v>1.2658</v>
      </c>
      <c r="AD864" s="1">
        <v>-1.0457000000000001</v>
      </c>
      <c r="AF864" s="1">
        <v>-2.8241999999999998</v>
      </c>
      <c r="AG864" s="1">
        <v>1.7184999999999999</v>
      </c>
      <c r="AH864" s="1">
        <v>-0.21249999999999999</v>
      </c>
      <c r="AI864" s="1">
        <v>-1.0188999999999999</v>
      </c>
      <c r="AJ864" s="1">
        <v>0.13619999999999999</v>
      </c>
      <c r="AK864" s="1">
        <v>-0.51839999999999997</v>
      </c>
      <c r="AL864" s="1">
        <v>1.0402</v>
      </c>
      <c r="AN864" s="1">
        <v>-1.1432</v>
      </c>
      <c r="AO864" s="1">
        <v>-2.4653</v>
      </c>
      <c r="AP864" s="1">
        <v>-5.0773999999999999</v>
      </c>
      <c r="AQ864" s="1">
        <v>3.0508000000000002</v>
      </c>
      <c r="AR864" s="1">
        <v>-3.0019999999999998</v>
      </c>
      <c r="AS864" s="1">
        <v>-3.3068</v>
      </c>
      <c r="AT864" s="1">
        <v>1.5519000000000001</v>
      </c>
      <c r="GI864" s="1">
        <v>-1.7141</v>
      </c>
      <c r="HA864" s="1" t="str">
        <f t="shared" si="26"/>
        <v>2016</v>
      </c>
      <c r="HB864" s="1" t="str">
        <f t="shared" si="27"/>
        <v>02</v>
      </c>
    </row>
    <row r="865" spans="1:210">
      <c r="A865" s="3" t="s">
        <v>9</v>
      </c>
      <c r="B865" s="3"/>
      <c r="C865" s="3" t="s">
        <v>4559</v>
      </c>
      <c r="E865" s="1" t="s">
        <v>4560</v>
      </c>
      <c r="F865" s="1">
        <v>-0.40649999999999997</v>
      </c>
      <c r="G865" s="1">
        <v>-0.92620000000000002</v>
      </c>
      <c r="H865" s="1">
        <v>-0.254</v>
      </c>
      <c r="I865" s="1">
        <v>-1.0885</v>
      </c>
      <c r="J865" s="1">
        <v>-0.88529999999999998</v>
      </c>
      <c r="K865" s="1">
        <v>-0.65039999999999998</v>
      </c>
      <c r="L865" s="1">
        <v>-0.61860000000000004</v>
      </c>
      <c r="M865" s="1">
        <v>0.47499999999999998</v>
      </c>
      <c r="N865" s="1">
        <v>-0.95469999999999999</v>
      </c>
      <c r="O865" s="1">
        <v>-0.96779999999999999</v>
      </c>
      <c r="P865" s="1">
        <v>-0.66220000000000001</v>
      </c>
      <c r="Q865" s="1">
        <v>-0.26640000000000003</v>
      </c>
      <c r="R865" s="1">
        <v>-0.1386</v>
      </c>
      <c r="S865" s="1">
        <v>-0.7651</v>
      </c>
      <c r="T865" s="1">
        <v>-0.15509999999999999</v>
      </c>
      <c r="U865" s="1">
        <v>-0.28799999999999998</v>
      </c>
      <c r="V865" s="1">
        <v>-0.1535</v>
      </c>
      <c r="W865" s="1">
        <v>-0.85419999999999996</v>
      </c>
      <c r="Y865" s="1">
        <v>-0.80940000000000001</v>
      </c>
      <c r="Z865" s="1">
        <v>0.41270000000000001</v>
      </c>
      <c r="AA865" s="1">
        <v>-2.3319000000000001</v>
      </c>
      <c r="AB865" s="1">
        <v>1.2875000000000001</v>
      </c>
      <c r="AC865" s="1">
        <v>1.3234999999999999</v>
      </c>
      <c r="AD865" s="1">
        <v>-0.58930000000000005</v>
      </c>
      <c r="AF865" s="1">
        <v>-2.2988</v>
      </c>
      <c r="AG865" s="1">
        <v>1.298</v>
      </c>
      <c r="AH865" s="1">
        <v>0.104</v>
      </c>
      <c r="AI865" s="1">
        <v>-0.71120000000000005</v>
      </c>
      <c r="AJ865" s="1">
        <v>0.32150000000000001</v>
      </c>
      <c r="AK865" s="1">
        <v>0.73329999999999995</v>
      </c>
      <c r="AL865" s="1">
        <v>-0.94269999999999998</v>
      </c>
      <c r="AN865" s="1">
        <v>-0.59660000000000002</v>
      </c>
      <c r="AO865" s="1">
        <v>-0.104</v>
      </c>
      <c r="AP865" s="1">
        <v>0.60729999999999995</v>
      </c>
      <c r="AQ865" s="1">
        <v>-9.4799999999999995E-2</v>
      </c>
      <c r="AR865" s="1">
        <v>-2.6017000000000001</v>
      </c>
      <c r="AS865" s="1">
        <v>-3.0323000000000002</v>
      </c>
      <c r="AT865" s="1">
        <v>1.4189000000000001</v>
      </c>
      <c r="HA865" s="1" t="str">
        <f t="shared" si="26"/>
        <v>2016</v>
      </c>
      <c r="HB865" s="1" t="str">
        <f t="shared" si="27"/>
        <v>02</v>
      </c>
    </row>
    <row r="866" spans="1:210">
      <c r="A866" s="3" t="s">
        <v>9</v>
      </c>
      <c r="B866" s="3"/>
      <c r="C866" s="3" t="s">
        <v>4561</v>
      </c>
      <c r="E866" s="1" t="s">
        <v>4562</v>
      </c>
      <c r="F866" s="1">
        <v>-0.40649999999999997</v>
      </c>
      <c r="G866" s="1">
        <v>-0.92620000000000002</v>
      </c>
      <c r="H866" s="1">
        <v>-0.254</v>
      </c>
      <c r="I866" s="1">
        <v>-1.0885</v>
      </c>
      <c r="J866" s="1">
        <v>-0.88529999999999998</v>
      </c>
      <c r="K866" s="1">
        <v>-0.65039999999999998</v>
      </c>
      <c r="L866" s="1">
        <v>-0.61860000000000004</v>
      </c>
      <c r="M866" s="1">
        <v>0.47499999999999998</v>
      </c>
      <c r="N866" s="1">
        <v>-0.95469999999999999</v>
      </c>
      <c r="O866" s="1">
        <v>-0.96779999999999999</v>
      </c>
      <c r="P866" s="1">
        <v>-0.66220000000000001</v>
      </c>
      <c r="Q866" s="1">
        <v>-0.26640000000000003</v>
      </c>
      <c r="R866" s="1">
        <v>-0.1386</v>
      </c>
      <c r="S866" s="1">
        <v>-0.7651</v>
      </c>
      <c r="T866" s="1">
        <v>-0.15509999999999999</v>
      </c>
      <c r="U866" s="1">
        <v>-0.28799999999999998</v>
      </c>
      <c r="V866" s="1">
        <v>-0.1535</v>
      </c>
      <c r="W866" s="1">
        <v>-0.85419999999999996</v>
      </c>
      <c r="Y866" s="1">
        <v>-0.80940000000000001</v>
      </c>
      <c r="Z866" s="1">
        <v>0.41270000000000001</v>
      </c>
      <c r="AA866" s="1">
        <v>-2.3319000000000001</v>
      </c>
      <c r="AB866" s="1">
        <v>1.2875000000000001</v>
      </c>
      <c r="AC866" s="1">
        <v>1.3234999999999999</v>
      </c>
      <c r="AD866" s="1">
        <v>-0.58930000000000005</v>
      </c>
      <c r="AF866" s="1">
        <v>-2.2988</v>
      </c>
      <c r="AG866" s="1">
        <v>1.298</v>
      </c>
      <c r="AH866" s="1">
        <v>0.104</v>
      </c>
      <c r="AI866" s="1">
        <v>-0.71120000000000005</v>
      </c>
      <c r="AJ866" s="1">
        <v>0.32150000000000001</v>
      </c>
      <c r="AK866" s="1">
        <v>0.73329999999999995</v>
      </c>
      <c r="AL866" s="1">
        <v>-0.94269999999999998</v>
      </c>
      <c r="AN866" s="1">
        <v>-0.59660000000000002</v>
      </c>
      <c r="AO866" s="1">
        <v>-0.104</v>
      </c>
      <c r="AP866" s="1">
        <v>0.60729999999999995</v>
      </c>
      <c r="AQ866" s="1">
        <v>-9.4799999999999995E-2</v>
      </c>
      <c r="AR866" s="1">
        <v>-2.6017000000000001</v>
      </c>
      <c r="AS866" s="1">
        <v>-3.0323000000000002</v>
      </c>
      <c r="AT866" s="1">
        <v>1.4189000000000001</v>
      </c>
      <c r="GI866" s="1">
        <v>-0.30009999999999998</v>
      </c>
      <c r="HA866" s="1" t="str">
        <f t="shared" si="26"/>
        <v>2016</v>
      </c>
      <c r="HB866" s="1" t="str">
        <f t="shared" si="27"/>
        <v>02</v>
      </c>
    </row>
    <row r="867" spans="1:210">
      <c r="A867" s="3" t="s">
        <v>9</v>
      </c>
      <c r="B867" s="3"/>
      <c r="C867" s="3" t="s">
        <v>4563</v>
      </c>
      <c r="E867" s="1" t="s">
        <v>4564</v>
      </c>
      <c r="F867" s="1">
        <v>-0.32619999999999999</v>
      </c>
      <c r="G867" s="1">
        <v>-0.85329999999999995</v>
      </c>
      <c r="H867" s="1">
        <v>-0.8871</v>
      </c>
      <c r="I867" s="1">
        <v>-0.82730000000000004</v>
      </c>
      <c r="J867" s="1">
        <v>-0.74619999999999997</v>
      </c>
      <c r="K867" s="1">
        <v>-0.49259999999999998</v>
      </c>
      <c r="L867" s="1">
        <v>-0.53659999999999997</v>
      </c>
      <c r="M867" s="1">
        <v>-0.50329999999999997</v>
      </c>
      <c r="N867" s="1">
        <v>-0.22650000000000001</v>
      </c>
      <c r="O867" s="1">
        <v>-0.80249999999999999</v>
      </c>
      <c r="P867" s="1">
        <v>3.3875000000000002</v>
      </c>
      <c r="Q867" s="1">
        <v>-0.53759999999999997</v>
      </c>
      <c r="R867" s="1">
        <v>0.20860000000000001</v>
      </c>
      <c r="S867" s="1">
        <v>-0.60109999999999997</v>
      </c>
      <c r="T867" s="1">
        <v>2.8974000000000002</v>
      </c>
      <c r="U867" s="1">
        <v>2.7038000000000002</v>
      </c>
      <c r="V867" s="1">
        <v>2.8955000000000002</v>
      </c>
      <c r="W867" s="1">
        <v>-0.5998</v>
      </c>
      <c r="Y867" s="1">
        <v>-0.1636</v>
      </c>
      <c r="Z867" s="1">
        <v>0.10249999999999999</v>
      </c>
      <c r="AA867" s="1">
        <v>3.4761000000000002</v>
      </c>
      <c r="AB867" s="1">
        <v>-2.0973000000000002</v>
      </c>
      <c r="AC867" s="1">
        <v>-0.72350000000000003</v>
      </c>
      <c r="AD867" s="1">
        <v>1.3236000000000001</v>
      </c>
      <c r="AF867" s="1">
        <v>3.5869</v>
      </c>
      <c r="AG867" s="1">
        <v>-1.7217</v>
      </c>
      <c r="AH867" s="1">
        <v>2.3012000000000001</v>
      </c>
      <c r="AI867" s="1">
        <v>0</v>
      </c>
      <c r="AJ867" s="1">
        <v>-0.31900000000000001</v>
      </c>
      <c r="AK867" s="1">
        <v>-1.4463999999999999</v>
      </c>
      <c r="AL867" s="1">
        <v>1.6835</v>
      </c>
      <c r="AN867" s="1">
        <v>-0.65780000000000005</v>
      </c>
      <c r="AO867" s="1">
        <v>-1.3464</v>
      </c>
      <c r="AP867" s="1">
        <v>-2.4056000000000002</v>
      </c>
      <c r="AQ867" s="1">
        <v>1.3795999999999999</v>
      </c>
      <c r="AR867" s="1">
        <v>-1.0943000000000001</v>
      </c>
      <c r="AS867" s="1">
        <v>0.62760000000000005</v>
      </c>
      <c r="AT867" s="1">
        <v>-0.59050000000000002</v>
      </c>
      <c r="GI867" s="1">
        <v>2.6137000000000001</v>
      </c>
      <c r="HA867" s="1" t="str">
        <f t="shared" si="26"/>
        <v>2016</v>
      </c>
      <c r="HB867" s="1" t="str">
        <f t="shared" si="27"/>
        <v>02</v>
      </c>
    </row>
    <row r="868" spans="1:210">
      <c r="A868" s="3" t="s">
        <v>9</v>
      </c>
      <c r="B868" s="3"/>
      <c r="C868" s="3" t="s">
        <v>4565</v>
      </c>
      <c r="E868" s="1" t="s">
        <v>4565</v>
      </c>
      <c r="F868" s="1">
        <v>-0.29759999999999998</v>
      </c>
      <c r="G868" s="1">
        <v>-0.69550000000000001</v>
      </c>
      <c r="H868" s="1">
        <v>-7.7200000000000005E-2</v>
      </c>
      <c r="I868" s="1">
        <v>-7.6200000000000004E-2</v>
      </c>
      <c r="J868" s="1">
        <v>-0.55300000000000005</v>
      </c>
      <c r="K868" s="1">
        <v>-0.41420000000000001</v>
      </c>
      <c r="L868" s="1">
        <v>-0.315</v>
      </c>
      <c r="M868" s="1">
        <v>-5.3600000000000002E-2</v>
      </c>
      <c r="N868" s="1">
        <v>0.74319999999999997</v>
      </c>
      <c r="O868" s="1">
        <v>0</v>
      </c>
      <c r="P868" s="1">
        <v>-1.2795000000000001</v>
      </c>
      <c r="Q868" s="1">
        <v>-0.17849999999999999</v>
      </c>
      <c r="R868" s="1">
        <v>1.4787999999999999</v>
      </c>
      <c r="S868" s="1">
        <v>-0.43719999999999998</v>
      </c>
      <c r="T868" s="1">
        <v>-0.99629999999999996</v>
      </c>
      <c r="U868" s="1">
        <v>-1.1444000000000001</v>
      </c>
      <c r="V868" s="1">
        <v>-1.3605</v>
      </c>
      <c r="W868" s="1">
        <v>-0.1158</v>
      </c>
      <c r="Y868" s="1">
        <v>-0.50249999999999995</v>
      </c>
      <c r="Z868" s="1">
        <v>0.30420000000000003</v>
      </c>
      <c r="AA868" s="1">
        <v>-2.6160000000000001</v>
      </c>
      <c r="AB868" s="1">
        <v>0.96660000000000001</v>
      </c>
      <c r="AC868" s="1">
        <v>-0.91690000000000005</v>
      </c>
      <c r="AD868" s="1">
        <v>-1.7686999999999999</v>
      </c>
      <c r="AF868" s="1">
        <v>-2.6785000000000001</v>
      </c>
      <c r="AG868" s="1">
        <v>1.327</v>
      </c>
      <c r="AH868" s="1">
        <v>-2.2549000000000001</v>
      </c>
      <c r="AI868" s="1">
        <v>0.22520000000000001</v>
      </c>
      <c r="AJ868" s="1">
        <v>-0.26779999999999998</v>
      </c>
      <c r="AK868" s="1">
        <v>-2.3904000000000001</v>
      </c>
      <c r="AL868" s="1">
        <v>-3.254</v>
      </c>
      <c r="AN868" s="1">
        <v>-0.67030000000000001</v>
      </c>
      <c r="AO868" s="1">
        <v>-0.94379999999999997</v>
      </c>
      <c r="AP868" s="1">
        <v>-1.8994</v>
      </c>
      <c r="AQ868" s="1">
        <v>1.3658999999999999</v>
      </c>
      <c r="AR868" s="1">
        <v>-2.0202</v>
      </c>
      <c r="AS868" s="1">
        <v>-0.47520000000000001</v>
      </c>
      <c r="AT868" s="1">
        <v>0</v>
      </c>
      <c r="GI868" s="1">
        <v>-1.0923</v>
      </c>
      <c r="HA868" s="1" t="str">
        <f t="shared" si="26"/>
        <v>2016</v>
      </c>
      <c r="HB868" s="1" t="str">
        <f t="shared" si="27"/>
        <v>02</v>
      </c>
    </row>
    <row r="869" spans="1:210">
      <c r="A869" s="3" t="s">
        <v>9</v>
      </c>
      <c r="B869" s="3"/>
      <c r="C869" s="3" t="s">
        <v>4566</v>
      </c>
      <c r="E869" s="1" t="s">
        <v>4567</v>
      </c>
      <c r="F869" s="1">
        <v>-9.8500000000000004E-2</v>
      </c>
      <c r="G869" s="1">
        <v>-0.52880000000000005</v>
      </c>
      <c r="H869" s="1">
        <v>0</v>
      </c>
      <c r="I869" s="1">
        <v>-7.5499999999999998E-2</v>
      </c>
      <c r="J869" s="1">
        <v>-0.1996</v>
      </c>
      <c r="K869" s="1">
        <v>-0.1646</v>
      </c>
      <c r="L869" s="1">
        <v>-0.1348</v>
      </c>
      <c r="M869" s="1">
        <v>0.42580000000000001</v>
      </c>
      <c r="N869" s="1">
        <v>0.1137</v>
      </c>
      <c r="O869" s="1">
        <v>-6.9900000000000004E-2</v>
      </c>
      <c r="P869" s="1">
        <v>-0.25650000000000001</v>
      </c>
      <c r="Q869" s="1">
        <v>-0.61829999999999996</v>
      </c>
      <c r="R869" s="1">
        <v>0.69879999999999998</v>
      </c>
      <c r="S869" s="1">
        <v>-0.79649999999999999</v>
      </c>
      <c r="T869" s="1">
        <v>0.40920000000000001</v>
      </c>
      <c r="U869" s="1">
        <v>0.27750000000000002</v>
      </c>
      <c r="V869" s="1">
        <v>-0.29330000000000001</v>
      </c>
      <c r="W869" s="1">
        <v>-0.37359999999999999</v>
      </c>
      <c r="Y869" s="1">
        <v>-0.87809999999999999</v>
      </c>
      <c r="Z869" s="1">
        <v>0.46029999999999999</v>
      </c>
      <c r="AA869" s="1">
        <v>0.60170000000000001</v>
      </c>
      <c r="AB869" s="1">
        <v>-0.86880000000000002</v>
      </c>
      <c r="AC869" s="1">
        <v>-0.39100000000000001</v>
      </c>
      <c r="AD869" s="1">
        <v>-0.57210000000000005</v>
      </c>
      <c r="AF869" s="1">
        <v>0.70850000000000002</v>
      </c>
      <c r="AG869" s="1">
        <v>-0.56279999999999997</v>
      </c>
      <c r="AH869" s="1">
        <v>-0.88400000000000001</v>
      </c>
      <c r="AI869" s="1">
        <v>-0.44019999999999998</v>
      </c>
      <c r="AJ869" s="1">
        <v>-0.18060000000000001</v>
      </c>
      <c r="AK869" s="1">
        <v>1.9646999999999999</v>
      </c>
      <c r="AL869" s="1">
        <v>-2.2443</v>
      </c>
      <c r="AN869" s="1">
        <v>-0.72589999999999999</v>
      </c>
      <c r="AO869" s="1">
        <v>0.31569999999999998</v>
      </c>
      <c r="AP869" s="1">
        <v>0.84930000000000005</v>
      </c>
      <c r="AQ869" s="1">
        <v>-0.60709999999999997</v>
      </c>
      <c r="AR869" s="1">
        <v>-1.5978000000000001</v>
      </c>
      <c r="AS869" s="1">
        <v>-0.52839999999999998</v>
      </c>
      <c r="AT869" s="1">
        <v>0.13469999999999999</v>
      </c>
      <c r="GI869" s="1">
        <v>-0.3876</v>
      </c>
      <c r="HA869" s="1" t="str">
        <f t="shared" si="26"/>
        <v>2016</v>
      </c>
      <c r="HB869" s="1" t="str">
        <f t="shared" si="27"/>
        <v>02</v>
      </c>
    </row>
    <row r="870" spans="1:210">
      <c r="A870" s="3" t="s">
        <v>9</v>
      </c>
      <c r="B870" s="3"/>
      <c r="C870" s="3" t="s">
        <v>4568</v>
      </c>
      <c r="E870" s="1" t="s">
        <v>4569</v>
      </c>
      <c r="F870" s="1">
        <v>-0.32779999999999998</v>
      </c>
      <c r="G870" s="1">
        <v>-0.32540000000000002</v>
      </c>
      <c r="H870" s="1">
        <v>-0.1016</v>
      </c>
      <c r="I870" s="1">
        <v>-1.0562</v>
      </c>
      <c r="J870" s="1">
        <v>-0.84609999999999996</v>
      </c>
      <c r="K870" s="1">
        <v>-0.16500000000000001</v>
      </c>
      <c r="L870" s="1">
        <v>-0.44900000000000001</v>
      </c>
      <c r="M870" s="1">
        <v>-0.1062</v>
      </c>
      <c r="N870" s="1">
        <v>8.5400000000000004E-2</v>
      </c>
      <c r="O870" s="1">
        <v>0.1051</v>
      </c>
      <c r="P870" s="1">
        <v>-0.18970000000000001</v>
      </c>
      <c r="Q870" s="1">
        <v>-8.8400000000000006E-2</v>
      </c>
      <c r="R870" s="1">
        <v>0.4879</v>
      </c>
      <c r="S870" s="1">
        <v>-0.72460000000000002</v>
      </c>
      <c r="T870" s="1">
        <v>0.29409999999999997</v>
      </c>
      <c r="U870" s="1">
        <v>0.93969999999999998</v>
      </c>
      <c r="V870" s="1">
        <v>-0.53010000000000002</v>
      </c>
      <c r="W870" s="1">
        <v>-0.51659999999999995</v>
      </c>
      <c r="Y870" s="1">
        <v>-0.27510000000000001</v>
      </c>
      <c r="Z870" s="1">
        <v>0.10199999999999999</v>
      </c>
      <c r="AA870" s="1">
        <v>-0.79359999999999997</v>
      </c>
      <c r="AB870" s="1">
        <v>0.2661</v>
      </c>
      <c r="AC870" s="1">
        <v>0.49430000000000002</v>
      </c>
      <c r="AD870" s="1">
        <v>-0.68959999999999999</v>
      </c>
      <c r="AF870" s="1">
        <v>-0.9718</v>
      </c>
      <c r="AG870" s="1">
        <v>0.33539999999999998</v>
      </c>
      <c r="AH870" s="1">
        <v>-0.878</v>
      </c>
      <c r="AI870" s="1">
        <v>0.29189999999999999</v>
      </c>
      <c r="AJ870" s="1">
        <v>-0.31709999999999999</v>
      </c>
      <c r="AK870" s="1">
        <v>-1.3183</v>
      </c>
      <c r="AL870" s="1">
        <v>-1.9206000000000001</v>
      </c>
      <c r="AN870" s="1">
        <v>-0.66220000000000001</v>
      </c>
      <c r="AO870" s="1">
        <v>-1.0936999999999999</v>
      </c>
      <c r="AP870" s="1">
        <v>-1.0555000000000001</v>
      </c>
      <c r="AQ870" s="1">
        <v>0.66159999999999997</v>
      </c>
      <c r="AR870" s="1">
        <v>-1.7229000000000001</v>
      </c>
      <c r="AS870" s="1">
        <v>-0.1968</v>
      </c>
      <c r="AT870" s="1">
        <v>-0.1351</v>
      </c>
      <c r="GI870" s="1">
        <v>-2.2450000000000001</v>
      </c>
      <c r="HA870" s="1" t="str">
        <f t="shared" si="26"/>
        <v>2016</v>
      </c>
      <c r="HB870" s="1" t="str">
        <f t="shared" si="27"/>
        <v>02</v>
      </c>
    </row>
    <row r="871" spans="1:210">
      <c r="A871" s="3" t="s">
        <v>9</v>
      </c>
      <c r="B871" s="3"/>
      <c r="C871" s="3" t="s">
        <v>4570</v>
      </c>
      <c r="E871" s="1" t="s">
        <v>4571</v>
      </c>
      <c r="F871" s="1">
        <v>-0.27850000000000003</v>
      </c>
      <c r="G871" s="1">
        <v>-0.89539999999999997</v>
      </c>
      <c r="H871" s="1">
        <v>-0.83899999999999997</v>
      </c>
      <c r="I871" s="1">
        <v>-0.82979999999999998</v>
      </c>
      <c r="J871" s="1">
        <v>-0.64580000000000004</v>
      </c>
      <c r="K871" s="1">
        <v>-0.49540000000000001</v>
      </c>
      <c r="L871" s="1">
        <v>-0.40300000000000002</v>
      </c>
      <c r="M871" s="1">
        <v>-0.26540000000000002</v>
      </c>
      <c r="N871" s="1">
        <v>-5.6800000000000003E-2</v>
      </c>
      <c r="O871" s="1">
        <v>-0.14019999999999999</v>
      </c>
      <c r="P871" s="1">
        <v>0.45240000000000002</v>
      </c>
      <c r="Q871" s="1">
        <v>-0.70789999999999997</v>
      </c>
      <c r="R871" s="1">
        <v>-0.41789999999999999</v>
      </c>
      <c r="S871" s="1">
        <v>-0.86929999999999996</v>
      </c>
      <c r="T871" s="1">
        <v>0.56359999999999999</v>
      </c>
      <c r="U871" s="1">
        <v>0.80220000000000002</v>
      </c>
      <c r="V871" s="1">
        <v>-4.9200000000000001E-2</v>
      </c>
      <c r="W871" s="1">
        <v>-0.77470000000000006</v>
      </c>
      <c r="Y871" s="1">
        <v>-0.5494</v>
      </c>
      <c r="Z871" s="1">
        <v>0.25530000000000003</v>
      </c>
      <c r="AA871" s="1">
        <v>0</v>
      </c>
      <c r="AB871" s="1">
        <v>-0.43209999999999998</v>
      </c>
      <c r="AC871" s="1">
        <v>-0.58299999999999996</v>
      </c>
      <c r="AF871" s="1">
        <v>-0.10199999999999999</v>
      </c>
      <c r="AG871" s="1">
        <v>-0.18679999999999999</v>
      </c>
      <c r="AH871" s="1">
        <v>-0.59640000000000004</v>
      </c>
      <c r="AI871" s="1">
        <v>-0.36630000000000001</v>
      </c>
      <c r="AJ871" s="1">
        <v>-0.1356</v>
      </c>
      <c r="AK871" s="1">
        <v>3.3492000000000002</v>
      </c>
      <c r="AL871" s="1">
        <v>-1.6383000000000001</v>
      </c>
      <c r="AN871" s="1">
        <v>-0.36309999999999998</v>
      </c>
      <c r="AO871" s="1">
        <v>-5.2699999999999997E-2</v>
      </c>
      <c r="AP871" s="1">
        <v>0.62460000000000004</v>
      </c>
      <c r="AQ871" s="1">
        <v>-0.1401</v>
      </c>
      <c r="AR871" s="1">
        <v>-1.4724999999999999</v>
      </c>
      <c r="AS871" s="1">
        <v>-0.66569999999999996</v>
      </c>
      <c r="AT871" s="1">
        <v>0</v>
      </c>
      <c r="GI871" s="1">
        <v>-1.8628</v>
      </c>
      <c r="HA871" s="1" t="str">
        <f t="shared" si="26"/>
        <v>2016</v>
      </c>
      <c r="HB871" s="1" t="str">
        <f t="shared" si="27"/>
        <v>02</v>
      </c>
    </row>
    <row r="872" spans="1:210">
      <c r="A872" s="3" t="s">
        <v>9</v>
      </c>
      <c r="B872" s="3"/>
      <c r="C872" s="3" t="s">
        <v>4572</v>
      </c>
      <c r="E872" s="1" t="s">
        <v>4573</v>
      </c>
      <c r="F872" s="1">
        <v>-0.27850000000000003</v>
      </c>
      <c r="G872" s="1">
        <v>-0.89539999999999997</v>
      </c>
      <c r="H872" s="1">
        <v>-0.83899999999999997</v>
      </c>
      <c r="I872" s="1">
        <v>-0.82979999999999998</v>
      </c>
      <c r="J872" s="1">
        <v>-0.64580000000000004</v>
      </c>
      <c r="K872" s="1">
        <v>-0.49540000000000001</v>
      </c>
      <c r="L872" s="1">
        <v>-0.40300000000000002</v>
      </c>
      <c r="M872" s="1">
        <v>-0.26540000000000002</v>
      </c>
      <c r="N872" s="1">
        <v>-5.6800000000000003E-2</v>
      </c>
      <c r="O872" s="1">
        <v>-0.14019999999999999</v>
      </c>
      <c r="P872" s="1">
        <v>0.45240000000000002</v>
      </c>
      <c r="Q872" s="1">
        <v>-0.70789999999999997</v>
      </c>
      <c r="R872" s="1">
        <v>-0.41789999999999999</v>
      </c>
      <c r="S872" s="1">
        <v>-0.86929999999999996</v>
      </c>
      <c r="T872" s="1">
        <v>0.56359999999999999</v>
      </c>
      <c r="U872" s="1">
        <v>0.80220000000000002</v>
      </c>
      <c r="V872" s="1">
        <v>-4.9200000000000001E-2</v>
      </c>
      <c r="W872" s="1">
        <v>-0.77470000000000006</v>
      </c>
      <c r="Y872" s="1">
        <v>-0.5494</v>
      </c>
      <c r="Z872" s="1">
        <v>0.25530000000000003</v>
      </c>
      <c r="AA872" s="1">
        <v>0</v>
      </c>
      <c r="AB872" s="1">
        <v>-0.43209999999999998</v>
      </c>
      <c r="AC872" s="1">
        <v>-0.58299999999999996</v>
      </c>
      <c r="AF872" s="1">
        <v>-0.10199999999999999</v>
      </c>
      <c r="AG872" s="1">
        <v>-0.18679999999999999</v>
      </c>
      <c r="AH872" s="1">
        <v>-0.59640000000000004</v>
      </c>
      <c r="AI872" s="1">
        <v>-0.36630000000000001</v>
      </c>
      <c r="AJ872" s="1">
        <v>-0.1356</v>
      </c>
      <c r="AK872" s="1">
        <v>3.3492000000000002</v>
      </c>
      <c r="AL872" s="1">
        <v>-1.6383000000000001</v>
      </c>
      <c r="AN872" s="1">
        <v>-0.36309999999999998</v>
      </c>
      <c r="AO872" s="1">
        <v>-5.2699999999999997E-2</v>
      </c>
      <c r="AP872" s="1">
        <v>0.62460000000000004</v>
      </c>
      <c r="AQ872" s="1">
        <v>-0.1401</v>
      </c>
      <c r="AR872" s="1">
        <v>-1.4724999999999999</v>
      </c>
      <c r="AS872" s="1">
        <v>-0.66569999999999996</v>
      </c>
      <c r="AT872" s="1">
        <v>0</v>
      </c>
      <c r="GI872" s="1">
        <v>-1.8628</v>
      </c>
      <c r="HA872" s="1" t="str">
        <f t="shared" si="26"/>
        <v>2016</v>
      </c>
      <c r="HB872" s="1" t="str">
        <f t="shared" si="27"/>
        <v>02</v>
      </c>
    </row>
    <row r="873" spans="1:210">
      <c r="A873" s="3" t="s">
        <v>9</v>
      </c>
      <c r="B873" s="3"/>
      <c r="C873" s="3" t="s">
        <v>4574</v>
      </c>
      <c r="E873" s="1" t="s">
        <v>4575</v>
      </c>
      <c r="F873" s="1">
        <v>-0.27850000000000003</v>
      </c>
      <c r="G873" s="1">
        <v>-0.89539999999999997</v>
      </c>
      <c r="H873" s="1">
        <v>-0.83899999999999997</v>
      </c>
      <c r="I873" s="1">
        <v>-0.82979999999999998</v>
      </c>
      <c r="J873" s="1">
        <v>-0.64580000000000004</v>
      </c>
      <c r="K873" s="1">
        <v>-0.49540000000000001</v>
      </c>
      <c r="L873" s="1">
        <v>-0.40300000000000002</v>
      </c>
      <c r="M873" s="1">
        <v>-0.26540000000000002</v>
      </c>
      <c r="N873" s="1">
        <v>-5.6800000000000003E-2</v>
      </c>
      <c r="O873" s="1">
        <v>-0.14019999999999999</v>
      </c>
      <c r="P873" s="1">
        <v>0.45240000000000002</v>
      </c>
      <c r="Q873" s="1">
        <v>-0.70789999999999997</v>
      </c>
      <c r="R873" s="1">
        <v>-0.41789999999999999</v>
      </c>
      <c r="S873" s="1">
        <v>-0.86929999999999996</v>
      </c>
      <c r="T873" s="1">
        <v>0.56359999999999999</v>
      </c>
      <c r="U873" s="1">
        <v>0.80220000000000002</v>
      </c>
      <c r="V873" s="1">
        <v>-4.9200000000000001E-2</v>
      </c>
      <c r="W873" s="1">
        <v>-0.77470000000000006</v>
      </c>
      <c r="Y873" s="1">
        <v>-0.5494</v>
      </c>
      <c r="Z873" s="1">
        <v>0.25530000000000003</v>
      </c>
      <c r="AA873" s="1">
        <v>0</v>
      </c>
      <c r="AB873" s="1">
        <v>-0.43209999999999998</v>
      </c>
      <c r="AC873" s="1">
        <v>-0.58299999999999996</v>
      </c>
      <c r="AD873" s="1">
        <v>0.12820000000000001</v>
      </c>
      <c r="AF873" s="1">
        <v>-0.10199999999999999</v>
      </c>
      <c r="AG873" s="1">
        <v>-0.18679999999999999</v>
      </c>
      <c r="AH873" s="1">
        <v>-0.59640000000000004</v>
      </c>
      <c r="AI873" s="1">
        <v>-0.36630000000000001</v>
      </c>
      <c r="AJ873" s="1">
        <v>-0.1356</v>
      </c>
      <c r="AK873" s="1">
        <v>3.3492000000000002</v>
      </c>
      <c r="AL873" s="1">
        <v>-1.6383000000000001</v>
      </c>
      <c r="AN873" s="1">
        <v>-0.36309999999999998</v>
      </c>
      <c r="AO873" s="1">
        <v>-5.2699999999999997E-2</v>
      </c>
      <c r="AP873" s="1">
        <v>0.62460000000000004</v>
      </c>
      <c r="AQ873" s="1">
        <v>-0.1401</v>
      </c>
      <c r="AR873" s="1">
        <v>-1.4724999999999999</v>
      </c>
      <c r="AS873" s="1">
        <v>-0.66569999999999996</v>
      </c>
      <c r="AT873" s="1">
        <v>0</v>
      </c>
      <c r="GI873" s="1">
        <v>-1.8628</v>
      </c>
      <c r="HA873" s="1" t="str">
        <f t="shared" si="26"/>
        <v>2016</v>
      </c>
      <c r="HB873" s="1" t="str">
        <f t="shared" si="27"/>
        <v>02</v>
      </c>
    </row>
    <row r="874" spans="1:210">
      <c r="A874" s="3" t="s">
        <v>9</v>
      </c>
      <c r="B874" s="3"/>
      <c r="C874" s="3" t="s">
        <v>4576</v>
      </c>
      <c r="E874" s="1" t="s">
        <v>4577</v>
      </c>
      <c r="F874" s="1">
        <v>-0.2293</v>
      </c>
      <c r="G874" s="1">
        <v>-8.1699999999999995E-2</v>
      </c>
      <c r="H874" s="1">
        <v>-0.76329999999999998</v>
      </c>
      <c r="I874" s="1">
        <v>-0.94440000000000002</v>
      </c>
      <c r="J874" s="1">
        <v>0.19889999999999999</v>
      </c>
      <c r="K874" s="1">
        <v>-0.57799999999999996</v>
      </c>
      <c r="L874" s="1">
        <v>-0.58450000000000002</v>
      </c>
      <c r="M874" s="1">
        <v>5.2999999999999999E-2</v>
      </c>
      <c r="N874" s="1">
        <v>0</v>
      </c>
      <c r="O874" s="1">
        <v>3.5099999999999999E-2</v>
      </c>
      <c r="P874" s="1">
        <v>0.64390000000000003</v>
      </c>
      <c r="Q874" s="1">
        <v>-0.62160000000000004</v>
      </c>
      <c r="R874" s="1">
        <v>-0.45279999999999998</v>
      </c>
      <c r="S874" s="1">
        <v>-0.72550000000000003</v>
      </c>
      <c r="T874" s="1">
        <v>0.93659999999999999</v>
      </c>
      <c r="U874" s="1">
        <v>1.2009000000000001</v>
      </c>
      <c r="V874" s="1">
        <v>9.8500000000000004E-2</v>
      </c>
      <c r="W874" s="1">
        <v>-1.7498</v>
      </c>
      <c r="Y874" s="1">
        <v>-0.66149999999999998</v>
      </c>
      <c r="Z874" s="1">
        <v>0.15279999999999999</v>
      </c>
      <c r="AA874" s="1">
        <v>-0.6008</v>
      </c>
      <c r="AB874" s="1">
        <v>8.6800000000000002E-2</v>
      </c>
      <c r="AC874" s="1">
        <v>-1.5609</v>
      </c>
      <c r="AD874" s="1">
        <v>-0.1278</v>
      </c>
      <c r="AF874" s="1">
        <v>-0.50600000000000001</v>
      </c>
      <c r="AG874" s="1">
        <v>-4.6899999999999997E-2</v>
      </c>
      <c r="AH874" s="1">
        <v>-0.39800000000000002</v>
      </c>
      <c r="AI874" s="1">
        <v>0.56979999999999997</v>
      </c>
      <c r="AJ874" s="1">
        <v>-0.64190000000000003</v>
      </c>
      <c r="AK874" s="1">
        <v>2.5215000000000001</v>
      </c>
      <c r="AL874" s="1">
        <v>-1.2658</v>
      </c>
      <c r="AN874" s="1">
        <v>-5.9499999999999997E-2</v>
      </c>
      <c r="AO874" s="1">
        <v>0.47539999999999999</v>
      </c>
      <c r="AP874" s="1">
        <v>1.3038000000000001</v>
      </c>
      <c r="AQ874" s="1">
        <v>-0.4677</v>
      </c>
      <c r="AR874" s="1">
        <v>-1.4696</v>
      </c>
      <c r="AS874" s="1">
        <v>0.53510000000000002</v>
      </c>
      <c r="AT874" s="1">
        <v>-0.46850000000000003</v>
      </c>
      <c r="GI874" s="1">
        <v>-0.67430000000000001</v>
      </c>
      <c r="HA874" s="1" t="str">
        <f t="shared" si="26"/>
        <v>2016</v>
      </c>
      <c r="HB874" s="1" t="str">
        <f t="shared" si="27"/>
        <v>02</v>
      </c>
    </row>
    <row r="875" spans="1:210">
      <c r="A875" s="3" t="s">
        <v>9</v>
      </c>
      <c r="B875" s="3"/>
      <c r="C875" s="3" t="s">
        <v>4578</v>
      </c>
      <c r="E875" s="1" t="s">
        <v>4578</v>
      </c>
      <c r="F875" s="1">
        <v>-0.36559999999999998</v>
      </c>
      <c r="G875" s="1">
        <v>8.2400000000000001E-2</v>
      </c>
      <c r="H875" s="1">
        <v>-0.20699999999999999</v>
      </c>
      <c r="I875" s="1">
        <v>-0.49730000000000002</v>
      </c>
      <c r="J875" s="1">
        <v>-0.40160000000000001</v>
      </c>
      <c r="K875" s="1">
        <v>0.1673</v>
      </c>
      <c r="L875" s="1">
        <v>-0.77229999999999999</v>
      </c>
      <c r="M875" s="1">
        <v>0.1346</v>
      </c>
      <c r="N875" s="1">
        <v>-0.2873</v>
      </c>
      <c r="O875" s="1">
        <v>-0.4975</v>
      </c>
      <c r="P875" s="1">
        <v>6.4500000000000002E-2</v>
      </c>
      <c r="Q875" s="1">
        <v>0.36159999999999998</v>
      </c>
      <c r="R875" s="1">
        <v>0.3533</v>
      </c>
      <c r="S875" s="1">
        <v>-0.70989999999999998</v>
      </c>
      <c r="T875" s="1">
        <v>-0.82330000000000003</v>
      </c>
      <c r="U875" s="1">
        <v>-0.2394</v>
      </c>
      <c r="V875" s="1">
        <v>-1.2321</v>
      </c>
      <c r="W875" s="1">
        <v>-0.3201</v>
      </c>
      <c r="Y875" s="1">
        <v>-0.45219999999999999</v>
      </c>
      <c r="Z875" s="1">
        <v>0.40279999999999999</v>
      </c>
      <c r="AA875" s="1">
        <v>0.1153</v>
      </c>
      <c r="AB875" s="1">
        <v>-0.76980000000000004</v>
      </c>
      <c r="AC875" s="1">
        <v>-0.69030000000000002</v>
      </c>
      <c r="AD875" s="1">
        <v>-1.0217000000000001</v>
      </c>
      <c r="AF875" s="1">
        <v>0.51749999999999996</v>
      </c>
      <c r="AG875" s="1">
        <v>-0.78700000000000003</v>
      </c>
      <c r="AH875" s="1">
        <v>-1.9821</v>
      </c>
      <c r="AI875" s="1">
        <v>-0.67920000000000003</v>
      </c>
      <c r="AJ875" s="1">
        <v>8.8900000000000007E-2</v>
      </c>
      <c r="AK875" s="1">
        <v>-1.2466999999999999</v>
      </c>
      <c r="AL875" s="1">
        <v>-3.2724000000000002</v>
      </c>
      <c r="AN875" s="1">
        <v>-1.3413999999999999</v>
      </c>
      <c r="AO875" s="1">
        <v>-2.2023999999999999</v>
      </c>
      <c r="AP875" s="1">
        <v>-4.0472000000000001</v>
      </c>
      <c r="AQ875" s="1">
        <v>2.0139999999999998</v>
      </c>
      <c r="AR875" s="1">
        <v>-0.75229999999999997</v>
      </c>
      <c r="AS875" s="1">
        <v>0.76539999999999997</v>
      </c>
      <c r="AT875" s="1">
        <v>-0.72170000000000001</v>
      </c>
      <c r="GI875" s="1">
        <v>-2.3889</v>
      </c>
      <c r="HA875" s="1" t="str">
        <f t="shared" si="26"/>
        <v>2016</v>
      </c>
      <c r="HB875" s="1" t="str">
        <f t="shared" si="27"/>
        <v>02</v>
      </c>
    </row>
    <row r="876" spans="1:210">
      <c r="A876" s="3" t="s">
        <v>9</v>
      </c>
      <c r="B876" s="3"/>
      <c r="C876" s="3" t="s">
        <v>4579</v>
      </c>
      <c r="E876" s="1" t="s">
        <v>4580</v>
      </c>
      <c r="F876" s="1">
        <v>9.9599999999999994E-2</v>
      </c>
      <c r="G876" s="1">
        <v>-0.65949999999999998</v>
      </c>
      <c r="H876" s="1">
        <v>-0.62460000000000004</v>
      </c>
      <c r="I876" s="1">
        <v>-0.57550000000000001</v>
      </c>
      <c r="J876" s="1">
        <v>-0.55489999999999995</v>
      </c>
      <c r="K876" s="1">
        <v>-0.33079999999999998</v>
      </c>
      <c r="L876" s="1">
        <v>-0.82040000000000002</v>
      </c>
      <c r="M876" s="1">
        <v>-0.29599999999999999</v>
      </c>
      <c r="N876" s="1">
        <v>-0.746</v>
      </c>
      <c r="O876" s="1">
        <v>-3.5099999999999999E-2</v>
      </c>
      <c r="P876" s="1">
        <v>1.4303999999999999</v>
      </c>
      <c r="Q876" s="1">
        <v>-0.72389999999999999</v>
      </c>
      <c r="R876" s="1">
        <v>-0.28249999999999997</v>
      </c>
      <c r="S876" s="1">
        <v>-0.85670000000000002</v>
      </c>
      <c r="T876" s="1">
        <v>1.1329</v>
      </c>
      <c r="U876" s="1">
        <v>0.60360000000000003</v>
      </c>
      <c r="V876" s="1">
        <v>-0.14879999999999999</v>
      </c>
      <c r="W876" s="1">
        <v>-1.2216</v>
      </c>
      <c r="Y876" s="1">
        <v>-0.1125</v>
      </c>
      <c r="Z876" s="1">
        <v>0.30270000000000002</v>
      </c>
      <c r="AA876" s="1">
        <v>0.69010000000000005</v>
      </c>
      <c r="AB876" s="1">
        <v>-0.85909999999999997</v>
      </c>
      <c r="AC876" s="1">
        <v>-1.5849</v>
      </c>
      <c r="AD876" s="1">
        <v>-0.1928</v>
      </c>
      <c r="AF876" s="1">
        <v>0.61980000000000002</v>
      </c>
      <c r="AG876" s="1">
        <v>-0.88280000000000003</v>
      </c>
      <c r="AH876" s="1">
        <v>-0.8024</v>
      </c>
      <c r="AI876" s="1">
        <v>1.9736</v>
      </c>
      <c r="AJ876" s="1">
        <v>-1.3122</v>
      </c>
      <c r="AK876" s="1">
        <v>6.6942000000000004</v>
      </c>
      <c r="AL876" s="1">
        <v>-2.1044999999999998</v>
      </c>
      <c r="AN876" s="1">
        <v>0.18090000000000001</v>
      </c>
      <c r="AO876" s="1">
        <v>-5.3499999999999999E-2</v>
      </c>
      <c r="AP876" s="1">
        <v>0.35039999999999999</v>
      </c>
      <c r="AQ876" s="1">
        <v>-0.2767</v>
      </c>
      <c r="AR876" s="1">
        <v>-0.8135</v>
      </c>
      <c r="AS876" s="1">
        <v>0.54379999999999995</v>
      </c>
      <c r="AT876" s="1">
        <v>-0.73040000000000005</v>
      </c>
      <c r="GI876" s="1">
        <v>-2.1496</v>
      </c>
      <c r="HA876" s="1" t="str">
        <f t="shared" si="26"/>
        <v>2016</v>
      </c>
      <c r="HB876" s="1" t="str">
        <f t="shared" si="27"/>
        <v>02</v>
      </c>
    </row>
    <row r="877" spans="1:210">
      <c r="A877" s="3" t="s">
        <v>9</v>
      </c>
      <c r="B877" s="3"/>
      <c r="C877" s="3" t="s">
        <v>4581</v>
      </c>
      <c r="E877" s="1" t="s">
        <v>4582</v>
      </c>
      <c r="F877" s="1">
        <v>0.1017</v>
      </c>
      <c r="G877" s="1">
        <v>-0.58599999999999997</v>
      </c>
      <c r="H877" s="1">
        <v>0.1321</v>
      </c>
      <c r="I877" s="1">
        <v>0.27350000000000002</v>
      </c>
      <c r="J877" s="1">
        <v>-0.36130000000000001</v>
      </c>
      <c r="K877" s="1">
        <v>0.93930000000000002</v>
      </c>
      <c r="L877" s="1">
        <v>-9.2499999999999999E-2</v>
      </c>
      <c r="M877" s="1">
        <v>0.2747</v>
      </c>
      <c r="N877" s="1">
        <v>5.8500000000000003E-2</v>
      </c>
      <c r="O877" s="1">
        <v>0.14499999999999999</v>
      </c>
      <c r="P877" s="1">
        <v>1.6891</v>
      </c>
      <c r="Q877" s="1">
        <v>-0.64390000000000003</v>
      </c>
      <c r="R877" s="1">
        <v>0.43269999999999997</v>
      </c>
      <c r="S877" s="1">
        <v>-0.4985</v>
      </c>
      <c r="T877" s="1">
        <v>0.1951</v>
      </c>
      <c r="U877" s="1">
        <v>0.49790000000000001</v>
      </c>
      <c r="V877" s="1">
        <v>-0.66390000000000005</v>
      </c>
      <c r="W877" s="1">
        <v>-0.77239999999999998</v>
      </c>
      <c r="Y877" s="1">
        <v>0.11749999999999999</v>
      </c>
      <c r="Z877" s="1">
        <v>0</v>
      </c>
      <c r="AA877" s="1">
        <v>1.9120999999999999</v>
      </c>
      <c r="AB877" s="1">
        <v>-0.91890000000000005</v>
      </c>
      <c r="AC877" s="1">
        <v>-1.9844999999999999</v>
      </c>
      <c r="AD877" s="1">
        <v>1.1333</v>
      </c>
      <c r="AF877" s="1">
        <v>1.8619000000000001</v>
      </c>
      <c r="AG877" s="1">
        <v>9.0499999999999997E-2</v>
      </c>
      <c r="AH877" s="1">
        <v>-0.9365</v>
      </c>
      <c r="AI877" s="1">
        <v>2.8106</v>
      </c>
      <c r="AJ877" s="1">
        <v>-1.2144999999999999</v>
      </c>
      <c r="AK877" s="1">
        <v>1.3368</v>
      </c>
      <c r="AL877" s="1">
        <v>-1.66</v>
      </c>
      <c r="AN877" s="1">
        <v>-0.18210000000000001</v>
      </c>
      <c r="AO877" s="1">
        <v>-3.0398000000000001</v>
      </c>
      <c r="AP877" s="1">
        <v>-4.4707999999999997</v>
      </c>
      <c r="AQ877" s="1">
        <v>0.87670000000000003</v>
      </c>
      <c r="AR877" s="1">
        <v>-1.3030999999999999</v>
      </c>
      <c r="AS877" s="1">
        <v>0.35110000000000002</v>
      </c>
      <c r="AT877" s="1">
        <v>-0.13059999999999999</v>
      </c>
      <c r="GI877" s="1">
        <v>-0.97729999999999995</v>
      </c>
      <c r="HA877" s="1" t="str">
        <f t="shared" si="26"/>
        <v>2016</v>
      </c>
      <c r="HB877" s="1" t="str">
        <f t="shared" si="27"/>
        <v>02</v>
      </c>
    </row>
    <row r="878" spans="1:210">
      <c r="A878" s="3" t="s">
        <v>9</v>
      </c>
      <c r="B878" s="3"/>
      <c r="C878" s="3" t="s">
        <v>4583</v>
      </c>
      <c r="E878" s="1" t="s">
        <v>4584</v>
      </c>
      <c r="S878" s="1">
        <v>-0.57289999999999996</v>
      </c>
      <c r="HA878" s="1" t="str">
        <f t="shared" si="26"/>
        <v>2016</v>
      </c>
      <c r="HB878" s="1" t="str">
        <f t="shared" si="27"/>
        <v>02</v>
      </c>
    </row>
    <row r="879" spans="1:210">
      <c r="A879" s="3" t="s">
        <v>9</v>
      </c>
      <c r="B879" s="3"/>
      <c r="C879" s="3" t="s">
        <v>4585</v>
      </c>
      <c r="E879" s="1" t="s">
        <v>4586</v>
      </c>
      <c r="S879" s="1">
        <v>-0.57289999999999996</v>
      </c>
      <c r="HA879" s="1" t="str">
        <f t="shared" si="26"/>
        <v>2016</v>
      </c>
      <c r="HB879" s="1" t="str">
        <f t="shared" si="27"/>
        <v>02</v>
      </c>
    </row>
    <row r="880" spans="1:210">
      <c r="A880" s="3" t="s">
        <v>9</v>
      </c>
      <c r="B880" s="3"/>
      <c r="C880" s="3" t="s">
        <v>4587</v>
      </c>
      <c r="E880" s="1" t="s">
        <v>4587</v>
      </c>
      <c r="F880" s="1">
        <v>-0.1862</v>
      </c>
      <c r="G880" s="1">
        <v>0.5877</v>
      </c>
      <c r="H880" s="1">
        <v>-0.84470000000000001</v>
      </c>
      <c r="I880" s="1">
        <v>0</v>
      </c>
      <c r="J880" s="1">
        <v>0.36099999999999999</v>
      </c>
      <c r="K880" s="1">
        <v>0.33779999999999999</v>
      </c>
      <c r="L880" s="1">
        <v>9.2499999999999999E-2</v>
      </c>
      <c r="M880" s="1">
        <v>-0.54830000000000001</v>
      </c>
      <c r="N880" s="1">
        <v>-0.49859999999999999</v>
      </c>
      <c r="O880" s="1">
        <v>-0.53849999999999998</v>
      </c>
      <c r="P880" s="1">
        <v>-0.13400000000000001</v>
      </c>
      <c r="Q880" s="1">
        <v>-0.2762</v>
      </c>
      <c r="R880" s="1">
        <v>0.28789999999999999</v>
      </c>
      <c r="S880" s="1">
        <v>-0.57289999999999996</v>
      </c>
      <c r="T880" s="1">
        <v>-0.97199999999999998</v>
      </c>
      <c r="U880" s="1">
        <v>-0.49320000000000003</v>
      </c>
      <c r="V880" s="1">
        <v>-1.5328999999999999</v>
      </c>
      <c r="W880" s="1">
        <v>-0.6522</v>
      </c>
      <c r="Y880" s="1">
        <v>-0.1177</v>
      </c>
      <c r="Z880" s="1">
        <v>-0.14760000000000001</v>
      </c>
      <c r="AA880" s="1">
        <v>-0.88990000000000002</v>
      </c>
      <c r="AB880" s="1">
        <v>0</v>
      </c>
      <c r="AC880" s="1">
        <v>-1.1997</v>
      </c>
      <c r="AD880" s="1">
        <v>-0.65700000000000003</v>
      </c>
      <c r="AF880" s="1">
        <v>-0.76080000000000003</v>
      </c>
      <c r="AG880" s="1">
        <v>0.13339999999999999</v>
      </c>
      <c r="AH880" s="1">
        <v>-2.3613</v>
      </c>
      <c r="AI880" s="1">
        <v>-0.64700000000000002</v>
      </c>
      <c r="AJ880" s="1">
        <v>-0.1439</v>
      </c>
      <c r="AK880" s="1">
        <v>-3.7989999999999999</v>
      </c>
      <c r="AL880" s="1">
        <v>-2.8382000000000001</v>
      </c>
      <c r="AN880" s="1">
        <v>-0.89480000000000004</v>
      </c>
      <c r="AO880" s="1">
        <v>-1.3102</v>
      </c>
      <c r="AP880" s="1">
        <v>-2.2071000000000001</v>
      </c>
      <c r="AQ880" s="1">
        <v>1.0152000000000001</v>
      </c>
      <c r="AR880" s="1">
        <v>-1.6902999999999999</v>
      </c>
      <c r="AS880" s="1">
        <v>-1.1732</v>
      </c>
      <c r="AT880" s="1">
        <v>6.5699999999999995E-2</v>
      </c>
      <c r="GI880" s="1">
        <v>-0.66969999999999996</v>
      </c>
      <c r="HA880" s="1" t="str">
        <f t="shared" si="26"/>
        <v>2016</v>
      </c>
      <c r="HB880" s="1" t="str">
        <f t="shared" si="27"/>
        <v>02</v>
      </c>
    </row>
    <row r="881" spans="1:210">
      <c r="A881" s="3" t="s">
        <v>9</v>
      </c>
      <c r="B881" s="3"/>
      <c r="C881" s="3" t="s">
        <v>4588</v>
      </c>
      <c r="E881" s="1" t="s">
        <v>4588</v>
      </c>
      <c r="F881" s="1">
        <v>-0.16819999999999999</v>
      </c>
      <c r="G881" s="1">
        <v>0</v>
      </c>
      <c r="H881" s="1">
        <v>-0.39779999999999999</v>
      </c>
      <c r="I881" s="1">
        <v>-0.62250000000000005</v>
      </c>
      <c r="J881" s="1">
        <v>-1.1651</v>
      </c>
      <c r="K881" s="1">
        <v>0.16589999999999999</v>
      </c>
      <c r="L881" s="1">
        <v>-0.59489999999999998</v>
      </c>
      <c r="M881" s="1">
        <v>2.7199999999999998E-2</v>
      </c>
      <c r="N881" s="1">
        <v>-0.2311</v>
      </c>
      <c r="O881" s="1">
        <v>-0.70389999999999997</v>
      </c>
      <c r="P881" s="1">
        <v>0</v>
      </c>
      <c r="Q881" s="1">
        <v>-0.54590000000000005</v>
      </c>
      <c r="R881" s="1">
        <v>-0.1429</v>
      </c>
      <c r="S881" s="1">
        <v>-1.2588999999999999</v>
      </c>
      <c r="T881" s="1">
        <v>-7.7600000000000002E-2</v>
      </c>
      <c r="U881" s="1">
        <v>0.1638</v>
      </c>
      <c r="V881" s="1">
        <v>-0.9698</v>
      </c>
      <c r="W881" s="1">
        <v>-0.20610000000000001</v>
      </c>
      <c r="Y881" s="1">
        <v>-0.34760000000000002</v>
      </c>
      <c r="Z881" s="1">
        <v>-0.14879999999999999</v>
      </c>
      <c r="AA881" s="1">
        <v>-0.434</v>
      </c>
      <c r="AB881" s="1">
        <v>-0.33639999999999998</v>
      </c>
      <c r="AC881" s="1">
        <v>-0.26450000000000001</v>
      </c>
      <c r="AD881" s="1">
        <v>0.1308</v>
      </c>
      <c r="AF881" s="1">
        <v>-0.42459999999999998</v>
      </c>
      <c r="AG881" s="1">
        <v>0</v>
      </c>
      <c r="AH881" s="1">
        <v>-1.1339999999999999</v>
      </c>
      <c r="AI881" s="1">
        <v>-1.0940000000000001</v>
      </c>
      <c r="AJ881" s="1">
        <v>4.9700000000000001E-2</v>
      </c>
      <c r="AK881" s="1">
        <v>2.0173999999999999</v>
      </c>
      <c r="AL881" s="1">
        <v>-1.5291999999999999</v>
      </c>
      <c r="AN881" s="1">
        <v>-0.65039999999999998</v>
      </c>
      <c r="AO881" s="1">
        <v>0.7944</v>
      </c>
      <c r="AP881" s="1">
        <v>2.0114000000000001</v>
      </c>
      <c r="AQ881" s="1">
        <v>-1.151</v>
      </c>
      <c r="AR881" s="1">
        <v>-1.4550000000000001</v>
      </c>
      <c r="AS881" s="1">
        <v>-0.45989999999999998</v>
      </c>
      <c r="AT881" s="1">
        <v>-0.13450000000000001</v>
      </c>
      <c r="GI881" s="1">
        <v>-1.7186999999999999</v>
      </c>
      <c r="HA881" s="1" t="str">
        <f t="shared" si="26"/>
        <v>2016</v>
      </c>
      <c r="HB881" s="1" t="str">
        <f t="shared" si="27"/>
        <v>02</v>
      </c>
    </row>
    <row r="882" spans="1:210">
      <c r="A882" s="3" t="s">
        <v>9</v>
      </c>
      <c r="B882" s="3"/>
      <c r="C882" s="3" t="s">
        <v>4589</v>
      </c>
      <c r="E882" s="1" t="s">
        <v>4590</v>
      </c>
      <c r="F882" s="1">
        <v>-0.36799999999999999</v>
      </c>
      <c r="G882" s="1">
        <v>-0.49619999999999997</v>
      </c>
      <c r="H882" s="1">
        <v>-0.84489999999999998</v>
      </c>
      <c r="I882" s="1">
        <v>-0.62009999999999998</v>
      </c>
      <c r="J882" s="1">
        <v>-0.70699999999999996</v>
      </c>
      <c r="K882" s="1">
        <v>-0.24709999999999999</v>
      </c>
      <c r="L882" s="1">
        <v>-0.5988</v>
      </c>
      <c r="M882" s="1">
        <v>-0.18970000000000001</v>
      </c>
      <c r="N882" s="1">
        <v>-0.63300000000000001</v>
      </c>
      <c r="O882" s="1">
        <v>-1.5024</v>
      </c>
      <c r="P882" s="1">
        <v>1.2261</v>
      </c>
      <c r="Q882" s="1">
        <v>-0.18240000000000001</v>
      </c>
      <c r="R882" s="1">
        <v>-0.498</v>
      </c>
      <c r="S882" s="1">
        <v>-0.93479999999999996</v>
      </c>
      <c r="T882" s="1">
        <v>0.87160000000000004</v>
      </c>
      <c r="U882" s="1">
        <v>0.95909999999999995</v>
      </c>
      <c r="V882" s="1">
        <v>0.41710000000000003</v>
      </c>
      <c r="W882" s="1">
        <v>-0.73240000000000005</v>
      </c>
      <c r="Y882" s="1">
        <v>-0.57569999999999999</v>
      </c>
      <c r="Z882" s="1">
        <v>-4.9700000000000001E-2</v>
      </c>
      <c r="AA882" s="1">
        <v>2.637</v>
      </c>
      <c r="AB882" s="1">
        <v>-2.2040000000000002</v>
      </c>
      <c r="AC882" s="1">
        <v>-0.68740000000000001</v>
      </c>
      <c r="AD882" s="1">
        <v>0.2656</v>
      </c>
      <c r="AF882" s="1">
        <v>2.9279000000000002</v>
      </c>
      <c r="AG882" s="1">
        <v>-1.7536</v>
      </c>
      <c r="AH882" s="1">
        <v>-0.42230000000000001</v>
      </c>
      <c r="AI882" s="1">
        <v>-0.1085</v>
      </c>
      <c r="AJ882" s="1">
        <v>-9.9900000000000003E-2</v>
      </c>
      <c r="AK882" s="1">
        <v>1.9569000000000001</v>
      </c>
      <c r="AL882" s="1">
        <v>-0.41060000000000002</v>
      </c>
      <c r="AN882" s="1">
        <v>-0.10780000000000001</v>
      </c>
      <c r="AO882" s="1">
        <v>-0.2601</v>
      </c>
      <c r="AP882" s="1">
        <v>-0.77690000000000003</v>
      </c>
      <c r="AQ882" s="1">
        <v>0.2344</v>
      </c>
      <c r="AR882" s="1">
        <v>-1.7081999999999999</v>
      </c>
      <c r="AS882" s="1">
        <v>0.3276</v>
      </c>
      <c r="AT882" s="1">
        <v>-0.40429999999999999</v>
      </c>
      <c r="GI882" s="1">
        <v>-0.18340000000000001</v>
      </c>
      <c r="HA882" s="1" t="str">
        <f t="shared" si="26"/>
        <v>2016</v>
      </c>
      <c r="HB882" s="1" t="str">
        <f t="shared" si="27"/>
        <v>01</v>
      </c>
    </row>
    <row r="883" spans="1:210">
      <c r="A883" s="3" t="s">
        <v>9</v>
      </c>
      <c r="B883" s="3"/>
      <c r="C883" s="3" t="s">
        <v>4591</v>
      </c>
      <c r="E883" s="1" t="s">
        <v>4592</v>
      </c>
      <c r="F883" s="1">
        <v>-6.7100000000000007E-2</v>
      </c>
      <c r="G883" s="1">
        <v>0</v>
      </c>
      <c r="H883" s="1">
        <v>-0.66469999999999996</v>
      </c>
      <c r="I883" s="1">
        <v>-0.77659999999999996</v>
      </c>
      <c r="J883" s="1">
        <v>-0.80879999999999996</v>
      </c>
      <c r="K883" s="1">
        <v>-0.40910000000000002</v>
      </c>
      <c r="L883" s="1">
        <v>-0.23139999999999999</v>
      </c>
      <c r="M883" s="1">
        <v>5.4300000000000001E-2</v>
      </c>
      <c r="N883" s="1">
        <v>-0.4899</v>
      </c>
      <c r="O883" s="1">
        <v>-5.2740999999999998</v>
      </c>
      <c r="P883" s="1">
        <v>3.3692000000000002</v>
      </c>
      <c r="Q883" s="1">
        <v>-0.18229999999999999</v>
      </c>
      <c r="R883" s="1">
        <v>-0.49919999999999998</v>
      </c>
      <c r="S883" s="1">
        <v>-0.81279999999999997</v>
      </c>
      <c r="T883" s="1">
        <v>2.9961000000000002</v>
      </c>
      <c r="U883" s="1">
        <v>2.9470999999999998</v>
      </c>
      <c r="V883" s="1">
        <v>1.7453000000000001</v>
      </c>
      <c r="W883" s="1">
        <v>-1.3807</v>
      </c>
      <c r="Y883" s="1">
        <v>-0.80130000000000001</v>
      </c>
      <c r="Z883" s="1">
        <v>0.05</v>
      </c>
      <c r="AA883" s="1">
        <v>3.7825000000000002</v>
      </c>
      <c r="AB883" s="1">
        <v>-2.6116000000000001</v>
      </c>
      <c r="AC883" s="1">
        <v>-0.53469999999999995</v>
      </c>
      <c r="AD883" s="1">
        <v>2.3498000000000001</v>
      </c>
      <c r="AF883" s="1">
        <v>3.9278</v>
      </c>
      <c r="AG883" s="1">
        <v>-2.0316000000000001</v>
      </c>
      <c r="AH883" s="1">
        <v>1.3597999999999999</v>
      </c>
      <c r="AI883" s="1">
        <v>2.3437000000000001</v>
      </c>
      <c r="AJ883" s="1">
        <v>-1.9675</v>
      </c>
      <c r="AK883" s="1">
        <v>-0.94389999999999996</v>
      </c>
      <c r="AL883" s="1">
        <v>1.1516999999999999</v>
      </c>
      <c r="AN883" s="1">
        <v>1.0432999999999999</v>
      </c>
      <c r="AO883" s="1">
        <v>0.41660000000000003</v>
      </c>
      <c r="AP883" s="1">
        <v>0.16689999999999999</v>
      </c>
      <c r="AQ883" s="1">
        <v>0.18759999999999999</v>
      </c>
      <c r="AR883" s="1">
        <v>-1.2450000000000001</v>
      </c>
      <c r="AS883" s="1">
        <v>-0.70240000000000002</v>
      </c>
      <c r="AT883" s="1">
        <v>0.34150000000000003</v>
      </c>
      <c r="GI883" s="1">
        <v>0.53620000000000001</v>
      </c>
      <c r="HA883" s="1" t="str">
        <f t="shared" si="26"/>
        <v>2016</v>
      </c>
      <c r="HB883" s="1" t="str">
        <f t="shared" si="27"/>
        <v>01</v>
      </c>
    </row>
    <row r="884" spans="1:210">
      <c r="A884" s="3" t="s">
        <v>9</v>
      </c>
      <c r="B884" s="3"/>
      <c r="C884" s="3" t="s">
        <v>4593</v>
      </c>
      <c r="E884" s="1" t="s">
        <v>4593</v>
      </c>
      <c r="F884" s="1">
        <v>-0.2873</v>
      </c>
      <c r="G884" s="1">
        <v>-0.95909999999999995</v>
      </c>
      <c r="H884" s="1">
        <v>-0.58399999999999996</v>
      </c>
      <c r="I884" s="1">
        <v>-0.9758</v>
      </c>
      <c r="J884" s="1">
        <v>-1.0198</v>
      </c>
      <c r="K884" s="1">
        <v>8.4000000000000005E-2</v>
      </c>
      <c r="L884" s="1">
        <v>-0.60540000000000005</v>
      </c>
      <c r="M884" s="1">
        <v>-5.4699999999999999E-2</v>
      </c>
      <c r="N884" s="1">
        <v>-1.1624000000000001</v>
      </c>
      <c r="O884" s="1">
        <v>-2.7776999999999998</v>
      </c>
      <c r="P884" s="1">
        <v>0.94330000000000003</v>
      </c>
      <c r="Q884" s="1">
        <v>-0.55600000000000005</v>
      </c>
      <c r="R884" s="1">
        <v>-0.53890000000000005</v>
      </c>
      <c r="S884" s="1">
        <v>-1.0926</v>
      </c>
      <c r="T884" s="1">
        <v>0.93379999999999996</v>
      </c>
      <c r="U884" s="1">
        <v>0.94140000000000001</v>
      </c>
      <c r="V884" s="1">
        <v>-0.51329999999999998</v>
      </c>
      <c r="W884" s="1">
        <v>-1.5981000000000001</v>
      </c>
      <c r="Y884" s="1">
        <v>-0.8206</v>
      </c>
      <c r="Z884" s="1">
        <v>9.8599999999999993E-2</v>
      </c>
      <c r="AA884" s="1">
        <v>0.59099999999999997</v>
      </c>
      <c r="AB884" s="1">
        <v>-0.16839999999999999</v>
      </c>
      <c r="AC884" s="1">
        <v>0</v>
      </c>
      <c r="AD884" s="1">
        <v>0.78320000000000001</v>
      </c>
      <c r="AF884" s="1">
        <v>0.63690000000000002</v>
      </c>
      <c r="AG884" s="1">
        <v>0.40629999999999999</v>
      </c>
      <c r="AH884" s="1">
        <v>-0.62760000000000005</v>
      </c>
      <c r="AI884" s="1">
        <v>-2.7900999999999998</v>
      </c>
      <c r="AJ884" s="1">
        <v>1.4756</v>
      </c>
      <c r="AK884" s="1">
        <v>-1.2585999999999999</v>
      </c>
      <c r="AL884" s="1">
        <v>-1.6259999999999999</v>
      </c>
      <c r="AN884" s="1">
        <v>-0.60399999999999998</v>
      </c>
      <c r="AO884" s="1">
        <v>-1.25</v>
      </c>
      <c r="AP884" s="1">
        <v>-3.0049999999999999</v>
      </c>
      <c r="AQ884" s="1">
        <v>2.2044999999999999</v>
      </c>
      <c r="AR884" s="1">
        <v>-1.5727</v>
      </c>
      <c r="AS884" s="1">
        <v>-1.9795</v>
      </c>
      <c r="AT884" s="1">
        <v>0.8196</v>
      </c>
      <c r="GI884" s="1">
        <v>-0.74829999999999997</v>
      </c>
      <c r="HA884" s="1" t="str">
        <f t="shared" si="26"/>
        <v>2016</v>
      </c>
      <c r="HB884" s="1" t="str">
        <f t="shared" si="27"/>
        <v>01</v>
      </c>
    </row>
    <row r="885" spans="1:210">
      <c r="A885" s="3" t="s">
        <v>9</v>
      </c>
      <c r="B885" s="3"/>
      <c r="C885" s="3" t="s">
        <v>4594</v>
      </c>
      <c r="E885" s="1" t="s">
        <v>4595</v>
      </c>
      <c r="F885" s="1">
        <v>-0.1734</v>
      </c>
      <c r="G885" s="1">
        <v>0.3412</v>
      </c>
      <c r="H885" s="1">
        <v>-0.73029999999999995</v>
      </c>
      <c r="I885" s="1">
        <v>-0.99560000000000004</v>
      </c>
      <c r="J885" s="1">
        <v>-0.94240000000000002</v>
      </c>
      <c r="K885" s="1">
        <v>0.96230000000000004</v>
      </c>
      <c r="L885" s="1">
        <v>-0.33200000000000002</v>
      </c>
      <c r="M885" s="1">
        <v>-0.16850000000000001</v>
      </c>
      <c r="N885" s="1">
        <v>-0.3281</v>
      </c>
      <c r="O885" s="1">
        <v>-0.48199999999999998</v>
      </c>
      <c r="P885" s="1">
        <v>1.3030999999999999</v>
      </c>
      <c r="Q885" s="1">
        <v>-0.56599999999999995</v>
      </c>
      <c r="R885" s="1">
        <v>-0.40570000000000001</v>
      </c>
      <c r="S885" s="1">
        <v>-0.15240000000000001</v>
      </c>
      <c r="T885" s="1">
        <v>1.1952</v>
      </c>
      <c r="U885" s="1">
        <v>1.3383</v>
      </c>
      <c r="V885" s="1">
        <v>1.0015000000000001</v>
      </c>
      <c r="W885" s="1">
        <v>-9.11E-2</v>
      </c>
      <c r="Y885" s="1">
        <v>-0.36940000000000001</v>
      </c>
      <c r="Z885" s="1">
        <v>0</v>
      </c>
      <c r="AA885" s="1">
        <v>-0.77580000000000005</v>
      </c>
      <c r="AB885" s="1">
        <v>-8.2100000000000006E-2</v>
      </c>
      <c r="AC885" s="1">
        <v>0.42659999999999998</v>
      </c>
      <c r="AD885" s="1">
        <v>1.0651999999999999</v>
      </c>
      <c r="AF885" s="1">
        <v>-0.6593</v>
      </c>
      <c r="AG885" s="1">
        <v>8.7900000000000006E-2</v>
      </c>
      <c r="AH885" s="1">
        <v>0.1071</v>
      </c>
      <c r="AI885" s="1">
        <v>1.0077</v>
      </c>
      <c r="AJ885" s="1">
        <v>-0.6653</v>
      </c>
      <c r="AK885" s="1">
        <v>-2.6484999999999999</v>
      </c>
      <c r="AL885" s="1">
        <v>0.13919999999999999</v>
      </c>
      <c r="AN885" s="1">
        <v>0.33650000000000002</v>
      </c>
      <c r="AO885" s="1">
        <v>-0.26479999999999998</v>
      </c>
      <c r="AP885" s="1">
        <v>5.8200000000000002E-2</v>
      </c>
      <c r="AQ885" s="1">
        <v>0.1363</v>
      </c>
      <c r="AR885" s="1">
        <v>-1.2048000000000001</v>
      </c>
      <c r="AS885" s="1">
        <v>-2.4047999999999998</v>
      </c>
      <c r="AT885" s="1">
        <v>0.93330000000000002</v>
      </c>
      <c r="GI885" s="1">
        <v>-0.1008</v>
      </c>
      <c r="HA885" s="1" t="str">
        <f t="shared" si="26"/>
        <v>2016</v>
      </c>
      <c r="HB885" s="1" t="str">
        <f t="shared" si="27"/>
        <v>01</v>
      </c>
    </row>
    <row r="886" spans="1:210">
      <c r="A886" s="3" t="s">
        <v>9</v>
      </c>
      <c r="B886" s="3"/>
      <c r="C886" s="3" t="s">
        <v>4596</v>
      </c>
      <c r="E886" s="1" t="s">
        <v>4597</v>
      </c>
      <c r="F886" s="1">
        <v>-6.9800000000000001E-2</v>
      </c>
      <c r="G886" s="1">
        <v>0.86499999999999999</v>
      </c>
      <c r="H886" s="1">
        <v>-0.35360000000000003</v>
      </c>
      <c r="I886" s="1">
        <v>-0.2001</v>
      </c>
      <c r="J886" s="1">
        <v>-0.31640000000000001</v>
      </c>
      <c r="K886" s="1">
        <v>0.17630000000000001</v>
      </c>
      <c r="L886" s="1">
        <v>-9.6000000000000002E-2</v>
      </c>
      <c r="M886" s="1">
        <v>0.31140000000000001</v>
      </c>
      <c r="N886" s="1">
        <v>-6.0199999999999997E-2</v>
      </c>
      <c r="O886" s="1">
        <v>0.52310000000000001</v>
      </c>
      <c r="P886" s="1">
        <v>-0.94079999999999997</v>
      </c>
      <c r="Q886" s="1">
        <v>0.28789999999999999</v>
      </c>
      <c r="R886" s="1">
        <v>0.33439999999999998</v>
      </c>
      <c r="S886" s="1">
        <v>-0.69079999999999997</v>
      </c>
      <c r="T886" s="1">
        <v>-0.58430000000000004</v>
      </c>
      <c r="U886" s="1">
        <v>-0.82</v>
      </c>
      <c r="V886" s="1">
        <v>-1.0303</v>
      </c>
      <c r="W886" s="1">
        <v>-1.3447</v>
      </c>
      <c r="Y886" s="1">
        <v>-0.8679</v>
      </c>
      <c r="Z886" s="1">
        <v>0.38350000000000001</v>
      </c>
      <c r="AA886" s="1">
        <v>-1.5471999999999999</v>
      </c>
      <c r="AB886" s="1">
        <v>8.2199999999999995E-2</v>
      </c>
      <c r="AC886" s="1">
        <v>0.2666</v>
      </c>
      <c r="AD886" s="1">
        <v>-6.5600000000000006E-2</v>
      </c>
      <c r="AF886" s="1">
        <v>-0.76829999999999998</v>
      </c>
      <c r="AG886" s="1">
        <v>-8.8099999999999998E-2</v>
      </c>
      <c r="AH886" s="1">
        <v>-2.8241999999999998</v>
      </c>
      <c r="AI886" s="1">
        <v>5.8599999999999999E-2</v>
      </c>
      <c r="AJ886" s="1">
        <v>-9.5600000000000004E-2</v>
      </c>
      <c r="AK886" s="1">
        <v>-2.181</v>
      </c>
      <c r="AL886" s="1">
        <v>-2.7665000000000002</v>
      </c>
      <c r="AN886" s="1">
        <v>0</v>
      </c>
      <c r="AO886" s="1">
        <v>0.63890000000000002</v>
      </c>
      <c r="AP886" s="1">
        <v>1.2302</v>
      </c>
      <c r="AQ886" s="1">
        <v>-0.40760000000000002</v>
      </c>
      <c r="AR886" s="1">
        <v>-0.60760000000000003</v>
      </c>
      <c r="AS886" s="1">
        <v>0.41349999999999998</v>
      </c>
      <c r="AT886" s="1">
        <v>-0.65610000000000002</v>
      </c>
      <c r="GI886" s="1">
        <v>-2.4729000000000001</v>
      </c>
      <c r="HA886" s="1" t="str">
        <f t="shared" si="26"/>
        <v>2016</v>
      </c>
      <c r="HB886" s="1" t="str">
        <f t="shared" si="27"/>
        <v>01</v>
      </c>
    </row>
    <row r="887" spans="1:210">
      <c r="A887" s="3" t="s">
        <v>9</v>
      </c>
      <c r="B887" s="3"/>
      <c r="C887" s="3" t="s">
        <v>4598</v>
      </c>
      <c r="E887" s="1" t="s">
        <v>4599</v>
      </c>
      <c r="F887" s="1">
        <v>-5.2600000000000001E-2</v>
      </c>
      <c r="G887" s="1">
        <v>0.4768</v>
      </c>
      <c r="H887" s="1">
        <v>2.75E-2</v>
      </c>
      <c r="I887" s="1">
        <v>-0.28179999999999999</v>
      </c>
      <c r="J887" s="1">
        <v>-0.21190000000000001</v>
      </c>
      <c r="K887" s="1">
        <v>0.52910000000000001</v>
      </c>
      <c r="L887" s="1">
        <v>9.64E-2</v>
      </c>
      <c r="M887" s="1">
        <v>-0.1991</v>
      </c>
      <c r="N887" s="1">
        <v>0.03</v>
      </c>
      <c r="O887" s="1">
        <v>-0.14949999999999999</v>
      </c>
      <c r="P887" s="1">
        <v>3.3311000000000002</v>
      </c>
      <c r="Q887" s="1">
        <v>-0.76549999999999996</v>
      </c>
      <c r="R887" s="1">
        <v>0.29870000000000002</v>
      </c>
      <c r="S887" s="1">
        <v>-0.38500000000000001</v>
      </c>
      <c r="T887" s="1">
        <v>4.3764000000000003</v>
      </c>
      <c r="U887" s="1">
        <v>3.5684</v>
      </c>
      <c r="V887" s="1">
        <v>4.2564000000000002</v>
      </c>
      <c r="W887" s="1">
        <v>-0.89029999999999998</v>
      </c>
      <c r="Y887" s="1">
        <v>6.2799999999999995E-2</v>
      </c>
      <c r="Z887" s="1">
        <v>4.7500000000000001E-2</v>
      </c>
      <c r="AA887" s="1">
        <v>5.8064</v>
      </c>
      <c r="AB887" s="1">
        <v>-3.0402</v>
      </c>
      <c r="AC887" s="1">
        <v>-0.95589999999999997</v>
      </c>
      <c r="AD887" s="1">
        <v>3.4708000000000001</v>
      </c>
      <c r="AF887" s="1">
        <v>5.6829999999999998</v>
      </c>
      <c r="AG887" s="1">
        <v>-3.0891000000000002</v>
      </c>
      <c r="AH887" s="1">
        <v>3.2359</v>
      </c>
      <c r="AI887" s="1">
        <v>0.18640000000000001</v>
      </c>
      <c r="AJ887" s="1">
        <v>-0.32419999999999999</v>
      </c>
      <c r="AK887" s="1">
        <v>-3.3130000000000002</v>
      </c>
      <c r="AL887" s="1">
        <v>2.6755</v>
      </c>
      <c r="AN887" s="1">
        <v>-0.22900000000000001</v>
      </c>
      <c r="AO887" s="1">
        <v>-1.6841999999999999</v>
      </c>
      <c r="AP887" s="1">
        <v>-3.15</v>
      </c>
      <c r="AQ887" s="1">
        <v>1.5567</v>
      </c>
      <c r="GI887" s="1">
        <v>0.92079999999999995</v>
      </c>
      <c r="HA887" s="1" t="str">
        <f t="shared" si="26"/>
        <v>2016</v>
      </c>
      <c r="HB887" s="1" t="str">
        <f t="shared" si="27"/>
        <v>01</v>
      </c>
    </row>
    <row r="888" spans="1:210">
      <c r="A888" s="3" t="s">
        <v>9</v>
      </c>
      <c r="B888" s="3"/>
      <c r="C888" s="3" t="s">
        <v>4600</v>
      </c>
      <c r="E888" s="1" t="s">
        <v>4601</v>
      </c>
      <c r="F888" s="1">
        <v>-0.15609999999999999</v>
      </c>
      <c r="G888" s="1">
        <v>-0.17219999999999999</v>
      </c>
      <c r="H888" s="1">
        <v>-0.48930000000000001</v>
      </c>
      <c r="I888" s="1">
        <v>-0.19980000000000001</v>
      </c>
      <c r="J888" s="1">
        <v>-0.78610000000000002</v>
      </c>
      <c r="K888" s="1">
        <v>-0.34749999999999998</v>
      </c>
      <c r="L888" s="1">
        <v>-0.24010000000000001</v>
      </c>
      <c r="M888" s="1">
        <v>-2.81E-2</v>
      </c>
      <c r="N888" s="1">
        <v>-0.2989</v>
      </c>
      <c r="O888" s="1">
        <v>-1.0313000000000001</v>
      </c>
      <c r="P888" s="1">
        <v>-0.1263</v>
      </c>
      <c r="Q888" s="1">
        <v>0.19189999999999999</v>
      </c>
      <c r="R888" s="1">
        <v>-3.6900000000000002E-2</v>
      </c>
      <c r="S888" s="1">
        <v>-0.68700000000000006</v>
      </c>
      <c r="T888" s="1">
        <v>0.98750000000000004</v>
      </c>
      <c r="U888" s="1">
        <v>-0.27200000000000002</v>
      </c>
      <c r="V888" s="1">
        <v>0.33889999999999998</v>
      </c>
      <c r="W888" s="1">
        <v>-0.9113</v>
      </c>
      <c r="Y888" s="1">
        <v>0.18559999999999999</v>
      </c>
      <c r="Z888" s="1">
        <v>-0.19159999999999999</v>
      </c>
      <c r="AA888" s="1">
        <v>-3.6999999999999998E-2</v>
      </c>
      <c r="AB888" s="1">
        <v>-0.6855</v>
      </c>
      <c r="AC888" s="1">
        <v>-0.53869999999999996</v>
      </c>
      <c r="AD888" s="1">
        <v>0.625</v>
      </c>
      <c r="AF888" s="1">
        <v>0</v>
      </c>
      <c r="AG888" s="1">
        <v>-0.46010000000000001</v>
      </c>
      <c r="AH888" s="1">
        <v>-0.59050000000000002</v>
      </c>
      <c r="AI888" s="1">
        <v>-0.76419999999999999</v>
      </c>
      <c r="AJ888" s="1">
        <v>0.38140000000000002</v>
      </c>
      <c r="AK888" s="1">
        <v>4.4443999999999999</v>
      </c>
      <c r="AL888" s="1">
        <v>-1.4419999999999999</v>
      </c>
      <c r="AN888" s="1">
        <v>-0.11210000000000001</v>
      </c>
      <c r="AO888" s="1">
        <v>1.4438</v>
      </c>
      <c r="AP888" s="1">
        <v>3.1231</v>
      </c>
      <c r="AQ888" s="1">
        <v>-1.5822000000000001</v>
      </c>
      <c r="GI888" s="1">
        <v>-1.3252999999999999</v>
      </c>
      <c r="HA888" s="1" t="str">
        <f t="shared" si="26"/>
        <v>2016</v>
      </c>
      <c r="HB888" s="1" t="str">
        <f t="shared" si="27"/>
        <v>01</v>
      </c>
    </row>
    <row r="889" spans="1:210">
      <c r="A889" s="3" t="s">
        <v>9</v>
      </c>
      <c r="B889" s="3"/>
      <c r="C889" s="3" t="s">
        <v>4602</v>
      </c>
      <c r="E889" s="1" t="s">
        <v>4603</v>
      </c>
      <c r="F889" s="1">
        <v>-0.1236</v>
      </c>
      <c r="G889" s="1">
        <v>8.77E-2</v>
      </c>
      <c r="H889" s="1">
        <v>-0.99</v>
      </c>
      <c r="I889" s="1">
        <v>-0.73050000000000004</v>
      </c>
      <c r="J889" s="1">
        <v>-0.96350000000000002</v>
      </c>
      <c r="K889" s="1">
        <v>0.53710000000000002</v>
      </c>
      <c r="L889" s="1">
        <v>0.44090000000000001</v>
      </c>
      <c r="M889" s="1">
        <v>0.1147</v>
      </c>
      <c r="N889" s="1">
        <v>-0.54890000000000005</v>
      </c>
      <c r="O889" s="1">
        <v>-0.49270000000000003</v>
      </c>
      <c r="P889" s="1">
        <v>0.38069999999999998</v>
      </c>
      <c r="Q889" s="1">
        <v>-0.19600000000000001</v>
      </c>
      <c r="R889" s="1">
        <v>-0.52690000000000003</v>
      </c>
      <c r="S889" s="1">
        <v>-0.41420000000000001</v>
      </c>
      <c r="T889" s="1">
        <v>0.21970000000000001</v>
      </c>
      <c r="U889" s="1">
        <v>0.2727</v>
      </c>
      <c r="V889" s="1">
        <v>-0.53369999999999995</v>
      </c>
      <c r="W889" s="1">
        <v>-2.2881</v>
      </c>
      <c r="Y889" s="1">
        <v>-0.76090000000000002</v>
      </c>
      <c r="Z889" s="1">
        <v>0.37890000000000001</v>
      </c>
      <c r="AA889" s="1">
        <v>0.59760000000000002</v>
      </c>
      <c r="AB889" s="1">
        <v>0</v>
      </c>
      <c r="AC889" s="1">
        <v>0.1086</v>
      </c>
      <c r="AD889" s="1">
        <v>0.56169999999999998</v>
      </c>
      <c r="AF889" s="1">
        <v>-0.1007</v>
      </c>
      <c r="AG889" s="1">
        <v>9.1700000000000004E-2</v>
      </c>
      <c r="AH889" s="1">
        <v>-0.69159999999999999</v>
      </c>
      <c r="AI889" s="1">
        <v>6.1499999999999999E-2</v>
      </c>
      <c r="AJ889" s="1">
        <v>0.2326</v>
      </c>
      <c r="AK889" s="1">
        <v>-5.1212</v>
      </c>
      <c r="AL889" s="1">
        <v>-2.2067999999999999</v>
      </c>
      <c r="AN889" s="1">
        <v>-0.28370000000000001</v>
      </c>
      <c r="AO889" s="1">
        <v>-1.1064000000000001</v>
      </c>
      <c r="AP889" s="1">
        <v>-2.5142000000000002</v>
      </c>
      <c r="AQ889" s="1">
        <v>1.8833</v>
      </c>
      <c r="GI889" s="1">
        <v>-2.4693999999999998</v>
      </c>
      <c r="HA889" s="1" t="str">
        <f t="shared" si="26"/>
        <v>2016</v>
      </c>
      <c r="HB889" s="1" t="str">
        <f t="shared" si="27"/>
        <v>01</v>
      </c>
    </row>
    <row r="890" spans="1:210">
      <c r="A890" s="3" t="s">
        <v>9</v>
      </c>
      <c r="B890" s="3"/>
      <c r="C890" s="3" t="s">
        <v>4604</v>
      </c>
      <c r="E890" s="1" t="s">
        <v>4605</v>
      </c>
      <c r="F890" s="1">
        <v>0.12559999999999999</v>
      </c>
      <c r="G890" s="1">
        <v>0.44240000000000002</v>
      </c>
      <c r="H890" s="1">
        <v>-0.1966</v>
      </c>
      <c r="I890" s="1">
        <v>-0.45429999999999998</v>
      </c>
      <c r="J890" s="1">
        <v>-0.16289999999999999</v>
      </c>
      <c r="K890" s="1">
        <v>0.45040000000000002</v>
      </c>
      <c r="L890" s="1">
        <v>0.88970000000000005</v>
      </c>
      <c r="M890" s="1">
        <v>0.81530000000000002</v>
      </c>
      <c r="N890" s="1">
        <v>0.40089999999999998</v>
      </c>
      <c r="O890" s="1">
        <v>1.1832</v>
      </c>
      <c r="P890" s="1">
        <v>1.5973999999999999</v>
      </c>
      <c r="Q890" s="1">
        <v>0.19639999999999999</v>
      </c>
      <c r="R890" s="1">
        <v>0.57289999999999996</v>
      </c>
      <c r="S890" s="1">
        <v>-2.6200000000000001E-2</v>
      </c>
      <c r="T890" s="1">
        <v>1.1041000000000001</v>
      </c>
      <c r="U890" s="1">
        <v>1.2099</v>
      </c>
      <c r="V890" s="1">
        <v>1.7105999999999999</v>
      </c>
      <c r="W890" s="1">
        <v>-0.72250000000000003</v>
      </c>
      <c r="Y890" s="1">
        <v>0</v>
      </c>
      <c r="Z890" s="1">
        <v>-4.65E-2</v>
      </c>
      <c r="AA890" s="1">
        <v>4.5713999999999997</v>
      </c>
      <c r="AB890" s="1">
        <v>-2.2650999999999999</v>
      </c>
      <c r="AC890" s="1">
        <v>0.2165</v>
      </c>
      <c r="AD890" s="1">
        <v>1.5683</v>
      </c>
      <c r="AF890" s="1">
        <v>4.3297999999999996</v>
      </c>
      <c r="AG890" s="1">
        <v>-2.2982999999999998</v>
      </c>
      <c r="AH890" s="1">
        <v>1.0933999999999999</v>
      </c>
      <c r="AI890" s="1">
        <v>3.3151999999999999</v>
      </c>
      <c r="AJ890" s="1">
        <v>-1.9866999999999999</v>
      </c>
      <c r="AK890" s="1">
        <v>-2.0304000000000002</v>
      </c>
      <c r="AL890" s="1">
        <v>0.38040000000000002</v>
      </c>
      <c r="AN890" s="1">
        <v>1.3118000000000001</v>
      </c>
      <c r="AO890" s="1">
        <v>-0.85370000000000001</v>
      </c>
      <c r="AP890" s="1">
        <v>-0.53249999999999997</v>
      </c>
      <c r="AQ890" s="1">
        <v>0.1789</v>
      </c>
      <c r="GI890" s="1">
        <v>-0.98109999999999997</v>
      </c>
      <c r="HA890" s="1" t="str">
        <f t="shared" si="26"/>
        <v>2016</v>
      </c>
      <c r="HB890" s="1" t="str">
        <f t="shared" si="27"/>
        <v>01</v>
      </c>
    </row>
    <row r="891" spans="1:210">
      <c r="A891" s="3" t="s">
        <v>9</v>
      </c>
      <c r="B891" s="3"/>
      <c r="C891" s="3" t="s">
        <v>4606</v>
      </c>
      <c r="E891" s="1" t="s">
        <v>4606</v>
      </c>
      <c r="F891" s="1">
        <v>-0.1429</v>
      </c>
      <c r="G891" s="1">
        <v>1.0992999999999999</v>
      </c>
      <c r="H891" s="1">
        <v>-0.36559999999999998</v>
      </c>
      <c r="I891" s="1">
        <v>-4.1300000000000003E-2</v>
      </c>
      <c r="J891" s="1">
        <v>1.1356999999999999</v>
      </c>
      <c r="K891" s="1">
        <v>0.53280000000000005</v>
      </c>
      <c r="L891" s="1">
        <v>0.98080000000000001</v>
      </c>
      <c r="M891" s="1">
        <v>-0.28970000000000001</v>
      </c>
      <c r="N891" s="1">
        <v>1.7166999999999999</v>
      </c>
      <c r="O891" s="1">
        <v>-0.26329999999999998</v>
      </c>
      <c r="P891" s="1">
        <v>0</v>
      </c>
      <c r="Q891" s="1">
        <v>0.58819999999999995</v>
      </c>
      <c r="R891" s="1">
        <v>1.0646</v>
      </c>
      <c r="S891" s="1">
        <v>-0.10440000000000001</v>
      </c>
      <c r="T891" s="1">
        <v>-1.5064</v>
      </c>
      <c r="U891" s="1">
        <v>-0.42080000000000001</v>
      </c>
      <c r="V891" s="1">
        <v>-0.37980000000000003</v>
      </c>
      <c r="W891" s="1">
        <v>-1.8142</v>
      </c>
      <c r="Y891" s="1">
        <v>-0.26329999999999998</v>
      </c>
      <c r="Z891" s="1">
        <v>-0.46400000000000002</v>
      </c>
      <c r="AA891" s="1">
        <v>0.40600000000000003</v>
      </c>
      <c r="AB891" s="1">
        <v>-0.42659999999999998</v>
      </c>
      <c r="AC891" s="1">
        <v>-1.5053000000000001</v>
      </c>
      <c r="AD891" s="1">
        <v>-0.61499999999999999</v>
      </c>
      <c r="AF891" s="1">
        <v>0.5988</v>
      </c>
      <c r="AG891" s="1">
        <v>-0.64219999999999999</v>
      </c>
      <c r="AH891" s="1">
        <v>-1.6376999999999999</v>
      </c>
      <c r="AI891" s="1">
        <v>1.4101999999999999</v>
      </c>
      <c r="AJ891" s="1">
        <v>-0.95099999999999996</v>
      </c>
      <c r="AK891" s="1">
        <v>1.5670999999999999</v>
      </c>
      <c r="AL891" s="1">
        <v>-2.8220000000000001</v>
      </c>
      <c r="AN891" s="1">
        <v>-5.79E-2</v>
      </c>
      <c r="AO891" s="1">
        <v>-0.59130000000000005</v>
      </c>
      <c r="AP891" s="1">
        <v>-1.5512999999999999</v>
      </c>
      <c r="AQ891" s="1">
        <v>0.71489999999999998</v>
      </c>
      <c r="GI891" s="1">
        <v>-3.9540000000000002</v>
      </c>
      <c r="HA891" s="1" t="str">
        <f t="shared" si="26"/>
        <v>2016</v>
      </c>
      <c r="HB891" s="1" t="str">
        <f t="shared" si="27"/>
        <v>01</v>
      </c>
    </row>
    <row r="892" spans="1:210">
      <c r="A892" s="3" t="s">
        <v>9</v>
      </c>
      <c r="B892" s="3"/>
      <c r="C892" s="3" t="s">
        <v>4607</v>
      </c>
      <c r="E892" s="1" t="s">
        <v>4608</v>
      </c>
      <c r="F892" s="1">
        <v>1.7399999999999999E-2</v>
      </c>
      <c r="G892" s="1">
        <v>0.68959999999999999</v>
      </c>
      <c r="H892" s="1">
        <v>-0.76939999999999997</v>
      </c>
      <c r="I892" s="1">
        <v>-0.56489999999999996</v>
      </c>
      <c r="J892" s="1">
        <v>-0.37009999999999998</v>
      </c>
      <c r="K892" s="1">
        <v>0.43319999999999997</v>
      </c>
      <c r="L892" s="1">
        <v>0.33860000000000001</v>
      </c>
      <c r="M892" s="1">
        <v>-0.73629999999999995</v>
      </c>
      <c r="N892" s="1">
        <v>-0.27050000000000002</v>
      </c>
      <c r="O892" s="1">
        <v>-1.0294000000000001</v>
      </c>
      <c r="P892" s="1">
        <v>-0.1832</v>
      </c>
      <c r="Q892" s="1">
        <v>-0.75609999999999999</v>
      </c>
      <c r="R892" s="1">
        <v>0</v>
      </c>
      <c r="S892" s="1">
        <v>-0.74139999999999995</v>
      </c>
      <c r="T892" s="1">
        <v>-0.63690000000000002</v>
      </c>
      <c r="U892" s="1">
        <v>-0.41460000000000002</v>
      </c>
      <c r="V892" s="1">
        <v>-0.98029999999999995</v>
      </c>
      <c r="W892" s="1">
        <v>-1.5907</v>
      </c>
      <c r="Y892" s="1">
        <v>-0.24779999999999999</v>
      </c>
      <c r="Z892" s="1">
        <v>4.7800000000000002E-2</v>
      </c>
      <c r="AA892" s="1">
        <v>-1.0055000000000001</v>
      </c>
      <c r="AB892" s="1">
        <v>0.61719999999999997</v>
      </c>
      <c r="AC892" s="1">
        <v>-0.32800000000000001</v>
      </c>
      <c r="AD892" s="1">
        <v>0.1812</v>
      </c>
      <c r="AF892" s="1">
        <v>-1.1246</v>
      </c>
      <c r="AG892" s="1">
        <v>0.66469999999999996</v>
      </c>
      <c r="AH892" s="1">
        <v>-1.2369000000000001</v>
      </c>
      <c r="AI892" s="1">
        <v>-0.82640000000000002</v>
      </c>
      <c r="AJ892" s="1">
        <v>0.1888</v>
      </c>
      <c r="AK892" s="1">
        <v>4.9084000000000003</v>
      </c>
      <c r="AL892" s="1">
        <v>-3.8180999999999998</v>
      </c>
      <c r="AN892" s="1">
        <v>-0.89380000000000004</v>
      </c>
      <c r="AO892" s="1">
        <v>0.8</v>
      </c>
      <c r="AP892" s="1">
        <v>1.9941</v>
      </c>
      <c r="AQ892" s="1">
        <v>-1.0402</v>
      </c>
      <c r="GI892" s="1">
        <v>-3.8357999999999999</v>
      </c>
      <c r="HA892" s="1" t="str">
        <f t="shared" si="26"/>
        <v>2016</v>
      </c>
      <c r="HB892" s="1" t="str">
        <f t="shared" si="27"/>
        <v>01</v>
      </c>
    </row>
    <row r="893" spans="1:210">
      <c r="A893" s="3" t="s">
        <v>9</v>
      </c>
      <c r="B893" s="3"/>
      <c r="C893" s="3" t="s">
        <v>4609</v>
      </c>
      <c r="E893" s="1" t="s">
        <v>4610</v>
      </c>
      <c r="F893" s="1">
        <v>0.28089999999999998</v>
      </c>
      <c r="G893" s="1">
        <v>-4.3299999999999998E-2</v>
      </c>
      <c r="H893" s="1">
        <v>-1.5482</v>
      </c>
      <c r="I893" s="1">
        <v>-0.16259999999999999</v>
      </c>
      <c r="J893" s="1">
        <v>-0.69030000000000002</v>
      </c>
      <c r="K893" s="1">
        <v>8.6999999999999994E-2</v>
      </c>
      <c r="L893" s="1">
        <v>0.48370000000000002</v>
      </c>
      <c r="M893" s="1">
        <v>-0.48399999999999999</v>
      </c>
      <c r="N893" s="1">
        <v>-1.2987</v>
      </c>
      <c r="O893" s="1">
        <v>-2.1433</v>
      </c>
      <c r="P893" s="1">
        <v>1.9657</v>
      </c>
      <c r="Q893" s="1">
        <v>-0.19120000000000001</v>
      </c>
      <c r="R893" s="1">
        <v>-0.112</v>
      </c>
      <c r="S893" s="1">
        <v>-1.6452</v>
      </c>
      <c r="T893" s="1">
        <v>0.47410000000000002</v>
      </c>
      <c r="U893" s="1">
        <v>0.93049999999999999</v>
      </c>
      <c r="V893" s="1">
        <v>-0.24049999999999999</v>
      </c>
      <c r="W893" s="1">
        <v>-0.95320000000000005</v>
      </c>
      <c r="Y893" s="1">
        <v>-6.2600000000000003E-2</v>
      </c>
      <c r="Z893" s="1">
        <v>-4.7500000000000001E-2</v>
      </c>
      <c r="AA893" s="1">
        <v>2.4805000000000001</v>
      </c>
      <c r="AB893" s="1">
        <v>-1.3628</v>
      </c>
      <c r="AC893" s="1">
        <v>-0.16370000000000001</v>
      </c>
      <c r="AD893" s="1">
        <v>1.3043</v>
      </c>
      <c r="AF893" s="1">
        <v>2.5024999999999999</v>
      </c>
      <c r="AG893" s="1">
        <v>-1.3754999999999999</v>
      </c>
      <c r="AH893" s="1">
        <v>-0.19600000000000001</v>
      </c>
      <c r="AI893" s="1">
        <v>1.7985</v>
      </c>
      <c r="AJ893" s="1">
        <v>-1.1241000000000001</v>
      </c>
      <c r="AK893" s="1">
        <v>0.35970000000000002</v>
      </c>
      <c r="AL893" s="1">
        <v>-2.3854000000000002</v>
      </c>
      <c r="AN893" s="1">
        <v>-0.22389999999999999</v>
      </c>
      <c r="AO893" s="1">
        <v>0.21340000000000001</v>
      </c>
      <c r="AP893" s="1">
        <v>0.70289999999999997</v>
      </c>
      <c r="AQ893" s="1">
        <v>-0.40770000000000001</v>
      </c>
      <c r="GI893" s="1">
        <v>-2.6404999999999998</v>
      </c>
      <c r="HA893" s="1" t="str">
        <f t="shared" si="26"/>
        <v>2016</v>
      </c>
      <c r="HB893" s="1" t="str">
        <f t="shared" si="27"/>
        <v>01</v>
      </c>
    </row>
    <row r="894" spans="1:210">
      <c r="A894" s="3" t="s">
        <v>9</v>
      </c>
      <c r="B894" s="3"/>
      <c r="C894" s="3" t="s">
        <v>4611</v>
      </c>
      <c r="E894" s="1" t="s">
        <v>4612</v>
      </c>
      <c r="F894" s="1">
        <v>-0.5786</v>
      </c>
      <c r="G894" s="1">
        <v>-1.1957</v>
      </c>
      <c r="H894" s="1">
        <v>-0.38890000000000002</v>
      </c>
      <c r="I894" s="1">
        <v>0.32740000000000002</v>
      </c>
      <c r="J894" s="1">
        <v>-1.0671999999999999</v>
      </c>
      <c r="K894" s="1">
        <v>-0.26100000000000001</v>
      </c>
      <c r="L894" s="1">
        <v>1.0299</v>
      </c>
      <c r="M894" s="1">
        <v>-1.1679999999999999</v>
      </c>
      <c r="N894" s="1">
        <v>-1.0882000000000001</v>
      </c>
      <c r="O894" s="1">
        <v>-1.2934000000000001</v>
      </c>
      <c r="P894" s="1">
        <v>-0.12640000000000001</v>
      </c>
      <c r="Q894" s="1">
        <v>-0.78969999999999996</v>
      </c>
      <c r="R894" s="1">
        <v>-1.2344999999999999</v>
      </c>
      <c r="S894" s="1">
        <v>-0.75049999999999994</v>
      </c>
      <c r="T894" s="1">
        <v>-0.95089999999999997</v>
      </c>
      <c r="U894" s="1">
        <v>-0.93130000000000002</v>
      </c>
      <c r="V894" s="1">
        <v>-1.4983</v>
      </c>
      <c r="W894" s="1">
        <v>-1.4430000000000001</v>
      </c>
      <c r="Y894" s="1">
        <v>-0.5806</v>
      </c>
      <c r="Z894" s="1">
        <v>0.1399</v>
      </c>
      <c r="AA894" s="1">
        <v>0.22559999999999999</v>
      </c>
      <c r="AB894" s="1">
        <v>-0.254</v>
      </c>
      <c r="AC894" s="1">
        <v>-1.0370999999999999</v>
      </c>
      <c r="AD894" s="1">
        <v>0.80789999999999995</v>
      </c>
      <c r="AF894" s="1">
        <v>0.30480000000000002</v>
      </c>
      <c r="AG894" s="1">
        <v>-0.40960000000000002</v>
      </c>
      <c r="AH894" s="1">
        <v>-1.7821</v>
      </c>
      <c r="AI894" s="1">
        <v>-1.2159</v>
      </c>
      <c r="AJ894" s="1">
        <v>0.14280000000000001</v>
      </c>
      <c r="AK894" s="1">
        <v>4.6075999999999997</v>
      </c>
      <c r="AL894" s="1">
        <v>-2.3626999999999998</v>
      </c>
      <c r="AN894" s="1">
        <v>-0.8296</v>
      </c>
      <c r="AO894" s="1">
        <v>1.2273000000000001</v>
      </c>
      <c r="AP894" s="1">
        <v>2.2261000000000002</v>
      </c>
      <c r="AQ894" s="1">
        <v>-1.2233000000000001</v>
      </c>
      <c r="GI894" s="1">
        <v>-1.6754</v>
      </c>
      <c r="HA894" s="1" t="str">
        <f t="shared" si="26"/>
        <v>2016</v>
      </c>
      <c r="HB894" s="1" t="str">
        <f t="shared" si="27"/>
        <v>01</v>
      </c>
    </row>
    <row r="895" spans="1:210">
      <c r="A895" s="3" t="s">
        <v>9</v>
      </c>
      <c r="B895" s="3"/>
      <c r="C895" s="3" t="s">
        <v>4613</v>
      </c>
      <c r="E895" s="1" t="s">
        <v>4614</v>
      </c>
      <c r="F895" s="1">
        <v>0.1236</v>
      </c>
      <c r="G895" s="1">
        <v>-8.7999999999999995E-2</v>
      </c>
      <c r="H895" s="1">
        <v>-0.28370000000000001</v>
      </c>
      <c r="I895" s="1">
        <v>-1.0743</v>
      </c>
      <c r="J895" s="1">
        <v>-0.5847</v>
      </c>
      <c r="K895" s="1">
        <v>0.68140000000000001</v>
      </c>
      <c r="L895" s="1">
        <v>0.29210000000000003</v>
      </c>
      <c r="M895" s="1">
        <v>-0.37269999999999998</v>
      </c>
      <c r="N895" s="1">
        <v>-1.1188</v>
      </c>
      <c r="O895" s="1">
        <v>-3.61E-2</v>
      </c>
      <c r="P895" s="1">
        <v>-1.9112</v>
      </c>
      <c r="Q895" s="1">
        <v>-9.9699999999999997E-2</v>
      </c>
      <c r="R895" s="1">
        <v>-0.63980000000000004</v>
      </c>
      <c r="S895" s="1">
        <v>-0.12959999999999999</v>
      </c>
      <c r="T895" s="1">
        <v>-2.3816999999999999</v>
      </c>
      <c r="U895" s="1">
        <v>-1.3242</v>
      </c>
      <c r="V895" s="1">
        <v>-3.0487000000000002</v>
      </c>
      <c r="W895" s="1">
        <v>-1.0512999999999999</v>
      </c>
      <c r="Y895" s="1">
        <v>-0.31979999999999997</v>
      </c>
      <c r="Z895" s="1">
        <v>9.3799999999999994E-2</v>
      </c>
      <c r="AA895" s="1">
        <v>-1.3133999999999999</v>
      </c>
      <c r="AB895" s="1">
        <v>0.60970000000000002</v>
      </c>
      <c r="AC895" s="1">
        <v>1.6648000000000001</v>
      </c>
      <c r="AD895" s="1">
        <v>-1.3956</v>
      </c>
      <c r="AF895" s="1">
        <v>-1.4395</v>
      </c>
      <c r="AG895" s="1">
        <v>0.51570000000000005</v>
      </c>
      <c r="AH895" s="1">
        <v>-3.0769000000000002</v>
      </c>
      <c r="AI895" s="1">
        <v>-2.0547</v>
      </c>
      <c r="AJ895" s="1">
        <v>0.624</v>
      </c>
      <c r="AK895" s="1">
        <v>-1.4373</v>
      </c>
      <c r="AL895" s="1">
        <v>-3.4803999999999999</v>
      </c>
      <c r="AN895" s="1">
        <v>-0.66149999999999998</v>
      </c>
      <c r="AO895" s="1">
        <v>-1.5698000000000001</v>
      </c>
      <c r="AP895" s="1">
        <v>-2.9262000000000001</v>
      </c>
      <c r="AQ895" s="1">
        <v>1.3431999999999999</v>
      </c>
      <c r="GI895" s="1">
        <v>-4.7531999999999996</v>
      </c>
      <c r="HA895" s="1" t="str">
        <f t="shared" si="26"/>
        <v>2016</v>
      </c>
      <c r="HB895" s="1" t="str">
        <f t="shared" si="27"/>
        <v>01</v>
      </c>
    </row>
    <row r="896" spans="1:210">
      <c r="A896" s="3" t="s">
        <v>9</v>
      </c>
      <c r="B896" s="3"/>
      <c r="C896" s="3" t="s">
        <v>4615</v>
      </c>
      <c r="E896" s="1" t="s">
        <v>4615</v>
      </c>
      <c r="F896" s="1">
        <v>-0.13969999999999999</v>
      </c>
      <c r="G896" s="1">
        <v>0.61050000000000004</v>
      </c>
      <c r="H896" s="1">
        <v>0.2248</v>
      </c>
      <c r="I896" s="1">
        <v>-4.0800000000000003E-2</v>
      </c>
      <c r="J896" s="1">
        <v>-0.47489999999999999</v>
      </c>
      <c r="K896" s="1">
        <v>0.251</v>
      </c>
      <c r="L896" s="1">
        <v>0.53339999999999999</v>
      </c>
      <c r="M896" s="1">
        <v>0.19850000000000001</v>
      </c>
      <c r="N896" s="1">
        <v>-1.0190999999999999</v>
      </c>
      <c r="O896" s="1">
        <v>-0.1421</v>
      </c>
      <c r="P896" s="1">
        <v>2.0728</v>
      </c>
      <c r="Q896" s="1">
        <v>-0.68489999999999995</v>
      </c>
      <c r="R896" s="1">
        <v>-0.26069999999999999</v>
      </c>
      <c r="S896" s="1">
        <v>-0.41039999999999999</v>
      </c>
      <c r="T896" s="1">
        <v>1.4094</v>
      </c>
      <c r="U896" s="1">
        <v>1.9561999999999999</v>
      </c>
      <c r="V896" s="1">
        <v>1.1031</v>
      </c>
      <c r="W896" s="1">
        <v>-0.8871</v>
      </c>
      <c r="Y896" s="1">
        <v>-0.62529999999999997</v>
      </c>
      <c r="Z896" s="1">
        <v>0.2374</v>
      </c>
      <c r="AA896" s="1">
        <v>4.0407000000000002</v>
      </c>
      <c r="AB896" s="1">
        <v>-2.3235000000000001</v>
      </c>
      <c r="AC896" s="1">
        <v>-0.49340000000000001</v>
      </c>
      <c r="AD896" s="1">
        <v>1.4136</v>
      </c>
      <c r="AF896" s="1">
        <v>4.1379000000000001</v>
      </c>
      <c r="AG896" s="1">
        <v>-2.0851999999999999</v>
      </c>
      <c r="AH896" s="1">
        <v>1.0891</v>
      </c>
      <c r="AI896" s="1">
        <v>-0.38390000000000002</v>
      </c>
      <c r="AJ896" s="1">
        <v>0.14680000000000001</v>
      </c>
      <c r="AK896" s="1">
        <v>3.3589000000000002</v>
      </c>
      <c r="AL896" s="1">
        <v>2.0605000000000002</v>
      </c>
      <c r="AN896" s="1">
        <v>-0.26879999999999998</v>
      </c>
      <c r="AO896" s="1">
        <v>3.0949</v>
      </c>
      <c r="AP896" s="1">
        <v>6.4214000000000002</v>
      </c>
      <c r="AQ896" s="1">
        <v>-3.0095000000000001</v>
      </c>
      <c r="GI896" s="1">
        <v>-1.0165</v>
      </c>
      <c r="HA896" s="1" t="str">
        <f t="shared" si="26"/>
        <v>2016</v>
      </c>
      <c r="HB896" s="1" t="str">
        <f t="shared" si="27"/>
        <v>01</v>
      </c>
    </row>
    <row r="897" spans="1:210">
      <c r="A897" s="3" t="s">
        <v>9</v>
      </c>
      <c r="B897" s="3"/>
      <c r="C897" s="3" t="s">
        <v>4616</v>
      </c>
      <c r="E897" s="1" t="s">
        <v>4616</v>
      </c>
      <c r="F897" s="1">
        <v>-0.5806</v>
      </c>
      <c r="G897" s="1">
        <v>0.74650000000000005</v>
      </c>
      <c r="H897" s="1">
        <v>-0.62109999999999999</v>
      </c>
      <c r="I897" s="1">
        <v>-0.16470000000000001</v>
      </c>
      <c r="J897" s="1">
        <v>-1.2246999999999999</v>
      </c>
      <c r="K897" s="1">
        <v>0.3352</v>
      </c>
      <c r="L897" s="1">
        <v>0.72989999999999999</v>
      </c>
      <c r="M897" s="1">
        <v>0.1142</v>
      </c>
      <c r="N897" s="1">
        <v>0.60640000000000005</v>
      </c>
      <c r="O897" s="1">
        <v>-0.99460000000000004</v>
      </c>
      <c r="P897" s="1">
        <v>0.18540000000000001</v>
      </c>
      <c r="Q897" s="1">
        <v>9.9099999999999994E-2</v>
      </c>
      <c r="R897" s="1">
        <v>-0.71260000000000001</v>
      </c>
      <c r="S897" s="1">
        <v>-0.3619</v>
      </c>
      <c r="T897" s="1">
        <v>-1.4134</v>
      </c>
      <c r="U897" s="1">
        <v>-0.60370000000000001</v>
      </c>
      <c r="V897" s="1">
        <v>-1.6455</v>
      </c>
      <c r="W897" s="1">
        <v>-1.1397999999999999</v>
      </c>
      <c r="Y897" s="1">
        <v>-0.19209999999999999</v>
      </c>
      <c r="Z897" s="1">
        <v>-4.6800000000000001E-2</v>
      </c>
      <c r="AA897" s="1">
        <v>-0.53110000000000002</v>
      </c>
      <c r="AB897" s="1">
        <v>-0.17399999999999999</v>
      </c>
      <c r="AC897" s="1">
        <v>0.71350000000000002</v>
      </c>
      <c r="AD897" s="1">
        <v>-0.54669999999999996</v>
      </c>
      <c r="AF897" s="1">
        <v>-0.47839999999999999</v>
      </c>
      <c r="AG897" s="1">
        <v>-0.32840000000000003</v>
      </c>
      <c r="AH897" s="1">
        <v>-1.8357000000000001</v>
      </c>
      <c r="AI897" s="1">
        <v>0.9345</v>
      </c>
      <c r="AJ897" s="1">
        <v>-1.1802999999999999</v>
      </c>
      <c r="AK897" s="1">
        <v>3.0863999999999998</v>
      </c>
      <c r="AL897" s="1">
        <v>-0.68530000000000002</v>
      </c>
      <c r="AN897" s="1">
        <v>-0.60670000000000002</v>
      </c>
      <c r="AO897" s="1">
        <v>-1.5041</v>
      </c>
      <c r="AP897" s="1">
        <v>-2.2789999999999999</v>
      </c>
      <c r="AQ897" s="1">
        <v>0.69730000000000003</v>
      </c>
      <c r="GI897" s="1">
        <v>-3.4527999999999999</v>
      </c>
      <c r="HA897" s="1" t="str">
        <f t="shared" si="26"/>
        <v>2016</v>
      </c>
      <c r="HB897" s="1" t="str">
        <f t="shared" si="27"/>
        <v>01</v>
      </c>
    </row>
    <row r="898" spans="1:210">
      <c r="A898" s="3" t="s">
        <v>9</v>
      </c>
      <c r="B898" s="3"/>
      <c r="C898" s="3" t="s">
        <v>4617</v>
      </c>
      <c r="E898" s="1" t="s">
        <v>4618</v>
      </c>
      <c r="F898" s="1">
        <v>-0.33479999999999999</v>
      </c>
      <c r="G898" s="1">
        <v>0.86950000000000005</v>
      </c>
      <c r="H898" s="1">
        <v>-1.7806</v>
      </c>
      <c r="I898" s="1">
        <v>-0.45150000000000001</v>
      </c>
      <c r="J898" s="1">
        <v>-0.42480000000000001</v>
      </c>
      <c r="K898" s="1">
        <v>0.67110000000000003</v>
      </c>
      <c r="L898" s="1">
        <v>0.63439999999999996</v>
      </c>
      <c r="M898" s="1">
        <v>-0.85760000000000003</v>
      </c>
      <c r="N898" s="1">
        <v>6.0499999999999998E-2</v>
      </c>
      <c r="O898" s="1">
        <v>0.17780000000000001</v>
      </c>
      <c r="P898" s="1">
        <v>1.9422999999999999</v>
      </c>
      <c r="Q898" s="1">
        <v>0.28870000000000001</v>
      </c>
      <c r="R898" s="1">
        <v>-0.71289999999999998</v>
      </c>
      <c r="S898" s="1">
        <v>-0.33529999999999999</v>
      </c>
      <c r="T898" s="1">
        <v>0.60799999999999998</v>
      </c>
      <c r="U898" s="1">
        <v>0.95230000000000004</v>
      </c>
      <c r="V898" s="1">
        <v>0.14230000000000001</v>
      </c>
      <c r="W898" s="1">
        <v>-0.43190000000000001</v>
      </c>
      <c r="Y898" s="1">
        <v>0.12740000000000001</v>
      </c>
      <c r="Z898" s="1">
        <v>-0.18820000000000001</v>
      </c>
      <c r="AA898" s="1">
        <v>3.4857999999999998</v>
      </c>
      <c r="AB898" s="1">
        <v>-1.8166</v>
      </c>
      <c r="AC898" s="1">
        <v>0.48930000000000001</v>
      </c>
      <c r="AD898" s="1">
        <v>0.61270000000000002</v>
      </c>
      <c r="AF898" s="1">
        <v>3.2383999999999999</v>
      </c>
      <c r="AG898" s="1">
        <v>-1.4424999999999999</v>
      </c>
      <c r="AH898" s="1">
        <v>0.19639999999999999</v>
      </c>
      <c r="AI898" s="1">
        <v>-3.9045000000000001</v>
      </c>
      <c r="AJ898" s="1">
        <v>1.3745000000000001</v>
      </c>
      <c r="AK898" s="1">
        <v>3.1291000000000002</v>
      </c>
      <c r="AL898" s="1">
        <v>1.3257000000000001</v>
      </c>
      <c r="AN898" s="1">
        <v>-1.9292</v>
      </c>
      <c r="AO898" s="1">
        <v>-0.41899999999999998</v>
      </c>
      <c r="AP898" s="1">
        <v>-0.56299999999999994</v>
      </c>
      <c r="AQ898" s="1">
        <v>4.6300000000000001E-2</v>
      </c>
      <c r="GI898" s="1">
        <v>-1.3560000000000001</v>
      </c>
      <c r="HA898" s="1" t="str">
        <f t="shared" si="26"/>
        <v>2016</v>
      </c>
      <c r="HB898" s="1" t="str">
        <f t="shared" si="27"/>
        <v>01</v>
      </c>
    </row>
    <row r="899" spans="1:210">
      <c r="A899" s="3" t="s">
        <v>9</v>
      </c>
      <c r="B899" s="3"/>
      <c r="C899" s="3" t="s">
        <v>4619</v>
      </c>
      <c r="E899" s="1" t="s">
        <v>4619</v>
      </c>
      <c r="F899" s="1">
        <v>-5.21E-2</v>
      </c>
      <c r="G899" s="1">
        <v>-0.17050000000000001</v>
      </c>
      <c r="H899" s="1">
        <v>-0.6431</v>
      </c>
      <c r="I899" s="1">
        <v>-0.9728</v>
      </c>
      <c r="J899" s="1">
        <v>-0.52190000000000003</v>
      </c>
      <c r="K899" s="1">
        <v>0.73770000000000002</v>
      </c>
      <c r="L899" s="1">
        <v>0.42970000000000003</v>
      </c>
      <c r="M899" s="1">
        <v>-0.56330000000000002</v>
      </c>
      <c r="N899" s="1">
        <v>-8.9499999999999996E-2</v>
      </c>
      <c r="O899" s="1">
        <v>-0.66059999999999997</v>
      </c>
      <c r="P899" s="1">
        <v>0.7742</v>
      </c>
      <c r="Q899" s="1">
        <v>-0.28029999999999999</v>
      </c>
      <c r="R899" s="1">
        <v>-1.0720000000000001</v>
      </c>
      <c r="S899" s="1">
        <v>-0.22900000000000001</v>
      </c>
      <c r="T899" s="1">
        <v>6.8199999999999997E-2</v>
      </c>
      <c r="U899" s="1">
        <v>0.47439999999999999</v>
      </c>
      <c r="V899" s="1">
        <v>-0.4526</v>
      </c>
      <c r="W899" s="1">
        <v>-0.36549999999999999</v>
      </c>
      <c r="Y899" s="1">
        <v>6.1600000000000002E-2</v>
      </c>
      <c r="Z899" s="1">
        <v>-0.19120000000000001</v>
      </c>
      <c r="AA899" s="1">
        <v>1.1060000000000001</v>
      </c>
      <c r="AB899" s="1">
        <v>-0.82189999999999996</v>
      </c>
      <c r="AC899" s="1">
        <v>5.4199999999999998E-2</v>
      </c>
      <c r="AD899" s="1">
        <v>0.64780000000000004</v>
      </c>
      <c r="AF899" s="1">
        <v>1.0544</v>
      </c>
      <c r="AG899" s="1">
        <v>-0.88360000000000005</v>
      </c>
      <c r="AH899" s="1">
        <v>-0.46639999999999998</v>
      </c>
      <c r="AI899" s="1">
        <v>0.21690000000000001</v>
      </c>
      <c r="AJ899" s="1">
        <v>-0.54</v>
      </c>
      <c r="AK899" s="1">
        <v>1.6613</v>
      </c>
      <c r="AL899" s="1">
        <v>0.77239999999999998</v>
      </c>
      <c r="AN899" s="1">
        <v>-0.37509999999999999</v>
      </c>
      <c r="AO899" s="1">
        <v>1.4704999999999999</v>
      </c>
      <c r="AP899" s="1">
        <v>4.0134999999999996</v>
      </c>
      <c r="AQ899" s="1">
        <v>-2.4085000000000001</v>
      </c>
      <c r="GI899" s="1">
        <v>-2.9226999999999999</v>
      </c>
      <c r="HA899" s="1" t="str">
        <f t="shared" ref="HA899:HA962" si="28">LEFT($E900,4)</f>
        <v>2016</v>
      </c>
      <c r="HB899" s="1" t="str">
        <f t="shared" ref="HB899:HB962" si="29">MID($E900,5,2)</f>
        <v>01</v>
      </c>
    </row>
    <row r="900" spans="1:210">
      <c r="A900" s="3" t="s">
        <v>9</v>
      </c>
      <c r="B900" s="3"/>
      <c r="C900" s="3" t="s">
        <v>4620</v>
      </c>
      <c r="E900" s="1" t="s">
        <v>4621</v>
      </c>
      <c r="F900" s="1">
        <v>-3.4799999999999998E-2</v>
      </c>
      <c r="G900" s="1">
        <v>0.17230000000000001</v>
      </c>
      <c r="H900" s="1">
        <v>-1.6088</v>
      </c>
      <c r="I900" s="1">
        <v>-0.98150000000000004</v>
      </c>
      <c r="J900" s="1">
        <v>-0.93600000000000005</v>
      </c>
      <c r="K900" s="1">
        <v>0.3286</v>
      </c>
      <c r="L900" s="1">
        <v>2.5529000000000002</v>
      </c>
      <c r="M900" s="1">
        <v>-0.53680000000000005</v>
      </c>
      <c r="N900" s="1">
        <v>-0.92369999999999997</v>
      </c>
      <c r="O900" s="1">
        <v>-0.38350000000000001</v>
      </c>
      <c r="P900" s="1">
        <v>0.99680000000000002</v>
      </c>
      <c r="Q900" s="1">
        <v>0.47389999999999999</v>
      </c>
      <c r="R900" s="1">
        <v>-0.14829999999999999</v>
      </c>
      <c r="S900" s="1">
        <v>-0.94620000000000004</v>
      </c>
      <c r="T900" s="1">
        <v>-1.9895</v>
      </c>
      <c r="U900" s="1">
        <v>-1.4875</v>
      </c>
      <c r="V900" s="1">
        <v>-2.0350999999999999</v>
      </c>
      <c r="W900" s="1">
        <v>-0.9768</v>
      </c>
      <c r="Y900" s="1">
        <v>0</v>
      </c>
      <c r="Z900" s="1">
        <v>-0.2374</v>
      </c>
      <c r="AA900" s="1">
        <v>1.1263000000000001</v>
      </c>
      <c r="AB900" s="1">
        <v>-0.61240000000000006</v>
      </c>
      <c r="AC900" s="1">
        <v>-1.1302000000000001</v>
      </c>
      <c r="AD900" s="1">
        <v>-0.90090000000000003</v>
      </c>
      <c r="AF900" s="1">
        <v>1.0456000000000001</v>
      </c>
      <c r="AG900" s="1">
        <v>-0.75360000000000005</v>
      </c>
      <c r="AH900" s="1">
        <v>-2.1882999999999999</v>
      </c>
      <c r="AI900" s="1">
        <v>0.86060000000000003</v>
      </c>
      <c r="AJ900" s="1">
        <v>-0.78890000000000005</v>
      </c>
      <c r="AK900" s="1">
        <v>0.2555</v>
      </c>
      <c r="AL900" s="1">
        <v>-1.2642</v>
      </c>
      <c r="AN900" s="1">
        <v>-0.1598</v>
      </c>
      <c r="AO900" s="1">
        <v>0.93500000000000005</v>
      </c>
      <c r="AP900" s="1">
        <v>2.9297</v>
      </c>
      <c r="AQ900" s="1">
        <v>-1.7798</v>
      </c>
      <c r="GI900" s="1">
        <v>-4.1611000000000002</v>
      </c>
      <c r="HA900" s="1" t="str">
        <f t="shared" si="28"/>
        <v>2016</v>
      </c>
      <c r="HB900" s="1" t="str">
        <f t="shared" si="29"/>
        <v>01</v>
      </c>
    </row>
    <row r="901" spans="1:210">
      <c r="A901" s="3" t="s">
        <v>9</v>
      </c>
      <c r="B901" s="3"/>
      <c r="C901" s="3" t="s">
        <v>4622</v>
      </c>
      <c r="E901" s="1" t="s">
        <v>4623</v>
      </c>
      <c r="F901" s="1">
        <v>0.24</v>
      </c>
      <c r="G901" s="1">
        <v>0.50609999999999999</v>
      </c>
      <c r="H901" s="1">
        <v>-0.85729999999999995</v>
      </c>
      <c r="I901" s="1">
        <v>-8.0100000000000005E-2</v>
      </c>
      <c r="J901" s="1">
        <v>-1.0261</v>
      </c>
      <c r="K901" s="1">
        <v>0</v>
      </c>
      <c r="L901" s="1">
        <v>0.61990000000000001</v>
      </c>
      <c r="M901" s="1">
        <v>-0.22220000000000001</v>
      </c>
      <c r="N901" s="1">
        <v>-0.94220000000000004</v>
      </c>
      <c r="O901" s="1">
        <v>0.92079999999999995</v>
      </c>
      <c r="P901" s="1">
        <v>-1.0279</v>
      </c>
      <c r="Q901" s="1">
        <v>-0.18229999999999999</v>
      </c>
      <c r="R901" s="1">
        <v>-0.40100000000000002</v>
      </c>
      <c r="S901" s="1">
        <v>-0.25130000000000002</v>
      </c>
      <c r="T901" s="1">
        <v>-2.1427999999999998</v>
      </c>
      <c r="U901" s="1">
        <v>-2.1997</v>
      </c>
      <c r="V901" s="1">
        <v>-2.9159000000000002</v>
      </c>
      <c r="W901" s="1">
        <v>-0.63060000000000005</v>
      </c>
      <c r="Y901" s="1">
        <v>-0.29970000000000002</v>
      </c>
      <c r="Z901" s="1">
        <v>9.69E-2</v>
      </c>
      <c r="AA901" s="1">
        <v>-0.70609999999999995</v>
      </c>
      <c r="AB901" s="1">
        <v>0.187</v>
      </c>
      <c r="AC901" s="1">
        <v>-1.8031999999999999</v>
      </c>
      <c r="AD901" s="1">
        <v>-1.2450000000000001</v>
      </c>
      <c r="AF901" s="1">
        <v>-0.83050000000000002</v>
      </c>
      <c r="AG901" s="1">
        <v>-0.20119999999999999</v>
      </c>
      <c r="AH901" s="1">
        <v>-2.4518</v>
      </c>
      <c r="AI901" s="1">
        <v>-0.51119999999999999</v>
      </c>
      <c r="AJ901" s="1">
        <v>-5.0500000000000003E-2</v>
      </c>
      <c r="AK901" s="1">
        <v>3.8388</v>
      </c>
      <c r="AL901" s="1">
        <v>-1.5976999999999999</v>
      </c>
      <c r="AN901" s="1">
        <v>-0.67769999999999997</v>
      </c>
      <c r="AO901" s="1">
        <v>-0.2034</v>
      </c>
      <c r="AP901" s="1">
        <v>0.57740000000000002</v>
      </c>
      <c r="AQ901" s="1">
        <v>-0.8196</v>
      </c>
      <c r="GI901" s="1">
        <v>-3.4218000000000002</v>
      </c>
      <c r="HA901" s="1" t="str">
        <f t="shared" si="28"/>
        <v>2016</v>
      </c>
      <c r="HB901" s="1" t="str">
        <f t="shared" si="29"/>
        <v>01</v>
      </c>
    </row>
    <row r="902" spans="1:210">
      <c r="A902" s="3" t="s">
        <v>9</v>
      </c>
      <c r="B902" s="3"/>
      <c r="C902" s="3" t="s">
        <v>4624</v>
      </c>
      <c r="E902" s="1" t="s">
        <v>4625</v>
      </c>
      <c r="F902" s="1">
        <v>6.7699999999999996E-2</v>
      </c>
      <c r="G902" s="1">
        <v>2.919</v>
      </c>
      <c r="H902" s="1">
        <v>0.48849999999999999</v>
      </c>
      <c r="I902" s="1">
        <v>-7.8899999999999998E-2</v>
      </c>
      <c r="J902" s="1">
        <v>0.1014</v>
      </c>
      <c r="K902" s="1">
        <v>0.31740000000000002</v>
      </c>
      <c r="L902" s="1">
        <v>0.187</v>
      </c>
      <c r="M902" s="1">
        <v>0.46650000000000003</v>
      </c>
      <c r="N902" s="1">
        <v>0.49730000000000002</v>
      </c>
      <c r="O902" s="1">
        <v>0.64080000000000004</v>
      </c>
      <c r="P902" s="1">
        <v>-0.51839999999999997</v>
      </c>
      <c r="Q902" s="1">
        <v>-0.26950000000000002</v>
      </c>
      <c r="R902" s="1">
        <v>0.25209999999999999</v>
      </c>
      <c r="S902" s="1">
        <v>-0.2487</v>
      </c>
      <c r="T902" s="1">
        <v>-1.7143999999999999</v>
      </c>
      <c r="U902" s="1">
        <v>-1.6618999999999999</v>
      </c>
      <c r="V902" s="1">
        <v>-1.8324</v>
      </c>
      <c r="W902" s="1">
        <v>8.8999999999999996E-2</v>
      </c>
      <c r="Y902" s="1">
        <v>-0.1179</v>
      </c>
      <c r="Z902" s="1">
        <v>-4.8800000000000003E-2</v>
      </c>
      <c r="AA902" s="1">
        <v>-1.8862000000000001</v>
      </c>
      <c r="AB902" s="1">
        <v>1.0269999999999999</v>
      </c>
      <c r="AC902" s="1">
        <v>-0.66479999999999995</v>
      </c>
      <c r="AD902" s="1">
        <v>-1.3729</v>
      </c>
      <c r="AF902" s="1">
        <v>-1.9246000000000001</v>
      </c>
      <c r="AG902" s="1">
        <v>0.95660000000000001</v>
      </c>
      <c r="AH902" s="1">
        <v>-1.9607000000000001</v>
      </c>
      <c r="AI902" s="1">
        <v>-0.45</v>
      </c>
      <c r="AJ902" s="1">
        <v>-5.0999999999999997E-2</v>
      </c>
      <c r="AK902" s="1">
        <v>1.8226</v>
      </c>
      <c r="AL902" s="1">
        <v>-0.56110000000000004</v>
      </c>
      <c r="AN902" s="1">
        <v>-0.51649999999999996</v>
      </c>
      <c r="AO902" s="1">
        <v>-0.45379999999999998</v>
      </c>
      <c r="AP902" s="1">
        <v>-0.4617</v>
      </c>
      <c r="AQ902" s="1">
        <v>-0.24490000000000001</v>
      </c>
      <c r="GI902" s="1">
        <v>-1.67</v>
      </c>
      <c r="HA902" s="1" t="str">
        <f t="shared" si="28"/>
        <v>2016</v>
      </c>
      <c r="HB902" s="1" t="str">
        <f t="shared" si="29"/>
        <v>01</v>
      </c>
    </row>
    <row r="903" spans="1:210">
      <c r="A903" s="3" t="s">
        <v>9</v>
      </c>
      <c r="B903" s="3"/>
      <c r="C903" s="3" t="s">
        <v>4626</v>
      </c>
      <c r="E903" s="1" t="s">
        <v>4627</v>
      </c>
      <c r="F903" s="1">
        <v>0.3538</v>
      </c>
      <c r="G903" s="1">
        <v>0.95630000000000004</v>
      </c>
      <c r="H903" s="1">
        <v>0.1885</v>
      </c>
      <c r="I903" s="1">
        <v>-0.31419999999999998</v>
      </c>
      <c r="J903" s="1">
        <v>-0.25340000000000001</v>
      </c>
      <c r="K903" s="1">
        <v>0.78739999999999999</v>
      </c>
      <c r="L903" s="1">
        <v>0.79769999999999996</v>
      </c>
      <c r="M903" s="1">
        <v>-0.2457</v>
      </c>
      <c r="N903" s="1">
        <v>2.0735000000000001</v>
      </c>
      <c r="O903" s="1">
        <v>0.36759999999999998</v>
      </c>
      <c r="P903" s="1">
        <v>1.2152000000000001</v>
      </c>
      <c r="Q903" s="1">
        <v>-0.09</v>
      </c>
      <c r="R903" s="1">
        <v>0.53759999999999997</v>
      </c>
      <c r="S903" s="1">
        <v>2.47E-2</v>
      </c>
      <c r="T903" s="1">
        <v>0.96050000000000002</v>
      </c>
      <c r="U903" s="1">
        <v>-7.1199999999999999E-2</v>
      </c>
      <c r="V903" s="1">
        <v>-0.2626</v>
      </c>
      <c r="W903" s="1">
        <v>1.2687999999999999</v>
      </c>
      <c r="Y903" s="1">
        <v>0.17480000000000001</v>
      </c>
      <c r="Z903" s="1">
        <v>-9.8100000000000007E-2</v>
      </c>
      <c r="AA903" s="1">
        <v>4.6435000000000004</v>
      </c>
      <c r="AB903" s="1">
        <v>-2.6315</v>
      </c>
      <c r="AC903" s="1">
        <v>-1.0561</v>
      </c>
      <c r="AD903" s="1">
        <v>0.51839999999999997</v>
      </c>
      <c r="AF903" s="1">
        <v>5.6737000000000002</v>
      </c>
      <c r="AG903" s="1">
        <v>-2.3016000000000001</v>
      </c>
      <c r="AH903" s="1">
        <v>-0.53469999999999995</v>
      </c>
      <c r="AI903" s="1">
        <v>1.2524999999999999</v>
      </c>
      <c r="AJ903" s="1">
        <v>-0.66320000000000001</v>
      </c>
      <c r="AK903" s="1">
        <v>1.7405999999999999</v>
      </c>
      <c r="AL903" s="1">
        <v>0.77510000000000001</v>
      </c>
      <c r="AN903" s="1">
        <v>-0.41189999999999999</v>
      </c>
      <c r="AO903" s="1">
        <v>0.1011</v>
      </c>
      <c r="AP903" s="1">
        <v>0.56640000000000001</v>
      </c>
      <c r="AQ903" s="1">
        <v>-0.93089999999999995</v>
      </c>
      <c r="GI903" s="1">
        <v>-0.75409999999999999</v>
      </c>
      <c r="HA903" s="1" t="str">
        <f t="shared" si="28"/>
        <v>2016</v>
      </c>
      <c r="HB903" s="1" t="str">
        <f t="shared" si="29"/>
        <v>01</v>
      </c>
    </row>
    <row r="904" spans="1:210">
      <c r="A904" s="3" t="s">
        <v>9</v>
      </c>
      <c r="B904" s="3"/>
      <c r="C904" s="3" t="s">
        <v>4628</v>
      </c>
      <c r="E904" s="1" t="s">
        <v>4628</v>
      </c>
      <c r="F904" s="1">
        <v>-0.76770000000000005</v>
      </c>
      <c r="G904" s="1">
        <v>0.69099999999999995</v>
      </c>
      <c r="H904" s="1">
        <v>-0.15759999999999999</v>
      </c>
      <c r="I904" s="1">
        <v>-0.1152</v>
      </c>
      <c r="J904" s="1">
        <v>-1.0344</v>
      </c>
      <c r="K904" s="1">
        <v>-1.1389</v>
      </c>
      <c r="L904" s="1">
        <v>0.13739999999999999</v>
      </c>
      <c r="M904" s="1">
        <v>-0.71519999999999995</v>
      </c>
      <c r="N904" s="1">
        <v>-1.1034999999999999</v>
      </c>
      <c r="O904" s="1">
        <v>-1.8374999999999999</v>
      </c>
      <c r="P904" s="1">
        <v>-0.43590000000000001</v>
      </c>
      <c r="Q904" s="1">
        <v>-0.70789999999999997</v>
      </c>
      <c r="R904" s="1">
        <v>-0.31290000000000001</v>
      </c>
      <c r="T904" s="1">
        <v>-0.74409999999999998</v>
      </c>
      <c r="U904" s="1">
        <v>-0.77410000000000001</v>
      </c>
      <c r="V904" s="1">
        <v>-1.0625</v>
      </c>
      <c r="W904" s="1">
        <v>-0.80089999999999995</v>
      </c>
      <c r="Y904" s="1">
        <v>-0.6633</v>
      </c>
      <c r="Z904" s="1">
        <v>0.10050000000000001</v>
      </c>
      <c r="AA904" s="1">
        <v>8.4599999999999995E-2</v>
      </c>
      <c r="AB904" s="1">
        <v>-0.48730000000000001</v>
      </c>
      <c r="AC904" s="1">
        <v>0.3387</v>
      </c>
      <c r="AD904" s="1">
        <v>-1.1995</v>
      </c>
      <c r="AF904" s="1">
        <v>0.38340000000000002</v>
      </c>
      <c r="AG904" s="1">
        <v>5.2600000000000001E-2</v>
      </c>
      <c r="AH904" s="1">
        <v>-0.49540000000000001</v>
      </c>
      <c r="AI904" s="1">
        <v>-1.131</v>
      </c>
      <c r="AJ904" s="1">
        <v>0.47239999999999999</v>
      </c>
      <c r="AK904" s="1">
        <v>-1.3805000000000001</v>
      </c>
      <c r="AL904" s="1">
        <v>-0.81669999999999998</v>
      </c>
      <c r="AN904" s="1">
        <v>-0.8044</v>
      </c>
      <c r="AO904" s="1">
        <v>0.70279999999999998</v>
      </c>
      <c r="AP904" s="1">
        <v>1.8163</v>
      </c>
      <c r="AQ904" s="1">
        <v>-0.74880000000000002</v>
      </c>
      <c r="GI904" s="1">
        <v>-1.7312000000000001</v>
      </c>
      <c r="HA904" s="1" t="str">
        <f t="shared" si="28"/>
        <v>2015</v>
      </c>
      <c r="HB904" s="1" t="str">
        <f t="shared" si="29"/>
        <v>12</v>
      </c>
    </row>
    <row r="905" spans="1:210">
      <c r="A905" s="3" t="s">
        <v>9</v>
      </c>
      <c r="B905" s="3"/>
      <c r="C905" s="3" t="s">
        <v>4629</v>
      </c>
      <c r="E905" s="1" t="s">
        <v>4630</v>
      </c>
      <c r="F905" s="1">
        <v>-0.76770000000000005</v>
      </c>
      <c r="G905" s="1">
        <v>0.69099999999999995</v>
      </c>
      <c r="H905" s="1">
        <v>-0.15759999999999999</v>
      </c>
      <c r="I905" s="1">
        <v>-0.1152</v>
      </c>
      <c r="J905" s="1">
        <v>-1.0344</v>
      </c>
      <c r="K905" s="1">
        <v>-1.1389</v>
      </c>
      <c r="L905" s="1">
        <v>0.13739999999999999</v>
      </c>
      <c r="M905" s="1">
        <v>-0.71519999999999995</v>
      </c>
      <c r="N905" s="1">
        <v>-1.1034999999999999</v>
      </c>
      <c r="O905" s="1">
        <v>-1.8374999999999999</v>
      </c>
      <c r="P905" s="1">
        <v>-0.43590000000000001</v>
      </c>
      <c r="Q905" s="1">
        <v>-0.70789999999999997</v>
      </c>
      <c r="R905" s="1">
        <v>-0.31290000000000001</v>
      </c>
      <c r="S905" s="1">
        <v>-0.57799999999999996</v>
      </c>
      <c r="T905" s="1">
        <v>-0.74409999999999998</v>
      </c>
      <c r="U905" s="1">
        <v>-0.77410000000000001</v>
      </c>
      <c r="V905" s="1">
        <v>-1.0625</v>
      </c>
      <c r="W905" s="1">
        <v>-0.80089999999999995</v>
      </c>
      <c r="Y905" s="1">
        <v>-0.6633</v>
      </c>
      <c r="Z905" s="1">
        <v>0.10050000000000001</v>
      </c>
      <c r="AA905" s="1">
        <v>8.4599999999999995E-2</v>
      </c>
      <c r="AB905" s="1">
        <v>-0.48730000000000001</v>
      </c>
      <c r="AC905" s="1">
        <v>0.3387</v>
      </c>
      <c r="AD905" s="1">
        <v>-1.1995</v>
      </c>
      <c r="AF905" s="1">
        <v>0.38340000000000002</v>
      </c>
      <c r="AG905" s="1">
        <v>5.2600000000000001E-2</v>
      </c>
      <c r="AH905" s="1">
        <v>-0.49540000000000001</v>
      </c>
      <c r="AI905" s="1">
        <v>-1.131</v>
      </c>
      <c r="AJ905" s="1">
        <v>0.47239999999999999</v>
      </c>
      <c r="AK905" s="1">
        <v>-1.3805000000000001</v>
      </c>
      <c r="AL905" s="1">
        <v>-0.81669999999999998</v>
      </c>
      <c r="AN905" s="1">
        <v>-0.8044</v>
      </c>
      <c r="AO905" s="1">
        <v>0.70279999999999998</v>
      </c>
      <c r="AP905" s="1">
        <v>1.8163</v>
      </c>
      <c r="AQ905" s="1">
        <v>-0.74880000000000002</v>
      </c>
      <c r="GI905" s="1">
        <v>-1.7312000000000001</v>
      </c>
      <c r="HA905" s="1" t="str">
        <f t="shared" si="28"/>
        <v>2015</v>
      </c>
      <c r="HB905" s="1" t="str">
        <f t="shared" si="29"/>
        <v>12</v>
      </c>
    </row>
    <row r="906" spans="1:210">
      <c r="A906" s="3" t="s">
        <v>9</v>
      </c>
      <c r="B906" s="3"/>
      <c r="C906" s="3" t="s">
        <v>4631</v>
      </c>
      <c r="E906" s="1" t="s">
        <v>4632</v>
      </c>
      <c r="F906" s="1">
        <v>-0.26350000000000001</v>
      </c>
      <c r="G906" s="1">
        <v>0.24399999999999999</v>
      </c>
      <c r="H906" s="1">
        <v>0.15809999999999999</v>
      </c>
      <c r="I906" s="1">
        <v>-0.19259999999999999</v>
      </c>
      <c r="J906" s="1">
        <v>-0.74329999999999996</v>
      </c>
      <c r="K906" s="1">
        <v>-0.30620000000000003</v>
      </c>
      <c r="L906" s="1">
        <v>4.58E-2</v>
      </c>
      <c r="M906" s="1">
        <v>-0.45329999999999998</v>
      </c>
      <c r="N906" s="1">
        <v>0.1143</v>
      </c>
      <c r="O906" s="1">
        <v>-0.42299999999999999</v>
      </c>
      <c r="P906" s="1">
        <v>-2.3317999999999999</v>
      </c>
      <c r="Q906" s="1">
        <v>-0.35580000000000001</v>
      </c>
      <c r="R906" s="1">
        <v>0.35</v>
      </c>
      <c r="S906" s="1">
        <v>-0.1696</v>
      </c>
      <c r="T906" s="1">
        <v>-2.5491000000000001</v>
      </c>
      <c r="U906" s="1">
        <v>-3.0979000000000001</v>
      </c>
      <c r="V906" s="1">
        <v>-2.0383</v>
      </c>
      <c r="W906" s="1">
        <v>1.2402</v>
      </c>
      <c r="Y906" s="1">
        <v>-0.44540000000000002</v>
      </c>
      <c r="Z906" s="1">
        <v>5.0099999999999999E-2</v>
      </c>
      <c r="AA906" s="1">
        <v>-1.2482</v>
      </c>
      <c r="AB906" s="1">
        <v>0.29120000000000001</v>
      </c>
      <c r="AC906" s="1">
        <v>0.84650000000000003</v>
      </c>
      <c r="AD906" s="1">
        <v>-2.5474000000000001</v>
      </c>
      <c r="AF906" s="1">
        <v>-1.0006999999999999</v>
      </c>
      <c r="AG906" s="1">
        <v>-5.2299999999999999E-2</v>
      </c>
      <c r="AH906" s="1">
        <v>-1.8608</v>
      </c>
      <c r="AI906" s="1">
        <v>-0.28270000000000001</v>
      </c>
      <c r="AJ906" s="1">
        <v>-0.26240000000000002</v>
      </c>
      <c r="AK906" s="1">
        <v>1.3472</v>
      </c>
      <c r="AL906" s="1">
        <v>-2.6539000000000001</v>
      </c>
      <c r="AN906" s="1">
        <v>-0.30159999999999998</v>
      </c>
      <c r="AO906" s="1">
        <v>-0.44569999999999999</v>
      </c>
      <c r="AP906" s="1">
        <v>0.69099999999999995</v>
      </c>
      <c r="AQ906" s="1">
        <v>-0.95379999999999998</v>
      </c>
      <c r="GI906" s="1">
        <v>-1.6504000000000001</v>
      </c>
      <c r="HA906" s="1" t="str">
        <f t="shared" si="28"/>
        <v>2015</v>
      </c>
      <c r="HB906" s="1" t="str">
        <f t="shared" si="29"/>
        <v>12</v>
      </c>
    </row>
    <row r="907" spans="1:210">
      <c r="A907" s="3" t="s">
        <v>9</v>
      </c>
      <c r="B907" s="3"/>
      <c r="C907" s="3" t="s">
        <v>4633</v>
      </c>
      <c r="E907" s="1" t="s">
        <v>4633</v>
      </c>
      <c r="F907" s="1">
        <v>0.31240000000000001</v>
      </c>
      <c r="G907" s="1">
        <v>0.76919999999999999</v>
      </c>
      <c r="H907" s="1">
        <v>0.76229999999999998</v>
      </c>
      <c r="I907" s="1">
        <v>-0.57689999999999997</v>
      </c>
      <c r="J907" s="1">
        <v>9.8599999999999993E-2</v>
      </c>
      <c r="K907" s="1">
        <v>-7.5999999999999998E-2</v>
      </c>
      <c r="L907" s="1">
        <v>-0.13639999999999999</v>
      </c>
      <c r="M907" s="1">
        <v>-0.1862</v>
      </c>
      <c r="N907" s="1">
        <v>0.22850000000000001</v>
      </c>
      <c r="O907" s="1">
        <v>-0.25829999999999997</v>
      </c>
      <c r="P907" s="1">
        <v>-1.7259</v>
      </c>
      <c r="Q907" s="1">
        <v>-0.79920000000000002</v>
      </c>
      <c r="R907" s="1">
        <v>0.55879999999999996</v>
      </c>
      <c r="S907" s="1">
        <v>-0.38700000000000001</v>
      </c>
      <c r="T907" s="1">
        <v>-1.5682</v>
      </c>
      <c r="U907" s="1">
        <v>-1.9699</v>
      </c>
      <c r="V907" s="1">
        <v>-2.1078000000000001</v>
      </c>
      <c r="W907" s="1">
        <v>1.0652999999999999</v>
      </c>
      <c r="Y907" s="1">
        <v>-0.33139999999999997</v>
      </c>
      <c r="Z907" s="1">
        <v>-5.0299999999999997E-2</v>
      </c>
      <c r="AA907" s="1">
        <v>-1.5188999999999999</v>
      </c>
      <c r="AB907" s="1">
        <v>0.29520000000000002</v>
      </c>
      <c r="AC907" s="1">
        <v>0.112</v>
      </c>
      <c r="AD907" s="1">
        <v>-1.4084000000000001</v>
      </c>
      <c r="AF907" s="1">
        <v>-1.6491</v>
      </c>
      <c r="AG907" s="1">
        <v>0.31879999999999997</v>
      </c>
      <c r="AH907" s="1">
        <v>-1.6233</v>
      </c>
      <c r="AI907" s="1">
        <v>-0.56889999999999996</v>
      </c>
      <c r="AJ907" s="1">
        <v>-5.2299999999999999E-2</v>
      </c>
      <c r="AK907" s="1">
        <v>-1.3189</v>
      </c>
      <c r="AL907" s="1">
        <v>-1.8190999999999999</v>
      </c>
      <c r="AN907" s="1">
        <v>-0.50449999999999995</v>
      </c>
      <c r="AO907" s="1">
        <v>-1.5278</v>
      </c>
      <c r="AP907" s="1">
        <v>-2.5752999999999999</v>
      </c>
      <c r="AQ907" s="1">
        <v>0.91369999999999996</v>
      </c>
      <c r="GI907" s="1">
        <v>-1.9568000000000001</v>
      </c>
      <c r="HA907" s="1" t="str">
        <f t="shared" si="28"/>
        <v>2015</v>
      </c>
      <c r="HB907" s="1" t="str">
        <f t="shared" si="29"/>
        <v>12</v>
      </c>
    </row>
    <row r="908" spans="1:210">
      <c r="A908" s="3" t="s">
        <v>9</v>
      </c>
      <c r="B908" s="3"/>
      <c r="C908" s="3" t="s">
        <v>4634</v>
      </c>
      <c r="E908" s="1" t="s">
        <v>4635</v>
      </c>
      <c r="F908" s="1">
        <v>1.6199999999999999E-2</v>
      </c>
      <c r="G908" s="1">
        <v>0.24210000000000001</v>
      </c>
      <c r="H908" s="1">
        <v>0.25979999999999998</v>
      </c>
      <c r="I908" s="1">
        <v>0.26650000000000001</v>
      </c>
      <c r="J908" s="1">
        <v>-0.43940000000000001</v>
      </c>
      <c r="K908" s="1">
        <v>-0.22670000000000001</v>
      </c>
      <c r="L908" s="1">
        <v>-0.317</v>
      </c>
      <c r="M908" s="1">
        <v>0.10539999999999999</v>
      </c>
      <c r="N908" s="1">
        <v>-0.45350000000000001</v>
      </c>
      <c r="O908" s="1">
        <v>-0.93120000000000003</v>
      </c>
      <c r="P908" s="1">
        <v>1.3036000000000001</v>
      </c>
      <c r="Q908" s="1">
        <v>-0.79710000000000003</v>
      </c>
      <c r="R908" s="1">
        <v>-0.38059999999999999</v>
      </c>
      <c r="S908" s="1">
        <v>-0.19189999999999999</v>
      </c>
      <c r="T908" s="1">
        <v>1.2108000000000001</v>
      </c>
      <c r="U908" s="1">
        <v>0.97799999999999998</v>
      </c>
      <c r="V908" s="1">
        <v>0.49049999999999999</v>
      </c>
      <c r="W908" s="1">
        <v>1.4534</v>
      </c>
      <c r="Y908" s="1">
        <v>-0.1086</v>
      </c>
      <c r="Z908" s="1">
        <v>0</v>
      </c>
      <c r="AA908" s="1">
        <v>2.149</v>
      </c>
      <c r="AB908" s="1">
        <v>-1.3697999999999999</v>
      </c>
      <c r="AC908" s="1">
        <v>0.50419999999999998</v>
      </c>
      <c r="AD908" s="1">
        <v>0.38119999999999998</v>
      </c>
      <c r="AF908" s="1">
        <v>2.1244000000000001</v>
      </c>
      <c r="AG908" s="1">
        <v>-1.4248000000000001</v>
      </c>
      <c r="AH908" s="1">
        <v>1.0664</v>
      </c>
      <c r="AI908" s="1">
        <v>-9.6600000000000005E-2</v>
      </c>
      <c r="AJ908" s="1">
        <v>-5.1900000000000002E-2</v>
      </c>
      <c r="AK908" s="1">
        <v>8.6850000000000005</v>
      </c>
      <c r="AL908" s="1">
        <v>0.20399999999999999</v>
      </c>
      <c r="AN908" s="1">
        <v>-5.0900000000000001E-2</v>
      </c>
      <c r="AO908" s="1">
        <v>-0.39900000000000002</v>
      </c>
      <c r="AP908" s="1">
        <v>-0.29859999999999998</v>
      </c>
      <c r="AQ908" s="1">
        <v>-0.251</v>
      </c>
      <c r="GI908" s="1">
        <v>-0.17710000000000001</v>
      </c>
      <c r="HA908" s="1" t="str">
        <f t="shared" si="28"/>
        <v>2015</v>
      </c>
      <c r="HB908" s="1" t="str">
        <f t="shared" si="29"/>
        <v>12</v>
      </c>
    </row>
    <row r="909" spans="1:210">
      <c r="A909" s="3" t="s">
        <v>9</v>
      </c>
      <c r="B909" s="3"/>
      <c r="C909" s="3" t="s">
        <v>4636</v>
      </c>
      <c r="E909" s="1" t="s">
        <v>4637</v>
      </c>
      <c r="F909" s="1">
        <v>0.30930000000000002</v>
      </c>
      <c r="G909" s="1">
        <v>8.0500000000000002E-2</v>
      </c>
      <c r="H909" s="1">
        <v>-5.1999999999999998E-2</v>
      </c>
      <c r="I909" s="1">
        <v>-1.103</v>
      </c>
      <c r="J909" s="1">
        <v>-0.78010000000000002</v>
      </c>
      <c r="K909" s="1">
        <v>-0.1512</v>
      </c>
      <c r="L909" s="1">
        <v>-0.63229999999999997</v>
      </c>
      <c r="M909" s="1">
        <v>-5.2699999999999997E-2</v>
      </c>
      <c r="N909" s="1">
        <v>-0.56620000000000004</v>
      </c>
      <c r="O909" s="1">
        <v>-0.8357</v>
      </c>
      <c r="P909" s="1">
        <v>0.48</v>
      </c>
      <c r="Q909" s="1">
        <v>-1.2388999999999999</v>
      </c>
      <c r="R909" s="1">
        <v>-0.83040000000000003</v>
      </c>
      <c r="S909" s="1">
        <v>-0.50329999999999997</v>
      </c>
      <c r="T909" s="1">
        <v>-0.72089999999999999</v>
      </c>
      <c r="U909" s="1">
        <v>-0.68759999999999999</v>
      </c>
      <c r="V909" s="1">
        <v>-1.3449</v>
      </c>
      <c r="W909" s="1">
        <v>-0.25659999999999999</v>
      </c>
      <c r="Y909" s="1">
        <v>-0.59550000000000003</v>
      </c>
      <c r="Z909" s="1">
        <v>0.1017</v>
      </c>
      <c r="AA909" s="1">
        <v>-1.788</v>
      </c>
      <c r="AB909" s="1">
        <v>0.50649999999999995</v>
      </c>
      <c r="AC909" s="1">
        <v>-5.5599999999999997E-2</v>
      </c>
      <c r="AD909" s="1">
        <v>-0.53210000000000002</v>
      </c>
      <c r="AF909" s="1">
        <v>-1.9027000000000001</v>
      </c>
      <c r="AG909" s="1">
        <v>0.38179999999999997</v>
      </c>
      <c r="AH909" s="1">
        <v>-0.31969999999999998</v>
      </c>
      <c r="AI909" s="1">
        <v>0</v>
      </c>
      <c r="AJ909" s="1">
        <v>-0.25650000000000001</v>
      </c>
      <c r="AK909" s="1">
        <v>6.7422000000000004</v>
      </c>
      <c r="AL909" s="1">
        <v>-1.1988000000000001</v>
      </c>
      <c r="AN909" s="1">
        <v>-0.51380000000000003</v>
      </c>
      <c r="AO909" s="1">
        <v>-0.49769999999999998</v>
      </c>
      <c r="AP909" s="1">
        <v>-0.5958</v>
      </c>
      <c r="AQ909" s="1">
        <v>0.2011</v>
      </c>
      <c r="GI909" s="1">
        <v>-3.0491000000000001</v>
      </c>
      <c r="HA909" s="1" t="str">
        <f t="shared" si="28"/>
        <v>2015</v>
      </c>
      <c r="HB909" s="1" t="str">
        <f t="shared" si="29"/>
        <v>12</v>
      </c>
    </row>
    <row r="910" spans="1:210">
      <c r="A910" s="3" t="s">
        <v>9</v>
      </c>
      <c r="B910" s="3"/>
      <c r="C910" s="3" t="s">
        <v>4638</v>
      </c>
      <c r="E910" s="1" t="s">
        <v>4639</v>
      </c>
      <c r="F910" s="1">
        <v>4.9000000000000002E-2</v>
      </c>
      <c r="G910" s="1">
        <v>1.0940000000000001</v>
      </c>
      <c r="H910" s="1">
        <v>0.89049999999999996</v>
      </c>
      <c r="I910" s="1">
        <v>-0.4592</v>
      </c>
      <c r="J910" s="1">
        <v>-0.83209999999999995</v>
      </c>
      <c r="K910" s="1">
        <v>7.5800000000000006E-2</v>
      </c>
      <c r="L910" s="1">
        <v>-0.31740000000000002</v>
      </c>
      <c r="M910" s="1">
        <v>-0.1852</v>
      </c>
      <c r="N910" s="1">
        <v>-0.28389999999999999</v>
      </c>
      <c r="O910" s="1">
        <v>-1.4814000000000001</v>
      </c>
      <c r="P910" s="1">
        <v>0</v>
      </c>
      <c r="Q910" s="1">
        <v>-0.1787</v>
      </c>
      <c r="R910" s="1">
        <v>-0.41689999999999999</v>
      </c>
      <c r="S910" s="1">
        <v>-0.26490000000000002</v>
      </c>
      <c r="T910" s="1">
        <v>-0.996</v>
      </c>
      <c r="U910" s="1">
        <v>-1.3752</v>
      </c>
      <c r="V910" s="1">
        <v>-1.1928000000000001</v>
      </c>
      <c r="W910" s="1">
        <v>-0.82989999999999997</v>
      </c>
      <c r="Y910" s="1">
        <v>-0.38350000000000001</v>
      </c>
      <c r="Z910" s="1">
        <v>0.1515</v>
      </c>
      <c r="AA910" s="1">
        <v>-2.1846999999999999</v>
      </c>
      <c r="AB910" s="1">
        <v>0.80479999999999996</v>
      </c>
      <c r="AC910" s="1">
        <v>-0.3337</v>
      </c>
      <c r="AD910" s="1">
        <v>-1.2771999999999999</v>
      </c>
      <c r="AF910" s="1">
        <v>-1.8611</v>
      </c>
      <c r="AG910" s="1">
        <v>0.92290000000000005</v>
      </c>
      <c r="AH910" s="1">
        <v>-1.3632</v>
      </c>
      <c r="AI910" s="1">
        <v>4.87E-2</v>
      </c>
      <c r="AJ910" s="1">
        <v>-0.1033</v>
      </c>
      <c r="AK910" s="1">
        <v>7.2792000000000003</v>
      </c>
      <c r="AL910" s="1">
        <v>-1.5569999999999999</v>
      </c>
      <c r="AN910" s="1">
        <v>-0.1024</v>
      </c>
      <c r="AO910" s="1">
        <v>-0.49769999999999998</v>
      </c>
      <c r="AP910" s="1">
        <v>-0.4965</v>
      </c>
      <c r="AQ910" s="1">
        <v>0.10050000000000001</v>
      </c>
      <c r="GI910" s="1">
        <v>-3.1143000000000001</v>
      </c>
      <c r="HA910" s="1" t="str">
        <f t="shared" si="28"/>
        <v>2015</v>
      </c>
      <c r="HB910" s="1" t="str">
        <f t="shared" si="29"/>
        <v>12</v>
      </c>
    </row>
    <row r="911" spans="1:210">
      <c r="A911" s="3" t="s">
        <v>9</v>
      </c>
      <c r="B911" s="3"/>
      <c r="C911" s="3" t="s">
        <v>4640</v>
      </c>
      <c r="E911" s="1" t="s">
        <v>4641</v>
      </c>
      <c r="F911" s="1">
        <v>-0.14749999999999999</v>
      </c>
      <c r="G911" s="1">
        <v>0.56540000000000001</v>
      </c>
      <c r="H911" s="1">
        <v>0.1832</v>
      </c>
      <c r="I911" s="1">
        <v>-0.5736</v>
      </c>
      <c r="J911" s="1">
        <v>-2.2471000000000001</v>
      </c>
      <c r="K911" s="1">
        <v>-0.2283</v>
      </c>
      <c r="L911" s="1">
        <v>-0.72160000000000002</v>
      </c>
      <c r="M911" s="1">
        <v>-0.106</v>
      </c>
      <c r="N911" s="1">
        <v>2.8400000000000002E-2</v>
      </c>
      <c r="O911" s="1">
        <v>-1.4877</v>
      </c>
      <c r="P911" s="1">
        <v>-0.58040000000000003</v>
      </c>
      <c r="Q911" s="1">
        <v>-0.17660000000000001</v>
      </c>
      <c r="R911" s="1">
        <v>-0.34810000000000002</v>
      </c>
      <c r="S911" s="1">
        <v>0</v>
      </c>
      <c r="T911" s="1">
        <v>-1.1346000000000001</v>
      </c>
      <c r="U911" s="1">
        <v>-1.4915</v>
      </c>
      <c r="V911" s="1">
        <v>-0.98270000000000002</v>
      </c>
      <c r="W911" s="1">
        <v>-0.2296</v>
      </c>
      <c r="Y911" s="1">
        <v>-0.38629999999999998</v>
      </c>
      <c r="Z911" s="1">
        <v>5.0299999999999997E-2</v>
      </c>
      <c r="AA911" s="1">
        <v>-0.68579999999999997</v>
      </c>
      <c r="AB911" s="1">
        <v>0.1003</v>
      </c>
      <c r="AC911" s="1">
        <v>0.3921</v>
      </c>
      <c r="AD911" s="1">
        <v>-1.5847</v>
      </c>
      <c r="AF911" s="1">
        <v>-0.57379999999999998</v>
      </c>
      <c r="AG911" s="1">
        <v>0</v>
      </c>
      <c r="AH911" s="1">
        <v>-0.9516</v>
      </c>
      <c r="AI911" s="1">
        <v>0.24049999999999999</v>
      </c>
      <c r="AJ911" s="1">
        <v>-0.31180000000000002</v>
      </c>
      <c r="AK911" s="1">
        <v>7.6782000000000004</v>
      </c>
      <c r="AL911" s="1">
        <v>-1.2987</v>
      </c>
      <c r="AN911" s="1">
        <v>0.1018</v>
      </c>
      <c r="AO911" s="1">
        <v>-1.6880999999999999</v>
      </c>
      <c r="AP911" s="1">
        <v>-2.3277999999999999</v>
      </c>
      <c r="AQ911" s="1">
        <v>1.0055000000000001</v>
      </c>
      <c r="GI911" s="1">
        <v>-2.3734999999999999</v>
      </c>
      <c r="HA911" s="1" t="str">
        <f t="shared" si="28"/>
        <v>2015</v>
      </c>
      <c r="HB911" s="1" t="str">
        <f t="shared" si="29"/>
        <v>12</v>
      </c>
    </row>
    <row r="912" spans="1:210">
      <c r="A912" s="3" t="s">
        <v>9</v>
      </c>
      <c r="B912" s="3"/>
      <c r="C912" s="3" t="s">
        <v>4642</v>
      </c>
      <c r="E912" s="1" t="s">
        <v>4643</v>
      </c>
      <c r="F912" s="1">
        <v>-3.2800000000000003E-2</v>
      </c>
      <c r="G912" s="1">
        <v>0.77110000000000001</v>
      </c>
      <c r="H912" s="1">
        <v>-0.81340000000000001</v>
      </c>
      <c r="I912" s="1">
        <v>-0.84160000000000001</v>
      </c>
      <c r="J912" s="1">
        <v>-0.74029999999999996</v>
      </c>
      <c r="K912" s="1">
        <v>-0.23019999999999999</v>
      </c>
      <c r="L912" s="1">
        <v>-0.5887</v>
      </c>
      <c r="M912" s="1">
        <v>-0.58520000000000005</v>
      </c>
      <c r="N912" s="1">
        <v>-0.74219999999999997</v>
      </c>
      <c r="O912" s="1">
        <v>-1.7595000000000001</v>
      </c>
      <c r="P912" s="1">
        <v>-1.5706</v>
      </c>
      <c r="Q912" s="1">
        <v>-8.7499999999999994E-2</v>
      </c>
      <c r="R912" s="1">
        <v>-0.73340000000000005</v>
      </c>
      <c r="S912" s="1">
        <v>-0.45929999999999999</v>
      </c>
      <c r="T912" s="1">
        <v>-1.2235</v>
      </c>
      <c r="U912" s="1">
        <v>-1.4964</v>
      </c>
      <c r="V912" s="1">
        <v>-2</v>
      </c>
      <c r="W912" s="1">
        <v>-0.63319999999999999</v>
      </c>
      <c r="Y912" s="1">
        <v>-0.66479999999999995</v>
      </c>
      <c r="Z912" s="1">
        <v>0.1507</v>
      </c>
      <c r="AA912" s="1">
        <v>-1.5250999999999999</v>
      </c>
      <c r="AB912" s="1">
        <v>0.90539999999999998</v>
      </c>
      <c r="AC912" s="1">
        <v>-0.1114</v>
      </c>
      <c r="AD912" s="1">
        <v>-1.2705</v>
      </c>
      <c r="AF912" s="1">
        <v>-1.4316</v>
      </c>
      <c r="AG912" s="1">
        <v>0.48880000000000001</v>
      </c>
      <c r="AH912" s="1">
        <v>-2.0488</v>
      </c>
      <c r="AI912" s="1">
        <v>0.24049999999999999</v>
      </c>
      <c r="AJ912" s="1">
        <v>-0.31180000000000002</v>
      </c>
      <c r="AK912" s="1">
        <v>10.2308</v>
      </c>
      <c r="AL912" s="1">
        <v>-2.0246</v>
      </c>
      <c r="AN912" s="1">
        <v>0.1018</v>
      </c>
      <c r="AO912" s="1">
        <v>-0.90449999999999997</v>
      </c>
      <c r="AP912" s="1">
        <v>-2.0644</v>
      </c>
      <c r="AQ912" s="1">
        <v>0.79759999999999998</v>
      </c>
      <c r="GI912" s="1">
        <v>-2.8012999999999999</v>
      </c>
      <c r="HA912" s="1" t="str">
        <f t="shared" si="28"/>
        <v>2015</v>
      </c>
      <c r="HB912" s="1" t="str">
        <f t="shared" si="29"/>
        <v>12</v>
      </c>
    </row>
    <row r="913" spans="1:210">
      <c r="A913" s="3" t="s">
        <v>9</v>
      </c>
      <c r="B913" s="3"/>
      <c r="C913" s="3" t="s">
        <v>4644</v>
      </c>
      <c r="E913" s="1" t="s">
        <v>4644</v>
      </c>
      <c r="F913" s="1">
        <v>8.2500000000000004E-2</v>
      </c>
      <c r="G913" s="1">
        <v>-0.80930000000000002</v>
      </c>
      <c r="H913" s="1">
        <v>-0.76129999999999998</v>
      </c>
      <c r="I913" s="1">
        <v>-1.1076999999999999</v>
      </c>
      <c r="J913" s="1">
        <v>-0.83819999999999995</v>
      </c>
      <c r="K913" s="1">
        <v>7.7200000000000005E-2</v>
      </c>
      <c r="L913" s="1">
        <v>-0.36180000000000001</v>
      </c>
      <c r="M913" s="1">
        <v>-5.33E-2</v>
      </c>
      <c r="N913" s="1">
        <v>-0.5151</v>
      </c>
      <c r="O913" s="1">
        <v>-0.72030000000000005</v>
      </c>
      <c r="P913" s="1">
        <v>-0.68310000000000004</v>
      </c>
      <c r="Q913" s="1">
        <v>-0.26129999999999998</v>
      </c>
      <c r="R913" s="1">
        <v>-0.45550000000000002</v>
      </c>
      <c r="S913" s="1">
        <v>-0.94399999999999995</v>
      </c>
      <c r="T913" s="1">
        <v>-1.3452</v>
      </c>
      <c r="U913" s="1">
        <v>-1.4267000000000001</v>
      </c>
      <c r="V913" s="1">
        <v>-1.9677</v>
      </c>
      <c r="W913" s="1">
        <v>-0.26</v>
      </c>
      <c r="Y913" s="1">
        <v>-0.3327</v>
      </c>
      <c r="Z913" s="1">
        <v>0.2011</v>
      </c>
      <c r="AA913" s="1">
        <v>-0.86429999999999996</v>
      </c>
      <c r="AB913" s="1">
        <v>1.6095999999999999</v>
      </c>
      <c r="AC913" s="1">
        <v>-1.3281000000000001</v>
      </c>
      <c r="AD913" s="1">
        <v>-1.2156</v>
      </c>
      <c r="AF913" s="1">
        <v>-0.92649999999999999</v>
      </c>
      <c r="AG913" s="1">
        <v>0.434</v>
      </c>
      <c r="AH913" s="1">
        <v>-1.9061999999999999</v>
      </c>
      <c r="AI913" s="1">
        <v>0.53420000000000001</v>
      </c>
      <c r="AJ913" s="1">
        <v>-0.51729999999999998</v>
      </c>
      <c r="AK913" s="1">
        <v>11.331200000000001</v>
      </c>
      <c r="AL913" s="1">
        <v>-1.1471</v>
      </c>
      <c r="AN913" s="1">
        <v>-0.30620000000000003</v>
      </c>
      <c r="AO913" s="1">
        <v>-0.60719999999999996</v>
      </c>
      <c r="AP913" s="1">
        <v>-1.3859999999999999</v>
      </c>
      <c r="AQ913" s="1">
        <v>0.39400000000000002</v>
      </c>
      <c r="GI913" s="1">
        <v>-2.8107000000000002</v>
      </c>
      <c r="HA913" s="1" t="str">
        <f t="shared" si="28"/>
        <v>2015</v>
      </c>
      <c r="HB913" s="1" t="str">
        <f t="shared" si="29"/>
        <v>12</v>
      </c>
    </row>
    <row r="914" spans="1:210">
      <c r="A914" s="3" t="s">
        <v>9</v>
      </c>
      <c r="B914" s="3"/>
      <c r="C914" s="3" t="s">
        <v>4645</v>
      </c>
      <c r="E914" s="1" t="s">
        <v>4645</v>
      </c>
      <c r="F914" s="1">
        <v>0.39660000000000001</v>
      </c>
      <c r="G914" s="1">
        <v>0.81130000000000002</v>
      </c>
      <c r="H914" s="1">
        <v>0.2107</v>
      </c>
      <c r="I914" s="1">
        <v>-0.2301</v>
      </c>
      <c r="J914" s="1">
        <v>-0.24709999999999999</v>
      </c>
      <c r="K914" s="1">
        <v>0.61680000000000001</v>
      </c>
      <c r="L914" s="1">
        <v>-0.9476</v>
      </c>
      <c r="M914" s="1">
        <v>0.50760000000000005</v>
      </c>
      <c r="N914" s="1">
        <v>-0.34399999999999997</v>
      </c>
      <c r="O914" s="1">
        <v>-0.65400000000000003</v>
      </c>
      <c r="P914" s="1">
        <v>-0.54220000000000002</v>
      </c>
      <c r="Q914" s="1">
        <v>-0.43630000000000002</v>
      </c>
      <c r="R914" s="1">
        <v>0.38579999999999998</v>
      </c>
      <c r="S914" s="1">
        <v>-4.8500000000000001E-2</v>
      </c>
      <c r="T914" s="1">
        <v>-1.4395</v>
      </c>
      <c r="U914" s="1">
        <v>-0.80210000000000004</v>
      </c>
      <c r="V914" s="1">
        <v>-2.1818</v>
      </c>
      <c r="W914" s="1">
        <v>-0.1157</v>
      </c>
      <c r="Y914" s="1">
        <v>0.16769999999999999</v>
      </c>
      <c r="Z914" s="1">
        <v>-0.24979999999999999</v>
      </c>
      <c r="AA914" s="1">
        <v>-0.1114</v>
      </c>
      <c r="AB914" s="1">
        <v>9.7299999999999998E-2</v>
      </c>
      <c r="AC914" s="1">
        <v>-0.72989999999999999</v>
      </c>
      <c r="AD914" s="1">
        <v>-1.0308999999999999</v>
      </c>
      <c r="AF914" s="1">
        <v>-0.15160000000000001</v>
      </c>
      <c r="AG914" s="1">
        <v>-0.36720000000000003</v>
      </c>
      <c r="AH914" s="1">
        <v>-2.1120999999999999</v>
      </c>
      <c r="AI914" s="1">
        <v>1.2962</v>
      </c>
      <c r="AJ914" s="1">
        <v>-0.78</v>
      </c>
      <c r="AK914" s="1">
        <v>9.0353999999999992</v>
      </c>
      <c r="AL914" s="1">
        <v>-1.0049999999999999</v>
      </c>
      <c r="AN914" s="1">
        <v>0.1525</v>
      </c>
      <c r="AO914" s="1">
        <v>1.2238</v>
      </c>
      <c r="AP914" s="1">
        <v>2.6770999999999998</v>
      </c>
      <c r="AQ914" s="1">
        <v>-1.6057999999999999</v>
      </c>
      <c r="GI914" s="1">
        <v>-2.2355999999999998</v>
      </c>
      <c r="HA914" s="1" t="str">
        <f t="shared" si="28"/>
        <v>2015</v>
      </c>
      <c r="HB914" s="1" t="str">
        <f t="shared" si="29"/>
        <v>12</v>
      </c>
    </row>
    <row r="915" spans="1:210">
      <c r="A915" s="3" t="s">
        <v>9</v>
      </c>
      <c r="B915" s="3"/>
      <c r="C915" s="3" t="s">
        <v>4646</v>
      </c>
      <c r="E915" s="1" t="s">
        <v>4646</v>
      </c>
      <c r="F915" s="1">
        <v>-0.44030000000000002</v>
      </c>
      <c r="G915" s="1">
        <v>0.52929999999999999</v>
      </c>
      <c r="H915" s="1">
        <v>-1.4598</v>
      </c>
      <c r="I915" s="1">
        <v>-1.5612999999999999</v>
      </c>
      <c r="J915" s="1">
        <v>-0.93269999999999997</v>
      </c>
      <c r="K915" s="1">
        <v>-0.30320000000000003</v>
      </c>
      <c r="L915" s="1">
        <v>-0.81920000000000004</v>
      </c>
      <c r="M915" s="1">
        <v>-0.42259999999999998</v>
      </c>
      <c r="N915" s="1">
        <v>-1.1094999999999999</v>
      </c>
      <c r="O915" s="1">
        <v>-1.9625999999999999</v>
      </c>
      <c r="P915" s="1">
        <v>-0.59550000000000003</v>
      </c>
      <c r="Q915" s="1">
        <v>-1.0470999999999999</v>
      </c>
      <c r="R915" s="1">
        <v>-1.0402</v>
      </c>
      <c r="S915" s="1">
        <v>-0.98809999999999998</v>
      </c>
      <c r="T915" s="1">
        <v>-0.67789999999999995</v>
      </c>
      <c r="U915" s="1">
        <v>-0.47210000000000002</v>
      </c>
      <c r="V915" s="1">
        <v>-1.5045999999999999</v>
      </c>
      <c r="W915" s="1">
        <v>-1.4562999999999999</v>
      </c>
      <c r="Y915" s="1">
        <v>-0.55089999999999995</v>
      </c>
      <c r="Z915" s="1">
        <v>-5.0299999999999997E-2</v>
      </c>
      <c r="AA915" s="1">
        <v>-0.47910000000000003</v>
      </c>
      <c r="AB915" s="1">
        <v>0.38829999999999998</v>
      </c>
      <c r="AC915" s="1">
        <v>1.8814</v>
      </c>
      <c r="AD915" s="1">
        <v>-0.1648</v>
      </c>
      <c r="AF915" s="1">
        <v>-0.4597</v>
      </c>
      <c r="AG915" s="1">
        <v>5.2299999999999999E-2</v>
      </c>
      <c r="AH915" s="1">
        <v>-1.3092999999999999</v>
      </c>
      <c r="AI915" s="1">
        <v>0.23089999999999999</v>
      </c>
      <c r="AJ915" s="1">
        <v>-0.31790000000000002</v>
      </c>
      <c r="AK915" s="1">
        <v>9.3276000000000003</v>
      </c>
      <c r="AL915" s="1">
        <v>-0.45200000000000001</v>
      </c>
      <c r="AN915" s="1">
        <v>-4.99E-2</v>
      </c>
      <c r="AO915" s="1">
        <v>0.70309999999999995</v>
      </c>
      <c r="AP915" s="1">
        <v>3.0024999999999999</v>
      </c>
      <c r="AQ915" s="1">
        <v>-1.5857000000000001</v>
      </c>
      <c r="GI915" s="1">
        <v>-0.70840000000000003</v>
      </c>
      <c r="HA915" s="1" t="str">
        <f t="shared" si="28"/>
        <v>2015</v>
      </c>
      <c r="HB915" s="1" t="str">
        <f t="shared" si="29"/>
        <v>12</v>
      </c>
    </row>
    <row r="916" spans="1:210">
      <c r="A916" s="3" t="s">
        <v>9</v>
      </c>
      <c r="B916" s="3"/>
      <c r="C916" s="3" t="s">
        <v>4647</v>
      </c>
      <c r="E916" s="1" t="s">
        <v>4648</v>
      </c>
      <c r="F916" s="1">
        <v>0.18260000000000001</v>
      </c>
      <c r="G916" s="1">
        <v>0.9929</v>
      </c>
      <c r="H916" s="1">
        <v>-0.66149999999999998</v>
      </c>
      <c r="I916" s="1">
        <v>-0.46510000000000001</v>
      </c>
      <c r="J916" s="1">
        <v>-0.64959999999999996</v>
      </c>
      <c r="K916" s="1">
        <v>7.7499999999999999E-2</v>
      </c>
      <c r="L916" s="1">
        <v>-0.32450000000000001</v>
      </c>
      <c r="M916" s="1">
        <v>5.3699999999999998E-2</v>
      </c>
      <c r="N916" s="1">
        <v>-0.40529999999999999</v>
      </c>
      <c r="O916" s="1">
        <v>-0.72430000000000005</v>
      </c>
      <c r="P916" s="1">
        <v>-0.1106</v>
      </c>
      <c r="Q916" s="1">
        <v>-0.53569999999999995</v>
      </c>
      <c r="R916" s="1">
        <v>-0.3528</v>
      </c>
      <c r="S916" s="1">
        <v>-0.56340000000000001</v>
      </c>
      <c r="T916" s="1">
        <v>-0.94040000000000001</v>
      </c>
      <c r="U916" s="1">
        <v>-0.30730000000000002</v>
      </c>
      <c r="V916" s="1">
        <v>-1.7434000000000001</v>
      </c>
      <c r="W916" s="1">
        <v>-0.55210000000000004</v>
      </c>
      <c r="Y916" s="1">
        <v>-0.28320000000000001</v>
      </c>
      <c r="Z916" s="1">
        <v>-0.14879999999999999</v>
      </c>
      <c r="AA916" s="1">
        <v>0.47599999999999998</v>
      </c>
      <c r="AB916" s="1">
        <v>-0.28299999999999997</v>
      </c>
      <c r="AC916" s="1">
        <v>-1.1666000000000001</v>
      </c>
      <c r="AD916" s="1">
        <v>-0.4466</v>
      </c>
      <c r="AF916" s="1">
        <v>0.56679999999999997</v>
      </c>
      <c r="AG916" s="1">
        <v>-0.56000000000000005</v>
      </c>
      <c r="AH916" s="1">
        <v>-0.16800000000000001</v>
      </c>
      <c r="AI916" s="1">
        <v>-0.90210000000000001</v>
      </c>
      <c r="AJ916" s="1">
        <v>0.20899999999999999</v>
      </c>
      <c r="AK916" s="1">
        <v>9.9397000000000002</v>
      </c>
      <c r="AL916" s="1">
        <v>0.40960000000000002</v>
      </c>
      <c r="AN916" s="1">
        <v>-0.50729999999999997</v>
      </c>
      <c r="AO916" s="1">
        <v>-1.5346</v>
      </c>
      <c r="AP916" s="1">
        <v>-2.4986999999999999</v>
      </c>
      <c r="AQ916" s="1">
        <v>1.2126999999999999</v>
      </c>
      <c r="GI916" s="1">
        <v>-1.8577999999999999</v>
      </c>
      <c r="HA916" s="1" t="str">
        <f t="shared" si="28"/>
        <v>2015</v>
      </c>
      <c r="HB916" s="1" t="str">
        <f t="shared" si="29"/>
        <v>12</v>
      </c>
    </row>
    <row r="917" spans="1:210">
      <c r="A917" s="3" t="s">
        <v>9</v>
      </c>
      <c r="B917" s="3"/>
      <c r="C917" s="3" t="s">
        <v>4649</v>
      </c>
      <c r="E917" s="1" t="s">
        <v>4650</v>
      </c>
      <c r="F917" s="1">
        <v>0.23599999999999999</v>
      </c>
      <c r="G917" s="1">
        <v>1.552</v>
      </c>
      <c r="H917" s="1">
        <v>0.35270000000000001</v>
      </c>
      <c r="I917" s="1">
        <v>-0.748</v>
      </c>
      <c r="J917" s="1">
        <v>-0.20200000000000001</v>
      </c>
      <c r="K917" s="1">
        <v>0.54679999999999995</v>
      </c>
      <c r="L917" s="1">
        <v>-0.1875</v>
      </c>
      <c r="M917" s="1">
        <v>2.7199999999999998E-2</v>
      </c>
      <c r="N917" s="1">
        <v>0.55530000000000002</v>
      </c>
      <c r="O917" s="1">
        <v>-0.86119999999999997</v>
      </c>
      <c r="P917" s="1">
        <v>-0.22239999999999999</v>
      </c>
      <c r="Q917" s="1">
        <v>-0.27189999999999998</v>
      </c>
      <c r="R917" s="1">
        <v>0.25080000000000002</v>
      </c>
      <c r="S917" s="1">
        <v>-0.14899999999999999</v>
      </c>
      <c r="T917" s="1">
        <v>-1.0648</v>
      </c>
      <c r="U917" s="1">
        <v>-0.1704</v>
      </c>
      <c r="V917" s="1">
        <v>-1.7341</v>
      </c>
      <c r="W917" s="1">
        <v>0.53139999999999998</v>
      </c>
      <c r="Y917" s="1">
        <v>0.1754</v>
      </c>
      <c r="Z917" s="1">
        <v>-0.39040000000000002</v>
      </c>
      <c r="AA917" s="1">
        <v>1.5319</v>
      </c>
      <c r="AB917" s="1">
        <v>-0.37659999999999999</v>
      </c>
      <c r="AC917" s="1">
        <v>0.39479999999999998</v>
      </c>
      <c r="AD917" s="1">
        <v>-0.8337</v>
      </c>
      <c r="AF917" s="1">
        <v>1.6353</v>
      </c>
      <c r="AG917" s="1">
        <v>-0.71130000000000004</v>
      </c>
      <c r="AH917" s="1">
        <v>-1.0869</v>
      </c>
      <c r="AI917" s="1">
        <v>0.1502</v>
      </c>
      <c r="AJ917" s="1">
        <v>-0.25440000000000002</v>
      </c>
      <c r="AK917" s="1">
        <v>6.4042000000000003</v>
      </c>
      <c r="AL917" s="1">
        <v>0.25619999999999998</v>
      </c>
      <c r="AN917" s="1">
        <v>0.10440000000000001</v>
      </c>
      <c r="AO917" s="1">
        <v>-1.2078</v>
      </c>
      <c r="AP917" s="1">
        <v>-2.2669999999999999</v>
      </c>
      <c r="AQ917" s="1">
        <v>1.4492</v>
      </c>
      <c r="GI917" s="1">
        <v>-0.57689999999999997</v>
      </c>
      <c r="HA917" s="1" t="str">
        <f t="shared" si="28"/>
        <v>2015</v>
      </c>
      <c r="HB917" s="1" t="str">
        <f t="shared" si="29"/>
        <v>12</v>
      </c>
    </row>
    <row r="918" spans="1:210">
      <c r="A918" s="3" t="s">
        <v>9</v>
      </c>
      <c r="B918" s="3"/>
      <c r="C918" s="3" t="s">
        <v>4651</v>
      </c>
      <c r="E918" s="1" t="s">
        <v>4651</v>
      </c>
      <c r="F918" s="1">
        <v>0.1855</v>
      </c>
      <c r="G918" s="1">
        <v>1.9466000000000001</v>
      </c>
      <c r="H918" s="1">
        <v>0.1363</v>
      </c>
      <c r="I918" s="1">
        <v>-0.23710000000000001</v>
      </c>
      <c r="J918" s="1">
        <v>0.1017</v>
      </c>
      <c r="K918" s="1">
        <v>0.15609999999999999</v>
      </c>
      <c r="L918" s="1">
        <v>0.66659999999999997</v>
      </c>
      <c r="M918" s="1">
        <v>2.7300000000000001E-2</v>
      </c>
      <c r="N918" s="1">
        <v>-0.2923</v>
      </c>
      <c r="O918" s="1">
        <v>-0.66180000000000005</v>
      </c>
      <c r="P918" s="1">
        <v>-2.2589000000000001</v>
      </c>
      <c r="Q918" s="1">
        <v>-0.37240000000000001</v>
      </c>
      <c r="R918" s="1">
        <v>-0.53839999999999999</v>
      </c>
      <c r="S918" s="1">
        <v>-0.29920000000000002</v>
      </c>
      <c r="T918" s="1">
        <v>-3.9281999999999999</v>
      </c>
      <c r="U918" s="1">
        <v>-3.7583000000000002</v>
      </c>
      <c r="V918" s="1">
        <v>-4.5118</v>
      </c>
      <c r="W918" s="1">
        <v>0.7974</v>
      </c>
      <c r="Y918" s="1">
        <v>-0.2918</v>
      </c>
      <c r="Z918" s="1">
        <v>0.24410000000000001</v>
      </c>
      <c r="AA918" s="1">
        <v>-6.0087000000000002</v>
      </c>
      <c r="AB918" s="1">
        <v>3.2473000000000001</v>
      </c>
      <c r="AC918" s="1">
        <v>0.90029999999999999</v>
      </c>
      <c r="AD918" s="1">
        <v>-3.7848999999999999</v>
      </c>
      <c r="AF918" s="1">
        <v>-5.9194000000000004</v>
      </c>
      <c r="AG918" s="1">
        <v>3.4037999999999999</v>
      </c>
      <c r="AH918" s="1">
        <v>-3.9297</v>
      </c>
      <c r="AI918" s="1">
        <v>-0.72670000000000001</v>
      </c>
      <c r="AJ918" s="1">
        <v>0.155</v>
      </c>
      <c r="AK918" s="1">
        <v>7.5088999999999997</v>
      </c>
      <c r="AL918" s="1">
        <v>-1.1855</v>
      </c>
      <c r="AN918" s="1">
        <v>-0.71750000000000003</v>
      </c>
      <c r="AO918" s="1">
        <v>-0.50729999999999997</v>
      </c>
      <c r="AP918" s="1">
        <v>-0.20660000000000001</v>
      </c>
      <c r="AQ918" s="1">
        <v>0</v>
      </c>
      <c r="GI918" s="1">
        <v>-2.5929000000000002</v>
      </c>
      <c r="HA918" s="1" t="str">
        <f t="shared" si="28"/>
        <v>2015</v>
      </c>
      <c r="HB918" s="1" t="str">
        <f t="shared" si="29"/>
        <v>12</v>
      </c>
    </row>
    <row r="919" spans="1:210">
      <c r="A919" s="3" t="s">
        <v>9</v>
      </c>
      <c r="B919" s="3"/>
      <c r="C919" s="3" t="s">
        <v>4652</v>
      </c>
      <c r="E919" s="1" t="s">
        <v>4653</v>
      </c>
      <c r="F919" s="1">
        <v>-0.2666</v>
      </c>
      <c r="G919" s="1">
        <v>4.0404</v>
      </c>
      <c r="H919" s="1">
        <v>0.70299999999999996</v>
      </c>
      <c r="I919" s="1">
        <v>-0.19539999999999999</v>
      </c>
      <c r="J919" s="1">
        <v>-0.05</v>
      </c>
      <c r="K919" s="1">
        <v>7.7200000000000005E-2</v>
      </c>
      <c r="L919" s="1">
        <v>1.0900000000000001</v>
      </c>
      <c r="M919" s="1">
        <v>-2.7E-2</v>
      </c>
      <c r="N919" s="1">
        <v>0.57699999999999996</v>
      </c>
      <c r="O919" s="1">
        <v>-6.5500000000000003E-2</v>
      </c>
      <c r="P919" s="1">
        <v>0</v>
      </c>
      <c r="Q919" s="1">
        <v>0.2777</v>
      </c>
      <c r="R919" s="1">
        <v>-7.0900000000000005E-2</v>
      </c>
      <c r="S919" s="1">
        <v>2.47E-2</v>
      </c>
      <c r="T919" s="1">
        <v>-1.7197</v>
      </c>
      <c r="U919" s="1">
        <v>-1.3126</v>
      </c>
      <c r="V919" s="1">
        <v>-2.1564000000000001</v>
      </c>
      <c r="W919" s="1">
        <v>0.1167</v>
      </c>
      <c r="Y919" s="1">
        <v>5.79E-2</v>
      </c>
      <c r="Z919" s="1">
        <v>-9.7699999999999995E-2</v>
      </c>
      <c r="AA919" s="1">
        <v>-2.4077999999999999</v>
      </c>
      <c r="AB919" s="1">
        <v>0.93020000000000003</v>
      </c>
      <c r="AC919" s="1">
        <v>-0.72299999999999998</v>
      </c>
      <c r="AD919" s="1">
        <v>-1.4108000000000001</v>
      </c>
      <c r="AF919" s="1">
        <v>-2.4026000000000001</v>
      </c>
      <c r="AG919" s="1">
        <v>1.1044</v>
      </c>
      <c r="AH919" s="1">
        <v>-1.89</v>
      </c>
      <c r="AI919" s="1">
        <v>-0.28189999999999998</v>
      </c>
      <c r="AJ919" s="1">
        <v>0</v>
      </c>
      <c r="AK919" s="1">
        <v>7.5471000000000004</v>
      </c>
      <c r="AL919" s="1">
        <v>2.0051999999999999</v>
      </c>
      <c r="AN919" s="1">
        <v>-0.1515</v>
      </c>
      <c r="GI919" s="1">
        <v>-0.69289999999999996</v>
      </c>
      <c r="HA919" s="1" t="str">
        <f t="shared" si="28"/>
        <v>2015</v>
      </c>
      <c r="HB919" s="1" t="str">
        <f t="shared" si="29"/>
        <v>12</v>
      </c>
    </row>
    <row r="920" spans="1:210">
      <c r="A920" s="3" t="s">
        <v>9</v>
      </c>
      <c r="B920" s="3"/>
      <c r="C920" s="3" t="s">
        <v>4654</v>
      </c>
      <c r="E920" s="1" t="s">
        <v>4654</v>
      </c>
      <c r="F920" s="1">
        <v>-0.1154</v>
      </c>
      <c r="G920" s="1">
        <v>2.8973</v>
      </c>
      <c r="H920" s="1">
        <v>-2.6700000000000002E-2</v>
      </c>
      <c r="I920" s="1">
        <v>-0.57869999999999999</v>
      </c>
      <c r="J920" s="1">
        <v>-1.3248</v>
      </c>
      <c r="K920" s="1">
        <v>0.15229999999999999</v>
      </c>
      <c r="L920" s="1">
        <v>-0.4657</v>
      </c>
      <c r="M920" s="1">
        <v>0</v>
      </c>
      <c r="N920" s="1">
        <v>-0.3715</v>
      </c>
      <c r="O920" s="1">
        <v>-0.35520000000000002</v>
      </c>
      <c r="P920" s="1">
        <v>0.50109999999999999</v>
      </c>
      <c r="Q920" s="1">
        <v>0.17979999999999999</v>
      </c>
      <c r="R920" s="1">
        <v>0.3508</v>
      </c>
      <c r="S920" s="1">
        <v>-0.2442</v>
      </c>
      <c r="T920" s="1">
        <v>-0.3155</v>
      </c>
      <c r="U920" s="1">
        <v>-0.3075</v>
      </c>
      <c r="V920" s="1">
        <v>-1.0482</v>
      </c>
      <c r="W920" s="1">
        <v>-0.46210000000000001</v>
      </c>
      <c r="Y920" s="1">
        <v>5.6399999999999999E-2</v>
      </c>
      <c r="Z920" s="1">
        <v>-0.19839999999999999</v>
      </c>
      <c r="AA920" s="1">
        <v>2.7624</v>
      </c>
      <c r="AB920" s="1">
        <v>-1.6666000000000001</v>
      </c>
      <c r="AC920" s="1">
        <v>-0.1115</v>
      </c>
      <c r="AD920" s="1">
        <v>-0.11210000000000001</v>
      </c>
      <c r="AF920" s="1">
        <v>2.8403999999999998</v>
      </c>
      <c r="AG920" s="1">
        <v>-1.6467000000000001</v>
      </c>
      <c r="AH920" s="1">
        <v>-0.3427</v>
      </c>
      <c r="AI920" s="1">
        <v>9.5000000000000001E-2</v>
      </c>
      <c r="AJ920" s="1">
        <v>-0.31280000000000002</v>
      </c>
      <c r="AK920" s="1">
        <v>5.8688000000000002</v>
      </c>
      <c r="AL920" s="1">
        <v>2.8795000000000002</v>
      </c>
      <c r="AN920" s="1">
        <v>-0.25380000000000003</v>
      </c>
      <c r="GI920" s="1">
        <v>0.32019999999999998</v>
      </c>
      <c r="HA920" s="1" t="str">
        <f t="shared" si="28"/>
        <v>2015</v>
      </c>
      <c r="HB920" s="1" t="str">
        <f t="shared" si="29"/>
        <v>12</v>
      </c>
    </row>
    <row r="921" spans="1:210">
      <c r="A921" s="3" t="s">
        <v>9</v>
      </c>
      <c r="B921" s="3"/>
      <c r="C921" s="3" t="s">
        <v>4655</v>
      </c>
      <c r="E921" s="1" t="s">
        <v>4656</v>
      </c>
      <c r="F921" s="1">
        <v>6.5799999999999997E-2</v>
      </c>
      <c r="G921" s="1">
        <v>4.1528999999999998</v>
      </c>
      <c r="H921" s="1">
        <v>0.9879</v>
      </c>
      <c r="I921" s="1">
        <v>0.23130000000000001</v>
      </c>
      <c r="J921" s="1">
        <v>-9.7799999999999998E-2</v>
      </c>
      <c r="K921" s="1">
        <v>0.53390000000000004</v>
      </c>
      <c r="L921" s="1">
        <v>0.1865</v>
      </c>
      <c r="M921" s="1">
        <v>0.1333</v>
      </c>
      <c r="N921" s="1">
        <v>0.65369999999999995</v>
      </c>
      <c r="O921" s="1">
        <v>0.45290000000000002</v>
      </c>
      <c r="P921" s="1">
        <v>-0.66259999999999997</v>
      </c>
      <c r="Q921" s="1">
        <v>0.80930000000000002</v>
      </c>
      <c r="R921" s="1">
        <v>0.52529999999999999</v>
      </c>
      <c r="S921" s="1">
        <v>0.3654</v>
      </c>
      <c r="T921" s="1">
        <v>-1.0024999999999999</v>
      </c>
      <c r="U921" s="1">
        <v>-0.94910000000000005</v>
      </c>
      <c r="V921" s="1">
        <v>-1.831</v>
      </c>
      <c r="W921" s="1">
        <v>0.34610000000000002</v>
      </c>
      <c r="Y921" s="1">
        <v>0.72860000000000003</v>
      </c>
      <c r="Z921" s="1">
        <v>-0.34839999999999999</v>
      </c>
      <c r="AA921" s="1">
        <v>-8.9399999999999993E-2</v>
      </c>
      <c r="AB921" s="1">
        <v>9.3700000000000006E-2</v>
      </c>
      <c r="AC921" s="1">
        <v>-0.1111</v>
      </c>
      <c r="AD921" s="1">
        <v>-0.72340000000000004</v>
      </c>
      <c r="AF921" s="1">
        <v>-0.32440000000000002</v>
      </c>
      <c r="AG921" s="1">
        <v>-0.15179999999999999</v>
      </c>
      <c r="AH921" s="1">
        <v>-1.0256000000000001</v>
      </c>
      <c r="AI921" s="1">
        <v>-9.3100000000000002E-2</v>
      </c>
      <c r="AJ921" s="1">
        <v>5.2600000000000001E-2</v>
      </c>
      <c r="AK921" s="1">
        <v>7.0682999999999998</v>
      </c>
      <c r="AL921" s="1">
        <v>2.6177999999999999</v>
      </c>
      <c r="AN921" s="1">
        <v>5.04E-2</v>
      </c>
      <c r="GI921" s="1">
        <v>-1.3564000000000001</v>
      </c>
      <c r="HA921" s="1" t="str">
        <f t="shared" si="28"/>
        <v>2015</v>
      </c>
      <c r="HB921" s="1" t="str">
        <f t="shared" si="29"/>
        <v>12</v>
      </c>
    </row>
    <row r="922" spans="1:210">
      <c r="A922" s="3" t="s">
        <v>9</v>
      </c>
      <c r="B922" s="3"/>
      <c r="C922" s="3" t="s">
        <v>4657</v>
      </c>
      <c r="E922" s="1" t="s">
        <v>4658</v>
      </c>
      <c r="F922" s="1">
        <v>4.8800000000000003E-2</v>
      </c>
      <c r="G922" s="1">
        <v>2.3104</v>
      </c>
      <c r="H922" s="1">
        <v>-0.21049999999999999</v>
      </c>
      <c r="I922" s="1">
        <v>-0.38030000000000003</v>
      </c>
      <c r="J922" s="1">
        <v>-0.33829999999999999</v>
      </c>
      <c r="K922" s="1">
        <v>0.52510000000000001</v>
      </c>
      <c r="L922" s="1">
        <v>0.2311</v>
      </c>
      <c r="M922" s="1">
        <v>-0.1053</v>
      </c>
      <c r="N922" s="1">
        <v>0.5625</v>
      </c>
      <c r="O922" s="1">
        <v>0.47770000000000001</v>
      </c>
      <c r="P922" s="1">
        <v>-0.22189999999999999</v>
      </c>
      <c r="Q922" s="1">
        <v>-8.7499999999999994E-2</v>
      </c>
      <c r="R922" s="1">
        <v>-0.2074</v>
      </c>
      <c r="S922" s="1">
        <v>-2.4E-2</v>
      </c>
      <c r="T922" s="1">
        <v>-0.75209999999999999</v>
      </c>
      <c r="U922" s="1">
        <v>-1.19</v>
      </c>
      <c r="V922" s="1">
        <v>-1.3784000000000001</v>
      </c>
      <c r="W922" s="1">
        <v>0.48430000000000001</v>
      </c>
      <c r="Y922" s="1">
        <v>0.27289999999999998</v>
      </c>
      <c r="Z922" s="1">
        <v>-0.30270000000000002</v>
      </c>
      <c r="AA922" s="1">
        <v>0.60840000000000005</v>
      </c>
      <c r="AB922" s="1">
        <v>-0.55759999999999998</v>
      </c>
      <c r="AC922" s="1">
        <v>-0.3337</v>
      </c>
      <c r="AD922" s="1">
        <v>-0.503</v>
      </c>
      <c r="AF922" s="1">
        <v>0.49709999999999999</v>
      </c>
      <c r="AG922" s="1">
        <v>-0.50170000000000003</v>
      </c>
      <c r="AH922" s="1">
        <v>-0.68899999999999995</v>
      </c>
      <c r="AI922" s="1">
        <v>9.1499999999999998E-2</v>
      </c>
      <c r="AJ922" s="1">
        <v>-0.15920000000000001</v>
      </c>
      <c r="AK922" s="1">
        <v>6.8825000000000003</v>
      </c>
      <c r="AL922" s="1">
        <v>2.9780000000000002</v>
      </c>
      <c r="AN922" s="1">
        <v>-9.98E-2</v>
      </c>
      <c r="GI922" s="1">
        <v>9.1399999999999995E-2</v>
      </c>
      <c r="HA922" s="1" t="str">
        <f t="shared" si="28"/>
        <v>2015</v>
      </c>
      <c r="HB922" s="1" t="str">
        <f t="shared" si="29"/>
        <v>12</v>
      </c>
    </row>
    <row r="923" spans="1:210">
      <c r="A923" s="3" t="s">
        <v>9</v>
      </c>
      <c r="B923" s="3"/>
      <c r="C923" s="3" t="s">
        <v>4659</v>
      </c>
      <c r="E923" s="1" t="s">
        <v>4660</v>
      </c>
      <c r="F923" s="1">
        <v>0.3049</v>
      </c>
      <c r="G923" s="1">
        <v>1.8007</v>
      </c>
      <c r="H923" s="1">
        <v>7.8100000000000003E-2</v>
      </c>
      <c r="I923" s="1">
        <v>-0.4511</v>
      </c>
      <c r="J923" s="1">
        <v>-0.47699999999999998</v>
      </c>
      <c r="K923" s="1">
        <v>0.44209999999999999</v>
      </c>
      <c r="L923" s="1">
        <v>-0.1371</v>
      </c>
      <c r="M923" s="1">
        <v>0.41549999999999998</v>
      </c>
      <c r="N923" s="1">
        <v>0.41589999999999999</v>
      </c>
      <c r="O923" s="1">
        <v>0.75139999999999996</v>
      </c>
      <c r="P923" s="1">
        <v>-0.49149999999999999</v>
      </c>
      <c r="Q923" s="1">
        <v>-0.2586</v>
      </c>
      <c r="R923" s="1">
        <v>0.51149999999999995</v>
      </c>
      <c r="S923" s="1">
        <v>0.49819999999999998</v>
      </c>
      <c r="T923" s="1">
        <v>-0.95760000000000001</v>
      </c>
      <c r="U923" s="1">
        <v>-1.0408999999999999</v>
      </c>
      <c r="V923" s="1">
        <v>-1.768</v>
      </c>
      <c r="W923" s="1">
        <v>0.1124</v>
      </c>
      <c r="Y923" s="1">
        <v>-5.2900000000000003E-2</v>
      </c>
      <c r="Z923" s="1">
        <v>0</v>
      </c>
      <c r="AA923" s="1">
        <v>0.5333</v>
      </c>
      <c r="AB923" s="1">
        <v>-0.56489999999999996</v>
      </c>
      <c r="AC923" s="1">
        <v>0.66769999999999996</v>
      </c>
      <c r="AD923" s="1">
        <v>-0.77339999999999998</v>
      </c>
      <c r="AF923" s="1">
        <v>0.56489999999999996</v>
      </c>
      <c r="AG923" s="1">
        <v>-0.71279999999999999</v>
      </c>
      <c r="AH923" s="1">
        <v>-1.0979000000000001</v>
      </c>
      <c r="AI923" s="1">
        <v>-0.35680000000000001</v>
      </c>
      <c r="AJ923" s="1">
        <v>5.3699999999999998E-2</v>
      </c>
      <c r="AK923" s="1">
        <v>7.3520000000000003</v>
      </c>
      <c r="AL923" s="1">
        <v>1.8935</v>
      </c>
      <c r="AN923" s="1">
        <v>0.2472</v>
      </c>
      <c r="GI923" s="1">
        <v>8.1299999999999997E-2</v>
      </c>
      <c r="HA923" s="1" t="str">
        <f t="shared" si="28"/>
        <v>2015</v>
      </c>
      <c r="HB923" s="1" t="str">
        <f t="shared" si="29"/>
        <v>12</v>
      </c>
    </row>
    <row r="924" spans="1:210">
      <c r="A924" s="3" t="s">
        <v>9</v>
      </c>
      <c r="B924" s="3"/>
      <c r="C924" s="3" t="s">
        <v>4661</v>
      </c>
      <c r="E924" s="1" t="s">
        <v>4662</v>
      </c>
      <c r="F924" s="1">
        <v>0</v>
      </c>
      <c r="G924" s="1">
        <v>3.2219000000000002</v>
      </c>
      <c r="H924" s="1">
        <v>-7.9399999999999998E-2</v>
      </c>
      <c r="I924" s="1">
        <v>-0.68359999999999999</v>
      </c>
      <c r="J924" s="1">
        <v>-1.1555</v>
      </c>
      <c r="K924" s="1">
        <v>0.44240000000000002</v>
      </c>
      <c r="L924" s="1">
        <v>-0.45950000000000002</v>
      </c>
      <c r="M924" s="1">
        <v>0</v>
      </c>
      <c r="N924" s="1">
        <v>-0.1114</v>
      </c>
      <c r="O924" s="1">
        <v>0.8145</v>
      </c>
      <c r="P924" s="1">
        <v>-0.49009999999999998</v>
      </c>
      <c r="Q924" s="1">
        <v>8.6999999999999994E-2</v>
      </c>
      <c r="R924" s="1">
        <v>-0.1033</v>
      </c>
      <c r="S924" s="1">
        <v>-0.45379999999999998</v>
      </c>
      <c r="T924" s="1">
        <v>-0.71160000000000001</v>
      </c>
      <c r="U924" s="1">
        <v>-0.87239999999999995</v>
      </c>
      <c r="V924" s="1">
        <v>-1.2391000000000001</v>
      </c>
      <c r="W924" s="1">
        <v>-8.5000000000000006E-2</v>
      </c>
      <c r="Y924" s="1">
        <v>0</v>
      </c>
      <c r="Z924" s="1">
        <v>-0.10150000000000001</v>
      </c>
      <c r="AA924" s="1">
        <v>1.0638000000000001</v>
      </c>
      <c r="AB924" s="1">
        <v>-0.754</v>
      </c>
      <c r="AC924" s="1">
        <v>-2.0430000000000001</v>
      </c>
      <c r="AD924" s="1">
        <v>-0.44069999999999998</v>
      </c>
      <c r="AF924" s="1">
        <v>1.4492</v>
      </c>
      <c r="AG924" s="1">
        <v>-0.45939999999999998</v>
      </c>
      <c r="AH924" s="1">
        <v>-0.59470000000000001</v>
      </c>
      <c r="AI924" s="1">
        <v>9.1399999999999995E-2</v>
      </c>
      <c r="AJ924" s="1">
        <v>-0.1062</v>
      </c>
      <c r="AK924" s="1">
        <v>4.5983000000000001</v>
      </c>
      <c r="AL924" s="1">
        <v>3.5676999999999999</v>
      </c>
      <c r="AN924" s="1">
        <v>-0.34860000000000002</v>
      </c>
      <c r="GI924" s="1">
        <v>-0.40820000000000001</v>
      </c>
      <c r="HA924" s="1" t="str">
        <f t="shared" si="28"/>
        <v>2015</v>
      </c>
      <c r="HB924" s="1" t="str">
        <f t="shared" si="29"/>
        <v>12</v>
      </c>
    </row>
    <row r="925" spans="1:210">
      <c r="A925" s="3" t="s">
        <v>9</v>
      </c>
      <c r="B925" s="3"/>
      <c r="C925" s="3" t="s">
        <v>4663</v>
      </c>
      <c r="E925" s="1" t="s">
        <v>4663</v>
      </c>
      <c r="F925" s="1">
        <v>4.8099999999999997E-2</v>
      </c>
      <c r="G925" s="1">
        <v>2.3685</v>
      </c>
      <c r="H925" s="1">
        <v>-0.26250000000000001</v>
      </c>
      <c r="I925" s="1">
        <v>0</v>
      </c>
      <c r="J925" s="1">
        <v>-0.76619999999999999</v>
      </c>
      <c r="K925" s="1">
        <v>0.2913</v>
      </c>
      <c r="L925" s="1">
        <v>0.1386</v>
      </c>
      <c r="M925" s="1">
        <v>0.2858</v>
      </c>
      <c r="N925" s="1">
        <v>0.22109999999999999</v>
      </c>
      <c r="O925" s="1">
        <v>0.40239999999999998</v>
      </c>
      <c r="P925" s="1">
        <v>-2.1309999999999998</v>
      </c>
      <c r="Q925" s="1">
        <v>0.1754</v>
      </c>
      <c r="R925" s="1">
        <v>0</v>
      </c>
      <c r="S925" s="1">
        <v>-0.16589999999999999</v>
      </c>
      <c r="T925" s="1">
        <v>-2.1711999999999998</v>
      </c>
      <c r="U925" s="1">
        <v>-2.2801</v>
      </c>
      <c r="V925" s="1">
        <v>-2.6634000000000002</v>
      </c>
      <c r="W925" s="1">
        <v>-5.6099999999999997E-2</v>
      </c>
      <c r="Y925" s="1">
        <v>-0.1057</v>
      </c>
      <c r="Z925" s="1">
        <v>-5.1200000000000002E-2</v>
      </c>
      <c r="AA925" s="1">
        <v>-1.7279</v>
      </c>
      <c r="AB925" s="1">
        <v>0.67630000000000001</v>
      </c>
      <c r="AC925" s="1">
        <v>-0.6764</v>
      </c>
      <c r="AD925" s="1">
        <v>-1.823</v>
      </c>
      <c r="AF925" s="1">
        <v>-1.8209</v>
      </c>
      <c r="AG925" s="1">
        <v>0.3664</v>
      </c>
      <c r="AH925" s="1">
        <v>-2.1739000000000002</v>
      </c>
      <c r="AI925" s="1">
        <v>0.39500000000000002</v>
      </c>
      <c r="AJ925" s="1">
        <v>-0.16239999999999999</v>
      </c>
      <c r="AK925" s="1">
        <v>2.1217999999999999</v>
      </c>
      <c r="AL925" s="1">
        <v>1.4758</v>
      </c>
      <c r="AN925" s="1">
        <v>4.8800000000000003E-2</v>
      </c>
      <c r="GI925" s="1">
        <v>-2.3163</v>
      </c>
      <c r="HA925" s="1" t="str">
        <f t="shared" si="28"/>
        <v>2015</v>
      </c>
      <c r="HB925" s="1" t="str">
        <f t="shared" si="29"/>
        <v>12</v>
      </c>
    </row>
    <row r="926" spans="1:210">
      <c r="A926" s="3" t="s">
        <v>9</v>
      </c>
      <c r="B926" s="3"/>
      <c r="C926" s="3" t="s">
        <v>4664</v>
      </c>
      <c r="E926" s="1" t="s">
        <v>4665</v>
      </c>
      <c r="F926" s="1">
        <v>-0.22420000000000001</v>
      </c>
      <c r="G926" s="1">
        <v>1.1272</v>
      </c>
      <c r="H926" s="1">
        <v>0.42080000000000001</v>
      </c>
      <c r="I926" s="1">
        <v>-0.49130000000000001</v>
      </c>
      <c r="J926" s="1">
        <v>-1.2906</v>
      </c>
      <c r="K926" s="1">
        <v>0.43659999999999999</v>
      </c>
      <c r="L926" s="1">
        <v>4.6100000000000002E-2</v>
      </c>
      <c r="M926" s="1">
        <v>0.31130000000000002</v>
      </c>
      <c r="N926" s="1">
        <v>-0.30330000000000001</v>
      </c>
      <c r="O926" s="1">
        <v>0</v>
      </c>
      <c r="P926" s="1">
        <v>-2.2812999999999999</v>
      </c>
      <c r="Q926" s="1">
        <v>0.43780000000000002</v>
      </c>
      <c r="R926" s="1">
        <v>-0.1022</v>
      </c>
      <c r="S926" s="1">
        <v>-9.4799999999999995E-2</v>
      </c>
      <c r="T926" s="1">
        <v>-3.1259000000000001</v>
      </c>
      <c r="U926" s="1">
        <v>-3.5958999999999999</v>
      </c>
      <c r="V926" s="1">
        <v>-3.7789000000000001</v>
      </c>
      <c r="W926" s="1">
        <v>-0.25230000000000002</v>
      </c>
      <c r="Y926" s="1">
        <v>-0.15890000000000001</v>
      </c>
      <c r="Z926" s="1">
        <v>-0.15340000000000001</v>
      </c>
      <c r="AA926" s="1">
        <v>-5.0781000000000001</v>
      </c>
      <c r="AB926" s="1">
        <v>2.4201000000000001</v>
      </c>
      <c r="AC926" s="1">
        <v>1.5331999999999999</v>
      </c>
      <c r="AD926" s="1">
        <v>-3.3458999999999999</v>
      </c>
      <c r="AF926" s="1">
        <v>-5.0151000000000003</v>
      </c>
      <c r="AG926" s="1">
        <v>2.6770999999999998</v>
      </c>
      <c r="AH926" s="1">
        <v>-3.1408999999999998</v>
      </c>
      <c r="AI926" s="1">
        <v>0.13120000000000001</v>
      </c>
      <c r="AJ926" s="1">
        <v>-0.16259999999999999</v>
      </c>
      <c r="AK926" s="1">
        <v>4.2634999999999996</v>
      </c>
      <c r="AL926" s="1">
        <v>-0.5726</v>
      </c>
      <c r="AN926" s="1">
        <v>9.7799999999999998E-2</v>
      </c>
      <c r="GI926" s="1">
        <v>-3.3412000000000002</v>
      </c>
      <c r="HA926" s="1" t="str">
        <f t="shared" si="28"/>
        <v>2015</v>
      </c>
      <c r="HB926" s="1" t="str">
        <f t="shared" si="29"/>
        <v>12</v>
      </c>
    </row>
    <row r="927" spans="1:210">
      <c r="A927" s="3" t="s">
        <v>9</v>
      </c>
      <c r="B927" s="3"/>
      <c r="C927" s="3" t="s">
        <v>4666</v>
      </c>
      <c r="E927" s="1" t="s">
        <v>4666</v>
      </c>
      <c r="F927" s="1">
        <v>-0.2238</v>
      </c>
      <c r="G927" s="1">
        <v>1.2053</v>
      </c>
      <c r="H927" s="1">
        <v>-0.89559999999999995</v>
      </c>
      <c r="I927" s="1">
        <v>-1.2484999999999999</v>
      </c>
      <c r="J927" s="1">
        <v>-1.2875000000000001</v>
      </c>
      <c r="K927" s="1">
        <v>-0.36199999999999999</v>
      </c>
      <c r="L927" s="1">
        <v>-0.23230000000000001</v>
      </c>
      <c r="M927" s="1">
        <v>-0.3367</v>
      </c>
      <c r="N927" s="1">
        <v>-0.6048</v>
      </c>
      <c r="O927" s="1">
        <v>-0.98460000000000003</v>
      </c>
      <c r="P927" s="1">
        <v>-0.50670000000000004</v>
      </c>
      <c r="Q927" s="1">
        <v>-8.7499999999999994E-2</v>
      </c>
      <c r="R927" s="1">
        <v>-0.74850000000000005</v>
      </c>
      <c r="S927" s="1">
        <v>-0.6865</v>
      </c>
      <c r="T927" s="1">
        <v>-0.59930000000000005</v>
      </c>
      <c r="U927" s="1">
        <v>-1.2337</v>
      </c>
      <c r="V927" s="1">
        <v>-1.0569999999999999</v>
      </c>
      <c r="W927" s="1">
        <v>-0.86809999999999998</v>
      </c>
      <c r="Y927" s="1">
        <v>-0.74070000000000003</v>
      </c>
      <c r="Z927" s="1">
        <v>0.1535</v>
      </c>
      <c r="AA927" s="1">
        <v>-0.18390000000000001</v>
      </c>
      <c r="AB927" s="1">
        <v>-0.27700000000000002</v>
      </c>
      <c r="AC927" s="1">
        <v>0.78779999999999994</v>
      </c>
      <c r="AD927" s="1">
        <v>-0.96419999999999995</v>
      </c>
      <c r="AF927" s="1">
        <v>-0.16719999999999999</v>
      </c>
      <c r="AG927" s="1">
        <v>-0.59850000000000003</v>
      </c>
      <c r="AH927" s="1">
        <v>-1.4047000000000001</v>
      </c>
      <c r="AI927" s="1">
        <v>-0.83220000000000005</v>
      </c>
      <c r="AJ927" s="1">
        <v>0.54220000000000002</v>
      </c>
      <c r="AK927" s="1">
        <v>2.3268</v>
      </c>
      <c r="AN927" s="1">
        <v>-0.53839999999999999</v>
      </c>
      <c r="GI927" s="1">
        <v>-0.67090000000000005</v>
      </c>
      <c r="HA927" s="1" t="str">
        <f t="shared" si="28"/>
        <v>2015</v>
      </c>
      <c r="HB927" s="1" t="str">
        <f t="shared" si="29"/>
        <v>11</v>
      </c>
    </row>
    <row r="928" spans="1:210">
      <c r="A928" s="3" t="s">
        <v>9</v>
      </c>
      <c r="B928" s="3"/>
      <c r="C928" s="3" t="s">
        <v>4667</v>
      </c>
      <c r="E928" s="1" t="s">
        <v>4667</v>
      </c>
      <c r="F928" s="1">
        <v>-0.16309999999999999</v>
      </c>
      <c r="G928" s="1">
        <v>1.4302999999999999</v>
      </c>
      <c r="H928" s="1">
        <v>-0.6472</v>
      </c>
      <c r="I928" s="1">
        <v>-1.4682999999999999</v>
      </c>
      <c r="J928" s="1">
        <v>-0.82879999999999998</v>
      </c>
      <c r="K928" s="1">
        <v>-0.4405</v>
      </c>
      <c r="L928" s="1">
        <v>0.42609999999999998</v>
      </c>
      <c r="M928" s="1">
        <v>-0.76629999999999998</v>
      </c>
      <c r="N928" s="1">
        <v>-0.72799999999999998</v>
      </c>
      <c r="O928" s="1">
        <v>-0.15590000000000001</v>
      </c>
      <c r="P928" s="1">
        <v>-0.6845</v>
      </c>
      <c r="Q928" s="1">
        <v>8.9800000000000005E-2</v>
      </c>
      <c r="R928" s="1">
        <v>-0.45119999999999999</v>
      </c>
      <c r="S928" s="1">
        <v>-0.86680000000000001</v>
      </c>
      <c r="T928" s="1">
        <v>-1.6846000000000001</v>
      </c>
      <c r="U928" s="1">
        <v>-1.6574</v>
      </c>
      <c r="V928" s="1">
        <v>-2.4285999999999999</v>
      </c>
      <c r="W928" s="1">
        <v>-0.97109999999999996</v>
      </c>
      <c r="Y928" s="1">
        <v>-0.60429999999999995</v>
      </c>
      <c r="Z928" s="1">
        <v>0.1003</v>
      </c>
      <c r="AA928" s="1">
        <v>0.69730000000000003</v>
      </c>
      <c r="AB928" s="1">
        <v>-0.27289999999999998</v>
      </c>
      <c r="AC928" s="1">
        <v>-0.56210000000000004</v>
      </c>
      <c r="AD928" s="1">
        <v>-1.4285000000000001</v>
      </c>
      <c r="AF928" s="1">
        <v>0.51849999999999996</v>
      </c>
      <c r="AG928" s="1">
        <v>-0.19689999999999999</v>
      </c>
      <c r="AH928" s="1">
        <v>-2.758</v>
      </c>
      <c r="AI928" s="1">
        <v>-8.9800000000000005E-2</v>
      </c>
      <c r="AJ928" s="1">
        <v>0.107</v>
      </c>
      <c r="AK928" s="1">
        <v>2.3292999999999999</v>
      </c>
      <c r="AN928" s="1">
        <v>0.19869999999999999</v>
      </c>
      <c r="GI928" s="1">
        <v>-0.15620000000000001</v>
      </c>
      <c r="HA928" s="1" t="str">
        <f t="shared" si="28"/>
        <v>2015</v>
      </c>
      <c r="HB928" s="1" t="str">
        <f t="shared" si="29"/>
        <v>11</v>
      </c>
    </row>
    <row r="929" spans="1:210">
      <c r="A929" s="3" t="s">
        <v>9</v>
      </c>
      <c r="B929" s="3"/>
      <c r="C929" s="3" t="s">
        <v>4668</v>
      </c>
      <c r="E929" s="1" t="s">
        <v>4669</v>
      </c>
      <c r="F929" s="1">
        <v>0.1454</v>
      </c>
      <c r="G929" s="1">
        <v>1.8920999999999999</v>
      </c>
      <c r="H929" s="1">
        <v>0.85719999999999996</v>
      </c>
      <c r="I929" s="1">
        <v>0.115</v>
      </c>
      <c r="J929" s="1">
        <v>-0.47960000000000003</v>
      </c>
      <c r="K929" s="1">
        <v>0.435</v>
      </c>
      <c r="L929" s="1">
        <v>0.1406</v>
      </c>
      <c r="M929" s="1">
        <v>0.2092</v>
      </c>
      <c r="N929" s="1">
        <v>0.35970000000000002</v>
      </c>
      <c r="O929" s="1">
        <v>0.70830000000000004</v>
      </c>
      <c r="P929" s="1">
        <v>2.9611999999999998</v>
      </c>
      <c r="Q929" s="1">
        <v>0.35520000000000002</v>
      </c>
      <c r="R929" s="1">
        <v>6.8699999999999997E-2</v>
      </c>
      <c r="S929" s="1">
        <v>0.31009999999999999</v>
      </c>
      <c r="T929" s="1">
        <v>2.1635</v>
      </c>
      <c r="U929" s="1">
        <v>1.2418</v>
      </c>
      <c r="V929" s="1">
        <v>1.8360000000000001</v>
      </c>
      <c r="W929" s="1">
        <v>0.3679</v>
      </c>
      <c r="Y929" s="1">
        <v>0.21510000000000001</v>
      </c>
      <c r="Z929" s="1">
        <v>-0.1522</v>
      </c>
      <c r="AA929" s="1">
        <v>3.9763000000000002</v>
      </c>
      <c r="AB929" s="1">
        <v>-2.2934999999999999</v>
      </c>
      <c r="AC929" s="1">
        <v>1.3038000000000001</v>
      </c>
      <c r="AD929" s="1">
        <v>1.431</v>
      </c>
      <c r="AF929" s="1">
        <v>4.1559999999999997</v>
      </c>
      <c r="AG929" s="1">
        <v>-2.1318000000000001</v>
      </c>
      <c r="AH929" s="1">
        <v>2.5022000000000002</v>
      </c>
      <c r="AI929" s="1">
        <v>4.4299999999999999E-2</v>
      </c>
      <c r="AJ929" s="1">
        <v>-0.1076</v>
      </c>
      <c r="AK929" s="1">
        <v>2.3654999999999999</v>
      </c>
      <c r="AN929" s="1">
        <v>-0.24540000000000001</v>
      </c>
      <c r="GI929" s="1">
        <v>2.4500999999999999</v>
      </c>
      <c r="HA929" s="1" t="str">
        <f t="shared" si="28"/>
        <v>2015</v>
      </c>
      <c r="HB929" s="1" t="str">
        <f t="shared" si="29"/>
        <v>11</v>
      </c>
    </row>
    <row r="930" spans="1:210">
      <c r="A930" s="3" t="s">
        <v>9</v>
      </c>
      <c r="B930" s="3"/>
      <c r="C930" s="3" t="s">
        <v>4670</v>
      </c>
      <c r="E930" s="1" t="s">
        <v>4670</v>
      </c>
      <c r="F930" s="1">
        <v>0.1275</v>
      </c>
      <c r="G930" s="1">
        <v>0.55969999999999998</v>
      </c>
      <c r="H930" s="1">
        <v>-0.49930000000000002</v>
      </c>
      <c r="I930" s="1">
        <v>-0.53069999999999995</v>
      </c>
      <c r="J930" s="1">
        <v>-0.85589999999999999</v>
      </c>
      <c r="K930" s="1">
        <v>-0.28789999999999999</v>
      </c>
      <c r="L930" s="1">
        <v>-0.51249999999999996</v>
      </c>
      <c r="M930" s="1">
        <v>-2.58E-2</v>
      </c>
      <c r="N930" s="1">
        <v>-0.52110000000000001</v>
      </c>
      <c r="O930" s="1">
        <v>-0.30559999999999998</v>
      </c>
      <c r="P930" s="1">
        <v>0.42870000000000003</v>
      </c>
      <c r="Q930" s="1">
        <v>0.17649999999999999</v>
      </c>
      <c r="R930" s="1">
        <v>-0.27110000000000001</v>
      </c>
      <c r="S930" s="1">
        <v>-0.23599999999999999</v>
      </c>
      <c r="T930" s="1">
        <v>0.54490000000000005</v>
      </c>
      <c r="U930" s="1">
        <v>-9.8799999999999999E-2</v>
      </c>
      <c r="V930" s="1">
        <v>-0.28370000000000001</v>
      </c>
      <c r="W930" s="1">
        <v>-0.50249999999999995</v>
      </c>
      <c r="Y930" s="1">
        <v>-0.15709999999999999</v>
      </c>
      <c r="Z930" s="1">
        <v>0.1027</v>
      </c>
      <c r="AA930" s="1">
        <v>1.6992</v>
      </c>
      <c r="AB930" s="1">
        <v>-1.1527000000000001</v>
      </c>
      <c r="AC930" s="1">
        <v>0.61619999999999997</v>
      </c>
      <c r="AD930" s="1">
        <v>0.21859999999999999</v>
      </c>
      <c r="AF930" s="1">
        <v>1.8561000000000001</v>
      </c>
      <c r="AG930" s="1">
        <v>-1.4011</v>
      </c>
      <c r="AH930" s="1">
        <v>0.16839999999999999</v>
      </c>
      <c r="AI930" s="1">
        <v>0.13150000000000001</v>
      </c>
      <c r="AJ930" s="1">
        <v>0</v>
      </c>
      <c r="AK930" s="1">
        <v>0.99890000000000001</v>
      </c>
      <c r="AN930" s="1">
        <v>4.8899999999999999E-2</v>
      </c>
      <c r="GI930" s="1">
        <v>-0.99160000000000004</v>
      </c>
      <c r="HA930" s="1" t="str">
        <f t="shared" si="28"/>
        <v>2015</v>
      </c>
      <c r="HB930" s="1" t="str">
        <f t="shared" si="29"/>
        <v>11</v>
      </c>
    </row>
    <row r="931" spans="1:210">
      <c r="A931" s="3" t="s">
        <v>9</v>
      </c>
      <c r="B931" s="3"/>
      <c r="C931" s="3" t="s">
        <v>4671</v>
      </c>
      <c r="E931" s="1" t="s">
        <v>4672</v>
      </c>
      <c r="F931" s="1">
        <v>-6.4500000000000002E-2</v>
      </c>
      <c r="G931" s="1">
        <v>0.2843</v>
      </c>
      <c r="H931" s="1">
        <v>-0.2397</v>
      </c>
      <c r="I931" s="1">
        <v>-1.1507000000000001</v>
      </c>
      <c r="J931" s="1">
        <v>-0.57879999999999998</v>
      </c>
      <c r="K931" s="1">
        <v>0.14510000000000001</v>
      </c>
      <c r="L931" s="1">
        <v>-0.1885</v>
      </c>
      <c r="M931" s="1">
        <v>-0.15670000000000001</v>
      </c>
      <c r="N931" s="1">
        <v>0.16669999999999999</v>
      </c>
      <c r="O931" s="1">
        <v>0.246</v>
      </c>
      <c r="P931" s="1">
        <v>0.59260000000000002</v>
      </c>
      <c r="Q931" s="1">
        <v>-0.71550000000000002</v>
      </c>
      <c r="R931" s="1">
        <v>-0.96079999999999999</v>
      </c>
      <c r="S931" s="1">
        <v>-0.33450000000000002</v>
      </c>
      <c r="T931" s="1">
        <v>-0.33139999999999997</v>
      </c>
      <c r="U931" s="1">
        <v>-0.19750000000000001</v>
      </c>
      <c r="V931" s="1">
        <v>-0.88739999999999997</v>
      </c>
      <c r="W931" s="1">
        <v>-0.28239999999999998</v>
      </c>
      <c r="Y931" s="1">
        <v>-0.37630000000000002</v>
      </c>
      <c r="Z931" s="1">
        <v>0.25340000000000001</v>
      </c>
      <c r="AA931" s="1">
        <v>-0.44679999999999997</v>
      </c>
      <c r="AB931" s="1">
        <v>0.19370000000000001</v>
      </c>
      <c r="AC931" s="1">
        <v>0.89680000000000004</v>
      </c>
      <c r="AD931" s="1">
        <v>-0.54400000000000004</v>
      </c>
      <c r="AF931" s="1">
        <v>-0.15260000000000001</v>
      </c>
      <c r="AG931" s="1">
        <v>0.62919999999999998</v>
      </c>
      <c r="AH931" s="1">
        <v>-1.0024999999999999</v>
      </c>
      <c r="AI931" s="1">
        <v>0.2651</v>
      </c>
      <c r="AJ931" s="1">
        <v>0</v>
      </c>
      <c r="AK931" s="1">
        <v>1.0526</v>
      </c>
      <c r="AN931" s="1">
        <v>-9.8100000000000007E-2</v>
      </c>
      <c r="GI931" s="1">
        <v>-1.5751999999999999</v>
      </c>
      <c r="HA931" s="1" t="str">
        <f t="shared" si="28"/>
        <v>2015</v>
      </c>
      <c r="HB931" s="1" t="str">
        <f t="shared" si="29"/>
        <v>11</v>
      </c>
    </row>
    <row r="932" spans="1:210">
      <c r="A932" s="3" t="s">
        <v>9</v>
      </c>
      <c r="B932" s="3"/>
      <c r="C932" s="3" t="s">
        <v>4673</v>
      </c>
      <c r="E932" s="1" t="s">
        <v>4674</v>
      </c>
      <c r="F932" s="1">
        <v>-1.61E-2</v>
      </c>
      <c r="G932" s="1">
        <v>0</v>
      </c>
      <c r="H932" s="1">
        <v>-0.40079999999999999</v>
      </c>
      <c r="I932" s="1">
        <v>-0.115</v>
      </c>
      <c r="J932" s="1">
        <v>-0.33550000000000002</v>
      </c>
      <c r="K932" s="1">
        <v>-0.1444</v>
      </c>
      <c r="L932" s="1">
        <v>-0.32829999999999998</v>
      </c>
      <c r="M932" s="1">
        <v>0.28720000000000001</v>
      </c>
      <c r="N932" s="1">
        <v>0.33229999999999998</v>
      </c>
      <c r="O932" s="1">
        <v>0.42870000000000003</v>
      </c>
      <c r="P932" s="1">
        <v>-0.96409999999999996</v>
      </c>
      <c r="Q932" s="1">
        <v>-0.3574</v>
      </c>
      <c r="R932" s="1">
        <v>0.30859999999999999</v>
      </c>
      <c r="S932" s="1">
        <v>0.1192</v>
      </c>
      <c r="T932" s="1">
        <v>-0.87739999999999996</v>
      </c>
      <c r="U932" s="1">
        <v>-1.0536000000000001</v>
      </c>
      <c r="V932" s="1">
        <v>-1.458</v>
      </c>
      <c r="W932" s="1">
        <v>0.4803</v>
      </c>
      <c r="Y932" s="1">
        <v>-0.26800000000000002</v>
      </c>
      <c r="Z932" s="1">
        <v>0.25390000000000001</v>
      </c>
      <c r="AA932" s="1">
        <v>-1.8595999999999999</v>
      </c>
      <c r="AB932" s="1">
        <v>0.96609999999999996</v>
      </c>
      <c r="AC932" s="1">
        <v>0</v>
      </c>
      <c r="AD932" s="1">
        <v>-1.2534000000000001</v>
      </c>
      <c r="AF932" s="1">
        <v>-2.2136999999999998</v>
      </c>
      <c r="AG932" s="1">
        <v>0.62239999999999995</v>
      </c>
      <c r="AH932" s="1">
        <v>-1.7646999999999999</v>
      </c>
      <c r="AI932" s="1">
        <v>-0.47760000000000002</v>
      </c>
      <c r="AJ932" s="1">
        <v>0.27200000000000002</v>
      </c>
      <c r="AK932" s="1">
        <v>-0.21010000000000001</v>
      </c>
      <c r="AN932" s="1">
        <v>-4.87E-2</v>
      </c>
      <c r="GI932" s="1">
        <v>-2.4689999999999999</v>
      </c>
      <c r="HA932" s="1" t="str">
        <f t="shared" si="28"/>
        <v>2015</v>
      </c>
      <c r="HB932" s="1" t="str">
        <f t="shared" si="29"/>
        <v>11</v>
      </c>
    </row>
    <row r="933" spans="1:210">
      <c r="A933" s="3" t="s">
        <v>9</v>
      </c>
      <c r="B933" s="3"/>
      <c r="C933" s="3" t="s">
        <v>4675</v>
      </c>
      <c r="E933" s="1" t="s">
        <v>4676</v>
      </c>
      <c r="F933" s="1">
        <v>-0.1116</v>
      </c>
      <c r="G933" s="1">
        <v>-0.54279999999999995</v>
      </c>
      <c r="H933" s="1">
        <v>-0.44929999999999998</v>
      </c>
      <c r="I933" s="1">
        <v>-7.3300000000000004E-2</v>
      </c>
      <c r="J933" s="1">
        <v>-0.22989999999999999</v>
      </c>
      <c r="K933" s="1">
        <v>-0.34960000000000002</v>
      </c>
      <c r="L933" s="1">
        <v>-9.3899999999999997E-2</v>
      </c>
      <c r="M933" s="1">
        <v>-0.12909999999999999</v>
      </c>
      <c r="N933" s="1">
        <v>-0.38250000000000001</v>
      </c>
      <c r="O933" s="1">
        <v>3.0599999999999999E-2</v>
      </c>
      <c r="P933" s="1">
        <v>0.107</v>
      </c>
      <c r="Q933" s="1">
        <v>0.43099999999999999</v>
      </c>
      <c r="R933" s="1">
        <v>-0.16400000000000001</v>
      </c>
      <c r="S933" s="1">
        <v>-0.35420000000000001</v>
      </c>
      <c r="T933" s="1">
        <v>0.45229999999999998</v>
      </c>
      <c r="U933" s="1">
        <v>-3.27E-2</v>
      </c>
      <c r="V933" s="1">
        <v>-8.09E-2</v>
      </c>
      <c r="W933" s="1">
        <v>-0.64259999999999995</v>
      </c>
      <c r="Y933" s="1">
        <v>-0.52539999999999998</v>
      </c>
      <c r="Z933" s="1">
        <v>0.1537</v>
      </c>
      <c r="AA933" s="1">
        <v>1.0381</v>
      </c>
      <c r="AB933" s="1">
        <v>-0.86870000000000003</v>
      </c>
      <c r="AC933" s="1">
        <v>0.61719999999999997</v>
      </c>
      <c r="AD933" s="1">
        <v>0</v>
      </c>
      <c r="AF933" s="1">
        <v>0.76100000000000001</v>
      </c>
      <c r="AG933" s="1">
        <v>-0.72650000000000003</v>
      </c>
      <c r="AH933" s="1">
        <v>0.25309999999999999</v>
      </c>
      <c r="AI933" s="1">
        <v>0.30599999999999999</v>
      </c>
      <c r="AJ933" s="1">
        <v>0.16259999999999999</v>
      </c>
      <c r="AK933" s="1">
        <v>1.8888</v>
      </c>
      <c r="AN933" s="1">
        <v>-9.7500000000000003E-2</v>
      </c>
      <c r="GI933" s="1">
        <v>-0.90169999999999995</v>
      </c>
      <c r="HA933" s="1" t="str">
        <f t="shared" si="28"/>
        <v>2015</v>
      </c>
      <c r="HB933" s="1" t="str">
        <f t="shared" si="29"/>
        <v>11</v>
      </c>
    </row>
    <row r="934" spans="1:210">
      <c r="A934" s="3" t="s">
        <v>9</v>
      </c>
      <c r="B934" s="3"/>
      <c r="C934" s="3" t="s">
        <v>4677</v>
      </c>
      <c r="E934" s="1" t="s">
        <v>4678</v>
      </c>
      <c r="F934" s="1">
        <v>-0.30399999999999999</v>
      </c>
      <c r="G934" s="1">
        <v>-0.4662</v>
      </c>
      <c r="H934" s="1">
        <v>-0.47789999999999999</v>
      </c>
      <c r="I934" s="1">
        <v>-1.1756</v>
      </c>
      <c r="J934" s="1">
        <v>-1.0608</v>
      </c>
      <c r="K934" s="1">
        <v>-0.48909999999999998</v>
      </c>
      <c r="L934" s="1">
        <v>0</v>
      </c>
      <c r="M934" s="1">
        <v>-7.7600000000000002E-2</v>
      </c>
      <c r="N934" s="1">
        <v>-0.32869999999999999</v>
      </c>
      <c r="O934" s="1">
        <v>-9.1700000000000004E-2</v>
      </c>
      <c r="P934" s="1">
        <v>-0.69369999999999998</v>
      </c>
      <c r="Q934" s="1">
        <v>-0.51670000000000005</v>
      </c>
      <c r="R934" s="1">
        <v>-0.46060000000000001</v>
      </c>
      <c r="S934" s="1">
        <v>-0.28410000000000002</v>
      </c>
      <c r="T934" s="1">
        <v>0.18029999999999999</v>
      </c>
      <c r="U934" s="1">
        <v>-0.35949999999999999</v>
      </c>
      <c r="V934" s="1">
        <v>-0.68379999999999996</v>
      </c>
      <c r="W934" s="1">
        <v>-0.50429999999999997</v>
      </c>
      <c r="Y934" s="1">
        <v>-0.47660000000000002</v>
      </c>
      <c r="Z934" s="1">
        <v>-0.10199999999999999</v>
      </c>
      <c r="AA934" s="1">
        <v>-0.36049999999999999</v>
      </c>
      <c r="AB934" s="1">
        <v>0.2918</v>
      </c>
      <c r="AC934" s="1">
        <v>0.8347</v>
      </c>
      <c r="AD934" s="1">
        <v>-0.27100000000000002</v>
      </c>
      <c r="AF934" s="1">
        <v>-0.45179999999999998</v>
      </c>
      <c r="AG934" s="1">
        <v>0.2616</v>
      </c>
      <c r="AH934" s="1">
        <v>-0.25140000000000001</v>
      </c>
      <c r="AI934" s="1">
        <v>-1.0056</v>
      </c>
      <c r="AJ934" s="1">
        <v>0.48799999999999999</v>
      </c>
      <c r="AK934" s="1">
        <v>2.7686999999999999</v>
      </c>
      <c r="AN934" s="1">
        <v>-0.53649999999999998</v>
      </c>
      <c r="GI934" s="1">
        <v>-2.3336999999999999</v>
      </c>
      <c r="HA934" s="1" t="str">
        <f t="shared" si="28"/>
        <v>2015</v>
      </c>
      <c r="HB934" s="1" t="str">
        <f t="shared" si="29"/>
        <v>11</v>
      </c>
    </row>
    <row r="935" spans="1:210">
      <c r="A935" s="3" t="s">
        <v>9</v>
      </c>
      <c r="B935" s="3"/>
      <c r="C935" s="3" t="s">
        <v>4679</v>
      </c>
      <c r="E935" s="1" t="s">
        <v>4679</v>
      </c>
      <c r="F935" s="1">
        <v>-0.52690000000000003</v>
      </c>
      <c r="G935" s="1">
        <v>-0.58250000000000002</v>
      </c>
      <c r="H935" s="1">
        <v>-0.95640000000000003</v>
      </c>
      <c r="I935" s="1">
        <v>-1.4332</v>
      </c>
      <c r="J935" s="1">
        <v>-1.3351</v>
      </c>
      <c r="K935" s="1">
        <v>-0.62409999999999999</v>
      </c>
      <c r="L935" s="1">
        <v>-0.28189999999999998</v>
      </c>
      <c r="M935" s="1">
        <v>-0.85289999999999999</v>
      </c>
      <c r="N935" s="1">
        <v>-0.73809999999999998</v>
      </c>
      <c r="O935" s="1">
        <v>-1.0634999999999999</v>
      </c>
      <c r="P935" s="1">
        <v>-0.75180000000000002</v>
      </c>
      <c r="Q935" s="1">
        <v>-0.43140000000000001</v>
      </c>
      <c r="R935" s="1">
        <v>-1.1169</v>
      </c>
      <c r="S935" s="1">
        <v>-0.75629999999999997</v>
      </c>
      <c r="T935" s="1">
        <v>-1.1673</v>
      </c>
      <c r="U935" s="1">
        <v>-1.2682</v>
      </c>
      <c r="V935" s="1">
        <v>-2.0007999999999999</v>
      </c>
      <c r="W935" s="1">
        <v>-1.0902000000000001</v>
      </c>
      <c r="Y935" s="1">
        <v>-0.63449999999999995</v>
      </c>
      <c r="Z935" s="1">
        <v>0.15310000000000001</v>
      </c>
      <c r="AA935" s="1">
        <v>-2.2852000000000001</v>
      </c>
      <c r="AB935" s="1">
        <v>0.38679999999999998</v>
      </c>
      <c r="AC935" s="1">
        <v>0.16650000000000001</v>
      </c>
      <c r="AD935" s="1">
        <v>-1.0242</v>
      </c>
      <c r="AF935" s="1">
        <v>-1.9490000000000001</v>
      </c>
      <c r="AG935" s="1">
        <v>1.2016</v>
      </c>
      <c r="AH935" s="1">
        <v>-1.6679999999999999</v>
      </c>
      <c r="AI935" s="1">
        <v>-0.13120000000000001</v>
      </c>
      <c r="AJ935" s="1">
        <v>0.10829999999999999</v>
      </c>
      <c r="AK935" s="1">
        <v>3.2715000000000001</v>
      </c>
      <c r="AN935" s="1">
        <v>0.1464</v>
      </c>
      <c r="GI935" s="1">
        <v>-2.5842999999999998</v>
      </c>
      <c r="HA935" s="1" t="str">
        <f t="shared" si="28"/>
        <v>2015</v>
      </c>
      <c r="HB935" s="1" t="str">
        <f t="shared" si="29"/>
        <v>11</v>
      </c>
    </row>
    <row r="936" spans="1:210">
      <c r="A936" s="3" t="s">
        <v>9</v>
      </c>
      <c r="B936" s="3"/>
      <c r="C936" s="3" t="s">
        <v>4680</v>
      </c>
      <c r="E936" s="1" t="s">
        <v>4681</v>
      </c>
      <c r="F936" s="1">
        <v>-6.5100000000000005E-2</v>
      </c>
      <c r="G936" s="1">
        <v>0.39269999999999999</v>
      </c>
      <c r="H936" s="1">
        <v>0.2172</v>
      </c>
      <c r="I936" s="1">
        <v>-0.3367</v>
      </c>
      <c r="J936" s="1">
        <v>-0.1399</v>
      </c>
      <c r="K936" s="1">
        <v>-0.35210000000000002</v>
      </c>
      <c r="L936" s="1">
        <v>0.81140000000000001</v>
      </c>
      <c r="M936" s="1">
        <v>-2.63E-2</v>
      </c>
      <c r="N936" s="1">
        <v>0.30530000000000002</v>
      </c>
      <c r="O936" s="1">
        <v>0.55520000000000003</v>
      </c>
      <c r="P936" s="1">
        <v>5.4100000000000002E-2</v>
      </c>
      <c r="Q936" s="1">
        <v>-0.87329999999999997</v>
      </c>
      <c r="R936" s="1">
        <v>-0.1003</v>
      </c>
      <c r="S936" s="1">
        <v>0.14410000000000001</v>
      </c>
      <c r="T936" s="1">
        <v>-0.30209999999999998</v>
      </c>
      <c r="U936" s="1">
        <v>-0.78710000000000002</v>
      </c>
      <c r="V936" s="1">
        <v>8.1500000000000003E-2</v>
      </c>
      <c r="W936" s="1">
        <v>0.34189999999999998</v>
      </c>
      <c r="Y936" s="1">
        <v>0.71460000000000001</v>
      </c>
      <c r="Z936" s="1">
        <v>-0.4002</v>
      </c>
      <c r="AA936" s="1">
        <v>1.0226999999999999</v>
      </c>
      <c r="AB936" s="1">
        <v>-0.38129999999999997</v>
      </c>
      <c r="AC936" s="1">
        <v>0.1118</v>
      </c>
      <c r="AD936" s="1">
        <v>-0.37959999999999999</v>
      </c>
      <c r="AF936" s="1">
        <v>0.84740000000000004</v>
      </c>
      <c r="AG936" s="1">
        <v>-0.61529999999999996</v>
      </c>
      <c r="AH936" s="1">
        <v>0.25480000000000003</v>
      </c>
      <c r="AI936" s="1">
        <v>0</v>
      </c>
      <c r="AJ936" s="1">
        <v>0.1072</v>
      </c>
      <c r="AK936" s="1">
        <v>2.9940000000000002</v>
      </c>
      <c r="AN936" s="1">
        <v>4.9099999999999998E-2</v>
      </c>
      <c r="GI936" s="1">
        <v>-1.5506</v>
      </c>
      <c r="HA936" s="1" t="str">
        <f t="shared" si="28"/>
        <v>2015</v>
      </c>
      <c r="HB936" s="1" t="str">
        <f t="shared" si="29"/>
        <v>11</v>
      </c>
    </row>
    <row r="937" spans="1:210">
      <c r="A937" s="3" t="s">
        <v>9</v>
      </c>
      <c r="B937" s="3"/>
      <c r="C937" s="3" t="s">
        <v>4682</v>
      </c>
      <c r="E937" s="1" t="s">
        <v>4683</v>
      </c>
      <c r="F937" s="1">
        <v>0.30559999999999998</v>
      </c>
      <c r="G937" s="1">
        <v>-3.8800000000000001E-2</v>
      </c>
      <c r="H937" s="1">
        <v>0.91169999999999995</v>
      </c>
      <c r="I937" s="1">
        <v>0</v>
      </c>
      <c r="J937" s="1">
        <v>-9.2200000000000004E-2</v>
      </c>
      <c r="K937" s="1">
        <v>0.27829999999999999</v>
      </c>
      <c r="L937" s="1">
        <v>0.18870000000000001</v>
      </c>
      <c r="M937" s="1">
        <v>0.83279999999999998</v>
      </c>
      <c r="N937" s="1">
        <v>0.82440000000000002</v>
      </c>
      <c r="O937" s="1">
        <v>0.60909999999999997</v>
      </c>
      <c r="P937" s="1">
        <v>1.0751999999999999</v>
      </c>
      <c r="Q937" s="1">
        <v>-0.52669999999999995</v>
      </c>
      <c r="R937" s="1">
        <v>0.39679999999999999</v>
      </c>
      <c r="S937" s="1">
        <v>9.5100000000000004E-2</v>
      </c>
      <c r="T937" s="1">
        <v>0.62870000000000004</v>
      </c>
      <c r="U937" s="1">
        <v>0.39079999999999998</v>
      </c>
      <c r="V937" s="1">
        <v>-0.1202</v>
      </c>
      <c r="W937" s="1">
        <v>0.56330000000000002</v>
      </c>
      <c r="Y937" s="1">
        <v>5.3100000000000001E-2</v>
      </c>
      <c r="Z937" s="1">
        <v>0</v>
      </c>
      <c r="AA937" s="1">
        <v>3.9897999999999998</v>
      </c>
      <c r="AB937" s="1">
        <v>-2.3763999999999998</v>
      </c>
      <c r="AC937" s="1">
        <v>1.4540999999999999</v>
      </c>
      <c r="AD937" s="1">
        <v>0.43209999999999998</v>
      </c>
      <c r="AF937" s="1">
        <v>3.9291</v>
      </c>
      <c r="AG937" s="1">
        <v>-2.2551999999999999</v>
      </c>
      <c r="AH937" s="1">
        <v>0.75180000000000002</v>
      </c>
      <c r="AI937" s="1">
        <v>8.8700000000000001E-2</v>
      </c>
      <c r="AJ937" s="1">
        <v>0.1075</v>
      </c>
      <c r="AK937" s="1">
        <v>4.6102999999999996</v>
      </c>
      <c r="AN937" s="1">
        <v>0.34410000000000002</v>
      </c>
      <c r="GI937" s="1">
        <v>-0.78710000000000002</v>
      </c>
      <c r="HA937" s="1" t="str">
        <f t="shared" si="28"/>
        <v>2015</v>
      </c>
      <c r="HB937" s="1" t="str">
        <f t="shared" si="29"/>
        <v>11</v>
      </c>
    </row>
    <row r="938" spans="1:210">
      <c r="A938" s="3" t="s">
        <v>9</v>
      </c>
      <c r="B938" s="3"/>
      <c r="C938" s="3" t="s">
        <v>4684</v>
      </c>
      <c r="E938" s="1" t="s">
        <v>4684</v>
      </c>
      <c r="F938" s="1">
        <v>-1.6299999999999999E-2</v>
      </c>
      <c r="G938" s="1">
        <v>-0.15790000000000001</v>
      </c>
      <c r="H938" s="1">
        <v>-0.5474</v>
      </c>
      <c r="I938" s="1">
        <v>-0.34010000000000001</v>
      </c>
      <c r="J938" s="1">
        <v>-0.46829999999999999</v>
      </c>
      <c r="K938" s="1">
        <v>0.28100000000000003</v>
      </c>
      <c r="L938" s="1">
        <v>0.43390000000000001</v>
      </c>
      <c r="M938" s="1">
        <v>-0.42309999999999998</v>
      </c>
      <c r="N938" s="1">
        <v>-0.19520000000000001</v>
      </c>
      <c r="O938" s="1">
        <v>-0.215</v>
      </c>
      <c r="P938" s="1">
        <v>-1.4000999999999999</v>
      </c>
      <c r="Q938" s="1">
        <v>-0.44440000000000002</v>
      </c>
      <c r="R938" s="1">
        <v>-3.3599999999999998E-2</v>
      </c>
      <c r="S938" s="1">
        <v>-0.36209999999999998</v>
      </c>
      <c r="T938" s="1">
        <v>-2.2101999999999999</v>
      </c>
      <c r="U938" s="1">
        <v>-1.9237</v>
      </c>
      <c r="V938" s="1">
        <v>-3.1960999999999999</v>
      </c>
      <c r="W938" s="1">
        <v>0</v>
      </c>
      <c r="Y938" s="1">
        <v>0.1651</v>
      </c>
      <c r="Z938" s="1">
        <v>-0.2001</v>
      </c>
      <c r="AA938" s="1">
        <v>-2.8400000000000002E-2</v>
      </c>
      <c r="AB938" s="1">
        <v>-0.47299999999999998</v>
      </c>
      <c r="AC938" s="1">
        <v>1.0474000000000001</v>
      </c>
      <c r="AD938" s="1">
        <v>-1.7847</v>
      </c>
      <c r="AF938" s="1">
        <v>0.23269999999999999</v>
      </c>
      <c r="AG938" s="1">
        <v>-0.35759999999999997</v>
      </c>
      <c r="AH938" s="1">
        <v>-2.8997000000000002</v>
      </c>
      <c r="AI938" s="1">
        <v>0.1358</v>
      </c>
      <c r="AJ938" s="1">
        <v>0.10639999999999999</v>
      </c>
      <c r="AK938" s="1">
        <v>1.9903</v>
      </c>
      <c r="AN938" s="1">
        <v>9.9000000000000005E-2</v>
      </c>
      <c r="GI938" s="1">
        <v>-3.0003000000000002</v>
      </c>
      <c r="HA938" s="1" t="str">
        <f t="shared" si="28"/>
        <v>2015</v>
      </c>
      <c r="HB938" s="1" t="str">
        <f t="shared" si="29"/>
        <v>11</v>
      </c>
    </row>
    <row r="939" spans="1:210">
      <c r="A939" s="3" t="s">
        <v>9</v>
      </c>
      <c r="B939" s="3"/>
      <c r="C939" s="3" t="s">
        <v>4685</v>
      </c>
      <c r="E939" s="1" t="s">
        <v>4686</v>
      </c>
      <c r="F939" s="1">
        <v>0.24410000000000001</v>
      </c>
      <c r="G939" s="1">
        <v>-0.11749999999999999</v>
      </c>
      <c r="H939" s="1">
        <v>1.0899000000000001</v>
      </c>
      <c r="I939" s="1">
        <v>0.33860000000000001</v>
      </c>
      <c r="J939" s="1">
        <v>-0.41930000000000001</v>
      </c>
      <c r="K939" s="1">
        <v>0.3508</v>
      </c>
      <c r="L939" s="1">
        <v>0.72350000000000003</v>
      </c>
      <c r="M939" s="1">
        <v>0.55230000000000001</v>
      </c>
      <c r="N939" s="1">
        <v>0.443</v>
      </c>
      <c r="O939" s="1">
        <v>0.92220000000000002</v>
      </c>
      <c r="P939" s="1">
        <v>-0.53990000000000005</v>
      </c>
      <c r="Q939" s="1">
        <v>-0.52810000000000001</v>
      </c>
      <c r="R939" s="1">
        <v>0.30070000000000002</v>
      </c>
      <c r="S939" s="1">
        <v>0.14410000000000001</v>
      </c>
      <c r="T939" s="1">
        <v>-0.63129999999999997</v>
      </c>
      <c r="U939" s="1">
        <v>-0.71730000000000005</v>
      </c>
      <c r="V939" s="1">
        <v>-1.2087000000000001</v>
      </c>
      <c r="W939" s="1">
        <v>0.71220000000000006</v>
      </c>
      <c r="Y939" s="1">
        <v>-5.4199999999999998E-2</v>
      </c>
      <c r="Z939" s="1">
        <v>0</v>
      </c>
      <c r="AA939" s="1">
        <v>0.9526</v>
      </c>
      <c r="AB939" s="1">
        <v>-0.76480000000000004</v>
      </c>
      <c r="AC939" s="1">
        <v>0.2762</v>
      </c>
      <c r="AD939" s="1">
        <v>0.33029999999999998</v>
      </c>
      <c r="AF939" s="1">
        <v>0.68489999999999995</v>
      </c>
      <c r="AG939" s="1">
        <v>-1.0308999999999999</v>
      </c>
      <c r="AH939" s="1">
        <v>-0.75819999999999999</v>
      </c>
      <c r="AI939" s="1">
        <v>-0.57799999999999996</v>
      </c>
      <c r="AJ939" s="1">
        <v>0.4294</v>
      </c>
      <c r="AK939" s="1">
        <v>3.1011000000000002</v>
      </c>
      <c r="AN939" s="1">
        <v>9.8199999999999996E-2</v>
      </c>
      <c r="GI939" s="1">
        <v>-1.3016000000000001</v>
      </c>
      <c r="HA939" s="1" t="str">
        <f t="shared" si="28"/>
        <v>2015</v>
      </c>
      <c r="HB939" s="1" t="str">
        <f t="shared" si="29"/>
        <v>11</v>
      </c>
    </row>
    <row r="940" spans="1:210">
      <c r="A940" s="3" t="s">
        <v>9</v>
      </c>
      <c r="B940" s="3"/>
      <c r="C940" s="3" t="s">
        <v>4687</v>
      </c>
      <c r="E940" s="1" t="s">
        <v>4688</v>
      </c>
      <c r="F940" s="1">
        <v>-3.2099999999999997E-2</v>
      </c>
      <c r="G940" s="1">
        <v>0</v>
      </c>
      <c r="H940" s="1">
        <v>0.42799999999999999</v>
      </c>
      <c r="I940" s="1">
        <v>-7.4399999999999994E-2</v>
      </c>
      <c r="J940" s="1">
        <v>-0.8306</v>
      </c>
      <c r="K940" s="1">
        <v>0.13950000000000001</v>
      </c>
      <c r="L940" s="1">
        <v>0.57250000000000001</v>
      </c>
      <c r="M940" s="1">
        <v>-0.51880000000000004</v>
      </c>
      <c r="N940" s="1">
        <v>-0.1368</v>
      </c>
      <c r="O940" s="1">
        <v>0.48880000000000001</v>
      </c>
      <c r="P940" s="1">
        <v>-0.42820000000000003</v>
      </c>
      <c r="Q940" s="1">
        <v>-0.94899999999999995</v>
      </c>
      <c r="R940" s="1">
        <v>-6.5799999999999997E-2</v>
      </c>
      <c r="S940" s="1">
        <v>-0.28489999999999999</v>
      </c>
      <c r="T940" s="1">
        <v>-1.3954</v>
      </c>
      <c r="U940" s="1">
        <v>-1.1296999999999999</v>
      </c>
      <c r="V940" s="1">
        <v>-2.1055999999999999</v>
      </c>
      <c r="W940" s="1">
        <v>-5.62E-2</v>
      </c>
      <c r="Y940" s="1">
        <v>-0.37030000000000002</v>
      </c>
      <c r="Z940" s="1">
        <v>0.35709999999999997</v>
      </c>
      <c r="AA940" s="1">
        <v>-1.7663</v>
      </c>
      <c r="AB940" s="1">
        <v>0.38790000000000002</v>
      </c>
      <c r="AC940" s="1">
        <v>0.71899999999999997</v>
      </c>
      <c r="AD940" s="1">
        <v>-0.65210000000000001</v>
      </c>
      <c r="AF940" s="1">
        <v>-1.6284000000000001</v>
      </c>
      <c r="AG940" s="1">
        <v>0.52429999999999999</v>
      </c>
      <c r="AH940" s="1">
        <v>-1.5741000000000001</v>
      </c>
      <c r="AI940" s="1">
        <v>0.22120000000000001</v>
      </c>
      <c r="AJ940" s="1">
        <v>-5.3800000000000001E-2</v>
      </c>
      <c r="AK940" s="1">
        <v>3.6118000000000001</v>
      </c>
      <c r="AN940" s="1">
        <v>0.14660000000000001</v>
      </c>
      <c r="GI940" s="1">
        <v>-2.0790000000000002</v>
      </c>
      <c r="HA940" s="1" t="str">
        <f t="shared" si="28"/>
        <v>2015</v>
      </c>
      <c r="HB940" s="1" t="str">
        <f t="shared" si="29"/>
        <v>11</v>
      </c>
    </row>
    <row r="941" spans="1:210">
      <c r="A941" s="3" t="s">
        <v>9</v>
      </c>
      <c r="B941" s="3"/>
      <c r="C941" s="3" t="s">
        <v>4689</v>
      </c>
      <c r="E941" s="1" t="s">
        <v>4690</v>
      </c>
      <c r="F941" s="1">
        <v>0</v>
      </c>
      <c r="G941" s="1">
        <v>7.7399999999999997E-2</v>
      </c>
      <c r="H941" s="1">
        <v>0.45639999999999997</v>
      </c>
      <c r="I941" s="1">
        <v>0.224</v>
      </c>
      <c r="J941" s="1">
        <v>-0.41570000000000001</v>
      </c>
      <c r="K941" s="1">
        <v>0.27850000000000003</v>
      </c>
      <c r="L941" s="1">
        <v>0.76290000000000002</v>
      </c>
      <c r="M941" s="1">
        <v>0.20799999999999999</v>
      </c>
      <c r="N941" s="1">
        <v>0.52080000000000004</v>
      </c>
      <c r="O941" s="1">
        <v>0.8236</v>
      </c>
      <c r="P941" s="1">
        <v>-0.79779999999999995</v>
      </c>
      <c r="Q941" s="1">
        <v>-0.35049999999999998</v>
      </c>
      <c r="R941" s="1">
        <v>9.9099999999999994E-2</v>
      </c>
      <c r="S941" s="1">
        <v>0.11890000000000001</v>
      </c>
      <c r="T941" s="1">
        <v>-1.7908999999999999</v>
      </c>
      <c r="U941" s="1">
        <v>-1.1813</v>
      </c>
      <c r="V941" s="1">
        <v>-2.3218999999999999</v>
      </c>
      <c r="W941" s="1">
        <v>0.14080000000000001</v>
      </c>
      <c r="Y941" s="1">
        <v>0.9667</v>
      </c>
      <c r="Z941" s="1">
        <v>-0.60629999999999995</v>
      </c>
      <c r="AA941" s="1">
        <v>-1.2043999999999999</v>
      </c>
      <c r="AB941" s="1">
        <v>0</v>
      </c>
      <c r="AC941" s="1">
        <v>0.66149999999999998</v>
      </c>
      <c r="AD941" s="1">
        <v>-0.96560000000000001</v>
      </c>
      <c r="AF941" s="1">
        <v>-0.87460000000000004</v>
      </c>
      <c r="AG941" s="1">
        <v>0.1057</v>
      </c>
      <c r="AH941" s="1">
        <v>-1.9672000000000001</v>
      </c>
      <c r="AI941" s="1">
        <v>-0.30659999999999998</v>
      </c>
      <c r="AJ941" s="1">
        <v>0.32440000000000002</v>
      </c>
      <c r="AK941" s="1">
        <v>2.1196999999999999</v>
      </c>
      <c r="AN941" s="1">
        <v>0.1462</v>
      </c>
      <c r="GI941" s="1">
        <v>-2.0331000000000001</v>
      </c>
      <c r="HA941" s="1" t="str">
        <f t="shared" si="28"/>
        <v>2015</v>
      </c>
      <c r="HB941" s="1" t="str">
        <f t="shared" si="29"/>
        <v>11</v>
      </c>
    </row>
    <row r="942" spans="1:210">
      <c r="A942" s="3" t="s">
        <v>9</v>
      </c>
      <c r="B942" s="3"/>
      <c r="C942" s="3" t="s">
        <v>4691</v>
      </c>
      <c r="E942" s="1" t="s">
        <v>4692</v>
      </c>
      <c r="F942" s="1">
        <v>-7.9399999999999998E-2</v>
      </c>
      <c r="G942" s="1">
        <v>0.22789999999999999</v>
      </c>
      <c r="H942" s="1">
        <v>0.28999999999999998</v>
      </c>
      <c r="I942" s="1">
        <v>-0.29320000000000002</v>
      </c>
      <c r="J942" s="1">
        <v>4.53E-2</v>
      </c>
      <c r="K942" s="1">
        <v>0.69059999999999999</v>
      </c>
      <c r="L942" s="1">
        <v>0.88949999999999996</v>
      </c>
      <c r="M942" s="1">
        <v>0.48680000000000001</v>
      </c>
      <c r="N942" s="1">
        <v>0.2165</v>
      </c>
      <c r="O942" s="1">
        <v>0.63629999999999998</v>
      </c>
      <c r="P942" s="1">
        <v>-1.2175</v>
      </c>
      <c r="Q942" s="1">
        <v>-0.68959999999999999</v>
      </c>
      <c r="R942" s="1">
        <v>0.13020000000000001</v>
      </c>
      <c r="S942" s="1">
        <v>-0.18759999999999999</v>
      </c>
      <c r="T942" s="1">
        <v>-1.2876000000000001</v>
      </c>
      <c r="U942" s="1">
        <v>-1.5423</v>
      </c>
      <c r="V942" s="1">
        <v>-1.6521999999999999</v>
      </c>
      <c r="W942" s="1">
        <v>0.66739999999999999</v>
      </c>
      <c r="Y942" s="1">
        <v>5.1900000000000002E-2</v>
      </c>
      <c r="Z942" s="1">
        <v>-5.1400000000000001E-2</v>
      </c>
      <c r="AA942" s="1">
        <v>1.3595999999999999</v>
      </c>
      <c r="AB942" s="1">
        <v>-0.39169999999999999</v>
      </c>
      <c r="AC942" s="1">
        <v>0.49419999999999997</v>
      </c>
      <c r="AD942" s="1">
        <v>-0.58540000000000003</v>
      </c>
      <c r="AF942" s="1">
        <v>1.6701999999999999</v>
      </c>
      <c r="AG942" s="1">
        <v>-0.79400000000000004</v>
      </c>
      <c r="AH942" s="1">
        <v>-1.6515</v>
      </c>
      <c r="AI942" s="1">
        <v>-0.35410000000000003</v>
      </c>
      <c r="AJ942" s="1">
        <v>0.3765</v>
      </c>
      <c r="AK942" s="1">
        <v>0.15509999999999999</v>
      </c>
      <c r="AN942" s="1">
        <v>0</v>
      </c>
      <c r="GI942" s="1">
        <v>-1.4922</v>
      </c>
      <c r="HA942" s="1" t="str">
        <f t="shared" si="28"/>
        <v>2015</v>
      </c>
      <c r="HB942" s="1" t="str">
        <f t="shared" si="29"/>
        <v>11</v>
      </c>
    </row>
    <row r="943" spans="1:210">
      <c r="A943" s="3" t="s">
        <v>9</v>
      </c>
      <c r="B943" s="3"/>
      <c r="C943" s="3" t="s">
        <v>4693</v>
      </c>
      <c r="E943" s="1" t="s">
        <v>4694</v>
      </c>
      <c r="F943" s="1">
        <v>-0.4224</v>
      </c>
      <c r="G943" s="1">
        <v>-0.26340000000000002</v>
      </c>
      <c r="H943" s="1">
        <v>-0.2084</v>
      </c>
      <c r="I943" s="1">
        <v>-0.25380000000000003</v>
      </c>
      <c r="J943" s="1">
        <v>-0.67169999999999996</v>
      </c>
      <c r="K943" s="1">
        <v>-0.27110000000000001</v>
      </c>
      <c r="L943" s="1">
        <v>0.64990000000000003</v>
      </c>
      <c r="M943" s="1">
        <v>5.04E-2</v>
      </c>
      <c r="N943" s="1">
        <v>5.33E-2</v>
      </c>
      <c r="O943" s="1">
        <v>0.38669999999999999</v>
      </c>
      <c r="P943" s="1">
        <v>-0.84379999999999999</v>
      </c>
      <c r="Q943" s="1">
        <v>-0.86129999999999995</v>
      </c>
      <c r="R943" s="1">
        <v>0.22450000000000001</v>
      </c>
      <c r="S943" s="1">
        <v>-0.25459999999999999</v>
      </c>
      <c r="T943" s="1">
        <v>-0.67169999999999996</v>
      </c>
      <c r="U943" s="1">
        <v>-1.0701000000000001</v>
      </c>
      <c r="V943" s="1">
        <v>-1.4525999999999999</v>
      </c>
      <c r="W943" s="1">
        <v>-2.7300000000000001E-2</v>
      </c>
      <c r="Y943" s="1">
        <v>-0.25340000000000001</v>
      </c>
      <c r="Z943" s="1">
        <v>0</v>
      </c>
      <c r="AA943" s="1">
        <v>0.91159999999999997</v>
      </c>
      <c r="AB943" s="1">
        <v>-9.9000000000000005E-2</v>
      </c>
      <c r="AC943" s="1">
        <v>0.54910000000000003</v>
      </c>
      <c r="AD943" s="1">
        <v>-0.21179999999999999</v>
      </c>
      <c r="AF943" s="1">
        <v>0.63729999999999998</v>
      </c>
      <c r="AG943" s="1">
        <v>-1.2305999999999999</v>
      </c>
      <c r="AH943" s="1">
        <v>-1.1578999999999999</v>
      </c>
      <c r="AI943" s="1">
        <v>8.8800000000000004E-2</v>
      </c>
      <c r="AJ943" s="1">
        <v>-5.3600000000000002E-2</v>
      </c>
      <c r="AK943" s="1">
        <v>0.7268</v>
      </c>
      <c r="AN943" s="1">
        <v>4.8899999999999999E-2</v>
      </c>
      <c r="GI943" s="1">
        <v>-1.2572000000000001</v>
      </c>
      <c r="HA943" s="1" t="str">
        <f t="shared" si="28"/>
        <v>2015</v>
      </c>
      <c r="HB943" s="1" t="str">
        <f t="shared" si="29"/>
        <v>11</v>
      </c>
    </row>
    <row r="944" spans="1:210">
      <c r="A944" s="3" t="s">
        <v>9</v>
      </c>
      <c r="B944" s="3"/>
      <c r="C944" s="3" t="s">
        <v>4695</v>
      </c>
      <c r="E944" s="1" t="s">
        <v>4696</v>
      </c>
      <c r="F944" s="1">
        <v>0.15620000000000001</v>
      </c>
      <c r="G944" s="1">
        <v>0.223</v>
      </c>
      <c r="H944" s="1">
        <v>-0.2089</v>
      </c>
      <c r="I944" s="1">
        <v>-7.22E-2</v>
      </c>
      <c r="J944" s="1">
        <v>-4.4400000000000002E-2</v>
      </c>
      <c r="K944" s="1">
        <v>0.33889999999999998</v>
      </c>
      <c r="L944" s="1">
        <v>0.3654</v>
      </c>
      <c r="M944" s="1">
        <v>0.42820000000000003</v>
      </c>
      <c r="N944" s="1">
        <v>-7.9200000000000007E-2</v>
      </c>
      <c r="O944" s="1">
        <v>0.47599999999999998</v>
      </c>
      <c r="P944" s="1">
        <v>-1.2299</v>
      </c>
      <c r="Q944" s="1">
        <v>-1.2710999999999999</v>
      </c>
      <c r="R944" s="1">
        <v>0.5121</v>
      </c>
      <c r="S944" s="1">
        <v>6.9000000000000006E-2</v>
      </c>
      <c r="T944" s="1">
        <v>-0.71209999999999996</v>
      </c>
      <c r="U944" s="1">
        <v>-1.2552000000000001</v>
      </c>
      <c r="V944" s="1">
        <v>-1.4331</v>
      </c>
      <c r="W944" s="1">
        <v>0.32819999999999999</v>
      </c>
      <c r="Y944" s="1">
        <v>0.40079999999999999</v>
      </c>
      <c r="Z944" s="1">
        <v>-5.2299999999999999E-2</v>
      </c>
      <c r="AA944" s="1">
        <v>-1.2344999999999999</v>
      </c>
      <c r="AB944" s="1">
        <v>0.58650000000000002</v>
      </c>
      <c r="AC944" s="1">
        <v>1.9812000000000001</v>
      </c>
      <c r="AD944" s="1">
        <v>-1.0799000000000001</v>
      </c>
      <c r="AF944" s="1">
        <v>-1.3918999999999999</v>
      </c>
      <c r="AG944" s="1">
        <v>0.21190000000000001</v>
      </c>
      <c r="AH944" s="1">
        <v>-0.84030000000000005</v>
      </c>
      <c r="AI944" s="1">
        <v>0.13730000000000001</v>
      </c>
      <c r="AJ944" s="1">
        <v>5.28E-2</v>
      </c>
      <c r="AK944" s="1">
        <v>1.5584</v>
      </c>
      <c r="AN944" s="1">
        <v>-4.9700000000000001E-2</v>
      </c>
      <c r="GI944" s="1">
        <v>-3.3357000000000001</v>
      </c>
      <c r="HA944" s="1" t="str">
        <f t="shared" si="28"/>
        <v>2015</v>
      </c>
      <c r="HB944" s="1" t="str">
        <f t="shared" si="29"/>
        <v>11</v>
      </c>
    </row>
    <row r="945" spans="1:210">
      <c r="A945" s="3" t="s">
        <v>9</v>
      </c>
      <c r="B945" s="3"/>
      <c r="C945" s="3" t="s">
        <v>4697</v>
      </c>
      <c r="E945" s="1" t="s">
        <v>4698</v>
      </c>
      <c r="F945" s="1">
        <v>9.1800000000000007E-2</v>
      </c>
      <c r="G945" s="1">
        <v>-0.76749999999999996</v>
      </c>
      <c r="H945" s="1">
        <v>-0.3327</v>
      </c>
      <c r="I945" s="1">
        <v>-0.53169999999999995</v>
      </c>
      <c r="J945" s="1">
        <v>-0.26219999999999999</v>
      </c>
      <c r="K945" s="1">
        <v>-0.39760000000000001</v>
      </c>
      <c r="L945" s="1">
        <v>-0.53849999999999998</v>
      </c>
      <c r="M945" s="1">
        <v>2.46E-2</v>
      </c>
      <c r="N945" s="1">
        <v>-0.51839999999999997</v>
      </c>
      <c r="O945" s="1">
        <v>-1.0765</v>
      </c>
      <c r="P945" s="1">
        <v>0.4909</v>
      </c>
      <c r="Q945" s="1">
        <v>-1.6694</v>
      </c>
      <c r="R945" s="1">
        <v>9.4E-2</v>
      </c>
      <c r="S945" s="1">
        <v>-0.22589999999999999</v>
      </c>
      <c r="T945" s="1">
        <v>0.2409</v>
      </c>
      <c r="U945" s="1">
        <v>0.62450000000000006</v>
      </c>
      <c r="V945" s="1">
        <v>8.14E-2</v>
      </c>
      <c r="W945" s="1">
        <v>-0.34820000000000001</v>
      </c>
      <c r="Y945" s="1">
        <v>-4.8000000000000001E-2</v>
      </c>
      <c r="Z945" s="1">
        <v>-5.3400000000000003E-2</v>
      </c>
      <c r="AA945" s="1">
        <v>1.4648000000000001</v>
      </c>
      <c r="AB945" s="1">
        <v>-1.1549</v>
      </c>
      <c r="AC945" s="1">
        <v>0.54220000000000002</v>
      </c>
      <c r="AD945" s="1">
        <v>0.93710000000000004</v>
      </c>
      <c r="AF945" s="1">
        <v>1.6616</v>
      </c>
      <c r="AG945" s="1">
        <v>-1.4621</v>
      </c>
      <c r="AH945" s="1">
        <v>-0.1719</v>
      </c>
      <c r="AI945" s="1">
        <v>-0.13850000000000001</v>
      </c>
      <c r="AJ945" s="1">
        <v>0.26319999999999999</v>
      </c>
      <c r="AK945" s="1">
        <v>1.4924999999999999</v>
      </c>
      <c r="GI945" s="1">
        <v>-1.1140000000000001</v>
      </c>
      <c r="HA945" s="1" t="str">
        <f t="shared" si="28"/>
        <v>2015</v>
      </c>
      <c r="HB945" s="1" t="str">
        <f t="shared" si="29"/>
        <v>11</v>
      </c>
    </row>
    <row r="946" spans="1:210">
      <c r="A946" s="3" t="s">
        <v>9</v>
      </c>
      <c r="B946" s="3"/>
      <c r="C946" s="3" t="s">
        <v>4699</v>
      </c>
      <c r="E946" s="1" t="s">
        <v>4700</v>
      </c>
      <c r="F946" s="1">
        <v>-6.0900000000000003E-2</v>
      </c>
      <c r="G946" s="1">
        <v>-0.5514</v>
      </c>
      <c r="H946" s="1">
        <v>-7.6200000000000004E-2</v>
      </c>
      <c r="I946" s="1">
        <v>-0.46029999999999999</v>
      </c>
      <c r="J946" s="1">
        <v>-0.30580000000000002</v>
      </c>
      <c r="K946" s="1">
        <v>-0.46689999999999998</v>
      </c>
      <c r="L946" s="1">
        <v>-0.40570000000000001</v>
      </c>
      <c r="M946" s="1">
        <v>-4.9200000000000001E-2</v>
      </c>
      <c r="N946" s="1">
        <v>-0.59530000000000005</v>
      </c>
      <c r="O946" s="1">
        <v>-1.0257000000000001</v>
      </c>
      <c r="P946" s="1">
        <v>-2.1063999999999998</v>
      </c>
      <c r="Q946" s="1">
        <v>-1.0895999999999999</v>
      </c>
      <c r="R946" s="1">
        <v>-0.12509999999999999</v>
      </c>
      <c r="S946" s="1">
        <v>-0.316</v>
      </c>
      <c r="T946" s="1">
        <v>-1.5551999999999999</v>
      </c>
      <c r="U946" s="1">
        <v>-1.7645</v>
      </c>
      <c r="V946" s="1">
        <v>-2.1675</v>
      </c>
      <c r="W946" s="1">
        <v>-1.1208</v>
      </c>
      <c r="Y946" s="1">
        <v>-0.33489999999999998</v>
      </c>
      <c r="Z946" s="1">
        <v>0.26750000000000002</v>
      </c>
      <c r="AA946" s="1">
        <v>-4.8872999999999998</v>
      </c>
      <c r="AB946" s="1">
        <v>2.2492000000000001</v>
      </c>
      <c r="AC946" s="1">
        <v>1.4092</v>
      </c>
      <c r="AD946" s="1">
        <v>-2.101</v>
      </c>
      <c r="AF946" s="1">
        <v>-4.7161999999999997</v>
      </c>
      <c r="AG946" s="1">
        <v>2.7480000000000002</v>
      </c>
      <c r="AH946" s="1">
        <v>-1.3191999999999999</v>
      </c>
      <c r="AI946" s="1">
        <v>0.52129999999999999</v>
      </c>
      <c r="AJ946" s="1">
        <v>-0.31159999999999999</v>
      </c>
      <c r="AK946" s="1">
        <v>2.1395</v>
      </c>
      <c r="GI946" s="1">
        <v>-2.2581000000000002</v>
      </c>
      <c r="HA946" s="1" t="str">
        <f t="shared" si="28"/>
        <v>2015</v>
      </c>
      <c r="HB946" s="1" t="str">
        <f t="shared" si="29"/>
        <v>11</v>
      </c>
    </row>
    <row r="947" spans="1:210">
      <c r="A947" s="3" t="s">
        <v>9</v>
      </c>
      <c r="B947" s="3"/>
      <c r="C947" s="3" t="s">
        <v>4701</v>
      </c>
      <c r="E947" s="1" t="s">
        <v>4702</v>
      </c>
      <c r="F947" s="1">
        <v>6.2199999999999998E-2</v>
      </c>
      <c r="G947" s="1">
        <v>-0.29770000000000002</v>
      </c>
      <c r="H947" s="1">
        <v>0.1575</v>
      </c>
      <c r="I947" s="1">
        <v>-0.39760000000000001</v>
      </c>
      <c r="J947" s="1">
        <v>-0.39839999999999998</v>
      </c>
      <c r="K947" s="1">
        <v>-0.53900000000000003</v>
      </c>
      <c r="L947" s="1">
        <v>0</v>
      </c>
      <c r="M947" s="1">
        <v>0.40210000000000001</v>
      </c>
      <c r="N947" s="1">
        <v>-7.85E-2</v>
      </c>
      <c r="O947" s="1">
        <v>-0.20710000000000001</v>
      </c>
      <c r="P947" s="1">
        <v>1.4577</v>
      </c>
      <c r="Q947" s="1">
        <v>-0.85680000000000001</v>
      </c>
      <c r="R947" s="1">
        <v>-0.51100000000000001</v>
      </c>
      <c r="S947" s="1">
        <v>-0.29830000000000001</v>
      </c>
      <c r="T947" s="1">
        <v>1.0386</v>
      </c>
      <c r="U947" s="1">
        <v>0.81240000000000001</v>
      </c>
      <c r="V947" s="1">
        <v>0.21809999999999999</v>
      </c>
      <c r="W947" s="1">
        <v>-0.87160000000000004</v>
      </c>
      <c r="Y947" s="1">
        <v>-0.19869999999999999</v>
      </c>
      <c r="Z947" s="1">
        <v>0.105</v>
      </c>
      <c r="AA947" s="1">
        <v>2.2616999999999998</v>
      </c>
      <c r="AB947" s="1">
        <v>-1.2444</v>
      </c>
      <c r="AC947" s="1">
        <v>2.0966999999999998</v>
      </c>
      <c r="AD947" s="1">
        <v>0.94889999999999997</v>
      </c>
      <c r="AF947" s="1">
        <v>2.5550000000000002</v>
      </c>
      <c r="AG947" s="1">
        <v>-1.1073</v>
      </c>
      <c r="AH947" s="1">
        <v>1.1121000000000001</v>
      </c>
      <c r="AI947" s="1">
        <v>2.3443999999999998</v>
      </c>
      <c r="AJ947" s="1">
        <v>-1.1892</v>
      </c>
      <c r="AK947" s="1">
        <v>-2.8599000000000001</v>
      </c>
      <c r="GI947" s="1">
        <v>-0.2329</v>
      </c>
      <c r="HA947" s="1" t="str">
        <f t="shared" si="28"/>
        <v>2015</v>
      </c>
      <c r="HB947" s="1" t="str">
        <f t="shared" si="29"/>
        <v>11</v>
      </c>
    </row>
    <row r="948" spans="1:210">
      <c r="A948" s="3" t="s">
        <v>9</v>
      </c>
      <c r="B948" s="3"/>
      <c r="C948" s="3" t="s">
        <v>4703</v>
      </c>
      <c r="E948" s="1" t="s">
        <v>4703</v>
      </c>
      <c r="F948" s="1">
        <v>-0.2364</v>
      </c>
      <c r="G948" s="1">
        <v>-0.9778</v>
      </c>
      <c r="H948" s="1">
        <v>0.23960000000000001</v>
      </c>
      <c r="I948" s="1">
        <v>-1.2810999999999999</v>
      </c>
      <c r="J948" s="1">
        <v>-1.2533000000000001</v>
      </c>
      <c r="K948" s="1">
        <v>-0.68300000000000005</v>
      </c>
      <c r="L948" s="1">
        <v>0.37069999999999997</v>
      </c>
      <c r="M948" s="1">
        <v>-0.28000000000000003</v>
      </c>
      <c r="N948" s="1">
        <v>-0.89990000000000003</v>
      </c>
      <c r="O948" s="1">
        <v>-0.66020000000000001</v>
      </c>
      <c r="P948" s="1">
        <v>0.92479999999999996</v>
      </c>
      <c r="Q948" s="1">
        <v>-0.95899999999999996</v>
      </c>
      <c r="R948" s="1">
        <v>-1.1631</v>
      </c>
      <c r="S948" s="1">
        <v>-0.3251</v>
      </c>
      <c r="T948" s="1">
        <v>1.0662</v>
      </c>
      <c r="U948" s="1">
        <v>0.49099999999999999</v>
      </c>
      <c r="V948" s="1">
        <v>0.60760000000000003</v>
      </c>
      <c r="W948" s="1">
        <v>-0.57940000000000003</v>
      </c>
      <c r="Y948" s="1">
        <v>-0.35799999999999998</v>
      </c>
      <c r="Z948" s="1">
        <v>0.15509999999999999</v>
      </c>
      <c r="AA948" s="1">
        <v>2.8597999999999999</v>
      </c>
      <c r="AB948" s="1">
        <v>-1.4209000000000001</v>
      </c>
      <c r="AC948" s="1">
        <v>0.36859999999999998</v>
      </c>
      <c r="AD948" s="1">
        <v>0.64970000000000006</v>
      </c>
      <c r="AF948" s="1">
        <v>2.5394000000000001</v>
      </c>
      <c r="AG948" s="1">
        <v>-1.875</v>
      </c>
      <c r="AH948" s="1">
        <v>1.2927</v>
      </c>
      <c r="AI948" s="1">
        <v>-0.14349999999999999</v>
      </c>
      <c r="AJ948" s="1">
        <v>0</v>
      </c>
      <c r="AK948" s="1">
        <v>5.0599999999999999E-2</v>
      </c>
      <c r="GI948" s="1">
        <v>-0.53339999999999999</v>
      </c>
      <c r="HA948" s="1" t="str">
        <f t="shared" si="28"/>
        <v>2015</v>
      </c>
      <c r="HB948" s="1" t="str">
        <f t="shared" si="29"/>
        <v>10</v>
      </c>
    </row>
    <row r="949" spans="1:210">
      <c r="A949" s="3" t="s">
        <v>9</v>
      </c>
      <c r="B949" s="3"/>
      <c r="C949" s="3" t="s">
        <v>4704</v>
      </c>
      <c r="E949" s="1" t="s">
        <v>4704</v>
      </c>
      <c r="F949" s="1">
        <v>0.39710000000000001</v>
      </c>
      <c r="G949" s="1">
        <v>-0.52949999999999997</v>
      </c>
      <c r="H949" s="1">
        <v>0.21490000000000001</v>
      </c>
      <c r="I949" s="1">
        <v>-0.25829999999999997</v>
      </c>
      <c r="J949" s="1">
        <v>-0.5393</v>
      </c>
      <c r="K949" s="1">
        <v>-6.8599999999999994E-2</v>
      </c>
      <c r="L949" s="1">
        <v>0.69730000000000003</v>
      </c>
      <c r="M949" s="1">
        <v>0.4874</v>
      </c>
      <c r="N949" s="1">
        <v>0.32</v>
      </c>
      <c r="O949" s="1">
        <v>-0.21099999999999999</v>
      </c>
      <c r="P949" s="1">
        <v>0.74370000000000003</v>
      </c>
      <c r="Q949" s="1">
        <v>-1.2323</v>
      </c>
      <c r="R949" s="1">
        <v>-6.5100000000000005E-2</v>
      </c>
      <c r="S949" s="1">
        <v>-2.3300000000000001E-2</v>
      </c>
      <c r="T949" s="1">
        <v>0.4123</v>
      </c>
      <c r="U949" s="1">
        <v>0.41549999999999998</v>
      </c>
      <c r="V949" s="1">
        <v>-0.4672</v>
      </c>
      <c r="W949" s="1">
        <v>0.47270000000000001</v>
      </c>
      <c r="Y949" s="1">
        <v>0.2059</v>
      </c>
      <c r="Z949" s="1">
        <v>0</v>
      </c>
      <c r="AA949" s="1">
        <v>1.46</v>
      </c>
      <c r="AB949" s="1">
        <v>-1.2601</v>
      </c>
      <c r="AC949" s="1">
        <v>0.62949999999999995</v>
      </c>
      <c r="AD949" s="1">
        <v>0.58130000000000004</v>
      </c>
      <c r="AF949" s="1">
        <v>1.7005999999999999</v>
      </c>
      <c r="AG949" s="1">
        <v>-0.73450000000000004</v>
      </c>
      <c r="AH949" s="1">
        <v>0.63290000000000002</v>
      </c>
      <c r="AI949" s="1">
        <v>0.59960000000000002</v>
      </c>
      <c r="AJ949" s="1">
        <v>-0.26300000000000001</v>
      </c>
      <c r="AK949" s="1">
        <v>-1.2101999999999999</v>
      </c>
      <c r="GI949" s="1">
        <v>-1.4423999999999999</v>
      </c>
      <c r="HA949" s="1" t="str">
        <f t="shared" si="28"/>
        <v>2015</v>
      </c>
      <c r="HB949" s="1" t="str">
        <f t="shared" si="29"/>
        <v>10</v>
      </c>
    </row>
    <row r="950" spans="1:210">
      <c r="A950" s="3" t="s">
        <v>9</v>
      </c>
      <c r="B950" s="3"/>
      <c r="C950" s="3" t="s">
        <v>4705</v>
      </c>
      <c r="E950" s="1" t="s">
        <v>4705</v>
      </c>
      <c r="F950" s="1">
        <v>0.23749999999999999</v>
      </c>
      <c r="G950" s="1">
        <v>0.22700000000000001</v>
      </c>
      <c r="H950" s="1">
        <v>0.5907</v>
      </c>
      <c r="I950" s="1">
        <v>0.33169999999999999</v>
      </c>
      <c r="J950" s="1">
        <v>-0.13450000000000001</v>
      </c>
      <c r="K950" s="1">
        <v>-0.3427</v>
      </c>
      <c r="L950" s="1">
        <v>0.60209999999999997</v>
      </c>
      <c r="M950" s="1">
        <v>0.435</v>
      </c>
      <c r="N950" s="1">
        <v>0.31830000000000003</v>
      </c>
      <c r="O950" s="1">
        <v>0.1807</v>
      </c>
      <c r="P950" s="1">
        <v>-0.56779999999999997</v>
      </c>
      <c r="Q950" s="1">
        <v>-0.97</v>
      </c>
      <c r="R950" s="1">
        <v>-0.32469999999999999</v>
      </c>
      <c r="S950" s="1">
        <v>0.23330000000000001</v>
      </c>
      <c r="T950" s="1">
        <v>-3.1800000000000002E-2</v>
      </c>
      <c r="U950" s="1">
        <v>-0.20810000000000001</v>
      </c>
      <c r="V950" s="1">
        <v>-1.0656000000000001</v>
      </c>
      <c r="W950" s="1">
        <v>0.41570000000000001</v>
      </c>
      <c r="Y950" s="1">
        <v>0.51590000000000003</v>
      </c>
      <c r="Z950" s="1">
        <v>-0.15440000000000001</v>
      </c>
      <c r="AA950" s="1">
        <v>-0.3725</v>
      </c>
      <c r="AB950" s="1">
        <v>-0.90249999999999997</v>
      </c>
      <c r="AC950" s="1">
        <v>0.99</v>
      </c>
      <c r="AD950" s="1">
        <v>0.29199999999999998</v>
      </c>
      <c r="AF950" s="1">
        <v>-0.16930000000000001</v>
      </c>
      <c r="AG950" s="1">
        <v>-0.29310000000000003</v>
      </c>
      <c r="AH950" s="1">
        <v>-0.18129999999999999</v>
      </c>
      <c r="AI950" s="1">
        <v>4.6699999999999998E-2</v>
      </c>
      <c r="AJ950" s="1">
        <v>5.2200000000000003E-2</v>
      </c>
      <c r="AK950" s="1">
        <v>-0.76139999999999997</v>
      </c>
      <c r="GI950" s="1">
        <v>-1.0016</v>
      </c>
      <c r="HA950" s="1" t="str">
        <f t="shared" si="28"/>
        <v>2015</v>
      </c>
      <c r="HB950" s="1" t="str">
        <f t="shared" si="29"/>
        <v>10</v>
      </c>
    </row>
    <row r="951" spans="1:210">
      <c r="A951" s="3" t="s">
        <v>9</v>
      </c>
      <c r="B951" s="3"/>
      <c r="C951" s="3" t="s">
        <v>4706</v>
      </c>
      <c r="E951" s="1" t="s">
        <v>4707</v>
      </c>
      <c r="F951" s="1">
        <v>-0.18779999999999999</v>
      </c>
      <c r="G951" s="1">
        <v>7.4700000000000003E-2</v>
      </c>
      <c r="H951" s="1">
        <v>-0.31850000000000001</v>
      </c>
      <c r="I951" s="1">
        <v>-0.76549999999999996</v>
      </c>
      <c r="J951" s="1">
        <v>-1.0163</v>
      </c>
      <c r="K951" s="1">
        <v>-0.81130000000000002</v>
      </c>
      <c r="L951" s="1">
        <v>0.2283</v>
      </c>
      <c r="M951" s="1">
        <v>-0.1011</v>
      </c>
      <c r="N951" s="1">
        <v>-0.13109999999999999</v>
      </c>
      <c r="O951" s="1">
        <v>-0.86150000000000004</v>
      </c>
      <c r="P951" s="1">
        <v>0.74319999999999997</v>
      </c>
      <c r="Q951" s="1">
        <v>-0.61609999999999998</v>
      </c>
      <c r="R951" s="1">
        <v>-0.99480000000000002</v>
      </c>
      <c r="S951" s="1">
        <v>-0.2999</v>
      </c>
      <c r="T951" s="1">
        <v>1.0869</v>
      </c>
      <c r="U951" s="1">
        <v>0.5917</v>
      </c>
      <c r="V951" s="1">
        <v>-0.1288</v>
      </c>
      <c r="W951" s="1">
        <v>-2.6700000000000002E-2</v>
      </c>
      <c r="Y951" s="1">
        <v>0</v>
      </c>
      <c r="Z951" s="1">
        <v>0</v>
      </c>
      <c r="AA951" s="1">
        <v>1.5330999999999999</v>
      </c>
      <c r="AB951" s="1">
        <v>-0.90659999999999996</v>
      </c>
      <c r="AC951" s="1">
        <v>-0.91639999999999999</v>
      </c>
      <c r="AD951" s="1">
        <v>0.82010000000000005</v>
      </c>
      <c r="AF951" s="1">
        <v>1.6211</v>
      </c>
      <c r="AG951" s="1">
        <v>-0.97699999999999998</v>
      </c>
      <c r="AH951" s="1">
        <v>0.82189999999999996</v>
      </c>
      <c r="AI951" s="1">
        <v>-0.4199</v>
      </c>
      <c r="AJ951" s="1">
        <v>0.2092</v>
      </c>
      <c r="AK951" s="1">
        <v>-3.8090000000000002</v>
      </c>
      <c r="GI951" s="1">
        <v>-6.2799999999999995E-2</v>
      </c>
      <c r="HA951" s="1" t="str">
        <f t="shared" si="28"/>
        <v>2015</v>
      </c>
      <c r="HB951" s="1" t="str">
        <f t="shared" si="29"/>
        <v>10</v>
      </c>
    </row>
    <row r="952" spans="1:210">
      <c r="A952" s="3" t="s">
        <v>9</v>
      </c>
      <c r="B952" s="3"/>
      <c r="C952" s="3" t="s">
        <v>4708</v>
      </c>
      <c r="E952" s="1" t="s">
        <v>4709</v>
      </c>
      <c r="F952" s="1">
        <v>-3.1099999999999999E-2</v>
      </c>
      <c r="G952" s="1">
        <v>-0.14899999999999999</v>
      </c>
      <c r="H952" s="1">
        <v>-0.63170000000000004</v>
      </c>
      <c r="I952" s="1">
        <v>-0.79820000000000002</v>
      </c>
      <c r="J952" s="1">
        <v>-0.92749999999999999</v>
      </c>
      <c r="K952" s="1">
        <v>-0.60719999999999996</v>
      </c>
      <c r="L952" s="1">
        <v>-9.0999999999999998E-2</v>
      </c>
      <c r="M952" s="1">
        <v>2.5100000000000001E-2</v>
      </c>
      <c r="N952" s="1">
        <v>0.1046</v>
      </c>
      <c r="O952" s="1">
        <v>-0.8</v>
      </c>
      <c r="P952" s="1">
        <v>-1.2921</v>
      </c>
      <c r="Q952" s="1">
        <v>-0.87949999999999995</v>
      </c>
      <c r="R952" s="1">
        <v>-1.2770999999999999</v>
      </c>
      <c r="S952" s="1">
        <v>-0.59709999999999996</v>
      </c>
      <c r="T952" s="1">
        <v>-0.90849999999999997</v>
      </c>
      <c r="U952" s="1">
        <v>-1.0611999999999999</v>
      </c>
      <c r="V952" s="1">
        <v>-1.8549</v>
      </c>
      <c r="W952" s="1">
        <v>-0.50590000000000002</v>
      </c>
      <c r="Y952" s="1">
        <v>-0.3992</v>
      </c>
      <c r="Z952" s="1">
        <v>0.2616</v>
      </c>
      <c r="AA952" s="1">
        <v>-1.7569999999999999</v>
      </c>
      <c r="AB952" s="1">
        <v>0.64449999999999996</v>
      </c>
      <c r="AC952" s="1">
        <v>-0.4108</v>
      </c>
      <c r="AD952" s="1">
        <v>-0.86399999999999999</v>
      </c>
      <c r="AF952" s="1">
        <v>-1.6528</v>
      </c>
      <c r="AG952" s="1">
        <v>0.44679999999999997</v>
      </c>
      <c r="AH952" s="1">
        <v>-1.4323999999999999</v>
      </c>
      <c r="AI952" s="1">
        <v>9.3600000000000003E-2</v>
      </c>
      <c r="AJ952" s="1">
        <v>5.2200000000000003E-2</v>
      </c>
      <c r="AK952" s="1">
        <v>1.5923</v>
      </c>
      <c r="GI952" s="1">
        <v>-1.7024999999999999</v>
      </c>
      <c r="HA952" s="1" t="str">
        <f t="shared" si="28"/>
        <v>2015</v>
      </c>
      <c r="HB952" s="1" t="str">
        <f t="shared" si="29"/>
        <v>10</v>
      </c>
    </row>
    <row r="953" spans="1:210">
      <c r="A953" s="3" t="s">
        <v>9</v>
      </c>
      <c r="B953" s="3"/>
      <c r="C953" s="3" t="s">
        <v>4710</v>
      </c>
      <c r="E953" s="1" t="s">
        <v>4711</v>
      </c>
      <c r="F953" s="1">
        <v>-0.1855</v>
      </c>
      <c r="G953" s="1">
        <v>-0.1113</v>
      </c>
      <c r="H953" s="1">
        <v>-0.15679999999999999</v>
      </c>
      <c r="I953" s="1">
        <v>-0.14430000000000001</v>
      </c>
      <c r="J953" s="1">
        <v>-0.96150000000000002</v>
      </c>
      <c r="K953" s="1">
        <v>-0.73870000000000002</v>
      </c>
      <c r="L953" s="1">
        <v>0</v>
      </c>
      <c r="M953" s="1">
        <v>-7.4899999999999994E-2</v>
      </c>
      <c r="N953" s="1">
        <v>-0.62370000000000003</v>
      </c>
      <c r="O953" s="1">
        <v>-1.7704</v>
      </c>
      <c r="P953" s="1">
        <v>0.50670000000000004</v>
      </c>
      <c r="Q953" s="1">
        <v>-0.96319999999999995</v>
      </c>
      <c r="R953" s="1">
        <v>3.1699999999999999E-2</v>
      </c>
      <c r="S953" s="1">
        <v>-6.6100000000000006E-2</v>
      </c>
      <c r="T953" s="1">
        <v>0.56469999999999998</v>
      </c>
      <c r="U953" s="1">
        <v>1.0277000000000001</v>
      </c>
      <c r="V953" s="1">
        <v>-0.50560000000000005</v>
      </c>
      <c r="W953" s="1">
        <v>-0.34379999999999999</v>
      </c>
      <c r="Y953" s="1">
        <v>-0.24690000000000001</v>
      </c>
      <c r="Z953" s="1">
        <v>0.1051</v>
      </c>
      <c r="AA953" s="1">
        <v>1.4776</v>
      </c>
      <c r="AB953" s="1">
        <v>-1.3812</v>
      </c>
      <c r="AC953" s="1">
        <v>-0.15409999999999999</v>
      </c>
      <c r="AD953" s="1">
        <v>0.74839999999999995</v>
      </c>
      <c r="AF953" s="1">
        <v>1.9769000000000001</v>
      </c>
      <c r="AG953" s="1">
        <v>-1.194</v>
      </c>
      <c r="AH953" s="1">
        <v>0.44800000000000001</v>
      </c>
      <c r="AI953" s="1">
        <v>0.55269999999999997</v>
      </c>
      <c r="AJ953" s="1">
        <v>-0.26300000000000001</v>
      </c>
      <c r="AK953" s="1">
        <v>1.2532000000000001</v>
      </c>
      <c r="GI953" s="1">
        <v>-0.75139999999999996</v>
      </c>
      <c r="HA953" s="1" t="str">
        <f t="shared" si="28"/>
        <v>2015</v>
      </c>
      <c r="HB953" s="1" t="str">
        <f t="shared" si="29"/>
        <v>10</v>
      </c>
    </row>
    <row r="954" spans="1:210">
      <c r="A954" s="3" t="s">
        <v>9</v>
      </c>
      <c r="B954" s="3"/>
      <c r="C954" s="3" t="s">
        <v>4712</v>
      </c>
      <c r="E954" s="1" t="s">
        <v>4713</v>
      </c>
      <c r="F954" s="1">
        <v>-0.4531</v>
      </c>
      <c r="G954" s="1">
        <v>1.5037</v>
      </c>
      <c r="H954" s="1">
        <v>-0.1578</v>
      </c>
      <c r="I954" s="1">
        <v>-0.65620000000000001</v>
      </c>
      <c r="J954" s="1">
        <v>-0.66249999999999998</v>
      </c>
      <c r="K954" s="1">
        <v>-0.4723</v>
      </c>
      <c r="L954" s="1">
        <v>4.41E-2</v>
      </c>
      <c r="M954" s="1">
        <v>0.30230000000000001</v>
      </c>
      <c r="N954" s="1">
        <v>0.36780000000000002</v>
      </c>
      <c r="O954" s="1">
        <v>-0.4743</v>
      </c>
      <c r="P954" s="1">
        <v>-0.34050000000000002</v>
      </c>
      <c r="Q954" s="1">
        <v>-0.26800000000000002</v>
      </c>
      <c r="R954" s="1">
        <v>0</v>
      </c>
      <c r="S954" s="1">
        <v>-0.11119999999999999</v>
      </c>
      <c r="T954" s="1">
        <v>-0.53659999999999997</v>
      </c>
      <c r="U954" s="1">
        <v>-0.37869999999999998</v>
      </c>
      <c r="V954" s="1">
        <v>-1.194</v>
      </c>
      <c r="W954" s="1">
        <v>-0.1865</v>
      </c>
      <c r="Y954" s="1">
        <v>-0.64900000000000002</v>
      </c>
      <c r="Z954" s="1">
        <v>0.31390000000000001</v>
      </c>
      <c r="AA954" s="1">
        <v>-1.7791999999999999</v>
      </c>
      <c r="AB954" s="1">
        <v>0.83250000000000002</v>
      </c>
      <c r="AC954" s="1">
        <v>0.46389999999999998</v>
      </c>
      <c r="AD954" s="1">
        <v>-0.3468</v>
      </c>
      <c r="AF954" s="1">
        <v>-1.3147</v>
      </c>
      <c r="AG954" s="1">
        <v>0.998</v>
      </c>
      <c r="AH954" s="1">
        <v>-1.1754</v>
      </c>
      <c r="AI954" s="1">
        <v>0.60909999999999997</v>
      </c>
      <c r="AJ954" s="1">
        <v>-0.15640000000000001</v>
      </c>
      <c r="AK954" s="1">
        <v>1.923</v>
      </c>
      <c r="GI954" s="1">
        <v>-1.3724000000000001</v>
      </c>
      <c r="HA954" s="1" t="str">
        <f t="shared" si="28"/>
        <v>2015</v>
      </c>
      <c r="HB954" s="1" t="str">
        <f t="shared" si="29"/>
        <v>10</v>
      </c>
    </row>
    <row r="955" spans="1:210">
      <c r="A955" s="3" t="s">
        <v>9</v>
      </c>
      <c r="B955" s="3"/>
      <c r="C955" s="3" t="s">
        <v>4714</v>
      </c>
      <c r="E955" s="1" t="s">
        <v>4715</v>
      </c>
      <c r="F955" s="1">
        <v>1.52E-2</v>
      </c>
      <c r="G955" s="1">
        <v>-0.5645</v>
      </c>
      <c r="H955" s="1">
        <v>0.3725</v>
      </c>
      <c r="I955" s="1">
        <v>-0.4042</v>
      </c>
      <c r="J955" s="1">
        <v>-0.40050000000000002</v>
      </c>
      <c r="K955" s="1">
        <v>-0.54490000000000005</v>
      </c>
      <c r="L955" s="1">
        <v>-0.35420000000000001</v>
      </c>
      <c r="M955" s="1">
        <v>0.17799999999999999</v>
      </c>
      <c r="N955" s="1">
        <v>-0.39689999999999998</v>
      </c>
      <c r="O955" s="1">
        <v>-1.1676</v>
      </c>
      <c r="P955" s="1">
        <v>-1.4730000000000001</v>
      </c>
      <c r="Q955" s="1">
        <v>-1.2544</v>
      </c>
      <c r="R955" s="1">
        <v>6.4500000000000002E-2</v>
      </c>
      <c r="S955" s="1">
        <v>-2.24E-2</v>
      </c>
      <c r="T955" s="1">
        <v>-1.6185</v>
      </c>
      <c r="U955" s="1">
        <v>-1.1707000000000001</v>
      </c>
      <c r="V955" s="1">
        <v>-1.8056000000000001</v>
      </c>
      <c r="W955" s="1">
        <v>-8.0699999999999994E-2</v>
      </c>
      <c r="Y955" s="1">
        <v>0</v>
      </c>
      <c r="Z955" s="1">
        <v>0.10340000000000001</v>
      </c>
      <c r="AA955" s="1">
        <v>-2.0564</v>
      </c>
      <c r="AB955" s="1">
        <v>0.54690000000000005</v>
      </c>
      <c r="AC955" s="1">
        <v>-0.1026</v>
      </c>
      <c r="AD955" s="1">
        <v>-0.754</v>
      </c>
      <c r="AF955" s="1">
        <v>-1.8332999999999999</v>
      </c>
      <c r="AG955" s="1">
        <v>0.83740000000000003</v>
      </c>
      <c r="AH955" s="1">
        <v>-1.9319</v>
      </c>
      <c r="AI955" s="1">
        <v>0</v>
      </c>
      <c r="AJ955" s="1">
        <v>0.1024</v>
      </c>
      <c r="AK955" s="1">
        <v>-0.1026</v>
      </c>
      <c r="GI955" s="1">
        <v>-1.8067</v>
      </c>
      <c r="HA955" s="1" t="str">
        <f t="shared" si="28"/>
        <v>2015</v>
      </c>
      <c r="HB955" s="1" t="str">
        <f t="shared" si="29"/>
        <v>10</v>
      </c>
    </row>
    <row r="956" spans="1:210">
      <c r="A956" s="3" t="s">
        <v>9</v>
      </c>
      <c r="B956" s="3"/>
      <c r="C956" s="3" t="s">
        <v>4716</v>
      </c>
      <c r="E956" s="1" t="s">
        <v>4716</v>
      </c>
      <c r="F956" s="1">
        <v>-0.15240000000000001</v>
      </c>
      <c r="G956" s="1">
        <v>0.15110000000000001</v>
      </c>
      <c r="H956" s="1">
        <v>0.26579999999999998</v>
      </c>
      <c r="I956" s="1">
        <v>7.3599999999999999E-2</v>
      </c>
      <c r="J956" s="1">
        <v>-0.44519999999999998</v>
      </c>
      <c r="K956" s="1">
        <v>0</v>
      </c>
      <c r="L956" s="1">
        <v>-0.1333</v>
      </c>
      <c r="M956" s="1">
        <v>0.53380000000000005</v>
      </c>
      <c r="N956" s="1">
        <v>0</v>
      </c>
      <c r="O956" s="1">
        <v>0.38929999999999998</v>
      </c>
      <c r="P956" s="1">
        <v>0.2258</v>
      </c>
      <c r="Q956" s="1">
        <v>-0.72130000000000005</v>
      </c>
      <c r="R956" s="1">
        <v>0</v>
      </c>
      <c r="S956" s="1">
        <v>-4.48E-2</v>
      </c>
      <c r="T956" s="1">
        <v>1.4097999999999999</v>
      </c>
      <c r="U956" s="1">
        <v>0.44869999999999999</v>
      </c>
      <c r="V956" s="1">
        <v>1.7910999999999999</v>
      </c>
      <c r="W956" s="1">
        <v>-0.48399999999999999</v>
      </c>
      <c r="Y956" s="1">
        <v>-0.61029999999999995</v>
      </c>
      <c r="Z956" s="1">
        <v>0.25890000000000002</v>
      </c>
      <c r="AA956" s="1">
        <v>4.6562999999999999</v>
      </c>
      <c r="AB956" s="1">
        <v>-2.7827000000000002</v>
      </c>
      <c r="AC956" s="1">
        <v>0.56430000000000002</v>
      </c>
      <c r="AD956" s="1">
        <v>0.46339999999999998</v>
      </c>
      <c r="AF956" s="1">
        <v>4.5689000000000002</v>
      </c>
      <c r="AG956" s="1">
        <v>-2.9097</v>
      </c>
      <c r="AH956" s="1">
        <v>4.6356999999999999</v>
      </c>
      <c r="AI956" s="1">
        <v>9.6199999999999994E-2</v>
      </c>
      <c r="AJ956" s="1">
        <v>0.1028</v>
      </c>
      <c r="AK956" s="1">
        <v>1.3959999999999999</v>
      </c>
      <c r="GI956" s="1">
        <v>-0.84740000000000004</v>
      </c>
      <c r="HA956" s="1" t="str">
        <f t="shared" si="28"/>
        <v>2015</v>
      </c>
      <c r="HB956" s="1" t="str">
        <f t="shared" si="29"/>
        <v>10</v>
      </c>
    </row>
    <row r="957" spans="1:210">
      <c r="A957" s="3" t="s">
        <v>9</v>
      </c>
      <c r="B957" s="3"/>
      <c r="C957" s="3" t="s">
        <v>4717</v>
      </c>
      <c r="E957" s="1" t="s">
        <v>4718</v>
      </c>
      <c r="F957" s="1">
        <v>-7.5700000000000003E-2</v>
      </c>
      <c r="G957" s="1">
        <v>0.86270000000000002</v>
      </c>
      <c r="H957" s="1">
        <v>-0.86909999999999998</v>
      </c>
      <c r="I957" s="1">
        <v>-0.62219999999999998</v>
      </c>
      <c r="J957" s="1">
        <v>-0.71040000000000003</v>
      </c>
      <c r="K957" s="1">
        <v>-0.60809999999999997</v>
      </c>
      <c r="L957" s="1">
        <v>-0.35299999999999998</v>
      </c>
      <c r="M957" s="1">
        <v>5.0500000000000003E-2</v>
      </c>
      <c r="N957" s="1">
        <v>-0.34260000000000002</v>
      </c>
      <c r="O957" s="1">
        <v>-0.47499999999999998</v>
      </c>
      <c r="P957" s="1">
        <v>-1.0728</v>
      </c>
      <c r="Q957" s="1">
        <v>-0.89600000000000002</v>
      </c>
      <c r="R957" s="1">
        <v>3.2000000000000001E-2</v>
      </c>
      <c r="S957" s="1">
        <v>-0.17829999999999999</v>
      </c>
      <c r="T957" s="1">
        <v>-1.2908999999999999</v>
      </c>
      <c r="U957" s="1">
        <v>-1.2425999999999999</v>
      </c>
      <c r="V957" s="1">
        <v>-1.2776000000000001</v>
      </c>
      <c r="W957" s="1">
        <v>-0.90859999999999996</v>
      </c>
      <c r="Y957" s="1">
        <v>-0.60329999999999995</v>
      </c>
      <c r="Z957" s="1">
        <v>0.36470000000000002</v>
      </c>
      <c r="AA957" s="1">
        <v>-2.3298000000000001</v>
      </c>
      <c r="AB957" s="1">
        <v>0.91649999999999998</v>
      </c>
      <c r="AC957" s="1">
        <v>-0.81459999999999999</v>
      </c>
      <c r="AD957" s="1">
        <v>-1.1587000000000001</v>
      </c>
      <c r="AF957" s="1">
        <v>-1.9198</v>
      </c>
      <c r="AG957" s="1">
        <v>0.98860000000000003</v>
      </c>
      <c r="AH957" s="1">
        <v>-1.1700999999999999</v>
      </c>
      <c r="AI957" s="1">
        <v>0</v>
      </c>
      <c r="AJ957" s="1">
        <v>0</v>
      </c>
      <c r="AK957" s="1">
        <v>0.45910000000000001</v>
      </c>
      <c r="GI957" s="1">
        <v>-0.57379999999999998</v>
      </c>
      <c r="HA957" s="1" t="str">
        <f t="shared" si="28"/>
        <v>2015</v>
      </c>
      <c r="HB957" s="1" t="str">
        <f t="shared" si="29"/>
        <v>10</v>
      </c>
    </row>
    <row r="958" spans="1:210">
      <c r="A958" s="3" t="s">
        <v>9</v>
      </c>
      <c r="B958" s="3"/>
      <c r="C958" s="3" t="s">
        <v>4719</v>
      </c>
      <c r="E958" s="1" t="s">
        <v>4720</v>
      </c>
      <c r="F958" s="1">
        <v>1.5100000000000001E-2</v>
      </c>
      <c r="G958" s="1">
        <v>-0.56599999999999995</v>
      </c>
      <c r="H958" s="1">
        <v>0.1057</v>
      </c>
      <c r="I958" s="1">
        <v>-0.5504</v>
      </c>
      <c r="J958" s="1">
        <v>-0.44359999999999999</v>
      </c>
      <c r="K958" s="1">
        <v>-0.40589999999999998</v>
      </c>
      <c r="L958" s="1">
        <v>-8.8800000000000004E-2</v>
      </c>
      <c r="M958" s="1">
        <v>7.5800000000000006E-2</v>
      </c>
      <c r="N958" s="1">
        <v>-0.28999999999999998</v>
      </c>
      <c r="O958" s="1">
        <v>-0.35670000000000002</v>
      </c>
      <c r="P958" s="1">
        <v>0.74450000000000005</v>
      </c>
      <c r="Q958" s="1">
        <v>-9.0999999999999998E-2</v>
      </c>
      <c r="R958" s="1">
        <v>3.2099999999999997E-2</v>
      </c>
      <c r="S958" s="1">
        <v>-8.9300000000000004E-2</v>
      </c>
      <c r="T958" s="1">
        <v>0.3508</v>
      </c>
      <c r="U958" s="1">
        <v>0.17430000000000001</v>
      </c>
      <c r="V958" s="1">
        <v>0.12970000000000001</v>
      </c>
      <c r="W958" s="1">
        <v>-0.2407</v>
      </c>
      <c r="Y958" s="1">
        <v>-0.50580000000000003</v>
      </c>
      <c r="Z958" s="1">
        <v>0.25929999999999997</v>
      </c>
      <c r="AA958" s="1">
        <v>-0.49270000000000003</v>
      </c>
      <c r="AB958" s="1">
        <v>0.27439999999999998</v>
      </c>
      <c r="AC958" s="1">
        <v>-0.2044</v>
      </c>
      <c r="AD958" s="1">
        <v>0.58650000000000002</v>
      </c>
      <c r="AF958" s="1">
        <v>0.1676</v>
      </c>
      <c r="AG958" s="1">
        <v>0.29620000000000002</v>
      </c>
      <c r="AH958" s="1">
        <v>0.55089999999999995</v>
      </c>
      <c r="AI958" s="1">
        <v>0.15040000000000001</v>
      </c>
      <c r="AJ958" s="1">
        <v>0</v>
      </c>
      <c r="AK958" s="1">
        <v>2.1526999999999998</v>
      </c>
      <c r="GI958" s="1">
        <v>-0.18629999999999999</v>
      </c>
      <c r="HA958" s="1" t="str">
        <f t="shared" si="28"/>
        <v>2015</v>
      </c>
      <c r="HB958" s="1" t="str">
        <f t="shared" si="29"/>
        <v>10</v>
      </c>
    </row>
    <row r="959" spans="1:210">
      <c r="A959" s="3" t="s">
        <v>9</v>
      </c>
      <c r="B959" s="3"/>
      <c r="C959" s="3" t="s">
        <v>4721</v>
      </c>
      <c r="E959" s="1" t="s">
        <v>4722</v>
      </c>
      <c r="F959" s="1">
        <v>-7.5899999999999995E-2</v>
      </c>
      <c r="G959" s="1">
        <v>-0.60580000000000001</v>
      </c>
      <c r="H959" s="1">
        <v>-0.60870000000000002</v>
      </c>
      <c r="I959" s="1">
        <v>-0.69620000000000004</v>
      </c>
      <c r="J959" s="1">
        <v>-0.66449999999999998</v>
      </c>
      <c r="K959" s="1">
        <v>-0.40949999999999998</v>
      </c>
      <c r="L959" s="1">
        <v>-0.66510000000000002</v>
      </c>
      <c r="M959" s="1">
        <v>0</v>
      </c>
      <c r="N959" s="1">
        <v>-0.44850000000000001</v>
      </c>
      <c r="O959" s="1">
        <v>-0.26989999999999997</v>
      </c>
      <c r="P959" s="1">
        <v>-0.78959999999999997</v>
      </c>
      <c r="Q959" s="1">
        <v>-0.27189999999999998</v>
      </c>
      <c r="R959" s="1">
        <v>3.2099999999999997E-2</v>
      </c>
      <c r="S959" s="1">
        <v>-0.4929</v>
      </c>
      <c r="T959" s="1">
        <v>0.1593</v>
      </c>
      <c r="U959" s="1">
        <v>-0.2084</v>
      </c>
      <c r="V959" s="1">
        <v>-0.55979999999999996</v>
      </c>
      <c r="W959" s="1">
        <v>0.1072</v>
      </c>
      <c r="Y959" s="1">
        <v>-0.25409999999999999</v>
      </c>
      <c r="Z959" s="1">
        <v>0.20699999999999999</v>
      </c>
      <c r="AA959" s="1">
        <v>-1.5926</v>
      </c>
      <c r="AB959" s="1">
        <v>0.64039999999999997</v>
      </c>
      <c r="AC959" s="1">
        <v>-0.70950000000000002</v>
      </c>
      <c r="AD959" s="1">
        <v>0</v>
      </c>
      <c r="AF959" s="1">
        <v>-0.4173</v>
      </c>
      <c r="AG959" s="1">
        <v>0.39579999999999999</v>
      </c>
      <c r="AH959" s="1">
        <v>0.82869999999999999</v>
      </c>
      <c r="AI959" s="1">
        <v>0.29730000000000001</v>
      </c>
      <c r="AJ959" s="1">
        <v>0</v>
      </c>
      <c r="AK959" s="1">
        <v>-0.5</v>
      </c>
      <c r="GI959" s="1">
        <v>-1.0083</v>
      </c>
      <c r="HA959" s="1" t="str">
        <f t="shared" si="28"/>
        <v>2015</v>
      </c>
      <c r="HB959" s="1" t="str">
        <f t="shared" si="29"/>
        <v>10</v>
      </c>
    </row>
    <row r="960" spans="1:210">
      <c r="A960" s="3" t="s">
        <v>9</v>
      </c>
      <c r="B960" s="3"/>
      <c r="C960" s="3" t="s">
        <v>4723</v>
      </c>
      <c r="E960" s="1" t="s">
        <v>4724</v>
      </c>
      <c r="F960" s="1">
        <v>7.5800000000000006E-2</v>
      </c>
      <c r="G960" s="1">
        <v>7.5999999999999998E-2</v>
      </c>
      <c r="H960" s="1">
        <v>-0.52470000000000006</v>
      </c>
      <c r="I960" s="1">
        <v>-0.43890000000000001</v>
      </c>
      <c r="J960" s="1">
        <v>-0.31119999999999998</v>
      </c>
      <c r="K960" s="1">
        <v>0.1376</v>
      </c>
      <c r="L960" s="1">
        <v>-0.22339999999999999</v>
      </c>
      <c r="M960" s="1">
        <v>0.48070000000000002</v>
      </c>
      <c r="N960" s="1">
        <v>0.2114</v>
      </c>
      <c r="O960" s="1">
        <v>9.0700000000000003E-2</v>
      </c>
      <c r="P960" s="1">
        <v>0.34339999999999998</v>
      </c>
      <c r="Q960" s="1">
        <v>-0.18060000000000001</v>
      </c>
      <c r="R960" s="1">
        <v>-6.4199999999999993E-2</v>
      </c>
      <c r="S960" s="1">
        <v>-0.112</v>
      </c>
      <c r="T960" s="1">
        <v>1.8087</v>
      </c>
      <c r="U960" s="1">
        <v>0.6704</v>
      </c>
      <c r="V960" s="1">
        <v>0</v>
      </c>
      <c r="W960" s="1">
        <v>-0.18709999999999999</v>
      </c>
      <c r="Y960" s="1">
        <v>-5.0700000000000002E-2</v>
      </c>
      <c r="Z960" s="1">
        <v>0</v>
      </c>
      <c r="AA960" s="1">
        <v>-0.40660000000000002</v>
      </c>
      <c r="AB960" s="1">
        <v>0.45369999999999999</v>
      </c>
      <c r="AC960" s="1">
        <v>-0.25290000000000001</v>
      </c>
      <c r="AD960" s="1">
        <v>0.47220000000000001</v>
      </c>
      <c r="AF960" s="1">
        <v>1.4541999999999999</v>
      </c>
      <c r="AG960" s="1">
        <v>0.54</v>
      </c>
      <c r="AH960" s="1">
        <v>1.2125999999999999</v>
      </c>
      <c r="AI960" s="1">
        <v>-0.6542</v>
      </c>
      <c r="AJ960" s="1">
        <v>0.50249999999999995</v>
      </c>
      <c r="AK960" s="1">
        <v>1.1167</v>
      </c>
      <c r="GI960" s="1">
        <v>0.43419999999999997</v>
      </c>
      <c r="HA960" s="1" t="str">
        <f t="shared" si="28"/>
        <v>2015</v>
      </c>
      <c r="HB960" s="1" t="str">
        <f t="shared" si="29"/>
        <v>10</v>
      </c>
    </row>
    <row r="961" spans="1:210">
      <c r="A961" s="3" t="s">
        <v>9</v>
      </c>
      <c r="B961" s="3"/>
      <c r="C961" s="3" t="s">
        <v>4725</v>
      </c>
      <c r="E961" s="1" t="s">
        <v>4726</v>
      </c>
      <c r="F961" s="1">
        <v>-9.2100000000000001E-2</v>
      </c>
      <c r="G961" s="1">
        <v>0.38150000000000001</v>
      </c>
      <c r="H961" s="1">
        <v>0.21410000000000001</v>
      </c>
      <c r="I961" s="1">
        <v>-0.5917</v>
      </c>
      <c r="J961" s="1">
        <v>-0.26850000000000002</v>
      </c>
      <c r="K961" s="1">
        <v>-0.4834</v>
      </c>
      <c r="L961" s="1">
        <v>-0.35980000000000001</v>
      </c>
      <c r="M961" s="1">
        <v>0.17910000000000001</v>
      </c>
      <c r="N961" s="1">
        <v>0.42580000000000001</v>
      </c>
      <c r="O961" s="1">
        <v>0.42480000000000001</v>
      </c>
      <c r="P961" s="1">
        <v>2.1164000000000001</v>
      </c>
      <c r="Q961" s="1">
        <v>-0.80930000000000002</v>
      </c>
      <c r="R961" s="1">
        <v>0</v>
      </c>
      <c r="S961" s="1">
        <v>-0.24879999999999999</v>
      </c>
      <c r="T961" s="1">
        <v>2.1916000000000002</v>
      </c>
      <c r="U961" s="1">
        <v>0.96109999999999995</v>
      </c>
      <c r="V961" s="1">
        <v>0.44280000000000003</v>
      </c>
      <c r="W961" s="1">
        <v>0.13539999999999999</v>
      </c>
      <c r="Y961" s="1">
        <v>-0.15559999999999999</v>
      </c>
      <c r="Z961" s="1">
        <v>0</v>
      </c>
      <c r="AA961" s="1">
        <v>3.1692999999999998</v>
      </c>
      <c r="AB961" s="1">
        <v>-1.4899</v>
      </c>
      <c r="AC961" s="1">
        <v>-0.65920000000000001</v>
      </c>
      <c r="AD961" s="1">
        <v>1.0155000000000001</v>
      </c>
      <c r="AF961" s="1">
        <v>5.0495000000000001</v>
      </c>
      <c r="AG961" s="1">
        <v>-1.6074999999999999</v>
      </c>
      <c r="AH961" s="1">
        <v>2.9523000000000001</v>
      </c>
      <c r="AI961" s="1">
        <v>-0.56520000000000004</v>
      </c>
      <c r="AJ961" s="1">
        <v>0.34799999999999998</v>
      </c>
      <c r="AK961" s="1">
        <v>0.504</v>
      </c>
      <c r="GI961" s="1">
        <v>1.1279999999999999</v>
      </c>
      <c r="HA961" s="1" t="str">
        <f t="shared" si="28"/>
        <v>2015</v>
      </c>
      <c r="HB961" s="1" t="str">
        <f t="shared" si="29"/>
        <v>10</v>
      </c>
    </row>
    <row r="962" spans="1:210">
      <c r="A962" s="3" t="s">
        <v>9</v>
      </c>
      <c r="B962" s="3"/>
      <c r="C962" s="3" t="s">
        <v>4727</v>
      </c>
      <c r="E962" s="1" t="s">
        <v>4727</v>
      </c>
      <c r="F962" s="1">
        <v>-0.47239999999999999</v>
      </c>
      <c r="G962" s="1">
        <v>-0.45540000000000003</v>
      </c>
      <c r="H962" s="1">
        <v>-0.6401</v>
      </c>
      <c r="I962" s="1">
        <v>-0.95830000000000004</v>
      </c>
      <c r="J962" s="1">
        <v>-0.93369999999999997</v>
      </c>
      <c r="K962" s="1">
        <v>-0.75539999999999996</v>
      </c>
      <c r="L962" s="1">
        <v>-0.63090000000000002</v>
      </c>
      <c r="M962" s="1">
        <v>-0.1016</v>
      </c>
      <c r="N962" s="1">
        <v>-0.44729999999999998</v>
      </c>
      <c r="O962" s="1">
        <v>0.15090000000000001</v>
      </c>
      <c r="P962" s="1">
        <v>1.1579999999999999</v>
      </c>
      <c r="Q962" s="1">
        <v>-1.0790999999999999</v>
      </c>
      <c r="R962" s="1">
        <v>-0.2258</v>
      </c>
      <c r="S962" s="1">
        <v>-0.1799</v>
      </c>
      <c r="T962" s="1">
        <v>1.8133999999999999</v>
      </c>
      <c r="U962" s="1">
        <v>0.28210000000000002</v>
      </c>
      <c r="V962" s="1">
        <v>0</v>
      </c>
      <c r="W962" s="1">
        <v>-0.53759999999999997</v>
      </c>
      <c r="Y962" s="1">
        <v>-0.35949999999999999</v>
      </c>
      <c r="Z962" s="1">
        <v>0.25719999999999998</v>
      </c>
      <c r="AA962" s="1">
        <v>1.2269000000000001</v>
      </c>
      <c r="AB962" s="1">
        <v>-1.2366999999999999</v>
      </c>
      <c r="AC962" s="1">
        <v>-0.71899999999999997</v>
      </c>
      <c r="AD962" s="1">
        <v>0.41439999999999999</v>
      </c>
      <c r="AF962" s="1">
        <v>3.3509000000000002</v>
      </c>
      <c r="AG962" s="1">
        <v>-1.0033000000000001</v>
      </c>
      <c r="AH962" s="1">
        <v>0.75109999999999999</v>
      </c>
      <c r="AI962" s="1">
        <v>-0.14829999999999999</v>
      </c>
      <c r="AJ962" s="1">
        <v>0.2026</v>
      </c>
      <c r="AK962" s="1">
        <v>1.4140999999999999</v>
      </c>
      <c r="GI962" s="1">
        <v>0.24149999999999999</v>
      </c>
      <c r="HA962" s="1" t="str">
        <f t="shared" si="28"/>
        <v>2015</v>
      </c>
      <c r="HB962" s="1" t="str">
        <f t="shared" si="29"/>
        <v>10</v>
      </c>
    </row>
    <row r="963" spans="1:210">
      <c r="A963" s="3" t="s">
        <v>9</v>
      </c>
      <c r="B963" s="3"/>
      <c r="C963" s="3" t="s">
        <v>4728</v>
      </c>
      <c r="E963" s="1" t="s">
        <v>4729</v>
      </c>
      <c r="F963" s="1">
        <v>-0.41020000000000001</v>
      </c>
      <c r="G963" s="1">
        <v>-0.49769999999999998</v>
      </c>
      <c r="H963" s="1">
        <v>-0.18659999999999999</v>
      </c>
      <c r="I963" s="1">
        <v>-0.58909999999999996</v>
      </c>
      <c r="J963" s="1">
        <v>-0.75480000000000003</v>
      </c>
      <c r="K963" s="1">
        <v>-0.55320000000000003</v>
      </c>
      <c r="L963" s="1">
        <v>-0.31759999999999999</v>
      </c>
      <c r="M963" s="1">
        <v>0.2029</v>
      </c>
      <c r="N963" s="1">
        <v>-0.83809999999999996</v>
      </c>
      <c r="O963" s="1">
        <v>0.21240000000000001</v>
      </c>
      <c r="P963" s="1">
        <v>-0.2293</v>
      </c>
      <c r="Q963" s="1">
        <v>-0.63170000000000004</v>
      </c>
      <c r="R963" s="1">
        <v>0.48320000000000002</v>
      </c>
      <c r="S963" s="1">
        <v>-0.26960000000000001</v>
      </c>
      <c r="T963" s="1">
        <v>1.9417</v>
      </c>
      <c r="U963" s="1">
        <v>0.98340000000000005</v>
      </c>
      <c r="V963" s="1">
        <v>1.0078</v>
      </c>
      <c r="W963" s="1">
        <v>-5.3499999999999999E-2</v>
      </c>
      <c r="Y963" s="1">
        <v>0</v>
      </c>
      <c r="Z963" s="1">
        <v>0.1028</v>
      </c>
      <c r="AA963" s="1">
        <v>0.27979999999999999</v>
      </c>
      <c r="AB963" s="1">
        <v>9.01E-2</v>
      </c>
      <c r="AC963" s="1">
        <v>-0.51459999999999995</v>
      </c>
      <c r="AD963" s="1">
        <v>0.70579999999999998</v>
      </c>
      <c r="AF963" s="1">
        <v>1.0185999999999999</v>
      </c>
      <c r="AG963" s="1">
        <v>0.4889</v>
      </c>
      <c r="AH963" s="1">
        <v>0.75180000000000002</v>
      </c>
      <c r="AI963" s="1">
        <v>1.8246</v>
      </c>
      <c r="AJ963" s="1">
        <v>-0.85</v>
      </c>
      <c r="AK963" s="1">
        <v>4.4858000000000002</v>
      </c>
      <c r="GI963" s="1">
        <v>-0.21840000000000001</v>
      </c>
      <c r="HA963" s="1" t="str">
        <f t="shared" ref="HA963:HA1026" si="30">LEFT($E964,4)</f>
        <v>2015</v>
      </c>
      <c r="HB963" s="1" t="str">
        <f t="shared" ref="HB963:HB1026" si="31">MID($E964,5,2)</f>
        <v>10</v>
      </c>
    </row>
    <row r="964" spans="1:210">
      <c r="A964" s="3" t="s">
        <v>9</v>
      </c>
      <c r="B964" s="3"/>
      <c r="C964" s="3" t="s">
        <v>4730</v>
      </c>
      <c r="E964" s="1" t="s">
        <v>4730</v>
      </c>
      <c r="F964" s="1">
        <v>-7.7200000000000005E-2</v>
      </c>
      <c r="G964" s="1">
        <v>3.8699999999999998E-2</v>
      </c>
      <c r="H964" s="1">
        <v>-0.32550000000000001</v>
      </c>
      <c r="I964" s="1">
        <v>0.33560000000000001</v>
      </c>
      <c r="J964" s="1">
        <v>-0.40479999999999999</v>
      </c>
      <c r="K964" s="1">
        <v>-0.1396</v>
      </c>
      <c r="L964" s="1">
        <v>0.41410000000000002</v>
      </c>
      <c r="M964" s="1">
        <v>0.2319</v>
      </c>
      <c r="N964" s="1">
        <v>-2.6599999999999999E-2</v>
      </c>
      <c r="O964" s="1">
        <v>-0.30640000000000001</v>
      </c>
      <c r="P964" s="1">
        <v>0.47760000000000002</v>
      </c>
      <c r="Q964" s="1">
        <v>0</v>
      </c>
      <c r="R964" s="1">
        <v>0.26179999999999998</v>
      </c>
      <c r="S964" s="1">
        <v>0.41070000000000001</v>
      </c>
      <c r="T964" s="1">
        <v>1.2103999999999999</v>
      </c>
      <c r="U964" s="1">
        <v>1.3492999999999999</v>
      </c>
      <c r="V964" s="1">
        <v>0.45660000000000001</v>
      </c>
      <c r="W964" s="1">
        <v>-5.4399999999999997E-2</v>
      </c>
      <c r="Y964" s="1">
        <v>-0.52710000000000001</v>
      </c>
      <c r="Z964" s="1">
        <v>0.25359999999999999</v>
      </c>
      <c r="AA964" s="1">
        <v>0.40560000000000002</v>
      </c>
      <c r="AB964" s="1">
        <v>-0.34239999999999998</v>
      </c>
      <c r="AC964" s="1">
        <v>-0.20880000000000001</v>
      </c>
      <c r="AD964" s="1">
        <v>1.2232000000000001</v>
      </c>
      <c r="AF964" s="1">
        <v>1.2890999999999999</v>
      </c>
      <c r="AG964" s="1">
        <v>0.2319</v>
      </c>
      <c r="AH964" s="1">
        <v>0.29580000000000001</v>
      </c>
      <c r="AI964" s="1">
        <v>-0.25340000000000001</v>
      </c>
      <c r="AJ964" s="1">
        <v>0.2</v>
      </c>
      <c r="AK964" s="1">
        <v>-1.2189000000000001</v>
      </c>
      <c r="HA964" s="1" t="str">
        <f t="shared" si="30"/>
        <v>2015</v>
      </c>
      <c r="HB964" s="1" t="str">
        <f t="shared" si="31"/>
        <v>10</v>
      </c>
    </row>
    <row r="965" spans="1:210">
      <c r="A965" s="3" t="s">
        <v>9</v>
      </c>
      <c r="B965" s="3"/>
      <c r="C965" s="3" t="s">
        <v>4731</v>
      </c>
      <c r="E965" s="1" t="s">
        <v>4732</v>
      </c>
      <c r="F965" s="1">
        <v>-7.7200000000000005E-2</v>
      </c>
      <c r="G965" s="1">
        <v>3.8699999999999998E-2</v>
      </c>
      <c r="H965" s="1">
        <v>-0.32550000000000001</v>
      </c>
      <c r="I965" s="1">
        <v>0.33560000000000001</v>
      </c>
      <c r="J965" s="1">
        <v>-0.40479999999999999</v>
      </c>
      <c r="K965" s="1">
        <v>-0.1396</v>
      </c>
      <c r="L965" s="1">
        <v>0.41410000000000002</v>
      </c>
      <c r="M965" s="1">
        <v>0.2319</v>
      </c>
      <c r="N965" s="1">
        <v>-2.6599999999999999E-2</v>
      </c>
      <c r="O965" s="1">
        <v>-0.30640000000000001</v>
      </c>
      <c r="P965" s="1">
        <v>0.47760000000000002</v>
      </c>
      <c r="Q965" s="1">
        <v>0</v>
      </c>
      <c r="R965" s="1">
        <v>0.26179999999999998</v>
      </c>
      <c r="S965" s="1">
        <v>0.41070000000000001</v>
      </c>
      <c r="T965" s="1">
        <v>1.2103999999999999</v>
      </c>
      <c r="U965" s="1">
        <v>1.3492999999999999</v>
      </c>
      <c r="V965" s="1">
        <v>0.45660000000000001</v>
      </c>
      <c r="W965" s="1">
        <v>-5.4399999999999997E-2</v>
      </c>
      <c r="Y965" s="1">
        <v>-0.52710000000000001</v>
      </c>
      <c r="Z965" s="1">
        <v>0.25359999999999999</v>
      </c>
      <c r="AA965" s="1">
        <v>0.40560000000000002</v>
      </c>
      <c r="AB965" s="1">
        <v>-0.34239999999999998</v>
      </c>
      <c r="AC965" s="1">
        <v>-0.20880000000000001</v>
      </c>
      <c r="AD965" s="1">
        <v>1.2232000000000001</v>
      </c>
      <c r="AF965" s="1">
        <v>1.2890999999999999</v>
      </c>
      <c r="AG965" s="1">
        <v>0.2319</v>
      </c>
      <c r="AH965" s="1">
        <v>0.29580000000000001</v>
      </c>
      <c r="AI965" s="1">
        <v>-0.25340000000000001</v>
      </c>
      <c r="AJ965" s="1">
        <v>0.2</v>
      </c>
      <c r="AK965" s="1">
        <v>-1.2189000000000001</v>
      </c>
      <c r="GI965" s="1">
        <v>0.51680000000000004</v>
      </c>
      <c r="HA965" s="1" t="str">
        <f t="shared" si="30"/>
        <v>2015</v>
      </c>
      <c r="HB965" s="1" t="str">
        <f t="shared" si="31"/>
        <v>10</v>
      </c>
    </row>
    <row r="966" spans="1:210">
      <c r="A966" s="3" t="s">
        <v>9</v>
      </c>
      <c r="B966" s="3"/>
      <c r="C966" s="3" t="s">
        <v>4733</v>
      </c>
      <c r="E966" s="1" t="s">
        <v>4734</v>
      </c>
      <c r="F966" s="1">
        <v>-1.54E-2</v>
      </c>
      <c r="G966" s="1">
        <v>-0.42220000000000002</v>
      </c>
      <c r="H966" s="1">
        <v>-0.59889999999999999</v>
      </c>
      <c r="I966" s="1">
        <v>-0.63290000000000002</v>
      </c>
      <c r="J966" s="1">
        <v>-0.8508</v>
      </c>
      <c r="K966" s="1">
        <v>-0.62319999999999998</v>
      </c>
      <c r="L966" s="1">
        <v>-4.5600000000000002E-2</v>
      </c>
      <c r="M966" s="1">
        <v>-0.23139999999999999</v>
      </c>
      <c r="N966" s="1">
        <v>-0.68759999999999999</v>
      </c>
      <c r="O966" s="1">
        <v>-0.51670000000000005</v>
      </c>
      <c r="P966" s="1">
        <v>-1.0434000000000001</v>
      </c>
      <c r="Q966" s="1">
        <v>-0.62890000000000001</v>
      </c>
      <c r="R966" s="1">
        <v>3.2599999999999997E-2</v>
      </c>
      <c r="S966" s="1">
        <v>-0.18140000000000001</v>
      </c>
      <c r="T966" s="1">
        <v>6.3865999999999996</v>
      </c>
      <c r="U966" s="1">
        <v>5.8865999999999996</v>
      </c>
      <c r="V966" s="1">
        <v>5.3638000000000003</v>
      </c>
      <c r="W966" s="1">
        <v>-0.62529999999999997</v>
      </c>
      <c r="Y966" s="1">
        <v>-0.26100000000000001</v>
      </c>
      <c r="Z966" s="1">
        <v>0.20399999999999999</v>
      </c>
      <c r="AA966" s="1">
        <v>11.191800000000001</v>
      </c>
      <c r="AB966" s="1">
        <v>-6.9443999999999999</v>
      </c>
      <c r="AC966" s="1">
        <v>5.1999999999999998E-2</v>
      </c>
      <c r="AD966" s="1">
        <v>5.5312999999999999</v>
      </c>
      <c r="AF966" s="1">
        <v>11.1881</v>
      </c>
      <c r="AG966" s="1">
        <v>-5.7811000000000003</v>
      </c>
      <c r="AH966" s="1">
        <v>5.5780000000000003</v>
      </c>
      <c r="AI966" s="1">
        <v>-0.44790000000000002</v>
      </c>
      <c r="AJ966" s="1">
        <v>0.40360000000000001</v>
      </c>
      <c r="AK966" s="1">
        <v>1.9354</v>
      </c>
      <c r="GI966" s="1">
        <v>4.2251000000000003</v>
      </c>
      <c r="HA966" s="1" t="str">
        <f t="shared" si="30"/>
        <v>2015</v>
      </c>
      <c r="HB966" s="1" t="str">
        <f t="shared" si="31"/>
        <v>10</v>
      </c>
    </row>
    <row r="967" spans="1:210">
      <c r="A967" s="3" t="s">
        <v>9</v>
      </c>
      <c r="B967" s="3"/>
      <c r="C967" s="3" t="s">
        <v>4735</v>
      </c>
      <c r="E967" s="1" t="s">
        <v>4736</v>
      </c>
      <c r="F967" s="1">
        <v>-0.15620000000000001</v>
      </c>
      <c r="G967" s="1">
        <v>-0.50229999999999997</v>
      </c>
      <c r="H967" s="1">
        <v>0.13830000000000001</v>
      </c>
      <c r="I967" s="1">
        <v>0.113</v>
      </c>
      <c r="J967" s="1">
        <v>-0.72430000000000005</v>
      </c>
      <c r="K967" s="1">
        <v>-0.41980000000000001</v>
      </c>
      <c r="L967" s="1">
        <v>0.73660000000000003</v>
      </c>
      <c r="M967" s="1">
        <v>0.46870000000000001</v>
      </c>
      <c r="N967" s="1">
        <v>-0.29370000000000002</v>
      </c>
      <c r="O967" s="1">
        <v>-0.18429999999999999</v>
      </c>
      <c r="P967" s="1">
        <v>0.60089999999999999</v>
      </c>
      <c r="Q967" s="1">
        <v>0.2732</v>
      </c>
      <c r="R967" s="1">
        <v>0.3306</v>
      </c>
      <c r="S967" s="1">
        <v>0</v>
      </c>
      <c r="T967" s="1">
        <v>3.8934000000000002</v>
      </c>
      <c r="U967" s="1">
        <v>3.8262999999999998</v>
      </c>
      <c r="V967" s="1">
        <v>3.2648999999999999</v>
      </c>
      <c r="W967" s="1">
        <v>0.38569999999999999</v>
      </c>
      <c r="Y967" s="1">
        <v>-0.26860000000000001</v>
      </c>
      <c r="Z967" s="1">
        <v>0.2011</v>
      </c>
      <c r="AA967" s="1">
        <v>7.3037000000000001</v>
      </c>
      <c r="AB967" s="1">
        <v>-4.9836</v>
      </c>
      <c r="AC967" s="1">
        <v>-0.93700000000000006</v>
      </c>
      <c r="AD967" s="1">
        <v>3.4803999999999999</v>
      </c>
      <c r="AF967" s="1">
        <v>7.4257</v>
      </c>
      <c r="AG967" s="1">
        <v>-4.1482000000000001</v>
      </c>
      <c r="AH967" s="1">
        <v>3.8538999999999999</v>
      </c>
      <c r="AI967" s="1">
        <v>0.56230000000000002</v>
      </c>
      <c r="AJ967" s="1">
        <v>-0.1991</v>
      </c>
      <c r="AK967" s="1">
        <v>-3.2858999999999998</v>
      </c>
      <c r="GI967" s="1">
        <v>0.48859999999999998</v>
      </c>
      <c r="HA967" s="1" t="str">
        <f t="shared" si="30"/>
        <v>2015</v>
      </c>
      <c r="HB967" s="1" t="str">
        <f t="shared" si="31"/>
        <v>10</v>
      </c>
    </row>
    <row r="968" spans="1:210">
      <c r="A968" s="3" t="s">
        <v>9</v>
      </c>
      <c r="B968" s="3"/>
      <c r="C968" s="3" t="s">
        <v>4737</v>
      </c>
      <c r="E968" s="1" t="s">
        <v>4738</v>
      </c>
      <c r="F968" s="1">
        <v>-0.18890000000000001</v>
      </c>
      <c r="G968" s="1">
        <v>-0.81230000000000002</v>
      </c>
      <c r="H968" s="1">
        <v>-2.7699999999999999E-2</v>
      </c>
      <c r="I968" s="1">
        <v>-0.37819999999999998</v>
      </c>
      <c r="J968" s="1">
        <v>-0.182</v>
      </c>
      <c r="K968" s="1">
        <v>-0.70320000000000005</v>
      </c>
      <c r="L968" s="1">
        <v>0.1857</v>
      </c>
      <c r="M968" s="1">
        <v>0.1835</v>
      </c>
      <c r="N968" s="1">
        <v>-0.32350000000000001</v>
      </c>
      <c r="O968" s="1">
        <v>-6.1600000000000002E-2</v>
      </c>
      <c r="P968" s="1">
        <v>1.2811999999999999</v>
      </c>
      <c r="Q968" s="1">
        <v>-0.90090000000000003</v>
      </c>
      <c r="R968" s="1">
        <v>0.39960000000000001</v>
      </c>
      <c r="S968" s="1">
        <v>-0.1615</v>
      </c>
      <c r="T968" s="1">
        <v>2.1857000000000002</v>
      </c>
      <c r="U968" s="1">
        <v>2.649</v>
      </c>
      <c r="V968" s="1">
        <v>2.3319999999999999</v>
      </c>
      <c r="W968" s="1">
        <v>-5.5500000000000001E-2</v>
      </c>
      <c r="Y968" s="1">
        <v>-0.59750000000000003</v>
      </c>
      <c r="Z968" s="1">
        <v>0.25019999999999998</v>
      </c>
      <c r="AA968" s="1">
        <v>5.7049000000000003</v>
      </c>
      <c r="AB968" s="1">
        <v>-3.8397999999999999</v>
      </c>
      <c r="AC968" s="1">
        <v>-0.10489999999999999</v>
      </c>
      <c r="AD968" s="1">
        <v>2.6103000000000001</v>
      </c>
      <c r="AF968" s="1">
        <v>6.2375999999999996</v>
      </c>
      <c r="AG968" s="1">
        <v>-3.2214999999999998</v>
      </c>
      <c r="AH968" s="1">
        <v>2.6368999999999998</v>
      </c>
      <c r="AI968" s="1">
        <v>-0.46550000000000002</v>
      </c>
      <c r="AJ968" s="1">
        <v>0.4945</v>
      </c>
      <c r="AK968" s="1">
        <v>-0.91459999999999997</v>
      </c>
      <c r="GI968" s="1">
        <v>0.17399999999999999</v>
      </c>
      <c r="HA968" s="1" t="str">
        <f t="shared" si="30"/>
        <v>2015</v>
      </c>
      <c r="HB968" s="1" t="str">
        <f t="shared" si="31"/>
        <v>10</v>
      </c>
    </row>
    <row r="969" spans="1:210">
      <c r="A969" s="3" t="s">
        <v>9</v>
      </c>
      <c r="B969" s="3"/>
      <c r="C969" s="3" t="s">
        <v>4739</v>
      </c>
      <c r="E969" s="1" t="s">
        <v>4740</v>
      </c>
      <c r="F969" s="1">
        <v>-0.23649999999999999</v>
      </c>
      <c r="G969" s="1">
        <v>-0.70309999999999995</v>
      </c>
      <c r="H969" s="1">
        <v>-0.16700000000000001</v>
      </c>
      <c r="I969" s="1">
        <v>-0.1898</v>
      </c>
      <c r="J969" s="1">
        <v>-0.6401</v>
      </c>
      <c r="K969" s="1">
        <v>-0.21229999999999999</v>
      </c>
      <c r="L969" s="1">
        <v>9.3700000000000006E-2</v>
      </c>
      <c r="M969" s="1">
        <v>0.36809999999999998</v>
      </c>
      <c r="N969" s="1">
        <v>-0.72950000000000004</v>
      </c>
      <c r="O969" s="1">
        <v>0</v>
      </c>
      <c r="P969" s="1">
        <v>1.236</v>
      </c>
      <c r="Q969" s="1">
        <v>-0.2752</v>
      </c>
      <c r="R969" s="1">
        <v>0.16689999999999999</v>
      </c>
      <c r="S969" s="1">
        <v>-0.11600000000000001</v>
      </c>
      <c r="T969" s="1">
        <v>0.68300000000000005</v>
      </c>
      <c r="U969" s="1">
        <v>0.55179999999999996</v>
      </c>
      <c r="V969" s="1">
        <v>0.23319999999999999</v>
      </c>
      <c r="W969" s="1">
        <v>2.7799999999999998E-2</v>
      </c>
      <c r="Y969" s="1">
        <v>-0.3291</v>
      </c>
      <c r="Z969" s="1">
        <v>0.14910000000000001</v>
      </c>
      <c r="AA969" s="1">
        <v>2.8342999999999998</v>
      </c>
      <c r="AB969" s="1">
        <v>-2.4508999999999999</v>
      </c>
      <c r="AC969" s="1">
        <v>-1.6771</v>
      </c>
      <c r="AD969" s="1">
        <v>1.3050999999999999</v>
      </c>
      <c r="AF969" s="1">
        <v>3.4653</v>
      </c>
      <c r="AG969" s="1">
        <v>-1.3680000000000001</v>
      </c>
      <c r="AH969" s="1">
        <v>0.70989999999999998</v>
      </c>
      <c r="AI969" s="1">
        <v>-0.10730000000000001</v>
      </c>
      <c r="AJ969" s="1">
        <v>0.3881</v>
      </c>
      <c r="AK969" s="1">
        <v>0.51729999999999998</v>
      </c>
      <c r="GI969" s="1">
        <v>-2.3222</v>
      </c>
      <c r="HA969" s="1" t="str">
        <f t="shared" si="30"/>
        <v>2015</v>
      </c>
      <c r="HB969" s="1" t="str">
        <f t="shared" si="31"/>
        <v>10</v>
      </c>
    </row>
    <row r="970" spans="1:210">
      <c r="A970" s="3" t="s">
        <v>9</v>
      </c>
      <c r="B970" s="3"/>
      <c r="C970" s="3" t="s">
        <v>4741</v>
      </c>
      <c r="E970" s="1" t="s">
        <v>4742</v>
      </c>
      <c r="F970" s="1">
        <v>0.2364</v>
      </c>
      <c r="G970" s="1">
        <v>1.9208000000000001</v>
      </c>
      <c r="H970" s="1">
        <v>-0.44290000000000002</v>
      </c>
      <c r="I970" s="1">
        <v>-0.37930000000000003</v>
      </c>
      <c r="J970" s="1">
        <v>-0.7329</v>
      </c>
      <c r="K970" s="1">
        <v>0.21240000000000001</v>
      </c>
      <c r="L970" s="1">
        <v>0.18779999999999999</v>
      </c>
      <c r="M970" s="1">
        <v>0.15759999999999999</v>
      </c>
      <c r="N970" s="1">
        <v>-0.40699999999999997</v>
      </c>
      <c r="O970" s="1">
        <v>0</v>
      </c>
      <c r="P970" s="1">
        <v>1.4366000000000001</v>
      </c>
      <c r="Q970" s="1">
        <v>-0.18390000000000001</v>
      </c>
      <c r="R970" s="1">
        <v>0.10009999999999999</v>
      </c>
      <c r="S970" s="1">
        <v>-0.16250000000000001</v>
      </c>
      <c r="T970" s="1">
        <v>-3.4099999999999998E-2</v>
      </c>
      <c r="U970" s="1">
        <v>-0.14710000000000001</v>
      </c>
      <c r="V970" s="1">
        <v>-9.3200000000000005E-2</v>
      </c>
      <c r="W970" s="1">
        <v>-0.50039999999999996</v>
      </c>
      <c r="Y970" s="1">
        <v>-0.3271</v>
      </c>
      <c r="Z970" s="1">
        <v>0.2495</v>
      </c>
      <c r="AA970" s="1">
        <v>1.7441</v>
      </c>
      <c r="AB970" s="1">
        <v>-2.1240999999999999</v>
      </c>
      <c r="AC970" s="1">
        <v>0.2142</v>
      </c>
      <c r="AD970" s="1">
        <v>0.435</v>
      </c>
      <c r="AF970" s="1">
        <v>2.1781999999999999</v>
      </c>
      <c r="AG970" s="1">
        <v>-1.2356</v>
      </c>
      <c r="AH970" s="1">
        <v>0.20280000000000001</v>
      </c>
      <c r="AI970" s="1">
        <v>1.5094000000000001</v>
      </c>
      <c r="AJ970" s="1">
        <v>-0.43580000000000002</v>
      </c>
      <c r="AK970" s="1">
        <v>2.3523000000000001</v>
      </c>
      <c r="GI970" s="1">
        <v>-1.9809000000000001</v>
      </c>
      <c r="HA970" s="1" t="str">
        <f t="shared" si="30"/>
        <v>2015</v>
      </c>
      <c r="HB970" s="1" t="str">
        <f t="shared" si="31"/>
        <v>09</v>
      </c>
    </row>
    <row r="971" spans="1:210">
      <c r="A971" s="3" t="s">
        <v>9</v>
      </c>
      <c r="B971" s="3"/>
      <c r="C971" s="3" t="s">
        <v>4743</v>
      </c>
      <c r="E971" s="1" t="s">
        <v>4744</v>
      </c>
      <c r="F971" s="1">
        <v>-0.2238</v>
      </c>
      <c r="G971" s="1">
        <v>0.15970000000000001</v>
      </c>
      <c r="H971" s="1">
        <v>0.1416</v>
      </c>
      <c r="I971" s="1">
        <v>-0.80920000000000003</v>
      </c>
      <c r="J971" s="1">
        <v>-1.2081</v>
      </c>
      <c r="K971" s="1">
        <v>-0.64329999999999998</v>
      </c>
      <c r="L971" s="1">
        <v>0.38159999999999999</v>
      </c>
      <c r="M971" s="1">
        <v>-0.8004</v>
      </c>
      <c r="N971" s="1">
        <v>-0.71360000000000001</v>
      </c>
      <c r="O971" s="1">
        <v>-1.1886000000000001</v>
      </c>
      <c r="P971" s="1">
        <v>1.1867000000000001</v>
      </c>
      <c r="Q971" s="1">
        <v>-0.9425</v>
      </c>
      <c r="R971" s="1">
        <v>-0.1016</v>
      </c>
      <c r="S971" s="1">
        <v>-0.25900000000000001</v>
      </c>
      <c r="T971" s="1">
        <v>0.23899999999999999</v>
      </c>
      <c r="U971" s="1">
        <v>0.14710000000000001</v>
      </c>
      <c r="V971" s="1">
        <v>9.3200000000000005E-2</v>
      </c>
      <c r="W971" s="1">
        <v>-0.73319999999999996</v>
      </c>
      <c r="Y971" s="1">
        <v>0.1133</v>
      </c>
      <c r="Z971" s="1">
        <v>4.8800000000000003E-2</v>
      </c>
      <c r="AA971" s="1">
        <v>2.2892000000000001</v>
      </c>
      <c r="AB971" s="1">
        <v>-1.3888</v>
      </c>
      <c r="AC971" s="1">
        <v>1.0671999999999999</v>
      </c>
      <c r="AD971" s="1">
        <v>0.37290000000000001</v>
      </c>
      <c r="AF971" s="1">
        <v>2.5741999999999998</v>
      </c>
      <c r="AG971" s="1">
        <v>-1.2356</v>
      </c>
      <c r="AH971" s="1">
        <v>0</v>
      </c>
      <c r="AI971" s="1">
        <v>0.67110000000000003</v>
      </c>
      <c r="AJ971" s="1">
        <v>-0.28489999999999999</v>
      </c>
      <c r="AK971" s="1">
        <v>-0.36099999999999999</v>
      </c>
      <c r="GI971" s="1">
        <v>-1.913</v>
      </c>
      <c r="HA971" s="1" t="str">
        <f t="shared" si="30"/>
        <v>2015</v>
      </c>
      <c r="HB971" s="1" t="str">
        <f t="shared" si="31"/>
        <v>09</v>
      </c>
    </row>
    <row r="972" spans="1:210">
      <c r="A972" s="3" t="s">
        <v>9</v>
      </c>
      <c r="B972" s="3"/>
      <c r="C972" s="3" t="s">
        <v>4745</v>
      </c>
      <c r="E972" s="1" t="s">
        <v>4746</v>
      </c>
      <c r="F972" s="1">
        <v>0.33839999999999998</v>
      </c>
      <c r="G972" s="1">
        <v>-0.71850000000000003</v>
      </c>
      <c r="H972" s="1">
        <v>-0.60319999999999996</v>
      </c>
      <c r="I972" s="1">
        <v>-0.34989999999999999</v>
      </c>
      <c r="J972" s="1">
        <v>-0.375</v>
      </c>
      <c r="K972" s="1">
        <v>0.21379999999999999</v>
      </c>
      <c r="L972" s="1">
        <v>0.6673</v>
      </c>
      <c r="M972" s="1">
        <v>0.3493</v>
      </c>
      <c r="N972" s="1">
        <v>-0.5514</v>
      </c>
      <c r="O972" s="1">
        <v>-6.2399999999999997E-2</v>
      </c>
      <c r="P972" s="1">
        <v>-0.43020000000000003</v>
      </c>
      <c r="Q972" s="1">
        <v>-0.28649999999999998</v>
      </c>
      <c r="R972" s="1">
        <v>0.17069999999999999</v>
      </c>
      <c r="S972" s="1">
        <v>-9.4700000000000006E-2</v>
      </c>
      <c r="T972" s="1">
        <v>-0.98</v>
      </c>
      <c r="U972" s="1">
        <v>-1.1964999999999999</v>
      </c>
      <c r="V972" s="1">
        <v>-1.1065</v>
      </c>
      <c r="W972" s="1">
        <v>-0.22739999999999999</v>
      </c>
      <c r="Y972" s="1">
        <v>5.7000000000000002E-2</v>
      </c>
      <c r="Z972" s="1">
        <v>0.14610000000000001</v>
      </c>
      <c r="AA972" s="1">
        <v>-0.24829999999999999</v>
      </c>
      <c r="AB972" s="1">
        <v>-0.65890000000000004</v>
      </c>
      <c r="AC972" s="1">
        <v>0</v>
      </c>
      <c r="AD972" s="1">
        <v>-1.1009</v>
      </c>
      <c r="AF972" s="1">
        <v>0.19339999999999999</v>
      </c>
      <c r="AG972" s="1">
        <v>-8.9200000000000002E-2</v>
      </c>
      <c r="AH972" s="1">
        <v>-0.40770000000000001</v>
      </c>
      <c r="AI972" s="1">
        <v>-1.1771</v>
      </c>
      <c r="AJ972" s="1">
        <v>0.77700000000000002</v>
      </c>
      <c r="AK972" s="1">
        <v>-0.35489999999999999</v>
      </c>
      <c r="HA972" s="1" t="str">
        <f t="shared" si="30"/>
        <v>2015</v>
      </c>
      <c r="HB972" s="1" t="str">
        <f t="shared" si="31"/>
        <v>09</v>
      </c>
    </row>
    <row r="973" spans="1:210">
      <c r="A973" s="3" t="s">
        <v>9</v>
      </c>
      <c r="B973" s="3"/>
      <c r="C973" s="3" t="s">
        <v>4747</v>
      </c>
      <c r="E973" s="1" t="s">
        <v>4748</v>
      </c>
      <c r="F973" s="1">
        <v>0.33839999999999998</v>
      </c>
      <c r="G973" s="1">
        <v>-0.71850000000000003</v>
      </c>
      <c r="H973" s="1">
        <v>-0.60319999999999996</v>
      </c>
      <c r="I973" s="1">
        <v>-0.34989999999999999</v>
      </c>
      <c r="J973" s="1">
        <v>-0.375</v>
      </c>
      <c r="K973" s="1">
        <v>0.21379999999999999</v>
      </c>
      <c r="L973" s="1">
        <v>0.6673</v>
      </c>
      <c r="M973" s="1">
        <v>0.3493</v>
      </c>
      <c r="N973" s="1">
        <v>-0.5514</v>
      </c>
      <c r="O973" s="1">
        <v>-6.2399999999999997E-2</v>
      </c>
      <c r="P973" s="1">
        <v>-0.43020000000000003</v>
      </c>
      <c r="Q973" s="1">
        <v>-0.28649999999999998</v>
      </c>
      <c r="R973" s="1">
        <v>0.17069999999999999</v>
      </c>
      <c r="S973" s="1">
        <v>-9.4700000000000006E-2</v>
      </c>
      <c r="T973" s="1">
        <v>-0.98</v>
      </c>
      <c r="U973" s="1">
        <v>-1.1964999999999999</v>
      </c>
      <c r="V973" s="1">
        <v>-1.1065</v>
      </c>
      <c r="W973" s="1">
        <v>-0.22739999999999999</v>
      </c>
      <c r="Y973" s="1">
        <v>5.7000000000000002E-2</v>
      </c>
      <c r="Z973" s="1">
        <v>0.14610000000000001</v>
      </c>
      <c r="AA973" s="1">
        <v>-0.24829999999999999</v>
      </c>
      <c r="AB973" s="1">
        <v>-0.65890000000000004</v>
      </c>
      <c r="AC973" s="1">
        <v>0</v>
      </c>
      <c r="AD973" s="1">
        <v>-1.1009</v>
      </c>
      <c r="AF973" s="1">
        <v>0.19339999999999999</v>
      </c>
      <c r="AG973" s="1">
        <v>-8.9200000000000002E-2</v>
      </c>
      <c r="AH973" s="1">
        <v>-0.40770000000000001</v>
      </c>
      <c r="AI973" s="1">
        <v>-1.1771</v>
      </c>
      <c r="AJ973" s="1">
        <v>0.77700000000000002</v>
      </c>
      <c r="AK973" s="1">
        <v>-0.35489999999999999</v>
      </c>
      <c r="GI973" s="1">
        <v>-2.3304</v>
      </c>
      <c r="HA973" s="1" t="str">
        <f t="shared" si="30"/>
        <v>2015</v>
      </c>
      <c r="HB973" s="1" t="str">
        <f t="shared" si="31"/>
        <v>09</v>
      </c>
    </row>
    <row r="974" spans="1:210">
      <c r="A974" s="3" t="s">
        <v>9</v>
      </c>
      <c r="B974" s="3"/>
      <c r="C974" s="3" t="s">
        <v>4749</v>
      </c>
      <c r="E974" s="1" t="s">
        <v>4750</v>
      </c>
      <c r="F974" s="1">
        <v>-1.61E-2</v>
      </c>
      <c r="G974" s="1">
        <v>-0.2402</v>
      </c>
      <c r="H974" s="1">
        <v>2.8799999999999999E-2</v>
      </c>
      <c r="I974" s="1">
        <v>-3.9E-2</v>
      </c>
      <c r="J974" s="1">
        <v>-0.14169999999999999</v>
      </c>
      <c r="K974" s="1">
        <v>0.35210000000000002</v>
      </c>
      <c r="L974" s="1">
        <v>0.81140000000000001</v>
      </c>
      <c r="M974" s="1">
        <v>0.34949999999999998</v>
      </c>
      <c r="N974" s="1">
        <v>0.5534</v>
      </c>
      <c r="O974" s="1">
        <v>0.27739999999999998</v>
      </c>
      <c r="P974" s="1">
        <v>6.13E-2</v>
      </c>
      <c r="Q974" s="1">
        <v>-9.6199999999999994E-2</v>
      </c>
      <c r="R974" s="1">
        <v>0</v>
      </c>
      <c r="S974" s="1">
        <v>4.7399999999999998E-2</v>
      </c>
      <c r="T974" s="1">
        <v>-0.87209999999999999</v>
      </c>
      <c r="U974" s="1">
        <v>0.18279999999999999</v>
      </c>
      <c r="V974" s="1">
        <v>-1.5923</v>
      </c>
      <c r="W974" s="1">
        <v>-8.5300000000000001E-2</v>
      </c>
      <c r="Y974" s="1">
        <v>0.1721</v>
      </c>
      <c r="Z974" s="1">
        <v>0.33989999999999998</v>
      </c>
      <c r="AA974" s="1">
        <v>-0.1043</v>
      </c>
      <c r="AB974" s="1">
        <v>-0.41699999999999998</v>
      </c>
      <c r="AC974" s="1">
        <v>-1.7543</v>
      </c>
      <c r="AD974" s="1">
        <v>-0.48809999999999998</v>
      </c>
      <c r="AF974" s="1">
        <v>0.56920000000000004</v>
      </c>
      <c r="AG974" s="1">
        <v>-0.31540000000000001</v>
      </c>
      <c r="AH974" s="1">
        <v>-1.2935000000000001</v>
      </c>
      <c r="AI974" s="1">
        <v>1.0543</v>
      </c>
      <c r="AJ974" s="1">
        <v>-0.38129999999999997</v>
      </c>
      <c r="AK974" s="1">
        <v>-0.15340000000000001</v>
      </c>
      <c r="GI974" s="1">
        <v>-2.0708000000000002</v>
      </c>
      <c r="HA974" s="1" t="str">
        <f t="shared" si="30"/>
        <v>2015</v>
      </c>
      <c r="HB974" s="1" t="str">
        <f t="shared" si="31"/>
        <v>09</v>
      </c>
    </row>
    <row r="975" spans="1:210">
      <c r="A975" s="3" t="s">
        <v>9</v>
      </c>
      <c r="B975" s="3"/>
      <c r="C975" s="3" t="s">
        <v>4751</v>
      </c>
      <c r="E975" s="1" t="s">
        <v>4752</v>
      </c>
      <c r="F975" s="1">
        <v>-8.0100000000000005E-2</v>
      </c>
      <c r="G975" s="1">
        <v>-0.43440000000000001</v>
      </c>
      <c r="H975" s="1">
        <v>0.66220000000000001</v>
      </c>
      <c r="I975" s="1">
        <v>-0.155</v>
      </c>
      <c r="J975" s="1">
        <v>0.1855</v>
      </c>
      <c r="K975" s="1">
        <v>6.9900000000000004E-2</v>
      </c>
      <c r="L975" s="1">
        <v>0.46920000000000001</v>
      </c>
      <c r="M975" s="1">
        <v>5.33E-2</v>
      </c>
      <c r="N975" s="1">
        <v>0.19109999999999999</v>
      </c>
      <c r="O975" s="1">
        <v>0.27539999999999998</v>
      </c>
      <c r="P975" s="1">
        <v>0.2472</v>
      </c>
      <c r="Q975" s="1">
        <v>-0.28270000000000001</v>
      </c>
      <c r="R975" s="1">
        <v>0</v>
      </c>
      <c r="S975" s="1">
        <v>-0.1646</v>
      </c>
      <c r="T975" s="1">
        <v>-0.30420000000000003</v>
      </c>
      <c r="U975" s="1">
        <v>0.1096</v>
      </c>
      <c r="V975" s="1">
        <v>-1.9220999999999999</v>
      </c>
      <c r="W975" s="1">
        <v>0.113</v>
      </c>
      <c r="Y975" s="1">
        <v>0.1132</v>
      </c>
      <c r="Z975" s="1">
        <v>4.8800000000000003E-2</v>
      </c>
      <c r="AA975" s="1">
        <v>-0.79520000000000002</v>
      </c>
      <c r="AB975" s="1">
        <v>-1.2509999999999999</v>
      </c>
      <c r="AC975" s="1">
        <v>-0.84250000000000003</v>
      </c>
      <c r="AD975" s="1">
        <v>-6.13E-2</v>
      </c>
      <c r="AF975" s="1">
        <v>0.189</v>
      </c>
      <c r="AG975" s="1">
        <v>-0.36280000000000001</v>
      </c>
      <c r="AH975" s="1">
        <v>-1.5075000000000001</v>
      </c>
      <c r="AI975" s="1">
        <v>-5.9692999999999996</v>
      </c>
      <c r="AJ975" s="1">
        <v>2.9769999999999999</v>
      </c>
      <c r="AK975" s="1">
        <v>2.2761999999999998</v>
      </c>
      <c r="GI975" s="1">
        <v>-1.3197000000000001</v>
      </c>
      <c r="HA975" s="1" t="str">
        <f t="shared" si="30"/>
        <v>2015</v>
      </c>
      <c r="HB975" s="1" t="str">
        <f t="shared" si="31"/>
        <v>09</v>
      </c>
    </row>
    <row r="976" spans="1:210">
      <c r="A976" s="3" t="s">
        <v>9</v>
      </c>
      <c r="B976" s="3"/>
      <c r="C976" s="3" t="s">
        <v>4753</v>
      </c>
      <c r="E976" s="1" t="s">
        <v>4753</v>
      </c>
      <c r="F976" s="1">
        <v>-0.1095</v>
      </c>
      <c r="G976" s="1">
        <v>-0.54149999999999998</v>
      </c>
      <c r="H976" s="1">
        <v>-0.19500000000000001</v>
      </c>
      <c r="I976" s="1">
        <v>-0.37819999999999998</v>
      </c>
      <c r="J976" s="1">
        <v>-0.67989999999999995</v>
      </c>
      <c r="K976" s="1">
        <v>-0.61680000000000001</v>
      </c>
      <c r="L976" s="1">
        <v>-9.1499999999999998E-2</v>
      </c>
      <c r="M976" s="1">
        <v>-0.15640000000000001</v>
      </c>
      <c r="N976" s="1">
        <v>-0.61770000000000003</v>
      </c>
      <c r="O976" s="1">
        <v>-0.78069999999999995</v>
      </c>
      <c r="P976" s="1">
        <v>-0.36070000000000002</v>
      </c>
      <c r="Q976" s="1">
        <v>-9.1899999999999996E-2</v>
      </c>
      <c r="R976" s="1">
        <v>6.6199999999999995E-2</v>
      </c>
      <c r="S976" s="1">
        <v>-0.71319999999999995</v>
      </c>
      <c r="T976" s="1">
        <v>0.13250000000000001</v>
      </c>
      <c r="U976" s="1">
        <v>0.28610000000000002</v>
      </c>
      <c r="V976" s="1">
        <v>-1.3976</v>
      </c>
      <c r="W976" s="1">
        <v>-0.27600000000000002</v>
      </c>
      <c r="Y976" s="1">
        <v>-0.64859999999999995</v>
      </c>
      <c r="Z976" s="1">
        <v>0.29980000000000001</v>
      </c>
      <c r="AA976" s="1">
        <v>0.49809999999999999</v>
      </c>
      <c r="AB976" s="1">
        <v>-0.94010000000000005</v>
      </c>
      <c r="AC976" s="1">
        <v>0.63619999999999999</v>
      </c>
      <c r="AD976" s="1">
        <v>0.1201</v>
      </c>
      <c r="AF976" s="1">
        <v>0.999</v>
      </c>
      <c r="AG976" s="1">
        <v>-0.78920000000000001</v>
      </c>
      <c r="AH976" s="1">
        <v>-1.194</v>
      </c>
      <c r="AI976" s="1">
        <v>-0.63390000000000002</v>
      </c>
      <c r="AJ976" s="1">
        <v>0.53680000000000005</v>
      </c>
      <c r="AK976" s="1">
        <v>-0.80759999999999998</v>
      </c>
      <c r="GI976" s="1">
        <v>-1.206</v>
      </c>
      <c r="HA976" s="1" t="str">
        <f t="shared" si="30"/>
        <v>2015</v>
      </c>
      <c r="HB976" s="1" t="str">
        <f t="shared" si="31"/>
        <v>09</v>
      </c>
    </row>
    <row r="977" spans="1:210">
      <c r="A977" s="3" t="s">
        <v>9</v>
      </c>
      <c r="B977" s="3"/>
      <c r="C977" s="3" t="s">
        <v>4754</v>
      </c>
      <c r="E977" s="1" t="s">
        <v>4755</v>
      </c>
      <c r="F977" s="1">
        <v>-0.12590000000000001</v>
      </c>
      <c r="G977" s="1">
        <v>0.1168</v>
      </c>
      <c r="H977" s="1">
        <v>-8.3500000000000005E-2</v>
      </c>
      <c r="I977" s="1">
        <v>-0.60850000000000004</v>
      </c>
      <c r="J977" s="1">
        <v>2.1568999999999998</v>
      </c>
      <c r="K977" s="1">
        <v>-0.27639999999999998</v>
      </c>
      <c r="L977" s="1">
        <v>-0.18360000000000001</v>
      </c>
      <c r="M977" s="1">
        <v>-7.8600000000000003E-2</v>
      </c>
      <c r="N977" s="1">
        <v>8.1299999999999997E-2</v>
      </c>
      <c r="O977" s="1">
        <v>3.0200000000000001E-2</v>
      </c>
      <c r="P977" s="1">
        <v>-0.73080000000000001</v>
      </c>
      <c r="Q977" s="1">
        <v>-0.27879999999999999</v>
      </c>
      <c r="R977" s="1">
        <v>-9.9900000000000003E-2</v>
      </c>
      <c r="S977" s="1">
        <v>0.16209999999999999</v>
      </c>
      <c r="T977" s="1">
        <v>-0.60299999999999998</v>
      </c>
      <c r="U977" s="1">
        <v>0.25380000000000003</v>
      </c>
      <c r="V977" s="1">
        <v>-2.6854</v>
      </c>
      <c r="W977" s="1">
        <v>-0.13869999999999999</v>
      </c>
      <c r="Y977" s="1">
        <v>-0.32850000000000001</v>
      </c>
      <c r="Z977" s="1">
        <v>0.248</v>
      </c>
      <c r="AA977" s="1">
        <v>-1.2846</v>
      </c>
      <c r="AB977" s="1">
        <v>-0.67910000000000004</v>
      </c>
      <c r="AC977" s="1">
        <v>0.15809999999999999</v>
      </c>
      <c r="AD977" s="1">
        <v>-6.08E-2</v>
      </c>
      <c r="AF977" s="1">
        <v>-0.55500000000000005</v>
      </c>
      <c r="AG977" s="1">
        <v>0</v>
      </c>
      <c r="AH977" s="1">
        <v>-2.8169</v>
      </c>
      <c r="AI977" s="1">
        <v>-1.6375999999999999</v>
      </c>
      <c r="AJ977" s="1">
        <v>1.0247999999999999</v>
      </c>
      <c r="AK977" s="1">
        <v>-2.3197000000000001</v>
      </c>
      <c r="GI977" s="1">
        <v>-1.3444</v>
      </c>
      <c r="HA977" s="1" t="str">
        <f t="shared" si="30"/>
        <v>2015</v>
      </c>
      <c r="HB977" s="1" t="str">
        <f t="shared" si="31"/>
        <v>09</v>
      </c>
    </row>
    <row r="978" spans="1:210">
      <c r="A978" s="3" t="s">
        <v>9</v>
      </c>
      <c r="B978" s="3"/>
      <c r="C978" s="3" t="s">
        <v>4756</v>
      </c>
      <c r="E978" s="1" t="s">
        <v>4757</v>
      </c>
      <c r="F978" s="1">
        <v>-7.6999999999999999E-2</v>
      </c>
      <c r="G978" s="1">
        <v>-0.498</v>
      </c>
      <c r="H978" s="1">
        <v>-0.70720000000000005</v>
      </c>
      <c r="I978" s="1">
        <v>-0.78269999999999995</v>
      </c>
      <c r="J978" s="1">
        <v>-1.3951</v>
      </c>
      <c r="K978" s="1">
        <v>-6.7299999999999999E-2</v>
      </c>
      <c r="L978" s="1">
        <v>-0.1804</v>
      </c>
      <c r="M978" s="1">
        <v>-0.20519999999999999</v>
      </c>
      <c r="N978" s="1">
        <v>-0.48020000000000002</v>
      </c>
      <c r="O978" s="1">
        <v>-0.11799999999999999</v>
      </c>
      <c r="P978" s="1">
        <v>1.7337</v>
      </c>
      <c r="Q978" s="1">
        <v>-0.82040000000000002</v>
      </c>
      <c r="R978" s="1">
        <v>3.2599999999999997E-2</v>
      </c>
      <c r="S978" s="1">
        <v>-0.31830000000000003</v>
      </c>
      <c r="T978" s="1">
        <v>2.1137999999999999</v>
      </c>
      <c r="U978" s="1">
        <v>2.7225000000000001</v>
      </c>
      <c r="V978" s="1">
        <v>0.65290000000000004</v>
      </c>
      <c r="W978" s="1">
        <v>-0.48909999999999998</v>
      </c>
      <c r="Y978" s="1">
        <v>0.26269999999999999</v>
      </c>
      <c r="Z978" s="1">
        <v>-0.1011</v>
      </c>
      <c r="AA978" s="1">
        <v>2.6932</v>
      </c>
      <c r="AB978" s="1">
        <v>-2.0185</v>
      </c>
      <c r="AC978" s="1">
        <v>-0.89370000000000005</v>
      </c>
      <c r="AD978" s="1">
        <v>2.4615</v>
      </c>
      <c r="AF978" s="1">
        <v>3.3492000000000002</v>
      </c>
      <c r="AG978" s="1">
        <v>-1.5967</v>
      </c>
      <c r="AH978" s="1">
        <v>0.4158</v>
      </c>
      <c r="AI978" s="1">
        <v>0.7923</v>
      </c>
      <c r="AJ978" s="1">
        <v>-0.24399999999999999</v>
      </c>
      <c r="AK978" s="1">
        <v>3.0238999999999998</v>
      </c>
      <c r="GI978" s="1">
        <v>-2.1674000000000002</v>
      </c>
      <c r="HA978" s="1" t="str">
        <f t="shared" si="30"/>
        <v>2015</v>
      </c>
      <c r="HB978" s="1" t="str">
        <f t="shared" si="31"/>
        <v>09</v>
      </c>
    </row>
    <row r="979" spans="1:210">
      <c r="A979" s="3" t="s">
        <v>9</v>
      </c>
      <c r="B979" s="3"/>
      <c r="C979" s="3" t="s">
        <v>4758</v>
      </c>
      <c r="E979" s="1" t="s">
        <v>4759</v>
      </c>
      <c r="F979" s="1">
        <v>9.2299999999999993E-2</v>
      </c>
      <c r="G979" s="1">
        <v>-0.73129999999999995</v>
      </c>
      <c r="H979" s="1">
        <v>-0.3276</v>
      </c>
      <c r="I979" s="1">
        <v>-0.82330000000000003</v>
      </c>
      <c r="J979" s="1">
        <v>-0.67410000000000003</v>
      </c>
      <c r="K979" s="1">
        <v>-0.80420000000000003</v>
      </c>
      <c r="L979" s="1">
        <v>-0.63229999999999997</v>
      </c>
      <c r="M979" s="1">
        <v>0.1026</v>
      </c>
      <c r="N979" s="1">
        <v>0.1067</v>
      </c>
      <c r="O979" s="1">
        <v>-0.32300000000000001</v>
      </c>
      <c r="P979" s="1">
        <v>2.6757</v>
      </c>
      <c r="Q979" s="1">
        <v>-9.1800000000000007E-2</v>
      </c>
      <c r="R979" s="1">
        <v>3.2599999999999997E-2</v>
      </c>
      <c r="S979" s="1">
        <v>-0.36420000000000002</v>
      </c>
      <c r="T979" s="1">
        <v>2.5632000000000001</v>
      </c>
      <c r="U979" s="1">
        <v>2.1699000000000002</v>
      </c>
      <c r="V979" s="1">
        <v>1.1241000000000001</v>
      </c>
      <c r="W979" s="1">
        <v>-0.62439999999999996</v>
      </c>
      <c r="Y979" s="1">
        <v>-0.3674</v>
      </c>
      <c r="Z979" s="1">
        <v>0.30359999999999998</v>
      </c>
      <c r="AA979" s="1">
        <v>3.8649</v>
      </c>
      <c r="AB979" s="1">
        <v>-2.4409999999999998</v>
      </c>
      <c r="AC979" s="1">
        <v>0.2676</v>
      </c>
      <c r="AD979" s="1">
        <v>1.3292999999999999</v>
      </c>
      <c r="AF979" s="1">
        <v>3.9961000000000002</v>
      </c>
      <c r="AG979" s="1">
        <v>-1.8264</v>
      </c>
      <c r="AH979" s="1">
        <v>1.6771</v>
      </c>
      <c r="AI979" s="1">
        <v>5.0700000000000002E-2</v>
      </c>
      <c r="AJ979" s="1">
        <v>0.1991</v>
      </c>
      <c r="AK979" s="1">
        <v>0.7077</v>
      </c>
      <c r="GI979" s="1">
        <v>-2.4249000000000001</v>
      </c>
      <c r="HA979" s="1" t="str">
        <f t="shared" si="30"/>
        <v>2015</v>
      </c>
      <c r="HB979" s="1" t="str">
        <f t="shared" si="31"/>
        <v>09</v>
      </c>
    </row>
    <row r="980" spans="1:210">
      <c r="A980" s="3" t="s">
        <v>9</v>
      </c>
      <c r="B980" s="3"/>
      <c r="C980" s="3" t="s">
        <v>4760</v>
      </c>
      <c r="E980" s="1" t="s">
        <v>4760</v>
      </c>
      <c r="F980" s="1">
        <v>-0.21859999999999999</v>
      </c>
      <c r="G980" s="1">
        <v>-1.0928</v>
      </c>
      <c r="H980" s="1">
        <v>-0.44159999999999999</v>
      </c>
      <c r="I980" s="1">
        <v>-0.49259999999999998</v>
      </c>
      <c r="J980" s="1">
        <v>-0.68240000000000001</v>
      </c>
      <c r="K980" s="1">
        <v>-0.48039999999999999</v>
      </c>
      <c r="L980" s="1">
        <v>-0.59550000000000003</v>
      </c>
      <c r="M980" s="1">
        <v>-0.39019999999999999</v>
      </c>
      <c r="N980" s="1">
        <v>-0.45929999999999999</v>
      </c>
      <c r="O980" s="1">
        <v>-0.63149999999999995</v>
      </c>
      <c r="P980" s="1">
        <v>-3.5779000000000001</v>
      </c>
      <c r="Q980" s="1">
        <v>-0.83560000000000001</v>
      </c>
      <c r="R980" s="1">
        <v>3.3000000000000002E-2</v>
      </c>
      <c r="S980" s="1">
        <v>-0.6925</v>
      </c>
      <c r="T980" s="1">
        <v>-3.8614999999999999</v>
      </c>
      <c r="U980" s="1">
        <v>-4.5682999999999998</v>
      </c>
      <c r="V980" s="1">
        <v>-5.5301</v>
      </c>
      <c r="W980" s="1">
        <v>-0.33029999999999998</v>
      </c>
      <c r="Y980" s="1">
        <v>-0.48959999999999998</v>
      </c>
      <c r="Z980" s="1">
        <v>0.19839999999999999</v>
      </c>
      <c r="AA980" s="1">
        <v>-7.8319000000000001</v>
      </c>
      <c r="AB980" s="1">
        <v>4.0239000000000003</v>
      </c>
      <c r="AC980" s="1">
        <v>-1.282</v>
      </c>
      <c r="AD980" s="1">
        <v>-4.1345999999999998</v>
      </c>
      <c r="AF980" s="1">
        <v>-7.3394000000000004</v>
      </c>
      <c r="AG980" s="1">
        <v>4.2731000000000003</v>
      </c>
      <c r="AH980" s="1">
        <v>-4.5034999999999998</v>
      </c>
      <c r="AI980" s="1">
        <v>-0.82809999999999995</v>
      </c>
      <c r="AJ980" s="1">
        <v>0.54159999999999997</v>
      </c>
      <c r="AK980" s="1">
        <v>-3.0089999999999999</v>
      </c>
      <c r="GI980" s="1">
        <v>-7.0670000000000002</v>
      </c>
      <c r="HA980" s="1" t="str">
        <f t="shared" si="30"/>
        <v>2015</v>
      </c>
      <c r="HB980" s="1" t="str">
        <f t="shared" si="31"/>
        <v>09</v>
      </c>
    </row>
    <row r="981" spans="1:210">
      <c r="A981" s="3" t="s">
        <v>9</v>
      </c>
      <c r="B981" s="3"/>
      <c r="C981" s="3" t="s">
        <v>4761</v>
      </c>
      <c r="E981" s="1" t="s">
        <v>4761</v>
      </c>
      <c r="F981" s="1">
        <v>-0.2369</v>
      </c>
      <c r="G981" s="1">
        <v>-1.1376999999999999</v>
      </c>
      <c r="H981" s="1">
        <v>-0.53439999999999999</v>
      </c>
      <c r="I981" s="1">
        <v>-0.26850000000000002</v>
      </c>
      <c r="J981" s="1">
        <v>-0.18310000000000001</v>
      </c>
      <c r="K981" s="1">
        <v>-0.13830000000000001</v>
      </c>
      <c r="L981" s="1">
        <v>-0.36780000000000002</v>
      </c>
      <c r="M981" s="1">
        <v>-0.1052</v>
      </c>
      <c r="N981" s="1">
        <v>-0.48849999999999999</v>
      </c>
      <c r="O981" s="1">
        <v>-0.45479999999999998</v>
      </c>
      <c r="P981" s="1">
        <v>2.4809000000000001</v>
      </c>
      <c r="Q981" s="1">
        <v>-0.56759999999999999</v>
      </c>
      <c r="R981" s="1">
        <v>-6.6799999999999998E-2</v>
      </c>
      <c r="S981" s="1">
        <v>-0.27929999999999999</v>
      </c>
      <c r="T981" s="1">
        <v>0.86560000000000004</v>
      </c>
      <c r="U981" s="1">
        <v>-1.0355000000000001</v>
      </c>
      <c r="V981" s="1">
        <v>0.3352</v>
      </c>
      <c r="W981" s="1">
        <v>-0.27850000000000003</v>
      </c>
      <c r="Y981" s="1">
        <v>0.22220000000000001</v>
      </c>
      <c r="Z981" s="1">
        <v>-0.34379999999999999</v>
      </c>
      <c r="AA981" s="1">
        <v>2.2302</v>
      </c>
      <c r="AB981" s="1">
        <v>-1.9736</v>
      </c>
      <c r="AC981" s="1">
        <v>0.21659999999999999</v>
      </c>
      <c r="AD981" s="1">
        <v>-0.1822</v>
      </c>
      <c r="AF981" s="1">
        <v>2.7504</v>
      </c>
      <c r="AG981" s="1">
        <v>-1.2957000000000001</v>
      </c>
      <c r="AH981" s="1">
        <v>4.0305</v>
      </c>
      <c r="AI981" s="1">
        <v>1.4293</v>
      </c>
      <c r="AJ981" s="1">
        <v>-0.58420000000000005</v>
      </c>
      <c r="AK981" s="1">
        <v>-0.5181</v>
      </c>
      <c r="GI981" s="1">
        <v>-3.7416</v>
      </c>
      <c r="HA981" s="1" t="str">
        <f t="shared" si="30"/>
        <v>2015</v>
      </c>
      <c r="HB981" s="1" t="str">
        <f t="shared" si="31"/>
        <v>09</v>
      </c>
    </row>
    <row r="982" spans="1:210">
      <c r="A982" s="3" t="s">
        <v>9</v>
      </c>
      <c r="B982" s="3"/>
      <c r="C982" s="3" t="s">
        <v>4762</v>
      </c>
      <c r="E982" s="1" t="s">
        <v>4762</v>
      </c>
      <c r="F982" s="1">
        <v>-0.37559999999999999</v>
      </c>
      <c r="G982" s="1">
        <v>3.9199999999999999E-2</v>
      </c>
      <c r="H982" s="1">
        <v>-0.64039999999999997</v>
      </c>
      <c r="I982" s="1">
        <v>-0.41739999999999999</v>
      </c>
      <c r="J982" s="1">
        <v>-0.4531</v>
      </c>
      <c r="K982" s="1">
        <v>-0.41349999999999998</v>
      </c>
      <c r="L982" s="1">
        <v>-0.59570000000000001</v>
      </c>
      <c r="M982" s="1">
        <v>-0.57389999999999997</v>
      </c>
      <c r="N982" s="1">
        <v>-0.7006</v>
      </c>
      <c r="O982" s="1">
        <v>-0.30220000000000002</v>
      </c>
      <c r="P982" s="1">
        <v>0.2452</v>
      </c>
      <c r="Q982" s="1">
        <v>-1.2195</v>
      </c>
      <c r="R982" s="1">
        <v>-3.3099999999999997E-2</v>
      </c>
      <c r="S982" s="1">
        <v>-0.16200000000000001</v>
      </c>
      <c r="T982" s="1">
        <v>-2.3403</v>
      </c>
      <c r="U982" s="1">
        <v>-3.5030000000000001</v>
      </c>
      <c r="V982" s="1">
        <v>-2.0775000000000001</v>
      </c>
      <c r="W982" s="1">
        <v>-0.4415</v>
      </c>
      <c r="Y982" s="1">
        <v>-0.76539999999999997</v>
      </c>
      <c r="Z982" s="1">
        <v>0.34599999999999997</v>
      </c>
      <c r="AA982" s="1">
        <v>1.4378</v>
      </c>
      <c r="AB982" s="1">
        <v>-1.2365999999999999</v>
      </c>
      <c r="AC982" s="1">
        <v>-0.26950000000000002</v>
      </c>
      <c r="AD982" s="1">
        <v>-2.0882999999999998</v>
      </c>
      <c r="AF982" s="1">
        <v>1.6666000000000001</v>
      </c>
      <c r="AG982" s="1">
        <v>-0.89359999999999995</v>
      </c>
      <c r="AH982" s="1">
        <v>2.0832999999999999</v>
      </c>
      <c r="AI982" s="1">
        <v>1.7969999999999999</v>
      </c>
      <c r="AJ982" s="1">
        <v>-0.73089999999999999</v>
      </c>
      <c r="AK982" s="1">
        <v>2.4108999999999998</v>
      </c>
      <c r="GI982" s="1">
        <v>-6.51</v>
      </c>
      <c r="HA982" s="1" t="str">
        <f t="shared" si="30"/>
        <v>2015</v>
      </c>
      <c r="HB982" s="1" t="str">
        <f t="shared" si="31"/>
        <v>09</v>
      </c>
    </row>
    <row r="983" spans="1:210">
      <c r="A983" s="3" t="s">
        <v>9</v>
      </c>
      <c r="B983" s="3"/>
      <c r="C983" s="3" t="s">
        <v>4763</v>
      </c>
      <c r="E983" s="1" t="s">
        <v>4764</v>
      </c>
      <c r="F983" s="1">
        <v>-0.50139999999999996</v>
      </c>
      <c r="G983" s="1">
        <v>-0.11749999999999999</v>
      </c>
      <c r="H983" s="1">
        <v>-0.61240000000000006</v>
      </c>
      <c r="I983" s="1">
        <v>-0.41799999999999998</v>
      </c>
      <c r="J983" s="1">
        <v>-0.1361</v>
      </c>
      <c r="K983" s="1">
        <v>-0.20610000000000001</v>
      </c>
      <c r="L983" s="1">
        <v>-0.64239999999999997</v>
      </c>
      <c r="M983" s="1">
        <v>-0.10440000000000001</v>
      </c>
      <c r="N983" s="1">
        <v>-0.43230000000000002</v>
      </c>
      <c r="O983" s="1">
        <v>-0.60270000000000001</v>
      </c>
      <c r="P983" s="1">
        <v>1.0265</v>
      </c>
      <c r="Q983" s="1">
        <v>0.189</v>
      </c>
      <c r="R983" s="1">
        <v>3.3099999999999997E-2</v>
      </c>
      <c r="S983" s="1">
        <v>-0.25459999999999999</v>
      </c>
      <c r="T983" s="1">
        <v>-0.43430000000000002</v>
      </c>
      <c r="U983" s="1">
        <v>-0.91200000000000003</v>
      </c>
      <c r="V983" s="1">
        <v>-0.72689999999999999</v>
      </c>
      <c r="W983" s="1">
        <v>-0.2762</v>
      </c>
      <c r="Y983" s="1">
        <v>0.1643</v>
      </c>
      <c r="Z983" s="1">
        <v>9.8699999999999996E-2</v>
      </c>
      <c r="AA983" s="1">
        <v>1.7373000000000001</v>
      </c>
      <c r="AB983" s="1">
        <v>-1.3422000000000001</v>
      </c>
      <c r="AC983" s="1">
        <v>0.54110000000000003</v>
      </c>
      <c r="AD983" s="1">
        <v>0.23949999999999999</v>
      </c>
      <c r="AF983" s="1">
        <v>1.8938999999999999</v>
      </c>
      <c r="AG983" s="1">
        <v>-1.4084000000000001</v>
      </c>
      <c r="AH983" s="1">
        <v>-0.78349999999999997</v>
      </c>
      <c r="AI983" s="1">
        <v>0.61760000000000004</v>
      </c>
      <c r="AJ983" s="1">
        <v>-0.29599999999999999</v>
      </c>
      <c r="AK983" s="1">
        <v>1.5345</v>
      </c>
      <c r="GI983" s="1">
        <v>-3.7707000000000002</v>
      </c>
      <c r="HA983" s="1" t="str">
        <f t="shared" si="30"/>
        <v>2015</v>
      </c>
      <c r="HB983" s="1" t="str">
        <f t="shared" si="31"/>
        <v>09</v>
      </c>
    </row>
    <row r="984" spans="1:210">
      <c r="A984" s="3" t="s">
        <v>9</v>
      </c>
      <c r="B984" s="3"/>
      <c r="C984" s="3" t="s">
        <v>4765</v>
      </c>
      <c r="E984" s="1" t="s">
        <v>4766</v>
      </c>
      <c r="F984" s="1">
        <v>7.8799999999999995E-2</v>
      </c>
      <c r="G984" s="1">
        <v>-1.1368</v>
      </c>
      <c r="H984" s="1">
        <v>-0.36659999999999998</v>
      </c>
      <c r="I984" s="1">
        <v>-0.57509999999999994</v>
      </c>
      <c r="J984" s="1">
        <v>-0.18229999999999999</v>
      </c>
      <c r="K984" s="1">
        <v>-0.68769999999999998</v>
      </c>
      <c r="L984" s="1">
        <v>-0.7863</v>
      </c>
      <c r="M984" s="1">
        <v>0.1313</v>
      </c>
      <c r="N984" s="1">
        <v>-0.27060000000000001</v>
      </c>
      <c r="O984" s="1">
        <v>-0.45269999999999999</v>
      </c>
      <c r="P984" s="1">
        <v>0.90139999999999998</v>
      </c>
      <c r="Q984" s="1">
        <v>-0.76549999999999996</v>
      </c>
      <c r="R984" s="1">
        <v>3.3300000000000003E-2</v>
      </c>
      <c r="S984" s="1">
        <v>-0.30209999999999998</v>
      </c>
      <c r="T984" s="1">
        <v>-0.46600000000000003</v>
      </c>
      <c r="U984" s="1">
        <v>-0.83909999999999996</v>
      </c>
      <c r="V984" s="1">
        <v>-1.1261000000000001</v>
      </c>
      <c r="W984" s="1">
        <v>-5.5599999999999997E-2</v>
      </c>
      <c r="Y984" s="1">
        <v>0</v>
      </c>
      <c r="Z984" s="1">
        <v>4.9299999999999997E-2</v>
      </c>
      <c r="AA984" s="1">
        <v>-0.2349</v>
      </c>
      <c r="AB984" s="1">
        <v>-1.3559000000000001</v>
      </c>
      <c r="AC984" s="1">
        <v>-0.26919999999999999</v>
      </c>
      <c r="AD984" s="1">
        <v>-0.77239999999999998</v>
      </c>
      <c r="AF984" s="1">
        <v>0.18360000000000001</v>
      </c>
      <c r="AG984" s="1">
        <v>-0.2311</v>
      </c>
      <c r="AH984" s="1">
        <v>0</v>
      </c>
      <c r="AI984" s="1">
        <v>1.6666000000000001</v>
      </c>
      <c r="AJ984" s="1">
        <v>-0.63749999999999996</v>
      </c>
      <c r="AK984" s="1">
        <v>-2.0602999999999998</v>
      </c>
      <c r="GI984" s="1">
        <v>-3.9049</v>
      </c>
      <c r="HA984" s="1" t="str">
        <f t="shared" si="30"/>
        <v>2015</v>
      </c>
      <c r="HB984" s="1" t="str">
        <f t="shared" si="31"/>
        <v>09</v>
      </c>
    </row>
    <row r="985" spans="1:210">
      <c r="A985" s="3" t="s">
        <v>9</v>
      </c>
      <c r="B985" s="3"/>
      <c r="C985" s="3" t="s">
        <v>4767</v>
      </c>
      <c r="E985" s="1" t="s">
        <v>4768</v>
      </c>
      <c r="F985" s="1">
        <v>0.20300000000000001</v>
      </c>
      <c r="G985" s="1">
        <v>0.1187</v>
      </c>
      <c r="H985" s="1">
        <v>-1.1937</v>
      </c>
      <c r="I985" s="1">
        <v>-0.98699999999999999</v>
      </c>
      <c r="J985" s="1">
        <v>0.41070000000000001</v>
      </c>
      <c r="K985" s="1">
        <v>-0.75749999999999995</v>
      </c>
      <c r="L985" s="1">
        <v>-0.69930000000000003</v>
      </c>
      <c r="M985" s="1">
        <v>0.33879999999999999</v>
      </c>
      <c r="N985" s="1">
        <v>-0.4592</v>
      </c>
      <c r="O985" s="1">
        <v>-0.54359999999999997</v>
      </c>
      <c r="P985" s="1">
        <v>-0.82110000000000005</v>
      </c>
      <c r="Q985" s="1">
        <v>0.28760000000000002</v>
      </c>
      <c r="R985" s="1">
        <v>-6.6199999999999995E-2</v>
      </c>
      <c r="S985" s="1">
        <v>-0.34760000000000002</v>
      </c>
      <c r="T985" s="1">
        <v>-0.23139999999999999</v>
      </c>
      <c r="U985" s="1">
        <v>-3.6299999999999999E-2</v>
      </c>
      <c r="V985" s="1">
        <v>-1.2951999999999999</v>
      </c>
      <c r="W985" s="1">
        <v>-0.63339999999999996</v>
      </c>
      <c r="Y985" s="1">
        <v>-0.59419999999999995</v>
      </c>
      <c r="Z985" s="1">
        <v>0.24879999999999999</v>
      </c>
      <c r="AA985" s="1">
        <v>0.70250000000000001</v>
      </c>
      <c r="AB985" s="1">
        <v>-0.4284</v>
      </c>
      <c r="AC985" s="1">
        <v>1.7334000000000001</v>
      </c>
      <c r="AD985" s="1">
        <v>-0.35499999999999998</v>
      </c>
      <c r="AF985" s="1">
        <v>0.3649</v>
      </c>
      <c r="AG985" s="1">
        <v>-0.50870000000000004</v>
      </c>
      <c r="AH985" s="1">
        <v>-2.0076000000000001</v>
      </c>
      <c r="AK985" s="1">
        <v>3.0880000000000001</v>
      </c>
      <c r="GI985" s="1">
        <v>-3.3115999999999999</v>
      </c>
      <c r="HA985" s="1" t="str">
        <f t="shared" si="30"/>
        <v>2015</v>
      </c>
      <c r="HB985" s="1" t="str">
        <f t="shared" si="31"/>
        <v>09</v>
      </c>
    </row>
    <row r="986" spans="1:210">
      <c r="A986" s="3" t="s">
        <v>9</v>
      </c>
      <c r="B986" s="3"/>
      <c r="C986" s="3" t="s">
        <v>4769</v>
      </c>
      <c r="E986" s="1" t="s">
        <v>4770</v>
      </c>
      <c r="F986" s="1">
        <v>3.2500000000000001E-2</v>
      </c>
      <c r="G986" s="1">
        <v>0.98229999999999995</v>
      </c>
      <c r="H986" s="1">
        <v>-0.49469999999999997</v>
      </c>
      <c r="I986" s="1">
        <v>-0.2772</v>
      </c>
      <c r="J986" s="1">
        <v>0.2863</v>
      </c>
      <c r="K986" s="1">
        <v>0</v>
      </c>
      <c r="L986" s="1">
        <v>0.19220000000000001</v>
      </c>
      <c r="M986" s="1">
        <v>5.4300000000000001E-2</v>
      </c>
      <c r="N986" s="1">
        <v>0.11219999999999999</v>
      </c>
      <c r="O986" s="1">
        <v>-0.2175</v>
      </c>
      <c r="P986" s="1">
        <v>-5.1189999999999998</v>
      </c>
      <c r="Q986" s="1">
        <v>-0.79200000000000004</v>
      </c>
      <c r="R986" s="1">
        <v>0</v>
      </c>
      <c r="S986" s="1">
        <v>-0.1923</v>
      </c>
      <c r="T986" s="1">
        <v>-5.242</v>
      </c>
      <c r="U986" s="1">
        <v>-3.9969999999999999</v>
      </c>
      <c r="V986" s="1">
        <v>-6.1371000000000002</v>
      </c>
      <c r="W986" s="1">
        <v>-0.17219999999999999</v>
      </c>
      <c r="Y986" s="1">
        <v>-1.0004999999999999</v>
      </c>
      <c r="Z986" s="1">
        <v>0.56999999999999995</v>
      </c>
      <c r="AA986" s="1">
        <v>-8.3416999999999994</v>
      </c>
      <c r="AB986" s="1">
        <v>4.1559999999999997</v>
      </c>
      <c r="AC986" s="1">
        <v>-0.15959999999999999</v>
      </c>
      <c r="AD986" s="1">
        <v>-4.2881999999999998</v>
      </c>
      <c r="AF986" s="1">
        <v>-8.1651000000000007</v>
      </c>
      <c r="AG986" s="1">
        <v>4.8846999999999996</v>
      </c>
      <c r="AH986" s="1">
        <v>-6.8093000000000004</v>
      </c>
      <c r="AK986" s="1">
        <v>-3.2080000000000002</v>
      </c>
      <c r="GI986" s="1">
        <v>-6.7872000000000003</v>
      </c>
      <c r="HA986" s="1" t="str">
        <f t="shared" si="30"/>
        <v>2015</v>
      </c>
      <c r="HB986" s="1" t="str">
        <f t="shared" si="31"/>
        <v>09</v>
      </c>
    </row>
    <row r="987" spans="1:210">
      <c r="A987" s="3" t="s">
        <v>9</v>
      </c>
      <c r="B987" s="3"/>
      <c r="C987" s="3" t="s">
        <v>4771</v>
      </c>
      <c r="E987" s="1" t="s">
        <v>4772</v>
      </c>
      <c r="F987" s="1">
        <v>-0.2117</v>
      </c>
      <c r="G987" s="1">
        <v>0.73980000000000001</v>
      </c>
      <c r="H987" s="1">
        <v>-0.38100000000000001</v>
      </c>
      <c r="I987" s="1">
        <v>-7.9600000000000004E-2</v>
      </c>
      <c r="J987" s="1">
        <v>0</v>
      </c>
      <c r="K987" s="1">
        <v>-0.56530000000000002</v>
      </c>
      <c r="L987" s="1">
        <v>4.8099999999999997E-2</v>
      </c>
      <c r="M987" s="1">
        <v>0.24479999999999999</v>
      </c>
      <c r="N987" s="1">
        <v>0</v>
      </c>
      <c r="O987" s="1">
        <v>-0.1235</v>
      </c>
      <c r="P987" s="1">
        <v>-0.43020000000000003</v>
      </c>
      <c r="Q987" s="1">
        <v>-0.30059999999999998</v>
      </c>
      <c r="R987" s="1">
        <v>0</v>
      </c>
      <c r="S987" s="1">
        <v>0</v>
      </c>
      <c r="T987" s="1">
        <v>-1.6140000000000001</v>
      </c>
      <c r="U987" s="1">
        <v>0.11210000000000001</v>
      </c>
      <c r="V987" s="1">
        <v>-3.3488000000000002</v>
      </c>
      <c r="W987" s="1">
        <v>-0.1148</v>
      </c>
      <c r="Y987" s="1">
        <v>-0.17799999999999999</v>
      </c>
      <c r="Z987" s="1">
        <v>0.23619999999999999</v>
      </c>
      <c r="AA987" s="1">
        <v>4.1478999999999999</v>
      </c>
      <c r="AB987" s="1">
        <v>-3.5284</v>
      </c>
      <c r="AC987" s="1">
        <v>-0.31890000000000002</v>
      </c>
      <c r="AD987" s="1">
        <v>0.48780000000000001</v>
      </c>
      <c r="AF987" s="1">
        <v>4.5918000000000001</v>
      </c>
      <c r="AG987" s="1">
        <v>-2.6052</v>
      </c>
      <c r="AH987" s="1">
        <v>-3.012</v>
      </c>
      <c r="AK987" s="1">
        <v>-0.5544</v>
      </c>
      <c r="GI987" s="1">
        <v>-3.4607999999999999</v>
      </c>
      <c r="HA987" s="1" t="str">
        <f t="shared" si="30"/>
        <v>2015</v>
      </c>
      <c r="HB987" s="1" t="str">
        <f t="shared" si="31"/>
        <v>09</v>
      </c>
    </row>
    <row r="988" spans="1:210">
      <c r="A988" s="3" t="s">
        <v>9</v>
      </c>
      <c r="B988" s="3"/>
      <c r="C988" s="3" t="s">
        <v>4773</v>
      </c>
      <c r="E988" s="1" t="s">
        <v>4773</v>
      </c>
      <c r="F988" s="1">
        <v>-0.53500000000000003</v>
      </c>
      <c r="G988" s="1">
        <v>1.7376</v>
      </c>
      <c r="H988" s="1">
        <v>-0.66859999999999997</v>
      </c>
      <c r="I988" s="1">
        <v>-0.63560000000000005</v>
      </c>
      <c r="J988" s="1">
        <v>-0.3362</v>
      </c>
      <c r="K988" s="1">
        <v>-0.21199999999999999</v>
      </c>
      <c r="L988" s="1">
        <v>0.48470000000000002</v>
      </c>
      <c r="M988" s="1">
        <v>0</v>
      </c>
      <c r="N988" s="1">
        <v>0.11210000000000001</v>
      </c>
      <c r="O988" s="1">
        <v>6.1699999999999998E-2</v>
      </c>
      <c r="P988" s="1">
        <v>-2.6219000000000001</v>
      </c>
      <c r="Q988" s="1">
        <v>0.40560000000000002</v>
      </c>
      <c r="R988" s="1">
        <v>3.44E-2</v>
      </c>
      <c r="S988" s="1">
        <v>9.6199999999999994E-2</v>
      </c>
      <c r="T988" s="1">
        <v>-7.1</v>
      </c>
      <c r="U988" s="1">
        <v>-6.2163000000000004</v>
      </c>
      <c r="V988" s="1">
        <v>-7.8840000000000003</v>
      </c>
      <c r="W988" s="1">
        <v>-0.40010000000000001</v>
      </c>
      <c r="Y988" s="1">
        <v>-0.2979</v>
      </c>
      <c r="Z988" s="1">
        <v>0.2351</v>
      </c>
      <c r="AA988" s="1">
        <v>-1.0832999999999999</v>
      </c>
      <c r="AB988" s="1">
        <v>0.48270000000000002</v>
      </c>
      <c r="AC988" s="1">
        <v>5.3199999999999997E-2</v>
      </c>
      <c r="AD988" s="1">
        <v>-5.3497000000000003</v>
      </c>
      <c r="AF988" s="1">
        <v>-0.1019</v>
      </c>
      <c r="AG988" s="1">
        <v>0.56810000000000005</v>
      </c>
      <c r="AH988" s="1">
        <v>-8.9108000000000001</v>
      </c>
      <c r="GI988" s="1">
        <v>-9.7478999999999996</v>
      </c>
      <c r="HA988" s="1" t="str">
        <f t="shared" si="30"/>
        <v>2015</v>
      </c>
      <c r="HB988" s="1" t="str">
        <f t="shared" si="31"/>
        <v>09</v>
      </c>
    </row>
    <row r="989" spans="1:210">
      <c r="A989" s="3" t="s">
        <v>9</v>
      </c>
      <c r="B989" s="3"/>
      <c r="C989" s="3" t="s">
        <v>4774</v>
      </c>
      <c r="E989" s="1" t="s">
        <v>4775</v>
      </c>
      <c r="F989" s="1">
        <v>-0.56000000000000005</v>
      </c>
      <c r="G989" s="1">
        <v>0.44969999999999999</v>
      </c>
      <c r="H989" s="1">
        <v>-0.97440000000000004</v>
      </c>
      <c r="I989" s="1">
        <v>-2.036</v>
      </c>
      <c r="J989" s="1">
        <v>-1.3250999999999999</v>
      </c>
      <c r="K989" s="1">
        <v>-0.4204</v>
      </c>
      <c r="L989" s="1">
        <v>-0.1439</v>
      </c>
      <c r="M989" s="1">
        <v>-0.58819999999999995</v>
      </c>
      <c r="N989" s="1">
        <v>-0.80130000000000001</v>
      </c>
      <c r="O989" s="1">
        <v>-0.79549999999999998</v>
      </c>
      <c r="P989" s="1">
        <v>-1.9253</v>
      </c>
      <c r="Q989" s="1">
        <v>-0.39639999999999997</v>
      </c>
      <c r="R989" s="1">
        <v>0.13589999999999999</v>
      </c>
      <c r="S989" s="1">
        <v>-0.38040000000000002</v>
      </c>
      <c r="T989" s="1">
        <v>-5.3666</v>
      </c>
      <c r="U989" s="1">
        <v>-4.9585999999999997</v>
      </c>
      <c r="V989" s="1">
        <v>-5.5731000000000002</v>
      </c>
      <c r="W989" s="1">
        <v>-0.73319999999999996</v>
      </c>
      <c r="Y989" s="1">
        <v>-0.69879999999999998</v>
      </c>
      <c r="Z989" s="1">
        <v>0.42770000000000002</v>
      </c>
      <c r="AA989" s="1">
        <v>1.8676999999999999</v>
      </c>
      <c r="AB989" s="1">
        <v>-2.0112000000000001</v>
      </c>
      <c r="AC989" s="1">
        <v>0.47789999999999999</v>
      </c>
      <c r="AD989" s="1">
        <v>-4.0564</v>
      </c>
      <c r="AF989" s="1">
        <v>2.1406000000000001</v>
      </c>
      <c r="AG989" s="1">
        <v>-0.91779999999999995</v>
      </c>
      <c r="AH989" s="1">
        <v>-6.8315999999999999</v>
      </c>
      <c r="GI989" s="1">
        <v>-8.5791000000000004</v>
      </c>
      <c r="HA989" s="1" t="str">
        <f t="shared" si="30"/>
        <v>2015</v>
      </c>
      <c r="HB989" s="1" t="str">
        <f t="shared" si="31"/>
        <v>09</v>
      </c>
    </row>
    <row r="990" spans="1:210">
      <c r="A990" s="3" t="s">
        <v>9</v>
      </c>
      <c r="B990" s="3"/>
      <c r="C990" s="3" t="s">
        <v>4776</v>
      </c>
      <c r="E990" s="1" t="s">
        <v>4777</v>
      </c>
      <c r="F990" s="1">
        <v>0.16120000000000001</v>
      </c>
      <c r="G990" s="1">
        <v>1.2033</v>
      </c>
      <c r="H990" s="1">
        <v>-0.34889999999999999</v>
      </c>
      <c r="I990" s="1">
        <v>-0.51519999999999999</v>
      </c>
      <c r="J990" s="1">
        <v>-0.47960000000000003</v>
      </c>
      <c r="K990" s="1">
        <v>0.42130000000000001</v>
      </c>
      <c r="L990" s="1">
        <v>9.6699999999999994E-2</v>
      </c>
      <c r="M990" s="1">
        <v>0.51219999999999999</v>
      </c>
      <c r="N990" s="1">
        <v>0.1114</v>
      </c>
      <c r="O990" s="1">
        <v>-0.18390000000000001</v>
      </c>
      <c r="P990" s="1">
        <v>-2.8279000000000001</v>
      </c>
      <c r="Q990" s="1">
        <v>-0.5</v>
      </c>
      <c r="R990" s="1">
        <v>0</v>
      </c>
      <c r="S990" s="1">
        <v>-9.6000000000000002E-2</v>
      </c>
      <c r="T990" s="1">
        <v>-4.5332999999999997</v>
      </c>
      <c r="U990" s="1">
        <v>-4.4196</v>
      </c>
      <c r="V990" s="1">
        <v>-4.5309999999999997</v>
      </c>
      <c r="W990" s="1">
        <v>-5.6800000000000003E-2</v>
      </c>
      <c r="Y990" s="1">
        <v>0.17660000000000001</v>
      </c>
      <c r="Z990" s="1">
        <v>9.4600000000000004E-2</v>
      </c>
      <c r="AA990" s="1">
        <v>5.4538000000000002</v>
      </c>
      <c r="AB990" s="1">
        <v>-3.4592999999999998</v>
      </c>
      <c r="AC990" s="1">
        <v>0</v>
      </c>
      <c r="AD990" s="1">
        <v>-3.3509000000000002</v>
      </c>
      <c r="AF990" s="1">
        <v>5.5045000000000002</v>
      </c>
      <c r="AG990" s="1">
        <v>-3.0594000000000001</v>
      </c>
      <c r="AH990" s="1">
        <v>-6.0396000000000001</v>
      </c>
      <c r="GI990" s="1">
        <v>-7.87</v>
      </c>
      <c r="HA990" s="1" t="str">
        <f t="shared" si="30"/>
        <v>2015</v>
      </c>
      <c r="HB990" s="1" t="str">
        <f t="shared" si="31"/>
        <v>09</v>
      </c>
    </row>
    <row r="991" spans="1:210">
      <c r="A991" s="3" t="s">
        <v>9</v>
      </c>
      <c r="B991" s="3"/>
      <c r="C991" s="3" t="s">
        <v>4778</v>
      </c>
      <c r="E991" s="1" t="s">
        <v>4779</v>
      </c>
      <c r="F991" s="1">
        <v>-0.16159999999999999</v>
      </c>
      <c r="G991" s="1">
        <v>0.74960000000000004</v>
      </c>
      <c r="H991" s="1">
        <v>0.3221</v>
      </c>
      <c r="I991" s="1">
        <v>-1.5954999999999999</v>
      </c>
      <c r="J991" s="1">
        <v>-0.96199999999999997</v>
      </c>
      <c r="K991" s="1">
        <v>-0.97899999999999998</v>
      </c>
      <c r="L991" s="1">
        <v>9.64E-2</v>
      </c>
      <c r="M991" s="1">
        <v>-0.24329999999999999</v>
      </c>
      <c r="N991" s="1">
        <v>-0.1116</v>
      </c>
      <c r="O991" s="1">
        <v>0.42799999999999999</v>
      </c>
      <c r="P991" s="1">
        <v>-2.8967999999999998</v>
      </c>
      <c r="Q991" s="1">
        <v>-0.6018</v>
      </c>
      <c r="R991" s="1">
        <v>-3.4299999999999997E-2</v>
      </c>
      <c r="S991" s="1">
        <v>-7.22E-2</v>
      </c>
      <c r="T991" s="1">
        <v>-4.8575999999999997</v>
      </c>
      <c r="U991" s="1">
        <v>-5.1561000000000003</v>
      </c>
      <c r="V991" s="1">
        <v>-6.0053999999999998</v>
      </c>
      <c r="W991" s="1">
        <v>-0.25640000000000002</v>
      </c>
      <c r="Y991" s="1">
        <v>6.0100000000000001E-2</v>
      </c>
      <c r="Z991" s="1">
        <v>0</v>
      </c>
      <c r="AA991" s="1">
        <v>1.8588</v>
      </c>
      <c r="AB991" s="1">
        <v>-1.3577999999999999</v>
      </c>
      <c r="AC991" s="1">
        <v>-0.1048</v>
      </c>
      <c r="AD991" s="1">
        <v>-4.8750999999999998</v>
      </c>
      <c r="AF991" s="1">
        <v>2.8984999999999999</v>
      </c>
      <c r="AG991" s="1">
        <v>-1.0434000000000001</v>
      </c>
      <c r="AH991" s="1">
        <v>-5.7367999999999997</v>
      </c>
      <c r="GI991" s="1">
        <v>-8.7524999999999995</v>
      </c>
      <c r="HA991" s="1" t="str">
        <f t="shared" si="30"/>
        <v>2015</v>
      </c>
      <c r="HB991" s="1" t="str">
        <f t="shared" si="31"/>
        <v>08</v>
      </c>
    </row>
    <row r="992" spans="1:210">
      <c r="A992" s="3" t="s">
        <v>9</v>
      </c>
      <c r="B992" s="3"/>
      <c r="C992" s="3" t="s">
        <v>4780</v>
      </c>
      <c r="E992" s="1" t="s">
        <v>4781</v>
      </c>
      <c r="F992" s="1">
        <v>-2.1055000000000001</v>
      </c>
      <c r="G992" s="1">
        <v>-0.20660000000000001</v>
      </c>
      <c r="H992" s="1">
        <v>-2.3883000000000001</v>
      </c>
      <c r="I992" s="1">
        <v>-3.2105999999999999</v>
      </c>
      <c r="J992" s="1">
        <v>-2.1606000000000001</v>
      </c>
      <c r="K992" s="1">
        <v>-3.2696999999999998</v>
      </c>
      <c r="L992" s="1">
        <v>-0.43120000000000003</v>
      </c>
      <c r="M992" s="1">
        <v>-1.7899</v>
      </c>
      <c r="N992" s="1">
        <v>-1.3926000000000001</v>
      </c>
      <c r="O992" s="1">
        <v>-2.1739000000000002</v>
      </c>
      <c r="P992" s="1">
        <v>-3.11</v>
      </c>
      <c r="Q992" s="1">
        <v>-0.70630000000000004</v>
      </c>
      <c r="R992" s="1">
        <v>0.2676</v>
      </c>
      <c r="S992" s="1">
        <v>-0.16520000000000001</v>
      </c>
      <c r="T992" s="1">
        <v>-4.1416000000000004</v>
      </c>
      <c r="U992" s="1">
        <v>-5.4744000000000002</v>
      </c>
      <c r="V992" s="1">
        <v>-4.7446000000000002</v>
      </c>
      <c r="W992" s="1">
        <v>-3.2408999999999999</v>
      </c>
      <c r="Y992" s="1">
        <v>-2.0196000000000001</v>
      </c>
      <c r="Z992" s="1">
        <v>1.7577</v>
      </c>
      <c r="AA992" s="1">
        <v>-1.9378</v>
      </c>
      <c r="AB992" s="1">
        <v>0.24390000000000001</v>
      </c>
      <c r="AC992" s="1">
        <v>-0.42170000000000002</v>
      </c>
      <c r="AD992" s="1">
        <v>-5.2032999999999996</v>
      </c>
      <c r="AF992" s="1">
        <v>-1.7964</v>
      </c>
      <c r="AG992" s="1">
        <v>0.44109999999999999</v>
      </c>
      <c r="AH992" s="1">
        <v>-6.3414000000000001</v>
      </c>
      <c r="GI992" s="1">
        <v>-7.4969000000000001</v>
      </c>
      <c r="HA992" s="1" t="str">
        <f t="shared" si="30"/>
        <v>2015</v>
      </c>
      <c r="HB992" s="1" t="str">
        <f t="shared" si="31"/>
        <v>08</v>
      </c>
    </row>
    <row r="993" spans="1:210">
      <c r="A993" s="3" t="s">
        <v>9</v>
      </c>
      <c r="B993" s="3"/>
      <c r="C993" s="3" t="s">
        <v>4782</v>
      </c>
      <c r="E993" s="1" t="s">
        <v>4783</v>
      </c>
      <c r="F993" s="1">
        <v>-0.5151</v>
      </c>
      <c r="G993" s="1">
        <v>1.2531000000000001</v>
      </c>
      <c r="H993" s="1">
        <v>-0.52349999999999997</v>
      </c>
      <c r="I993" s="1">
        <v>-1.4388000000000001</v>
      </c>
      <c r="J993" s="1">
        <v>-1.0062</v>
      </c>
      <c r="K993" s="1">
        <v>-1.3148</v>
      </c>
      <c r="L993" s="1">
        <v>-0.19370000000000001</v>
      </c>
      <c r="M993" s="1">
        <v>-0.78100000000000003</v>
      </c>
      <c r="N993" s="1">
        <v>-1.5664</v>
      </c>
      <c r="O993" s="1">
        <v>-0.18140000000000001</v>
      </c>
      <c r="P993" s="1">
        <v>-0.90569999999999995</v>
      </c>
      <c r="Q993" s="1">
        <v>1.3170999999999999</v>
      </c>
      <c r="R993" s="1">
        <v>6.8400000000000002E-2</v>
      </c>
      <c r="S993" s="1">
        <v>-0.1202</v>
      </c>
      <c r="T993" s="1">
        <v>-0.98699999999999999</v>
      </c>
      <c r="U993" s="1">
        <v>-1.8496999999999999</v>
      </c>
      <c r="V993" s="1">
        <v>-3.2770999999999999</v>
      </c>
      <c r="W993" s="1">
        <v>-0.25530000000000003</v>
      </c>
      <c r="Y993" s="1">
        <v>-0.1784</v>
      </c>
      <c r="Z993" s="1">
        <v>0.65659999999999996</v>
      </c>
      <c r="AA993" s="1">
        <v>0.25619999999999998</v>
      </c>
      <c r="AB993" s="1">
        <v>-0.89570000000000005</v>
      </c>
      <c r="AC993" s="1">
        <v>-0.47489999999999999</v>
      </c>
      <c r="AD993" s="1">
        <v>-2.3283999999999998</v>
      </c>
      <c r="AF993" s="1">
        <v>0.50149999999999995</v>
      </c>
      <c r="AG993" s="1">
        <v>-0.1328</v>
      </c>
      <c r="AH993" s="1">
        <v>-5.5663999999999998</v>
      </c>
      <c r="GI993" s="1">
        <v>-5.0929000000000002</v>
      </c>
      <c r="HA993" s="1" t="str">
        <f t="shared" si="30"/>
        <v>2015</v>
      </c>
      <c r="HB993" s="1" t="str">
        <f t="shared" si="31"/>
        <v>08</v>
      </c>
    </row>
    <row r="994" spans="1:210">
      <c r="A994" s="3" t="s">
        <v>9</v>
      </c>
      <c r="B994" s="3"/>
      <c r="C994" s="3" t="s">
        <v>4784</v>
      </c>
      <c r="E994" s="1" t="s">
        <v>4785</v>
      </c>
      <c r="F994" s="1">
        <v>-0.75890000000000002</v>
      </c>
      <c r="G994" s="1">
        <v>1.4522999999999999</v>
      </c>
      <c r="H994" s="1">
        <v>-0.2382</v>
      </c>
      <c r="I994" s="1">
        <v>-1.3087</v>
      </c>
      <c r="J994" s="1">
        <v>-0.93320000000000003</v>
      </c>
      <c r="K994" s="1">
        <v>-1.3389</v>
      </c>
      <c r="L994" s="1">
        <v>0.8004</v>
      </c>
      <c r="M994" s="1">
        <v>-0.7722</v>
      </c>
      <c r="N994" s="1">
        <v>-0.115</v>
      </c>
      <c r="O994" s="1">
        <v>-0.52370000000000005</v>
      </c>
      <c r="P994" s="1">
        <v>-4.0715000000000003</v>
      </c>
      <c r="Q994" s="1">
        <v>0</v>
      </c>
      <c r="R994" s="1">
        <v>7.0099999999999996E-2</v>
      </c>
      <c r="S994" s="1">
        <v>-0.17249999999999999</v>
      </c>
      <c r="T994" s="1">
        <v>-2.5676999999999999</v>
      </c>
      <c r="U994" s="1">
        <v>-4.4192</v>
      </c>
      <c r="V994" s="1">
        <v>-5.0331999999999999</v>
      </c>
      <c r="W994" s="1">
        <v>-0.81440000000000001</v>
      </c>
      <c r="Y994" s="1">
        <v>-0.74950000000000006</v>
      </c>
      <c r="Z994" s="1">
        <v>0.27429999999999999</v>
      </c>
      <c r="AA994" s="1">
        <v>-8.4046000000000003</v>
      </c>
      <c r="AB994" s="1">
        <v>4.7656999999999998</v>
      </c>
      <c r="AC994" s="1">
        <v>0.21329999999999999</v>
      </c>
      <c r="AD994" s="1">
        <v>-4.6424000000000003</v>
      </c>
      <c r="AF994" s="1">
        <v>-8.5451999999999995</v>
      </c>
      <c r="AG994" s="1">
        <v>6.8220999999999998</v>
      </c>
      <c r="AH994" s="1">
        <v>-6.1162000000000001</v>
      </c>
      <c r="GI994" s="1">
        <v>-5.1811999999999996</v>
      </c>
      <c r="HA994" s="1" t="str">
        <f t="shared" si="30"/>
        <v>2015</v>
      </c>
      <c r="HB994" s="1" t="str">
        <f t="shared" si="31"/>
        <v>08</v>
      </c>
    </row>
    <row r="995" spans="1:210">
      <c r="A995" s="3" t="s">
        <v>9</v>
      </c>
      <c r="B995" s="3"/>
      <c r="C995" s="3" t="s">
        <v>4786</v>
      </c>
      <c r="E995" s="1" t="s">
        <v>4787</v>
      </c>
      <c r="F995" s="1">
        <v>0.81850000000000001</v>
      </c>
      <c r="G995" s="1">
        <v>2.2290000000000001</v>
      </c>
      <c r="H995" s="1">
        <v>0.27210000000000001</v>
      </c>
      <c r="I995" s="1">
        <v>-1.3315999999999999</v>
      </c>
      <c r="J995" s="1">
        <v>-0.70420000000000005</v>
      </c>
      <c r="K995" s="1">
        <v>-0.4975</v>
      </c>
      <c r="L995" s="1">
        <v>0.71640000000000004</v>
      </c>
      <c r="M995" s="1">
        <v>0.69910000000000005</v>
      </c>
      <c r="N995" s="1">
        <v>0.14599999999999999</v>
      </c>
      <c r="O995" s="1">
        <v>0.1241</v>
      </c>
      <c r="P995" s="1">
        <v>5.8545999999999996</v>
      </c>
      <c r="Q995" s="1">
        <v>2.3329</v>
      </c>
      <c r="R995" s="1">
        <v>0</v>
      </c>
      <c r="S995" s="1">
        <v>0.125</v>
      </c>
      <c r="T995" s="1">
        <v>4.0179999999999998</v>
      </c>
      <c r="U995" s="1">
        <v>2.4186000000000001</v>
      </c>
      <c r="V995" s="1">
        <v>3.1818</v>
      </c>
      <c r="W995" s="1">
        <v>-0.20610000000000001</v>
      </c>
      <c r="Y995" s="1">
        <v>0.44579999999999997</v>
      </c>
      <c r="Z995" s="1">
        <v>-0.72489999999999999</v>
      </c>
      <c r="AA995" s="1">
        <v>10.738200000000001</v>
      </c>
      <c r="AB995" s="1">
        <v>-6.0693000000000001</v>
      </c>
      <c r="AC995" s="1">
        <v>0.47789999999999999</v>
      </c>
      <c r="AD995" s="1">
        <v>2.8917000000000002</v>
      </c>
      <c r="AF995" s="1">
        <v>11.875</v>
      </c>
      <c r="AG995" s="1">
        <v>-5.0449000000000002</v>
      </c>
      <c r="AH995" s="1">
        <v>-0.42780000000000001</v>
      </c>
      <c r="GI995" s="1">
        <v>1.4742</v>
      </c>
      <c r="HA995" s="1" t="str">
        <f t="shared" si="30"/>
        <v>2015</v>
      </c>
      <c r="HB995" s="1" t="str">
        <f t="shared" si="31"/>
        <v>08</v>
      </c>
    </row>
    <row r="996" spans="1:210">
      <c r="A996" s="3" t="s">
        <v>9</v>
      </c>
      <c r="B996" s="3"/>
      <c r="C996" s="3" t="s">
        <v>4788</v>
      </c>
      <c r="E996" s="1" t="s">
        <v>4789</v>
      </c>
      <c r="F996" s="1">
        <v>0.23380000000000001</v>
      </c>
      <c r="G996" s="1">
        <v>1.7699</v>
      </c>
      <c r="H996" s="1">
        <v>-0.54</v>
      </c>
      <c r="I996" s="1">
        <v>-2.444</v>
      </c>
      <c r="J996" s="1">
        <v>-0.20080000000000001</v>
      </c>
      <c r="K996" s="1">
        <v>-1.3817999999999999</v>
      </c>
      <c r="L996" s="1">
        <v>0.51539999999999997</v>
      </c>
      <c r="M996" s="1">
        <v>-0.2797</v>
      </c>
      <c r="N996" s="1">
        <v>-0.38030000000000003</v>
      </c>
      <c r="O996" s="1">
        <v>-1.081</v>
      </c>
      <c r="P996" s="1">
        <v>3.8639999999999999</v>
      </c>
      <c r="Q996" s="1">
        <v>5.0865</v>
      </c>
      <c r="R996" s="1">
        <v>3.5499999999999997E-2</v>
      </c>
      <c r="S996" s="1">
        <v>-0.1004</v>
      </c>
      <c r="T996" s="1">
        <v>1.3794999999999999</v>
      </c>
      <c r="U996" s="1">
        <v>2.7707000000000002</v>
      </c>
      <c r="V996" s="1">
        <v>0.24959999999999999</v>
      </c>
      <c r="W996" s="1">
        <v>-1.5017</v>
      </c>
      <c r="Y996" s="1">
        <v>6.4100000000000004E-2</v>
      </c>
      <c r="Z996" s="1">
        <v>-0.13519999999999999</v>
      </c>
      <c r="AA996" s="1">
        <v>7.9664999999999999</v>
      </c>
      <c r="AB996" s="1">
        <v>-4.6276000000000002</v>
      </c>
      <c r="AC996" s="1">
        <v>1.1000000000000001</v>
      </c>
      <c r="AD996" s="1">
        <v>3.1377000000000002</v>
      </c>
      <c r="AF996" s="1">
        <v>8.4352</v>
      </c>
      <c r="AG996" s="1">
        <v>-3.4874000000000001</v>
      </c>
      <c r="AH996" s="1">
        <v>-5.7470999999999997</v>
      </c>
      <c r="GI996" s="1">
        <v>1.5179</v>
      </c>
      <c r="HA996" s="1" t="str">
        <f t="shared" si="30"/>
        <v>2015</v>
      </c>
      <c r="HB996" s="1" t="str">
        <f t="shared" si="31"/>
        <v>08</v>
      </c>
    </row>
    <row r="997" spans="1:210">
      <c r="A997" s="3" t="s">
        <v>9</v>
      </c>
      <c r="B997" s="3"/>
      <c r="C997" s="3" t="s">
        <v>4790</v>
      </c>
      <c r="E997" s="1" t="s">
        <v>4791</v>
      </c>
      <c r="F997" s="1">
        <v>0.38400000000000001</v>
      </c>
      <c r="G997" s="1">
        <v>2.0642</v>
      </c>
      <c r="H997" s="1">
        <v>1.6226</v>
      </c>
      <c r="I997" s="1">
        <v>0.433</v>
      </c>
      <c r="J997" s="1">
        <v>0.1042</v>
      </c>
      <c r="K997" s="1">
        <v>-1.0573999999999999</v>
      </c>
      <c r="L997" s="1">
        <v>4.7793999999999999</v>
      </c>
      <c r="M997" s="1">
        <v>0.58489999999999998</v>
      </c>
      <c r="N997" s="1">
        <v>0.7248</v>
      </c>
      <c r="O997" s="1">
        <v>-2.3064</v>
      </c>
      <c r="P997" s="1">
        <v>-3.3664999999999998</v>
      </c>
      <c r="Q997" s="1">
        <v>3.0066000000000002</v>
      </c>
      <c r="R997" s="1">
        <v>-0.40889999999999999</v>
      </c>
      <c r="S997" s="1">
        <v>0.2344</v>
      </c>
      <c r="T997" s="1">
        <v>-7.8033000000000001</v>
      </c>
      <c r="U997" s="1">
        <v>-5.7662000000000004</v>
      </c>
      <c r="V997" s="1">
        <v>-8.3757000000000001</v>
      </c>
      <c r="W997" s="1">
        <v>0.73839999999999995</v>
      </c>
      <c r="Y997" s="1">
        <v>-0.89219999999999999</v>
      </c>
      <c r="Z997" s="1">
        <v>0.65549999999999997</v>
      </c>
      <c r="AA997" s="1">
        <v>0.91359999999999997</v>
      </c>
      <c r="AB997" s="1">
        <v>-1.2629999999999999</v>
      </c>
      <c r="AC997" s="1">
        <v>0.41299999999999998</v>
      </c>
      <c r="AD997" s="1">
        <v>-3.4942000000000002</v>
      </c>
      <c r="AF997" s="1">
        <v>1.6073</v>
      </c>
      <c r="AG997" s="1">
        <v>-1.2439</v>
      </c>
      <c r="AH997" s="1">
        <v>-10.4046</v>
      </c>
      <c r="GI997" s="1">
        <v>-8.1075999999999997</v>
      </c>
      <c r="HA997" s="1" t="str">
        <f t="shared" si="30"/>
        <v>2015</v>
      </c>
      <c r="HB997" s="1" t="str">
        <f t="shared" si="31"/>
        <v>08</v>
      </c>
    </row>
    <row r="998" spans="1:210">
      <c r="A998" s="3" t="s">
        <v>9</v>
      </c>
      <c r="B998" s="3"/>
      <c r="C998" s="3" t="s">
        <v>4792</v>
      </c>
      <c r="E998" s="1" t="s">
        <v>4793</v>
      </c>
      <c r="F998" s="1">
        <v>0.20100000000000001</v>
      </c>
      <c r="G998" s="1">
        <v>4.6040999999999999</v>
      </c>
      <c r="H998" s="1">
        <v>1.3101</v>
      </c>
      <c r="I998" s="1">
        <v>0.37230000000000002</v>
      </c>
      <c r="J998" s="1">
        <v>5.0299999999999997E-2</v>
      </c>
      <c r="K998" s="1">
        <v>-0.14610000000000001</v>
      </c>
      <c r="L998" s="1">
        <v>1.06</v>
      </c>
      <c r="M998" s="1">
        <v>0.28010000000000002</v>
      </c>
      <c r="N998" s="1">
        <v>0.20100000000000001</v>
      </c>
      <c r="O998" s="1">
        <v>-0.25569999999999998</v>
      </c>
      <c r="P998" s="1">
        <v>-0.50439999999999996</v>
      </c>
      <c r="Q998" s="1">
        <v>5.1651999999999996</v>
      </c>
      <c r="R998" s="1">
        <v>3.56E-2</v>
      </c>
      <c r="S998" s="1">
        <v>0.37230000000000002</v>
      </c>
      <c r="T998" s="1">
        <v>-1.7918000000000001</v>
      </c>
      <c r="U998" s="1">
        <v>-2.5369000000000002</v>
      </c>
      <c r="V998" s="1">
        <v>-3.5849000000000002</v>
      </c>
      <c r="W998" s="1">
        <v>0.1772</v>
      </c>
      <c r="Y998" s="1">
        <v>0.3105</v>
      </c>
      <c r="Z998" s="1">
        <v>-4.5900000000000003E-2</v>
      </c>
      <c r="AA998" s="1">
        <v>-0.4385</v>
      </c>
      <c r="AB998" s="1">
        <v>-1.0033000000000001</v>
      </c>
      <c r="AC998" s="1">
        <v>5.1400000000000001E-2</v>
      </c>
      <c r="AD998" s="1">
        <v>-0.87</v>
      </c>
      <c r="AF998" s="1">
        <v>-0.43509999999999999</v>
      </c>
      <c r="AG998" s="1">
        <v>-0.31530000000000002</v>
      </c>
      <c r="AH998" s="1">
        <v>-0.97250000000000003</v>
      </c>
      <c r="GI998" s="1">
        <v>-4.5324999999999998</v>
      </c>
      <c r="HA998" s="1" t="str">
        <f t="shared" si="30"/>
        <v>2015</v>
      </c>
      <c r="HB998" s="1" t="str">
        <f t="shared" si="31"/>
        <v>08</v>
      </c>
    </row>
    <row r="999" spans="1:210">
      <c r="A999" s="3" t="s">
        <v>9</v>
      </c>
      <c r="B999" s="3"/>
      <c r="C999" s="3" t="s">
        <v>4794</v>
      </c>
      <c r="E999" s="1" t="s">
        <v>4795</v>
      </c>
      <c r="F999" s="1">
        <v>-0.2923</v>
      </c>
      <c r="G999" s="1">
        <v>3.2042999999999999</v>
      </c>
      <c r="H999" s="1">
        <v>-0.1467</v>
      </c>
      <c r="I999" s="1">
        <v>-0.27979999999999999</v>
      </c>
      <c r="J999" s="1">
        <v>-1.7416</v>
      </c>
      <c r="K999" s="1">
        <v>-0.35580000000000001</v>
      </c>
      <c r="L999" s="1">
        <v>0.73809999999999998</v>
      </c>
      <c r="M999" s="1">
        <v>-0.35270000000000001</v>
      </c>
      <c r="N999" s="1">
        <v>-0.16739999999999999</v>
      </c>
      <c r="O999" s="1">
        <v>3.1099999999999999E-2</v>
      </c>
      <c r="P999" s="1">
        <v>0.26860000000000001</v>
      </c>
      <c r="Q999" s="1">
        <v>2.1781999999999999</v>
      </c>
      <c r="R999" s="1">
        <v>3.4500000000000003E-2</v>
      </c>
      <c r="S999" s="1">
        <v>-0.36109999999999998</v>
      </c>
      <c r="T999" s="1">
        <v>-0.30299999999999999</v>
      </c>
      <c r="U999" s="1">
        <v>-0.7863</v>
      </c>
      <c r="V999" s="1">
        <v>-1.0940000000000001</v>
      </c>
      <c r="W999" s="1">
        <v>-0.54390000000000005</v>
      </c>
      <c r="Y999" s="1">
        <v>-5.8500000000000003E-2</v>
      </c>
      <c r="Z999" s="1">
        <v>4.7199999999999999E-2</v>
      </c>
      <c r="AA999" s="1">
        <v>0.85089999999999999</v>
      </c>
      <c r="AB999" s="1">
        <v>-1.1284000000000001</v>
      </c>
      <c r="AC999" s="1">
        <v>-1.5009999999999999</v>
      </c>
      <c r="AD999" s="1">
        <v>0.3372</v>
      </c>
      <c r="AF999" s="1">
        <v>1.2223999999999999</v>
      </c>
      <c r="AG999" s="1">
        <v>-0.79139999999999999</v>
      </c>
      <c r="AH999" s="1">
        <v>-8.4099999999999994E-2</v>
      </c>
      <c r="GI999" s="1">
        <v>-2.0804999999999998</v>
      </c>
      <c r="HA999" s="1" t="str">
        <f t="shared" si="30"/>
        <v>2015</v>
      </c>
      <c r="HB999" s="1" t="str">
        <f t="shared" si="31"/>
        <v>08</v>
      </c>
    </row>
    <row r="1000" spans="1:210">
      <c r="A1000" s="3" t="s">
        <v>9</v>
      </c>
      <c r="B1000" s="3"/>
      <c r="C1000" s="3" t="s">
        <v>4796</v>
      </c>
      <c r="E1000" s="1" t="s">
        <v>4796</v>
      </c>
      <c r="F1000" s="1">
        <v>-8.1100000000000005E-2</v>
      </c>
      <c r="G1000" s="1">
        <v>3.8862999999999999</v>
      </c>
      <c r="H1000" s="1">
        <v>0.50139999999999996</v>
      </c>
      <c r="I1000" s="1">
        <v>0.08</v>
      </c>
      <c r="J1000" s="1">
        <v>-0.62619999999999998</v>
      </c>
      <c r="K1000" s="1">
        <v>-0.4294</v>
      </c>
      <c r="L1000" s="1">
        <v>0.49480000000000002</v>
      </c>
      <c r="M1000" s="1">
        <v>-0.35270000000000001</v>
      </c>
      <c r="N1000" s="1">
        <v>-0.58179999999999998</v>
      </c>
      <c r="O1000" s="1">
        <v>1.9128000000000001</v>
      </c>
      <c r="P1000" s="1">
        <v>-4.5929000000000002</v>
      </c>
      <c r="Q1000" s="1">
        <v>1.6880999999999999</v>
      </c>
      <c r="R1000" s="1">
        <v>3.44E-2</v>
      </c>
      <c r="S1000" s="1">
        <v>-0.21690000000000001</v>
      </c>
      <c r="T1000" s="1">
        <v>-4.5614999999999997</v>
      </c>
      <c r="U1000" s="1">
        <v>-4.4127000000000001</v>
      </c>
      <c r="V1000" s="1">
        <v>-5.5053000000000001</v>
      </c>
      <c r="W1000" s="1">
        <v>-0.25729999999999997</v>
      </c>
      <c r="Y1000" s="1">
        <v>0.46750000000000003</v>
      </c>
      <c r="Z1000" s="1">
        <v>-0.37780000000000002</v>
      </c>
      <c r="AA1000" s="1">
        <v>-2.0348999999999999</v>
      </c>
      <c r="AB1000" s="1">
        <v>-0.5272</v>
      </c>
      <c r="AC1000" s="1">
        <v>-1.5351999999999999</v>
      </c>
      <c r="AD1000" s="1">
        <v>-2.3037999999999998</v>
      </c>
      <c r="AF1000" s="1">
        <v>-1.591</v>
      </c>
      <c r="AG1000" s="1">
        <v>0.28270000000000001</v>
      </c>
      <c r="AH1000" s="1">
        <v>-3.843</v>
      </c>
      <c r="GI1000" s="1">
        <v>-4.5122</v>
      </c>
      <c r="HA1000" s="1" t="str">
        <f t="shared" si="30"/>
        <v>2015</v>
      </c>
      <c r="HB1000" s="1" t="str">
        <f t="shared" si="31"/>
        <v>08</v>
      </c>
    </row>
    <row r="1001" spans="1:210">
      <c r="A1001" s="3" t="s">
        <v>9</v>
      </c>
      <c r="B1001" s="3"/>
      <c r="C1001" s="3" t="s">
        <v>4797</v>
      </c>
      <c r="E1001" s="1" t="s">
        <v>4798</v>
      </c>
      <c r="F1001" s="1">
        <v>-9.5799999999999996E-2</v>
      </c>
      <c r="G1001" s="1">
        <v>2.9710999999999999</v>
      </c>
      <c r="H1001" s="1">
        <v>0.43419999999999997</v>
      </c>
      <c r="I1001" s="1">
        <v>3.9199999999999999E-2</v>
      </c>
      <c r="J1001" s="1">
        <v>0.14199999999999999</v>
      </c>
      <c r="K1001" s="1">
        <v>-0.1386</v>
      </c>
      <c r="L1001" s="1">
        <v>0.5766</v>
      </c>
      <c r="M1001" s="1">
        <v>-0.08</v>
      </c>
      <c r="N1001" s="1">
        <v>0.35639999999999999</v>
      </c>
      <c r="O1001" s="1">
        <v>-9.1300000000000006E-2</v>
      </c>
      <c r="P1001" s="1">
        <v>3.09</v>
      </c>
      <c r="Q1001" s="1">
        <v>2.7263000000000002</v>
      </c>
      <c r="R1001" s="1">
        <v>0.67859999999999998</v>
      </c>
      <c r="S1001" s="1">
        <v>-0.1419</v>
      </c>
      <c r="T1001" s="1">
        <v>1.8198000000000001</v>
      </c>
      <c r="U1001" s="1">
        <v>1.0745</v>
      </c>
      <c r="V1001" s="1">
        <v>0.99880000000000002</v>
      </c>
      <c r="W1001" s="1">
        <v>-0.28149999999999997</v>
      </c>
      <c r="Y1001" s="1">
        <v>-0.1128</v>
      </c>
      <c r="Z1001" s="1">
        <v>-0.19239999999999999</v>
      </c>
      <c r="AA1001" s="1">
        <v>5.7664</v>
      </c>
      <c r="AB1001" s="1">
        <v>-3.7785000000000002</v>
      </c>
      <c r="AC1001" s="1">
        <v>-0.32079999999999997</v>
      </c>
      <c r="AD1001" s="1">
        <v>1.8242</v>
      </c>
      <c r="AF1001" s="1">
        <v>6.2051999999999996</v>
      </c>
      <c r="AG1001" s="1">
        <v>-3.0202</v>
      </c>
      <c r="AH1001" s="1">
        <v>1.419</v>
      </c>
      <c r="GI1001" s="1">
        <v>0.73670000000000002</v>
      </c>
      <c r="HA1001" s="1" t="str">
        <f t="shared" si="30"/>
        <v>2015</v>
      </c>
      <c r="HB1001" s="1" t="str">
        <f t="shared" si="31"/>
        <v>08</v>
      </c>
    </row>
    <row r="1002" spans="1:210">
      <c r="A1002" s="3" t="s">
        <v>9</v>
      </c>
      <c r="B1002" s="3"/>
      <c r="C1002" s="3" t="s">
        <v>4799</v>
      </c>
      <c r="E1002" s="1" t="s">
        <v>4800</v>
      </c>
      <c r="F1002" s="1">
        <v>0.27100000000000002</v>
      </c>
      <c r="G1002" s="1">
        <v>2.0571999999999999</v>
      </c>
      <c r="H1002" s="1">
        <v>0.49509999999999998</v>
      </c>
      <c r="I1002" s="1">
        <v>-0.47260000000000002</v>
      </c>
      <c r="J1002" s="1">
        <v>4.7100000000000003E-2</v>
      </c>
      <c r="K1002" s="1">
        <v>-0.3387</v>
      </c>
      <c r="L1002" s="1">
        <v>0.81140000000000001</v>
      </c>
      <c r="M1002" s="1">
        <v>0</v>
      </c>
      <c r="N1002" s="1">
        <v>0.27350000000000002</v>
      </c>
      <c r="O1002" s="1">
        <v>8.9200000000000002E-2</v>
      </c>
      <c r="P1002" s="1">
        <v>-2.5436000000000001</v>
      </c>
      <c r="Q1002" s="1">
        <v>2.33</v>
      </c>
      <c r="R1002" s="1">
        <v>0.10150000000000001</v>
      </c>
      <c r="S1002" s="1">
        <v>9.4100000000000003E-2</v>
      </c>
      <c r="T1002" s="1">
        <v>-3.0933000000000002</v>
      </c>
      <c r="U1002" s="1">
        <v>-3.6802000000000001</v>
      </c>
      <c r="V1002" s="1">
        <v>-4.1650999999999998</v>
      </c>
      <c r="W1002" s="1">
        <v>-5.6099999999999997E-2</v>
      </c>
      <c r="Y1002" s="1">
        <v>0.16700000000000001</v>
      </c>
      <c r="Z1002" s="1">
        <v>-9.7000000000000003E-2</v>
      </c>
      <c r="AA1002" s="1">
        <v>-1.4113</v>
      </c>
      <c r="AB1002" s="1">
        <v>-1.0101</v>
      </c>
      <c r="AC1002" s="1">
        <v>-0.48070000000000002</v>
      </c>
      <c r="AD1002" s="1">
        <v>-1.8996999999999999</v>
      </c>
      <c r="AF1002" s="1">
        <v>-1.3808</v>
      </c>
      <c r="AG1002" s="1">
        <v>-0.34460000000000002</v>
      </c>
      <c r="AH1002" s="1">
        <v>-3.6219999999999999</v>
      </c>
      <c r="GI1002" s="1">
        <v>-4.6033999999999997</v>
      </c>
      <c r="HA1002" s="1" t="str">
        <f t="shared" si="30"/>
        <v>2015</v>
      </c>
      <c r="HB1002" s="1" t="str">
        <f t="shared" si="31"/>
        <v>08</v>
      </c>
    </row>
    <row r="1003" spans="1:210">
      <c r="A1003" s="3" t="s">
        <v>9</v>
      </c>
      <c r="B1003" s="3"/>
      <c r="C1003" s="3" t="s">
        <v>4801</v>
      </c>
      <c r="E1003" s="1" t="s">
        <v>4801</v>
      </c>
      <c r="F1003" s="1">
        <v>-0.22059999999999999</v>
      </c>
      <c r="G1003" s="1">
        <v>1.6753</v>
      </c>
      <c r="H1003" s="1">
        <v>0.31519999999999998</v>
      </c>
      <c r="I1003" s="1">
        <v>-0.15540000000000001</v>
      </c>
      <c r="J1003" s="1">
        <v>-0.32640000000000002</v>
      </c>
      <c r="K1003" s="1">
        <v>-0.66930000000000001</v>
      </c>
      <c r="L1003" s="1">
        <v>0.28310000000000002</v>
      </c>
      <c r="M1003" s="1">
        <v>-0.23669999999999999</v>
      </c>
      <c r="N1003" s="1">
        <v>-0.24440000000000001</v>
      </c>
      <c r="O1003" s="1">
        <v>-5.8799999999999998E-2</v>
      </c>
      <c r="P1003" s="1">
        <v>-0.75</v>
      </c>
      <c r="Q1003" s="1">
        <v>1.7991999999999999</v>
      </c>
      <c r="R1003" s="1">
        <v>0.1004</v>
      </c>
      <c r="S1003" s="1">
        <v>0</v>
      </c>
      <c r="T1003" s="1">
        <v>-1.5536000000000001</v>
      </c>
      <c r="U1003" s="1">
        <v>-2.1221999999999999</v>
      </c>
      <c r="V1003" s="1">
        <v>-2.1943999999999999</v>
      </c>
      <c r="W1003" s="1">
        <v>-0.19439999999999999</v>
      </c>
      <c r="Y1003" s="1">
        <v>-0.109</v>
      </c>
      <c r="Z1003" s="1">
        <v>0.245</v>
      </c>
      <c r="AA1003" s="1">
        <v>-0.32490000000000002</v>
      </c>
      <c r="AB1003" s="1">
        <v>-0.66100000000000003</v>
      </c>
      <c r="AC1003" s="1">
        <v>-0.32269999999999999</v>
      </c>
      <c r="AD1003" s="1">
        <v>-0.68059999999999998</v>
      </c>
      <c r="AF1003" s="1">
        <v>-0.48609999999999998</v>
      </c>
      <c r="AG1003" s="1">
        <v>-0.45540000000000003</v>
      </c>
      <c r="AH1003" s="1">
        <v>-2.1478999999999999</v>
      </c>
      <c r="GI1003" s="1">
        <v>-2.7692000000000001</v>
      </c>
      <c r="HA1003" s="1" t="str">
        <f t="shared" si="30"/>
        <v>2015</v>
      </c>
      <c r="HB1003" s="1" t="str">
        <f t="shared" si="31"/>
        <v>08</v>
      </c>
    </row>
    <row r="1004" spans="1:210">
      <c r="A1004" s="3" t="s">
        <v>9</v>
      </c>
      <c r="B1004" s="3"/>
      <c r="C1004" s="3" t="s">
        <v>4802</v>
      </c>
      <c r="E1004" s="1" t="s">
        <v>4803</v>
      </c>
      <c r="F1004" s="1">
        <v>-1.5699999999999999E-2</v>
      </c>
      <c r="G1004" s="1">
        <v>1.3512999999999999</v>
      </c>
      <c r="H1004" s="1">
        <v>0</v>
      </c>
      <c r="I1004" s="1">
        <v>-0.42470000000000002</v>
      </c>
      <c r="J1004" s="1">
        <v>-0.28070000000000001</v>
      </c>
      <c r="K1004" s="1">
        <v>-0.13550000000000001</v>
      </c>
      <c r="L1004" s="1">
        <v>0.56310000000000004</v>
      </c>
      <c r="M1004" s="1">
        <v>-0.4723</v>
      </c>
      <c r="N1004" s="1">
        <v>-0.21740000000000001</v>
      </c>
      <c r="O1004" s="1">
        <v>-0.1191</v>
      </c>
      <c r="P1004" s="1">
        <v>-0.25269999999999998</v>
      </c>
      <c r="Q1004" s="1">
        <v>2.2726999999999999</v>
      </c>
      <c r="R1004" s="1">
        <v>3.3300000000000003E-2</v>
      </c>
      <c r="S1004" s="1">
        <v>-0.2094</v>
      </c>
      <c r="T1004" s="1">
        <v>-2.6865999999999999</v>
      </c>
      <c r="U1004" s="1">
        <v>-2.4211</v>
      </c>
      <c r="V1004" s="1">
        <v>-3.7528000000000001</v>
      </c>
      <c r="W1004" s="1">
        <v>0</v>
      </c>
      <c r="Y1004" s="1">
        <v>0.49149999999999999</v>
      </c>
      <c r="Z1004" s="1">
        <v>-9.7699999999999995E-2</v>
      </c>
      <c r="AA1004" s="1">
        <v>-3.121</v>
      </c>
      <c r="AB1004" s="1">
        <v>-0.378</v>
      </c>
      <c r="AC1004" s="1">
        <v>0.32200000000000001</v>
      </c>
      <c r="AD1004" s="1">
        <v>-1.1536</v>
      </c>
      <c r="AF1004" s="1">
        <v>-2.3611</v>
      </c>
      <c r="AG1004" s="1">
        <v>1.1167</v>
      </c>
      <c r="AH1004" s="1">
        <v>-2.7134</v>
      </c>
      <c r="GI1004" s="1">
        <v>-4.0418000000000003</v>
      </c>
      <c r="HA1004" s="1" t="str">
        <f t="shared" si="30"/>
        <v>2015</v>
      </c>
      <c r="HB1004" s="1" t="str">
        <f t="shared" si="31"/>
        <v>08</v>
      </c>
    </row>
    <row r="1005" spans="1:210">
      <c r="A1005" s="3" t="s">
        <v>9</v>
      </c>
      <c r="B1005" s="3"/>
      <c r="C1005" s="3" t="s">
        <v>4804</v>
      </c>
      <c r="E1005" s="1" t="s">
        <v>4804</v>
      </c>
      <c r="F1005" s="1">
        <v>0.2369</v>
      </c>
      <c r="G1005" s="1">
        <v>1.5592999999999999</v>
      </c>
      <c r="H1005" s="1">
        <v>-0.11360000000000001</v>
      </c>
      <c r="I1005" s="1">
        <v>-7.7899999999999997E-2</v>
      </c>
      <c r="J1005" s="1">
        <v>-0.14169999999999999</v>
      </c>
      <c r="K1005" s="1">
        <v>0.47520000000000001</v>
      </c>
      <c r="L1005" s="1">
        <v>0.61550000000000005</v>
      </c>
      <c r="M1005" s="1">
        <v>0</v>
      </c>
      <c r="N1005" s="1">
        <v>-0.10929999999999999</v>
      </c>
      <c r="O1005" s="1">
        <v>-0.74619999999999997</v>
      </c>
      <c r="P1005" s="1">
        <v>1.1194999999999999</v>
      </c>
      <c r="Q1005" s="1">
        <v>1.4354</v>
      </c>
      <c r="R1005" s="1">
        <v>0</v>
      </c>
      <c r="S1005" s="1">
        <v>-7.0099999999999996E-2</v>
      </c>
      <c r="T1005" s="1">
        <v>-0.31509999999999999</v>
      </c>
      <c r="U1005" s="1">
        <v>-1.1189</v>
      </c>
      <c r="V1005" s="1">
        <v>-1.04</v>
      </c>
      <c r="W1005" s="1">
        <v>-0.44550000000000001</v>
      </c>
      <c r="Y1005" s="1">
        <v>0</v>
      </c>
      <c r="Z1005" s="1">
        <v>0</v>
      </c>
      <c r="AA1005" s="1">
        <v>2.6509999999999998</v>
      </c>
      <c r="AB1005" s="1">
        <v>-1.4111</v>
      </c>
      <c r="AC1005" s="1">
        <v>-1.8616999999999999</v>
      </c>
      <c r="AD1005" s="1">
        <v>0.5282</v>
      </c>
      <c r="AF1005" s="1">
        <v>2.2614000000000001</v>
      </c>
      <c r="AG1005" s="1">
        <v>-2.2010999999999998</v>
      </c>
      <c r="AH1005" s="1">
        <v>1.2175</v>
      </c>
      <c r="GI1005" s="1">
        <v>-0.53710000000000002</v>
      </c>
      <c r="HA1005" s="1" t="str">
        <f t="shared" si="30"/>
        <v>2015</v>
      </c>
      <c r="HB1005" s="1" t="str">
        <f t="shared" si="31"/>
        <v>08</v>
      </c>
    </row>
    <row r="1006" spans="1:210">
      <c r="A1006" s="3" t="s">
        <v>9</v>
      </c>
      <c r="B1006" s="3"/>
      <c r="C1006" s="3" t="s">
        <v>4805</v>
      </c>
      <c r="E1006" s="1" t="s">
        <v>4806</v>
      </c>
      <c r="F1006" s="1">
        <v>0.31080000000000002</v>
      </c>
      <c r="G1006" s="1">
        <v>0.90510000000000002</v>
      </c>
      <c r="H1006" s="1">
        <v>0.62050000000000005</v>
      </c>
      <c r="I1006" s="1">
        <v>0.42520000000000002</v>
      </c>
      <c r="J1006" s="1">
        <v>0.74970000000000003</v>
      </c>
      <c r="K1006" s="1">
        <v>0</v>
      </c>
      <c r="L1006" s="1">
        <v>0.70679999999999998</v>
      </c>
      <c r="M1006" s="1">
        <v>0.28489999999999999</v>
      </c>
      <c r="N1006" s="1">
        <v>0.1353</v>
      </c>
      <c r="O1006" s="1">
        <v>0.48209999999999997</v>
      </c>
      <c r="P1006" s="1">
        <v>-0.15</v>
      </c>
      <c r="Q1006" s="1">
        <v>2.0076000000000001</v>
      </c>
      <c r="R1006" s="1">
        <v>0.13170000000000001</v>
      </c>
      <c r="S1006" s="1">
        <v>0.41560000000000002</v>
      </c>
      <c r="T1006" s="1">
        <v>0.1125</v>
      </c>
      <c r="U1006" s="1">
        <v>-1.9792000000000001</v>
      </c>
      <c r="V1006" s="1">
        <v>-1.4733000000000001</v>
      </c>
      <c r="W1006" s="1">
        <v>0</v>
      </c>
      <c r="Y1006" s="1">
        <v>0.32179999999999997</v>
      </c>
      <c r="Z1006" s="1">
        <v>-0.19689999999999999</v>
      </c>
      <c r="AA1006" s="1">
        <v>-2.2974000000000001</v>
      </c>
      <c r="AB1006" s="1">
        <v>0.38490000000000002</v>
      </c>
      <c r="AC1006" s="1">
        <v>-1.2987</v>
      </c>
      <c r="AD1006" s="1">
        <v>-5.1799999999999999E-2</v>
      </c>
      <c r="AF1006" s="1">
        <v>-2.8896999999999999</v>
      </c>
      <c r="AG1006" s="1">
        <v>0.3619</v>
      </c>
      <c r="AH1006" s="1">
        <v>0.1588</v>
      </c>
      <c r="GI1006" s="1">
        <v>-2.6400999999999999</v>
      </c>
      <c r="HA1006" s="1" t="str">
        <f t="shared" si="30"/>
        <v>2015</v>
      </c>
      <c r="HB1006" s="1" t="str">
        <f t="shared" si="31"/>
        <v>08</v>
      </c>
    </row>
    <row r="1007" spans="1:210">
      <c r="A1007" s="3" t="s">
        <v>9</v>
      </c>
      <c r="B1007" s="3"/>
      <c r="C1007" s="3" t="s">
        <v>4807</v>
      </c>
      <c r="E1007" s="1" t="s">
        <v>4807</v>
      </c>
      <c r="F1007" s="1">
        <v>-0.1237</v>
      </c>
      <c r="G1007" s="1">
        <v>-0.19450000000000001</v>
      </c>
      <c r="H1007" s="1">
        <v>0.2545</v>
      </c>
      <c r="I1007" s="1">
        <v>-0.73440000000000005</v>
      </c>
      <c r="J1007" s="1">
        <v>0.46400000000000002</v>
      </c>
      <c r="K1007" s="1">
        <v>0</v>
      </c>
      <c r="L1007" s="1">
        <v>0.70320000000000005</v>
      </c>
      <c r="M1007" s="1">
        <v>-0.5413</v>
      </c>
      <c r="N1007" s="1">
        <v>-0.32179999999999997</v>
      </c>
      <c r="O1007" s="1">
        <v>-8.4099999999999994E-2</v>
      </c>
      <c r="P1007" s="1">
        <v>-1.3320000000000001</v>
      </c>
      <c r="Q1007" s="1">
        <v>1.6144000000000001</v>
      </c>
      <c r="R1007" s="1">
        <v>3.27E-2</v>
      </c>
      <c r="S1007" s="1">
        <v>0</v>
      </c>
      <c r="T1007" s="1">
        <v>-1.6348</v>
      </c>
      <c r="U1007" s="1">
        <v>3.0430999999999999</v>
      </c>
      <c r="V1007" s="1">
        <v>-2.056</v>
      </c>
      <c r="W1007" s="1">
        <v>-0.70899999999999996</v>
      </c>
      <c r="Y1007" s="1">
        <v>0.31690000000000002</v>
      </c>
      <c r="Z1007" s="1">
        <v>-0.1988</v>
      </c>
      <c r="AA1007" s="1">
        <v>-2.4527000000000001</v>
      </c>
      <c r="AB1007" s="1">
        <v>0.66920000000000002</v>
      </c>
      <c r="AC1007" s="1">
        <v>-1.0887</v>
      </c>
      <c r="AD1007" s="1">
        <v>-1.9918</v>
      </c>
      <c r="AF1007" s="1">
        <v>-2.3938999999999999</v>
      </c>
      <c r="AG1007" s="1">
        <v>1.2396</v>
      </c>
      <c r="AH1007" s="1">
        <v>-1.4161999999999999</v>
      </c>
      <c r="GI1007" s="1">
        <v>-5.0926</v>
      </c>
      <c r="HA1007" s="1" t="str">
        <f t="shared" si="30"/>
        <v>2015</v>
      </c>
      <c r="HB1007" s="1" t="str">
        <f t="shared" si="31"/>
        <v>08</v>
      </c>
    </row>
    <row r="1008" spans="1:210">
      <c r="A1008" s="3" t="s">
        <v>9</v>
      </c>
      <c r="B1008" s="3"/>
      <c r="C1008" s="3" t="s">
        <v>4808</v>
      </c>
      <c r="E1008" s="1" t="s">
        <v>4809</v>
      </c>
      <c r="F1008" s="1">
        <v>-0.16969999999999999</v>
      </c>
      <c r="G1008" s="1">
        <v>-0.6321</v>
      </c>
      <c r="H1008" s="1">
        <v>-0.22359999999999999</v>
      </c>
      <c r="I1008" s="1">
        <v>-0.2707</v>
      </c>
      <c r="J1008" s="1">
        <v>-4.6899999999999997E-2</v>
      </c>
      <c r="K1008" s="1">
        <v>0.12770000000000001</v>
      </c>
      <c r="L1008" s="1">
        <v>0.61550000000000005</v>
      </c>
      <c r="M1008" s="1">
        <v>-0.43790000000000001</v>
      </c>
      <c r="N1008" s="1">
        <v>-0.43269999999999997</v>
      </c>
      <c r="O1008" s="1">
        <v>0.3095</v>
      </c>
      <c r="P1008" s="1">
        <v>-0.66049999999999998</v>
      </c>
      <c r="Q1008" s="1">
        <v>6.1022999999999996</v>
      </c>
      <c r="R1008" s="1">
        <v>0</v>
      </c>
      <c r="S1008" s="1">
        <v>-0.2298</v>
      </c>
      <c r="T1008" s="1">
        <v>5.8000000000000003E-2</v>
      </c>
      <c r="U1008" s="1">
        <v>0.52349999999999997</v>
      </c>
      <c r="V1008" s="1">
        <v>-0.46829999999999999</v>
      </c>
      <c r="W1008" s="1">
        <v>-0.16309999999999999</v>
      </c>
      <c r="Y1008" s="1">
        <v>0.10630000000000001</v>
      </c>
      <c r="Z1008" s="1">
        <v>-4.9299999999999997E-2</v>
      </c>
      <c r="AA1008" s="1">
        <v>0.9829</v>
      </c>
      <c r="AB1008" s="1">
        <v>-1.5567</v>
      </c>
      <c r="AC1008" s="1">
        <v>-0.76880000000000004</v>
      </c>
      <c r="AD1008" s="1">
        <v>-0.37190000000000001</v>
      </c>
      <c r="AF1008" s="1">
        <v>1.3343</v>
      </c>
      <c r="AG1008" s="1">
        <v>-0.98909999999999998</v>
      </c>
      <c r="AH1008" s="1">
        <v>-0.49180000000000001</v>
      </c>
      <c r="GI1008" s="1">
        <v>-6.4047000000000001</v>
      </c>
      <c r="HA1008" s="1" t="str">
        <f t="shared" si="30"/>
        <v>2015</v>
      </c>
      <c r="HB1008" s="1" t="str">
        <f t="shared" si="31"/>
        <v>08</v>
      </c>
    </row>
    <row r="1009" spans="1:210">
      <c r="A1009" s="3" t="s">
        <v>9</v>
      </c>
      <c r="B1009" s="3"/>
      <c r="C1009" s="3" t="s">
        <v>4810</v>
      </c>
      <c r="E1009" s="1" t="s">
        <v>4811</v>
      </c>
      <c r="F1009" s="1">
        <v>9.2299999999999993E-2</v>
      </c>
      <c r="G1009" s="1">
        <v>1.0251999999999999</v>
      </c>
      <c r="H1009" s="1">
        <v>-0.5847</v>
      </c>
      <c r="I1009" s="1">
        <v>0.2712</v>
      </c>
      <c r="J1009" s="1">
        <v>3.1</v>
      </c>
      <c r="K1009" s="1">
        <v>-0.19070000000000001</v>
      </c>
      <c r="L1009" s="1">
        <v>0.5181</v>
      </c>
      <c r="M1009" s="1">
        <v>-0.56540000000000001</v>
      </c>
      <c r="N1009" s="1">
        <v>-0.1082</v>
      </c>
      <c r="O1009" s="1">
        <v>-8.4000000000000005E-2</v>
      </c>
      <c r="P1009" s="1">
        <v>0.15559999999999999</v>
      </c>
      <c r="Q1009" s="1">
        <v>5.4562999999999997</v>
      </c>
      <c r="R1009" s="1">
        <v>0</v>
      </c>
      <c r="S1009" s="1">
        <v>-0.57399999999999995</v>
      </c>
      <c r="T1009" s="1">
        <v>0.94589999999999996</v>
      </c>
      <c r="U1009" s="1">
        <v>-0.58899999999999997</v>
      </c>
      <c r="V1009" s="1">
        <v>-0.55679999999999996</v>
      </c>
      <c r="W1009" s="1">
        <v>-0.3528</v>
      </c>
      <c r="Y1009" s="1">
        <v>0.53100000000000003</v>
      </c>
      <c r="Z1009" s="1">
        <v>-0.29620000000000002</v>
      </c>
      <c r="AA1009" s="1">
        <v>2.2982</v>
      </c>
      <c r="AB1009" s="1">
        <v>-1.9837</v>
      </c>
      <c r="AC1009" s="1">
        <v>-0.93659999999999999</v>
      </c>
      <c r="AD1009" s="1">
        <v>0.32319999999999999</v>
      </c>
      <c r="AF1009" s="1">
        <v>2.2883</v>
      </c>
      <c r="AG1009" s="1">
        <v>-1.3637999999999999</v>
      </c>
      <c r="AH1009" s="1">
        <v>1.0887</v>
      </c>
      <c r="GI1009" s="1">
        <v>-2.7909000000000002</v>
      </c>
      <c r="HA1009" s="1" t="str">
        <f t="shared" si="30"/>
        <v>2015</v>
      </c>
      <c r="HB1009" s="1" t="str">
        <f t="shared" si="31"/>
        <v>08</v>
      </c>
    </row>
    <row r="1010" spans="1:210">
      <c r="A1010" s="3" t="s">
        <v>9</v>
      </c>
      <c r="B1010" s="3"/>
      <c r="C1010" s="3" t="s">
        <v>4812</v>
      </c>
      <c r="E1010" s="1" t="s">
        <v>4812</v>
      </c>
      <c r="F1010" s="1">
        <v>0.36659999999999998</v>
      </c>
      <c r="G1010" s="1">
        <v>1.3224</v>
      </c>
      <c r="H1010" s="1">
        <v>0.80279999999999996</v>
      </c>
      <c r="I1010" s="1">
        <v>-0.3831</v>
      </c>
      <c r="J1010" s="1">
        <v>1.2563</v>
      </c>
      <c r="K1010" s="1">
        <v>-6.3E-2</v>
      </c>
      <c r="L1010" s="1">
        <v>0.92930000000000001</v>
      </c>
      <c r="M1010" s="1">
        <v>0.28010000000000002</v>
      </c>
      <c r="N1010" s="1">
        <v>-0.26750000000000002</v>
      </c>
      <c r="O1010" s="1">
        <v>0.47220000000000001</v>
      </c>
      <c r="P1010" s="1">
        <v>0.10340000000000001</v>
      </c>
      <c r="Q1010" s="1">
        <v>7.8109000000000002</v>
      </c>
      <c r="R1010" s="1">
        <v>3.2399999999999998E-2</v>
      </c>
      <c r="S1010" s="1">
        <v>-9.0800000000000006E-2</v>
      </c>
      <c r="T1010" s="1">
        <v>-0.32240000000000002</v>
      </c>
      <c r="U1010" s="1">
        <v>-1.7565999999999999</v>
      </c>
      <c r="V1010" s="1">
        <v>-1.3022</v>
      </c>
      <c r="W1010" s="1">
        <v>-0.1615</v>
      </c>
      <c r="Y1010" s="1">
        <v>0.31</v>
      </c>
      <c r="Z1010" s="1">
        <v>-0.15029999999999999</v>
      </c>
      <c r="AA1010" s="1">
        <v>-1.2509999999999999</v>
      </c>
      <c r="AB1010" s="1">
        <v>-0.81440000000000001</v>
      </c>
      <c r="AC1010" s="1">
        <v>-0.2213</v>
      </c>
      <c r="AD1010" s="1">
        <v>-0.85650000000000004</v>
      </c>
      <c r="AF1010" s="1">
        <v>-0.2276</v>
      </c>
      <c r="AG1010" s="1">
        <v>-0.48870000000000002</v>
      </c>
      <c r="AH1010" s="1">
        <v>-0.6633</v>
      </c>
      <c r="GI1010" s="1">
        <v>-3.6252</v>
      </c>
      <c r="HA1010" s="1" t="str">
        <f t="shared" si="30"/>
        <v>2015</v>
      </c>
      <c r="HB1010" s="1" t="str">
        <f t="shared" si="31"/>
        <v>08</v>
      </c>
    </row>
    <row r="1011" spans="1:210">
      <c r="A1011" s="3" t="s">
        <v>9</v>
      </c>
      <c r="B1011" s="3"/>
      <c r="C1011" s="3" t="s">
        <v>4813</v>
      </c>
      <c r="E1011" s="1" t="s">
        <v>4814</v>
      </c>
      <c r="F1011" s="1">
        <v>-0.41170000000000001</v>
      </c>
      <c r="G1011" s="1">
        <v>2.0768</v>
      </c>
      <c r="H1011" s="1">
        <v>0.46479999999999999</v>
      </c>
      <c r="I1011" s="1">
        <v>-0.57509999999999994</v>
      </c>
      <c r="J1011" s="1">
        <v>-1.1251</v>
      </c>
      <c r="K1011" s="1">
        <v>-0.82379999999999998</v>
      </c>
      <c r="L1011" s="1">
        <v>0.37119999999999997</v>
      </c>
      <c r="M1011" s="1">
        <v>-0.2034</v>
      </c>
      <c r="N1011" s="1">
        <v>-0.64690000000000003</v>
      </c>
      <c r="O1011" s="1">
        <v>0.44679999999999997</v>
      </c>
      <c r="P1011" s="1">
        <v>-3.0085999999999999</v>
      </c>
      <c r="Q1011" s="1">
        <v>8.1870999999999992</v>
      </c>
      <c r="R1011" s="1">
        <v>6.4600000000000005E-2</v>
      </c>
      <c r="S1011" s="1">
        <v>-0.70689999999999997</v>
      </c>
      <c r="T1011" s="1">
        <v>-3.0764</v>
      </c>
      <c r="U1011" s="1">
        <v>-3.6480000000000001</v>
      </c>
      <c r="V1011" s="1">
        <v>-3.6404999999999998</v>
      </c>
      <c r="W1011" s="1">
        <v>-0.94079999999999997</v>
      </c>
      <c r="Y1011" s="1">
        <v>-0.31290000000000001</v>
      </c>
      <c r="Z1011" s="1">
        <v>0.14940000000000001</v>
      </c>
      <c r="AA1011" s="1">
        <v>-2.3551000000000002</v>
      </c>
      <c r="AB1011" s="1">
        <v>0.36730000000000002</v>
      </c>
      <c r="AC1011" s="1">
        <v>-0.93710000000000004</v>
      </c>
      <c r="AD1011" s="1">
        <v>-2.5789</v>
      </c>
      <c r="AF1011" s="1">
        <v>-2.0648</v>
      </c>
      <c r="AG1011" s="1">
        <v>0.99299999999999999</v>
      </c>
      <c r="AH1011" s="1">
        <v>-3.3332999999999999</v>
      </c>
      <c r="GI1011" s="1">
        <v>-5.6341999999999999</v>
      </c>
      <c r="HA1011" s="1" t="str">
        <f t="shared" si="30"/>
        <v>2015</v>
      </c>
      <c r="HB1011" s="1" t="str">
        <f t="shared" si="31"/>
        <v>08</v>
      </c>
    </row>
    <row r="1012" spans="1:210">
      <c r="A1012" s="3" t="s">
        <v>9</v>
      </c>
      <c r="B1012" s="3"/>
      <c r="C1012" s="3" t="s">
        <v>4815</v>
      </c>
      <c r="E1012" s="1" t="s">
        <v>4815</v>
      </c>
      <c r="F1012" s="1">
        <v>-3.0599999999999999E-2</v>
      </c>
      <c r="G1012" s="1">
        <v>1.0492999999999999</v>
      </c>
      <c r="H1012" s="1">
        <v>0.3548</v>
      </c>
      <c r="I1012" s="1">
        <v>-7.6200000000000004E-2</v>
      </c>
      <c r="J1012" s="1">
        <v>0.18629999999999999</v>
      </c>
      <c r="K1012" s="1">
        <v>-0.63970000000000005</v>
      </c>
      <c r="L1012" s="1">
        <v>0.32219999999999999</v>
      </c>
      <c r="M1012" s="1">
        <v>-0.33119999999999999</v>
      </c>
      <c r="N1012" s="1">
        <v>-0.72970000000000002</v>
      </c>
      <c r="O1012" s="1">
        <v>-0.56399999999999995</v>
      </c>
      <c r="P1012" s="1">
        <v>-2.1543999999999999</v>
      </c>
      <c r="Q1012" s="1">
        <v>2.9794999999999998</v>
      </c>
      <c r="R1012" s="1">
        <v>1.3609</v>
      </c>
      <c r="S1012" s="1">
        <v>-0.15970000000000001</v>
      </c>
      <c r="T1012" s="1">
        <v>-3.0796000000000001</v>
      </c>
      <c r="U1012" s="1">
        <v>-4.9966999999999997</v>
      </c>
      <c r="V1012" s="1">
        <v>-3.8753000000000002</v>
      </c>
      <c r="W1012" s="1">
        <v>-0.29699999999999999</v>
      </c>
      <c r="Y1012" s="1">
        <v>0.1047</v>
      </c>
      <c r="Z1012" s="1">
        <v>0.14910000000000001</v>
      </c>
      <c r="AA1012" s="1">
        <v>-2.5611999999999999</v>
      </c>
      <c r="AB1012" s="1">
        <v>0.44479999999999997</v>
      </c>
      <c r="AC1012" s="1">
        <v>0.1103</v>
      </c>
      <c r="AD1012" s="1">
        <v>-3.5388000000000002</v>
      </c>
      <c r="AF1012" s="1">
        <v>-2.8191000000000002</v>
      </c>
      <c r="AG1012" s="1">
        <v>1.0576000000000001</v>
      </c>
      <c r="AH1012" s="1">
        <v>-1.9376</v>
      </c>
      <c r="GI1012" s="1">
        <v>-5.5278999999999998</v>
      </c>
      <c r="HA1012" s="1" t="str">
        <f t="shared" si="30"/>
        <v>2015</v>
      </c>
      <c r="HB1012" s="1" t="str">
        <f t="shared" si="31"/>
        <v>07</v>
      </c>
    </row>
    <row r="1013" spans="1:210">
      <c r="A1013" s="3" t="s">
        <v>9</v>
      </c>
      <c r="B1013" s="3"/>
      <c r="C1013" s="3" t="s">
        <v>4816</v>
      </c>
      <c r="E1013" s="1" t="s">
        <v>4817</v>
      </c>
      <c r="F1013" s="1">
        <v>-0.72030000000000005</v>
      </c>
      <c r="G1013" s="1">
        <v>3.85E-2</v>
      </c>
      <c r="H1013" s="1">
        <v>-0.37069999999999997</v>
      </c>
      <c r="I1013" s="1">
        <v>-0.70730000000000004</v>
      </c>
      <c r="J1013" s="1">
        <v>-1.2897000000000001</v>
      </c>
      <c r="K1013" s="1">
        <v>-0.82589999999999997</v>
      </c>
      <c r="L1013" s="1">
        <v>0.41170000000000001</v>
      </c>
      <c r="M1013" s="1">
        <v>-1.0747</v>
      </c>
      <c r="N1013" s="1">
        <v>-0.9597</v>
      </c>
      <c r="O1013" s="1">
        <v>-0.39200000000000002</v>
      </c>
      <c r="P1013" s="1">
        <v>-0.73640000000000005</v>
      </c>
      <c r="Q1013" s="1">
        <v>1.083</v>
      </c>
      <c r="R1013" s="1">
        <v>3.1699999999999999E-2</v>
      </c>
      <c r="S1013" s="1">
        <v>-0.80840000000000001</v>
      </c>
      <c r="T1013" s="1">
        <v>-1.3958999999999999</v>
      </c>
      <c r="U1013" s="1">
        <v>-2.6583000000000001</v>
      </c>
      <c r="V1013" s="1">
        <v>-0.96260000000000001</v>
      </c>
      <c r="W1013" s="1">
        <v>-0.76729999999999998</v>
      </c>
      <c r="Y1013" s="1">
        <v>-0.71020000000000005</v>
      </c>
      <c r="Z1013" s="1">
        <v>0.30270000000000002</v>
      </c>
      <c r="AA1013" s="1">
        <v>0.6825</v>
      </c>
      <c r="AB1013" s="1">
        <v>-1.2411000000000001</v>
      </c>
      <c r="AC1013" s="1">
        <v>-1.4810000000000001</v>
      </c>
      <c r="AD1013" s="1">
        <v>-1.6801999999999999</v>
      </c>
      <c r="AF1013" s="1">
        <v>1.1876</v>
      </c>
      <c r="AG1013" s="1">
        <v>-1.1455</v>
      </c>
      <c r="AH1013" s="1">
        <v>-0.42080000000000001</v>
      </c>
      <c r="GI1013" s="1">
        <v>-2.8784000000000001</v>
      </c>
      <c r="HA1013" s="1" t="str">
        <f t="shared" si="30"/>
        <v>2015</v>
      </c>
      <c r="HB1013" s="1" t="str">
        <f t="shared" si="31"/>
        <v>07</v>
      </c>
    </row>
    <row r="1014" spans="1:210">
      <c r="A1014" s="3" t="s">
        <v>9</v>
      </c>
      <c r="B1014" s="3"/>
      <c r="C1014" s="3" t="s">
        <v>4818</v>
      </c>
      <c r="E1014" s="1" t="s">
        <v>4818</v>
      </c>
      <c r="F1014" s="1">
        <v>0.2109</v>
      </c>
      <c r="G1014" s="1">
        <v>0.34620000000000001</v>
      </c>
      <c r="H1014" s="1">
        <v>-0.1061</v>
      </c>
      <c r="I1014" s="1">
        <v>-0.1865</v>
      </c>
      <c r="J1014" s="1">
        <v>6.6176000000000004</v>
      </c>
      <c r="K1014" s="1">
        <v>-6.3799999999999996E-2</v>
      </c>
      <c r="L1014" s="1">
        <v>0.7339</v>
      </c>
      <c r="M1014" s="1">
        <v>-0.2006</v>
      </c>
      <c r="N1014" s="1">
        <v>-0.3478</v>
      </c>
      <c r="O1014" s="1">
        <v>-5.62E-2</v>
      </c>
      <c r="P1014" s="1">
        <v>1.0101</v>
      </c>
      <c r="Q1014" s="1">
        <v>1.5342</v>
      </c>
      <c r="R1014" s="1">
        <v>3.1800000000000002E-2</v>
      </c>
      <c r="S1014" s="1">
        <v>-0.2248</v>
      </c>
      <c r="T1014" s="1">
        <v>0.9204</v>
      </c>
      <c r="U1014" s="1">
        <v>-0.52710000000000001</v>
      </c>
      <c r="V1014" s="1">
        <v>0.64410000000000001</v>
      </c>
      <c r="W1014" s="1">
        <v>-0.37190000000000001</v>
      </c>
      <c r="Y1014" s="1">
        <v>-0.2021</v>
      </c>
      <c r="Z1014" s="1">
        <v>0</v>
      </c>
      <c r="AA1014" s="1">
        <v>5.6921999999999997</v>
      </c>
      <c r="AB1014" s="1">
        <v>-3.8902999999999999</v>
      </c>
      <c r="AC1014" s="1">
        <v>5.5199999999999999E-2</v>
      </c>
      <c r="AD1014" s="1">
        <v>0.76119999999999999</v>
      </c>
      <c r="AF1014" s="1">
        <v>6.0701999999999998</v>
      </c>
      <c r="AG1014" s="1">
        <v>-3.5305</v>
      </c>
      <c r="AH1014" s="1">
        <v>1.9591000000000001</v>
      </c>
      <c r="GI1014" s="1">
        <v>-1.29</v>
      </c>
      <c r="HA1014" s="1" t="str">
        <f t="shared" si="30"/>
        <v>2015</v>
      </c>
      <c r="HB1014" s="1" t="str">
        <f t="shared" si="31"/>
        <v>07</v>
      </c>
    </row>
    <row r="1015" spans="1:210">
      <c r="A1015" s="3" t="s">
        <v>9</v>
      </c>
      <c r="B1015" s="3"/>
      <c r="C1015" s="3" t="s">
        <v>4819</v>
      </c>
      <c r="E1015" s="1" t="s">
        <v>4820</v>
      </c>
      <c r="F1015" s="1">
        <v>-0.1983</v>
      </c>
      <c r="G1015" s="1">
        <v>2.3725999999999998</v>
      </c>
      <c r="H1015" s="1">
        <v>0.54090000000000005</v>
      </c>
      <c r="I1015" s="1">
        <v>3.7699999999999997E-2</v>
      </c>
      <c r="J1015" s="1">
        <v>0.41549999999999998</v>
      </c>
      <c r="K1015" s="1">
        <v>-6.5000000000000002E-2</v>
      </c>
      <c r="L1015" s="1">
        <v>1.8534999999999999</v>
      </c>
      <c r="M1015" s="1">
        <v>-0.15240000000000001</v>
      </c>
      <c r="N1015" s="1">
        <v>-0.26860000000000001</v>
      </c>
      <c r="O1015" s="1">
        <v>0.2006</v>
      </c>
      <c r="P1015" s="1">
        <v>-4.9682000000000004</v>
      </c>
      <c r="Q1015" s="1">
        <v>2.468</v>
      </c>
      <c r="R1015" s="1">
        <v>6.4500000000000002E-2</v>
      </c>
      <c r="S1015" s="1">
        <v>4.5400000000000003E-2</v>
      </c>
      <c r="T1015" s="1">
        <v>-5.0057</v>
      </c>
      <c r="U1015" s="1">
        <v>-5.1124999999999998</v>
      </c>
      <c r="V1015" s="1">
        <v>-7.0505000000000004</v>
      </c>
      <c r="W1015" s="1">
        <v>-0.4304</v>
      </c>
      <c r="Y1015" s="1">
        <v>0.36380000000000001</v>
      </c>
      <c r="Z1015" s="1">
        <v>-0.2495</v>
      </c>
      <c r="AA1015" s="1">
        <v>-5.5674999999999999</v>
      </c>
      <c r="AB1015" s="1">
        <v>2.8388</v>
      </c>
      <c r="AC1015" s="1">
        <v>-5.5E-2</v>
      </c>
      <c r="AD1015" s="1">
        <v>-4.2925000000000004</v>
      </c>
      <c r="AF1015" s="1">
        <v>-5.5305999999999997</v>
      </c>
      <c r="AG1015" s="1">
        <v>2.7160000000000002</v>
      </c>
      <c r="AH1015" s="1">
        <v>-4.3478000000000003</v>
      </c>
      <c r="GI1015" s="1">
        <v>-5.2111999999999998</v>
      </c>
      <c r="HA1015" s="1" t="str">
        <f t="shared" si="30"/>
        <v>2015</v>
      </c>
      <c r="HB1015" s="1" t="str">
        <f t="shared" si="31"/>
        <v>07</v>
      </c>
    </row>
    <row r="1016" spans="1:210">
      <c r="A1016" s="3" t="s">
        <v>9</v>
      </c>
      <c r="B1016" s="3"/>
      <c r="C1016" s="3" t="s">
        <v>4821</v>
      </c>
      <c r="E1016" s="1" t="s">
        <v>4822</v>
      </c>
      <c r="F1016" s="1">
        <v>0.31990000000000002</v>
      </c>
      <c r="G1016" s="1">
        <v>1.6297999999999999</v>
      </c>
      <c r="H1016" s="1">
        <v>0.43230000000000002</v>
      </c>
      <c r="I1016" s="1">
        <v>0.79</v>
      </c>
      <c r="J1016" s="1">
        <v>2.8898999999999999</v>
      </c>
      <c r="K1016" s="1">
        <v>0.58209999999999995</v>
      </c>
      <c r="L1016" s="1">
        <v>0.55420000000000003</v>
      </c>
      <c r="M1016" s="1">
        <v>0.55779999999999996</v>
      </c>
      <c r="N1016" s="1">
        <v>-0.37569999999999998</v>
      </c>
      <c r="O1016" s="1">
        <v>0.1996</v>
      </c>
      <c r="P1016" s="1">
        <v>-0.11</v>
      </c>
      <c r="Q1016" s="1">
        <v>2.3765000000000001</v>
      </c>
      <c r="R1016" s="1">
        <v>3.2199999999999999E-2</v>
      </c>
      <c r="S1016" s="1">
        <v>0.4768</v>
      </c>
      <c r="T1016" s="1">
        <v>-2.17</v>
      </c>
      <c r="U1016" s="1">
        <v>-3.0728</v>
      </c>
      <c r="V1016" s="1">
        <v>-3.4274</v>
      </c>
      <c r="W1016" s="1">
        <v>-0.5907</v>
      </c>
      <c r="Y1016" s="1">
        <v>0.82299999999999995</v>
      </c>
      <c r="Z1016" s="1">
        <v>-0.40179999999999999</v>
      </c>
      <c r="AA1016" s="1">
        <v>1.2857000000000001</v>
      </c>
      <c r="AB1016" s="1">
        <v>-1.1494</v>
      </c>
      <c r="AC1016" s="1">
        <v>-0.49340000000000001</v>
      </c>
      <c r="AD1016" s="1">
        <v>-2.5819999999999999</v>
      </c>
      <c r="AF1016" s="1">
        <v>1.7487999999999999</v>
      </c>
      <c r="AG1016" s="1">
        <v>-1.0972999999999999</v>
      </c>
      <c r="AH1016" s="1">
        <v>-1.1053999999999999</v>
      </c>
      <c r="GI1016" s="1">
        <v>-3.3035000000000001</v>
      </c>
      <c r="HA1016" s="1" t="str">
        <f t="shared" si="30"/>
        <v>2015</v>
      </c>
      <c r="HB1016" s="1" t="str">
        <f t="shared" si="31"/>
        <v>07</v>
      </c>
    </row>
    <row r="1017" spans="1:210">
      <c r="A1017" s="3" t="s">
        <v>9</v>
      </c>
      <c r="B1017" s="3"/>
      <c r="C1017" s="3" t="s">
        <v>4823</v>
      </c>
      <c r="E1017" s="1" t="s">
        <v>4824</v>
      </c>
      <c r="F1017" s="1">
        <v>0.38129999999999997</v>
      </c>
      <c r="G1017" s="1">
        <v>3.2395999999999998</v>
      </c>
      <c r="H1017" s="1">
        <v>0.65300000000000002</v>
      </c>
      <c r="I1017" s="1">
        <v>1.7483</v>
      </c>
      <c r="J1017" s="1">
        <v>0.41639999999999999</v>
      </c>
      <c r="K1017" s="1">
        <v>-6.4000000000000001E-2</v>
      </c>
      <c r="L1017" s="1">
        <v>1.5806</v>
      </c>
      <c r="M1017" s="1">
        <v>0.20319999999999999</v>
      </c>
      <c r="N1017" s="1">
        <v>0.1885</v>
      </c>
      <c r="O1017" s="1">
        <v>-0.14099999999999999</v>
      </c>
      <c r="P1017" s="1">
        <v>1.7866</v>
      </c>
      <c r="Q1017" s="1">
        <v>4.0336999999999996</v>
      </c>
      <c r="R1017" s="1">
        <v>0</v>
      </c>
      <c r="S1017" s="1">
        <v>0.31890000000000002</v>
      </c>
      <c r="T1017" s="1">
        <v>3.1415999999999999</v>
      </c>
      <c r="U1017" s="1">
        <v>-0.3906</v>
      </c>
      <c r="V1017" s="1">
        <v>1.1272</v>
      </c>
      <c r="W1017" s="1">
        <v>-0.67220000000000002</v>
      </c>
      <c r="Y1017" s="1">
        <v>0.30940000000000001</v>
      </c>
      <c r="Z1017" s="1">
        <v>-0.25059999999999999</v>
      </c>
      <c r="AA1017" s="1">
        <v>9.7539999999999996</v>
      </c>
      <c r="AB1017" s="1">
        <v>-4.9600999999999997</v>
      </c>
      <c r="AC1017" s="1">
        <v>-0.38350000000000001</v>
      </c>
      <c r="AD1017" s="1">
        <v>2.3205</v>
      </c>
      <c r="AF1017" s="1">
        <v>9.8735999999999997</v>
      </c>
      <c r="AG1017" s="1">
        <v>-4.5411000000000001</v>
      </c>
      <c r="AH1017" s="1">
        <v>3.234</v>
      </c>
      <c r="GI1017" s="1">
        <v>-0.44350000000000001</v>
      </c>
      <c r="HA1017" s="1" t="str">
        <f t="shared" si="30"/>
        <v>2015</v>
      </c>
      <c r="HB1017" s="1" t="str">
        <f t="shared" si="31"/>
        <v>07</v>
      </c>
    </row>
    <row r="1018" spans="1:210">
      <c r="A1018" s="3" t="s">
        <v>9</v>
      </c>
      <c r="B1018" s="3"/>
      <c r="C1018" s="3" t="s">
        <v>4825</v>
      </c>
      <c r="E1018" s="1" t="s">
        <v>4826</v>
      </c>
      <c r="F1018" s="1">
        <v>-7.4800000000000005E-2</v>
      </c>
      <c r="G1018" s="1">
        <v>0.755</v>
      </c>
      <c r="H1018" s="1">
        <v>0.31790000000000002</v>
      </c>
      <c r="I1018" s="1">
        <v>-0.5917</v>
      </c>
      <c r="J1018" s="1">
        <v>3.2652999999999999</v>
      </c>
      <c r="K1018" s="1">
        <v>-0.3125</v>
      </c>
      <c r="L1018" s="1">
        <v>0.81369999999999998</v>
      </c>
      <c r="M1018" s="1">
        <v>-0.4229</v>
      </c>
      <c r="N1018" s="1">
        <v>-0.29149999999999998</v>
      </c>
      <c r="O1018" s="1">
        <v>-0.33050000000000002</v>
      </c>
      <c r="P1018" s="1">
        <v>-0.54290000000000005</v>
      </c>
      <c r="Q1018" s="1">
        <v>-8.8900000000000007E-2</v>
      </c>
      <c r="R1018" s="1">
        <v>6.3200000000000006E-2</v>
      </c>
      <c r="S1018" s="1">
        <v>-0.40079999999999999</v>
      </c>
      <c r="T1018" s="1">
        <v>-1.0047999999999999</v>
      </c>
      <c r="U1018" s="1">
        <v>-3.1854</v>
      </c>
      <c r="V1018" s="1">
        <v>-1.2890999999999999</v>
      </c>
      <c r="W1018" s="1">
        <v>-0.5806</v>
      </c>
      <c r="Y1018" s="1">
        <v>0.19889999999999999</v>
      </c>
      <c r="Z1018" s="1">
        <v>-0.20419999999999999</v>
      </c>
      <c r="AA1018" s="1">
        <v>2.5905999999999998</v>
      </c>
      <c r="AB1018" s="1">
        <v>-2.5</v>
      </c>
      <c r="AC1018" s="1">
        <v>-0.60940000000000005</v>
      </c>
      <c r="AD1018" s="1">
        <v>-1.5841000000000001</v>
      </c>
      <c r="AF1018" s="1">
        <v>2.431</v>
      </c>
      <c r="AG1018" s="1">
        <v>-2.1818</v>
      </c>
      <c r="AH1018" s="1">
        <v>1.4039999999999999</v>
      </c>
      <c r="GI1018" s="1">
        <v>-4.7271999999999998</v>
      </c>
      <c r="HA1018" s="1" t="str">
        <f t="shared" si="30"/>
        <v>2015</v>
      </c>
      <c r="HB1018" s="1" t="str">
        <f t="shared" si="31"/>
        <v>07</v>
      </c>
    </row>
    <row r="1019" spans="1:210">
      <c r="A1019" s="3" t="s">
        <v>9</v>
      </c>
      <c r="B1019" s="3"/>
      <c r="C1019" s="3" t="s">
        <v>4827</v>
      </c>
      <c r="E1019" s="1" t="s">
        <v>4827</v>
      </c>
      <c r="F1019" s="1">
        <v>0.49380000000000002</v>
      </c>
      <c r="G1019" s="1">
        <v>3.7600000000000001E-2</v>
      </c>
      <c r="H1019" s="1">
        <v>0.47639999999999999</v>
      </c>
      <c r="I1019" s="1">
        <v>7.3700000000000002E-2</v>
      </c>
      <c r="J1019" s="1">
        <v>4.4999999999999998E-2</v>
      </c>
      <c r="K1019" s="1">
        <v>0.438</v>
      </c>
      <c r="L1019" s="1">
        <v>1.2144999999999999</v>
      </c>
      <c r="M1019" s="1">
        <v>4.9700000000000001E-2</v>
      </c>
      <c r="N1019" s="1">
        <v>0</v>
      </c>
      <c r="O1019" s="1">
        <v>-0.248</v>
      </c>
      <c r="P1019" s="1">
        <v>-0.89239999999999997</v>
      </c>
      <c r="Q1019" s="1">
        <v>-0.1777</v>
      </c>
      <c r="R1019" s="1">
        <v>0</v>
      </c>
      <c r="S1019" s="1">
        <v>0</v>
      </c>
      <c r="T1019" s="1">
        <v>-3.6787999999999998</v>
      </c>
      <c r="U1019" s="1">
        <v>-4.2095000000000002</v>
      </c>
      <c r="V1019" s="1">
        <v>-3.9941</v>
      </c>
      <c r="W1019" s="1">
        <v>-0.15820000000000001</v>
      </c>
      <c r="Y1019" s="1">
        <v>0.4914</v>
      </c>
      <c r="Z1019" s="1">
        <v>-0.10290000000000001</v>
      </c>
      <c r="AA1019" s="1">
        <v>-2.1372</v>
      </c>
      <c r="AB1019" s="1">
        <v>0.39479999999999998</v>
      </c>
      <c r="AC1019" s="1">
        <v>-0.16489999999999999</v>
      </c>
      <c r="AD1019" s="1">
        <v>-3.5627</v>
      </c>
      <c r="AF1019" s="1">
        <v>-2.1943000000000001</v>
      </c>
      <c r="AG1019" s="1">
        <v>0.53359999999999996</v>
      </c>
      <c r="AH1019" s="1">
        <v>-1.5325</v>
      </c>
      <c r="GI1019" s="1">
        <v>-5.2831000000000001</v>
      </c>
      <c r="HA1019" s="1" t="str">
        <f t="shared" si="30"/>
        <v>2015</v>
      </c>
      <c r="HB1019" s="1" t="str">
        <f t="shared" si="31"/>
        <v>07</v>
      </c>
    </row>
    <row r="1020" spans="1:210">
      <c r="A1020" s="3" t="s">
        <v>9</v>
      </c>
      <c r="B1020" s="3"/>
      <c r="C1020" s="3" t="s">
        <v>4828</v>
      </c>
      <c r="E1020" s="1" t="s">
        <v>4829</v>
      </c>
      <c r="F1020" s="1">
        <v>-0.1913</v>
      </c>
      <c r="G1020" s="1">
        <v>1.0811999999999999</v>
      </c>
      <c r="H1020" s="1">
        <v>-0.31080000000000002</v>
      </c>
      <c r="I1020" s="1">
        <v>-0.39689999999999998</v>
      </c>
      <c r="J1020" s="1">
        <v>0.22170000000000001</v>
      </c>
      <c r="K1020" s="1">
        <v>-0.49680000000000002</v>
      </c>
      <c r="L1020" s="1">
        <v>0.66900000000000004</v>
      </c>
      <c r="M1020" s="1">
        <v>-0.34260000000000002</v>
      </c>
      <c r="N1020" s="1">
        <v>-7.8299999999999995E-2</v>
      </c>
      <c r="O1020" s="1">
        <v>-5.4699999999999999E-2</v>
      </c>
      <c r="P1020" s="1">
        <v>-0.92869999999999997</v>
      </c>
      <c r="Q1020" s="1">
        <v>0.86350000000000005</v>
      </c>
      <c r="R1020" s="1">
        <v>3.1099999999999999E-2</v>
      </c>
      <c r="S1020" s="1">
        <v>-8.7800000000000003E-2</v>
      </c>
      <c r="T1020" s="1">
        <v>-3.6924000000000001</v>
      </c>
      <c r="U1020" s="1">
        <v>-4.5686</v>
      </c>
      <c r="V1020" s="1">
        <v>-4.7671999999999999</v>
      </c>
      <c r="W1020" s="1">
        <v>0.15570000000000001</v>
      </c>
      <c r="Y1020" s="1">
        <v>-4.82E-2</v>
      </c>
      <c r="Z1020" s="1">
        <v>-0.25890000000000002</v>
      </c>
      <c r="AA1020" s="1">
        <v>-1.9440999999999999</v>
      </c>
      <c r="AB1020" s="1">
        <v>0.47520000000000001</v>
      </c>
      <c r="AC1020" s="1">
        <v>-0.2205</v>
      </c>
      <c r="AD1020" s="1">
        <v>-3.8422999999999998</v>
      </c>
      <c r="AF1020" s="1">
        <v>-2.1709000000000001</v>
      </c>
      <c r="AG1020" s="1">
        <v>0.56430000000000002</v>
      </c>
      <c r="AH1020" s="1">
        <v>-0.47199999999999998</v>
      </c>
      <c r="GI1020" s="1">
        <v>-5.2853000000000003</v>
      </c>
      <c r="HA1020" s="1" t="str">
        <f t="shared" si="30"/>
        <v>2015</v>
      </c>
      <c r="HB1020" s="1" t="str">
        <f t="shared" si="31"/>
        <v>07</v>
      </c>
    </row>
    <row r="1021" spans="1:210">
      <c r="A1021" s="3" t="s">
        <v>9</v>
      </c>
      <c r="B1021" s="3"/>
      <c r="C1021" s="3" t="s">
        <v>4830</v>
      </c>
      <c r="E1021" s="1" t="s">
        <v>4831</v>
      </c>
      <c r="F1021" s="1">
        <v>-2.9100000000000001E-2</v>
      </c>
      <c r="G1021" s="1">
        <v>0.66459999999999997</v>
      </c>
      <c r="H1021" s="1">
        <v>-0.79159999999999997</v>
      </c>
      <c r="I1021" s="1">
        <v>-0.35570000000000002</v>
      </c>
      <c r="J1021" s="1">
        <v>-1.4756</v>
      </c>
      <c r="K1021" s="1">
        <v>6.1800000000000001E-2</v>
      </c>
      <c r="L1021" s="1">
        <v>1.06</v>
      </c>
      <c r="M1021" s="1">
        <v>-0.4355</v>
      </c>
      <c r="N1021" s="1">
        <v>-0.62009999999999998</v>
      </c>
      <c r="O1021" s="1">
        <v>-0.49030000000000001</v>
      </c>
      <c r="P1021" s="1">
        <v>-5.0500000000000003E-2</v>
      </c>
      <c r="Q1021" s="1">
        <v>0.34010000000000001</v>
      </c>
      <c r="R1021" s="1">
        <v>3.0700000000000002E-2</v>
      </c>
      <c r="S1021" s="1">
        <v>-0.4783</v>
      </c>
      <c r="T1021" s="1">
        <v>-2.5809000000000002</v>
      </c>
      <c r="U1021" s="1">
        <v>-4.1913999999999998</v>
      </c>
      <c r="V1021" s="1">
        <v>-4.0831</v>
      </c>
      <c r="W1021" s="1">
        <v>-0.89849999999999997</v>
      </c>
      <c r="Y1021" s="1">
        <v>-0.89239999999999997</v>
      </c>
      <c r="Z1021" s="1">
        <v>0.5252</v>
      </c>
      <c r="AA1021" s="1">
        <v>4.7699999999999999E-2</v>
      </c>
      <c r="AB1021" s="1">
        <v>-1.1483000000000001</v>
      </c>
      <c r="AC1021" s="1">
        <v>-0.27260000000000001</v>
      </c>
      <c r="AD1021" s="1">
        <v>-3.3546999999999998</v>
      </c>
      <c r="AF1021" s="1">
        <v>0.2001</v>
      </c>
      <c r="AG1021" s="1">
        <v>-0.4138</v>
      </c>
      <c r="AH1021" s="1">
        <v>1.5734999999999999</v>
      </c>
      <c r="GI1021" s="1">
        <v>-4.4946999999999999</v>
      </c>
      <c r="HA1021" s="1" t="str">
        <f t="shared" si="30"/>
        <v>2015</v>
      </c>
      <c r="HB1021" s="1" t="str">
        <f t="shared" si="31"/>
        <v>07</v>
      </c>
    </row>
    <row r="1022" spans="1:210">
      <c r="A1022" s="3" t="s">
        <v>9</v>
      </c>
      <c r="B1022" s="3"/>
      <c r="C1022" s="3" t="s">
        <v>4832</v>
      </c>
      <c r="E1022" s="1" t="s">
        <v>4832</v>
      </c>
      <c r="F1022" s="1">
        <v>-0.1615</v>
      </c>
      <c r="G1022" s="1">
        <v>1.4027000000000001</v>
      </c>
      <c r="H1022" s="1">
        <v>-0.56699999999999995</v>
      </c>
      <c r="I1022" s="1">
        <v>-0.35809999999999997</v>
      </c>
      <c r="J1022" s="1">
        <v>-0.2185</v>
      </c>
      <c r="K1022" s="1">
        <v>-0.18579999999999999</v>
      </c>
      <c r="L1022" s="1">
        <v>1.4581999999999999</v>
      </c>
      <c r="M1022" s="1">
        <v>0.1462</v>
      </c>
      <c r="N1022" s="1">
        <v>-0.156</v>
      </c>
      <c r="O1022" s="1">
        <v>-0.38200000000000001</v>
      </c>
      <c r="P1022" s="1">
        <v>-1.3581000000000001</v>
      </c>
      <c r="Q1022" s="1">
        <v>0</v>
      </c>
      <c r="R1022" s="1">
        <v>3.09E-2</v>
      </c>
      <c r="S1022" s="1">
        <v>-2.18E-2</v>
      </c>
      <c r="T1022" s="1">
        <v>-3.9075000000000002</v>
      </c>
      <c r="U1022" s="1">
        <v>-5.3333000000000004</v>
      </c>
      <c r="V1022" s="1">
        <v>-3.7988</v>
      </c>
      <c r="W1022" s="1">
        <v>-7.7600000000000002E-2</v>
      </c>
      <c r="Y1022" s="1">
        <v>-0.2392</v>
      </c>
      <c r="Z1022" s="1">
        <v>0.104</v>
      </c>
      <c r="AA1022" s="1">
        <v>-1.2828999999999999</v>
      </c>
      <c r="AB1022" s="1">
        <v>0</v>
      </c>
      <c r="AC1022" s="1">
        <v>-0.21729999999999999</v>
      </c>
      <c r="AD1022" s="1">
        <v>-4.5274999999999999</v>
      </c>
      <c r="AF1022" s="1">
        <v>-1.3245</v>
      </c>
      <c r="AG1022" s="1">
        <v>0.15570000000000001</v>
      </c>
      <c r="AH1022" s="1">
        <v>-0.9486</v>
      </c>
      <c r="GI1022" s="1">
        <v>-4.7572000000000001</v>
      </c>
      <c r="HA1022" s="1" t="str">
        <f t="shared" si="30"/>
        <v>2015</v>
      </c>
      <c r="HB1022" s="1" t="str">
        <f t="shared" si="31"/>
        <v>07</v>
      </c>
    </row>
    <row r="1023" spans="1:210">
      <c r="A1023" s="3" t="s">
        <v>9</v>
      </c>
      <c r="B1023" s="3"/>
      <c r="C1023" s="3" t="s">
        <v>4833</v>
      </c>
      <c r="E1023" s="1" t="s">
        <v>4834</v>
      </c>
      <c r="F1023" s="1">
        <v>-0.10199999999999999</v>
      </c>
      <c r="G1023" s="1">
        <v>1.3918999999999999</v>
      </c>
      <c r="H1023" s="1">
        <v>0.12740000000000001</v>
      </c>
      <c r="I1023" s="1">
        <v>-0.63980000000000004</v>
      </c>
      <c r="J1023" s="1">
        <v>0.4793</v>
      </c>
      <c r="K1023" s="1">
        <v>-1.3563000000000001</v>
      </c>
      <c r="L1023" s="1">
        <v>0.69889999999999997</v>
      </c>
      <c r="M1023" s="1">
        <v>-7.2599999999999998E-2</v>
      </c>
      <c r="N1023" s="1">
        <v>-0.1036</v>
      </c>
      <c r="O1023" s="1">
        <v>-0.2989</v>
      </c>
      <c r="P1023" s="1">
        <v>-2.0699000000000001</v>
      </c>
      <c r="Q1023" s="1">
        <v>0.50419999999999998</v>
      </c>
      <c r="R1023" s="1">
        <v>6.1499999999999999E-2</v>
      </c>
      <c r="S1023" s="1">
        <v>-0.1084</v>
      </c>
      <c r="T1023" s="1">
        <v>-4.0416999999999996</v>
      </c>
      <c r="U1023" s="1">
        <v>-2.9552999999999998</v>
      </c>
      <c r="V1023" s="1">
        <v>-4.1775000000000002</v>
      </c>
      <c r="W1023" s="1">
        <v>0.1542</v>
      </c>
      <c r="Y1023" s="1">
        <v>-0.47160000000000002</v>
      </c>
      <c r="Z1023" s="1">
        <v>0.1047</v>
      </c>
      <c r="AA1023" s="1">
        <v>-4.1513999999999998</v>
      </c>
      <c r="AB1023" s="1">
        <v>1.5701000000000001</v>
      </c>
      <c r="AC1023" s="1">
        <v>0.85060000000000002</v>
      </c>
      <c r="AD1023" s="1">
        <v>-4.7850999999999999</v>
      </c>
      <c r="AF1023" s="1">
        <v>-4.1931000000000003</v>
      </c>
      <c r="AG1023" s="1">
        <v>1.5931999999999999</v>
      </c>
      <c r="AH1023" s="1">
        <v>-2.2204000000000002</v>
      </c>
      <c r="GI1023" s="1">
        <v>-5.0888</v>
      </c>
      <c r="HA1023" s="1" t="str">
        <f t="shared" si="30"/>
        <v>2015</v>
      </c>
      <c r="HB1023" s="1" t="str">
        <f t="shared" si="31"/>
        <v>07</v>
      </c>
    </row>
    <row r="1024" spans="1:210">
      <c r="A1024" s="3" t="s">
        <v>9</v>
      </c>
      <c r="B1024" s="3"/>
      <c r="C1024" s="3" t="s">
        <v>4835</v>
      </c>
      <c r="E1024" s="1" t="s">
        <v>4835</v>
      </c>
      <c r="F1024" s="1">
        <v>0.1898</v>
      </c>
      <c r="G1024" s="1">
        <v>1.3563000000000001</v>
      </c>
      <c r="H1024" s="1">
        <v>0.12839999999999999</v>
      </c>
      <c r="I1024" s="1">
        <v>-0.99639999999999995</v>
      </c>
      <c r="J1024" s="1">
        <v>-0.8246</v>
      </c>
      <c r="K1024" s="1">
        <v>-0.123</v>
      </c>
      <c r="L1024" s="1">
        <v>0.17380000000000001</v>
      </c>
      <c r="M1024" s="1">
        <v>-0.29089999999999999</v>
      </c>
      <c r="N1024" s="1">
        <v>-0.28410000000000002</v>
      </c>
      <c r="O1024" s="1">
        <v>-0.62329999999999997</v>
      </c>
      <c r="P1024" s="1">
        <v>-3.3483000000000001</v>
      </c>
      <c r="Q1024" s="1">
        <v>0.1666</v>
      </c>
      <c r="R1024" s="1">
        <v>3.0800000000000001E-2</v>
      </c>
      <c r="S1024" s="1">
        <v>-0.21690000000000001</v>
      </c>
      <c r="T1024" s="1">
        <v>-2.274</v>
      </c>
      <c r="U1024" s="1">
        <v>-3.9504999999999999</v>
      </c>
      <c r="V1024" s="1">
        <v>-2.7109999999999999</v>
      </c>
      <c r="W1024" s="1">
        <v>-0.18010000000000001</v>
      </c>
      <c r="Y1024" s="1">
        <v>-0.3775</v>
      </c>
      <c r="Z1024" s="1">
        <v>-5.2299999999999999E-2</v>
      </c>
      <c r="AA1024" s="1">
        <v>-2.2431999999999999</v>
      </c>
      <c r="AB1024" s="1">
        <v>0.48159999999999997</v>
      </c>
      <c r="AC1024" s="1">
        <v>5.2499999999999998E-2</v>
      </c>
      <c r="AD1024" s="1">
        <v>-3.5428999999999999</v>
      </c>
      <c r="AF1024" s="1">
        <v>-2.2339000000000002</v>
      </c>
      <c r="AG1024" s="1">
        <v>0.93840000000000001</v>
      </c>
      <c r="AH1024" s="1">
        <v>1.3344</v>
      </c>
      <c r="GI1024" s="1">
        <v>-3.7669000000000001</v>
      </c>
      <c r="HA1024" s="1" t="str">
        <f t="shared" si="30"/>
        <v>2015</v>
      </c>
      <c r="HB1024" s="1" t="str">
        <f t="shared" si="31"/>
        <v>07</v>
      </c>
    </row>
    <row r="1025" spans="1:210">
      <c r="A1025" s="3" t="s">
        <v>9</v>
      </c>
      <c r="B1025" s="3"/>
      <c r="C1025" s="3" t="s">
        <v>4836</v>
      </c>
      <c r="E1025" s="1" t="s">
        <v>4837</v>
      </c>
      <c r="F1025" s="1">
        <v>-0.42309999999999998</v>
      </c>
      <c r="G1025" s="1">
        <v>1.2890999999999999</v>
      </c>
      <c r="H1025" s="1">
        <v>-0.58620000000000005</v>
      </c>
      <c r="I1025" s="1">
        <v>-0.67630000000000001</v>
      </c>
      <c r="J1025" s="1">
        <v>-1.0007999999999999</v>
      </c>
      <c r="K1025" s="1">
        <v>-0.61839999999999995</v>
      </c>
      <c r="L1025" s="1">
        <v>0.34899999999999998</v>
      </c>
      <c r="M1025" s="1">
        <v>-0.84799999999999998</v>
      </c>
      <c r="N1025" s="1">
        <v>-0.80430000000000001</v>
      </c>
      <c r="O1025" s="1">
        <v>-0.89910000000000001</v>
      </c>
      <c r="P1025" s="1">
        <v>-0.67810000000000004</v>
      </c>
      <c r="Q1025" s="1">
        <v>-0.2487</v>
      </c>
      <c r="R1025" s="1">
        <v>3.0700000000000002E-2</v>
      </c>
      <c r="S1025" s="1">
        <v>-0.1086</v>
      </c>
      <c r="T1025" s="1">
        <v>-3.6337000000000002</v>
      </c>
      <c r="U1025" s="1">
        <v>-7.7683999999999997</v>
      </c>
      <c r="V1025" s="1">
        <v>-4.1471</v>
      </c>
      <c r="W1025" s="1">
        <v>-0.54010000000000002</v>
      </c>
      <c r="Y1025" s="1">
        <v>-0.9</v>
      </c>
      <c r="Z1025" s="1">
        <v>0.10440000000000001</v>
      </c>
      <c r="AA1025" s="1">
        <v>-2.4329999999999998</v>
      </c>
      <c r="AB1025" s="1">
        <v>0.5665</v>
      </c>
      <c r="AC1025" s="1">
        <v>0.36680000000000001</v>
      </c>
      <c r="AD1025" s="1">
        <v>-5.5388999999999999</v>
      </c>
      <c r="AF1025" s="1">
        <v>-2.8668</v>
      </c>
      <c r="AG1025" s="1">
        <v>0.86860000000000004</v>
      </c>
      <c r="AH1025" s="1">
        <v>2.9786999999999999</v>
      </c>
      <c r="GI1025" s="1">
        <v>-5.7892999999999999</v>
      </c>
      <c r="HA1025" s="1" t="str">
        <f t="shared" si="30"/>
        <v>2015</v>
      </c>
      <c r="HB1025" s="1" t="str">
        <f t="shared" si="31"/>
        <v>07</v>
      </c>
    </row>
    <row r="1026" spans="1:210">
      <c r="A1026" s="3" t="s">
        <v>9</v>
      </c>
      <c r="B1026" s="3"/>
      <c r="C1026" s="3" t="s">
        <v>4838</v>
      </c>
      <c r="E1026" s="1" t="s">
        <v>4838</v>
      </c>
      <c r="F1026" s="1">
        <v>4.3999999999999997E-2</v>
      </c>
      <c r="G1026" s="1">
        <v>1.6574</v>
      </c>
      <c r="H1026" s="1">
        <v>0.81689999999999996</v>
      </c>
      <c r="I1026" s="1">
        <v>-0.57020000000000004</v>
      </c>
      <c r="J1026" s="1">
        <v>-0.74519999999999997</v>
      </c>
      <c r="K1026" s="1">
        <v>-0.56000000000000005</v>
      </c>
      <c r="L1026" s="1">
        <v>0.30359999999999998</v>
      </c>
      <c r="M1026" s="1">
        <v>9.74E-2</v>
      </c>
      <c r="N1026" s="1">
        <v>0.57589999999999997</v>
      </c>
      <c r="O1026" s="1">
        <v>-0.1646</v>
      </c>
      <c r="P1026" s="1">
        <v>-2.5265</v>
      </c>
      <c r="Q1026" s="1">
        <v>-0.2477</v>
      </c>
      <c r="R1026" s="1">
        <v>6.1899999999999997E-2</v>
      </c>
      <c r="S1026" s="1">
        <v>0.1308</v>
      </c>
      <c r="T1026" s="1">
        <v>-4.9526000000000003</v>
      </c>
      <c r="U1026" s="1">
        <v>-6.6066000000000003</v>
      </c>
      <c r="V1026" s="1">
        <v>-5.4798999999999998</v>
      </c>
      <c r="W1026" s="1">
        <v>0.12939999999999999</v>
      </c>
      <c r="Y1026" s="1">
        <v>-0.19159999999999999</v>
      </c>
      <c r="Z1026" s="1">
        <v>-0.36380000000000001</v>
      </c>
      <c r="AA1026" s="1">
        <v>-3.0537999999999998</v>
      </c>
      <c r="AB1026" s="1">
        <v>0.3805</v>
      </c>
      <c r="AC1026" s="1">
        <v>-0.15640000000000001</v>
      </c>
      <c r="AD1026" s="1">
        <v>-5.6547000000000001</v>
      </c>
      <c r="AF1026" s="1">
        <v>-3.1756000000000002</v>
      </c>
      <c r="AG1026" s="1">
        <v>1.1322000000000001</v>
      </c>
      <c r="AH1026" s="1">
        <v>-0.4854</v>
      </c>
      <c r="GI1026" s="1">
        <v>-2.4674999999999998</v>
      </c>
      <c r="HA1026" s="1" t="str">
        <f t="shared" si="30"/>
        <v>2015</v>
      </c>
      <c r="HB1026" s="1" t="str">
        <f t="shared" si="31"/>
        <v>07</v>
      </c>
    </row>
    <row r="1027" spans="1:210">
      <c r="A1027" s="3" t="s">
        <v>9</v>
      </c>
      <c r="B1027" s="3"/>
      <c r="C1027" s="3" t="s">
        <v>4839</v>
      </c>
      <c r="E1027" s="1" t="s">
        <v>4839</v>
      </c>
      <c r="F1027" s="1">
        <v>0.14699999999999999</v>
      </c>
      <c r="G1027" s="1">
        <v>2.0331999999999999</v>
      </c>
      <c r="H1027" s="1">
        <v>0.56089999999999995</v>
      </c>
      <c r="I1027" s="1">
        <v>-0.85429999999999995</v>
      </c>
      <c r="J1027" s="1">
        <v>-1.3163</v>
      </c>
      <c r="K1027" s="1">
        <v>-0.94040000000000001</v>
      </c>
      <c r="L1027" s="1">
        <v>0.74360000000000004</v>
      </c>
      <c r="M1027" s="1">
        <v>-0.26840000000000003</v>
      </c>
      <c r="N1027" s="1">
        <v>-0.83899999999999997</v>
      </c>
      <c r="O1027" s="1">
        <v>-0.74619999999999997</v>
      </c>
      <c r="P1027" s="1">
        <v>-3.0169999999999999</v>
      </c>
      <c r="Q1027" s="1">
        <v>0.41149999999999998</v>
      </c>
      <c r="R1027" s="1">
        <v>3.1E-2</v>
      </c>
      <c r="S1027" s="1">
        <v>-0.19670000000000001</v>
      </c>
      <c r="T1027" s="1">
        <v>-3.9045000000000001</v>
      </c>
      <c r="U1027" s="1">
        <v>-4.4862000000000002</v>
      </c>
      <c r="V1027" s="1">
        <v>-3.9171999999999998</v>
      </c>
      <c r="W1027" s="1">
        <v>-0.12959999999999999</v>
      </c>
      <c r="Y1027" s="1">
        <v>-0.33500000000000002</v>
      </c>
      <c r="Z1027" s="1">
        <v>-0.41620000000000001</v>
      </c>
      <c r="AA1027" s="1">
        <v>0.2009</v>
      </c>
      <c r="AB1027" s="1">
        <v>-0.89190000000000003</v>
      </c>
      <c r="AC1027" s="1">
        <v>0.15620000000000001</v>
      </c>
      <c r="AD1027" s="1">
        <v>-3.9289999999999998</v>
      </c>
      <c r="AF1027" s="1">
        <v>0.12429999999999999</v>
      </c>
      <c r="AG1027" s="1">
        <v>-0.96460000000000001</v>
      </c>
      <c r="AH1027" s="1">
        <v>-1.0375000000000001</v>
      </c>
      <c r="GI1027" s="1">
        <v>-3.1991000000000001</v>
      </c>
      <c r="HA1027" s="1" t="str">
        <f t="shared" ref="HA1027:HA1090" si="32">LEFT($E1028,4)</f>
        <v>2015</v>
      </c>
      <c r="HB1027" s="1" t="str">
        <f t="shared" ref="HB1027:HB1090" si="33">MID($E1028,5,2)</f>
        <v>07</v>
      </c>
    </row>
    <row r="1028" spans="1:210">
      <c r="A1028" s="3" t="s">
        <v>9</v>
      </c>
      <c r="B1028" s="3"/>
      <c r="C1028" s="3" t="s">
        <v>4840</v>
      </c>
      <c r="E1028" s="1" t="s">
        <v>4841</v>
      </c>
      <c r="F1028" s="1">
        <v>0.17910000000000001</v>
      </c>
      <c r="G1028" s="1">
        <v>2.5419999999999998</v>
      </c>
      <c r="H1028" s="1">
        <v>1.7062999999999999</v>
      </c>
      <c r="I1028" s="1">
        <v>-7.2099999999999997E-2</v>
      </c>
      <c r="J1028" s="1">
        <v>-1.1565000000000001</v>
      </c>
      <c r="K1028" s="1">
        <v>-0.12790000000000001</v>
      </c>
      <c r="L1028" s="1">
        <v>0.70540000000000003</v>
      </c>
      <c r="M1028" s="1">
        <v>-0.12379999999999999</v>
      </c>
      <c r="N1028" s="1">
        <v>-0.29199999999999998</v>
      </c>
      <c r="O1028" s="1">
        <v>0.11269999999999999</v>
      </c>
      <c r="P1028" s="1">
        <v>-5.2408000000000001</v>
      </c>
      <c r="Q1028" s="1">
        <v>-0.91810000000000003</v>
      </c>
      <c r="R1028" s="1">
        <v>3.1399999999999997E-2</v>
      </c>
      <c r="S1028" s="1">
        <v>4.4299999999999999E-2</v>
      </c>
      <c r="T1028" s="1">
        <v>-6.4394999999999998</v>
      </c>
      <c r="U1028" s="1">
        <v>-5.3528000000000002</v>
      </c>
      <c r="V1028" s="1">
        <v>-7.5297999999999998</v>
      </c>
      <c r="W1028" s="1">
        <v>-0.36840000000000001</v>
      </c>
      <c r="Y1028" s="1">
        <v>0.39369999999999999</v>
      </c>
      <c r="Z1028" s="1">
        <v>-0.51280000000000003</v>
      </c>
      <c r="AA1028" s="1">
        <v>-5.0345000000000004</v>
      </c>
      <c r="AB1028" s="1">
        <v>3.1518000000000002</v>
      </c>
      <c r="AC1028" s="1">
        <v>-0.25940000000000002</v>
      </c>
      <c r="AD1028" s="1">
        <v>-6.4960000000000004</v>
      </c>
      <c r="AF1028" s="1">
        <v>-5.7576999999999998</v>
      </c>
      <c r="AG1028" s="1">
        <v>4.8285999999999998</v>
      </c>
      <c r="AH1028" s="1">
        <v>-3.4481999999999999</v>
      </c>
      <c r="HA1028" s="1" t="str">
        <f t="shared" si="32"/>
        <v>2015</v>
      </c>
      <c r="HB1028" s="1" t="str">
        <f t="shared" si="33"/>
        <v>07</v>
      </c>
    </row>
    <row r="1029" spans="1:210">
      <c r="A1029" s="3" t="s">
        <v>9</v>
      </c>
      <c r="B1029" s="3"/>
      <c r="C1029" s="3" t="s">
        <v>4842</v>
      </c>
      <c r="E1029" s="1" t="s">
        <v>4843</v>
      </c>
      <c r="F1029" s="1">
        <v>0.17910000000000001</v>
      </c>
      <c r="G1029" s="1">
        <v>2.5419999999999998</v>
      </c>
      <c r="H1029" s="1">
        <v>1.7062999999999999</v>
      </c>
      <c r="I1029" s="1">
        <v>-7.2099999999999997E-2</v>
      </c>
      <c r="J1029" s="1">
        <v>-1.1565000000000001</v>
      </c>
      <c r="K1029" s="1">
        <v>-0.12790000000000001</v>
      </c>
      <c r="L1029" s="1">
        <v>0.70540000000000003</v>
      </c>
      <c r="M1029" s="1">
        <v>-0.12379999999999999</v>
      </c>
      <c r="N1029" s="1">
        <v>-0.29199999999999998</v>
      </c>
      <c r="O1029" s="1">
        <v>0.11269999999999999</v>
      </c>
      <c r="P1029" s="1">
        <v>-5.2408000000000001</v>
      </c>
      <c r="Q1029" s="1">
        <v>-0.91810000000000003</v>
      </c>
      <c r="R1029" s="1">
        <v>3.1399999999999997E-2</v>
      </c>
      <c r="S1029" s="1">
        <v>4.4299999999999999E-2</v>
      </c>
      <c r="T1029" s="1">
        <v>-6.4394999999999998</v>
      </c>
      <c r="U1029" s="1">
        <v>-5.3528000000000002</v>
      </c>
      <c r="V1029" s="1">
        <v>-7.5297999999999998</v>
      </c>
      <c r="W1029" s="1">
        <v>-0.36840000000000001</v>
      </c>
      <c r="Y1029" s="1">
        <v>0.39369999999999999</v>
      </c>
      <c r="Z1029" s="1">
        <v>-0.51280000000000003</v>
      </c>
      <c r="AA1029" s="1">
        <v>-5.0345000000000004</v>
      </c>
      <c r="AB1029" s="1">
        <v>3.1518000000000002</v>
      </c>
      <c r="AC1029" s="1">
        <v>-0.25940000000000002</v>
      </c>
      <c r="AD1029" s="1">
        <v>-6.4960000000000004</v>
      </c>
      <c r="AF1029" s="1">
        <v>-5.7576999999999998</v>
      </c>
      <c r="AG1029" s="1">
        <v>4.8285999999999998</v>
      </c>
      <c r="AH1029" s="1">
        <v>-3.4481999999999999</v>
      </c>
      <c r="GI1029" s="1">
        <v>-5.3163</v>
      </c>
      <c r="HA1029" s="1" t="str">
        <f t="shared" si="32"/>
        <v>2015</v>
      </c>
      <c r="HB1029" s="1" t="str">
        <f t="shared" si="33"/>
        <v>07</v>
      </c>
    </row>
    <row r="1030" spans="1:210">
      <c r="A1030" s="3" t="s">
        <v>9</v>
      </c>
      <c r="B1030" s="3"/>
      <c r="C1030" s="3" t="s">
        <v>4844</v>
      </c>
      <c r="E1030" s="1" t="s">
        <v>4845</v>
      </c>
      <c r="F1030" s="1">
        <v>7.4099999999999999E-2</v>
      </c>
      <c r="G1030" s="1">
        <v>3.7545999999999999</v>
      </c>
      <c r="H1030" s="1">
        <v>3.7671999999999999</v>
      </c>
      <c r="I1030" s="1">
        <v>1.1476999999999999</v>
      </c>
      <c r="J1030" s="1">
        <v>-0.1774</v>
      </c>
      <c r="K1030" s="1">
        <v>-0.1893</v>
      </c>
      <c r="L1030" s="1">
        <v>1.7974000000000001</v>
      </c>
      <c r="M1030" s="1">
        <v>2.4500000000000001E-2</v>
      </c>
      <c r="N1030" s="1">
        <v>-5.2900000000000003E-2</v>
      </c>
      <c r="O1030" s="1">
        <v>-2.7799999999999998E-2</v>
      </c>
      <c r="P1030" s="1">
        <v>12.8888</v>
      </c>
      <c r="Q1030" s="1">
        <v>2.0884999999999998</v>
      </c>
      <c r="R1030" s="1">
        <v>3.1199999999999999E-2</v>
      </c>
      <c r="S1030" s="1">
        <v>0.1762</v>
      </c>
      <c r="T1030" s="1">
        <v>-6.1899999999999997E-2</v>
      </c>
      <c r="U1030" s="1">
        <v>-2.4872000000000001</v>
      </c>
      <c r="V1030" s="1">
        <v>-4.0545999999999998</v>
      </c>
      <c r="W1030" s="1">
        <v>7.8299999999999995E-2</v>
      </c>
      <c r="Y1030" s="1">
        <v>0.2908</v>
      </c>
      <c r="Z1030" s="1">
        <v>-0.155</v>
      </c>
      <c r="AA1030" s="1">
        <v>26.5137</v>
      </c>
      <c r="AB1030" s="1">
        <v>-9.3041999999999998</v>
      </c>
      <c r="AC1030" s="1">
        <v>-1.2403</v>
      </c>
      <c r="AD1030" s="1">
        <v>-0.84119999999999995</v>
      </c>
      <c r="AF1030" s="1">
        <v>28.444400000000002</v>
      </c>
      <c r="AG1030" s="1">
        <v>-9.5014000000000003</v>
      </c>
      <c r="AH1030" s="1">
        <v>5.4028</v>
      </c>
      <c r="GI1030" s="1">
        <v>-2.8664000000000001</v>
      </c>
      <c r="HA1030" s="1" t="str">
        <f t="shared" si="32"/>
        <v>2015</v>
      </c>
      <c r="HB1030" s="1" t="str">
        <f t="shared" si="33"/>
        <v>07</v>
      </c>
    </row>
    <row r="1031" spans="1:210">
      <c r="A1031" s="3" t="s">
        <v>9</v>
      </c>
      <c r="B1031" s="3"/>
      <c r="C1031" s="3" t="s">
        <v>4846</v>
      </c>
      <c r="E1031" s="1" t="s">
        <v>4847</v>
      </c>
      <c r="F1031" s="1">
        <v>0.30259999999999998</v>
      </c>
      <c r="G1031" s="1">
        <v>1.8259000000000001</v>
      </c>
      <c r="H1031" s="1">
        <v>4.7725</v>
      </c>
      <c r="I1031" s="1">
        <v>1.6677999999999999</v>
      </c>
      <c r="J1031" s="1">
        <v>-0.21410000000000001</v>
      </c>
      <c r="K1031" s="1">
        <v>-0.30609999999999998</v>
      </c>
      <c r="L1031" s="1">
        <v>0.38100000000000001</v>
      </c>
      <c r="M1031" s="1">
        <v>0.73960000000000004</v>
      </c>
      <c r="N1031" s="1">
        <v>0.48859999999999998</v>
      </c>
      <c r="O1031" s="1">
        <v>-0.51400000000000001</v>
      </c>
      <c r="P1031" s="1">
        <v>5.6242999999999999</v>
      </c>
      <c r="Q1031" s="1">
        <v>-0.4758</v>
      </c>
      <c r="R1031" s="1">
        <v>-3.0300000000000001E-2</v>
      </c>
      <c r="S1031" s="1">
        <v>2.1299999999999999E-2</v>
      </c>
      <c r="T1031" s="1">
        <v>1.0589</v>
      </c>
      <c r="U1031" s="1">
        <v>-4.8323999999999998</v>
      </c>
      <c r="V1031" s="1">
        <v>-1.6619999999999999</v>
      </c>
      <c r="W1031" s="1">
        <v>-5.0799999999999998E-2</v>
      </c>
      <c r="Y1031" s="1">
        <v>-0.18190000000000001</v>
      </c>
      <c r="Z1031" s="1">
        <v>0</v>
      </c>
      <c r="AA1031" s="1">
        <v>0.3382</v>
      </c>
      <c r="AB1031" s="1">
        <v>-0.55349999999999999</v>
      </c>
      <c r="AC1031" s="1">
        <v>1.0443</v>
      </c>
      <c r="AD1031" s="1">
        <v>-4.5697000000000001</v>
      </c>
      <c r="AF1031" s="1">
        <v>-0.18770000000000001</v>
      </c>
      <c r="AG1031" s="1">
        <v>-0.24360000000000001</v>
      </c>
      <c r="AH1031" s="1">
        <v>13.0899</v>
      </c>
      <c r="GI1031" s="1">
        <v>-5.7915000000000001</v>
      </c>
      <c r="HA1031" s="1" t="str">
        <f t="shared" si="32"/>
        <v>2015</v>
      </c>
      <c r="HB1031" s="1" t="str">
        <f t="shared" si="33"/>
        <v>07</v>
      </c>
    </row>
    <row r="1032" spans="1:210">
      <c r="A1032" s="3" t="s">
        <v>9</v>
      </c>
      <c r="B1032" s="3"/>
      <c r="C1032" s="3" t="s">
        <v>4848</v>
      </c>
      <c r="E1032" s="1" t="s">
        <v>4849</v>
      </c>
      <c r="F1032" s="1">
        <v>-0.1009</v>
      </c>
      <c r="G1032" s="1">
        <v>2.6465999999999998</v>
      </c>
      <c r="H1032" s="1">
        <v>7.8047000000000004</v>
      </c>
      <c r="I1032" s="1">
        <v>1.214</v>
      </c>
      <c r="J1032" s="1">
        <v>-0.38590000000000002</v>
      </c>
      <c r="K1032" s="1">
        <v>6.1699999999999998E-2</v>
      </c>
      <c r="L1032" s="1">
        <v>0.33879999999999999</v>
      </c>
      <c r="M1032" s="1">
        <v>0.47760000000000002</v>
      </c>
      <c r="N1032" s="1">
        <v>0.46239999999999998</v>
      </c>
      <c r="O1032" s="1">
        <v>0.19089999999999999</v>
      </c>
      <c r="P1032" s="1">
        <v>-0.88100000000000001</v>
      </c>
      <c r="Q1032" s="1">
        <v>0.55820000000000003</v>
      </c>
      <c r="R1032" s="1">
        <v>9.0999999999999998E-2</v>
      </c>
      <c r="S1032" s="1">
        <v>2.1299999999999999E-2</v>
      </c>
      <c r="T1032" s="1">
        <v>1.5155000000000001</v>
      </c>
      <c r="U1032" s="1">
        <v>-4.2274000000000003</v>
      </c>
      <c r="V1032" s="1">
        <v>-1.2076</v>
      </c>
      <c r="W1032" s="1">
        <v>-2.5399999999999999E-2</v>
      </c>
      <c r="Y1032" s="1">
        <v>0</v>
      </c>
      <c r="Z1032" s="1">
        <v>-0.21240000000000001</v>
      </c>
      <c r="AA1032" s="1">
        <v>-3.5626000000000002</v>
      </c>
      <c r="AB1032" s="1">
        <v>1.2987</v>
      </c>
      <c r="AC1032" s="1">
        <v>-0.66700000000000004</v>
      </c>
      <c r="AD1032" s="1">
        <v>-3.9781</v>
      </c>
      <c r="AF1032" s="1">
        <v>-4.1433999999999997</v>
      </c>
      <c r="AG1032" s="1">
        <v>2.4054000000000002</v>
      </c>
      <c r="AH1032" s="1">
        <v>8.2213999999999992</v>
      </c>
      <c r="GI1032" s="1">
        <v>-3.9933000000000001</v>
      </c>
      <c r="HA1032" s="1" t="str">
        <f t="shared" si="32"/>
        <v>2015</v>
      </c>
      <c r="HB1032" s="1" t="str">
        <f t="shared" si="33"/>
        <v>07</v>
      </c>
    </row>
    <row r="1033" spans="1:210">
      <c r="A1033" s="3" t="s">
        <v>9</v>
      </c>
      <c r="B1033" s="3"/>
      <c r="C1033" s="3" t="s">
        <v>4850</v>
      </c>
      <c r="E1033" s="1" t="s">
        <v>4851</v>
      </c>
      <c r="F1033" s="1">
        <v>-7.1199999999999999E-2</v>
      </c>
      <c r="G1033" s="1">
        <v>0.84919999999999995</v>
      </c>
      <c r="H1033" s="1">
        <v>5.9715999999999996</v>
      </c>
      <c r="I1033" s="1">
        <v>0.44529999999999997</v>
      </c>
      <c r="J1033" s="1">
        <v>-0.89359999999999995</v>
      </c>
      <c r="K1033" s="1">
        <v>-1.3398000000000001</v>
      </c>
      <c r="L1033" s="1">
        <v>0.33689999999999998</v>
      </c>
      <c r="M1033" s="1">
        <v>-0.54320000000000002</v>
      </c>
      <c r="N1033" s="1">
        <v>-0.1782</v>
      </c>
      <c r="O1033" s="1">
        <v>-0.78080000000000005</v>
      </c>
      <c r="P1033" s="1">
        <v>6.25</v>
      </c>
      <c r="Q1033" s="1">
        <v>-1.0196000000000001</v>
      </c>
      <c r="R1033" s="1">
        <v>-0.15010000000000001</v>
      </c>
      <c r="S1033" s="1">
        <v>-0.1691</v>
      </c>
      <c r="T1033" s="1">
        <v>7.5774999999999997</v>
      </c>
      <c r="U1033" s="1">
        <v>2.7885</v>
      </c>
      <c r="V1033" s="1">
        <v>5.7027999999999999</v>
      </c>
      <c r="W1033" s="1">
        <v>-0.62809999999999999</v>
      </c>
      <c r="Y1033" s="1">
        <v>-0.4032</v>
      </c>
      <c r="Z1033" s="1">
        <v>0.10730000000000001</v>
      </c>
      <c r="AA1033" s="1">
        <v>9.9385999999999992</v>
      </c>
      <c r="AB1033" s="1">
        <v>-5.2770000000000001</v>
      </c>
      <c r="AC1033" s="1">
        <v>0.1552</v>
      </c>
      <c r="AD1033" s="1">
        <v>3.0110000000000001</v>
      </c>
      <c r="AF1033" s="1">
        <v>11.057600000000001</v>
      </c>
      <c r="AG1033" s="1">
        <v>-4.1684999999999999</v>
      </c>
      <c r="AH1033" s="1">
        <v>11.2521</v>
      </c>
      <c r="GI1033" s="1">
        <v>1.8117000000000001</v>
      </c>
      <c r="HA1033" s="1" t="str">
        <f t="shared" si="32"/>
        <v>2015</v>
      </c>
      <c r="HB1033" s="1" t="str">
        <f t="shared" si="33"/>
        <v>07</v>
      </c>
    </row>
    <row r="1034" spans="1:210">
      <c r="A1034" s="3" t="s">
        <v>9</v>
      </c>
      <c r="B1034" s="3"/>
      <c r="C1034" s="3" t="s">
        <v>4852</v>
      </c>
      <c r="E1034" s="1" t="s">
        <v>4853</v>
      </c>
      <c r="F1034" s="1">
        <v>-9.9699999999999997E-2</v>
      </c>
      <c r="G1034" s="1">
        <v>0.24690000000000001</v>
      </c>
      <c r="H1034" s="1">
        <v>1.8653999999999999</v>
      </c>
      <c r="I1034" s="1">
        <v>0.37680000000000002</v>
      </c>
      <c r="J1034" s="1">
        <v>-0.67789999999999995</v>
      </c>
      <c r="K1034" s="1">
        <v>-0.36599999999999999</v>
      </c>
      <c r="L1034" s="1">
        <v>4.19E-2</v>
      </c>
      <c r="M1034" s="1">
        <v>-0.1888</v>
      </c>
      <c r="N1034" s="1">
        <v>0.2026</v>
      </c>
      <c r="O1034" s="1">
        <v>-0.75529999999999997</v>
      </c>
      <c r="P1034" s="1">
        <v>1.6376999999999999</v>
      </c>
      <c r="Q1034" s="1">
        <v>-0.39029999999999998</v>
      </c>
      <c r="R1034" s="1">
        <v>0</v>
      </c>
      <c r="S1034" s="1">
        <v>6.3299999999999995E-2</v>
      </c>
      <c r="T1034" s="1">
        <v>3.1073</v>
      </c>
      <c r="U1034" s="1">
        <v>-1.1735</v>
      </c>
      <c r="V1034" s="1">
        <v>2.6225000000000001</v>
      </c>
      <c r="W1034" s="1">
        <v>-0.75349999999999995</v>
      </c>
      <c r="Y1034" s="1">
        <v>0</v>
      </c>
      <c r="Z1034" s="1">
        <v>0</v>
      </c>
      <c r="AA1034" s="1">
        <v>1.7163999999999999</v>
      </c>
      <c r="AB1034" s="1">
        <v>-1.5625</v>
      </c>
      <c r="AC1034" s="1">
        <v>0.2069</v>
      </c>
      <c r="AD1034" s="1">
        <v>-0.70420000000000005</v>
      </c>
      <c r="AF1034" s="1">
        <v>1.9266000000000001</v>
      </c>
      <c r="AG1034" s="1">
        <v>-1.0164</v>
      </c>
      <c r="AH1034" s="1">
        <v>5.8540000000000001</v>
      </c>
      <c r="GI1034" s="1">
        <v>-2.3128000000000002</v>
      </c>
      <c r="HA1034" s="1" t="str">
        <f t="shared" si="32"/>
        <v>2015</v>
      </c>
      <c r="HB1034" s="1" t="str">
        <f t="shared" si="33"/>
        <v>07</v>
      </c>
    </row>
    <row r="1035" spans="1:210">
      <c r="A1035" s="3" t="s">
        <v>9</v>
      </c>
      <c r="B1035" s="3"/>
      <c r="C1035" s="3" t="s">
        <v>4854</v>
      </c>
      <c r="E1035" s="1" t="s">
        <v>4855</v>
      </c>
      <c r="F1035" s="1">
        <v>-8.5500000000000007E-2</v>
      </c>
      <c r="G1035" s="1">
        <v>1.4114</v>
      </c>
      <c r="H1035" s="1">
        <v>2.5979999999999999</v>
      </c>
      <c r="I1035" s="1">
        <v>2.089</v>
      </c>
      <c r="J1035" s="1">
        <v>-0.80400000000000005</v>
      </c>
      <c r="K1035" s="1">
        <v>-0.1835</v>
      </c>
      <c r="L1035" s="1">
        <v>-0.33439999999999998</v>
      </c>
      <c r="M1035" s="1">
        <v>-0.14169999999999999</v>
      </c>
      <c r="N1035" s="1">
        <v>-7.6100000000000001E-2</v>
      </c>
      <c r="O1035" s="1">
        <v>-0.433</v>
      </c>
      <c r="P1035" s="1">
        <v>1.7281</v>
      </c>
      <c r="Q1035" s="1">
        <v>-0.23430000000000001</v>
      </c>
      <c r="R1035" s="1">
        <v>0.06</v>
      </c>
      <c r="S1035" s="1">
        <v>-0.1056</v>
      </c>
      <c r="T1035" s="1">
        <v>4.4817</v>
      </c>
      <c r="U1035" s="1">
        <v>-2.9859</v>
      </c>
      <c r="V1035" s="1">
        <v>4.351</v>
      </c>
      <c r="W1035" s="1">
        <v>-0.67869999999999997</v>
      </c>
      <c r="Y1035" s="1">
        <v>-8.9700000000000002E-2</v>
      </c>
      <c r="Z1035" s="1">
        <v>0.21440000000000001</v>
      </c>
      <c r="AA1035" s="1">
        <v>13.353199999999999</v>
      </c>
      <c r="AB1035" s="1">
        <v>-6.5157999999999996</v>
      </c>
      <c r="AC1035" s="1">
        <v>0.25740000000000002</v>
      </c>
      <c r="AD1035" s="1">
        <v>-3.2118000000000002</v>
      </c>
      <c r="AF1035" s="1">
        <v>14.702</v>
      </c>
      <c r="AG1035" s="1">
        <v>-6.1050000000000004</v>
      </c>
      <c r="AH1035" s="1">
        <v>6.7285000000000004</v>
      </c>
      <c r="GI1035" s="1">
        <v>0.76449999999999996</v>
      </c>
      <c r="HA1035" s="1" t="str">
        <f t="shared" si="32"/>
        <v>2015</v>
      </c>
      <c r="HB1035" s="1" t="str">
        <f t="shared" si="33"/>
        <v>06</v>
      </c>
    </row>
    <row r="1036" spans="1:210">
      <c r="A1036" s="3" t="s">
        <v>9</v>
      </c>
      <c r="B1036" s="3"/>
      <c r="C1036" s="3" t="s">
        <v>4856</v>
      </c>
      <c r="E1036" s="1" t="s">
        <v>4857</v>
      </c>
      <c r="F1036" s="1">
        <v>-0.48749999999999999</v>
      </c>
      <c r="G1036" s="1">
        <v>1.7450000000000001</v>
      </c>
      <c r="H1036" s="1">
        <v>-0.12330000000000001</v>
      </c>
      <c r="I1036" s="1">
        <v>2.0055000000000001</v>
      </c>
      <c r="J1036" s="1">
        <v>-1.1955</v>
      </c>
      <c r="K1036" s="1">
        <v>-0.98280000000000001</v>
      </c>
      <c r="L1036" s="1">
        <v>-8.43E-2</v>
      </c>
      <c r="M1036" s="1">
        <v>-1.4258</v>
      </c>
      <c r="N1036" s="1">
        <v>-0.40870000000000001</v>
      </c>
      <c r="O1036" s="1">
        <v>-1.1680999999999999</v>
      </c>
      <c r="P1036" s="1">
        <v>0.1401</v>
      </c>
      <c r="Q1036" s="1">
        <v>-0.47499999999999998</v>
      </c>
      <c r="R1036" s="1">
        <v>-0.1208</v>
      </c>
      <c r="S1036" s="1">
        <v>-0.59540000000000004</v>
      </c>
      <c r="T1036" s="1">
        <v>-2.8235000000000001</v>
      </c>
      <c r="U1036" s="1">
        <v>-4.1860999999999997</v>
      </c>
      <c r="V1036" s="1">
        <v>-2.6000999999999999</v>
      </c>
      <c r="W1036" s="1">
        <v>-1.8452</v>
      </c>
      <c r="Y1036" s="1">
        <v>-0.59250000000000003</v>
      </c>
      <c r="Z1036" s="1">
        <v>0.2656</v>
      </c>
      <c r="AA1036" s="1">
        <v>-0.91369999999999996</v>
      </c>
      <c r="AB1036" s="1">
        <v>0.67430000000000001</v>
      </c>
      <c r="AC1036" s="1">
        <v>0.35970000000000002</v>
      </c>
      <c r="AD1036" s="1">
        <v>-4.1227</v>
      </c>
      <c r="AF1036" s="1">
        <v>-1.8007</v>
      </c>
      <c r="AG1036" s="1">
        <v>2.0716999999999999</v>
      </c>
      <c r="AH1036" s="1">
        <v>-1.3303</v>
      </c>
      <c r="GI1036" s="1">
        <v>-0.4098</v>
      </c>
      <c r="HA1036" s="1" t="str">
        <f t="shared" si="32"/>
        <v>2015</v>
      </c>
      <c r="HB1036" s="1" t="str">
        <f t="shared" si="33"/>
        <v>06</v>
      </c>
    </row>
    <row r="1037" spans="1:210">
      <c r="A1037" s="3" t="s">
        <v>9</v>
      </c>
      <c r="B1037" s="3"/>
      <c r="C1037" s="3" t="s">
        <v>4858</v>
      </c>
      <c r="E1037" s="1" t="s">
        <v>4858</v>
      </c>
      <c r="F1037" s="1">
        <v>-0.1741</v>
      </c>
      <c r="G1037" s="1">
        <v>4.0316000000000001</v>
      </c>
      <c r="H1037" s="1">
        <v>3.6408</v>
      </c>
      <c r="I1037" s="1">
        <v>2.6177999999999999</v>
      </c>
      <c r="J1037" s="1">
        <v>-0.9083</v>
      </c>
      <c r="K1037" s="1">
        <v>-0.49680000000000002</v>
      </c>
      <c r="L1037" s="1">
        <v>0.80610000000000004</v>
      </c>
      <c r="M1037" s="1">
        <v>0.21629999999999999</v>
      </c>
      <c r="N1037" s="1">
        <v>0.3881</v>
      </c>
      <c r="O1037" s="1">
        <v>0.21959999999999999</v>
      </c>
      <c r="P1037" s="1">
        <v>0.84870000000000001</v>
      </c>
      <c r="Q1037" s="1">
        <v>-7.9600000000000004E-2</v>
      </c>
      <c r="R1037" s="1">
        <v>0</v>
      </c>
      <c r="S1037" s="1">
        <v>6.4500000000000002E-2</v>
      </c>
      <c r="T1037" s="1">
        <v>-5.2088999999999999</v>
      </c>
      <c r="U1037" s="1">
        <v>-6.5080999999999998</v>
      </c>
      <c r="V1037" s="1">
        <v>-4.6816000000000004</v>
      </c>
      <c r="W1037" s="1">
        <v>-0.84389999999999998</v>
      </c>
      <c r="Y1037" s="1">
        <v>-0.371</v>
      </c>
      <c r="Z1037" s="1">
        <v>0.26350000000000001</v>
      </c>
      <c r="AA1037" s="1">
        <v>3.4769999999999999</v>
      </c>
      <c r="AB1037" s="1">
        <v>-0.70289999999999997</v>
      </c>
      <c r="AC1037" s="1">
        <v>0.25519999999999998</v>
      </c>
      <c r="AD1037" s="1">
        <v>-5.7977999999999996</v>
      </c>
      <c r="AF1037" s="1">
        <v>-1.1936</v>
      </c>
      <c r="AG1037" s="1">
        <v>0.73929999999999996</v>
      </c>
      <c r="AH1037" s="1">
        <v>-1.1838</v>
      </c>
      <c r="GI1037" s="1">
        <v>-10.177099999999999</v>
      </c>
      <c r="HA1037" s="1" t="str">
        <f t="shared" si="32"/>
        <v>2015</v>
      </c>
      <c r="HB1037" s="1" t="str">
        <f t="shared" si="33"/>
        <v>06</v>
      </c>
    </row>
    <row r="1038" spans="1:210">
      <c r="A1038" s="3" t="s">
        <v>9</v>
      </c>
      <c r="B1038" s="3"/>
      <c r="C1038" s="3" t="s">
        <v>4859</v>
      </c>
      <c r="E1038" s="1" t="s">
        <v>4860</v>
      </c>
      <c r="F1038" s="1">
        <v>0.1706</v>
      </c>
      <c r="G1038" s="1">
        <v>0.84770000000000001</v>
      </c>
      <c r="H1038" s="1">
        <v>11.7187</v>
      </c>
      <c r="I1038" s="1">
        <v>2.4256000000000002</v>
      </c>
      <c r="J1038" s="1">
        <v>-0.76170000000000004</v>
      </c>
      <c r="K1038" s="1">
        <v>-0.42549999999999999</v>
      </c>
      <c r="L1038" s="1">
        <v>0.2092</v>
      </c>
      <c r="M1038" s="1">
        <v>-4.7100000000000003E-2</v>
      </c>
      <c r="N1038" s="1">
        <v>0.2286</v>
      </c>
      <c r="O1038" s="1">
        <v>-0.80600000000000005</v>
      </c>
      <c r="P1038" s="1">
        <v>5.3270999999999997</v>
      </c>
      <c r="Q1038" s="1">
        <v>0.38750000000000001</v>
      </c>
      <c r="R1038" s="1">
        <v>-5.9900000000000002E-2</v>
      </c>
      <c r="S1038" s="1">
        <v>-0.253</v>
      </c>
      <c r="T1038" s="1">
        <v>4.0346000000000002</v>
      </c>
      <c r="U1038" s="1">
        <v>1.778</v>
      </c>
      <c r="V1038" s="1">
        <v>4.0202</v>
      </c>
      <c r="W1038" s="1">
        <v>-0.75180000000000002</v>
      </c>
      <c r="Y1038" s="1">
        <v>-0.17810000000000001</v>
      </c>
      <c r="Z1038" s="1">
        <v>0</v>
      </c>
      <c r="AA1038" s="1">
        <v>13.1525</v>
      </c>
      <c r="AB1038" s="1">
        <v>-6.5529000000000002</v>
      </c>
      <c r="AC1038" s="1">
        <v>0</v>
      </c>
      <c r="AD1038" s="1">
        <v>2.0242</v>
      </c>
      <c r="AF1038" s="1">
        <v>14.178100000000001</v>
      </c>
      <c r="AG1038" s="1">
        <v>-5.3151000000000002</v>
      </c>
      <c r="AH1038" s="1">
        <v>6.3213999999999997</v>
      </c>
      <c r="GI1038" s="1">
        <v>0.4587</v>
      </c>
      <c r="HA1038" s="1" t="str">
        <f t="shared" si="32"/>
        <v>2015</v>
      </c>
      <c r="HB1038" s="1" t="str">
        <f t="shared" si="33"/>
        <v>06</v>
      </c>
    </row>
    <row r="1039" spans="1:210">
      <c r="A1039" s="3" t="s">
        <v>9</v>
      </c>
      <c r="B1039" s="3"/>
      <c r="C1039" s="3" t="s">
        <v>4861</v>
      </c>
      <c r="E1039" s="1" t="s">
        <v>4861</v>
      </c>
      <c r="F1039" s="1">
        <v>4.2599999999999999E-2</v>
      </c>
      <c r="G1039" s="1">
        <v>1.0956999999999999</v>
      </c>
      <c r="H1039" s="1">
        <v>1.2164999999999999</v>
      </c>
      <c r="I1039" s="1">
        <v>0.81820000000000004</v>
      </c>
      <c r="J1039" s="1">
        <v>-0.38129999999999997</v>
      </c>
      <c r="K1039" s="1">
        <v>-0.1827</v>
      </c>
      <c r="L1039" s="1">
        <v>0</v>
      </c>
      <c r="M1039" s="1">
        <v>0.18820000000000001</v>
      </c>
      <c r="N1039" s="1">
        <v>0.254</v>
      </c>
      <c r="O1039" s="1">
        <v>-0.61890000000000001</v>
      </c>
      <c r="P1039" s="1">
        <v>3.7362000000000002</v>
      </c>
      <c r="Q1039" s="1">
        <v>-0.45900000000000002</v>
      </c>
      <c r="R1039" s="1">
        <v>-0.14960000000000001</v>
      </c>
      <c r="S1039" s="1">
        <v>-0.35809999999999997</v>
      </c>
      <c r="T1039" s="1">
        <v>0.44969999999999999</v>
      </c>
      <c r="U1039" s="1">
        <v>-0.31330000000000002</v>
      </c>
      <c r="V1039" s="1">
        <v>1.675</v>
      </c>
      <c r="W1039" s="1">
        <v>-1.2264999999999999</v>
      </c>
      <c r="Y1039" s="1">
        <v>-0.53259999999999996</v>
      </c>
      <c r="Z1039" s="1">
        <v>0.1077</v>
      </c>
      <c r="AA1039" s="1">
        <v>4.9476000000000004</v>
      </c>
      <c r="AB1039" s="1">
        <v>-3.4984999999999999</v>
      </c>
      <c r="AC1039" s="1">
        <v>0.25679999999999997</v>
      </c>
      <c r="AD1039" s="1">
        <v>9.4299999999999995E-2</v>
      </c>
      <c r="AF1039" s="1">
        <v>6.4225000000000003</v>
      </c>
      <c r="AG1039" s="1">
        <v>-3.2469999999999999</v>
      </c>
      <c r="AH1039" s="1">
        <v>2.8571</v>
      </c>
      <c r="GI1039" s="1">
        <v>-3.0809000000000002</v>
      </c>
      <c r="HA1039" s="1" t="str">
        <f t="shared" si="32"/>
        <v>2015</v>
      </c>
      <c r="HB1039" s="1" t="str">
        <f t="shared" si="33"/>
        <v>06</v>
      </c>
    </row>
    <row r="1040" spans="1:210">
      <c r="A1040" s="3" t="s">
        <v>9</v>
      </c>
      <c r="B1040" s="3"/>
      <c r="C1040" s="3" t="s">
        <v>4862</v>
      </c>
      <c r="E1040" s="1" t="s">
        <v>4863</v>
      </c>
      <c r="F1040" s="1">
        <v>-0.14330000000000001</v>
      </c>
      <c r="G1040" s="1">
        <v>1.2477</v>
      </c>
      <c r="H1040" s="1">
        <v>1.8951</v>
      </c>
      <c r="I1040" s="1">
        <v>0.89590000000000003</v>
      </c>
      <c r="J1040" s="1">
        <v>-0.68489999999999995</v>
      </c>
      <c r="K1040" s="1">
        <v>-0.3669</v>
      </c>
      <c r="L1040" s="1">
        <v>0.33589999999999998</v>
      </c>
      <c r="M1040" s="1">
        <v>-0.1426</v>
      </c>
      <c r="N1040" s="1">
        <v>-0.23080000000000001</v>
      </c>
      <c r="O1040" s="1">
        <v>-0.54049999999999998</v>
      </c>
      <c r="P1040" s="1">
        <v>-3.1724999999999999</v>
      </c>
      <c r="Q1040" s="1">
        <v>-0.76919999999999999</v>
      </c>
      <c r="R1040" s="1">
        <v>-6.0400000000000002E-2</v>
      </c>
      <c r="S1040" s="1">
        <v>-0.33989999999999998</v>
      </c>
      <c r="T1040" s="1">
        <v>-4.8502999999999998</v>
      </c>
      <c r="U1040" s="1">
        <v>-5.8710000000000004</v>
      </c>
      <c r="V1040" s="1">
        <v>-3.5678999999999998</v>
      </c>
      <c r="W1040" s="1">
        <v>-1.1372</v>
      </c>
      <c r="Y1040" s="1">
        <v>-0.5887</v>
      </c>
      <c r="Z1040" s="1">
        <v>0.1066</v>
      </c>
      <c r="AA1040" s="1">
        <v>-4.3676000000000004</v>
      </c>
      <c r="AB1040" s="1">
        <v>1.2922</v>
      </c>
      <c r="AC1040" s="1">
        <v>0.35909999999999997</v>
      </c>
      <c r="AD1040" s="1">
        <v>-5.4103000000000003</v>
      </c>
      <c r="AF1040" s="1">
        <v>-4.1308999999999996</v>
      </c>
      <c r="AG1040" s="1">
        <v>2.1364999999999998</v>
      </c>
      <c r="AH1040" s="1">
        <v>-3.3692000000000002</v>
      </c>
      <c r="GI1040" s="1">
        <v>-7.4798</v>
      </c>
      <c r="HA1040" s="1" t="str">
        <f t="shared" si="32"/>
        <v>2015</v>
      </c>
      <c r="HB1040" s="1" t="str">
        <f t="shared" si="33"/>
        <v>06</v>
      </c>
    </row>
    <row r="1041" spans="1:210">
      <c r="A1041" s="3" t="s">
        <v>9</v>
      </c>
      <c r="B1041" s="3"/>
      <c r="C1041" s="3" t="s">
        <v>4864</v>
      </c>
      <c r="E1041" s="1" t="s">
        <v>4864</v>
      </c>
      <c r="F1041" s="1">
        <v>-0.12920000000000001</v>
      </c>
      <c r="G1041" s="1">
        <v>1.4570000000000001</v>
      </c>
      <c r="H1041" s="1">
        <v>0.66290000000000004</v>
      </c>
      <c r="I1041" s="1">
        <v>-0.37869999999999998</v>
      </c>
      <c r="J1041" s="1">
        <v>-0.34360000000000002</v>
      </c>
      <c r="K1041" s="1">
        <v>-0.36599999999999999</v>
      </c>
      <c r="L1041" s="1">
        <v>0.33589999999999998</v>
      </c>
      <c r="M1041" s="1">
        <v>-0.2379</v>
      </c>
      <c r="N1041" s="1">
        <v>0.28360000000000002</v>
      </c>
      <c r="O1041" s="1">
        <v>0.13469999999999999</v>
      </c>
      <c r="P1041" s="1">
        <v>-1.8284</v>
      </c>
      <c r="Q1041" s="1">
        <v>-0.23200000000000001</v>
      </c>
      <c r="R1041" s="1">
        <v>-6.0499999999999998E-2</v>
      </c>
      <c r="S1041" s="1">
        <v>6.3799999999999996E-2</v>
      </c>
      <c r="T1041" s="1">
        <v>-3.0825999999999998</v>
      </c>
      <c r="U1041" s="1">
        <v>-4.6218000000000004</v>
      </c>
      <c r="V1041" s="1">
        <v>-1.8861000000000001</v>
      </c>
      <c r="W1041" s="1">
        <v>-0.22770000000000001</v>
      </c>
      <c r="Y1041" s="1">
        <v>-0.40889999999999999</v>
      </c>
      <c r="Z1041" s="1">
        <v>-0.15959999999999999</v>
      </c>
      <c r="AA1041" s="1">
        <v>-0.96020000000000005</v>
      </c>
      <c r="AB1041" s="1">
        <v>-0.58650000000000002</v>
      </c>
      <c r="AC1041" s="1">
        <v>0.56289999999999996</v>
      </c>
      <c r="AD1041" s="1">
        <v>-4.3417000000000003</v>
      </c>
      <c r="AF1041" s="1">
        <v>-0.26100000000000001</v>
      </c>
      <c r="AG1041" s="1">
        <v>0.35859999999999997</v>
      </c>
      <c r="AH1041" s="1">
        <v>-1.5182</v>
      </c>
      <c r="GI1041" s="1">
        <v>-6.9699</v>
      </c>
      <c r="HA1041" s="1" t="str">
        <f t="shared" si="32"/>
        <v>2015</v>
      </c>
      <c r="HB1041" s="1" t="str">
        <f t="shared" si="33"/>
        <v>06</v>
      </c>
    </row>
    <row r="1042" spans="1:210">
      <c r="A1042" s="3" t="s">
        <v>9</v>
      </c>
      <c r="B1042" s="3"/>
      <c r="C1042" s="3" t="s">
        <v>4865</v>
      </c>
      <c r="E1042" s="1" t="s">
        <v>4866</v>
      </c>
      <c r="F1042" s="1">
        <v>0.18779999999999999</v>
      </c>
      <c r="G1042" s="1">
        <v>2.0335000000000001</v>
      </c>
      <c r="H1042" s="1">
        <v>0.61829999999999996</v>
      </c>
      <c r="I1042" s="1">
        <v>-0.27739999999999998</v>
      </c>
      <c r="J1042" s="1">
        <v>-0.60209999999999997</v>
      </c>
      <c r="K1042" s="1">
        <v>-0.24640000000000001</v>
      </c>
      <c r="L1042" s="1">
        <v>0.63390000000000002</v>
      </c>
      <c r="M1042" s="1">
        <v>0.16750000000000001</v>
      </c>
      <c r="N1042" s="1">
        <v>5.1700000000000003E-2</v>
      </c>
      <c r="O1042" s="1">
        <v>-0.43559999999999999</v>
      </c>
      <c r="P1042" s="1">
        <v>0.35520000000000002</v>
      </c>
      <c r="Q1042" s="1">
        <v>-0.69489999999999996</v>
      </c>
      <c r="R1042" s="1">
        <v>3.04E-2</v>
      </c>
      <c r="S1042" s="1">
        <v>-2.1299999999999999E-2</v>
      </c>
      <c r="T1042" s="1">
        <v>-6.391</v>
      </c>
      <c r="U1042" s="1">
        <v>-6.3154000000000003</v>
      </c>
      <c r="V1042" s="1">
        <v>-5.2952000000000004</v>
      </c>
      <c r="W1042" s="1">
        <v>-0.66200000000000003</v>
      </c>
      <c r="Y1042" s="1">
        <v>-4.5900000000000003E-2</v>
      </c>
      <c r="Z1042" s="1">
        <v>-0.26450000000000001</v>
      </c>
      <c r="AA1042" s="1">
        <v>-3.6537999999999999</v>
      </c>
      <c r="AB1042" s="1">
        <v>1.1869000000000001</v>
      </c>
      <c r="AC1042" s="1">
        <v>0.96689999999999998</v>
      </c>
      <c r="AD1042" s="1">
        <v>-5.3990999999999998</v>
      </c>
      <c r="AF1042" s="1">
        <v>-2.4910999999999999</v>
      </c>
      <c r="AG1042" s="1">
        <v>2.3845999999999998</v>
      </c>
      <c r="AH1042" s="1">
        <v>-5.3475000000000001</v>
      </c>
      <c r="GI1042" s="1">
        <v>-2.5144000000000002</v>
      </c>
      <c r="HA1042" s="1" t="str">
        <f t="shared" si="32"/>
        <v>2015</v>
      </c>
      <c r="HB1042" s="1" t="str">
        <f t="shared" si="33"/>
        <v>06</v>
      </c>
    </row>
    <row r="1043" spans="1:210">
      <c r="A1043" s="3" t="s">
        <v>9</v>
      </c>
      <c r="B1043" s="3"/>
      <c r="C1043" s="3" t="s">
        <v>4867</v>
      </c>
      <c r="E1043" s="1" t="s">
        <v>4868</v>
      </c>
      <c r="F1043" s="1">
        <v>0.29320000000000002</v>
      </c>
      <c r="G1043" s="1">
        <v>1.9112</v>
      </c>
      <c r="H1043" s="1">
        <v>0.39910000000000001</v>
      </c>
      <c r="I1043" s="1">
        <v>-0.42099999999999999</v>
      </c>
      <c r="J1043" s="1">
        <v>-0.43869999999999998</v>
      </c>
      <c r="K1043" s="1">
        <v>6.2399999999999997E-2</v>
      </c>
      <c r="L1043" s="1">
        <v>0.1704</v>
      </c>
      <c r="M1043" s="1">
        <v>-7.2800000000000004E-2</v>
      </c>
      <c r="N1043" s="1">
        <v>0.10539999999999999</v>
      </c>
      <c r="O1043" s="1">
        <v>-0.71699999999999997</v>
      </c>
      <c r="P1043" s="1">
        <v>3.1678000000000002</v>
      </c>
      <c r="Q1043" s="1">
        <v>-0.7782</v>
      </c>
      <c r="R1043" s="1">
        <v>6.1699999999999998E-2</v>
      </c>
      <c r="S1043" s="1">
        <v>-8.6599999999999996E-2</v>
      </c>
      <c r="T1043" s="1">
        <v>-2.8271999999999999</v>
      </c>
      <c r="U1043" s="1">
        <v>-2.0958999999999999</v>
      </c>
      <c r="V1043" s="1">
        <v>-1.0911</v>
      </c>
      <c r="W1043" s="1">
        <v>-0.2326</v>
      </c>
      <c r="Y1043" s="1">
        <v>0.4723</v>
      </c>
      <c r="Z1043" s="1">
        <v>-0.3649</v>
      </c>
      <c r="AA1043" s="1">
        <v>3.1629999999999998</v>
      </c>
      <c r="AB1043" s="1">
        <v>-2.6705999999999999</v>
      </c>
      <c r="AC1043" s="1">
        <v>-1.2531000000000001</v>
      </c>
      <c r="AD1043" s="1">
        <v>-1.5227999999999999</v>
      </c>
      <c r="AF1043" s="1">
        <v>4.3212999999999999</v>
      </c>
      <c r="AG1043" s="1">
        <v>-1.607</v>
      </c>
      <c r="AH1043" s="1">
        <v>-1.0694999999999999</v>
      </c>
      <c r="HA1043" s="1" t="str">
        <f t="shared" si="32"/>
        <v>2015</v>
      </c>
      <c r="HB1043" s="1" t="str">
        <f t="shared" si="33"/>
        <v>06</v>
      </c>
    </row>
    <row r="1044" spans="1:210">
      <c r="A1044" s="3" t="s">
        <v>9</v>
      </c>
      <c r="B1044" s="3"/>
      <c r="C1044" s="3" t="s">
        <v>4869</v>
      </c>
      <c r="E1044" s="1" t="s">
        <v>4869</v>
      </c>
      <c r="F1044" s="1">
        <v>0.29320000000000002</v>
      </c>
      <c r="G1044" s="1">
        <v>1.9112</v>
      </c>
      <c r="H1044" s="1">
        <v>0.39910000000000001</v>
      </c>
      <c r="I1044" s="1">
        <v>-0.42099999999999999</v>
      </c>
      <c r="J1044" s="1">
        <v>-0.43869999999999998</v>
      </c>
      <c r="K1044" s="1">
        <v>6.2399999999999997E-2</v>
      </c>
      <c r="L1044" s="1">
        <v>0.1704</v>
      </c>
      <c r="M1044" s="1">
        <v>-7.2800000000000004E-2</v>
      </c>
      <c r="N1044" s="1">
        <v>0.10539999999999999</v>
      </c>
      <c r="O1044" s="1">
        <v>-0.71699999999999997</v>
      </c>
      <c r="P1044" s="1">
        <v>3.1678000000000002</v>
      </c>
      <c r="Q1044" s="1">
        <v>-0.7782</v>
      </c>
      <c r="R1044" s="1">
        <v>6.1699999999999998E-2</v>
      </c>
      <c r="S1044" s="1">
        <v>-8.6599999999999996E-2</v>
      </c>
      <c r="T1044" s="1">
        <v>-2.8271999999999999</v>
      </c>
      <c r="U1044" s="1">
        <v>-2.0958999999999999</v>
      </c>
      <c r="V1044" s="1">
        <v>-1.0911</v>
      </c>
      <c r="W1044" s="1">
        <v>-0.2326</v>
      </c>
      <c r="Y1044" s="1">
        <v>0.4723</v>
      </c>
      <c r="Z1044" s="1">
        <v>-0.3649</v>
      </c>
      <c r="AA1044" s="1">
        <v>3.1629999999999998</v>
      </c>
      <c r="AB1044" s="1">
        <v>-2.6705999999999999</v>
      </c>
      <c r="AC1044" s="1">
        <v>-1.2531000000000001</v>
      </c>
      <c r="AD1044" s="1">
        <v>-1.5227999999999999</v>
      </c>
      <c r="AF1044" s="1">
        <v>4.3212999999999999</v>
      </c>
      <c r="AG1044" s="1">
        <v>-1.607</v>
      </c>
      <c r="AH1044" s="1">
        <v>-1.0694999999999999</v>
      </c>
      <c r="GI1044" s="1">
        <v>-3.0975999999999999</v>
      </c>
      <c r="HA1044" s="1" t="str">
        <f t="shared" si="32"/>
        <v>2015</v>
      </c>
      <c r="HB1044" s="1" t="str">
        <f t="shared" si="33"/>
        <v>06</v>
      </c>
    </row>
    <row r="1045" spans="1:210">
      <c r="A1045" s="3" t="s">
        <v>9</v>
      </c>
      <c r="B1045" s="3"/>
      <c r="C1045" s="3" t="s">
        <v>4870</v>
      </c>
      <c r="E1045" s="1" t="s">
        <v>4871</v>
      </c>
      <c r="F1045" s="1">
        <v>0.41039999999999999</v>
      </c>
      <c r="G1045" s="1">
        <v>2.802</v>
      </c>
      <c r="H1045" s="1">
        <v>0.39910000000000001</v>
      </c>
      <c r="I1045" s="1">
        <v>-0.17610000000000001</v>
      </c>
      <c r="J1045" s="1">
        <v>-0.57110000000000005</v>
      </c>
      <c r="K1045" s="1">
        <v>-0.12479999999999999</v>
      </c>
      <c r="L1045" s="1">
        <v>0.68959999999999999</v>
      </c>
      <c r="M1045" s="1">
        <v>2.4199999999999999E-2</v>
      </c>
      <c r="N1045" s="1">
        <v>0.21149999999999999</v>
      </c>
      <c r="O1045" s="1">
        <v>-0.22059999999999999</v>
      </c>
      <c r="P1045" s="1">
        <v>-4.9573</v>
      </c>
      <c r="Q1045" s="1">
        <v>-0.15709999999999999</v>
      </c>
      <c r="R1045" s="1">
        <v>6.1699999999999998E-2</v>
      </c>
      <c r="S1045" s="1">
        <v>0.19550000000000001</v>
      </c>
      <c r="T1045" s="1">
        <v>-5.6369999999999996</v>
      </c>
      <c r="U1045" s="1">
        <v>-6.8550000000000004</v>
      </c>
      <c r="V1045" s="1">
        <v>-5.8371000000000004</v>
      </c>
      <c r="W1045" s="1">
        <v>-0.25829999999999997</v>
      </c>
      <c r="Y1045" s="1">
        <v>0.14149999999999999</v>
      </c>
      <c r="Z1045" s="1">
        <v>-0.1043</v>
      </c>
      <c r="AA1045" s="1">
        <v>-1.1361000000000001</v>
      </c>
      <c r="AB1045" s="1">
        <v>-0.30509999999999998</v>
      </c>
      <c r="AC1045" s="1">
        <v>0</v>
      </c>
      <c r="AD1045" s="1">
        <v>-4.9823000000000004</v>
      </c>
      <c r="AF1045" s="1">
        <v>-0.2366</v>
      </c>
      <c r="AG1045" s="1">
        <v>0.16059999999999999</v>
      </c>
      <c r="AH1045" s="1">
        <v>-3.5506000000000002</v>
      </c>
      <c r="GI1045" s="1">
        <v>-7.4356999999999998</v>
      </c>
      <c r="HA1045" s="1" t="str">
        <f t="shared" si="32"/>
        <v>2015</v>
      </c>
      <c r="HB1045" s="1" t="str">
        <f t="shared" si="33"/>
        <v>06</v>
      </c>
    </row>
    <row r="1046" spans="1:210">
      <c r="A1046" s="3" t="s">
        <v>9</v>
      </c>
      <c r="B1046" s="3"/>
      <c r="C1046" s="3" t="s">
        <v>4872</v>
      </c>
      <c r="E1046" s="1" t="s">
        <v>4873</v>
      </c>
      <c r="F1046" s="1">
        <v>-0.17560000000000001</v>
      </c>
      <c r="G1046" s="1">
        <v>4.4394999999999998</v>
      </c>
      <c r="H1046" s="1">
        <v>-0.6028</v>
      </c>
      <c r="I1046" s="1">
        <v>-0.99</v>
      </c>
      <c r="J1046" s="1">
        <v>-1.0969</v>
      </c>
      <c r="K1046" s="1">
        <v>-0.43419999999999997</v>
      </c>
      <c r="L1046" s="1">
        <v>0.3014</v>
      </c>
      <c r="M1046" s="1">
        <v>-0.43680000000000002</v>
      </c>
      <c r="N1046" s="1">
        <v>7.8799999999999995E-2</v>
      </c>
      <c r="O1046" s="1">
        <v>-0.52090000000000003</v>
      </c>
      <c r="P1046" s="1">
        <v>-0.375</v>
      </c>
      <c r="Q1046" s="1">
        <v>-0.78920000000000001</v>
      </c>
      <c r="R1046" s="1">
        <v>-3.0800000000000001E-2</v>
      </c>
      <c r="S1046" s="1">
        <v>-0.2384</v>
      </c>
      <c r="T1046" s="1">
        <v>-4.2710999999999997</v>
      </c>
      <c r="U1046" s="1">
        <v>-5.1573000000000002</v>
      </c>
      <c r="V1046" s="1">
        <v>-4.3842999999999996</v>
      </c>
      <c r="W1046" s="1">
        <v>-0.90290000000000004</v>
      </c>
      <c r="Y1046" s="1">
        <v>-0.28360000000000002</v>
      </c>
      <c r="Z1046" s="1">
        <v>0.1042</v>
      </c>
      <c r="AA1046" s="1">
        <v>1.4231</v>
      </c>
      <c r="AB1046" s="1">
        <v>-1.6176999999999999</v>
      </c>
      <c r="AC1046" s="1">
        <v>0.25469999999999998</v>
      </c>
      <c r="AD1046" s="1">
        <v>-3.0316000000000001</v>
      </c>
      <c r="AF1046" s="1">
        <v>2.827</v>
      </c>
      <c r="AG1046" s="1">
        <v>-1.3836999999999999</v>
      </c>
      <c r="AH1046" s="1">
        <v>-1.7015</v>
      </c>
      <c r="GI1046" s="1">
        <v>-6.2504</v>
      </c>
      <c r="HA1046" s="1" t="str">
        <f t="shared" si="32"/>
        <v>2015</v>
      </c>
      <c r="HB1046" s="1" t="str">
        <f t="shared" si="33"/>
        <v>06</v>
      </c>
    </row>
    <row r="1047" spans="1:210">
      <c r="A1047" s="3" t="s">
        <v>9</v>
      </c>
      <c r="B1047" s="3"/>
      <c r="C1047" s="3" t="s">
        <v>4874</v>
      </c>
      <c r="E1047" s="1" t="s">
        <v>4874</v>
      </c>
      <c r="F1047" s="1">
        <v>0.14580000000000001</v>
      </c>
      <c r="G1047" s="1">
        <v>3.9554</v>
      </c>
      <c r="H1047" s="1">
        <v>-0.32400000000000001</v>
      </c>
      <c r="I1047" s="1">
        <v>-0.4572</v>
      </c>
      <c r="J1047" s="1">
        <v>-0.65580000000000005</v>
      </c>
      <c r="K1047" s="1">
        <v>-0.1236</v>
      </c>
      <c r="L1047" s="1">
        <v>0.73019999999999996</v>
      </c>
      <c r="M1047" s="1">
        <v>0.1449</v>
      </c>
      <c r="N1047" s="1">
        <v>0.2621</v>
      </c>
      <c r="O1047" s="1">
        <v>-0.68320000000000003</v>
      </c>
      <c r="P1047" s="1">
        <v>-1.8466</v>
      </c>
      <c r="Q1047" s="1">
        <v>-1.0187999999999999</v>
      </c>
      <c r="R1047" s="1">
        <v>9.2100000000000001E-2</v>
      </c>
      <c r="S1047" s="1">
        <v>-0.21560000000000001</v>
      </c>
      <c r="T1047" s="1">
        <v>-4.8861999999999997</v>
      </c>
      <c r="U1047" s="1">
        <v>-6.2370999999999999</v>
      </c>
      <c r="V1047" s="1">
        <v>-4.2821999999999996</v>
      </c>
      <c r="W1047" s="1">
        <v>-0.1542</v>
      </c>
      <c r="Y1047" s="1">
        <v>0</v>
      </c>
      <c r="Z1047" s="1">
        <v>5.2400000000000002E-2</v>
      </c>
      <c r="AA1047" s="1">
        <v>-0.61550000000000005</v>
      </c>
      <c r="AB1047" s="1">
        <v>-0.72760000000000002</v>
      </c>
      <c r="AC1047" s="1">
        <v>-0.45660000000000001</v>
      </c>
      <c r="AD1047" s="1">
        <v>-3.7342</v>
      </c>
      <c r="AF1047" s="1">
        <v>0.67810000000000004</v>
      </c>
      <c r="AG1047" s="1">
        <v>-0.49199999999999999</v>
      </c>
      <c r="AH1047" s="1">
        <v>-1.7676000000000001</v>
      </c>
      <c r="GI1047" s="1">
        <v>-5.3080999999999996</v>
      </c>
      <c r="HA1047" s="1" t="str">
        <f t="shared" si="32"/>
        <v>2015</v>
      </c>
      <c r="HB1047" s="1" t="str">
        <f t="shared" si="33"/>
        <v>06</v>
      </c>
    </row>
    <row r="1048" spans="1:210">
      <c r="A1048" s="3" t="s">
        <v>9</v>
      </c>
      <c r="B1048" s="3"/>
      <c r="C1048" s="3" t="s">
        <v>4875</v>
      </c>
      <c r="E1048" s="1" t="s">
        <v>4876</v>
      </c>
      <c r="F1048" s="1">
        <v>-0.20300000000000001</v>
      </c>
      <c r="G1048" s="1">
        <v>5.7725999999999997</v>
      </c>
      <c r="H1048" s="1">
        <v>-2.47E-2</v>
      </c>
      <c r="I1048" s="1">
        <v>-0.315</v>
      </c>
      <c r="J1048" s="1">
        <v>-0.876</v>
      </c>
      <c r="K1048" s="1">
        <v>-0.49380000000000002</v>
      </c>
      <c r="L1048" s="1">
        <v>0.38690000000000002</v>
      </c>
      <c r="M1048" s="1">
        <v>-0.26440000000000002</v>
      </c>
      <c r="N1048" s="1">
        <v>0.3125</v>
      </c>
      <c r="O1048" s="1">
        <v>-0.57330000000000003</v>
      </c>
      <c r="P1048" s="1">
        <v>-3.7109000000000001</v>
      </c>
      <c r="Q1048" s="1">
        <v>-0.70860000000000001</v>
      </c>
      <c r="R1048" s="1">
        <v>-3.0499999999999999E-2</v>
      </c>
      <c r="S1048" s="1">
        <v>-0.2576</v>
      </c>
      <c r="T1048" s="1">
        <v>-6.1219000000000001</v>
      </c>
      <c r="U1048" s="1">
        <v>-6.0993000000000004</v>
      </c>
      <c r="V1048" s="1">
        <v>-5.7328000000000001</v>
      </c>
      <c r="W1048" s="1">
        <v>-0.40910000000000002</v>
      </c>
      <c r="Y1048" s="1">
        <v>-4.6399999999999997E-2</v>
      </c>
      <c r="Z1048" s="1">
        <v>-0.1052</v>
      </c>
      <c r="AA1048" s="1">
        <v>-5.5446999999999997</v>
      </c>
      <c r="AB1048" s="1">
        <v>1.6304000000000001</v>
      </c>
      <c r="AC1048" s="1">
        <v>0</v>
      </c>
      <c r="AD1048" s="1">
        <v>-4.6855000000000002</v>
      </c>
      <c r="AF1048" s="1">
        <v>-4.4306000000000001</v>
      </c>
      <c r="AG1048" s="1">
        <v>2.0547</v>
      </c>
      <c r="AH1048" s="1">
        <v>-1.6676</v>
      </c>
      <c r="GI1048" s="1">
        <v>-6.0216000000000003</v>
      </c>
      <c r="HA1048" s="1" t="str">
        <f t="shared" si="32"/>
        <v>2015</v>
      </c>
      <c r="HB1048" s="1" t="str">
        <f t="shared" si="33"/>
        <v>06</v>
      </c>
    </row>
    <row r="1049" spans="1:210">
      <c r="A1049" s="3" t="s">
        <v>9</v>
      </c>
      <c r="B1049" s="3"/>
      <c r="C1049" s="3" t="s">
        <v>4877</v>
      </c>
      <c r="E1049" s="1" t="s">
        <v>4878</v>
      </c>
      <c r="F1049" s="1">
        <v>1.4500000000000001E-2</v>
      </c>
      <c r="G1049" s="1">
        <v>5.7244999999999999</v>
      </c>
      <c r="H1049" s="1">
        <v>2.4899999999999999E-2</v>
      </c>
      <c r="I1049" s="1">
        <v>-0.35020000000000001</v>
      </c>
      <c r="J1049" s="1">
        <v>-1.0926</v>
      </c>
      <c r="K1049" s="1">
        <v>-1.3647</v>
      </c>
      <c r="L1049" s="1">
        <v>0.68689999999999996</v>
      </c>
      <c r="M1049" s="1">
        <v>2.4E-2</v>
      </c>
      <c r="N1049" s="1">
        <v>0.1295</v>
      </c>
      <c r="O1049" s="1">
        <v>-0.10979999999999999</v>
      </c>
      <c r="P1049" s="1">
        <v>-2.9647000000000001</v>
      </c>
      <c r="Q1049" s="1">
        <v>-0.63339999999999996</v>
      </c>
      <c r="R1049" s="1">
        <v>9.1800000000000007E-2</v>
      </c>
      <c r="S1049" s="1">
        <v>-0.49330000000000002</v>
      </c>
      <c r="T1049" s="1">
        <v>-5.7705000000000002</v>
      </c>
      <c r="U1049" s="1">
        <v>-6.1352000000000002</v>
      </c>
      <c r="V1049" s="1">
        <v>-5.8368000000000002</v>
      </c>
      <c r="W1049" s="1">
        <v>-0.25600000000000001</v>
      </c>
      <c r="Y1049" s="1">
        <v>-4.6300000000000001E-2</v>
      </c>
      <c r="Z1049" s="1">
        <v>-0.21079999999999999</v>
      </c>
      <c r="AA1049" s="1">
        <v>-2.2591000000000001</v>
      </c>
      <c r="AB1049" s="1">
        <v>-0.32179999999999997</v>
      </c>
      <c r="AC1049" s="1">
        <v>0.30580000000000002</v>
      </c>
      <c r="AD1049" s="1">
        <v>-4.4877000000000002</v>
      </c>
      <c r="AF1049" s="1">
        <v>-1.4498</v>
      </c>
      <c r="AG1049" s="1">
        <v>0.1124</v>
      </c>
      <c r="AH1049" s="1">
        <v>-0.99619999999999997</v>
      </c>
      <c r="GI1049" s="1">
        <v>-6.1646000000000001</v>
      </c>
      <c r="HA1049" s="1" t="str">
        <f t="shared" si="32"/>
        <v>2015</v>
      </c>
      <c r="HB1049" s="1" t="str">
        <f t="shared" si="33"/>
        <v>06</v>
      </c>
    </row>
    <row r="1050" spans="1:210">
      <c r="A1050" s="3" t="s">
        <v>9</v>
      </c>
      <c r="B1050" s="3"/>
      <c r="C1050" s="3" t="s">
        <v>4879</v>
      </c>
      <c r="E1050" s="1" t="s">
        <v>4879</v>
      </c>
      <c r="F1050" s="1">
        <v>0.14580000000000001</v>
      </c>
      <c r="G1050" s="1">
        <v>0.67349999999999999</v>
      </c>
      <c r="H1050" s="1">
        <v>0.83030000000000004</v>
      </c>
      <c r="I1050" s="1">
        <v>-0.24629999999999999</v>
      </c>
      <c r="J1050" s="1">
        <v>-0.52059999999999995</v>
      </c>
      <c r="K1050" s="1">
        <v>-0.61799999999999999</v>
      </c>
      <c r="L1050" s="1">
        <v>0.46899999999999997</v>
      </c>
      <c r="M1050" s="1">
        <v>0.1207</v>
      </c>
      <c r="N1050" s="1">
        <v>0.15490000000000001</v>
      </c>
      <c r="O1050" s="1">
        <v>-0.57469999999999999</v>
      </c>
      <c r="P1050" s="1">
        <v>-0.32200000000000001</v>
      </c>
      <c r="Q1050" s="1">
        <v>-0.95079999999999998</v>
      </c>
      <c r="R1050" s="1">
        <v>9.2100000000000001E-2</v>
      </c>
      <c r="S1050" s="1">
        <v>0.1716</v>
      </c>
      <c r="T1050" s="1">
        <v>-5.7733999999999996</v>
      </c>
      <c r="U1050" s="1">
        <v>-6.0045000000000002</v>
      </c>
      <c r="V1050" s="1">
        <v>-5.3491</v>
      </c>
      <c r="W1050" s="1">
        <v>-5.1400000000000001E-2</v>
      </c>
      <c r="Y1050" s="1">
        <v>0.23219999999999999</v>
      </c>
      <c r="Z1050" s="1">
        <v>-0.21079999999999999</v>
      </c>
      <c r="AA1050" s="1">
        <v>-0.23</v>
      </c>
      <c r="AB1050" s="1">
        <v>-0.96560000000000001</v>
      </c>
      <c r="AC1050" s="1">
        <v>-0.50700000000000001</v>
      </c>
      <c r="AD1050" s="1">
        <v>-4.2839</v>
      </c>
      <c r="AF1050" s="1">
        <v>1.2356</v>
      </c>
      <c r="AG1050" s="1">
        <v>-0.4501</v>
      </c>
      <c r="AH1050" s="1">
        <v>0</v>
      </c>
      <c r="GI1050" s="1">
        <v>-6.0662000000000003</v>
      </c>
      <c r="HA1050" s="1" t="str">
        <f t="shared" si="32"/>
        <v>2015</v>
      </c>
      <c r="HB1050" s="1" t="str">
        <f t="shared" si="33"/>
        <v>06</v>
      </c>
    </row>
    <row r="1051" spans="1:210">
      <c r="A1051" s="3" t="s">
        <v>9</v>
      </c>
      <c r="B1051" s="3"/>
      <c r="C1051" s="3" t="s">
        <v>4880</v>
      </c>
      <c r="E1051" s="1" t="s">
        <v>4881</v>
      </c>
      <c r="F1051" s="1">
        <v>0.60340000000000005</v>
      </c>
      <c r="G1051" s="1">
        <v>1.6918</v>
      </c>
      <c r="H1051" s="1">
        <v>1.2658</v>
      </c>
      <c r="I1051" s="1">
        <v>0.46189999999999998</v>
      </c>
      <c r="J1051" s="1">
        <v>0</v>
      </c>
      <c r="K1051" s="1">
        <v>-0.37519999999999998</v>
      </c>
      <c r="L1051" s="1">
        <v>0.9012</v>
      </c>
      <c r="M1051" s="1">
        <v>0.19500000000000001</v>
      </c>
      <c r="N1051" s="1">
        <v>0.96830000000000005</v>
      </c>
      <c r="O1051" s="1">
        <v>0.22140000000000001</v>
      </c>
      <c r="P1051" s="1">
        <v>-4.8551000000000002</v>
      </c>
      <c r="Q1051" s="1">
        <v>0.40710000000000002</v>
      </c>
      <c r="R1051" s="1">
        <v>0.124</v>
      </c>
      <c r="S1051" s="1">
        <v>0.56379999999999997</v>
      </c>
      <c r="T1051" s="1">
        <v>-7.9320000000000004</v>
      </c>
      <c r="U1051" s="1">
        <v>-7.8559999999999999</v>
      </c>
      <c r="V1051" s="1">
        <v>-6.1723999999999997</v>
      </c>
      <c r="W1051" s="1">
        <v>5.1799999999999999E-2</v>
      </c>
      <c r="Y1051" s="1">
        <v>0.14099999999999999</v>
      </c>
      <c r="Z1051" s="1">
        <v>0</v>
      </c>
      <c r="AA1051" s="1">
        <v>-2.1949999999999998</v>
      </c>
      <c r="AB1051" s="1">
        <v>-0.54220000000000002</v>
      </c>
      <c r="AC1051" s="1">
        <v>-0.1019</v>
      </c>
      <c r="AD1051" s="1">
        <v>-5.6765999999999996</v>
      </c>
      <c r="AF1051" s="1">
        <v>-0.6603</v>
      </c>
      <c r="AG1051" s="1">
        <v>-0.22789999999999999</v>
      </c>
      <c r="AH1051" s="1">
        <v>-1.0012000000000001</v>
      </c>
      <c r="GI1051" s="1">
        <v>-7.7670000000000003</v>
      </c>
      <c r="HA1051" s="1" t="str">
        <f t="shared" si="32"/>
        <v>2015</v>
      </c>
      <c r="HB1051" s="1" t="str">
        <f t="shared" si="33"/>
        <v>06</v>
      </c>
    </row>
    <row r="1052" spans="1:210">
      <c r="A1052" s="3" t="s">
        <v>9</v>
      </c>
      <c r="B1052" s="3"/>
      <c r="C1052" s="3" t="s">
        <v>4882</v>
      </c>
      <c r="E1052" s="1" t="s">
        <v>4883</v>
      </c>
      <c r="F1052" s="1">
        <v>0.21809999999999999</v>
      </c>
      <c r="G1052" s="1">
        <v>1.1176999999999999</v>
      </c>
      <c r="H1052" s="1">
        <v>0.4244</v>
      </c>
      <c r="I1052" s="1">
        <v>-0.76600000000000001</v>
      </c>
      <c r="J1052" s="1">
        <v>-0.47139999999999999</v>
      </c>
      <c r="K1052" s="1">
        <v>0.24690000000000001</v>
      </c>
      <c r="L1052" s="1">
        <v>0.29149999999999998</v>
      </c>
      <c r="M1052" s="1">
        <v>0.3125</v>
      </c>
      <c r="N1052" s="1">
        <v>0.61719999999999997</v>
      </c>
      <c r="O1052" s="1">
        <v>-0.60119999999999996</v>
      </c>
      <c r="P1052" s="1">
        <v>-3.3437999999999999</v>
      </c>
      <c r="Q1052" s="1">
        <v>-0.62690000000000001</v>
      </c>
      <c r="R1052" s="1">
        <v>-0.2752</v>
      </c>
      <c r="S1052" s="1">
        <v>0.27710000000000001</v>
      </c>
      <c r="T1052" s="1">
        <v>-8.6739999999999995</v>
      </c>
      <c r="U1052" s="1">
        <v>-9.4880999999999993</v>
      </c>
      <c r="V1052" s="1">
        <v>-7.2013999999999996</v>
      </c>
      <c r="W1052" s="1">
        <v>-0.15379999999999999</v>
      </c>
      <c r="Y1052" s="1">
        <v>0.27529999999999999</v>
      </c>
      <c r="Z1052" s="1">
        <v>-0.2122</v>
      </c>
      <c r="AA1052" s="1">
        <v>-6.4748000000000001</v>
      </c>
      <c r="AB1052" s="1">
        <v>1.7699</v>
      </c>
      <c r="AC1052" s="1">
        <v>-0.25580000000000003</v>
      </c>
      <c r="AD1052" s="1">
        <v>-7.5242000000000004</v>
      </c>
      <c r="AF1052" s="1">
        <v>-5.8659999999999997</v>
      </c>
      <c r="AG1052" s="1">
        <v>2.0918000000000001</v>
      </c>
      <c r="GI1052" s="1">
        <v>-9.4705999999999992</v>
      </c>
      <c r="HA1052" s="1" t="str">
        <f t="shared" si="32"/>
        <v>2015</v>
      </c>
      <c r="HB1052" s="1" t="str">
        <f t="shared" si="33"/>
        <v>06</v>
      </c>
    </row>
    <row r="1053" spans="1:210">
      <c r="A1053" s="3" t="s">
        <v>9</v>
      </c>
      <c r="B1053" s="3"/>
      <c r="C1053" s="3" t="s">
        <v>4884</v>
      </c>
      <c r="E1053" s="1" t="s">
        <v>4885</v>
      </c>
      <c r="F1053" s="1">
        <v>-0.1895</v>
      </c>
      <c r="G1053" s="1">
        <v>1.2941</v>
      </c>
      <c r="H1053" s="1">
        <v>9.9099999999999994E-2</v>
      </c>
      <c r="I1053" s="1">
        <v>-0.62560000000000004</v>
      </c>
      <c r="J1053" s="1">
        <v>-1.2027000000000001</v>
      </c>
      <c r="K1053" s="1">
        <v>-0.4975</v>
      </c>
      <c r="L1053" s="1">
        <v>0.41839999999999999</v>
      </c>
      <c r="M1053" s="1">
        <v>-0.36130000000000001</v>
      </c>
      <c r="N1053" s="1">
        <v>0</v>
      </c>
      <c r="O1053" s="1">
        <v>-0.2477</v>
      </c>
      <c r="P1053" s="1">
        <v>-0.24329999999999999</v>
      </c>
      <c r="Q1053" s="1">
        <v>-0.70199999999999996</v>
      </c>
      <c r="R1053" s="1">
        <v>-0.49009999999999998</v>
      </c>
      <c r="S1053" s="1">
        <v>-0.1925</v>
      </c>
      <c r="T1053" s="1">
        <v>-5.8532000000000002</v>
      </c>
      <c r="U1053" s="1">
        <v>-7.1136999999999997</v>
      </c>
      <c r="V1053" s="1">
        <v>-4.8684000000000003</v>
      </c>
      <c r="W1053" s="1">
        <v>-0.38550000000000001</v>
      </c>
      <c r="Y1053" s="1">
        <v>0.37009999999999998</v>
      </c>
      <c r="Z1053" s="1">
        <v>-0.21129999999999999</v>
      </c>
      <c r="AA1053" s="1">
        <v>-1.3029999999999999</v>
      </c>
      <c r="AB1053" s="1">
        <v>-0.1046</v>
      </c>
      <c r="AC1053" s="1">
        <v>0.82430000000000003</v>
      </c>
      <c r="AD1053" s="1">
        <v>-5.3914999999999997</v>
      </c>
      <c r="AF1053" s="1">
        <v>-1.5576000000000001</v>
      </c>
      <c r="AG1053" s="1">
        <v>0.16389999999999999</v>
      </c>
      <c r="GI1053" s="1">
        <v>-8.2451000000000008</v>
      </c>
      <c r="HA1053" s="1" t="str">
        <f t="shared" si="32"/>
        <v>2015</v>
      </c>
      <c r="HB1053" s="1" t="str">
        <f t="shared" si="33"/>
        <v>06</v>
      </c>
    </row>
    <row r="1054" spans="1:210">
      <c r="A1054" s="3" t="s">
        <v>9</v>
      </c>
      <c r="B1054" s="3"/>
      <c r="C1054" s="3" t="s">
        <v>4886</v>
      </c>
      <c r="E1054" s="1" t="s">
        <v>4887</v>
      </c>
      <c r="F1054" s="1">
        <v>-4.3700000000000003E-2</v>
      </c>
      <c r="G1054" s="1">
        <v>1.913</v>
      </c>
      <c r="H1054" s="1">
        <v>0.39369999999999999</v>
      </c>
      <c r="I1054" s="1">
        <v>-0.38119999999999998</v>
      </c>
      <c r="J1054" s="1">
        <v>-0.68810000000000004</v>
      </c>
      <c r="K1054" s="1">
        <v>-0.56210000000000004</v>
      </c>
      <c r="L1054" s="1">
        <v>0.29170000000000001</v>
      </c>
      <c r="M1054" s="1">
        <v>-2.4E-2</v>
      </c>
      <c r="N1054" s="1">
        <v>0.64910000000000001</v>
      </c>
      <c r="O1054" s="1">
        <v>-0.58020000000000005</v>
      </c>
      <c r="P1054" s="1">
        <v>-4.5214999999999996</v>
      </c>
      <c r="Q1054" s="1">
        <v>-0.70250000000000001</v>
      </c>
      <c r="R1054" s="1">
        <v>-0.52010000000000001</v>
      </c>
      <c r="S1054" s="1">
        <v>6.4100000000000004E-2</v>
      </c>
      <c r="T1054" s="1">
        <v>-8.3181999999999992</v>
      </c>
      <c r="U1054" s="1">
        <v>-8.6545000000000005</v>
      </c>
      <c r="V1054" s="1">
        <v>-8.1806999999999999</v>
      </c>
      <c r="W1054" s="1">
        <v>-0.12839999999999999</v>
      </c>
      <c r="Y1054" s="1">
        <v>0.23100000000000001</v>
      </c>
      <c r="Z1054" s="1">
        <v>-5.28E-2</v>
      </c>
      <c r="AA1054" s="1">
        <v>-9.1483000000000008</v>
      </c>
      <c r="AB1054" s="1">
        <v>4.2371999999999996</v>
      </c>
      <c r="AC1054" s="1">
        <v>0.76800000000000002</v>
      </c>
      <c r="AD1054" s="1">
        <v>-7.5438999999999998</v>
      </c>
      <c r="AF1054" s="1">
        <v>-8.7201000000000004</v>
      </c>
      <c r="AG1054" s="1">
        <v>4.9861000000000004</v>
      </c>
      <c r="GI1054" s="1">
        <v>-10.393800000000001</v>
      </c>
      <c r="HA1054" s="1" t="str">
        <f t="shared" si="32"/>
        <v>2015</v>
      </c>
      <c r="HB1054" s="1" t="str">
        <f t="shared" si="33"/>
        <v>06</v>
      </c>
    </row>
    <row r="1055" spans="1:210">
      <c r="A1055" s="3" t="s">
        <v>9</v>
      </c>
      <c r="B1055" s="3"/>
      <c r="C1055" s="3" t="s">
        <v>4888</v>
      </c>
      <c r="E1055" s="1" t="s">
        <v>4888</v>
      </c>
      <c r="F1055" s="1">
        <v>-0.17119999999999999</v>
      </c>
      <c r="G1055" s="1">
        <v>-0.37380000000000002</v>
      </c>
      <c r="H1055" s="1">
        <v>0.99219999999999997</v>
      </c>
      <c r="I1055" s="1">
        <v>-3.3799999999999997E-2</v>
      </c>
      <c r="J1055" s="1">
        <v>-1.1349</v>
      </c>
      <c r="K1055" s="1">
        <v>-0.61229999999999996</v>
      </c>
      <c r="L1055" s="1">
        <v>0.2044</v>
      </c>
      <c r="M1055" s="1">
        <v>0</v>
      </c>
      <c r="N1055" s="1">
        <v>0.48070000000000002</v>
      </c>
      <c r="O1055" s="1">
        <v>-0.62270000000000003</v>
      </c>
      <c r="P1055" s="1">
        <v>-0.72809999999999997</v>
      </c>
      <c r="Q1055" s="1">
        <v>-0.30209999999999998</v>
      </c>
      <c r="R1055" s="1">
        <v>0</v>
      </c>
      <c r="S1055" s="1">
        <v>-0.2092</v>
      </c>
      <c r="T1055" s="1">
        <v>-4.0891000000000002</v>
      </c>
      <c r="U1055" s="1">
        <v>-6.1361999999999997</v>
      </c>
      <c r="V1055" s="1">
        <v>-2.9901</v>
      </c>
      <c r="W1055" s="1">
        <v>-0.27660000000000001</v>
      </c>
      <c r="Y1055" s="1">
        <v>-0.22009999999999999</v>
      </c>
      <c r="Z1055" s="1">
        <v>0.21659999999999999</v>
      </c>
      <c r="AA1055" s="1">
        <v>-1.5350999999999999</v>
      </c>
      <c r="AB1055" s="1">
        <v>-0.31019999999999998</v>
      </c>
      <c r="AC1055" s="1">
        <v>0.55859999999999999</v>
      </c>
      <c r="AD1055" s="1">
        <v>-4.3762999999999996</v>
      </c>
      <c r="AF1055" s="1">
        <v>-0.54810000000000003</v>
      </c>
      <c r="AG1055" s="1">
        <v>0.26929999999999998</v>
      </c>
      <c r="GI1055" s="1">
        <v>-6.5393999999999997</v>
      </c>
      <c r="HA1055" s="1" t="str">
        <f t="shared" si="32"/>
        <v>2015</v>
      </c>
      <c r="HB1055" s="1" t="str">
        <f t="shared" si="33"/>
        <v>06</v>
      </c>
    </row>
    <row r="1056" spans="1:210">
      <c r="A1056" s="3" t="s">
        <v>9</v>
      </c>
      <c r="B1056" s="3"/>
      <c r="C1056" s="3" t="s">
        <v>4889</v>
      </c>
      <c r="E1056" s="1" t="s">
        <v>4889</v>
      </c>
      <c r="F1056" s="1">
        <v>2.8400000000000002E-2</v>
      </c>
      <c r="G1056" s="1">
        <v>0.27010000000000001</v>
      </c>
      <c r="H1056" s="1">
        <v>0.50539999999999996</v>
      </c>
      <c r="I1056" s="1">
        <v>-0.50529999999999997</v>
      </c>
      <c r="J1056" s="1">
        <v>-0.50139999999999996</v>
      </c>
      <c r="K1056" s="1">
        <v>-0.30580000000000002</v>
      </c>
      <c r="L1056" s="1">
        <v>0.57110000000000005</v>
      </c>
      <c r="M1056" s="1">
        <v>2.3400000000000001E-2</v>
      </c>
      <c r="N1056" s="1">
        <v>0.42770000000000002</v>
      </c>
      <c r="O1056" s="1">
        <v>-0.27029999999999998</v>
      </c>
      <c r="P1056" s="1">
        <v>-2.3089</v>
      </c>
      <c r="Q1056" s="1">
        <v>-0.44640000000000002</v>
      </c>
      <c r="R1056" s="1">
        <v>-0.44729999999999998</v>
      </c>
      <c r="S1056" s="1">
        <v>6.2300000000000001E-2</v>
      </c>
      <c r="T1056" s="1">
        <v>-4.5058999999999996</v>
      </c>
      <c r="U1056" s="1">
        <v>-6.6200999999999999</v>
      </c>
      <c r="V1056" s="1">
        <v>-3.8662000000000001</v>
      </c>
      <c r="W1056" s="1">
        <v>-0.4007</v>
      </c>
      <c r="Y1056" s="1">
        <v>-8.6999999999999994E-2</v>
      </c>
      <c r="Z1056" s="1">
        <v>5.4399999999999997E-2</v>
      </c>
      <c r="AA1056" s="1">
        <v>-3.3988999999999998</v>
      </c>
      <c r="AB1056" s="1">
        <v>0.31180000000000002</v>
      </c>
      <c r="AC1056" s="1">
        <v>-0.65490000000000004</v>
      </c>
      <c r="AD1056" s="1">
        <v>-4.5414000000000003</v>
      </c>
      <c r="AF1056" s="1">
        <v>-2.2951999999999999</v>
      </c>
      <c r="AG1056" s="1">
        <v>1.2479</v>
      </c>
      <c r="GI1056" s="1">
        <v>-6.4724000000000004</v>
      </c>
      <c r="HA1056" s="1" t="str">
        <f t="shared" si="32"/>
        <v>2015</v>
      </c>
      <c r="HB1056" s="1" t="str">
        <f t="shared" si="33"/>
        <v>06</v>
      </c>
    </row>
    <row r="1057" spans="1:210">
      <c r="A1057" s="3" t="s">
        <v>9</v>
      </c>
      <c r="B1057" s="3"/>
      <c r="C1057" s="3" t="s">
        <v>4890</v>
      </c>
      <c r="E1057" s="1" t="s">
        <v>4891</v>
      </c>
      <c r="F1057" s="1">
        <v>4.2500000000000003E-2</v>
      </c>
      <c r="G1057" s="1">
        <v>0.20200000000000001</v>
      </c>
      <c r="H1057" s="1">
        <v>0.31159999999999999</v>
      </c>
      <c r="I1057" s="1">
        <v>-0.50419999999999998</v>
      </c>
      <c r="J1057" s="1">
        <v>-0.45979999999999999</v>
      </c>
      <c r="K1057" s="1">
        <v>-0.24399999999999999</v>
      </c>
      <c r="L1057" s="1">
        <v>0.40679999999999999</v>
      </c>
      <c r="M1057" s="1">
        <v>0.28079999999999999</v>
      </c>
      <c r="N1057" s="1">
        <v>0.50360000000000005</v>
      </c>
      <c r="O1057" s="1">
        <v>-0.48549999999999999</v>
      </c>
      <c r="P1057" s="1">
        <v>-2.5857999999999999</v>
      </c>
      <c r="Q1057" s="1">
        <v>-1.0331999999999999</v>
      </c>
      <c r="R1057" s="1">
        <v>-0.65469999999999995</v>
      </c>
      <c r="S1057" s="1">
        <v>-0.1661</v>
      </c>
      <c r="T1057" s="1">
        <v>-3.8828</v>
      </c>
      <c r="U1057" s="1">
        <v>-2.6974999999999998</v>
      </c>
      <c r="V1057" s="1">
        <v>-3.0918000000000001</v>
      </c>
      <c r="W1057" s="1">
        <v>-0.5252</v>
      </c>
      <c r="Y1057" s="1">
        <v>0</v>
      </c>
      <c r="Z1057" s="1">
        <v>5.4600000000000003E-2</v>
      </c>
      <c r="AA1057" s="1">
        <v>-4.5396000000000001</v>
      </c>
      <c r="AB1057" s="1">
        <v>1.9937</v>
      </c>
      <c r="AC1057" s="1">
        <v>0.1013</v>
      </c>
      <c r="AD1057" s="1">
        <v>-5.0350000000000001</v>
      </c>
      <c r="AF1057" s="1">
        <v>-3.6412</v>
      </c>
      <c r="AG1057" s="1">
        <v>2.4617</v>
      </c>
      <c r="GI1057" s="1">
        <v>-6.9626000000000001</v>
      </c>
      <c r="HA1057" s="1" t="str">
        <f t="shared" si="32"/>
        <v>2015</v>
      </c>
      <c r="HB1057" s="1" t="str">
        <f t="shared" si="33"/>
        <v>05</v>
      </c>
    </row>
    <row r="1058" spans="1:210">
      <c r="A1058" s="3" t="s">
        <v>9</v>
      </c>
      <c r="B1058" s="3"/>
      <c r="C1058" s="3" t="s">
        <v>4892</v>
      </c>
      <c r="E1058" s="1" t="s">
        <v>4893</v>
      </c>
      <c r="F1058" s="1">
        <v>-0.16839999999999999</v>
      </c>
      <c r="G1058" s="1">
        <v>-0.53469999999999995</v>
      </c>
      <c r="H1058" s="1">
        <v>0.18959999999999999</v>
      </c>
      <c r="I1058" s="1">
        <v>-0.1996</v>
      </c>
      <c r="J1058" s="1">
        <v>-0.66</v>
      </c>
      <c r="K1058" s="1">
        <v>-6.0600000000000001E-2</v>
      </c>
      <c r="L1058" s="1">
        <v>-0.32250000000000001</v>
      </c>
      <c r="M1058" s="1">
        <v>0.60209999999999997</v>
      </c>
      <c r="N1058" s="1">
        <v>2.4899999999999999E-2</v>
      </c>
      <c r="O1058" s="1">
        <v>-0.1608</v>
      </c>
      <c r="P1058" s="1">
        <v>-1.3519000000000001</v>
      </c>
      <c r="Q1058" s="1">
        <v>-0.29759999999999998</v>
      </c>
      <c r="R1058" s="1">
        <v>-0.38279999999999997</v>
      </c>
      <c r="S1058" s="1">
        <v>-0.16470000000000001</v>
      </c>
      <c r="T1058" s="1">
        <v>-1.4135</v>
      </c>
      <c r="U1058" s="1">
        <v>-4.9046000000000003</v>
      </c>
      <c r="V1058" s="1">
        <v>-1.9331</v>
      </c>
      <c r="W1058" s="1">
        <v>-0.61860000000000004</v>
      </c>
      <c r="Y1058" s="1">
        <v>-0.42620000000000002</v>
      </c>
      <c r="Z1058" s="1">
        <v>-5.5E-2</v>
      </c>
      <c r="AA1058" s="1">
        <v>5.28E-2</v>
      </c>
      <c r="AB1058" s="1">
        <v>-1.3944000000000001</v>
      </c>
      <c r="AC1058" s="1">
        <v>-0.15179999999999999</v>
      </c>
      <c r="AD1058" s="1">
        <v>-2.7458999999999998</v>
      </c>
      <c r="AF1058" s="1">
        <v>3.5661</v>
      </c>
      <c r="AG1058" s="1">
        <v>-0.623</v>
      </c>
      <c r="GI1058" s="1">
        <v>-4.1599000000000004</v>
      </c>
      <c r="HA1058" s="1" t="str">
        <f t="shared" si="32"/>
        <v>2015</v>
      </c>
      <c r="HB1058" s="1" t="str">
        <f t="shared" si="33"/>
        <v>05</v>
      </c>
    </row>
    <row r="1059" spans="1:210">
      <c r="A1059" s="3" t="s">
        <v>9</v>
      </c>
      <c r="B1059" s="3"/>
      <c r="C1059" s="3" t="s">
        <v>4894</v>
      </c>
      <c r="E1059" s="1" t="s">
        <v>4895</v>
      </c>
      <c r="F1059" s="1">
        <v>0.14000000000000001</v>
      </c>
      <c r="G1059" s="1">
        <v>-0.1004</v>
      </c>
      <c r="H1059" s="1">
        <v>0.35399999999999998</v>
      </c>
      <c r="I1059" s="1">
        <v>-0.89759999999999995</v>
      </c>
      <c r="J1059" s="1">
        <v>-0.78280000000000005</v>
      </c>
      <c r="K1059" s="1">
        <v>-0.3019</v>
      </c>
      <c r="L1059" s="1">
        <v>-0.24160000000000001</v>
      </c>
      <c r="M1059" s="1">
        <v>0.48530000000000001</v>
      </c>
      <c r="N1059" s="1">
        <v>0.2994</v>
      </c>
      <c r="O1059" s="1">
        <v>0.21360000000000001</v>
      </c>
      <c r="P1059" s="1">
        <v>2.9209000000000001</v>
      </c>
      <c r="Q1059" s="1">
        <v>-0.74570000000000003</v>
      </c>
      <c r="R1059" s="1">
        <v>-0.41120000000000001</v>
      </c>
      <c r="S1059" s="1">
        <v>-0.24679999999999999</v>
      </c>
      <c r="T1059" s="1">
        <v>1.5109999999999999</v>
      </c>
      <c r="U1059" s="1">
        <v>-1.7141999999999999</v>
      </c>
      <c r="V1059" s="1">
        <v>0.88690000000000002</v>
      </c>
      <c r="W1059" s="1">
        <v>-0.19739999999999999</v>
      </c>
      <c r="Y1059" s="1">
        <v>-0.21190000000000001</v>
      </c>
      <c r="Z1059" s="1">
        <v>0.1103</v>
      </c>
      <c r="AA1059" s="1">
        <v>7.4337</v>
      </c>
      <c r="AB1059" s="1">
        <v>-4.1205999999999996</v>
      </c>
      <c r="AC1059" s="1">
        <v>-0.15210000000000001</v>
      </c>
      <c r="AD1059" s="1">
        <v>0.73019999999999996</v>
      </c>
      <c r="AF1059" s="1">
        <v>11.3734</v>
      </c>
      <c r="AG1059" s="1">
        <v>-3.7172000000000001</v>
      </c>
      <c r="GI1059" s="1">
        <v>-0.84719999999999995</v>
      </c>
      <c r="HA1059" s="1" t="str">
        <f t="shared" si="32"/>
        <v>2015</v>
      </c>
      <c r="HB1059" s="1" t="str">
        <f t="shared" si="33"/>
        <v>05</v>
      </c>
    </row>
    <row r="1060" spans="1:210">
      <c r="A1060" s="3" t="s">
        <v>9</v>
      </c>
      <c r="B1060" s="3"/>
      <c r="C1060" s="3" t="s">
        <v>4896</v>
      </c>
      <c r="E1060" s="1" t="s">
        <v>4896</v>
      </c>
      <c r="F1060" s="1">
        <v>-9.8199999999999996E-2</v>
      </c>
      <c r="G1060" s="1">
        <v>0.43530000000000002</v>
      </c>
      <c r="H1060" s="1">
        <v>0.64419999999999999</v>
      </c>
      <c r="I1060" s="1">
        <v>-0.90480000000000005</v>
      </c>
      <c r="J1060" s="1">
        <v>-0.78600000000000003</v>
      </c>
      <c r="K1060" s="1">
        <v>-0.66020000000000001</v>
      </c>
      <c r="L1060" s="1">
        <v>-0.40329999999999999</v>
      </c>
      <c r="M1060" s="1">
        <v>-0.16220000000000001</v>
      </c>
      <c r="N1060" s="1">
        <v>9.9599999999999994E-2</v>
      </c>
      <c r="O1060" s="1">
        <v>-0.7702</v>
      </c>
      <c r="P1060" s="1">
        <v>-1.6154999999999999</v>
      </c>
      <c r="Q1060" s="1">
        <v>-0.82520000000000004</v>
      </c>
      <c r="R1060" s="1">
        <v>-0.1178</v>
      </c>
      <c r="S1060" s="1">
        <v>-0.14419999999999999</v>
      </c>
      <c r="T1060" s="1">
        <v>-4.0518999999999998</v>
      </c>
      <c r="U1060" s="1">
        <v>-6.8228</v>
      </c>
      <c r="V1060" s="1">
        <v>-2.9592999999999998</v>
      </c>
      <c r="W1060" s="1">
        <v>-0.7671</v>
      </c>
      <c r="Y1060" s="1">
        <v>0.30009999999999998</v>
      </c>
      <c r="Z1060" s="1">
        <v>-0.27389999999999998</v>
      </c>
      <c r="AA1060" s="1">
        <v>-1.5313000000000001</v>
      </c>
      <c r="AB1060" s="1">
        <v>0.21390000000000001</v>
      </c>
      <c r="AC1060" s="1">
        <v>0.15240000000000001</v>
      </c>
      <c r="AD1060" s="1">
        <v>-4.1879999999999997</v>
      </c>
      <c r="AF1060" s="1">
        <v>0.12640000000000001</v>
      </c>
      <c r="AG1060" s="1">
        <v>0.27789999999999998</v>
      </c>
      <c r="GI1060" s="1">
        <v>-5.2986000000000004</v>
      </c>
      <c r="HA1060" s="1" t="str">
        <f t="shared" si="32"/>
        <v>2015</v>
      </c>
      <c r="HB1060" s="1" t="str">
        <f t="shared" si="33"/>
        <v>05</v>
      </c>
    </row>
    <row r="1061" spans="1:210">
      <c r="A1061" s="3" t="s">
        <v>9</v>
      </c>
      <c r="B1061" s="3"/>
      <c r="C1061" s="3" t="s">
        <v>4897</v>
      </c>
      <c r="E1061" s="1" t="s">
        <v>4897</v>
      </c>
      <c r="F1061" s="1">
        <v>-9.8400000000000001E-2</v>
      </c>
      <c r="G1061" s="1">
        <v>0.13439999999999999</v>
      </c>
      <c r="H1061" s="1">
        <v>0.47610000000000002</v>
      </c>
      <c r="I1061" s="1">
        <v>-0.73770000000000002</v>
      </c>
      <c r="J1061" s="1">
        <v>-0.74650000000000005</v>
      </c>
      <c r="K1061" s="1">
        <v>-0.73080000000000001</v>
      </c>
      <c r="L1061" s="1">
        <v>-0.2429</v>
      </c>
      <c r="M1061" s="1">
        <v>0.2555</v>
      </c>
      <c r="N1061" s="1">
        <v>0.29909999999999998</v>
      </c>
      <c r="O1061" s="1">
        <v>-1.1042000000000001</v>
      </c>
      <c r="P1061" s="1">
        <v>-2.3656000000000001</v>
      </c>
      <c r="Q1061" s="1">
        <v>-0.53469999999999995</v>
      </c>
      <c r="R1061" s="1">
        <v>-0.38390000000000002</v>
      </c>
      <c r="S1061" s="1">
        <v>0.16520000000000001</v>
      </c>
      <c r="T1061" s="1">
        <v>-4.2336</v>
      </c>
      <c r="U1061" s="1">
        <v>-6.7506000000000004</v>
      </c>
      <c r="V1061" s="1">
        <v>-3.6591999999999998</v>
      </c>
      <c r="W1061" s="1">
        <v>-1.0167999999999999</v>
      </c>
      <c r="Y1061" s="1">
        <v>-4.2900000000000001E-2</v>
      </c>
      <c r="Z1061" s="1">
        <v>5.4699999999999999E-2</v>
      </c>
      <c r="AA1061" s="1">
        <v>-2.2404000000000002</v>
      </c>
      <c r="AB1061" s="1">
        <v>-0.21690000000000001</v>
      </c>
      <c r="AC1061" s="1">
        <v>1.2689999999999999</v>
      </c>
      <c r="AD1061" s="1">
        <v>-4.5166000000000004</v>
      </c>
      <c r="AF1061" s="1">
        <v>0.49199999999999999</v>
      </c>
      <c r="AG1061" s="1">
        <v>0.39429999999999998</v>
      </c>
      <c r="GI1061" s="1">
        <v>-5.3263999999999996</v>
      </c>
      <c r="HA1061" s="1" t="str">
        <f t="shared" si="32"/>
        <v>2015</v>
      </c>
      <c r="HB1061" s="1" t="str">
        <f t="shared" si="33"/>
        <v>05</v>
      </c>
    </row>
    <row r="1062" spans="1:210">
      <c r="A1062" s="3" t="s">
        <v>9</v>
      </c>
      <c r="B1062" s="3"/>
      <c r="C1062" s="3" t="s">
        <v>4898</v>
      </c>
      <c r="E1062" s="1" t="s">
        <v>4898</v>
      </c>
      <c r="F1062" s="1">
        <v>-0.32419999999999999</v>
      </c>
      <c r="G1062" s="1">
        <v>-0.5403</v>
      </c>
      <c r="H1062" s="1">
        <v>-0.78510000000000002</v>
      </c>
      <c r="I1062" s="1">
        <v>-3.3500000000000002E-2</v>
      </c>
      <c r="J1062" s="1">
        <v>-1.1641999999999999</v>
      </c>
      <c r="K1062" s="1">
        <v>-0.67689999999999995</v>
      </c>
      <c r="L1062" s="1">
        <v>-0.1222</v>
      </c>
      <c r="M1062" s="1">
        <v>-0.27929999999999999</v>
      </c>
      <c r="N1062" s="1">
        <v>4.99E-2</v>
      </c>
      <c r="O1062" s="1">
        <v>-0.70740000000000003</v>
      </c>
      <c r="P1062" s="1">
        <v>-0.16880000000000001</v>
      </c>
      <c r="Q1062" s="1">
        <v>-0.84030000000000005</v>
      </c>
      <c r="R1062" s="1">
        <v>-0.53269999999999995</v>
      </c>
      <c r="S1062" s="1">
        <v>-0.1242</v>
      </c>
      <c r="T1062" s="1">
        <v>-4.4679000000000002</v>
      </c>
      <c r="U1062" s="1">
        <v>-2.7227000000000001</v>
      </c>
      <c r="V1062" s="1">
        <v>-3.5196999999999998</v>
      </c>
      <c r="W1062" s="1">
        <v>-1.0683</v>
      </c>
      <c r="Y1062" s="1">
        <v>-0.21590000000000001</v>
      </c>
      <c r="Z1062" s="1">
        <v>0.27300000000000002</v>
      </c>
      <c r="AA1062" s="1">
        <v>-5.1007999999999996</v>
      </c>
      <c r="AB1062" s="1">
        <v>1.6429</v>
      </c>
      <c r="AC1062" s="1">
        <v>-0.20030000000000001</v>
      </c>
      <c r="AD1062" s="1">
        <v>-2.2016</v>
      </c>
      <c r="AF1062" s="1">
        <v>-2.5049999999999999</v>
      </c>
      <c r="AG1062" s="1">
        <v>2.2159</v>
      </c>
      <c r="GI1062" s="1">
        <v>1.8257000000000001</v>
      </c>
      <c r="HA1062" s="1" t="str">
        <f t="shared" si="32"/>
        <v>2015</v>
      </c>
      <c r="HB1062" s="1" t="str">
        <f t="shared" si="33"/>
        <v>05</v>
      </c>
    </row>
    <row r="1063" spans="1:210">
      <c r="A1063" s="3" t="s">
        <v>9</v>
      </c>
      <c r="B1063" s="3"/>
      <c r="C1063" s="3" t="s">
        <v>4899</v>
      </c>
      <c r="E1063" s="1" t="s">
        <v>4900</v>
      </c>
      <c r="F1063" s="1">
        <v>-0.113</v>
      </c>
      <c r="G1063" s="1">
        <v>-0.27079999999999999</v>
      </c>
      <c r="H1063" s="1">
        <v>0.45440000000000003</v>
      </c>
      <c r="I1063" s="1">
        <v>-0.30330000000000001</v>
      </c>
      <c r="J1063" s="1">
        <v>-0.50119999999999998</v>
      </c>
      <c r="K1063" s="1">
        <v>-0.67649999999999999</v>
      </c>
      <c r="L1063" s="1">
        <v>0.32700000000000001</v>
      </c>
      <c r="M1063" s="1">
        <v>-4.6699999999999998E-2</v>
      </c>
      <c r="N1063" s="1">
        <v>7.4999999999999997E-2</v>
      </c>
      <c r="O1063" s="1">
        <v>-0.626</v>
      </c>
      <c r="P1063" s="1">
        <v>-1.5196000000000001</v>
      </c>
      <c r="Q1063" s="1">
        <v>-0.54169999999999996</v>
      </c>
      <c r="R1063" s="1">
        <v>-8.9099999999999999E-2</v>
      </c>
      <c r="S1063" s="1">
        <v>-6.2199999999999998E-2</v>
      </c>
      <c r="T1063" s="1">
        <v>-4.3311999999999999</v>
      </c>
      <c r="U1063" s="1">
        <v>-5.1017000000000001</v>
      </c>
      <c r="V1063" s="1">
        <v>-3.0125999999999999</v>
      </c>
      <c r="W1063" s="1">
        <v>-0.32369999999999999</v>
      </c>
      <c r="Y1063" s="1">
        <v>-0.2162</v>
      </c>
      <c r="Z1063" s="1">
        <v>0.16370000000000001</v>
      </c>
      <c r="AA1063" s="1">
        <v>-3.3285</v>
      </c>
      <c r="AB1063" s="1">
        <v>0.84209999999999996</v>
      </c>
      <c r="AC1063" s="1">
        <v>0.25059999999999999</v>
      </c>
      <c r="AD1063" s="1">
        <v>-4.4473000000000003</v>
      </c>
      <c r="AF1063" s="1">
        <v>-1.5217000000000001</v>
      </c>
      <c r="AG1063" s="1">
        <v>1.4729000000000001</v>
      </c>
      <c r="GI1063" s="1">
        <v>-1.1506000000000001</v>
      </c>
      <c r="HA1063" s="1" t="str">
        <f t="shared" si="32"/>
        <v>2015</v>
      </c>
      <c r="HB1063" s="1" t="str">
        <f t="shared" si="33"/>
        <v>05</v>
      </c>
    </row>
    <row r="1064" spans="1:210">
      <c r="A1064" s="3" t="s">
        <v>9</v>
      </c>
      <c r="B1064" s="3"/>
      <c r="C1064" s="3" t="s">
        <v>4901</v>
      </c>
      <c r="E1064" s="1" t="s">
        <v>4901</v>
      </c>
      <c r="F1064" s="1">
        <v>-0.1565</v>
      </c>
      <c r="G1064" s="1">
        <v>0</v>
      </c>
      <c r="H1064" s="1">
        <v>-0.45650000000000002</v>
      </c>
      <c r="I1064" s="1">
        <v>-0.54310000000000003</v>
      </c>
      <c r="J1064" s="1">
        <v>-0.96509999999999996</v>
      </c>
      <c r="K1064" s="1">
        <v>-0.55720000000000003</v>
      </c>
      <c r="L1064" s="1">
        <v>0.28639999999999999</v>
      </c>
      <c r="M1064" s="1">
        <v>-0.54069999999999996</v>
      </c>
      <c r="N1064" s="1">
        <v>2.52E-2</v>
      </c>
      <c r="O1064" s="1">
        <v>-0.43819999999999998</v>
      </c>
      <c r="P1064" s="1">
        <v>-1.8517999999999999</v>
      </c>
      <c r="Q1064" s="1">
        <v>-0.31119999999999998</v>
      </c>
      <c r="R1064" s="1">
        <v>-0.32890000000000003</v>
      </c>
      <c r="S1064" s="1">
        <v>0</v>
      </c>
      <c r="T1064" s="1">
        <v>-3.3993000000000002</v>
      </c>
      <c r="U1064" s="1">
        <v>-4.7061999999999999</v>
      </c>
      <c r="V1064" s="1">
        <v>-3.1042999999999998</v>
      </c>
      <c r="W1064" s="1">
        <v>-0.87780000000000002</v>
      </c>
      <c r="Y1064" s="1">
        <v>0.43990000000000001</v>
      </c>
      <c r="Z1064" s="1">
        <v>-0.21629999999999999</v>
      </c>
      <c r="AA1064" s="1">
        <v>-2.2364999999999999</v>
      </c>
      <c r="AB1064" s="1">
        <v>0</v>
      </c>
      <c r="AC1064" s="1">
        <v>0.501</v>
      </c>
      <c r="AD1064" s="1">
        <v>-3.4952000000000001</v>
      </c>
      <c r="AF1064" s="1">
        <v>-0.3715</v>
      </c>
      <c r="AG1064" s="1">
        <v>0.84160000000000001</v>
      </c>
      <c r="GI1064" s="1">
        <v>-2.2479</v>
      </c>
      <c r="HA1064" s="1" t="str">
        <f t="shared" si="32"/>
        <v>2015</v>
      </c>
      <c r="HB1064" s="1" t="str">
        <f t="shared" si="33"/>
        <v>05</v>
      </c>
    </row>
    <row r="1065" spans="1:210">
      <c r="A1065" s="3" t="s">
        <v>9</v>
      </c>
      <c r="B1065" s="3"/>
      <c r="C1065" s="3" t="s">
        <v>4902</v>
      </c>
      <c r="E1065" s="1" t="s">
        <v>4903</v>
      </c>
      <c r="F1065" s="1">
        <v>-0.3518</v>
      </c>
      <c r="G1065" s="1">
        <v>0.23449999999999999</v>
      </c>
      <c r="H1065" s="1">
        <v>0.11940000000000001</v>
      </c>
      <c r="I1065" s="1">
        <v>-0.60660000000000003</v>
      </c>
      <c r="J1065" s="1">
        <v>-0.58260000000000001</v>
      </c>
      <c r="K1065" s="1">
        <v>-0.60640000000000005</v>
      </c>
      <c r="L1065" s="1">
        <v>0.56769999999999998</v>
      </c>
      <c r="M1065" s="1">
        <v>6.9699999999999998E-2</v>
      </c>
      <c r="N1065" s="1">
        <v>9.9500000000000005E-2</v>
      </c>
      <c r="O1065" s="1">
        <v>0</v>
      </c>
      <c r="P1065" s="1">
        <v>-0.78669999999999995</v>
      </c>
      <c r="Q1065" s="1">
        <v>7.7299999999999994E-2</v>
      </c>
      <c r="R1065" s="1">
        <v>-0.53200000000000003</v>
      </c>
      <c r="S1065" s="1">
        <v>-0.18559999999999999</v>
      </c>
      <c r="T1065" s="1">
        <v>-2.1787000000000001</v>
      </c>
      <c r="U1065" s="1">
        <v>-4.4085000000000001</v>
      </c>
      <c r="V1065" s="1">
        <v>-1.8462000000000001</v>
      </c>
      <c r="W1065" s="1">
        <v>-0.66959999999999997</v>
      </c>
      <c r="Y1065" s="1">
        <v>0.1285</v>
      </c>
      <c r="Z1065" s="1">
        <v>-0.10970000000000001</v>
      </c>
      <c r="AA1065" s="1">
        <v>-0.5716</v>
      </c>
      <c r="AB1065" s="1">
        <v>-1.1011</v>
      </c>
      <c r="AC1065" s="1">
        <v>-0.2492</v>
      </c>
      <c r="AD1065" s="1">
        <v>-2.5676000000000001</v>
      </c>
      <c r="AF1065" s="1">
        <v>0.85629999999999995</v>
      </c>
      <c r="AG1065" s="1">
        <v>-0.51839999999999997</v>
      </c>
      <c r="GI1065" s="1">
        <v>-1.9887999999999999</v>
      </c>
      <c r="HA1065" s="1" t="str">
        <f t="shared" si="32"/>
        <v>2015</v>
      </c>
      <c r="HB1065" s="1" t="str">
        <f t="shared" si="33"/>
        <v>05</v>
      </c>
    </row>
    <row r="1066" spans="1:210">
      <c r="A1066" s="3" t="s">
        <v>9</v>
      </c>
      <c r="B1066" s="3"/>
      <c r="C1066" s="3" t="s">
        <v>4904</v>
      </c>
      <c r="E1066" s="1" t="s">
        <v>4904</v>
      </c>
      <c r="F1066" s="1">
        <v>-1.4E-2</v>
      </c>
      <c r="G1066" s="1">
        <v>0.10009999999999999</v>
      </c>
      <c r="H1066" s="1">
        <v>-0.3584</v>
      </c>
      <c r="I1066" s="1">
        <v>-0.60640000000000005</v>
      </c>
      <c r="J1066" s="1">
        <v>-0.86629999999999996</v>
      </c>
      <c r="K1066" s="1">
        <v>-0.18140000000000001</v>
      </c>
      <c r="L1066" s="1">
        <v>-0.1208</v>
      </c>
      <c r="M1066" s="1">
        <v>0.1157</v>
      </c>
      <c r="N1066" s="1">
        <v>0.19739999999999999</v>
      </c>
      <c r="O1066" s="1">
        <v>0.21410000000000001</v>
      </c>
      <c r="P1066" s="1">
        <v>-1.4499</v>
      </c>
      <c r="Q1066" s="1">
        <v>-0.38850000000000001</v>
      </c>
      <c r="R1066" s="1">
        <v>2.9399999999999999E-2</v>
      </c>
      <c r="S1066" s="1">
        <v>-0.1027</v>
      </c>
      <c r="T1066" s="1">
        <v>-3.2595000000000001</v>
      </c>
      <c r="U1066" s="1">
        <v>-5.0164999999999997</v>
      </c>
      <c r="V1066" s="1">
        <v>-3.6560000000000001</v>
      </c>
      <c r="W1066" s="1">
        <v>-0.88970000000000005</v>
      </c>
      <c r="Y1066" s="1">
        <v>4.2500000000000003E-2</v>
      </c>
      <c r="Z1066" s="1">
        <v>-5.5E-2</v>
      </c>
      <c r="AA1066" s="1">
        <v>-2.8595999999999999</v>
      </c>
      <c r="AB1066" s="1">
        <v>-0.1004</v>
      </c>
      <c r="AC1066" s="1">
        <v>1.0993999999999999</v>
      </c>
      <c r="AD1066" s="1">
        <v>-3.5844999999999998</v>
      </c>
      <c r="AF1066" s="1">
        <v>-1.4231</v>
      </c>
      <c r="AG1066" s="1">
        <v>1.4033</v>
      </c>
      <c r="GI1066" s="1">
        <v>-4.0659999999999998</v>
      </c>
      <c r="HA1066" s="1" t="str">
        <f t="shared" si="32"/>
        <v>2015</v>
      </c>
      <c r="HB1066" s="1" t="str">
        <f t="shared" si="33"/>
        <v>05</v>
      </c>
    </row>
    <row r="1067" spans="1:210">
      <c r="A1067" s="3" t="s">
        <v>9</v>
      </c>
      <c r="B1067" s="3"/>
      <c r="C1067" s="3" t="s">
        <v>4905</v>
      </c>
      <c r="E1067" s="1" t="s">
        <v>4906</v>
      </c>
      <c r="F1067" s="1">
        <v>-0.41110000000000002</v>
      </c>
      <c r="G1067" s="1">
        <v>0</v>
      </c>
      <c r="H1067" s="1">
        <v>0.21659999999999999</v>
      </c>
      <c r="I1067" s="1">
        <v>-0.81850000000000001</v>
      </c>
      <c r="J1067" s="1">
        <v>-0.5423</v>
      </c>
      <c r="K1067" s="1">
        <v>-0.92300000000000004</v>
      </c>
      <c r="L1067" s="1">
        <v>0.40739999999999998</v>
      </c>
      <c r="M1067" s="1">
        <v>-0.2341</v>
      </c>
      <c r="N1067" s="1">
        <v>-0.49959999999999999</v>
      </c>
      <c r="O1067" s="1">
        <v>-0.70760000000000001</v>
      </c>
      <c r="P1067" s="1">
        <v>0.13789999999999999</v>
      </c>
      <c r="Q1067" s="1">
        <v>-0.15740000000000001</v>
      </c>
      <c r="R1067" s="1">
        <v>-1.0122</v>
      </c>
      <c r="S1067" s="1">
        <v>0</v>
      </c>
      <c r="T1067" s="1">
        <v>-2.2944</v>
      </c>
      <c r="U1067" s="1">
        <v>-4.3726000000000003</v>
      </c>
      <c r="V1067" s="1">
        <v>-3.9956999999999998</v>
      </c>
      <c r="W1067" s="1">
        <v>-1.1744000000000001</v>
      </c>
      <c r="Y1067" s="1">
        <v>-0.2175</v>
      </c>
      <c r="Z1067" s="1">
        <v>5.4300000000000001E-2</v>
      </c>
      <c r="AA1067" s="1">
        <v>1.1791</v>
      </c>
      <c r="AB1067" s="1">
        <v>-2.2856999999999998</v>
      </c>
      <c r="AC1067" s="1">
        <v>-0.58909999999999996</v>
      </c>
      <c r="AD1067" s="1">
        <v>-2.3466999999999998</v>
      </c>
      <c r="AF1067" s="1">
        <v>8.3681999999999999</v>
      </c>
      <c r="AG1067" s="1">
        <v>-1.3786</v>
      </c>
      <c r="GI1067" s="1">
        <v>-2.4876999999999998</v>
      </c>
      <c r="HA1067" s="1" t="str">
        <f t="shared" si="32"/>
        <v>2015</v>
      </c>
      <c r="HB1067" s="1" t="str">
        <f t="shared" si="33"/>
        <v>05</v>
      </c>
    </row>
    <row r="1068" spans="1:210">
      <c r="A1068" s="3" t="s">
        <v>9</v>
      </c>
      <c r="B1068" s="3"/>
      <c r="C1068" s="3" t="s">
        <v>4907</v>
      </c>
      <c r="E1068" s="1" t="s">
        <v>4908</v>
      </c>
      <c r="F1068" s="1">
        <v>-0.12839999999999999</v>
      </c>
      <c r="G1068" s="1">
        <v>0.1351</v>
      </c>
      <c r="H1068" s="1">
        <v>-0.19259999999999999</v>
      </c>
      <c r="I1068" s="1">
        <v>-3.4099999999999998E-2</v>
      </c>
      <c r="J1068" s="1">
        <v>-0.505</v>
      </c>
      <c r="K1068" s="1">
        <v>-0.30759999999999998</v>
      </c>
      <c r="L1068" s="1">
        <v>0.28589999999999999</v>
      </c>
      <c r="M1068" s="1">
        <v>-0.25879999999999997</v>
      </c>
      <c r="N1068" s="1">
        <v>0.50580000000000003</v>
      </c>
      <c r="O1068" s="1">
        <v>-0.70689999999999997</v>
      </c>
      <c r="P1068" s="1">
        <v>-1.1440999999999999</v>
      </c>
      <c r="Q1068" s="1">
        <v>0</v>
      </c>
      <c r="R1068" s="1">
        <v>-0.50890000000000002</v>
      </c>
      <c r="S1068" s="1">
        <v>-0.29210000000000003</v>
      </c>
      <c r="T1068" s="1">
        <v>-4.4196</v>
      </c>
      <c r="U1068" s="1">
        <v>-5.6428000000000003</v>
      </c>
      <c r="V1068" s="1">
        <v>-4.6494999999999997</v>
      </c>
      <c r="W1068" s="1">
        <v>-0.67889999999999995</v>
      </c>
      <c r="Y1068" s="1">
        <v>-8.7599999999999997E-2</v>
      </c>
      <c r="Z1068" s="1">
        <v>0</v>
      </c>
      <c r="AA1068" s="1">
        <v>-3.0844999999999998</v>
      </c>
      <c r="AB1068" s="1">
        <v>0.29210000000000003</v>
      </c>
      <c r="AC1068" s="1">
        <v>-0.78739999999999999</v>
      </c>
      <c r="AD1068" s="1">
        <v>-3.5596999999999999</v>
      </c>
      <c r="GI1068" s="1">
        <v>-4.8430999999999997</v>
      </c>
      <c r="HA1068" s="1" t="str">
        <f t="shared" si="32"/>
        <v>2015</v>
      </c>
      <c r="HB1068" s="1" t="str">
        <f t="shared" si="33"/>
        <v>05</v>
      </c>
    </row>
    <row r="1069" spans="1:210">
      <c r="A1069" s="3" t="s">
        <v>9</v>
      </c>
      <c r="B1069" s="3"/>
      <c r="C1069" s="3" t="s">
        <v>4909</v>
      </c>
      <c r="E1069" s="1" t="s">
        <v>4910</v>
      </c>
      <c r="F1069" s="1">
        <v>-4.2700000000000002E-2</v>
      </c>
      <c r="G1069" s="1">
        <v>0.40339999999999998</v>
      </c>
      <c r="H1069" s="1">
        <v>0.55479999999999996</v>
      </c>
      <c r="I1069" s="1">
        <v>6.8199999999999997E-2</v>
      </c>
      <c r="J1069" s="1">
        <v>-0.3352</v>
      </c>
      <c r="K1069" s="1">
        <v>0</v>
      </c>
      <c r="L1069" s="1">
        <v>0.44840000000000002</v>
      </c>
      <c r="M1069" s="1">
        <v>0.25869999999999999</v>
      </c>
      <c r="N1069" s="1">
        <v>0.4022</v>
      </c>
      <c r="O1069" s="1">
        <v>-0.81940000000000002</v>
      </c>
      <c r="P1069" s="1">
        <v>-0.62660000000000005</v>
      </c>
      <c r="Q1069" s="1">
        <v>-0.54049999999999998</v>
      </c>
      <c r="R1069" s="1">
        <v>-0.14960000000000001</v>
      </c>
      <c r="S1069" s="1">
        <v>-0.29120000000000001</v>
      </c>
      <c r="T1069" s="1">
        <v>-3.8565999999999998</v>
      </c>
      <c r="U1069" s="1">
        <v>-5.7697000000000003</v>
      </c>
      <c r="V1069" s="1">
        <v>-3.8696000000000002</v>
      </c>
      <c r="W1069" s="1">
        <v>-0.25130000000000002</v>
      </c>
      <c r="Y1069" s="1">
        <v>0.218</v>
      </c>
      <c r="Z1069" s="1">
        <v>-0.27200000000000002</v>
      </c>
      <c r="AA1069" s="1">
        <v>-1.0481</v>
      </c>
      <c r="AB1069" s="1">
        <v>-0.58989999999999998</v>
      </c>
      <c r="AC1069" s="1">
        <v>-1.2787999999999999</v>
      </c>
      <c r="AD1069" s="1">
        <v>-3.4323999999999999</v>
      </c>
      <c r="GI1069" s="1">
        <v>-5.9161999999999999</v>
      </c>
      <c r="HA1069" s="1" t="str">
        <f t="shared" si="32"/>
        <v>2015</v>
      </c>
      <c r="HB1069" s="1" t="str">
        <f t="shared" si="33"/>
        <v>05</v>
      </c>
    </row>
    <row r="1070" spans="1:210">
      <c r="A1070" s="3" t="s">
        <v>9</v>
      </c>
      <c r="B1070" s="3"/>
      <c r="C1070" s="3" t="s">
        <v>4911</v>
      </c>
      <c r="E1070" s="1" t="s">
        <v>4912</v>
      </c>
      <c r="F1070" s="1">
        <v>8.4400000000000003E-2</v>
      </c>
      <c r="G1070" s="1">
        <v>1.4588000000000001</v>
      </c>
      <c r="H1070" s="1">
        <v>-0.1191</v>
      </c>
      <c r="I1070" s="1">
        <v>-0.40589999999999998</v>
      </c>
      <c r="J1070" s="1">
        <v>-0.2908</v>
      </c>
      <c r="K1070" s="1">
        <v>-0.36009999999999998</v>
      </c>
      <c r="L1070" s="1">
        <v>0.20200000000000001</v>
      </c>
      <c r="M1070" s="1">
        <v>0</v>
      </c>
      <c r="N1070" s="1">
        <v>0.52349999999999997</v>
      </c>
      <c r="O1070" s="1">
        <v>0.15939999999999999</v>
      </c>
      <c r="P1070" s="1">
        <v>-0.62219999999999998</v>
      </c>
      <c r="Q1070" s="1">
        <v>-0.15429999999999999</v>
      </c>
      <c r="R1070" s="1">
        <v>-0.44280000000000003</v>
      </c>
      <c r="S1070" s="1">
        <v>-0.28770000000000001</v>
      </c>
      <c r="T1070" s="1">
        <v>-3.4805999999999999</v>
      </c>
      <c r="U1070" s="1">
        <v>-5.5284000000000004</v>
      </c>
      <c r="V1070" s="1">
        <v>-3.2692000000000001</v>
      </c>
      <c r="W1070" s="1">
        <v>-1.0667</v>
      </c>
      <c r="Y1070" s="1">
        <v>4.24E-2</v>
      </c>
      <c r="Z1070" s="1">
        <v>-5.5100000000000003E-2</v>
      </c>
      <c r="AA1070" s="1">
        <v>1.1514</v>
      </c>
      <c r="AB1070" s="1">
        <v>-2.0588000000000002</v>
      </c>
      <c r="AC1070" s="1">
        <v>-2.3715000000000002</v>
      </c>
      <c r="AD1070" s="1">
        <v>-3.0838999999999999</v>
      </c>
      <c r="GI1070" s="1">
        <v>-3.6341999999999999</v>
      </c>
      <c r="HA1070" s="1" t="str">
        <f t="shared" si="32"/>
        <v>2015</v>
      </c>
      <c r="HB1070" s="1" t="str">
        <f t="shared" si="33"/>
        <v>05</v>
      </c>
    </row>
    <row r="1071" spans="1:210">
      <c r="A1071" s="3" t="s">
        <v>9</v>
      </c>
      <c r="B1071" s="3"/>
      <c r="C1071" s="3" t="s">
        <v>4913</v>
      </c>
      <c r="E1071" s="1" t="s">
        <v>4913</v>
      </c>
      <c r="F1071" s="1">
        <v>0.1416</v>
      </c>
      <c r="G1071" s="1">
        <v>1.2974000000000001</v>
      </c>
      <c r="H1071" s="1">
        <v>-2.41E-2</v>
      </c>
      <c r="I1071" s="1">
        <v>0.2392</v>
      </c>
      <c r="J1071" s="1">
        <v>-0.75119999999999998</v>
      </c>
      <c r="K1071" s="1">
        <v>-0.1202</v>
      </c>
      <c r="L1071" s="1">
        <v>0.85780000000000001</v>
      </c>
      <c r="M1071" s="1">
        <v>9.3399999999999997E-2</v>
      </c>
      <c r="N1071" s="1">
        <v>0.17469999999999999</v>
      </c>
      <c r="O1071" s="1">
        <v>-0.63939999999999997</v>
      </c>
      <c r="P1071" s="1">
        <v>-0.92749999999999999</v>
      </c>
      <c r="Q1071" s="1">
        <v>-0.2341</v>
      </c>
      <c r="R1071" s="1">
        <v>-0.32669999999999999</v>
      </c>
      <c r="S1071" s="1">
        <v>-0.20630000000000001</v>
      </c>
      <c r="T1071" s="1">
        <v>-4.4443999999999999</v>
      </c>
      <c r="U1071" s="1">
        <v>-6.3465999999999996</v>
      </c>
      <c r="V1071" s="1">
        <v>-4.2838000000000003</v>
      </c>
      <c r="W1071" s="1">
        <v>-1.0732999999999999</v>
      </c>
      <c r="Y1071" s="1">
        <v>-8.5500000000000007E-2</v>
      </c>
      <c r="Z1071" s="1">
        <v>-0.21990000000000001</v>
      </c>
      <c r="AA1071" s="1">
        <v>-1.7005999999999999</v>
      </c>
      <c r="AB1071" s="1">
        <v>-0.90090000000000003</v>
      </c>
      <c r="AC1071" s="1">
        <v>-0.95860000000000001</v>
      </c>
      <c r="AD1071" s="1">
        <v>-4.0625</v>
      </c>
      <c r="GI1071" s="1">
        <v>-4.4581</v>
      </c>
      <c r="HA1071" s="1" t="str">
        <f t="shared" si="32"/>
        <v>2015</v>
      </c>
      <c r="HB1071" s="1" t="str">
        <f t="shared" si="33"/>
        <v>05</v>
      </c>
    </row>
    <row r="1072" spans="1:210">
      <c r="A1072" s="3" t="s">
        <v>9</v>
      </c>
      <c r="B1072" s="3"/>
      <c r="C1072" s="3" t="s">
        <v>4914</v>
      </c>
      <c r="E1072" s="1" t="s">
        <v>4915</v>
      </c>
      <c r="F1072" s="1">
        <v>0.3967</v>
      </c>
      <c r="G1072" s="1">
        <v>-6.6299999999999998E-2</v>
      </c>
      <c r="H1072" s="1">
        <v>-0.59950000000000003</v>
      </c>
      <c r="I1072" s="1">
        <v>-0.3745</v>
      </c>
      <c r="J1072" s="1">
        <v>-0.66749999999999998</v>
      </c>
      <c r="K1072" s="1">
        <v>0.30280000000000001</v>
      </c>
      <c r="L1072" s="1">
        <v>0.65169999999999995</v>
      </c>
      <c r="M1072" s="1">
        <v>0.21010000000000001</v>
      </c>
      <c r="N1072" s="1">
        <v>-2.5000000000000001E-2</v>
      </c>
      <c r="O1072" s="1">
        <v>-0.29530000000000001</v>
      </c>
      <c r="P1072" s="1">
        <v>-1.4317</v>
      </c>
      <c r="Q1072" s="1">
        <v>0.15690000000000001</v>
      </c>
      <c r="R1072" s="1">
        <v>0.1188</v>
      </c>
      <c r="S1072" s="1">
        <v>-6.2E-2</v>
      </c>
      <c r="T1072" s="1">
        <v>-4.3949999999999996</v>
      </c>
      <c r="U1072" s="1">
        <v>-6.8186999999999998</v>
      </c>
      <c r="V1072" s="1">
        <v>-5.8343999999999996</v>
      </c>
      <c r="W1072" s="1">
        <v>-0.79920000000000002</v>
      </c>
      <c r="Y1072" s="1">
        <v>-0.3841</v>
      </c>
      <c r="Z1072" s="1">
        <v>-0.1101</v>
      </c>
      <c r="AA1072" s="1">
        <v>-3.4062000000000001</v>
      </c>
      <c r="AB1072" s="1">
        <v>0.40200000000000002</v>
      </c>
      <c r="AC1072" s="1">
        <v>0.2034</v>
      </c>
      <c r="AD1072" s="1">
        <v>-4.1703999999999999</v>
      </c>
      <c r="GI1072" s="1">
        <v>-4.6670999999999996</v>
      </c>
      <c r="HA1072" s="1" t="str">
        <f t="shared" si="32"/>
        <v>2015</v>
      </c>
      <c r="HB1072" s="1" t="str">
        <f t="shared" si="33"/>
        <v>05</v>
      </c>
    </row>
    <row r="1073" spans="1:210">
      <c r="A1073" s="3" t="s">
        <v>9</v>
      </c>
      <c r="B1073" s="3"/>
      <c r="C1073" s="3" t="s">
        <v>4916</v>
      </c>
      <c r="E1073" s="1" t="s">
        <v>4916</v>
      </c>
      <c r="F1073" s="1">
        <v>0.1278</v>
      </c>
      <c r="G1073" s="1">
        <v>-6.59E-2</v>
      </c>
      <c r="H1073" s="1">
        <v>0.48</v>
      </c>
      <c r="I1073" s="1">
        <v>-3.39E-2</v>
      </c>
      <c r="J1073" s="1">
        <v>0.125</v>
      </c>
      <c r="K1073" s="1">
        <v>-0.18129999999999999</v>
      </c>
      <c r="L1073" s="1">
        <v>0.40329999999999999</v>
      </c>
      <c r="M1073" s="1">
        <v>0.2571</v>
      </c>
      <c r="N1073" s="1">
        <v>0.60160000000000002</v>
      </c>
      <c r="O1073" s="1">
        <v>-0.8034</v>
      </c>
      <c r="P1073" s="1">
        <v>-3.2094999999999998</v>
      </c>
      <c r="Q1073" s="1">
        <v>-7.7299999999999994E-2</v>
      </c>
      <c r="R1073" s="1">
        <v>0.1487</v>
      </c>
      <c r="S1073" s="1">
        <v>-8.2500000000000004E-2</v>
      </c>
      <c r="T1073" s="1">
        <v>-4.4302999999999999</v>
      </c>
      <c r="U1073" s="1">
        <v>-7.0625999999999998</v>
      </c>
      <c r="V1073" s="1">
        <v>-6.0711000000000004</v>
      </c>
      <c r="W1073" s="1">
        <v>-0.72589999999999999</v>
      </c>
      <c r="Y1073" s="1">
        <v>-0.1283</v>
      </c>
      <c r="Z1073" s="1">
        <v>-0.38519999999999999</v>
      </c>
      <c r="AA1073" s="1">
        <v>-4.3768000000000002</v>
      </c>
      <c r="AB1073" s="1">
        <v>0.98709999999999998</v>
      </c>
      <c r="AC1073" s="1">
        <v>-0.60719999999999996</v>
      </c>
      <c r="AD1073" s="1">
        <v>-4.7118000000000002</v>
      </c>
      <c r="GI1073" s="1">
        <v>-4.7965</v>
      </c>
      <c r="HA1073" s="1" t="str">
        <f t="shared" si="32"/>
        <v>2015</v>
      </c>
      <c r="HB1073" s="1" t="str">
        <f t="shared" si="33"/>
        <v>05</v>
      </c>
    </row>
    <row r="1074" spans="1:210">
      <c r="A1074" s="3" t="s">
        <v>9</v>
      </c>
      <c r="B1074" s="3"/>
      <c r="C1074" s="3" t="s">
        <v>4917</v>
      </c>
      <c r="E1074" s="1" t="s">
        <v>4918</v>
      </c>
      <c r="F1074" s="1">
        <v>0.1991</v>
      </c>
      <c r="G1074" s="1">
        <v>0</v>
      </c>
      <c r="H1074" s="1">
        <v>0</v>
      </c>
      <c r="I1074" s="1">
        <v>-0.40589999999999998</v>
      </c>
      <c r="J1074" s="1">
        <v>-0.54069999999999996</v>
      </c>
      <c r="K1074" s="1">
        <v>0.12180000000000001</v>
      </c>
      <c r="L1074" s="1">
        <v>0.1206</v>
      </c>
      <c r="M1074" s="1">
        <v>0.35099999999999998</v>
      </c>
      <c r="N1074" s="1">
        <v>0.52649999999999997</v>
      </c>
      <c r="O1074" s="1">
        <v>-0.37769999999999998</v>
      </c>
      <c r="P1074" s="1">
        <v>-2.5091999999999999</v>
      </c>
      <c r="Q1074" s="1">
        <v>-7.6499999999999999E-2</v>
      </c>
      <c r="R1074" s="1">
        <v>0.20830000000000001</v>
      </c>
      <c r="S1074" s="1">
        <v>0.26800000000000002</v>
      </c>
      <c r="T1074" s="1">
        <v>-3.2107999999999999</v>
      </c>
      <c r="U1074" s="1">
        <v>-6.4560000000000004</v>
      </c>
      <c r="V1074" s="1">
        <v>-4.3616999999999999</v>
      </c>
      <c r="W1074" s="1">
        <v>-0.25059999999999999</v>
      </c>
      <c r="Y1074" s="1">
        <v>-0.3831</v>
      </c>
      <c r="Z1074" s="1">
        <v>-0.2208</v>
      </c>
      <c r="AA1074" s="1">
        <v>0.21490000000000001</v>
      </c>
      <c r="AB1074" s="1">
        <v>-1.5625</v>
      </c>
      <c r="AC1074" s="1">
        <v>0.30530000000000002</v>
      </c>
      <c r="AD1074" s="1">
        <v>-2.4918999999999998</v>
      </c>
      <c r="GI1074" s="1">
        <v>-2.7134</v>
      </c>
      <c r="HA1074" s="1" t="str">
        <f t="shared" si="32"/>
        <v>2015</v>
      </c>
      <c r="HB1074" s="1" t="str">
        <f t="shared" si="33"/>
        <v>05</v>
      </c>
    </row>
    <row r="1075" spans="1:210">
      <c r="A1075" s="3" t="s">
        <v>9</v>
      </c>
      <c r="B1075" s="3"/>
      <c r="C1075" s="3" t="s">
        <v>4919</v>
      </c>
      <c r="E1075" s="1" t="s">
        <v>4920</v>
      </c>
      <c r="F1075" s="1">
        <v>0.16850000000000001</v>
      </c>
      <c r="G1075" s="1">
        <v>-0.35809999999999997</v>
      </c>
      <c r="H1075" s="1">
        <v>-0.40439999999999998</v>
      </c>
      <c r="I1075" s="1">
        <v>-0.50329999999999997</v>
      </c>
      <c r="J1075" s="1">
        <v>-0.78220000000000001</v>
      </c>
      <c r="K1075" s="1">
        <v>-5.9400000000000001E-2</v>
      </c>
      <c r="L1075" s="1">
        <v>-0.23860000000000001</v>
      </c>
      <c r="M1075" s="1">
        <v>0.1618</v>
      </c>
      <c r="N1075" s="1">
        <v>-0.44629999999999997</v>
      </c>
      <c r="O1075" s="1">
        <v>-0.60589999999999999</v>
      </c>
      <c r="P1075" s="1">
        <v>0.878</v>
      </c>
      <c r="Q1075" s="1">
        <v>-0.37669999999999998</v>
      </c>
      <c r="R1075" s="1">
        <v>2.9399999999999999E-2</v>
      </c>
      <c r="S1075" s="1">
        <v>-0.46879999999999999</v>
      </c>
      <c r="T1075" s="1">
        <v>-1.4616</v>
      </c>
      <c r="U1075" s="1">
        <v>-4.8913000000000002</v>
      </c>
      <c r="V1075" s="1">
        <v>-2.573</v>
      </c>
      <c r="W1075" s="1">
        <v>-0.66839999999999999</v>
      </c>
      <c r="Y1075" s="1">
        <v>-0.41699999999999998</v>
      </c>
      <c r="Z1075" s="1">
        <v>-0.2787</v>
      </c>
      <c r="AA1075" s="1">
        <v>3.6795</v>
      </c>
      <c r="AB1075" s="1">
        <v>-2.9849999999999999</v>
      </c>
      <c r="AC1075" s="1">
        <v>0.25290000000000001</v>
      </c>
      <c r="AD1075" s="1">
        <v>-1.4077999999999999</v>
      </c>
      <c r="GI1075" s="1">
        <v>-1.1999</v>
      </c>
      <c r="HA1075" s="1" t="str">
        <f t="shared" si="32"/>
        <v>2015</v>
      </c>
      <c r="HB1075" s="1" t="str">
        <f t="shared" si="33"/>
        <v>05</v>
      </c>
    </row>
    <row r="1076" spans="1:210">
      <c r="A1076" s="3" t="s">
        <v>9</v>
      </c>
      <c r="B1076" s="3"/>
      <c r="C1076" s="3" t="s">
        <v>4921</v>
      </c>
      <c r="E1076" s="1" t="s">
        <v>4922</v>
      </c>
      <c r="F1076" s="1">
        <v>-0.1542</v>
      </c>
      <c r="G1076" s="1">
        <v>-6.5100000000000005E-2</v>
      </c>
      <c r="H1076" s="1">
        <v>7.1400000000000005E-2</v>
      </c>
      <c r="I1076" s="1">
        <v>-0.23519999999999999</v>
      </c>
      <c r="J1076" s="1">
        <v>-0.65680000000000005</v>
      </c>
      <c r="K1076" s="1">
        <v>-0.47249999999999998</v>
      </c>
      <c r="L1076" s="1">
        <v>-0.27910000000000001</v>
      </c>
      <c r="M1076" s="1">
        <v>-2.3E-2</v>
      </c>
      <c r="N1076" s="1">
        <v>7.4200000000000002E-2</v>
      </c>
      <c r="O1076" s="1">
        <v>0.15709999999999999</v>
      </c>
      <c r="P1076" s="1">
        <v>0.4551</v>
      </c>
      <c r="Q1076" s="1">
        <v>-0.67659999999999998</v>
      </c>
      <c r="R1076" s="1">
        <v>2.93E-2</v>
      </c>
      <c r="S1076" s="1">
        <v>-4.07E-2</v>
      </c>
      <c r="T1076" s="1">
        <v>-1.7714000000000001</v>
      </c>
      <c r="U1076" s="1">
        <v>-4.7195</v>
      </c>
      <c r="V1076" s="1">
        <v>-2.0653999999999999</v>
      </c>
      <c r="W1076" s="1">
        <v>-0.86480000000000001</v>
      </c>
      <c r="Y1076" s="1">
        <v>-0.66659999999999997</v>
      </c>
      <c r="Z1076" s="1">
        <v>-5.57E-2</v>
      </c>
      <c r="AA1076" s="1">
        <v>0.79620000000000002</v>
      </c>
      <c r="AB1076" s="1">
        <v>-1.002</v>
      </c>
      <c r="AC1076" s="1">
        <v>-0.80640000000000001</v>
      </c>
      <c r="AD1076" s="1">
        <v>-1.6208</v>
      </c>
      <c r="GI1076" s="1">
        <v>-1.2494000000000001</v>
      </c>
      <c r="HA1076" s="1" t="str">
        <f t="shared" si="32"/>
        <v>2015</v>
      </c>
      <c r="HB1076" s="1" t="str">
        <f t="shared" si="33"/>
        <v>05</v>
      </c>
    </row>
    <row r="1077" spans="1:210">
      <c r="A1077" s="3" t="s">
        <v>9</v>
      </c>
      <c r="B1077" s="3"/>
      <c r="C1077" s="3" t="s">
        <v>4923</v>
      </c>
      <c r="E1077" s="1" t="s">
        <v>4924</v>
      </c>
      <c r="F1077" s="1">
        <v>0.19589999999999999</v>
      </c>
      <c r="G1077" s="1">
        <v>-0.25990000000000002</v>
      </c>
      <c r="H1077" s="1">
        <v>0.2132</v>
      </c>
      <c r="I1077" s="1">
        <v>-0.26769999999999999</v>
      </c>
      <c r="J1077" s="1">
        <v>-0.73950000000000005</v>
      </c>
      <c r="K1077" s="1">
        <v>0.23549999999999999</v>
      </c>
      <c r="L1077" s="1">
        <v>-0.19919999999999999</v>
      </c>
      <c r="M1077" s="1">
        <v>2.3E-2</v>
      </c>
      <c r="N1077" s="1">
        <v>-0.29730000000000001</v>
      </c>
      <c r="O1077" s="1">
        <v>0.44350000000000001</v>
      </c>
      <c r="P1077" s="1">
        <v>-0.83330000000000004</v>
      </c>
      <c r="Q1077" s="1">
        <v>-0.60460000000000003</v>
      </c>
      <c r="R1077" s="1">
        <v>0.32219999999999999</v>
      </c>
      <c r="S1077" s="1">
        <v>-0.2641</v>
      </c>
      <c r="T1077" s="1">
        <v>-4.0326000000000004</v>
      </c>
      <c r="U1077" s="1">
        <v>-5.6162000000000001</v>
      </c>
      <c r="V1077" s="1">
        <v>-3.0764</v>
      </c>
      <c r="W1077" s="1">
        <v>-7.3899999999999993E-2</v>
      </c>
      <c r="Y1077" s="1">
        <v>0</v>
      </c>
      <c r="Z1077" s="1">
        <v>-0.1119</v>
      </c>
      <c r="AA1077" s="1">
        <v>-2.6339999999999999</v>
      </c>
      <c r="AB1077" s="1">
        <v>0.20810000000000001</v>
      </c>
      <c r="AC1077" s="1">
        <v>-0.25340000000000001</v>
      </c>
      <c r="AD1077" s="1">
        <v>-3.8927</v>
      </c>
      <c r="GI1077" s="1">
        <v>-3.3715999999999999</v>
      </c>
      <c r="HA1077" s="1" t="str">
        <f t="shared" si="32"/>
        <v>2015</v>
      </c>
      <c r="HB1077" s="1" t="str">
        <f t="shared" si="33"/>
        <v>04</v>
      </c>
    </row>
    <row r="1078" spans="1:210">
      <c r="A1078" s="3" t="s">
        <v>9</v>
      </c>
      <c r="B1078" s="3"/>
      <c r="C1078" s="3" t="s">
        <v>4925</v>
      </c>
      <c r="E1078" s="1" t="s">
        <v>4926</v>
      </c>
      <c r="F1078" s="1">
        <v>0.46400000000000002</v>
      </c>
      <c r="G1078" s="1">
        <v>9.7299999999999998E-2</v>
      </c>
      <c r="H1078" s="1">
        <v>0.1183</v>
      </c>
      <c r="I1078" s="1">
        <v>-0.46899999999999997</v>
      </c>
      <c r="J1078" s="1">
        <v>-0.41249999999999998</v>
      </c>
      <c r="K1078" s="1">
        <v>1.0746</v>
      </c>
      <c r="L1078" s="1">
        <v>0</v>
      </c>
      <c r="M1078" s="1">
        <v>0.23130000000000001</v>
      </c>
      <c r="N1078" s="1">
        <v>0.72150000000000003</v>
      </c>
      <c r="O1078" s="1">
        <v>1.2184999999999999</v>
      </c>
      <c r="P1078" s="1">
        <v>-1.7363999999999999</v>
      </c>
      <c r="Q1078" s="1">
        <v>-0.45379999999999998</v>
      </c>
      <c r="R1078" s="1">
        <v>5.8799999999999998E-2</v>
      </c>
      <c r="S1078" s="1">
        <v>0.1018</v>
      </c>
      <c r="T1078" s="1">
        <v>-3.3228</v>
      </c>
      <c r="U1078" s="1">
        <v>-4.5621</v>
      </c>
      <c r="V1078" s="1">
        <v>-3.5653999999999999</v>
      </c>
      <c r="W1078" s="1">
        <v>0.2477</v>
      </c>
      <c r="Y1078" s="1">
        <v>4.1500000000000002E-2</v>
      </c>
      <c r="Z1078" s="1">
        <v>-5.5800000000000002E-2</v>
      </c>
      <c r="AA1078" s="1">
        <v>8.0199999999999994E-2</v>
      </c>
      <c r="AB1078" s="1">
        <v>-1.8499000000000001</v>
      </c>
      <c r="AC1078" s="1">
        <v>1.6793</v>
      </c>
      <c r="AD1078" s="1">
        <v>-3.0567000000000002</v>
      </c>
      <c r="GI1078" s="1">
        <v>-1.5575000000000001</v>
      </c>
      <c r="HA1078" s="1" t="str">
        <f t="shared" si="32"/>
        <v>2015</v>
      </c>
      <c r="HB1078" s="1" t="str">
        <f t="shared" si="33"/>
        <v>04</v>
      </c>
    </row>
    <row r="1079" spans="1:210">
      <c r="A1079" s="3" t="s">
        <v>9</v>
      </c>
      <c r="B1079" s="3"/>
      <c r="C1079" s="3" t="s">
        <v>4927</v>
      </c>
      <c r="E1079" s="1" t="s">
        <v>4927</v>
      </c>
      <c r="F1079" s="1">
        <v>0.2233</v>
      </c>
      <c r="G1079" s="1">
        <v>1.3337000000000001</v>
      </c>
      <c r="H1079" s="1">
        <v>0.30580000000000002</v>
      </c>
      <c r="I1079" s="1">
        <v>-3.3300000000000003E-2</v>
      </c>
      <c r="J1079" s="1">
        <v>-8.2199999999999995E-2</v>
      </c>
      <c r="K1079" s="1">
        <v>0.53439999999999999</v>
      </c>
      <c r="L1079" s="1">
        <v>0.23980000000000001</v>
      </c>
      <c r="M1079" s="1">
        <v>0.32179999999999997</v>
      </c>
      <c r="N1079" s="1">
        <v>0.37130000000000002</v>
      </c>
      <c r="O1079" s="1">
        <v>0.50090000000000001</v>
      </c>
      <c r="P1079" s="1">
        <v>-1.9748000000000001</v>
      </c>
      <c r="Q1079" s="1">
        <v>-0.37790000000000001</v>
      </c>
      <c r="R1079" s="1">
        <v>0.29239999999999999</v>
      </c>
      <c r="S1079" s="1">
        <v>0.10150000000000001</v>
      </c>
      <c r="T1079" s="1">
        <v>-3.5619000000000001</v>
      </c>
      <c r="U1079" s="1">
        <v>-5.3193999999999999</v>
      </c>
      <c r="V1079" s="1">
        <v>-4.8552999999999997</v>
      </c>
      <c r="W1079" s="1">
        <v>0.14760000000000001</v>
      </c>
      <c r="Y1079" s="1">
        <v>-0.2883</v>
      </c>
      <c r="Z1079" s="1">
        <v>-5.6000000000000001E-2</v>
      </c>
      <c r="AA1079" s="1">
        <v>-1.2413000000000001</v>
      </c>
      <c r="AB1079" s="1">
        <v>-0.1041</v>
      </c>
      <c r="AC1079" s="1">
        <v>-4.9700000000000001E-2</v>
      </c>
      <c r="AD1079" s="1">
        <v>-3.6457999999999999</v>
      </c>
      <c r="GI1079" s="1">
        <v>-1.9697</v>
      </c>
      <c r="HA1079" s="1" t="str">
        <f t="shared" si="32"/>
        <v>2015</v>
      </c>
      <c r="HB1079" s="1" t="str">
        <f t="shared" si="33"/>
        <v>04</v>
      </c>
    </row>
    <row r="1080" spans="1:210">
      <c r="A1080" s="3" t="s">
        <v>9</v>
      </c>
      <c r="B1080" s="3"/>
      <c r="C1080" s="3" t="s">
        <v>4928</v>
      </c>
      <c r="E1080" s="1" t="s">
        <v>4929</v>
      </c>
      <c r="F1080" s="1">
        <v>-0.16500000000000001</v>
      </c>
      <c r="G1080" s="1">
        <v>0.25800000000000001</v>
      </c>
      <c r="H1080" s="1">
        <v>-0.1847</v>
      </c>
      <c r="I1080" s="1">
        <v>-0.5907</v>
      </c>
      <c r="J1080" s="1">
        <v>-0.2021</v>
      </c>
      <c r="K1080" s="1">
        <v>-0.35189999999999999</v>
      </c>
      <c r="L1080" s="1">
        <v>-0.43459999999999999</v>
      </c>
      <c r="M1080" s="1">
        <v>-0.1132</v>
      </c>
      <c r="N1080" s="1">
        <v>-0.19589999999999999</v>
      </c>
      <c r="O1080" s="1">
        <v>0.39079999999999998</v>
      </c>
      <c r="P1080" s="1">
        <v>-3.5983999999999998</v>
      </c>
      <c r="Q1080" s="1">
        <v>0</v>
      </c>
      <c r="R1080" s="1">
        <v>-0.54769999999999996</v>
      </c>
      <c r="S1080" s="1">
        <v>-0.30120000000000002</v>
      </c>
      <c r="T1080" s="1">
        <v>-3.8601000000000001</v>
      </c>
      <c r="U1080" s="1">
        <v>-4.7680999999999996</v>
      </c>
      <c r="V1080" s="1">
        <v>-4.5362999999999998</v>
      </c>
      <c r="W1080" s="1">
        <v>9.69E-2</v>
      </c>
      <c r="Y1080" s="1">
        <v>-0.68630000000000002</v>
      </c>
      <c r="Z1080" s="1">
        <v>0.1696</v>
      </c>
      <c r="AA1080" s="1">
        <v>-3.9887999999999999</v>
      </c>
      <c r="AB1080" s="1">
        <v>0</v>
      </c>
      <c r="AC1080" s="1">
        <v>-1.0911999999999999</v>
      </c>
      <c r="AD1080" s="1">
        <v>-3.9621</v>
      </c>
      <c r="GI1080" s="1">
        <v>0.92879999999999996</v>
      </c>
      <c r="HA1080" s="1" t="str">
        <f t="shared" si="32"/>
        <v>2015</v>
      </c>
      <c r="HB1080" s="1" t="str">
        <f t="shared" si="33"/>
        <v>04</v>
      </c>
    </row>
    <row r="1081" spans="1:210">
      <c r="A1081" s="3" t="s">
        <v>9</v>
      </c>
      <c r="B1081" s="3"/>
      <c r="C1081" s="3" t="s">
        <v>4930</v>
      </c>
      <c r="E1081" s="1" t="s">
        <v>4931</v>
      </c>
      <c r="F1081" s="1">
        <v>-0.2331</v>
      </c>
      <c r="G1081" s="1">
        <v>-0.35410000000000003</v>
      </c>
      <c r="H1081" s="1">
        <v>-0.41299999999999998</v>
      </c>
      <c r="I1081" s="1">
        <v>-0.65210000000000001</v>
      </c>
      <c r="J1081" s="1">
        <v>-0.08</v>
      </c>
      <c r="K1081" s="1">
        <v>0.70920000000000005</v>
      </c>
      <c r="L1081" s="1">
        <v>-0.43290000000000001</v>
      </c>
      <c r="M1081" s="1">
        <v>9.0300000000000005E-2</v>
      </c>
      <c r="N1081" s="1">
        <v>-0.122</v>
      </c>
      <c r="O1081" s="1">
        <v>0.42009999999999997</v>
      </c>
      <c r="P1081" s="1">
        <v>-6.1170999999999998</v>
      </c>
      <c r="Q1081" s="1">
        <v>-0.52349999999999997</v>
      </c>
      <c r="R1081" s="1">
        <v>5.7500000000000002E-2</v>
      </c>
      <c r="S1081" s="1">
        <v>-0.2606</v>
      </c>
      <c r="T1081" s="1">
        <v>-4.3634000000000004</v>
      </c>
      <c r="U1081" s="1">
        <v>-5.0076999999999998</v>
      </c>
      <c r="V1081" s="1">
        <v>-4.9638</v>
      </c>
      <c r="W1081" s="1">
        <v>-0.1691</v>
      </c>
      <c r="Y1081" s="1">
        <v>-0.52180000000000004</v>
      </c>
      <c r="Z1081" s="1">
        <v>5.6599999999999998E-2</v>
      </c>
      <c r="AA1081" s="1">
        <v>-4.7102000000000004</v>
      </c>
      <c r="AB1081" s="1">
        <v>1.7726</v>
      </c>
      <c r="AC1081" s="1">
        <v>-1.6008</v>
      </c>
      <c r="AD1081" s="1">
        <v>-3.5390000000000001</v>
      </c>
      <c r="GI1081" s="1">
        <v>1.4829000000000001</v>
      </c>
      <c r="HA1081" s="1" t="str">
        <f t="shared" si="32"/>
        <v>2015</v>
      </c>
      <c r="HB1081" s="1" t="str">
        <f t="shared" si="33"/>
        <v>04</v>
      </c>
    </row>
    <row r="1082" spans="1:210">
      <c r="A1082" s="3" t="s">
        <v>9</v>
      </c>
      <c r="B1082" s="3"/>
      <c r="C1082" s="3" t="s">
        <v>4932</v>
      </c>
      <c r="E1082" s="1" t="s">
        <v>4932</v>
      </c>
      <c r="F1082" s="1">
        <v>-0.50980000000000003</v>
      </c>
      <c r="G1082" s="1">
        <v>-0.6804</v>
      </c>
      <c r="H1082" s="1">
        <v>-0.91610000000000003</v>
      </c>
      <c r="I1082" s="1">
        <v>-0.65349999999999997</v>
      </c>
      <c r="J1082" s="1">
        <v>-0.7228</v>
      </c>
      <c r="K1082" s="1">
        <v>0.78690000000000004</v>
      </c>
      <c r="L1082" s="1">
        <v>-0.51519999999999999</v>
      </c>
      <c r="M1082" s="1">
        <v>-0.13619999999999999</v>
      </c>
      <c r="N1082" s="1">
        <v>7.3400000000000007E-2</v>
      </c>
      <c r="O1082" s="1">
        <v>0.48399999999999999</v>
      </c>
      <c r="P1082" s="1">
        <v>-4.2941000000000003</v>
      </c>
      <c r="Q1082" s="1">
        <v>-7.6300000000000007E-2</v>
      </c>
      <c r="R1082" s="1">
        <v>-0.34670000000000001</v>
      </c>
      <c r="S1082" s="1">
        <v>-0.32290000000000002</v>
      </c>
      <c r="T1082" s="1">
        <v>-4.6284999999999998</v>
      </c>
      <c r="U1082" s="1">
        <v>-5.0877999999999997</v>
      </c>
      <c r="V1082" s="1">
        <v>-5.4017999999999997</v>
      </c>
      <c r="W1082" s="1">
        <v>-0.43709999999999999</v>
      </c>
      <c r="Y1082" s="1">
        <v>-0.32669999999999999</v>
      </c>
      <c r="Z1082" s="1">
        <v>0.11219999999999999</v>
      </c>
      <c r="AA1082" s="1">
        <v>-5.7370000000000001</v>
      </c>
      <c r="AB1082" s="1">
        <v>1.9133</v>
      </c>
      <c r="AC1082" s="1">
        <v>1.4833000000000001</v>
      </c>
      <c r="AD1082" s="1">
        <v>-3.2258</v>
      </c>
      <c r="GI1082" s="1">
        <v>0.91920000000000002</v>
      </c>
      <c r="HA1082" s="1" t="str">
        <f t="shared" si="32"/>
        <v>2015</v>
      </c>
      <c r="HB1082" s="1" t="str">
        <f t="shared" si="33"/>
        <v>04</v>
      </c>
    </row>
    <row r="1083" spans="1:210">
      <c r="A1083" s="3" t="s">
        <v>9</v>
      </c>
      <c r="B1083" s="3"/>
      <c r="C1083" s="3" t="s">
        <v>4933</v>
      </c>
      <c r="E1083" s="1" t="s">
        <v>4934</v>
      </c>
      <c r="F1083" s="1">
        <v>0.28050000000000003</v>
      </c>
      <c r="G1083" s="1">
        <v>-0.48780000000000001</v>
      </c>
      <c r="H1083" s="1">
        <v>-0.49349999999999999</v>
      </c>
      <c r="I1083" s="1">
        <v>-0.3982</v>
      </c>
      <c r="J1083" s="1">
        <v>-0.56810000000000005</v>
      </c>
      <c r="K1083" s="1">
        <v>1.2773000000000001</v>
      </c>
      <c r="L1083" s="1">
        <v>-0.1993</v>
      </c>
      <c r="M1083" s="1">
        <v>0.25369999999999998</v>
      </c>
      <c r="N1083" s="1">
        <v>-0.34620000000000001</v>
      </c>
      <c r="O1083" s="1">
        <v>0.16189999999999999</v>
      </c>
      <c r="P1083" s="1">
        <v>-3.7421000000000002</v>
      </c>
      <c r="Q1083" s="1">
        <v>-0.2291</v>
      </c>
      <c r="R1083" s="1">
        <v>0.2054</v>
      </c>
      <c r="S1083" s="1">
        <v>-0.1633</v>
      </c>
      <c r="T1083" s="1">
        <v>-4.2446000000000002</v>
      </c>
      <c r="U1083" s="1">
        <v>-4.7202999999999999</v>
      </c>
      <c r="V1083" s="1">
        <v>-4.5259</v>
      </c>
      <c r="W1083" s="1">
        <v>-0.34599999999999997</v>
      </c>
      <c r="Y1083" s="1">
        <v>-0.33339999999999997</v>
      </c>
      <c r="Z1083" s="1">
        <v>5.5599999999999997E-2</v>
      </c>
      <c r="AA1083" s="1">
        <v>1.8442000000000001</v>
      </c>
      <c r="AB1083" s="1">
        <v>-1.9018999999999999</v>
      </c>
      <c r="AC1083" s="1">
        <v>-0.45219999999999999</v>
      </c>
      <c r="AD1083" s="1">
        <v>-2.2932999999999999</v>
      </c>
      <c r="GI1083" s="1">
        <v>2.8386999999999998</v>
      </c>
      <c r="HA1083" s="1" t="str">
        <f t="shared" si="32"/>
        <v>2015</v>
      </c>
      <c r="HB1083" s="1" t="str">
        <f t="shared" si="33"/>
        <v>04</v>
      </c>
    </row>
    <row r="1084" spans="1:210">
      <c r="A1084" s="3" t="s">
        <v>9</v>
      </c>
      <c r="B1084" s="3"/>
      <c r="C1084" s="3" t="s">
        <v>4935</v>
      </c>
      <c r="E1084" s="1" t="s">
        <v>4936</v>
      </c>
      <c r="F1084" s="1">
        <v>-2.87E-2</v>
      </c>
      <c r="G1084" s="1">
        <v>-0.39550000000000002</v>
      </c>
      <c r="H1084" s="1">
        <v>-0.31180000000000002</v>
      </c>
      <c r="I1084" s="1">
        <v>-0.57350000000000001</v>
      </c>
      <c r="J1084" s="1">
        <v>-0.53490000000000004</v>
      </c>
      <c r="K1084" s="1">
        <v>-0.63649999999999995</v>
      </c>
      <c r="L1084" s="1">
        <v>-8.1199999999999994E-2</v>
      </c>
      <c r="M1084" s="1">
        <v>2.35E-2</v>
      </c>
      <c r="N1084" s="1">
        <v>-0.20039999999999999</v>
      </c>
      <c r="O1084" s="1">
        <v>-0.48060000000000003</v>
      </c>
      <c r="P1084" s="1">
        <v>-6.9455999999999998</v>
      </c>
      <c r="Q1084" s="1">
        <v>-0.54300000000000004</v>
      </c>
      <c r="R1084" s="1">
        <v>0.06</v>
      </c>
      <c r="S1084" s="1">
        <v>-0.2082</v>
      </c>
      <c r="T1084" s="1">
        <v>-5.8583999999999996</v>
      </c>
      <c r="U1084" s="1">
        <v>-6.7244000000000002</v>
      </c>
      <c r="V1084" s="1">
        <v>-5.8162000000000003</v>
      </c>
      <c r="W1084" s="1">
        <v>-0.30349999999999999</v>
      </c>
      <c r="Y1084" s="1">
        <v>-0.13100000000000001</v>
      </c>
      <c r="Z1084" s="1">
        <v>-0.1087</v>
      </c>
      <c r="AA1084" s="1">
        <v>-3.9698000000000002</v>
      </c>
      <c r="AB1084" s="1">
        <v>1.5337000000000001</v>
      </c>
      <c r="AC1084" s="1">
        <v>1.1122000000000001</v>
      </c>
      <c r="AD1084" s="1">
        <v>-4.8758999999999997</v>
      </c>
      <c r="GI1084" s="1">
        <v>2.9624999999999999</v>
      </c>
      <c r="HA1084" s="1" t="str">
        <f t="shared" si="32"/>
        <v>2015</v>
      </c>
      <c r="HB1084" s="1" t="str">
        <f t="shared" si="33"/>
        <v>04</v>
      </c>
    </row>
    <row r="1085" spans="1:210">
      <c r="A1085" s="3" t="s">
        <v>9</v>
      </c>
      <c r="B1085" s="3"/>
      <c r="C1085" s="3" t="s">
        <v>4937</v>
      </c>
      <c r="E1085" s="1" t="s">
        <v>4938</v>
      </c>
      <c r="F1085" s="1">
        <v>-0.2026</v>
      </c>
      <c r="G1085" s="1">
        <v>-3.32E-2</v>
      </c>
      <c r="H1085" s="1">
        <v>-0.19370000000000001</v>
      </c>
      <c r="I1085" s="1">
        <v>-0.17019999999999999</v>
      </c>
      <c r="J1085" s="1">
        <v>4.1599999999999998E-2</v>
      </c>
      <c r="K1085" s="1">
        <v>-0.7046</v>
      </c>
      <c r="L1085" s="1">
        <v>0.2465</v>
      </c>
      <c r="M1085" s="1">
        <v>9.5100000000000004E-2</v>
      </c>
      <c r="N1085" s="1">
        <v>-0.40379999999999999</v>
      </c>
      <c r="O1085" s="1">
        <v>-0.2276</v>
      </c>
      <c r="P1085" s="1">
        <v>-6.9734999999999996</v>
      </c>
      <c r="Q1085" s="1">
        <v>-0.23580000000000001</v>
      </c>
      <c r="R1085" s="1">
        <v>-0.2422</v>
      </c>
      <c r="S1085" s="1">
        <v>-0.252</v>
      </c>
      <c r="T1085" s="1">
        <v>-6.0019</v>
      </c>
      <c r="U1085" s="1">
        <v>-6.6180000000000003</v>
      </c>
      <c r="V1085" s="1">
        <v>-6.1866000000000003</v>
      </c>
      <c r="W1085" s="1">
        <v>-0.51</v>
      </c>
      <c r="Y1085" s="1">
        <v>-0.53120000000000001</v>
      </c>
      <c r="Z1085" s="1">
        <v>5.3999999999999999E-2</v>
      </c>
      <c r="AA1085" s="1">
        <v>-4.5758000000000001</v>
      </c>
      <c r="AB1085" s="1">
        <v>1.2023999999999999</v>
      </c>
      <c r="AC1085" s="1">
        <v>-0.79759999999999998</v>
      </c>
      <c r="AD1085" s="1">
        <v>-4.9889999999999999</v>
      </c>
      <c r="GI1085" s="1">
        <v>-1.7392000000000001</v>
      </c>
      <c r="HA1085" s="1" t="str">
        <f t="shared" si="32"/>
        <v>2015</v>
      </c>
      <c r="HB1085" s="1" t="str">
        <f t="shared" si="33"/>
        <v>04</v>
      </c>
    </row>
    <row r="1086" spans="1:210">
      <c r="A1086" s="3" t="s">
        <v>9</v>
      </c>
      <c r="B1086" s="3"/>
      <c r="C1086" s="3" t="s">
        <v>4939</v>
      </c>
      <c r="E1086" s="1" t="s">
        <v>4940</v>
      </c>
      <c r="F1086" s="1">
        <v>-0.1014</v>
      </c>
      <c r="G1086" s="1">
        <v>-0.26490000000000002</v>
      </c>
      <c r="H1086" s="1">
        <v>0.21759999999999999</v>
      </c>
      <c r="I1086" s="1">
        <v>-3.39E-2</v>
      </c>
      <c r="J1086" s="1">
        <v>-0.54210000000000003</v>
      </c>
      <c r="K1086" s="1">
        <v>-0.3851</v>
      </c>
      <c r="L1086" s="1">
        <v>0.1638</v>
      </c>
      <c r="M1086" s="1">
        <v>-0.21410000000000001</v>
      </c>
      <c r="N1086" s="1">
        <v>-0.30309999999999998</v>
      </c>
      <c r="O1086" s="1">
        <v>-0.14249999999999999</v>
      </c>
      <c r="P1086" s="1">
        <v>-1.3835</v>
      </c>
      <c r="Q1086" s="1">
        <v>-0.7782</v>
      </c>
      <c r="R1086" s="1">
        <v>-0.21190000000000001</v>
      </c>
      <c r="S1086" s="1">
        <v>-0.4405</v>
      </c>
      <c r="T1086" s="1">
        <v>-2.7290000000000001</v>
      </c>
      <c r="U1086" s="1">
        <v>-3.2942999999999998</v>
      </c>
      <c r="V1086" s="1">
        <v>-3.3481999999999998</v>
      </c>
      <c r="W1086" s="1">
        <v>-0.434</v>
      </c>
      <c r="Y1086" s="1">
        <v>-0.3538</v>
      </c>
      <c r="Z1086" s="1">
        <v>0</v>
      </c>
      <c r="AA1086" s="1">
        <v>3.3532999999999999</v>
      </c>
      <c r="AB1086" s="1">
        <v>-3.2101000000000002</v>
      </c>
      <c r="AC1086" s="1">
        <v>0.70379999999999998</v>
      </c>
      <c r="AD1086" s="1">
        <v>-1.4712000000000001</v>
      </c>
      <c r="GI1086" s="1">
        <v>4.5251999999999999</v>
      </c>
      <c r="HA1086" s="1" t="str">
        <f t="shared" si="32"/>
        <v>2015</v>
      </c>
      <c r="HB1086" s="1" t="str">
        <f t="shared" si="33"/>
        <v>04</v>
      </c>
    </row>
    <row r="1087" spans="1:210">
      <c r="A1087" s="3" t="s">
        <v>9</v>
      </c>
      <c r="B1087" s="3"/>
      <c r="C1087" s="3" t="s">
        <v>4941</v>
      </c>
      <c r="E1087" s="1" t="s">
        <v>4942</v>
      </c>
      <c r="F1087" s="1">
        <v>7.2400000000000006E-2</v>
      </c>
      <c r="G1087" s="1">
        <v>0.13150000000000001</v>
      </c>
      <c r="H1087" s="1">
        <v>0.6512</v>
      </c>
      <c r="I1087" s="1">
        <v>-0.16930000000000001</v>
      </c>
      <c r="J1087" s="1">
        <v>-0.62209999999999999</v>
      </c>
      <c r="K1087" s="1">
        <v>-0.12839999999999999</v>
      </c>
      <c r="L1087" s="1">
        <v>0.40629999999999999</v>
      </c>
      <c r="M1087" s="1">
        <v>-0.1663</v>
      </c>
      <c r="N1087" s="1">
        <v>-0.10100000000000001</v>
      </c>
      <c r="O1087" s="1">
        <v>5.7000000000000002E-2</v>
      </c>
      <c r="P1087" s="1">
        <v>-3.7787999999999999</v>
      </c>
      <c r="Q1087" s="1">
        <v>-0.3115</v>
      </c>
      <c r="R1087" s="1">
        <v>-3.0200000000000001E-2</v>
      </c>
      <c r="S1087" s="1">
        <v>-0.12559999999999999</v>
      </c>
      <c r="T1087" s="1">
        <v>-4.1430999999999996</v>
      </c>
      <c r="U1087" s="1">
        <v>-5.3395000000000001</v>
      </c>
      <c r="V1087" s="1">
        <v>-6.3071999999999999</v>
      </c>
      <c r="W1087" s="1">
        <v>0.1787</v>
      </c>
      <c r="Y1087" s="1">
        <v>-0.2646</v>
      </c>
      <c r="Z1087" s="1">
        <v>5.4199999999999998E-2</v>
      </c>
      <c r="AA1087" s="1">
        <v>-0.71030000000000004</v>
      </c>
      <c r="AB1087" s="1">
        <v>-0.40200000000000002</v>
      </c>
      <c r="AC1087" s="1">
        <v>-0.34910000000000002</v>
      </c>
      <c r="AD1087" s="1">
        <v>-3.7261000000000002</v>
      </c>
      <c r="GI1087" s="1">
        <v>5.8037999999999998</v>
      </c>
      <c r="HA1087" s="1" t="str">
        <f t="shared" si="32"/>
        <v>2015</v>
      </c>
      <c r="HB1087" s="1" t="str">
        <f t="shared" si="33"/>
        <v>04</v>
      </c>
    </row>
    <row r="1088" spans="1:210">
      <c r="A1088" s="3" t="s">
        <v>9</v>
      </c>
      <c r="B1088" s="3"/>
      <c r="C1088" s="3" t="s">
        <v>4943</v>
      </c>
      <c r="E1088" s="1" t="s">
        <v>4944</v>
      </c>
      <c r="F1088" s="1">
        <v>-0.24329999999999999</v>
      </c>
      <c r="G1088" s="1">
        <v>-0.35870000000000002</v>
      </c>
      <c r="H1088" s="1">
        <v>-0.42480000000000001</v>
      </c>
      <c r="I1088" s="1">
        <v>-0.26740000000000003</v>
      </c>
      <c r="J1088" s="1">
        <v>-1.4397</v>
      </c>
      <c r="K1088" s="1">
        <v>-0.83169999999999999</v>
      </c>
      <c r="L1088" s="1">
        <v>0.12089999999999999</v>
      </c>
      <c r="M1088" s="1">
        <v>-0.30499999999999999</v>
      </c>
      <c r="N1088" s="1">
        <v>-5.0200000000000002E-2</v>
      </c>
      <c r="O1088" s="1">
        <v>-0.25580000000000003</v>
      </c>
      <c r="P1088" s="1">
        <v>-9.2063000000000006</v>
      </c>
      <c r="Q1088" s="1">
        <v>-0.69069999999999998</v>
      </c>
      <c r="R1088" s="1">
        <v>-0.41820000000000002</v>
      </c>
      <c r="S1088" s="1">
        <v>-0.58120000000000005</v>
      </c>
      <c r="T1088" s="1">
        <v>-5.1702000000000004</v>
      </c>
      <c r="U1088" s="1">
        <v>-6.5827</v>
      </c>
      <c r="V1088" s="1">
        <v>-6.5105000000000004</v>
      </c>
      <c r="W1088" s="1">
        <v>-0.80700000000000005</v>
      </c>
      <c r="Y1088" s="1">
        <v>-0.91139999999999999</v>
      </c>
      <c r="Z1088" s="1">
        <v>0.16350000000000001</v>
      </c>
      <c r="AA1088" s="1">
        <v>-6.5773999999999999</v>
      </c>
      <c r="AB1088" s="1">
        <v>2.5</v>
      </c>
      <c r="AC1088" s="1">
        <v>0.30030000000000001</v>
      </c>
      <c r="AD1088" s="1">
        <v>-6.9828000000000001</v>
      </c>
      <c r="GI1088" s="1">
        <v>-0.49</v>
      </c>
      <c r="HA1088" s="1" t="str">
        <f t="shared" si="32"/>
        <v>2015</v>
      </c>
      <c r="HB1088" s="1" t="str">
        <f t="shared" si="33"/>
        <v>04</v>
      </c>
    </row>
    <row r="1089" spans="1:210">
      <c r="A1089" s="3" t="s">
        <v>9</v>
      </c>
      <c r="B1089" s="3"/>
      <c r="C1089" s="3" t="s">
        <v>4945</v>
      </c>
      <c r="E1089" s="1" t="s">
        <v>4946</v>
      </c>
      <c r="F1089" s="1">
        <v>-4.36E-2</v>
      </c>
      <c r="G1089" s="1">
        <v>-9.8400000000000001E-2</v>
      </c>
      <c r="H1089" s="1">
        <v>-7.2300000000000003E-2</v>
      </c>
      <c r="I1089" s="1">
        <v>-0.64419999999999999</v>
      </c>
      <c r="J1089" s="1">
        <v>-0.54210000000000003</v>
      </c>
      <c r="K1089" s="1">
        <v>6.4699999999999994E-2</v>
      </c>
      <c r="L1089" s="1">
        <v>0.81130000000000002</v>
      </c>
      <c r="M1089" s="1">
        <v>-0.57230000000000003</v>
      </c>
      <c r="N1089" s="1">
        <v>5.0700000000000002E-2</v>
      </c>
      <c r="O1089" s="1">
        <v>-0.25890000000000002</v>
      </c>
      <c r="P1089" s="1">
        <v>-5.6056999999999997</v>
      </c>
      <c r="Q1089" s="1">
        <v>-0.30930000000000002</v>
      </c>
      <c r="R1089" s="1">
        <v>-0.39460000000000001</v>
      </c>
      <c r="S1089" s="1">
        <v>-0.37830000000000003</v>
      </c>
      <c r="T1089" s="1">
        <v>-2.8769</v>
      </c>
      <c r="U1089" s="1">
        <v>-4.5143000000000004</v>
      </c>
      <c r="V1089" s="1">
        <v>-4.3693999999999997</v>
      </c>
      <c r="W1089" s="1">
        <v>-0.30780000000000002</v>
      </c>
      <c r="Y1089" s="1">
        <v>-0.44519999999999998</v>
      </c>
      <c r="Z1089" s="1">
        <v>-5.3900000000000003E-2</v>
      </c>
      <c r="AA1089" s="1">
        <v>-3.3816000000000002</v>
      </c>
      <c r="AB1089" s="1">
        <v>9.4E-2</v>
      </c>
      <c r="AC1089" s="1">
        <v>-0.998</v>
      </c>
      <c r="AD1089" s="1">
        <v>-6.4013999999999998</v>
      </c>
      <c r="GI1089" s="1">
        <v>-3.0989</v>
      </c>
      <c r="HA1089" s="1" t="str">
        <f t="shared" si="32"/>
        <v>2015</v>
      </c>
      <c r="HB1089" s="1" t="str">
        <f t="shared" si="33"/>
        <v>04</v>
      </c>
    </row>
    <row r="1090" spans="1:210">
      <c r="A1090" s="3" t="s">
        <v>9</v>
      </c>
      <c r="B1090" s="3"/>
      <c r="C1090" s="3" t="s">
        <v>4947</v>
      </c>
      <c r="E1090" s="1" t="s">
        <v>4948</v>
      </c>
      <c r="F1090" s="1">
        <v>-1.43E-2</v>
      </c>
      <c r="G1090" s="1">
        <v>-1.7245999999999999</v>
      </c>
      <c r="H1090" s="1">
        <v>-0.52329999999999999</v>
      </c>
      <c r="I1090" s="1">
        <v>-0.90269999999999995</v>
      </c>
      <c r="J1090" s="1">
        <v>-0.78149999999999997</v>
      </c>
      <c r="K1090" s="1">
        <v>-0.25750000000000001</v>
      </c>
      <c r="L1090" s="1">
        <v>-0.1605</v>
      </c>
      <c r="M1090" s="1">
        <v>-9.4200000000000006E-2</v>
      </c>
      <c r="N1090" s="1">
        <v>0.30109999999999998</v>
      </c>
      <c r="O1090" s="1">
        <v>-5.7099999999999998E-2</v>
      </c>
      <c r="P1090" s="1">
        <v>-3.9923000000000002</v>
      </c>
      <c r="Q1090" s="1">
        <v>-0.76800000000000002</v>
      </c>
      <c r="R1090" s="1">
        <v>0.09</v>
      </c>
      <c r="S1090" s="1">
        <v>0</v>
      </c>
      <c r="T1090" s="1">
        <v>-3.6791</v>
      </c>
      <c r="U1090" s="1">
        <v>-4.72</v>
      </c>
      <c r="V1090" s="1">
        <v>-4.3339999999999996</v>
      </c>
      <c r="W1090" s="1">
        <v>-0.3548</v>
      </c>
      <c r="Y1090" s="1">
        <v>-8.6900000000000005E-2</v>
      </c>
      <c r="Z1090" s="1">
        <v>5.45E-2</v>
      </c>
      <c r="AA1090" s="1">
        <v>-4.3174999999999999</v>
      </c>
      <c r="AB1090" s="1">
        <v>0.27929999999999999</v>
      </c>
      <c r="AD1090" s="1">
        <v>-5.8417000000000003</v>
      </c>
      <c r="GI1090" s="1">
        <v>-3.1394000000000002</v>
      </c>
      <c r="HA1090" s="1" t="str">
        <f t="shared" si="32"/>
        <v>2015</v>
      </c>
      <c r="HB1090" s="1" t="str">
        <f t="shared" si="33"/>
        <v>04</v>
      </c>
    </row>
    <row r="1091" spans="1:210">
      <c r="A1091" s="3" t="s">
        <v>9</v>
      </c>
      <c r="B1091" s="3"/>
      <c r="C1091" s="3" t="s">
        <v>4949</v>
      </c>
      <c r="E1091" s="1" t="s">
        <v>4949</v>
      </c>
      <c r="F1091" s="1">
        <v>-0.10009999999999999</v>
      </c>
      <c r="G1091" s="1">
        <v>-0.68559999999999999</v>
      </c>
      <c r="H1091" s="1">
        <v>-0.70569999999999999</v>
      </c>
      <c r="I1091" s="1">
        <v>-1.0989</v>
      </c>
      <c r="J1091" s="1">
        <v>-0.53600000000000003</v>
      </c>
      <c r="K1091" s="1">
        <v>-0.51639999999999997</v>
      </c>
      <c r="L1091" s="1">
        <v>0</v>
      </c>
      <c r="M1091" s="1">
        <v>-0.21099999999999999</v>
      </c>
      <c r="N1091" s="1">
        <v>-0.30080000000000001</v>
      </c>
      <c r="O1091" s="1">
        <v>-5.7200000000000001E-2</v>
      </c>
      <c r="P1091" s="1">
        <v>-4.4889999999999999</v>
      </c>
      <c r="Q1091" s="1">
        <v>-0.84809999999999997</v>
      </c>
      <c r="R1091" s="1">
        <v>-0.32840000000000003</v>
      </c>
      <c r="S1091" s="1">
        <v>-0.26939999999999997</v>
      </c>
      <c r="T1091" s="1">
        <v>-3.7789000000000001</v>
      </c>
      <c r="U1091" s="1">
        <v>-3.4965999999999999</v>
      </c>
      <c r="V1091" s="1">
        <v>-4.6355000000000004</v>
      </c>
      <c r="W1091" s="1">
        <v>-0.93240000000000001</v>
      </c>
      <c r="Y1091" s="1">
        <v>-0.38890000000000002</v>
      </c>
      <c r="Z1091" s="1">
        <v>5.4600000000000003E-2</v>
      </c>
      <c r="AA1091" s="1">
        <v>-6.0143000000000004</v>
      </c>
      <c r="AB1091" s="1">
        <v>0.74280000000000002</v>
      </c>
      <c r="AD1091" s="1">
        <v>-6.2671999999999999</v>
      </c>
      <c r="GI1091" s="1">
        <v>-3.5503</v>
      </c>
      <c r="HA1091" s="1" t="str">
        <f t="shared" ref="HA1091:HA1154" si="34">LEFT($E1092,4)</f>
        <v>2015</v>
      </c>
      <c r="HB1091" s="1" t="str">
        <f t="shared" ref="HB1091:HB1154" si="35">MID($E1092,5,2)</f>
        <v>04</v>
      </c>
    </row>
    <row r="1092" spans="1:210">
      <c r="A1092" s="3" t="s">
        <v>9</v>
      </c>
      <c r="B1092" s="3"/>
      <c r="C1092" s="3" t="s">
        <v>4950</v>
      </c>
      <c r="E1092" s="1" t="s">
        <v>4950</v>
      </c>
      <c r="F1092" s="1">
        <v>-2.87E-2</v>
      </c>
      <c r="G1092" s="1">
        <v>-0.32840000000000003</v>
      </c>
      <c r="H1092" s="1">
        <v>-0.42520000000000002</v>
      </c>
      <c r="I1092" s="1">
        <v>-0.20069999999999999</v>
      </c>
      <c r="J1092" s="1">
        <v>-0.78569999999999995</v>
      </c>
      <c r="K1092" s="1">
        <v>-0.64680000000000004</v>
      </c>
      <c r="L1092" s="1">
        <v>0.2419</v>
      </c>
      <c r="M1092" s="1">
        <v>2.35E-2</v>
      </c>
      <c r="N1092" s="1">
        <v>0.151</v>
      </c>
      <c r="O1092" s="1">
        <v>6.3933</v>
      </c>
      <c r="P1092" s="1">
        <v>-3.4312999999999998</v>
      </c>
      <c r="Q1092" s="1">
        <v>-1.0093000000000001</v>
      </c>
      <c r="R1092" s="1">
        <v>-0.1198</v>
      </c>
      <c r="S1092" s="1">
        <v>-0.1041</v>
      </c>
      <c r="T1092" s="1">
        <v>-5.8019999999999996</v>
      </c>
      <c r="U1092" s="1">
        <v>-5.9781000000000004</v>
      </c>
      <c r="V1092" s="1">
        <v>-5.6677999999999997</v>
      </c>
      <c r="W1092" s="1">
        <v>-0.63219999999999998</v>
      </c>
      <c r="Y1092" s="1">
        <v>-0.60840000000000005</v>
      </c>
      <c r="Z1092" s="1">
        <v>0.1633</v>
      </c>
      <c r="AA1092" s="1">
        <v>-7.6205999999999996</v>
      </c>
      <c r="AB1092" s="1">
        <v>1.7415</v>
      </c>
      <c r="AD1092" s="1">
        <v>-5.6550000000000002</v>
      </c>
      <c r="GI1092" s="1">
        <v>-4.7450000000000001</v>
      </c>
      <c r="HA1092" s="1" t="str">
        <f t="shared" si="34"/>
        <v>2015</v>
      </c>
      <c r="HB1092" s="1" t="str">
        <f t="shared" si="35"/>
        <v>04</v>
      </c>
    </row>
    <row r="1093" spans="1:210">
      <c r="A1093" s="3" t="s">
        <v>9</v>
      </c>
      <c r="B1093" s="3"/>
      <c r="C1093" s="3" t="s">
        <v>4951</v>
      </c>
      <c r="E1093" s="1" t="s">
        <v>4952</v>
      </c>
      <c r="F1093" s="1">
        <v>0</v>
      </c>
      <c r="G1093" s="1">
        <v>0</v>
      </c>
      <c r="H1093" s="1">
        <v>0.31119999999999998</v>
      </c>
      <c r="I1093" s="1">
        <v>-0.37080000000000002</v>
      </c>
      <c r="J1093" s="1">
        <v>-0.41470000000000001</v>
      </c>
      <c r="K1093" s="1">
        <v>-0.52010000000000001</v>
      </c>
      <c r="L1093" s="1">
        <v>0.2823</v>
      </c>
      <c r="M1093" s="1">
        <v>7.1099999999999997E-2</v>
      </c>
      <c r="N1093" s="1">
        <v>0.4289</v>
      </c>
      <c r="O1093" s="1">
        <v>5.7599999999999998E-2</v>
      </c>
      <c r="P1093" s="1">
        <v>-1.4536</v>
      </c>
      <c r="Q1093" s="1">
        <v>-0.23469999999999999</v>
      </c>
      <c r="R1093" s="1">
        <v>0.24160000000000001</v>
      </c>
      <c r="S1093" s="1">
        <v>-4.19E-2</v>
      </c>
      <c r="T1093" s="1">
        <v>-5.9420999999999999</v>
      </c>
      <c r="U1093" s="1">
        <v>-5.9901999999999997</v>
      </c>
      <c r="V1093" s="1">
        <v>-5.1818999999999997</v>
      </c>
      <c r="W1093" s="1">
        <v>-0.28050000000000003</v>
      </c>
      <c r="Y1093" s="1">
        <v>-0.5726</v>
      </c>
      <c r="Z1093" s="1">
        <v>-5.4100000000000002E-2</v>
      </c>
      <c r="AA1093" s="1">
        <v>-4.1407999999999996</v>
      </c>
      <c r="AB1093" s="1">
        <v>-8.9200000000000002E-2</v>
      </c>
      <c r="AD1093" s="1">
        <v>-3.5129000000000001</v>
      </c>
      <c r="GI1093" s="1">
        <v>-1.7907</v>
      </c>
      <c r="HA1093" s="1" t="str">
        <f t="shared" si="34"/>
        <v>2015</v>
      </c>
      <c r="HB1093" s="1" t="str">
        <f t="shared" si="35"/>
        <v>04</v>
      </c>
    </row>
    <row r="1094" spans="1:210">
      <c r="A1094" s="3" t="s">
        <v>9</v>
      </c>
      <c r="B1094" s="3"/>
      <c r="C1094" s="3" t="s">
        <v>4953</v>
      </c>
      <c r="E1094" s="1" t="s">
        <v>4953</v>
      </c>
      <c r="F1094" s="1">
        <v>-1.44E-2</v>
      </c>
      <c r="G1094" s="1">
        <v>-0.19689999999999999</v>
      </c>
      <c r="H1094" s="1">
        <v>-0.21529999999999999</v>
      </c>
      <c r="I1094" s="1">
        <v>-0.43680000000000002</v>
      </c>
      <c r="J1094" s="1">
        <v>0.1656</v>
      </c>
      <c r="K1094" s="1">
        <v>-0.65610000000000002</v>
      </c>
      <c r="L1094" s="1">
        <v>1.0550999999999999</v>
      </c>
      <c r="M1094" s="1">
        <v>0.35620000000000002</v>
      </c>
      <c r="N1094" s="1">
        <v>-0.1764</v>
      </c>
      <c r="O1094" s="1">
        <v>-5.8099999999999999E-2</v>
      </c>
      <c r="P1094" s="1">
        <v>-2.3437000000000001</v>
      </c>
      <c r="Q1094" s="1">
        <v>-1.391</v>
      </c>
      <c r="R1094" s="1">
        <v>-0.27210000000000001</v>
      </c>
      <c r="S1094" s="1">
        <v>-0.1047</v>
      </c>
      <c r="T1094" s="1">
        <v>-5.3708999999999998</v>
      </c>
      <c r="U1094" s="1">
        <v>-6.5564</v>
      </c>
      <c r="V1094" s="1">
        <v>-5.2169999999999996</v>
      </c>
      <c r="W1094" s="1">
        <v>-0.434</v>
      </c>
      <c r="Y1094" s="1">
        <v>-4.3999999999999997E-2</v>
      </c>
      <c r="Z1094" s="1">
        <v>0</v>
      </c>
      <c r="AA1094" s="1">
        <v>-5.2476000000000003</v>
      </c>
      <c r="AB1094" s="1">
        <v>0.72130000000000005</v>
      </c>
      <c r="AD1094" s="1">
        <v>-4.3311999999999999</v>
      </c>
      <c r="GI1094" s="1">
        <v>-4.0986000000000002</v>
      </c>
      <c r="HA1094" s="1" t="str">
        <f t="shared" si="34"/>
        <v>2015</v>
      </c>
      <c r="HB1094" s="1" t="str">
        <f t="shared" si="35"/>
        <v>04</v>
      </c>
    </row>
    <row r="1095" spans="1:210">
      <c r="A1095" s="3" t="s">
        <v>9</v>
      </c>
      <c r="B1095" s="3"/>
      <c r="C1095" s="3" t="s">
        <v>4954</v>
      </c>
      <c r="E1095" s="1" t="s">
        <v>4955</v>
      </c>
      <c r="F1095" s="1">
        <v>-0.1148</v>
      </c>
      <c r="G1095" s="1">
        <v>-0.81559999999999999</v>
      </c>
      <c r="H1095" s="1">
        <v>-0.68340000000000001</v>
      </c>
      <c r="I1095" s="1">
        <v>-0.16600000000000001</v>
      </c>
      <c r="J1095" s="1">
        <v>-0.90229999999999999</v>
      </c>
      <c r="K1095" s="1">
        <v>-0.78480000000000005</v>
      </c>
      <c r="L1095" s="1">
        <v>0.16089999999999999</v>
      </c>
      <c r="M1095" s="1">
        <v>-0.39989999999999998</v>
      </c>
      <c r="N1095" s="1">
        <v>-0.35070000000000001</v>
      </c>
      <c r="O1095" s="1">
        <v>-1.2173</v>
      </c>
      <c r="P1095" s="1">
        <v>-1.3352999999999999</v>
      </c>
      <c r="Q1095" s="1">
        <v>-0.92369999999999997</v>
      </c>
      <c r="R1095" s="1">
        <v>-0.56899999999999995</v>
      </c>
      <c r="S1095" s="1">
        <v>-0.187</v>
      </c>
      <c r="T1095" s="1">
        <v>-4.4450000000000003</v>
      </c>
      <c r="U1095" s="1">
        <v>-1.8071999999999999</v>
      </c>
      <c r="V1095" s="1">
        <v>-4.7214999999999998</v>
      </c>
      <c r="W1095" s="1">
        <v>-0.58150000000000002</v>
      </c>
      <c r="Y1095" s="1">
        <v>-0.34760000000000002</v>
      </c>
      <c r="Z1095" s="1">
        <v>-0.10879999999999999</v>
      </c>
      <c r="AA1095" s="1">
        <v>-4.4842000000000004</v>
      </c>
      <c r="AB1095" s="1">
        <v>1.3357000000000001</v>
      </c>
      <c r="AD1095" s="1">
        <v>0.19950000000000001</v>
      </c>
      <c r="GI1095" s="1">
        <v>-1.2222</v>
      </c>
      <c r="HA1095" s="1" t="str">
        <f t="shared" si="34"/>
        <v>2015</v>
      </c>
      <c r="HB1095" s="1" t="str">
        <f t="shared" si="35"/>
        <v>04</v>
      </c>
    </row>
    <row r="1096" spans="1:210">
      <c r="A1096" s="3" t="s">
        <v>9</v>
      </c>
      <c r="B1096" s="3"/>
      <c r="C1096" s="3" t="s">
        <v>4956</v>
      </c>
      <c r="E1096" s="1" t="s">
        <v>4957</v>
      </c>
      <c r="F1096" s="1">
        <v>0</v>
      </c>
      <c r="G1096" s="1">
        <v>-0.65569999999999995</v>
      </c>
      <c r="H1096" s="1">
        <v>-0.25900000000000001</v>
      </c>
      <c r="I1096" s="1">
        <v>-0.16619999999999999</v>
      </c>
      <c r="J1096" s="1">
        <v>-0.745</v>
      </c>
      <c r="K1096" s="1">
        <v>-0.32800000000000001</v>
      </c>
      <c r="L1096" s="1">
        <v>0.4446</v>
      </c>
      <c r="M1096" s="1">
        <v>0.25940000000000002</v>
      </c>
      <c r="N1096" s="1">
        <v>0.17649999999999999</v>
      </c>
      <c r="O1096" s="1">
        <v>5.8000000000000003E-2</v>
      </c>
      <c r="P1096" s="1">
        <v>-2.6705999999999999</v>
      </c>
      <c r="Q1096" s="1">
        <v>0.15490000000000001</v>
      </c>
      <c r="R1096" s="1">
        <v>-0.51060000000000005</v>
      </c>
      <c r="S1096" s="1">
        <v>0</v>
      </c>
      <c r="T1096" s="1">
        <v>-3.2667999999999999</v>
      </c>
      <c r="U1096" s="1">
        <v>-3.1625999999999999</v>
      </c>
      <c r="V1096" s="1">
        <v>-3.3395999999999999</v>
      </c>
      <c r="W1096" s="1">
        <v>-0.30420000000000003</v>
      </c>
      <c r="Y1096" s="1">
        <v>-0.3488</v>
      </c>
      <c r="Z1096" s="1">
        <v>5.4300000000000001E-2</v>
      </c>
      <c r="AA1096" s="1">
        <v>-1.9123000000000001</v>
      </c>
      <c r="AB1096" s="1">
        <v>8.5500000000000007E-2</v>
      </c>
      <c r="AD1096" s="1">
        <v>-0.19950000000000001</v>
      </c>
      <c r="GI1096" s="1">
        <v>-2.4039000000000001</v>
      </c>
      <c r="HA1096" s="1" t="str">
        <f t="shared" si="34"/>
        <v>2015</v>
      </c>
      <c r="HB1096" s="1" t="str">
        <f t="shared" si="35"/>
        <v>04</v>
      </c>
    </row>
    <row r="1097" spans="1:210">
      <c r="A1097" s="3" t="s">
        <v>9</v>
      </c>
      <c r="B1097" s="3"/>
      <c r="C1097" s="3" t="s">
        <v>4958</v>
      </c>
      <c r="E1097" s="1" t="s">
        <v>4959</v>
      </c>
      <c r="F1097" s="1">
        <v>-2.9100000000000001E-2</v>
      </c>
      <c r="G1097" s="1">
        <v>-0.42930000000000001</v>
      </c>
      <c r="H1097" s="1">
        <v>4.7600000000000003E-2</v>
      </c>
      <c r="I1097" s="1">
        <v>-0.26889999999999997</v>
      </c>
      <c r="J1097" s="1">
        <v>-0.50229999999999997</v>
      </c>
      <c r="K1097" s="1">
        <v>-0.13250000000000001</v>
      </c>
      <c r="L1097" s="1">
        <v>0.73170000000000002</v>
      </c>
      <c r="M1097" s="1">
        <v>0.1193</v>
      </c>
      <c r="N1097" s="1">
        <v>0.20369999999999999</v>
      </c>
      <c r="O1097" s="1">
        <v>0.58679999999999999</v>
      </c>
      <c r="P1097" s="1">
        <v>-2.9872000000000001</v>
      </c>
      <c r="Q1097" s="1">
        <v>-0.4672</v>
      </c>
      <c r="R1097" s="1">
        <v>-0.36459999999999998</v>
      </c>
      <c r="S1097" s="1">
        <v>2.1000000000000001E-2</v>
      </c>
      <c r="T1097" s="1">
        <v>-2.8626</v>
      </c>
      <c r="U1097" s="1">
        <v>-3.0672999999999999</v>
      </c>
      <c r="V1097" s="1">
        <v>-2.4224000000000001</v>
      </c>
      <c r="W1097" s="1">
        <v>-0.43619999999999998</v>
      </c>
      <c r="Y1097" s="1">
        <v>-0.31230000000000002</v>
      </c>
      <c r="Z1097" s="1">
        <v>0</v>
      </c>
      <c r="AA1097" s="1">
        <v>-1.9194</v>
      </c>
      <c r="AB1097" s="1">
        <v>0.17219999999999999</v>
      </c>
      <c r="AD1097" s="1">
        <v>-0.78969999999999996</v>
      </c>
      <c r="GI1097" s="1">
        <v>-2.1852999999999998</v>
      </c>
      <c r="HA1097" s="1" t="str">
        <f t="shared" si="34"/>
        <v>2015</v>
      </c>
      <c r="HB1097" s="1" t="str">
        <f t="shared" si="35"/>
        <v>03</v>
      </c>
    </row>
    <row r="1098" spans="1:210">
      <c r="A1098" s="3" t="s">
        <v>9</v>
      </c>
      <c r="B1098" s="3"/>
      <c r="C1098" s="3" t="s">
        <v>4960</v>
      </c>
      <c r="E1098" s="1" t="s">
        <v>4961</v>
      </c>
      <c r="F1098" s="1">
        <v>-0.3463</v>
      </c>
      <c r="G1098" s="1">
        <v>-0.42580000000000001</v>
      </c>
      <c r="H1098" s="1">
        <v>-0.94310000000000005</v>
      </c>
      <c r="I1098" s="1">
        <v>-0.83360000000000001</v>
      </c>
      <c r="J1098" s="1">
        <v>-0.78900000000000003</v>
      </c>
      <c r="K1098" s="1">
        <v>-0.65780000000000005</v>
      </c>
      <c r="L1098" s="1">
        <v>-0.16070000000000001</v>
      </c>
      <c r="M1098" s="1">
        <v>-2.3599999999999999E-2</v>
      </c>
      <c r="N1098" s="1">
        <v>0.20230000000000001</v>
      </c>
      <c r="O1098" s="1">
        <v>-0.17469999999999999</v>
      </c>
      <c r="P1098" s="1">
        <v>0.40439999999999998</v>
      </c>
      <c r="Q1098" s="1">
        <v>-0.38690000000000002</v>
      </c>
      <c r="R1098" s="1">
        <v>-0.99360000000000004</v>
      </c>
      <c r="S1098" s="1">
        <v>-0.73140000000000005</v>
      </c>
      <c r="T1098" s="1">
        <v>-1.1758</v>
      </c>
      <c r="U1098" s="1">
        <v>-1.6333</v>
      </c>
      <c r="V1098" s="1">
        <v>-1.0003</v>
      </c>
      <c r="W1098" s="1">
        <v>-0.8901</v>
      </c>
      <c r="Y1098" s="1">
        <v>-0.3952</v>
      </c>
      <c r="Z1098" s="1">
        <v>0.10829999999999999</v>
      </c>
      <c r="AA1098" s="1">
        <v>2.1596000000000002</v>
      </c>
      <c r="AB1098" s="1">
        <v>-2.4512999999999998</v>
      </c>
      <c r="GI1098" s="1">
        <v>-0.60599999999999998</v>
      </c>
      <c r="HA1098" s="1" t="str">
        <f t="shared" si="34"/>
        <v>2015</v>
      </c>
      <c r="HB1098" s="1" t="str">
        <f t="shared" si="35"/>
        <v>03</v>
      </c>
    </row>
    <row r="1099" spans="1:210">
      <c r="A1099" s="3" t="s">
        <v>9</v>
      </c>
      <c r="B1099" s="3"/>
      <c r="C1099" s="3" t="s">
        <v>4962</v>
      </c>
      <c r="E1099" s="1" t="s">
        <v>4963</v>
      </c>
      <c r="F1099" s="1">
        <v>1.4500000000000001E-2</v>
      </c>
      <c r="G1099" s="1">
        <v>-0.19789999999999999</v>
      </c>
      <c r="H1099" s="1">
        <v>-4.7800000000000002E-2</v>
      </c>
      <c r="I1099" s="1">
        <v>-0.30209999999999998</v>
      </c>
      <c r="J1099" s="1">
        <v>-0.6633</v>
      </c>
      <c r="K1099" s="1">
        <v>-0.33169999999999999</v>
      </c>
      <c r="L1099" s="1">
        <v>0.44419999999999998</v>
      </c>
      <c r="M1099" s="1">
        <v>7.1499999999999994E-2</v>
      </c>
      <c r="N1099" s="1">
        <v>-0.1012</v>
      </c>
      <c r="O1099" s="1">
        <v>-0.46970000000000001</v>
      </c>
      <c r="P1099" s="1">
        <v>-3.6173999999999999</v>
      </c>
      <c r="Q1099" s="1">
        <v>0.23599999999999999</v>
      </c>
      <c r="R1099" s="1">
        <v>-0.66779999999999995</v>
      </c>
      <c r="S1099" s="1">
        <v>-0.21029999999999999</v>
      </c>
      <c r="T1099" s="1">
        <v>-3.6585000000000001</v>
      </c>
      <c r="U1099" s="1">
        <v>-3.5297000000000001</v>
      </c>
      <c r="V1099" s="1">
        <v>-2.6345000000000001</v>
      </c>
      <c r="W1099" s="1">
        <v>-0.23050000000000001</v>
      </c>
      <c r="Y1099" s="1">
        <v>-0.57540000000000002</v>
      </c>
      <c r="Z1099" s="1">
        <v>0.1079</v>
      </c>
      <c r="AA1099" s="1">
        <v>-4.2427999999999999</v>
      </c>
      <c r="AB1099" s="1">
        <v>1.2952999999999999</v>
      </c>
      <c r="GI1099" s="1">
        <v>-2.9706999999999999</v>
      </c>
      <c r="HA1099" s="1" t="str">
        <f t="shared" si="34"/>
        <v>2015</v>
      </c>
      <c r="HB1099" s="1" t="str">
        <f t="shared" si="35"/>
        <v>03</v>
      </c>
    </row>
    <row r="1100" spans="1:210">
      <c r="A1100" s="3" t="s">
        <v>9</v>
      </c>
      <c r="B1100" s="3"/>
      <c r="C1100" s="3" t="s">
        <v>4964</v>
      </c>
      <c r="E1100" s="1" t="s">
        <v>4964</v>
      </c>
      <c r="F1100" s="1">
        <v>0.42359999999999998</v>
      </c>
      <c r="G1100" s="1">
        <v>0.99</v>
      </c>
      <c r="H1100" s="1">
        <v>0.28720000000000001</v>
      </c>
      <c r="I1100" s="1">
        <v>-0.30209999999999998</v>
      </c>
      <c r="J1100" s="1">
        <v>-0.16739999999999999</v>
      </c>
      <c r="K1100" s="1">
        <v>6.6699999999999995E-2</v>
      </c>
      <c r="L1100" s="1">
        <v>0.52610000000000001</v>
      </c>
      <c r="M1100" s="1">
        <v>0.45469999999999999</v>
      </c>
      <c r="N1100" s="1">
        <v>0.86529999999999996</v>
      </c>
      <c r="O1100" s="1">
        <v>0.20660000000000001</v>
      </c>
      <c r="P1100" s="1">
        <v>-3.1762000000000001</v>
      </c>
      <c r="Q1100" s="1">
        <v>-7.7799999999999994E-2</v>
      </c>
      <c r="R1100" s="1">
        <v>0.27429999999999999</v>
      </c>
      <c r="S1100" s="1">
        <v>-4.2099999999999999E-2</v>
      </c>
      <c r="T1100" s="1">
        <v>-2.2909000000000002</v>
      </c>
      <c r="U1100" s="1">
        <v>-1.7995000000000001</v>
      </c>
      <c r="V1100" s="1">
        <v>-2.4024999999999999</v>
      </c>
      <c r="W1100" s="1">
        <v>0.25740000000000002</v>
      </c>
      <c r="Y1100" s="1">
        <v>-0.22209999999999999</v>
      </c>
      <c r="Z1100" s="1">
        <v>0.10780000000000001</v>
      </c>
      <c r="AA1100" s="1">
        <v>-1.3228</v>
      </c>
      <c r="AB1100" s="1">
        <v>0.16689999999999999</v>
      </c>
      <c r="GI1100" s="1">
        <v>-2.0491999999999999</v>
      </c>
      <c r="HA1100" s="1" t="str">
        <f t="shared" si="34"/>
        <v>2015</v>
      </c>
      <c r="HB1100" s="1" t="str">
        <f t="shared" si="35"/>
        <v>03</v>
      </c>
    </row>
    <row r="1101" spans="1:210">
      <c r="A1101" s="3" t="s">
        <v>9</v>
      </c>
      <c r="B1101" s="3"/>
      <c r="C1101" s="3" t="s">
        <v>4965</v>
      </c>
      <c r="E1101" s="1" t="s">
        <v>4966</v>
      </c>
      <c r="F1101" s="1">
        <v>-0.38750000000000001</v>
      </c>
      <c r="G1101" s="1">
        <v>-0.72060000000000002</v>
      </c>
      <c r="H1101" s="1">
        <v>-0.67749999999999999</v>
      </c>
      <c r="I1101" s="1">
        <v>-0.99070000000000003</v>
      </c>
      <c r="J1101" s="1">
        <v>-1.2376</v>
      </c>
      <c r="K1101" s="1">
        <v>-0.79049999999999998</v>
      </c>
      <c r="L1101" s="1">
        <v>-0.1603</v>
      </c>
      <c r="M1101" s="1">
        <v>-0.51770000000000005</v>
      </c>
      <c r="N1101" s="1">
        <v>-0.55510000000000004</v>
      </c>
      <c r="O1101" s="1">
        <v>-0.99029999999999996</v>
      </c>
      <c r="P1101" s="1">
        <v>-2.7389999999999999</v>
      </c>
      <c r="Q1101" s="1">
        <v>-7.6999999999999999E-2</v>
      </c>
      <c r="R1101" s="1">
        <v>-0.29970000000000002</v>
      </c>
      <c r="S1101" s="1">
        <v>-0.27079999999999999</v>
      </c>
      <c r="T1101" s="1">
        <v>-2.5581999999999998</v>
      </c>
      <c r="U1101" s="1">
        <v>-2.5497000000000001</v>
      </c>
      <c r="V1101" s="1">
        <v>-2.9295</v>
      </c>
      <c r="W1101" s="1">
        <v>-0.70809999999999995</v>
      </c>
      <c r="Y1101" s="1">
        <v>-0.43590000000000001</v>
      </c>
      <c r="Z1101" s="1">
        <v>0</v>
      </c>
      <c r="AA1101" s="1">
        <v>-1.0259</v>
      </c>
      <c r="AB1101" s="1">
        <v>-0.66059999999999997</v>
      </c>
      <c r="GI1101" s="1">
        <v>-1.768</v>
      </c>
      <c r="HA1101" s="1" t="str">
        <f t="shared" si="34"/>
        <v>2015</v>
      </c>
      <c r="HB1101" s="1" t="str">
        <f t="shared" si="35"/>
        <v>03</v>
      </c>
    </row>
    <row r="1102" spans="1:210">
      <c r="A1102" s="3" t="s">
        <v>9</v>
      </c>
      <c r="B1102" s="3"/>
      <c r="C1102" s="3" t="s">
        <v>4967</v>
      </c>
      <c r="E1102" s="1" t="s">
        <v>4968</v>
      </c>
      <c r="F1102" s="1">
        <v>-4.2599999999999999E-2</v>
      </c>
      <c r="G1102" s="1">
        <v>-0.42380000000000001</v>
      </c>
      <c r="H1102" s="1">
        <v>-0.11409999999999999</v>
      </c>
      <c r="I1102" s="1">
        <v>-0.61899999999999999</v>
      </c>
      <c r="J1102" s="1">
        <v>-1.1532</v>
      </c>
      <c r="K1102" s="1">
        <v>-0.33110000000000001</v>
      </c>
      <c r="L1102" s="1">
        <v>0.36109999999999998</v>
      </c>
      <c r="M1102" s="1">
        <v>-9.3200000000000005E-2</v>
      </c>
      <c r="N1102" s="1">
        <v>0</v>
      </c>
      <c r="O1102" s="1">
        <v>-2.93E-2</v>
      </c>
      <c r="P1102" s="1">
        <v>-3.5032999999999999</v>
      </c>
      <c r="Q1102" s="1">
        <v>0.15329999999999999</v>
      </c>
      <c r="R1102" s="1">
        <v>-0.32669999999999999</v>
      </c>
      <c r="S1102" s="1">
        <v>-0.43519999999999998</v>
      </c>
      <c r="T1102" s="1">
        <v>-2.8307000000000002</v>
      </c>
      <c r="U1102" s="1">
        <v>-3.5590000000000002</v>
      </c>
      <c r="V1102" s="1">
        <v>-3.2988</v>
      </c>
      <c r="W1102" s="1">
        <v>0</v>
      </c>
      <c r="Y1102" s="1">
        <v>-0.4284</v>
      </c>
      <c r="Z1102" s="1">
        <v>5.4699999999999999E-2</v>
      </c>
      <c r="AA1102" s="1">
        <v>-2.6558000000000002</v>
      </c>
      <c r="AB1102" s="1">
        <v>0.41010000000000002</v>
      </c>
      <c r="GI1102" s="1">
        <v>-1.9503999999999999</v>
      </c>
      <c r="HA1102" s="1" t="str">
        <f t="shared" si="34"/>
        <v>2015</v>
      </c>
      <c r="HB1102" s="1" t="str">
        <f t="shared" si="35"/>
        <v>03</v>
      </c>
    </row>
    <row r="1103" spans="1:210">
      <c r="A1103" s="3" t="s">
        <v>9</v>
      </c>
      <c r="B1103" s="3"/>
      <c r="C1103" s="3" t="s">
        <v>4969</v>
      </c>
      <c r="E1103" s="1" t="s">
        <v>4969</v>
      </c>
      <c r="F1103" s="1">
        <v>-0.2969</v>
      </c>
      <c r="G1103" s="1">
        <v>-1.5810999999999999</v>
      </c>
      <c r="H1103" s="1">
        <v>-0.45340000000000003</v>
      </c>
      <c r="I1103" s="1">
        <v>-0.68</v>
      </c>
      <c r="J1103" s="1">
        <v>-1.1856</v>
      </c>
      <c r="K1103" s="1">
        <v>-0.46050000000000002</v>
      </c>
      <c r="L1103" s="1">
        <v>-0.19869999999999999</v>
      </c>
      <c r="M1103" s="1">
        <v>-0.27789999999999998</v>
      </c>
      <c r="N1103" s="1">
        <v>0.32600000000000001</v>
      </c>
      <c r="O1103" s="1">
        <v>-0.23280000000000001</v>
      </c>
      <c r="P1103" s="1">
        <v>-2.3759999999999999</v>
      </c>
      <c r="Q1103" s="1">
        <v>-0.15160000000000001</v>
      </c>
      <c r="R1103" s="1">
        <v>-0.26540000000000002</v>
      </c>
      <c r="S1103" s="1">
        <v>-0.35</v>
      </c>
      <c r="T1103" s="1">
        <v>-3.4531000000000001</v>
      </c>
      <c r="U1103" s="1">
        <v>-2.7957999999999998</v>
      </c>
      <c r="V1103" s="1">
        <v>-3.508</v>
      </c>
      <c r="W1103" s="1">
        <v>-0.44850000000000001</v>
      </c>
      <c r="Y1103" s="1">
        <v>-0.59519999999999995</v>
      </c>
      <c r="Z1103" s="1">
        <v>0.16470000000000001</v>
      </c>
      <c r="AA1103" s="1">
        <v>-0.91220000000000001</v>
      </c>
      <c r="AB1103" s="1">
        <v>-0.41249999999999998</v>
      </c>
      <c r="GI1103" s="1">
        <v>-2.2372999999999998</v>
      </c>
      <c r="HA1103" s="1" t="str">
        <f t="shared" si="34"/>
        <v>2015</v>
      </c>
      <c r="HB1103" s="1" t="str">
        <f t="shared" si="35"/>
        <v>03</v>
      </c>
    </row>
    <row r="1104" spans="1:210">
      <c r="A1104" s="3" t="s">
        <v>9</v>
      </c>
      <c r="B1104" s="3"/>
      <c r="C1104" s="3" t="s">
        <v>4970</v>
      </c>
      <c r="E1104" s="1" t="s">
        <v>4970</v>
      </c>
      <c r="F1104" s="1">
        <v>-0.43619999999999998</v>
      </c>
      <c r="G1104" s="1">
        <v>-0.45129999999999998</v>
      </c>
      <c r="H1104" s="1">
        <v>-0.65239999999999998</v>
      </c>
      <c r="I1104" s="1">
        <v>-0.77390000000000003</v>
      </c>
      <c r="J1104" s="1">
        <v>-0.85360000000000003</v>
      </c>
      <c r="K1104" s="1">
        <v>-0.32779999999999998</v>
      </c>
      <c r="L1104" s="1">
        <v>7.9500000000000001E-2</v>
      </c>
      <c r="M1104" s="1">
        <v>-0.48430000000000001</v>
      </c>
      <c r="N1104" s="1">
        <v>-0.27560000000000001</v>
      </c>
      <c r="O1104" s="1">
        <v>-0.58030000000000004</v>
      </c>
      <c r="P1104" s="1">
        <v>-4.0919999999999996</v>
      </c>
      <c r="Q1104" s="1">
        <v>0.22620000000000001</v>
      </c>
      <c r="R1104" s="1">
        <v>-0.47</v>
      </c>
      <c r="S1104" s="1">
        <v>-0.14369999999999999</v>
      </c>
      <c r="T1104" s="1">
        <v>-2.2965</v>
      </c>
      <c r="U1104" s="1">
        <v>-2.7158000000000002</v>
      </c>
      <c r="V1104" s="1">
        <v>-2.4725000000000001</v>
      </c>
      <c r="W1104" s="1">
        <v>-0.44640000000000002</v>
      </c>
      <c r="Y1104" s="1">
        <v>-0.63339999999999996</v>
      </c>
      <c r="Z1104" s="1">
        <v>0.1101</v>
      </c>
      <c r="AA1104" s="1">
        <v>-2.1453000000000002</v>
      </c>
      <c r="AB1104" s="1">
        <v>0.5867</v>
      </c>
      <c r="GI1104" s="1">
        <v>-1.4208000000000001</v>
      </c>
      <c r="HA1104" s="1" t="str">
        <f t="shared" si="34"/>
        <v>2015</v>
      </c>
      <c r="HB1104" s="1" t="str">
        <f t="shared" si="35"/>
        <v>03</v>
      </c>
    </row>
    <row r="1105" spans="1:210">
      <c r="A1105" s="3" t="s">
        <v>9</v>
      </c>
      <c r="B1105" s="3"/>
      <c r="C1105" s="3" t="s">
        <v>4971</v>
      </c>
      <c r="E1105" s="1" t="s">
        <v>4972</v>
      </c>
      <c r="F1105" s="1">
        <v>-0.53569999999999995</v>
      </c>
      <c r="G1105" s="1">
        <v>-0.45129999999999998</v>
      </c>
      <c r="H1105" s="1">
        <v>-0.78810000000000002</v>
      </c>
      <c r="I1105" s="1">
        <v>-0.8397</v>
      </c>
      <c r="J1105" s="1">
        <v>-0.73670000000000002</v>
      </c>
      <c r="K1105" s="1">
        <v>-0.45960000000000001</v>
      </c>
      <c r="L1105" s="1">
        <v>0.27850000000000003</v>
      </c>
      <c r="M1105" s="1">
        <v>-0.30009999999999998</v>
      </c>
      <c r="N1105" s="1">
        <v>-0.5272</v>
      </c>
      <c r="O1105" s="1">
        <v>-0.31979999999999997</v>
      </c>
      <c r="P1105" s="1">
        <v>-0.85329999999999995</v>
      </c>
      <c r="Q1105" s="1">
        <v>-0.29980000000000001</v>
      </c>
      <c r="R1105" s="1">
        <v>-0.76470000000000005</v>
      </c>
      <c r="S1105" s="1">
        <v>-0.28760000000000002</v>
      </c>
      <c r="T1105" s="1">
        <v>-2.1000999999999999</v>
      </c>
      <c r="U1105" s="1">
        <v>-2.7759999999999998</v>
      </c>
      <c r="V1105" s="1">
        <v>-1.8354999999999999</v>
      </c>
      <c r="W1105" s="1">
        <v>-0.62109999999999999</v>
      </c>
      <c r="Y1105" s="1">
        <v>-0.67559999999999998</v>
      </c>
      <c r="Z1105" s="1">
        <v>0.2205</v>
      </c>
      <c r="AA1105" s="1">
        <v>-4.1341999999999999</v>
      </c>
      <c r="AB1105" s="1">
        <v>1.3289</v>
      </c>
      <c r="GI1105" s="1">
        <v>-2.3012999999999999</v>
      </c>
      <c r="HA1105" s="1" t="str">
        <f t="shared" si="34"/>
        <v>2015</v>
      </c>
      <c r="HB1105" s="1" t="str">
        <f t="shared" si="35"/>
        <v>03</v>
      </c>
    </row>
    <row r="1106" spans="1:210">
      <c r="A1106" s="3" t="s">
        <v>9</v>
      </c>
      <c r="B1106" s="3"/>
      <c r="C1106" s="3" t="s">
        <v>4973</v>
      </c>
      <c r="E1106" s="1" t="s">
        <v>4973</v>
      </c>
      <c r="F1106" s="1">
        <v>-0.25409999999999999</v>
      </c>
      <c r="G1106" s="1">
        <v>-0.58099999999999996</v>
      </c>
      <c r="H1106" s="1">
        <v>-0.60660000000000003</v>
      </c>
      <c r="I1106" s="1">
        <v>-0.55030000000000001</v>
      </c>
      <c r="J1106" s="1">
        <v>-0.98560000000000003</v>
      </c>
      <c r="K1106" s="1">
        <v>-0.32779999999999998</v>
      </c>
      <c r="L1106" s="1">
        <v>-0.31619999999999998</v>
      </c>
      <c r="M1106" s="1">
        <v>-0.25419999999999998</v>
      </c>
      <c r="N1106" s="1">
        <v>2.52E-2</v>
      </c>
      <c r="O1106" s="1">
        <v>-0.72540000000000004</v>
      </c>
      <c r="P1106" s="1">
        <v>0.43030000000000002</v>
      </c>
      <c r="Q1106" s="1">
        <v>-0.38080000000000003</v>
      </c>
      <c r="R1106" s="1">
        <v>-0.38279999999999997</v>
      </c>
      <c r="S1106" s="1">
        <v>-0.41149999999999998</v>
      </c>
      <c r="T1106" s="1">
        <v>-0.96709999999999996</v>
      </c>
      <c r="U1106" s="1">
        <v>-1.0078</v>
      </c>
      <c r="V1106" s="1">
        <v>-0.44550000000000001</v>
      </c>
      <c r="W1106" s="1">
        <v>-0.4975</v>
      </c>
      <c r="Y1106" s="1">
        <v>-0.54849999999999999</v>
      </c>
      <c r="Z1106" s="1">
        <v>0.33090000000000003</v>
      </c>
      <c r="AA1106" s="1">
        <v>-0.44330000000000003</v>
      </c>
      <c r="AB1106" s="1">
        <v>-0.48659999999999998</v>
      </c>
      <c r="GI1106" s="1">
        <v>-1.8588</v>
      </c>
      <c r="HA1106" s="1" t="str">
        <f t="shared" si="34"/>
        <v>2015</v>
      </c>
      <c r="HB1106" s="1" t="str">
        <f t="shared" si="35"/>
        <v>03</v>
      </c>
    </row>
    <row r="1107" spans="1:210">
      <c r="A1107" s="3" t="s">
        <v>9</v>
      </c>
      <c r="B1107" s="3"/>
      <c r="C1107" s="3" t="s">
        <v>4974</v>
      </c>
      <c r="E1107" s="1" t="s">
        <v>4975</v>
      </c>
      <c r="F1107" s="1">
        <v>-0.39889999999999998</v>
      </c>
      <c r="G1107" s="1">
        <v>-0.84489999999999998</v>
      </c>
      <c r="H1107" s="1">
        <v>-0.72330000000000005</v>
      </c>
      <c r="I1107" s="1">
        <v>-0.78480000000000005</v>
      </c>
      <c r="J1107" s="1">
        <v>-1.1258999999999999</v>
      </c>
      <c r="K1107" s="1">
        <v>-0.72650000000000003</v>
      </c>
      <c r="L1107" s="1">
        <v>-0.19919999999999999</v>
      </c>
      <c r="M1107" s="1">
        <v>-0.41970000000000002</v>
      </c>
      <c r="N1107" s="1">
        <v>-5.11E-2</v>
      </c>
      <c r="O1107" s="1">
        <v>-1.1399999999999999</v>
      </c>
      <c r="P1107" s="1">
        <v>-1.5391999999999999</v>
      </c>
      <c r="Q1107" s="1">
        <v>-0.15290000000000001</v>
      </c>
      <c r="R1107" s="1">
        <v>-0.50490000000000002</v>
      </c>
      <c r="S1107" s="1">
        <v>-0.39419999999999999</v>
      </c>
      <c r="T1107" s="1">
        <v>-2.5489999999999999</v>
      </c>
      <c r="U1107" s="1">
        <v>-2.6941999999999999</v>
      </c>
      <c r="V1107" s="1">
        <v>-2.6305000000000001</v>
      </c>
      <c r="W1107" s="1">
        <v>-1.0544</v>
      </c>
      <c r="Y1107" s="1">
        <v>-1.1176999999999999</v>
      </c>
      <c r="Z1107" s="1">
        <v>0.49180000000000001</v>
      </c>
      <c r="AA1107" s="1">
        <v>-2.8359999999999999</v>
      </c>
      <c r="AB1107" s="1">
        <v>0.73280000000000001</v>
      </c>
      <c r="GI1107" s="1">
        <v>-3.3852000000000002</v>
      </c>
      <c r="HA1107" s="1" t="str">
        <f t="shared" si="34"/>
        <v>2015</v>
      </c>
      <c r="HB1107" s="1" t="str">
        <f t="shared" si="35"/>
        <v>03</v>
      </c>
    </row>
    <row r="1108" spans="1:210">
      <c r="A1108" s="3" t="s">
        <v>9</v>
      </c>
      <c r="B1108" s="3"/>
      <c r="C1108" s="3" t="s">
        <v>4976</v>
      </c>
      <c r="E1108" s="1" t="s">
        <v>4977</v>
      </c>
      <c r="F1108" s="1">
        <v>0.14480000000000001</v>
      </c>
      <c r="G1108" s="1">
        <v>0</v>
      </c>
      <c r="H1108" s="1">
        <v>9.2100000000000001E-2</v>
      </c>
      <c r="I1108" s="1">
        <v>0.26500000000000001</v>
      </c>
      <c r="J1108" s="1">
        <v>-8.4599999999999995E-2</v>
      </c>
      <c r="K1108" s="1">
        <v>0</v>
      </c>
      <c r="L1108" s="1">
        <v>0.20039999999999999</v>
      </c>
      <c r="M1108" s="1">
        <v>0.35510000000000003</v>
      </c>
      <c r="N1108" s="1">
        <v>0.77549999999999997</v>
      </c>
      <c r="O1108" s="1">
        <v>-8.8700000000000001E-2</v>
      </c>
      <c r="P1108" s="1">
        <v>-3.0966</v>
      </c>
      <c r="Q1108" s="1">
        <v>0.15379999999999999</v>
      </c>
      <c r="R1108" s="1">
        <v>-3.0099999999999998E-2</v>
      </c>
      <c r="S1108" s="1">
        <v>0.23100000000000001</v>
      </c>
      <c r="T1108" s="1">
        <v>-1.1708000000000001</v>
      </c>
      <c r="U1108" s="1">
        <v>-1.4160999999999999</v>
      </c>
      <c r="V1108" s="1">
        <v>-1.6202000000000001</v>
      </c>
      <c r="W1108" s="1">
        <v>5.0999999999999997E-2</v>
      </c>
      <c r="Y1108" s="1">
        <v>-0.26400000000000001</v>
      </c>
      <c r="Z1108" s="1">
        <v>5.3999999999999999E-2</v>
      </c>
      <c r="AA1108" s="1">
        <v>-1.3523000000000001</v>
      </c>
      <c r="AB1108" s="1">
        <v>7.9500000000000001E-2</v>
      </c>
      <c r="GI1108" s="1">
        <v>-1.976</v>
      </c>
      <c r="HA1108" s="1" t="str">
        <f t="shared" si="34"/>
        <v>2015</v>
      </c>
      <c r="HB1108" s="1" t="str">
        <f t="shared" si="35"/>
        <v>03</v>
      </c>
    </row>
    <row r="1109" spans="1:210">
      <c r="A1109" s="3" t="s">
        <v>9</v>
      </c>
      <c r="B1109" s="3"/>
      <c r="C1109" s="3" t="s">
        <v>4978</v>
      </c>
      <c r="E1109" s="1" t="s">
        <v>4979</v>
      </c>
      <c r="F1109" s="1">
        <v>0.36409999999999998</v>
      </c>
      <c r="G1109" s="1">
        <v>-0.29380000000000001</v>
      </c>
      <c r="H1109" s="1">
        <v>0.34870000000000001</v>
      </c>
      <c r="I1109" s="1">
        <v>-0.53200000000000003</v>
      </c>
      <c r="J1109" s="1">
        <v>4.2099999999999999E-2</v>
      </c>
      <c r="K1109" s="1">
        <v>0.46879999999999999</v>
      </c>
      <c r="L1109" s="1">
        <v>0.04</v>
      </c>
      <c r="M1109" s="1">
        <v>0.3332</v>
      </c>
      <c r="N1109" s="1">
        <v>0.38779999999999998</v>
      </c>
      <c r="O1109" s="1">
        <v>-0.2369</v>
      </c>
      <c r="P1109" s="1">
        <v>-4.0408999999999997</v>
      </c>
      <c r="Q1109" s="1">
        <v>-0.23139999999999999</v>
      </c>
      <c r="R1109" s="1">
        <v>0.48509999999999998</v>
      </c>
      <c r="S1109" s="1">
        <v>2.1000000000000001E-2</v>
      </c>
      <c r="T1109" s="1">
        <v>-1.8259000000000001</v>
      </c>
      <c r="U1109" s="1">
        <v>-1.9531000000000001</v>
      </c>
      <c r="V1109" s="1">
        <v>-1.8541000000000001</v>
      </c>
      <c r="W1109" s="1">
        <v>7.6999999999999999E-2</v>
      </c>
      <c r="Y1109" s="1">
        <v>-0.22090000000000001</v>
      </c>
      <c r="Z1109" s="1">
        <v>5.3900000000000003E-2</v>
      </c>
      <c r="AA1109" s="1">
        <v>-3.0489000000000002</v>
      </c>
      <c r="AB1109" s="1">
        <v>1.1829000000000001</v>
      </c>
      <c r="GI1109" s="1">
        <v>-2.9681999999999999</v>
      </c>
      <c r="HA1109" s="1" t="str">
        <f t="shared" si="34"/>
        <v>2015</v>
      </c>
      <c r="HB1109" s="1" t="str">
        <f t="shared" si="35"/>
        <v>03</v>
      </c>
    </row>
    <row r="1110" spans="1:210">
      <c r="A1110" s="3" t="s">
        <v>9</v>
      </c>
      <c r="B1110" s="3"/>
      <c r="C1110" s="3" t="s">
        <v>4980</v>
      </c>
      <c r="E1110" s="1" t="s">
        <v>4981</v>
      </c>
      <c r="F1110" s="1">
        <v>7.1999999999999995E-2</v>
      </c>
      <c r="G1110" s="1">
        <v>-0.68310000000000004</v>
      </c>
      <c r="H1110" s="1">
        <v>6.8599999999999994E-2</v>
      </c>
      <c r="I1110" s="1">
        <v>-0.75700000000000001</v>
      </c>
      <c r="J1110" s="1">
        <v>-0.41770000000000002</v>
      </c>
      <c r="K1110" s="1">
        <v>-0.20019999999999999</v>
      </c>
      <c r="L1110" s="1">
        <v>-0.27850000000000003</v>
      </c>
      <c r="M1110" s="1">
        <v>0.21199999999999999</v>
      </c>
      <c r="N1110" s="1">
        <v>1.0029999999999999</v>
      </c>
      <c r="O1110" s="1">
        <v>0.23619999999999999</v>
      </c>
      <c r="P1110" s="1">
        <v>-2.4944000000000002</v>
      </c>
      <c r="Q1110" s="1">
        <v>7.6899999999999996E-2</v>
      </c>
      <c r="R1110" s="1">
        <v>0.3301</v>
      </c>
      <c r="S1110" s="1">
        <v>0.16719999999999999</v>
      </c>
      <c r="T1110" s="1">
        <v>-0.80969999999999998</v>
      </c>
      <c r="U1110" s="1">
        <v>-0.73280000000000001</v>
      </c>
      <c r="V1110" s="1">
        <v>-0.99219999999999997</v>
      </c>
      <c r="W1110" s="1">
        <v>-0.22839999999999999</v>
      </c>
      <c r="Y1110" s="1">
        <v>-0.47949999999999998</v>
      </c>
      <c r="Z1110" s="1">
        <v>0.27139999999999997</v>
      </c>
      <c r="AA1110" s="1">
        <v>0.36320000000000002</v>
      </c>
      <c r="AB1110" s="1">
        <v>-0.5363</v>
      </c>
      <c r="GI1110" s="1">
        <v>-2.8126000000000002</v>
      </c>
      <c r="HA1110" s="1" t="str">
        <f t="shared" si="34"/>
        <v>2015</v>
      </c>
      <c r="HB1110" s="1" t="str">
        <f t="shared" si="35"/>
        <v>03</v>
      </c>
    </row>
    <row r="1111" spans="1:210">
      <c r="A1111" s="3" t="s">
        <v>9</v>
      </c>
      <c r="B1111" s="3"/>
      <c r="C1111" s="3" t="s">
        <v>4982</v>
      </c>
      <c r="E1111" s="1" t="s">
        <v>4983</v>
      </c>
      <c r="F1111" s="1">
        <v>8.6199999999999999E-2</v>
      </c>
      <c r="G1111" s="1">
        <v>-0.5847</v>
      </c>
      <c r="H1111" s="1">
        <v>-0.1143</v>
      </c>
      <c r="I1111" s="1">
        <v>-1.0543</v>
      </c>
      <c r="J1111" s="1">
        <v>-0.75029999999999997</v>
      </c>
      <c r="K1111" s="1">
        <v>-0.79259999999999997</v>
      </c>
      <c r="L1111" s="1">
        <v>-0.318</v>
      </c>
      <c r="M1111" s="1">
        <v>-0.23499999999999999</v>
      </c>
      <c r="N1111" s="1">
        <v>0.1027</v>
      </c>
      <c r="O1111" s="1">
        <v>-0.43790000000000001</v>
      </c>
      <c r="P1111" s="1">
        <v>-1.6236999999999999</v>
      </c>
      <c r="Q1111" s="1">
        <v>-0.53759999999999997</v>
      </c>
      <c r="R1111" s="1">
        <v>-0.38919999999999999</v>
      </c>
      <c r="S1111" s="1">
        <v>-0.29220000000000002</v>
      </c>
      <c r="T1111" s="1">
        <v>-0.502</v>
      </c>
      <c r="U1111" s="1">
        <v>-0.13400000000000001</v>
      </c>
      <c r="V1111" s="1">
        <v>-0.52210000000000001</v>
      </c>
      <c r="W1111" s="1">
        <v>-0.48110000000000003</v>
      </c>
      <c r="Y1111" s="1">
        <v>-0.47799999999999998</v>
      </c>
      <c r="Z1111" s="1">
        <v>0.2717</v>
      </c>
      <c r="AA1111" s="1">
        <v>0.73450000000000004</v>
      </c>
      <c r="AB1111" s="1">
        <v>-0.83899999999999997</v>
      </c>
      <c r="GI1111" s="1">
        <v>-1.5156000000000001</v>
      </c>
      <c r="HA1111" s="1" t="str">
        <f t="shared" si="34"/>
        <v>2015</v>
      </c>
      <c r="HB1111" s="1" t="str">
        <f t="shared" si="35"/>
        <v>03</v>
      </c>
    </row>
    <row r="1112" spans="1:210">
      <c r="A1112" s="3" t="s">
        <v>9</v>
      </c>
      <c r="B1112" s="3"/>
      <c r="C1112" s="3" t="s">
        <v>4984</v>
      </c>
      <c r="E1112" s="1" t="s">
        <v>4985</v>
      </c>
      <c r="F1112" s="1">
        <v>7.2400000000000006E-2</v>
      </c>
      <c r="G1112" s="1">
        <v>0.9839</v>
      </c>
      <c r="H1112" s="1">
        <v>0.23130000000000001</v>
      </c>
      <c r="I1112" s="1">
        <v>-0.43140000000000001</v>
      </c>
      <c r="J1112" s="1">
        <v>-0.54430000000000001</v>
      </c>
      <c r="K1112" s="1">
        <v>-0.1333</v>
      </c>
      <c r="L1112" s="1">
        <v>0.20080000000000001</v>
      </c>
      <c r="M1112" s="1">
        <v>4.7399999999999998E-2</v>
      </c>
      <c r="N1112" s="1">
        <v>0.46489999999999998</v>
      </c>
      <c r="O1112" s="1">
        <v>-0.3831</v>
      </c>
      <c r="P1112" s="1">
        <v>-1.6617999999999999</v>
      </c>
      <c r="Q1112" s="1">
        <v>-0.69550000000000001</v>
      </c>
      <c r="R1112" s="1">
        <v>0</v>
      </c>
      <c r="S1112" s="1">
        <v>-0.1051</v>
      </c>
      <c r="T1112" s="1">
        <v>-0.51339999999999997</v>
      </c>
      <c r="U1112" s="1">
        <v>-0.62109999999999999</v>
      </c>
      <c r="V1112" s="1">
        <v>-0.53300000000000003</v>
      </c>
      <c r="W1112" s="1">
        <v>-0.12759999999999999</v>
      </c>
      <c r="Y1112" s="1">
        <v>0</v>
      </c>
      <c r="Z1112" s="1">
        <v>0.1077</v>
      </c>
      <c r="AA1112" s="1">
        <v>0.30649999999999999</v>
      </c>
      <c r="AB1112" s="1">
        <v>-0.66510000000000002</v>
      </c>
      <c r="GI1112" s="1">
        <v>-1.1116999999999999</v>
      </c>
      <c r="HA1112" s="1" t="str">
        <f t="shared" si="34"/>
        <v>2015</v>
      </c>
      <c r="HB1112" s="1" t="str">
        <f t="shared" si="35"/>
        <v>03</v>
      </c>
    </row>
    <row r="1113" spans="1:210">
      <c r="A1113" s="3" t="s">
        <v>9</v>
      </c>
      <c r="B1113" s="3"/>
      <c r="C1113" s="3" t="s">
        <v>4986</v>
      </c>
      <c r="E1113" s="1" t="s">
        <v>4986</v>
      </c>
      <c r="F1113" s="1">
        <v>-1.4500000000000001E-2</v>
      </c>
      <c r="G1113" s="1">
        <v>-0.61899999999999999</v>
      </c>
      <c r="H1113" s="1">
        <v>-0.30070000000000002</v>
      </c>
      <c r="I1113" s="1">
        <v>-0.92859999999999998</v>
      </c>
      <c r="J1113" s="1">
        <v>-0.62209999999999999</v>
      </c>
      <c r="K1113" s="1">
        <v>-0.33510000000000001</v>
      </c>
      <c r="L1113" s="1">
        <v>-0.27839999999999998</v>
      </c>
      <c r="M1113" s="1">
        <v>-0.21329999999999999</v>
      </c>
      <c r="N1113" s="1">
        <v>0.54020000000000001</v>
      </c>
      <c r="O1113" s="1">
        <v>-0.8004</v>
      </c>
      <c r="P1113" s="1">
        <v>-1.0349999999999999</v>
      </c>
      <c r="Q1113" s="1">
        <v>-0.53920000000000001</v>
      </c>
      <c r="R1113" s="1">
        <v>-0.51319999999999999</v>
      </c>
      <c r="S1113" s="1">
        <v>6.3E-2</v>
      </c>
      <c r="T1113" s="1">
        <v>-0.38750000000000001</v>
      </c>
      <c r="U1113" s="1">
        <v>-0.52259999999999995</v>
      </c>
      <c r="V1113" s="1">
        <v>-0.57979999999999998</v>
      </c>
      <c r="W1113" s="1">
        <v>-0.43440000000000001</v>
      </c>
      <c r="Y1113" s="1">
        <v>-0.17680000000000001</v>
      </c>
      <c r="Z1113" s="1">
        <v>5.3900000000000003E-2</v>
      </c>
      <c r="AA1113" s="1">
        <v>1.0565</v>
      </c>
      <c r="AB1113" s="1">
        <v>-1.1713</v>
      </c>
      <c r="GI1113" s="1">
        <v>-1.9596</v>
      </c>
      <c r="HA1113" s="1" t="str">
        <f t="shared" si="34"/>
        <v>2015</v>
      </c>
      <c r="HB1113" s="1" t="str">
        <f t="shared" si="35"/>
        <v>03</v>
      </c>
    </row>
    <row r="1114" spans="1:210">
      <c r="A1114" s="3" t="s">
        <v>9</v>
      </c>
      <c r="B1114" s="3"/>
      <c r="C1114" s="3" t="s">
        <v>4987</v>
      </c>
      <c r="E1114" s="1" t="s">
        <v>4987</v>
      </c>
      <c r="F1114" s="1">
        <v>-5.7799999999999997E-2</v>
      </c>
      <c r="G1114" s="1">
        <v>-0.71399999999999997</v>
      </c>
      <c r="H1114" s="1">
        <v>-0.29970000000000002</v>
      </c>
      <c r="I1114" s="1">
        <v>-0.19819999999999999</v>
      </c>
      <c r="J1114" s="1">
        <v>-0.7883</v>
      </c>
      <c r="K1114" s="1">
        <v>0</v>
      </c>
      <c r="L1114" s="1">
        <v>-0.11890000000000001</v>
      </c>
      <c r="M1114" s="1">
        <v>-7.0900000000000005E-2</v>
      </c>
      <c r="N1114" s="1">
        <v>0.63980000000000004</v>
      </c>
      <c r="O1114" s="1">
        <v>-0.65490000000000004</v>
      </c>
      <c r="P1114" s="1">
        <v>-3.7309000000000001</v>
      </c>
      <c r="Q1114" s="1">
        <v>-0.69069999999999998</v>
      </c>
      <c r="R1114" s="1">
        <v>0.15049999999999999</v>
      </c>
      <c r="S1114" s="1">
        <v>-0.2094</v>
      </c>
      <c r="T1114" s="1">
        <v>-2.4365999999999999</v>
      </c>
      <c r="U1114" s="1">
        <v>-3.1625000000000001</v>
      </c>
      <c r="V1114" s="1">
        <v>-2.4866000000000001</v>
      </c>
      <c r="W1114" s="1">
        <v>-0.17829999999999999</v>
      </c>
      <c r="Y1114" s="1">
        <v>-0.26300000000000001</v>
      </c>
      <c r="Z1114" s="1">
        <v>0</v>
      </c>
      <c r="AA1114" s="1">
        <v>-4.9625000000000004</v>
      </c>
      <c r="AB1114" s="1">
        <v>2.3098999999999998</v>
      </c>
      <c r="GI1114" s="1">
        <v>-4.7072000000000003</v>
      </c>
      <c r="HA1114" s="1" t="str">
        <f t="shared" si="34"/>
        <v>2015</v>
      </c>
      <c r="HB1114" s="1" t="str">
        <f t="shared" si="35"/>
        <v>03</v>
      </c>
    </row>
    <row r="1115" spans="1:210">
      <c r="A1115" s="3" t="s">
        <v>9</v>
      </c>
      <c r="B1115" s="3"/>
      <c r="C1115" s="3" t="s">
        <v>4988</v>
      </c>
      <c r="E1115" s="1" t="s">
        <v>4989</v>
      </c>
      <c r="F1115" s="1">
        <v>-0.35680000000000001</v>
      </c>
      <c r="G1115" s="1">
        <v>-0.80769999999999997</v>
      </c>
      <c r="H1115" s="1">
        <v>-0.38579999999999998</v>
      </c>
      <c r="I1115" s="1">
        <v>-1.1759999999999999</v>
      </c>
      <c r="J1115" s="1">
        <v>-0.90680000000000005</v>
      </c>
      <c r="K1115" s="1">
        <v>-0.26750000000000002</v>
      </c>
      <c r="L1115" s="1">
        <v>-0.35510000000000003</v>
      </c>
      <c r="M1115" s="1">
        <v>-2.3300000000000001E-2</v>
      </c>
      <c r="N1115" s="1">
        <v>7.6100000000000001E-2</v>
      </c>
      <c r="O1115" s="1">
        <v>-1.0653999999999999</v>
      </c>
      <c r="P1115" s="1">
        <v>0.46639999999999998</v>
      </c>
      <c r="Q1115" s="1">
        <v>-0.30759999999999998</v>
      </c>
      <c r="R1115" s="1">
        <v>-0.71399999999999997</v>
      </c>
      <c r="S1115" s="1">
        <v>-0.16600000000000001</v>
      </c>
      <c r="T1115" s="1">
        <v>0.75309999999999999</v>
      </c>
      <c r="U1115" s="1">
        <v>0.247</v>
      </c>
      <c r="V1115" s="1">
        <v>0.76990000000000003</v>
      </c>
      <c r="W1115" s="1">
        <v>-0.65400000000000003</v>
      </c>
      <c r="Y1115" s="1">
        <v>-0.60370000000000001</v>
      </c>
      <c r="Z1115" s="1">
        <v>0.27239999999999998</v>
      </c>
      <c r="AA1115" s="1">
        <v>1.5370999999999999</v>
      </c>
      <c r="AB1115" s="1">
        <v>-0.94610000000000005</v>
      </c>
      <c r="GI1115" s="1">
        <v>-1.0065</v>
      </c>
      <c r="HA1115" s="1" t="str">
        <f t="shared" si="34"/>
        <v>2015</v>
      </c>
      <c r="HB1115" s="1" t="str">
        <f t="shared" si="35"/>
        <v>03</v>
      </c>
    </row>
    <row r="1116" spans="1:210">
      <c r="A1116" s="3" t="s">
        <v>9</v>
      </c>
      <c r="B1116" s="3"/>
      <c r="C1116" s="3" t="s">
        <v>4990</v>
      </c>
      <c r="E1116" s="1" t="s">
        <v>4991</v>
      </c>
      <c r="F1116" s="1">
        <v>-2.86E-2</v>
      </c>
      <c r="G1116" s="1">
        <v>-0.48699999999999999</v>
      </c>
      <c r="H1116" s="1">
        <v>-0.52110000000000001</v>
      </c>
      <c r="I1116" s="1">
        <v>-1.0153000000000001</v>
      </c>
      <c r="J1116" s="1">
        <v>-0.7883</v>
      </c>
      <c r="K1116" s="1">
        <v>-6.7400000000000002E-2</v>
      </c>
      <c r="L1116" s="1">
        <v>-0.23769999999999999</v>
      </c>
      <c r="M1116" s="1">
        <v>0.16420000000000001</v>
      </c>
      <c r="N1116" s="1">
        <v>0.64</v>
      </c>
      <c r="O1116" s="1">
        <v>5.9700000000000003E-2</v>
      </c>
      <c r="P1116" s="1">
        <v>-1.8348</v>
      </c>
      <c r="Q1116" s="1">
        <v>-0.54510000000000003</v>
      </c>
      <c r="R1116" s="1">
        <v>5.9700000000000003E-2</v>
      </c>
      <c r="S1116" s="1">
        <v>-0.14610000000000001</v>
      </c>
      <c r="T1116" s="1">
        <v>-0.1305</v>
      </c>
      <c r="U1116" s="1">
        <v>-0.60040000000000004</v>
      </c>
      <c r="V1116" s="1">
        <v>0</v>
      </c>
      <c r="W1116" s="1">
        <v>-7.5800000000000006E-2</v>
      </c>
      <c r="Y1116" s="1">
        <v>-8.6999999999999994E-2</v>
      </c>
      <c r="Z1116" s="1">
        <v>-0.16259999999999999</v>
      </c>
      <c r="AA1116" s="1">
        <v>0.46529999999999999</v>
      </c>
      <c r="AB1116" s="1">
        <v>-0.65310000000000001</v>
      </c>
      <c r="GI1116" s="1">
        <v>-0.75860000000000005</v>
      </c>
      <c r="HA1116" s="1" t="str">
        <f t="shared" si="34"/>
        <v>2015</v>
      </c>
      <c r="HB1116" s="1" t="str">
        <f t="shared" si="35"/>
        <v>03</v>
      </c>
    </row>
    <row r="1117" spans="1:210">
      <c r="A1117" s="3" t="s">
        <v>9</v>
      </c>
      <c r="B1117" s="3"/>
      <c r="C1117" s="3" t="s">
        <v>4992</v>
      </c>
      <c r="E1117" s="1" t="s">
        <v>4993</v>
      </c>
      <c r="F1117" s="1">
        <v>-0.19969999999999999</v>
      </c>
      <c r="G1117" s="1">
        <v>-0.38929999999999998</v>
      </c>
      <c r="H1117" s="1">
        <v>-0.76780000000000004</v>
      </c>
      <c r="I1117" s="1">
        <v>-0.94920000000000004</v>
      </c>
      <c r="J1117" s="1">
        <v>-0.82979999999999998</v>
      </c>
      <c r="K1117" s="1">
        <v>-0.60240000000000005</v>
      </c>
      <c r="L1117" s="1">
        <v>-0.39539999999999997</v>
      </c>
      <c r="M1117" s="1">
        <v>-0.3503</v>
      </c>
      <c r="N1117" s="1">
        <v>0.2039</v>
      </c>
      <c r="O1117" s="1">
        <v>-0.65180000000000005</v>
      </c>
      <c r="P1117" s="1">
        <v>-0.40339999999999998</v>
      </c>
      <c r="Q1117" s="1">
        <v>-0.78859999999999997</v>
      </c>
      <c r="R1117" s="1">
        <v>-0.38669999999999999</v>
      </c>
      <c r="S1117" s="1">
        <v>-0.27039999999999997</v>
      </c>
      <c r="T1117" s="1">
        <v>-0.29120000000000001</v>
      </c>
      <c r="U1117" s="1">
        <v>-0.55940000000000001</v>
      </c>
      <c r="V1117" s="1">
        <v>-0.2233</v>
      </c>
      <c r="W1117" s="1">
        <v>-1.0306</v>
      </c>
      <c r="Y1117" s="1">
        <v>-0.30230000000000001</v>
      </c>
      <c r="Z1117" s="1">
        <v>0.16320000000000001</v>
      </c>
      <c r="AA1117" s="1">
        <v>0.73089999999999999</v>
      </c>
      <c r="AB1117" s="1">
        <v>-0.44340000000000002</v>
      </c>
      <c r="GI1117" s="1">
        <v>-1.3684000000000001</v>
      </c>
      <c r="HA1117" s="1" t="str">
        <f t="shared" si="34"/>
        <v>2015</v>
      </c>
      <c r="HB1117" s="1" t="str">
        <f t="shared" si="35"/>
        <v>03</v>
      </c>
    </row>
    <row r="1118" spans="1:210">
      <c r="A1118" s="3" t="s">
        <v>9</v>
      </c>
      <c r="B1118" s="3"/>
      <c r="C1118" s="3" t="s">
        <v>4994</v>
      </c>
      <c r="E1118" s="1" t="s">
        <v>4995</v>
      </c>
      <c r="F1118" s="1">
        <v>0</v>
      </c>
      <c r="G1118" s="1">
        <v>-0.71260000000000001</v>
      </c>
      <c r="H1118" s="1">
        <v>-0.7681</v>
      </c>
      <c r="I1118" s="1">
        <v>-0.81989999999999996</v>
      </c>
      <c r="J1118" s="1">
        <v>-0.876</v>
      </c>
      <c r="K1118" s="1">
        <v>-0.26769999999999999</v>
      </c>
      <c r="L1118" s="1">
        <v>-0.47410000000000002</v>
      </c>
      <c r="M1118" s="1">
        <v>-0.35099999999999998</v>
      </c>
      <c r="N1118" s="1">
        <v>0.64</v>
      </c>
      <c r="O1118" s="1">
        <v>-0.8286</v>
      </c>
      <c r="P1118" s="1">
        <v>0.34560000000000002</v>
      </c>
      <c r="Q1118" s="1">
        <v>-0.47539999999999999</v>
      </c>
      <c r="R1118" s="1">
        <v>-0.1192</v>
      </c>
      <c r="S1118" s="1">
        <v>-0.54149999999999998</v>
      </c>
      <c r="T1118" s="1">
        <v>1.4298999999999999</v>
      </c>
      <c r="U1118" s="1">
        <v>1.1882999999999999</v>
      </c>
      <c r="V1118" s="1">
        <v>1.885</v>
      </c>
      <c r="W1118" s="1">
        <v>-0.75619999999999998</v>
      </c>
      <c r="Y1118" s="1">
        <v>-0.30299999999999999</v>
      </c>
      <c r="Z1118" s="1">
        <v>5.4300000000000001E-2</v>
      </c>
      <c r="AA1118" s="1">
        <v>1.6809000000000001</v>
      </c>
      <c r="AB1118" s="1">
        <v>-1.5659000000000001</v>
      </c>
      <c r="GI1118" s="1">
        <v>-4.7E-2</v>
      </c>
      <c r="HA1118" s="1" t="str">
        <f t="shared" si="34"/>
        <v>2015</v>
      </c>
      <c r="HB1118" s="1" t="str">
        <f t="shared" si="35"/>
        <v>03</v>
      </c>
    </row>
    <row r="1119" spans="1:210">
      <c r="A1119" s="3" t="s">
        <v>9</v>
      </c>
      <c r="B1119" s="3"/>
      <c r="C1119" s="3" t="s">
        <v>4996</v>
      </c>
      <c r="E1119" s="1" t="s">
        <v>4997</v>
      </c>
      <c r="F1119" s="1">
        <v>0.25779999999999997</v>
      </c>
      <c r="G1119" s="1">
        <v>-0.25900000000000001</v>
      </c>
      <c r="H1119" s="1">
        <v>-0.1817</v>
      </c>
      <c r="I1119" s="1">
        <v>-0.69010000000000005</v>
      </c>
      <c r="J1119" s="1">
        <v>-0.83189999999999997</v>
      </c>
      <c r="K1119" s="1">
        <v>-6.6799999999999998E-2</v>
      </c>
      <c r="L1119" s="1">
        <v>-0.2374</v>
      </c>
      <c r="M1119" s="1">
        <v>-4.6800000000000001E-2</v>
      </c>
      <c r="N1119" s="1">
        <v>0.43419999999999997</v>
      </c>
      <c r="O1119" s="1">
        <v>-0.56120000000000003</v>
      </c>
      <c r="P1119" s="1">
        <v>-1.2827</v>
      </c>
      <c r="Q1119" s="1">
        <v>-0.71709999999999996</v>
      </c>
      <c r="R1119" s="1">
        <v>0</v>
      </c>
      <c r="S1119" s="1">
        <v>0</v>
      </c>
      <c r="T1119" s="1">
        <v>-3.1600000000000003E-2</v>
      </c>
      <c r="U1119" s="1">
        <v>-0.4047</v>
      </c>
      <c r="V1119" s="1">
        <v>-4.3700000000000003E-2</v>
      </c>
      <c r="W1119" s="1">
        <v>-0.17660000000000001</v>
      </c>
      <c r="Y1119" s="1">
        <v>-0.60470000000000002</v>
      </c>
      <c r="Z1119" s="1">
        <v>0.1633</v>
      </c>
      <c r="AA1119" s="1">
        <v>-0.33610000000000001</v>
      </c>
      <c r="AB1119" s="1">
        <v>0.30880000000000002</v>
      </c>
      <c r="GI1119" s="1">
        <v>-0.97099999999999997</v>
      </c>
      <c r="HA1119" s="1" t="str">
        <f t="shared" si="34"/>
        <v>2015</v>
      </c>
      <c r="HB1119" s="1" t="str">
        <f t="shared" si="35"/>
        <v>02</v>
      </c>
    </row>
    <row r="1120" spans="1:210">
      <c r="A1120" s="3" t="s">
        <v>9</v>
      </c>
      <c r="B1120" s="3"/>
      <c r="C1120" s="3" t="s">
        <v>4998</v>
      </c>
      <c r="E1120" s="1" t="s">
        <v>4999</v>
      </c>
      <c r="F1120" s="1">
        <v>0.25669999999999998</v>
      </c>
      <c r="G1120" s="1">
        <v>-0.74719999999999998</v>
      </c>
      <c r="H1120" s="1">
        <v>-0.31659999999999999</v>
      </c>
      <c r="I1120" s="1">
        <v>-0.55769999999999997</v>
      </c>
      <c r="J1120" s="1">
        <v>-0.83750000000000002</v>
      </c>
      <c r="K1120" s="1">
        <v>-0.33200000000000002</v>
      </c>
      <c r="L1120" s="1">
        <v>-0.1588</v>
      </c>
      <c r="M1120" s="1">
        <v>7.0000000000000007E-2</v>
      </c>
      <c r="N1120" s="1">
        <v>0.63839999999999997</v>
      </c>
      <c r="O1120" s="1">
        <v>-0.6462</v>
      </c>
      <c r="P1120" s="1">
        <v>-1.349</v>
      </c>
      <c r="Q1120" s="1">
        <v>-0.63890000000000002</v>
      </c>
      <c r="R1120" s="1">
        <v>8.9300000000000004E-2</v>
      </c>
      <c r="S1120" s="1">
        <v>-0.20780000000000001</v>
      </c>
      <c r="T1120" s="1">
        <v>-0.6643</v>
      </c>
      <c r="U1120" s="1">
        <v>-0.77510000000000001</v>
      </c>
      <c r="V1120" s="1">
        <v>-0.48280000000000001</v>
      </c>
      <c r="W1120" s="1">
        <v>2.5100000000000001E-2</v>
      </c>
      <c r="Y1120" s="1">
        <v>-0.30080000000000001</v>
      </c>
      <c r="Z1120" s="1">
        <v>5.45E-2</v>
      </c>
      <c r="AA1120" s="1">
        <v>-2.4489000000000001</v>
      </c>
      <c r="AB1120" s="1">
        <v>0.92869999999999997</v>
      </c>
      <c r="HA1120" s="1" t="str">
        <f t="shared" si="34"/>
        <v>2015</v>
      </c>
      <c r="HB1120" s="1" t="str">
        <f t="shared" si="35"/>
        <v>02</v>
      </c>
    </row>
    <row r="1121" spans="1:210">
      <c r="A1121" s="3" t="s">
        <v>9</v>
      </c>
      <c r="B1121" s="3"/>
      <c r="C1121" s="3" t="s">
        <v>5000</v>
      </c>
      <c r="E1121" s="1" t="s">
        <v>5001</v>
      </c>
      <c r="F1121" s="1">
        <v>0.25669999999999998</v>
      </c>
      <c r="G1121" s="1">
        <v>-0.74719999999999998</v>
      </c>
      <c r="H1121" s="1">
        <v>-0.31659999999999999</v>
      </c>
      <c r="I1121" s="1">
        <v>-0.55769999999999997</v>
      </c>
      <c r="J1121" s="1">
        <v>-0.83750000000000002</v>
      </c>
      <c r="K1121" s="1">
        <v>-0.33200000000000002</v>
      </c>
      <c r="L1121" s="1">
        <v>-0.1588</v>
      </c>
      <c r="M1121" s="1">
        <v>7.0000000000000007E-2</v>
      </c>
      <c r="N1121" s="1">
        <v>0.63839999999999997</v>
      </c>
      <c r="O1121" s="1">
        <v>-0.6462</v>
      </c>
      <c r="P1121" s="1">
        <v>-1.349</v>
      </c>
      <c r="Q1121" s="1">
        <v>-0.63890000000000002</v>
      </c>
      <c r="R1121" s="1">
        <v>8.9300000000000004E-2</v>
      </c>
      <c r="S1121" s="1">
        <v>-0.20780000000000001</v>
      </c>
      <c r="T1121" s="1">
        <v>-0.6643</v>
      </c>
      <c r="U1121" s="1">
        <v>-0.77510000000000001</v>
      </c>
      <c r="V1121" s="1">
        <v>-0.48280000000000001</v>
      </c>
      <c r="W1121" s="1">
        <v>2.5100000000000001E-2</v>
      </c>
      <c r="Y1121" s="1">
        <v>-0.30080000000000001</v>
      </c>
      <c r="Z1121" s="1">
        <v>5.45E-2</v>
      </c>
      <c r="AA1121" s="1">
        <v>-2.4489000000000001</v>
      </c>
      <c r="AB1121" s="1">
        <v>0.92869999999999997</v>
      </c>
      <c r="GI1121" s="1">
        <v>-1.4571000000000001</v>
      </c>
      <c r="HA1121" s="1" t="str">
        <f t="shared" si="34"/>
        <v>2015</v>
      </c>
      <c r="HB1121" s="1" t="str">
        <f t="shared" si="35"/>
        <v>02</v>
      </c>
    </row>
    <row r="1122" spans="1:210">
      <c r="A1122" s="3" t="s">
        <v>9</v>
      </c>
      <c r="B1122" s="3"/>
      <c r="C1122" s="3" t="s">
        <v>5002</v>
      </c>
      <c r="E1122" s="1" t="s">
        <v>5003</v>
      </c>
      <c r="F1122" s="1">
        <v>-0.28160000000000002</v>
      </c>
      <c r="G1122" s="1">
        <v>-0.77939999999999998</v>
      </c>
      <c r="H1122" s="1">
        <v>-0.40100000000000002</v>
      </c>
      <c r="I1122" s="1">
        <v>-0.35770000000000002</v>
      </c>
      <c r="J1122" s="1">
        <v>-0.70650000000000002</v>
      </c>
      <c r="K1122" s="1">
        <v>-0.92710000000000004</v>
      </c>
      <c r="L1122" s="1">
        <v>-0.35639999999999999</v>
      </c>
      <c r="M1122" s="1">
        <v>-0.3004</v>
      </c>
      <c r="N1122" s="1">
        <v>0.1772</v>
      </c>
      <c r="O1122" s="1">
        <v>-0.52749999999999997</v>
      </c>
      <c r="P1122" s="1">
        <v>1.0422</v>
      </c>
      <c r="Q1122" s="1">
        <v>-0.64100000000000001</v>
      </c>
      <c r="R1122" s="1">
        <v>-0.41239999999999999</v>
      </c>
      <c r="S1122" s="1">
        <v>-0.55649999999999999</v>
      </c>
      <c r="T1122" s="1">
        <v>0.38919999999999999</v>
      </c>
      <c r="U1122" s="1">
        <v>0.86499999999999999</v>
      </c>
      <c r="V1122" s="1">
        <v>1.7543</v>
      </c>
      <c r="W1122" s="1">
        <v>-0.74439999999999995</v>
      </c>
      <c r="Y1122" s="1">
        <v>-0.4249</v>
      </c>
      <c r="Z1122" s="1">
        <v>5.4699999999999999E-2</v>
      </c>
      <c r="AA1122" s="1">
        <v>1.3531</v>
      </c>
      <c r="AB1122" s="1">
        <v>-1.1234999999999999</v>
      </c>
      <c r="GI1122" s="1">
        <v>0.94140000000000001</v>
      </c>
      <c r="HA1122" s="1" t="str">
        <f t="shared" si="34"/>
        <v>2015</v>
      </c>
      <c r="HB1122" s="1" t="str">
        <f t="shared" si="35"/>
        <v>02</v>
      </c>
    </row>
    <row r="1123" spans="1:210">
      <c r="A1123" s="3" t="s">
        <v>9</v>
      </c>
      <c r="B1123" s="3"/>
      <c r="C1123" s="3" t="s">
        <v>5004</v>
      </c>
      <c r="E1123" s="1" t="s">
        <v>5005</v>
      </c>
      <c r="F1123" s="1">
        <v>-0.1421</v>
      </c>
      <c r="G1123" s="1">
        <v>-0.75080000000000002</v>
      </c>
      <c r="H1123" s="1">
        <v>-0.56559999999999999</v>
      </c>
      <c r="I1123" s="1">
        <v>-0.72270000000000001</v>
      </c>
      <c r="J1123" s="1">
        <v>-0.46</v>
      </c>
      <c r="K1123" s="1">
        <v>-0.53120000000000001</v>
      </c>
      <c r="L1123" s="1">
        <v>-0.35780000000000001</v>
      </c>
      <c r="M1123" s="1">
        <v>0.20979999999999999</v>
      </c>
      <c r="N1123" s="1">
        <v>-0.1016</v>
      </c>
      <c r="O1123" s="1">
        <v>-0.61739999999999995</v>
      </c>
      <c r="P1123" s="1">
        <v>-1.014</v>
      </c>
      <c r="Q1123" s="1">
        <v>-0.64200000000000002</v>
      </c>
      <c r="R1123" s="1">
        <v>-8.9099999999999999E-2</v>
      </c>
      <c r="S1123" s="1">
        <v>-0.3735</v>
      </c>
      <c r="T1123" s="1">
        <v>1.9746999999999999</v>
      </c>
      <c r="U1123" s="1">
        <v>1.9876</v>
      </c>
      <c r="V1123" s="1">
        <v>3.3243</v>
      </c>
      <c r="W1123" s="1">
        <v>-0.20030000000000001</v>
      </c>
      <c r="Y1123" s="1">
        <v>-0.6008</v>
      </c>
      <c r="Z1123" s="1">
        <v>0.32729999999999998</v>
      </c>
      <c r="AA1123" s="1">
        <v>3.1482999999999999</v>
      </c>
      <c r="AB1123" s="1">
        <v>-1.8867</v>
      </c>
      <c r="GI1123" s="1">
        <v>-8.2000000000000007E-3</v>
      </c>
      <c r="HA1123" s="1" t="str">
        <f t="shared" si="34"/>
        <v>2015</v>
      </c>
      <c r="HB1123" s="1" t="str">
        <f t="shared" si="35"/>
        <v>02</v>
      </c>
    </row>
    <row r="1124" spans="1:210">
      <c r="A1124" s="3" t="s">
        <v>9</v>
      </c>
      <c r="B1124" s="3"/>
      <c r="C1124" s="3" t="s">
        <v>5006</v>
      </c>
      <c r="E1124" s="1" t="s">
        <v>5007</v>
      </c>
      <c r="S1124" s="1">
        <v>-0.44030000000000002</v>
      </c>
      <c r="V1124" s="1">
        <v>1.752</v>
      </c>
      <c r="HA1124" s="1" t="str">
        <f t="shared" si="34"/>
        <v>2015</v>
      </c>
      <c r="HB1124" s="1" t="str">
        <f t="shared" si="35"/>
        <v>02</v>
      </c>
    </row>
    <row r="1125" spans="1:210">
      <c r="A1125" s="3" t="s">
        <v>9</v>
      </c>
      <c r="B1125" s="3"/>
      <c r="C1125" s="3" t="s">
        <v>5008</v>
      </c>
      <c r="E1125" s="1" t="s">
        <v>5008</v>
      </c>
      <c r="S1125" s="1">
        <v>-0.44030000000000002</v>
      </c>
      <c r="V1125" s="1">
        <v>1.752</v>
      </c>
      <c r="HA1125" s="1" t="str">
        <f t="shared" si="34"/>
        <v>2015</v>
      </c>
      <c r="HB1125" s="1" t="str">
        <f t="shared" si="35"/>
        <v>02</v>
      </c>
    </row>
    <row r="1126" spans="1:210">
      <c r="A1126" s="3" t="s">
        <v>9</v>
      </c>
      <c r="B1126" s="3"/>
      <c r="C1126" s="3" t="s">
        <v>5009</v>
      </c>
      <c r="E1126" s="1" t="s">
        <v>5010</v>
      </c>
      <c r="F1126" s="1">
        <v>-0.2011</v>
      </c>
      <c r="G1126" s="1">
        <v>-0.65959999999999996</v>
      </c>
      <c r="H1126" s="1">
        <v>-0.6633</v>
      </c>
      <c r="I1126" s="1">
        <v>-0.56440000000000001</v>
      </c>
      <c r="J1126" s="1">
        <v>-0.4637</v>
      </c>
      <c r="K1126" s="1">
        <v>-0.4713</v>
      </c>
      <c r="L1126" s="1">
        <v>-0.56130000000000002</v>
      </c>
      <c r="M1126" s="1">
        <v>7.0699999999999999E-2</v>
      </c>
      <c r="N1126" s="1">
        <v>5.1299999999999998E-2</v>
      </c>
      <c r="O1126" s="1">
        <v>-0.83499999999999996</v>
      </c>
      <c r="P1126" s="1">
        <v>1.0434000000000001</v>
      </c>
      <c r="Q1126" s="1">
        <v>-0.40679999999999999</v>
      </c>
      <c r="R1126" s="1">
        <v>0.03</v>
      </c>
      <c r="S1126" s="1">
        <v>-0.44030000000000002</v>
      </c>
      <c r="T1126" s="1">
        <v>0.874</v>
      </c>
      <c r="U1126" s="1">
        <v>1.0966</v>
      </c>
      <c r="V1126" s="1">
        <v>1.752</v>
      </c>
      <c r="W1126" s="1">
        <v>-0.60750000000000004</v>
      </c>
      <c r="Y1126" s="1">
        <v>-0.21940000000000001</v>
      </c>
      <c r="Z1126" s="1">
        <v>0.16170000000000001</v>
      </c>
      <c r="AA1126" s="1">
        <v>1.9742999999999999</v>
      </c>
      <c r="AB1126" s="1">
        <v>-1.0566</v>
      </c>
      <c r="GI1126" s="1">
        <v>0.46939999999999998</v>
      </c>
      <c r="HA1126" s="1" t="str">
        <f t="shared" si="34"/>
        <v>2015</v>
      </c>
      <c r="HB1126" s="1" t="str">
        <f t="shared" si="35"/>
        <v>02</v>
      </c>
    </row>
    <row r="1127" spans="1:210">
      <c r="A1127" s="3" t="s">
        <v>9</v>
      </c>
      <c r="B1127" s="3"/>
      <c r="C1127" s="3" t="s">
        <v>5011</v>
      </c>
      <c r="E1127" s="1" t="s">
        <v>5012</v>
      </c>
      <c r="F1127" s="1">
        <v>-0.51900000000000002</v>
      </c>
      <c r="G1127" s="1">
        <v>-0.29809999999999998</v>
      </c>
      <c r="H1127" s="1">
        <v>-0.61939999999999995</v>
      </c>
      <c r="I1127" s="1">
        <v>-0.63290000000000002</v>
      </c>
      <c r="J1127" s="1">
        <v>-0.89239999999999997</v>
      </c>
      <c r="K1127" s="1">
        <v>-0.26989999999999997</v>
      </c>
      <c r="L1127" s="1">
        <v>-0.52459999999999996</v>
      </c>
      <c r="M1127" s="1">
        <v>-0.40200000000000002</v>
      </c>
      <c r="N1127" s="1">
        <v>-0.82450000000000001</v>
      </c>
      <c r="O1127" s="1">
        <v>-0.74670000000000003</v>
      </c>
      <c r="P1127" s="1">
        <v>-1.3832</v>
      </c>
      <c r="Q1127" s="1">
        <v>0</v>
      </c>
      <c r="R1127" s="1">
        <v>-0.48249999999999998</v>
      </c>
      <c r="S1127" s="1">
        <v>-0.2104</v>
      </c>
      <c r="T1127" s="1">
        <v>-0.3896</v>
      </c>
      <c r="U1127" s="1">
        <v>-0.65129999999999999</v>
      </c>
      <c r="V1127" s="1">
        <v>-0.27050000000000002</v>
      </c>
      <c r="W1127" s="1">
        <v>-0.93979999999999997</v>
      </c>
      <c r="Y1127" s="1">
        <v>-0.57489999999999997</v>
      </c>
      <c r="Z1127" s="1">
        <v>0.161</v>
      </c>
      <c r="AA1127" s="1">
        <v>-1.7769999999999999</v>
      </c>
      <c r="AB1127" s="1">
        <v>0.2243</v>
      </c>
      <c r="GI1127" s="1">
        <v>-1.6013999999999999</v>
      </c>
      <c r="HA1127" s="1" t="str">
        <f t="shared" si="34"/>
        <v>2015</v>
      </c>
      <c r="HB1127" s="1" t="str">
        <f t="shared" si="35"/>
        <v>02</v>
      </c>
    </row>
    <row r="1128" spans="1:210">
      <c r="A1128" s="3" t="s">
        <v>9</v>
      </c>
      <c r="B1128" s="3"/>
      <c r="C1128" s="3" t="s">
        <v>5013</v>
      </c>
      <c r="E1128" s="1" t="s">
        <v>5013</v>
      </c>
      <c r="F1128" s="1">
        <v>-7.2400000000000006E-2</v>
      </c>
      <c r="G1128" s="1">
        <v>-0.26590000000000003</v>
      </c>
      <c r="H1128" s="1">
        <v>-0.27639999999999998</v>
      </c>
      <c r="I1128" s="1">
        <v>-3.3399999999999999E-2</v>
      </c>
      <c r="J1128" s="1">
        <v>-0.38569999999999999</v>
      </c>
      <c r="K1128" s="1">
        <v>-0.13539999999999999</v>
      </c>
      <c r="L1128" s="1">
        <v>-0.24229999999999999</v>
      </c>
      <c r="M1128" s="1">
        <v>0.26129999999999998</v>
      </c>
      <c r="N1128" s="1">
        <v>0.3367</v>
      </c>
      <c r="O1128" s="1">
        <v>-0.29949999999999999</v>
      </c>
      <c r="P1128" s="1">
        <v>-0.46529999999999999</v>
      </c>
      <c r="Q1128" s="1">
        <v>-0.6552</v>
      </c>
      <c r="R1128" s="1">
        <v>9.0800000000000006E-2</v>
      </c>
      <c r="S1128" s="1">
        <v>-0.1056</v>
      </c>
      <c r="T1128" s="1">
        <v>-0.22800000000000001</v>
      </c>
      <c r="U1128" s="1">
        <v>-0.85960000000000003</v>
      </c>
      <c r="V1128" s="1">
        <v>-4.53E-2</v>
      </c>
      <c r="W1128" s="1">
        <v>-0.51029999999999998</v>
      </c>
      <c r="Y1128" s="1">
        <v>-0.26640000000000003</v>
      </c>
      <c r="Z1128" s="1">
        <v>-0.1072</v>
      </c>
      <c r="AA1128" s="1">
        <v>-8.2199999999999995E-2</v>
      </c>
      <c r="AB1128" s="1">
        <v>-0.4451</v>
      </c>
      <c r="GI1128" s="1">
        <v>-2.2814000000000001</v>
      </c>
      <c r="HA1128" s="1" t="str">
        <f t="shared" si="34"/>
        <v>2015</v>
      </c>
      <c r="HB1128" s="1" t="str">
        <f t="shared" si="35"/>
        <v>02</v>
      </c>
    </row>
    <row r="1129" spans="1:210">
      <c r="A1129" s="3" t="s">
        <v>9</v>
      </c>
      <c r="B1129" s="3"/>
      <c r="C1129" s="3" t="s">
        <v>5014</v>
      </c>
      <c r="E1129" s="1" t="s">
        <v>5015</v>
      </c>
      <c r="F1129" s="1">
        <v>4.3900000000000002E-2</v>
      </c>
      <c r="G1129" s="1">
        <v>0.40039999999999998</v>
      </c>
      <c r="H1129" s="1">
        <v>-0.68340000000000001</v>
      </c>
      <c r="I1129" s="1">
        <v>-0.50829999999999997</v>
      </c>
      <c r="J1129" s="1">
        <v>-0.30120000000000002</v>
      </c>
      <c r="K1129" s="1">
        <v>0.2031</v>
      </c>
      <c r="L1129" s="1">
        <v>0.12189999999999999</v>
      </c>
      <c r="M1129" s="1">
        <v>0.19220000000000001</v>
      </c>
      <c r="N1129" s="1">
        <v>0.57120000000000004</v>
      </c>
      <c r="O1129" s="1">
        <v>-0.20979999999999999</v>
      </c>
      <c r="P1129" s="1">
        <v>-0.81340000000000001</v>
      </c>
      <c r="Q1129" s="1">
        <v>8.2100000000000006E-2</v>
      </c>
      <c r="R1129" s="1">
        <v>0</v>
      </c>
      <c r="S1129" s="1">
        <v>-0.3831</v>
      </c>
      <c r="T1129" s="1">
        <v>3.27E-2</v>
      </c>
      <c r="U1129" s="1">
        <v>-0.13800000000000001</v>
      </c>
      <c r="V1129" s="1">
        <v>0</v>
      </c>
      <c r="W1129" s="1">
        <v>-0.28399999999999997</v>
      </c>
      <c r="Y1129" s="1">
        <v>-0.36009999999999998</v>
      </c>
      <c r="Z1129" s="1">
        <v>0.16</v>
      </c>
      <c r="AA1129" s="1">
        <v>0</v>
      </c>
      <c r="AB1129" s="1">
        <v>-0.29799999999999999</v>
      </c>
      <c r="GI1129" s="1">
        <v>-1.4013</v>
      </c>
      <c r="HA1129" s="1" t="str">
        <f t="shared" si="34"/>
        <v>2015</v>
      </c>
      <c r="HB1129" s="1" t="str">
        <f t="shared" si="35"/>
        <v>02</v>
      </c>
    </row>
    <row r="1130" spans="1:210">
      <c r="A1130" s="3" t="s">
        <v>9</v>
      </c>
      <c r="B1130" s="3"/>
      <c r="C1130" s="3" t="s">
        <v>5016</v>
      </c>
      <c r="E1130" s="1" t="s">
        <v>5017</v>
      </c>
      <c r="F1130" s="1">
        <v>-1.4500000000000001E-2</v>
      </c>
      <c r="G1130" s="1">
        <v>9.9699999999999997E-2</v>
      </c>
      <c r="H1130" s="1">
        <v>-0.18709999999999999</v>
      </c>
      <c r="I1130" s="1">
        <v>-0.30299999999999999</v>
      </c>
      <c r="J1130" s="1">
        <v>-0.25659999999999999</v>
      </c>
      <c r="K1130" s="1">
        <v>-0.1363</v>
      </c>
      <c r="L1130" s="1">
        <v>-0.1212</v>
      </c>
      <c r="M1130" s="1">
        <v>0.16750000000000001</v>
      </c>
      <c r="N1130" s="1">
        <v>0.49099999999999999</v>
      </c>
      <c r="O1130" s="1">
        <v>-0.66420000000000001</v>
      </c>
      <c r="P1130" s="1">
        <v>-0.1769</v>
      </c>
      <c r="Q1130" s="1">
        <v>0.24410000000000001</v>
      </c>
      <c r="R1130" s="1">
        <v>6.0999999999999999E-2</v>
      </c>
      <c r="S1130" s="1">
        <v>-4.24E-2</v>
      </c>
      <c r="T1130" s="1">
        <v>0.1331</v>
      </c>
      <c r="U1130" s="1">
        <v>-1.1215999999999999</v>
      </c>
      <c r="V1130" s="1">
        <v>0.18590000000000001</v>
      </c>
      <c r="W1130" s="1">
        <v>-0.23139999999999999</v>
      </c>
      <c r="Y1130" s="1">
        <v>-0.35820000000000002</v>
      </c>
      <c r="Z1130" s="1">
        <v>0.16039999999999999</v>
      </c>
      <c r="AA1130" s="1">
        <v>-1.7947</v>
      </c>
      <c r="AB1130" s="1">
        <v>7.3400000000000007E-2</v>
      </c>
      <c r="GI1130" s="1">
        <v>-0.74760000000000004</v>
      </c>
      <c r="HA1130" s="1" t="str">
        <f t="shared" si="34"/>
        <v>2015</v>
      </c>
      <c r="HB1130" s="1" t="str">
        <f t="shared" si="35"/>
        <v>02</v>
      </c>
    </row>
    <row r="1131" spans="1:210">
      <c r="A1131" s="3" t="s">
        <v>9</v>
      </c>
      <c r="B1131" s="3"/>
      <c r="C1131" s="3" t="s">
        <v>5018</v>
      </c>
      <c r="E1131" s="1" t="s">
        <v>5019</v>
      </c>
      <c r="F1131" s="1">
        <v>-4.36E-2</v>
      </c>
      <c r="G1131" s="1">
        <v>-0.72919999999999996</v>
      </c>
      <c r="H1131" s="1">
        <v>-0.30259999999999998</v>
      </c>
      <c r="I1131" s="1">
        <v>-0.33560000000000001</v>
      </c>
      <c r="J1131" s="1">
        <v>-0.51149999999999995</v>
      </c>
      <c r="K1131" s="1">
        <v>-0.27210000000000001</v>
      </c>
      <c r="L1131" s="1">
        <v>-0.40250000000000002</v>
      </c>
      <c r="M1131" s="1">
        <v>0.1429</v>
      </c>
      <c r="N1131" s="1">
        <v>-0.23169999999999999</v>
      </c>
      <c r="O1131" s="1">
        <v>-6.0199999999999997E-2</v>
      </c>
      <c r="P1131" s="1">
        <v>1.907</v>
      </c>
      <c r="Q1131" s="1">
        <v>0.1628</v>
      </c>
      <c r="R1131" s="1">
        <v>-0.27339999999999998</v>
      </c>
      <c r="S1131" s="1">
        <v>-0.2114</v>
      </c>
      <c r="T1131" s="1">
        <v>1.6227</v>
      </c>
      <c r="U1131" s="1">
        <v>1.3953</v>
      </c>
      <c r="V1131" s="1">
        <v>2.8260999999999998</v>
      </c>
      <c r="W1131" s="1">
        <v>-0.61470000000000002</v>
      </c>
      <c r="Y1131" s="1">
        <v>-0.53449999999999998</v>
      </c>
      <c r="Z1131" s="1">
        <v>0.1071</v>
      </c>
      <c r="AA1131" s="1">
        <v>2.3580000000000001</v>
      </c>
      <c r="AB1131" s="1">
        <v>-1.5861000000000001</v>
      </c>
      <c r="GI1131" s="1">
        <v>2.0249000000000001</v>
      </c>
      <c r="HA1131" s="1" t="str">
        <f t="shared" si="34"/>
        <v>2015</v>
      </c>
      <c r="HB1131" s="1" t="str">
        <f t="shared" si="35"/>
        <v>02</v>
      </c>
    </row>
    <row r="1132" spans="1:210">
      <c r="A1132" s="3" t="s">
        <v>9</v>
      </c>
      <c r="B1132" s="3"/>
      <c r="C1132" s="3" t="s">
        <v>5020</v>
      </c>
      <c r="E1132" s="1" t="s">
        <v>5021</v>
      </c>
      <c r="F1132" s="1">
        <v>-0.31730000000000003</v>
      </c>
      <c r="G1132" s="1">
        <v>-0.79120000000000001</v>
      </c>
      <c r="H1132" s="1">
        <v>-1.0121</v>
      </c>
      <c r="I1132" s="1">
        <v>-0.7984</v>
      </c>
      <c r="J1132" s="1">
        <v>-0.84919999999999995</v>
      </c>
      <c r="K1132" s="1">
        <v>-0.40620000000000001</v>
      </c>
      <c r="L1132" s="1">
        <v>-0.48130000000000001</v>
      </c>
      <c r="M1132" s="1">
        <v>-0.56759999999999999</v>
      </c>
      <c r="N1132" s="1">
        <v>-0.3846</v>
      </c>
      <c r="O1132" s="1">
        <v>-0.63060000000000005</v>
      </c>
      <c r="P1132" s="1">
        <v>4.4535999999999998</v>
      </c>
      <c r="Q1132" s="1">
        <v>-0.16159999999999999</v>
      </c>
      <c r="R1132" s="1">
        <v>-0.96499999999999997</v>
      </c>
      <c r="S1132" s="1">
        <v>-0.25219999999999998</v>
      </c>
      <c r="T1132" s="1">
        <v>3.1354000000000002</v>
      </c>
      <c r="U1132" s="1">
        <v>3.1858</v>
      </c>
      <c r="V1132" s="1">
        <v>3.2885</v>
      </c>
      <c r="W1132" s="1">
        <v>-0.58440000000000003</v>
      </c>
      <c r="Y1132" s="1">
        <v>-0.57289999999999996</v>
      </c>
      <c r="Z1132" s="1">
        <v>0.16139999999999999</v>
      </c>
      <c r="AA1132" s="1">
        <v>7.4189999999999996</v>
      </c>
      <c r="AB1132" s="1">
        <v>-4.1303999999999998</v>
      </c>
      <c r="GI1132" s="1">
        <v>4.0990000000000002</v>
      </c>
      <c r="HA1132" s="1" t="str">
        <f t="shared" si="34"/>
        <v>2015</v>
      </c>
      <c r="HB1132" s="1" t="str">
        <f t="shared" si="35"/>
        <v>02</v>
      </c>
    </row>
    <row r="1133" spans="1:210">
      <c r="A1133" s="3" t="s">
        <v>9</v>
      </c>
      <c r="B1133" s="3"/>
      <c r="C1133" s="3" t="s">
        <v>5022</v>
      </c>
      <c r="E1133" s="1" t="s">
        <v>5023</v>
      </c>
      <c r="F1133" s="1">
        <v>0</v>
      </c>
      <c r="G1133" s="1">
        <v>-0.33029999999999998</v>
      </c>
      <c r="H1133" s="1">
        <v>-0.59660000000000002</v>
      </c>
      <c r="I1133" s="1">
        <v>-0.498</v>
      </c>
      <c r="J1133" s="1">
        <v>-0.55130000000000001</v>
      </c>
      <c r="K1133" s="1">
        <v>-0.27189999999999998</v>
      </c>
      <c r="L1133" s="1">
        <v>-0.40110000000000001</v>
      </c>
      <c r="M1133" s="1">
        <v>7.0900000000000005E-2</v>
      </c>
      <c r="N1133" s="1">
        <v>2.5600000000000001E-2</v>
      </c>
      <c r="O1133" s="1">
        <v>-0.60250000000000004</v>
      </c>
      <c r="P1133" s="1">
        <v>1.1077999999999999</v>
      </c>
      <c r="Q1133" s="1">
        <v>-0.24229999999999999</v>
      </c>
      <c r="R1133" s="1">
        <v>-0.24110000000000001</v>
      </c>
      <c r="S1133" s="1">
        <v>-0.29409999999999997</v>
      </c>
      <c r="T1133" s="1">
        <v>1.1903999999999999</v>
      </c>
      <c r="U1133" s="1">
        <v>1.6485000000000001</v>
      </c>
      <c r="V1133" s="1">
        <v>0.87109999999999999</v>
      </c>
      <c r="W1133" s="1">
        <v>-0.91390000000000005</v>
      </c>
      <c r="Y1133" s="1">
        <v>-0.35160000000000002</v>
      </c>
      <c r="Z1133" s="1">
        <v>0.1615</v>
      </c>
      <c r="AA1133" s="1">
        <v>3.0259999999999998</v>
      </c>
      <c r="AB1133" s="1">
        <v>-1.6899</v>
      </c>
      <c r="GI1133" s="1">
        <v>1.3219000000000001</v>
      </c>
      <c r="HA1133" s="1" t="str">
        <f t="shared" si="34"/>
        <v>2015</v>
      </c>
      <c r="HB1133" s="1" t="str">
        <f t="shared" si="35"/>
        <v>02</v>
      </c>
    </row>
    <row r="1134" spans="1:210">
      <c r="A1134" s="3" t="s">
        <v>9</v>
      </c>
      <c r="B1134" s="3"/>
      <c r="C1134" s="3" t="s">
        <v>5024</v>
      </c>
      <c r="E1134" s="1" t="s">
        <v>5025</v>
      </c>
      <c r="F1134" s="1">
        <v>-0.20349999999999999</v>
      </c>
      <c r="G1134" s="1">
        <v>-0.26569999999999999</v>
      </c>
      <c r="H1134" s="1">
        <v>-0.60099999999999998</v>
      </c>
      <c r="I1134" s="1">
        <v>-0.36749999999999999</v>
      </c>
      <c r="J1134" s="1">
        <v>-0.29949999999999999</v>
      </c>
      <c r="K1134" s="1">
        <v>6.8699999999999997E-2</v>
      </c>
      <c r="L1134" s="1">
        <v>-0.28249999999999997</v>
      </c>
      <c r="M1134" s="1">
        <v>0.19059999999999999</v>
      </c>
      <c r="N1134" s="1">
        <v>0.2324</v>
      </c>
      <c r="O1134" s="1">
        <v>-3.04E-2</v>
      </c>
      <c r="P1134" s="1">
        <v>-3.5207000000000002</v>
      </c>
      <c r="Q1134" s="1">
        <v>-0.48580000000000001</v>
      </c>
      <c r="R1134" s="1">
        <v>-0.1215</v>
      </c>
      <c r="S1134" s="1">
        <v>-0.33860000000000001</v>
      </c>
      <c r="T1134" s="1">
        <v>-2.2157</v>
      </c>
      <c r="U1134" s="1">
        <v>-3.2334999999999998</v>
      </c>
      <c r="V1134" s="1">
        <v>-2.7111999999999998</v>
      </c>
      <c r="W1134" s="1">
        <v>-1.1011</v>
      </c>
      <c r="Y1134" s="1">
        <v>-0.57950000000000002</v>
      </c>
      <c r="Z1134" s="1">
        <v>0.1605</v>
      </c>
      <c r="AA1134" s="1">
        <v>-6.0982000000000003</v>
      </c>
      <c r="AB1134" s="1">
        <v>2.8378999999999999</v>
      </c>
      <c r="GI1134" s="1">
        <v>-2.2909000000000002</v>
      </c>
      <c r="HA1134" s="1" t="str">
        <f t="shared" si="34"/>
        <v>2015</v>
      </c>
      <c r="HB1134" s="1" t="str">
        <f t="shared" si="35"/>
        <v>02</v>
      </c>
    </row>
    <row r="1135" spans="1:210">
      <c r="A1135" s="3" t="s">
        <v>9</v>
      </c>
      <c r="B1135" s="3"/>
      <c r="C1135" s="3" t="s">
        <v>5026</v>
      </c>
      <c r="E1135" s="1" t="s">
        <v>5027</v>
      </c>
      <c r="F1135" s="1">
        <v>-0.1172</v>
      </c>
      <c r="G1135" s="1">
        <v>0</v>
      </c>
      <c r="H1135" s="1">
        <v>-0.70069999999999999</v>
      </c>
      <c r="I1135" s="1">
        <v>-0.43769999999999998</v>
      </c>
      <c r="J1135" s="1">
        <v>-0.77380000000000004</v>
      </c>
      <c r="K1135" s="1">
        <v>-0.27510000000000001</v>
      </c>
      <c r="L1135" s="1">
        <v>-0.44569999999999999</v>
      </c>
      <c r="M1135" s="1">
        <v>-0.38400000000000001</v>
      </c>
      <c r="N1135" s="1">
        <v>0.13</v>
      </c>
      <c r="O1135" s="1">
        <v>-0.70120000000000005</v>
      </c>
      <c r="P1135" s="1">
        <v>-0.88070000000000004</v>
      </c>
      <c r="Q1135" s="1">
        <v>8.1299999999999997E-2</v>
      </c>
      <c r="R1135" s="1">
        <v>-0.3977</v>
      </c>
      <c r="S1135" s="1">
        <v>-0.19170000000000001</v>
      </c>
      <c r="T1135" s="1">
        <v>0.46739999999999998</v>
      </c>
      <c r="U1135" s="1">
        <v>0</v>
      </c>
      <c r="V1135" s="1">
        <v>-0.7863</v>
      </c>
      <c r="W1135" s="1">
        <v>-0.8004</v>
      </c>
      <c r="Y1135" s="1">
        <v>-0.81189999999999996</v>
      </c>
      <c r="Z1135" s="1">
        <v>0.26629999999999998</v>
      </c>
      <c r="AA1135" s="1">
        <v>0.45490000000000003</v>
      </c>
      <c r="AB1135" s="1">
        <v>-0.57920000000000005</v>
      </c>
      <c r="GI1135" s="1">
        <v>0.59789999999999999</v>
      </c>
      <c r="HA1135" s="1" t="str">
        <f t="shared" si="34"/>
        <v>2015</v>
      </c>
      <c r="HB1135" s="1" t="str">
        <f t="shared" si="35"/>
        <v>01</v>
      </c>
    </row>
    <row r="1136" spans="1:210">
      <c r="A1136" s="3" t="s">
        <v>9</v>
      </c>
      <c r="B1136" s="3"/>
      <c r="C1136" s="3" t="s">
        <v>5028</v>
      </c>
      <c r="E1136" s="1" t="s">
        <v>5029</v>
      </c>
      <c r="F1136" s="1">
        <v>0.25059999999999999</v>
      </c>
      <c r="G1136" s="1">
        <v>0</v>
      </c>
      <c r="H1136" s="1">
        <v>0.14080000000000001</v>
      </c>
      <c r="I1136" s="1">
        <v>-0.16880000000000001</v>
      </c>
      <c r="J1136" s="1">
        <v>0.17299999999999999</v>
      </c>
      <c r="K1136" s="1">
        <v>0.41460000000000002</v>
      </c>
      <c r="L1136" s="1">
        <v>4.0500000000000001E-2</v>
      </c>
      <c r="M1136" s="1">
        <v>0.36170000000000002</v>
      </c>
      <c r="N1136" s="1">
        <v>0.80959999999999999</v>
      </c>
      <c r="O1136" s="1">
        <v>0.52010000000000001</v>
      </c>
      <c r="P1136" s="1">
        <v>-0.70169999999999999</v>
      </c>
      <c r="Q1136" s="1">
        <v>-0.64559999999999995</v>
      </c>
      <c r="R1136" s="1">
        <v>0.61499999999999999</v>
      </c>
      <c r="S1136" s="1">
        <v>-2.1299999999999999E-2</v>
      </c>
      <c r="T1136" s="1">
        <v>-0.68440000000000001</v>
      </c>
      <c r="U1136" s="1">
        <v>-0.89710000000000001</v>
      </c>
      <c r="V1136" s="1">
        <v>-0.99719999999999998</v>
      </c>
      <c r="W1136" s="1">
        <v>0.28570000000000001</v>
      </c>
      <c r="Y1136" s="1">
        <v>-0.1361</v>
      </c>
      <c r="Z1136" s="1">
        <v>5.3100000000000001E-2</v>
      </c>
      <c r="AA1136" s="1">
        <v>1.3278000000000001</v>
      </c>
      <c r="AB1136" s="1">
        <v>-0.95789999999999997</v>
      </c>
      <c r="GI1136" s="1">
        <v>0.78259999999999996</v>
      </c>
      <c r="HA1136" s="1" t="str">
        <f t="shared" si="34"/>
        <v>2015</v>
      </c>
      <c r="HB1136" s="1" t="str">
        <f t="shared" si="35"/>
        <v>01</v>
      </c>
    </row>
    <row r="1137" spans="1:210">
      <c r="A1137" s="3" t="s">
        <v>9</v>
      </c>
      <c r="B1137" s="3"/>
      <c r="C1137" s="3" t="s">
        <v>5030</v>
      </c>
      <c r="E1137" s="1" t="s">
        <v>5031</v>
      </c>
      <c r="F1137" s="1">
        <v>-0.2482</v>
      </c>
      <c r="G1137" s="1">
        <v>-0.66049999999999998</v>
      </c>
      <c r="H1137" s="1">
        <v>-0.30049999999999999</v>
      </c>
      <c r="I1137" s="1">
        <v>-0.26750000000000002</v>
      </c>
      <c r="J1137" s="1">
        <v>-0.30099999999999999</v>
      </c>
      <c r="K1137" s="1">
        <v>-6.88E-2</v>
      </c>
      <c r="L1137" s="1">
        <v>-0.36270000000000002</v>
      </c>
      <c r="M1137" s="1">
        <v>-0.11940000000000001</v>
      </c>
      <c r="N1137" s="1">
        <v>0.28570000000000001</v>
      </c>
      <c r="O1137" s="1">
        <v>0.2135</v>
      </c>
      <c r="P1137" s="1">
        <v>-0.5202</v>
      </c>
      <c r="Q1137" s="1">
        <v>-0.40350000000000003</v>
      </c>
      <c r="R1137" s="1">
        <v>0.1522</v>
      </c>
      <c r="S1137" s="1">
        <v>-0.191</v>
      </c>
      <c r="T1137" s="1">
        <v>-1.1609</v>
      </c>
      <c r="U1137" s="1">
        <v>-1.4991000000000001</v>
      </c>
      <c r="V1137" s="1">
        <v>-1.1180000000000001</v>
      </c>
      <c r="W1137" s="1">
        <v>-0.18</v>
      </c>
      <c r="Y1137" s="1">
        <v>-0.31459999999999999</v>
      </c>
      <c r="Z1137" s="1">
        <v>0</v>
      </c>
      <c r="AA1137" s="1">
        <v>-0.2155</v>
      </c>
      <c r="AB1137" s="1">
        <v>-0.52349999999999997</v>
      </c>
      <c r="GI1137" s="1">
        <v>-0.13950000000000001</v>
      </c>
      <c r="HA1137" s="1" t="str">
        <f t="shared" si="34"/>
        <v>2015</v>
      </c>
      <c r="HB1137" s="1" t="str">
        <f t="shared" si="35"/>
        <v>01</v>
      </c>
    </row>
    <row r="1138" spans="1:210">
      <c r="A1138" s="3" t="s">
        <v>9</v>
      </c>
      <c r="B1138" s="3"/>
      <c r="C1138" s="3" t="s">
        <v>5032</v>
      </c>
      <c r="E1138" s="1" t="s">
        <v>5033</v>
      </c>
      <c r="F1138" s="1">
        <v>-0.23080000000000001</v>
      </c>
      <c r="G1138" s="1">
        <v>-0.19689999999999999</v>
      </c>
      <c r="H1138" s="1">
        <v>-1.1166</v>
      </c>
      <c r="I1138" s="1">
        <v>-0.92469999999999997</v>
      </c>
      <c r="J1138" s="1">
        <v>-0.2132</v>
      </c>
      <c r="K1138" s="1">
        <v>-6.83E-2</v>
      </c>
      <c r="L1138" s="1">
        <v>-0.3201</v>
      </c>
      <c r="M1138" s="1">
        <v>-0.1416</v>
      </c>
      <c r="N1138" s="1">
        <v>0.12870000000000001</v>
      </c>
      <c r="O1138" s="1">
        <v>9.0899999999999995E-2</v>
      </c>
      <c r="P1138" s="1">
        <v>0.57240000000000002</v>
      </c>
      <c r="Q1138" s="1">
        <v>-0.2407</v>
      </c>
      <c r="R1138" s="1">
        <v>-0.51180000000000003</v>
      </c>
      <c r="S1138" s="1">
        <v>-0.39939999999999998</v>
      </c>
      <c r="T1138" s="1">
        <v>0.3826</v>
      </c>
      <c r="U1138" s="1">
        <v>0.90869999999999995</v>
      </c>
      <c r="V1138" s="1">
        <v>0.93159999999999998</v>
      </c>
      <c r="W1138" s="1">
        <v>-0.88959999999999995</v>
      </c>
      <c r="Y1138" s="1">
        <v>-0.5716</v>
      </c>
      <c r="Z1138" s="1">
        <v>0.16159999999999999</v>
      </c>
      <c r="AA1138" s="1">
        <v>1.8828</v>
      </c>
      <c r="AB1138" s="1">
        <v>-1.4603999999999999</v>
      </c>
      <c r="GI1138" s="1">
        <v>1.1694</v>
      </c>
      <c r="HA1138" s="1" t="str">
        <f t="shared" si="34"/>
        <v>2015</v>
      </c>
      <c r="HB1138" s="1" t="str">
        <f t="shared" si="35"/>
        <v>01</v>
      </c>
    </row>
    <row r="1139" spans="1:210">
      <c r="A1139" s="3" t="s">
        <v>9</v>
      </c>
      <c r="B1139" s="3"/>
      <c r="C1139" s="3" t="s">
        <v>5034</v>
      </c>
      <c r="E1139" s="1" t="s">
        <v>5035</v>
      </c>
      <c r="F1139" s="1">
        <v>-0.36020000000000002</v>
      </c>
      <c r="G1139" s="1">
        <v>-1.1467000000000001</v>
      </c>
      <c r="H1139" s="1">
        <v>-1.2537</v>
      </c>
      <c r="I1139" s="1">
        <v>-1.0241</v>
      </c>
      <c r="J1139" s="1">
        <v>-0.89590000000000003</v>
      </c>
      <c r="K1139" s="1">
        <v>-0.40810000000000002</v>
      </c>
      <c r="L1139" s="1">
        <v>-0.52080000000000004</v>
      </c>
      <c r="M1139" s="1">
        <v>-0.40060000000000001</v>
      </c>
      <c r="N1139" s="1">
        <v>-5.1299999999999998E-2</v>
      </c>
      <c r="O1139" s="1">
        <v>-0.63360000000000005</v>
      </c>
      <c r="P1139" s="1">
        <v>-3.6747999999999998</v>
      </c>
      <c r="Q1139" s="1">
        <v>-0.32069999999999999</v>
      </c>
      <c r="R1139" s="1">
        <v>-0.75139999999999996</v>
      </c>
      <c r="S1139" s="1">
        <v>-0.441</v>
      </c>
      <c r="T1139" s="1">
        <v>-2.6092</v>
      </c>
      <c r="U1139" s="1">
        <v>-1.3607</v>
      </c>
      <c r="V1139" s="1">
        <v>-1.6192</v>
      </c>
      <c r="W1139" s="1">
        <v>-1.2439</v>
      </c>
      <c r="Y1139" s="1">
        <v>-0.7036</v>
      </c>
      <c r="Z1139" s="1">
        <v>0.1615</v>
      </c>
      <c r="AA1139" s="1">
        <v>-2.4885000000000002</v>
      </c>
      <c r="AB1139" s="1">
        <v>1.0861000000000001</v>
      </c>
      <c r="GI1139" s="1">
        <v>0.19639999999999999</v>
      </c>
      <c r="HA1139" s="1" t="str">
        <f t="shared" si="34"/>
        <v>2015</v>
      </c>
      <c r="HB1139" s="1" t="str">
        <f t="shared" si="35"/>
        <v>01</v>
      </c>
    </row>
    <row r="1140" spans="1:210">
      <c r="A1140" s="3" t="s">
        <v>9</v>
      </c>
      <c r="B1140" s="3"/>
      <c r="C1140" s="3" t="s">
        <v>5036</v>
      </c>
      <c r="E1140" s="1" t="s">
        <v>5036</v>
      </c>
      <c r="F1140" s="1">
        <v>-0.43469999999999998</v>
      </c>
      <c r="G1140" s="1">
        <v>-1.1175999999999999</v>
      </c>
      <c r="H1140" s="1">
        <v>-0.98729999999999996</v>
      </c>
      <c r="I1140" s="1">
        <v>-1.0295000000000001</v>
      </c>
      <c r="J1140" s="1">
        <v>-0.64259999999999995</v>
      </c>
      <c r="K1140" s="1">
        <v>-0.41060000000000002</v>
      </c>
      <c r="L1140" s="1">
        <v>-0.48209999999999997</v>
      </c>
      <c r="M1140" s="1">
        <v>-0.45029999999999998</v>
      </c>
      <c r="N1140" s="1">
        <v>-7.7200000000000005E-2</v>
      </c>
      <c r="O1140" s="1">
        <v>-0.45550000000000002</v>
      </c>
      <c r="P1140" s="1">
        <v>-2.3849</v>
      </c>
      <c r="Q1140" s="1">
        <v>-0.24210000000000001</v>
      </c>
      <c r="R1140" s="1">
        <v>-0.54410000000000003</v>
      </c>
      <c r="S1140" s="1">
        <v>-0.33760000000000001</v>
      </c>
      <c r="T1140" s="1">
        <v>-1.8023</v>
      </c>
      <c r="U1140" s="1">
        <v>-0.39100000000000001</v>
      </c>
      <c r="V1140" s="1">
        <v>-4.3299999999999998E-2</v>
      </c>
      <c r="W1140" s="1">
        <v>-1.0976999999999999</v>
      </c>
      <c r="Y1140" s="1">
        <v>-0.44500000000000001</v>
      </c>
      <c r="Z1140" s="1">
        <v>0.1605</v>
      </c>
      <c r="AA1140" s="1">
        <v>-2.2389000000000001</v>
      </c>
      <c r="AB1140" s="1">
        <v>0.79359999999999997</v>
      </c>
      <c r="GI1140" s="1">
        <v>0.92069999999999996</v>
      </c>
      <c r="HA1140" s="1" t="str">
        <f t="shared" si="34"/>
        <v>2015</v>
      </c>
      <c r="HB1140" s="1" t="str">
        <f t="shared" si="35"/>
        <v>01</v>
      </c>
    </row>
    <row r="1141" spans="1:210">
      <c r="A1141" s="3" t="s">
        <v>9</v>
      </c>
      <c r="B1141" s="3"/>
      <c r="C1141" s="3" t="s">
        <v>5037</v>
      </c>
      <c r="E1141" s="1" t="s">
        <v>5038</v>
      </c>
      <c r="F1141" s="1">
        <v>-0.27579999999999999</v>
      </c>
      <c r="G1141" s="1">
        <v>-0.78920000000000001</v>
      </c>
      <c r="H1141" s="1">
        <v>-0.80640000000000001</v>
      </c>
      <c r="I1141" s="1">
        <v>-0.66639999999999999</v>
      </c>
      <c r="J1141" s="1">
        <v>-0.81679999999999997</v>
      </c>
      <c r="K1141" s="1">
        <v>0</v>
      </c>
      <c r="L1141" s="1">
        <v>-0.48209999999999997</v>
      </c>
      <c r="M1141" s="1">
        <v>-0.3085</v>
      </c>
      <c r="N1141" s="1">
        <v>-0.4385</v>
      </c>
      <c r="O1141" s="1">
        <v>-0.2422</v>
      </c>
      <c r="P1141" s="1">
        <v>-1.0589999999999999</v>
      </c>
      <c r="Q1141" s="1">
        <v>-0.32150000000000001</v>
      </c>
      <c r="R1141" s="1">
        <v>-0.39340000000000003</v>
      </c>
      <c r="S1141" s="1">
        <v>-0.27439999999999998</v>
      </c>
      <c r="T1141" s="1">
        <v>-0.43509999999999999</v>
      </c>
      <c r="U1141" s="1">
        <v>0.97399999999999998</v>
      </c>
      <c r="V1141" s="1">
        <v>0.47739999999999999</v>
      </c>
      <c r="W1141" s="1">
        <v>-1.0485</v>
      </c>
      <c r="Y1141" s="1">
        <v>-0.26729999999999998</v>
      </c>
      <c r="Z1141" s="1">
        <v>5.3499999999999999E-2</v>
      </c>
      <c r="AA1141" s="1">
        <v>1.556</v>
      </c>
      <c r="AB1141" s="1">
        <v>-7.9200000000000007E-2</v>
      </c>
      <c r="GI1141" s="1">
        <v>2.5577999999999999</v>
      </c>
      <c r="HA1141" s="1" t="str">
        <f t="shared" si="34"/>
        <v>2015</v>
      </c>
      <c r="HB1141" s="1" t="str">
        <f t="shared" si="35"/>
        <v>01</v>
      </c>
    </row>
    <row r="1142" spans="1:210">
      <c r="A1142" s="3" t="s">
        <v>9</v>
      </c>
      <c r="B1142" s="3"/>
      <c r="C1142" s="3" t="s">
        <v>5039</v>
      </c>
      <c r="E1142" s="1" t="s">
        <v>5039</v>
      </c>
      <c r="F1142" s="1">
        <v>-0.16239999999999999</v>
      </c>
      <c r="G1142" s="1">
        <v>-0.75880000000000003</v>
      </c>
      <c r="H1142" s="1">
        <v>-0.11749999999999999</v>
      </c>
      <c r="I1142" s="1">
        <v>-0.77880000000000005</v>
      </c>
      <c r="J1142" s="1">
        <v>-0.61080000000000001</v>
      </c>
      <c r="K1142" s="1">
        <v>-0.4118</v>
      </c>
      <c r="L1142" s="1">
        <v>-0.48480000000000001</v>
      </c>
      <c r="M1142" s="1">
        <v>-0.38569999999999999</v>
      </c>
      <c r="N1142" s="1">
        <v>-0.15670000000000001</v>
      </c>
      <c r="O1142" s="1">
        <v>-0.39600000000000002</v>
      </c>
      <c r="P1142" s="1">
        <v>-0.1135</v>
      </c>
      <c r="Q1142" s="1">
        <v>-0.64359999999999995</v>
      </c>
      <c r="R1142" s="1">
        <v>-0.2767</v>
      </c>
      <c r="S1142" s="1">
        <v>-0.70450000000000002</v>
      </c>
      <c r="T1142" s="1">
        <v>-1.8621000000000001</v>
      </c>
      <c r="U1142" s="1">
        <v>-1.1395999999999999</v>
      </c>
      <c r="V1142" s="1">
        <v>-1.0388999999999999</v>
      </c>
      <c r="W1142" s="1">
        <v>-0.78059999999999996</v>
      </c>
      <c r="Y1142" s="1">
        <v>-0.72819999999999996</v>
      </c>
      <c r="Z1142" s="1">
        <v>0.26529999999999998</v>
      </c>
      <c r="AA1142" s="1">
        <v>0.72989999999999999</v>
      </c>
      <c r="AB1142" s="1">
        <v>-0.30880000000000002</v>
      </c>
      <c r="GI1142" s="1">
        <v>0.85350000000000004</v>
      </c>
      <c r="HA1142" s="1" t="str">
        <f t="shared" si="34"/>
        <v>2015</v>
      </c>
      <c r="HB1142" s="1" t="str">
        <f t="shared" si="35"/>
        <v>01</v>
      </c>
    </row>
    <row r="1143" spans="1:210">
      <c r="A1143" s="3" t="s">
        <v>9</v>
      </c>
      <c r="B1143" s="3"/>
      <c r="C1143" s="3" t="s">
        <v>5040</v>
      </c>
      <c r="E1143" s="1" t="s">
        <v>5041</v>
      </c>
      <c r="F1143" s="1">
        <v>-0.37030000000000002</v>
      </c>
      <c r="G1143" s="1">
        <v>-0.36649999999999999</v>
      </c>
      <c r="H1143" s="1">
        <v>-0.54179999999999995</v>
      </c>
      <c r="I1143" s="1">
        <v>-0.68020000000000003</v>
      </c>
      <c r="J1143" s="1">
        <v>-0.79149999999999998</v>
      </c>
      <c r="K1143" s="1">
        <v>-0.41520000000000001</v>
      </c>
      <c r="L1143" s="1">
        <v>-0.53210000000000002</v>
      </c>
      <c r="M1143" s="1">
        <v>-0.48409999999999997</v>
      </c>
      <c r="N1143" s="1">
        <v>-0.2364</v>
      </c>
      <c r="O1143" s="1">
        <v>-0.70660000000000001</v>
      </c>
      <c r="P1143" s="1">
        <v>-1.5846</v>
      </c>
      <c r="Q1143" s="1">
        <v>-0.56720000000000004</v>
      </c>
      <c r="R1143" s="1">
        <v>-0.55549999999999999</v>
      </c>
      <c r="S1143" s="1">
        <v>-0.60119999999999996</v>
      </c>
      <c r="T1143" s="1">
        <v>-2.8898999999999999</v>
      </c>
      <c r="U1143" s="1">
        <v>-1.6238999999999999</v>
      </c>
      <c r="V1143" s="1">
        <v>-1.0869</v>
      </c>
      <c r="W1143" s="1">
        <v>-1.1221000000000001</v>
      </c>
      <c r="Y1143" s="1">
        <v>-0.41510000000000002</v>
      </c>
      <c r="Z1143" s="1">
        <v>0.1578</v>
      </c>
      <c r="AA1143" s="1">
        <v>-2.2463000000000002</v>
      </c>
      <c r="AB1143" s="1">
        <v>1.9484999999999999</v>
      </c>
      <c r="GI1143" s="1">
        <v>3.5799999999999998E-2</v>
      </c>
      <c r="HA1143" s="1" t="str">
        <f t="shared" si="34"/>
        <v>2015</v>
      </c>
      <c r="HB1143" s="1" t="str">
        <f t="shared" si="35"/>
        <v>01</v>
      </c>
    </row>
    <row r="1144" spans="1:210">
      <c r="A1144" s="3" t="s">
        <v>9</v>
      </c>
      <c r="B1144" s="3"/>
      <c r="C1144" s="3" t="s">
        <v>5042</v>
      </c>
      <c r="E1144" s="1" t="s">
        <v>5043</v>
      </c>
      <c r="F1144" s="1">
        <v>-0.1346</v>
      </c>
      <c r="G1144" s="1">
        <v>-0.40179999999999999</v>
      </c>
      <c r="H1144" s="1">
        <v>-0.21379999999999999</v>
      </c>
      <c r="I1144" s="1">
        <v>-1.0611999999999999</v>
      </c>
      <c r="J1144" s="1">
        <v>-0.53159999999999996</v>
      </c>
      <c r="K1144" s="1">
        <v>6.9699999999999998E-2</v>
      </c>
      <c r="L1144" s="1">
        <v>-0.45190000000000002</v>
      </c>
      <c r="M1144" s="1">
        <v>-7.3200000000000001E-2</v>
      </c>
      <c r="N1144" s="1">
        <v>0.15909999999999999</v>
      </c>
      <c r="O1144" s="1">
        <v>-0.1547</v>
      </c>
      <c r="P1144" s="1">
        <v>-0.52839999999999998</v>
      </c>
      <c r="Q1144" s="1">
        <v>-0.72750000000000004</v>
      </c>
      <c r="R1144" s="1">
        <v>-0.31140000000000001</v>
      </c>
      <c r="S1144" s="1">
        <v>-0.69210000000000005</v>
      </c>
      <c r="T1144" s="1">
        <v>-2.5024000000000002</v>
      </c>
      <c r="U1144" s="1">
        <v>-0.82069999999999999</v>
      </c>
      <c r="V1144" s="1">
        <v>-1.6326000000000001</v>
      </c>
      <c r="W1144" s="1">
        <v>-0.89610000000000001</v>
      </c>
      <c r="Y1144" s="1">
        <v>-0.55989999999999995</v>
      </c>
      <c r="Z1144" s="1">
        <v>0.2621</v>
      </c>
      <c r="AA1144" s="1">
        <v>0.9325</v>
      </c>
      <c r="AB1144" s="1">
        <v>-0.43919999999999998</v>
      </c>
      <c r="GI1144" s="1">
        <v>4.9093999999999998</v>
      </c>
      <c r="HA1144" s="1" t="str">
        <f t="shared" si="34"/>
        <v>2015</v>
      </c>
      <c r="HB1144" s="1" t="str">
        <f t="shared" si="35"/>
        <v>01</v>
      </c>
    </row>
    <row r="1145" spans="1:210">
      <c r="A1145" s="3" t="s">
        <v>9</v>
      </c>
      <c r="B1145" s="3"/>
      <c r="C1145" s="3" t="s">
        <v>5044</v>
      </c>
      <c r="E1145" s="1" t="s">
        <v>5044</v>
      </c>
      <c r="F1145" s="1">
        <v>-0.31590000000000001</v>
      </c>
      <c r="G1145" s="1">
        <v>0.60970000000000002</v>
      </c>
      <c r="H1145" s="1">
        <v>-0.1666</v>
      </c>
      <c r="I1145" s="1">
        <v>-0.5524</v>
      </c>
      <c r="J1145" s="1">
        <v>0.26919999999999999</v>
      </c>
      <c r="K1145" s="1">
        <v>-0.63060000000000005</v>
      </c>
      <c r="L1145" s="1">
        <v>-0.124</v>
      </c>
      <c r="M1145" s="1">
        <v>-0.36859999999999998</v>
      </c>
      <c r="N1145" s="1">
        <v>0.69789999999999996</v>
      </c>
      <c r="O1145" s="1">
        <v>-0.55969999999999998</v>
      </c>
      <c r="P1145" s="1">
        <v>0.1807</v>
      </c>
      <c r="Q1145" s="1">
        <v>-0.32919999999999999</v>
      </c>
      <c r="R1145" s="1">
        <v>-0.188</v>
      </c>
      <c r="S1145" s="1">
        <v>-0.32719999999999999</v>
      </c>
      <c r="T1145" s="1">
        <v>-3.1991999999999998</v>
      </c>
      <c r="U1145" s="1">
        <v>-1.5177</v>
      </c>
      <c r="V1145" s="1">
        <v>9.2499999999999999E-2</v>
      </c>
      <c r="W1145" s="1">
        <v>-0.82179999999999997</v>
      </c>
      <c r="Y1145" s="1">
        <v>-0.61660000000000004</v>
      </c>
      <c r="Z1145" s="1">
        <v>0.2596</v>
      </c>
      <c r="AA1145" s="1">
        <v>6.8354999999999997</v>
      </c>
      <c r="AB1145" s="1">
        <v>-1.9094</v>
      </c>
      <c r="GI1145" s="1">
        <v>0.99550000000000005</v>
      </c>
      <c r="HA1145" s="1" t="str">
        <f t="shared" si="34"/>
        <v>2015</v>
      </c>
      <c r="HB1145" s="1" t="str">
        <f t="shared" si="35"/>
        <v>01</v>
      </c>
    </row>
    <row r="1146" spans="1:210">
      <c r="A1146" s="3" t="s">
        <v>9</v>
      </c>
      <c r="B1146" s="3"/>
      <c r="C1146" s="3" t="s">
        <v>5045</v>
      </c>
      <c r="E1146" s="1" t="s">
        <v>5046</v>
      </c>
      <c r="F1146" s="1">
        <v>-0.45590000000000003</v>
      </c>
      <c r="G1146" s="1">
        <v>-0.47210000000000002</v>
      </c>
      <c r="H1146" s="1">
        <v>-4.82E-2</v>
      </c>
      <c r="I1146" s="1">
        <v>-0.55549999999999999</v>
      </c>
      <c r="J1146" s="1">
        <v>-0.72</v>
      </c>
      <c r="K1146" s="1">
        <v>-0.2109</v>
      </c>
      <c r="L1146" s="1">
        <v>-0.24840000000000001</v>
      </c>
      <c r="M1146" s="1">
        <v>-2.47E-2</v>
      </c>
      <c r="N1146" s="1">
        <v>0.1077</v>
      </c>
      <c r="O1146" s="1">
        <v>-0.81140000000000001</v>
      </c>
      <c r="P1146" s="1">
        <v>-1.7495000000000001</v>
      </c>
      <c r="Q1146" s="1">
        <v>0.1646</v>
      </c>
      <c r="R1146" s="1">
        <v>-0.50529999999999997</v>
      </c>
      <c r="S1146" s="1">
        <v>-0.28489999999999999</v>
      </c>
      <c r="T1146" s="1">
        <v>-2.1021000000000001</v>
      </c>
      <c r="U1146" s="1">
        <v>-0.31059999999999999</v>
      </c>
      <c r="V1146" s="1">
        <v>-8.4199999999999997E-2</v>
      </c>
      <c r="W1146" s="1">
        <v>-0.58899999999999997</v>
      </c>
      <c r="Y1146" s="1">
        <v>-0.38569999999999999</v>
      </c>
      <c r="Z1146" s="1">
        <v>0</v>
      </c>
      <c r="AA1146" s="1">
        <v>-0.1532</v>
      </c>
      <c r="AB1146" s="1">
        <v>7.9399999999999998E-2</v>
      </c>
      <c r="GI1146" s="1">
        <v>-6.6000000000000003E-2</v>
      </c>
      <c r="HA1146" s="1" t="str">
        <f t="shared" si="34"/>
        <v>2015</v>
      </c>
      <c r="HB1146" s="1" t="str">
        <f t="shared" si="35"/>
        <v>01</v>
      </c>
    </row>
    <row r="1147" spans="1:210">
      <c r="A1147" s="3" t="s">
        <v>9</v>
      </c>
      <c r="B1147" s="3"/>
      <c r="C1147" s="3" t="s">
        <v>5047</v>
      </c>
      <c r="E1147" s="1" t="s">
        <v>5048</v>
      </c>
      <c r="F1147" s="1">
        <v>0.30480000000000002</v>
      </c>
      <c r="G1147" s="1">
        <v>-0.6008</v>
      </c>
      <c r="H1147" s="1">
        <v>0.60970000000000002</v>
      </c>
      <c r="I1147" s="1">
        <v>-0.83440000000000003</v>
      </c>
      <c r="J1147" s="1">
        <v>-0.4456</v>
      </c>
      <c r="K1147" s="1">
        <v>-0.13930000000000001</v>
      </c>
      <c r="L1147" s="1">
        <v>-0.2467</v>
      </c>
      <c r="M1147" s="1">
        <v>7.4399999999999994E-2</v>
      </c>
      <c r="N1147" s="1">
        <v>0.40139999999999998</v>
      </c>
      <c r="O1147" s="1">
        <v>-0.30919999999999997</v>
      </c>
      <c r="P1147" s="1">
        <v>-3.2519999999999998</v>
      </c>
      <c r="Q1147" s="1">
        <v>-0.72750000000000004</v>
      </c>
      <c r="R1147" s="1">
        <v>-0.2848</v>
      </c>
      <c r="S1147" s="1">
        <v>-4.36E-2</v>
      </c>
      <c r="T1147" s="1">
        <v>-3.5455999999999999</v>
      </c>
      <c r="U1147" s="1">
        <v>-2.6070000000000002</v>
      </c>
      <c r="V1147" s="1">
        <v>-1.8556999999999999</v>
      </c>
      <c r="W1147" s="1">
        <v>-0.4027</v>
      </c>
      <c r="Y1147" s="1">
        <v>-0.33379999999999999</v>
      </c>
      <c r="Z1147" s="1">
        <v>0.20799999999999999</v>
      </c>
      <c r="AA1147" s="1">
        <v>-4.5959000000000003</v>
      </c>
      <c r="AB1147" s="1">
        <v>3.0133999999999999</v>
      </c>
      <c r="GI1147" s="1">
        <v>8.9481999999999999</v>
      </c>
      <c r="HA1147" s="1" t="str">
        <f t="shared" si="34"/>
        <v>2015</v>
      </c>
      <c r="HB1147" s="1" t="str">
        <f t="shared" si="35"/>
        <v>01</v>
      </c>
    </row>
    <row r="1148" spans="1:210">
      <c r="A1148" s="3" t="s">
        <v>9</v>
      </c>
      <c r="B1148" s="3"/>
      <c r="C1148" s="3" t="s">
        <v>5049</v>
      </c>
      <c r="E1148" s="1" t="s">
        <v>5050</v>
      </c>
      <c r="F1148" s="1">
        <v>-1.52E-2</v>
      </c>
      <c r="G1148" s="1">
        <v>-0.53169999999999995</v>
      </c>
      <c r="H1148" s="1">
        <v>0.39119999999999999</v>
      </c>
      <c r="I1148" s="1">
        <v>-0.73060000000000003</v>
      </c>
      <c r="J1148" s="1">
        <v>-0.53449999999999998</v>
      </c>
      <c r="K1148" s="1">
        <v>-0.1389</v>
      </c>
      <c r="L1148" s="1">
        <v>-0.28699999999999998</v>
      </c>
      <c r="M1148" s="1">
        <v>-0.17349999999999999</v>
      </c>
      <c r="N1148" s="1">
        <v>5.33E-2</v>
      </c>
      <c r="O1148" s="1">
        <v>0.185</v>
      </c>
      <c r="P1148" s="1">
        <v>0.84360000000000002</v>
      </c>
      <c r="Q1148" s="1">
        <v>-0.64510000000000001</v>
      </c>
      <c r="R1148" s="1">
        <v>-0.3478</v>
      </c>
      <c r="S1148" s="1">
        <v>-0.28339999999999999</v>
      </c>
      <c r="T1148" s="1">
        <v>-0.99370000000000003</v>
      </c>
      <c r="U1148" s="1">
        <v>0</v>
      </c>
      <c r="V1148" s="1">
        <v>0.52190000000000003</v>
      </c>
      <c r="W1148" s="1">
        <v>-0.4027</v>
      </c>
      <c r="Y1148" s="1">
        <v>-0.19139999999999999</v>
      </c>
      <c r="Z1148" s="1">
        <v>-5.1799999999999999E-2</v>
      </c>
      <c r="AA1148" s="1">
        <v>1.5129999999999999</v>
      </c>
      <c r="AB1148" s="1">
        <v>-0.8327</v>
      </c>
      <c r="GI1148" s="1">
        <v>17.464099999999998</v>
      </c>
      <c r="HA1148" s="1" t="str">
        <f t="shared" si="34"/>
        <v>2015</v>
      </c>
      <c r="HB1148" s="1" t="str">
        <f t="shared" si="35"/>
        <v>01</v>
      </c>
    </row>
    <row r="1149" spans="1:210">
      <c r="A1149" s="3" t="s">
        <v>9</v>
      </c>
      <c r="B1149" s="3"/>
      <c r="C1149" s="3" t="s">
        <v>5051</v>
      </c>
      <c r="E1149" s="1" t="s">
        <v>5051</v>
      </c>
      <c r="F1149" s="1">
        <v>-0.34749999999999998</v>
      </c>
      <c r="G1149" s="1">
        <v>-0.53200000000000003</v>
      </c>
      <c r="H1149" s="1">
        <v>9.69E-2</v>
      </c>
      <c r="I1149" s="1">
        <v>-0.38019999999999998</v>
      </c>
      <c r="J1149" s="1">
        <v>-4.4499999999999998E-2</v>
      </c>
      <c r="K1149" s="1">
        <v>-0.34429999999999999</v>
      </c>
      <c r="L1149" s="1">
        <v>-0.36899999999999999</v>
      </c>
      <c r="M1149" s="1">
        <v>-0.31990000000000002</v>
      </c>
      <c r="N1149" s="1">
        <v>0.53129999999999999</v>
      </c>
      <c r="O1149" s="1">
        <v>-0.21390000000000001</v>
      </c>
      <c r="P1149" s="1">
        <v>0.1116</v>
      </c>
      <c r="Q1149" s="1">
        <v>-8.1199999999999994E-2</v>
      </c>
      <c r="R1149" s="1">
        <v>-6.2700000000000006E-2</v>
      </c>
      <c r="S1149" s="1">
        <v>-0.39019999999999999</v>
      </c>
      <c r="T1149" s="1">
        <v>-1.9236</v>
      </c>
      <c r="U1149" s="1">
        <v>0</v>
      </c>
      <c r="V1149" s="1">
        <v>0.65069999999999995</v>
      </c>
      <c r="W1149" s="1">
        <v>-0.77200000000000002</v>
      </c>
      <c r="Y1149" s="1">
        <v>-0.56489999999999996</v>
      </c>
      <c r="Z1149" s="1">
        <v>0.2616</v>
      </c>
      <c r="AA1149" s="1">
        <v>0.89659999999999995</v>
      </c>
      <c r="AB1149" s="1">
        <v>-0.30299999999999999</v>
      </c>
      <c r="GI1149" s="1">
        <v>37.7014</v>
      </c>
      <c r="HA1149" s="1" t="str">
        <f t="shared" si="34"/>
        <v>2015</v>
      </c>
      <c r="HB1149" s="1" t="str">
        <f t="shared" si="35"/>
        <v>01</v>
      </c>
    </row>
    <row r="1150" spans="1:210">
      <c r="A1150" s="3" t="s">
        <v>9</v>
      </c>
      <c r="B1150" s="3"/>
      <c r="C1150" s="3" t="s">
        <v>5052</v>
      </c>
      <c r="E1150" s="1" t="s">
        <v>5053</v>
      </c>
      <c r="F1150" s="1">
        <v>-9.11E-2</v>
      </c>
      <c r="G1150" s="1">
        <v>-0.871</v>
      </c>
      <c r="H1150" s="1">
        <v>0.33939999999999998</v>
      </c>
      <c r="I1150" s="1">
        <v>-0.104</v>
      </c>
      <c r="J1150" s="1">
        <v>-0.1799</v>
      </c>
      <c r="K1150" s="1">
        <v>0.55669999999999997</v>
      </c>
      <c r="L1150" s="1">
        <v>-0.24779999999999999</v>
      </c>
      <c r="M1150" s="1">
        <v>0.1237</v>
      </c>
      <c r="N1150" s="1">
        <v>0.1608</v>
      </c>
      <c r="O1150" s="1">
        <v>-0.1236</v>
      </c>
      <c r="P1150" s="1">
        <v>-3.8734000000000002</v>
      </c>
      <c r="Q1150" s="1">
        <v>8.14E-2</v>
      </c>
      <c r="R1150" s="1">
        <v>3.15E-2</v>
      </c>
      <c r="S1150" s="1">
        <v>-0.15260000000000001</v>
      </c>
      <c r="T1150" s="1">
        <v>-2.6867999999999999</v>
      </c>
      <c r="U1150" s="1">
        <v>-1.9187000000000001</v>
      </c>
      <c r="V1150" s="1">
        <v>-0.17319999999999999</v>
      </c>
      <c r="W1150" s="1">
        <v>-0.24079999999999999</v>
      </c>
      <c r="Y1150" s="1">
        <v>-0.28610000000000002</v>
      </c>
      <c r="Z1150" s="1">
        <v>0</v>
      </c>
      <c r="AA1150" s="1">
        <v>-3.4339</v>
      </c>
      <c r="AB1150" s="1">
        <v>1.9938</v>
      </c>
      <c r="GI1150" s="1">
        <v>26.146899999999999</v>
      </c>
      <c r="HA1150" s="1" t="str">
        <f t="shared" si="34"/>
        <v>2015</v>
      </c>
      <c r="HB1150" s="1" t="str">
        <f t="shared" si="35"/>
        <v>01</v>
      </c>
    </row>
    <row r="1151" spans="1:210">
      <c r="A1151" s="3" t="s">
        <v>9</v>
      </c>
      <c r="B1151" s="3"/>
      <c r="C1151" s="3" t="s">
        <v>5054</v>
      </c>
      <c r="E1151" s="1" t="s">
        <v>5054</v>
      </c>
      <c r="F1151" s="1">
        <v>-3.0200000000000001E-2</v>
      </c>
      <c r="G1151" s="1">
        <v>-0.36709999999999998</v>
      </c>
      <c r="H1151" s="1">
        <v>0.31290000000000001</v>
      </c>
      <c r="I1151" s="1">
        <v>-0.51749999999999996</v>
      </c>
      <c r="J1151" s="1">
        <v>0.40189999999999998</v>
      </c>
      <c r="K1151" s="1">
        <v>-0.2077</v>
      </c>
      <c r="L1151" s="1">
        <v>-4.1300000000000003E-2</v>
      </c>
      <c r="M1151" s="1">
        <v>0.3201</v>
      </c>
      <c r="N1151" s="1">
        <v>0.3206</v>
      </c>
      <c r="O1151" s="1">
        <v>-9.2200000000000004E-2</v>
      </c>
      <c r="P1151" s="1">
        <v>-0.1106</v>
      </c>
      <c r="Q1151" s="1">
        <v>-0.48620000000000002</v>
      </c>
      <c r="R1151" s="1">
        <v>-9.4100000000000003E-2</v>
      </c>
      <c r="S1151" s="1">
        <v>2.1700000000000001E-2</v>
      </c>
      <c r="T1151" s="1">
        <v>-0.51900000000000002</v>
      </c>
      <c r="U1151" s="1">
        <v>1.9967999999999999</v>
      </c>
      <c r="V1151" s="1">
        <v>5.1006999999999998</v>
      </c>
      <c r="W1151" s="1">
        <v>-0.31940000000000002</v>
      </c>
      <c r="Y1151" s="1">
        <v>-0.2359</v>
      </c>
      <c r="Z1151" s="1">
        <v>5.21E-2</v>
      </c>
      <c r="AA1151" s="1">
        <v>5.1334999999999997</v>
      </c>
      <c r="AB1151" s="1">
        <v>-2.2153999999999998</v>
      </c>
      <c r="GI1151" s="1">
        <v>102.628</v>
      </c>
      <c r="HA1151" s="1" t="str">
        <f t="shared" si="34"/>
        <v>2015</v>
      </c>
      <c r="HB1151" s="1" t="str">
        <f t="shared" si="35"/>
        <v>01</v>
      </c>
    </row>
    <row r="1152" spans="1:210">
      <c r="A1152" s="3" t="s">
        <v>9</v>
      </c>
      <c r="B1152" s="3"/>
      <c r="C1152" s="3" t="s">
        <v>5055</v>
      </c>
      <c r="E1152" s="1" t="s">
        <v>5056</v>
      </c>
      <c r="F1152" s="1">
        <v>-0.1351</v>
      </c>
      <c r="G1152" s="1">
        <v>-0.33439999999999998</v>
      </c>
      <c r="H1152" s="1">
        <v>7.1099999999999997E-2</v>
      </c>
      <c r="I1152" s="1">
        <v>-0.68559999999999999</v>
      </c>
      <c r="J1152" s="1">
        <v>-0.44840000000000002</v>
      </c>
      <c r="K1152" s="1">
        <v>-0.34649999999999997</v>
      </c>
      <c r="L1152" s="1">
        <v>-0.45390000000000003</v>
      </c>
      <c r="M1152" s="1">
        <v>-2.4400000000000002E-2</v>
      </c>
      <c r="N1152" s="1">
        <v>0.18759999999999999</v>
      </c>
      <c r="O1152" s="1">
        <v>-0.49230000000000002</v>
      </c>
      <c r="P1152" s="1">
        <v>-1.7621</v>
      </c>
      <c r="Q1152" s="1">
        <v>-8.1199999999999994E-2</v>
      </c>
      <c r="R1152" s="1">
        <v>-9.3600000000000003E-2</v>
      </c>
      <c r="S1152" s="1">
        <v>-0.43319999999999997</v>
      </c>
      <c r="T1152" s="1">
        <v>-1.5558000000000001</v>
      </c>
      <c r="U1152" s="1">
        <v>0.72989999999999999</v>
      </c>
      <c r="V1152" s="1">
        <v>5.8019999999999996</v>
      </c>
      <c r="W1152" s="1">
        <v>-0.95230000000000004</v>
      </c>
      <c r="Y1152" s="1">
        <v>-0.60860000000000003</v>
      </c>
      <c r="Z1152" s="1">
        <v>5.2299999999999999E-2</v>
      </c>
      <c r="AA1152" s="1">
        <v>1.5909</v>
      </c>
      <c r="AB1152" s="1">
        <v>-0.6139</v>
      </c>
      <c r="GI1152" s="1">
        <v>50.919899999999998</v>
      </c>
      <c r="HA1152" s="1" t="str">
        <f t="shared" si="34"/>
        <v>2015</v>
      </c>
      <c r="HB1152" s="1" t="str">
        <f t="shared" si="35"/>
        <v>01</v>
      </c>
    </row>
    <row r="1153" spans="1:210">
      <c r="A1153" s="3" t="s">
        <v>9</v>
      </c>
      <c r="B1153" s="3"/>
      <c r="C1153" s="3" t="s">
        <v>5057</v>
      </c>
      <c r="E1153" s="1" t="s">
        <v>5058</v>
      </c>
      <c r="F1153" s="1">
        <v>-0.23019999999999999</v>
      </c>
      <c r="G1153" s="1">
        <v>-0.74550000000000005</v>
      </c>
      <c r="H1153" s="1">
        <v>-0.2671</v>
      </c>
      <c r="I1153" s="1">
        <v>-0.34970000000000001</v>
      </c>
      <c r="J1153" s="1">
        <v>-0.1371</v>
      </c>
      <c r="K1153" s="1">
        <v>-7.0199999999999999E-2</v>
      </c>
      <c r="L1153" s="1">
        <v>0.2515</v>
      </c>
      <c r="M1153" s="1">
        <v>-0.2</v>
      </c>
      <c r="N1153" s="1">
        <v>0.60119999999999996</v>
      </c>
      <c r="O1153" s="1">
        <v>3.1099999999999999E-2</v>
      </c>
      <c r="P1153" s="1">
        <v>-4.5064000000000002</v>
      </c>
      <c r="Q1153" s="1">
        <v>-0.81630000000000003</v>
      </c>
      <c r="R1153" s="1">
        <v>-0.63749999999999996</v>
      </c>
      <c r="S1153" s="1">
        <v>-0.1103</v>
      </c>
      <c r="T1153" s="1">
        <v>-3.3776999999999999</v>
      </c>
      <c r="U1153" s="1">
        <v>-0.43070000000000003</v>
      </c>
      <c r="V1153" s="1">
        <v>5.8994</v>
      </c>
      <c r="W1153" s="1">
        <v>-0.64890000000000003</v>
      </c>
      <c r="Y1153" s="1">
        <v>0.1958</v>
      </c>
      <c r="Z1153" s="1">
        <v>-0.35780000000000001</v>
      </c>
      <c r="AA1153" s="1">
        <v>-1.1583000000000001</v>
      </c>
      <c r="AB1153" s="1">
        <v>0.71650000000000003</v>
      </c>
      <c r="GI1153" s="1">
        <v>24.452500000000001</v>
      </c>
      <c r="HA1153" s="1" t="str">
        <f t="shared" si="34"/>
        <v>2015</v>
      </c>
      <c r="HB1153" s="1" t="str">
        <f t="shared" si="35"/>
        <v>01</v>
      </c>
    </row>
    <row r="1154" spans="1:210">
      <c r="A1154" s="3" t="s">
        <v>9</v>
      </c>
      <c r="B1154" s="3"/>
      <c r="C1154" s="3" t="s">
        <v>5059</v>
      </c>
      <c r="E1154" s="1" t="s">
        <v>5060</v>
      </c>
      <c r="F1154" s="1">
        <v>7.7100000000000002E-2</v>
      </c>
      <c r="G1154" s="1">
        <v>-0.88249999999999995</v>
      </c>
      <c r="H1154" s="1">
        <v>-4.8899999999999999E-2</v>
      </c>
      <c r="I1154" s="1">
        <v>-0.45739999999999997</v>
      </c>
      <c r="J1154" s="1">
        <v>0</v>
      </c>
      <c r="K1154" s="1">
        <v>-7.0300000000000001E-2</v>
      </c>
      <c r="L1154" s="1">
        <v>4.1799999999999997E-2</v>
      </c>
      <c r="M1154" s="1">
        <v>-0.1255</v>
      </c>
      <c r="N1154" s="1">
        <v>0.87519999999999998</v>
      </c>
      <c r="O1154" s="1">
        <v>0.15620000000000001</v>
      </c>
      <c r="P1154" s="1">
        <v>-4.1028000000000002</v>
      </c>
      <c r="Q1154" s="1">
        <v>-0.48849999999999999</v>
      </c>
      <c r="R1154" s="1">
        <v>-0.19209999999999999</v>
      </c>
      <c r="S1154" s="1">
        <v>-6.6299999999999998E-2</v>
      </c>
      <c r="T1154" s="1">
        <v>-4.1913999999999998</v>
      </c>
      <c r="U1154" s="1">
        <v>-0.67849999999999999</v>
      </c>
      <c r="V1154" s="1">
        <v>1.4981</v>
      </c>
      <c r="W1154" s="1">
        <v>-0.67910000000000004</v>
      </c>
      <c r="Y1154" s="1">
        <v>-0.29389999999999999</v>
      </c>
      <c r="Z1154" s="1">
        <v>0</v>
      </c>
      <c r="AA1154" s="1">
        <v>-1.2448999999999999</v>
      </c>
      <c r="AB1154" s="1">
        <v>0.47770000000000001</v>
      </c>
      <c r="GI1154" s="1">
        <v>14.5542</v>
      </c>
      <c r="HA1154" s="1" t="str">
        <f t="shared" si="34"/>
        <v>2015</v>
      </c>
      <c r="HB1154" s="1" t="str">
        <f t="shared" si="35"/>
        <v>01</v>
      </c>
    </row>
    <row r="1155" spans="1:210">
      <c r="A1155" s="3" t="s">
        <v>9</v>
      </c>
      <c r="B1155" s="3"/>
      <c r="C1155" s="3" t="s">
        <v>5061</v>
      </c>
      <c r="E1155" s="1" t="s">
        <v>5062</v>
      </c>
      <c r="F1155" s="1">
        <v>-0.41889999999999999</v>
      </c>
      <c r="G1155" s="1">
        <v>-0.60040000000000004</v>
      </c>
      <c r="H1155" s="1">
        <v>-0.3322</v>
      </c>
      <c r="I1155" s="1">
        <v>-1.1309</v>
      </c>
      <c r="J1155" s="1">
        <v>-1.3795999999999999</v>
      </c>
      <c r="K1155" s="1">
        <v>-0.27510000000000001</v>
      </c>
      <c r="L1155" s="1">
        <v>-0.28899999999999998</v>
      </c>
      <c r="M1155" s="1">
        <v>-0.19520000000000001</v>
      </c>
      <c r="N1155" s="1">
        <v>-0.1865</v>
      </c>
      <c r="O1155" s="1">
        <v>-0.64100000000000001</v>
      </c>
      <c r="P1155" s="1">
        <v>-5.1580000000000004</v>
      </c>
      <c r="Q1155" s="1">
        <v>-0.875</v>
      </c>
      <c r="R1155" s="1">
        <v>-0.71560000000000001</v>
      </c>
      <c r="S1155" s="1">
        <v>-0.47489999999999999</v>
      </c>
      <c r="T1155" s="1">
        <v>-4.4687000000000001</v>
      </c>
      <c r="U1155" s="1">
        <v>-0.3679</v>
      </c>
      <c r="V1155" s="1">
        <v>-2.3690000000000002</v>
      </c>
      <c r="W1155" s="1">
        <v>-1.0282</v>
      </c>
      <c r="Y1155" s="1">
        <v>-0.1401</v>
      </c>
      <c r="Z1155" s="1">
        <v>-5.2200000000000003E-2</v>
      </c>
      <c r="AA1155" s="1">
        <v>0.50619999999999998</v>
      </c>
      <c r="AB1155" s="1">
        <v>-0.55730000000000002</v>
      </c>
      <c r="GI1155" s="1">
        <v>-1.9207000000000001</v>
      </c>
      <c r="HA1155" s="1" t="str">
        <f t="shared" ref="HA1155:HA1218" si="36">LEFT($E1156,4)</f>
        <v>2014</v>
      </c>
      <c r="HB1155" s="1" t="str">
        <f t="shared" ref="HB1155:HB1218" si="37">MID($E1156,5,2)</f>
        <v>12</v>
      </c>
    </row>
    <row r="1156" spans="1:210">
      <c r="A1156" s="3" t="s">
        <v>9</v>
      </c>
      <c r="B1156" s="3"/>
      <c r="C1156" s="3" t="s">
        <v>5063</v>
      </c>
      <c r="E1156" s="1" t="s">
        <v>5064</v>
      </c>
      <c r="F1156" s="1">
        <v>-0.52080000000000004</v>
      </c>
      <c r="G1156" s="1">
        <v>0.26640000000000003</v>
      </c>
      <c r="H1156" s="1">
        <v>-0.49809999999999999</v>
      </c>
      <c r="I1156" s="1">
        <v>-1.0611999999999999</v>
      </c>
      <c r="J1156" s="1">
        <v>-0.97509999999999997</v>
      </c>
      <c r="K1156" s="1">
        <v>-0.4768</v>
      </c>
      <c r="L1156" s="1">
        <v>-0.45319999999999999</v>
      </c>
      <c r="M1156" s="1">
        <v>-7.2800000000000004E-2</v>
      </c>
      <c r="N1156" s="1">
        <v>0</v>
      </c>
      <c r="O1156" s="1">
        <v>-0.63539999999999996</v>
      </c>
      <c r="P1156" s="1">
        <v>-1.9743999999999999</v>
      </c>
      <c r="Q1156" s="1">
        <v>-0.55640000000000001</v>
      </c>
      <c r="R1156" s="1">
        <v>-0.58819999999999995</v>
      </c>
      <c r="S1156" s="1">
        <v>-0.92469999999999997</v>
      </c>
      <c r="T1156" s="1">
        <v>-2.9114</v>
      </c>
      <c r="U1156" s="1">
        <v>-1.3636999999999999</v>
      </c>
      <c r="V1156" s="1">
        <v>-2.7574000000000001</v>
      </c>
      <c r="W1156" s="1">
        <v>-1.206</v>
      </c>
      <c r="Y1156" s="1">
        <v>-0.2316</v>
      </c>
      <c r="Z1156" s="1">
        <v>-0.1048</v>
      </c>
      <c r="AA1156" s="1">
        <v>-4.0381999999999998</v>
      </c>
      <c r="AB1156" s="1">
        <v>2.7667000000000002</v>
      </c>
      <c r="GI1156" s="1">
        <v>-7.8</v>
      </c>
      <c r="HA1156" s="1" t="str">
        <f t="shared" si="36"/>
        <v>2014</v>
      </c>
      <c r="HB1156" s="1" t="str">
        <f t="shared" si="37"/>
        <v>12</v>
      </c>
    </row>
    <row r="1157" spans="1:210">
      <c r="A1157" s="3" t="s">
        <v>9</v>
      </c>
      <c r="B1157" s="3"/>
      <c r="C1157" s="3" t="s">
        <v>5065</v>
      </c>
      <c r="E1157" s="1" t="s">
        <v>5066</v>
      </c>
      <c r="F1157" s="1">
        <v>-0.17910000000000001</v>
      </c>
      <c r="G1157" s="1">
        <v>0.43519999999999998</v>
      </c>
      <c r="H1157" s="1">
        <v>0.35730000000000001</v>
      </c>
      <c r="I1157" s="1">
        <v>-0.41199999999999998</v>
      </c>
      <c r="J1157" s="1">
        <v>0.53349999999999997</v>
      </c>
      <c r="K1157" s="1">
        <v>-6.8199999999999997E-2</v>
      </c>
      <c r="L1157" s="1">
        <v>-0.1651</v>
      </c>
      <c r="M1157" s="1">
        <v>0.43830000000000002</v>
      </c>
      <c r="N1157" s="1">
        <v>0.63739999999999997</v>
      </c>
      <c r="O1157" s="1">
        <v>-6.0499999999999998E-2</v>
      </c>
      <c r="P1157" s="1">
        <v>-1.9824999999999999</v>
      </c>
      <c r="Q1157" s="1">
        <v>-0.16020000000000001</v>
      </c>
      <c r="R1157" s="1">
        <v>0.21729999999999999</v>
      </c>
      <c r="S1157" s="1">
        <v>-4.3099999999999999E-2</v>
      </c>
      <c r="T1157" s="1">
        <v>-1.7857000000000001</v>
      </c>
      <c r="U1157" s="1">
        <v>-1.4959</v>
      </c>
      <c r="V1157" s="1">
        <v>-1.1473</v>
      </c>
      <c r="W1157" s="1">
        <v>-0.42080000000000001</v>
      </c>
      <c r="Y1157" s="1">
        <v>-0.55649999999999999</v>
      </c>
      <c r="Z1157" s="1">
        <v>0</v>
      </c>
      <c r="AA1157" s="1">
        <v>-0.30919999999999997</v>
      </c>
      <c r="AB1157" s="1">
        <v>-0.22500000000000001</v>
      </c>
      <c r="GI1157" s="1">
        <v>-9.3918999999999997</v>
      </c>
      <c r="HA1157" s="1" t="str">
        <f t="shared" si="36"/>
        <v>2014</v>
      </c>
      <c r="HB1157" s="1" t="str">
        <f t="shared" si="37"/>
        <v>12</v>
      </c>
    </row>
    <row r="1158" spans="1:210">
      <c r="A1158" s="3" t="s">
        <v>9</v>
      </c>
      <c r="B1158" s="3"/>
      <c r="C1158" s="3" t="s">
        <v>5067</v>
      </c>
      <c r="E1158" s="1" t="s">
        <v>5068</v>
      </c>
      <c r="F1158" s="1">
        <v>1.4800000000000001E-2</v>
      </c>
      <c r="G1158" s="1">
        <v>-0.16719999999999999</v>
      </c>
      <c r="H1158" s="1">
        <v>0.26069999999999999</v>
      </c>
      <c r="I1158" s="1">
        <v>-0.54810000000000003</v>
      </c>
      <c r="J1158" s="1">
        <v>-4.4299999999999999E-2</v>
      </c>
      <c r="K1158" s="1">
        <v>-0.34100000000000003</v>
      </c>
      <c r="L1158" s="1">
        <v>-0.24790000000000001</v>
      </c>
      <c r="M1158" s="1">
        <v>0.31569999999999998</v>
      </c>
      <c r="N1158" s="1">
        <v>2.6499999999999999E-2</v>
      </c>
      <c r="O1158" s="1">
        <v>-6.0499999999999998E-2</v>
      </c>
      <c r="P1158" s="1">
        <v>-2.8323</v>
      </c>
      <c r="Q1158" s="1">
        <v>-8.0199999999999994E-2</v>
      </c>
      <c r="R1158" s="1">
        <v>-0.18579999999999999</v>
      </c>
      <c r="S1158" s="1">
        <v>-0.23699999999999999</v>
      </c>
      <c r="T1158" s="1">
        <v>-0.126</v>
      </c>
      <c r="U1158" s="1">
        <v>0.72699999999999998</v>
      </c>
      <c r="V1158" s="1">
        <v>0.31040000000000001</v>
      </c>
      <c r="W1158" s="1">
        <v>-0.62919999999999998</v>
      </c>
      <c r="Y1158" s="1">
        <v>-0.36899999999999999</v>
      </c>
      <c r="Z1158" s="1">
        <v>-0.21029999999999999</v>
      </c>
      <c r="AA1158" s="1">
        <v>2.0255000000000001</v>
      </c>
      <c r="AB1158" s="1">
        <v>-1.1913</v>
      </c>
      <c r="GI1158" s="1">
        <v>-8.1655999999999995</v>
      </c>
      <c r="HA1158" s="1" t="str">
        <f t="shared" si="36"/>
        <v>2014</v>
      </c>
      <c r="HB1158" s="1" t="str">
        <f t="shared" si="37"/>
        <v>12</v>
      </c>
    </row>
    <row r="1159" spans="1:210">
      <c r="A1159" s="3" t="s">
        <v>9</v>
      </c>
      <c r="B1159" s="3"/>
      <c r="C1159" s="3" t="s">
        <v>5069</v>
      </c>
      <c r="E1159" s="1" t="s">
        <v>5070</v>
      </c>
      <c r="F1159" s="1">
        <v>0.1353</v>
      </c>
      <c r="G1159" s="1">
        <v>0.2014</v>
      </c>
      <c r="H1159" s="1">
        <v>-0.45679999999999998</v>
      </c>
      <c r="I1159" s="1">
        <v>-0.44950000000000001</v>
      </c>
      <c r="J1159" s="1">
        <v>-0.53569999999999995</v>
      </c>
      <c r="K1159" s="1">
        <v>-0.3422</v>
      </c>
      <c r="L1159" s="1">
        <v>-0.4577</v>
      </c>
      <c r="M1159" s="1">
        <v>0.14710000000000001</v>
      </c>
      <c r="N1159" s="1">
        <v>0.1066</v>
      </c>
      <c r="O1159" s="1">
        <v>-0.42549999999999999</v>
      </c>
      <c r="P1159" s="1">
        <v>2.3593000000000002</v>
      </c>
      <c r="Q1159" s="1">
        <v>-0.161</v>
      </c>
      <c r="R1159" s="1">
        <v>-0.53169999999999995</v>
      </c>
      <c r="S1159" s="1">
        <v>-0.36899999999999999</v>
      </c>
      <c r="T1159" s="1">
        <v>-0.56810000000000005</v>
      </c>
      <c r="U1159" s="1">
        <v>8.7207000000000008</v>
      </c>
      <c r="V1159" s="1">
        <v>-2.1333000000000002</v>
      </c>
      <c r="W1159" s="1">
        <v>-0.68869999999999998</v>
      </c>
      <c r="Y1159" s="1">
        <v>-0.4209</v>
      </c>
      <c r="Z1159" s="1">
        <v>5.2200000000000003E-2</v>
      </c>
      <c r="AA1159" s="1">
        <v>1.0869</v>
      </c>
      <c r="AB1159" s="1">
        <v>-7.4399999999999994E-2</v>
      </c>
      <c r="GI1159" s="1">
        <v>-3.4203000000000001</v>
      </c>
      <c r="HA1159" s="1" t="str">
        <f t="shared" si="36"/>
        <v>2014</v>
      </c>
      <c r="HB1159" s="1" t="str">
        <f t="shared" si="37"/>
        <v>12</v>
      </c>
    </row>
    <row r="1160" spans="1:210">
      <c r="A1160" s="3" t="s">
        <v>9</v>
      </c>
      <c r="B1160" s="3"/>
      <c r="C1160" s="3" t="s">
        <v>5071</v>
      </c>
      <c r="E1160" s="1" t="s">
        <v>5072</v>
      </c>
      <c r="F1160" s="1">
        <v>-0.2102</v>
      </c>
      <c r="G1160" s="1">
        <v>-0.53900000000000003</v>
      </c>
      <c r="H1160" s="1">
        <v>-0.45569999999999999</v>
      </c>
      <c r="I1160" s="1">
        <v>-0.83009999999999995</v>
      </c>
      <c r="J1160" s="1">
        <v>-0.89400000000000002</v>
      </c>
      <c r="K1160" s="1">
        <v>-0.34239999999999998</v>
      </c>
      <c r="L1160" s="1">
        <v>-0.37480000000000002</v>
      </c>
      <c r="M1160" s="1">
        <v>-0.441</v>
      </c>
      <c r="N1160" s="1">
        <v>-0.48070000000000002</v>
      </c>
      <c r="O1160" s="1">
        <v>-0.5171</v>
      </c>
      <c r="P1160" s="1">
        <v>1.6333</v>
      </c>
      <c r="Q1160" s="1">
        <v>-0.64929999999999999</v>
      </c>
      <c r="R1160" s="1">
        <v>-0.90620000000000001</v>
      </c>
      <c r="S1160" s="1">
        <v>-0.45590000000000003</v>
      </c>
      <c r="T1160" s="1">
        <v>-3.1564999999999999</v>
      </c>
      <c r="U1160" s="1">
        <v>6.2342000000000004</v>
      </c>
      <c r="V1160" s="1">
        <v>-2.1333000000000002</v>
      </c>
      <c r="W1160" s="1">
        <v>-1.2962</v>
      </c>
      <c r="Y1160" s="1">
        <v>-0.65720000000000001</v>
      </c>
      <c r="Z1160" s="1">
        <v>5.21E-2</v>
      </c>
      <c r="AA1160" s="1">
        <v>-3.6463999999999999</v>
      </c>
      <c r="AB1160" s="1">
        <v>2.5316000000000001</v>
      </c>
      <c r="GI1160" s="1">
        <v>-4.0021000000000004</v>
      </c>
      <c r="HA1160" s="1" t="str">
        <f t="shared" si="36"/>
        <v>2014</v>
      </c>
      <c r="HB1160" s="1" t="str">
        <f t="shared" si="37"/>
        <v>12</v>
      </c>
    </row>
    <row r="1161" spans="1:210">
      <c r="A1161" s="3" t="s">
        <v>9</v>
      </c>
      <c r="B1161" s="3"/>
      <c r="C1161" s="3" t="s">
        <v>5073</v>
      </c>
      <c r="E1161" s="1" t="s">
        <v>5073</v>
      </c>
      <c r="F1161" s="1">
        <v>0.21160000000000001</v>
      </c>
      <c r="G1161" s="1">
        <v>-0.50700000000000001</v>
      </c>
      <c r="H1161" s="1">
        <v>-0.14499999999999999</v>
      </c>
      <c r="I1161" s="1">
        <v>-0.17399999999999999</v>
      </c>
      <c r="J1161" s="1">
        <v>0</v>
      </c>
      <c r="K1161" s="1">
        <v>-0.2064</v>
      </c>
      <c r="L1161" s="1">
        <v>-0.2505</v>
      </c>
      <c r="M1161" s="1">
        <v>0.19719999999999999</v>
      </c>
      <c r="N1161" s="1">
        <v>-5.3600000000000002E-2</v>
      </c>
      <c r="O1161" s="1">
        <v>-0.27510000000000001</v>
      </c>
      <c r="P1161" s="1">
        <v>-0.3024</v>
      </c>
      <c r="Q1161" s="1">
        <v>-0.32700000000000001</v>
      </c>
      <c r="R1161" s="1">
        <v>-0.28299999999999997</v>
      </c>
      <c r="S1161" s="1">
        <v>-0.3931</v>
      </c>
      <c r="T1161" s="1">
        <v>-2.2549000000000001</v>
      </c>
      <c r="U1161" s="1">
        <v>2.4144000000000001</v>
      </c>
      <c r="V1161" s="1">
        <v>-1.6995</v>
      </c>
      <c r="W1161" s="1">
        <v>-0.6391</v>
      </c>
      <c r="Y1161" s="1">
        <v>-0.3795</v>
      </c>
      <c r="Z1161" s="1">
        <v>-5.1799999999999999E-2</v>
      </c>
      <c r="AA1161" s="1">
        <v>-2.1421999999999999</v>
      </c>
      <c r="AB1161" s="1">
        <v>1.6984999999999999</v>
      </c>
      <c r="GI1161" s="1">
        <v>-4.9314999999999998</v>
      </c>
      <c r="HA1161" s="1" t="str">
        <f t="shared" si="36"/>
        <v>2014</v>
      </c>
      <c r="HB1161" s="1" t="str">
        <f t="shared" si="37"/>
        <v>12</v>
      </c>
    </row>
    <row r="1162" spans="1:210">
      <c r="A1162" s="3" t="s">
        <v>9</v>
      </c>
      <c r="B1162" s="3"/>
      <c r="C1162" s="3" t="s">
        <v>5074</v>
      </c>
      <c r="E1162" s="1" t="s">
        <v>5074</v>
      </c>
      <c r="F1162" s="1">
        <v>-0.2107</v>
      </c>
      <c r="G1162" s="1">
        <v>-1.0462</v>
      </c>
      <c r="H1162" s="1">
        <v>-0.81899999999999995</v>
      </c>
      <c r="I1162" s="1">
        <v>-0.83299999999999996</v>
      </c>
      <c r="J1162" s="1">
        <v>-0.22289999999999999</v>
      </c>
      <c r="K1162" s="1">
        <v>-0.41149999999999998</v>
      </c>
      <c r="L1162" s="1">
        <v>-0.29199999999999998</v>
      </c>
      <c r="M1162" s="1">
        <v>-0.29459999999999997</v>
      </c>
      <c r="N1162" s="1">
        <v>-0.80169999999999997</v>
      </c>
      <c r="O1162" s="1">
        <v>-0.57850000000000001</v>
      </c>
      <c r="P1162" s="1">
        <v>-0.78639999999999999</v>
      </c>
      <c r="Q1162" s="1">
        <v>-0.56999999999999995</v>
      </c>
      <c r="R1162" s="1">
        <v>-0.62629999999999997</v>
      </c>
      <c r="S1162" s="1">
        <v>-0.5444</v>
      </c>
      <c r="T1162" s="1">
        <v>0.71419999999999995</v>
      </c>
      <c r="U1162" s="1">
        <v>0.18010000000000001</v>
      </c>
      <c r="V1162" s="1">
        <v>0.57030000000000003</v>
      </c>
      <c r="W1162" s="1">
        <v>-1.0607</v>
      </c>
      <c r="Y1162" s="1">
        <v>-0.52100000000000002</v>
      </c>
      <c r="Z1162" s="1">
        <v>-0.15540000000000001</v>
      </c>
      <c r="AA1162" s="1">
        <v>3.5167000000000002</v>
      </c>
      <c r="AB1162" s="1">
        <v>-0.40889999999999999</v>
      </c>
      <c r="GI1162" s="1">
        <v>-6.3936000000000002</v>
      </c>
      <c r="HA1162" s="1" t="str">
        <f t="shared" si="36"/>
        <v>2014</v>
      </c>
      <c r="HB1162" s="1" t="str">
        <f t="shared" si="37"/>
        <v>12</v>
      </c>
    </row>
    <row r="1163" spans="1:210">
      <c r="A1163" s="3" t="s">
        <v>9</v>
      </c>
      <c r="B1163" s="3"/>
      <c r="C1163" s="3" t="s">
        <v>5075</v>
      </c>
      <c r="E1163" s="1" t="s">
        <v>5076</v>
      </c>
      <c r="F1163" s="1">
        <v>4.5600000000000002E-2</v>
      </c>
      <c r="G1163" s="1">
        <v>-0.37440000000000001</v>
      </c>
      <c r="H1163" s="1">
        <v>-0.16980000000000001</v>
      </c>
      <c r="I1163" s="1">
        <v>-0.34960000000000002</v>
      </c>
      <c r="J1163" s="1">
        <v>-0.3155</v>
      </c>
      <c r="K1163" s="1">
        <v>-6.9000000000000006E-2</v>
      </c>
      <c r="L1163" s="1">
        <v>-0.1676</v>
      </c>
      <c r="M1163" s="1">
        <v>0.44600000000000001</v>
      </c>
      <c r="N1163" s="1">
        <v>0.56869999999999998</v>
      </c>
      <c r="O1163" s="1">
        <v>-0.3679</v>
      </c>
      <c r="P1163" s="1">
        <v>0.77610000000000001</v>
      </c>
      <c r="Q1163" s="1">
        <v>-0.3281</v>
      </c>
      <c r="R1163" s="1">
        <v>0.158</v>
      </c>
      <c r="S1163" s="1">
        <v>-0.43959999999999999</v>
      </c>
      <c r="T1163" s="1">
        <v>1.4817</v>
      </c>
      <c r="U1163" s="1">
        <v>1.7622</v>
      </c>
      <c r="V1163" s="1">
        <v>1.8946000000000001</v>
      </c>
      <c r="W1163" s="1">
        <v>-0.80359999999999998</v>
      </c>
      <c r="Y1163" s="1">
        <v>-0.3367</v>
      </c>
      <c r="Z1163" s="1">
        <v>-0.25729999999999997</v>
      </c>
      <c r="AA1163" s="1">
        <v>8.0558999999999994</v>
      </c>
      <c r="AB1163" s="1">
        <v>-4.5133000000000001</v>
      </c>
      <c r="GI1163" s="1">
        <v>-8.1856000000000009</v>
      </c>
      <c r="HA1163" s="1" t="str">
        <f t="shared" si="36"/>
        <v>2014</v>
      </c>
      <c r="HB1163" s="1" t="str">
        <f t="shared" si="37"/>
        <v>12</v>
      </c>
    </row>
    <row r="1164" spans="1:210">
      <c r="A1164" s="3" t="s">
        <v>9</v>
      </c>
      <c r="B1164" s="3"/>
      <c r="C1164" s="3" t="s">
        <v>5077</v>
      </c>
      <c r="E1164" s="1" t="s">
        <v>5078</v>
      </c>
      <c r="F1164" s="1">
        <v>0.18210000000000001</v>
      </c>
      <c r="G1164" s="1">
        <v>-0.6825</v>
      </c>
      <c r="H1164" s="1">
        <v>-0.2177</v>
      </c>
      <c r="I1164" s="1">
        <v>-0.66310000000000002</v>
      </c>
      <c r="J1164" s="1">
        <v>-0.7661</v>
      </c>
      <c r="K1164" s="1">
        <v>-0.13819999999999999</v>
      </c>
      <c r="L1164" s="1">
        <v>-0.25230000000000002</v>
      </c>
      <c r="M1164" s="1">
        <v>0.19800000000000001</v>
      </c>
      <c r="N1164" s="1">
        <v>-0.13539999999999999</v>
      </c>
      <c r="O1164" s="1">
        <v>-0.76800000000000002</v>
      </c>
      <c r="P1164" s="1">
        <v>-1.3953</v>
      </c>
      <c r="Q1164" s="1">
        <v>0.16439999999999999</v>
      </c>
      <c r="R1164" s="1">
        <v>-0.47360000000000002</v>
      </c>
      <c r="S1164" s="1">
        <v>-0.7036</v>
      </c>
      <c r="T1164" s="1">
        <v>-0.29110000000000003</v>
      </c>
      <c r="U1164" s="1">
        <v>0</v>
      </c>
      <c r="V1164" s="1">
        <v>0.59060000000000001</v>
      </c>
      <c r="W1164" s="1">
        <v>-0.82899999999999996</v>
      </c>
      <c r="Y1164" s="1">
        <v>-0.33729999999999999</v>
      </c>
      <c r="Z1164" s="1">
        <v>-0.2054</v>
      </c>
      <c r="AA1164" s="1">
        <v>0.53669999999999995</v>
      </c>
      <c r="AB1164" s="1">
        <v>-0.7369</v>
      </c>
      <c r="GI1164" s="1">
        <v>-8.9742999999999995</v>
      </c>
      <c r="HA1164" s="1" t="str">
        <f t="shared" si="36"/>
        <v>2014</v>
      </c>
      <c r="HB1164" s="1" t="str">
        <f t="shared" si="37"/>
        <v>12</v>
      </c>
    </row>
    <row r="1165" spans="1:210">
      <c r="A1165" s="3" t="s">
        <v>9</v>
      </c>
      <c r="B1165" s="3"/>
      <c r="C1165" s="3" t="s">
        <v>5079</v>
      </c>
      <c r="E1165" s="1" t="s">
        <v>5080</v>
      </c>
      <c r="F1165" s="1">
        <v>6.13E-2</v>
      </c>
      <c r="G1165" s="1">
        <v>-0.24160000000000001</v>
      </c>
      <c r="H1165" s="1">
        <v>-0.44030000000000002</v>
      </c>
      <c r="I1165" s="1">
        <v>-0.74199999999999999</v>
      </c>
      <c r="J1165" s="1">
        <v>-0.68799999999999994</v>
      </c>
      <c r="K1165" s="1">
        <v>-0.48880000000000001</v>
      </c>
      <c r="L1165" s="1">
        <v>0.12720000000000001</v>
      </c>
      <c r="M1165" s="1">
        <v>0.05</v>
      </c>
      <c r="N1165" s="1">
        <v>5.4800000000000001E-2</v>
      </c>
      <c r="O1165" s="1">
        <v>-0.49669999999999997</v>
      </c>
      <c r="P1165" s="1">
        <v>-2.4618000000000002</v>
      </c>
      <c r="Q1165" s="1">
        <v>8.3599999999999994E-2</v>
      </c>
      <c r="R1165" s="1">
        <v>-0.57450000000000001</v>
      </c>
      <c r="S1165" s="1">
        <v>-0.22220000000000001</v>
      </c>
      <c r="T1165" s="1">
        <v>-3.1772</v>
      </c>
      <c r="U1165" s="1">
        <v>-3.6368999999999998</v>
      </c>
      <c r="V1165" s="1">
        <v>-1.9282999999999999</v>
      </c>
      <c r="W1165" s="1">
        <v>-0.91910000000000003</v>
      </c>
      <c r="Y1165" s="1">
        <v>-0.73629999999999995</v>
      </c>
      <c r="Z1165" s="1">
        <v>-0.2545</v>
      </c>
      <c r="AA1165" s="1">
        <v>-3.7464</v>
      </c>
      <c r="AB1165" s="1">
        <v>2.1598000000000002</v>
      </c>
      <c r="GI1165" s="1">
        <v>-9.3201000000000001</v>
      </c>
      <c r="HA1165" s="1" t="str">
        <f t="shared" si="36"/>
        <v>2014</v>
      </c>
      <c r="HB1165" s="1" t="str">
        <f t="shared" si="37"/>
        <v>12</v>
      </c>
    </row>
    <row r="1166" spans="1:210">
      <c r="A1166" s="3" t="s">
        <v>9</v>
      </c>
      <c r="B1166" s="3"/>
      <c r="C1166" s="3" t="s">
        <v>5081</v>
      </c>
      <c r="E1166" s="1" t="s">
        <v>5082</v>
      </c>
      <c r="F1166" s="1">
        <v>-0.12540000000000001</v>
      </c>
      <c r="G1166" s="1">
        <v>-0.24249999999999999</v>
      </c>
      <c r="H1166" s="1">
        <v>-0.60399999999999998</v>
      </c>
      <c r="I1166" s="1">
        <v>-0.64670000000000005</v>
      </c>
      <c r="J1166" s="1">
        <v>-0.50760000000000005</v>
      </c>
      <c r="K1166" s="1">
        <v>-0.42580000000000001</v>
      </c>
      <c r="L1166" s="1">
        <v>0.2994</v>
      </c>
      <c r="M1166" s="1">
        <v>-5.0999999999999997E-2</v>
      </c>
      <c r="N1166" s="1">
        <v>0.52580000000000005</v>
      </c>
      <c r="O1166" s="1">
        <v>0.4415</v>
      </c>
      <c r="P1166" s="1">
        <v>-2.7042000000000002</v>
      </c>
      <c r="Q1166" s="1">
        <v>0.33139999999999997</v>
      </c>
      <c r="R1166" s="1">
        <v>-0.55349999999999999</v>
      </c>
      <c r="S1166" s="1">
        <v>-4.4999999999999998E-2</v>
      </c>
      <c r="T1166" s="1">
        <v>-0.2324</v>
      </c>
      <c r="U1166" s="1">
        <v>-0.315</v>
      </c>
      <c r="V1166" s="1">
        <v>0.32519999999999999</v>
      </c>
      <c r="W1166" s="1">
        <v>-0.44190000000000002</v>
      </c>
      <c r="Y1166" s="1">
        <v>-5.0900000000000001E-2</v>
      </c>
      <c r="Z1166" s="1">
        <v>-0.25</v>
      </c>
      <c r="AA1166" s="1">
        <v>0.7853</v>
      </c>
      <c r="AB1166" s="1">
        <v>-0.21379999999999999</v>
      </c>
      <c r="GI1166" s="1">
        <v>-7.1204000000000001</v>
      </c>
      <c r="HA1166" s="1" t="str">
        <f t="shared" si="36"/>
        <v>2014</v>
      </c>
      <c r="HB1166" s="1" t="str">
        <f t="shared" si="37"/>
        <v>12</v>
      </c>
    </row>
    <row r="1167" spans="1:210">
      <c r="A1167" s="3" t="s">
        <v>9</v>
      </c>
      <c r="B1167" s="3"/>
      <c r="C1167" s="3" t="s">
        <v>5083</v>
      </c>
      <c r="E1167" s="1" t="s">
        <v>5083</v>
      </c>
      <c r="F1167" s="1">
        <v>0.33150000000000002</v>
      </c>
      <c r="G1167" s="1">
        <v>0</v>
      </c>
      <c r="H1167" s="1">
        <v>0.1522</v>
      </c>
      <c r="I1167" s="1">
        <v>-0.2167</v>
      </c>
      <c r="J1167" s="1">
        <v>0.13980000000000001</v>
      </c>
      <c r="K1167" s="1">
        <v>0.21290000000000001</v>
      </c>
      <c r="L1167" s="1">
        <v>0.85829999999999995</v>
      </c>
      <c r="M1167" s="1">
        <v>-2.5700000000000001E-2</v>
      </c>
      <c r="N1167" s="1">
        <v>0.80889999999999995</v>
      </c>
      <c r="O1167" s="1">
        <v>0</v>
      </c>
      <c r="P1167" s="1">
        <v>-5.2028999999999996</v>
      </c>
      <c r="Q1167" s="1">
        <v>0.4975</v>
      </c>
      <c r="R1167" s="1">
        <v>-3.27E-2</v>
      </c>
      <c r="S1167" s="1">
        <v>0.1133</v>
      </c>
      <c r="T1167" s="1">
        <v>-3.3056999999999999</v>
      </c>
      <c r="U1167" s="1">
        <v>-4.6576000000000004</v>
      </c>
      <c r="V1167" s="1">
        <v>-2.6364000000000001</v>
      </c>
      <c r="W1167" s="1">
        <v>-0.72299999999999998</v>
      </c>
      <c r="Y1167" s="1">
        <v>0.1023</v>
      </c>
      <c r="Z1167" s="1">
        <v>-0.45</v>
      </c>
      <c r="AA1167" s="1">
        <v>-3.8814000000000002</v>
      </c>
      <c r="AB1167" s="1">
        <v>2.4251</v>
      </c>
      <c r="GI1167" s="1">
        <v>-9.1891999999999996</v>
      </c>
      <c r="HA1167" s="1" t="str">
        <f t="shared" si="36"/>
        <v>2014</v>
      </c>
      <c r="HB1167" s="1" t="str">
        <f t="shared" si="37"/>
        <v>12</v>
      </c>
    </row>
    <row r="1168" spans="1:210">
      <c r="A1168" s="3" t="s">
        <v>9</v>
      </c>
      <c r="B1168" s="3"/>
      <c r="C1168" s="3" t="s">
        <v>5084</v>
      </c>
      <c r="E1168" s="1" t="s">
        <v>5085</v>
      </c>
      <c r="F1168" s="1">
        <v>0.26400000000000001</v>
      </c>
      <c r="G1168" s="1">
        <v>0</v>
      </c>
      <c r="H1168" s="1">
        <v>1.0991</v>
      </c>
      <c r="I1168" s="1">
        <v>-0.21379999999999999</v>
      </c>
      <c r="J1168" s="1">
        <v>-0.73119999999999996</v>
      </c>
      <c r="K1168" s="1">
        <v>0.14000000000000001</v>
      </c>
      <c r="L1168" s="1">
        <v>0.38069999999999998</v>
      </c>
      <c r="M1168" s="1">
        <v>-0.20230000000000001</v>
      </c>
      <c r="N1168" s="1">
        <v>0.54849999999999999</v>
      </c>
      <c r="O1168" s="1">
        <v>0.12429999999999999</v>
      </c>
      <c r="P1168" s="1">
        <v>-5.3465999999999996</v>
      </c>
      <c r="Q1168" s="1">
        <v>0.4128</v>
      </c>
      <c r="R1168" s="1">
        <v>0.2258</v>
      </c>
      <c r="S1168" s="1">
        <v>6.7000000000000004E-2</v>
      </c>
      <c r="T1168" s="1">
        <v>-4.9457000000000004</v>
      </c>
      <c r="U1168" s="1">
        <v>-5.7039</v>
      </c>
      <c r="V1168" s="1">
        <v>-4.5324999999999998</v>
      </c>
      <c r="W1168" s="1">
        <v>-0.51990000000000003</v>
      </c>
      <c r="Y1168" s="1">
        <v>-4.9599999999999998E-2</v>
      </c>
      <c r="Z1168" s="1">
        <v>5.0599999999999999E-2</v>
      </c>
      <c r="AA1168" s="1">
        <v>-6.2908999999999997</v>
      </c>
      <c r="AB1168" s="1">
        <v>3.6177000000000001</v>
      </c>
      <c r="GI1168" s="1">
        <v>-6.0265000000000004</v>
      </c>
      <c r="HA1168" s="1" t="str">
        <f t="shared" si="36"/>
        <v>2014</v>
      </c>
      <c r="HB1168" s="1" t="str">
        <f t="shared" si="37"/>
        <v>12</v>
      </c>
    </row>
    <row r="1169" spans="1:210">
      <c r="A1169" s="3" t="s">
        <v>9</v>
      </c>
      <c r="B1169" s="3"/>
      <c r="C1169" s="3" t="s">
        <v>5086</v>
      </c>
      <c r="E1169" s="1" t="s">
        <v>5087</v>
      </c>
      <c r="F1169" s="1">
        <v>0.3236</v>
      </c>
      <c r="G1169" s="1">
        <v>-0.71989999999999998</v>
      </c>
      <c r="H1169" s="1">
        <v>-0.91169999999999995</v>
      </c>
      <c r="I1169" s="1">
        <v>-0.70640000000000003</v>
      </c>
      <c r="J1169" s="1">
        <v>-0.81810000000000005</v>
      </c>
      <c r="K1169" s="1">
        <v>6.9699999999999998E-2</v>
      </c>
      <c r="L1169" s="1">
        <v>0.16900000000000001</v>
      </c>
      <c r="M1169" s="1">
        <v>-0.12540000000000001</v>
      </c>
      <c r="N1169" s="1">
        <v>0.51990000000000003</v>
      </c>
      <c r="O1169" s="1">
        <v>-0.1239</v>
      </c>
      <c r="P1169" s="1">
        <v>-2.3794</v>
      </c>
      <c r="Q1169" s="1">
        <v>-0.32619999999999999</v>
      </c>
      <c r="R1169" s="1">
        <v>-0.60799999999999998</v>
      </c>
      <c r="S1169" s="1">
        <v>-0.26700000000000002</v>
      </c>
      <c r="T1169" s="1">
        <v>-3.2179000000000002</v>
      </c>
      <c r="U1169" s="1">
        <v>-3.3119999999999998</v>
      </c>
      <c r="V1169" s="1">
        <v>-2.6634000000000002</v>
      </c>
      <c r="W1169" s="1">
        <v>-1.3031999999999999</v>
      </c>
      <c r="Y1169" s="1">
        <v>-0.58789999999999998</v>
      </c>
      <c r="Z1169" s="1">
        <v>0.25490000000000002</v>
      </c>
      <c r="AA1169" s="1">
        <v>-3.1</v>
      </c>
      <c r="AB1169" s="1">
        <v>1.8335999999999999</v>
      </c>
      <c r="GI1169" s="1">
        <v>-2.6495000000000002</v>
      </c>
      <c r="HA1169" s="1" t="str">
        <f t="shared" si="36"/>
        <v>2014</v>
      </c>
      <c r="HB1169" s="1" t="str">
        <f t="shared" si="37"/>
        <v>12</v>
      </c>
    </row>
    <row r="1170" spans="1:210">
      <c r="A1170" s="3" t="s">
        <v>9</v>
      </c>
      <c r="B1170" s="3"/>
      <c r="C1170" s="3" t="s">
        <v>5088</v>
      </c>
      <c r="E1170" s="1" t="s">
        <v>5089</v>
      </c>
      <c r="F1170" s="1">
        <v>7.6600000000000001E-2</v>
      </c>
      <c r="G1170" s="1">
        <v>0.1711</v>
      </c>
      <c r="H1170" s="1">
        <v>2.2985000000000002</v>
      </c>
      <c r="I1170" s="1">
        <v>-0.42370000000000002</v>
      </c>
      <c r="J1170" s="1">
        <v>-0.1802</v>
      </c>
      <c r="K1170" s="1">
        <v>-0.55359999999999998</v>
      </c>
      <c r="L1170" s="1">
        <v>4.2000000000000003E-2</v>
      </c>
      <c r="M1170" s="1">
        <v>-0.24959999999999999</v>
      </c>
      <c r="N1170" s="1">
        <v>0.46029999999999999</v>
      </c>
      <c r="O1170" s="1">
        <v>-0.27660000000000001</v>
      </c>
      <c r="P1170" s="1">
        <v>-1.8281000000000001</v>
      </c>
      <c r="Q1170" s="1">
        <v>-0.97319999999999995</v>
      </c>
      <c r="R1170" s="1">
        <v>-0.191</v>
      </c>
      <c r="S1170" s="1">
        <v>-0.28799999999999998</v>
      </c>
      <c r="T1170" s="1">
        <v>-2.3296000000000001</v>
      </c>
      <c r="U1170" s="1">
        <v>-2.3043999999999998</v>
      </c>
      <c r="V1170" s="1">
        <v>-1.6096999999999999</v>
      </c>
      <c r="W1170" s="1">
        <v>-0.45889999999999997</v>
      </c>
      <c r="Y1170" s="1">
        <v>-0.1961</v>
      </c>
      <c r="Z1170" s="1">
        <v>-0.15240000000000001</v>
      </c>
      <c r="AA1170" s="1">
        <v>0.65639999999999998</v>
      </c>
      <c r="AB1170" s="1">
        <v>6.4799999999999996E-2</v>
      </c>
      <c r="GI1170" s="1">
        <v>-1.9228000000000001</v>
      </c>
      <c r="HA1170" s="1" t="str">
        <f t="shared" si="36"/>
        <v>2014</v>
      </c>
      <c r="HB1170" s="1" t="str">
        <f t="shared" si="37"/>
        <v>12</v>
      </c>
    </row>
    <row r="1171" spans="1:210">
      <c r="A1171" s="3" t="s">
        <v>9</v>
      </c>
      <c r="B1171" s="3"/>
      <c r="C1171" s="3" t="s">
        <v>5090</v>
      </c>
      <c r="E1171" s="1" t="s">
        <v>5091</v>
      </c>
      <c r="F1171" s="1">
        <v>0.16880000000000001</v>
      </c>
      <c r="G1171" s="1">
        <v>-0.54879999999999995</v>
      </c>
      <c r="H1171" s="1">
        <v>1.3411999999999999</v>
      </c>
      <c r="I1171" s="1">
        <v>-0.28339999999999999</v>
      </c>
      <c r="J1171" s="1">
        <v>-0.18060000000000001</v>
      </c>
      <c r="K1171" s="1">
        <v>-6.93E-2</v>
      </c>
      <c r="L1171" s="1">
        <v>0.16850000000000001</v>
      </c>
      <c r="M1171" s="1">
        <v>0.15010000000000001</v>
      </c>
      <c r="N1171" s="1">
        <v>0.37840000000000001</v>
      </c>
      <c r="O1171" s="1">
        <v>-0.73980000000000001</v>
      </c>
      <c r="P1171" s="1">
        <v>-4.5564999999999998</v>
      </c>
      <c r="Q1171" s="1">
        <v>-0.48930000000000001</v>
      </c>
      <c r="R1171" s="1">
        <v>-0.47860000000000003</v>
      </c>
      <c r="S1171" s="1">
        <v>-0.15529999999999999</v>
      </c>
      <c r="T1171" s="1">
        <v>-3.3285999999999998</v>
      </c>
      <c r="U1171" s="1">
        <v>-2.7629999999999999</v>
      </c>
      <c r="V1171" s="1">
        <v>-3.5259</v>
      </c>
      <c r="W1171" s="1">
        <v>-0.24329999999999999</v>
      </c>
      <c r="Y1171" s="1">
        <v>-0.1472</v>
      </c>
      <c r="Z1171" s="1">
        <v>-5.0799999999999998E-2</v>
      </c>
      <c r="AA1171" s="1">
        <v>0.251</v>
      </c>
      <c r="AB1171" s="1">
        <v>0.32419999999999999</v>
      </c>
      <c r="GI1171" s="1">
        <v>-5.0453999999999999</v>
      </c>
      <c r="HA1171" s="1" t="str">
        <f t="shared" si="36"/>
        <v>2014</v>
      </c>
      <c r="HB1171" s="1" t="str">
        <f t="shared" si="37"/>
        <v>12</v>
      </c>
    </row>
    <row r="1172" spans="1:210">
      <c r="A1172" s="3" t="s">
        <v>9</v>
      </c>
      <c r="B1172" s="3"/>
      <c r="C1172" s="3" t="s">
        <v>5092</v>
      </c>
      <c r="E1172" s="1" t="s">
        <v>5093</v>
      </c>
      <c r="F1172" s="1">
        <v>-9.1700000000000004E-2</v>
      </c>
      <c r="G1172" s="1">
        <v>-0.34310000000000002</v>
      </c>
      <c r="H1172" s="1">
        <v>2.8245</v>
      </c>
      <c r="I1172" s="1">
        <v>-0.38919999999999999</v>
      </c>
      <c r="J1172" s="1">
        <v>-0.67500000000000004</v>
      </c>
      <c r="K1172" s="1">
        <v>-0.27660000000000001</v>
      </c>
      <c r="L1172" s="1">
        <v>8.4099999999999994E-2</v>
      </c>
      <c r="M1172" s="1">
        <v>-0.44890000000000002</v>
      </c>
      <c r="N1172" s="1">
        <v>0.10780000000000001</v>
      </c>
      <c r="O1172" s="1">
        <v>-0.55289999999999995</v>
      </c>
      <c r="P1172" s="1">
        <v>-5.6866000000000003</v>
      </c>
      <c r="Q1172" s="1">
        <v>-0.40910000000000002</v>
      </c>
      <c r="R1172" s="1">
        <v>-0.2863</v>
      </c>
      <c r="S1172" s="1">
        <v>-0.22120000000000001</v>
      </c>
      <c r="T1172" s="1">
        <v>-4.9356</v>
      </c>
      <c r="U1172" s="1">
        <v>-5.9343000000000004</v>
      </c>
      <c r="V1172" s="1">
        <v>-6.0415000000000001</v>
      </c>
      <c r="W1172" s="1">
        <v>-0.48509999999999998</v>
      </c>
      <c r="Y1172" s="1">
        <v>-0.73060000000000003</v>
      </c>
      <c r="Z1172" s="1">
        <v>0.30620000000000003</v>
      </c>
      <c r="AA1172" s="1">
        <v>-4.0297999999999998</v>
      </c>
      <c r="AB1172" s="1">
        <v>3.6568999999999998</v>
      </c>
      <c r="GI1172" s="1">
        <v>-9.3209</v>
      </c>
      <c r="HA1172" s="1" t="str">
        <f t="shared" si="36"/>
        <v>2014</v>
      </c>
      <c r="HB1172" s="1" t="str">
        <f t="shared" si="37"/>
        <v>12</v>
      </c>
    </row>
    <row r="1173" spans="1:210">
      <c r="A1173" s="3" t="s">
        <v>9</v>
      </c>
      <c r="B1173" s="3"/>
      <c r="C1173" s="3" t="s">
        <v>5094</v>
      </c>
      <c r="E1173" s="1" t="s">
        <v>5095</v>
      </c>
      <c r="F1173" s="1">
        <v>-3.0200000000000001E-2</v>
      </c>
      <c r="G1173" s="1">
        <v>-3.4000000000000002E-2</v>
      </c>
      <c r="H1173" s="1">
        <v>0.56120000000000003</v>
      </c>
      <c r="I1173" s="1">
        <v>-7.0000000000000007E-2</v>
      </c>
      <c r="J1173" s="1">
        <v>-0.40100000000000002</v>
      </c>
      <c r="K1173" s="1">
        <v>-0.47739999999999999</v>
      </c>
      <c r="L1173" s="1">
        <v>0</v>
      </c>
      <c r="M1173" s="1">
        <v>-0.1724</v>
      </c>
      <c r="N1173" s="1">
        <v>0.45429999999999998</v>
      </c>
      <c r="O1173" s="1">
        <v>-0.72770000000000001</v>
      </c>
      <c r="P1173" s="1">
        <v>7.4771999999999998</v>
      </c>
      <c r="Q1173" s="1">
        <v>-0.1636</v>
      </c>
      <c r="R1173" s="1">
        <v>-0.34560000000000002</v>
      </c>
      <c r="S1173" s="1">
        <v>-0.32819999999999999</v>
      </c>
      <c r="T1173" s="1">
        <v>3.7143000000000002</v>
      </c>
      <c r="U1173" s="1">
        <v>5.4961000000000002</v>
      </c>
      <c r="V1173" s="1">
        <v>4.5705</v>
      </c>
      <c r="W1173" s="1">
        <v>-0.31919999999999998</v>
      </c>
      <c r="Y1173" s="1">
        <v>-0.2384</v>
      </c>
      <c r="Z1173" s="1">
        <v>-5.1499999999999997E-2</v>
      </c>
      <c r="AA1173" s="1">
        <v>20.392399999999999</v>
      </c>
      <c r="AB1173" s="1">
        <v>-7.6578999999999997</v>
      </c>
      <c r="GI1173" s="1">
        <v>-0.1028</v>
      </c>
      <c r="HA1173" s="1" t="str">
        <f t="shared" si="36"/>
        <v>2014</v>
      </c>
      <c r="HB1173" s="1" t="str">
        <f t="shared" si="37"/>
        <v>12</v>
      </c>
    </row>
    <row r="1174" spans="1:210">
      <c r="A1174" s="3" t="s">
        <v>9</v>
      </c>
      <c r="B1174" s="3"/>
      <c r="C1174" s="3" t="s">
        <v>5096</v>
      </c>
      <c r="E1174" s="1" t="s">
        <v>5097</v>
      </c>
      <c r="F1174" s="1">
        <v>-0.39029999999999998</v>
      </c>
      <c r="G1174" s="1">
        <v>-0.3377</v>
      </c>
      <c r="H1174" s="1">
        <v>0.48680000000000001</v>
      </c>
      <c r="I1174" s="1">
        <v>-6.9599999999999995E-2</v>
      </c>
      <c r="J1174" s="1">
        <v>-0.22090000000000001</v>
      </c>
      <c r="K1174" s="1">
        <v>-0.6089</v>
      </c>
      <c r="L1174" s="1">
        <v>-0.2082</v>
      </c>
      <c r="M1174" s="1">
        <v>-0.29389999999999999</v>
      </c>
      <c r="N1174" s="1">
        <v>0.1588</v>
      </c>
      <c r="O1174" s="1">
        <v>-0.96260000000000001</v>
      </c>
      <c r="P1174" s="1">
        <v>-3.7825000000000002</v>
      </c>
      <c r="Q1174" s="1">
        <v>-0.1623</v>
      </c>
      <c r="R1174" s="1">
        <v>-0.34360000000000002</v>
      </c>
      <c r="S1174" s="1">
        <v>-0.47839999999999999</v>
      </c>
      <c r="T1174" s="1">
        <v>-5.2253999999999996</v>
      </c>
      <c r="U1174" s="1">
        <v>-4.4324000000000003</v>
      </c>
      <c r="V1174" s="1">
        <v>-3.8662999999999998</v>
      </c>
      <c r="W1174" s="1">
        <v>-0.42309999999999998</v>
      </c>
      <c r="Y1174" s="1">
        <v>-0.1885</v>
      </c>
      <c r="Z1174" s="1">
        <v>5.1799999999999999E-2</v>
      </c>
      <c r="AA1174" s="1">
        <v>-4.1467999999999998</v>
      </c>
      <c r="AB1174" s="1">
        <v>2.3113000000000001</v>
      </c>
      <c r="GI1174" s="1">
        <v>-17.2455</v>
      </c>
      <c r="HA1174" s="1" t="str">
        <f t="shared" si="36"/>
        <v>2014</v>
      </c>
      <c r="HB1174" s="1" t="str">
        <f t="shared" si="37"/>
        <v>12</v>
      </c>
    </row>
    <row r="1175" spans="1:210">
      <c r="A1175" s="3" t="s">
        <v>9</v>
      </c>
      <c r="B1175" s="3"/>
      <c r="C1175" s="3" t="s">
        <v>5098</v>
      </c>
      <c r="E1175" s="1" t="s">
        <v>5099</v>
      </c>
      <c r="F1175" s="1">
        <v>0</v>
      </c>
      <c r="G1175" s="1">
        <v>-0.67310000000000003</v>
      </c>
      <c r="H1175" s="1">
        <v>0.29070000000000001</v>
      </c>
      <c r="I1175" s="1">
        <v>-0.38080000000000003</v>
      </c>
      <c r="J1175" s="1">
        <v>-0.35189999999999999</v>
      </c>
      <c r="K1175" s="1">
        <v>-0.60929999999999995</v>
      </c>
      <c r="L1175" s="1">
        <v>-0.2079</v>
      </c>
      <c r="M1175" s="1">
        <v>4.8800000000000003E-2</v>
      </c>
      <c r="N1175" s="1">
        <v>0.21079999999999999</v>
      </c>
      <c r="O1175" s="1">
        <v>-0.60250000000000004</v>
      </c>
      <c r="P1175" s="1">
        <v>2.7517</v>
      </c>
      <c r="Q1175" s="1">
        <v>-0.40579999999999999</v>
      </c>
      <c r="R1175" s="1">
        <v>-0.59130000000000005</v>
      </c>
      <c r="S1175" s="1">
        <v>-0.21690000000000001</v>
      </c>
      <c r="T1175" s="1">
        <v>-2.532</v>
      </c>
      <c r="U1175" s="1">
        <v>-1.9252</v>
      </c>
      <c r="V1175" s="1">
        <v>-0.54779999999999995</v>
      </c>
      <c r="W1175" s="1">
        <v>-0.31619999999999998</v>
      </c>
      <c r="Y1175" s="1">
        <v>-0.2339</v>
      </c>
      <c r="Z1175" s="1">
        <v>0.15590000000000001</v>
      </c>
      <c r="AA1175" s="1">
        <v>3.3437000000000001</v>
      </c>
      <c r="AB1175" s="1">
        <v>-0.96209999999999996</v>
      </c>
      <c r="GI1175" s="1">
        <v>-18.590900000000001</v>
      </c>
      <c r="HA1175" s="1" t="str">
        <f t="shared" si="36"/>
        <v>2014</v>
      </c>
      <c r="HB1175" s="1" t="str">
        <f t="shared" si="37"/>
        <v>12</v>
      </c>
    </row>
    <row r="1176" spans="1:210">
      <c r="A1176" s="3" t="s">
        <v>9</v>
      </c>
      <c r="B1176" s="3"/>
      <c r="C1176" s="3" t="s">
        <v>5100</v>
      </c>
      <c r="E1176" s="1" t="s">
        <v>5101</v>
      </c>
      <c r="F1176" s="1">
        <v>-0.25269999999999998</v>
      </c>
      <c r="G1176" s="1">
        <v>-0.43969999999999998</v>
      </c>
      <c r="H1176" s="1">
        <v>0.1202</v>
      </c>
      <c r="I1176" s="1">
        <v>-0.37869999999999998</v>
      </c>
      <c r="J1176" s="1">
        <v>-0.3957</v>
      </c>
      <c r="K1176" s="1">
        <v>-0.54379999999999995</v>
      </c>
      <c r="L1176" s="1">
        <v>-0.37540000000000001</v>
      </c>
      <c r="M1176" s="1">
        <v>-9.7100000000000006E-2</v>
      </c>
      <c r="N1176" s="1">
        <v>-0.1575</v>
      </c>
      <c r="O1176" s="1">
        <v>-0.69479999999999997</v>
      </c>
      <c r="P1176" s="1">
        <v>-0.91180000000000005</v>
      </c>
      <c r="Q1176" s="1">
        <v>0.3276</v>
      </c>
      <c r="R1176" s="1">
        <v>-0.37169999999999997</v>
      </c>
      <c r="S1176" s="1">
        <v>-0.17319999999999999</v>
      </c>
      <c r="T1176" s="1">
        <v>-3.5727000000000002</v>
      </c>
      <c r="U1176" s="1">
        <v>-3.9876999999999998</v>
      </c>
      <c r="V1176" s="1">
        <v>-2.3534999999999999</v>
      </c>
      <c r="W1176" s="1">
        <v>-0.91669999999999996</v>
      </c>
      <c r="Y1176" s="1">
        <v>-0.23280000000000001</v>
      </c>
      <c r="Z1176" s="1">
        <v>0.20810000000000001</v>
      </c>
      <c r="AA1176" s="1">
        <v>-4.8221999999999996</v>
      </c>
      <c r="AB1176" s="1">
        <v>3.2299000000000002</v>
      </c>
      <c r="GI1176" s="1">
        <v>-18.625399999999999</v>
      </c>
      <c r="HA1176" s="1" t="str">
        <f t="shared" si="36"/>
        <v>2014</v>
      </c>
      <c r="HB1176" s="1" t="str">
        <f t="shared" si="37"/>
        <v>12</v>
      </c>
    </row>
    <row r="1177" spans="1:210">
      <c r="A1177" s="3" t="s">
        <v>9</v>
      </c>
      <c r="B1177" s="3"/>
      <c r="C1177" s="3" t="s">
        <v>5102</v>
      </c>
      <c r="E1177" s="1" t="s">
        <v>5103</v>
      </c>
      <c r="F1177" s="1">
        <v>1.49E-2</v>
      </c>
      <c r="G1177" s="1">
        <v>-0.91739999999999999</v>
      </c>
      <c r="H1177" s="1">
        <v>-4.8399999999999999E-2</v>
      </c>
      <c r="I1177" s="1">
        <v>-0.72760000000000002</v>
      </c>
      <c r="J1177" s="1">
        <v>-0.88570000000000004</v>
      </c>
      <c r="K1177" s="1">
        <v>-0.20499999999999999</v>
      </c>
      <c r="L1177" s="1">
        <v>-0.29360000000000003</v>
      </c>
      <c r="M1177" s="1">
        <v>-0.17100000000000001</v>
      </c>
      <c r="N1177" s="1">
        <v>-0.1847</v>
      </c>
      <c r="O1177" s="1">
        <v>-1.0036</v>
      </c>
      <c r="P1177" s="1">
        <v>-2.2654999999999998</v>
      </c>
      <c r="Q1177" s="1">
        <v>0</v>
      </c>
      <c r="R1177" s="1">
        <v>-0.68589999999999995</v>
      </c>
      <c r="S1177" s="1">
        <v>-0.34820000000000001</v>
      </c>
      <c r="T1177" s="1">
        <v>-3.1095000000000002</v>
      </c>
      <c r="U1177" s="1">
        <v>-2.8932000000000002</v>
      </c>
      <c r="V1177" s="1">
        <v>-2.3622000000000001</v>
      </c>
      <c r="W1177" s="1">
        <v>-0.79069999999999996</v>
      </c>
      <c r="Y1177" s="1">
        <v>-0.65569999999999995</v>
      </c>
      <c r="Z1177" s="1">
        <v>0.46750000000000003</v>
      </c>
      <c r="AA1177" s="1">
        <v>-0.88400000000000001</v>
      </c>
      <c r="AB1177" s="1">
        <v>0.1797</v>
      </c>
      <c r="GI1177" s="1">
        <v>-15.6723</v>
      </c>
      <c r="HA1177" s="1" t="str">
        <f t="shared" si="36"/>
        <v>2014</v>
      </c>
      <c r="HB1177" s="1" t="str">
        <f t="shared" si="37"/>
        <v>12</v>
      </c>
    </row>
    <row r="1178" spans="1:210">
      <c r="A1178" s="3" t="s">
        <v>9</v>
      </c>
      <c r="B1178" s="3"/>
      <c r="C1178" s="3" t="s">
        <v>5104</v>
      </c>
      <c r="E1178" s="1" t="s">
        <v>5105</v>
      </c>
      <c r="F1178" s="1">
        <v>-4.5499999999999999E-2</v>
      </c>
      <c r="G1178" s="1">
        <v>-0.93420000000000003</v>
      </c>
      <c r="H1178" s="1">
        <v>0.46689999999999998</v>
      </c>
      <c r="I1178" s="1">
        <v>-0.66900000000000004</v>
      </c>
      <c r="J1178" s="1">
        <v>-0.85619999999999996</v>
      </c>
      <c r="K1178" s="1">
        <v>0.34810000000000002</v>
      </c>
      <c r="L1178" s="1">
        <v>-0.17050000000000001</v>
      </c>
      <c r="M1178" s="1">
        <v>0</v>
      </c>
      <c r="N1178" s="1">
        <v>0.1072</v>
      </c>
      <c r="O1178" s="1">
        <v>-1.0839000000000001</v>
      </c>
      <c r="P1178" s="1">
        <v>-3.3311000000000002</v>
      </c>
      <c r="Q1178" s="1">
        <v>-8.3900000000000002E-2</v>
      </c>
      <c r="R1178" s="1">
        <v>0.12670000000000001</v>
      </c>
      <c r="S1178" s="1">
        <v>-0.37590000000000001</v>
      </c>
      <c r="T1178" s="1">
        <v>-3.9569000000000001</v>
      </c>
      <c r="U1178" s="1">
        <v>-4.1117999999999997</v>
      </c>
      <c r="V1178" s="1">
        <v>-3.2017000000000002</v>
      </c>
      <c r="W1178" s="1">
        <v>-0.24079999999999999</v>
      </c>
      <c r="Y1178" s="1">
        <v>-0.19420000000000001</v>
      </c>
      <c r="Z1178" s="1">
        <v>-0.1018</v>
      </c>
      <c r="AA1178" s="1">
        <v>-3.8489</v>
      </c>
      <c r="AB1178" s="1">
        <v>2.3241000000000001</v>
      </c>
      <c r="GI1178" s="1">
        <v>-17.194600000000001</v>
      </c>
      <c r="HA1178" s="1" t="str">
        <f t="shared" si="36"/>
        <v>2014</v>
      </c>
      <c r="HB1178" s="1" t="str">
        <f t="shared" si="37"/>
        <v>12</v>
      </c>
    </row>
    <row r="1179" spans="1:210">
      <c r="A1179" s="3" t="s">
        <v>9</v>
      </c>
      <c r="B1179" s="3"/>
      <c r="C1179" s="3" t="s">
        <v>5106</v>
      </c>
      <c r="E1179" s="1" t="s">
        <v>5106</v>
      </c>
      <c r="F1179" s="1">
        <v>-7.4700000000000003E-2</v>
      </c>
      <c r="G1179" s="1">
        <v>-0.89710000000000001</v>
      </c>
      <c r="H1179" s="1">
        <v>-0.43590000000000001</v>
      </c>
      <c r="I1179" s="1">
        <v>-1.0438000000000001</v>
      </c>
      <c r="J1179" s="1">
        <v>-1.0685</v>
      </c>
      <c r="K1179" s="1">
        <v>0.13689999999999999</v>
      </c>
      <c r="L1179" s="1">
        <v>-8.5300000000000001E-2</v>
      </c>
      <c r="M1179" s="1">
        <v>9.7799999999999998E-2</v>
      </c>
      <c r="N1179" s="1">
        <v>0.50380000000000003</v>
      </c>
      <c r="O1179" s="1">
        <v>-0.21299999999999999</v>
      </c>
      <c r="P1179" s="1">
        <v>0.47520000000000001</v>
      </c>
      <c r="Q1179" s="1">
        <v>-0.75690000000000002</v>
      </c>
      <c r="R1179" s="1">
        <v>-0.21859999999999999</v>
      </c>
      <c r="S1179" s="1">
        <v>-0.13139999999999999</v>
      </c>
      <c r="T1179" s="1">
        <v>-1.4404999999999999</v>
      </c>
      <c r="U1179" s="1">
        <v>-0.90900000000000003</v>
      </c>
      <c r="V1179" s="1">
        <v>-2.2122999999999999</v>
      </c>
      <c r="W1179" s="1">
        <v>-0.34250000000000003</v>
      </c>
      <c r="Y1179" s="1">
        <v>-0.23710000000000001</v>
      </c>
      <c r="Z1179" s="1">
        <v>0</v>
      </c>
      <c r="AA1179" s="1">
        <v>4.0464000000000002</v>
      </c>
      <c r="AB1179" s="1">
        <v>-2.2982</v>
      </c>
      <c r="GI1179" s="1">
        <v>-13.616199999999999</v>
      </c>
      <c r="HA1179" s="1" t="str">
        <f t="shared" si="36"/>
        <v>2014</v>
      </c>
      <c r="HB1179" s="1" t="str">
        <f t="shared" si="37"/>
        <v>11</v>
      </c>
    </row>
    <row r="1180" spans="1:210">
      <c r="A1180" s="3" t="s">
        <v>9</v>
      </c>
      <c r="B1180" s="3"/>
      <c r="C1180" s="3" t="s">
        <v>5107</v>
      </c>
      <c r="E1180" s="1" t="s">
        <v>5108</v>
      </c>
      <c r="F1180" s="1">
        <v>-0.1774</v>
      </c>
      <c r="G1180" s="1">
        <v>-0.4824</v>
      </c>
      <c r="H1180" s="1">
        <v>-0.26479999999999998</v>
      </c>
      <c r="I1180" s="1">
        <v>-0.41560000000000002</v>
      </c>
      <c r="J1180" s="1">
        <v>-0.44180000000000003</v>
      </c>
      <c r="K1180" s="1">
        <v>-0.20100000000000001</v>
      </c>
      <c r="L1180" s="1">
        <v>-0.12759999999999999</v>
      </c>
      <c r="M1180" s="1">
        <v>4.8399999999999999E-2</v>
      </c>
      <c r="N1180" s="1">
        <v>7.8799999999999995E-2</v>
      </c>
      <c r="O1180" s="1">
        <v>-0.47570000000000001</v>
      </c>
      <c r="P1180" s="1">
        <v>-2.9510000000000001</v>
      </c>
      <c r="Q1180" s="1">
        <v>0.67910000000000004</v>
      </c>
      <c r="R1180" s="1">
        <v>-0.61839999999999995</v>
      </c>
      <c r="S1180" s="1">
        <v>-0.43440000000000001</v>
      </c>
      <c r="T1180" s="1">
        <v>-3.8971</v>
      </c>
      <c r="U1180" s="1">
        <v>-3.3071999999999999</v>
      </c>
      <c r="V1180" s="1">
        <v>-3.3963999999999999</v>
      </c>
      <c r="W1180" s="1">
        <v>-1.0158</v>
      </c>
      <c r="Y1180" s="1">
        <v>-0.1399</v>
      </c>
      <c r="Z1180" s="1">
        <v>0.10349999999999999</v>
      </c>
      <c r="AA1180" s="1">
        <v>-3.1758000000000002</v>
      </c>
      <c r="AB1180" s="1">
        <v>1.2443</v>
      </c>
      <c r="GI1180" s="1">
        <v>-15.5557</v>
      </c>
      <c r="HA1180" s="1" t="str">
        <f t="shared" si="36"/>
        <v>2014</v>
      </c>
      <c r="HB1180" s="1" t="str">
        <f t="shared" si="37"/>
        <v>11</v>
      </c>
    </row>
    <row r="1181" spans="1:210">
      <c r="A1181" s="3" t="s">
        <v>9</v>
      </c>
      <c r="B1181" s="3"/>
      <c r="C1181" s="3" t="s">
        <v>5109</v>
      </c>
      <c r="E1181" s="1" t="s">
        <v>5110</v>
      </c>
      <c r="F1181" s="1">
        <v>0.16320000000000001</v>
      </c>
      <c r="G1181" s="1">
        <v>0.41489999999999999</v>
      </c>
      <c r="H1181" s="1">
        <v>0.31459999999999999</v>
      </c>
      <c r="I1181" s="1">
        <v>0.31230000000000002</v>
      </c>
      <c r="J1181" s="1">
        <v>0.13250000000000001</v>
      </c>
      <c r="K1181" s="1">
        <v>-0.13439999999999999</v>
      </c>
      <c r="L1181" s="1">
        <v>4.2599999999999999E-2</v>
      </c>
      <c r="M1181" s="1">
        <v>0.51070000000000004</v>
      </c>
      <c r="N1181" s="1">
        <v>0.34229999999999999</v>
      </c>
      <c r="O1181" s="1">
        <v>-0.14910000000000001</v>
      </c>
      <c r="P1181" s="1">
        <v>-1.7076</v>
      </c>
      <c r="Q1181" s="1">
        <v>0.59119999999999995</v>
      </c>
      <c r="R1181" s="1">
        <v>0.2482</v>
      </c>
      <c r="S1181" s="1">
        <v>-0.32669999999999999</v>
      </c>
      <c r="T1181" s="1">
        <v>-2.9666000000000001</v>
      </c>
      <c r="U1181" s="1">
        <v>-2.2982999999999998</v>
      </c>
      <c r="V1181" s="1">
        <v>-2.2778999999999998</v>
      </c>
      <c r="W1181" s="1">
        <v>-0.41810000000000003</v>
      </c>
      <c r="Y1181" s="1">
        <v>-0.14030000000000001</v>
      </c>
      <c r="Z1181" s="1">
        <v>0</v>
      </c>
      <c r="AA1181" s="1">
        <v>-0.42570000000000002</v>
      </c>
      <c r="AB1181" s="1">
        <v>0.10879999999999999</v>
      </c>
      <c r="GI1181" s="1">
        <v>-13.1501</v>
      </c>
      <c r="HA1181" s="1" t="str">
        <f t="shared" si="36"/>
        <v>2014</v>
      </c>
      <c r="HB1181" s="1" t="str">
        <f t="shared" si="37"/>
        <v>11</v>
      </c>
    </row>
    <row r="1182" spans="1:210">
      <c r="A1182" s="3" t="s">
        <v>9</v>
      </c>
      <c r="B1182" s="3"/>
      <c r="C1182" s="3" t="s">
        <v>5111</v>
      </c>
      <c r="E1182" s="1" t="s">
        <v>5111</v>
      </c>
      <c r="F1182" s="1">
        <v>-0.2089</v>
      </c>
      <c r="G1182" s="1">
        <v>0.1734</v>
      </c>
      <c r="H1182" s="1">
        <v>-2.4299999999999999E-2</v>
      </c>
      <c r="I1182" s="1">
        <v>-0.45400000000000001</v>
      </c>
      <c r="J1182" s="1">
        <v>-0.31090000000000001</v>
      </c>
      <c r="K1182" s="1">
        <v>-6.7400000000000002E-2</v>
      </c>
      <c r="L1182" s="1">
        <v>0.55959999999999999</v>
      </c>
      <c r="M1182" s="1">
        <v>-0.29349999999999998</v>
      </c>
      <c r="N1182" s="1">
        <v>5.28E-2</v>
      </c>
      <c r="O1182" s="1">
        <v>5.9799999999999999E-2</v>
      </c>
      <c r="P1182" s="1">
        <v>-2.5884999999999998</v>
      </c>
      <c r="Q1182" s="1">
        <v>0</v>
      </c>
      <c r="R1182" s="1">
        <v>-0.43690000000000001</v>
      </c>
      <c r="S1182" s="1">
        <v>-0.32829999999999998</v>
      </c>
      <c r="T1182" s="1">
        <v>-2.5030999999999999</v>
      </c>
      <c r="U1182" s="1">
        <v>-2.4691000000000001</v>
      </c>
      <c r="V1182" s="1">
        <v>-2.6467000000000001</v>
      </c>
      <c r="W1182" s="1">
        <v>-0.9466</v>
      </c>
      <c r="Y1182" s="1">
        <v>-0.23680000000000001</v>
      </c>
      <c r="Z1182" s="1">
        <v>0.1542</v>
      </c>
      <c r="AA1182" s="1">
        <v>-2.4148000000000001</v>
      </c>
      <c r="AB1182" s="1">
        <v>0.91890000000000005</v>
      </c>
      <c r="GI1182" s="1">
        <v>-12.9018</v>
      </c>
      <c r="HA1182" s="1" t="str">
        <f t="shared" si="36"/>
        <v>2014</v>
      </c>
      <c r="HB1182" s="1" t="str">
        <f t="shared" si="37"/>
        <v>11</v>
      </c>
    </row>
    <row r="1183" spans="1:210">
      <c r="A1183" s="3" t="s">
        <v>9</v>
      </c>
      <c r="B1183" s="3"/>
      <c r="C1183" s="3" t="s">
        <v>5112</v>
      </c>
      <c r="E1183" s="1" t="s">
        <v>5112</v>
      </c>
      <c r="F1183" s="1">
        <v>-7.4700000000000003E-2</v>
      </c>
      <c r="G1183" s="1">
        <v>3.4599999999999999E-2</v>
      </c>
      <c r="H1183" s="1">
        <v>-0.31730000000000003</v>
      </c>
      <c r="I1183" s="1">
        <v>-0.21</v>
      </c>
      <c r="J1183" s="1">
        <v>0.22320000000000001</v>
      </c>
      <c r="K1183" s="1">
        <v>0.40429999999999999</v>
      </c>
      <c r="L1183" s="1">
        <v>0.1719</v>
      </c>
      <c r="M1183" s="1">
        <v>0.1958</v>
      </c>
      <c r="N1183" s="1">
        <v>0.26500000000000001</v>
      </c>
      <c r="O1183" s="1">
        <v>-0.20899999999999999</v>
      </c>
      <c r="P1183" s="1">
        <v>-1.5287999999999999</v>
      </c>
      <c r="Q1183" s="1">
        <v>0.25180000000000002</v>
      </c>
      <c r="R1183" s="1">
        <v>-9.3600000000000003E-2</v>
      </c>
      <c r="S1183" s="1">
        <v>-0.32850000000000001</v>
      </c>
      <c r="T1183" s="1">
        <v>-1.9991000000000001</v>
      </c>
      <c r="U1183" s="1">
        <v>-2.0139999999999998</v>
      </c>
      <c r="V1183" s="1">
        <v>-2.2766999999999999</v>
      </c>
      <c r="W1183" s="1">
        <v>-0.316</v>
      </c>
      <c r="Y1183" s="1">
        <v>0.18990000000000001</v>
      </c>
      <c r="Z1183" s="1">
        <v>-0.1027</v>
      </c>
      <c r="AA1183" s="1">
        <v>-1.4033</v>
      </c>
      <c r="AB1183" s="1">
        <v>0.31569999999999998</v>
      </c>
      <c r="GI1183" s="1">
        <v>-11.989100000000001</v>
      </c>
      <c r="HA1183" s="1" t="str">
        <f t="shared" si="36"/>
        <v>2014</v>
      </c>
      <c r="HB1183" s="1" t="str">
        <f t="shared" si="37"/>
        <v>11</v>
      </c>
    </row>
    <row r="1184" spans="1:210">
      <c r="A1184" s="3" t="s">
        <v>9</v>
      </c>
      <c r="B1184" s="3"/>
      <c r="C1184" s="3" t="s">
        <v>5113</v>
      </c>
      <c r="E1184" s="1" t="s">
        <v>5114</v>
      </c>
      <c r="F1184" s="1">
        <v>-0.28360000000000002</v>
      </c>
      <c r="G1184" s="1">
        <v>-0.1014</v>
      </c>
      <c r="H1184" s="1">
        <v>0.95489999999999997</v>
      </c>
      <c r="I1184" s="1">
        <v>-0.1361</v>
      </c>
      <c r="J1184" s="1">
        <v>-0.3034</v>
      </c>
      <c r="K1184" s="1">
        <v>-0.1305</v>
      </c>
      <c r="L1184" s="1">
        <v>0.1288</v>
      </c>
      <c r="M1184" s="1">
        <v>0</v>
      </c>
      <c r="N1184" s="1">
        <v>-0.50219999999999998</v>
      </c>
      <c r="O1184" s="1">
        <v>-0.35620000000000002</v>
      </c>
      <c r="P1184" s="1">
        <v>-0.69969999999999999</v>
      </c>
      <c r="Q1184" s="1">
        <v>-0.1658</v>
      </c>
      <c r="R1184" s="1">
        <v>-0.36580000000000001</v>
      </c>
      <c r="S1184" s="1">
        <v>-0.17499999999999999</v>
      </c>
      <c r="T1184" s="1">
        <v>-0.55840000000000001</v>
      </c>
      <c r="U1184" s="1">
        <v>-0.75609999999999999</v>
      </c>
      <c r="V1184" s="1">
        <v>-1.2979000000000001</v>
      </c>
      <c r="W1184" s="1">
        <v>-0.42070000000000002</v>
      </c>
      <c r="Y1184" s="1">
        <v>-0.56759999999999999</v>
      </c>
      <c r="Z1184" s="1">
        <v>0.20580000000000001</v>
      </c>
      <c r="GI1184" s="1">
        <v>-11.2607</v>
      </c>
      <c r="HA1184" s="1" t="str">
        <f t="shared" si="36"/>
        <v>2014</v>
      </c>
      <c r="HB1184" s="1" t="str">
        <f t="shared" si="37"/>
        <v>11</v>
      </c>
    </row>
    <row r="1185" spans="1:210">
      <c r="A1185" s="3" t="s">
        <v>9</v>
      </c>
      <c r="B1185" s="3"/>
      <c r="C1185" s="3" t="s">
        <v>5115</v>
      </c>
      <c r="E1185" s="1" t="s">
        <v>5115</v>
      </c>
      <c r="F1185" s="1">
        <v>-0.1797</v>
      </c>
      <c r="G1185" s="1">
        <v>-0.10199999999999999</v>
      </c>
      <c r="H1185" s="1">
        <v>-0.26919999999999999</v>
      </c>
      <c r="I1185" s="1">
        <v>-0.68020000000000003</v>
      </c>
      <c r="J1185" s="1">
        <v>-0.30499999999999999</v>
      </c>
      <c r="K1185" s="1">
        <v>0.26240000000000002</v>
      </c>
      <c r="L1185" s="1">
        <v>0.129</v>
      </c>
      <c r="M1185" s="1">
        <v>-0.2944</v>
      </c>
      <c r="N1185" s="1">
        <v>0.15959999999999999</v>
      </c>
      <c r="O1185" s="1">
        <v>-5.96E-2</v>
      </c>
      <c r="P1185" s="1">
        <v>-1.5</v>
      </c>
      <c r="Q1185" s="1">
        <v>0</v>
      </c>
      <c r="R1185" s="1">
        <v>-0.21410000000000001</v>
      </c>
      <c r="S1185" s="1">
        <v>-0.24149999999999999</v>
      </c>
      <c r="T1185" s="1">
        <v>-2.4603999999999999</v>
      </c>
      <c r="U1185" s="1">
        <v>-2.177</v>
      </c>
      <c r="V1185" s="1">
        <v>-2.4773000000000001</v>
      </c>
      <c r="W1185" s="1">
        <v>-1.1873</v>
      </c>
      <c r="Y1185" s="1">
        <v>-0.33310000000000001</v>
      </c>
      <c r="Z1185" s="1">
        <v>-5.1299999999999998E-2</v>
      </c>
      <c r="GI1185" s="1">
        <v>-11.350899999999999</v>
      </c>
      <c r="HA1185" s="1" t="str">
        <f t="shared" si="36"/>
        <v>2014</v>
      </c>
      <c r="HB1185" s="1" t="str">
        <f t="shared" si="37"/>
        <v>11</v>
      </c>
    </row>
    <row r="1186" spans="1:210">
      <c r="A1186" s="3" t="s">
        <v>9</v>
      </c>
      <c r="B1186" s="3"/>
      <c r="C1186" s="3" t="s">
        <v>5116</v>
      </c>
      <c r="E1186" s="1" t="s">
        <v>5117</v>
      </c>
      <c r="F1186" s="1">
        <v>-0.23960000000000001</v>
      </c>
      <c r="G1186" s="1">
        <v>-3.4000000000000002E-2</v>
      </c>
      <c r="H1186" s="1">
        <v>-0.49049999999999999</v>
      </c>
      <c r="I1186" s="1">
        <v>-0.7167</v>
      </c>
      <c r="J1186" s="1">
        <v>-0.43819999999999998</v>
      </c>
      <c r="K1186" s="1">
        <v>0.1308</v>
      </c>
      <c r="L1186" s="1">
        <v>8.5999999999999993E-2</v>
      </c>
      <c r="M1186" s="1">
        <v>-9.8100000000000007E-2</v>
      </c>
      <c r="N1186" s="1">
        <v>-1.0646</v>
      </c>
      <c r="O1186" s="1">
        <v>-0.1188</v>
      </c>
      <c r="P1186" s="1">
        <v>-0.43690000000000001</v>
      </c>
      <c r="Q1186" s="1">
        <v>-0.41520000000000001</v>
      </c>
      <c r="R1186" s="1">
        <v>-0.76470000000000005</v>
      </c>
      <c r="S1186" s="1">
        <v>-0.39560000000000001</v>
      </c>
      <c r="T1186" s="1">
        <v>-1.2107000000000001</v>
      </c>
      <c r="U1186" s="1">
        <v>-0.79010000000000002</v>
      </c>
      <c r="V1186" s="1">
        <v>-1.476</v>
      </c>
      <c r="W1186" s="1">
        <v>-1.2137</v>
      </c>
      <c r="Y1186" s="1">
        <v>-0.28610000000000002</v>
      </c>
      <c r="Z1186" s="1">
        <v>-5.1200000000000002E-2</v>
      </c>
      <c r="GI1186" s="1">
        <v>-9.2345000000000006</v>
      </c>
      <c r="HA1186" s="1" t="str">
        <f t="shared" si="36"/>
        <v>2014</v>
      </c>
      <c r="HB1186" s="1" t="str">
        <f t="shared" si="37"/>
        <v>11</v>
      </c>
    </row>
    <row r="1187" spans="1:210">
      <c r="A1187" s="3" t="s">
        <v>9</v>
      </c>
      <c r="B1187" s="3"/>
      <c r="C1187" s="3" t="s">
        <v>5118</v>
      </c>
      <c r="E1187" s="1" t="s">
        <v>5119</v>
      </c>
      <c r="F1187" s="1">
        <v>-7.5800000000000006E-2</v>
      </c>
      <c r="G1187" s="1">
        <v>-0.13769999999999999</v>
      </c>
      <c r="H1187" s="1">
        <v>-9.9900000000000003E-2</v>
      </c>
      <c r="I1187" s="1">
        <v>-0.34660000000000002</v>
      </c>
      <c r="J1187" s="1">
        <v>0</v>
      </c>
      <c r="K1187" s="1">
        <v>-0.32890000000000003</v>
      </c>
      <c r="L1187" s="1">
        <v>0.21709999999999999</v>
      </c>
      <c r="M1187" s="1">
        <v>0.19889999999999999</v>
      </c>
      <c r="N1187" s="1">
        <v>-0.32269999999999999</v>
      </c>
      <c r="O1187" s="1">
        <v>-0.17929999999999999</v>
      </c>
      <c r="P1187" s="1">
        <v>-7.3200000000000001E-2</v>
      </c>
      <c r="Q1187" s="1">
        <v>-8.4900000000000003E-2</v>
      </c>
      <c r="R1187" s="1">
        <v>6.1899999999999997E-2</v>
      </c>
      <c r="S1187" s="1">
        <v>-2.2200000000000001E-2</v>
      </c>
      <c r="T1187" s="1">
        <v>-1.4863999999999999</v>
      </c>
      <c r="U1187" s="1">
        <v>-0.89410000000000001</v>
      </c>
      <c r="V1187" s="1">
        <v>-1.4206000000000001</v>
      </c>
      <c r="W1187" s="1">
        <v>-0.72170000000000001</v>
      </c>
      <c r="Y1187" s="1">
        <v>-0.58530000000000004</v>
      </c>
      <c r="Z1187" s="1">
        <v>0.152</v>
      </c>
      <c r="GI1187" s="1">
        <v>-8.7812000000000001</v>
      </c>
      <c r="HA1187" s="1" t="str">
        <f t="shared" si="36"/>
        <v>2014</v>
      </c>
      <c r="HB1187" s="1" t="str">
        <f t="shared" si="37"/>
        <v>11</v>
      </c>
    </row>
    <row r="1188" spans="1:210">
      <c r="A1188" s="3" t="s">
        <v>9</v>
      </c>
      <c r="B1188" s="3"/>
      <c r="C1188" s="3" t="s">
        <v>5120</v>
      </c>
      <c r="E1188" s="1" t="s">
        <v>5121</v>
      </c>
      <c r="F1188" s="1">
        <v>3.0800000000000001E-2</v>
      </c>
      <c r="G1188" s="1">
        <v>0.4163</v>
      </c>
      <c r="H1188" s="1">
        <v>1.61</v>
      </c>
      <c r="I1188" s="1">
        <v>0.28139999999999998</v>
      </c>
      <c r="J1188" s="1">
        <v>-0.35599999999999998</v>
      </c>
      <c r="K1188" s="1">
        <v>-0.46410000000000001</v>
      </c>
      <c r="L1188" s="1">
        <v>0.17460000000000001</v>
      </c>
      <c r="M1188" s="1">
        <v>2.52E-2</v>
      </c>
      <c r="N1188" s="1">
        <v>0.35249999999999998</v>
      </c>
      <c r="O1188" s="1">
        <v>-0.33129999999999998</v>
      </c>
      <c r="P1188" s="1">
        <v>0.14699999999999999</v>
      </c>
      <c r="Q1188" s="1">
        <v>2.742</v>
      </c>
      <c r="R1188" s="1">
        <v>-3.1399999999999997E-2</v>
      </c>
      <c r="S1188" s="1">
        <v>2.2499999999999999E-2</v>
      </c>
      <c r="T1188" s="1">
        <v>-1.4863999999999999</v>
      </c>
      <c r="U1188" s="1">
        <v>-0.99299999999999999</v>
      </c>
      <c r="V1188" s="1">
        <v>-1.6697</v>
      </c>
      <c r="W1188" s="1">
        <v>-0.70589999999999997</v>
      </c>
      <c r="Y1188" s="1">
        <v>-0.35049999999999998</v>
      </c>
      <c r="Z1188" s="1">
        <v>-0.1502</v>
      </c>
      <c r="GI1188" s="1">
        <v>-9.9842999999999993</v>
      </c>
      <c r="HA1188" s="1" t="str">
        <f t="shared" si="36"/>
        <v>2014</v>
      </c>
      <c r="HB1188" s="1" t="str">
        <f t="shared" si="37"/>
        <v>11</v>
      </c>
    </row>
    <row r="1189" spans="1:210">
      <c r="A1189" s="3" t="s">
        <v>9</v>
      </c>
      <c r="B1189" s="3"/>
      <c r="C1189" s="3" t="s">
        <v>5122</v>
      </c>
      <c r="E1189" s="1" t="s">
        <v>5123</v>
      </c>
      <c r="F1189" s="1">
        <v>0.2155</v>
      </c>
      <c r="G1189" s="1">
        <v>0.10349999999999999</v>
      </c>
      <c r="H1189" s="1">
        <v>0.48020000000000002</v>
      </c>
      <c r="I1189" s="1">
        <v>-3.4799999999999998E-2</v>
      </c>
      <c r="J1189" s="1">
        <v>0</v>
      </c>
      <c r="K1189" s="1">
        <v>0</v>
      </c>
      <c r="L1189" s="1">
        <v>0.3044</v>
      </c>
      <c r="M1189" s="1">
        <v>0.30199999999999999</v>
      </c>
      <c r="N1189" s="1">
        <v>1.1718999999999999</v>
      </c>
      <c r="O1189" s="1">
        <v>0.27129999999999999</v>
      </c>
      <c r="P1189" s="1">
        <v>2.4140000000000001</v>
      </c>
      <c r="Q1189" s="1">
        <v>0.5917</v>
      </c>
      <c r="R1189" s="1">
        <v>-3.1300000000000001E-2</v>
      </c>
      <c r="S1189" s="1">
        <v>0.1123</v>
      </c>
      <c r="T1189" s="1">
        <v>0</v>
      </c>
      <c r="U1189" s="1">
        <v>0.3422</v>
      </c>
      <c r="V1189" s="1">
        <v>0</v>
      </c>
      <c r="W1189" s="1">
        <v>-0.35239999999999999</v>
      </c>
      <c r="Y1189" s="1">
        <v>0</v>
      </c>
      <c r="Z1189" s="1">
        <v>-0.20080000000000001</v>
      </c>
      <c r="GI1189" s="1">
        <v>-10.188000000000001</v>
      </c>
      <c r="HA1189" s="1" t="str">
        <f t="shared" si="36"/>
        <v>2014</v>
      </c>
      <c r="HB1189" s="1" t="str">
        <f t="shared" si="37"/>
        <v>11</v>
      </c>
    </row>
    <row r="1190" spans="1:210">
      <c r="A1190" s="3" t="s">
        <v>9</v>
      </c>
      <c r="B1190" s="3"/>
      <c r="C1190" s="3" t="s">
        <v>5124</v>
      </c>
      <c r="E1190" s="1" t="s">
        <v>5125</v>
      </c>
      <c r="F1190" s="1">
        <v>0</v>
      </c>
      <c r="G1190" s="1">
        <v>-0.10249999999999999</v>
      </c>
      <c r="H1190" s="1">
        <v>-0.52349999999999997</v>
      </c>
      <c r="I1190" s="1">
        <v>-0.48249999999999998</v>
      </c>
      <c r="J1190" s="1">
        <v>-0.22070000000000001</v>
      </c>
      <c r="K1190" s="1">
        <v>-0.59130000000000005</v>
      </c>
      <c r="L1190" s="1">
        <v>8.6400000000000005E-2</v>
      </c>
      <c r="M1190" s="1">
        <v>-0.1244</v>
      </c>
      <c r="N1190" s="1">
        <v>0.29720000000000002</v>
      </c>
      <c r="O1190" s="1">
        <v>-0.26829999999999998</v>
      </c>
      <c r="P1190" s="1">
        <v>1.5965</v>
      </c>
      <c r="Q1190" s="1">
        <v>0.25059999999999999</v>
      </c>
      <c r="R1190" s="1">
        <v>-0.40329999999999999</v>
      </c>
      <c r="S1190" s="1">
        <v>-0.2223</v>
      </c>
      <c r="T1190" s="1">
        <v>-1.3286</v>
      </c>
      <c r="U1190" s="1">
        <v>-1.3520000000000001</v>
      </c>
      <c r="V1190" s="1">
        <v>-1.0962000000000001</v>
      </c>
      <c r="W1190" s="1">
        <v>-0.96509999999999996</v>
      </c>
      <c r="Y1190" s="1">
        <v>-0.44090000000000001</v>
      </c>
      <c r="Z1190" s="1">
        <v>-0.1011</v>
      </c>
      <c r="GI1190" s="1">
        <v>-11.015599999999999</v>
      </c>
      <c r="HA1190" s="1" t="str">
        <f t="shared" si="36"/>
        <v>2014</v>
      </c>
      <c r="HB1190" s="1" t="str">
        <f t="shared" si="37"/>
        <v>11</v>
      </c>
    </row>
    <row r="1191" spans="1:210">
      <c r="A1191" s="3" t="s">
        <v>9</v>
      </c>
      <c r="B1191" s="3"/>
      <c r="C1191" s="3" t="s">
        <v>5126</v>
      </c>
      <c r="E1191" s="1" t="s">
        <v>5127</v>
      </c>
      <c r="F1191" s="1">
        <v>-9.1300000000000006E-2</v>
      </c>
      <c r="G1191" s="1">
        <v>0</v>
      </c>
      <c r="H1191" s="1">
        <v>0.1003</v>
      </c>
      <c r="I1191" s="1">
        <v>-0.37969999999999998</v>
      </c>
      <c r="J1191" s="1">
        <v>-0.70289999999999997</v>
      </c>
      <c r="K1191" s="1">
        <v>-0.3947</v>
      </c>
      <c r="L1191" s="1">
        <v>4.3200000000000002E-2</v>
      </c>
      <c r="M1191" s="1">
        <v>-0.49819999999999998</v>
      </c>
      <c r="N1191" s="1">
        <v>0.16120000000000001</v>
      </c>
      <c r="O1191" s="1">
        <v>-0.1492</v>
      </c>
      <c r="P1191" s="1">
        <v>2.4034</v>
      </c>
      <c r="Q1191" s="1">
        <v>-0.502</v>
      </c>
      <c r="R1191" s="1">
        <v>-0.62109999999999999</v>
      </c>
      <c r="S1191" s="1">
        <v>-0.31119999999999998</v>
      </c>
      <c r="T1191" s="1">
        <v>-0.79890000000000005</v>
      </c>
      <c r="U1191" s="1">
        <v>-0.67820000000000003</v>
      </c>
      <c r="V1191" s="1">
        <v>-0.67030000000000001</v>
      </c>
      <c r="W1191" s="1">
        <v>-1.4477</v>
      </c>
      <c r="Y1191" s="1">
        <v>-0.49009999999999998</v>
      </c>
      <c r="Z1191" s="1">
        <v>-0.25259999999999999</v>
      </c>
      <c r="GI1191" s="1">
        <v>-10.446300000000001</v>
      </c>
      <c r="HA1191" s="1" t="str">
        <f t="shared" si="36"/>
        <v>2014</v>
      </c>
      <c r="HB1191" s="1" t="str">
        <f t="shared" si="37"/>
        <v>11</v>
      </c>
    </row>
    <row r="1192" spans="1:210">
      <c r="A1192" s="3" t="s">
        <v>9</v>
      </c>
      <c r="B1192" s="3"/>
      <c r="C1192" s="3" t="s">
        <v>5128</v>
      </c>
      <c r="E1192" s="1" t="s">
        <v>5129</v>
      </c>
      <c r="F1192" s="1">
        <v>-0.13819999999999999</v>
      </c>
      <c r="G1192" s="1">
        <v>1.0311999999999999</v>
      </c>
      <c r="H1192" s="1">
        <v>0.55720000000000003</v>
      </c>
      <c r="I1192" s="1">
        <v>-6.9599999999999995E-2</v>
      </c>
      <c r="J1192" s="1">
        <v>4.4299999999999999E-2</v>
      </c>
      <c r="K1192" s="1">
        <v>-6.6199999999999995E-2</v>
      </c>
      <c r="L1192" s="1">
        <v>0.2157</v>
      </c>
      <c r="M1192" s="1">
        <v>-0.20100000000000001</v>
      </c>
      <c r="N1192" s="1">
        <v>0.35210000000000002</v>
      </c>
      <c r="O1192" s="1">
        <v>0.03</v>
      </c>
      <c r="P1192" s="1">
        <v>1.9679</v>
      </c>
      <c r="Q1192" s="1">
        <v>0.5887</v>
      </c>
      <c r="R1192" s="1">
        <v>-0.25059999999999999</v>
      </c>
      <c r="S1192" s="1">
        <v>8.9499999999999996E-2</v>
      </c>
      <c r="T1192" s="1">
        <v>-2.1238000000000001</v>
      </c>
      <c r="U1192" s="1">
        <v>-2.1276000000000002</v>
      </c>
      <c r="V1192" s="1">
        <v>-2.1818</v>
      </c>
      <c r="W1192" s="1">
        <v>-0.51419999999999999</v>
      </c>
      <c r="Y1192" s="1">
        <v>-4.9700000000000001E-2</v>
      </c>
      <c r="Z1192" s="1">
        <v>-0.35149999999999998</v>
      </c>
      <c r="GI1192" s="1">
        <v>-10.582599999999999</v>
      </c>
      <c r="HA1192" s="1" t="str">
        <f t="shared" si="36"/>
        <v>2014</v>
      </c>
      <c r="HB1192" s="1" t="str">
        <f t="shared" si="37"/>
        <v>11</v>
      </c>
    </row>
    <row r="1193" spans="1:210">
      <c r="A1193" s="3" t="s">
        <v>9</v>
      </c>
      <c r="B1193" s="3"/>
      <c r="C1193" s="3" t="s">
        <v>5130</v>
      </c>
      <c r="E1193" s="1" t="s">
        <v>5131</v>
      </c>
      <c r="F1193" s="1">
        <v>-9.0800000000000006E-2</v>
      </c>
      <c r="G1193" s="1">
        <v>-0.1358</v>
      </c>
      <c r="H1193" s="1">
        <v>0.12529999999999999</v>
      </c>
      <c r="I1193" s="1">
        <v>-0.1376</v>
      </c>
      <c r="J1193" s="1">
        <v>8.72E-2</v>
      </c>
      <c r="K1193" s="1">
        <v>6.5299999999999997E-2</v>
      </c>
      <c r="L1193" s="1">
        <v>-8.48E-2</v>
      </c>
      <c r="M1193" s="1">
        <v>-2.47E-2</v>
      </c>
      <c r="N1193" s="1">
        <v>0</v>
      </c>
      <c r="O1193" s="1">
        <v>-0.32579999999999998</v>
      </c>
      <c r="P1193" s="1">
        <v>3.2281</v>
      </c>
      <c r="Q1193" s="1">
        <v>-8.3199999999999996E-2</v>
      </c>
      <c r="R1193" s="1">
        <v>-9.2700000000000005E-2</v>
      </c>
      <c r="S1193" s="1">
        <v>-0.15459999999999999</v>
      </c>
      <c r="T1193" s="1">
        <v>-0.67349999999999999</v>
      </c>
      <c r="U1193" s="1">
        <v>-0.97840000000000005</v>
      </c>
      <c r="V1193" s="1">
        <v>-0.73799999999999999</v>
      </c>
      <c r="W1193" s="1">
        <v>-0.48020000000000002</v>
      </c>
      <c r="Y1193" s="1">
        <v>-0.43309999999999998</v>
      </c>
      <c r="Z1193" s="1">
        <v>0.1021</v>
      </c>
      <c r="GI1193" s="1">
        <v>-9.6355000000000004</v>
      </c>
      <c r="HA1193" s="1" t="str">
        <f t="shared" si="36"/>
        <v>2014</v>
      </c>
      <c r="HB1193" s="1" t="str">
        <f t="shared" si="37"/>
        <v>11</v>
      </c>
    </row>
    <row r="1194" spans="1:210">
      <c r="A1194" s="3" t="s">
        <v>9</v>
      </c>
      <c r="B1194" s="3"/>
      <c r="C1194" s="3" t="s">
        <v>5132</v>
      </c>
      <c r="E1194" s="1" t="s">
        <v>5133</v>
      </c>
      <c r="F1194" s="1">
        <v>-0.1358</v>
      </c>
      <c r="G1194" s="1">
        <v>-0.373</v>
      </c>
      <c r="H1194" s="1">
        <v>-0.54979999999999996</v>
      </c>
      <c r="I1194" s="1">
        <v>-0.24030000000000001</v>
      </c>
      <c r="J1194" s="1">
        <v>-8.72E-2</v>
      </c>
      <c r="K1194" s="1">
        <v>-6.5100000000000005E-2</v>
      </c>
      <c r="L1194" s="1">
        <v>-0.2545</v>
      </c>
      <c r="M1194" s="1">
        <v>0</v>
      </c>
      <c r="N1194" s="1">
        <v>0.39839999999999998</v>
      </c>
      <c r="O1194" s="1">
        <v>-0.14760000000000001</v>
      </c>
      <c r="P1194" s="1">
        <v>2.5849000000000002</v>
      </c>
      <c r="Q1194" s="1">
        <v>0.25159999999999999</v>
      </c>
      <c r="R1194" s="1">
        <v>-0.73929999999999996</v>
      </c>
      <c r="S1194" s="1">
        <v>-0.11020000000000001</v>
      </c>
      <c r="T1194" s="1">
        <v>-1.8460000000000001</v>
      </c>
      <c r="U1194" s="1">
        <v>-1.8344</v>
      </c>
      <c r="V1194" s="1">
        <v>-1.6</v>
      </c>
      <c r="W1194" s="1">
        <v>-0.79779999999999995</v>
      </c>
      <c r="Y1194" s="1">
        <v>-0.57520000000000004</v>
      </c>
      <c r="Z1194" s="1">
        <v>0</v>
      </c>
      <c r="GI1194" s="1">
        <v>-9.7860999999999994</v>
      </c>
      <c r="HA1194" s="1" t="str">
        <f t="shared" si="36"/>
        <v>2014</v>
      </c>
      <c r="HB1194" s="1" t="str">
        <f t="shared" si="37"/>
        <v>11</v>
      </c>
    </row>
    <row r="1195" spans="1:210">
      <c r="A1195" s="3" t="s">
        <v>9</v>
      </c>
      <c r="B1195" s="3"/>
      <c r="C1195" s="3" t="s">
        <v>5134</v>
      </c>
      <c r="E1195" s="1" t="s">
        <v>5135</v>
      </c>
      <c r="F1195" s="1">
        <v>0.33850000000000002</v>
      </c>
      <c r="G1195" s="1">
        <v>-1.0985</v>
      </c>
      <c r="H1195" s="1">
        <v>0.25559999999999999</v>
      </c>
      <c r="I1195" s="1">
        <v>-0.628</v>
      </c>
      <c r="J1195" s="1">
        <v>-8.8300000000000003E-2</v>
      </c>
      <c r="K1195" s="1">
        <v>0.13220000000000001</v>
      </c>
      <c r="L1195" s="1">
        <v>0.215</v>
      </c>
      <c r="M1195" s="1">
        <v>7.5399999999999995E-2</v>
      </c>
      <c r="N1195" s="1">
        <v>0.13469999999999999</v>
      </c>
      <c r="O1195" s="1">
        <v>0</v>
      </c>
      <c r="P1195" s="1">
        <v>4.5077999999999996</v>
      </c>
      <c r="Q1195" s="1">
        <v>8.3799999999999999E-2</v>
      </c>
      <c r="R1195" s="1">
        <v>-0.47049999999999997</v>
      </c>
      <c r="S1195" s="1">
        <v>-0.15670000000000001</v>
      </c>
      <c r="T1195" s="1">
        <v>0.4153</v>
      </c>
      <c r="U1195" s="1">
        <v>0.15279999999999999</v>
      </c>
      <c r="V1195" s="1">
        <v>0.12570000000000001</v>
      </c>
      <c r="W1195" s="1">
        <v>-1.0570999999999999</v>
      </c>
      <c r="Y1195" s="1">
        <v>-0.34649999999999997</v>
      </c>
      <c r="Z1195" s="1">
        <v>5.0299999999999997E-2</v>
      </c>
      <c r="GI1195" s="1">
        <v>-7.7102000000000004</v>
      </c>
      <c r="HA1195" s="1" t="str">
        <f t="shared" si="36"/>
        <v>2014</v>
      </c>
      <c r="HB1195" s="1" t="str">
        <f t="shared" si="37"/>
        <v>11</v>
      </c>
    </row>
    <row r="1196" spans="1:210">
      <c r="A1196" s="3" t="s">
        <v>9</v>
      </c>
      <c r="B1196" s="3"/>
      <c r="C1196" s="3" t="s">
        <v>5136</v>
      </c>
      <c r="E1196" s="1" t="s">
        <v>5137</v>
      </c>
      <c r="F1196" s="1">
        <v>0.16919999999999999</v>
      </c>
      <c r="G1196" s="1">
        <v>6.93E-2</v>
      </c>
      <c r="H1196" s="1">
        <v>-1.0504</v>
      </c>
      <c r="I1196" s="1">
        <v>-7.0199999999999999E-2</v>
      </c>
      <c r="J1196" s="1">
        <v>0</v>
      </c>
      <c r="K1196" s="1">
        <v>0.19819999999999999</v>
      </c>
      <c r="L1196" s="1">
        <v>0.21560000000000001</v>
      </c>
      <c r="M1196" s="1">
        <v>0.22670000000000001</v>
      </c>
      <c r="N1196" s="1">
        <v>0.40489999999999998</v>
      </c>
      <c r="O1196" s="1">
        <v>-2.9899999999999999E-2</v>
      </c>
      <c r="P1196" s="1">
        <v>1.8030999999999999</v>
      </c>
      <c r="Q1196" s="1">
        <v>0.76400000000000001</v>
      </c>
      <c r="R1196" s="1">
        <v>0.12559999999999999</v>
      </c>
      <c r="S1196" s="1">
        <v>4.4900000000000002E-2</v>
      </c>
      <c r="T1196" s="1">
        <v>-1.8458000000000001</v>
      </c>
      <c r="U1196" s="1">
        <v>-1.6888000000000001</v>
      </c>
      <c r="V1196" s="1">
        <v>-1.9533</v>
      </c>
      <c r="W1196" s="1">
        <v>-0.43369999999999997</v>
      </c>
      <c r="Y1196" s="1">
        <v>-0.44769999999999999</v>
      </c>
      <c r="Z1196" s="1">
        <v>-0.20069999999999999</v>
      </c>
      <c r="GI1196" s="1">
        <v>-8.5371000000000006</v>
      </c>
      <c r="HA1196" s="1" t="str">
        <f t="shared" si="36"/>
        <v>2014</v>
      </c>
      <c r="HB1196" s="1" t="str">
        <f t="shared" si="37"/>
        <v>11</v>
      </c>
    </row>
    <row r="1197" spans="1:210">
      <c r="A1197" s="3" t="s">
        <v>9</v>
      </c>
      <c r="B1197" s="3"/>
      <c r="C1197" s="3" t="s">
        <v>5138</v>
      </c>
      <c r="E1197" s="1" t="s">
        <v>5139</v>
      </c>
      <c r="F1197" s="1">
        <v>0.13750000000000001</v>
      </c>
      <c r="G1197" s="1">
        <v>0.82069999999999999</v>
      </c>
      <c r="H1197" s="1">
        <v>0.40639999999999998</v>
      </c>
      <c r="I1197" s="1">
        <v>-0.59</v>
      </c>
      <c r="J1197" s="1">
        <v>-0.3513</v>
      </c>
      <c r="K1197" s="1">
        <v>-0.32779999999999998</v>
      </c>
      <c r="L1197" s="1">
        <v>0.47099999999999997</v>
      </c>
      <c r="M1197" s="1">
        <v>-0.05</v>
      </c>
      <c r="N1197" s="1">
        <v>0.21440000000000001</v>
      </c>
      <c r="O1197" s="1">
        <v>-0.2676</v>
      </c>
      <c r="P1197" s="1">
        <v>3.5606</v>
      </c>
      <c r="Q1197" s="1">
        <v>0.33160000000000001</v>
      </c>
      <c r="R1197" s="1">
        <v>-3.1099999999999999E-2</v>
      </c>
      <c r="S1197" s="1">
        <v>0.15590000000000001</v>
      </c>
      <c r="T1197" s="1">
        <v>-1.2949999999999999</v>
      </c>
      <c r="U1197" s="1">
        <v>-1.1758</v>
      </c>
      <c r="V1197" s="1">
        <v>-1.4500999999999999</v>
      </c>
      <c r="W1197" s="1">
        <v>-1.2387999999999999</v>
      </c>
      <c r="Y1197" s="1">
        <v>-0.68489999999999995</v>
      </c>
      <c r="Z1197" s="1">
        <v>0.1012</v>
      </c>
      <c r="GI1197" s="1">
        <v>-7.8070000000000004</v>
      </c>
      <c r="HA1197" s="1" t="str">
        <f t="shared" si="36"/>
        <v>2014</v>
      </c>
      <c r="HB1197" s="1" t="str">
        <f t="shared" si="37"/>
        <v>11</v>
      </c>
    </row>
    <row r="1198" spans="1:210">
      <c r="A1198" s="3" t="s">
        <v>9</v>
      </c>
      <c r="B1198" s="3"/>
      <c r="C1198" s="3" t="s">
        <v>5140</v>
      </c>
      <c r="E1198" s="1" t="s">
        <v>5141</v>
      </c>
      <c r="F1198" s="1">
        <v>0</v>
      </c>
      <c r="G1198" s="1">
        <v>0.44350000000000001</v>
      </c>
      <c r="H1198" s="1">
        <v>-7.5800000000000006E-2</v>
      </c>
      <c r="I1198" s="1">
        <v>-3.4500000000000003E-2</v>
      </c>
      <c r="J1198" s="1">
        <v>0</v>
      </c>
      <c r="K1198" s="1">
        <v>0</v>
      </c>
      <c r="L1198" s="1">
        <v>0.29759999999999998</v>
      </c>
      <c r="M1198" s="1">
        <v>2.4899999999999999E-2</v>
      </c>
      <c r="N1198" s="1">
        <v>0.64170000000000005</v>
      </c>
      <c r="O1198" s="1">
        <v>0.23710000000000001</v>
      </c>
      <c r="P1198" s="1">
        <v>3.0802999999999998</v>
      </c>
      <c r="Q1198" s="1">
        <v>-0.33050000000000002</v>
      </c>
      <c r="R1198" s="1">
        <v>0.21740000000000001</v>
      </c>
      <c r="S1198" s="1">
        <v>8.8800000000000004E-2</v>
      </c>
      <c r="T1198" s="1">
        <v>-1.4298</v>
      </c>
      <c r="U1198" s="1">
        <v>-1.0703</v>
      </c>
      <c r="V1198" s="1">
        <v>-1.5113000000000001</v>
      </c>
      <c r="W1198" s="1">
        <v>-0.77810000000000001</v>
      </c>
      <c r="Y1198" s="1">
        <v>-0.19500000000000001</v>
      </c>
      <c r="Z1198" s="1">
        <v>-0.1013</v>
      </c>
      <c r="GI1198" s="1">
        <v>-8.6887000000000008</v>
      </c>
      <c r="HA1198" s="1" t="str">
        <f t="shared" si="36"/>
        <v>2014</v>
      </c>
      <c r="HB1198" s="1" t="str">
        <f t="shared" si="37"/>
        <v>11</v>
      </c>
    </row>
    <row r="1199" spans="1:210">
      <c r="A1199" s="3" t="s">
        <v>9</v>
      </c>
      <c r="B1199" s="3"/>
      <c r="C1199" s="3" t="s">
        <v>5142</v>
      </c>
      <c r="E1199" s="1" t="s">
        <v>5142</v>
      </c>
      <c r="F1199" s="1">
        <v>-0.16739999999999999</v>
      </c>
      <c r="G1199" s="1">
        <v>-0.17</v>
      </c>
      <c r="H1199" s="1">
        <v>0.25359999999999999</v>
      </c>
      <c r="I1199" s="1">
        <v>-0.6915</v>
      </c>
      <c r="J1199" s="1">
        <v>-0.39129999999999998</v>
      </c>
      <c r="K1199" s="1">
        <v>-0.65180000000000005</v>
      </c>
      <c r="L1199" s="1">
        <v>0</v>
      </c>
      <c r="M1199" s="1">
        <v>0</v>
      </c>
      <c r="N1199" s="1">
        <v>-1.7296</v>
      </c>
      <c r="O1199" s="1">
        <v>-0.41389999999999999</v>
      </c>
      <c r="P1199" s="1">
        <v>3.97</v>
      </c>
      <c r="Q1199" s="1">
        <v>8.3000000000000004E-2</v>
      </c>
      <c r="R1199" s="1">
        <v>-0.37240000000000001</v>
      </c>
      <c r="S1199" s="1">
        <v>-0.26600000000000001</v>
      </c>
      <c r="T1199" s="1">
        <v>-0.46100000000000002</v>
      </c>
      <c r="U1199" s="1">
        <v>-0.66090000000000004</v>
      </c>
      <c r="V1199" s="1">
        <v>-0.63090000000000002</v>
      </c>
      <c r="W1199" s="1">
        <v>-0.8579</v>
      </c>
      <c r="Y1199" s="1">
        <v>-0.58589999999999998</v>
      </c>
      <c r="Z1199" s="1">
        <v>-0.40479999999999999</v>
      </c>
      <c r="GI1199" s="1">
        <v>-8.1367999999999991</v>
      </c>
      <c r="HA1199" s="1" t="str">
        <f t="shared" si="36"/>
        <v>2014</v>
      </c>
      <c r="HB1199" s="1" t="str">
        <f t="shared" si="37"/>
        <v>10</v>
      </c>
    </row>
    <row r="1200" spans="1:210">
      <c r="A1200" s="3" t="s">
        <v>9</v>
      </c>
      <c r="B1200" s="3"/>
      <c r="C1200" s="3" t="s">
        <v>5143</v>
      </c>
      <c r="E1200" s="1" t="s">
        <v>5143</v>
      </c>
      <c r="F1200" s="1">
        <v>-0.24440000000000001</v>
      </c>
      <c r="G1200" s="1">
        <v>-0.99039999999999995</v>
      </c>
      <c r="H1200" s="1">
        <v>-1.1473</v>
      </c>
      <c r="I1200" s="1">
        <v>-0.86950000000000005</v>
      </c>
      <c r="J1200" s="1">
        <v>-0.78739999999999999</v>
      </c>
      <c r="K1200" s="1">
        <v>-0.52149999999999996</v>
      </c>
      <c r="L1200" s="1">
        <v>-0.1278</v>
      </c>
      <c r="M1200" s="1">
        <v>-4.99E-2</v>
      </c>
      <c r="N1200" s="1">
        <v>-1.3361000000000001</v>
      </c>
      <c r="O1200" s="1">
        <v>-0.85670000000000002</v>
      </c>
      <c r="P1200" s="1">
        <v>4.0419</v>
      </c>
      <c r="Q1200" s="1">
        <v>0.33779999999999999</v>
      </c>
      <c r="R1200" s="1">
        <v>-0.90339999999999998</v>
      </c>
      <c r="S1200" s="1">
        <v>-1.0670999999999999</v>
      </c>
      <c r="T1200" s="1">
        <v>-0.92200000000000004</v>
      </c>
      <c r="U1200" s="1">
        <v>-1.3656999999999999</v>
      </c>
      <c r="V1200" s="1">
        <v>-1.3257000000000001</v>
      </c>
      <c r="W1200" s="1">
        <v>-1.7222</v>
      </c>
      <c r="Y1200" s="1">
        <v>-1.0288999999999999</v>
      </c>
      <c r="Z1200" s="1">
        <v>-0.1011</v>
      </c>
      <c r="GI1200" s="1">
        <v>-8.9234000000000009</v>
      </c>
      <c r="HA1200" s="1" t="str">
        <f t="shared" si="36"/>
        <v>2014</v>
      </c>
      <c r="HB1200" s="1" t="str">
        <f t="shared" si="37"/>
        <v>10</v>
      </c>
    </row>
    <row r="1201" spans="1:210">
      <c r="A1201" s="3" t="s">
        <v>9</v>
      </c>
      <c r="B1201" s="3"/>
      <c r="C1201" s="3" t="s">
        <v>5144</v>
      </c>
      <c r="E1201" s="1" t="s">
        <v>5145</v>
      </c>
      <c r="F1201" s="1">
        <v>-3.0800000000000001E-2</v>
      </c>
      <c r="G1201" s="1">
        <v>-0.41449999999999998</v>
      </c>
      <c r="H1201" s="1">
        <v>-1.008</v>
      </c>
      <c r="I1201" s="1">
        <v>-0.35189999999999999</v>
      </c>
      <c r="J1201" s="1">
        <v>-0.8841</v>
      </c>
      <c r="K1201" s="1">
        <v>-0.45960000000000001</v>
      </c>
      <c r="L1201" s="1">
        <v>0.1716</v>
      </c>
      <c r="M1201" s="1">
        <v>-0.30280000000000001</v>
      </c>
      <c r="N1201" s="1">
        <v>-0.51190000000000002</v>
      </c>
      <c r="O1201" s="1">
        <v>-8.9300000000000004E-2</v>
      </c>
      <c r="P1201" s="1">
        <v>3.125</v>
      </c>
      <c r="Q1201" s="1">
        <v>1.7050000000000001</v>
      </c>
      <c r="R1201" s="1">
        <v>-0.84950000000000003</v>
      </c>
      <c r="S1201" s="1">
        <v>-0.26939999999999997</v>
      </c>
      <c r="T1201" s="1">
        <v>-1.9275</v>
      </c>
      <c r="U1201" s="1">
        <v>-1.8181</v>
      </c>
      <c r="V1201" s="1">
        <v>-1.9305000000000001</v>
      </c>
      <c r="W1201" s="1">
        <v>-1.2770999999999999</v>
      </c>
      <c r="GI1201" s="1">
        <v>-8.0472999999999999</v>
      </c>
      <c r="HA1201" s="1" t="str">
        <f t="shared" si="36"/>
        <v>2014</v>
      </c>
      <c r="HB1201" s="1" t="str">
        <f t="shared" si="37"/>
        <v>10</v>
      </c>
    </row>
    <row r="1202" spans="1:210">
      <c r="A1202" s="3" t="s">
        <v>9</v>
      </c>
      <c r="B1202" s="3"/>
      <c r="C1202" s="3" t="s">
        <v>5146</v>
      </c>
      <c r="E1202" s="1" t="s">
        <v>5147</v>
      </c>
      <c r="F1202" s="1">
        <v>1.5299999999999999E-2</v>
      </c>
      <c r="G1202" s="1">
        <v>-0.1033</v>
      </c>
      <c r="H1202" s="1">
        <v>-1.3903000000000001</v>
      </c>
      <c r="I1202" s="1">
        <v>-0.4209</v>
      </c>
      <c r="J1202" s="1">
        <v>-0.65900000000000003</v>
      </c>
      <c r="K1202" s="1">
        <v>-0.58899999999999997</v>
      </c>
      <c r="L1202" s="1">
        <v>-0.38469999999999999</v>
      </c>
      <c r="M1202" s="1">
        <v>-0.72970000000000002</v>
      </c>
      <c r="N1202" s="1">
        <v>-1.3724000000000001</v>
      </c>
      <c r="O1202" s="1">
        <v>-0.47439999999999999</v>
      </c>
      <c r="P1202" s="1">
        <v>3.6669</v>
      </c>
      <c r="Q1202" s="1">
        <v>1.7020999999999999</v>
      </c>
      <c r="R1202" s="1">
        <v>-0.59609999999999996</v>
      </c>
      <c r="S1202" s="1">
        <v>-0.62729999999999997</v>
      </c>
      <c r="T1202" s="1">
        <v>-1.3736999999999999</v>
      </c>
      <c r="U1202" s="1">
        <v>-0.94089999999999996</v>
      </c>
      <c r="V1202" s="1">
        <v>-1.4257</v>
      </c>
      <c r="W1202" s="1">
        <v>1.8975</v>
      </c>
      <c r="GI1202" s="1">
        <v>-7.6536</v>
      </c>
      <c r="HA1202" s="1" t="str">
        <f t="shared" si="36"/>
        <v>2014</v>
      </c>
      <c r="HB1202" s="1" t="str">
        <f t="shared" si="37"/>
        <v>10</v>
      </c>
    </row>
    <row r="1203" spans="1:210">
      <c r="A1203" s="3" t="s">
        <v>9</v>
      </c>
      <c r="B1203" s="3"/>
      <c r="C1203" s="3" t="s">
        <v>5148</v>
      </c>
      <c r="E1203" s="1" t="s">
        <v>5149</v>
      </c>
      <c r="F1203" s="1">
        <v>0.2336</v>
      </c>
      <c r="G1203" s="1">
        <v>-0.1053</v>
      </c>
      <c r="H1203" s="1">
        <v>7.8299999999999995E-2</v>
      </c>
      <c r="I1203" s="1">
        <v>-0.53380000000000005</v>
      </c>
      <c r="J1203" s="1">
        <v>-0.44640000000000002</v>
      </c>
      <c r="K1203" s="1">
        <v>-0.1323</v>
      </c>
      <c r="L1203" s="1">
        <v>0.30520000000000003</v>
      </c>
      <c r="M1203" s="1">
        <v>-5.0900000000000001E-2</v>
      </c>
      <c r="N1203" s="1">
        <v>-8.1699999999999995E-2</v>
      </c>
      <c r="O1203" s="1">
        <v>-0.95860000000000001</v>
      </c>
      <c r="P1203" s="1">
        <v>2.9365999999999999</v>
      </c>
      <c r="Q1203" s="1">
        <v>3.0354999999999999</v>
      </c>
      <c r="R1203" s="1">
        <v>-0.28589999999999999</v>
      </c>
      <c r="S1203" s="1">
        <v>-0.15909999999999999</v>
      </c>
      <c r="T1203" s="1">
        <v>-1.923</v>
      </c>
      <c r="U1203" s="1">
        <v>-1.4845999999999999</v>
      </c>
      <c r="V1203" s="1">
        <v>-1.7739</v>
      </c>
      <c r="W1203" s="1">
        <v>-0.61099999999999999</v>
      </c>
      <c r="GI1203" s="1">
        <v>-7.7643000000000004</v>
      </c>
      <c r="HA1203" s="1" t="str">
        <f t="shared" si="36"/>
        <v>2014</v>
      </c>
      <c r="HB1203" s="1" t="str">
        <f t="shared" si="37"/>
        <v>10</v>
      </c>
    </row>
    <row r="1204" spans="1:210">
      <c r="A1204" s="3" t="s">
        <v>9</v>
      </c>
      <c r="B1204" s="3"/>
      <c r="C1204" s="3" t="s">
        <v>5150</v>
      </c>
      <c r="E1204" s="1" t="s">
        <v>5151</v>
      </c>
      <c r="F1204" s="1">
        <v>-4.7399999999999998E-2</v>
      </c>
      <c r="G1204" s="1">
        <v>0.57199999999999995</v>
      </c>
      <c r="H1204" s="1">
        <v>-0.60619999999999996</v>
      </c>
      <c r="I1204" s="1">
        <v>-0.46939999999999998</v>
      </c>
      <c r="J1204" s="1">
        <v>-1.044</v>
      </c>
      <c r="K1204" s="1">
        <v>-6.7699999999999996E-2</v>
      </c>
      <c r="L1204" s="1">
        <v>0.3095</v>
      </c>
      <c r="M1204" s="1">
        <v>0.18090000000000001</v>
      </c>
      <c r="N1204" s="1">
        <v>0.49930000000000002</v>
      </c>
      <c r="O1204" s="1">
        <v>9.2100000000000001E-2</v>
      </c>
      <c r="P1204" s="1">
        <v>2.7688999999999999</v>
      </c>
      <c r="Q1204" s="1">
        <v>4.0178000000000003</v>
      </c>
      <c r="R1204" s="1">
        <v>-0.29010000000000002</v>
      </c>
      <c r="S1204" s="1">
        <v>-0.18490000000000001</v>
      </c>
      <c r="T1204" s="1">
        <v>-1.8146</v>
      </c>
      <c r="U1204" s="1">
        <v>-1.0781000000000001</v>
      </c>
      <c r="V1204" s="1">
        <v>-1.4735</v>
      </c>
      <c r="W1204" s="1">
        <v>-0.53900000000000003</v>
      </c>
      <c r="GI1204" s="1">
        <v>-7.4539999999999997</v>
      </c>
      <c r="HA1204" s="1" t="str">
        <f t="shared" si="36"/>
        <v>2014</v>
      </c>
      <c r="HB1204" s="1" t="str">
        <f t="shared" si="37"/>
        <v>10</v>
      </c>
    </row>
    <row r="1205" spans="1:210">
      <c r="A1205" s="3" t="s">
        <v>9</v>
      </c>
      <c r="B1205" s="3"/>
      <c r="C1205" s="3" t="s">
        <v>5152</v>
      </c>
      <c r="E1205" s="1" t="s">
        <v>5153</v>
      </c>
      <c r="F1205" s="1">
        <v>0.19059999999999999</v>
      </c>
      <c r="G1205" s="1">
        <v>-0.28349999999999997</v>
      </c>
      <c r="H1205" s="1">
        <v>0.47870000000000001</v>
      </c>
      <c r="I1205" s="1">
        <v>-0.32500000000000001</v>
      </c>
      <c r="J1205" s="1">
        <v>-0.22570000000000001</v>
      </c>
      <c r="K1205" s="1">
        <v>0</v>
      </c>
      <c r="L1205" s="1">
        <v>0.22020000000000001</v>
      </c>
      <c r="M1205" s="1">
        <v>-0.18179999999999999</v>
      </c>
      <c r="N1205" s="1">
        <v>0.1658</v>
      </c>
      <c r="O1205" s="1">
        <v>1.0503</v>
      </c>
      <c r="P1205" s="1">
        <v>4.2351999999999999</v>
      </c>
      <c r="Q1205" s="1">
        <v>2.4262999999999999</v>
      </c>
      <c r="R1205" s="1">
        <v>-0.32379999999999998</v>
      </c>
      <c r="S1205" s="1">
        <v>-0.4158</v>
      </c>
      <c r="T1205" s="1">
        <v>-0.82440000000000002</v>
      </c>
      <c r="U1205" s="1">
        <v>-0.47789999999999999</v>
      </c>
      <c r="V1205" s="1">
        <v>-0.66349999999999998</v>
      </c>
      <c r="W1205" s="1">
        <v>-0.54200000000000004</v>
      </c>
      <c r="GI1205" s="1">
        <v>-7.5403000000000002</v>
      </c>
      <c r="HA1205" s="1" t="str">
        <f t="shared" si="36"/>
        <v>2014</v>
      </c>
      <c r="HB1205" s="1" t="str">
        <f t="shared" si="37"/>
        <v>10</v>
      </c>
    </row>
    <row r="1206" spans="1:210">
      <c r="A1206" s="3" t="s">
        <v>9</v>
      </c>
      <c r="B1206" s="3"/>
      <c r="C1206" s="3" t="s">
        <v>5154</v>
      </c>
      <c r="E1206" s="1" t="s">
        <v>5155</v>
      </c>
      <c r="F1206" s="1">
        <v>-3.0700000000000002E-2</v>
      </c>
      <c r="G1206" s="1">
        <v>-0.17510000000000001</v>
      </c>
      <c r="H1206" s="1">
        <v>0.52559999999999996</v>
      </c>
      <c r="I1206" s="1">
        <v>-0.57140000000000002</v>
      </c>
      <c r="J1206" s="1">
        <v>-0.62609999999999999</v>
      </c>
      <c r="K1206" s="1">
        <v>-1.4883999999999999</v>
      </c>
      <c r="L1206" s="1">
        <v>0.5877</v>
      </c>
      <c r="M1206" s="1">
        <v>7.7100000000000002E-2</v>
      </c>
      <c r="N1206" s="1">
        <v>0.1918</v>
      </c>
      <c r="O1206" s="1">
        <v>0.33739999999999998</v>
      </c>
      <c r="P1206" s="1">
        <v>3.2812000000000001</v>
      </c>
      <c r="Q1206" s="1">
        <v>0.42770000000000002</v>
      </c>
      <c r="R1206" s="1">
        <v>-0.67369999999999997</v>
      </c>
      <c r="S1206" s="1">
        <v>-0.54020000000000001</v>
      </c>
      <c r="T1206" s="1">
        <v>-1.3552</v>
      </c>
      <c r="U1206" s="1">
        <v>-0.47689999999999999</v>
      </c>
      <c r="V1206" s="1">
        <v>-1.3245</v>
      </c>
      <c r="W1206" s="1">
        <v>-0.64439999999999997</v>
      </c>
      <c r="GI1206" s="1">
        <v>-7.7144000000000004</v>
      </c>
      <c r="HA1206" s="1" t="str">
        <f t="shared" si="36"/>
        <v>2014</v>
      </c>
      <c r="HB1206" s="1" t="str">
        <f t="shared" si="37"/>
        <v>10</v>
      </c>
    </row>
    <row r="1207" spans="1:210">
      <c r="A1207" s="3" t="s">
        <v>9</v>
      </c>
      <c r="B1207" s="3"/>
      <c r="C1207" s="3" t="s">
        <v>5156</v>
      </c>
      <c r="E1207" s="1" t="s">
        <v>5156</v>
      </c>
      <c r="F1207" s="1">
        <v>0.19939999999999999</v>
      </c>
      <c r="G1207" s="1">
        <v>0</v>
      </c>
      <c r="H1207" s="1">
        <v>0.2349</v>
      </c>
      <c r="I1207" s="1">
        <v>-0.49780000000000002</v>
      </c>
      <c r="J1207" s="1">
        <v>0.62829999999999997</v>
      </c>
      <c r="K1207" s="1">
        <v>-0.33889999999999998</v>
      </c>
      <c r="L1207" s="1">
        <v>0.79790000000000005</v>
      </c>
      <c r="M1207" s="1">
        <v>0.25700000000000001</v>
      </c>
      <c r="N1207" s="1">
        <v>-0.16470000000000001</v>
      </c>
      <c r="O1207" s="1">
        <v>-0.18429999999999999</v>
      </c>
      <c r="P1207" s="1">
        <v>4.5664999999999996</v>
      </c>
      <c r="Q1207" s="1">
        <v>1.3640000000000001</v>
      </c>
      <c r="R1207" s="1">
        <v>0.12820000000000001</v>
      </c>
      <c r="S1207" s="1">
        <v>-0.29210000000000003</v>
      </c>
      <c r="T1207" s="1">
        <v>-0.3362</v>
      </c>
      <c r="U1207" s="1">
        <v>-0.1052</v>
      </c>
      <c r="V1207" s="1">
        <v>-6.5600000000000006E-2</v>
      </c>
      <c r="W1207" s="1">
        <v>-0.80420000000000003</v>
      </c>
      <c r="GI1207" s="1">
        <v>-5.9499000000000004</v>
      </c>
      <c r="HA1207" s="1" t="str">
        <f t="shared" si="36"/>
        <v>2014</v>
      </c>
      <c r="HB1207" s="1" t="str">
        <f t="shared" si="37"/>
        <v>10</v>
      </c>
    </row>
    <row r="1208" spans="1:210">
      <c r="A1208" s="3" t="s">
        <v>9</v>
      </c>
      <c r="B1208" s="3"/>
      <c r="C1208" s="3" t="s">
        <v>5157</v>
      </c>
      <c r="E1208" s="1" t="s">
        <v>5158</v>
      </c>
      <c r="F1208" s="1">
        <v>-1.55E-2</v>
      </c>
      <c r="G1208" s="1">
        <v>-0.21199999999999999</v>
      </c>
      <c r="H1208" s="1">
        <v>0.45350000000000001</v>
      </c>
      <c r="I1208" s="1">
        <v>-0.43240000000000001</v>
      </c>
      <c r="J1208" s="1">
        <v>-0.2263</v>
      </c>
      <c r="K1208" s="1">
        <v>-0.54530000000000001</v>
      </c>
      <c r="L1208" s="1">
        <v>0.75939999999999996</v>
      </c>
      <c r="M1208" s="1">
        <v>-0.1041</v>
      </c>
      <c r="N1208" s="1">
        <v>2.76E-2</v>
      </c>
      <c r="O1208" s="1">
        <v>-0.1236</v>
      </c>
      <c r="P1208" s="1">
        <v>3.2208000000000001</v>
      </c>
      <c r="Q1208" s="1">
        <v>1.0265</v>
      </c>
      <c r="R1208" s="1">
        <v>-0.2596</v>
      </c>
      <c r="S1208" s="1">
        <v>-0.3861</v>
      </c>
      <c r="T1208" s="1">
        <v>-1.101</v>
      </c>
      <c r="U1208" s="1">
        <v>-0.68379999999999996</v>
      </c>
      <c r="V1208" s="1">
        <v>-0.84850000000000003</v>
      </c>
      <c r="W1208" s="1">
        <v>-0.81520000000000004</v>
      </c>
      <c r="GI1208" s="1">
        <v>-6.0395000000000003</v>
      </c>
      <c r="HA1208" s="1" t="str">
        <f t="shared" si="36"/>
        <v>2014</v>
      </c>
      <c r="HB1208" s="1" t="str">
        <f t="shared" si="37"/>
        <v>10</v>
      </c>
    </row>
    <row r="1209" spans="1:210">
      <c r="A1209" s="3" t="s">
        <v>9</v>
      </c>
      <c r="B1209" s="3"/>
      <c r="C1209" s="3" t="s">
        <v>5159</v>
      </c>
      <c r="E1209" s="1" t="s">
        <v>5160</v>
      </c>
      <c r="F1209" s="1">
        <v>0.3105</v>
      </c>
      <c r="G1209" s="1">
        <v>-3.5299999999999998E-2</v>
      </c>
      <c r="H1209" s="1">
        <v>0.63770000000000004</v>
      </c>
      <c r="I1209" s="1">
        <v>-0.53910000000000002</v>
      </c>
      <c r="J1209" s="1">
        <v>-0.58630000000000004</v>
      </c>
      <c r="K1209" s="1">
        <v>-0.9556</v>
      </c>
      <c r="L1209" s="1">
        <v>0.75660000000000005</v>
      </c>
      <c r="M1209" s="1">
        <v>0.156</v>
      </c>
      <c r="N1209" s="1">
        <v>5.5300000000000002E-2</v>
      </c>
      <c r="O1209" s="1">
        <v>-0.2475</v>
      </c>
      <c r="P1209" s="1">
        <v>3.2061000000000002</v>
      </c>
      <c r="Q1209" s="1">
        <v>0.85980000000000001</v>
      </c>
      <c r="R1209" s="1">
        <v>-0.22700000000000001</v>
      </c>
      <c r="S1209" s="1">
        <v>-0.2949</v>
      </c>
      <c r="T1209" s="1">
        <v>-1.4719</v>
      </c>
      <c r="U1209" s="1">
        <v>-1.0966</v>
      </c>
      <c r="V1209" s="1">
        <v>-1.4885999999999999</v>
      </c>
      <c r="W1209" s="1">
        <v>-1.2749999999999999</v>
      </c>
      <c r="GI1209" s="1">
        <v>-6.1795</v>
      </c>
      <c r="HA1209" s="1" t="str">
        <f t="shared" si="36"/>
        <v>2014</v>
      </c>
      <c r="HB1209" s="1" t="str">
        <f t="shared" si="37"/>
        <v>10</v>
      </c>
    </row>
    <row r="1210" spans="1:210">
      <c r="A1210" s="3" t="s">
        <v>9</v>
      </c>
      <c r="B1210" s="3"/>
      <c r="C1210" s="3" t="s">
        <v>5161</v>
      </c>
      <c r="E1210" s="1" t="s">
        <v>5162</v>
      </c>
      <c r="F1210" s="1">
        <v>0.34839999999999999</v>
      </c>
      <c r="G1210" s="1">
        <v>-0.14349999999999999</v>
      </c>
      <c r="H1210" s="1">
        <v>1.5658000000000001</v>
      </c>
      <c r="I1210" s="1">
        <v>0</v>
      </c>
      <c r="J1210" s="1">
        <v>0.2772</v>
      </c>
      <c r="K1210" s="1">
        <v>6.9599999999999995E-2</v>
      </c>
      <c r="L1210" s="1">
        <v>0.72770000000000001</v>
      </c>
      <c r="M1210" s="1">
        <v>1.2992999999999999</v>
      </c>
      <c r="N1210" s="1">
        <v>2.2629999999999999</v>
      </c>
      <c r="O1210" s="1">
        <v>1.0718000000000001</v>
      </c>
      <c r="P1210" s="1">
        <v>2.923</v>
      </c>
      <c r="Q1210" s="1">
        <v>0.43359999999999999</v>
      </c>
      <c r="R1210" s="1">
        <v>0.19839999999999999</v>
      </c>
      <c r="S1210" s="1">
        <v>9.2299999999999993E-2</v>
      </c>
      <c r="T1210" s="1">
        <v>-1.9056</v>
      </c>
      <c r="U1210" s="1">
        <v>-1.4666999999999999</v>
      </c>
      <c r="V1210" s="1">
        <v>-1.8867</v>
      </c>
      <c r="W1210" s="1">
        <v>2.76E-2</v>
      </c>
      <c r="GI1210" s="1">
        <v>-9.0698000000000008</v>
      </c>
      <c r="HA1210" s="1" t="str">
        <f t="shared" si="36"/>
        <v>2014</v>
      </c>
      <c r="HB1210" s="1" t="str">
        <f t="shared" si="37"/>
        <v>10</v>
      </c>
    </row>
    <row r="1211" spans="1:210">
      <c r="A1211" s="3" t="s">
        <v>9</v>
      </c>
      <c r="B1211" s="3"/>
      <c r="C1211" s="3" t="s">
        <v>5163</v>
      </c>
      <c r="E1211" s="1" t="s">
        <v>5164</v>
      </c>
      <c r="F1211" s="1">
        <v>0.15640000000000001</v>
      </c>
      <c r="G1211" s="1">
        <v>-0.1769</v>
      </c>
      <c r="H1211" s="1">
        <v>-0.21659999999999999</v>
      </c>
      <c r="I1211" s="1">
        <v>0.18099999999999999</v>
      </c>
      <c r="J1211" s="1">
        <v>9.0399999999999994E-2</v>
      </c>
      <c r="K1211" s="1">
        <v>-6.8500000000000005E-2</v>
      </c>
      <c r="L1211" s="1">
        <v>0.51080000000000003</v>
      </c>
      <c r="M1211" s="1">
        <v>2.6200000000000001E-2</v>
      </c>
      <c r="N1211" s="1">
        <v>0.41399999999999998</v>
      </c>
      <c r="O1211" s="1">
        <v>-0.40360000000000001</v>
      </c>
      <c r="P1211" s="1">
        <v>5.3970000000000002</v>
      </c>
      <c r="Q1211" s="1">
        <v>0.68020000000000003</v>
      </c>
      <c r="R1211" s="1">
        <v>0.13070000000000001</v>
      </c>
      <c r="S1211" s="1">
        <v>6.83E-2</v>
      </c>
      <c r="T1211" s="1">
        <v>-0.23830000000000001</v>
      </c>
      <c r="U1211" s="1">
        <v>-0.47120000000000001</v>
      </c>
      <c r="V1211" s="1">
        <v>-0.26</v>
      </c>
      <c r="W1211" s="1">
        <v>-0.62909999999999999</v>
      </c>
      <c r="GI1211" s="1">
        <v>-5.6684999999999999</v>
      </c>
      <c r="HA1211" s="1" t="str">
        <f t="shared" si="36"/>
        <v>2014</v>
      </c>
      <c r="HB1211" s="1" t="str">
        <f t="shared" si="37"/>
        <v>10</v>
      </c>
    </row>
    <row r="1212" spans="1:210">
      <c r="A1212" s="3" t="s">
        <v>9</v>
      </c>
      <c r="B1212" s="3"/>
      <c r="C1212" s="3" t="s">
        <v>5165</v>
      </c>
      <c r="E1212" s="1" t="s">
        <v>5166</v>
      </c>
      <c r="F1212" s="1">
        <v>7.8E-2</v>
      </c>
      <c r="G1212" s="1">
        <v>3.4982000000000002</v>
      </c>
      <c r="H1212" s="1">
        <v>-0.24360000000000001</v>
      </c>
      <c r="I1212" s="1">
        <v>-0.50660000000000005</v>
      </c>
      <c r="J1212" s="1">
        <v>-0.58709999999999996</v>
      </c>
      <c r="K1212" s="1">
        <v>-0.13589999999999999</v>
      </c>
      <c r="L1212" s="1">
        <v>0.25409999999999999</v>
      </c>
      <c r="M1212" s="1">
        <v>-7.8399999999999997E-2</v>
      </c>
      <c r="N1212" s="1">
        <v>0.77149999999999996</v>
      </c>
      <c r="O1212" s="1">
        <v>9.2299999999999993E-2</v>
      </c>
      <c r="P1212" s="1">
        <v>4.8274999999999997</v>
      </c>
      <c r="Q1212" s="1">
        <v>5.5178000000000003</v>
      </c>
      <c r="R1212" s="1">
        <v>0</v>
      </c>
      <c r="S1212" s="1">
        <v>-0.159</v>
      </c>
      <c r="T1212" s="1">
        <v>-0.80530000000000002</v>
      </c>
      <c r="U1212" s="1">
        <v>-0.73099999999999998</v>
      </c>
      <c r="V1212" s="1">
        <v>-1.2264999999999999</v>
      </c>
      <c r="W1212" s="1">
        <v>-0.32740000000000002</v>
      </c>
      <c r="GI1212" s="1">
        <v>-5.9585999999999997</v>
      </c>
      <c r="HA1212" s="1" t="str">
        <f t="shared" si="36"/>
        <v>2014</v>
      </c>
      <c r="HB1212" s="1" t="str">
        <f t="shared" si="37"/>
        <v>10</v>
      </c>
    </row>
    <row r="1213" spans="1:210">
      <c r="A1213" s="3" t="s">
        <v>9</v>
      </c>
      <c r="B1213" s="3"/>
      <c r="C1213" s="3" t="s">
        <v>5167</v>
      </c>
      <c r="E1213" s="1" t="s">
        <v>5168</v>
      </c>
      <c r="F1213" s="1">
        <v>-0.15459999999999999</v>
      </c>
      <c r="G1213" s="1">
        <v>1.6659999999999999</v>
      </c>
      <c r="H1213" s="1">
        <v>-0.13519999999999999</v>
      </c>
      <c r="I1213" s="1">
        <v>-0.68169999999999997</v>
      </c>
      <c r="J1213" s="1">
        <v>-0.83809999999999996</v>
      </c>
      <c r="K1213" s="1">
        <v>-0.2009</v>
      </c>
      <c r="L1213" s="1">
        <v>4.19E-2</v>
      </c>
      <c r="M1213" s="1">
        <v>-0.2331</v>
      </c>
      <c r="N1213" s="1">
        <v>-0.40579999999999999</v>
      </c>
      <c r="O1213" s="1">
        <v>-0.48520000000000002</v>
      </c>
      <c r="P1213" s="1">
        <v>4.4683999999999999</v>
      </c>
      <c r="Q1213" s="1">
        <v>6.4326999999999996</v>
      </c>
      <c r="R1213" s="1">
        <v>-0.93659999999999999</v>
      </c>
      <c r="S1213" s="1">
        <v>-0.157</v>
      </c>
      <c r="T1213" s="1">
        <v>-0.42909999999999998</v>
      </c>
      <c r="U1213" s="1">
        <v>-0.84119999999999995</v>
      </c>
      <c r="V1213" s="1">
        <v>-0.97519999999999996</v>
      </c>
      <c r="W1213" s="1">
        <v>-1.2976000000000001</v>
      </c>
      <c r="GI1213" s="1">
        <v>-4.9703999999999997</v>
      </c>
      <c r="HA1213" s="1" t="str">
        <f t="shared" si="36"/>
        <v>2014</v>
      </c>
      <c r="HB1213" s="1" t="str">
        <f t="shared" si="37"/>
        <v>10</v>
      </c>
    </row>
    <row r="1214" spans="1:210">
      <c r="A1214" s="3" t="s">
        <v>9</v>
      </c>
      <c r="B1214" s="3"/>
      <c r="C1214" s="3" t="s">
        <v>5169</v>
      </c>
      <c r="E1214" s="1" t="s">
        <v>5170</v>
      </c>
      <c r="F1214" s="1">
        <v>-0.1404</v>
      </c>
      <c r="G1214" s="1">
        <v>1.0136000000000001</v>
      </c>
      <c r="H1214" s="1">
        <v>1.2868999999999999</v>
      </c>
      <c r="I1214" s="1">
        <v>-0.1085</v>
      </c>
      <c r="J1214" s="1">
        <v>-0.22220000000000001</v>
      </c>
      <c r="K1214" s="1">
        <v>-6.7699999999999996E-2</v>
      </c>
      <c r="L1214" s="1">
        <v>0.54869999999999997</v>
      </c>
      <c r="M1214" s="1">
        <v>0.15679999999999999</v>
      </c>
      <c r="N1214" s="1">
        <v>0.43490000000000001</v>
      </c>
      <c r="O1214" s="1">
        <v>0.33750000000000002</v>
      </c>
      <c r="P1214" s="1">
        <v>4.0831999999999997</v>
      </c>
      <c r="Q1214" s="1">
        <v>4.4763000000000002</v>
      </c>
      <c r="R1214" s="1">
        <v>-9.7699999999999995E-2</v>
      </c>
      <c r="S1214" s="1">
        <v>0.20319999999999999</v>
      </c>
      <c r="T1214" s="1">
        <v>-0.99709999999999999</v>
      </c>
      <c r="U1214" s="1">
        <v>-1.415</v>
      </c>
      <c r="V1214" s="1">
        <v>-1.6191</v>
      </c>
      <c r="W1214" s="1">
        <v>-0.46350000000000002</v>
      </c>
      <c r="GI1214" s="1">
        <v>-5.3036000000000003</v>
      </c>
      <c r="HA1214" s="1" t="str">
        <f t="shared" si="36"/>
        <v>2014</v>
      </c>
      <c r="HB1214" s="1" t="str">
        <f t="shared" si="37"/>
        <v>10</v>
      </c>
    </row>
    <row r="1215" spans="1:210">
      <c r="A1215" s="3" t="s">
        <v>9</v>
      </c>
      <c r="B1215" s="3"/>
      <c r="C1215" s="3" t="s">
        <v>5171</v>
      </c>
      <c r="E1215" s="1" t="s">
        <v>5172</v>
      </c>
      <c r="F1215" s="1">
        <v>0.18210000000000001</v>
      </c>
      <c r="G1215" s="1">
        <v>0.13500000000000001</v>
      </c>
      <c r="H1215" s="1">
        <v>0.60540000000000005</v>
      </c>
      <c r="I1215" s="1">
        <v>-0.2097</v>
      </c>
      <c r="J1215" s="1">
        <v>-0.38740000000000002</v>
      </c>
      <c r="K1215" s="1">
        <v>-0.39600000000000002</v>
      </c>
      <c r="L1215" s="1">
        <v>0.20399999999999999</v>
      </c>
      <c r="M1215" s="1">
        <v>0.2286</v>
      </c>
      <c r="N1215" s="1">
        <v>-0.42559999999999998</v>
      </c>
      <c r="O1215" s="1">
        <v>-0.44850000000000001</v>
      </c>
      <c r="P1215" s="1">
        <v>5.7750000000000004</v>
      </c>
      <c r="Q1215" s="1">
        <v>1.7656000000000001</v>
      </c>
      <c r="R1215" s="1">
        <v>-0.63329999999999997</v>
      </c>
      <c r="S1215" s="1">
        <v>-0.35120000000000001</v>
      </c>
      <c r="T1215" s="1">
        <v>-0.1409</v>
      </c>
      <c r="U1215" s="1">
        <v>-0.82599999999999996</v>
      </c>
      <c r="V1215" s="1">
        <v>-0.83330000000000004</v>
      </c>
      <c r="W1215" s="1">
        <v>-0.50409999999999999</v>
      </c>
      <c r="HA1215" s="1" t="str">
        <f t="shared" si="36"/>
        <v>2014</v>
      </c>
      <c r="HB1215" s="1" t="str">
        <f t="shared" si="37"/>
        <v>10</v>
      </c>
    </row>
    <row r="1216" spans="1:210">
      <c r="A1216" s="3" t="s">
        <v>9</v>
      </c>
      <c r="B1216" s="3"/>
      <c r="C1216" s="3" t="s">
        <v>5173</v>
      </c>
      <c r="E1216" s="1" t="s">
        <v>5173</v>
      </c>
      <c r="F1216" s="1">
        <v>0.18210000000000001</v>
      </c>
      <c r="G1216" s="1">
        <v>0.13500000000000001</v>
      </c>
      <c r="H1216" s="1">
        <v>0.60540000000000005</v>
      </c>
      <c r="I1216" s="1">
        <v>-0.2097</v>
      </c>
      <c r="J1216" s="1">
        <v>-0.38740000000000002</v>
      </c>
      <c r="K1216" s="1">
        <v>-0.39600000000000002</v>
      </c>
      <c r="L1216" s="1">
        <v>0.20399999999999999</v>
      </c>
      <c r="M1216" s="1">
        <v>0.2286</v>
      </c>
      <c r="N1216" s="1">
        <v>-0.42559999999999998</v>
      </c>
      <c r="O1216" s="1">
        <v>-0.44850000000000001</v>
      </c>
      <c r="P1216" s="1">
        <v>5.7750000000000004</v>
      </c>
      <c r="Q1216" s="1">
        <v>1.7656000000000001</v>
      </c>
      <c r="R1216" s="1">
        <v>-0.63329999999999997</v>
      </c>
      <c r="S1216" s="1">
        <v>-0.35120000000000001</v>
      </c>
      <c r="T1216" s="1">
        <v>-0.1409</v>
      </c>
      <c r="U1216" s="1">
        <v>-0.82599999999999996</v>
      </c>
      <c r="V1216" s="1">
        <v>-0.83330000000000004</v>
      </c>
      <c r="W1216" s="1">
        <v>-0.50409999999999999</v>
      </c>
      <c r="GI1216" s="1">
        <v>-5.6337000000000002</v>
      </c>
      <c r="HA1216" s="1" t="str">
        <f t="shared" si="36"/>
        <v>2014</v>
      </c>
      <c r="HB1216" s="1" t="str">
        <f t="shared" si="37"/>
        <v>10</v>
      </c>
    </row>
    <row r="1217" spans="1:210">
      <c r="A1217" s="3" t="s">
        <v>9</v>
      </c>
      <c r="B1217" s="3"/>
      <c r="C1217" s="3" t="s">
        <v>5174</v>
      </c>
      <c r="E1217" s="1" t="s">
        <v>5175</v>
      </c>
      <c r="F1217" s="1">
        <v>0.24410000000000001</v>
      </c>
      <c r="G1217" s="1">
        <v>0.63949999999999996</v>
      </c>
      <c r="H1217" s="1">
        <v>1.3709</v>
      </c>
      <c r="I1217" s="1">
        <v>0.20979999999999999</v>
      </c>
      <c r="J1217" s="1">
        <v>4.2999999999999997E-2</v>
      </c>
      <c r="K1217" s="1">
        <v>0.1333</v>
      </c>
      <c r="L1217" s="1">
        <v>0.28420000000000001</v>
      </c>
      <c r="M1217" s="1">
        <v>0.48480000000000001</v>
      </c>
      <c r="N1217" s="1">
        <v>0.72030000000000005</v>
      </c>
      <c r="O1217" s="1">
        <v>6.0400000000000002E-2</v>
      </c>
      <c r="P1217" s="1">
        <v>6.8597000000000001</v>
      </c>
      <c r="Q1217" s="1">
        <v>7.8899999999999998E-2</v>
      </c>
      <c r="R1217" s="1">
        <v>0.50890000000000002</v>
      </c>
      <c r="S1217" s="1">
        <v>-8.7900000000000006E-2</v>
      </c>
      <c r="T1217" s="1">
        <v>0.28179999999999999</v>
      </c>
      <c r="U1217" s="1">
        <v>-0.56730000000000003</v>
      </c>
      <c r="V1217" s="1">
        <v>-0.7046</v>
      </c>
      <c r="W1217" s="1">
        <v>-0.1867</v>
      </c>
      <c r="GI1217" s="1">
        <v>-7.1764000000000001</v>
      </c>
      <c r="HA1217" s="1" t="str">
        <f t="shared" si="36"/>
        <v>2014</v>
      </c>
      <c r="HB1217" s="1" t="str">
        <f t="shared" si="37"/>
        <v>10</v>
      </c>
    </row>
    <row r="1218" spans="1:210">
      <c r="A1218" s="3" t="s">
        <v>9</v>
      </c>
      <c r="B1218" s="3"/>
      <c r="C1218" s="3" t="s">
        <v>5176</v>
      </c>
      <c r="E1218" s="1" t="s">
        <v>5177</v>
      </c>
      <c r="F1218" s="1">
        <v>-0.30159999999999998</v>
      </c>
      <c r="G1218" s="1">
        <v>0.3342</v>
      </c>
      <c r="H1218" s="1">
        <v>-5.1799999999999999E-2</v>
      </c>
      <c r="I1218" s="1">
        <v>-0.69010000000000005</v>
      </c>
      <c r="J1218" s="1">
        <v>-0.29720000000000002</v>
      </c>
      <c r="K1218" s="1">
        <v>-1.0638000000000001</v>
      </c>
      <c r="L1218" s="1">
        <v>4.0300000000000002E-2</v>
      </c>
      <c r="M1218" s="1">
        <v>-0.3281</v>
      </c>
      <c r="N1218" s="1">
        <v>0.23810000000000001</v>
      </c>
      <c r="O1218" s="1">
        <v>-0.69269999999999998</v>
      </c>
      <c r="P1218" s="1">
        <v>7.0015000000000001</v>
      </c>
      <c r="Q1218" s="1">
        <v>7.7700000000000005E-2</v>
      </c>
      <c r="R1218" s="1">
        <v>-0.56630000000000003</v>
      </c>
      <c r="S1218" s="1">
        <v>-0.28320000000000001</v>
      </c>
      <c r="T1218" s="1">
        <v>1.4251</v>
      </c>
      <c r="U1218" s="1">
        <v>0.31209999999999999</v>
      </c>
      <c r="V1218" s="1">
        <v>-0.5847</v>
      </c>
      <c r="W1218" s="1">
        <v>-1.0282</v>
      </c>
      <c r="GI1218" s="1">
        <v>-5.4298999999999999</v>
      </c>
      <c r="HA1218" s="1" t="str">
        <f t="shared" si="36"/>
        <v>2014</v>
      </c>
      <c r="HB1218" s="1" t="str">
        <f t="shared" si="37"/>
        <v>10</v>
      </c>
    </row>
    <row r="1219" spans="1:210">
      <c r="A1219" s="3" t="s">
        <v>9</v>
      </c>
      <c r="B1219" s="3"/>
      <c r="C1219" s="3" t="s">
        <v>5178</v>
      </c>
      <c r="E1219" s="1" t="s">
        <v>5179</v>
      </c>
      <c r="F1219" s="1">
        <v>0</v>
      </c>
      <c r="G1219" s="1">
        <v>0.43099999999999999</v>
      </c>
      <c r="H1219" s="1">
        <v>-0.3846</v>
      </c>
      <c r="I1219" s="1">
        <v>-0.51280000000000003</v>
      </c>
      <c r="J1219" s="1">
        <v>-0.33779999999999999</v>
      </c>
      <c r="K1219" s="1">
        <v>-0.33169999999999999</v>
      </c>
      <c r="L1219" s="1">
        <v>0.1605</v>
      </c>
      <c r="M1219" s="1">
        <v>-0.52690000000000003</v>
      </c>
      <c r="N1219" s="1">
        <v>0.23730000000000001</v>
      </c>
      <c r="O1219" s="1">
        <v>-0.27060000000000001</v>
      </c>
      <c r="P1219" s="1">
        <v>5.4115000000000002</v>
      </c>
      <c r="Q1219" s="1">
        <v>0.23019999999999999</v>
      </c>
      <c r="R1219" s="1">
        <v>-0.65700000000000003</v>
      </c>
      <c r="S1219" s="1">
        <v>-0.34649999999999997</v>
      </c>
      <c r="T1219" s="1">
        <v>0.28499999999999998</v>
      </c>
      <c r="U1219" s="1">
        <v>-0.46820000000000001</v>
      </c>
      <c r="V1219" s="1">
        <v>-0.5847</v>
      </c>
      <c r="W1219" s="1">
        <v>-0.81299999999999994</v>
      </c>
      <c r="GI1219" s="1">
        <v>-5.5694999999999997</v>
      </c>
      <c r="HA1219" s="1" t="str">
        <f t="shared" ref="HA1219:HA1282" si="38">LEFT($E1220,4)</f>
        <v>2014</v>
      </c>
      <c r="HB1219" s="1" t="str">
        <f t="shared" ref="HB1219:HB1282" si="39">MID($E1220,5,2)</f>
        <v>10</v>
      </c>
    </row>
    <row r="1220" spans="1:210">
      <c r="A1220" s="3" t="s">
        <v>9</v>
      </c>
      <c r="B1220" s="3"/>
      <c r="C1220" s="3" t="s">
        <v>5180</v>
      </c>
      <c r="E1220" s="1" t="s">
        <v>5181</v>
      </c>
      <c r="F1220" s="1">
        <v>0</v>
      </c>
      <c r="G1220" s="1">
        <v>-3.3099999999999997E-2</v>
      </c>
      <c r="H1220" s="1">
        <v>-0.30969999999999998</v>
      </c>
      <c r="I1220" s="1">
        <v>-0.44469999999999998</v>
      </c>
      <c r="J1220" s="1">
        <v>-0.88229999999999997</v>
      </c>
      <c r="K1220" s="1">
        <v>-0.26419999999999999</v>
      </c>
      <c r="L1220" s="1">
        <v>-0.3201</v>
      </c>
      <c r="M1220" s="1">
        <v>-7.5200000000000003E-2</v>
      </c>
      <c r="N1220" s="1">
        <v>-0.34079999999999999</v>
      </c>
      <c r="O1220" s="1">
        <v>-0.74850000000000005</v>
      </c>
      <c r="P1220" s="1">
        <v>5.2187000000000001</v>
      </c>
      <c r="Q1220" s="1">
        <v>-0.3846</v>
      </c>
      <c r="R1220" s="1">
        <v>-0.46899999999999997</v>
      </c>
      <c r="S1220" s="1">
        <v>-0.2162</v>
      </c>
      <c r="T1220" s="1">
        <v>-4.7399999999999998E-2</v>
      </c>
      <c r="U1220" s="1">
        <v>-0.72840000000000005</v>
      </c>
      <c r="V1220" s="1">
        <v>-0.5847</v>
      </c>
      <c r="W1220" s="1">
        <v>-1.3626</v>
      </c>
      <c r="GI1220" s="1">
        <v>-5.3449</v>
      </c>
      <c r="HA1220" s="1" t="str">
        <f t="shared" si="38"/>
        <v>2014</v>
      </c>
      <c r="HB1220" s="1" t="str">
        <f t="shared" si="39"/>
        <v>10</v>
      </c>
    </row>
    <row r="1221" spans="1:210">
      <c r="A1221" s="3" t="s">
        <v>9</v>
      </c>
      <c r="B1221" s="3"/>
      <c r="C1221" s="3" t="s">
        <v>5182</v>
      </c>
      <c r="E1221" s="1" t="s">
        <v>5183</v>
      </c>
      <c r="F1221" s="1">
        <v>4.58E-2</v>
      </c>
      <c r="G1221" s="1">
        <v>1.0036</v>
      </c>
      <c r="H1221" s="1">
        <v>0.26350000000000001</v>
      </c>
      <c r="I1221" s="1">
        <v>-1.4265000000000001</v>
      </c>
      <c r="J1221" s="1">
        <v>-0.128</v>
      </c>
      <c r="K1221" s="1">
        <v>6.7500000000000004E-2</v>
      </c>
      <c r="L1221" s="1">
        <v>0.3246</v>
      </c>
      <c r="M1221" s="1">
        <v>-0.68959999999999999</v>
      </c>
      <c r="N1221" s="1">
        <v>0.47770000000000001</v>
      </c>
      <c r="O1221" s="1">
        <v>-0.12230000000000001</v>
      </c>
      <c r="P1221" s="1">
        <v>3.3872</v>
      </c>
      <c r="Q1221" s="1">
        <v>-0.15620000000000001</v>
      </c>
      <c r="R1221" s="1">
        <v>-9.5500000000000002E-2</v>
      </c>
      <c r="S1221" s="1">
        <v>-0.43869999999999998</v>
      </c>
      <c r="T1221" s="1">
        <v>-1.282</v>
      </c>
      <c r="U1221" s="1">
        <v>-1.925</v>
      </c>
      <c r="V1221" s="1">
        <v>-0.5847</v>
      </c>
      <c r="W1221" s="1">
        <v>-0.9879</v>
      </c>
      <c r="GI1221" s="1">
        <v>-5.3811999999999998</v>
      </c>
      <c r="HA1221" s="1" t="str">
        <f t="shared" si="38"/>
        <v>2014</v>
      </c>
      <c r="HB1221" s="1" t="str">
        <f t="shared" si="39"/>
        <v>10</v>
      </c>
    </row>
    <row r="1222" spans="1:210">
      <c r="A1222" s="3" t="s">
        <v>9</v>
      </c>
      <c r="B1222" s="3"/>
      <c r="C1222" s="3" t="s">
        <v>5184</v>
      </c>
      <c r="E1222" s="1" t="s">
        <v>5184</v>
      </c>
      <c r="F1222" s="1">
        <v>-0.2132</v>
      </c>
      <c r="G1222" s="1">
        <v>3.3399999999999999E-2</v>
      </c>
      <c r="H1222" s="1">
        <v>0.44800000000000001</v>
      </c>
      <c r="I1222" s="1">
        <v>-0.31359999999999999</v>
      </c>
      <c r="J1222" s="1">
        <v>-0.25580000000000003</v>
      </c>
      <c r="K1222" s="1">
        <v>-6.7299999999999999E-2</v>
      </c>
      <c r="L1222" s="1">
        <v>0.4073</v>
      </c>
      <c r="M1222" s="1">
        <v>-0.2293</v>
      </c>
      <c r="N1222" s="1">
        <v>0.1057</v>
      </c>
      <c r="O1222" s="1">
        <v>-0.3967</v>
      </c>
      <c r="P1222" s="1">
        <v>3.6951000000000001</v>
      </c>
      <c r="Q1222" s="1">
        <v>0</v>
      </c>
      <c r="R1222" s="1">
        <v>-0.34939999999999999</v>
      </c>
      <c r="S1222" s="1">
        <v>0.2409</v>
      </c>
      <c r="T1222" s="1">
        <v>-0.99709999999999999</v>
      </c>
      <c r="U1222" s="1">
        <v>-1.5608</v>
      </c>
      <c r="V1222" s="1">
        <v>-0.5847</v>
      </c>
      <c r="W1222" s="1">
        <v>-1.2516</v>
      </c>
      <c r="GI1222" s="1">
        <v>-5.2263999999999999</v>
      </c>
      <c r="HA1222" s="1" t="str">
        <f t="shared" si="38"/>
        <v>2014</v>
      </c>
      <c r="HB1222" s="1" t="str">
        <f t="shared" si="39"/>
        <v>09</v>
      </c>
    </row>
    <row r="1223" spans="1:210">
      <c r="A1223" s="3" t="s">
        <v>9</v>
      </c>
      <c r="B1223" s="3"/>
      <c r="C1223" s="3" t="s">
        <v>5185</v>
      </c>
      <c r="E1223" s="1" t="s">
        <v>5186</v>
      </c>
      <c r="F1223" s="1">
        <v>-0.15290000000000001</v>
      </c>
      <c r="G1223" s="1">
        <v>-0.13400000000000001</v>
      </c>
      <c r="H1223" s="1">
        <v>0.37219999999999998</v>
      </c>
      <c r="I1223" s="1">
        <v>-0.70169999999999999</v>
      </c>
      <c r="J1223" s="1">
        <v>-0.2145</v>
      </c>
      <c r="K1223" s="1">
        <v>0</v>
      </c>
      <c r="L1223" s="1">
        <v>0.24460000000000001</v>
      </c>
      <c r="M1223" s="1">
        <v>0.33260000000000001</v>
      </c>
      <c r="N1223" s="1">
        <v>-2.64E-2</v>
      </c>
      <c r="O1223" s="1">
        <v>0.21249999999999999</v>
      </c>
      <c r="P1223" s="1">
        <v>5.3117000000000001</v>
      </c>
      <c r="Q1223" s="1">
        <v>7.8799999999999995E-2</v>
      </c>
      <c r="R1223" s="1">
        <v>-0.3508</v>
      </c>
      <c r="S1223" s="1">
        <v>-8.7800000000000003E-2</v>
      </c>
      <c r="T1223" s="1">
        <v>0</v>
      </c>
      <c r="U1223" s="1">
        <v>-0.72840000000000005</v>
      </c>
      <c r="V1223" s="1">
        <v>-0.5847</v>
      </c>
      <c r="W1223" s="1">
        <v>-0.8821</v>
      </c>
      <c r="GI1223" s="1">
        <v>-4.8536999999999999</v>
      </c>
      <c r="HA1223" s="1" t="str">
        <f t="shared" si="38"/>
        <v>2014</v>
      </c>
      <c r="HB1223" s="1" t="str">
        <f t="shared" si="39"/>
        <v>09</v>
      </c>
    </row>
    <row r="1224" spans="1:210">
      <c r="A1224" s="3" t="s">
        <v>9</v>
      </c>
      <c r="B1224" s="3"/>
      <c r="C1224" s="3" t="s">
        <v>5187</v>
      </c>
      <c r="E1224" s="1" t="s">
        <v>5188</v>
      </c>
      <c r="F1224" s="1">
        <v>-4.58E-2</v>
      </c>
      <c r="G1224" s="1">
        <v>0.3014</v>
      </c>
      <c r="H1224" s="1">
        <v>0.55830000000000002</v>
      </c>
      <c r="I1224" s="1">
        <v>-0.59670000000000001</v>
      </c>
      <c r="J1224" s="1">
        <v>-0.21360000000000001</v>
      </c>
      <c r="K1224" s="1">
        <v>6.6699999999999995E-2</v>
      </c>
      <c r="L1224" s="1">
        <v>0.56950000000000001</v>
      </c>
      <c r="M1224" s="1">
        <v>2.5499999999999998E-2</v>
      </c>
      <c r="N1224" s="1">
        <v>0</v>
      </c>
      <c r="O1224" s="1">
        <v>3.0200000000000001E-2</v>
      </c>
      <c r="P1224" s="1">
        <v>6.8147000000000002</v>
      </c>
      <c r="Q1224" s="1">
        <v>-1.1782999999999999</v>
      </c>
      <c r="R1224" s="1">
        <v>-0.50980000000000003</v>
      </c>
      <c r="S1224" s="1">
        <v>-6.5799999999999997E-2</v>
      </c>
      <c r="T1224" s="1">
        <v>0.14219999999999999</v>
      </c>
      <c r="U1224" s="1">
        <v>-1.141</v>
      </c>
      <c r="V1224" s="1">
        <v>-0.51910000000000001</v>
      </c>
      <c r="W1224" s="1">
        <v>-1.0686</v>
      </c>
      <c r="GI1224" s="1">
        <v>-6.2027000000000001</v>
      </c>
      <c r="HA1224" s="1" t="str">
        <f t="shared" si="38"/>
        <v>2014</v>
      </c>
      <c r="HB1224" s="1" t="str">
        <f t="shared" si="39"/>
        <v>09</v>
      </c>
    </row>
    <row r="1225" spans="1:210">
      <c r="A1225" s="3" t="s">
        <v>9</v>
      </c>
      <c r="B1225" s="3"/>
      <c r="C1225" s="3" t="s">
        <v>5189</v>
      </c>
      <c r="E1225" s="1" t="s">
        <v>5190</v>
      </c>
      <c r="F1225" s="1">
        <v>-0.21290000000000001</v>
      </c>
      <c r="G1225" s="1">
        <v>-0.33400000000000002</v>
      </c>
      <c r="H1225" s="1">
        <v>-0.23760000000000001</v>
      </c>
      <c r="I1225" s="1">
        <v>-0.4556</v>
      </c>
      <c r="J1225" s="1">
        <v>-1.0225</v>
      </c>
      <c r="K1225" s="1">
        <v>0.33169999999999999</v>
      </c>
      <c r="L1225" s="1">
        <v>-4.0300000000000002E-2</v>
      </c>
      <c r="M1225" s="1">
        <v>-0.3054</v>
      </c>
      <c r="N1225" s="1">
        <v>-0.1057</v>
      </c>
      <c r="O1225" s="1">
        <v>-0.75249999999999995</v>
      </c>
      <c r="P1225" s="1">
        <v>7.7100999999999997</v>
      </c>
      <c r="Q1225" s="1">
        <v>-0.47799999999999998</v>
      </c>
      <c r="R1225" s="1">
        <v>-0.66639999999999999</v>
      </c>
      <c r="S1225" s="1">
        <v>-0.28439999999999999</v>
      </c>
      <c r="T1225" s="1">
        <v>0.81330000000000002</v>
      </c>
      <c r="U1225" s="1">
        <v>-0.67920000000000003</v>
      </c>
      <c r="V1225" s="1">
        <v>0.1308</v>
      </c>
      <c r="W1225" s="1">
        <v>-1.1167</v>
      </c>
      <c r="GI1225" s="1">
        <v>-5.1599000000000004</v>
      </c>
      <c r="HA1225" s="1" t="str">
        <f t="shared" si="38"/>
        <v>2014</v>
      </c>
      <c r="HB1225" s="1" t="str">
        <f t="shared" si="39"/>
        <v>09</v>
      </c>
    </row>
    <row r="1226" spans="1:210">
      <c r="A1226" s="3" t="s">
        <v>9</v>
      </c>
      <c r="B1226" s="3"/>
      <c r="C1226" s="3" t="s">
        <v>5191</v>
      </c>
      <c r="E1226" s="1" t="s">
        <v>5191</v>
      </c>
      <c r="F1226" s="1">
        <v>1.5100000000000001E-2</v>
      </c>
      <c r="G1226" s="1">
        <v>-9.9900000000000003E-2</v>
      </c>
      <c r="H1226" s="1">
        <v>0.34250000000000003</v>
      </c>
      <c r="I1226" s="1">
        <v>-0.2442</v>
      </c>
      <c r="J1226" s="1">
        <v>-0.38179999999999997</v>
      </c>
      <c r="K1226" s="1">
        <v>0.1323</v>
      </c>
      <c r="L1226" s="1">
        <v>0.1208</v>
      </c>
      <c r="M1226" s="1">
        <v>0.25380000000000003</v>
      </c>
      <c r="N1226" s="1">
        <v>0.13170000000000001</v>
      </c>
      <c r="O1226" s="1">
        <v>-0.2099</v>
      </c>
      <c r="P1226" s="1">
        <v>9.0276999999999994</v>
      </c>
      <c r="Q1226" s="1">
        <v>-0.31890000000000002</v>
      </c>
      <c r="R1226" s="1">
        <v>-3.1600000000000003E-2</v>
      </c>
      <c r="S1226" s="1">
        <v>-0.24010000000000001</v>
      </c>
      <c r="T1226" s="1">
        <v>1.7223999999999999</v>
      </c>
      <c r="U1226" s="1">
        <v>0.26090000000000002</v>
      </c>
      <c r="V1226" s="1">
        <v>1.0478000000000001</v>
      </c>
      <c r="W1226" s="1">
        <v>-0.47699999999999998</v>
      </c>
      <c r="GI1226" s="1">
        <v>-4.8470000000000004</v>
      </c>
      <c r="HA1226" s="1" t="str">
        <f t="shared" si="38"/>
        <v>2014</v>
      </c>
      <c r="HB1226" s="1" t="str">
        <f t="shared" si="39"/>
        <v>09</v>
      </c>
    </row>
    <row r="1227" spans="1:210">
      <c r="A1227" s="3" t="s">
        <v>9</v>
      </c>
      <c r="B1227" s="3"/>
      <c r="C1227" s="3" t="s">
        <v>5192</v>
      </c>
      <c r="E1227" s="1" t="s">
        <v>5193</v>
      </c>
      <c r="F1227" s="1">
        <v>9.0200000000000002E-2</v>
      </c>
      <c r="G1227" s="1">
        <v>-3.2899999999999999E-2</v>
      </c>
      <c r="H1227" s="1">
        <v>0.2351</v>
      </c>
      <c r="I1227" s="1">
        <v>-0.51739999999999997</v>
      </c>
      <c r="J1227" s="1">
        <v>-0.54710000000000003</v>
      </c>
      <c r="K1227" s="1">
        <v>0.19650000000000001</v>
      </c>
      <c r="L1227" s="1">
        <v>0.4375</v>
      </c>
      <c r="M1227" s="1">
        <v>-0.12570000000000001</v>
      </c>
      <c r="N1227" s="1">
        <v>-0.2089</v>
      </c>
      <c r="O1227" s="1">
        <v>-0.26769999999999999</v>
      </c>
      <c r="P1227" s="1">
        <v>8.3269000000000002</v>
      </c>
      <c r="Q1227" s="1">
        <v>-0.23599999999999999</v>
      </c>
      <c r="R1227" s="1">
        <v>3.1300000000000001E-2</v>
      </c>
      <c r="S1227" s="1">
        <v>-0.17299999999999999</v>
      </c>
      <c r="T1227" s="1">
        <v>0.42949999999999999</v>
      </c>
      <c r="U1227" s="1">
        <v>-0.93700000000000006</v>
      </c>
      <c r="V1227" s="1">
        <v>-0.2616</v>
      </c>
      <c r="W1227" s="1">
        <v>-0.97260000000000002</v>
      </c>
      <c r="GI1227" s="1">
        <v>-5.2933000000000003</v>
      </c>
      <c r="HA1227" s="1" t="str">
        <f t="shared" si="38"/>
        <v>2014</v>
      </c>
      <c r="HB1227" s="1" t="str">
        <f t="shared" si="39"/>
        <v>09</v>
      </c>
    </row>
    <row r="1228" spans="1:210">
      <c r="A1228" s="3" t="s">
        <v>9</v>
      </c>
      <c r="B1228" s="3"/>
      <c r="C1228" s="3" t="s">
        <v>5194</v>
      </c>
      <c r="E1228" s="1" t="s">
        <v>5194</v>
      </c>
      <c r="F1228" s="1">
        <v>0.4511</v>
      </c>
      <c r="G1228" s="1">
        <v>9.8900000000000002E-2</v>
      </c>
      <c r="H1228" s="1">
        <v>1.3805000000000001</v>
      </c>
      <c r="I1228" s="1">
        <v>-0.2757</v>
      </c>
      <c r="J1228" s="1">
        <v>-0.2949</v>
      </c>
      <c r="K1228" s="1">
        <v>0.13089999999999999</v>
      </c>
      <c r="L1228" s="1">
        <v>0.31940000000000002</v>
      </c>
      <c r="M1228" s="1">
        <v>0.27660000000000001</v>
      </c>
      <c r="N1228" s="1">
        <v>0.13100000000000001</v>
      </c>
      <c r="O1228" s="1">
        <v>0.32690000000000002</v>
      </c>
      <c r="P1228" s="1">
        <v>8.0124999999999993</v>
      </c>
      <c r="Q1228" s="1">
        <v>-7.8299999999999995E-2</v>
      </c>
      <c r="R1228" s="1">
        <v>0.28210000000000002</v>
      </c>
      <c r="S1228" s="1">
        <v>8.6599999999999996E-2</v>
      </c>
      <c r="T1228" s="1">
        <v>0.92449999999999999</v>
      </c>
      <c r="U1228" s="1">
        <v>-0.26529999999999998</v>
      </c>
      <c r="V1228" s="1">
        <v>0.13320000000000001</v>
      </c>
      <c r="W1228" s="1">
        <v>-1.0251999999999999</v>
      </c>
      <c r="GI1228" s="1">
        <v>-4.1778000000000004</v>
      </c>
      <c r="HA1228" s="1" t="str">
        <f t="shared" si="38"/>
        <v>2014</v>
      </c>
      <c r="HB1228" s="1" t="str">
        <f t="shared" si="39"/>
        <v>09</v>
      </c>
    </row>
    <row r="1229" spans="1:210">
      <c r="A1229" s="3" t="s">
        <v>9</v>
      </c>
      <c r="B1229" s="3"/>
      <c r="C1229" s="3" t="s">
        <v>5195</v>
      </c>
      <c r="E1229" s="1" t="s">
        <v>5196</v>
      </c>
      <c r="F1229" s="1">
        <v>0.1046</v>
      </c>
      <c r="G1229" s="1">
        <v>-6.5699999999999995E-2</v>
      </c>
      <c r="H1229" s="1">
        <v>0.69930000000000003</v>
      </c>
      <c r="I1229" s="1">
        <v>-0.30880000000000002</v>
      </c>
      <c r="J1229" s="1">
        <v>-0.71419999999999995</v>
      </c>
      <c r="K1229" s="1">
        <v>-0.5847</v>
      </c>
      <c r="L1229" s="1">
        <v>0.75660000000000005</v>
      </c>
      <c r="M1229" s="1">
        <v>-0.25009999999999999</v>
      </c>
      <c r="N1229" s="1">
        <v>7.8200000000000006E-2</v>
      </c>
      <c r="O1229" s="1">
        <v>-1.0916999999999999</v>
      </c>
      <c r="P1229" s="1">
        <v>8.6370000000000005</v>
      </c>
      <c r="Q1229" s="1">
        <v>7.8E-2</v>
      </c>
      <c r="R1229" s="1">
        <v>6.2300000000000001E-2</v>
      </c>
      <c r="S1229" s="1">
        <v>0</v>
      </c>
      <c r="T1229" s="1">
        <v>1.6208</v>
      </c>
      <c r="U1229" s="1">
        <v>-5.3499999999999999E-2</v>
      </c>
      <c r="V1229" s="1">
        <v>0.6724</v>
      </c>
      <c r="W1229" s="1">
        <v>-1.5943000000000001</v>
      </c>
      <c r="GI1229" s="1">
        <v>-3.1957</v>
      </c>
      <c r="HA1229" s="1" t="str">
        <f t="shared" si="38"/>
        <v>2014</v>
      </c>
      <c r="HB1229" s="1" t="str">
        <f t="shared" si="39"/>
        <v>09</v>
      </c>
    </row>
    <row r="1230" spans="1:210">
      <c r="A1230" s="3" t="s">
        <v>9</v>
      </c>
      <c r="B1230" s="3"/>
      <c r="C1230" s="3" t="s">
        <v>5197</v>
      </c>
      <c r="E1230" s="1" t="s">
        <v>5198</v>
      </c>
      <c r="F1230" s="1">
        <v>0.30969999999999998</v>
      </c>
      <c r="G1230" s="1">
        <v>-0.1946</v>
      </c>
      <c r="H1230" s="1">
        <v>0.1014</v>
      </c>
      <c r="I1230" s="1">
        <v>-0.16889999999999999</v>
      </c>
      <c r="J1230" s="1">
        <v>-0.33160000000000001</v>
      </c>
      <c r="K1230" s="1">
        <v>0.38829999999999998</v>
      </c>
      <c r="L1230" s="1">
        <v>0.39150000000000001</v>
      </c>
      <c r="M1230" s="1">
        <v>0</v>
      </c>
      <c r="N1230" s="1">
        <v>-0.56779999999999997</v>
      </c>
      <c r="O1230" s="1">
        <v>-5.8700000000000002E-2</v>
      </c>
      <c r="P1230" s="1">
        <v>10.304399999999999</v>
      </c>
      <c r="Q1230" s="1">
        <v>-0.69650000000000001</v>
      </c>
      <c r="R1230" s="1">
        <v>0.27679999999999999</v>
      </c>
      <c r="S1230" s="1">
        <v>-2.12E-2</v>
      </c>
      <c r="T1230" s="1">
        <v>1.1537999999999999</v>
      </c>
      <c r="U1230" s="1">
        <v>-0.57469999999999999</v>
      </c>
      <c r="V1230" s="1">
        <v>0.13159999999999999</v>
      </c>
      <c r="W1230" s="1">
        <v>-0.79930000000000001</v>
      </c>
      <c r="GI1230" s="1">
        <v>-4.7173999999999996</v>
      </c>
      <c r="HA1230" s="1" t="str">
        <f t="shared" si="38"/>
        <v>2014</v>
      </c>
      <c r="HB1230" s="1" t="str">
        <f t="shared" si="39"/>
        <v>09</v>
      </c>
    </row>
    <row r="1231" spans="1:210">
      <c r="A1231" s="3" t="s">
        <v>9</v>
      </c>
      <c r="B1231" s="3"/>
      <c r="C1231" s="3" t="s">
        <v>5199</v>
      </c>
      <c r="E1231" s="1" t="s">
        <v>5200</v>
      </c>
      <c r="F1231" s="1">
        <v>-0.10299999999999999</v>
      </c>
      <c r="G1231" s="1">
        <v>-0.45540000000000003</v>
      </c>
      <c r="H1231" s="1">
        <v>7.5999999999999998E-2</v>
      </c>
      <c r="I1231" s="1">
        <v>-0.6089</v>
      </c>
      <c r="J1231" s="1">
        <v>-0.62129999999999996</v>
      </c>
      <c r="K1231" s="1">
        <v>-0.45240000000000002</v>
      </c>
      <c r="L1231" s="1">
        <v>0.15579999999999999</v>
      </c>
      <c r="M1231" s="1">
        <v>-0.5171</v>
      </c>
      <c r="N1231" s="1">
        <v>-0.74719999999999998</v>
      </c>
      <c r="O1231" s="1">
        <v>-0.70499999999999996</v>
      </c>
      <c r="P1231" s="1">
        <v>10.518000000000001</v>
      </c>
      <c r="Q1231" s="1">
        <v>0.23449999999999999</v>
      </c>
      <c r="R1231" s="1">
        <v>-0.2455</v>
      </c>
      <c r="S1231" s="1">
        <v>-0.21279999999999999</v>
      </c>
      <c r="T1231" s="1">
        <v>1.3559000000000001</v>
      </c>
      <c r="U1231" s="1">
        <v>-0.26300000000000001</v>
      </c>
      <c r="V1231" s="1">
        <v>0.46410000000000001</v>
      </c>
      <c r="W1231" s="1">
        <v>-1.3637999999999999</v>
      </c>
      <c r="GI1231" s="1">
        <v>-4.0496999999999996</v>
      </c>
      <c r="HA1231" s="1" t="str">
        <f t="shared" si="38"/>
        <v>2014</v>
      </c>
      <c r="HB1231" s="1" t="str">
        <f t="shared" si="39"/>
        <v>09</v>
      </c>
    </row>
    <row r="1232" spans="1:210">
      <c r="A1232" s="3" t="s">
        <v>9</v>
      </c>
      <c r="B1232" s="3"/>
      <c r="C1232" s="3" t="s">
        <v>5201</v>
      </c>
      <c r="E1232" s="1" t="s">
        <v>5202</v>
      </c>
      <c r="F1232" s="1">
        <v>7.3899999999999993E-2</v>
      </c>
      <c r="G1232" s="1">
        <v>0.45789999999999997</v>
      </c>
      <c r="H1232" s="1">
        <v>-0.61129999999999995</v>
      </c>
      <c r="I1232" s="1">
        <v>6.7900000000000002E-2</v>
      </c>
      <c r="J1232" s="1">
        <v>-0.49869999999999998</v>
      </c>
      <c r="K1232" s="1">
        <v>6.5000000000000002E-2</v>
      </c>
      <c r="L1232" s="1">
        <v>0.1171</v>
      </c>
      <c r="M1232" s="1">
        <v>-0.1731</v>
      </c>
      <c r="N1232" s="1">
        <v>-0.25850000000000001</v>
      </c>
      <c r="O1232" s="1">
        <v>-5.91E-2</v>
      </c>
      <c r="P1232" s="1">
        <v>10.654999999999999</v>
      </c>
      <c r="Q1232" s="1">
        <v>0</v>
      </c>
      <c r="R1232" s="1">
        <v>0</v>
      </c>
      <c r="S1232" s="1">
        <v>-0.14960000000000001</v>
      </c>
      <c r="T1232" s="1">
        <v>0.82799999999999996</v>
      </c>
      <c r="U1232" s="1">
        <v>-0.52910000000000001</v>
      </c>
      <c r="V1232" s="1">
        <v>6.6699999999999995E-2</v>
      </c>
      <c r="W1232" s="1">
        <v>-0.95599999999999996</v>
      </c>
      <c r="GI1232" s="1">
        <v>-3.3757999999999999</v>
      </c>
      <c r="HA1232" s="1" t="str">
        <f t="shared" si="38"/>
        <v>2014</v>
      </c>
      <c r="HB1232" s="1" t="str">
        <f t="shared" si="39"/>
        <v>09</v>
      </c>
    </row>
    <row r="1233" spans="1:210">
      <c r="A1233" s="3" t="s">
        <v>9</v>
      </c>
      <c r="B1233" s="3"/>
      <c r="C1233" s="3" t="s">
        <v>5203</v>
      </c>
      <c r="E1233" s="1" t="s">
        <v>5204</v>
      </c>
      <c r="F1233" s="1">
        <v>0.31340000000000001</v>
      </c>
      <c r="G1233" s="1">
        <v>0</v>
      </c>
      <c r="H1233" s="1">
        <v>1.2632000000000001</v>
      </c>
      <c r="I1233" s="1">
        <v>-0.27489999999999998</v>
      </c>
      <c r="J1233" s="1">
        <v>-0.16739999999999999</v>
      </c>
      <c r="K1233" s="1">
        <v>-0.13070000000000001</v>
      </c>
      <c r="L1233" s="1">
        <v>0.35389999999999999</v>
      </c>
      <c r="M1233" s="1">
        <v>0.64910000000000001</v>
      </c>
      <c r="N1233" s="1">
        <v>0.13020000000000001</v>
      </c>
      <c r="O1233" s="1">
        <v>0.80159999999999998</v>
      </c>
      <c r="P1233" s="1">
        <v>13.629099999999999</v>
      </c>
      <c r="Q1233" s="1">
        <v>-0.31840000000000002</v>
      </c>
      <c r="R1233" s="1">
        <v>0.28010000000000002</v>
      </c>
      <c r="S1233" s="1">
        <v>8.5999999999999993E-2</v>
      </c>
      <c r="T1233" s="1">
        <v>2.79</v>
      </c>
      <c r="U1233" s="1">
        <v>1.1695</v>
      </c>
      <c r="V1233" s="1">
        <v>2.2818000000000001</v>
      </c>
      <c r="W1233" s="1">
        <v>-0.39140000000000003</v>
      </c>
      <c r="GI1233" s="1">
        <v>-3.5596999999999999</v>
      </c>
      <c r="HA1233" s="1" t="str">
        <f t="shared" si="38"/>
        <v>2014</v>
      </c>
      <c r="HB1233" s="1" t="str">
        <f t="shared" si="39"/>
        <v>09</v>
      </c>
    </row>
    <row r="1234" spans="1:210">
      <c r="A1234" s="3" t="s">
        <v>9</v>
      </c>
      <c r="B1234" s="3"/>
      <c r="C1234" s="3" t="s">
        <v>5205</v>
      </c>
      <c r="E1234" s="1" t="s">
        <v>5206</v>
      </c>
      <c r="F1234" s="1">
        <v>5.8999999999999997E-2</v>
      </c>
      <c r="G1234" s="1">
        <v>-0.4551</v>
      </c>
      <c r="H1234" s="1">
        <v>0.33119999999999999</v>
      </c>
      <c r="I1234" s="1">
        <v>-0.37419999999999998</v>
      </c>
      <c r="J1234" s="1">
        <v>-0.20699999999999999</v>
      </c>
      <c r="K1234" s="1">
        <v>-0.3236</v>
      </c>
      <c r="L1234" s="1">
        <v>0.2339</v>
      </c>
      <c r="M1234" s="1">
        <v>-0.2964</v>
      </c>
      <c r="N1234" s="1">
        <v>-0.25790000000000002</v>
      </c>
      <c r="O1234" s="1">
        <v>-0.41160000000000002</v>
      </c>
      <c r="P1234" s="1">
        <v>11.2403</v>
      </c>
      <c r="Q1234" s="1">
        <v>-0.63090000000000002</v>
      </c>
      <c r="R1234" s="1">
        <v>-0.1231</v>
      </c>
      <c r="S1234" s="1">
        <v>0.12790000000000001</v>
      </c>
      <c r="T1234" s="1">
        <v>1.4945999999999999</v>
      </c>
      <c r="U1234" s="1">
        <v>-0.15720000000000001</v>
      </c>
      <c r="V1234" s="1">
        <v>0.52700000000000002</v>
      </c>
      <c r="W1234" s="1">
        <v>-1.2132000000000001</v>
      </c>
      <c r="GI1234" s="1">
        <v>-3.8258000000000001</v>
      </c>
      <c r="HA1234" s="1" t="str">
        <f t="shared" si="38"/>
        <v>2014</v>
      </c>
      <c r="HB1234" s="1" t="str">
        <f t="shared" si="39"/>
        <v>09</v>
      </c>
    </row>
    <row r="1235" spans="1:210">
      <c r="A1235" s="3" t="s">
        <v>9</v>
      </c>
      <c r="B1235" s="3"/>
      <c r="C1235" s="3" t="s">
        <v>5207</v>
      </c>
      <c r="E1235" s="1" t="s">
        <v>5208</v>
      </c>
      <c r="F1235" s="1">
        <v>0.20699999999999999</v>
      </c>
      <c r="G1235" s="1">
        <v>0</v>
      </c>
      <c r="H1235" s="1">
        <v>0.5343</v>
      </c>
      <c r="I1235" s="1">
        <v>-0.61240000000000006</v>
      </c>
      <c r="J1235" s="1">
        <v>-0.58450000000000002</v>
      </c>
      <c r="K1235" s="1">
        <v>0</v>
      </c>
      <c r="L1235" s="1">
        <v>0.19470000000000001</v>
      </c>
      <c r="M1235" s="1">
        <v>0.1484</v>
      </c>
      <c r="N1235" s="1">
        <v>2.5899999999999999E-2</v>
      </c>
      <c r="O1235" s="1">
        <v>2.92E-2</v>
      </c>
      <c r="P1235" s="1">
        <v>8.6113</v>
      </c>
      <c r="Q1235" s="1">
        <v>-0.39460000000000001</v>
      </c>
      <c r="R1235" s="1">
        <v>6.1600000000000002E-2</v>
      </c>
      <c r="S1235" s="1">
        <v>0.1065</v>
      </c>
      <c r="T1235" s="1">
        <v>0.67400000000000004</v>
      </c>
      <c r="U1235" s="1">
        <v>-0.1043</v>
      </c>
      <c r="V1235" s="1">
        <v>0.2631</v>
      </c>
      <c r="W1235" s="1">
        <v>-0.33600000000000002</v>
      </c>
      <c r="GI1235" s="1">
        <v>-4.7157999999999998</v>
      </c>
      <c r="HA1235" s="1" t="str">
        <f t="shared" si="38"/>
        <v>2014</v>
      </c>
      <c r="HB1235" s="1" t="str">
        <f t="shared" si="39"/>
        <v>09</v>
      </c>
    </row>
    <row r="1236" spans="1:210">
      <c r="A1236" s="3" t="s">
        <v>9</v>
      </c>
      <c r="B1236" s="3"/>
      <c r="C1236" s="3" t="s">
        <v>5209</v>
      </c>
      <c r="E1236" s="1" t="s">
        <v>5209</v>
      </c>
      <c r="F1236" s="1">
        <v>-1.46E-2</v>
      </c>
      <c r="G1236" s="1">
        <v>-0.16020000000000001</v>
      </c>
      <c r="H1236" s="1">
        <v>-0.4758</v>
      </c>
      <c r="I1236" s="1">
        <v>-0.20119999999999999</v>
      </c>
      <c r="J1236" s="1">
        <v>-0.41110000000000002</v>
      </c>
      <c r="K1236" s="1">
        <v>-0.25540000000000002</v>
      </c>
      <c r="L1236" s="1">
        <v>0.26960000000000001</v>
      </c>
      <c r="M1236" s="1">
        <v>9.7699999999999995E-2</v>
      </c>
      <c r="N1236" s="1">
        <v>0.1283</v>
      </c>
      <c r="O1236" s="1">
        <v>-0.34799999999999998</v>
      </c>
      <c r="P1236" s="1">
        <v>8.8439999999999994</v>
      </c>
      <c r="Q1236" s="1">
        <v>-7.8E-2</v>
      </c>
      <c r="R1236" s="1">
        <v>0.2437</v>
      </c>
      <c r="S1236" s="1">
        <v>4.2099999999999999E-2</v>
      </c>
      <c r="T1236" s="1">
        <v>1.5510999999999999</v>
      </c>
      <c r="U1236" s="1">
        <v>0.26169999999999999</v>
      </c>
      <c r="V1236" s="1">
        <v>0.6613</v>
      </c>
      <c r="W1236" s="1">
        <v>-0.97109999999999996</v>
      </c>
      <c r="GI1236" s="1">
        <v>-3.5333000000000001</v>
      </c>
      <c r="HA1236" s="1" t="str">
        <f t="shared" si="38"/>
        <v>2014</v>
      </c>
      <c r="HB1236" s="1" t="str">
        <f t="shared" si="39"/>
        <v>09</v>
      </c>
    </row>
    <row r="1237" spans="1:210">
      <c r="A1237" s="3" t="s">
        <v>9</v>
      </c>
      <c r="B1237" s="3"/>
      <c r="C1237" s="3" t="s">
        <v>5210</v>
      </c>
      <c r="E1237" s="1" t="s">
        <v>5211</v>
      </c>
      <c r="F1237" s="1">
        <v>0</v>
      </c>
      <c r="G1237" s="1">
        <v>-0.38279999999999997</v>
      </c>
      <c r="H1237" s="1">
        <v>-0.44979999999999998</v>
      </c>
      <c r="I1237" s="1">
        <v>-0.73450000000000004</v>
      </c>
      <c r="J1237" s="1">
        <v>-0.65380000000000005</v>
      </c>
      <c r="K1237" s="1">
        <v>-0.31840000000000002</v>
      </c>
      <c r="L1237" s="1">
        <v>-3.8399999999999997E-2</v>
      </c>
      <c r="M1237" s="1">
        <v>-0.26790000000000003</v>
      </c>
      <c r="N1237" s="1">
        <v>-0.43369999999999997</v>
      </c>
      <c r="O1237" s="1">
        <v>-0.34710000000000002</v>
      </c>
      <c r="P1237" s="1">
        <v>7.3872</v>
      </c>
      <c r="Q1237" s="1">
        <v>-0.62009999999999998</v>
      </c>
      <c r="R1237" s="1">
        <v>3.0300000000000001E-2</v>
      </c>
      <c r="S1237" s="1">
        <v>-0.44119999999999998</v>
      </c>
      <c r="T1237" s="1">
        <v>0.87039999999999995</v>
      </c>
      <c r="U1237" s="1">
        <v>-0.26100000000000001</v>
      </c>
      <c r="V1237" s="1">
        <v>-0.13189999999999999</v>
      </c>
      <c r="W1237" s="1">
        <v>-1.3241000000000001</v>
      </c>
      <c r="GI1237" s="1">
        <v>-4.5964</v>
      </c>
      <c r="HA1237" s="1" t="str">
        <f t="shared" si="38"/>
        <v>2014</v>
      </c>
      <c r="HB1237" s="1" t="str">
        <f t="shared" si="39"/>
        <v>09</v>
      </c>
    </row>
    <row r="1238" spans="1:210">
      <c r="A1238" s="3" t="s">
        <v>9</v>
      </c>
      <c r="B1238" s="3"/>
      <c r="C1238" s="3" t="s">
        <v>5212</v>
      </c>
      <c r="E1238" s="1" t="s">
        <v>5213</v>
      </c>
      <c r="F1238" s="1">
        <v>-0.14410000000000001</v>
      </c>
      <c r="G1238" s="1">
        <v>-0.41249999999999998</v>
      </c>
      <c r="H1238" s="1">
        <v>-0.42049999999999998</v>
      </c>
      <c r="I1238" s="1">
        <v>-0.53049999999999997</v>
      </c>
      <c r="J1238" s="1">
        <v>-0.60850000000000004</v>
      </c>
      <c r="K1238" s="1">
        <v>-0.3795</v>
      </c>
      <c r="L1238" s="1">
        <v>0.11459999999999999</v>
      </c>
      <c r="M1238" s="1">
        <v>-4.82E-2</v>
      </c>
      <c r="N1238" s="1">
        <v>-0.58130000000000004</v>
      </c>
      <c r="O1238" s="1">
        <v>-1.0347</v>
      </c>
      <c r="P1238" s="1">
        <v>6.8619000000000003</v>
      </c>
      <c r="Q1238" s="1">
        <v>-0.1547</v>
      </c>
      <c r="R1238" s="1">
        <v>9.01E-2</v>
      </c>
      <c r="S1238" s="1">
        <v>-0.14580000000000001</v>
      </c>
      <c r="T1238" s="1">
        <v>1.4422999999999999</v>
      </c>
      <c r="U1238" s="1">
        <v>0.15440000000000001</v>
      </c>
      <c r="V1238" s="1">
        <v>0.72219999999999995</v>
      </c>
      <c r="W1238" s="1">
        <v>-1.2099</v>
      </c>
      <c r="GI1238" s="1">
        <v>-5.3101000000000003</v>
      </c>
      <c r="HA1238" s="1" t="str">
        <f t="shared" si="38"/>
        <v>2014</v>
      </c>
      <c r="HB1238" s="1" t="str">
        <f t="shared" si="39"/>
        <v>09</v>
      </c>
    </row>
    <row r="1239" spans="1:210">
      <c r="A1239" s="3" t="s">
        <v>9</v>
      </c>
      <c r="B1239" s="3"/>
      <c r="C1239" s="3" t="s">
        <v>5214</v>
      </c>
      <c r="E1239" s="1" t="s">
        <v>5215</v>
      </c>
      <c r="F1239" s="1">
        <v>-0.1447</v>
      </c>
      <c r="G1239" s="1">
        <v>0.70009999999999994</v>
      </c>
      <c r="H1239" s="1">
        <v>0.17369999999999999</v>
      </c>
      <c r="I1239" s="1">
        <v>-0.7984</v>
      </c>
      <c r="J1239" s="1">
        <v>-0.85470000000000002</v>
      </c>
      <c r="K1239" s="1">
        <v>-0.127</v>
      </c>
      <c r="L1239" s="1">
        <v>0.15310000000000001</v>
      </c>
      <c r="M1239" s="1">
        <v>-0.53249999999999997</v>
      </c>
      <c r="N1239" s="1">
        <v>-0.81130000000000002</v>
      </c>
      <c r="O1239" s="1">
        <v>-0.60640000000000005</v>
      </c>
      <c r="P1239" s="1">
        <v>5.5511999999999997</v>
      </c>
      <c r="Q1239" s="1">
        <v>-0.30909999999999999</v>
      </c>
      <c r="R1239" s="1">
        <v>-0.15079999999999999</v>
      </c>
      <c r="S1239" s="1">
        <v>0</v>
      </c>
      <c r="T1239" s="1">
        <v>0.86370000000000002</v>
      </c>
      <c r="U1239" s="1">
        <v>-0.10290000000000001</v>
      </c>
      <c r="V1239" s="1">
        <v>-6.5500000000000003E-2</v>
      </c>
      <c r="W1239" s="1">
        <v>-1.2901</v>
      </c>
      <c r="GI1239" s="1">
        <v>-5.5823</v>
      </c>
      <c r="HA1239" s="1" t="str">
        <f t="shared" si="38"/>
        <v>2014</v>
      </c>
      <c r="HB1239" s="1" t="str">
        <f t="shared" si="39"/>
        <v>09</v>
      </c>
    </row>
    <row r="1240" spans="1:210">
      <c r="A1240" s="3" t="s">
        <v>9</v>
      </c>
      <c r="B1240" s="3"/>
      <c r="C1240" s="3" t="s">
        <v>5216</v>
      </c>
      <c r="E1240" s="1" t="s">
        <v>5216</v>
      </c>
      <c r="F1240" s="1">
        <v>-0.50460000000000005</v>
      </c>
      <c r="G1240" s="1">
        <v>-0.19089999999999999</v>
      </c>
      <c r="H1240" s="1">
        <v>-0.88859999999999995</v>
      </c>
      <c r="I1240" s="1">
        <v>-0.89490000000000003</v>
      </c>
      <c r="J1240" s="1">
        <v>-1.0508999999999999</v>
      </c>
      <c r="K1240" s="1">
        <v>-0.50890000000000002</v>
      </c>
      <c r="L1240" s="1">
        <v>0.2286</v>
      </c>
      <c r="M1240" s="1">
        <v>-0.50700000000000001</v>
      </c>
      <c r="N1240" s="1">
        <v>-0.7591</v>
      </c>
      <c r="O1240" s="1">
        <v>-1.0401</v>
      </c>
      <c r="P1240" s="1">
        <v>4.8875000000000002</v>
      </c>
      <c r="Q1240" s="1">
        <v>-0.31030000000000002</v>
      </c>
      <c r="R1240" s="1">
        <v>-0.2407</v>
      </c>
      <c r="S1240" s="1">
        <v>-0.47949999999999998</v>
      </c>
      <c r="T1240" s="1">
        <v>0.77629999999999999</v>
      </c>
      <c r="U1240" s="1">
        <v>0</v>
      </c>
      <c r="V1240" s="1">
        <v>-6.6199999999999995E-2</v>
      </c>
      <c r="W1240" s="1">
        <v>-0.57969999999999999</v>
      </c>
      <c r="GI1240" s="1">
        <v>-5.5246000000000004</v>
      </c>
      <c r="HA1240" s="1" t="str">
        <f t="shared" si="38"/>
        <v>2014</v>
      </c>
      <c r="HB1240" s="1" t="str">
        <f t="shared" si="39"/>
        <v>09</v>
      </c>
    </row>
    <row r="1241" spans="1:210">
      <c r="A1241" s="3" t="s">
        <v>9</v>
      </c>
      <c r="B1241" s="3"/>
      <c r="C1241" s="3" t="s">
        <v>5217</v>
      </c>
      <c r="E1241" s="1" t="s">
        <v>5218</v>
      </c>
      <c r="F1241" s="1">
        <v>-0.4456</v>
      </c>
      <c r="G1241" s="1">
        <v>-0.1585</v>
      </c>
      <c r="H1241" s="1">
        <v>-4.9099999999999998E-2</v>
      </c>
      <c r="I1241" s="1">
        <v>-0.92310000000000003</v>
      </c>
      <c r="J1241" s="1">
        <v>-0.52100000000000002</v>
      </c>
      <c r="K1241" s="1">
        <v>-0.3821</v>
      </c>
      <c r="L1241" s="1">
        <v>-0.1893</v>
      </c>
      <c r="M1241" s="1">
        <v>-0.1203</v>
      </c>
      <c r="N1241" s="1">
        <v>-0.45369999999999999</v>
      </c>
      <c r="O1241" s="1">
        <v>-1.1281000000000001</v>
      </c>
      <c r="P1241" s="1">
        <v>5.5425000000000004</v>
      </c>
      <c r="Q1241" s="1">
        <v>-0.23230000000000001</v>
      </c>
      <c r="R1241" s="1">
        <v>-0.2399</v>
      </c>
      <c r="S1241" s="1">
        <v>-0.2288</v>
      </c>
      <c r="T1241" s="1">
        <v>1.1252</v>
      </c>
      <c r="U1241" s="1">
        <v>0.2099</v>
      </c>
      <c r="V1241" s="1">
        <v>6.6699999999999995E-2</v>
      </c>
      <c r="W1241" s="1">
        <v>-0.80420000000000003</v>
      </c>
      <c r="GI1241" s="1">
        <v>-5.9166999999999996</v>
      </c>
      <c r="HA1241" s="1" t="str">
        <f t="shared" si="38"/>
        <v>2014</v>
      </c>
      <c r="HB1241" s="1" t="str">
        <f t="shared" si="39"/>
        <v>09</v>
      </c>
    </row>
    <row r="1242" spans="1:210">
      <c r="A1242" s="3" t="s">
        <v>9</v>
      </c>
      <c r="B1242" s="3"/>
      <c r="C1242" s="3" t="s">
        <v>5219</v>
      </c>
      <c r="E1242" s="1" t="s">
        <v>5220</v>
      </c>
      <c r="F1242" s="1">
        <v>-0.31890000000000002</v>
      </c>
      <c r="G1242" s="1">
        <v>3.1699999999999999E-2</v>
      </c>
      <c r="H1242" s="1">
        <v>0.19800000000000001</v>
      </c>
      <c r="I1242" s="1">
        <v>-0.43030000000000002</v>
      </c>
      <c r="J1242" s="1">
        <v>-0.2823</v>
      </c>
      <c r="K1242" s="1">
        <v>0.19320000000000001</v>
      </c>
      <c r="L1242" s="1">
        <v>7.5999999999999998E-2</v>
      </c>
      <c r="M1242" s="1">
        <v>0.24260000000000001</v>
      </c>
      <c r="N1242" s="1">
        <v>0.48180000000000001</v>
      </c>
      <c r="O1242" s="1">
        <v>0.26340000000000002</v>
      </c>
      <c r="P1242" s="1">
        <v>5.2339000000000002</v>
      </c>
      <c r="Q1242" s="1">
        <v>3.5602999999999998</v>
      </c>
      <c r="R1242" s="1">
        <v>0.3931</v>
      </c>
      <c r="S1242" s="1">
        <v>-0.23</v>
      </c>
      <c r="T1242" s="1">
        <v>-4.9399999999999999E-2</v>
      </c>
      <c r="U1242" s="1">
        <v>-1.0105999999999999</v>
      </c>
      <c r="V1242" s="1">
        <v>-0.80969999999999998</v>
      </c>
      <c r="W1242" s="1">
        <v>-0.55759999999999998</v>
      </c>
      <c r="GI1242" s="1">
        <v>-6.4827000000000004</v>
      </c>
      <c r="HA1242" s="1" t="str">
        <f t="shared" si="38"/>
        <v>2014</v>
      </c>
      <c r="HB1242" s="1" t="str">
        <f t="shared" si="39"/>
        <v>09</v>
      </c>
    </row>
    <row r="1243" spans="1:210">
      <c r="A1243" s="3" t="s">
        <v>9</v>
      </c>
      <c r="B1243" s="3"/>
      <c r="C1243" s="3" t="s">
        <v>5221</v>
      </c>
      <c r="E1243" s="1" t="s">
        <v>5222</v>
      </c>
      <c r="F1243" s="1">
        <v>-0.12870000000000001</v>
      </c>
      <c r="G1243" s="1">
        <v>-0.3448</v>
      </c>
      <c r="H1243" s="1">
        <v>-0.73060000000000003</v>
      </c>
      <c r="I1243" s="1">
        <v>-0.71679999999999999</v>
      </c>
      <c r="J1243" s="1">
        <v>-0.6754</v>
      </c>
      <c r="K1243" s="1">
        <v>0.19139999999999999</v>
      </c>
      <c r="L1243" s="1">
        <v>-7.51E-2</v>
      </c>
      <c r="M1243" s="1">
        <v>7.17E-2</v>
      </c>
      <c r="N1243" s="1">
        <v>0.12520000000000001</v>
      </c>
      <c r="O1243" s="1">
        <v>-8.6999999999999994E-2</v>
      </c>
      <c r="P1243" s="1">
        <v>6.8273000000000001</v>
      </c>
      <c r="Q1243" s="1">
        <v>-0.30669999999999997</v>
      </c>
      <c r="R1243" s="1">
        <v>0.35780000000000001</v>
      </c>
      <c r="S1243" s="1">
        <v>-4.1300000000000003E-2</v>
      </c>
      <c r="T1243" s="1">
        <v>1.1032999999999999</v>
      </c>
      <c r="U1243" s="1">
        <v>0.37730000000000002</v>
      </c>
      <c r="V1243" s="1">
        <v>0.3417</v>
      </c>
      <c r="W1243" s="1">
        <v>-0.8004</v>
      </c>
      <c r="GI1243" s="1">
        <v>-4.6824000000000003</v>
      </c>
      <c r="HA1243" s="1" t="str">
        <f t="shared" si="38"/>
        <v>2014</v>
      </c>
      <c r="HB1243" s="1" t="str">
        <f t="shared" si="39"/>
        <v>08</v>
      </c>
    </row>
    <row r="1244" spans="1:210">
      <c r="A1244" s="3" t="s">
        <v>9</v>
      </c>
      <c r="B1244" s="3"/>
      <c r="C1244" s="3" t="s">
        <v>5223</v>
      </c>
      <c r="E1244" s="1" t="s">
        <v>5223</v>
      </c>
      <c r="F1244" s="1">
        <v>0.2898</v>
      </c>
      <c r="G1244" s="1">
        <v>-0.47060000000000002</v>
      </c>
      <c r="H1244" s="1">
        <v>-9.9599999999999994E-2</v>
      </c>
      <c r="I1244" s="1">
        <v>-0.52749999999999997</v>
      </c>
      <c r="J1244" s="1">
        <v>-0.60119999999999996</v>
      </c>
      <c r="K1244" s="1">
        <v>0.25690000000000002</v>
      </c>
      <c r="L1244" s="1">
        <v>-0.18809999999999999</v>
      </c>
      <c r="M1244" s="1">
        <v>0.33889999999999998</v>
      </c>
      <c r="N1244" s="1">
        <v>0.67800000000000005</v>
      </c>
      <c r="O1244" s="1">
        <v>-0.29220000000000002</v>
      </c>
      <c r="P1244" s="1">
        <v>5.4706000000000001</v>
      </c>
      <c r="Q1244" s="1">
        <v>-0.3095</v>
      </c>
      <c r="R1244" s="1">
        <v>0.2112</v>
      </c>
      <c r="S1244" s="1">
        <v>-0.16650000000000001</v>
      </c>
      <c r="T1244" s="1">
        <v>0.50419999999999998</v>
      </c>
      <c r="U1244" s="1">
        <v>-0.43209999999999998</v>
      </c>
      <c r="V1244" s="1">
        <v>-0.34410000000000002</v>
      </c>
      <c r="W1244" s="1">
        <v>-0.63349999999999995</v>
      </c>
      <c r="GI1244" s="1">
        <v>-4.7020999999999997</v>
      </c>
      <c r="HA1244" s="1" t="str">
        <f t="shared" si="38"/>
        <v>2014</v>
      </c>
      <c r="HB1244" s="1" t="str">
        <f t="shared" si="39"/>
        <v>08</v>
      </c>
    </row>
    <row r="1245" spans="1:210">
      <c r="A1245" s="3" t="s">
        <v>9</v>
      </c>
      <c r="B1245" s="3"/>
      <c r="C1245" s="3" t="s">
        <v>5224</v>
      </c>
      <c r="E1245" s="1" t="s">
        <v>5225</v>
      </c>
      <c r="F1245" s="1">
        <v>-0.21579999999999999</v>
      </c>
      <c r="G1245" s="1">
        <v>-0.72370000000000001</v>
      </c>
      <c r="H1245" s="1">
        <v>-2.4799999999999999E-2</v>
      </c>
      <c r="I1245" s="1">
        <v>-0.65810000000000002</v>
      </c>
      <c r="J1245" s="1">
        <v>-0.998</v>
      </c>
      <c r="K1245" s="1">
        <v>-0.38159999999999999</v>
      </c>
      <c r="L1245" s="1">
        <v>-0.49</v>
      </c>
      <c r="M1245" s="1">
        <v>-0.1203</v>
      </c>
      <c r="N1245" s="1">
        <v>-0.1497</v>
      </c>
      <c r="O1245" s="1">
        <v>-2.8899999999999999E-2</v>
      </c>
      <c r="P1245" s="1">
        <v>6.4332000000000003</v>
      </c>
      <c r="Q1245" s="1">
        <v>0.23319999999999999</v>
      </c>
      <c r="R1245" s="1">
        <v>-0.06</v>
      </c>
      <c r="S1245" s="1">
        <v>-0.1244</v>
      </c>
      <c r="T1245" s="1">
        <v>1.4271</v>
      </c>
      <c r="U1245" s="1">
        <v>0.38229999999999997</v>
      </c>
      <c r="V1245" s="1">
        <v>0.55669999999999997</v>
      </c>
      <c r="W1245" s="1">
        <v>-0.93049999999999999</v>
      </c>
      <c r="GI1245" s="1">
        <v>-5.1448</v>
      </c>
      <c r="HA1245" s="1" t="str">
        <f t="shared" si="38"/>
        <v>2014</v>
      </c>
      <c r="HB1245" s="1" t="str">
        <f t="shared" si="39"/>
        <v>08</v>
      </c>
    </row>
    <row r="1246" spans="1:210">
      <c r="A1246" s="3" t="s">
        <v>9</v>
      </c>
      <c r="B1246" s="3"/>
      <c r="C1246" s="3" t="s">
        <v>5226</v>
      </c>
      <c r="E1246" s="1" t="s">
        <v>5226</v>
      </c>
      <c r="F1246" s="1">
        <v>-0.20169999999999999</v>
      </c>
      <c r="G1246" s="1">
        <v>-0.53439999999999999</v>
      </c>
      <c r="H1246" s="1">
        <v>-0.32190000000000002</v>
      </c>
      <c r="I1246" s="1">
        <v>-0.99</v>
      </c>
      <c r="J1246" s="1">
        <v>-0.88100000000000001</v>
      </c>
      <c r="K1246" s="1">
        <v>-0.19070000000000001</v>
      </c>
      <c r="L1246" s="1">
        <v>-0.4516</v>
      </c>
      <c r="M1246" s="1">
        <v>-0.21690000000000001</v>
      </c>
      <c r="N1246" s="1">
        <v>-5.0099999999999999E-2</v>
      </c>
      <c r="O1246" s="1">
        <v>-0.63539999999999996</v>
      </c>
      <c r="P1246" s="1">
        <v>6.4776999999999996</v>
      </c>
      <c r="Q1246" s="1">
        <v>-0.15440000000000001</v>
      </c>
      <c r="R1246" s="1">
        <v>0.06</v>
      </c>
      <c r="S1246" s="1">
        <v>-0.35270000000000001</v>
      </c>
      <c r="T1246" s="1">
        <v>1.4690000000000001</v>
      </c>
      <c r="U1246" s="1">
        <v>0.86899999999999999</v>
      </c>
      <c r="V1246" s="1">
        <v>0.69099999999999995</v>
      </c>
      <c r="W1246" s="1">
        <v>-0.78100000000000003</v>
      </c>
      <c r="GI1246" s="1">
        <v>-4.2106000000000003</v>
      </c>
      <c r="HA1246" s="1" t="str">
        <f t="shared" si="38"/>
        <v>2014</v>
      </c>
      <c r="HB1246" s="1" t="str">
        <f t="shared" si="39"/>
        <v>08</v>
      </c>
    </row>
    <row r="1247" spans="1:210">
      <c r="A1247" s="3" t="s">
        <v>9</v>
      </c>
      <c r="B1247" s="3"/>
      <c r="C1247" s="3" t="s">
        <v>5227</v>
      </c>
      <c r="E1247" s="1" t="s">
        <v>5228</v>
      </c>
      <c r="F1247" s="1">
        <v>-0.13100000000000001</v>
      </c>
      <c r="G1247" s="1">
        <v>-0.28589999999999999</v>
      </c>
      <c r="H1247" s="1">
        <v>4.4794</v>
      </c>
      <c r="I1247" s="1">
        <v>-0.66659999999999997</v>
      </c>
      <c r="J1247" s="1">
        <v>-0.81</v>
      </c>
      <c r="K1247" s="1">
        <v>6.4100000000000004E-2</v>
      </c>
      <c r="L1247" s="1">
        <v>-0.45429999999999998</v>
      </c>
      <c r="M1247" s="1">
        <v>4.8599999999999997E-2</v>
      </c>
      <c r="N1247" s="1">
        <v>-2.53E-2</v>
      </c>
      <c r="O1247" s="1">
        <v>-0.93179999999999996</v>
      </c>
      <c r="P1247" s="1">
        <v>5.3140000000000001</v>
      </c>
      <c r="Q1247" s="1">
        <v>0.9345</v>
      </c>
      <c r="R1247" s="1">
        <v>6.0600000000000001E-2</v>
      </c>
      <c r="S1247" s="1">
        <v>-0.12570000000000001</v>
      </c>
      <c r="T1247" s="1">
        <v>1.5205</v>
      </c>
      <c r="U1247" s="1">
        <v>0.32500000000000001</v>
      </c>
      <c r="V1247" s="1">
        <v>0.48399999999999999</v>
      </c>
      <c r="W1247" s="1">
        <v>-0.4582</v>
      </c>
      <c r="GI1247" s="1">
        <v>-4.4317000000000002</v>
      </c>
      <c r="HA1247" s="1" t="str">
        <f t="shared" si="38"/>
        <v>2014</v>
      </c>
      <c r="HB1247" s="1" t="str">
        <f t="shared" si="39"/>
        <v>08</v>
      </c>
    </row>
    <row r="1248" spans="1:210">
      <c r="A1248" s="3" t="s">
        <v>9</v>
      </c>
      <c r="B1248" s="3"/>
      <c r="C1248" s="3" t="s">
        <v>5229</v>
      </c>
      <c r="E1248" s="1" t="s">
        <v>5229</v>
      </c>
      <c r="F1248" s="1">
        <v>-0.1744</v>
      </c>
      <c r="G1248" s="1">
        <v>-0.82820000000000005</v>
      </c>
      <c r="H1248" s="1">
        <v>2.2227000000000001</v>
      </c>
      <c r="I1248" s="1">
        <v>-0.80020000000000002</v>
      </c>
      <c r="J1248" s="1">
        <v>-0.77110000000000001</v>
      </c>
      <c r="K1248" s="1">
        <v>-6.3899999999999998E-2</v>
      </c>
      <c r="L1248" s="1">
        <v>-0.30359999999999998</v>
      </c>
      <c r="M1248" s="1">
        <v>7.2900000000000006E-2</v>
      </c>
      <c r="N1248" s="1">
        <v>0.1016</v>
      </c>
      <c r="O1248" s="1">
        <v>-0.61019999999999996</v>
      </c>
      <c r="P1248" s="1">
        <v>5.4573999999999998</v>
      </c>
      <c r="Q1248" s="1">
        <v>2.9178999999999999</v>
      </c>
      <c r="R1248" s="1">
        <v>-6.0600000000000001E-2</v>
      </c>
      <c r="S1248" s="1">
        <v>-0.2515</v>
      </c>
      <c r="T1248" s="1">
        <v>1.4601999999999999</v>
      </c>
      <c r="U1248" s="1">
        <v>0.27010000000000001</v>
      </c>
      <c r="V1248" s="1">
        <v>0.27450000000000002</v>
      </c>
      <c r="W1248" s="1">
        <v>-0.88959999999999995</v>
      </c>
      <c r="GI1248" s="1">
        <v>-4.2622</v>
      </c>
      <c r="HA1248" s="1" t="str">
        <f t="shared" si="38"/>
        <v>2014</v>
      </c>
      <c r="HB1248" s="1" t="str">
        <f t="shared" si="39"/>
        <v>08</v>
      </c>
    </row>
    <row r="1249" spans="1:210">
      <c r="A1249" s="3" t="s">
        <v>9</v>
      </c>
      <c r="B1249" s="3"/>
      <c r="C1249" s="3" t="s">
        <v>5230</v>
      </c>
      <c r="E1249" s="1" t="s">
        <v>5231</v>
      </c>
      <c r="F1249" s="1">
        <v>-0.15970000000000001</v>
      </c>
      <c r="G1249" s="1">
        <v>-0.67020000000000002</v>
      </c>
      <c r="H1249" s="1">
        <v>-0.14949999999999999</v>
      </c>
      <c r="I1249" s="1">
        <v>-0.1336</v>
      </c>
      <c r="J1249" s="1">
        <v>-0.85150000000000003</v>
      </c>
      <c r="K1249" s="1">
        <v>-0.31900000000000001</v>
      </c>
      <c r="L1249" s="1">
        <v>-0.3407</v>
      </c>
      <c r="M1249" s="1">
        <v>0.19439999999999999</v>
      </c>
      <c r="N1249" s="1">
        <v>-0.15240000000000001</v>
      </c>
      <c r="O1249" s="1">
        <v>-0.66720000000000002</v>
      </c>
      <c r="P1249" s="1">
        <v>4.9363000000000001</v>
      </c>
      <c r="Q1249" s="1">
        <v>3.1846999999999999</v>
      </c>
      <c r="R1249" s="1">
        <v>-6.0499999999999998E-2</v>
      </c>
      <c r="S1249" s="1">
        <v>-0.1258</v>
      </c>
      <c r="T1249" s="1">
        <v>1.2475000000000001</v>
      </c>
      <c r="U1249" s="1">
        <v>0.1603</v>
      </c>
      <c r="V1249" s="1">
        <v>0</v>
      </c>
      <c r="W1249" s="1">
        <v>-1.0154000000000001</v>
      </c>
      <c r="GI1249" s="1">
        <v>-5.3598999999999997</v>
      </c>
      <c r="HA1249" s="1" t="str">
        <f t="shared" si="38"/>
        <v>2014</v>
      </c>
      <c r="HB1249" s="1" t="str">
        <f t="shared" si="39"/>
        <v>08</v>
      </c>
    </row>
    <row r="1250" spans="1:210">
      <c r="A1250" s="3" t="s">
        <v>9</v>
      </c>
      <c r="B1250" s="3"/>
      <c r="C1250" s="3" t="s">
        <v>5232</v>
      </c>
      <c r="E1250" s="1" t="s">
        <v>5233</v>
      </c>
      <c r="F1250" s="1">
        <v>-0.16170000000000001</v>
      </c>
      <c r="G1250" s="1">
        <v>6.4799999999999996E-2</v>
      </c>
      <c r="H1250" s="1">
        <v>0.88160000000000005</v>
      </c>
      <c r="I1250" s="1">
        <v>1.3189</v>
      </c>
      <c r="J1250" s="1">
        <v>-1.1923999999999999</v>
      </c>
      <c r="K1250" s="1">
        <v>-0.12970000000000001</v>
      </c>
      <c r="L1250" s="1">
        <v>-0.34720000000000001</v>
      </c>
      <c r="M1250" s="1">
        <v>0.123</v>
      </c>
      <c r="N1250" s="1">
        <v>-0.79869999999999997</v>
      </c>
      <c r="O1250" s="1">
        <v>-0.35360000000000003</v>
      </c>
      <c r="P1250" s="1">
        <v>4.9638999999999998</v>
      </c>
      <c r="Q1250" s="1">
        <v>3.5627</v>
      </c>
      <c r="R1250" s="1">
        <v>0.1226</v>
      </c>
      <c r="S1250" s="1">
        <v>-0.29780000000000001</v>
      </c>
      <c r="T1250" s="1">
        <v>0.8508</v>
      </c>
      <c r="U1250" s="1">
        <v>-5.3699999999999998E-2</v>
      </c>
      <c r="V1250" s="1">
        <v>-0.40949999999999998</v>
      </c>
      <c r="W1250" s="1">
        <v>-1.0537000000000001</v>
      </c>
      <c r="GI1250" s="1">
        <v>-5.5358999999999998</v>
      </c>
      <c r="HA1250" s="1" t="str">
        <f t="shared" si="38"/>
        <v>2014</v>
      </c>
      <c r="HB1250" s="1" t="str">
        <f t="shared" si="39"/>
        <v>08</v>
      </c>
    </row>
    <row r="1251" spans="1:210">
      <c r="A1251" s="3" t="s">
        <v>9</v>
      </c>
      <c r="B1251" s="3"/>
      <c r="C1251" s="3" t="s">
        <v>5234</v>
      </c>
      <c r="E1251" s="1" t="s">
        <v>5235</v>
      </c>
      <c r="F1251" s="1">
        <v>-0.26400000000000001</v>
      </c>
      <c r="G1251" s="1">
        <v>-0.19370000000000001</v>
      </c>
      <c r="H1251" s="1">
        <v>7.4899999999999994E-2</v>
      </c>
      <c r="I1251" s="1">
        <v>-0.33589999999999998</v>
      </c>
      <c r="J1251" s="1">
        <v>-0.65680000000000005</v>
      </c>
      <c r="K1251" s="1">
        <v>-0.1956</v>
      </c>
      <c r="L1251" s="1">
        <v>-0.54090000000000005</v>
      </c>
      <c r="M1251" s="1">
        <v>-0.24529999999999999</v>
      </c>
      <c r="N1251" s="1">
        <v>-0.36009999999999998</v>
      </c>
      <c r="O1251" s="1">
        <v>-1.5699000000000001</v>
      </c>
      <c r="P1251" s="1">
        <v>5.6303999999999998</v>
      </c>
      <c r="Q1251" s="1">
        <v>3.2309999999999999</v>
      </c>
      <c r="R1251" s="1">
        <v>-0.15290000000000001</v>
      </c>
      <c r="S1251" s="1">
        <v>-0.12720000000000001</v>
      </c>
      <c r="T1251" s="1">
        <v>1.7891999999999999</v>
      </c>
      <c r="U1251" s="1">
        <v>0.53190000000000004</v>
      </c>
      <c r="V1251" s="1">
        <v>0.13550000000000001</v>
      </c>
      <c r="W1251" s="1">
        <v>-1.256</v>
      </c>
      <c r="GI1251" s="1">
        <v>-5.7458999999999998</v>
      </c>
      <c r="HA1251" s="1" t="str">
        <f t="shared" si="38"/>
        <v>2014</v>
      </c>
      <c r="HB1251" s="1" t="str">
        <f t="shared" si="39"/>
        <v>08</v>
      </c>
    </row>
    <row r="1252" spans="1:210">
      <c r="A1252" s="3" t="s">
        <v>9</v>
      </c>
      <c r="B1252" s="3"/>
      <c r="C1252" s="3" t="s">
        <v>5236</v>
      </c>
      <c r="E1252" s="1" t="s">
        <v>5237</v>
      </c>
      <c r="F1252" s="1">
        <v>0.19220000000000001</v>
      </c>
      <c r="G1252" s="1">
        <v>-0.67669999999999997</v>
      </c>
      <c r="H1252" s="1">
        <v>0.75470000000000004</v>
      </c>
      <c r="I1252" s="1">
        <v>0.3367</v>
      </c>
      <c r="J1252" s="1">
        <v>-0.3705</v>
      </c>
      <c r="K1252" s="1">
        <v>-0.39860000000000001</v>
      </c>
      <c r="L1252" s="1">
        <v>-0.50319999999999998</v>
      </c>
      <c r="M1252" s="1">
        <v>0.24709999999999999</v>
      </c>
      <c r="N1252" s="1">
        <v>-0.15459999999999999</v>
      </c>
      <c r="O1252" s="1">
        <v>-9.0399999999999994E-2</v>
      </c>
      <c r="P1252" s="1">
        <v>4.7281000000000004</v>
      </c>
      <c r="Q1252" s="1">
        <v>1.8444</v>
      </c>
      <c r="R1252" s="1">
        <v>3.0800000000000001E-2</v>
      </c>
      <c r="S1252" s="1">
        <v>-0.21299999999999999</v>
      </c>
      <c r="T1252" s="1">
        <v>0.93869999999999998</v>
      </c>
      <c r="U1252" s="1">
        <v>-5.28E-2</v>
      </c>
      <c r="V1252" s="1">
        <v>-0.4723</v>
      </c>
      <c r="W1252" s="1">
        <v>-0.85309999999999997</v>
      </c>
      <c r="GI1252" s="1">
        <v>-6.4676</v>
      </c>
      <c r="HA1252" s="1" t="str">
        <f t="shared" si="38"/>
        <v>2014</v>
      </c>
      <c r="HB1252" s="1" t="str">
        <f t="shared" si="39"/>
        <v>08</v>
      </c>
    </row>
    <row r="1253" spans="1:210">
      <c r="A1253" s="3" t="s">
        <v>9</v>
      </c>
      <c r="B1253" s="3"/>
      <c r="C1253" s="3" t="s">
        <v>5238</v>
      </c>
      <c r="E1253" s="1" t="s">
        <v>5239</v>
      </c>
      <c r="F1253" s="1">
        <v>0.13469999999999999</v>
      </c>
      <c r="G1253" s="1">
        <v>0.84850000000000003</v>
      </c>
      <c r="H1253" s="1">
        <v>-0.50800000000000001</v>
      </c>
      <c r="I1253" s="1">
        <v>-0.2722</v>
      </c>
      <c r="J1253" s="1">
        <v>-1.4137</v>
      </c>
      <c r="K1253" s="1">
        <v>0.20169999999999999</v>
      </c>
      <c r="L1253" s="1">
        <v>-3.9100000000000003E-2</v>
      </c>
      <c r="M1253" s="1">
        <v>-0.1</v>
      </c>
      <c r="N1253" s="1">
        <v>0.15690000000000001</v>
      </c>
      <c r="O1253" s="1">
        <v>0.33560000000000001</v>
      </c>
      <c r="P1253" s="1">
        <v>5.1139999999999999</v>
      </c>
      <c r="Q1253" s="1">
        <v>1.7087000000000001</v>
      </c>
      <c r="R1253" s="1">
        <v>0.21820000000000001</v>
      </c>
      <c r="S1253" s="1">
        <v>0.1077</v>
      </c>
      <c r="T1253" s="1">
        <v>1.6312</v>
      </c>
      <c r="U1253" s="1">
        <v>0.2109</v>
      </c>
      <c r="V1253" s="1">
        <v>0.13500000000000001</v>
      </c>
      <c r="W1253" s="1">
        <v>-0.96799999999999997</v>
      </c>
      <c r="GI1253" s="1">
        <v>-6.4874999999999998</v>
      </c>
      <c r="HA1253" s="1" t="str">
        <f t="shared" si="38"/>
        <v>2014</v>
      </c>
      <c r="HB1253" s="1" t="str">
        <f t="shared" si="39"/>
        <v>08</v>
      </c>
    </row>
    <row r="1254" spans="1:210">
      <c r="A1254" s="3" t="s">
        <v>9</v>
      </c>
      <c r="B1254" s="3"/>
      <c r="C1254" s="3" t="s">
        <v>5240</v>
      </c>
      <c r="E1254" s="1" t="s">
        <v>5241</v>
      </c>
      <c r="F1254" s="1">
        <v>-8.9300000000000004E-2</v>
      </c>
      <c r="G1254" s="1">
        <v>-0.12959999999999999</v>
      </c>
      <c r="H1254" s="1">
        <v>-0.58160000000000001</v>
      </c>
      <c r="I1254" s="1">
        <v>-0.47389999999999999</v>
      </c>
      <c r="J1254" s="1">
        <v>-0.45710000000000001</v>
      </c>
      <c r="K1254" s="1">
        <v>0</v>
      </c>
      <c r="L1254" s="1">
        <v>-0.3906</v>
      </c>
      <c r="M1254" s="1">
        <v>-2.4799999999999999E-2</v>
      </c>
      <c r="N1254" s="1">
        <v>5.1999999999999998E-2</v>
      </c>
      <c r="O1254" s="1">
        <v>-0.33289999999999997</v>
      </c>
      <c r="P1254" s="1">
        <v>4.3512000000000004</v>
      </c>
      <c r="Q1254" s="1">
        <v>0.31840000000000002</v>
      </c>
      <c r="R1254" s="1">
        <v>-0.74439999999999995</v>
      </c>
      <c r="S1254" s="1">
        <v>-0.14990000000000001</v>
      </c>
      <c r="T1254" s="1">
        <v>1.7883</v>
      </c>
      <c r="U1254" s="1">
        <v>0.68669999999999998</v>
      </c>
      <c r="V1254" s="1">
        <v>6.7799999999999999E-2</v>
      </c>
      <c r="W1254" s="1">
        <v>-1.4579</v>
      </c>
      <c r="GI1254" s="1">
        <v>-5.7603999999999997</v>
      </c>
      <c r="HA1254" s="1" t="str">
        <f t="shared" si="38"/>
        <v>2014</v>
      </c>
      <c r="HB1254" s="1" t="str">
        <f t="shared" si="39"/>
        <v>08</v>
      </c>
    </row>
    <row r="1255" spans="1:210">
      <c r="A1255" s="3" t="s">
        <v>9</v>
      </c>
      <c r="B1255" s="3"/>
      <c r="C1255" s="3" t="s">
        <v>5242</v>
      </c>
      <c r="E1255" s="1" t="s">
        <v>5243</v>
      </c>
      <c r="F1255" s="1">
        <v>-0.2823</v>
      </c>
      <c r="G1255" s="1">
        <v>0.54959999999999998</v>
      </c>
      <c r="H1255" s="1">
        <v>7.5800000000000006E-2</v>
      </c>
      <c r="I1255" s="1">
        <v>-0.23669999999999999</v>
      </c>
      <c r="J1255" s="1">
        <v>-1.0350999999999999</v>
      </c>
      <c r="K1255" s="1">
        <v>-0.39760000000000001</v>
      </c>
      <c r="L1255" s="1">
        <v>-0.27350000000000002</v>
      </c>
      <c r="M1255" s="1">
        <v>-0.22339999999999999</v>
      </c>
      <c r="N1255" s="1">
        <v>-2.5899999999999999E-2</v>
      </c>
      <c r="O1255" s="1">
        <v>-0.87290000000000001</v>
      </c>
      <c r="P1255" s="1">
        <v>3.9777</v>
      </c>
      <c r="Q1255" s="1">
        <v>0.63390000000000002</v>
      </c>
      <c r="R1255" s="1">
        <v>-0.1857</v>
      </c>
      <c r="S1255" s="1">
        <v>-0.25659999999999999</v>
      </c>
      <c r="T1255" s="1">
        <v>2.1575000000000002</v>
      </c>
      <c r="U1255" s="1">
        <v>1.76</v>
      </c>
      <c r="V1255" s="1">
        <v>1.0295000000000001</v>
      </c>
      <c r="W1255" s="1">
        <v>-1.4029</v>
      </c>
      <c r="GI1255" s="1">
        <v>-5.2107000000000001</v>
      </c>
      <c r="HA1255" s="1" t="str">
        <f t="shared" si="38"/>
        <v>2014</v>
      </c>
      <c r="HB1255" s="1" t="str">
        <f t="shared" si="39"/>
        <v>08</v>
      </c>
    </row>
    <row r="1256" spans="1:210">
      <c r="A1256" s="3" t="s">
        <v>9</v>
      </c>
      <c r="B1256" s="3"/>
      <c r="C1256" s="3" t="s">
        <v>5244</v>
      </c>
      <c r="E1256" s="1" t="s">
        <v>5245</v>
      </c>
      <c r="F1256" s="1">
        <v>-0.23910000000000001</v>
      </c>
      <c r="G1256" s="1">
        <v>-0.22450000000000001</v>
      </c>
      <c r="H1256" s="1">
        <v>0.78900000000000003</v>
      </c>
      <c r="I1256" s="1">
        <v>-0.4078</v>
      </c>
      <c r="J1256" s="1">
        <v>-1.5812999999999999</v>
      </c>
      <c r="K1256" s="1">
        <v>-0.26519999999999999</v>
      </c>
      <c r="L1256" s="1">
        <v>-0.38950000000000001</v>
      </c>
      <c r="M1256" s="1">
        <v>-0.54830000000000001</v>
      </c>
      <c r="N1256" s="1">
        <v>-0.83109999999999995</v>
      </c>
      <c r="O1256" s="1">
        <v>-1.1452</v>
      </c>
      <c r="P1256" s="1">
        <v>2.7602000000000002</v>
      </c>
      <c r="Q1256" s="1">
        <v>7.8600000000000003E-2</v>
      </c>
      <c r="R1256" s="1">
        <v>-0.24859999999999999</v>
      </c>
      <c r="S1256" s="1">
        <v>-0.25679999999999997</v>
      </c>
      <c r="T1256" s="1">
        <v>0.94520000000000004</v>
      </c>
      <c r="U1256" s="1">
        <v>0.2641</v>
      </c>
      <c r="V1256" s="1">
        <v>-6.7900000000000002E-2</v>
      </c>
      <c r="W1256" s="1">
        <v>-1.62</v>
      </c>
      <c r="GI1256" s="1">
        <v>-6.0697999999999999</v>
      </c>
      <c r="HA1256" s="1" t="str">
        <f t="shared" si="38"/>
        <v>2014</v>
      </c>
      <c r="HB1256" s="1" t="str">
        <f t="shared" si="39"/>
        <v>08</v>
      </c>
    </row>
    <row r="1257" spans="1:210">
      <c r="A1257" s="3" t="s">
        <v>9</v>
      </c>
      <c r="B1257" s="3"/>
      <c r="C1257" s="3" t="s">
        <v>5246</v>
      </c>
      <c r="E1257" s="1" t="s">
        <v>5247</v>
      </c>
      <c r="F1257" s="1">
        <v>-0.2414</v>
      </c>
      <c r="G1257" s="1">
        <v>-0.22620000000000001</v>
      </c>
      <c r="H1257" s="1">
        <v>0.30819999999999997</v>
      </c>
      <c r="I1257" s="1">
        <v>0.65149999999999997</v>
      </c>
      <c r="J1257" s="1">
        <v>-0.88190000000000002</v>
      </c>
      <c r="K1257" s="1">
        <v>-0.20100000000000001</v>
      </c>
      <c r="L1257" s="1">
        <v>-0.15690000000000001</v>
      </c>
      <c r="M1257" s="1">
        <v>-0.40250000000000002</v>
      </c>
      <c r="N1257" s="1">
        <v>-0.49790000000000001</v>
      </c>
      <c r="O1257" s="1">
        <v>-0.54820000000000002</v>
      </c>
      <c r="P1257" s="1">
        <v>3.895</v>
      </c>
      <c r="Q1257" s="1">
        <v>0.63139999999999996</v>
      </c>
      <c r="R1257" s="1">
        <v>-6.2700000000000006E-2</v>
      </c>
      <c r="S1257" s="1">
        <v>2.1499999999999998E-2</v>
      </c>
      <c r="T1257" s="1">
        <v>1.0451999999999999</v>
      </c>
      <c r="U1257" s="1">
        <v>0.5282</v>
      </c>
      <c r="V1257" s="1">
        <v>0.27189999999999998</v>
      </c>
      <c r="W1257" s="1">
        <v>-1.0289999999999999</v>
      </c>
      <c r="GI1257" s="1">
        <v>-6.4020000000000001</v>
      </c>
      <c r="HA1257" s="1" t="str">
        <f t="shared" si="38"/>
        <v>2014</v>
      </c>
      <c r="HB1257" s="1" t="str">
        <f t="shared" si="39"/>
        <v>08</v>
      </c>
    </row>
    <row r="1258" spans="1:210">
      <c r="A1258" s="3" t="s">
        <v>9</v>
      </c>
      <c r="B1258" s="3"/>
      <c r="C1258" s="3" t="s">
        <v>5248</v>
      </c>
      <c r="E1258" s="1" t="s">
        <v>5249</v>
      </c>
      <c r="F1258" s="1">
        <v>-0.16619999999999999</v>
      </c>
      <c r="G1258" s="1">
        <v>-1.2225999999999999</v>
      </c>
      <c r="H1258" s="1">
        <v>0.53990000000000005</v>
      </c>
      <c r="I1258" s="1">
        <v>0.75519999999999998</v>
      </c>
      <c r="J1258" s="1">
        <v>-0.67190000000000005</v>
      </c>
      <c r="K1258" s="1">
        <v>-6.6799999999999998E-2</v>
      </c>
      <c r="L1258" s="1">
        <v>-0.27389999999999998</v>
      </c>
      <c r="M1258" s="1">
        <v>-0.4531</v>
      </c>
      <c r="N1258" s="1">
        <v>-0.52429999999999999</v>
      </c>
      <c r="O1258" s="1">
        <v>-0.7591</v>
      </c>
      <c r="P1258" s="1">
        <v>4.6067999999999998</v>
      </c>
      <c r="Q1258" s="1">
        <v>-0.2351</v>
      </c>
      <c r="R1258" s="1">
        <v>3.1300000000000001E-2</v>
      </c>
      <c r="S1258" s="1">
        <v>2.1499999999999998E-2</v>
      </c>
      <c r="T1258" s="1">
        <v>1.6359999999999999</v>
      </c>
      <c r="U1258" s="1">
        <v>0.57769999999999999</v>
      </c>
      <c r="V1258" s="1">
        <v>0.60929999999999995</v>
      </c>
      <c r="W1258" s="1">
        <v>-0.79279999999999995</v>
      </c>
      <c r="GI1258" s="1">
        <v>-7.9207999999999998</v>
      </c>
      <c r="HA1258" s="1" t="str">
        <f t="shared" si="38"/>
        <v>2014</v>
      </c>
      <c r="HB1258" s="1" t="str">
        <f t="shared" si="39"/>
        <v>08</v>
      </c>
    </row>
    <row r="1259" spans="1:210">
      <c r="A1259" s="3" t="s">
        <v>9</v>
      </c>
      <c r="B1259" s="3"/>
      <c r="C1259" s="3" t="s">
        <v>5250</v>
      </c>
      <c r="E1259" s="1" t="s">
        <v>5251</v>
      </c>
      <c r="F1259" s="1">
        <v>0.16769999999999999</v>
      </c>
      <c r="G1259" s="1">
        <v>-0.71699999999999997</v>
      </c>
      <c r="H1259" s="1">
        <v>-0.83069999999999999</v>
      </c>
      <c r="I1259" s="1">
        <v>1.0416000000000001</v>
      </c>
      <c r="J1259" s="1">
        <v>-5.3525</v>
      </c>
      <c r="K1259" s="1">
        <v>6.7699999999999996E-2</v>
      </c>
      <c r="L1259" s="1">
        <v>-0.19800000000000001</v>
      </c>
      <c r="M1259" s="1">
        <v>-0.40660000000000002</v>
      </c>
      <c r="N1259" s="1">
        <v>-0.58179999999999998</v>
      </c>
      <c r="O1259" s="1">
        <v>-0.46129999999999999</v>
      </c>
      <c r="P1259" s="1">
        <v>3.3843000000000001</v>
      </c>
      <c r="Q1259" s="1">
        <v>1.8326</v>
      </c>
      <c r="R1259" s="1">
        <v>-0.34849999999999998</v>
      </c>
      <c r="S1259" s="1">
        <v>-0.19600000000000001</v>
      </c>
      <c r="T1259" s="1">
        <v>1.3090999999999999</v>
      </c>
      <c r="U1259" s="1">
        <v>0.42680000000000001</v>
      </c>
      <c r="V1259" s="1">
        <v>0.48139999999999999</v>
      </c>
      <c r="W1259" s="1">
        <v>-0.9597</v>
      </c>
      <c r="GI1259" s="1">
        <v>-8.0691000000000006</v>
      </c>
      <c r="HA1259" s="1" t="str">
        <f t="shared" si="38"/>
        <v>2014</v>
      </c>
      <c r="HB1259" s="1" t="str">
        <f t="shared" si="39"/>
        <v>08</v>
      </c>
    </row>
    <row r="1260" spans="1:210">
      <c r="A1260" s="3" t="s">
        <v>9</v>
      </c>
      <c r="B1260" s="3"/>
      <c r="C1260" s="3" t="s">
        <v>5252</v>
      </c>
      <c r="E1260" s="1" t="s">
        <v>5253</v>
      </c>
      <c r="F1260" s="1">
        <v>-0.2732</v>
      </c>
      <c r="G1260" s="1">
        <v>-9.7299999999999998E-2</v>
      </c>
      <c r="H1260" s="1">
        <v>0.33529999999999999</v>
      </c>
      <c r="I1260" s="1">
        <v>3.3885999999999998</v>
      </c>
      <c r="J1260" s="1">
        <v>-0.84740000000000004</v>
      </c>
      <c r="K1260" s="1">
        <v>-0.20180000000000001</v>
      </c>
      <c r="L1260" s="1">
        <v>7.9200000000000007E-2</v>
      </c>
      <c r="M1260" s="1">
        <v>-0.27829999999999999</v>
      </c>
      <c r="N1260" s="1">
        <v>-0.39579999999999999</v>
      </c>
      <c r="O1260" s="1">
        <v>-0.39739999999999998</v>
      </c>
      <c r="P1260" s="1">
        <v>3.4035000000000002</v>
      </c>
      <c r="Q1260" s="1">
        <v>4.2332000000000001</v>
      </c>
      <c r="R1260" s="1">
        <v>-0.78859999999999997</v>
      </c>
      <c r="S1260" s="1">
        <v>-0.21679999999999999</v>
      </c>
      <c r="T1260" s="1">
        <v>1.8163</v>
      </c>
      <c r="U1260" s="1">
        <v>1.1763999999999999</v>
      </c>
      <c r="V1260" s="1">
        <v>0.75800000000000001</v>
      </c>
      <c r="W1260" s="1">
        <v>-1.4065000000000001</v>
      </c>
      <c r="GI1260" s="1">
        <v>-7.3807999999999998</v>
      </c>
      <c r="HA1260" s="1" t="str">
        <f t="shared" si="38"/>
        <v>2014</v>
      </c>
      <c r="HB1260" s="1" t="str">
        <f t="shared" si="39"/>
        <v>08</v>
      </c>
    </row>
    <row r="1261" spans="1:210">
      <c r="A1261" s="3" t="s">
        <v>9</v>
      </c>
      <c r="B1261" s="3"/>
      <c r="C1261" s="3" t="s">
        <v>5254</v>
      </c>
      <c r="E1261" s="1" t="s">
        <v>5255</v>
      </c>
      <c r="F1261" s="1">
        <v>-9.1200000000000003E-2</v>
      </c>
      <c r="G1261" s="1">
        <v>0.2591</v>
      </c>
      <c r="H1261" s="1">
        <v>5.5340999999999996</v>
      </c>
      <c r="I1261" s="1">
        <v>3.3102999999999998</v>
      </c>
      <c r="J1261" s="1">
        <v>-0.72119999999999995</v>
      </c>
      <c r="K1261" s="1">
        <v>-6.7699999999999996E-2</v>
      </c>
      <c r="L1261" s="1">
        <v>0.1186</v>
      </c>
      <c r="M1261" s="1">
        <v>-0.35470000000000002</v>
      </c>
      <c r="N1261" s="1">
        <v>-0.2379</v>
      </c>
      <c r="O1261" s="1">
        <v>-1.0461</v>
      </c>
      <c r="P1261" s="1">
        <v>2.3734000000000002</v>
      </c>
      <c r="Q1261" s="1">
        <v>2.6541000000000001</v>
      </c>
      <c r="R1261" s="1">
        <v>3.15E-2</v>
      </c>
      <c r="S1261" s="1">
        <v>0.10829999999999999</v>
      </c>
      <c r="T1261" s="1">
        <v>1.1436999999999999</v>
      </c>
      <c r="U1261" s="1">
        <v>0.36820000000000003</v>
      </c>
      <c r="V1261" s="1">
        <v>-0.27150000000000002</v>
      </c>
      <c r="W1261" s="1">
        <v>-1.2230000000000001</v>
      </c>
      <c r="GI1261" s="1">
        <v>-9.1277000000000008</v>
      </c>
      <c r="HA1261" s="1" t="str">
        <f t="shared" si="38"/>
        <v>2014</v>
      </c>
      <c r="HB1261" s="1" t="str">
        <f t="shared" si="39"/>
        <v>08</v>
      </c>
    </row>
    <row r="1262" spans="1:210">
      <c r="A1262" s="3" t="s">
        <v>9</v>
      </c>
      <c r="B1262" s="3"/>
      <c r="C1262" s="3" t="s">
        <v>5256</v>
      </c>
      <c r="E1262" s="1" t="s">
        <v>5257</v>
      </c>
      <c r="F1262" s="1">
        <v>4.5900000000000003E-2</v>
      </c>
      <c r="G1262" s="1">
        <v>-0.19239999999999999</v>
      </c>
      <c r="H1262" s="1">
        <v>0.51690000000000003</v>
      </c>
      <c r="I1262" s="1">
        <v>6.9000000000000006E-2</v>
      </c>
      <c r="J1262" s="1">
        <v>-0.46860000000000002</v>
      </c>
      <c r="K1262" s="1">
        <v>0.2056</v>
      </c>
      <c r="L1262" s="1">
        <v>-0.2762</v>
      </c>
      <c r="M1262" s="1">
        <v>0.28039999999999998</v>
      </c>
      <c r="N1262" s="1">
        <v>-7.9500000000000001E-2</v>
      </c>
      <c r="O1262" s="1">
        <v>0.1244</v>
      </c>
      <c r="P1262" s="1">
        <v>2.7667000000000002</v>
      </c>
      <c r="Q1262" s="1">
        <v>1.145</v>
      </c>
      <c r="R1262" s="1">
        <v>0.12709999999999999</v>
      </c>
      <c r="S1262" s="1">
        <v>0.15179999999999999</v>
      </c>
      <c r="T1262" s="1">
        <v>1.5368999999999999</v>
      </c>
      <c r="U1262" s="1">
        <v>5.2200000000000003E-2</v>
      </c>
      <c r="V1262" s="1">
        <v>-0.40670000000000001</v>
      </c>
      <c r="W1262" s="1">
        <v>-0.56299999999999994</v>
      </c>
      <c r="GI1262" s="1">
        <v>-9.8859999999999992</v>
      </c>
      <c r="HA1262" s="1" t="str">
        <f t="shared" si="38"/>
        <v>2014</v>
      </c>
      <c r="HB1262" s="1" t="str">
        <f t="shared" si="39"/>
        <v>08</v>
      </c>
    </row>
    <row r="1263" spans="1:210">
      <c r="A1263" s="3" t="s">
        <v>9</v>
      </c>
      <c r="B1263" s="3"/>
      <c r="C1263" s="3" t="s">
        <v>5258</v>
      </c>
      <c r="E1263" s="1" t="s">
        <v>5259</v>
      </c>
      <c r="F1263" s="1">
        <v>-0.4037</v>
      </c>
      <c r="G1263" s="1">
        <v>-1.1065</v>
      </c>
      <c r="H1263" s="1">
        <v>-0.95789999999999997</v>
      </c>
      <c r="I1263" s="1">
        <v>-1.3180000000000001</v>
      </c>
      <c r="J1263" s="1">
        <v>-1.419</v>
      </c>
      <c r="K1263" s="1">
        <v>0.13350000000000001</v>
      </c>
      <c r="L1263" s="1">
        <v>-0.38829999999999998</v>
      </c>
      <c r="M1263" s="1">
        <v>-0.3982</v>
      </c>
      <c r="N1263" s="1">
        <v>-0.51970000000000005</v>
      </c>
      <c r="O1263" s="1">
        <v>-1.2723</v>
      </c>
      <c r="P1263" s="1">
        <v>4.2721</v>
      </c>
      <c r="Q1263" s="1">
        <v>1.4274</v>
      </c>
      <c r="R1263" s="1">
        <v>-0.40329999999999999</v>
      </c>
      <c r="S1263" s="1">
        <v>-0.21249999999999999</v>
      </c>
      <c r="T1263" s="1">
        <v>1.6304000000000001</v>
      </c>
      <c r="U1263" s="1">
        <v>0.72570000000000001</v>
      </c>
      <c r="V1263" s="1">
        <v>0.40589999999999998</v>
      </c>
      <c r="W1263" s="1">
        <v>-1.3070999999999999</v>
      </c>
      <c r="GI1263" s="1">
        <v>-9.4296000000000006</v>
      </c>
      <c r="HA1263" s="1" t="str">
        <f t="shared" si="38"/>
        <v>2014</v>
      </c>
      <c r="HB1263" s="1" t="str">
        <f t="shared" si="39"/>
        <v>08</v>
      </c>
    </row>
    <row r="1264" spans="1:210">
      <c r="A1264" s="3" t="s">
        <v>9</v>
      </c>
      <c r="B1264" s="3"/>
      <c r="C1264" s="3" t="s">
        <v>5260</v>
      </c>
      <c r="E1264" s="1" t="s">
        <v>5260</v>
      </c>
      <c r="F1264" s="1">
        <v>0.13600000000000001</v>
      </c>
      <c r="G1264" s="1">
        <v>-1.0161</v>
      </c>
      <c r="H1264" s="1">
        <v>6.0925000000000002</v>
      </c>
      <c r="I1264" s="1">
        <v>-0.6179</v>
      </c>
      <c r="J1264" s="1">
        <v>-1.8134999999999999</v>
      </c>
      <c r="K1264" s="1">
        <v>0</v>
      </c>
      <c r="L1264" s="1">
        <v>-0.27560000000000001</v>
      </c>
      <c r="M1264" s="1">
        <v>-0.1258</v>
      </c>
      <c r="N1264" s="1">
        <v>-0.2351</v>
      </c>
      <c r="O1264" s="1">
        <v>-0.81589999999999996</v>
      </c>
      <c r="P1264" s="1">
        <v>4.9798999999999998</v>
      </c>
      <c r="Q1264" s="1">
        <v>2.5834999999999999</v>
      </c>
      <c r="R1264" s="1">
        <v>3.1300000000000001E-2</v>
      </c>
      <c r="S1264" s="1">
        <v>0.1069</v>
      </c>
      <c r="T1264" s="1">
        <v>2.5691999999999999</v>
      </c>
      <c r="U1264" s="1">
        <v>1.6931</v>
      </c>
      <c r="V1264" s="1">
        <v>1.3093999999999999</v>
      </c>
      <c r="W1264" s="1">
        <v>-0.66059999999999997</v>
      </c>
      <c r="GI1264" s="1">
        <v>-13.9777</v>
      </c>
      <c r="HA1264" s="1" t="str">
        <f t="shared" si="38"/>
        <v>2014</v>
      </c>
      <c r="HB1264" s="1" t="str">
        <f t="shared" si="39"/>
        <v>07</v>
      </c>
    </row>
    <row r="1265" spans="1:210">
      <c r="A1265" s="3" t="s">
        <v>9</v>
      </c>
      <c r="B1265" s="3"/>
      <c r="C1265" s="3" t="s">
        <v>5261</v>
      </c>
      <c r="E1265" s="1" t="s">
        <v>5262</v>
      </c>
      <c r="F1265" s="1">
        <v>0.39100000000000001</v>
      </c>
      <c r="G1265" s="1">
        <v>-0.75970000000000004</v>
      </c>
      <c r="H1265" s="1">
        <v>0.51500000000000001</v>
      </c>
      <c r="I1265" s="1">
        <v>-0.68610000000000004</v>
      </c>
      <c r="J1265" s="1">
        <v>-0.96309999999999996</v>
      </c>
      <c r="K1265" s="1">
        <v>0</v>
      </c>
      <c r="L1265" s="1">
        <v>3.9300000000000002E-2</v>
      </c>
      <c r="M1265" s="1">
        <v>0.15029999999999999</v>
      </c>
      <c r="N1265" s="1">
        <v>0.44109999999999999</v>
      </c>
      <c r="O1265" s="1">
        <v>-0.7742</v>
      </c>
      <c r="P1265" s="1">
        <v>2.1530999999999998</v>
      </c>
      <c r="Q1265" s="1">
        <v>1.7305999999999999</v>
      </c>
      <c r="R1265" s="1">
        <v>-6.2399999999999997E-2</v>
      </c>
      <c r="S1265" s="1">
        <v>0</v>
      </c>
      <c r="T1265" s="1">
        <v>-9.98E-2</v>
      </c>
      <c r="U1265" s="1">
        <v>-1.1012</v>
      </c>
      <c r="V1265" s="1">
        <v>-1.1612</v>
      </c>
      <c r="W1265" s="1">
        <v>-0.7097</v>
      </c>
      <c r="GI1265" s="1">
        <v>-16.105699999999999</v>
      </c>
      <c r="HA1265" s="1" t="str">
        <f t="shared" si="38"/>
        <v>2014</v>
      </c>
      <c r="HB1265" s="1" t="str">
        <f t="shared" si="39"/>
        <v>07</v>
      </c>
    </row>
    <row r="1266" spans="1:210">
      <c r="A1266" s="3" t="s">
        <v>9</v>
      </c>
      <c r="B1266" s="3"/>
      <c r="C1266" s="3" t="s">
        <v>5263</v>
      </c>
      <c r="E1266" s="1" t="s">
        <v>5264</v>
      </c>
      <c r="F1266" s="1">
        <v>-1.47E-2</v>
      </c>
      <c r="G1266" s="1">
        <v>-0.44019999999999998</v>
      </c>
      <c r="H1266" s="1">
        <v>-0.92589999999999995</v>
      </c>
      <c r="I1266" s="1">
        <v>-0.50590000000000002</v>
      </c>
      <c r="J1266" s="1">
        <v>-1.1598999999999999</v>
      </c>
      <c r="K1266" s="1">
        <v>-0.25969999999999999</v>
      </c>
      <c r="L1266" s="1">
        <v>-0.46579999999999999</v>
      </c>
      <c r="M1266" s="1">
        <v>-0.3196</v>
      </c>
      <c r="N1266" s="1">
        <v>2.5600000000000001E-2</v>
      </c>
      <c r="O1266" s="1">
        <v>-0.94199999999999995</v>
      </c>
      <c r="P1266" s="1">
        <v>2.9862000000000002</v>
      </c>
      <c r="Q1266" s="1">
        <v>0.8276</v>
      </c>
      <c r="R1266" s="1">
        <v>-0.39839999999999998</v>
      </c>
      <c r="S1266" s="1">
        <v>-8.4000000000000005E-2</v>
      </c>
      <c r="T1266" s="1">
        <v>1.367</v>
      </c>
      <c r="U1266" s="1">
        <v>0.90659999999999996</v>
      </c>
      <c r="V1266" s="1">
        <v>0.34649999999999997</v>
      </c>
      <c r="W1266" s="1">
        <v>-1.9319</v>
      </c>
      <c r="GI1266" s="1">
        <v>-14.6023</v>
      </c>
      <c r="HA1266" s="1" t="str">
        <f t="shared" si="38"/>
        <v>2014</v>
      </c>
      <c r="HB1266" s="1" t="str">
        <f t="shared" si="39"/>
        <v>07</v>
      </c>
    </row>
    <row r="1267" spans="1:210">
      <c r="A1267" s="3" t="s">
        <v>9</v>
      </c>
      <c r="B1267" s="3"/>
      <c r="C1267" s="3" t="s">
        <v>5265</v>
      </c>
      <c r="E1267" s="1" t="s">
        <v>5266</v>
      </c>
      <c r="F1267" s="1">
        <v>-7.3999999999999996E-2</v>
      </c>
      <c r="G1267" s="1">
        <v>0.50760000000000005</v>
      </c>
      <c r="H1267" s="1">
        <v>-0.2268</v>
      </c>
      <c r="I1267" s="1">
        <v>-0.3049</v>
      </c>
      <c r="J1267" s="1">
        <v>0.2913</v>
      </c>
      <c r="K1267" s="1">
        <v>0</v>
      </c>
      <c r="L1267" s="1">
        <v>-0.19470000000000001</v>
      </c>
      <c r="M1267" s="1">
        <v>-0.34610000000000002</v>
      </c>
      <c r="N1267" s="1">
        <v>-0.5927</v>
      </c>
      <c r="O1267" s="1">
        <v>-0.14849999999999999</v>
      </c>
      <c r="P1267" s="1">
        <v>3.28</v>
      </c>
      <c r="Q1267" s="1">
        <v>1.2083999999999999</v>
      </c>
      <c r="R1267" s="1">
        <v>-0.40079999999999999</v>
      </c>
      <c r="S1267" s="1">
        <v>8.4599999999999995E-2</v>
      </c>
      <c r="T1267" s="1">
        <v>1.9181999999999999</v>
      </c>
      <c r="U1267" s="1">
        <v>0.63590000000000002</v>
      </c>
      <c r="V1267" s="1">
        <v>0.69059999999999999</v>
      </c>
      <c r="W1267" s="1">
        <v>-1.3986000000000001</v>
      </c>
      <c r="GI1267" s="1">
        <v>-14.707800000000001</v>
      </c>
      <c r="HA1267" s="1" t="str">
        <f t="shared" si="38"/>
        <v>2014</v>
      </c>
      <c r="HB1267" s="1" t="str">
        <f t="shared" si="39"/>
        <v>07</v>
      </c>
    </row>
    <row r="1268" spans="1:210">
      <c r="A1268" s="3" t="s">
        <v>9</v>
      </c>
      <c r="B1268" s="3"/>
      <c r="C1268" s="3" t="s">
        <v>5267</v>
      </c>
      <c r="E1268" s="1" t="s">
        <v>5268</v>
      </c>
      <c r="F1268" s="1">
        <v>0.1038</v>
      </c>
      <c r="G1268" s="1">
        <v>-0.75629999999999997</v>
      </c>
      <c r="H1268" s="1">
        <v>0.15110000000000001</v>
      </c>
      <c r="I1268" s="1">
        <v>0.33700000000000002</v>
      </c>
      <c r="J1268" s="1">
        <v>-0.3322</v>
      </c>
      <c r="K1268" s="1">
        <v>0</v>
      </c>
      <c r="L1268" s="1">
        <v>-0.1943</v>
      </c>
      <c r="M1268" s="1">
        <v>0</v>
      </c>
      <c r="N1268" s="1">
        <v>0.87990000000000002</v>
      </c>
      <c r="O1268" s="1">
        <v>-0.49759999999999999</v>
      </c>
      <c r="P1268" s="1">
        <v>3.3144</v>
      </c>
      <c r="Q1268" s="1">
        <v>1.2696000000000001</v>
      </c>
      <c r="R1268" s="1">
        <v>0.46250000000000002</v>
      </c>
      <c r="S1268" s="1">
        <v>-2.1000000000000001E-2</v>
      </c>
      <c r="T1268" s="1">
        <v>1.7222999999999999</v>
      </c>
      <c r="U1268" s="1">
        <v>3.6183999999999998</v>
      </c>
      <c r="V1268" s="1">
        <v>0.41549999999999998</v>
      </c>
      <c r="W1268" s="1">
        <v>-1.7111000000000001</v>
      </c>
      <c r="GI1268" s="1">
        <v>-14.9924</v>
      </c>
      <c r="HA1268" s="1" t="str">
        <f t="shared" si="38"/>
        <v>2014</v>
      </c>
      <c r="HB1268" s="1" t="str">
        <f t="shared" si="39"/>
        <v>07</v>
      </c>
    </row>
    <row r="1269" spans="1:210">
      <c r="A1269" s="3" t="s">
        <v>9</v>
      </c>
      <c r="B1269" s="3"/>
      <c r="C1269" s="3" t="s">
        <v>5269</v>
      </c>
      <c r="E1269" s="1" t="s">
        <v>5270</v>
      </c>
      <c r="F1269" s="1">
        <v>-5.8999999999999997E-2</v>
      </c>
      <c r="G1269" s="1">
        <v>-0.47360000000000002</v>
      </c>
      <c r="H1269" s="1">
        <v>-0.22509999999999999</v>
      </c>
      <c r="I1269" s="1">
        <v>-0.83379999999999999</v>
      </c>
      <c r="J1269" s="1">
        <v>-0.1237</v>
      </c>
      <c r="K1269" s="1">
        <v>-0.32629999999999998</v>
      </c>
      <c r="L1269" s="1">
        <v>-0.3503</v>
      </c>
      <c r="M1269" s="1">
        <v>-0.41920000000000002</v>
      </c>
      <c r="N1269" s="1">
        <v>0.54159999999999997</v>
      </c>
      <c r="O1269" s="1">
        <v>-0.35410000000000003</v>
      </c>
      <c r="P1269" s="1">
        <v>-8.2100000000000006E-2</v>
      </c>
      <c r="Q1269" s="1">
        <v>-7.2900000000000006E-2</v>
      </c>
      <c r="R1269" s="1">
        <v>0.1537</v>
      </c>
      <c r="S1269" s="1">
        <v>-0.37909999999999999</v>
      </c>
      <c r="T1269" s="1">
        <v>0.57410000000000005</v>
      </c>
      <c r="U1269" s="1">
        <v>-0.38369999999999999</v>
      </c>
      <c r="V1269" s="1">
        <v>7.1199999999999999E-2</v>
      </c>
      <c r="W1269" s="1">
        <v>0.12909999999999999</v>
      </c>
      <c r="GI1269" s="1">
        <v>-13.1823</v>
      </c>
      <c r="HA1269" s="1" t="str">
        <f t="shared" si="38"/>
        <v>2014</v>
      </c>
      <c r="HB1269" s="1" t="str">
        <f t="shared" si="39"/>
        <v>07</v>
      </c>
    </row>
    <row r="1270" spans="1:210">
      <c r="A1270" s="3" t="s">
        <v>9</v>
      </c>
      <c r="B1270" s="3"/>
      <c r="C1270" s="3" t="s">
        <v>5271</v>
      </c>
      <c r="E1270" s="1" t="s">
        <v>5272</v>
      </c>
      <c r="F1270" s="1">
        <v>-0.1168</v>
      </c>
      <c r="G1270" s="1">
        <v>-0.59570000000000001</v>
      </c>
      <c r="H1270" s="1">
        <v>-0.22109999999999999</v>
      </c>
      <c r="I1270" s="1">
        <v>-0.39379999999999998</v>
      </c>
      <c r="J1270" s="1">
        <v>-1.7842</v>
      </c>
      <c r="K1270" s="1">
        <v>6.5500000000000003E-2</v>
      </c>
      <c r="L1270" s="1">
        <v>-0.69279999999999997</v>
      </c>
      <c r="M1270" s="1">
        <v>-0.4874</v>
      </c>
      <c r="N1270" s="1">
        <v>0.17860000000000001</v>
      </c>
      <c r="O1270" s="1">
        <v>-0.56310000000000004</v>
      </c>
      <c r="P1270" s="1">
        <v>8.3000000000000004E-2</v>
      </c>
      <c r="Q1270" s="1">
        <v>-0.50249999999999995</v>
      </c>
      <c r="R1270" s="1">
        <v>-0.6381</v>
      </c>
      <c r="S1270" s="1">
        <v>-0.39660000000000001</v>
      </c>
      <c r="T1270" s="1">
        <v>0</v>
      </c>
      <c r="U1270" s="1">
        <v>-0.33239999999999997</v>
      </c>
      <c r="V1270" s="1">
        <v>-7.1900000000000006E-2</v>
      </c>
      <c r="W1270" s="1">
        <v>-1.0722</v>
      </c>
      <c r="GI1270" s="1">
        <v>-12.1762</v>
      </c>
      <c r="HA1270" s="1" t="str">
        <f t="shared" si="38"/>
        <v>2014</v>
      </c>
      <c r="HB1270" s="1" t="str">
        <f t="shared" si="39"/>
        <v>07</v>
      </c>
    </row>
    <row r="1271" spans="1:210">
      <c r="A1271" s="3" t="s">
        <v>9</v>
      </c>
      <c r="B1271" s="3"/>
      <c r="C1271" s="3" t="s">
        <v>5273</v>
      </c>
      <c r="E1271" s="1" t="s">
        <v>5274</v>
      </c>
      <c r="F1271" s="1">
        <v>-0.23430000000000001</v>
      </c>
      <c r="G1271" s="1">
        <v>-1.0406</v>
      </c>
      <c r="H1271" s="1">
        <v>-0.1724</v>
      </c>
      <c r="I1271" s="1">
        <v>-1.2507999999999999</v>
      </c>
      <c r="J1271" s="1">
        <v>-1.3797999999999999</v>
      </c>
      <c r="K1271" s="1">
        <v>-0.26519999999999999</v>
      </c>
      <c r="L1271" s="1">
        <v>-0.54049999999999998</v>
      </c>
      <c r="M1271" s="1">
        <v>-1.1005</v>
      </c>
      <c r="N1271" s="1">
        <v>-0.51160000000000005</v>
      </c>
      <c r="O1271" s="1">
        <v>-0.65939999999999999</v>
      </c>
      <c r="P1271" s="1">
        <v>0.76849999999999996</v>
      </c>
      <c r="Q1271" s="1">
        <v>-1.0861000000000001</v>
      </c>
      <c r="R1271" s="1">
        <v>-0.24390000000000001</v>
      </c>
      <c r="S1271" s="1">
        <v>-0.29339999999999999</v>
      </c>
      <c r="T1271" s="1">
        <v>0.81159999999999999</v>
      </c>
      <c r="U1271" s="1">
        <v>0.34300000000000003</v>
      </c>
      <c r="V1271" s="1">
        <v>0.2949</v>
      </c>
      <c r="W1271" s="1">
        <v>-0.76819999999999999</v>
      </c>
      <c r="HA1271" s="1" t="str">
        <f t="shared" si="38"/>
        <v>2014</v>
      </c>
      <c r="HB1271" s="1" t="str">
        <f t="shared" si="39"/>
        <v>07</v>
      </c>
    </row>
    <row r="1272" spans="1:210">
      <c r="A1272" s="3" t="s">
        <v>9</v>
      </c>
      <c r="B1272" s="3"/>
      <c r="C1272" s="3" t="s">
        <v>5275</v>
      </c>
      <c r="E1272" s="1" t="s">
        <v>5276</v>
      </c>
      <c r="F1272" s="1">
        <v>-0.23430000000000001</v>
      </c>
      <c r="G1272" s="1">
        <v>-1.0406</v>
      </c>
      <c r="H1272" s="1">
        <v>-0.1724</v>
      </c>
      <c r="I1272" s="1">
        <v>-1.2507999999999999</v>
      </c>
      <c r="J1272" s="1">
        <v>-1.3797999999999999</v>
      </c>
      <c r="K1272" s="1">
        <v>-0.26519999999999999</v>
      </c>
      <c r="L1272" s="1">
        <v>-0.54049999999999998</v>
      </c>
      <c r="M1272" s="1">
        <v>-1.1005</v>
      </c>
      <c r="N1272" s="1">
        <v>-0.51160000000000005</v>
      </c>
      <c r="O1272" s="1">
        <v>-0.65939999999999999</v>
      </c>
      <c r="P1272" s="1">
        <v>0.76849999999999996</v>
      </c>
      <c r="Q1272" s="1">
        <v>-1.0861000000000001</v>
      </c>
      <c r="R1272" s="1">
        <v>-0.24390000000000001</v>
      </c>
      <c r="S1272" s="1">
        <v>-0.29339999999999999</v>
      </c>
      <c r="T1272" s="1">
        <v>0.81159999999999999</v>
      </c>
      <c r="U1272" s="1">
        <v>0.34300000000000003</v>
      </c>
      <c r="V1272" s="1">
        <v>0.2949</v>
      </c>
      <c r="W1272" s="1">
        <v>-0.76819999999999999</v>
      </c>
      <c r="GI1272" s="1">
        <v>-9.6770999999999994</v>
      </c>
      <c r="HA1272" s="1" t="str">
        <f t="shared" si="38"/>
        <v>2014</v>
      </c>
      <c r="HB1272" s="1" t="str">
        <f t="shared" si="39"/>
        <v>07</v>
      </c>
    </row>
    <row r="1273" spans="1:210">
      <c r="A1273" s="3" t="s">
        <v>9</v>
      </c>
      <c r="B1273" s="3"/>
      <c r="C1273" s="3" t="s">
        <v>5277</v>
      </c>
      <c r="E1273" s="1" t="s">
        <v>5278</v>
      </c>
      <c r="F1273" s="1">
        <v>-0.50109999999999999</v>
      </c>
      <c r="G1273" s="1">
        <v>-0.38140000000000002</v>
      </c>
      <c r="H1273" s="1">
        <v>-0.27429999999999999</v>
      </c>
      <c r="I1273" s="1">
        <v>-0.56469999999999998</v>
      </c>
      <c r="J1273" s="1">
        <v>-1.0212000000000001</v>
      </c>
      <c r="K1273" s="1">
        <v>0.19939999999999999</v>
      </c>
      <c r="L1273" s="1">
        <v>-0.38979999999999998</v>
      </c>
      <c r="M1273" s="1">
        <v>-0.24610000000000001</v>
      </c>
      <c r="N1273" s="1">
        <v>0</v>
      </c>
      <c r="O1273" s="1">
        <v>-0.42070000000000002</v>
      </c>
      <c r="P1273" s="1">
        <v>1.1245000000000001</v>
      </c>
      <c r="Q1273" s="1">
        <v>-0.50829999999999997</v>
      </c>
      <c r="R1273" s="1">
        <v>-0.1227</v>
      </c>
      <c r="S1273" s="1">
        <v>-0.14760000000000001</v>
      </c>
      <c r="T1273" s="1">
        <v>1.2048000000000001</v>
      </c>
      <c r="U1273" s="1">
        <v>0.34760000000000002</v>
      </c>
      <c r="V1273" s="1">
        <v>0.37359999999999999</v>
      </c>
      <c r="W1273" s="1">
        <v>-7.7200000000000005E-2</v>
      </c>
      <c r="GI1273" s="1">
        <v>-9.0498999999999992</v>
      </c>
      <c r="HA1273" s="1" t="str">
        <f t="shared" si="38"/>
        <v>2014</v>
      </c>
      <c r="HB1273" s="1" t="str">
        <f t="shared" si="39"/>
        <v>07</v>
      </c>
    </row>
    <row r="1274" spans="1:210">
      <c r="A1274" s="3" t="s">
        <v>9</v>
      </c>
      <c r="B1274" s="3"/>
      <c r="C1274" s="3" t="s">
        <v>5279</v>
      </c>
      <c r="E1274" s="1" t="s">
        <v>5280</v>
      </c>
      <c r="F1274" s="1">
        <v>5.9200000000000003E-2</v>
      </c>
      <c r="G1274" s="1">
        <v>-0.57340000000000002</v>
      </c>
      <c r="H1274" s="1">
        <v>-0.24979999999999999</v>
      </c>
      <c r="I1274" s="1">
        <v>-0.73499999999999999</v>
      </c>
      <c r="J1274" s="1">
        <v>-1.2365999999999999</v>
      </c>
      <c r="K1274" s="1">
        <v>-6.6600000000000006E-2</v>
      </c>
      <c r="L1274" s="1">
        <v>-0.19539999999999999</v>
      </c>
      <c r="M1274" s="1">
        <v>-0.59419999999999995</v>
      </c>
      <c r="N1274" s="1">
        <v>-5.1700000000000003E-2</v>
      </c>
      <c r="O1274" s="1">
        <v>-0.81320000000000003</v>
      </c>
      <c r="P1274" s="1">
        <v>1.3864000000000001</v>
      </c>
      <c r="Q1274" s="1">
        <v>-0.36630000000000001</v>
      </c>
      <c r="R1274" s="1">
        <v>-0.2777</v>
      </c>
      <c r="S1274" s="1">
        <v>-0.27529999999999999</v>
      </c>
      <c r="T1274" s="1">
        <v>1.8082</v>
      </c>
      <c r="U1274" s="1">
        <v>0.40500000000000003</v>
      </c>
      <c r="V1274" s="1">
        <v>0.74680000000000002</v>
      </c>
      <c r="W1274" s="1">
        <v>-0.75139999999999996</v>
      </c>
      <c r="GI1274" s="1">
        <v>-9.2304999999999993</v>
      </c>
      <c r="HA1274" s="1" t="str">
        <f t="shared" si="38"/>
        <v>2014</v>
      </c>
      <c r="HB1274" s="1" t="str">
        <f t="shared" si="39"/>
        <v>07</v>
      </c>
    </row>
    <row r="1275" spans="1:210">
      <c r="A1275" s="3" t="s">
        <v>9</v>
      </c>
      <c r="B1275" s="3"/>
      <c r="C1275" s="3" t="s">
        <v>5281</v>
      </c>
      <c r="E1275" s="1" t="s">
        <v>5282</v>
      </c>
      <c r="F1275" s="1">
        <v>0</v>
      </c>
      <c r="G1275" s="1">
        <v>-0.95479999999999998</v>
      </c>
      <c r="H1275" s="1">
        <v>-0.1497</v>
      </c>
      <c r="I1275" s="1">
        <v>-1.0672999999999999</v>
      </c>
      <c r="J1275" s="1">
        <v>-1.3201000000000001</v>
      </c>
      <c r="K1275" s="1">
        <v>-0.1331</v>
      </c>
      <c r="L1275" s="1">
        <v>-0.31309999999999999</v>
      </c>
      <c r="M1275" s="1">
        <v>-0.56879999999999997</v>
      </c>
      <c r="N1275" s="1">
        <v>0.4657</v>
      </c>
      <c r="O1275" s="1">
        <v>-0.81299999999999994</v>
      </c>
      <c r="P1275" s="1">
        <v>0.86729999999999996</v>
      </c>
      <c r="Q1275" s="1">
        <v>-0.21840000000000001</v>
      </c>
      <c r="R1275" s="1">
        <v>-0.40079999999999999</v>
      </c>
      <c r="S1275" s="1">
        <v>-0.4022</v>
      </c>
      <c r="T1275" s="1">
        <v>1.5409999999999999</v>
      </c>
      <c r="U1275" s="1">
        <v>0.52410000000000001</v>
      </c>
      <c r="V1275" s="1">
        <v>0.4501</v>
      </c>
      <c r="W1275" s="1">
        <v>-0.38829999999999998</v>
      </c>
      <c r="GI1275" s="1">
        <v>-8.5495999999999999</v>
      </c>
      <c r="HA1275" s="1" t="str">
        <f t="shared" si="38"/>
        <v>2014</v>
      </c>
      <c r="HB1275" s="1" t="str">
        <f t="shared" si="39"/>
        <v>07</v>
      </c>
    </row>
    <row r="1276" spans="1:210">
      <c r="A1276" s="3" t="s">
        <v>9</v>
      </c>
      <c r="B1276" s="3"/>
      <c r="C1276" s="3" t="s">
        <v>5283</v>
      </c>
      <c r="E1276" s="1" t="s">
        <v>5284</v>
      </c>
      <c r="F1276" s="1">
        <v>-1.46E-2</v>
      </c>
      <c r="G1276" s="1">
        <v>-1.1472</v>
      </c>
      <c r="H1276" s="1">
        <v>-0.6321</v>
      </c>
      <c r="I1276" s="1">
        <v>-1.0837000000000001</v>
      </c>
      <c r="J1276" s="1">
        <v>-0.61550000000000005</v>
      </c>
      <c r="K1276" s="1">
        <v>-0.1338</v>
      </c>
      <c r="L1276" s="1">
        <v>-0.38969999999999999</v>
      </c>
      <c r="M1276" s="1">
        <v>-0.3911</v>
      </c>
      <c r="N1276" s="1">
        <v>-0.12909999999999999</v>
      </c>
      <c r="O1276" s="1">
        <v>-0.33279999999999998</v>
      </c>
      <c r="P1276" s="1">
        <v>1.2152000000000001</v>
      </c>
      <c r="Q1276" s="1">
        <v>-0.28939999999999999</v>
      </c>
      <c r="R1276" s="1">
        <v>9.1399999999999995E-2</v>
      </c>
      <c r="S1276" s="1">
        <v>-0.12620000000000001</v>
      </c>
      <c r="T1276" s="1">
        <v>1.8071999999999999</v>
      </c>
      <c r="U1276" s="1">
        <v>0.57969999999999999</v>
      </c>
      <c r="V1276" s="1">
        <v>0.52229999999999999</v>
      </c>
      <c r="W1276" s="1">
        <v>-0.58819999999999995</v>
      </c>
      <c r="GI1276" s="1">
        <v>-8.7574000000000005</v>
      </c>
      <c r="HA1276" s="1" t="str">
        <f t="shared" si="38"/>
        <v>2014</v>
      </c>
      <c r="HB1276" s="1" t="str">
        <f t="shared" si="39"/>
        <v>07</v>
      </c>
    </row>
    <row r="1277" spans="1:210">
      <c r="A1277" s="3" t="s">
        <v>9</v>
      </c>
      <c r="B1277" s="3"/>
      <c r="C1277" s="3" t="s">
        <v>5285</v>
      </c>
      <c r="E1277" s="1" t="s">
        <v>5286</v>
      </c>
      <c r="F1277" s="1">
        <v>-0.15920000000000001</v>
      </c>
      <c r="G1277" s="1">
        <v>-0.91910000000000003</v>
      </c>
      <c r="H1277" s="1">
        <v>-0.9143</v>
      </c>
      <c r="I1277" s="1">
        <v>-0.91110000000000002</v>
      </c>
      <c r="J1277" s="1">
        <v>-1.056</v>
      </c>
      <c r="K1277" s="1">
        <v>-0.26590000000000003</v>
      </c>
      <c r="L1277" s="1">
        <v>-0.46650000000000003</v>
      </c>
      <c r="M1277" s="1">
        <v>-0.29049999999999998</v>
      </c>
      <c r="N1277" s="1">
        <v>-5.11E-2</v>
      </c>
      <c r="O1277" s="1">
        <v>-0.48060000000000003</v>
      </c>
      <c r="P1277" s="1">
        <v>1.39</v>
      </c>
      <c r="Q1277" s="1">
        <v>-0.78449999999999998</v>
      </c>
      <c r="R1277" s="1">
        <v>-6.0299999999999999E-2</v>
      </c>
      <c r="S1277" s="1">
        <v>4.1700000000000001E-2</v>
      </c>
      <c r="T1277" s="1">
        <v>1.6419999999999999</v>
      </c>
      <c r="U1277" s="1">
        <v>0.69640000000000002</v>
      </c>
      <c r="V1277" s="1">
        <v>0.37309999999999999</v>
      </c>
      <c r="W1277" s="1">
        <v>-0.9113</v>
      </c>
      <c r="GI1277" s="1">
        <v>-8.4192</v>
      </c>
      <c r="HA1277" s="1" t="str">
        <f t="shared" si="38"/>
        <v>2014</v>
      </c>
      <c r="HB1277" s="1" t="str">
        <f t="shared" si="39"/>
        <v>07</v>
      </c>
    </row>
    <row r="1278" spans="1:210">
      <c r="A1278" s="3" t="s">
        <v>9</v>
      </c>
      <c r="B1278" s="3"/>
      <c r="C1278" s="3" t="s">
        <v>5287</v>
      </c>
      <c r="E1278" s="1" t="s">
        <v>5288</v>
      </c>
      <c r="F1278" s="1">
        <v>0.1457</v>
      </c>
      <c r="G1278" s="1">
        <v>-0.79490000000000005</v>
      </c>
      <c r="H1278" s="1">
        <v>-0.96399999999999997</v>
      </c>
      <c r="I1278" s="1">
        <v>-0.71870000000000001</v>
      </c>
      <c r="J1278" s="1">
        <v>-1.1456</v>
      </c>
      <c r="K1278" s="1">
        <v>0.27129999999999999</v>
      </c>
      <c r="L1278" s="1">
        <v>-0.35139999999999999</v>
      </c>
      <c r="M1278" s="1">
        <v>-0.19489999999999999</v>
      </c>
      <c r="N1278" s="1">
        <v>-0.36</v>
      </c>
      <c r="O1278" s="1">
        <v>-3.0599999999999999E-2</v>
      </c>
      <c r="P1278" s="1">
        <v>0.95650000000000002</v>
      </c>
      <c r="Q1278" s="1">
        <v>-0.21529999999999999</v>
      </c>
      <c r="R1278" s="1">
        <v>-0.24299999999999999</v>
      </c>
      <c r="S1278" s="1">
        <v>-2.0899999999999998E-2</v>
      </c>
      <c r="T1278" s="1">
        <v>1.5907</v>
      </c>
      <c r="U1278" s="1">
        <v>0.46479999999999999</v>
      </c>
      <c r="V1278" s="1">
        <v>0</v>
      </c>
      <c r="W1278" s="1">
        <v>-0.61160000000000003</v>
      </c>
      <c r="GI1278" s="1">
        <v>-8.8361000000000001</v>
      </c>
      <c r="HA1278" s="1" t="str">
        <f t="shared" si="38"/>
        <v>2014</v>
      </c>
      <c r="HB1278" s="1" t="str">
        <f t="shared" si="39"/>
        <v>07</v>
      </c>
    </row>
    <row r="1279" spans="1:210">
      <c r="A1279" s="3" t="s">
        <v>9</v>
      </c>
      <c r="B1279" s="3"/>
      <c r="C1279" s="3" t="s">
        <v>5289</v>
      </c>
      <c r="E1279" s="1" t="s">
        <v>5290</v>
      </c>
      <c r="F1279" s="1">
        <v>-1.46E-2</v>
      </c>
      <c r="G1279" s="1">
        <v>-0.67279999999999995</v>
      </c>
      <c r="H1279" s="1">
        <v>-1.5466</v>
      </c>
      <c r="I1279" s="1">
        <v>-0.88490000000000002</v>
      </c>
      <c r="J1279" s="1">
        <v>-1.1055999999999999</v>
      </c>
      <c r="K1279" s="1">
        <v>6.9099999999999995E-2</v>
      </c>
      <c r="L1279" s="1">
        <v>-0.23530000000000001</v>
      </c>
      <c r="M1279" s="1">
        <v>-4.8899999999999999E-2</v>
      </c>
      <c r="N1279" s="1">
        <v>-0.1804</v>
      </c>
      <c r="O1279" s="1">
        <v>9.3700000000000006E-2</v>
      </c>
      <c r="P1279" s="1">
        <v>1.1403000000000001</v>
      </c>
      <c r="Q1279" s="1">
        <v>7.2400000000000006E-2</v>
      </c>
      <c r="R1279" s="1">
        <v>-0.21360000000000001</v>
      </c>
      <c r="S1279" s="1">
        <v>-0.19</v>
      </c>
      <c r="T1279" s="1">
        <v>2.1074999999999999</v>
      </c>
      <c r="U1279" s="1">
        <v>1.0582</v>
      </c>
      <c r="V1279" s="1">
        <v>0.60599999999999998</v>
      </c>
      <c r="W1279" s="1">
        <v>-0.20469999999999999</v>
      </c>
      <c r="GI1279" s="1">
        <v>-7.3216999999999999</v>
      </c>
      <c r="HA1279" s="1" t="str">
        <f t="shared" si="38"/>
        <v>2014</v>
      </c>
      <c r="HB1279" s="1" t="str">
        <f t="shared" si="39"/>
        <v>07</v>
      </c>
    </row>
    <row r="1280" spans="1:210">
      <c r="A1280" s="3" t="s">
        <v>9</v>
      </c>
      <c r="B1280" s="3"/>
      <c r="C1280" s="3" t="s">
        <v>5291</v>
      </c>
      <c r="E1280" s="1" t="s">
        <v>5292</v>
      </c>
      <c r="F1280" s="1">
        <v>-0.1169</v>
      </c>
      <c r="G1280" s="1">
        <v>-1.0739000000000001</v>
      </c>
      <c r="H1280" s="1">
        <v>-1.1549</v>
      </c>
      <c r="I1280" s="1">
        <v>-1.204</v>
      </c>
      <c r="J1280" s="1">
        <v>-1.5088999999999999</v>
      </c>
      <c r="K1280" s="1">
        <v>-0.2054</v>
      </c>
      <c r="L1280" s="1">
        <v>-0.38679999999999998</v>
      </c>
      <c r="M1280" s="1">
        <v>-0.14630000000000001</v>
      </c>
      <c r="N1280" s="1">
        <v>-0.437</v>
      </c>
      <c r="O1280" s="1">
        <v>-0.77390000000000003</v>
      </c>
      <c r="P1280" s="1">
        <v>1.9417</v>
      </c>
      <c r="Q1280" s="1">
        <v>-0.84440000000000004</v>
      </c>
      <c r="R1280" s="1">
        <v>-6.08E-2</v>
      </c>
      <c r="S1280" s="1">
        <v>-0.29349999999999998</v>
      </c>
      <c r="T1280" s="1">
        <v>2.7359</v>
      </c>
      <c r="U1280" s="1">
        <v>1.5347999999999999</v>
      </c>
      <c r="V1280" s="1">
        <v>1.2184999999999999</v>
      </c>
      <c r="W1280" s="1">
        <v>-1.0727</v>
      </c>
      <c r="GI1280" s="1">
        <v>-8.8175000000000008</v>
      </c>
      <c r="HA1280" s="1" t="str">
        <f t="shared" si="38"/>
        <v>2014</v>
      </c>
      <c r="HB1280" s="1" t="str">
        <f t="shared" si="39"/>
        <v>07</v>
      </c>
    </row>
    <row r="1281" spans="1:210">
      <c r="A1281" s="3" t="s">
        <v>9</v>
      </c>
      <c r="B1281" s="3"/>
      <c r="C1281" s="3" t="s">
        <v>5293</v>
      </c>
      <c r="E1281" s="1" t="s">
        <v>5293</v>
      </c>
      <c r="F1281" s="1">
        <v>7.3700000000000002E-2</v>
      </c>
      <c r="G1281" s="1">
        <v>-0.2868</v>
      </c>
      <c r="H1281" s="1">
        <v>-1.2557</v>
      </c>
      <c r="I1281" s="1">
        <v>-0.36070000000000002</v>
      </c>
      <c r="J1281" s="1">
        <v>-0.37119999999999997</v>
      </c>
      <c r="K1281" s="1">
        <v>-6.9699999999999998E-2</v>
      </c>
      <c r="L1281" s="1">
        <v>-0.23269999999999999</v>
      </c>
      <c r="M1281" s="1">
        <v>-0.1477</v>
      </c>
      <c r="N1281" s="1">
        <v>-0.28599999999999998</v>
      </c>
      <c r="O1281" s="1">
        <v>-0.81910000000000005</v>
      </c>
      <c r="P1281" s="1">
        <v>2.2006999999999999</v>
      </c>
      <c r="Q1281" s="1">
        <v>-0.42309999999999998</v>
      </c>
      <c r="R1281" s="1">
        <v>6.13E-2</v>
      </c>
      <c r="S1281" s="1">
        <v>-0.16919999999999999</v>
      </c>
      <c r="T1281" s="1">
        <v>2.6755</v>
      </c>
      <c r="U1281" s="1">
        <v>1.6498999999999999</v>
      </c>
      <c r="V1281" s="1">
        <v>1.4437</v>
      </c>
      <c r="W1281" s="1">
        <v>-0.74760000000000004</v>
      </c>
      <c r="GI1281" s="1">
        <v>-8.1007999999999996</v>
      </c>
      <c r="HA1281" s="1" t="str">
        <f t="shared" si="38"/>
        <v>2014</v>
      </c>
      <c r="HB1281" s="1" t="str">
        <f t="shared" si="39"/>
        <v>07</v>
      </c>
    </row>
    <row r="1282" spans="1:210">
      <c r="A1282" s="3" t="s">
        <v>9</v>
      </c>
      <c r="B1282" s="3"/>
      <c r="C1282" s="3" t="s">
        <v>5294</v>
      </c>
      <c r="E1282" s="1" t="s">
        <v>5295</v>
      </c>
      <c r="F1282" s="1">
        <v>-0.35289999999999999</v>
      </c>
      <c r="G1282" s="1">
        <v>-0.91879999999999995</v>
      </c>
      <c r="H1282" s="1">
        <v>-0.76570000000000005</v>
      </c>
      <c r="I1282" s="1">
        <v>-1.1404000000000001</v>
      </c>
      <c r="J1282" s="1">
        <v>-0.98480000000000001</v>
      </c>
      <c r="K1282" s="1">
        <v>7.0300000000000001E-2</v>
      </c>
      <c r="L1282" s="1">
        <v>-0.38619999999999999</v>
      </c>
      <c r="M1282" s="1">
        <v>-0.39250000000000002</v>
      </c>
      <c r="N1282" s="1">
        <v>-2.5899999999999999E-2</v>
      </c>
      <c r="O1282" s="1">
        <v>-1.1121000000000001</v>
      </c>
      <c r="P1282" s="1">
        <v>1.655</v>
      </c>
      <c r="Q1282" s="1">
        <v>-0.99</v>
      </c>
      <c r="R1282" s="1">
        <v>-0.1835</v>
      </c>
      <c r="S1282" s="1">
        <v>-0.16869999999999999</v>
      </c>
      <c r="T1282" s="1">
        <v>1.4866999999999999</v>
      </c>
      <c r="U1282" s="1">
        <v>0.69879999999999998</v>
      </c>
      <c r="V1282" s="1">
        <v>7.4899999999999994E-2</v>
      </c>
      <c r="W1282" s="1">
        <v>-1.0027999999999999</v>
      </c>
      <c r="GI1282" s="1">
        <v>-9.4854000000000003</v>
      </c>
      <c r="HA1282" s="1" t="str">
        <f t="shared" si="38"/>
        <v>2014</v>
      </c>
      <c r="HB1282" s="1" t="str">
        <f t="shared" si="39"/>
        <v>07</v>
      </c>
    </row>
    <row r="1283" spans="1:210">
      <c r="A1283" s="3" t="s">
        <v>9</v>
      </c>
      <c r="B1283" s="3"/>
      <c r="C1283" s="3" t="s">
        <v>5296</v>
      </c>
      <c r="E1283" s="1" t="s">
        <v>5297</v>
      </c>
      <c r="F1283" s="1">
        <v>-0.66120000000000001</v>
      </c>
      <c r="G1283" s="1">
        <v>-1.0813999999999999</v>
      </c>
      <c r="H1283" s="1">
        <v>-1.4725999999999999</v>
      </c>
      <c r="I1283" s="1">
        <v>-1.3675999999999999</v>
      </c>
      <c r="J1283" s="1">
        <v>-1.9349000000000001</v>
      </c>
      <c r="K1283" s="1">
        <v>-0.2132</v>
      </c>
      <c r="L1283" s="1">
        <v>-0.58199999999999996</v>
      </c>
      <c r="M1283" s="1">
        <v>-0.71160000000000001</v>
      </c>
      <c r="N1283" s="1">
        <v>-0.54649999999999999</v>
      </c>
      <c r="O1283" s="1">
        <v>-0.54590000000000005</v>
      </c>
      <c r="P1283" s="1">
        <v>1.923</v>
      </c>
      <c r="Q1283" s="1">
        <v>-1.5647</v>
      </c>
      <c r="R1283" s="1">
        <v>-0.27529999999999999</v>
      </c>
      <c r="S1283" s="1">
        <v>-4.2200000000000001E-2</v>
      </c>
      <c r="T1283" s="1">
        <v>1.6518999999999999</v>
      </c>
      <c r="U1283" s="1">
        <v>0.46510000000000001</v>
      </c>
      <c r="V1283" s="1">
        <v>0.22520000000000001</v>
      </c>
      <c r="W1283" s="1">
        <v>-1.7466999999999999</v>
      </c>
      <c r="GI1283" s="1">
        <v>-8.9841999999999995</v>
      </c>
      <c r="HA1283" s="1" t="str">
        <f t="shared" ref="HA1283:HA1346" si="40">LEFT($E1284,4)</f>
        <v>2014</v>
      </c>
      <c r="HB1283" s="1" t="str">
        <f t="shared" ref="HB1283:HB1346" si="41">MID($E1284,5,2)</f>
        <v>07</v>
      </c>
    </row>
    <row r="1284" spans="1:210">
      <c r="A1284" s="3" t="s">
        <v>9</v>
      </c>
      <c r="B1284" s="3"/>
      <c r="C1284" s="3" t="s">
        <v>5298</v>
      </c>
      <c r="E1284" s="1" t="s">
        <v>5299</v>
      </c>
      <c r="F1284" s="1">
        <v>-0.19159999999999999</v>
      </c>
      <c r="G1284" s="1">
        <v>-0.22320000000000001</v>
      </c>
      <c r="H1284" s="1">
        <v>-0.69340000000000002</v>
      </c>
      <c r="I1284" s="1">
        <v>-1.0124</v>
      </c>
      <c r="J1284" s="1">
        <v>-1.3608</v>
      </c>
      <c r="K1284" s="1">
        <v>0</v>
      </c>
      <c r="L1284" s="1">
        <v>-0.19500000000000001</v>
      </c>
      <c r="M1284" s="1">
        <v>-0.2954</v>
      </c>
      <c r="N1284" s="1">
        <v>0.28660000000000002</v>
      </c>
      <c r="O1284" s="1">
        <v>-0.19239999999999999</v>
      </c>
      <c r="P1284" s="1">
        <v>2.1928999999999998</v>
      </c>
      <c r="Q1284" s="1">
        <v>-0.1406</v>
      </c>
      <c r="R1284" s="1">
        <v>0</v>
      </c>
      <c r="S1284" s="1">
        <v>0.1057</v>
      </c>
      <c r="T1284" s="1">
        <v>1.9315</v>
      </c>
      <c r="U1284" s="1">
        <v>0.63990000000000002</v>
      </c>
      <c r="V1284" s="1">
        <v>0.52549999999999997</v>
      </c>
      <c r="W1284" s="1">
        <v>-0.92749999999999999</v>
      </c>
      <c r="GI1284" s="1">
        <v>-8.6331000000000007</v>
      </c>
      <c r="HA1284" s="1" t="str">
        <f t="shared" si="40"/>
        <v>2014</v>
      </c>
      <c r="HB1284" s="1" t="str">
        <f t="shared" si="41"/>
        <v>07</v>
      </c>
    </row>
    <row r="1285" spans="1:210">
      <c r="A1285" s="3" t="s">
        <v>9</v>
      </c>
      <c r="B1285" s="3"/>
      <c r="C1285" s="3" t="s">
        <v>5300</v>
      </c>
      <c r="E1285" s="1" t="s">
        <v>5301</v>
      </c>
      <c r="F1285" s="1">
        <v>-0.1032</v>
      </c>
      <c r="G1285" s="1">
        <v>-0.98629999999999995</v>
      </c>
      <c r="H1285" s="1">
        <v>-0.9617</v>
      </c>
      <c r="I1285" s="1">
        <v>-1.2748999999999999</v>
      </c>
      <c r="J1285" s="1">
        <v>-0.94879999999999998</v>
      </c>
      <c r="K1285" s="1">
        <v>7.0999999999999994E-2</v>
      </c>
      <c r="L1285" s="1">
        <v>-0.3916</v>
      </c>
      <c r="M1285" s="1">
        <v>-0.1971</v>
      </c>
      <c r="N1285" s="1">
        <v>0.3372</v>
      </c>
      <c r="O1285" s="1">
        <v>-0.22459999999999999</v>
      </c>
      <c r="P1285" s="1">
        <v>2.1052</v>
      </c>
      <c r="Q1285" s="1">
        <v>-0.2094</v>
      </c>
      <c r="R1285" s="1">
        <v>-1.0751999999999999</v>
      </c>
      <c r="S1285" s="1">
        <v>-2.1100000000000001E-2</v>
      </c>
      <c r="T1285" s="1">
        <v>1.9878</v>
      </c>
      <c r="U1285" s="1">
        <v>1.0495000000000001</v>
      </c>
      <c r="V1285" s="1">
        <v>0.67610000000000003</v>
      </c>
      <c r="W1285" s="1">
        <v>-0.69640000000000002</v>
      </c>
      <c r="GI1285" s="1">
        <v>-8.5197000000000003</v>
      </c>
      <c r="HA1285" s="1" t="str">
        <f t="shared" si="40"/>
        <v>2014</v>
      </c>
      <c r="HB1285" s="1" t="str">
        <f t="shared" si="41"/>
        <v>07</v>
      </c>
    </row>
    <row r="1286" spans="1:210">
      <c r="A1286" s="3" t="s">
        <v>9</v>
      </c>
      <c r="B1286" s="3"/>
      <c r="C1286" s="3" t="s">
        <v>5302</v>
      </c>
      <c r="E1286" s="1" t="s">
        <v>5303</v>
      </c>
      <c r="F1286" s="1">
        <v>-0.32669999999999999</v>
      </c>
      <c r="G1286" s="1">
        <v>-0.51180000000000003</v>
      </c>
      <c r="H1286" s="1">
        <v>-1.0754999999999999</v>
      </c>
      <c r="I1286" s="1">
        <v>-0.99329999999999996</v>
      </c>
      <c r="J1286" s="1">
        <v>-0.91210000000000002</v>
      </c>
      <c r="K1286" s="1">
        <v>-0.3538</v>
      </c>
      <c r="L1286" s="1">
        <v>-0.47160000000000002</v>
      </c>
      <c r="M1286" s="1">
        <v>-4.9599999999999998E-2</v>
      </c>
      <c r="N1286" s="1">
        <v>-0.46739999999999998</v>
      </c>
      <c r="O1286" s="1">
        <v>-0.6391</v>
      </c>
      <c r="P1286" s="1">
        <v>1.7559</v>
      </c>
      <c r="Q1286" s="1">
        <v>-0.1406</v>
      </c>
      <c r="R1286" s="1">
        <v>-0.37119999999999997</v>
      </c>
      <c r="S1286" s="1">
        <v>-0.29749999999999999</v>
      </c>
      <c r="T1286" s="1">
        <v>1.5538000000000001</v>
      </c>
      <c r="U1286" s="1">
        <v>0.997</v>
      </c>
      <c r="V1286" s="1">
        <v>0.75639999999999996</v>
      </c>
      <c r="W1286" s="1">
        <v>-0.80489999999999995</v>
      </c>
      <c r="GI1286" s="1">
        <v>-8.9362999999999992</v>
      </c>
      <c r="HA1286" s="1" t="str">
        <f t="shared" si="40"/>
        <v>2014</v>
      </c>
      <c r="HB1286" s="1" t="str">
        <f t="shared" si="41"/>
        <v>07</v>
      </c>
    </row>
    <row r="1287" spans="1:210">
      <c r="A1287" s="3" t="s">
        <v>9</v>
      </c>
      <c r="B1287" s="3"/>
      <c r="C1287" s="3" t="s">
        <v>5304</v>
      </c>
      <c r="E1287" s="1" t="s">
        <v>5305</v>
      </c>
      <c r="F1287" s="1">
        <v>1.4999999999999999E-2</v>
      </c>
      <c r="G1287" s="1">
        <v>-0.82899999999999996</v>
      </c>
      <c r="H1287" s="1">
        <v>-0.99850000000000005</v>
      </c>
      <c r="I1287" s="1">
        <v>-0.50160000000000005</v>
      </c>
      <c r="J1287" s="1">
        <v>-0.7903</v>
      </c>
      <c r="K1287" s="1">
        <v>0</v>
      </c>
      <c r="L1287" s="1">
        <v>-0.19650000000000001</v>
      </c>
      <c r="M1287" s="1">
        <v>0.20050000000000001</v>
      </c>
      <c r="N1287" s="1">
        <v>-1.5591999999999999</v>
      </c>
      <c r="O1287" s="1">
        <v>-0.54379999999999995</v>
      </c>
      <c r="P1287" s="1">
        <v>2.6665999999999999</v>
      </c>
      <c r="Q1287" s="1">
        <v>-0.83209999999999995</v>
      </c>
      <c r="R1287" s="1">
        <v>-0.5</v>
      </c>
      <c r="S1287" s="1">
        <v>8.5400000000000004E-2</v>
      </c>
      <c r="T1287" s="1">
        <v>1.6129</v>
      </c>
      <c r="U1287" s="1">
        <v>1.115</v>
      </c>
      <c r="V1287" s="1">
        <v>0.83199999999999996</v>
      </c>
      <c r="W1287" s="1">
        <v>-0.57799999999999996</v>
      </c>
      <c r="GI1287" s="1">
        <v>-8.3797999999999995</v>
      </c>
      <c r="HA1287" s="1" t="str">
        <f t="shared" si="40"/>
        <v>2014</v>
      </c>
      <c r="HB1287" s="1" t="str">
        <f t="shared" si="41"/>
        <v>06</v>
      </c>
    </row>
    <row r="1288" spans="1:210">
      <c r="A1288" s="3" t="s">
        <v>9</v>
      </c>
      <c r="B1288" s="3"/>
      <c r="C1288" s="3" t="s">
        <v>5306</v>
      </c>
      <c r="E1288" s="1" t="s">
        <v>5307</v>
      </c>
      <c r="F1288" s="1">
        <v>-0.1211</v>
      </c>
      <c r="G1288" s="1">
        <v>-0.96209999999999996</v>
      </c>
      <c r="H1288" s="1">
        <v>0.98450000000000004</v>
      </c>
      <c r="I1288" s="1">
        <v>-1.0135000000000001</v>
      </c>
      <c r="J1288" s="1">
        <v>-1.1783999999999999</v>
      </c>
      <c r="K1288" s="1">
        <v>-0.14149999999999999</v>
      </c>
      <c r="L1288" s="1">
        <v>-0.3957</v>
      </c>
      <c r="M1288" s="1">
        <v>-0.53029999999999999</v>
      </c>
      <c r="N1288" s="1">
        <v>-0.88949999999999996</v>
      </c>
      <c r="O1288" s="1">
        <v>-0.6391</v>
      </c>
      <c r="P1288" s="1">
        <v>2.3111000000000002</v>
      </c>
      <c r="Q1288" s="1">
        <v>-0.48709999999999998</v>
      </c>
      <c r="R1288" s="1">
        <v>-6.2899999999999998E-2</v>
      </c>
      <c r="S1288" s="1">
        <v>6.4399999999999999E-2</v>
      </c>
      <c r="T1288" s="1">
        <v>1.5589999999999999</v>
      </c>
      <c r="U1288" s="1">
        <v>1.1737</v>
      </c>
      <c r="V1288" s="1">
        <v>0.60509999999999997</v>
      </c>
      <c r="W1288" s="1">
        <v>-0.84719999999999995</v>
      </c>
      <c r="GI1288" s="1">
        <v>-8.65</v>
      </c>
      <c r="HA1288" s="1" t="str">
        <f t="shared" si="40"/>
        <v>2014</v>
      </c>
      <c r="HB1288" s="1" t="str">
        <f t="shared" si="41"/>
        <v>06</v>
      </c>
    </row>
    <row r="1289" spans="1:210">
      <c r="A1289" s="3" t="s">
        <v>9</v>
      </c>
      <c r="B1289" s="3"/>
      <c r="C1289" s="3" t="s">
        <v>5308</v>
      </c>
      <c r="E1289" s="1" t="s">
        <v>5308</v>
      </c>
      <c r="F1289" s="1">
        <v>3.0599999999999999E-2</v>
      </c>
      <c r="G1289" s="1">
        <v>0.16220000000000001</v>
      </c>
      <c r="H1289" s="1">
        <v>1.1005</v>
      </c>
      <c r="I1289" s="1">
        <v>0</v>
      </c>
      <c r="J1289" s="1">
        <v>-0.72550000000000003</v>
      </c>
      <c r="K1289" s="1">
        <v>0</v>
      </c>
      <c r="L1289" s="1">
        <v>-7.9699999999999993E-2</v>
      </c>
      <c r="M1289" s="1">
        <v>7.6600000000000001E-2</v>
      </c>
      <c r="N1289" s="1">
        <v>-0.31719999999999998</v>
      </c>
      <c r="O1289" s="1">
        <v>0.25719999999999998</v>
      </c>
      <c r="P1289" s="1">
        <v>2.7827000000000002</v>
      </c>
      <c r="Q1289" s="1">
        <v>-0.84319999999999995</v>
      </c>
      <c r="R1289" s="1">
        <v>-0.44569999999999999</v>
      </c>
      <c r="S1289" s="1">
        <v>-2.1700000000000001E-2</v>
      </c>
      <c r="T1289" s="1">
        <v>1.4590000000000001</v>
      </c>
      <c r="U1289" s="1">
        <v>1.3002</v>
      </c>
      <c r="V1289" s="1">
        <v>0.83899999999999997</v>
      </c>
      <c r="W1289" s="1">
        <v>-0.80269999999999997</v>
      </c>
      <c r="GI1289" s="1">
        <v>-8.1091999999999995</v>
      </c>
      <c r="HA1289" s="1" t="str">
        <f t="shared" si="40"/>
        <v>2014</v>
      </c>
      <c r="HB1289" s="1" t="str">
        <f t="shared" si="41"/>
        <v>06</v>
      </c>
    </row>
    <row r="1290" spans="1:210">
      <c r="A1290" s="3" t="s">
        <v>9</v>
      </c>
      <c r="B1290" s="3"/>
      <c r="C1290" s="3" t="s">
        <v>5309</v>
      </c>
      <c r="E1290" s="1" t="s">
        <v>5309</v>
      </c>
      <c r="F1290" s="1">
        <v>-4.58E-2</v>
      </c>
      <c r="G1290" s="1">
        <v>0.2923</v>
      </c>
      <c r="H1290" s="1">
        <v>-0.3831</v>
      </c>
      <c r="I1290" s="1">
        <v>-0.20499999999999999</v>
      </c>
      <c r="J1290" s="1">
        <v>-0.55410000000000004</v>
      </c>
      <c r="K1290" s="1">
        <v>-0.1421</v>
      </c>
      <c r="L1290" s="1">
        <v>-0.15920000000000001</v>
      </c>
      <c r="M1290" s="1">
        <v>-0.15310000000000001</v>
      </c>
      <c r="N1290" s="1">
        <v>-0.1852</v>
      </c>
      <c r="O1290" s="1">
        <v>-0.22470000000000001</v>
      </c>
      <c r="P1290" s="1">
        <v>2.3254999999999999</v>
      </c>
      <c r="Q1290" s="1">
        <v>-0.55979999999999996</v>
      </c>
      <c r="R1290" s="1">
        <v>-0.47739999999999999</v>
      </c>
      <c r="S1290" s="1">
        <v>-2.1600000000000001E-2</v>
      </c>
      <c r="T1290" s="1">
        <v>1.5150999999999999</v>
      </c>
      <c r="U1290" s="1">
        <v>0.88439999999999996</v>
      </c>
      <c r="V1290" s="1">
        <v>0.99309999999999998</v>
      </c>
      <c r="W1290" s="1">
        <v>-1.0427</v>
      </c>
      <c r="GI1290" s="1">
        <v>-7.4794999999999998</v>
      </c>
      <c r="HA1290" s="1" t="str">
        <f t="shared" si="40"/>
        <v>2014</v>
      </c>
      <c r="HB1290" s="1" t="str">
        <f t="shared" si="41"/>
        <v>06</v>
      </c>
    </row>
    <row r="1291" spans="1:210">
      <c r="A1291" s="3" t="s">
        <v>9</v>
      </c>
      <c r="B1291" s="3"/>
      <c r="C1291" s="3" t="s">
        <v>5310</v>
      </c>
      <c r="E1291" s="1" t="s">
        <v>5311</v>
      </c>
      <c r="F1291" s="1">
        <v>-7.7200000000000005E-2</v>
      </c>
      <c r="G1291" s="1">
        <v>-0.16350000000000001</v>
      </c>
      <c r="H1291" s="1">
        <v>1.3188</v>
      </c>
      <c r="I1291" s="1">
        <v>-0.37990000000000002</v>
      </c>
      <c r="J1291" s="1">
        <v>-0.77510000000000001</v>
      </c>
      <c r="K1291" s="1">
        <v>-0.35709999999999997</v>
      </c>
      <c r="L1291" s="1">
        <v>-0.1598</v>
      </c>
      <c r="M1291" s="1">
        <v>-0.12889999999999999</v>
      </c>
      <c r="N1291" s="1">
        <v>0.1603</v>
      </c>
      <c r="O1291" s="1">
        <v>0.22570000000000001</v>
      </c>
      <c r="P1291" s="1">
        <v>2.6978</v>
      </c>
      <c r="Q1291" s="1">
        <v>-0.63419999999999999</v>
      </c>
      <c r="R1291" s="1">
        <v>6.4299999999999996E-2</v>
      </c>
      <c r="S1291" s="1">
        <v>-2.18E-2</v>
      </c>
      <c r="T1291" s="1">
        <v>1.7514000000000001</v>
      </c>
      <c r="U1291" s="1">
        <v>1.1855</v>
      </c>
      <c r="V1291" s="1">
        <v>1.0769</v>
      </c>
      <c r="W1291" s="1">
        <v>-0.5403</v>
      </c>
      <c r="GI1291" s="1">
        <v>-7.0452000000000004</v>
      </c>
      <c r="HA1291" s="1" t="str">
        <f t="shared" si="40"/>
        <v>2014</v>
      </c>
      <c r="HB1291" s="1" t="str">
        <f t="shared" si="41"/>
        <v>06</v>
      </c>
    </row>
    <row r="1292" spans="1:210">
      <c r="A1292" s="3" t="s">
        <v>9</v>
      </c>
      <c r="B1292" s="3"/>
      <c r="C1292" s="3" t="s">
        <v>5312</v>
      </c>
      <c r="E1292" s="1" t="s">
        <v>5313</v>
      </c>
      <c r="F1292" s="1">
        <v>0</v>
      </c>
      <c r="G1292" s="1">
        <v>0.62170000000000003</v>
      </c>
      <c r="H1292" s="1">
        <v>1.2681</v>
      </c>
      <c r="I1292" s="1">
        <v>-0.13800000000000001</v>
      </c>
      <c r="J1292" s="1">
        <v>0.21510000000000001</v>
      </c>
      <c r="K1292" s="1">
        <v>-0.1429</v>
      </c>
      <c r="L1292" s="1">
        <v>-0.04</v>
      </c>
      <c r="M1292" s="1">
        <v>-5.1499999999999997E-2</v>
      </c>
      <c r="N1292" s="1">
        <v>0.34610000000000002</v>
      </c>
      <c r="O1292" s="1">
        <v>0.25829999999999997</v>
      </c>
      <c r="P1292" s="1">
        <v>2.4085000000000001</v>
      </c>
      <c r="Q1292" s="1">
        <v>-0.4975</v>
      </c>
      <c r="R1292" s="1">
        <v>3.2099999999999997E-2</v>
      </c>
      <c r="S1292" s="1">
        <v>4.3700000000000003E-2</v>
      </c>
      <c r="T1292" s="1">
        <v>1.2914000000000001</v>
      </c>
      <c r="U1292" s="1">
        <v>1.5339</v>
      </c>
      <c r="V1292" s="1">
        <v>0.99380000000000002</v>
      </c>
      <c r="W1292" s="1">
        <v>-0.75529999999999997</v>
      </c>
      <c r="GI1292" s="1">
        <v>-7.6212999999999997</v>
      </c>
      <c r="HA1292" s="1" t="str">
        <f t="shared" si="40"/>
        <v>2014</v>
      </c>
      <c r="HB1292" s="1" t="str">
        <f t="shared" si="41"/>
        <v>06</v>
      </c>
    </row>
    <row r="1293" spans="1:210">
      <c r="A1293" s="3" t="s">
        <v>9</v>
      </c>
      <c r="B1293" s="3"/>
      <c r="C1293" s="3" t="s">
        <v>5314</v>
      </c>
      <c r="E1293" s="1" t="s">
        <v>5315</v>
      </c>
      <c r="F1293" s="1">
        <v>-1.54E-2</v>
      </c>
      <c r="G1293" s="1">
        <v>0.1966</v>
      </c>
      <c r="H1293" s="1">
        <v>-0.10349999999999999</v>
      </c>
      <c r="I1293" s="1">
        <v>0.2419</v>
      </c>
      <c r="J1293" s="1">
        <v>-0.94540000000000002</v>
      </c>
      <c r="K1293" s="1">
        <v>0</v>
      </c>
      <c r="L1293" s="1">
        <v>0.48230000000000001</v>
      </c>
      <c r="M1293" s="1">
        <v>0.25779999999999997</v>
      </c>
      <c r="N1293" s="1">
        <v>0.18659999999999999</v>
      </c>
      <c r="O1293" s="1">
        <v>0.48649999999999999</v>
      </c>
      <c r="P1293" s="1">
        <v>2.5914999999999999</v>
      </c>
      <c r="Q1293" s="1">
        <v>-0.7097</v>
      </c>
      <c r="R1293" s="1">
        <v>0.2893</v>
      </c>
      <c r="S1293" s="1">
        <v>0.15340000000000001</v>
      </c>
      <c r="T1293" s="1">
        <v>1.8079000000000001</v>
      </c>
      <c r="U1293" s="1">
        <v>1.9572000000000001</v>
      </c>
      <c r="V1293" s="1">
        <v>1.4615</v>
      </c>
      <c r="W1293" s="1">
        <v>-0.62119999999999997</v>
      </c>
      <c r="GI1293" s="1">
        <v>-7.2057000000000002</v>
      </c>
      <c r="HA1293" s="1" t="str">
        <f t="shared" si="40"/>
        <v>2014</v>
      </c>
      <c r="HB1293" s="1" t="str">
        <f t="shared" si="41"/>
        <v>06</v>
      </c>
    </row>
    <row r="1294" spans="1:210">
      <c r="A1294" s="3" t="s">
        <v>9</v>
      </c>
      <c r="B1294" s="3"/>
      <c r="C1294" s="3" t="s">
        <v>5316</v>
      </c>
      <c r="E1294" s="1" t="s">
        <v>5316</v>
      </c>
      <c r="F1294" s="1">
        <v>0.15459999999999999</v>
      </c>
      <c r="G1294" s="1">
        <v>-0.29060000000000002</v>
      </c>
      <c r="H1294" s="1">
        <v>0.46129999999999999</v>
      </c>
      <c r="I1294" s="1">
        <v>-0.4461</v>
      </c>
      <c r="J1294" s="1">
        <v>-0.81469999999999998</v>
      </c>
      <c r="K1294" s="1">
        <v>0.21590000000000001</v>
      </c>
      <c r="L1294" s="1">
        <v>-0.1585</v>
      </c>
      <c r="M1294" s="1">
        <v>2.2147000000000001</v>
      </c>
      <c r="N1294" s="1">
        <v>0.21390000000000001</v>
      </c>
      <c r="O1294" s="1">
        <v>0</v>
      </c>
      <c r="P1294" s="1">
        <v>2.4064000000000001</v>
      </c>
      <c r="Q1294" s="1">
        <v>-0.13980000000000001</v>
      </c>
      <c r="R1294" s="1">
        <v>0.1605</v>
      </c>
      <c r="S1294" s="1">
        <v>0.21840000000000001</v>
      </c>
      <c r="T1294" s="1">
        <v>1.1267</v>
      </c>
      <c r="U1294" s="1">
        <v>1.0612999999999999</v>
      </c>
      <c r="V1294" s="1">
        <v>0.84419999999999995</v>
      </c>
      <c r="W1294" s="1">
        <v>-0.4325</v>
      </c>
      <c r="GI1294" s="1">
        <v>-7.0479000000000003</v>
      </c>
      <c r="HA1294" s="1" t="str">
        <f t="shared" si="40"/>
        <v>2014</v>
      </c>
      <c r="HB1294" s="1" t="str">
        <f t="shared" si="41"/>
        <v>06</v>
      </c>
    </row>
    <row r="1295" spans="1:210">
      <c r="A1295" s="3" t="s">
        <v>9</v>
      </c>
      <c r="B1295" s="3"/>
      <c r="C1295" s="3" t="s">
        <v>5317</v>
      </c>
      <c r="E1295" s="1" t="s">
        <v>5317</v>
      </c>
      <c r="F1295" s="1">
        <v>-0.13830000000000001</v>
      </c>
      <c r="G1295" s="1">
        <v>-0.73950000000000005</v>
      </c>
      <c r="H1295" s="1">
        <v>-0.70920000000000005</v>
      </c>
      <c r="I1295" s="1">
        <v>-1.0913999999999999</v>
      </c>
      <c r="J1295" s="1">
        <v>-0.98329999999999995</v>
      </c>
      <c r="K1295" s="1">
        <v>-7.17E-2</v>
      </c>
      <c r="L1295" s="1">
        <v>-0.3952</v>
      </c>
      <c r="M1295" s="1">
        <v>-2.5600000000000001E-2</v>
      </c>
      <c r="N1295" s="1">
        <v>0.10680000000000001</v>
      </c>
      <c r="O1295" s="1">
        <v>-0.22700000000000001</v>
      </c>
      <c r="P1295" s="1">
        <v>3.2170999999999998</v>
      </c>
      <c r="Q1295" s="1">
        <v>-0.3508</v>
      </c>
      <c r="R1295" s="1">
        <v>-6.3799999999999996E-2</v>
      </c>
      <c r="S1295" s="1">
        <v>2.1700000000000001E-2</v>
      </c>
      <c r="T1295" s="1">
        <v>1.8140000000000001</v>
      </c>
      <c r="U1295" s="1">
        <v>2.2551000000000001</v>
      </c>
      <c r="V1295" s="1">
        <v>2.0880999999999998</v>
      </c>
      <c r="W1295" s="1">
        <v>-0.88680000000000003</v>
      </c>
      <c r="GI1295" s="1">
        <v>-6.1147</v>
      </c>
      <c r="HA1295" s="1" t="str">
        <f t="shared" si="40"/>
        <v>2014</v>
      </c>
      <c r="HB1295" s="1" t="str">
        <f t="shared" si="41"/>
        <v>06</v>
      </c>
    </row>
    <row r="1296" spans="1:210">
      <c r="A1296" s="3" t="s">
        <v>9</v>
      </c>
      <c r="B1296" s="3"/>
      <c r="C1296" s="3" t="s">
        <v>5318</v>
      </c>
      <c r="E1296" s="1" t="s">
        <v>5319</v>
      </c>
      <c r="F1296" s="1">
        <v>-0.30909999999999999</v>
      </c>
      <c r="G1296" s="1">
        <v>-0.7722</v>
      </c>
      <c r="H1296" s="1">
        <v>-0.3821</v>
      </c>
      <c r="I1296" s="1">
        <v>-1.3396999999999999</v>
      </c>
      <c r="J1296" s="1">
        <v>-0.9012</v>
      </c>
      <c r="K1296" s="1">
        <v>-0.21579999999999999</v>
      </c>
      <c r="L1296" s="1">
        <v>-0.23719999999999999</v>
      </c>
      <c r="M1296" s="1">
        <v>-0.56589999999999996</v>
      </c>
      <c r="N1296" s="1">
        <v>-0.50929999999999997</v>
      </c>
      <c r="O1296" s="1">
        <v>-0.58530000000000004</v>
      </c>
      <c r="P1296" s="1">
        <v>2.2988</v>
      </c>
      <c r="Q1296" s="1">
        <v>-0.2838</v>
      </c>
      <c r="R1296" s="1">
        <v>0.48120000000000002</v>
      </c>
      <c r="S1296" s="1">
        <v>0.24</v>
      </c>
      <c r="T1296" s="1">
        <v>0.89380000000000004</v>
      </c>
      <c r="U1296" s="1">
        <v>1.2302</v>
      </c>
      <c r="V1296" s="1">
        <v>0.91320000000000001</v>
      </c>
      <c r="W1296" s="1">
        <v>-0.86460000000000004</v>
      </c>
      <c r="GI1296" s="1">
        <v>-7.2625999999999999</v>
      </c>
      <c r="HA1296" s="1" t="str">
        <f t="shared" si="40"/>
        <v>2014</v>
      </c>
      <c r="HB1296" s="1" t="str">
        <f t="shared" si="41"/>
        <v>06</v>
      </c>
    </row>
    <row r="1297" spans="1:210">
      <c r="A1297" s="3" t="s">
        <v>9</v>
      </c>
      <c r="B1297" s="3"/>
      <c r="C1297" s="3" t="s">
        <v>5320</v>
      </c>
      <c r="E1297" s="1" t="s">
        <v>5321</v>
      </c>
      <c r="F1297" s="1">
        <v>-1.55E-2</v>
      </c>
      <c r="G1297" s="1">
        <v>-0.74209999999999998</v>
      </c>
      <c r="H1297" s="1">
        <v>-1.125</v>
      </c>
      <c r="I1297" s="1">
        <v>-0.89429999999999998</v>
      </c>
      <c r="J1297" s="1">
        <v>-0.56200000000000006</v>
      </c>
      <c r="K1297" s="1">
        <v>0</v>
      </c>
      <c r="L1297" s="1">
        <v>-0.1978</v>
      </c>
      <c r="M1297" s="1">
        <v>7.7499999999999999E-2</v>
      </c>
      <c r="N1297" s="1">
        <v>-0.51290000000000002</v>
      </c>
      <c r="O1297" s="1">
        <v>-0.84630000000000005</v>
      </c>
      <c r="P1297" s="1">
        <v>2.1089000000000002</v>
      </c>
      <c r="Q1297" s="1">
        <v>-0.27950000000000003</v>
      </c>
      <c r="R1297" s="1">
        <v>3.2199999999999999E-2</v>
      </c>
      <c r="S1297" s="1">
        <v>-2.1899999999999999E-2</v>
      </c>
      <c r="T1297" s="1">
        <v>1.1134999999999999</v>
      </c>
      <c r="U1297" s="1">
        <v>1.3986000000000001</v>
      </c>
      <c r="V1297" s="1">
        <v>1.2121</v>
      </c>
      <c r="W1297" s="1">
        <v>-0.95050000000000001</v>
      </c>
      <c r="GI1297" s="1">
        <v>-6.9316000000000004</v>
      </c>
      <c r="HA1297" s="1" t="str">
        <f t="shared" si="40"/>
        <v>2014</v>
      </c>
      <c r="HB1297" s="1" t="str">
        <f t="shared" si="41"/>
        <v>06</v>
      </c>
    </row>
    <row r="1298" spans="1:210">
      <c r="A1298" s="3" t="s">
        <v>9</v>
      </c>
      <c r="B1298" s="3"/>
      <c r="C1298" s="3" t="s">
        <v>5322</v>
      </c>
      <c r="E1298" s="1" t="s">
        <v>5323</v>
      </c>
      <c r="F1298" s="1">
        <v>-6.25E-2</v>
      </c>
      <c r="G1298" s="1">
        <v>9.6799999999999997E-2</v>
      </c>
      <c r="H1298" s="1">
        <v>2.5700000000000001E-2</v>
      </c>
      <c r="I1298" s="1">
        <v>-0.38109999999999999</v>
      </c>
      <c r="J1298" s="1">
        <v>-0.1736</v>
      </c>
      <c r="K1298" s="1">
        <v>0.14430000000000001</v>
      </c>
      <c r="L1298" s="1">
        <v>-0.39600000000000002</v>
      </c>
      <c r="M1298" s="1">
        <v>-0.104</v>
      </c>
      <c r="N1298" s="1">
        <v>0.21679999999999999</v>
      </c>
      <c r="O1298" s="1">
        <v>-0.1305</v>
      </c>
      <c r="P1298" s="1">
        <v>1.6507000000000001</v>
      </c>
      <c r="Q1298" s="1">
        <v>-1.0504</v>
      </c>
      <c r="R1298" s="1">
        <v>6.4799999999999996E-2</v>
      </c>
      <c r="S1298" s="1">
        <v>8.7999999999999995E-2</v>
      </c>
      <c r="T1298" s="1">
        <v>0.88</v>
      </c>
      <c r="U1298" s="1">
        <v>0.97860000000000003</v>
      </c>
      <c r="V1298" s="1">
        <v>1.0486</v>
      </c>
      <c r="W1298" s="1">
        <v>-1.3121</v>
      </c>
      <c r="GI1298" s="1">
        <v>-8.0919000000000008</v>
      </c>
      <c r="HA1298" s="1" t="str">
        <f t="shared" si="40"/>
        <v>2014</v>
      </c>
      <c r="HB1298" s="1" t="str">
        <f t="shared" si="41"/>
        <v>06</v>
      </c>
    </row>
    <row r="1299" spans="1:210">
      <c r="A1299" s="3" t="s">
        <v>9</v>
      </c>
      <c r="B1299" s="3"/>
      <c r="C1299" s="3" t="s">
        <v>5324</v>
      </c>
      <c r="E1299" s="1" t="s">
        <v>5325</v>
      </c>
      <c r="F1299" s="1">
        <v>-0.14069999999999999</v>
      </c>
      <c r="G1299" s="1">
        <v>-0.93689999999999996</v>
      </c>
      <c r="H1299" s="1">
        <v>-0.5171</v>
      </c>
      <c r="I1299" s="1">
        <v>-0.34670000000000001</v>
      </c>
      <c r="J1299" s="1">
        <v>-0.43149999999999999</v>
      </c>
      <c r="K1299" s="1">
        <v>-0.1444</v>
      </c>
      <c r="L1299" s="1">
        <v>-0.51500000000000001</v>
      </c>
      <c r="M1299" s="1">
        <v>-0.15590000000000001</v>
      </c>
      <c r="N1299" s="1">
        <v>0</v>
      </c>
      <c r="O1299" s="1">
        <v>-0.26129999999999998</v>
      </c>
      <c r="P1299" s="1">
        <v>0.25969999999999999</v>
      </c>
      <c r="Q1299" s="1">
        <v>-1.4015</v>
      </c>
      <c r="R1299" s="1">
        <v>-0.16200000000000001</v>
      </c>
      <c r="S1299" s="1">
        <v>-4.3999999999999997E-2</v>
      </c>
      <c r="T1299" s="1">
        <v>0.72019999999999995</v>
      </c>
      <c r="U1299" s="1">
        <v>0.87150000000000005</v>
      </c>
      <c r="V1299" s="1">
        <v>0.753</v>
      </c>
      <c r="W1299" s="1">
        <v>-1.2847999999999999</v>
      </c>
      <c r="GI1299" s="1">
        <v>-7.2220000000000004</v>
      </c>
      <c r="HA1299" s="1" t="str">
        <f t="shared" si="40"/>
        <v>2014</v>
      </c>
      <c r="HB1299" s="1" t="str">
        <f t="shared" si="41"/>
        <v>06</v>
      </c>
    </row>
    <row r="1300" spans="1:210">
      <c r="A1300" s="3" t="s">
        <v>9</v>
      </c>
      <c r="B1300" s="3"/>
      <c r="C1300" s="3" t="s">
        <v>5326</v>
      </c>
      <c r="E1300" s="1" t="s">
        <v>5327</v>
      </c>
      <c r="F1300" s="1">
        <v>-0.1404</v>
      </c>
      <c r="G1300" s="1">
        <v>-0.35589999999999999</v>
      </c>
      <c r="H1300" s="1">
        <v>-0.79969999999999997</v>
      </c>
      <c r="I1300" s="1">
        <v>-0.4158</v>
      </c>
      <c r="J1300" s="1">
        <v>-0.30170000000000002</v>
      </c>
      <c r="K1300" s="1">
        <v>-0.2162</v>
      </c>
      <c r="L1300" s="1">
        <v>-0.4758</v>
      </c>
      <c r="M1300" s="1">
        <v>5.1799999999999999E-2</v>
      </c>
      <c r="N1300" s="1">
        <v>-0.72909999999999997</v>
      </c>
      <c r="O1300" s="1">
        <v>-0.29349999999999998</v>
      </c>
      <c r="P1300" s="1">
        <v>0.97170000000000001</v>
      </c>
      <c r="Q1300" s="1">
        <v>-0.56059999999999999</v>
      </c>
      <c r="R1300" s="1">
        <v>3.2300000000000002E-2</v>
      </c>
      <c r="S1300" s="1">
        <v>-2.1899999999999999E-2</v>
      </c>
      <c r="T1300" s="1">
        <v>0.505</v>
      </c>
      <c r="U1300" s="1">
        <v>1.1792</v>
      </c>
      <c r="V1300" s="1">
        <v>1.0687</v>
      </c>
      <c r="W1300" s="1">
        <v>-1.2817000000000001</v>
      </c>
      <c r="GI1300" s="1">
        <v>-5.8982999999999999</v>
      </c>
      <c r="HA1300" s="1" t="str">
        <f t="shared" si="40"/>
        <v>2014</v>
      </c>
      <c r="HB1300" s="1" t="str">
        <f t="shared" si="41"/>
        <v>06</v>
      </c>
    </row>
    <row r="1301" spans="1:210">
      <c r="A1301" s="3" t="s">
        <v>9</v>
      </c>
      <c r="B1301" s="3"/>
      <c r="C1301" s="3" t="s">
        <v>5328</v>
      </c>
      <c r="E1301" s="1" t="s">
        <v>5329</v>
      </c>
      <c r="F1301" s="1">
        <v>-0.48089999999999999</v>
      </c>
      <c r="G1301" s="1">
        <v>0</v>
      </c>
      <c r="H1301" s="1">
        <v>-0.61419999999999997</v>
      </c>
      <c r="I1301" s="1">
        <v>-1.4141999999999999</v>
      </c>
      <c r="J1301" s="1">
        <v>-1.0751999999999999</v>
      </c>
      <c r="K1301" s="1">
        <v>-0.36020000000000002</v>
      </c>
      <c r="L1301" s="1">
        <v>-0.1981</v>
      </c>
      <c r="M1301" s="1">
        <v>-0.38729999999999998</v>
      </c>
      <c r="N1301" s="1">
        <v>-0.70109999999999995</v>
      </c>
      <c r="O1301" s="1">
        <v>-0.29320000000000002</v>
      </c>
      <c r="P1301" s="1">
        <v>0.88490000000000002</v>
      </c>
      <c r="Q1301" s="1">
        <v>-0.56020000000000003</v>
      </c>
      <c r="R1301" s="1">
        <v>-0.77290000000000003</v>
      </c>
      <c r="S1301" s="1">
        <v>-4.3799999999999999E-2</v>
      </c>
      <c r="T1301" s="1">
        <v>-0.11210000000000001</v>
      </c>
      <c r="U1301" s="1">
        <v>0.7651</v>
      </c>
      <c r="V1301" s="1">
        <v>0.61019999999999996</v>
      </c>
      <c r="W1301" s="1">
        <v>-1.8438000000000001</v>
      </c>
      <c r="GI1301" s="1">
        <v>-6.1032999999999999</v>
      </c>
      <c r="HA1301" s="1" t="str">
        <f t="shared" si="40"/>
        <v>2014</v>
      </c>
      <c r="HB1301" s="1" t="str">
        <f t="shared" si="41"/>
        <v>06</v>
      </c>
    </row>
    <row r="1302" spans="1:210">
      <c r="A1302" s="3" t="s">
        <v>9</v>
      </c>
      <c r="B1302" s="3"/>
      <c r="C1302" s="3" t="s">
        <v>5330</v>
      </c>
      <c r="E1302" s="1" t="s">
        <v>5331</v>
      </c>
      <c r="F1302" s="1">
        <v>-0.40329999999999999</v>
      </c>
      <c r="G1302" s="1">
        <v>-0.4874</v>
      </c>
      <c r="H1302" s="1">
        <v>0.51290000000000002</v>
      </c>
      <c r="I1302" s="1">
        <v>-0.96809999999999996</v>
      </c>
      <c r="J1302" s="1">
        <v>-1.4585999999999999</v>
      </c>
      <c r="K1302" s="1">
        <v>-0.3599</v>
      </c>
      <c r="L1302" s="1">
        <v>-0.31640000000000001</v>
      </c>
      <c r="M1302" s="1">
        <v>-0.20649999999999999</v>
      </c>
      <c r="N1302" s="1">
        <v>-1.05</v>
      </c>
      <c r="O1302" s="1">
        <v>-0.3906</v>
      </c>
      <c r="P1302" s="1">
        <v>1.4096</v>
      </c>
      <c r="Q1302" s="1">
        <v>-0.70120000000000005</v>
      </c>
      <c r="R1302" s="1">
        <v>-0.86919999999999997</v>
      </c>
      <c r="S1302" s="1">
        <v>-0.13159999999999999</v>
      </c>
      <c r="T1302" s="1">
        <v>0.50390000000000001</v>
      </c>
      <c r="U1302" s="1">
        <v>0.64510000000000001</v>
      </c>
      <c r="V1302" s="1">
        <v>0.91320000000000001</v>
      </c>
      <c r="W1302" s="1">
        <v>-1.8438000000000001</v>
      </c>
      <c r="GI1302" s="1">
        <v>-6.5648</v>
      </c>
      <c r="HA1302" s="1" t="str">
        <f t="shared" si="40"/>
        <v>2014</v>
      </c>
      <c r="HB1302" s="1" t="str">
        <f t="shared" si="41"/>
        <v>06</v>
      </c>
    </row>
    <row r="1303" spans="1:210">
      <c r="A1303" s="3" t="s">
        <v>9</v>
      </c>
      <c r="B1303" s="3"/>
      <c r="C1303" s="3" t="s">
        <v>5332</v>
      </c>
      <c r="E1303" s="1" t="s">
        <v>5332</v>
      </c>
      <c r="F1303" s="1">
        <v>-0.1095</v>
      </c>
      <c r="G1303" s="1">
        <v>3.27E-2</v>
      </c>
      <c r="H1303" s="1">
        <v>-0.51780000000000004</v>
      </c>
      <c r="I1303" s="1">
        <v>-0.17399999999999999</v>
      </c>
      <c r="J1303" s="1">
        <v>-0.34670000000000001</v>
      </c>
      <c r="K1303" s="1">
        <v>-0.29060000000000002</v>
      </c>
      <c r="L1303" s="1">
        <v>-0.2384</v>
      </c>
      <c r="M1303" s="1">
        <v>-0.15629999999999999</v>
      </c>
      <c r="N1303" s="1">
        <v>0.43430000000000002</v>
      </c>
      <c r="O1303" s="1">
        <v>-0.1971</v>
      </c>
      <c r="P1303" s="1">
        <v>1.9730000000000001</v>
      </c>
      <c r="Q1303" s="1">
        <v>-0.49259999999999998</v>
      </c>
      <c r="R1303" s="1">
        <v>0.25979999999999998</v>
      </c>
      <c r="S1303" s="1">
        <v>0</v>
      </c>
      <c r="T1303" s="1">
        <v>0.79410000000000003</v>
      </c>
      <c r="U1303" s="1">
        <v>1.3087</v>
      </c>
      <c r="V1303" s="1">
        <v>1.0819000000000001</v>
      </c>
      <c r="W1303" s="1">
        <v>-1.2040999999999999</v>
      </c>
      <c r="GI1303" s="1">
        <v>-5.3404999999999996</v>
      </c>
      <c r="HA1303" s="1" t="str">
        <f t="shared" si="40"/>
        <v>2014</v>
      </c>
      <c r="HB1303" s="1" t="str">
        <f t="shared" si="41"/>
        <v>06</v>
      </c>
    </row>
    <row r="1304" spans="1:210">
      <c r="A1304" s="3" t="s">
        <v>9</v>
      </c>
      <c r="B1304" s="3"/>
      <c r="C1304" s="3" t="s">
        <v>5333</v>
      </c>
      <c r="E1304" s="1" t="s">
        <v>5334</v>
      </c>
      <c r="F1304" s="1">
        <v>-0.15709999999999999</v>
      </c>
      <c r="G1304" s="1">
        <v>-0.58899999999999997</v>
      </c>
      <c r="H1304" s="1">
        <v>-0.88219999999999998</v>
      </c>
      <c r="I1304" s="1">
        <v>-0.87439999999999996</v>
      </c>
      <c r="J1304" s="1">
        <v>-0.91539999999999999</v>
      </c>
      <c r="K1304" s="1">
        <v>-0.50900000000000001</v>
      </c>
      <c r="L1304" s="1">
        <v>-0.1598</v>
      </c>
      <c r="M1304" s="1">
        <v>0</v>
      </c>
      <c r="N1304" s="1">
        <v>-0.49049999999999999</v>
      </c>
      <c r="O1304" s="1">
        <v>-0.49349999999999999</v>
      </c>
      <c r="P1304" s="1">
        <v>1.8884000000000001</v>
      </c>
      <c r="Q1304" s="1">
        <v>-1.1997</v>
      </c>
      <c r="R1304" s="1">
        <v>-0.29320000000000002</v>
      </c>
      <c r="S1304" s="1">
        <v>-0.1772</v>
      </c>
      <c r="T1304" s="1">
        <v>0.45450000000000002</v>
      </c>
      <c r="U1304" s="1">
        <v>1.3149999999999999</v>
      </c>
      <c r="V1304" s="1">
        <v>0.85129999999999995</v>
      </c>
      <c r="W1304" s="1">
        <v>-1.3728</v>
      </c>
      <c r="GI1304" s="1">
        <v>-4.9946999999999999</v>
      </c>
      <c r="HA1304" s="1" t="str">
        <f t="shared" si="40"/>
        <v>2014</v>
      </c>
      <c r="HB1304" s="1" t="str">
        <f t="shared" si="41"/>
        <v>06</v>
      </c>
    </row>
    <row r="1305" spans="1:210">
      <c r="A1305" s="3" t="s">
        <v>9</v>
      </c>
      <c r="B1305" s="3"/>
      <c r="C1305" s="3" t="s">
        <v>5335</v>
      </c>
      <c r="E1305" s="1" t="s">
        <v>5336</v>
      </c>
      <c r="F1305" s="1">
        <v>-0.42399999999999999</v>
      </c>
      <c r="G1305" s="1">
        <v>-1.0784</v>
      </c>
      <c r="H1305" s="1">
        <v>-1.4221999999999999</v>
      </c>
      <c r="I1305" s="1">
        <v>-1.3277000000000001</v>
      </c>
      <c r="J1305" s="1">
        <v>-1.0462</v>
      </c>
      <c r="K1305" s="1">
        <v>-0.43659999999999999</v>
      </c>
      <c r="L1305" s="1">
        <v>-0.47820000000000001</v>
      </c>
      <c r="M1305" s="1">
        <v>-0.54879999999999995</v>
      </c>
      <c r="N1305" s="1">
        <v>-0.3276</v>
      </c>
      <c r="O1305" s="1">
        <v>-0.46089999999999998</v>
      </c>
      <c r="P1305" s="1">
        <v>1.1596</v>
      </c>
      <c r="Q1305" s="1">
        <v>-1.0638000000000001</v>
      </c>
      <c r="R1305" s="1">
        <v>-1.0423</v>
      </c>
      <c r="S1305" s="1">
        <v>-0.46510000000000001</v>
      </c>
      <c r="T1305" s="1">
        <v>-0.33839999999999998</v>
      </c>
      <c r="U1305" s="1">
        <v>0.29580000000000001</v>
      </c>
      <c r="V1305" s="1">
        <v>0.30719999999999997</v>
      </c>
      <c r="W1305" s="1">
        <v>-1.4273</v>
      </c>
      <c r="GI1305" s="1">
        <v>-5.6783999999999999</v>
      </c>
      <c r="HA1305" s="1" t="str">
        <f t="shared" si="40"/>
        <v>2014</v>
      </c>
      <c r="HB1305" s="1" t="str">
        <f t="shared" si="41"/>
        <v>06</v>
      </c>
    </row>
    <row r="1306" spans="1:210">
      <c r="A1306" s="3" t="s">
        <v>9</v>
      </c>
      <c r="B1306" s="3"/>
      <c r="C1306" s="3" t="s">
        <v>5337</v>
      </c>
      <c r="E1306" s="1" t="s">
        <v>5338</v>
      </c>
      <c r="F1306" s="1">
        <v>-0.26740000000000003</v>
      </c>
      <c r="G1306" s="1">
        <v>-0.68669999999999998</v>
      </c>
      <c r="H1306" s="1">
        <v>1.6363000000000001</v>
      </c>
      <c r="I1306" s="1">
        <v>-0.42059999999999997</v>
      </c>
      <c r="J1306" s="1">
        <v>-0.1308</v>
      </c>
      <c r="K1306" s="1">
        <v>-0.29189999999999999</v>
      </c>
      <c r="L1306" s="1">
        <v>-0.1605</v>
      </c>
      <c r="M1306" s="1">
        <v>-7.85E-2</v>
      </c>
      <c r="N1306" s="1">
        <v>0.21790000000000001</v>
      </c>
      <c r="O1306" s="1">
        <v>-0.26419999999999999</v>
      </c>
      <c r="P1306" s="1">
        <v>1.526</v>
      </c>
      <c r="Q1306" s="1">
        <v>-0.71630000000000005</v>
      </c>
      <c r="R1306" s="1">
        <v>-0.45689999999999997</v>
      </c>
      <c r="S1306" s="1">
        <v>4.4299999999999999E-2</v>
      </c>
      <c r="T1306" s="1">
        <v>0.51339999999999997</v>
      </c>
      <c r="U1306" s="1">
        <v>1.3779999999999999</v>
      </c>
      <c r="V1306" s="1">
        <v>1.1645000000000001</v>
      </c>
      <c r="W1306" s="1">
        <v>-1.1821999999999999</v>
      </c>
      <c r="GI1306" s="1">
        <v>-4.1479999999999997</v>
      </c>
      <c r="HA1306" s="1" t="str">
        <f t="shared" si="40"/>
        <v>2014</v>
      </c>
      <c r="HB1306" s="1" t="str">
        <f t="shared" si="41"/>
        <v>06</v>
      </c>
    </row>
    <row r="1307" spans="1:210">
      <c r="A1307" s="3" t="s">
        <v>9</v>
      </c>
      <c r="B1307" s="3"/>
      <c r="C1307" s="3" t="s">
        <v>5339</v>
      </c>
      <c r="E1307" s="1" t="s">
        <v>5340</v>
      </c>
      <c r="F1307" s="1">
        <v>-0.69189999999999996</v>
      </c>
      <c r="G1307" s="1">
        <v>-1.0755999999999999</v>
      </c>
      <c r="H1307" s="1">
        <v>2.2726999999999999</v>
      </c>
      <c r="I1307" s="1">
        <v>-0.80900000000000005</v>
      </c>
      <c r="J1307" s="1">
        <v>-1.2158</v>
      </c>
      <c r="K1307" s="1">
        <v>-0.57969999999999999</v>
      </c>
      <c r="L1307" s="1">
        <v>-0.60040000000000004</v>
      </c>
      <c r="M1307" s="1">
        <v>-0.81100000000000005</v>
      </c>
      <c r="N1307" s="1">
        <v>-1.1661999999999999</v>
      </c>
      <c r="O1307" s="1">
        <v>-0.68869999999999998</v>
      </c>
      <c r="P1307" s="1">
        <v>1.6</v>
      </c>
      <c r="Q1307" s="1">
        <v>-0.86260000000000003</v>
      </c>
      <c r="R1307" s="1">
        <v>-1.0763</v>
      </c>
      <c r="S1307" s="1">
        <v>-0.31040000000000001</v>
      </c>
      <c r="T1307" s="1">
        <v>1.8099000000000001</v>
      </c>
      <c r="U1307" s="1">
        <v>1.843</v>
      </c>
      <c r="V1307" s="1">
        <v>1.6922999999999999</v>
      </c>
      <c r="W1307" s="1">
        <v>-1.5942000000000001</v>
      </c>
      <c r="GI1307" s="1">
        <v>-5.2343000000000002</v>
      </c>
      <c r="HA1307" s="1" t="str">
        <f t="shared" si="40"/>
        <v>2014</v>
      </c>
      <c r="HB1307" s="1" t="str">
        <f t="shared" si="41"/>
        <v>05</v>
      </c>
    </row>
    <row r="1308" spans="1:210">
      <c r="A1308" s="3" t="s">
        <v>9</v>
      </c>
      <c r="B1308" s="3"/>
      <c r="C1308" s="3" t="s">
        <v>5341</v>
      </c>
      <c r="E1308" s="1" t="s">
        <v>5342</v>
      </c>
      <c r="F1308" s="1">
        <v>0.111</v>
      </c>
      <c r="G1308" s="1">
        <v>-0.71840000000000004</v>
      </c>
      <c r="H1308" s="1">
        <v>1.8484</v>
      </c>
      <c r="I1308" s="1">
        <v>-7.0800000000000002E-2</v>
      </c>
      <c r="J1308" s="1">
        <v>0.30599999999999999</v>
      </c>
      <c r="K1308" s="1">
        <v>-0.57920000000000005</v>
      </c>
      <c r="L1308" s="1">
        <v>-0.51970000000000005</v>
      </c>
      <c r="M1308" s="1">
        <v>0.4219</v>
      </c>
      <c r="N1308" s="1">
        <v>0.4098</v>
      </c>
      <c r="O1308" s="1">
        <v>-0.52490000000000003</v>
      </c>
      <c r="P1308" s="1">
        <v>1.6042000000000001</v>
      </c>
      <c r="Q1308" s="1">
        <v>-1.0760000000000001</v>
      </c>
      <c r="R1308" s="1">
        <v>0.29570000000000002</v>
      </c>
      <c r="S1308" s="1">
        <v>6.6799999999999998E-2</v>
      </c>
      <c r="T1308" s="1">
        <v>1.3528</v>
      </c>
      <c r="U1308" s="1">
        <v>1.3641000000000001</v>
      </c>
      <c r="V1308" s="1">
        <v>1.3803000000000001</v>
      </c>
      <c r="W1308" s="1">
        <v>-0.74850000000000005</v>
      </c>
      <c r="GI1308" s="1">
        <v>-5.7671000000000001</v>
      </c>
      <c r="HA1308" s="1" t="str">
        <f t="shared" si="40"/>
        <v>2014</v>
      </c>
      <c r="HB1308" s="1" t="str">
        <f t="shared" si="41"/>
        <v>05</v>
      </c>
    </row>
    <row r="1309" spans="1:210">
      <c r="A1309" s="3" t="s">
        <v>9</v>
      </c>
      <c r="B1309" s="3"/>
      <c r="C1309" s="3" t="s">
        <v>5343</v>
      </c>
      <c r="E1309" s="1" t="s">
        <v>5344</v>
      </c>
      <c r="F1309" s="1">
        <v>-0.25169999999999998</v>
      </c>
      <c r="G1309" s="1">
        <v>-0.42580000000000001</v>
      </c>
      <c r="H1309" s="1">
        <v>0.81020000000000003</v>
      </c>
      <c r="I1309" s="1">
        <v>-0.3523</v>
      </c>
      <c r="J1309" s="1">
        <v>-0.17380000000000001</v>
      </c>
      <c r="K1309" s="1">
        <v>-7.2599999999999998E-2</v>
      </c>
      <c r="L1309" s="1">
        <v>-0.24049999999999999</v>
      </c>
      <c r="M1309" s="1">
        <v>-0.1308</v>
      </c>
      <c r="N1309" s="1">
        <v>-0.19009999999999999</v>
      </c>
      <c r="O1309" s="1">
        <v>0.26350000000000001</v>
      </c>
      <c r="P1309" s="1">
        <v>1.8733</v>
      </c>
      <c r="Q1309" s="1">
        <v>-1.0064</v>
      </c>
      <c r="R1309" s="1">
        <v>-0.1956</v>
      </c>
      <c r="S1309" s="1">
        <v>0.15540000000000001</v>
      </c>
      <c r="T1309" s="1">
        <v>1.2373000000000001</v>
      </c>
      <c r="U1309" s="1">
        <v>1.5402</v>
      </c>
      <c r="V1309" s="1">
        <v>1.0710999999999999</v>
      </c>
      <c r="W1309" s="1">
        <v>-1.3743000000000001</v>
      </c>
      <c r="GI1309" s="1">
        <v>-5.6912000000000003</v>
      </c>
      <c r="HA1309" s="1" t="str">
        <f t="shared" si="40"/>
        <v>2014</v>
      </c>
      <c r="HB1309" s="1" t="str">
        <f t="shared" si="41"/>
        <v>05</v>
      </c>
    </row>
    <row r="1310" spans="1:210">
      <c r="A1310" s="3" t="s">
        <v>9</v>
      </c>
      <c r="B1310" s="3"/>
      <c r="C1310" s="3" t="s">
        <v>5345</v>
      </c>
      <c r="E1310" s="1" t="s">
        <v>5346</v>
      </c>
      <c r="F1310" s="1">
        <v>-0.17230000000000001</v>
      </c>
      <c r="G1310" s="1">
        <v>-0.39340000000000003</v>
      </c>
      <c r="H1310" s="1">
        <v>3.7075</v>
      </c>
      <c r="I1310" s="1">
        <v>-1.0541</v>
      </c>
      <c r="J1310" s="1">
        <v>-0.47989999999999999</v>
      </c>
      <c r="K1310" s="1">
        <v>-7.2700000000000001E-2</v>
      </c>
      <c r="L1310" s="1">
        <v>-0.44330000000000003</v>
      </c>
      <c r="M1310" s="1">
        <v>-0.49530000000000002</v>
      </c>
      <c r="N1310" s="1">
        <v>-0.95079999999999998</v>
      </c>
      <c r="O1310" s="1">
        <v>-0.79100000000000004</v>
      </c>
      <c r="P1310" s="1">
        <v>1.4209000000000001</v>
      </c>
      <c r="Q1310" s="1">
        <v>-0.43009999999999998</v>
      </c>
      <c r="R1310" s="1">
        <v>-0.42230000000000001</v>
      </c>
      <c r="S1310" s="1">
        <v>0</v>
      </c>
      <c r="T1310" s="1">
        <v>0.27960000000000002</v>
      </c>
      <c r="U1310" s="1">
        <v>0.64739999999999998</v>
      </c>
      <c r="V1310" s="1">
        <v>0.53310000000000002</v>
      </c>
      <c r="W1310" s="1">
        <v>-1.4238</v>
      </c>
      <c r="GI1310" s="1">
        <v>-6.45</v>
      </c>
      <c r="HA1310" s="1" t="str">
        <f t="shared" si="40"/>
        <v>2014</v>
      </c>
      <c r="HB1310" s="1" t="str">
        <f t="shared" si="41"/>
        <v>05</v>
      </c>
    </row>
    <row r="1311" spans="1:210">
      <c r="A1311" s="3" t="s">
        <v>9</v>
      </c>
      <c r="B1311" s="3"/>
      <c r="C1311" s="3" t="s">
        <v>5347</v>
      </c>
      <c r="E1311" s="1" t="s">
        <v>5347</v>
      </c>
      <c r="F1311" s="1">
        <v>-0.34739999999999999</v>
      </c>
      <c r="G1311" s="1">
        <v>-0.82640000000000002</v>
      </c>
      <c r="H1311" s="1">
        <v>4.7058</v>
      </c>
      <c r="I1311" s="1">
        <v>-1.1693</v>
      </c>
      <c r="J1311" s="1">
        <v>-1.1423000000000001</v>
      </c>
      <c r="K1311" s="1">
        <v>-0.14729999999999999</v>
      </c>
      <c r="L1311" s="1">
        <v>-0.40699999999999997</v>
      </c>
      <c r="M1311" s="1">
        <v>-0.39419999999999999</v>
      </c>
      <c r="N1311" s="1">
        <v>5.4600000000000003E-2</v>
      </c>
      <c r="O1311" s="1">
        <v>-3.3399999999999999E-2</v>
      </c>
      <c r="P1311" s="1">
        <v>1.5192000000000001</v>
      </c>
      <c r="Q1311" s="1">
        <v>-1.2246999999999999</v>
      </c>
      <c r="R1311" s="1">
        <v>-0.62229999999999996</v>
      </c>
      <c r="S1311" s="1">
        <v>-4.4699999999999997E-2</v>
      </c>
      <c r="T1311" s="1">
        <v>0.61899999999999999</v>
      </c>
      <c r="U1311" s="1">
        <v>1.0669</v>
      </c>
      <c r="V1311" s="1">
        <v>0.84419999999999995</v>
      </c>
      <c r="W1311" s="1">
        <v>-1.6832</v>
      </c>
      <c r="GI1311" s="1">
        <v>-6.1207000000000003</v>
      </c>
      <c r="HA1311" s="1" t="str">
        <f t="shared" si="40"/>
        <v>2014</v>
      </c>
      <c r="HB1311" s="1" t="str">
        <f t="shared" si="41"/>
        <v>05</v>
      </c>
    </row>
    <row r="1312" spans="1:210">
      <c r="A1312" s="3" t="s">
        <v>9</v>
      </c>
      <c r="B1312" s="3"/>
      <c r="C1312" s="3" t="s">
        <v>5348</v>
      </c>
      <c r="E1312" s="1" t="s">
        <v>5348</v>
      </c>
      <c r="F1312" s="1">
        <v>-6.3399999999999998E-2</v>
      </c>
      <c r="G1312" s="1">
        <v>-0.89280000000000004</v>
      </c>
      <c r="H1312" s="1">
        <v>6.6631</v>
      </c>
      <c r="I1312" s="1">
        <v>-0.88770000000000004</v>
      </c>
      <c r="J1312" s="1">
        <v>-0.88329999999999997</v>
      </c>
      <c r="K1312" s="1">
        <v>-7.3899999999999993E-2</v>
      </c>
      <c r="L1312" s="1">
        <v>-0.2039</v>
      </c>
      <c r="M1312" s="1">
        <v>7.9100000000000004E-2</v>
      </c>
      <c r="N1312" s="1">
        <v>-0.49120000000000003</v>
      </c>
      <c r="O1312" s="1">
        <v>-0.2681</v>
      </c>
      <c r="P1312" s="1">
        <v>1.4259999999999999</v>
      </c>
      <c r="Q1312" s="1">
        <v>-0.58050000000000002</v>
      </c>
      <c r="R1312" s="1">
        <v>-9.8500000000000004E-2</v>
      </c>
      <c r="S1312" s="1">
        <v>8.9499999999999996E-2</v>
      </c>
      <c r="T1312" s="1">
        <v>0.1119</v>
      </c>
      <c r="U1312" s="1">
        <v>0.64849999999999997</v>
      </c>
      <c r="V1312" s="1">
        <v>0.15260000000000001</v>
      </c>
      <c r="W1312" s="1">
        <v>-1.4681</v>
      </c>
      <c r="GI1312" s="1">
        <v>-6.5513000000000003</v>
      </c>
      <c r="HA1312" s="1" t="str">
        <f t="shared" si="40"/>
        <v>2014</v>
      </c>
      <c r="HB1312" s="1" t="str">
        <f t="shared" si="41"/>
        <v>05</v>
      </c>
    </row>
    <row r="1313" spans="1:210">
      <c r="A1313" s="3" t="s">
        <v>9</v>
      </c>
      <c r="B1313" s="3"/>
      <c r="C1313" s="3" t="s">
        <v>5349</v>
      </c>
      <c r="E1313" s="1" t="s">
        <v>5350</v>
      </c>
      <c r="F1313" s="1">
        <v>-0.36509999999999998</v>
      </c>
      <c r="G1313" s="1">
        <v>-0.69789999999999996</v>
      </c>
      <c r="H1313" s="1">
        <v>0.36990000000000001</v>
      </c>
      <c r="I1313" s="1">
        <v>-1.2112000000000001</v>
      </c>
      <c r="J1313" s="1">
        <v>-0.92959999999999998</v>
      </c>
      <c r="K1313" s="1">
        <v>-0.2223</v>
      </c>
      <c r="L1313" s="1">
        <v>-0.48970000000000002</v>
      </c>
      <c r="M1313" s="1">
        <v>-5.28E-2</v>
      </c>
      <c r="N1313" s="1">
        <v>-0.3553</v>
      </c>
      <c r="O1313" s="1">
        <v>-0.26879999999999998</v>
      </c>
      <c r="P1313" s="1">
        <v>1.7024999999999999</v>
      </c>
      <c r="Q1313" s="1">
        <v>-0.87709999999999999</v>
      </c>
      <c r="R1313" s="1">
        <v>-0.55969999999999998</v>
      </c>
      <c r="S1313" s="1">
        <v>-0.11219999999999999</v>
      </c>
      <c r="T1313" s="1">
        <v>0.22450000000000001</v>
      </c>
      <c r="U1313" s="1">
        <v>0.53220000000000001</v>
      </c>
      <c r="V1313" s="1">
        <v>0.3831</v>
      </c>
      <c r="W1313" s="1">
        <v>-1.7202999999999999</v>
      </c>
      <c r="GI1313" s="1">
        <v>-6.4828999999999999</v>
      </c>
      <c r="HA1313" s="1" t="str">
        <f t="shared" si="40"/>
        <v>2014</v>
      </c>
      <c r="HB1313" s="1" t="str">
        <f t="shared" si="41"/>
        <v>05</v>
      </c>
    </row>
    <row r="1314" spans="1:210">
      <c r="A1314" s="3" t="s">
        <v>9</v>
      </c>
      <c r="B1314" s="3"/>
      <c r="C1314" s="3" t="s">
        <v>5351</v>
      </c>
      <c r="E1314" s="1" t="s">
        <v>5351</v>
      </c>
      <c r="F1314" s="1">
        <v>-7.9699999999999993E-2</v>
      </c>
      <c r="G1314" s="1">
        <v>-6.6699999999999995E-2</v>
      </c>
      <c r="H1314" s="1">
        <v>-0.79420000000000002</v>
      </c>
      <c r="I1314" s="1">
        <v>-0.75209999999999999</v>
      </c>
      <c r="J1314" s="1">
        <v>-0.84399999999999997</v>
      </c>
      <c r="K1314" s="1">
        <v>-0.29849999999999999</v>
      </c>
      <c r="L1314" s="1">
        <v>-0.41010000000000002</v>
      </c>
      <c r="M1314" s="1">
        <v>-0.1857</v>
      </c>
      <c r="N1314" s="1">
        <v>-0.7419</v>
      </c>
      <c r="O1314" s="1">
        <v>-0.37209999999999999</v>
      </c>
      <c r="P1314" s="1">
        <v>2.4346000000000001</v>
      </c>
      <c r="Q1314" s="1">
        <v>-0.81479999999999997</v>
      </c>
      <c r="R1314" s="1">
        <v>-0.52890000000000004</v>
      </c>
      <c r="S1314" s="1">
        <v>-0.1353</v>
      </c>
      <c r="T1314" s="1">
        <v>1.0746</v>
      </c>
      <c r="U1314" s="1">
        <v>1.369</v>
      </c>
      <c r="V1314" s="1">
        <v>1.081</v>
      </c>
      <c r="W1314" s="1">
        <v>-1.6164000000000001</v>
      </c>
      <c r="GI1314" s="1">
        <v>-5.8013000000000003</v>
      </c>
      <c r="HA1314" s="1" t="str">
        <f t="shared" si="40"/>
        <v>2014</v>
      </c>
      <c r="HB1314" s="1" t="str">
        <f t="shared" si="41"/>
        <v>05</v>
      </c>
    </row>
    <row r="1315" spans="1:210">
      <c r="A1315" s="3" t="s">
        <v>9</v>
      </c>
      <c r="B1315" s="3"/>
      <c r="C1315" s="3" t="s">
        <v>5352</v>
      </c>
      <c r="E1315" s="1" t="s">
        <v>5353</v>
      </c>
      <c r="F1315" s="1">
        <v>-6.4600000000000005E-2</v>
      </c>
      <c r="G1315" s="1">
        <v>-0.36969999999999997</v>
      </c>
      <c r="H1315" s="1">
        <v>-0.40329999999999999</v>
      </c>
      <c r="I1315" s="1">
        <v>-0.69159999999999999</v>
      </c>
      <c r="J1315" s="1">
        <v>-0.81110000000000004</v>
      </c>
      <c r="K1315" s="1">
        <v>-0.22589999999999999</v>
      </c>
      <c r="L1315" s="1">
        <v>-0.12429999999999999</v>
      </c>
      <c r="M1315" s="1">
        <v>0.53759999999999997</v>
      </c>
      <c r="N1315" s="1">
        <v>-0.22239999999999999</v>
      </c>
      <c r="O1315" s="1">
        <v>-3.4099999999999998E-2</v>
      </c>
      <c r="P1315" s="1">
        <v>1.6201000000000001</v>
      </c>
      <c r="Q1315" s="1">
        <v>-0.67720000000000002</v>
      </c>
      <c r="R1315" s="1">
        <v>0</v>
      </c>
      <c r="S1315" s="1">
        <v>0</v>
      </c>
      <c r="T1315" s="1">
        <v>-0.45140000000000002</v>
      </c>
      <c r="U1315" s="1">
        <v>0.3569</v>
      </c>
      <c r="V1315" s="1">
        <v>-7.6999999999999999E-2</v>
      </c>
      <c r="W1315" s="1">
        <v>-1.2150000000000001</v>
      </c>
      <c r="GI1315" s="1">
        <v>-6.3632999999999997</v>
      </c>
      <c r="HA1315" s="1" t="str">
        <f t="shared" si="40"/>
        <v>2014</v>
      </c>
      <c r="HB1315" s="1" t="str">
        <f t="shared" si="41"/>
        <v>05</v>
      </c>
    </row>
    <row r="1316" spans="1:210">
      <c r="A1316" s="3" t="s">
        <v>9</v>
      </c>
      <c r="B1316" s="3"/>
      <c r="C1316" s="3" t="s">
        <v>5354</v>
      </c>
      <c r="E1316" s="1" t="s">
        <v>5355</v>
      </c>
      <c r="F1316" s="1">
        <v>9.6699999999999994E-2</v>
      </c>
      <c r="G1316" s="1">
        <v>0.30099999999999999</v>
      </c>
      <c r="H1316" s="1">
        <v>0.214</v>
      </c>
      <c r="I1316" s="1">
        <v>-3.6200000000000003E-2</v>
      </c>
      <c r="J1316" s="1">
        <v>-0.1794</v>
      </c>
      <c r="K1316" s="1">
        <v>7.4899999999999994E-2</v>
      </c>
      <c r="L1316" s="1">
        <v>4.1300000000000003E-2</v>
      </c>
      <c r="M1316" s="1">
        <v>0.2142</v>
      </c>
      <c r="N1316" s="1">
        <v>-0.222</v>
      </c>
      <c r="O1316" s="1">
        <v>0.64470000000000005</v>
      </c>
      <c r="P1316" s="1">
        <v>3.1905000000000001</v>
      </c>
      <c r="Q1316" s="1">
        <v>-0.67459999999999998</v>
      </c>
      <c r="R1316" s="1">
        <v>0.30030000000000001</v>
      </c>
      <c r="S1316" s="1">
        <v>0.15920000000000001</v>
      </c>
      <c r="T1316" s="1">
        <v>0.56979999999999997</v>
      </c>
      <c r="U1316" s="1">
        <v>1.3197000000000001</v>
      </c>
      <c r="V1316" s="1">
        <v>0.85529999999999995</v>
      </c>
      <c r="W1316" s="1">
        <v>-1.1830000000000001</v>
      </c>
      <c r="GI1316" s="1">
        <v>-5.2484999999999999</v>
      </c>
      <c r="HA1316" s="1" t="str">
        <f t="shared" si="40"/>
        <v>2014</v>
      </c>
      <c r="HB1316" s="1" t="str">
        <f t="shared" si="41"/>
        <v>05</v>
      </c>
    </row>
    <row r="1317" spans="1:210">
      <c r="A1317" s="3" t="s">
        <v>9</v>
      </c>
      <c r="B1317" s="3"/>
      <c r="C1317" s="3" t="s">
        <v>5356</v>
      </c>
      <c r="E1317" s="1" t="s">
        <v>5357</v>
      </c>
      <c r="F1317" s="1">
        <v>-0.38650000000000001</v>
      </c>
      <c r="G1317" s="1">
        <v>-0.3664</v>
      </c>
      <c r="H1317" s="1">
        <v>-0.75039999999999996</v>
      </c>
      <c r="I1317" s="1">
        <v>-0.50849999999999995</v>
      </c>
      <c r="J1317" s="1">
        <v>-0.26960000000000001</v>
      </c>
      <c r="K1317" s="1">
        <v>-0.29759999999999998</v>
      </c>
      <c r="L1317" s="1">
        <v>-0.41199999999999998</v>
      </c>
      <c r="M1317" s="1">
        <v>-0.2407</v>
      </c>
      <c r="N1317" s="1">
        <v>-0.47060000000000002</v>
      </c>
      <c r="O1317" s="1">
        <v>-0.67469999999999997</v>
      </c>
      <c r="P1317" s="1">
        <v>2.7223000000000002</v>
      </c>
      <c r="Q1317" s="1">
        <v>-0.59919999999999995</v>
      </c>
      <c r="R1317" s="1">
        <v>-0.33329999999999999</v>
      </c>
      <c r="S1317" s="1">
        <v>-0.1135</v>
      </c>
      <c r="T1317" s="1">
        <v>1.0838000000000001</v>
      </c>
      <c r="U1317" s="1">
        <v>1.4997</v>
      </c>
      <c r="V1317" s="1">
        <v>0.85470000000000002</v>
      </c>
      <c r="W1317" s="1">
        <v>-1.4072</v>
      </c>
      <c r="GI1317" s="1">
        <v>-6.77</v>
      </c>
      <c r="HA1317" s="1" t="str">
        <f t="shared" si="40"/>
        <v>2014</v>
      </c>
      <c r="HB1317" s="1" t="str">
        <f t="shared" si="41"/>
        <v>05</v>
      </c>
    </row>
    <row r="1318" spans="1:210">
      <c r="A1318" s="3" t="s">
        <v>9</v>
      </c>
      <c r="B1318" s="3"/>
      <c r="C1318" s="3" t="s">
        <v>5358</v>
      </c>
      <c r="E1318" s="1" t="s">
        <v>5359</v>
      </c>
      <c r="F1318" s="1">
        <v>-0.40250000000000002</v>
      </c>
      <c r="G1318" s="1">
        <v>-1.1011</v>
      </c>
      <c r="H1318" s="1">
        <v>-1.5204</v>
      </c>
      <c r="I1318" s="1">
        <v>-1.6</v>
      </c>
      <c r="J1318" s="1">
        <v>-1.1261000000000001</v>
      </c>
      <c r="K1318" s="1">
        <v>-0.29870000000000002</v>
      </c>
      <c r="L1318" s="1">
        <v>-0.33090000000000003</v>
      </c>
      <c r="M1318" s="1">
        <v>-0.64170000000000005</v>
      </c>
      <c r="N1318" s="1">
        <v>-1.417</v>
      </c>
      <c r="O1318" s="1">
        <v>-0.44</v>
      </c>
      <c r="P1318" s="1">
        <v>2.4258000000000002</v>
      </c>
      <c r="Q1318" s="1">
        <v>-1.2065999999999999</v>
      </c>
      <c r="R1318" s="1">
        <v>-1.7994000000000001</v>
      </c>
      <c r="S1318" s="1">
        <v>-0.2727</v>
      </c>
      <c r="T1318" s="1">
        <v>0.44840000000000002</v>
      </c>
      <c r="U1318" s="1">
        <v>0.58850000000000002</v>
      </c>
      <c r="V1318" s="1">
        <v>-7.6499999999999999E-2</v>
      </c>
      <c r="W1318" s="1">
        <v>-1.6318999999999999</v>
      </c>
      <c r="GI1318" s="1">
        <v>-7.4824999999999999</v>
      </c>
      <c r="HA1318" s="1" t="str">
        <f t="shared" si="40"/>
        <v>2014</v>
      </c>
      <c r="HB1318" s="1" t="str">
        <f t="shared" si="41"/>
        <v>05</v>
      </c>
    </row>
    <row r="1319" spans="1:210">
      <c r="A1319" s="3" t="s">
        <v>9</v>
      </c>
      <c r="B1319" s="3"/>
      <c r="C1319" s="3" t="s">
        <v>5360</v>
      </c>
      <c r="E1319" s="1" t="s">
        <v>5361</v>
      </c>
      <c r="F1319" s="1">
        <v>-0.41920000000000002</v>
      </c>
      <c r="G1319" s="1">
        <v>-0.33439999999999998</v>
      </c>
      <c r="H1319" s="1">
        <v>-1.2012</v>
      </c>
      <c r="I1319" s="1">
        <v>-0.50939999999999996</v>
      </c>
      <c r="J1319" s="1">
        <v>-1.0834999999999999</v>
      </c>
      <c r="K1319" s="1">
        <v>-0.37530000000000002</v>
      </c>
      <c r="L1319" s="1">
        <v>-0.29049999999999998</v>
      </c>
      <c r="M1319" s="1">
        <v>-0.40179999999999999</v>
      </c>
      <c r="N1319" s="1">
        <v>-0.44479999999999997</v>
      </c>
      <c r="O1319" s="1">
        <v>-0.57840000000000003</v>
      </c>
      <c r="P1319" s="1">
        <v>2.1408999999999998</v>
      </c>
      <c r="Q1319" s="1">
        <v>-0.52869999999999995</v>
      </c>
      <c r="R1319" s="1">
        <v>-0.36720000000000003</v>
      </c>
      <c r="S1319" s="1">
        <v>4.5499999999999999E-2</v>
      </c>
      <c r="T1319" s="1">
        <v>1.0084</v>
      </c>
      <c r="U1319" s="1">
        <v>1.1175999999999999</v>
      </c>
      <c r="V1319" s="1">
        <v>0.91949999999999998</v>
      </c>
      <c r="W1319" s="1">
        <v>-1.9441999999999999</v>
      </c>
      <c r="GI1319" s="1">
        <v>-7.2922000000000002</v>
      </c>
      <c r="HA1319" s="1" t="str">
        <f t="shared" si="40"/>
        <v>2014</v>
      </c>
      <c r="HB1319" s="1" t="str">
        <f t="shared" si="41"/>
        <v>05</v>
      </c>
    </row>
    <row r="1320" spans="1:210">
      <c r="A1320" s="3" t="s">
        <v>9</v>
      </c>
      <c r="B1320" s="3"/>
      <c r="C1320" s="3" t="s">
        <v>5362</v>
      </c>
      <c r="E1320" s="1" t="s">
        <v>5363</v>
      </c>
      <c r="F1320" s="1">
        <v>-0.33860000000000001</v>
      </c>
      <c r="G1320" s="1">
        <v>1.6783999999999999</v>
      </c>
      <c r="H1320" s="1">
        <v>-2.0026000000000002</v>
      </c>
      <c r="I1320" s="1">
        <v>-0.69289999999999996</v>
      </c>
      <c r="J1320" s="1">
        <v>-0.58740000000000003</v>
      </c>
      <c r="K1320" s="1">
        <v>-0.22570000000000001</v>
      </c>
      <c r="L1320" s="1">
        <v>-0.29139999999999999</v>
      </c>
      <c r="M1320" s="1">
        <v>-0.24129999999999999</v>
      </c>
      <c r="N1320" s="1">
        <v>-1.2242</v>
      </c>
      <c r="O1320" s="1">
        <v>-0.443</v>
      </c>
      <c r="P1320" s="1">
        <v>2.6665999999999999</v>
      </c>
      <c r="Q1320" s="1">
        <v>-0.68230000000000002</v>
      </c>
      <c r="R1320" s="1">
        <v>-0.9355</v>
      </c>
      <c r="S1320" s="1">
        <v>-0.1593</v>
      </c>
      <c r="T1320" s="1">
        <v>1.1639999999999999</v>
      </c>
      <c r="U1320" s="1">
        <v>1.228</v>
      </c>
      <c r="V1320" s="1">
        <v>0.8327</v>
      </c>
      <c r="W1320" s="1">
        <v>-2.0005000000000002</v>
      </c>
      <c r="GI1320" s="1">
        <v>-7.2381000000000002</v>
      </c>
      <c r="HA1320" s="1" t="str">
        <f t="shared" si="40"/>
        <v>2014</v>
      </c>
      <c r="HB1320" s="1" t="str">
        <f t="shared" si="41"/>
        <v>05</v>
      </c>
    </row>
    <row r="1321" spans="1:210">
      <c r="A1321" s="3" t="s">
        <v>9</v>
      </c>
      <c r="B1321" s="3"/>
      <c r="C1321" s="3" t="s">
        <v>5364</v>
      </c>
      <c r="E1321" s="1" t="s">
        <v>5365</v>
      </c>
      <c r="F1321" s="1">
        <v>3.2500000000000001E-2</v>
      </c>
      <c r="G1321" s="1">
        <v>0.37090000000000001</v>
      </c>
      <c r="H1321" s="1">
        <v>-1.2997000000000001</v>
      </c>
      <c r="I1321" s="1">
        <v>-1.3612</v>
      </c>
      <c r="J1321" s="1">
        <v>-0.72760000000000002</v>
      </c>
      <c r="K1321" s="1">
        <v>0.379</v>
      </c>
      <c r="L1321" s="1">
        <v>0.25080000000000002</v>
      </c>
      <c r="M1321" s="1">
        <v>0.48709999999999998</v>
      </c>
      <c r="N1321" s="1">
        <v>0.19550000000000001</v>
      </c>
      <c r="O1321" s="1">
        <v>0.13730000000000001</v>
      </c>
      <c r="P1321" s="1">
        <v>1.4146000000000001</v>
      </c>
      <c r="Q1321" s="1">
        <v>-0.45900000000000002</v>
      </c>
      <c r="R1321" s="1">
        <v>0.1686</v>
      </c>
      <c r="S1321" s="1">
        <v>0.18340000000000001</v>
      </c>
      <c r="T1321" s="1">
        <v>5.5399999999999998E-2</v>
      </c>
      <c r="U1321" s="1">
        <v>0.34939999999999999</v>
      </c>
      <c r="V1321" s="1">
        <v>0.1512</v>
      </c>
      <c r="W1321" s="1">
        <v>-1.3654999999999999</v>
      </c>
      <c r="GI1321" s="1">
        <v>-7.6813000000000002</v>
      </c>
      <c r="HA1321" s="1" t="str">
        <f t="shared" si="40"/>
        <v>2014</v>
      </c>
      <c r="HB1321" s="1" t="str">
        <f t="shared" si="41"/>
        <v>05</v>
      </c>
    </row>
    <row r="1322" spans="1:210">
      <c r="A1322" s="3" t="s">
        <v>9</v>
      </c>
      <c r="B1322" s="3"/>
      <c r="C1322" s="3" t="s">
        <v>5366</v>
      </c>
      <c r="E1322" s="1" t="s">
        <v>5366</v>
      </c>
      <c r="F1322" s="1">
        <v>3.27E-2</v>
      </c>
      <c r="G1322" s="1">
        <v>0.87419999999999998</v>
      </c>
      <c r="H1322" s="1">
        <v>1.2817000000000001</v>
      </c>
      <c r="I1322" s="1">
        <v>-1.0705</v>
      </c>
      <c r="J1322" s="1">
        <v>-0.36459999999999998</v>
      </c>
      <c r="K1322" s="1">
        <v>0.2276</v>
      </c>
      <c r="L1322" s="1">
        <v>0</v>
      </c>
      <c r="M1322" s="1">
        <v>0.48920000000000002</v>
      </c>
      <c r="N1322" s="1">
        <v>-0.25169999999999998</v>
      </c>
      <c r="O1322" s="1">
        <v>0.13739999999999999</v>
      </c>
      <c r="P1322" s="1">
        <v>1.9502999999999999</v>
      </c>
      <c r="Q1322" s="1">
        <v>-0.53310000000000002</v>
      </c>
      <c r="R1322" s="1">
        <v>-0.57579999999999998</v>
      </c>
      <c r="S1322" s="1">
        <v>-2.29E-2</v>
      </c>
      <c r="T1322" s="1">
        <v>-5.5199999999999999E-2</v>
      </c>
      <c r="U1322" s="1">
        <v>0.34939999999999999</v>
      </c>
      <c r="V1322" s="1">
        <v>0.30209999999999998</v>
      </c>
      <c r="W1322" s="1">
        <v>-1.4579</v>
      </c>
      <c r="GI1322" s="1">
        <v>-8.3240999999999996</v>
      </c>
      <c r="HA1322" s="1" t="str">
        <f t="shared" si="40"/>
        <v>2014</v>
      </c>
      <c r="HB1322" s="1" t="str">
        <f t="shared" si="41"/>
        <v>05</v>
      </c>
    </row>
    <row r="1323" spans="1:210">
      <c r="A1323" s="3" t="s">
        <v>9</v>
      </c>
      <c r="B1323" s="3"/>
      <c r="C1323" s="3" t="s">
        <v>5367</v>
      </c>
      <c r="E1323" s="1" t="s">
        <v>5368</v>
      </c>
      <c r="F1323" s="1">
        <v>-0.51800000000000002</v>
      </c>
      <c r="G1323" s="1">
        <v>-0.63390000000000002</v>
      </c>
      <c r="H1323" s="1">
        <v>-0.997</v>
      </c>
      <c r="I1323" s="1">
        <v>-1.6081000000000001</v>
      </c>
      <c r="J1323" s="1">
        <v>-1.4427000000000001</v>
      </c>
      <c r="K1323" s="1">
        <v>0.151</v>
      </c>
      <c r="L1323" s="1">
        <v>-0.1242</v>
      </c>
      <c r="M1323" s="1">
        <v>-0.1075</v>
      </c>
      <c r="N1323" s="1">
        <v>-0.41520000000000001</v>
      </c>
      <c r="O1323" s="1">
        <v>0.78649999999999998</v>
      </c>
      <c r="P1323" s="1">
        <v>2.5247000000000002</v>
      </c>
      <c r="Q1323" s="1">
        <v>-0.75180000000000002</v>
      </c>
      <c r="R1323" s="1">
        <v>-0.56969999999999998</v>
      </c>
      <c r="S1323" s="1">
        <v>-9.0999999999999998E-2</v>
      </c>
      <c r="T1323" s="1">
        <v>0</v>
      </c>
      <c r="U1323" s="1">
        <v>0.65280000000000005</v>
      </c>
      <c r="V1323" s="1">
        <v>7.7100000000000002E-2</v>
      </c>
      <c r="W1323" s="1">
        <v>-1.6407</v>
      </c>
      <c r="GI1323" s="1">
        <v>-5.8646000000000003</v>
      </c>
      <c r="HA1323" s="1" t="str">
        <f t="shared" si="40"/>
        <v>2014</v>
      </c>
      <c r="HB1323" s="1" t="str">
        <f t="shared" si="41"/>
        <v>05</v>
      </c>
    </row>
    <row r="1324" spans="1:210">
      <c r="A1324" s="3" t="s">
        <v>9</v>
      </c>
      <c r="B1324" s="3"/>
      <c r="C1324" s="3" t="s">
        <v>5369</v>
      </c>
      <c r="E1324" s="1" t="s">
        <v>5370</v>
      </c>
      <c r="F1324" s="1">
        <v>-0.14530000000000001</v>
      </c>
      <c r="G1324" s="1">
        <v>-0.52869999999999995</v>
      </c>
      <c r="H1324" s="1">
        <v>-0.32190000000000002</v>
      </c>
      <c r="I1324" s="1">
        <v>-0.79969999999999997</v>
      </c>
      <c r="J1324" s="1">
        <v>-0.67349999999999999</v>
      </c>
      <c r="K1324" s="1">
        <v>-7.51E-2</v>
      </c>
      <c r="L1324" s="1">
        <v>-0.37059999999999998</v>
      </c>
      <c r="M1324" s="1">
        <v>-0.26800000000000002</v>
      </c>
      <c r="N1324" s="1">
        <v>-0.77239999999999998</v>
      </c>
      <c r="O1324" s="1">
        <v>-0.30630000000000002</v>
      </c>
      <c r="P1324" s="1">
        <v>2.9702000000000002</v>
      </c>
      <c r="Q1324" s="1">
        <v>-0.88749999999999996</v>
      </c>
      <c r="R1324" s="1">
        <v>-0.76839999999999997</v>
      </c>
      <c r="S1324" s="1">
        <v>4.53E-2</v>
      </c>
      <c r="T1324" s="1">
        <v>1.3544</v>
      </c>
      <c r="U1324" s="1">
        <v>1.7825</v>
      </c>
      <c r="V1324" s="1">
        <v>0.84740000000000004</v>
      </c>
      <c r="W1324" s="1">
        <v>-1.6077999999999999</v>
      </c>
      <c r="GI1324" s="1">
        <v>-7.7294999999999998</v>
      </c>
      <c r="HA1324" s="1" t="str">
        <f t="shared" si="40"/>
        <v>2014</v>
      </c>
      <c r="HB1324" s="1" t="str">
        <f t="shared" si="41"/>
        <v>05</v>
      </c>
    </row>
    <row r="1325" spans="1:210">
      <c r="A1325" s="3" t="s">
        <v>9</v>
      </c>
      <c r="B1325" s="3"/>
      <c r="C1325" s="3" t="s">
        <v>5371</v>
      </c>
      <c r="E1325" s="1" t="s">
        <v>5372</v>
      </c>
      <c r="F1325" s="1">
        <v>-0.50229999999999997</v>
      </c>
      <c r="G1325" s="1">
        <v>-1.0302</v>
      </c>
      <c r="H1325" s="1">
        <v>-1.2644</v>
      </c>
      <c r="I1325" s="1">
        <v>-0.91139999999999999</v>
      </c>
      <c r="J1325" s="1">
        <v>-0.76680000000000004</v>
      </c>
      <c r="K1325" s="1">
        <v>0</v>
      </c>
      <c r="L1325" s="1">
        <v>-0.4128</v>
      </c>
      <c r="M1325" s="1">
        <v>-0.3498</v>
      </c>
      <c r="N1325" s="1">
        <v>-0.498</v>
      </c>
      <c r="O1325" s="1">
        <v>-0.1032</v>
      </c>
      <c r="P1325" s="1">
        <v>1.9677</v>
      </c>
      <c r="Q1325" s="1">
        <v>-1.0286</v>
      </c>
      <c r="R1325" s="1">
        <v>-0.83830000000000005</v>
      </c>
      <c r="S1325" s="1">
        <v>2.2700000000000001E-2</v>
      </c>
      <c r="T1325" s="1">
        <v>1.0740000000000001</v>
      </c>
      <c r="U1325" s="1">
        <v>1.0119</v>
      </c>
      <c r="V1325" s="1">
        <v>0.30840000000000001</v>
      </c>
      <c r="W1325" s="1">
        <v>-1.6137999999999999</v>
      </c>
      <c r="GI1325" s="1">
        <v>-7.0427</v>
      </c>
      <c r="HA1325" s="1" t="str">
        <f t="shared" si="40"/>
        <v>2014</v>
      </c>
      <c r="HB1325" s="1" t="str">
        <f t="shared" si="41"/>
        <v>05</v>
      </c>
    </row>
    <row r="1326" spans="1:210">
      <c r="A1326" s="3" t="s">
        <v>9</v>
      </c>
      <c r="B1326" s="3"/>
      <c r="C1326" s="3" t="s">
        <v>5373</v>
      </c>
      <c r="E1326" s="1" t="s">
        <v>5374</v>
      </c>
      <c r="F1326" s="1">
        <v>-0.43669999999999998</v>
      </c>
      <c r="G1326" s="1">
        <v>-0.69530000000000003</v>
      </c>
      <c r="H1326" s="1">
        <v>-1.5105999999999999</v>
      </c>
      <c r="I1326" s="1">
        <v>-1.2013</v>
      </c>
      <c r="J1326" s="1">
        <v>-0.58240000000000003</v>
      </c>
      <c r="K1326" s="1">
        <v>7.5499999999999998E-2</v>
      </c>
      <c r="L1326" s="1">
        <v>-0.41110000000000002</v>
      </c>
      <c r="M1326" s="1">
        <v>-0.21479999999999999</v>
      </c>
      <c r="N1326" s="1">
        <v>-0.9909</v>
      </c>
      <c r="O1326" s="1">
        <v>0.1026</v>
      </c>
      <c r="P1326" s="1">
        <v>2.4933000000000001</v>
      </c>
      <c r="Q1326" s="1">
        <v>-0.73580000000000001</v>
      </c>
      <c r="R1326" s="1">
        <v>-0.435</v>
      </c>
      <c r="S1326" s="1">
        <v>6.8000000000000005E-2</v>
      </c>
      <c r="T1326" s="1">
        <v>0.33589999999999998</v>
      </c>
      <c r="U1326" s="1">
        <v>0.82789999999999997</v>
      </c>
      <c r="V1326" s="1">
        <v>-0.22900000000000001</v>
      </c>
      <c r="W1326" s="1">
        <v>-1.611</v>
      </c>
      <c r="GI1326" s="1">
        <v>-7.6239999999999997</v>
      </c>
      <c r="HA1326" s="1" t="str">
        <f t="shared" si="40"/>
        <v>2014</v>
      </c>
      <c r="HB1326" s="1" t="str">
        <f t="shared" si="41"/>
        <v>05</v>
      </c>
    </row>
    <row r="1327" spans="1:210">
      <c r="A1327" s="3" t="s">
        <v>9</v>
      </c>
      <c r="B1327" s="3"/>
      <c r="C1327" s="3" t="s">
        <v>5375</v>
      </c>
      <c r="E1327" s="1" t="s">
        <v>5376</v>
      </c>
      <c r="F1327" s="1">
        <v>-0.42299999999999999</v>
      </c>
      <c r="G1327" s="1">
        <v>-1.5935999999999999</v>
      </c>
      <c r="H1327" s="1">
        <v>-0.2036</v>
      </c>
      <c r="I1327" s="1">
        <v>-1.5727</v>
      </c>
      <c r="J1327" s="1">
        <v>-1.4349000000000001</v>
      </c>
      <c r="K1327" s="1">
        <v>-7.6799999999999993E-2</v>
      </c>
      <c r="L1327" s="1">
        <v>-0.49540000000000001</v>
      </c>
      <c r="M1327" s="1">
        <v>-0.4859</v>
      </c>
      <c r="N1327" s="1">
        <v>-0.68810000000000004</v>
      </c>
      <c r="O1327" s="1">
        <v>0.3483</v>
      </c>
      <c r="P1327" s="1">
        <v>1.4247000000000001</v>
      </c>
      <c r="Q1327" s="1">
        <v>-1.3382000000000001</v>
      </c>
      <c r="R1327" s="1">
        <v>-0.67290000000000005</v>
      </c>
      <c r="S1327" s="1">
        <v>-0.114</v>
      </c>
      <c r="T1327" s="1">
        <v>-0.33679999999999999</v>
      </c>
      <c r="U1327" s="1">
        <v>0.29559999999999997</v>
      </c>
      <c r="V1327" s="1">
        <v>-0.76619999999999999</v>
      </c>
      <c r="W1327" s="1">
        <v>-1.3363</v>
      </c>
      <c r="GI1327" s="1">
        <v>-7.6142000000000003</v>
      </c>
      <c r="HA1327" s="1" t="str">
        <f t="shared" si="40"/>
        <v>2014</v>
      </c>
      <c r="HB1327" s="1" t="str">
        <f t="shared" si="41"/>
        <v>05</v>
      </c>
    </row>
    <row r="1328" spans="1:210">
      <c r="A1328" s="3" t="s">
        <v>9</v>
      </c>
      <c r="B1328" s="3"/>
      <c r="C1328" s="3" t="s">
        <v>5377</v>
      </c>
      <c r="E1328" s="1" t="s">
        <v>5378</v>
      </c>
      <c r="F1328" s="1">
        <v>-0.34139999999999998</v>
      </c>
      <c r="G1328" s="1">
        <v>-1.1314</v>
      </c>
      <c r="H1328" s="1">
        <v>-0.50949999999999995</v>
      </c>
      <c r="I1328" s="1">
        <v>-0.88100000000000001</v>
      </c>
      <c r="J1328" s="1">
        <v>-1.5246</v>
      </c>
      <c r="K1328" s="1">
        <v>-0.153</v>
      </c>
      <c r="L1328" s="1">
        <v>-0.37290000000000001</v>
      </c>
      <c r="M1328" s="1">
        <v>-0.26960000000000001</v>
      </c>
      <c r="N1328" s="1">
        <v>-0.71540000000000004</v>
      </c>
      <c r="O1328" s="1">
        <v>-0.24229999999999999</v>
      </c>
      <c r="P1328" s="1">
        <v>2.2261000000000002</v>
      </c>
      <c r="Q1328" s="1">
        <v>-0.753</v>
      </c>
      <c r="R1328" s="1">
        <v>-0.50419999999999998</v>
      </c>
      <c r="S1328" s="1">
        <v>-6.83E-2</v>
      </c>
      <c r="T1328" s="1">
        <v>0.22420000000000001</v>
      </c>
      <c r="U1328" s="1">
        <v>0.64659999999999995</v>
      </c>
      <c r="V1328" s="1">
        <v>-0.45829999999999999</v>
      </c>
      <c r="W1328" s="1">
        <v>-1.4483999999999999</v>
      </c>
      <c r="GI1328" s="1">
        <v>-7.5160999999999998</v>
      </c>
      <c r="HA1328" s="1" t="str">
        <f t="shared" si="40"/>
        <v>2014</v>
      </c>
      <c r="HB1328" s="1" t="str">
        <f t="shared" si="41"/>
        <v>04</v>
      </c>
    </row>
    <row r="1329" spans="1:210">
      <c r="A1329" s="3" t="s">
        <v>9</v>
      </c>
      <c r="B1329" s="3"/>
      <c r="C1329" s="3" t="s">
        <v>5379</v>
      </c>
      <c r="E1329" s="1" t="s">
        <v>5380</v>
      </c>
      <c r="F1329" s="1">
        <v>0</v>
      </c>
      <c r="G1329" s="1">
        <v>0.505</v>
      </c>
      <c r="H1329" s="1">
        <v>-1.0564</v>
      </c>
      <c r="I1329" s="1">
        <v>-0.59499999999999997</v>
      </c>
      <c r="J1329" s="1">
        <v>-0.27079999999999999</v>
      </c>
      <c r="K1329" s="1">
        <v>0.23130000000000001</v>
      </c>
      <c r="L1329" s="1">
        <v>-0.1258</v>
      </c>
      <c r="M1329" s="1">
        <v>0.6532</v>
      </c>
      <c r="N1329" s="1">
        <v>5.5399999999999998E-2</v>
      </c>
      <c r="O1329" s="1">
        <v>0.55840000000000001</v>
      </c>
      <c r="P1329" s="1">
        <v>1.5084</v>
      </c>
      <c r="Q1329" s="1">
        <v>0.92369999999999997</v>
      </c>
      <c r="R1329" s="1">
        <v>0.6784</v>
      </c>
      <c r="S1329" s="1">
        <v>0.13789999999999999</v>
      </c>
      <c r="T1329" s="1">
        <v>0.22420000000000001</v>
      </c>
      <c r="U1329" s="1">
        <v>0.29389999999999999</v>
      </c>
      <c r="V1329" s="1">
        <v>-0.45829999999999999</v>
      </c>
      <c r="W1329" s="1">
        <v>-0.42959999999999998</v>
      </c>
      <c r="GI1329" s="1">
        <v>-7.4611999999999998</v>
      </c>
      <c r="HA1329" s="1" t="str">
        <f t="shared" si="40"/>
        <v>2014</v>
      </c>
      <c r="HB1329" s="1" t="str">
        <f t="shared" si="41"/>
        <v>04</v>
      </c>
    </row>
    <row r="1330" spans="1:210">
      <c r="A1330" s="3" t="s">
        <v>9</v>
      </c>
      <c r="B1330" s="3"/>
      <c r="C1330" s="3" t="s">
        <v>5381</v>
      </c>
      <c r="E1330" s="1" t="s">
        <v>5382</v>
      </c>
      <c r="F1330" s="1">
        <v>-0.3896</v>
      </c>
      <c r="G1330" s="1">
        <v>0.13300000000000001</v>
      </c>
      <c r="H1330" s="1">
        <v>0.1525</v>
      </c>
      <c r="I1330" s="1">
        <v>-1.3214999999999999</v>
      </c>
      <c r="J1330" s="1">
        <v>-1.2991999999999999</v>
      </c>
      <c r="K1330" s="1">
        <v>-0.1527</v>
      </c>
      <c r="L1330" s="1">
        <v>-0.33360000000000001</v>
      </c>
      <c r="M1330" s="1">
        <v>-0.4577</v>
      </c>
      <c r="N1330" s="1">
        <v>-0.85299999999999998</v>
      </c>
      <c r="O1330" s="1">
        <v>-0.41470000000000001</v>
      </c>
      <c r="P1330" s="1">
        <v>1.1494</v>
      </c>
      <c r="Q1330" s="1">
        <v>-0.97809999999999997</v>
      </c>
      <c r="R1330" s="1">
        <v>-1.0066999999999999</v>
      </c>
      <c r="S1330" s="1">
        <v>-2.2700000000000001E-2</v>
      </c>
      <c r="T1330" s="1">
        <v>-5.5899999999999998E-2</v>
      </c>
      <c r="U1330" s="1">
        <v>0</v>
      </c>
      <c r="V1330" s="1">
        <v>-0.61060000000000003</v>
      </c>
      <c r="W1330" s="1">
        <v>-1.4468000000000001</v>
      </c>
      <c r="GI1330" s="1">
        <v>-7.5519999999999996</v>
      </c>
      <c r="HA1330" s="1" t="str">
        <f t="shared" si="40"/>
        <v>2014</v>
      </c>
      <c r="HB1330" s="1" t="str">
        <f t="shared" si="41"/>
        <v>04</v>
      </c>
    </row>
    <row r="1331" spans="1:210">
      <c r="A1331" s="3" t="s">
        <v>9</v>
      </c>
      <c r="B1331" s="3"/>
      <c r="C1331" s="3" t="s">
        <v>5383</v>
      </c>
      <c r="E1331" s="1" t="s">
        <v>5384</v>
      </c>
      <c r="F1331" s="1">
        <v>-4.8899999999999999E-2</v>
      </c>
      <c r="G1331" s="1">
        <v>0.26919999999999999</v>
      </c>
      <c r="H1331" s="1">
        <v>0.25640000000000002</v>
      </c>
      <c r="I1331" s="1">
        <v>-0.85050000000000003</v>
      </c>
      <c r="J1331" s="1">
        <v>-0.495</v>
      </c>
      <c r="K1331" s="1">
        <v>0</v>
      </c>
      <c r="L1331" s="1">
        <v>-0.25269999999999998</v>
      </c>
      <c r="M1331" s="1">
        <v>0.13550000000000001</v>
      </c>
      <c r="N1331" s="1">
        <v>-0.44269999999999998</v>
      </c>
      <c r="O1331" s="1">
        <v>-0.24279999999999999</v>
      </c>
      <c r="P1331" s="1">
        <v>2.3193000000000001</v>
      </c>
      <c r="Q1331" s="1">
        <v>-0.99309999999999998</v>
      </c>
      <c r="R1331" s="1">
        <v>-0.37140000000000001</v>
      </c>
      <c r="S1331" s="1">
        <v>4.58E-2</v>
      </c>
      <c r="T1331" s="1">
        <v>1.1279999999999999</v>
      </c>
      <c r="U1331" s="1">
        <v>0.94499999999999995</v>
      </c>
      <c r="V1331" s="1">
        <v>0.3846</v>
      </c>
      <c r="W1331" s="1">
        <v>-2.4807000000000001</v>
      </c>
      <c r="GI1331" s="1">
        <v>-7.7093999999999996</v>
      </c>
      <c r="HA1331" s="1" t="str">
        <f t="shared" si="40"/>
        <v>2014</v>
      </c>
      <c r="HB1331" s="1" t="str">
        <f t="shared" si="41"/>
        <v>04</v>
      </c>
    </row>
    <row r="1332" spans="1:210">
      <c r="A1332" s="3" t="s">
        <v>9</v>
      </c>
      <c r="B1332" s="3"/>
      <c r="C1332" s="3" t="s">
        <v>5385</v>
      </c>
      <c r="E1332" s="1" t="s">
        <v>5386</v>
      </c>
      <c r="F1332" s="1">
        <v>-0.34470000000000001</v>
      </c>
      <c r="G1332" s="1">
        <v>-0.1012</v>
      </c>
      <c r="H1332" s="1">
        <v>1.0858000000000001</v>
      </c>
      <c r="I1332" s="1">
        <v>-0.82150000000000001</v>
      </c>
      <c r="J1332" s="1">
        <v>-1.0853999999999999</v>
      </c>
      <c r="K1332" s="1">
        <v>0</v>
      </c>
      <c r="L1332" s="1">
        <v>0.3397</v>
      </c>
      <c r="M1332" s="1">
        <v>-8.1699999999999995E-2</v>
      </c>
      <c r="N1332" s="1">
        <v>-0.27839999999999998</v>
      </c>
      <c r="O1332" s="1">
        <v>0.69099999999999995</v>
      </c>
      <c r="P1332" s="1">
        <v>1.4912000000000001</v>
      </c>
      <c r="Q1332" s="1">
        <v>-0.53969999999999996</v>
      </c>
      <c r="R1332" s="1">
        <v>-3.39E-2</v>
      </c>
      <c r="S1332" s="1">
        <v>0.11509999999999999</v>
      </c>
      <c r="T1332" s="1">
        <v>1.2222</v>
      </c>
      <c r="U1332" s="1">
        <v>1.1681999999999999</v>
      </c>
      <c r="V1332" s="1">
        <v>0.2276</v>
      </c>
      <c r="W1332" s="1">
        <v>-1.1474</v>
      </c>
      <c r="GI1332" s="1">
        <v>-8.0187000000000008</v>
      </c>
      <c r="HA1332" s="1" t="str">
        <f t="shared" si="40"/>
        <v>2014</v>
      </c>
      <c r="HB1332" s="1" t="str">
        <f t="shared" si="41"/>
        <v>04</v>
      </c>
    </row>
    <row r="1333" spans="1:210">
      <c r="A1333" s="3" t="s">
        <v>9</v>
      </c>
      <c r="B1333" s="3"/>
      <c r="C1333" s="3" t="s">
        <v>5387</v>
      </c>
      <c r="E1333" s="1" t="s">
        <v>5388</v>
      </c>
      <c r="F1333" s="1">
        <v>-0.22620000000000001</v>
      </c>
      <c r="G1333" s="1">
        <v>-0.49430000000000002</v>
      </c>
      <c r="H1333" s="1">
        <v>-1.0385</v>
      </c>
      <c r="I1333" s="1">
        <v>-0.80520000000000003</v>
      </c>
      <c r="J1333" s="1">
        <v>-1.1120000000000001</v>
      </c>
      <c r="K1333" s="1">
        <v>-7.51E-2</v>
      </c>
      <c r="L1333" s="1">
        <v>-0.1249</v>
      </c>
      <c r="M1333" s="1">
        <v>-0.2142</v>
      </c>
      <c r="N1333" s="1">
        <v>-0.76770000000000005</v>
      </c>
      <c r="O1333" s="1">
        <v>0.30609999999999998</v>
      </c>
      <c r="P1333" s="1">
        <v>0.95479999999999998</v>
      </c>
      <c r="Q1333" s="1">
        <v>-0.89749999999999996</v>
      </c>
      <c r="R1333" s="1">
        <v>-0.73429999999999995</v>
      </c>
      <c r="S1333" s="1">
        <v>2.2499999999999999E-2</v>
      </c>
      <c r="T1333" s="1">
        <v>0.3846</v>
      </c>
      <c r="U1333" s="1">
        <v>0.40529999999999999</v>
      </c>
      <c r="V1333" s="1">
        <v>-0.67459999999999998</v>
      </c>
      <c r="W1333" s="1">
        <v>-1.4672000000000001</v>
      </c>
      <c r="GI1333" s="1">
        <v>-8.4835999999999991</v>
      </c>
      <c r="HA1333" s="1" t="str">
        <f t="shared" si="40"/>
        <v>2014</v>
      </c>
      <c r="HB1333" s="1" t="str">
        <f t="shared" si="41"/>
        <v>04</v>
      </c>
    </row>
    <row r="1334" spans="1:210">
      <c r="A1334" s="3" t="s">
        <v>9</v>
      </c>
      <c r="B1334" s="3"/>
      <c r="C1334" s="3" t="s">
        <v>5389</v>
      </c>
      <c r="E1334" s="1" t="s">
        <v>5390</v>
      </c>
      <c r="F1334" s="1">
        <v>-0.25879999999999997</v>
      </c>
      <c r="G1334" s="1">
        <v>-0.95389999999999997</v>
      </c>
      <c r="H1334" s="1">
        <v>-0.152</v>
      </c>
      <c r="I1334" s="1">
        <v>-0.40289999999999998</v>
      </c>
      <c r="J1334" s="1">
        <v>-1.2928999999999999</v>
      </c>
      <c r="K1334" s="1">
        <v>-0.37419999999999998</v>
      </c>
      <c r="L1334" s="1">
        <v>-0.29039999999999999</v>
      </c>
      <c r="M1334" s="1">
        <v>0.40210000000000001</v>
      </c>
      <c r="N1334" s="1">
        <v>2.7400000000000001E-2</v>
      </c>
      <c r="O1334" s="1">
        <v>0.67769999999999997</v>
      </c>
      <c r="P1334" s="1">
        <v>1.0407</v>
      </c>
      <c r="Q1334" s="1">
        <v>-1.5706</v>
      </c>
      <c r="R1334" s="1">
        <v>6.6799999999999998E-2</v>
      </c>
      <c r="S1334" s="1">
        <v>6.7699999999999996E-2</v>
      </c>
      <c r="T1334" s="1">
        <v>0.3291</v>
      </c>
      <c r="U1334" s="1">
        <v>0.17399999999999999</v>
      </c>
      <c r="V1334" s="1">
        <v>-0.8982</v>
      </c>
      <c r="W1334" s="1">
        <v>-1.0733999999999999</v>
      </c>
      <c r="GI1334" s="1">
        <v>-8.0996000000000006</v>
      </c>
      <c r="HA1334" s="1" t="str">
        <f t="shared" si="40"/>
        <v>2014</v>
      </c>
      <c r="HB1334" s="1" t="str">
        <f t="shared" si="41"/>
        <v>04</v>
      </c>
    </row>
    <row r="1335" spans="1:210">
      <c r="A1335" s="3" t="s">
        <v>9</v>
      </c>
      <c r="B1335" s="3"/>
      <c r="C1335" s="3" t="s">
        <v>5391</v>
      </c>
      <c r="E1335" s="1" t="s">
        <v>5391</v>
      </c>
      <c r="F1335" s="1">
        <v>-0.16159999999999999</v>
      </c>
      <c r="G1335" s="1">
        <v>-1.1802999999999999</v>
      </c>
      <c r="H1335" s="1">
        <v>-0.53149999999999997</v>
      </c>
      <c r="I1335" s="1">
        <v>-1.1713</v>
      </c>
      <c r="J1335" s="1">
        <v>-0.40189999999999998</v>
      </c>
      <c r="K1335" s="1">
        <v>-7.4499999999999997E-2</v>
      </c>
      <c r="L1335" s="1">
        <v>-0.33040000000000003</v>
      </c>
      <c r="M1335" s="1">
        <v>-0.29449999999999998</v>
      </c>
      <c r="N1335" s="1">
        <v>-0.41220000000000001</v>
      </c>
      <c r="O1335" s="1">
        <v>-0.2024</v>
      </c>
      <c r="P1335" s="1">
        <v>0.69259999999999999</v>
      </c>
      <c r="Q1335" s="1">
        <v>-0.749</v>
      </c>
      <c r="R1335" s="1">
        <v>-0.40039999999999998</v>
      </c>
      <c r="S1335" s="1">
        <v>4.4999999999999998E-2</v>
      </c>
      <c r="T1335" s="1">
        <v>-0.1094</v>
      </c>
      <c r="U1335" s="1">
        <v>-0.57930000000000004</v>
      </c>
      <c r="V1335" s="1">
        <v>-1.7949999999999999</v>
      </c>
      <c r="W1335" s="1">
        <v>-1.1575</v>
      </c>
      <c r="GI1335" s="1">
        <v>-8.3208000000000002</v>
      </c>
      <c r="HA1335" s="1" t="str">
        <f t="shared" si="40"/>
        <v>2014</v>
      </c>
      <c r="HB1335" s="1" t="str">
        <f t="shared" si="41"/>
        <v>04</v>
      </c>
    </row>
    <row r="1336" spans="1:210">
      <c r="A1336" s="3" t="s">
        <v>9</v>
      </c>
      <c r="B1336" s="3"/>
      <c r="C1336" s="3" t="s">
        <v>5392</v>
      </c>
      <c r="E1336" s="1" t="s">
        <v>5393</v>
      </c>
      <c r="F1336" s="1">
        <v>-0.22689999999999999</v>
      </c>
      <c r="G1336" s="1">
        <v>-0.49320000000000003</v>
      </c>
      <c r="H1336" s="1">
        <v>-0.66049999999999998</v>
      </c>
      <c r="I1336" s="1">
        <v>-0.73580000000000001</v>
      </c>
      <c r="J1336" s="1">
        <v>-0.62629999999999997</v>
      </c>
      <c r="K1336" s="1">
        <v>-0.14929999999999999</v>
      </c>
      <c r="L1336" s="1">
        <v>-0.20699999999999999</v>
      </c>
      <c r="M1336" s="1">
        <v>-5.3600000000000002E-2</v>
      </c>
      <c r="N1336" s="1">
        <v>-0.41289999999999999</v>
      </c>
      <c r="O1336" s="1">
        <v>0.33789999999999998</v>
      </c>
      <c r="P1336" s="1">
        <v>0.68610000000000004</v>
      </c>
      <c r="Q1336" s="1">
        <v>-1.1252</v>
      </c>
      <c r="R1336" s="1">
        <v>-0.63560000000000005</v>
      </c>
      <c r="S1336" s="1">
        <v>6.7699999999999996E-2</v>
      </c>
      <c r="T1336" s="1">
        <v>2.1463000000000001</v>
      </c>
      <c r="U1336" s="1">
        <v>0</v>
      </c>
      <c r="V1336" s="1">
        <v>0.97809999999999997</v>
      </c>
      <c r="W1336" s="1">
        <v>-1.1317999999999999</v>
      </c>
      <c r="GI1336" s="1">
        <v>-9.0091000000000001</v>
      </c>
      <c r="HA1336" s="1" t="str">
        <f t="shared" si="40"/>
        <v>2014</v>
      </c>
      <c r="HB1336" s="1" t="str">
        <f t="shared" si="41"/>
        <v>04</v>
      </c>
    </row>
    <row r="1337" spans="1:210">
      <c r="A1337" s="3" t="s">
        <v>9</v>
      </c>
      <c r="B1337" s="3"/>
      <c r="C1337" s="3" t="s">
        <v>5394</v>
      </c>
      <c r="E1337" s="1" t="s">
        <v>5395</v>
      </c>
      <c r="F1337" s="1">
        <v>-0.46889999999999998</v>
      </c>
      <c r="G1337" s="1">
        <v>-0.55810000000000004</v>
      </c>
      <c r="H1337" s="1">
        <v>-1.0905</v>
      </c>
      <c r="I1337" s="1">
        <v>-0.9204</v>
      </c>
      <c r="J1337" s="1">
        <v>-0.76060000000000005</v>
      </c>
      <c r="K1337" s="1">
        <v>-0.51959999999999995</v>
      </c>
      <c r="L1337" s="1">
        <v>-0.37080000000000002</v>
      </c>
      <c r="M1337" s="1">
        <v>-0.21410000000000001</v>
      </c>
      <c r="N1337" s="1">
        <v>-0.46739999999999998</v>
      </c>
      <c r="O1337" s="1">
        <v>-0.47099999999999997</v>
      </c>
      <c r="P1337" s="1">
        <v>0.77180000000000004</v>
      </c>
      <c r="Q1337" s="1">
        <v>-0.83450000000000002</v>
      </c>
      <c r="R1337" s="1">
        <v>-0.76739999999999997</v>
      </c>
      <c r="S1337" s="1">
        <v>2.2499999999999999E-2</v>
      </c>
      <c r="T1337" s="1">
        <v>0.1623</v>
      </c>
      <c r="U1337" s="1">
        <v>0</v>
      </c>
      <c r="V1337" s="1">
        <v>-0.81299999999999994</v>
      </c>
      <c r="W1337" s="1">
        <v>-1.4676</v>
      </c>
      <c r="GI1337" s="1">
        <v>-8.5584000000000007</v>
      </c>
      <c r="HA1337" s="1" t="str">
        <f t="shared" si="40"/>
        <v>2014</v>
      </c>
      <c r="HB1337" s="1" t="str">
        <f t="shared" si="41"/>
        <v>04</v>
      </c>
    </row>
    <row r="1338" spans="1:210">
      <c r="A1338" s="3" t="s">
        <v>9</v>
      </c>
      <c r="B1338" s="3"/>
      <c r="C1338" s="3" t="s">
        <v>5396</v>
      </c>
      <c r="E1338" s="1" t="s">
        <v>5396</v>
      </c>
      <c r="F1338" s="1">
        <v>-0.50429999999999997</v>
      </c>
      <c r="G1338" s="1">
        <v>-1.2099</v>
      </c>
      <c r="H1338" s="1">
        <v>-1.1022000000000001</v>
      </c>
      <c r="I1338" s="1">
        <v>-1.8880999999999999</v>
      </c>
      <c r="J1338" s="1">
        <v>-0.85040000000000004</v>
      </c>
      <c r="K1338" s="1">
        <v>-0.2225</v>
      </c>
      <c r="L1338" s="1">
        <v>-0.41099999999999998</v>
      </c>
      <c r="M1338" s="1">
        <v>-0.16139999999999999</v>
      </c>
      <c r="N1338" s="1">
        <v>-0.44</v>
      </c>
      <c r="O1338" s="1">
        <v>-0.33610000000000001</v>
      </c>
      <c r="P1338" s="1">
        <v>1.2864</v>
      </c>
      <c r="Q1338" s="1">
        <v>-0.91810000000000003</v>
      </c>
      <c r="R1338" s="1">
        <v>-0.40250000000000002</v>
      </c>
      <c r="S1338" s="1">
        <v>-4.5199999999999997E-2</v>
      </c>
      <c r="T1338" s="1">
        <v>0.64890000000000003</v>
      </c>
      <c r="U1338" s="1">
        <v>0.45950000000000002</v>
      </c>
      <c r="V1338" s="1">
        <v>-0.44309999999999999</v>
      </c>
      <c r="W1338" s="1">
        <v>-1.3064</v>
      </c>
      <c r="GI1338" s="1">
        <v>-8.2887000000000004</v>
      </c>
      <c r="HA1338" s="1" t="str">
        <f t="shared" si="40"/>
        <v>2014</v>
      </c>
      <c r="HB1338" s="1" t="str">
        <f t="shared" si="41"/>
        <v>04</v>
      </c>
    </row>
    <row r="1339" spans="1:210">
      <c r="A1339" s="3" t="s">
        <v>9</v>
      </c>
      <c r="B1339" s="3"/>
      <c r="C1339" s="3" t="s">
        <v>5397</v>
      </c>
      <c r="E1339" s="1" t="s">
        <v>5397</v>
      </c>
      <c r="F1339" s="1">
        <v>-0.114</v>
      </c>
      <c r="G1339" s="1">
        <v>-1.4444999999999999</v>
      </c>
      <c r="H1339" s="1">
        <v>-1.282</v>
      </c>
      <c r="I1339" s="1">
        <v>-1.5219</v>
      </c>
      <c r="J1339" s="1">
        <v>-1.1679999999999999</v>
      </c>
      <c r="K1339" s="1">
        <v>0</v>
      </c>
      <c r="L1339" s="1">
        <v>-0.20569999999999999</v>
      </c>
      <c r="M1339" s="1">
        <v>-0.21560000000000001</v>
      </c>
      <c r="N1339" s="1">
        <v>-0.8</v>
      </c>
      <c r="O1339" s="1">
        <v>0.53939999999999999</v>
      </c>
      <c r="P1339" s="1">
        <v>1.0256000000000001</v>
      </c>
      <c r="Q1339" s="1">
        <v>-1.2325999999999999</v>
      </c>
      <c r="R1339" s="1">
        <v>-0.16800000000000001</v>
      </c>
      <c r="S1339" s="1">
        <v>0.1812</v>
      </c>
      <c r="T1339" s="1">
        <v>0.70109999999999995</v>
      </c>
      <c r="U1339" s="1">
        <v>0.40160000000000001</v>
      </c>
      <c r="V1339" s="1">
        <v>-0.36840000000000001</v>
      </c>
      <c r="W1339" s="1">
        <v>-1.0523</v>
      </c>
      <c r="GI1339" s="1">
        <v>-8.5254999999999992</v>
      </c>
      <c r="HA1339" s="1" t="str">
        <f t="shared" si="40"/>
        <v>2014</v>
      </c>
      <c r="HB1339" s="1" t="str">
        <f t="shared" si="41"/>
        <v>04</v>
      </c>
    </row>
    <row r="1340" spans="1:210">
      <c r="A1340" s="3" t="s">
        <v>9</v>
      </c>
      <c r="B1340" s="3"/>
      <c r="C1340" s="3" t="s">
        <v>5398</v>
      </c>
      <c r="E1340" s="1" t="s">
        <v>5399</v>
      </c>
      <c r="F1340" s="1">
        <v>-0.35730000000000001</v>
      </c>
      <c r="G1340" s="1">
        <v>-0.72670000000000001</v>
      </c>
      <c r="H1340" s="1">
        <v>-2.0933999999999999</v>
      </c>
      <c r="I1340" s="1">
        <v>-1.1134999999999999</v>
      </c>
      <c r="J1340" s="1">
        <v>-0.94630000000000003</v>
      </c>
      <c r="K1340" s="1">
        <v>0</v>
      </c>
      <c r="L1340" s="1">
        <v>-0.33</v>
      </c>
      <c r="M1340" s="1">
        <v>-0.18820000000000001</v>
      </c>
      <c r="N1340" s="1">
        <v>-0.69059999999999999</v>
      </c>
      <c r="O1340" s="1">
        <v>0.67269999999999996</v>
      </c>
      <c r="P1340" s="1">
        <v>1.2830999999999999</v>
      </c>
      <c r="Q1340" s="1">
        <v>-0.92869999999999997</v>
      </c>
      <c r="R1340" s="1">
        <v>-0.67020000000000002</v>
      </c>
      <c r="S1340" s="1">
        <v>0</v>
      </c>
      <c r="T1340" s="1">
        <v>1.0259</v>
      </c>
      <c r="U1340" s="1">
        <v>0.68879999999999997</v>
      </c>
      <c r="V1340" s="1">
        <v>-0.14729999999999999</v>
      </c>
      <c r="W1340" s="1">
        <v>-1.4176</v>
      </c>
      <c r="GI1340" s="1">
        <v>-8.4885000000000002</v>
      </c>
      <c r="HA1340" s="1" t="str">
        <f t="shared" si="40"/>
        <v>2014</v>
      </c>
      <c r="HB1340" s="1" t="str">
        <f t="shared" si="41"/>
        <v>04</v>
      </c>
    </row>
    <row r="1341" spans="1:210">
      <c r="A1341" s="3" t="s">
        <v>9</v>
      </c>
      <c r="B1341" s="3"/>
      <c r="C1341" s="3" t="s">
        <v>5400</v>
      </c>
      <c r="E1341" s="1" t="s">
        <v>5401</v>
      </c>
      <c r="F1341" s="1">
        <v>-0.245</v>
      </c>
      <c r="G1341" s="1">
        <v>-0.16639999999999999</v>
      </c>
      <c r="H1341" s="1">
        <v>-1.2366999999999999</v>
      </c>
      <c r="I1341" s="1">
        <v>-0.74960000000000004</v>
      </c>
      <c r="J1341" s="1">
        <v>-0.58930000000000005</v>
      </c>
      <c r="K1341" s="1">
        <v>-0.14799999999999999</v>
      </c>
      <c r="L1341" s="1">
        <v>-0.29170000000000001</v>
      </c>
      <c r="M1341" s="1">
        <v>-0.13539999999999999</v>
      </c>
      <c r="N1341" s="1">
        <v>-2.7799999999999998E-2</v>
      </c>
      <c r="O1341" s="1">
        <v>0.46929999999999999</v>
      </c>
      <c r="P1341" s="1">
        <v>-8.3699999999999997E-2</v>
      </c>
      <c r="Q1341" s="1">
        <v>0.31590000000000001</v>
      </c>
      <c r="R1341" s="1">
        <v>-0.13489999999999999</v>
      </c>
      <c r="S1341" s="1">
        <v>-2.2800000000000001E-2</v>
      </c>
      <c r="T1341" s="1">
        <v>0.2114</v>
      </c>
      <c r="U1341" s="1">
        <v>-0.5605</v>
      </c>
      <c r="V1341" s="1">
        <v>-0.79469999999999996</v>
      </c>
      <c r="W1341" s="1">
        <v>-1.1123000000000001</v>
      </c>
      <c r="GI1341" s="1">
        <v>-10.1965</v>
      </c>
      <c r="HA1341" s="1" t="str">
        <f t="shared" si="40"/>
        <v>2014</v>
      </c>
      <c r="HB1341" s="1" t="str">
        <f t="shared" si="41"/>
        <v>04</v>
      </c>
    </row>
    <row r="1342" spans="1:210">
      <c r="A1342" s="3" t="s">
        <v>9</v>
      </c>
      <c r="B1342" s="3"/>
      <c r="C1342" s="3" t="s">
        <v>5402</v>
      </c>
      <c r="E1342" s="1" t="s">
        <v>5403</v>
      </c>
      <c r="F1342" s="1">
        <v>-0.3422</v>
      </c>
      <c r="G1342" s="1">
        <v>-0.85860000000000003</v>
      </c>
      <c r="H1342" s="1">
        <v>-1.6936</v>
      </c>
      <c r="I1342" s="1">
        <v>-1.4907999999999999</v>
      </c>
      <c r="J1342" s="1">
        <v>-1.2652000000000001</v>
      </c>
      <c r="K1342" s="1">
        <v>-0.2949</v>
      </c>
      <c r="L1342" s="1">
        <v>-0.53869999999999996</v>
      </c>
      <c r="M1342" s="1">
        <v>-0.48580000000000001</v>
      </c>
      <c r="N1342" s="1">
        <v>-0.33289999999999997</v>
      </c>
      <c r="O1342" s="1">
        <v>-0.36720000000000003</v>
      </c>
      <c r="P1342" s="1">
        <v>8.3599999999999994E-2</v>
      </c>
      <c r="Q1342" s="1">
        <v>-1.0736000000000001</v>
      </c>
      <c r="R1342" s="1">
        <v>-0.74019999999999997</v>
      </c>
      <c r="S1342" s="1">
        <v>9.0700000000000003E-2</v>
      </c>
      <c r="T1342" s="1">
        <v>0.79400000000000004</v>
      </c>
      <c r="U1342" s="1">
        <v>-0.2797</v>
      </c>
      <c r="V1342" s="1">
        <v>-0.28939999999999999</v>
      </c>
      <c r="W1342" s="1">
        <v>-1.3944000000000001</v>
      </c>
      <c r="GI1342" s="1">
        <v>-10.0862</v>
      </c>
      <c r="HA1342" s="1" t="str">
        <f t="shared" si="40"/>
        <v>2014</v>
      </c>
      <c r="HB1342" s="1" t="str">
        <f t="shared" si="41"/>
        <v>04</v>
      </c>
    </row>
    <row r="1343" spans="1:210">
      <c r="A1343" s="3" t="s">
        <v>9</v>
      </c>
      <c r="B1343" s="3"/>
      <c r="C1343" s="3" t="s">
        <v>5404</v>
      </c>
      <c r="E1343" s="1" t="s">
        <v>5405</v>
      </c>
      <c r="F1343" s="1">
        <v>-0.45540000000000003</v>
      </c>
      <c r="G1343" s="1">
        <v>-0.95050000000000001</v>
      </c>
      <c r="H1343" s="1">
        <v>-1.3557999999999999</v>
      </c>
      <c r="I1343" s="1">
        <v>-0.85270000000000001</v>
      </c>
      <c r="J1343" s="1">
        <v>-0.98740000000000006</v>
      </c>
      <c r="K1343" s="1">
        <v>-0.44180000000000003</v>
      </c>
      <c r="L1343" s="1">
        <v>-0.53849999999999998</v>
      </c>
      <c r="M1343" s="1">
        <v>-0.35</v>
      </c>
      <c r="N1343" s="1">
        <v>-0.60799999999999998</v>
      </c>
      <c r="O1343" s="1">
        <v>-0.2999</v>
      </c>
      <c r="P1343" s="1">
        <v>-0.25019999999999998</v>
      </c>
      <c r="Q1343" s="1">
        <v>-0.45179999999999998</v>
      </c>
      <c r="R1343" s="1">
        <v>-0.53690000000000004</v>
      </c>
      <c r="S1343" s="1">
        <v>6.7699999999999996E-2</v>
      </c>
      <c r="T1343" s="1">
        <v>0.47539999999999999</v>
      </c>
      <c r="U1343" s="1">
        <v>-1.5033000000000001</v>
      </c>
      <c r="V1343" s="1">
        <v>-1.2264999999999999</v>
      </c>
      <c r="W1343" s="1">
        <v>-1.5047999999999999</v>
      </c>
      <c r="GI1343" s="1">
        <v>-10.7463</v>
      </c>
      <c r="HA1343" s="1" t="str">
        <f t="shared" si="40"/>
        <v>2014</v>
      </c>
      <c r="HB1343" s="1" t="str">
        <f t="shared" si="41"/>
        <v>04</v>
      </c>
    </row>
    <row r="1344" spans="1:210">
      <c r="A1344" s="3" t="s">
        <v>9</v>
      </c>
      <c r="B1344" s="3"/>
      <c r="C1344" s="3" t="s">
        <v>5406</v>
      </c>
      <c r="E1344" s="1" t="s">
        <v>5407</v>
      </c>
      <c r="F1344" s="1">
        <v>-0.2452</v>
      </c>
      <c r="G1344" s="1">
        <v>-1.1107</v>
      </c>
      <c r="H1344" s="1">
        <v>-1.002</v>
      </c>
      <c r="I1344" s="1">
        <v>-1.0760000000000001</v>
      </c>
      <c r="J1344" s="1">
        <v>-1.4863999999999999</v>
      </c>
      <c r="K1344" s="1">
        <v>-0.22270000000000001</v>
      </c>
      <c r="L1344" s="1">
        <v>-0.53979999999999995</v>
      </c>
      <c r="M1344" s="1">
        <v>-0.35149999999999998</v>
      </c>
      <c r="N1344" s="1">
        <v>-0.66420000000000001</v>
      </c>
      <c r="O1344" s="1">
        <v>0.13439999999999999</v>
      </c>
      <c r="P1344" s="1">
        <v>1.0212000000000001</v>
      </c>
      <c r="Q1344" s="1">
        <v>-1.0509999999999999</v>
      </c>
      <c r="R1344" s="1">
        <v>-0.7077</v>
      </c>
      <c r="S1344" s="1">
        <v>-2.2599999999999999E-2</v>
      </c>
      <c r="T1344" s="1">
        <v>1.8786</v>
      </c>
      <c r="U1344" s="1">
        <v>0.74239999999999995</v>
      </c>
      <c r="V1344" s="1">
        <v>0</v>
      </c>
      <c r="W1344" s="1">
        <v>-0.91369999999999996</v>
      </c>
      <c r="GI1344" s="1">
        <v>-12.8513</v>
      </c>
      <c r="HA1344" s="1" t="str">
        <f t="shared" si="40"/>
        <v>2014</v>
      </c>
      <c r="HB1344" s="1" t="str">
        <f t="shared" si="41"/>
        <v>04</v>
      </c>
    </row>
    <row r="1345" spans="1:210">
      <c r="A1345" s="3" t="s">
        <v>9</v>
      </c>
      <c r="B1345" s="3"/>
      <c r="C1345" s="3" t="s">
        <v>5408</v>
      </c>
      <c r="E1345" s="1" t="s">
        <v>5409</v>
      </c>
      <c r="F1345" s="1">
        <v>-0.18049999999999999</v>
      </c>
      <c r="G1345" s="1">
        <v>-0.39389999999999997</v>
      </c>
      <c r="H1345" s="1">
        <v>-0.46400000000000002</v>
      </c>
      <c r="I1345" s="1">
        <v>-0.48480000000000001</v>
      </c>
      <c r="J1345" s="1">
        <v>-0.31669999999999998</v>
      </c>
      <c r="K1345" s="1">
        <v>7.4399999999999994E-2</v>
      </c>
      <c r="L1345" s="1">
        <v>-0.2923</v>
      </c>
      <c r="M1345" s="1">
        <v>-0.13569999999999999</v>
      </c>
      <c r="N1345" s="1">
        <v>-0.55630000000000002</v>
      </c>
      <c r="O1345" s="1">
        <v>0.2359</v>
      </c>
      <c r="P1345" s="1">
        <v>0.84740000000000004</v>
      </c>
      <c r="Q1345" s="1">
        <v>-0.30030000000000001</v>
      </c>
      <c r="R1345" s="1">
        <v>-0.2029</v>
      </c>
      <c r="S1345" s="1">
        <v>4.5400000000000003E-2</v>
      </c>
      <c r="T1345" s="1">
        <v>1.4988999999999999</v>
      </c>
      <c r="U1345" s="1">
        <v>0.45419999999999999</v>
      </c>
      <c r="V1345" s="1">
        <v>0</v>
      </c>
      <c r="W1345" s="1">
        <v>-1.0318000000000001</v>
      </c>
      <c r="GI1345" s="1">
        <v>-9.2741000000000007</v>
      </c>
      <c r="HA1345" s="1" t="str">
        <f t="shared" si="40"/>
        <v>2014</v>
      </c>
      <c r="HB1345" s="1" t="str">
        <f t="shared" si="41"/>
        <v>04</v>
      </c>
    </row>
    <row r="1346" spans="1:210">
      <c r="A1346" s="3" t="s">
        <v>9</v>
      </c>
      <c r="B1346" s="3"/>
      <c r="C1346" s="3" t="s">
        <v>5410</v>
      </c>
      <c r="E1346" s="1" t="s">
        <v>5410</v>
      </c>
      <c r="F1346" s="1">
        <v>-0.29659999999999997</v>
      </c>
      <c r="G1346" s="1">
        <v>-1.0790999999999999</v>
      </c>
      <c r="H1346" s="1">
        <v>-1.1131</v>
      </c>
      <c r="I1346" s="1">
        <v>-0.93589999999999995</v>
      </c>
      <c r="J1346" s="1">
        <v>-1.4473</v>
      </c>
      <c r="K1346" s="1">
        <v>-0.2235</v>
      </c>
      <c r="L1346" s="1">
        <v>-0.50060000000000004</v>
      </c>
      <c r="M1346" s="1">
        <v>-0.38100000000000001</v>
      </c>
      <c r="N1346" s="1">
        <v>-0.58440000000000003</v>
      </c>
      <c r="O1346" s="1">
        <v>-0.40510000000000002</v>
      </c>
      <c r="P1346" s="1">
        <v>1.8245</v>
      </c>
      <c r="Q1346" s="1">
        <v>-0.37759999999999999</v>
      </c>
      <c r="R1346" s="1">
        <v>-0.81410000000000005</v>
      </c>
      <c r="S1346" s="1">
        <v>-6.8199999999999997E-2</v>
      </c>
      <c r="T1346" s="1">
        <v>3.1526000000000001</v>
      </c>
      <c r="U1346" s="1">
        <v>1.8845000000000001</v>
      </c>
      <c r="V1346" s="1">
        <v>1.2057</v>
      </c>
      <c r="W1346" s="1">
        <v>-1.2942</v>
      </c>
      <c r="GI1346" s="1">
        <v>-7.0119999999999996</v>
      </c>
      <c r="HA1346" s="1" t="str">
        <f t="shared" si="40"/>
        <v>2014</v>
      </c>
      <c r="HB1346" s="1" t="str">
        <f t="shared" si="41"/>
        <v>04</v>
      </c>
    </row>
    <row r="1347" spans="1:210">
      <c r="A1347" s="3" t="s">
        <v>9</v>
      </c>
      <c r="B1347" s="3"/>
      <c r="C1347" s="3" t="s">
        <v>5411</v>
      </c>
      <c r="E1347" s="1" t="s">
        <v>5412</v>
      </c>
      <c r="F1347" s="1">
        <v>-0.2303</v>
      </c>
      <c r="G1347" s="1">
        <v>-1.0143</v>
      </c>
      <c r="H1347" s="1">
        <v>-1.6795</v>
      </c>
      <c r="I1347" s="1">
        <v>-0.86040000000000005</v>
      </c>
      <c r="J1347" s="1">
        <v>-0.63260000000000005</v>
      </c>
      <c r="K1347" s="1">
        <v>0</v>
      </c>
      <c r="L1347" s="1">
        <v>-0.25040000000000001</v>
      </c>
      <c r="M1347" s="1">
        <v>-0.1087</v>
      </c>
      <c r="N1347" s="1">
        <v>-0.3337</v>
      </c>
      <c r="O1347" s="1">
        <v>0.43809999999999999</v>
      </c>
      <c r="P1347" s="1">
        <v>2.2589000000000001</v>
      </c>
      <c r="Q1347" s="1">
        <v>-1.0509999999999999</v>
      </c>
      <c r="R1347" s="1">
        <v>-0.54200000000000004</v>
      </c>
      <c r="S1347" s="1">
        <v>-9.0899999999999995E-2</v>
      </c>
      <c r="T1347" s="1">
        <v>3.1526000000000001</v>
      </c>
      <c r="U1347" s="1">
        <v>1.7666999999999999</v>
      </c>
      <c r="V1347" s="1">
        <v>1.2057</v>
      </c>
      <c r="W1347" s="1">
        <v>-1.091</v>
      </c>
      <c r="HA1347" s="1" t="str">
        <f t="shared" ref="HA1347:HA1410" si="42">LEFT($E1348,4)</f>
        <v>2014</v>
      </c>
      <c r="HB1347" s="1" t="str">
        <f t="shared" ref="HB1347:HB1410" si="43">MID($E1348,5,2)</f>
        <v>04</v>
      </c>
    </row>
    <row r="1348" spans="1:210">
      <c r="A1348" s="3" t="s">
        <v>9</v>
      </c>
      <c r="B1348" s="3"/>
      <c r="C1348" s="3" t="s">
        <v>5413</v>
      </c>
      <c r="E1348" s="1" t="s">
        <v>5413</v>
      </c>
      <c r="F1348" s="1">
        <v>-0.2303</v>
      </c>
      <c r="G1348" s="1">
        <v>-1.0143</v>
      </c>
      <c r="H1348" s="1">
        <v>-1.6795</v>
      </c>
      <c r="I1348" s="1">
        <v>-0.86040000000000005</v>
      </c>
      <c r="J1348" s="1">
        <v>-0.63260000000000005</v>
      </c>
      <c r="K1348" s="1">
        <v>0</v>
      </c>
      <c r="L1348" s="1">
        <v>-0.25040000000000001</v>
      </c>
      <c r="M1348" s="1">
        <v>-0.1087</v>
      </c>
      <c r="N1348" s="1">
        <v>-0.3337</v>
      </c>
      <c r="O1348" s="1">
        <v>0.43809999999999999</v>
      </c>
      <c r="P1348" s="1">
        <v>2.2589000000000001</v>
      </c>
      <c r="Q1348" s="1">
        <v>-1.0509999999999999</v>
      </c>
      <c r="R1348" s="1">
        <v>-0.54200000000000004</v>
      </c>
      <c r="S1348" s="1">
        <v>-9.0899999999999995E-2</v>
      </c>
      <c r="T1348" s="1">
        <v>3.1526000000000001</v>
      </c>
      <c r="U1348" s="1">
        <v>1.7666999999999999</v>
      </c>
      <c r="V1348" s="1">
        <v>1.2057</v>
      </c>
      <c r="W1348" s="1">
        <v>-1.091</v>
      </c>
      <c r="GI1348" s="1">
        <v>-6.5622999999999996</v>
      </c>
      <c r="HA1348" s="1" t="str">
        <f t="shared" si="42"/>
        <v>2014</v>
      </c>
      <c r="HB1348" s="1" t="str">
        <f t="shared" si="43"/>
        <v>04</v>
      </c>
    </row>
    <row r="1349" spans="1:210">
      <c r="A1349" s="3" t="s">
        <v>9</v>
      </c>
      <c r="B1349" s="3"/>
      <c r="C1349" s="3" t="s">
        <v>5414</v>
      </c>
      <c r="E1349" s="1" t="s">
        <v>5415</v>
      </c>
      <c r="F1349" s="1">
        <v>-0.42580000000000001</v>
      </c>
      <c r="G1349" s="1">
        <v>-1.0790999999999999</v>
      </c>
      <c r="H1349" s="1">
        <v>-1.4603999999999999</v>
      </c>
      <c r="I1349" s="1">
        <v>-0.89280000000000004</v>
      </c>
      <c r="J1349" s="1">
        <v>-0.8115</v>
      </c>
      <c r="K1349" s="1">
        <v>0.2233</v>
      </c>
      <c r="L1349" s="1">
        <v>-0.33329999999999999</v>
      </c>
      <c r="M1349" s="1">
        <v>-0.29770000000000002</v>
      </c>
      <c r="N1349" s="1">
        <v>-0.3891</v>
      </c>
      <c r="O1349" s="1">
        <v>0.53959999999999997</v>
      </c>
      <c r="P1349" s="1">
        <v>2.4411</v>
      </c>
      <c r="Q1349" s="1">
        <v>-0.753</v>
      </c>
      <c r="R1349" s="1">
        <v>-0.4723</v>
      </c>
      <c r="S1349" s="1">
        <v>-2.2599999999999999E-2</v>
      </c>
      <c r="T1349" s="1">
        <v>2.2477999999999998</v>
      </c>
      <c r="U1349" s="1">
        <v>0.40810000000000002</v>
      </c>
      <c r="V1349" s="1">
        <v>0.22420000000000001</v>
      </c>
      <c r="W1349" s="1">
        <v>-1.3717999999999999</v>
      </c>
      <c r="GI1349" s="1">
        <v>-7.2434000000000003</v>
      </c>
      <c r="HA1349" s="1" t="str">
        <f t="shared" si="42"/>
        <v>2014</v>
      </c>
      <c r="HB1349" s="1" t="str">
        <f t="shared" si="43"/>
        <v>04</v>
      </c>
    </row>
    <row r="1350" spans="1:210">
      <c r="A1350" s="3" t="s">
        <v>9</v>
      </c>
      <c r="B1350" s="3"/>
      <c r="C1350" s="3" t="s">
        <v>5416</v>
      </c>
      <c r="E1350" s="1" t="s">
        <v>5416</v>
      </c>
      <c r="F1350" s="1">
        <v>-0.42720000000000002</v>
      </c>
      <c r="G1350" s="1">
        <v>-0.85629999999999995</v>
      </c>
      <c r="H1350" s="1">
        <v>-1.1346000000000001</v>
      </c>
      <c r="I1350" s="1">
        <v>-1.6473</v>
      </c>
      <c r="J1350" s="1">
        <v>-1.4027000000000001</v>
      </c>
      <c r="K1350" s="1">
        <v>-7.4399999999999994E-2</v>
      </c>
      <c r="L1350" s="1">
        <v>-0.41870000000000002</v>
      </c>
      <c r="M1350" s="1">
        <v>-0.67949999999999999</v>
      </c>
      <c r="N1350" s="1">
        <v>-0.5857</v>
      </c>
      <c r="O1350" s="1">
        <v>-6.7299999999999999E-2</v>
      </c>
      <c r="P1350" s="1">
        <v>3.427</v>
      </c>
      <c r="Q1350" s="1">
        <v>-0.99309999999999998</v>
      </c>
      <c r="R1350" s="1">
        <v>-0.74519999999999997</v>
      </c>
      <c r="S1350" s="1">
        <v>-0.1138</v>
      </c>
      <c r="T1350" s="1">
        <v>2.9249000000000001</v>
      </c>
      <c r="U1350" s="1">
        <v>1.3521000000000001</v>
      </c>
      <c r="V1350" s="1">
        <v>0.75239999999999996</v>
      </c>
      <c r="W1350" s="1">
        <v>-1.3478000000000001</v>
      </c>
      <c r="GI1350" s="1">
        <v>-6.4069000000000003</v>
      </c>
      <c r="HA1350" s="1" t="str">
        <f t="shared" si="42"/>
        <v>2014</v>
      </c>
      <c r="HB1350" s="1" t="str">
        <f t="shared" si="43"/>
        <v>03</v>
      </c>
    </row>
    <row r="1351" spans="1:210">
      <c r="A1351" s="3" t="s">
        <v>9</v>
      </c>
      <c r="B1351" s="3"/>
      <c r="C1351" s="3" t="s">
        <v>5417</v>
      </c>
      <c r="E1351" s="1" t="s">
        <v>5418</v>
      </c>
      <c r="F1351" s="1">
        <v>-0.82499999999999996</v>
      </c>
      <c r="G1351" s="1">
        <v>-1.4177</v>
      </c>
      <c r="H1351" s="1">
        <v>-2.1099000000000001</v>
      </c>
      <c r="I1351" s="1">
        <v>-2.0337999999999998</v>
      </c>
      <c r="J1351" s="1">
        <v>-1.4466000000000001</v>
      </c>
      <c r="K1351" s="1">
        <v>-0.52080000000000004</v>
      </c>
      <c r="L1351" s="1">
        <v>-0.83850000000000002</v>
      </c>
      <c r="M1351" s="1">
        <v>-0.68230000000000002</v>
      </c>
      <c r="N1351" s="1">
        <v>-0.86419999999999997</v>
      </c>
      <c r="O1351" s="1">
        <v>-6.7299999999999999E-2</v>
      </c>
      <c r="P1351" s="1">
        <v>3.0809000000000002</v>
      </c>
      <c r="Q1351" s="1">
        <v>-1.4704999999999999</v>
      </c>
      <c r="R1351" s="1">
        <v>-1.0884</v>
      </c>
      <c r="S1351" s="1">
        <v>-9.1300000000000006E-2</v>
      </c>
      <c r="T1351" s="1">
        <v>3.2204000000000002</v>
      </c>
      <c r="U1351" s="1">
        <v>1.4184000000000001</v>
      </c>
      <c r="V1351" s="1">
        <v>1.1372</v>
      </c>
      <c r="W1351" s="1">
        <v>-1.0941000000000001</v>
      </c>
      <c r="GI1351" s="1">
        <v>-5.9489999999999998</v>
      </c>
      <c r="HA1351" s="1" t="str">
        <f t="shared" si="42"/>
        <v>2014</v>
      </c>
      <c r="HB1351" s="1" t="str">
        <f t="shared" si="43"/>
        <v>03</v>
      </c>
    </row>
    <row r="1352" spans="1:210">
      <c r="A1352" s="3" t="s">
        <v>9</v>
      </c>
      <c r="B1352" s="3"/>
      <c r="C1352" s="3" t="s">
        <v>5419</v>
      </c>
      <c r="E1352" s="1" t="s">
        <v>5420</v>
      </c>
      <c r="F1352" s="1">
        <v>-0.51480000000000004</v>
      </c>
      <c r="G1352" s="1">
        <v>6.6799999999999998E-2</v>
      </c>
      <c r="H1352" s="1">
        <v>-0.73519999999999996</v>
      </c>
      <c r="I1352" s="1">
        <v>-1.3672</v>
      </c>
      <c r="J1352" s="1">
        <v>-0.91320000000000001</v>
      </c>
      <c r="K1352" s="1">
        <v>-0.59699999999999998</v>
      </c>
      <c r="L1352" s="1">
        <v>-0.50800000000000001</v>
      </c>
      <c r="M1352" s="1">
        <v>-0.41239999999999999</v>
      </c>
      <c r="N1352" s="1">
        <v>-0.30940000000000001</v>
      </c>
      <c r="O1352" s="1">
        <v>3.3700000000000001E-2</v>
      </c>
      <c r="P1352" s="1">
        <v>3.1606000000000001</v>
      </c>
      <c r="Q1352" s="1">
        <v>-2.1892</v>
      </c>
      <c r="R1352" s="1">
        <v>-0.85670000000000002</v>
      </c>
      <c r="S1352" s="1">
        <v>2.3E-2</v>
      </c>
      <c r="T1352" s="1">
        <v>3.2524000000000002</v>
      </c>
      <c r="U1352" s="1">
        <v>1.6459999999999999</v>
      </c>
      <c r="V1352" s="1">
        <v>1.3564000000000001</v>
      </c>
      <c r="W1352" s="1">
        <v>-1.3043</v>
      </c>
      <c r="GI1352" s="1">
        <v>-6.5636000000000001</v>
      </c>
      <c r="HA1352" s="1" t="str">
        <f t="shared" si="42"/>
        <v>2014</v>
      </c>
      <c r="HB1352" s="1" t="str">
        <f t="shared" si="43"/>
        <v>03</v>
      </c>
    </row>
    <row r="1353" spans="1:210">
      <c r="A1353" s="3" t="s">
        <v>9</v>
      </c>
      <c r="B1353" s="3"/>
      <c r="C1353" s="3" t="s">
        <v>5421</v>
      </c>
      <c r="E1353" s="1" t="s">
        <v>5422</v>
      </c>
      <c r="F1353" s="1">
        <v>-0.33329999999999999</v>
      </c>
      <c r="G1353" s="1">
        <v>-0.1996</v>
      </c>
      <c r="H1353" s="1">
        <v>-1.8992</v>
      </c>
      <c r="I1353" s="1">
        <v>-1.5570999999999999</v>
      </c>
      <c r="J1353" s="1">
        <v>-1.0059</v>
      </c>
      <c r="K1353" s="1">
        <v>7.4899999999999994E-2</v>
      </c>
      <c r="L1353" s="1">
        <v>-0.2545</v>
      </c>
      <c r="M1353" s="1">
        <v>-0.41360000000000002</v>
      </c>
      <c r="N1353" s="1">
        <v>-0.3654</v>
      </c>
      <c r="O1353" s="1">
        <v>0.37319999999999998</v>
      </c>
      <c r="P1353" s="1">
        <v>2.4539</v>
      </c>
      <c r="Q1353" s="1">
        <v>-1.0023</v>
      </c>
      <c r="R1353" s="1">
        <v>-1.1339999999999999</v>
      </c>
      <c r="S1353" s="1">
        <v>0</v>
      </c>
      <c r="T1353" s="1">
        <v>2.5880999999999998</v>
      </c>
      <c r="U1353" s="1">
        <v>1.0041</v>
      </c>
      <c r="V1353" s="1">
        <v>0.90359999999999996</v>
      </c>
      <c r="W1353" s="1">
        <v>-0.93069999999999997</v>
      </c>
      <c r="GI1353" s="1">
        <v>-6.1989999999999998</v>
      </c>
      <c r="HA1353" s="1" t="str">
        <f t="shared" si="42"/>
        <v>2014</v>
      </c>
      <c r="HB1353" s="1" t="str">
        <f t="shared" si="43"/>
        <v>03</v>
      </c>
    </row>
    <row r="1354" spans="1:210">
      <c r="A1354" s="3" t="s">
        <v>9</v>
      </c>
      <c r="B1354" s="3"/>
      <c r="C1354" s="3" t="s">
        <v>5423</v>
      </c>
      <c r="E1354" s="1" t="s">
        <v>5423</v>
      </c>
      <c r="F1354" s="1">
        <v>6.7000000000000004E-2</v>
      </c>
      <c r="G1354" s="1">
        <v>-0.19969999999999999</v>
      </c>
      <c r="H1354" s="1">
        <v>-7.9299999999999995E-2</v>
      </c>
      <c r="I1354" s="1">
        <v>-0.26640000000000003</v>
      </c>
      <c r="J1354" s="1">
        <v>-0.50690000000000002</v>
      </c>
      <c r="K1354" s="1">
        <v>0.1502</v>
      </c>
      <c r="L1354" s="1">
        <v>-0.34100000000000003</v>
      </c>
      <c r="M1354" s="1">
        <v>-0.13850000000000001</v>
      </c>
      <c r="N1354" s="1">
        <v>-0.65129999999999999</v>
      </c>
      <c r="O1354" s="1">
        <v>0.374</v>
      </c>
      <c r="P1354" s="1">
        <v>2.0851000000000002</v>
      </c>
      <c r="Q1354" s="1">
        <v>-1.9275</v>
      </c>
      <c r="R1354" s="1">
        <v>-0.31059999999999999</v>
      </c>
      <c r="S1354" s="1">
        <v>2.3099999999999999E-2</v>
      </c>
      <c r="T1354" s="1">
        <v>2.4096000000000002</v>
      </c>
      <c r="U1354" s="1">
        <v>1.1183000000000001</v>
      </c>
      <c r="V1354" s="1">
        <v>0.82150000000000001</v>
      </c>
      <c r="W1354" s="1">
        <v>-0.78969999999999996</v>
      </c>
      <c r="GI1354" s="1">
        <v>-6.1767000000000003</v>
      </c>
      <c r="HA1354" s="1" t="str">
        <f t="shared" si="42"/>
        <v>2014</v>
      </c>
      <c r="HB1354" s="1" t="str">
        <f t="shared" si="43"/>
        <v>03</v>
      </c>
    </row>
    <row r="1355" spans="1:210">
      <c r="A1355" s="3" t="s">
        <v>9</v>
      </c>
      <c r="B1355" s="3"/>
      <c r="C1355" s="3" t="s">
        <v>5424</v>
      </c>
      <c r="E1355" s="1" t="s">
        <v>5424</v>
      </c>
      <c r="F1355" s="1">
        <v>-0.2024</v>
      </c>
      <c r="G1355" s="1">
        <v>-0.56969999999999998</v>
      </c>
      <c r="H1355" s="1">
        <v>-0.751</v>
      </c>
      <c r="I1355" s="1">
        <v>-1.1534</v>
      </c>
      <c r="J1355" s="1">
        <v>-1.2024999999999999</v>
      </c>
      <c r="K1355" s="1">
        <v>0.15079999999999999</v>
      </c>
      <c r="L1355" s="1">
        <v>-0.34210000000000002</v>
      </c>
      <c r="M1355" s="1">
        <v>-0.39050000000000001</v>
      </c>
      <c r="N1355" s="1">
        <v>-0.93559999999999999</v>
      </c>
      <c r="O1355" s="1">
        <v>-0.2046</v>
      </c>
      <c r="P1355" s="1">
        <v>2.62</v>
      </c>
      <c r="Q1355" s="1">
        <v>-1.3888</v>
      </c>
      <c r="R1355" s="1">
        <v>-0.97319999999999995</v>
      </c>
      <c r="S1355" s="1">
        <v>-4.65E-2</v>
      </c>
      <c r="T1355" s="1">
        <v>2.0731000000000002</v>
      </c>
      <c r="U1355" s="1">
        <v>0.88019999999999998</v>
      </c>
      <c r="V1355" s="1">
        <v>0.14860000000000001</v>
      </c>
      <c r="W1355" s="1">
        <v>-0.88329999999999997</v>
      </c>
      <c r="GI1355" s="1">
        <v>-6.4522000000000004</v>
      </c>
      <c r="HA1355" s="1" t="str">
        <f t="shared" si="42"/>
        <v>2014</v>
      </c>
      <c r="HB1355" s="1" t="str">
        <f t="shared" si="43"/>
        <v>03</v>
      </c>
    </row>
    <row r="1356" spans="1:210">
      <c r="A1356" s="3" t="s">
        <v>9</v>
      </c>
      <c r="B1356" s="3"/>
      <c r="C1356" s="3" t="s">
        <v>5425</v>
      </c>
      <c r="E1356" s="1" t="s">
        <v>5426</v>
      </c>
      <c r="F1356" s="1">
        <v>-0.18720000000000001</v>
      </c>
      <c r="G1356" s="1">
        <v>-0.7762</v>
      </c>
      <c r="H1356" s="1">
        <v>-1.6246</v>
      </c>
      <c r="I1356" s="1">
        <v>-1.0085</v>
      </c>
      <c r="J1356" s="1">
        <v>-1.2132000000000001</v>
      </c>
      <c r="K1356" s="1">
        <v>-7.5800000000000006E-2</v>
      </c>
      <c r="L1356" s="1">
        <v>-4.3099999999999999E-2</v>
      </c>
      <c r="M1356" s="1">
        <v>-0.36549999999999999</v>
      </c>
      <c r="N1356" s="1">
        <v>-1.4004000000000001</v>
      </c>
      <c r="O1356" s="1">
        <v>-1.1309</v>
      </c>
      <c r="P1356" s="1">
        <v>2.0851000000000002</v>
      </c>
      <c r="Q1356" s="1">
        <v>-1.0251999999999999</v>
      </c>
      <c r="R1356" s="1">
        <v>-0.45550000000000002</v>
      </c>
      <c r="S1356" s="1">
        <v>-2.3400000000000001E-2</v>
      </c>
      <c r="T1356" s="1">
        <v>1.8012999999999999</v>
      </c>
      <c r="U1356" s="1">
        <v>0.23369999999999999</v>
      </c>
      <c r="V1356" s="1">
        <v>-0.59560000000000002</v>
      </c>
      <c r="W1356" s="1">
        <v>-1.1286</v>
      </c>
      <c r="GI1356" s="1">
        <v>-6.6132999999999997</v>
      </c>
      <c r="HA1356" s="1" t="str">
        <f t="shared" si="42"/>
        <v>2014</v>
      </c>
      <c r="HB1356" s="1" t="str">
        <f t="shared" si="43"/>
        <v>03</v>
      </c>
    </row>
    <row r="1357" spans="1:210">
      <c r="A1357" s="3" t="s">
        <v>9</v>
      </c>
      <c r="B1357" s="3"/>
      <c r="C1357" s="3" t="s">
        <v>5427</v>
      </c>
      <c r="E1357" s="1" t="s">
        <v>5427</v>
      </c>
      <c r="F1357" s="1">
        <v>0.154</v>
      </c>
      <c r="G1357" s="1">
        <v>-0.37180000000000002</v>
      </c>
      <c r="H1357" s="1">
        <v>-0.78669999999999995</v>
      </c>
      <c r="I1357" s="1">
        <v>-0.73919999999999997</v>
      </c>
      <c r="J1357" s="1">
        <v>-0.75249999999999995</v>
      </c>
      <c r="K1357" s="1">
        <v>0.45590000000000003</v>
      </c>
      <c r="L1357" s="1">
        <v>-8.6599999999999996E-2</v>
      </c>
      <c r="M1357" s="1">
        <v>0.1696</v>
      </c>
      <c r="N1357" s="1">
        <v>0</v>
      </c>
      <c r="O1357" s="1">
        <v>-3.4299999999999997E-2</v>
      </c>
      <c r="P1357" s="1">
        <v>1.8371999999999999</v>
      </c>
      <c r="Q1357" s="1">
        <v>-1.4855</v>
      </c>
      <c r="R1357" s="1">
        <v>-7.0400000000000004E-2</v>
      </c>
      <c r="S1357" s="1">
        <v>-2.35E-2</v>
      </c>
      <c r="T1357" s="1">
        <v>1.9305000000000001</v>
      </c>
      <c r="U1357" s="1">
        <v>-0.2949</v>
      </c>
      <c r="V1357" s="1">
        <v>-1.1277999999999999</v>
      </c>
      <c r="W1357" s="1">
        <v>-1.3444</v>
      </c>
      <c r="GI1357" s="1">
        <v>-6.5510000000000002</v>
      </c>
      <c r="HA1357" s="1" t="str">
        <f t="shared" si="42"/>
        <v>2014</v>
      </c>
      <c r="HB1357" s="1" t="str">
        <f t="shared" si="43"/>
        <v>03</v>
      </c>
    </row>
    <row r="1358" spans="1:210">
      <c r="A1358" s="3" t="s">
        <v>9</v>
      </c>
      <c r="B1358" s="3"/>
      <c r="C1358" s="3" t="s">
        <v>5428</v>
      </c>
      <c r="E1358" s="1" t="s">
        <v>5429</v>
      </c>
      <c r="F1358" s="1">
        <v>-5.1200000000000002E-2</v>
      </c>
      <c r="G1358" s="1">
        <v>-0.54120000000000001</v>
      </c>
      <c r="H1358" s="1">
        <v>-0.95209999999999995</v>
      </c>
      <c r="I1358" s="1">
        <v>-0.31119999999999998</v>
      </c>
      <c r="J1358" s="1">
        <v>-1.2189000000000001</v>
      </c>
      <c r="K1358" s="1">
        <v>0.45550000000000002</v>
      </c>
      <c r="L1358" s="1">
        <v>-8.6599999999999996E-2</v>
      </c>
      <c r="M1358" s="1">
        <v>-0.25409999999999999</v>
      </c>
      <c r="N1358" s="1">
        <v>-8.5999999999999993E-2</v>
      </c>
      <c r="O1358" s="1">
        <v>0.34289999999999998</v>
      </c>
      <c r="P1358" s="1">
        <v>4.4302999999999999</v>
      </c>
      <c r="Q1358" s="1">
        <v>-0.46650000000000003</v>
      </c>
      <c r="R1358" s="1">
        <v>-0.56310000000000004</v>
      </c>
      <c r="S1358" s="1">
        <v>9.3899999999999997E-2</v>
      </c>
      <c r="T1358" s="1">
        <v>4.2358000000000002</v>
      </c>
      <c r="U1358" s="1">
        <v>2.9592999999999998</v>
      </c>
      <c r="V1358" s="1">
        <v>1.56</v>
      </c>
      <c r="W1358" s="1">
        <v>0.41739999999999999</v>
      </c>
      <c r="GI1358" s="1">
        <v>-2.7071000000000001</v>
      </c>
      <c r="HA1358" s="1" t="str">
        <f t="shared" si="42"/>
        <v>2014</v>
      </c>
      <c r="HB1358" s="1" t="str">
        <f t="shared" si="43"/>
        <v>03</v>
      </c>
    </row>
    <row r="1359" spans="1:210">
      <c r="A1359" s="3" t="s">
        <v>9</v>
      </c>
      <c r="B1359" s="3"/>
      <c r="C1359" s="3" t="s">
        <v>5430</v>
      </c>
      <c r="E1359" s="1" t="s">
        <v>5431</v>
      </c>
      <c r="F1359" s="1">
        <v>1.6799999999999999E-2</v>
      </c>
      <c r="G1359" s="1">
        <v>0.16719999999999999</v>
      </c>
      <c r="H1359" s="1">
        <v>-0.93779999999999997</v>
      </c>
      <c r="I1359" s="1">
        <v>-0.46110000000000001</v>
      </c>
      <c r="J1359" s="1">
        <v>-1.0652999999999999</v>
      </c>
      <c r="K1359" s="1">
        <v>0.59919999999999995</v>
      </c>
      <c r="L1359" s="1">
        <v>0</v>
      </c>
      <c r="M1359" s="1">
        <v>0</v>
      </c>
      <c r="N1359" s="1">
        <v>-2.8400000000000002E-2</v>
      </c>
      <c r="O1359" s="1">
        <v>0.60870000000000002</v>
      </c>
      <c r="P1359" s="1">
        <v>3.2917999999999998</v>
      </c>
      <c r="Q1359" s="1">
        <v>-0.23019999999999999</v>
      </c>
      <c r="R1359" s="1">
        <v>-6.9500000000000006E-2</v>
      </c>
      <c r="S1359" s="1">
        <v>6.9699999999999998E-2</v>
      </c>
      <c r="T1359" s="1">
        <v>2.9378000000000002</v>
      </c>
      <c r="U1359" s="1">
        <v>2.0133999999999999</v>
      </c>
      <c r="V1359" s="1">
        <v>-0.23039999999999999</v>
      </c>
      <c r="W1359" s="1">
        <v>-0.53029999999999999</v>
      </c>
      <c r="GI1359" s="1">
        <v>-2.72</v>
      </c>
      <c r="HA1359" s="1" t="str">
        <f t="shared" si="42"/>
        <v>2014</v>
      </c>
      <c r="HB1359" s="1" t="str">
        <f t="shared" si="43"/>
        <v>03</v>
      </c>
    </row>
    <row r="1360" spans="1:210">
      <c r="A1360" s="3" t="s">
        <v>9</v>
      </c>
      <c r="B1360" s="3"/>
      <c r="C1360" s="3" t="s">
        <v>5432</v>
      </c>
      <c r="E1360" s="1" t="s">
        <v>5432</v>
      </c>
      <c r="F1360" s="1">
        <v>-0.2016</v>
      </c>
      <c r="G1360" s="1">
        <v>0.1663</v>
      </c>
      <c r="H1360" s="1">
        <v>-1.2242999999999999</v>
      </c>
      <c r="I1360" s="1">
        <v>-0.53510000000000002</v>
      </c>
      <c r="J1360" s="1">
        <v>-0.78439999999999999</v>
      </c>
      <c r="K1360" s="1">
        <v>0.44640000000000002</v>
      </c>
      <c r="L1360" s="1">
        <v>-0.34210000000000002</v>
      </c>
      <c r="M1360" s="1">
        <v>-0.27750000000000002</v>
      </c>
      <c r="N1360" s="1">
        <v>-0.28360000000000002</v>
      </c>
      <c r="O1360" s="1">
        <v>-0.33560000000000001</v>
      </c>
      <c r="P1360" s="1">
        <v>4.5373000000000001</v>
      </c>
      <c r="Q1360" s="1">
        <v>-0.67769999999999997</v>
      </c>
      <c r="R1360" s="1">
        <v>-0.72629999999999995</v>
      </c>
      <c r="S1360" s="1">
        <v>9.2499999999999999E-2</v>
      </c>
      <c r="T1360" s="1">
        <v>3.1406999999999998</v>
      </c>
      <c r="U1360" s="1">
        <v>2.3071999999999999</v>
      </c>
      <c r="V1360" s="1">
        <v>0.30480000000000002</v>
      </c>
      <c r="W1360" s="1">
        <v>-1.0847</v>
      </c>
      <c r="GI1360" s="1">
        <v>-4.4832999999999998</v>
      </c>
      <c r="HA1360" s="1" t="str">
        <f t="shared" si="42"/>
        <v>2014</v>
      </c>
      <c r="HB1360" s="1" t="str">
        <f t="shared" si="43"/>
        <v>03</v>
      </c>
    </row>
    <row r="1361" spans="1:210">
      <c r="A1361" s="3" t="s">
        <v>9</v>
      </c>
      <c r="B1361" s="3"/>
      <c r="C1361" s="3" t="s">
        <v>5433</v>
      </c>
      <c r="E1361" s="1" t="s">
        <v>5434</v>
      </c>
      <c r="F1361" s="1">
        <v>-0.42149999999999999</v>
      </c>
      <c r="G1361" s="1">
        <v>-0.86599999999999999</v>
      </c>
      <c r="H1361" s="1">
        <v>-1.1194</v>
      </c>
      <c r="I1361" s="1">
        <v>-1.1872</v>
      </c>
      <c r="J1361" s="1">
        <v>-1.2002999999999999</v>
      </c>
      <c r="K1361" s="1">
        <v>7.4999999999999997E-2</v>
      </c>
      <c r="L1361" s="1">
        <v>-0.38719999999999999</v>
      </c>
      <c r="M1361" s="1">
        <v>-0.41770000000000002</v>
      </c>
      <c r="N1361" s="1">
        <v>-0.4839</v>
      </c>
      <c r="O1361" s="1">
        <v>-0.77780000000000005</v>
      </c>
      <c r="P1361" s="1">
        <v>4.0743999999999998</v>
      </c>
      <c r="Q1361" s="1">
        <v>-0.60509999999999997</v>
      </c>
      <c r="R1361" s="1">
        <v>-0.83299999999999996</v>
      </c>
      <c r="S1361" s="1">
        <v>0</v>
      </c>
      <c r="T1361" s="1">
        <v>2.2905000000000002</v>
      </c>
      <c r="U1361" s="1">
        <v>1.8093999999999999</v>
      </c>
      <c r="V1361" s="1">
        <v>-0.45550000000000002</v>
      </c>
      <c r="W1361" s="1">
        <v>-1.0888</v>
      </c>
      <c r="GI1361" s="1">
        <v>-4.3758999999999997</v>
      </c>
      <c r="HA1361" s="1" t="str">
        <f t="shared" si="42"/>
        <v>2014</v>
      </c>
      <c r="HB1361" s="1" t="str">
        <f t="shared" si="43"/>
        <v>03</v>
      </c>
    </row>
    <row r="1362" spans="1:210">
      <c r="A1362" s="3" t="s">
        <v>9</v>
      </c>
      <c r="B1362" s="3"/>
      <c r="C1362" s="3" t="s">
        <v>5435</v>
      </c>
      <c r="E1362" s="1" t="s">
        <v>5436</v>
      </c>
      <c r="F1362" s="1">
        <v>-0.3705</v>
      </c>
      <c r="G1362" s="1">
        <v>-0.26769999999999999</v>
      </c>
      <c r="H1362" s="1">
        <v>-1.2214</v>
      </c>
      <c r="I1362" s="1">
        <v>-0.53680000000000005</v>
      </c>
      <c r="J1362" s="1">
        <v>-0.55520000000000003</v>
      </c>
      <c r="K1362" s="1">
        <v>0.37480000000000002</v>
      </c>
      <c r="L1362" s="1">
        <v>-4.3099999999999999E-2</v>
      </c>
      <c r="M1362" s="1">
        <v>-0.27829999999999999</v>
      </c>
      <c r="N1362" s="1">
        <v>-0.19980000000000001</v>
      </c>
      <c r="O1362" s="1">
        <v>0.43959999999999999</v>
      </c>
      <c r="P1362" s="1">
        <v>3.9857999999999998</v>
      </c>
      <c r="Q1362" s="1">
        <v>-0.75749999999999995</v>
      </c>
      <c r="R1362" s="1">
        <v>-0.58979999999999999</v>
      </c>
      <c r="S1362" s="1">
        <v>6.9599999999999995E-2</v>
      </c>
      <c r="T1362" s="1">
        <v>2.3555000000000001</v>
      </c>
      <c r="U1362" s="1">
        <v>1.5719000000000001</v>
      </c>
      <c r="V1362" s="1">
        <v>-0.38100000000000001</v>
      </c>
      <c r="W1362" s="1">
        <v>-0.41149999999999998</v>
      </c>
      <c r="GI1362" s="1">
        <v>-3.8773</v>
      </c>
      <c r="HA1362" s="1" t="str">
        <f t="shared" si="42"/>
        <v>2014</v>
      </c>
      <c r="HB1362" s="1" t="str">
        <f t="shared" si="43"/>
        <v>03</v>
      </c>
    </row>
    <row r="1363" spans="1:210">
      <c r="A1363" s="3" t="s">
        <v>9</v>
      </c>
      <c r="B1363" s="3"/>
      <c r="C1363" s="3" t="s">
        <v>5437</v>
      </c>
      <c r="E1363" s="1" t="s">
        <v>5438</v>
      </c>
      <c r="F1363" s="1">
        <v>-0.1837</v>
      </c>
      <c r="G1363" s="1">
        <v>-0.76480000000000004</v>
      </c>
      <c r="H1363" s="1">
        <v>-0.65990000000000004</v>
      </c>
      <c r="I1363" s="1">
        <v>-0.99</v>
      </c>
      <c r="J1363" s="1">
        <v>-1.0082</v>
      </c>
      <c r="K1363" s="1">
        <v>0.2233</v>
      </c>
      <c r="L1363" s="1">
        <v>-0.4284</v>
      </c>
      <c r="M1363" s="1">
        <v>-0.1381</v>
      </c>
      <c r="N1363" s="1">
        <v>-0.65</v>
      </c>
      <c r="O1363" s="1">
        <v>0.30230000000000001</v>
      </c>
      <c r="P1363" s="1">
        <v>4.3132999999999999</v>
      </c>
      <c r="Q1363" s="1">
        <v>-0.45419999999999999</v>
      </c>
      <c r="R1363" s="1">
        <v>-0.58530000000000004</v>
      </c>
      <c r="S1363" s="1">
        <v>6.9099999999999995E-2</v>
      </c>
      <c r="T1363" s="1">
        <v>2.3372000000000002</v>
      </c>
      <c r="U1363" s="1">
        <v>1.5596000000000001</v>
      </c>
      <c r="V1363" s="1">
        <v>-0.60460000000000003</v>
      </c>
      <c r="W1363" s="1">
        <v>-0.87460000000000004</v>
      </c>
      <c r="GI1363" s="1">
        <v>-5.0595999999999997</v>
      </c>
      <c r="HA1363" s="1" t="str">
        <f t="shared" si="42"/>
        <v>2014</v>
      </c>
      <c r="HB1363" s="1" t="str">
        <f t="shared" si="43"/>
        <v>03</v>
      </c>
    </row>
    <row r="1364" spans="1:210">
      <c r="A1364" s="3" t="s">
        <v>9</v>
      </c>
      <c r="B1364" s="3"/>
      <c r="C1364" s="3" t="s">
        <v>5439</v>
      </c>
      <c r="E1364" s="1" t="s">
        <v>5440</v>
      </c>
      <c r="F1364" s="1">
        <v>-0.60850000000000004</v>
      </c>
      <c r="G1364" s="1">
        <v>-0.76459999999999995</v>
      </c>
      <c r="H1364" s="1">
        <v>-1.0481</v>
      </c>
      <c r="I1364" s="1">
        <v>-1.1973</v>
      </c>
      <c r="J1364" s="1">
        <v>-1.4345000000000001</v>
      </c>
      <c r="K1364" s="1">
        <v>-0.29780000000000001</v>
      </c>
      <c r="L1364" s="1">
        <v>-0.34489999999999998</v>
      </c>
      <c r="M1364" s="1">
        <v>-0.61399999999999999</v>
      </c>
      <c r="N1364" s="1">
        <v>-0.42620000000000002</v>
      </c>
      <c r="O1364" s="1">
        <v>-0.26860000000000001</v>
      </c>
      <c r="P1364" s="1">
        <v>4.1814</v>
      </c>
      <c r="Q1364" s="1">
        <v>-0.99380000000000002</v>
      </c>
      <c r="R1364" s="1">
        <v>-0.86980000000000002</v>
      </c>
      <c r="S1364" s="1">
        <v>4.6399999999999997E-2</v>
      </c>
      <c r="T1364" s="1">
        <v>3.4929000000000001</v>
      </c>
      <c r="U1364" s="1">
        <v>1.1543000000000001</v>
      </c>
      <c r="V1364" s="1">
        <v>-0.22950000000000001</v>
      </c>
      <c r="W1364" s="1">
        <v>-1.1798999999999999</v>
      </c>
      <c r="GI1364" s="1">
        <v>-4.3228</v>
      </c>
      <c r="HA1364" s="1" t="str">
        <f t="shared" si="42"/>
        <v>2014</v>
      </c>
      <c r="HB1364" s="1" t="str">
        <f t="shared" si="43"/>
        <v>03</v>
      </c>
    </row>
    <row r="1365" spans="1:210">
      <c r="A1365" s="3" t="s">
        <v>9</v>
      </c>
      <c r="B1365" s="3"/>
      <c r="C1365" s="3" t="s">
        <v>5441</v>
      </c>
      <c r="E1365" s="1" t="s">
        <v>5441</v>
      </c>
      <c r="F1365" s="1">
        <v>0</v>
      </c>
      <c r="G1365" s="1">
        <v>-0.79759999999999998</v>
      </c>
      <c r="H1365" s="1">
        <v>-0.42649999999999999</v>
      </c>
      <c r="I1365" s="1">
        <v>-0.4234</v>
      </c>
      <c r="J1365" s="1">
        <v>-1.1126</v>
      </c>
      <c r="K1365" s="1">
        <v>0.22370000000000001</v>
      </c>
      <c r="L1365" s="1">
        <v>-0.2157</v>
      </c>
      <c r="M1365" s="1">
        <v>-0.1113</v>
      </c>
      <c r="N1365" s="1">
        <v>-0.39789999999999998</v>
      </c>
      <c r="O1365" s="1">
        <v>6.7199999999999996E-2</v>
      </c>
      <c r="P1365" s="1">
        <v>4.4364999999999997</v>
      </c>
      <c r="Q1365" s="1">
        <v>-0.6875</v>
      </c>
      <c r="R1365" s="1">
        <v>-0.13869999999999999</v>
      </c>
      <c r="S1365" s="1">
        <v>0</v>
      </c>
      <c r="T1365" s="1">
        <v>5.9886999999999997</v>
      </c>
      <c r="U1365" s="1">
        <v>2.1341000000000001</v>
      </c>
      <c r="V1365" s="1">
        <v>7.6799999999999993E-2</v>
      </c>
      <c r="W1365" s="1">
        <v>-0.82320000000000004</v>
      </c>
      <c r="GI1365" s="1">
        <v>-3.6476000000000002</v>
      </c>
      <c r="HA1365" s="1" t="str">
        <f t="shared" si="42"/>
        <v>2014</v>
      </c>
      <c r="HB1365" s="1" t="str">
        <f t="shared" si="43"/>
        <v>03</v>
      </c>
    </row>
    <row r="1366" spans="1:210">
      <c r="A1366" s="3" t="s">
        <v>9</v>
      </c>
      <c r="B1366" s="3"/>
      <c r="C1366" s="3" t="s">
        <v>5442</v>
      </c>
      <c r="E1366" s="1" t="s">
        <v>5443</v>
      </c>
      <c r="F1366" s="1">
        <v>-6.7599999999999993E-2</v>
      </c>
      <c r="G1366" s="1">
        <v>-0.8649</v>
      </c>
      <c r="H1366" s="1">
        <v>-0.59209999999999996</v>
      </c>
      <c r="I1366" s="1">
        <v>-0.54279999999999995</v>
      </c>
      <c r="J1366" s="1">
        <v>-0.92800000000000005</v>
      </c>
      <c r="K1366" s="1">
        <v>7.4099999999999999E-2</v>
      </c>
      <c r="L1366" s="1">
        <v>0.13</v>
      </c>
      <c r="M1366" s="1">
        <v>-8.3799999999999999E-2</v>
      </c>
      <c r="N1366" s="1">
        <v>-0.76900000000000002</v>
      </c>
      <c r="O1366" s="1">
        <v>0.43519999999999998</v>
      </c>
      <c r="P1366" s="1">
        <v>5.0755999999999997</v>
      </c>
      <c r="Q1366" s="1">
        <v>-0.30880000000000002</v>
      </c>
      <c r="R1366" s="1">
        <v>-0.73140000000000005</v>
      </c>
      <c r="S1366" s="1">
        <v>-2.3199999999999998E-2</v>
      </c>
      <c r="T1366" s="1">
        <v>7.7184999999999997</v>
      </c>
      <c r="U1366" s="1">
        <v>2.9375</v>
      </c>
      <c r="V1366" s="1">
        <v>1.3898999999999999</v>
      </c>
      <c r="W1366" s="1">
        <v>-0.88600000000000001</v>
      </c>
      <c r="GI1366" s="1">
        <v>-3.8487</v>
      </c>
      <c r="HA1366" s="1" t="str">
        <f t="shared" si="42"/>
        <v>2014</v>
      </c>
      <c r="HB1366" s="1" t="str">
        <f t="shared" si="43"/>
        <v>03</v>
      </c>
    </row>
    <row r="1367" spans="1:210">
      <c r="A1367" s="3" t="s">
        <v>9</v>
      </c>
      <c r="B1367" s="3"/>
      <c r="C1367" s="3" t="s">
        <v>5444</v>
      </c>
      <c r="E1367" s="1" t="s">
        <v>5444</v>
      </c>
      <c r="F1367" s="1">
        <v>-0.2351</v>
      </c>
      <c r="G1367" s="1">
        <v>-0.66220000000000001</v>
      </c>
      <c r="H1367" s="1">
        <v>-1.4383999999999999</v>
      </c>
      <c r="I1367" s="1">
        <v>-0.92479999999999996</v>
      </c>
      <c r="J1367" s="1">
        <v>-0.41660000000000003</v>
      </c>
      <c r="K1367" s="1">
        <v>-0.29389999999999999</v>
      </c>
      <c r="L1367" s="1">
        <v>8.6199999999999999E-2</v>
      </c>
      <c r="M1367" s="1">
        <v>-0.1109</v>
      </c>
      <c r="N1367" s="1">
        <v>0.42570000000000002</v>
      </c>
      <c r="O1367" s="1">
        <v>6.6199999999999995E-2</v>
      </c>
      <c r="P1367" s="1">
        <v>3.63</v>
      </c>
      <c r="Q1367" s="1">
        <v>-1.0023</v>
      </c>
      <c r="R1367" s="1">
        <v>-0.27660000000000001</v>
      </c>
      <c r="T1367" s="1">
        <v>6.1917</v>
      </c>
      <c r="U1367" s="1">
        <v>0.76919999999999999</v>
      </c>
      <c r="V1367" s="1">
        <v>-0.37230000000000002</v>
      </c>
      <c r="W1367" s="1">
        <v>-0.76200000000000001</v>
      </c>
      <c r="GI1367" s="1">
        <v>-6.4676999999999998</v>
      </c>
      <c r="HA1367" s="1" t="str">
        <f t="shared" si="42"/>
        <v>2014</v>
      </c>
      <c r="HB1367" s="1" t="str">
        <f t="shared" si="43"/>
        <v>03</v>
      </c>
    </row>
    <row r="1368" spans="1:210">
      <c r="A1368" s="3" t="s">
        <v>9</v>
      </c>
      <c r="B1368" s="3"/>
      <c r="C1368" s="3" t="s">
        <v>5445</v>
      </c>
      <c r="E1368" s="1" t="s">
        <v>5446</v>
      </c>
      <c r="F1368" s="1">
        <v>-0.2351</v>
      </c>
      <c r="G1368" s="1">
        <v>-0.66220000000000001</v>
      </c>
      <c r="H1368" s="1">
        <v>-1.4383999999999999</v>
      </c>
      <c r="I1368" s="1">
        <v>-0.92479999999999996</v>
      </c>
      <c r="J1368" s="1">
        <v>-0.41660000000000003</v>
      </c>
      <c r="K1368" s="1">
        <v>-0.29389999999999999</v>
      </c>
      <c r="L1368" s="1">
        <v>8.6199999999999999E-2</v>
      </c>
      <c r="M1368" s="1">
        <v>-0.1109</v>
      </c>
      <c r="N1368" s="1">
        <v>0.42570000000000002</v>
      </c>
      <c r="O1368" s="1">
        <v>6.6199999999999995E-2</v>
      </c>
      <c r="P1368" s="1">
        <v>3.63</v>
      </c>
      <c r="Q1368" s="1">
        <v>-1.0023</v>
      </c>
      <c r="R1368" s="1">
        <v>-0.27660000000000001</v>
      </c>
      <c r="S1368" s="1">
        <v>0</v>
      </c>
      <c r="T1368" s="1">
        <v>6.1917</v>
      </c>
      <c r="U1368" s="1">
        <v>0.76919999999999999</v>
      </c>
      <c r="V1368" s="1">
        <v>-0.37230000000000002</v>
      </c>
      <c r="W1368" s="1">
        <v>-0.76200000000000001</v>
      </c>
      <c r="GI1368" s="1">
        <v>-6.4676999999999998</v>
      </c>
      <c r="HA1368" s="1" t="str">
        <f t="shared" si="42"/>
        <v>2014</v>
      </c>
      <c r="HB1368" s="1" t="str">
        <f t="shared" si="43"/>
        <v>03</v>
      </c>
    </row>
    <row r="1369" spans="1:210">
      <c r="A1369" s="3" t="s">
        <v>9</v>
      </c>
      <c r="B1369" s="3"/>
      <c r="C1369" s="3" t="s">
        <v>5447</v>
      </c>
      <c r="E1369" s="1" t="s">
        <v>5447</v>
      </c>
      <c r="F1369" s="1">
        <v>-6.7500000000000004E-2</v>
      </c>
      <c r="G1369" s="1">
        <v>-0.88959999999999995</v>
      </c>
      <c r="H1369" s="1">
        <v>-0.80600000000000005</v>
      </c>
      <c r="I1369" s="1">
        <v>-0.96479999999999999</v>
      </c>
      <c r="J1369" s="1">
        <v>-0.92720000000000002</v>
      </c>
      <c r="K1369" s="1">
        <v>0</v>
      </c>
      <c r="L1369" s="1">
        <v>-0.25779999999999997</v>
      </c>
      <c r="M1369" s="1">
        <v>2.7799999999999998E-2</v>
      </c>
      <c r="N1369" s="1">
        <v>-0.45400000000000001</v>
      </c>
      <c r="O1369" s="1">
        <v>-0.4657</v>
      </c>
      <c r="P1369" s="1">
        <v>3.1869000000000001</v>
      </c>
      <c r="Q1369" s="1">
        <v>-0.53029999999999999</v>
      </c>
      <c r="R1369" s="1">
        <v>-1.2156</v>
      </c>
      <c r="S1369" s="1">
        <v>0.27750000000000002</v>
      </c>
      <c r="T1369" s="1">
        <v>5.6222000000000003</v>
      </c>
      <c r="U1369" s="1">
        <v>0.2949</v>
      </c>
      <c r="V1369" s="1">
        <v>-0.59430000000000005</v>
      </c>
      <c r="W1369" s="1">
        <v>-0.61909999999999998</v>
      </c>
      <c r="GI1369" s="1">
        <v>-5.8406000000000002</v>
      </c>
      <c r="HA1369" s="1" t="str">
        <f t="shared" si="42"/>
        <v>2014</v>
      </c>
      <c r="HB1369" s="1" t="str">
        <f t="shared" si="43"/>
        <v>03</v>
      </c>
    </row>
    <row r="1370" spans="1:210">
      <c r="A1370" s="3" t="s">
        <v>9</v>
      </c>
      <c r="B1370" s="3"/>
      <c r="C1370" s="3" t="s">
        <v>5448</v>
      </c>
      <c r="E1370" s="1" t="s">
        <v>5449</v>
      </c>
      <c r="F1370" s="1">
        <v>-0.15409999999999999</v>
      </c>
      <c r="G1370" s="1">
        <v>-0.82689999999999997</v>
      </c>
      <c r="H1370" s="1">
        <v>-0.65769999999999995</v>
      </c>
      <c r="I1370" s="1">
        <v>-0.97840000000000005</v>
      </c>
      <c r="J1370" s="1">
        <v>-0.83989999999999998</v>
      </c>
      <c r="K1370" s="1">
        <v>0.2233</v>
      </c>
      <c r="L1370" s="1">
        <v>-0.38790000000000002</v>
      </c>
      <c r="M1370" s="1">
        <v>-5.6399999999999999E-2</v>
      </c>
      <c r="N1370" s="1">
        <v>-0.2853</v>
      </c>
      <c r="O1370" s="1">
        <v>0.43680000000000002</v>
      </c>
      <c r="P1370" s="1">
        <v>3.2673999999999999</v>
      </c>
      <c r="Q1370" s="1">
        <v>-0.15359999999999999</v>
      </c>
      <c r="R1370" s="1">
        <v>-3.5099999999999999E-2</v>
      </c>
      <c r="S1370" s="1">
        <v>0</v>
      </c>
      <c r="T1370" s="1">
        <v>7.1506999999999996</v>
      </c>
      <c r="U1370" s="1">
        <v>1.2506999999999999</v>
      </c>
      <c r="V1370" s="1">
        <v>-0.37340000000000001</v>
      </c>
      <c r="W1370" s="1">
        <v>-0.47810000000000002</v>
      </c>
      <c r="GI1370" s="1">
        <v>-4.0479000000000003</v>
      </c>
      <c r="HA1370" s="1" t="str">
        <f t="shared" si="42"/>
        <v>2014</v>
      </c>
      <c r="HB1370" s="1" t="str">
        <f t="shared" si="43"/>
        <v>03</v>
      </c>
    </row>
    <row r="1371" spans="1:210">
      <c r="A1371" s="3" t="s">
        <v>9</v>
      </c>
      <c r="B1371" s="3"/>
      <c r="C1371" s="3" t="s">
        <v>5450</v>
      </c>
      <c r="E1371" s="1" t="s">
        <v>5450</v>
      </c>
      <c r="F1371" s="1">
        <v>-0.1211</v>
      </c>
      <c r="G1371" s="1">
        <v>-0.83250000000000002</v>
      </c>
      <c r="H1371" s="1">
        <v>-8.3599999999999994E-2</v>
      </c>
      <c r="I1371" s="1">
        <v>-0.43630000000000002</v>
      </c>
      <c r="J1371" s="1">
        <v>-0.98729999999999996</v>
      </c>
      <c r="K1371" s="1">
        <v>0.22420000000000001</v>
      </c>
      <c r="L1371" s="1">
        <v>8.6900000000000005E-2</v>
      </c>
      <c r="M1371" s="1">
        <v>0.1711</v>
      </c>
      <c r="N1371" s="1">
        <v>0.28699999999999998</v>
      </c>
      <c r="O1371" s="1">
        <v>-0.33700000000000002</v>
      </c>
      <c r="P1371" s="1">
        <v>1.8723000000000001</v>
      </c>
      <c r="Q1371" s="1">
        <v>0.23269999999999999</v>
      </c>
      <c r="R1371" s="1">
        <v>0.17780000000000001</v>
      </c>
      <c r="S1371" s="1">
        <v>0.1177</v>
      </c>
      <c r="T1371" s="1">
        <v>6.3249000000000004</v>
      </c>
      <c r="U1371" s="1">
        <v>5.91E-2</v>
      </c>
      <c r="V1371" s="1">
        <v>-1.1127</v>
      </c>
      <c r="W1371" s="1">
        <v>-0.27189999999999998</v>
      </c>
      <c r="GI1371" s="1">
        <v>-4.8013000000000003</v>
      </c>
      <c r="HA1371" s="1" t="str">
        <f t="shared" si="42"/>
        <v>2014</v>
      </c>
      <c r="HB1371" s="1" t="str">
        <f t="shared" si="43"/>
        <v>03</v>
      </c>
    </row>
    <row r="1372" spans="1:210">
      <c r="A1372" s="3" t="s">
        <v>9</v>
      </c>
      <c r="B1372" s="3"/>
      <c r="C1372" s="3" t="s">
        <v>5451</v>
      </c>
      <c r="E1372" s="1" t="s">
        <v>5452</v>
      </c>
      <c r="F1372" s="1">
        <v>-0.37819999999999998</v>
      </c>
      <c r="G1372" s="1">
        <v>-1.0244</v>
      </c>
      <c r="H1372" s="1">
        <v>-1.4669000000000001</v>
      </c>
      <c r="I1372" s="1">
        <v>-0.94740000000000002</v>
      </c>
      <c r="J1372" s="1">
        <v>-1.3526</v>
      </c>
      <c r="K1372" s="1">
        <v>0</v>
      </c>
      <c r="L1372" s="1">
        <v>-0.38890000000000002</v>
      </c>
      <c r="M1372" s="1">
        <v>-0.70779999999999998</v>
      </c>
      <c r="N1372" s="1">
        <v>0.51319999999999999</v>
      </c>
      <c r="O1372" s="1">
        <v>3.3399999999999999E-2</v>
      </c>
      <c r="P1372" s="1">
        <v>2.3016999999999999</v>
      </c>
      <c r="Q1372" s="1">
        <v>-1.4728000000000001</v>
      </c>
      <c r="R1372" s="1">
        <v>-1.3412999999999999</v>
      </c>
      <c r="S1372" s="1">
        <v>-2.3400000000000001E-2</v>
      </c>
      <c r="T1372" s="1">
        <v>6.7610999999999999</v>
      </c>
      <c r="U1372" s="1">
        <v>0.88749999999999996</v>
      </c>
      <c r="V1372" s="1">
        <v>-0.44409999999999999</v>
      </c>
      <c r="W1372" s="1">
        <v>-0.39</v>
      </c>
      <c r="GI1372" s="1">
        <v>-4.5542999999999996</v>
      </c>
      <c r="HA1372" s="1" t="str">
        <f t="shared" si="42"/>
        <v>2014</v>
      </c>
      <c r="HB1372" s="1" t="str">
        <f t="shared" si="43"/>
        <v>02</v>
      </c>
    </row>
    <row r="1373" spans="1:210">
      <c r="A1373" s="3" t="s">
        <v>9</v>
      </c>
      <c r="B1373" s="3"/>
      <c r="C1373" s="3" t="s">
        <v>5453</v>
      </c>
      <c r="E1373" s="1" t="s">
        <v>5454</v>
      </c>
      <c r="F1373" s="1">
        <v>-0.3589</v>
      </c>
      <c r="G1373" s="1">
        <v>-0.99039999999999995</v>
      </c>
      <c r="H1373" s="1">
        <v>-0.96870000000000001</v>
      </c>
      <c r="I1373" s="1">
        <v>-1.0236000000000001</v>
      </c>
      <c r="J1373" s="1">
        <v>-1.1115999999999999</v>
      </c>
      <c r="K1373" s="1">
        <v>-7.3300000000000004E-2</v>
      </c>
      <c r="L1373" s="1">
        <v>-0.4299</v>
      </c>
      <c r="M1373" s="1">
        <v>-0.14080000000000001</v>
      </c>
      <c r="N1373" s="1">
        <v>0</v>
      </c>
      <c r="O1373" s="1">
        <v>-0.66149999999999998</v>
      </c>
      <c r="P1373" s="1">
        <v>3.0926999999999998</v>
      </c>
      <c r="Q1373" s="1">
        <v>-0.93600000000000005</v>
      </c>
      <c r="R1373" s="1">
        <v>-0.70240000000000002</v>
      </c>
      <c r="S1373" s="1">
        <v>-2.3300000000000001E-2</v>
      </c>
      <c r="T1373" s="1">
        <v>7.7472000000000003</v>
      </c>
      <c r="U1373" s="1">
        <v>1.1262000000000001</v>
      </c>
      <c r="V1373" s="1">
        <v>0.749</v>
      </c>
      <c r="W1373" s="1">
        <v>-0.47710000000000002</v>
      </c>
      <c r="HA1373" s="1" t="str">
        <f t="shared" si="42"/>
        <v>2014</v>
      </c>
      <c r="HB1373" s="1" t="str">
        <f t="shared" si="43"/>
        <v>02</v>
      </c>
    </row>
    <row r="1374" spans="1:210">
      <c r="A1374" s="3" t="s">
        <v>9</v>
      </c>
      <c r="B1374" s="3"/>
      <c r="C1374" s="3" t="s">
        <v>5455</v>
      </c>
      <c r="E1374" s="1" t="s">
        <v>5456</v>
      </c>
      <c r="F1374" s="1">
        <v>-0.3589</v>
      </c>
      <c r="G1374" s="1">
        <v>-0.99039999999999995</v>
      </c>
      <c r="H1374" s="1">
        <v>-0.96870000000000001</v>
      </c>
      <c r="I1374" s="1">
        <v>-1.0236000000000001</v>
      </c>
      <c r="J1374" s="1">
        <v>-1.1115999999999999</v>
      </c>
      <c r="K1374" s="1">
        <v>-7.3300000000000004E-2</v>
      </c>
      <c r="L1374" s="1">
        <v>-0.4299</v>
      </c>
      <c r="M1374" s="1">
        <v>-0.14080000000000001</v>
      </c>
      <c r="N1374" s="1">
        <v>0</v>
      </c>
      <c r="O1374" s="1">
        <v>-0.66149999999999998</v>
      </c>
      <c r="P1374" s="1">
        <v>3.0926999999999998</v>
      </c>
      <c r="Q1374" s="1">
        <v>-0.93600000000000005</v>
      </c>
      <c r="R1374" s="1">
        <v>-0.70240000000000002</v>
      </c>
      <c r="S1374" s="1">
        <v>-2.3300000000000001E-2</v>
      </c>
      <c r="T1374" s="1">
        <v>7.7472000000000003</v>
      </c>
      <c r="U1374" s="1">
        <v>1.1262000000000001</v>
      </c>
      <c r="V1374" s="1">
        <v>0.749</v>
      </c>
      <c r="W1374" s="1">
        <v>-0.47710000000000002</v>
      </c>
      <c r="GI1374" s="1">
        <v>-5.6379000000000001</v>
      </c>
      <c r="HA1374" s="1" t="str">
        <f t="shared" si="42"/>
        <v>2014</v>
      </c>
      <c r="HB1374" s="1" t="str">
        <f t="shared" si="43"/>
        <v>02</v>
      </c>
    </row>
    <row r="1375" spans="1:210">
      <c r="A1375" s="3" t="s">
        <v>9</v>
      </c>
      <c r="B1375" s="3"/>
      <c r="C1375" s="3" t="s">
        <v>5457</v>
      </c>
      <c r="E1375" s="1" t="s">
        <v>5458</v>
      </c>
      <c r="F1375" s="1">
        <v>0.18870000000000001</v>
      </c>
      <c r="G1375" s="1">
        <v>-0.1996</v>
      </c>
      <c r="H1375" s="1">
        <v>0.63849999999999996</v>
      </c>
      <c r="I1375" s="1">
        <v>-0.3952</v>
      </c>
      <c r="J1375" s="1">
        <v>-0.13969999999999999</v>
      </c>
      <c r="K1375" s="1">
        <v>0.29430000000000001</v>
      </c>
      <c r="L1375" s="1">
        <v>-0.25879999999999997</v>
      </c>
      <c r="M1375" s="1">
        <v>0.28289999999999998</v>
      </c>
      <c r="N1375" s="1">
        <v>0.2281</v>
      </c>
      <c r="O1375" s="1">
        <v>9.9599999999999994E-2</v>
      </c>
      <c r="P1375" s="1">
        <v>3.3591000000000002</v>
      </c>
      <c r="Q1375" s="1">
        <v>-0.93969999999999998</v>
      </c>
      <c r="R1375" s="1">
        <v>0.24690000000000001</v>
      </c>
      <c r="S1375" s="1">
        <v>0</v>
      </c>
      <c r="T1375" s="1">
        <v>7.4298000000000002</v>
      </c>
      <c r="U1375" s="1">
        <v>1.3714</v>
      </c>
      <c r="V1375" s="1">
        <v>0</v>
      </c>
      <c r="W1375" s="1">
        <v>-0.1197</v>
      </c>
      <c r="GI1375" s="1">
        <v>-5.8144999999999998</v>
      </c>
      <c r="HA1375" s="1" t="str">
        <f t="shared" si="42"/>
        <v>2014</v>
      </c>
      <c r="HB1375" s="1" t="str">
        <f t="shared" si="43"/>
        <v>02</v>
      </c>
    </row>
    <row r="1376" spans="1:210">
      <c r="A1376" s="3" t="s">
        <v>9</v>
      </c>
      <c r="B1376" s="3"/>
      <c r="C1376" s="3" t="s">
        <v>5459</v>
      </c>
      <c r="E1376" s="1" t="s">
        <v>5460</v>
      </c>
      <c r="F1376" s="1">
        <v>-5.1499999999999997E-2</v>
      </c>
      <c r="G1376" s="1">
        <v>-0.70320000000000005</v>
      </c>
      <c r="H1376" s="1">
        <v>0.77839999999999998</v>
      </c>
      <c r="I1376" s="1">
        <v>-1.0321</v>
      </c>
      <c r="J1376" s="1">
        <v>-0.2341</v>
      </c>
      <c r="K1376" s="1">
        <v>0</v>
      </c>
      <c r="L1376" s="1">
        <v>4.3299999999999998E-2</v>
      </c>
      <c r="M1376" s="1">
        <v>8.5099999999999995E-2</v>
      </c>
      <c r="N1376" s="1">
        <v>0.1147</v>
      </c>
      <c r="O1376" s="1">
        <v>0</v>
      </c>
      <c r="P1376" s="1">
        <v>4.2808000000000002</v>
      </c>
      <c r="Q1376" s="1">
        <v>-2.5983999999999998</v>
      </c>
      <c r="R1376" s="1">
        <v>-0.24759999999999999</v>
      </c>
      <c r="S1376" s="1">
        <v>-2.3400000000000001E-2</v>
      </c>
      <c r="T1376" s="1">
        <v>8.1913</v>
      </c>
      <c r="U1376" s="1">
        <v>2.2050000000000001</v>
      </c>
      <c r="V1376" s="1">
        <v>1.9401999999999999</v>
      </c>
      <c r="W1376" s="1">
        <v>-0.53969999999999996</v>
      </c>
      <c r="GI1376" s="1">
        <v>-5.6063999999999998</v>
      </c>
      <c r="HA1376" s="1" t="str">
        <f t="shared" si="42"/>
        <v>2014</v>
      </c>
      <c r="HB1376" s="1" t="str">
        <f t="shared" si="43"/>
        <v>02</v>
      </c>
    </row>
    <row r="1377" spans="1:210">
      <c r="A1377" s="3" t="s">
        <v>9</v>
      </c>
      <c r="B1377" s="3"/>
      <c r="C1377" s="3" t="s">
        <v>5461</v>
      </c>
      <c r="E1377" s="1" t="s">
        <v>5462</v>
      </c>
      <c r="F1377" s="1">
        <v>-0.224</v>
      </c>
      <c r="G1377" s="1">
        <v>-0.73770000000000002</v>
      </c>
      <c r="H1377" s="1">
        <v>-0.33579999999999999</v>
      </c>
      <c r="I1377" s="1">
        <v>-0.67720000000000002</v>
      </c>
      <c r="J1377" s="1">
        <v>-0.89029999999999998</v>
      </c>
      <c r="K1377" s="1">
        <v>0</v>
      </c>
      <c r="L1377" s="1">
        <v>-0.2596</v>
      </c>
      <c r="M1377" s="1">
        <v>-0.1137</v>
      </c>
      <c r="N1377" s="1">
        <v>-0.28699999999999998</v>
      </c>
      <c r="O1377" s="1">
        <v>-0.39679999999999999</v>
      </c>
      <c r="P1377" s="1">
        <v>1.8348</v>
      </c>
      <c r="Q1377" s="1">
        <v>-0.79110000000000003</v>
      </c>
      <c r="R1377" s="1">
        <v>-7.0900000000000005E-2</v>
      </c>
      <c r="S1377" s="1">
        <v>0</v>
      </c>
      <c r="T1377" s="1">
        <v>4.9196999999999997</v>
      </c>
      <c r="U1377" s="1">
        <v>0.34960000000000002</v>
      </c>
      <c r="V1377" s="1">
        <v>-0.79649999999999999</v>
      </c>
      <c r="W1377" s="1">
        <v>-0.21029999999999999</v>
      </c>
      <c r="GI1377" s="1">
        <v>-6.9257</v>
      </c>
      <c r="HA1377" s="1" t="str">
        <f t="shared" si="42"/>
        <v>2014</v>
      </c>
      <c r="HB1377" s="1" t="str">
        <f t="shared" si="43"/>
        <v>02</v>
      </c>
    </row>
    <row r="1378" spans="1:210">
      <c r="A1378" s="3" t="s">
        <v>9</v>
      </c>
      <c r="B1378" s="3"/>
      <c r="C1378" s="3" t="s">
        <v>5463</v>
      </c>
      <c r="E1378" s="1" t="s">
        <v>5464</v>
      </c>
      <c r="F1378" s="1">
        <v>-0.42770000000000002</v>
      </c>
      <c r="G1378" s="1">
        <v>-0.76839999999999997</v>
      </c>
      <c r="H1378" s="1">
        <v>-0.80910000000000004</v>
      </c>
      <c r="I1378" s="1">
        <v>-0.27810000000000001</v>
      </c>
      <c r="J1378" s="1">
        <v>-0.60570000000000002</v>
      </c>
      <c r="K1378" s="1">
        <v>-0.28789999999999999</v>
      </c>
      <c r="L1378" s="1">
        <v>-0.47349999999999998</v>
      </c>
      <c r="M1378" s="1">
        <v>-0.19769999999999999</v>
      </c>
      <c r="N1378" s="1">
        <v>-0.31409999999999999</v>
      </c>
      <c r="O1378" s="1">
        <v>-0.7802</v>
      </c>
      <c r="P1378" s="1">
        <v>0.89639999999999997</v>
      </c>
      <c r="Q1378" s="1">
        <v>-0.55640000000000001</v>
      </c>
      <c r="R1378" s="1">
        <v>-0.35210000000000002</v>
      </c>
      <c r="S1378" s="1">
        <v>-9.35E-2</v>
      </c>
      <c r="T1378" s="1">
        <v>4.0250000000000004</v>
      </c>
      <c r="U1378" s="1">
        <v>0</v>
      </c>
      <c r="V1378" s="1">
        <v>-0.49530000000000002</v>
      </c>
      <c r="W1378" s="1">
        <v>-0.71619999999999995</v>
      </c>
      <c r="GI1378" s="1">
        <v>-8.9613999999999994</v>
      </c>
      <c r="HA1378" s="1" t="str">
        <f t="shared" si="42"/>
        <v>2014</v>
      </c>
      <c r="HB1378" s="1" t="str">
        <f t="shared" si="43"/>
        <v>02</v>
      </c>
    </row>
    <row r="1379" spans="1:210">
      <c r="A1379" s="3" t="s">
        <v>9</v>
      </c>
      <c r="B1379" s="3"/>
      <c r="C1379" s="3" t="s">
        <v>5465</v>
      </c>
      <c r="E1379" s="1" t="s">
        <v>5466</v>
      </c>
      <c r="F1379" s="1">
        <v>-0.32840000000000003</v>
      </c>
      <c r="G1379" s="1">
        <v>-0.40339999999999998</v>
      </c>
      <c r="H1379" s="1">
        <v>-0.42199999999999999</v>
      </c>
      <c r="I1379" s="1">
        <v>0</v>
      </c>
      <c r="J1379" s="1">
        <v>-0.47099999999999997</v>
      </c>
      <c r="K1379" s="1">
        <v>-0.1454</v>
      </c>
      <c r="L1379" s="1">
        <v>-0.13039999999999999</v>
      </c>
      <c r="M1379" s="1">
        <v>0</v>
      </c>
      <c r="N1379" s="1">
        <v>5.7700000000000001E-2</v>
      </c>
      <c r="O1379" s="1">
        <v>-0.36120000000000002</v>
      </c>
      <c r="P1379" s="1">
        <v>0.16109999999999999</v>
      </c>
      <c r="Q1379" s="1">
        <v>-0.97319999999999995</v>
      </c>
      <c r="R1379" s="1">
        <v>-0.53359999999999996</v>
      </c>
      <c r="S1379" s="1">
        <v>2.3599999999999999E-2</v>
      </c>
      <c r="T1379" s="1">
        <v>3.7784</v>
      </c>
      <c r="U1379" s="1">
        <v>0.3372</v>
      </c>
      <c r="V1379" s="1">
        <v>-0.56020000000000003</v>
      </c>
      <c r="W1379" s="1">
        <v>-1.1153999999999999</v>
      </c>
      <c r="GI1379" s="1">
        <v>-9.2856000000000005</v>
      </c>
      <c r="HA1379" s="1" t="str">
        <f t="shared" si="42"/>
        <v>2014</v>
      </c>
      <c r="HB1379" s="1" t="str">
        <f t="shared" si="43"/>
        <v>02</v>
      </c>
    </row>
    <row r="1380" spans="1:210">
      <c r="A1380" s="3" t="s">
        <v>9</v>
      </c>
      <c r="B1380" s="3"/>
      <c r="C1380" s="3" t="s">
        <v>5467</v>
      </c>
      <c r="E1380" s="1" t="s">
        <v>5468</v>
      </c>
      <c r="F1380" s="1">
        <v>-0.41099999999999998</v>
      </c>
      <c r="G1380" s="1">
        <v>-0.63729999999999998</v>
      </c>
      <c r="H1380" s="1">
        <v>-0.78159999999999996</v>
      </c>
      <c r="I1380" s="1">
        <v>-0.63770000000000004</v>
      </c>
      <c r="J1380" s="1">
        <v>-0.46639999999999998</v>
      </c>
      <c r="K1380" s="1">
        <v>-0.36099999999999999</v>
      </c>
      <c r="L1380" s="1">
        <v>-0.51649999999999996</v>
      </c>
      <c r="M1380" s="1">
        <v>-0.31119999999999998</v>
      </c>
      <c r="N1380" s="1">
        <v>-0.57220000000000004</v>
      </c>
      <c r="O1380" s="1">
        <v>-0.91259999999999997</v>
      </c>
      <c r="P1380" s="1">
        <v>-0.71709999999999996</v>
      </c>
      <c r="Q1380" s="1">
        <v>-1.0491999999999999</v>
      </c>
      <c r="R1380" s="1">
        <v>-0.52910000000000001</v>
      </c>
      <c r="S1380" s="1">
        <v>-0.1641</v>
      </c>
      <c r="T1380" s="1">
        <v>3.1762000000000001</v>
      </c>
      <c r="U1380" s="1">
        <v>-0.33439999999999998</v>
      </c>
      <c r="V1380" s="1">
        <v>-1.3888</v>
      </c>
      <c r="W1380" s="1">
        <v>-1.583</v>
      </c>
      <c r="GI1380" s="1">
        <v>-10.132199999999999</v>
      </c>
      <c r="HA1380" s="1" t="str">
        <f t="shared" si="42"/>
        <v>2014</v>
      </c>
      <c r="HB1380" s="1" t="str">
        <f t="shared" si="43"/>
        <v>02</v>
      </c>
    </row>
    <row r="1381" spans="1:210">
      <c r="A1381" s="3" t="s">
        <v>9</v>
      </c>
      <c r="B1381" s="3"/>
      <c r="C1381" s="3" t="s">
        <v>5469</v>
      </c>
      <c r="E1381" s="1" t="s">
        <v>5470</v>
      </c>
      <c r="F1381" s="1">
        <v>-0.223</v>
      </c>
      <c r="G1381" s="1">
        <v>-1.0727</v>
      </c>
      <c r="H1381" s="1">
        <v>-0.50360000000000005</v>
      </c>
      <c r="I1381" s="1">
        <v>-1.3189</v>
      </c>
      <c r="J1381" s="1">
        <v>-1.4911000000000001</v>
      </c>
      <c r="K1381" s="1">
        <v>-0.36120000000000002</v>
      </c>
      <c r="L1381" s="1">
        <v>-0.38740000000000002</v>
      </c>
      <c r="M1381" s="1">
        <v>-0.1132</v>
      </c>
      <c r="N1381" s="1">
        <v>-0.7157</v>
      </c>
      <c r="O1381" s="1">
        <v>-0.91320000000000001</v>
      </c>
      <c r="P1381" s="1">
        <v>-0.4032</v>
      </c>
      <c r="Q1381" s="1">
        <v>-1.6181000000000001</v>
      </c>
      <c r="R1381" s="1">
        <v>-1.1648000000000001</v>
      </c>
      <c r="S1381" s="1">
        <v>-2.3400000000000001E-2</v>
      </c>
      <c r="T1381" s="1">
        <v>3.9378000000000002</v>
      </c>
      <c r="U1381" s="1">
        <v>0.16969999999999999</v>
      </c>
      <c r="V1381" s="1">
        <v>-0.98170000000000002</v>
      </c>
      <c r="W1381" s="1">
        <v>-1.526</v>
      </c>
      <c r="GI1381" s="1">
        <v>-8.1907999999999994</v>
      </c>
      <c r="HA1381" s="1" t="str">
        <f t="shared" si="42"/>
        <v>2014</v>
      </c>
      <c r="HB1381" s="1" t="str">
        <f t="shared" si="43"/>
        <v>02</v>
      </c>
    </row>
    <row r="1382" spans="1:210">
      <c r="A1382" s="3" t="s">
        <v>9</v>
      </c>
      <c r="B1382" s="3"/>
      <c r="C1382" s="3" t="s">
        <v>5471</v>
      </c>
      <c r="E1382" s="1" t="s">
        <v>5472</v>
      </c>
      <c r="F1382" s="1">
        <v>-0.18940000000000001</v>
      </c>
      <c r="G1382" s="1">
        <v>-0.70679999999999998</v>
      </c>
      <c r="H1382" s="1">
        <v>-0.53190000000000004</v>
      </c>
      <c r="I1382" s="1">
        <v>-1.1231</v>
      </c>
      <c r="J1382" s="1">
        <v>-1.1719999999999999</v>
      </c>
      <c r="K1382" s="1">
        <v>0.1457</v>
      </c>
      <c r="L1382" s="1">
        <v>-0.34539999999999998</v>
      </c>
      <c r="M1382" s="1">
        <v>8.5199999999999998E-2</v>
      </c>
      <c r="N1382" s="1">
        <v>-0.3165</v>
      </c>
      <c r="O1382" s="1">
        <v>0.4274</v>
      </c>
      <c r="P1382" s="1">
        <v>-0.47960000000000003</v>
      </c>
      <c r="Q1382" s="1">
        <v>-1.2195</v>
      </c>
      <c r="R1382" s="1">
        <v>-0.81499999999999995</v>
      </c>
      <c r="S1382" s="1">
        <v>-2.35E-2</v>
      </c>
      <c r="T1382" s="1">
        <v>3.5823</v>
      </c>
      <c r="U1382" s="1">
        <v>0</v>
      </c>
      <c r="V1382" s="1">
        <v>-1.3176000000000001</v>
      </c>
      <c r="W1382" s="1">
        <v>-1.2015</v>
      </c>
      <c r="GI1382" s="1">
        <v>-10.193300000000001</v>
      </c>
      <c r="HA1382" s="1" t="str">
        <f t="shared" si="42"/>
        <v>2014</v>
      </c>
      <c r="HB1382" s="1" t="str">
        <f t="shared" si="43"/>
        <v>02</v>
      </c>
    </row>
    <row r="1383" spans="1:210">
      <c r="A1383" s="3" t="s">
        <v>9</v>
      </c>
      <c r="B1383" s="3"/>
      <c r="C1383" s="3" t="s">
        <v>5473</v>
      </c>
      <c r="E1383" s="1" t="s">
        <v>5474</v>
      </c>
      <c r="F1383" s="1">
        <v>-0.10340000000000001</v>
      </c>
      <c r="G1383" s="1">
        <v>-0.1011</v>
      </c>
      <c r="H1383" s="1">
        <v>-5.62E-2</v>
      </c>
      <c r="I1383" s="1">
        <v>-0.76390000000000002</v>
      </c>
      <c r="J1383" s="1">
        <v>-0.28149999999999997</v>
      </c>
      <c r="K1383" s="1">
        <v>-0.218</v>
      </c>
      <c r="L1383" s="1">
        <v>-0.17299999999999999</v>
      </c>
      <c r="M1383" s="1">
        <v>0.14230000000000001</v>
      </c>
      <c r="N1383" s="1">
        <v>-0.37380000000000002</v>
      </c>
      <c r="O1383" s="1">
        <v>0</v>
      </c>
      <c r="P1383" s="1">
        <v>-0.40189999999999998</v>
      </c>
      <c r="Q1383" s="1">
        <v>0</v>
      </c>
      <c r="R1383" s="1">
        <v>-0.67420000000000002</v>
      </c>
      <c r="S1383" s="1">
        <v>0</v>
      </c>
      <c r="T1383" s="1">
        <v>3.6446999999999998</v>
      </c>
      <c r="U1383" s="1">
        <v>-0.1666</v>
      </c>
      <c r="V1383" s="1">
        <v>-1.1838</v>
      </c>
      <c r="W1383" s="1">
        <v>-1.0823</v>
      </c>
      <c r="GI1383" s="1">
        <v>-8.8787000000000003</v>
      </c>
      <c r="HA1383" s="1" t="str">
        <f t="shared" si="42"/>
        <v>2014</v>
      </c>
      <c r="HB1383" s="1" t="str">
        <f t="shared" si="43"/>
        <v>02</v>
      </c>
    </row>
    <row r="1384" spans="1:210">
      <c r="A1384" s="3" t="s">
        <v>9</v>
      </c>
      <c r="B1384" s="3"/>
      <c r="C1384" s="3" t="s">
        <v>5475</v>
      </c>
      <c r="E1384" s="1" t="s">
        <v>5476</v>
      </c>
      <c r="F1384" s="1">
        <v>0</v>
      </c>
      <c r="G1384" s="1">
        <v>-0.60619999999999996</v>
      </c>
      <c r="H1384" s="1">
        <v>0.34150000000000003</v>
      </c>
      <c r="I1384" s="1">
        <v>-4.0399999999999998E-2</v>
      </c>
      <c r="J1384" s="1">
        <v>-0.99150000000000005</v>
      </c>
      <c r="K1384" s="1">
        <v>7.3200000000000001E-2</v>
      </c>
      <c r="L1384" s="1">
        <v>-4.3400000000000001E-2</v>
      </c>
      <c r="M1384" s="1">
        <v>-2.87E-2</v>
      </c>
      <c r="N1384" s="1">
        <v>2.8899999999999999E-2</v>
      </c>
      <c r="O1384" s="1">
        <v>-0.4955</v>
      </c>
      <c r="P1384" s="1">
        <v>0.24249999999999999</v>
      </c>
      <c r="Q1384" s="1">
        <v>-1.3018000000000001</v>
      </c>
      <c r="R1384" s="1">
        <v>7.1599999999999997E-2</v>
      </c>
      <c r="S1384" s="1">
        <v>7.1199999999999999E-2</v>
      </c>
      <c r="T1384" s="1">
        <v>4.6510999999999996</v>
      </c>
      <c r="U1384" s="1">
        <v>0</v>
      </c>
      <c r="V1384" s="1">
        <v>-0.8397</v>
      </c>
      <c r="W1384" s="1">
        <v>-1.2762</v>
      </c>
      <c r="GI1384" s="1">
        <v>-8.5921000000000003</v>
      </c>
      <c r="HA1384" s="1" t="str">
        <f t="shared" si="42"/>
        <v>2014</v>
      </c>
      <c r="HB1384" s="1" t="str">
        <f t="shared" si="43"/>
        <v>02</v>
      </c>
    </row>
    <row r="1385" spans="1:210">
      <c r="A1385" s="3" t="s">
        <v>9</v>
      </c>
      <c r="B1385" s="3"/>
      <c r="C1385" s="3" t="s">
        <v>5477</v>
      </c>
      <c r="E1385" s="1" t="s">
        <v>5478</v>
      </c>
      <c r="F1385" s="1">
        <v>-0.2253</v>
      </c>
      <c r="G1385" s="1">
        <v>-0.46929999999999999</v>
      </c>
      <c r="H1385" s="1">
        <v>8.5099999999999995E-2</v>
      </c>
      <c r="I1385" s="1">
        <v>-1.1698</v>
      </c>
      <c r="J1385" s="1">
        <v>-0.93940000000000001</v>
      </c>
      <c r="K1385" s="1">
        <v>-0.29110000000000003</v>
      </c>
      <c r="L1385" s="1">
        <v>-0.12970000000000001</v>
      </c>
      <c r="M1385" s="1">
        <v>-0.28599999999999998</v>
      </c>
      <c r="N1385" s="1">
        <v>-0.66090000000000004</v>
      </c>
      <c r="O1385" s="1">
        <v>-0.29530000000000001</v>
      </c>
      <c r="P1385" s="1">
        <v>-0.16059999999999999</v>
      </c>
      <c r="Q1385" s="1">
        <v>-1.2223999999999999</v>
      </c>
      <c r="R1385" s="1">
        <v>-0.92689999999999995</v>
      </c>
      <c r="S1385" s="1">
        <v>0</v>
      </c>
      <c r="T1385" s="1">
        <v>4.0658000000000003</v>
      </c>
      <c r="U1385" s="1">
        <v>0.11169999999999999</v>
      </c>
      <c r="V1385" s="1">
        <v>-1.2552000000000001</v>
      </c>
      <c r="W1385" s="1">
        <v>-1.8143</v>
      </c>
      <c r="GI1385" s="1">
        <v>-8.2189999999999994</v>
      </c>
      <c r="HA1385" s="1" t="str">
        <f t="shared" si="42"/>
        <v>2014</v>
      </c>
      <c r="HB1385" s="1" t="str">
        <f t="shared" si="43"/>
        <v>02</v>
      </c>
    </row>
    <row r="1386" spans="1:210">
      <c r="A1386" s="3" t="s">
        <v>9</v>
      </c>
      <c r="B1386" s="3"/>
      <c r="C1386" s="3" t="s">
        <v>5479</v>
      </c>
      <c r="E1386" s="1" t="s">
        <v>5480</v>
      </c>
      <c r="F1386" s="1">
        <v>-0.1052</v>
      </c>
      <c r="G1386" s="1">
        <v>-0.57410000000000005</v>
      </c>
      <c r="H1386" s="1">
        <v>-0.25829999999999997</v>
      </c>
      <c r="I1386" s="1">
        <v>-0.53139999999999998</v>
      </c>
      <c r="J1386" s="1">
        <v>-0.76149999999999995</v>
      </c>
      <c r="K1386" s="1">
        <v>0.1467</v>
      </c>
      <c r="L1386" s="1">
        <v>8.7099999999999997E-2</v>
      </c>
      <c r="M1386" s="1">
        <v>-0.17349999999999999</v>
      </c>
      <c r="N1386" s="1">
        <v>2.9000000000000001E-2</v>
      </c>
      <c r="O1386" s="1">
        <v>0</v>
      </c>
      <c r="P1386" s="1">
        <v>0</v>
      </c>
      <c r="Q1386" s="1">
        <v>-0.99</v>
      </c>
      <c r="R1386" s="1">
        <v>-0.86509999999999998</v>
      </c>
      <c r="S1386" s="1">
        <v>-2.3800000000000002E-2</v>
      </c>
      <c r="T1386" s="1">
        <v>3.9628999999999999</v>
      </c>
      <c r="U1386" s="1">
        <v>-0.39040000000000002</v>
      </c>
      <c r="V1386" s="1">
        <v>-1.5351999999999999</v>
      </c>
      <c r="W1386" s="1">
        <v>-1.4988999999999999</v>
      </c>
      <c r="GI1386" s="1">
        <v>-8.0670000000000002</v>
      </c>
      <c r="HA1386" s="1" t="str">
        <f t="shared" si="42"/>
        <v>2014</v>
      </c>
      <c r="HB1386" s="1" t="str">
        <f t="shared" si="43"/>
        <v>02</v>
      </c>
    </row>
    <row r="1387" spans="1:210">
      <c r="A1387" s="3" t="s">
        <v>9</v>
      </c>
      <c r="B1387" s="3"/>
      <c r="C1387" s="3" t="s">
        <v>5481</v>
      </c>
      <c r="E1387" s="1" t="s">
        <v>5481</v>
      </c>
      <c r="F1387" s="1">
        <v>-0.1411</v>
      </c>
      <c r="G1387" s="1">
        <v>-3.3799999999999997E-2</v>
      </c>
      <c r="H1387" s="1">
        <v>0.57979999999999998</v>
      </c>
      <c r="I1387" s="1">
        <v>-0.49320000000000003</v>
      </c>
      <c r="J1387" s="1">
        <v>-1.1438999999999999</v>
      </c>
      <c r="K1387" s="1">
        <v>0.1474</v>
      </c>
      <c r="L1387" s="1">
        <v>-8.72E-2</v>
      </c>
      <c r="M1387" s="1">
        <v>-0.2036</v>
      </c>
      <c r="N1387" s="1">
        <v>0.34960000000000002</v>
      </c>
      <c r="O1387" s="1">
        <v>0.53190000000000004</v>
      </c>
      <c r="P1387" s="1">
        <v>0.24329999999999999</v>
      </c>
      <c r="Q1387" s="1">
        <v>0.41660000000000003</v>
      </c>
      <c r="R1387" s="1">
        <v>-0.32629999999999998</v>
      </c>
      <c r="S1387" s="1">
        <v>9.5799999999999996E-2</v>
      </c>
      <c r="T1387" s="1">
        <v>4.3704000000000001</v>
      </c>
      <c r="U1387" s="1">
        <v>-0.3397</v>
      </c>
      <c r="V1387" s="1">
        <v>-1.3380000000000001</v>
      </c>
      <c r="W1387" s="1">
        <v>-0.92300000000000004</v>
      </c>
      <c r="GI1387" s="1">
        <v>-7.0906000000000002</v>
      </c>
      <c r="HA1387" s="1" t="str">
        <f t="shared" si="42"/>
        <v>2014</v>
      </c>
      <c r="HB1387" s="1" t="str">
        <f t="shared" si="43"/>
        <v>02</v>
      </c>
    </row>
    <row r="1388" spans="1:210">
      <c r="A1388" s="3" t="s">
        <v>9</v>
      </c>
      <c r="B1388" s="3"/>
      <c r="C1388" s="3" t="s">
        <v>5482</v>
      </c>
      <c r="E1388" s="1" t="s">
        <v>5483</v>
      </c>
      <c r="F1388" s="1">
        <v>-0.21149999999999999</v>
      </c>
      <c r="G1388" s="1">
        <v>-0.2717</v>
      </c>
      <c r="H1388" s="1">
        <v>-0.31730000000000003</v>
      </c>
      <c r="I1388" s="1">
        <v>-0.53320000000000001</v>
      </c>
      <c r="J1388" s="1">
        <v>0</v>
      </c>
      <c r="K1388" s="1">
        <v>-0.1474</v>
      </c>
      <c r="L1388" s="1">
        <v>8.77E-2</v>
      </c>
      <c r="M1388" s="1">
        <v>-0.37790000000000001</v>
      </c>
      <c r="N1388" s="1">
        <v>-0.1462</v>
      </c>
      <c r="O1388" s="1">
        <v>-0.2324</v>
      </c>
      <c r="P1388" s="1">
        <v>1.1608000000000001</v>
      </c>
      <c r="Q1388" s="1">
        <v>-8.3199999999999996E-2</v>
      </c>
      <c r="R1388" s="1">
        <v>-0.6159</v>
      </c>
      <c r="S1388" s="1">
        <v>-7.1900000000000006E-2</v>
      </c>
      <c r="T1388" s="1">
        <v>5.2686999999999999</v>
      </c>
      <c r="U1388" s="1">
        <v>-0.23119999999999999</v>
      </c>
      <c r="V1388" s="1">
        <v>-0.72089999999999999</v>
      </c>
      <c r="W1388" s="1">
        <v>-1.3833</v>
      </c>
      <c r="GI1388" s="1">
        <v>-5.2698</v>
      </c>
      <c r="HA1388" s="1" t="str">
        <f t="shared" si="42"/>
        <v>2014</v>
      </c>
      <c r="HB1388" s="1" t="str">
        <f t="shared" si="43"/>
        <v>02</v>
      </c>
    </row>
    <row r="1389" spans="1:210">
      <c r="A1389" s="3" t="s">
        <v>9</v>
      </c>
      <c r="B1389" s="3"/>
      <c r="C1389" s="3" t="s">
        <v>5484</v>
      </c>
      <c r="E1389" s="1" t="s">
        <v>5484</v>
      </c>
      <c r="F1389" s="1">
        <v>-0.1782</v>
      </c>
      <c r="G1389" s="1">
        <v>6.8500000000000005E-2</v>
      </c>
      <c r="H1389" s="1">
        <v>0.29320000000000002</v>
      </c>
      <c r="I1389" s="1">
        <v>-0.871</v>
      </c>
      <c r="J1389" s="1">
        <v>-0.82040000000000002</v>
      </c>
      <c r="K1389" s="1">
        <v>0</v>
      </c>
      <c r="L1389" s="1">
        <v>0.3992</v>
      </c>
      <c r="M1389" s="1">
        <v>-0.26440000000000002</v>
      </c>
      <c r="N1389" s="1">
        <v>0.1178</v>
      </c>
      <c r="O1389" s="1">
        <v>0</v>
      </c>
      <c r="P1389" s="1">
        <v>1.7617</v>
      </c>
      <c r="Q1389" s="1">
        <v>-1.0066999999999999</v>
      </c>
      <c r="R1389" s="1">
        <v>-0.54920000000000002</v>
      </c>
      <c r="S1389" s="1">
        <v>4.8300000000000003E-2</v>
      </c>
      <c r="U1389" s="1">
        <v>-1.3745000000000001</v>
      </c>
      <c r="V1389" s="1">
        <v>-0.21440000000000001</v>
      </c>
      <c r="W1389" s="1">
        <v>-1.3055000000000001</v>
      </c>
      <c r="GI1389" s="1">
        <v>-5.7557</v>
      </c>
      <c r="HA1389" s="1" t="str">
        <f t="shared" si="42"/>
        <v>2014</v>
      </c>
      <c r="HB1389" s="1" t="str">
        <f t="shared" si="43"/>
        <v>02</v>
      </c>
    </row>
    <row r="1390" spans="1:210">
      <c r="A1390" s="3" t="s">
        <v>9</v>
      </c>
      <c r="B1390" s="3"/>
      <c r="C1390" s="3" t="s">
        <v>5485</v>
      </c>
      <c r="E1390" s="1" t="s">
        <v>5486</v>
      </c>
      <c r="F1390" s="1">
        <v>7.17E-2</v>
      </c>
      <c r="G1390" s="1">
        <v>-6.8900000000000003E-2</v>
      </c>
      <c r="H1390" s="1">
        <v>0.50439999999999996</v>
      </c>
      <c r="I1390" s="1">
        <v>-0.62809999999999999</v>
      </c>
      <c r="J1390" s="1">
        <v>-0.38769999999999999</v>
      </c>
      <c r="K1390" s="1">
        <v>7.46E-2</v>
      </c>
      <c r="L1390" s="1">
        <v>0.31090000000000001</v>
      </c>
      <c r="M1390" s="1">
        <v>-0.29559999999999997</v>
      </c>
      <c r="N1390" s="1">
        <v>-0.38379999999999997</v>
      </c>
      <c r="O1390" s="1">
        <v>-0.40329999999999999</v>
      </c>
      <c r="P1390" s="1">
        <v>2.3687999999999998</v>
      </c>
      <c r="Q1390" s="1">
        <v>-0.85250000000000004</v>
      </c>
      <c r="R1390" s="1">
        <v>7.3599999999999999E-2</v>
      </c>
      <c r="S1390" s="1">
        <v>9.7199999999999995E-2</v>
      </c>
      <c r="U1390" s="1">
        <v>-1.5463</v>
      </c>
      <c r="V1390" s="1">
        <v>-0.21440000000000001</v>
      </c>
      <c r="W1390" s="1">
        <v>-1.2511000000000001</v>
      </c>
      <c r="HA1390" s="1" t="str">
        <f t="shared" si="42"/>
        <v>2014</v>
      </c>
      <c r="HB1390" s="1" t="str">
        <f t="shared" si="43"/>
        <v>01</v>
      </c>
    </row>
    <row r="1391" spans="1:210">
      <c r="A1391" s="3" t="s">
        <v>9</v>
      </c>
      <c r="B1391" s="3"/>
      <c r="C1391" s="3" t="s">
        <v>5487</v>
      </c>
      <c r="E1391" s="1" t="s">
        <v>5487</v>
      </c>
      <c r="S1391" s="1">
        <v>0.18959999999999999</v>
      </c>
      <c r="V1391" s="1">
        <v>-0.21440000000000001</v>
      </c>
      <c r="HA1391" s="1" t="str">
        <f t="shared" si="42"/>
        <v>2014</v>
      </c>
      <c r="HB1391" s="1" t="str">
        <f t="shared" si="43"/>
        <v>01</v>
      </c>
    </row>
    <row r="1392" spans="1:210">
      <c r="A1392" s="3" t="s">
        <v>9</v>
      </c>
      <c r="B1392" s="3"/>
      <c r="C1392" s="3" t="s">
        <v>5488</v>
      </c>
      <c r="E1392" s="1" t="s">
        <v>5488</v>
      </c>
      <c r="S1392" s="1">
        <v>0.18959999999999999</v>
      </c>
      <c r="V1392" s="1">
        <v>-0.21440000000000001</v>
      </c>
      <c r="HA1392" s="1" t="str">
        <f t="shared" si="42"/>
        <v>2014</v>
      </c>
      <c r="HB1392" s="1" t="str">
        <f t="shared" si="43"/>
        <v>01</v>
      </c>
    </row>
    <row r="1393" spans="1:210">
      <c r="A1393" s="3" t="s">
        <v>9</v>
      </c>
      <c r="B1393" s="3"/>
      <c r="C1393" s="3" t="s">
        <v>5489</v>
      </c>
      <c r="E1393" s="1" t="s">
        <v>5490</v>
      </c>
      <c r="S1393" s="1">
        <v>0.18959999999999999</v>
      </c>
      <c r="V1393" s="1">
        <v>-0.21440000000000001</v>
      </c>
      <c r="HA1393" s="1" t="str">
        <f t="shared" si="42"/>
        <v>2014</v>
      </c>
      <c r="HB1393" s="1" t="str">
        <f t="shared" si="43"/>
        <v>01</v>
      </c>
    </row>
    <row r="1394" spans="1:210">
      <c r="A1394" s="3" t="s">
        <v>9</v>
      </c>
      <c r="B1394" s="3"/>
      <c r="C1394" s="3" t="s">
        <v>5491</v>
      </c>
      <c r="E1394" s="1" t="s">
        <v>5492</v>
      </c>
      <c r="F1394" s="1">
        <v>-0.1386</v>
      </c>
      <c r="G1394" s="1">
        <v>0.16969999999999999</v>
      </c>
      <c r="H1394" s="1">
        <v>-2.87E-2</v>
      </c>
      <c r="I1394" s="1">
        <v>-0.85670000000000002</v>
      </c>
      <c r="J1394" s="1">
        <v>-0.79690000000000005</v>
      </c>
      <c r="K1394" s="1">
        <v>-0.14510000000000001</v>
      </c>
      <c r="L1394" s="1">
        <v>4.3299999999999998E-2</v>
      </c>
      <c r="M1394" s="1">
        <v>-0.315</v>
      </c>
      <c r="N1394" s="1">
        <v>1.1751</v>
      </c>
      <c r="O1394" s="1">
        <v>0.1308</v>
      </c>
      <c r="P1394" s="1">
        <v>0.90159999999999996</v>
      </c>
      <c r="Q1394" s="1">
        <v>-0.25459999999999999</v>
      </c>
      <c r="R1394" s="1">
        <v>-0.74939999999999996</v>
      </c>
      <c r="S1394" s="1">
        <v>0.18959999999999999</v>
      </c>
      <c r="T1394" s="1">
        <v>5.5054999999999996</v>
      </c>
      <c r="U1394" s="1">
        <v>-5.7200000000000001E-2</v>
      </c>
      <c r="V1394" s="1">
        <v>-0.21440000000000001</v>
      </c>
      <c r="W1394" s="1">
        <v>-1.7533000000000001</v>
      </c>
      <c r="GI1394" s="1">
        <v>-5.9743000000000004</v>
      </c>
      <c r="HA1394" s="1" t="str">
        <f t="shared" si="42"/>
        <v>2014</v>
      </c>
      <c r="HB1394" s="1" t="str">
        <f t="shared" si="43"/>
        <v>01</v>
      </c>
    </row>
    <row r="1395" spans="1:210">
      <c r="A1395" s="3" t="s">
        <v>9</v>
      </c>
      <c r="B1395" s="3"/>
      <c r="C1395" s="3" t="s">
        <v>5493</v>
      </c>
      <c r="E1395" s="1" t="s">
        <v>5494</v>
      </c>
      <c r="F1395" s="1">
        <v>-0.18720000000000001</v>
      </c>
      <c r="G1395" s="1">
        <v>-0.3342</v>
      </c>
      <c r="H1395" s="1">
        <v>0.16839999999999999</v>
      </c>
      <c r="I1395" s="1">
        <v>-0.3604</v>
      </c>
      <c r="J1395" s="1">
        <v>-0.27710000000000001</v>
      </c>
      <c r="K1395" s="1">
        <v>-0.21379999999999999</v>
      </c>
      <c r="L1395" s="1">
        <v>-0.46960000000000002</v>
      </c>
      <c r="M1395" s="1">
        <v>-0.19670000000000001</v>
      </c>
      <c r="N1395" s="1">
        <v>-0.25430000000000003</v>
      </c>
      <c r="O1395" s="1">
        <v>-0.32129999999999997</v>
      </c>
      <c r="P1395" s="1">
        <v>0.72809999999999997</v>
      </c>
      <c r="Q1395" s="1">
        <v>-8.3500000000000005E-2</v>
      </c>
      <c r="R1395" s="1">
        <v>-0.52529999999999999</v>
      </c>
      <c r="S1395" s="1">
        <v>-0.1399</v>
      </c>
      <c r="T1395" s="1">
        <v>5.6227</v>
      </c>
      <c r="U1395" s="1">
        <v>0.2268</v>
      </c>
      <c r="V1395" s="1">
        <v>-0.28299999999999997</v>
      </c>
      <c r="W1395" s="1">
        <v>-2.1661000000000001</v>
      </c>
      <c r="GI1395" s="1">
        <v>-5.2916999999999996</v>
      </c>
      <c r="HA1395" s="1" t="str">
        <f t="shared" si="42"/>
        <v>2014</v>
      </c>
      <c r="HB1395" s="1" t="str">
        <f t="shared" si="43"/>
        <v>01</v>
      </c>
    </row>
    <row r="1396" spans="1:210">
      <c r="A1396" s="3" t="s">
        <v>9</v>
      </c>
      <c r="B1396" s="3"/>
      <c r="C1396" s="3" t="s">
        <v>5495</v>
      </c>
      <c r="E1396" s="1" t="s">
        <v>5495</v>
      </c>
      <c r="F1396" s="1">
        <v>-0.15359999999999999</v>
      </c>
      <c r="G1396" s="1">
        <v>-0.7016</v>
      </c>
      <c r="H1396" s="1">
        <v>0.5917</v>
      </c>
      <c r="I1396" s="1">
        <v>8.0199999999999994E-2</v>
      </c>
      <c r="J1396" s="1">
        <v>0.32450000000000001</v>
      </c>
      <c r="K1396" s="1">
        <v>0</v>
      </c>
      <c r="L1396" s="1">
        <v>-0.1696</v>
      </c>
      <c r="M1396" s="1">
        <v>0.19719999999999999</v>
      </c>
      <c r="N1396" s="1">
        <v>0.33989999999999998</v>
      </c>
      <c r="O1396" s="1">
        <v>-0.2893</v>
      </c>
      <c r="P1396" s="1">
        <v>0.8921</v>
      </c>
      <c r="Q1396" s="1">
        <v>-0.99660000000000004</v>
      </c>
      <c r="R1396" s="1">
        <v>-0.17549999999999999</v>
      </c>
      <c r="S1396" s="1">
        <v>4.6600000000000003E-2</v>
      </c>
      <c r="T1396" s="1">
        <v>5.5467000000000004</v>
      </c>
      <c r="U1396" s="1">
        <v>0.1135</v>
      </c>
      <c r="V1396" s="1">
        <v>-0.71220000000000006</v>
      </c>
      <c r="W1396" s="1">
        <v>-1.7559</v>
      </c>
      <c r="GI1396" s="1">
        <v>-5.5353000000000003</v>
      </c>
      <c r="HA1396" s="1" t="str">
        <f t="shared" si="42"/>
        <v>2014</v>
      </c>
      <c r="HB1396" s="1" t="str">
        <f t="shared" si="43"/>
        <v>01</v>
      </c>
    </row>
    <row r="1397" spans="1:210">
      <c r="A1397" s="3" t="s">
        <v>9</v>
      </c>
      <c r="B1397" s="3"/>
      <c r="C1397" s="3" t="s">
        <v>5496</v>
      </c>
      <c r="E1397" s="1" t="s">
        <v>5497</v>
      </c>
      <c r="F1397" s="1">
        <v>-0.28899999999999998</v>
      </c>
      <c r="G1397" s="1">
        <v>-0.7</v>
      </c>
      <c r="H1397" s="1">
        <v>-0.59130000000000005</v>
      </c>
      <c r="I1397" s="1">
        <v>-0.4798</v>
      </c>
      <c r="J1397" s="1">
        <v>-0.41489999999999999</v>
      </c>
      <c r="K1397" s="1">
        <v>-0.21210000000000001</v>
      </c>
      <c r="L1397" s="1">
        <v>-0.38</v>
      </c>
      <c r="M1397" s="1">
        <v>-0.22450000000000001</v>
      </c>
      <c r="N1397" s="1">
        <v>-0.16919999999999999</v>
      </c>
      <c r="O1397" s="1">
        <v>-0.1913</v>
      </c>
      <c r="P1397" s="1">
        <v>2.0440999999999998</v>
      </c>
      <c r="Q1397" s="1">
        <v>0</v>
      </c>
      <c r="R1397" s="1">
        <v>-0.76970000000000005</v>
      </c>
      <c r="S1397" s="1">
        <v>2.3199999999999998E-2</v>
      </c>
      <c r="T1397" s="1">
        <v>5.6227</v>
      </c>
      <c r="U1397" s="1">
        <v>-0.22539999999999999</v>
      </c>
      <c r="V1397" s="1">
        <v>-0.92320000000000002</v>
      </c>
      <c r="W1397" s="1">
        <v>-2.1049000000000002</v>
      </c>
      <c r="GI1397" s="1">
        <v>-6.3853999999999997</v>
      </c>
      <c r="HA1397" s="1" t="str">
        <f t="shared" si="42"/>
        <v>2014</v>
      </c>
      <c r="HB1397" s="1" t="str">
        <f t="shared" si="43"/>
        <v>01</v>
      </c>
    </row>
    <row r="1398" spans="1:210">
      <c r="A1398" s="3" t="s">
        <v>9</v>
      </c>
      <c r="B1398" s="3"/>
      <c r="C1398" s="3" t="s">
        <v>5498</v>
      </c>
      <c r="E1398" s="1" t="s">
        <v>5499</v>
      </c>
      <c r="F1398" s="1">
        <v>5.1200000000000002E-2</v>
      </c>
      <c r="G1398" s="1">
        <v>-0.33310000000000001</v>
      </c>
      <c r="H1398" s="1">
        <v>0.2555</v>
      </c>
      <c r="I1398" s="1">
        <v>-0.1603</v>
      </c>
      <c r="J1398" s="1">
        <v>-0.69220000000000004</v>
      </c>
      <c r="K1398" s="1">
        <v>0</v>
      </c>
      <c r="L1398" s="1">
        <v>-0.12709999999999999</v>
      </c>
      <c r="M1398" s="1">
        <v>0.19739999999999999</v>
      </c>
      <c r="N1398" s="1">
        <v>-0.79049999999999998</v>
      </c>
      <c r="O1398" s="1">
        <v>-0.12790000000000001</v>
      </c>
      <c r="P1398" s="1">
        <v>2.2462</v>
      </c>
      <c r="Q1398" s="1">
        <v>-0.41770000000000002</v>
      </c>
      <c r="R1398" s="1">
        <v>-0.3513</v>
      </c>
      <c r="S1398" s="1">
        <v>0.1399</v>
      </c>
      <c r="T1398" s="1">
        <v>6.3577000000000004</v>
      </c>
      <c r="U1398" s="1">
        <v>0.40389999999999998</v>
      </c>
      <c r="V1398" s="1">
        <v>-0.36459999999999998</v>
      </c>
      <c r="W1398" s="1">
        <v>-1.6094999999999999</v>
      </c>
      <c r="GI1398" s="1">
        <v>-4.4718</v>
      </c>
      <c r="HA1398" s="1" t="str">
        <f t="shared" si="42"/>
        <v>2014</v>
      </c>
      <c r="HB1398" s="1" t="str">
        <f t="shared" si="43"/>
        <v>01</v>
      </c>
    </row>
    <row r="1399" spans="1:210">
      <c r="A1399" s="3" t="s">
        <v>9</v>
      </c>
      <c r="B1399" s="3"/>
      <c r="C1399" s="3" t="s">
        <v>5500</v>
      </c>
      <c r="E1399" s="1" t="s">
        <v>5501</v>
      </c>
      <c r="F1399" s="1">
        <v>-8.4900000000000003E-2</v>
      </c>
      <c r="G1399" s="1">
        <v>-1.2683</v>
      </c>
      <c r="H1399" s="1">
        <v>0.14019999999999999</v>
      </c>
      <c r="I1399" s="1">
        <v>-0.75719999999999998</v>
      </c>
      <c r="J1399" s="1">
        <v>-1.337</v>
      </c>
      <c r="K1399" s="1">
        <v>-0.21290000000000001</v>
      </c>
      <c r="L1399" s="1">
        <v>-0.29570000000000002</v>
      </c>
      <c r="M1399" s="1">
        <v>0.14030000000000001</v>
      </c>
      <c r="N1399" s="1">
        <v>-1.2428999999999999</v>
      </c>
      <c r="O1399" s="1">
        <v>-0.60799999999999998</v>
      </c>
      <c r="P1399" s="1">
        <v>2.4308000000000001</v>
      </c>
      <c r="Q1399" s="1">
        <v>0</v>
      </c>
      <c r="R1399" s="1">
        <v>-0.76939999999999997</v>
      </c>
      <c r="S1399" s="1">
        <v>6.9800000000000001E-2</v>
      </c>
      <c r="T1399" s="1">
        <v>7.6881000000000004</v>
      </c>
      <c r="U1399" s="1">
        <v>0.29149999999999998</v>
      </c>
      <c r="V1399" s="1">
        <v>0.1474</v>
      </c>
      <c r="W1399" s="1">
        <v>-1.7485999999999999</v>
      </c>
      <c r="GI1399" s="1">
        <v>-3.2875999999999999</v>
      </c>
      <c r="HA1399" s="1" t="str">
        <f t="shared" si="42"/>
        <v>2014</v>
      </c>
      <c r="HB1399" s="1" t="str">
        <f t="shared" si="43"/>
        <v>01</v>
      </c>
    </row>
    <row r="1400" spans="1:210">
      <c r="A1400" s="3" t="s">
        <v>9</v>
      </c>
      <c r="B1400" s="3"/>
      <c r="C1400" s="3" t="s">
        <v>5502</v>
      </c>
      <c r="E1400" s="1" t="s">
        <v>5503</v>
      </c>
      <c r="F1400" s="1">
        <v>3.4099999999999998E-2</v>
      </c>
      <c r="G1400" s="1">
        <v>-0.50329999999999997</v>
      </c>
      <c r="H1400" s="1">
        <v>-0.2248</v>
      </c>
      <c r="I1400" s="1">
        <v>-0.76119999999999999</v>
      </c>
      <c r="J1400" s="1">
        <v>-0.23219999999999999</v>
      </c>
      <c r="K1400" s="1">
        <v>-0.21360000000000001</v>
      </c>
      <c r="L1400" s="1">
        <v>-0.3417</v>
      </c>
      <c r="M1400" s="1">
        <v>0.22539999999999999</v>
      </c>
      <c r="N1400" s="1">
        <v>-0.85219999999999996</v>
      </c>
      <c r="O1400" s="1">
        <v>-0.32119999999999999</v>
      </c>
      <c r="P1400" s="1">
        <v>2.8451</v>
      </c>
      <c r="Q1400" s="1">
        <v>0</v>
      </c>
      <c r="R1400" s="1">
        <v>-0.28079999999999999</v>
      </c>
      <c r="S1400" s="1">
        <v>7.0000000000000007E-2</v>
      </c>
      <c r="T1400" s="1">
        <v>7.859</v>
      </c>
      <c r="U1400" s="1">
        <v>0.9264</v>
      </c>
      <c r="V1400" s="1">
        <v>0.51349999999999996</v>
      </c>
      <c r="W1400" s="1">
        <v>-1.5168999999999999</v>
      </c>
      <c r="GI1400" s="1">
        <v>-3.5926999999999998</v>
      </c>
      <c r="HA1400" s="1" t="str">
        <f t="shared" si="42"/>
        <v>2014</v>
      </c>
      <c r="HB1400" s="1" t="str">
        <f t="shared" si="43"/>
        <v>01</v>
      </c>
    </row>
    <row r="1401" spans="1:210">
      <c r="A1401" s="3" t="s">
        <v>9</v>
      </c>
      <c r="B1401" s="3"/>
      <c r="C1401" s="3" t="s">
        <v>5504</v>
      </c>
      <c r="E1401" s="1" t="s">
        <v>5505</v>
      </c>
      <c r="F1401" s="1">
        <v>-0.28949999999999998</v>
      </c>
      <c r="G1401" s="1">
        <v>-0.60319999999999996</v>
      </c>
      <c r="H1401" s="1">
        <v>0.61880000000000002</v>
      </c>
      <c r="I1401" s="1">
        <v>-0.72140000000000004</v>
      </c>
      <c r="J1401" s="1">
        <v>-1.0165999999999999</v>
      </c>
      <c r="K1401" s="1">
        <v>7.1099999999999997E-2</v>
      </c>
      <c r="L1401" s="1">
        <v>-0.38369999999999999</v>
      </c>
      <c r="M1401" s="1">
        <v>0.1125</v>
      </c>
      <c r="N1401" s="1">
        <v>-0.39629999999999999</v>
      </c>
      <c r="O1401" s="1">
        <v>-0.25669999999999998</v>
      </c>
      <c r="P1401" s="1">
        <v>1.8121</v>
      </c>
      <c r="Q1401" s="1">
        <v>-0.1663</v>
      </c>
      <c r="R1401" s="1">
        <v>-0.38579999999999998</v>
      </c>
      <c r="S1401" s="1">
        <v>9.3200000000000005E-2</v>
      </c>
      <c r="T1401" s="1">
        <v>6.7914000000000003</v>
      </c>
      <c r="U1401" s="1">
        <v>0.45679999999999998</v>
      </c>
      <c r="V1401" s="1">
        <v>-0.4335</v>
      </c>
      <c r="W1401" s="1">
        <v>-1.6632</v>
      </c>
      <c r="GI1401" s="1">
        <v>-4.9512999999999998</v>
      </c>
      <c r="HA1401" s="1" t="str">
        <f t="shared" si="42"/>
        <v>2014</v>
      </c>
      <c r="HB1401" s="1" t="str">
        <f t="shared" si="43"/>
        <v>01</v>
      </c>
    </row>
    <row r="1402" spans="1:210">
      <c r="A1402" s="3" t="s">
        <v>9</v>
      </c>
      <c r="B1402" s="3"/>
      <c r="C1402" s="3" t="s">
        <v>5506</v>
      </c>
      <c r="E1402" s="1" t="s">
        <v>5506</v>
      </c>
      <c r="F1402" s="1">
        <v>-0.15379999999999999</v>
      </c>
      <c r="G1402" s="1">
        <v>-1.8078000000000001</v>
      </c>
      <c r="H1402" s="1">
        <v>0.1416</v>
      </c>
      <c r="I1402" s="1">
        <v>-0.88560000000000005</v>
      </c>
      <c r="J1402" s="1">
        <v>-1.5284</v>
      </c>
      <c r="K1402" s="1">
        <v>7.1199999999999999E-2</v>
      </c>
      <c r="L1402" s="1">
        <v>-0.17130000000000001</v>
      </c>
      <c r="M1402" s="1">
        <v>-2.8199999999999999E-2</v>
      </c>
      <c r="N1402" s="1">
        <v>-0.76480000000000004</v>
      </c>
      <c r="O1402" s="1">
        <v>-9.64E-2</v>
      </c>
      <c r="P1402" s="1">
        <v>1.0682</v>
      </c>
      <c r="Q1402" s="1">
        <v>-0.41839999999999999</v>
      </c>
      <c r="R1402" s="1">
        <v>-0.66920000000000002</v>
      </c>
      <c r="S1402" s="1">
        <v>6.9900000000000004E-2</v>
      </c>
      <c r="T1402" s="1">
        <v>6.6310000000000002</v>
      </c>
      <c r="U1402" s="1">
        <v>0</v>
      </c>
      <c r="V1402" s="1">
        <v>-0.86760000000000004</v>
      </c>
      <c r="W1402" s="1">
        <v>-1.9080999999999999</v>
      </c>
      <c r="GI1402" s="1">
        <v>-4.5899000000000001</v>
      </c>
      <c r="HA1402" s="1" t="str">
        <f t="shared" si="42"/>
        <v>2014</v>
      </c>
      <c r="HB1402" s="1" t="str">
        <f t="shared" si="43"/>
        <v>01</v>
      </c>
    </row>
    <row r="1403" spans="1:210">
      <c r="A1403" s="3" t="s">
        <v>9</v>
      </c>
      <c r="B1403" s="3"/>
      <c r="C1403" s="3" t="s">
        <v>5507</v>
      </c>
      <c r="E1403" s="1" t="s">
        <v>5508</v>
      </c>
      <c r="F1403" s="1">
        <v>-0.29320000000000002</v>
      </c>
      <c r="G1403" s="1">
        <v>-0.2354</v>
      </c>
      <c r="H1403" s="1">
        <v>-0.48849999999999999</v>
      </c>
      <c r="I1403" s="1">
        <v>-0.24440000000000001</v>
      </c>
      <c r="J1403" s="1">
        <v>-1.1220000000000001</v>
      </c>
      <c r="K1403" s="1">
        <v>-0.21390000000000001</v>
      </c>
      <c r="L1403" s="1">
        <v>-0.30220000000000002</v>
      </c>
      <c r="M1403" s="1">
        <v>-0.22800000000000001</v>
      </c>
      <c r="N1403" s="1">
        <v>2.8400000000000002E-2</v>
      </c>
      <c r="O1403" s="1">
        <v>-0.80430000000000001</v>
      </c>
      <c r="P1403" s="1">
        <v>1.0726</v>
      </c>
      <c r="Q1403" s="1">
        <v>-0.2525</v>
      </c>
      <c r="R1403" s="1">
        <v>-0.746</v>
      </c>
      <c r="S1403" s="1">
        <v>0.30499999999999999</v>
      </c>
      <c r="T1403" s="1">
        <v>7.1009000000000002</v>
      </c>
      <c r="U1403" s="1">
        <v>-0.114</v>
      </c>
      <c r="V1403" s="1">
        <v>-0.65069999999999995</v>
      </c>
      <c r="W1403" s="1">
        <v>-2.8879999999999999</v>
      </c>
      <c r="GI1403" s="1">
        <v>-5.1561000000000003</v>
      </c>
      <c r="HA1403" s="1" t="str">
        <f t="shared" si="42"/>
        <v>2014</v>
      </c>
      <c r="HB1403" s="1" t="str">
        <f t="shared" si="43"/>
        <v>01</v>
      </c>
    </row>
    <row r="1404" spans="1:210">
      <c r="A1404" s="3" t="s">
        <v>9</v>
      </c>
      <c r="B1404" s="3"/>
      <c r="C1404" s="3" t="s">
        <v>5509</v>
      </c>
      <c r="E1404" s="1" t="s">
        <v>5510</v>
      </c>
      <c r="F1404" s="1">
        <v>-0.2412</v>
      </c>
      <c r="G1404" s="1">
        <v>-0.87239999999999995</v>
      </c>
      <c r="H1404" s="1">
        <v>0.80759999999999998</v>
      </c>
      <c r="I1404" s="1">
        <v>-0.44890000000000002</v>
      </c>
      <c r="J1404" s="1">
        <v>-0.97940000000000005</v>
      </c>
      <c r="K1404" s="1">
        <v>-0.1419</v>
      </c>
      <c r="L1404" s="1">
        <v>-0.30230000000000001</v>
      </c>
      <c r="M1404" s="1">
        <v>-0.1993</v>
      </c>
      <c r="N1404" s="1">
        <v>-0.25540000000000002</v>
      </c>
      <c r="O1404" s="1">
        <v>-0.4798</v>
      </c>
      <c r="P1404" s="1">
        <v>1.6597</v>
      </c>
      <c r="Q1404" s="1">
        <v>0.25159999999999999</v>
      </c>
      <c r="R1404" s="1">
        <v>0</v>
      </c>
      <c r="S1404" s="1">
        <v>2.3400000000000001E-2</v>
      </c>
      <c r="T1404" s="1">
        <v>8.4498999999999995</v>
      </c>
      <c r="U1404" s="1">
        <v>0.45839999999999997</v>
      </c>
      <c r="V1404" s="1">
        <v>0.65739999999999998</v>
      </c>
      <c r="W1404" s="1">
        <v>-1.923</v>
      </c>
      <c r="GI1404" s="1">
        <v>-4.6749999999999998</v>
      </c>
      <c r="HA1404" s="1" t="str">
        <f t="shared" si="42"/>
        <v>2014</v>
      </c>
      <c r="HB1404" s="1" t="str">
        <f t="shared" si="43"/>
        <v>01</v>
      </c>
    </row>
    <row r="1405" spans="1:210">
      <c r="A1405" s="3" t="s">
        <v>9</v>
      </c>
      <c r="B1405" s="3"/>
      <c r="C1405" s="3" t="s">
        <v>5511</v>
      </c>
      <c r="E1405" s="1" t="s">
        <v>5511</v>
      </c>
      <c r="F1405" s="1">
        <v>-0.1734</v>
      </c>
      <c r="G1405" s="1">
        <v>-1.1733</v>
      </c>
      <c r="H1405" s="1">
        <v>1.1627000000000001</v>
      </c>
      <c r="I1405" s="1">
        <v>-0.77900000000000003</v>
      </c>
      <c r="J1405" s="1">
        <v>-1.1698</v>
      </c>
      <c r="K1405" s="1">
        <v>-0.1426</v>
      </c>
      <c r="L1405" s="1">
        <v>-0.34639999999999999</v>
      </c>
      <c r="M1405" s="1">
        <v>-2.86E-2</v>
      </c>
      <c r="N1405" s="1">
        <v>-2.8400000000000002E-2</v>
      </c>
      <c r="O1405" s="1">
        <v>-6.4199999999999993E-2</v>
      </c>
      <c r="P1405" s="1">
        <v>1.4003000000000001</v>
      </c>
      <c r="Q1405" s="1">
        <v>-0.1663</v>
      </c>
      <c r="R1405" s="1">
        <v>-0.53510000000000002</v>
      </c>
      <c r="S1405" s="1">
        <v>4.7E-2</v>
      </c>
      <c r="T1405" s="1">
        <v>9.0128000000000004</v>
      </c>
      <c r="U1405" s="1">
        <v>0.51449999999999996</v>
      </c>
      <c r="V1405" s="1">
        <v>0.65259999999999996</v>
      </c>
      <c r="W1405" s="1">
        <v>-1.3917999999999999</v>
      </c>
      <c r="GI1405" s="1">
        <v>-4.3067000000000002</v>
      </c>
      <c r="HA1405" s="1" t="str">
        <f t="shared" si="42"/>
        <v>2014</v>
      </c>
      <c r="HB1405" s="1" t="str">
        <f t="shared" si="43"/>
        <v>01</v>
      </c>
    </row>
    <row r="1406" spans="1:210">
      <c r="A1406" s="3" t="s">
        <v>9</v>
      </c>
      <c r="B1406" s="3"/>
      <c r="C1406" s="3" t="s">
        <v>5512</v>
      </c>
      <c r="E1406" s="1" t="s">
        <v>5513</v>
      </c>
      <c r="F1406" s="1">
        <v>3.4700000000000002E-2</v>
      </c>
      <c r="G1406" s="1">
        <v>-0.53810000000000002</v>
      </c>
      <c r="H1406" s="1">
        <v>0.14599999999999999</v>
      </c>
      <c r="I1406" s="1">
        <v>0.247</v>
      </c>
      <c r="J1406" s="1">
        <v>-0.4219</v>
      </c>
      <c r="K1406" s="1">
        <v>-0.28460000000000002</v>
      </c>
      <c r="L1406" s="1">
        <v>0.13059999999999999</v>
      </c>
      <c r="M1406" s="1">
        <v>-0.25829999999999997</v>
      </c>
      <c r="N1406" s="1">
        <v>0</v>
      </c>
      <c r="O1406" s="1">
        <v>-0.41689999999999999</v>
      </c>
      <c r="P1406" s="1">
        <v>1.8031999999999999</v>
      </c>
      <c r="Q1406" s="1">
        <v>1.4154</v>
      </c>
      <c r="R1406" s="1">
        <v>-3.5700000000000003E-2</v>
      </c>
      <c r="S1406" s="1">
        <v>0.1177</v>
      </c>
      <c r="T1406" s="1">
        <v>8.6306999999999992</v>
      </c>
      <c r="U1406" s="1">
        <v>0.96919999999999995</v>
      </c>
      <c r="V1406" s="1">
        <v>0.43159999999999998</v>
      </c>
      <c r="W1406" s="1">
        <v>-1.3337000000000001</v>
      </c>
      <c r="GI1406" s="1">
        <v>-4.1557000000000004</v>
      </c>
      <c r="HA1406" s="1" t="str">
        <f t="shared" si="42"/>
        <v>2014</v>
      </c>
      <c r="HB1406" s="1" t="str">
        <f t="shared" si="43"/>
        <v>01</v>
      </c>
    </row>
    <row r="1407" spans="1:210">
      <c r="A1407" s="3" t="s">
        <v>9</v>
      </c>
      <c r="B1407" s="3"/>
      <c r="C1407" s="3" t="s">
        <v>5514</v>
      </c>
      <c r="E1407" s="1" t="s">
        <v>5515</v>
      </c>
      <c r="F1407" s="1">
        <v>-6.9099999999999995E-2</v>
      </c>
      <c r="G1407" s="1">
        <v>-0.46829999999999999</v>
      </c>
      <c r="H1407" s="1">
        <v>0.17280000000000001</v>
      </c>
      <c r="I1407" s="1">
        <v>-0.4491</v>
      </c>
      <c r="J1407" s="1">
        <v>-0.60829999999999995</v>
      </c>
      <c r="K1407" s="1">
        <v>7.1099999999999997E-2</v>
      </c>
      <c r="L1407" s="1">
        <v>-0.17330000000000001</v>
      </c>
      <c r="M1407" s="1">
        <v>2.8500000000000001E-2</v>
      </c>
      <c r="N1407" s="1">
        <v>0.34200000000000003</v>
      </c>
      <c r="O1407" s="1">
        <v>-6.4100000000000004E-2</v>
      </c>
      <c r="P1407" s="1">
        <v>1.2987</v>
      </c>
      <c r="Q1407" s="1">
        <v>0.2465</v>
      </c>
      <c r="R1407" s="1">
        <v>-0.67559999999999998</v>
      </c>
      <c r="S1407" s="1">
        <v>9.3700000000000006E-2</v>
      </c>
      <c r="T1407" s="1">
        <v>7.4484000000000004</v>
      </c>
      <c r="U1407" s="1">
        <v>5.6399999999999999E-2</v>
      </c>
      <c r="V1407" s="1">
        <v>-0.14249999999999999</v>
      </c>
      <c r="W1407" s="1">
        <v>-1.9596</v>
      </c>
      <c r="GI1407" s="1">
        <v>-5.2713000000000001</v>
      </c>
      <c r="HA1407" s="1" t="str">
        <f t="shared" si="42"/>
        <v>2014</v>
      </c>
      <c r="HB1407" s="1" t="str">
        <f t="shared" si="43"/>
        <v>01</v>
      </c>
    </row>
    <row r="1408" spans="1:210">
      <c r="A1408" s="3" t="s">
        <v>9</v>
      </c>
      <c r="B1408" s="3"/>
      <c r="C1408" s="3" t="s">
        <v>5516</v>
      </c>
      <c r="E1408" s="1" t="s">
        <v>5517</v>
      </c>
      <c r="F1408" s="1">
        <v>0.2606</v>
      </c>
      <c r="G1408" s="1">
        <v>-0.4047</v>
      </c>
      <c r="H1408" s="1">
        <v>0.75890000000000002</v>
      </c>
      <c r="I1408" s="1">
        <v>4.1200000000000001E-2</v>
      </c>
      <c r="J1408" s="1">
        <v>-4.7E-2</v>
      </c>
      <c r="K1408" s="1">
        <v>0.28460000000000002</v>
      </c>
      <c r="L1408" s="1">
        <v>0.2626</v>
      </c>
      <c r="M1408" s="1">
        <v>0.34439999999999998</v>
      </c>
      <c r="N1408" s="1">
        <v>5.7099999999999998E-2</v>
      </c>
      <c r="O1408" s="1">
        <v>0.22470000000000001</v>
      </c>
      <c r="P1408" s="1">
        <v>1.2175</v>
      </c>
      <c r="Q1408" s="1">
        <v>-1.0708</v>
      </c>
      <c r="R1408" s="1">
        <v>-0.32179999999999997</v>
      </c>
      <c r="S1408" s="1">
        <v>0.18840000000000001</v>
      </c>
      <c r="T1408" s="1">
        <v>7.4191000000000003</v>
      </c>
      <c r="U1408" s="1">
        <v>-5.67E-2</v>
      </c>
      <c r="V1408" s="1">
        <v>-0.78400000000000003</v>
      </c>
      <c r="W1408" s="1">
        <v>-1.6969000000000001</v>
      </c>
      <c r="GI1408" s="1">
        <v>-4.7060000000000004</v>
      </c>
      <c r="HA1408" s="1" t="str">
        <f t="shared" si="42"/>
        <v>2014</v>
      </c>
      <c r="HB1408" s="1" t="str">
        <f t="shared" si="43"/>
        <v>01</v>
      </c>
    </row>
    <row r="1409" spans="1:210">
      <c r="A1409" s="3" t="s">
        <v>9</v>
      </c>
      <c r="B1409" s="3"/>
      <c r="C1409" s="3" t="s">
        <v>5518</v>
      </c>
      <c r="E1409" s="1" t="s">
        <v>5519</v>
      </c>
      <c r="F1409" s="1">
        <v>1.7299999999999999E-2</v>
      </c>
      <c r="G1409" s="1">
        <v>0.2717</v>
      </c>
      <c r="H1409" s="1">
        <v>-0.17449999999999999</v>
      </c>
      <c r="I1409" s="1">
        <v>-8.2500000000000004E-2</v>
      </c>
      <c r="J1409" s="1">
        <v>-0.9919</v>
      </c>
      <c r="K1409" s="1">
        <v>0</v>
      </c>
      <c r="L1409" s="1">
        <v>0.26390000000000002</v>
      </c>
      <c r="M1409" s="1">
        <v>2.86E-2</v>
      </c>
      <c r="N1409" s="1">
        <v>-0.25700000000000001</v>
      </c>
      <c r="O1409" s="1">
        <v>-0.74119999999999997</v>
      </c>
      <c r="P1409" s="1">
        <v>1.2195</v>
      </c>
      <c r="Q1409" s="1">
        <v>-0.58040000000000003</v>
      </c>
      <c r="R1409" s="1">
        <v>-0.64300000000000002</v>
      </c>
      <c r="S1409" s="1">
        <v>7.0699999999999999E-2</v>
      </c>
      <c r="T1409" s="1">
        <v>6.9569000000000001</v>
      </c>
      <c r="U1409" s="1">
        <v>0</v>
      </c>
      <c r="V1409" s="1">
        <v>-0.5</v>
      </c>
      <c r="W1409" s="1">
        <v>-2.1166999999999998</v>
      </c>
      <c r="GI1409" s="1">
        <v>-5.4131</v>
      </c>
      <c r="HA1409" s="1" t="str">
        <f t="shared" si="42"/>
        <v>2014</v>
      </c>
      <c r="HB1409" s="1" t="str">
        <f t="shared" si="43"/>
        <v>01</v>
      </c>
    </row>
    <row r="1410" spans="1:210">
      <c r="A1410" s="3" t="s">
        <v>9</v>
      </c>
      <c r="B1410" s="3"/>
      <c r="C1410" s="3" t="s">
        <v>5520</v>
      </c>
      <c r="E1410" s="1" t="s">
        <v>5521</v>
      </c>
      <c r="F1410" s="1">
        <v>-0.2586</v>
      </c>
      <c r="G1410" s="1">
        <v>-0.26979999999999998</v>
      </c>
      <c r="H1410" s="1">
        <v>-0.43519999999999998</v>
      </c>
      <c r="I1410" s="1">
        <v>-1.2741</v>
      </c>
      <c r="J1410" s="1">
        <v>-0.8911</v>
      </c>
      <c r="K1410" s="1">
        <v>-0.1414</v>
      </c>
      <c r="L1410" s="1">
        <v>-0.17380000000000001</v>
      </c>
      <c r="M1410" s="1">
        <v>-0.14249999999999999</v>
      </c>
      <c r="N1410" s="1">
        <v>0.42549999999999999</v>
      </c>
      <c r="O1410" s="1">
        <v>-0.73480000000000001</v>
      </c>
      <c r="P1410" s="1">
        <v>0.39960000000000001</v>
      </c>
      <c r="Q1410" s="1">
        <v>0.41149999999999998</v>
      </c>
      <c r="R1410" s="1">
        <v>-0.3553</v>
      </c>
      <c r="S1410" s="1">
        <v>2.3400000000000001E-2</v>
      </c>
      <c r="T1410" s="1">
        <v>5.7842000000000002</v>
      </c>
      <c r="U1410" s="1">
        <v>0.44740000000000002</v>
      </c>
      <c r="V1410" s="1">
        <v>-0.70269999999999999</v>
      </c>
      <c r="W1410" s="1">
        <v>-1.6540999999999999</v>
      </c>
      <c r="GI1410" s="1">
        <v>-5.2042999999999999</v>
      </c>
      <c r="HA1410" s="1" t="str">
        <f t="shared" si="42"/>
        <v>2014</v>
      </c>
      <c r="HB1410" s="1" t="str">
        <f t="shared" si="43"/>
        <v>01</v>
      </c>
    </row>
    <row r="1411" spans="1:210">
      <c r="A1411" s="3" t="s">
        <v>9</v>
      </c>
      <c r="B1411" s="3"/>
      <c r="C1411" s="3" t="s">
        <v>5522</v>
      </c>
      <c r="E1411" s="1" t="s">
        <v>5522</v>
      </c>
      <c r="F1411" s="1">
        <v>-0.1875</v>
      </c>
      <c r="G1411" s="1">
        <v>-0.1673</v>
      </c>
      <c r="H1411" s="1">
        <v>-0.11459999999999999</v>
      </c>
      <c r="I1411" s="1">
        <v>-1.0199</v>
      </c>
      <c r="J1411" s="1">
        <v>-1.3920999999999999</v>
      </c>
      <c r="K1411" s="1">
        <v>-0.27950000000000003</v>
      </c>
      <c r="L1411" s="1">
        <v>-0.43120000000000003</v>
      </c>
      <c r="M1411" s="1">
        <v>-5.6300000000000003E-2</v>
      </c>
      <c r="N1411" s="1">
        <v>-2.81E-2</v>
      </c>
      <c r="O1411" s="1">
        <v>-0.66320000000000001</v>
      </c>
      <c r="P1411" s="1">
        <v>-0.1578</v>
      </c>
      <c r="Q1411" s="1">
        <v>-0.99</v>
      </c>
      <c r="R1411" s="1">
        <v>-0.24590000000000001</v>
      </c>
      <c r="S1411" s="1">
        <v>-2.3199999999999998E-2</v>
      </c>
      <c r="T1411" s="1">
        <v>4.8818000000000001</v>
      </c>
      <c r="U1411" s="1">
        <v>0</v>
      </c>
      <c r="V1411" s="1">
        <v>-1.1797</v>
      </c>
      <c r="W1411" s="1">
        <v>-2.2004000000000001</v>
      </c>
      <c r="GI1411" s="1">
        <v>-6.7976999999999999</v>
      </c>
      <c r="HA1411" s="1" t="str">
        <f t="shared" ref="HA1411:HA1474" si="44">LEFT($E1412,4)</f>
        <v>2013</v>
      </c>
      <c r="HB1411" s="1" t="str">
        <f t="shared" ref="HB1411:HB1474" si="45">MID($E1412,5,2)</f>
        <v>12</v>
      </c>
    </row>
    <row r="1412" spans="1:210">
      <c r="A1412" s="3" t="s">
        <v>9</v>
      </c>
      <c r="B1412" s="3"/>
      <c r="C1412" s="3" t="s">
        <v>5523</v>
      </c>
      <c r="E1412" s="1" t="s">
        <v>5524</v>
      </c>
      <c r="F1412" s="1">
        <v>-0.28870000000000001</v>
      </c>
      <c r="G1412" s="1">
        <v>3.3599999999999998E-2</v>
      </c>
      <c r="H1412" s="1">
        <v>-0.25700000000000001</v>
      </c>
      <c r="I1412" s="1">
        <v>-0.77580000000000005</v>
      </c>
      <c r="J1412" s="1">
        <v>-0.74139999999999995</v>
      </c>
      <c r="K1412" s="1">
        <v>-0.3513</v>
      </c>
      <c r="L1412" s="1">
        <v>-0.34570000000000001</v>
      </c>
      <c r="M1412" s="1">
        <v>0.36570000000000003</v>
      </c>
      <c r="N1412" s="1">
        <v>-8.4099999999999994E-2</v>
      </c>
      <c r="O1412" s="1">
        <v>-0.76280000000000003</v>
      </c>
      <c r="P1412" s="1">
        <v>0.15790000000000001</v>
      </c>
      <c r="Q1412" s="1">
        <v>-1.0824</v>
      </c>
      <c r="R1412" s="1">
        <v>-0.24540000000000001</v>
      </c>
      <c r="S1412" s="1">
        <v>-9.2999999999999999E-2</v>
      </c>
      <c r="T1412" s="1">
        <v>4.5080999999999998</v>
      </c>
      <c r="U1412" s="1">
        <v>0</v>
      </c>
      <c r="V1412" s="1">
        <v>-1.5235000000000001</v>
      </c>
      <c r="W1412" s="1">
        <v>-2.1924999999999999</v>
      </c>
      <c r="GI1412" s="1">
        <v>-7.8223000000000003</v>
      </c>
      <c r="HA1412" s="1" t="str">
        <f t="shared" si="44"/>
        <v>2013</v>
      </c>
      <c r="HB1412" s="1" t="str">
        <f t="shared" si="45"/>
        <v>12</v>
      </c>
    </row>
    <row r="1413" spans="1:210">
      <c r="A1413" s="3" t="s">
        <v>9</v>
      </c>
      <c r="B1413" s="3"/>
      <c r="C1413" s="3" t="s">
        <v>5525</v>
      </c>
      <c r="E1413" s="1" t="s">
        <v>5526</v>
      </c>
      <c r="F1413" s="1">
        <v>-0.37269999999999998</v>
      </c>
      <c r="G1413" s="1">
        <v>-6.7400000000000002E-2</v>
      </c>
      <c r="H1413" s="1">
        <v>-0.68430000000000002</v>
      </c>
      <c r="I1413" s="1">
        <v>-1.3473999999999999</v>
      </c>
      <c r="J1413" s="1">
        <v>-1.4806999999999999</v>
      </c>
      <c r="K1413" s="1">
        <v>-0.42070000000000002</v>
      </c>
      <c r="L1413" s="1">
        <v>-0.56130000000000002</v>
      </c>
      <c r="M1413" s="1">
        <v>-5.6099999999999997E-2</v>
      </c>
      <c r="N1413" s="1">
        <v>-0.89629999999999999</v>
      </c>
      <c r="O1413" s="1">
        <v>-0.98350000000000004</v>
      </c>
      <c r="P1413" s="1">
        <v>1.198</v>
      </c>
      <c r="Q1413" s="1">
        <v>-1.1647000000000001</v>
      </c>
      <c r="R1413" s="1">
        <v>-0.3498</v>
      </c>
      <c r="S1413" s="1">
        <v>-6.9599999999999995E-2</v>
      </c>
      <c r="T1413" s="1">
        <v>5.2385000000000002</v>
      </c>
      <c r="U1413" s="1">
        <v>1.0004999999999999</v>
      </c>
      <c r="V1413" s="1">
        <v>-0.56020000000000003</v>
      </c>
      <c r="W1413" s="1">
        <v>-2.3639999999999999</v>
      </c>
      <c r="GI1413" s="1">
        <v>-6.1036999999999999</v>
      </c>
      <c r="HA1413" s="1" t="str">
        <f t="shared" si="44"/>
        <v>2013</v>
      </c>
      <c r="HB1413" s="1" t="str">
        <f t="shared" si="45"/>
        <v>12</v>
      </c>
    </row>
    <row r="1414" spans="1:210">
      <c r="A1414" s="3" t="s">
        <v>9</v>
      </c>
      <c r="B1414" s="3"/>
      <c r="C1414" s="3" t="s">
        <v>5527</v>
      </c>
      <c r="E1414" s="1" t="s">
        <v>5527</v>
      </c>
      <c r="F1414" s="1">
        <v>-3.4200000000000001E-2</v>
      </c>
      <c r="G1414" s="1">
        <v>0.37419999999999998</v>
      </c>
      <c r="H1414" s="1">
        <v>-0.34660000000000002</v>
      </c>
      <c r="I1414" s="1">
        <v>-0.1651</v>
      </c>
      <c r="J1414" s="1">
        <v>-0.18659999999999999</v>
      </c>
      <c r="K1414" s="1">
        <v>-0.28510000000000002</v>
      </c>
      <c r="L1414" s="1">
        <v>-8.7099999999999997E-2</v>
      </c>
      <c r="M1414" s="1">
        <v>-0.14199999999999999</v>
      </c>
      <c r="N1414" s="1">
        <v>-0.47989999999999999</v>
      </c>
      <c r="O1414" s="1">
        <v>-0.83919999999999995</v>
      </c>
      <c r="P1414" s="1">
        <v>1.0375000000000001</v>
      </c>
      <c r="Q1414" s="1">
        <v>0</v>
      </c>
      <c r="R1414" s="1">
        <v>0.14149999999999999</v>
      </c>
      <c r="S1414" s="1">
        <v>2.3400000000000001E-2</v>
      </c>
      <c r="T1414" s="1">
        <v>4.5525000000000002</v>
      </c>
      <c r="U1414" s="1">
        <v>0.27729999999999999</v>
      </c>
      <c r="V1414" s="1">
        <v>-0.90969999999999995</v>
      </c>
      <c r="W1414" s="1">
        <v>-2.1829999999999998</v>
      </c>
      <c r="GI1414" s="1">
        <v>-5.4912000000000001</v>
      </c>
      <c r="HA1414" s="1" t="str">
        <f t="shared" si="44"/>
        <v>2013</v>
      </c>
      <c r="HB1414" s="1" t="str">
        <f t="shared" si="45"/>
        <v>12</v>
      </c>
    </row>
    <row r="1415" spans="1:210">
      <c r="A1415" s="3" t="s">
        <v>9</v>
      </c>
      <c r="B1415" s="3"/>
      <c r="C1415" s="3" t="s">
        <v>5528</v>
      </c>
      <c r="E1415" s="1" t="s">
        <v>5529</v>
      </c>
      <c r="F1415" s="1">
        <v>-0.22420000000000001</v>
      </c>
      <c r="G1415" s="1">
        <v>3.4099999999999998E-2</v>
      </c>
      <c r="H1415" s="1">
        <v>-0.872</v>
      </c>
      <c r="I1415" s="1">
        <v>-0.91400000000000003</v>
      </c>
      <c r="J1415" s="1">
        <v>-1.1731</v>
      </c>
      <c r="K1415" s="1">
        <v>-0.2147</v>
      </c>
      <c r="L1415" s="1">
        <v>0.17519999999999999</v>
      </c>
      <c r="M1415" s="1">
        <v>-0.14280000000000001</v>
      </c>
      <c r="N1415" s="1">
        <v>-0.59640000000000004</v>
      </c>
      <c r="O1415" s="1">
        <v>-0.61560000000000004</v>
      </c>
      <c r="P1415" s="1">
        <v>0</v>
      </c>
      <c r="Q1415" s="1">
        <v>-0.67789999999999995</v>
      </c>
      <c r="R1415" s="1">
        <v>-0.85429999999999995</v>
      </c>
      <c r="S1415" s="1">
        <v>7.0800000000000002E-2</v>
      </c>
      <c r="T1415" s="1">
        <v>5.9379</v>
      </c>
      <c r="U1415" s="1">
        <v>0.22289999999999999</v>
      </c>
      <c r="V1415" s="1">
        <v>0</v>
      </c>
      <c r="W1415" s="1">
        <v>-2.2262</v>
      </c>
      <c r="GI1415" s="1">
        <v>-4.9654999999999996</v>
      </c>
      <c r="HA1415" s="1" t="str">
        <f t="shared" si="44"/>
        <v>2013</v>
      </c>
      <c r="HB1415" s="1" t="str">
        <f t="shared" si="45"/>
        <v>12</v>
      </c>
    </row>
    <row r="1416" spans="1:210">
      <c r="A1416" s="3" t="s">
        <v>9</v>
      </c>
      <c r="B1416" s="3"/>
      <c r="C1416" s="3" t="s">
        <v>5530</v>
      </c>
      <c r="E1416" s="1" t="s">
        <v>5531</v>
      </c>
      <c r="F1416" s="1">
        <v>8.6499999999999994E-2</v>
      </c>
      <c r="G1416" s="1">
        <v>0.1026</v>
      </c>
      <c r="H1416" s="1">
        <v>-0.2923</v>
      </c>
      <c r="I1416" s="1">
        <v>-0.87570000000000003</v>
      </c>
      <c r="J1416" s="1">
        <v>-0.37590000000000001</v>
      </c>
      <c r="K1416" s="1">
        <v>-7.1499999999999994E-2</v>
      </c>
      <c r="L1416" s="1">
        <v>4.3700000000000003E-2</v>
      </c>
      <c r="M1416" s="1">
        <v>0.1719</v>
      </c>
      <c r="N1416" s="1">
        <v>-0.31269999999999998</v>
      </c>
      <c r="O1416" s="1">
        <v>-0.25929999999999997</v>
      </c>
      <c r="P1416" s="1">
        <v>0.47499999999999998</v>
      </c>
      <c r="Q1416" s="1">
        <v>-0.59670000000000001</v>
      </c>
      <c r="R1416" s="1">
        <v>-0.57120000000000004</v>
      </c>
      <c r="S1416" s="1">
        <v>4.7199999999999999E-2</v>
      </c>
      <c r="T1416" s="1">
        <v>5.0155000000000003</v>
      </c>
      <c r="U1416" s="1">
        <v>1.2262999999999999</v>
      </c>
      <c r="V1416" s="1">
        <v>-0.83909999999999996</v>
      </c>
      <c r="W1416" s="1">
        <v>-1.9312</v>
      </c>
      <c r="GI1416" s="1">
        <v>-4.8342000000000001</v>
      </c>
      <c r="HA1416" s="1" t="str">
        <f t="shared" si="44"/>
        <v>2013</v>
      </c>
      <c r="HB1416" s="1" t="str">
        <f t="shared" si="45"/>
        <v>12</v>
      </c>
    </row>
    <row r="1417" spans="1:210">
      <c r="A1417" s="3" t="s">
        <v>9</v>
      </c>
      <c r="B1417" s="3"/>
      <c r="C1417" s="3" t="s">
        <v>5532</v>
      </c>
      <c r="E1417" s="1" t="s">
        <v>5532</v>
      </c>
      <c r="F1417" s="1">
        <v>0.17330000000000001</v>
      </c>
      <c r="G1417" s="1">
        <v>0.34300000000000003</v>
      </c>
      <c r="H1417" s="1">
        <v>-0.23430000000000001</v>
      </c>
      <c r="I1417" s="1">
        <v>-0.1671</v>
      </c>
      <c r="J1417" s="1">
        <v>-0.18809999999999999</v>
      </c>
      <c r="K1417" s="1">
        <v>0</v>
      </c>
      <c r="L1417" s="1">
        <v>0.1754</v>
      </c>
      <c r="M1417" s="1">
        <v>0.17219999999999999</v>
      </c>
      <c r="N1417" s="1">
        <v>-0.34160000000000001</v>
      </c>
      <c r="O1417" s="1">
        <v>-0.1951</v>
      </c>
      <c r="P1417" s="1">
        <v>0.39579999999999999</v>
      </c>
      <c r="Q1417" s="1">
        <v>-0.85099999999999998</v>
      </c>
      <c r="R1417" s="1">
        <v>-0.35770000000000002</v>
      </c>
      <c r="S1417" s="1">
        <v>0.1421</v>
      </c>
      <c r="T1417" s="1">
        <v>5.7751999999999999</v>
      </c>
      <c r="U1417" s="1">
        <v>1.1705000000000001</v>
      </c>
      <c r="V1417" s="1">
        <v>0.42309999999999998</v>
      </c>
      <c r="W1417" s="1">
        <v>-1.7230000000000001</v>
      </c>
      <c r="GI1417" s="1">
        <v>-4.8685999999999998</v>
      </c>
      <c r="HA1417" s="1" t="str">
        <f t="shared" si="44"/>
        <v>2013</v>
      </c>
      <c r="HB1417" s="1" t="str">
        <f t="shared" si="45"/>
        <v>12</v>
      </c>
    </row>
    <row r="1418" spans="1:210">
      <c r="A1418" s="3" t="s">
        <v>9</v>
      </c>
      <c r="B1418" s="3"/>
      <c r="C1418" s="3" t="s">
        <v>5533</v>
      </c>
      <c r="E1418" s="1" t="s">
        <v>5533</v>
      </c>
      <c r="F1418" s="1">
        <v>0</v>
      </c>
      <c r="G1418" s="1">
        <v>0.61909999999999998</v>
      </c>
      <c r="H1418" s="1">
        <v>0</v>
      </c>
      <c r="I1418" s="1">
        <v>-1.2102999999999999</v>
      </c>
      <c r="J1418" s="1">
        <v>4.7E-2</v>
      </c>
      <c r="K1418" s="1">
        <v>0.21529999999999999</v>
      </c>
      <c r="L1418" s="1">
        <v>-4.3700000000000003E-2</v>
      </c>
      <c r="M1418" s="1">
        <v>8.5900000000000004E-2</v>
      </c>
      <c r="N1418" s="1">
        <v>0</v>
      </c>
      <c r="O1418" s="1">
        <v>-0.81220000000000003</v>
      </c>
      <c r="P1418" s="1">
        <v>0.79869999999999997</v>
      </c>
      <c r="Q1418" s="1">
        <v>-0.42909999999999998</v>
      </c>
      <c r="R1418" s="1">
        <v>-0.57120000000000004</v>
      </c>
      <c r="S1418" s="1">
        <v>2.3599999999999999E-2</v>
      </c>
      <c r="T1418" s="1">
        <v>5.4687000000000001</v>
      </c>
      <c r="U1418" s="1">
        <v>1.2269000000000001</v>
      </c>
      <c r="V1418" s="1">
        <v>0.42430000000000001</v>
      </c>
      <c r="W1418" s="1">
        <v>-1.9897</v>
      </c>
      <c r="GI1418" s="1">
        <v>-5.2213000000000003</v>
      </c>
      <c r="HA1418" s="1" t="str">
        <f t="shared" si="44"/>
        <v>2013</v>
      </c>
      <c r="HB1418" s="1" t="str">
        <f t="shared" si="45"/>
        <v>12</v>
      </c>
    </row>
    <row r="1419" spans="1:210">
      <c r="A1419" s="3" t="s">
        <v>9</v>
      </c>
      <c r="B1419" s="3"/>
      <c r="C1419" s="3" t="s">
        <v>5534</v>
      </c>
      <c r="E1419" s="1" t="s">
        <v>5534</v>
      </c>
      <c r="F1419" s="1">
        <v>6.9599999999999995E-2</v>
      </c>
      <c r="G1419" s="1">
        <v>0.89529999999999998</v>
      </c>
      <c r="H1419" s="1">
        <v>-0.44159999999999999</v>
      </c>
      <c r="I1419" s="1">
        <v>-1.0079</v>
      </c>
      <c r="J1419" s="1">
        <v>-0.70920000000000005</v>
      </c>
      <c r="K1419" s="1">
        <v>-0.14430000000000001</v>
      </c>
      <c r="L1419" s="1">
        <v>-0.39350000000000002</v>
      </c>
      <c r="M1419" s="1">
        <v>2.8799999999999999E-2</v>
      </c>
      <c r="N1419" s="1">
        <v>-1.0007999999999999</v>
      </c>
      <c r="O1419" s="1">
        <v>-0.39250000000000002</v>
      </c>
      <c r="P1419" s="1">
        <v>1.44</v>
      </c>
      <c r="Q1419" s="1">
        <v>-0.77310000000000001</v>
      </c>
      <c r="R1419" s="1">
        <v>-0.82640000000000002</v>
      </c>
      <c r="S1419" s="1">
        <v>0</v>
      </c>
      <c r="T1419" s="1">
        <v>5.7530999999999999</v>
      </c>
      <c r="U1419" s="1">
        <v>2.1252</v>
      </c>
      <c r="V1419" s="1">
        <v>0.92259999999999998</v>
      </c>
      <c r="W1419" s="1">
        <v>-1.5794999999999999</v>
      </c>
      <c r="GI1419" s="1">
        <v>-5.0900999999999996</v>
      </c>
      <c r="HA1419" s="1" t="str">
        <f t="shared" si="44"/>
        <v>2013</v>
      </c>
      <c r="HB1419" s="1" t="str">
        <f t="shared" si="45"/>
        <v>12</v>
      </c>
    </row>
    <row r="1420" spans="1:210">
      <c r="A1420" s="3" t="s">
        <v>9</v>
      </c>
      <c r="B1420" s="3"/>
      <c r="C1420" s="3" t="s">
        <v>5535</v>
      </c>
      <c r="E1420" s="1" t="s">
        <v>5536</v>
      </c>
      <c r="F1420" s="1">
        <v>-0.24349999999999999</v>
      </c>
      <c r="G1420" s="1">
        <v>1.5538000000000001</v>
      </c>
      <c r="H1420" s="1">
        <v>-1.1768000000000001</v>
      </c>
      <c r="I1420" s="1">
        <v>-1.0096000000000001</v>
      </c>
      <c r="J1420" s="1">
        <v>-1.2269000000000001</v>
      </c>
      <c r="K1420" s="1">
        <v>-0.3599</v>
      </c>
      <c r="L1420" s="1">
        <v>-0.3508</v>
      </c>
      <c r="M1420" s="1">
        <v>-0.1152</v>
      </c>
      <c r="N1420" s="1">
        <v>-0.97250000000000003</v>
      </c>
      <c r="O1420" s="1">
        <v>-0.81589999999999996</v>
      </c>
      <c r="P1420" s="1">
        <v>0.39429999999999998</v>
      </c>
      <c r="Q1420" s="1">
        <v>-0.68899999999999995</v>
      </c>
      <c r="R1420" s="1">
        <v>-1.2212000000000001</v>
      </c>
      <c r="S1420" s="1">
        <v>-7.1400000000000005E-2</v>
      </c>
      <c r="T1420" s="1">
        <v>4.7154999999999996</v>
      </c>
      <c r="U1420" s="1">
        <v>1.2567999999999999</v>
      </c>
      <c r="V1420" s="1">
        <v>-0.34670000000000001</v>
      </c>
      <c r="W1420" s="1">
        <v>-2.0623999999999998</v>
      </c>
      <c r="GI1420" s="1">
        <v>-5.3381999999999996</v>
      </c>
      <c r="HA1420" s="1" t="str">
        <f t="shared" si="44"/>
        <v>2013</v>
      </c>
      <c r="HB1420" s="1" t="str">
        <f t="shared" si="45"/>
        <v>12</v>
      </c>
    </row>
    <row r="1421" spans="1:210">
      <c r="A1421" s="3" t="s">
        <v>9</v>
      </c>
      <c r="B1421" s="3"/>
      <c r="C1421" s="3" t="s">
        <v>5537</v>
      </c>
      <c r="E1421" s="1" t="s">
        <v>5537</v>
      </c>
      <c r="F1421" s="1">
        <v>7.0199999999999999E-2</v>
      </c>
      <c r="G1421" s="1">
        <v>1.6295999999999999</v>
      </c>
      <c r="H1421" s="1">
        <v>-0.32740000000000002</v>
      </c>
      <c r="I1421" s="1">
        <v>-0.93289999999999995</v>
      </c>
      <c r="J1421" s="1">
        <v>-0.85750000000000004</v>
      </c>
      <c r="K1421" s="1">
        <v>-0.36280000000000001</v>
      </c>
      <c r="L1421" s="1">
        <v>-0.39560000000000001</v>
      </c>
      <c r="M1421" s="1">
        <v>2.9000000000000001E-2</v>
      </c>
      <c r="N1421" s="1">
        <v>-0.74819999999999998</v>
      </c>
      <c r="O1421" s="1">
        <v>-1.1509</v>
      </c>
      <c r="P1421" s="1">
        <v>7.8399999999999997E-2</v>
      </c>
      <c r="Q1421" s="1">
        <v>-0.34510000000000002</v>
      </c>
      <c r="R1421" s="1">
        <v>-0.43469999999999998</v>
      </c>
      <c r="S1421" s="1">
        <v>2.3900000000000001E-2</v>
      </c>
      <c r="T1421" s="1">
        <v>4.1136999999999997</v>
      </c>
      <c r="U1421" s="1">
        <v>1.0303</v>
      </c>
      <c r="V1421" s="1">
        <v>-0.20699999999999999</v>
      </c>
      <c r="W1421" s="1">
        <v>-1.6839999999999999</v>
      </c>
      <c r="GI1421" s="1">
        <v>-5.3151999999999999</v>
      </c>
      <c r="HA1421" s="1" t="str">
        <f t="shared" si="44"/>
        <v>2013</v>
      </c>
      <c r="HB1421" s="1" t="str">
        <f t="shared" si="45"/>
        <v>12</v>
      </c>
    </row>
    <row r="1422" spans="1:210">
      <c r="A1422" s="3" t="s">
        <v>9</v>
      </c>
      <c r="B1422" s="3"/>
      <c r="C1422" s="3" t="s">
        <v>5538</v>
      </c>
      <c r="E1422" s="1" t="s">
        <v>5539</v>
      </c>
      <c r="F1422" s="1">
        <v>-1.7399999999999999E-2</v>
      </c>
      <c r="G1422" s="1">
        <v>0.66169999999999995</v>
      </c>
      <c r="H1422" s="1">
        <v>-0.26429999999999998</v>
      </c>
      <c r="I1422" s="1">
        <v>-0.71789999999999998</v>
      </c>
      <c r="J1422" s="1">
        <v>9.5500000000000002E-2</v>
      </c>
      <c r="K1422" s="1">
        <v>-0.1454</v>
      </c>
      <c r="L1422" s="1">
        <v>0.22090000000000001</v>
      </c>
      <c r="M1422" s="1">
        <v>-0.20280000000000001</v>
      </c>
      <c r="N1422" s="1">
        <v>-0.3755</v>
      </c>
      <c r="O1422" s="1">
        <v>-0.49419999999999997</v>
      </c>
      <c r="P1422" s="1">
        <v>0.70809999999999995</v>
      </c>
      <c r="Q1422" s="1">
        <v>0.60809999999999997</v>
      </c>
      <c r="R1422" s="1">
        <v>-0.6139</v>
      </c>
      <c r="S1422" s="1">
        <v>0.14369999999999999</v>
      </c>
      <c r="T1422" s="1">
        <v>4.3234000000000004</v>
      </c>
      <c r="U1422" s="1">
        <v>1.0298</v>
      </c>
      <c r="V1422" s="1">
        <v>-0.27639999999999998</v>
      </c>
      <c r="W1422" s="1">
        <v>-1.4629000000000001</v>
      </c>
      <c r="GI1422" s="1">
        <v>-4.9595000000000002</v>
      </c>
      <c r="HA1422" s="1" t="str">
        <f t="shared" si="44"/>
        <v>2013</v>
      </c>
      <c r="HB1422" s="1" t="str">
        <f t="shared" si="45"/>
        <v>12</v>
      </c>
    </row>
    <row r="1423" spans="1:210">
      <c r="A1423" s="3" t="s">
        <v>9</v>
      </c>
      <c r="B1423" s="3"/>
      <c r="C1423" s="3" t="s">
        <v>5540</v>
      </c>
      <c r="E1423" s="1" t="s">
        <v>5541</v>
      </c>
      <c r="F1423" s="1">
        <v>0.17599999999999999</v>
      </c>
      <c r="G1423" s="1">
        <v>0.24390000000000001</v>
      </c>
      <c r="H1423" s="1">
        <v>-0.2079</v>
      </c>
      <c r="I1423" s="1">
        <v>-0.63929999999999998</v>
      </c>
      <c r="J1423" s="1">
        <v>-0.72150000000000003</v>
      </c>
      <c r="K1423" s="1">
        <v>0.21829999999999999</v>
      </c>
      <c r="L1423" s="1">
        <v>8.8499999999999995E-2</v>
      </c>
      <c r="M1423" s="1">
        <v>2.9100000000000001E-2</v>
      </c>
      <c r="N1423" s="1">
        <v>-0.43490000000000001</v>
      </c>
      <c r="O1423" s="1">
        <v>-0.4945</v>
      </c>
      <c r="P1423" s="1">
        <v>0.39269999999999999</v>
      </c>
      <c r="Q1423" s="1">
        <v>-8.7099999999999997E-2</v>
      </c>
      <c r="R1423" s="1">
        <v>0.3271</v>
      </c>
      <c r="S1423" s="1">
        <v>0.1444</v>
      </c>
      <c r="T1423" s="1">
        <v>3.6999</v>
      </c>
      <c r="U1423" s="1">
        <v>0.4864</v>
      </c>
      <c r="V1423" s="1">
        <v>-0.82579999999999998</v>
      </c>
      <c r="W1423" s="1">
        <v>-1.5960000000000001</v>
      </c>
      <c r="GI1423" s="1">
        <v>-5.5467000000000004</v>
      </c>
      <c r="HA1423" s="1" t="str">
        <f t="shared" si="44"/>
        <v>2013</v>
      </c>
      <c r="HB1423" s="1" t="str">
        <f t="shared" si="45"/>
        <v>12</v>
      </c>
    </row>
    <row r="1424" spans="1:210">
      <c r="A1424" s="3" t="s">
        <v>9</v>
      </c>
      <c r="B1424" s="3"/>
      <c r="C1424" s="3" t="s">
        <v>5542</v>
      </c>
      <c r="E1424" s="1" t="s">
        <v>5543</v>
      </c>
      <c r="F1424" s="1">
        <v>0.1047</v>
      </c>
      <c r="G1424" s="1">
        <v>-0.1386</v>
      </c>
      <c r="H1424" s="1">
        <v>-0.2661</v>
      </c>
      <c r="I1424" s="1">
        <v>-0.16919999999999999</v>
      </c>
      <c r="J1424" s="1">
        <v>-0.33189999999999997</v>
      </c>
      <c r="K1424" s="1">
        <v>-0.28899999999999998</v>
      </c>
      <c r="L1424" s="1">
        <v>8.8300000000000003E-2</v>
      </c>
      <c r="M1424" s="1">
        <v>8.6800000000000002E-2</v>
      </c>
      <c r="N1424" s="1">
        <v>-0.43009999999999998</v>
      </c>
      <c r="O1424" s="1">
        <v>-0.58930000000000005</v>
      </c>
      <c r="P1424" s="1">
        <v>-0.3866</v>
      </c>
      <c r="Q1424" s="1">
        <v>0.25990000000000002</v>
      </c>
      <c r="R1424" s="1">
        <v>-0.46879999999999999</v>
      </c>
      <c r="S1424" s="1">
        <v>0</v>
      </c>
      <c r="T1424" s="1">
        <v>3.2450999999999999</v>
      </c>
      <c r="U1424" s="1">
        <v>0.64</v>
      </c>
      <c r="V1424" s="1">
        <v>-0.67749999999999999</v>
      </c>
      <c r="W1424" s="1">
        <v>-2.0998000000000001</v>
      </c>
      <c r="GI1424" s="1">
        <v>-4.8971</v>
      </c>
      <c r="HA1424" s="1" t="str">
        <f t="shared" si="44"/>
        <v>2013</v>
      </c>
      <c r="HB1424" s="1" t="str">
        <f t="shared" si="45"/>
        <v>12</v>
      </c>
    </row>
    <row r="1425" spans="1:210">
      <c r="A1425" s="3" t="s">
        <v>9</v>
      </c>
      <c r="B1425" s="3"/>
      <c r="C1425" s="3" t="s">
        <v>5544</v>
      </c>
      <c r="E1425" s="1" t="s">
        <v>5544</v>
      </c>
      <c r="F1425" s="1">
        <v>0.2094</v>
      </c>
      <c r="G1425" s="1">
        <v>0.83440000000000003</v>
      </c>
      <c r="H1425" s="1">
        <v>0.38369999999999999</v>
      </c>
      <c r="I1425" s="1">
        <v>-0.67620000000000002</v>
      </c>
      <c r="J1425" s="1">
        <v>-0.47389999999999999</v>
      </c>
      <c r="K1425" s="1">
        <v>0.1452</v>
      </c>
      <c r="L1425" s="1">
        <v>0.1326</v>
      </c>
      <c r="M1425" s="1">
        <v>8.6800000000000002E-2</v>
      </c>
      <c r="N1425" s="1">
        <v>-5.74E-2</v>
      </c>
      <c r="O1425" s="1">
        <v>0.42770000000000002</v>
      </c>
      <c r="P1425" s="1">
        <v>0</v>
      </c>
      <c r="Q1425" s="1">
        <v>0.34449999999999997</v>
      </c>
      <c r="R1425" s="1">
        <v>-0.46879999999999999</v>
      </c>
      <c r="S1425" s="1">
        <v>9.5600000000000004E-2</v>
      </c>
      <c r="T1425" s="1">
        <v>3.3881000000000001</v>
      </c>
      <c r="U1425" s="1">
        <v>0.58540000000000003</v>
      </c>
      <c r="V1425" s="1">
        <v>-0.40620000000000001</v>
      </c>
      <c r="W1425" s="1">
        <v>-2.0699999999999998</v>
      </c>
      <c r="GI1425" s="1">
        <v>-5.3407</v>
      </c>
      <c r="HA1425" s="1" t="str">
        <f t="shared" si="44"/>
        <v>2013</v>
      </c>
      <c r="HB1425" s="1" t="str">
        <f t="shared" si="45"/>
        <v>12</v>
      </c>
    </row>
    <row r="1426" spans="1:210">
      <c r="A1426" s="3" t="s">
        <v>9</v>
      </c>
      <c r="B1426" s="3"/>
      <c r="C1426" s="3" t="s">
        <v>5545</v>
      </c>
      <c r="E1426" s="1" t="s">
        <v>5546</v>
      </c>
      <c r="F1426" s="1">
        <v>-0.17249999999999999</v>
      </c>
      <c r="G1426" s="1">
        <v>0.55320000000000003</v>
      </c>
      <c r="H1426" s="1">
        <v>-0.61109999999999998</v>
      </c>
      <c r="I1426" s="1">
        <v>-0.58720000000000006</v>
      </c>
      <c r="J1426" s="1">
        <v>-0.98729999999999996</v>
      </c>
      <c r="K1426" s="1">
        <v>-0.2152</v>
      </c>
      <c r="L1426" s="1">
        <v>-0.26400000000000001</v>
      </c>
      <c r="M1426" s="1">
        <v>2.86E-2</v>
      </c>
      <c r="N1426" s="1">
        <v>5.7000000000000002E-2</v>
      </c>
      <c r="O1426" s="1">
        <v>-0.3901</v>
      </c>
      <c r="P1426" s="1">
        <v>0.23200000000000001</v>
      </c>
      <c r="Q1426" s="1">
        <v>0.25750000000000001</v>
      </c>
      <c r="R1426" s="1">
        <v>-0.82079999999999997</v>
      </c>
      <c r="S1426" s="1">
        <v>-7.1099999999999997E-2</v>
      </c>
      <c r="T1426" s="1">
        <v>3.7313000000000001</v>
      </c>
      <c r="U1426" s="1">
        <v>0.4239</v>
      </c>
      <c r="V1426" s="1">
        <v>-0.27039999999999997</v>
      </c>
      <c r="W1426" s="1">
        <v>-2.0463</v>
      </c>
      <c r="GI1426" s="1">
        <v>-5.1916000000000002</v>
      </c>
      <c r="HA1426" s="1" t="str">
        <f t="shared" si="44"/>
        <v>2013</v>
      </c>
      <c r="HB1426" s="1" t="str">
        <f t="shared" si="45"/>
        <v>12</v>
      </c>
    </row>
    <row r="1427" spans="1:210">
      <c r="A1427" s="3" t="s">
        <v>9</v>
      </c>
      <c r="B1427" s="3"/>
      <c r="C1427" s="3" t="s">
        <v>5547</v>
      </c>
      <c r="E1427" s="1" t="s">
        <v>5548</v>
      </c>
      <c r="F1427" s="1">
        <v>-0.13819999999999999</v>
      </c>
      <c r="G1427" s="1">
        <v>-0.10290000000000001</v>
      </c>
      <c r="H1427" s="1">
        <v>-8.72E-2</v>
      </c>
      <c r="I1427" s="1">
        <v>-0.96109999999999995</v>
      </c>
      <c r="J1427" s="1">
        <v>-0.60770000000000002</v>
      </c>
      <c r="K1427" s="1">
        <v>-0.21609999999999999</v>
      </c>
      <c r="L1427" s="1">
        <v>-0.17560000000000001</v>
      </c>
      <c r="M1427" s="1">
        <v>0</v>
      </c>
      <c r="N1427" s="1">
        <v>-0.54020000000000001</v>
      </c>
      <c r="O1427" s="1">
        <v>-0.39169999999999999</v>
      </c>
      <c r="P1427" s="1">
        <v>7.6100000000000001E-2</v>
      </c>
      <c r="Q1427" s="1">
        <v>-0.59470000000000001</v>
      </c>
      <c r="R1427" s="1">
        <v>-0.82050000000000001</v>
      </c>
      <c r="S1427" s="1">
        <v>7.0999999999999994E-2</v>
      </c>
      <c r="T1427" s="1">
        <v>3.5190000000000001</v>
      </c>
      <c r="U1427" s="1">
        <v>0.51970000000000005</v>
      </c>
      <c r="V1427" s="1">
        <v>-0.73129999999999995</v>
      </c>
      <c r="W1427" s="1">
        <v>-2.0783</v>
      </c>
      <c r="GI1427" s="1">
        <v>-8.2426999999999992</v>
      </c>
      <c r="HA1427" s="1" t="str">
        <f t="shared" si="44"/>
        <v>2013</v>
      </c>
      <c r="HB1427" s="1" t="str">
        <f t="shared" si="45"/>
        <v>12</v>
      </c>
    </row>
    <row r="1428" spans="1:210">
      <c r="A1428" s="3" t="s">
        <v>9</v>
      </c>
      <c r="B1428" s="3"/>
      <c r="C1428" s="3" t="s">
        <v>5549</v>
      </c>
      <c r="E1428" s="1" t="s">
        <v>5550</v>
      </c>
      <c r="F1428" s="1">
        <v>-0.32840000000000003</v>
      </c>
      <c r="G1428" s="1">
        <v>-0.13669999999999999</v>
      </c>
      <c r="H1428" s="1">
        <v>-0.81059999999999999</v>
      </c>
      <c r="I1428" s="1">
        <v>-1.0016</v>
      </c>
      <c r="J1428" s="1">
        <v>-0.60940000000000005</v>
      </c>
      <c r="K1428" s="1">
        <v>-7.22E-2</v>
      </c>
      <c r="L1428" s="1">
        <v>-0.219</v>
      </c>
      <c r="M1428" s="1">
        <v>0.20030000000000001</v>
      </c>
      <c r="N1428" s="1">
        <v>-0.31330000000000002</v>
      </c>
      <c r="O1428" s="1">
        <v>-9.8100000000000007E-2</v>
      </c>
      <c r="P1428" s="1">
        <v>-0.6069</v>
      </c>
      <c r="Q1428" s="1">
        <v>1.0998000000000001</v>
      </c>
      <c r="R1428" s="1">
        <v>-1.0706</v>
      </c>
      <c r="S1428" s="1">
        <v>-2.3599999999999999E-2</v>
      </c>
      <c r="T1428" s="1">
        <v>3.4718</v>
      </c>
      <c r="U1428" s="1">
        <v>0.624</v>
      </c>
      <c r="V1428" s="1">
        <v>-0.6653</v>
      </c>
      <c r="W1428" s="1">
        <v>-2.3508</v>
      </c>
      <c r="GI1428" s="1">
        <v>-8.3310999999999993</v>
      </c>
      <c r="HA1428" s="1" t="str">
        <f t="shared" si="44"/>
        <v>2013</v>
      </c>
      <c r="HB1428" s="1" t="str">
        <f t="shared" si="45"/>
        <v>12</v>
      </c>
    </row>
    <row r="1429" spans="1:210">
      <c r="A1429" s="3" t="s">
        <v>9</v>
      </c>
      <c r="B1429" s="3"/>
      <c r="C1429" s="3" t="s">
        <v>5551</v>
      </c>
      <c r="E1429" s="1" t="s">
        <v>5552</v>
      </c>
      <c r="F1429" s="1">
        <v>7.0000000000000007E-2</v>
      </c>
      <c r="G1429" s="1">
        <v>-0.17150000000000001</v>
      </c>
      <c r="H1429" s="1">
        <v>-0.26329999999999998</v>
      </c>
      <c r="I1429" s="1">
        <v>-0.6734</v>
      </c>
      <c r="J1429" s="1">
        <v>-0.6169</v>
      </c>
      <c r="K1429" s="1">
        <v>0.21890000000000001</v>
      </c>
      <c r="L1429" s="1">
        <v>0</v>
      </c>
      <c r="M1429" s="1">
        <v>0.49230000000000002</v>
      </c>
      <c r="N1429" s="1">
        <v>-0.69159999999999999</v>
      </c>
      <c r="O1429" s="1">
        <v>0.19839999999999999</v>
      </c>
      <c r="P1429" s="1">
        <v>-0.75929999999999997</v>
      </c>
      <c r="Q1429" s="1">
        <v>-0.33410000000000001</v>
      </c>
      <c r="R1429" s="1">
        <v>-0.18049999999999999</v>
      </c>
      <c r="S1429" s="1">
        <v>0.14330000000000001</v>
      </c>
      <c r="T1429" s="1">
        <v>3.5225</v>
      </c>
      <c r="U1429" s="1">
        <v>0.36299999999999999</v>
      </c>
      <c r="V1429" s="1">
        <v>-0.6653</v>
      </c>
      <c r="W1429" s="1">
        <v>-1.6793</v>
      </c>
      <c r="GI1429" s="1">
        <v>-7.0742000000000003</v>
      </c>
      <c r="HA1429" s="1" t="str">
        <f t="shared" si="44"/>
        <v>2013</v>
      </c>
      <c r="HB1429" s="1" t="str">
        <f t="shared" si="45"/>
        <v>12</v>
      </c>
    </row>
    <row r="1430" spans="1:210">
      <c r="A1430" s="3" t="s">
        <v>9</v>
      </c>
      <c r="B1430" s="3"/>
      <c r="C1430" s="3" t="s">
        <v>5553</v>
      </c>
      <c r="E1430" s="1" t="s">
        <v>5554</v>
      </c>
      <c r="F1430" s="1">
        <v>-0.29680000000000001</v>
      </c>
      <c r="G1430" s="1">
        <v>0.2402</v>
      </c>
      <c r="H1430" s="1">
        <v>-1.0795999999999999</v>
      </c>
      <c r="I1430" s="1">
        <v>-0.37990000000000002</v>
      </c>
      <c r="J1430" s="1">
        <v>0.47520000000000001</v>
      </c>
      <c r="K1430" s="1">
        <v>-0.14499999999999999</v>
      </c>
      <c r="L1430" s="1">
        <v>-0.13200000000000001</v>
      </c>
      <c r="M1430" s="1">
        <v>-5.7700000000000001E-2</v>
      </c>
      <c r="N1430" s="1">
        <v>-0.1729</v>
      </c>
      <c r="O1430" s="1">
        <v>-0.1971</v>
      </c>
      <c r="P1430" s="1">
        <v>-0.83140000000000003</v>
      </c>
      <c r="Q1430" s="1">
        <v>-0.33639999999999998</v>
      </c>
      <c r="R1430" s="1">
        <v>-0.21609999999999999</v>
      </c>
      <c r="S1430" s="1">
        <v>2.3800000000000002E-2</v>
      </c>
      <c r="T1430" s="1">
        <v>3.1537999999999999</v>
      </c>
      <c r="U1430" s="1">
        <v>0.30809999999999998</v>
      </c>
      <c r="V1430" s="1">
        <v>-0.52869999999999995</v>
      </c>
      <c r="W1430" s="1">
        <v>-2.2526000000000002</v>
      </c>
      <c r="GI1430" s="1">
        <v>-8.0094999999999992</v>
      </c>
      <c r="HA1430" s="1" t="str">
        <f t="shared" si="44"/>
        <v>2013</v>
      </c>
      <c r="HB1430" s="1" t="str">
        <f t="shared" si="45"/>
        <v>12</v>
      </c>
    </row>
    <row r="1431" spans="1:210">
      <c r="A1431" s="3" t="s">
        <v>9</v>
      </c>
      <c r="B1431" s="3"/>
      <c r="C1431" s="3" t="s">
        <v>5555</v>
      </c>
      <c r="E1431" s="1" t="s">
        <v>5556</v>
      </c>
      <c r="F1431" s="1">
        <v>-0.2777</v>
      </c>
      <c r="G1431" s="1">
        <v>-0.30659999999999998</v>
      </c>
      <c r="H1431" s="1">
        <v>0</v>
      </c>
      <c r="I1431" s="1">
        <v>-0.54530000000000001</v>
      </c>
      <c r="J1431" s="1">
        <v>0</v>
      </c>
      <c r="K1431" s="1">
        <v>-0.21640000000000001</v>
      </c>
      <c r="L1431" s="1">
        <v>-8.7800000000000003E-2</v>
      </c>
      <c r="M1431" s="1">
        <v>-0.1148</v>
      </c>
      <c r="N1431" s="1">
        <v>-0.315</v>
      </c>
      <c r="O1431" s="1">
        <v>-0.2291</v>
      </c>
      <c r="P1431" s="1">
        <v>-0.97889999999999999</v>
      </c>
      <c r="Q1431" s="1">
        <v>-0.75309999999999999</v>
      </c>
      <c r="R1431" s="1">
        <v>-0.82340000000000002</v>
      </c>
      <c r="S1431" s="1">
        <v>2.3699999999999999E-2</v>
      </c>
      <c r="T1431" s="1">
        <v>2.8571</v>
      </c>
      <c r="U1431" s="1">
        <v>0.20469999999999999</v>
      </c>
      <c r="V1431" s="1">
        <v>-0.79049999999999998</v>
      </c>
      <c r="W1431" s="1">
        <v>-2.36</v>
      </c>
      <c r="GI1431" s="1">
        <v>-8.6660000000000004</v>
      </c>
      <c r="HA1431" s="1" t="str">
        <f t="shared" si="44"/>
        <v>2013</v>
      </c>
      <c r="HB1431" s="1" t="str">
        <f t="shared" si="45"/>
        <v>12</v>
      </c>
    </row>
    <row r="1432" spans="1:210">
      <c r="A1432" s="3" t="s">
        <v>9</v>
      </c>
      <c r="B1432" s="3"/>
      <c r="C1432" s="3" t="s">
        <v>5557</v>
      </c>
      <c r="E1432" s="1" t="s">
        <v>5558</v>
      </c>
      <c r="F1432" s="1">
        <v>0.17419999999999999</v>
      </c>
      <c r="G1432" s="1">
        <v>-0.47860000000000003</v>
      </c>
      <c r="H1432" s="1">
        <v>-0.55159999999999998</v>
      </c>
      <c r="I1432" s="1">
        <v>-0.75629999999999997</v>
      </c>
      <c r="J1432" s="1">
        <v>0.14199999999999999</v>
      </c>
      <c r="K1432" s="1">
        <v>7.2400000000000006E-2</v>
      </c>
      <c r="L1432" s="1">
        <v>-0.13150000000000001</v>
      </c>
      <c r="M1432" s="1">
        <v>-2.8799999999999999E-2</v>
      </c>
      <c r="N1432" s="1">
        <v>0.14380000000000001</v>
      </c>
      <c r="O1432" s="1">
        <v>3.2800000000000003E-2</v>
      </c>
      <c r="P1432" s="1">
        <v>-1.2176</v>
      </c>
      <c r="Q1432" s="1">
        <v>-1.7543</v>
      </c>
      <c r="R1432" s="1">
        <v>0.53869999999999996</v>
      </c>
      <c r="S1432" s="1">
        <v>0.1905</v>
      </c>
      <c r="T1432" s="1">
        <v>2.4485000000000001</v>
      </c>
      <c r="U1432" s="1">
        <v>-0.51670000000000005</v>
      </c>
      <c r="V1432" s="1">
        <v>-1.3342000000000001</v>
      </c>
      <c r="W1432" s="1">
        <v>-2.1871</v>
      </c>
      <c r="GI1432" s="1">
        <v>-7.7752999999999997</v>
      </c>
      <c r="HA1432" s="1" t="str">
        <f t="shared" si="44"/>
        <v>2013</v>
      </c>
      <c r="HB1432" s="1" t="str">
        <f t="shared" si="45"/>
        <v>12</v>
      </c>
    </row>
    <row r="1433" spans="1:210">
      <c r="A1433" s="3" t="s">
        <v>9</v>
      </c>
      <c r="B1433" s="3"/>
      <c r="C1433" s="3" t="s">
        <v>5559</v>
      </c>
      <c r="E1433" s="1" t="s">
        <v>5560</v>
      </c>
      <c r="F1433" s="1">
        <v>-0.26040000000000002</v>
      </c>
      <c r="G1433" s="1">
        <v>-0.2389</v>
      </c>
      <c r="H1433" s="1">
        <v>-0.81269999999999998</v>
      </c>
      <c r="I1433" s="1">
        <v>-4.19E-2</v>
      </c>
      <c r="J1433" s="1">
        <v>-0.37680000000000002</v>
      </c>
      <c r="K1433" s="1">
        <v>-0.36070000000000002</v>
      </c>
      <c r="L1433" s="1">
        <v>-0.43719999999999998</v>
      </c>
      <c r="M1433" s="1">
        <v>-0.20100000000000001</v>
      </c>
      <c r="N1433" s="1">
        <v>-0.63</v>
      </c>
      <c r="O1433" s="1">
        <v>-0.29480000000000001</v>
      </c>
      <c r="P1433" s="1">
        <v>-7.6799999999999993E-2</v>
      </c>
      <c r="Q1433" s="1">
        <v>-8.3400000000000002E-2</v>
      </c>
      <c r="R1433" s="1">
        <v>0.25059999999999999</v>
      </c>
      <c r="S1433" s="1">
        <v>2.3699999999999999E-2</v>
      </c>
      <c r="T1433" s="1">
        <v>3.2082000000000002</v>
      </c>
      <c r="U1433" s="1">
        <v>-5.1799999999999999E-2</v>
      </c>
      <c r="V1433" s="1">
        <v>-0.2024</v>
      </c>
      <c r="W1433" s="1">
        <v>-2.5423</v>
      </c>
      <c r="GI1433" s="1">
        <v>-7.3095999999999997</v>
      </c>
      <c r="HA1433" s="1" t="str">
        <f t="shared" si="44"/>
        <v>2013</v>
      </c>
      <c r="HB1433" s="1" t="str">
        <f t="shared" si="45"/>
        <v>11</v>
      </c>
    </row>
    <row r="1434" spans="1:210">
      <c r="A1434" s="3" t="s">
        <v>9</v>
      </c>
      <c r="B1434" s="3"/>
      <c r="C1434" s="3" t="s">
        <v>5561</v>
      </c>
      <c r="E1434" s="1" t="s">
        <v>5562</v>
      </c>
      <c r="F1434" s="1">
        <v>-8.6800000000000002E-2</v>
      </c>
      <c r="G1434" s="1">
        <v>-0.27400000000000002</v>
      </c>
      <c r="H1434" s="1">
        <v>-0.98350000000000004</v>
      </c>
      <c r="I1434" s="1">
        <v>-0.50390000000000001</v>
      </c>
      <c r="J1434" s="1">
        <v>-0.85219999999999996</v>
      </c>
      <c r="K1434" s="1">
        <v>-0.2167</v>
      </c>
      <c r="L1434" s="1">
        <v>-0.17510000000000001</v>
      </c>
      <c r="M1434" s="1">
        <v>0.2298</v>
      </c>
      <c r="N1434" s="1">
        <v>-0.28739999999999999</v>
      </c>
      <c r="O1434" s="1">
        <v>-0.32750000000000001</v>
      </c>
      <c r="P1434" s="1">
        <v>-0.38159999999999999</v>
      </c>
      <c r="Q1434" s="1">
        <v>-0.16769999999999999</v>
      </c>
      <c r="R1434" s="1">
        <v>-0.50139999999999996</v>
      </c>
      <c r="S1434" s="1">
        <v>-2.3699999999999999E-2</v>
      </c>
      <c r="T1434" s="1">
        <v>3.5009000000000001</v>
      </c>
      <c r="U1434" s="1">
        <v>0.68020000000000003</v>
      </c>
      <c r="V1434" s="1">
        <v>-0.46850000000000003</v>
      </c>
      <c r="W1434" s="1">
        <v>-2.3304999999999998</v>
      </c>
      <c r="GI1434" s="1">
        <v>-6.1059000000000001</v>
      </c>
      <c r="HA1434" s="1" t="str">
        <f t="shared" si="44"/>
        <v>2013</v>
      </c>
      <c r="HB1434" s="1" t="str">
        <f t="shared" si="45"/>
        <v>11</v>
      </c>
    </row>
    <row r="1435" spans="1:210">
      <c r="A1435" s="3" t="s">
        <v>9</v>
      </c>
      <c r="B1435" s="3"/>
      <c r="C1435" s="3" t="s">
        <v>5563</v>
      </c>
      <c r="E1435" s="1" t="s">
        <v>5564</v>
      </c>
      <c r="F1435" s="1">
        <v>1.7399999999999999E-2</v>
      </c>
      <c r="G1435" s="1">
        <v>6.8900000000000003E-2</v>
      </c>
      <c r="H1435" s="1">
        <v>-2.9000000000000001E-2</v>
      </c>
      <c r="I1435" s="1">
        <v>-0.33839999999999998</v>
      </c>
      <c r="J1435" s="1">
        <v>-0.33389999999999997</v>
      </c>
      <c r="K1435" s="1">
        <v>-0.14460000000000001</v>
      </c>
      <c r="L1435" s="1">
        <v>-0.26450000000000001</v>
      </c>
      <c r="M1435" s="1">
        <v>-8.6599999999999996E-2</v>
      </c>
      <c r="N1435" s="1">
        <v>2.8389000000000002</v>
      </c>
      <c r="O1435" s="1">
        <v>0.19689999999999999</v>
      </c>
      <c r="P1435" s="1">
        <v>0.53510000000000002</v>
      </c>
      <c r="Q1435" s="1">
        <v>-0.33639999999999998</v>
      </c>
      <c r="R1435" s="1">
        <v>-0.50390000000000001</v>
      </c>
      <c r="S1435" s="1">
        <v>2.3800000000000002E-2</v>
      </c>
      <c r="T1435" s="1">
        <v>3.7968000000000002</v>
      </c>
      <c r="U1435" s="1">
        <v>1.2539</v>
      </c>
      <c r="V1435" s="1">
        <v>-0.33460000000000001</v>
      </c>
      <c r="W1435" s="1">
        <v>-1.7938000000000001</v>
      </c>
      <c r="GI1435" s="1">
        <v>-6.3436000000000003</v>
      </c>
      <c r="HA1435" s="1" t="str">
        <f t="shared" si="44"/>
        <v>2013</v>
      </c>
      <c r="HB1435" s="1" t="str">
        <f t="shared" si="45"/>
        <v>11</v>
      </c>
    </row>
    <row r="1436" spans="1:210">
      <c r="A1436" s="3" t="s">
        <v>9</v>
      </c>
      <c r="B1436" s="3"/>
      <c r="C1436" s="3" t="s">
        <v>5565</v>
      </c>
      <c r="E1436" s="1" t="s">
        <v>5565</v>
      </c>
      <c r="F1436" s="1">
        <v>7.0199999999999999E-2</v>
      </c>
      <c r="G1436" s="1">
        <v>0.83620000000000005</v>
      </c>
      <c r="H1436" s="1">
        <v>0.2626</v>
      </c>
      <c r="I1436" s="1">
        <v>4.2500000000000003E-2</v>
      </c>
      <c r="J1436" s="1">
        <v>-0.57720000000000005</v>
      </c>
      <c r="K1436" s="1">
        <v>-0.2913</v>
      </c>
      <c r="L1436" s="1">
        <v>-0.17760000000000001</v>
      </c>
      <c r="M1436" s="1">
        <v>0</v>
      </c>
      <c r="N1436" s="1">
        <v>3.7404999999999999</v>
      </c>
      <c r="O1436" s="1">
        <v>-0.13200000000000001</v>
      </c>
      <c r="P1436" s="1">
        <v>-0.23019999999999999</v>
      </c>
      <c r="Q1436" s="1">
        <v>-0.67910000000000004</v>
      </c>
      <c r="R1436" s="1">
        <v>-0.68859999999999999</v>
      </c>
      <c r="S1436" s="1">
        <v>2.4E-2</v>
      </c>
      <c r="T1436" s="1">
        <v>3.98</v>
      </c>
      <c r="U1436" s="1">
        <v>0.42209999999999998</v>
      </c>
      <c r="V1436" s="1">
        <v>-0.40560000000000002</v>
      </c>
      <c r="W1436" s="1">
        <v>-1.5304</v>
      </c>
      <c r="GI1436" s="1">
        <v>-5.9642999999999997</v>
      </c>
      <c r="HA1436" s="1" t="str">
        <f t="shared" si="44"/>
        <v>2013</v>
      </c>
      <c r="HB1436" s="1" t="str">
        <f t="shared" si="45"/>
        <v>11</v>
      </c>
    </row>
    <row r="1437" spans="1:210">
      <c r="A1437" s="3" t="s">
        <v>9</v>
      </c>
      <c r="B1437" s="3"/>
      <c r="C1437" s="3" t="s">
        <v>5566</v>
      </c>
      <c r="E1437" s="1" t="s">
        <v>5567</v>
      </c>
      <c r="F1437" s="1">
        <v>0.2298</v>
      </c>
      <c r="G1437" s="1">
        <v>0.105</v>
      </c>
      <c r="H1437" s="1">
        <v>-0.6482</v>
      </c>
      <c r="I1437" s="1">
        <v>-0.1714</v>
      </c>
      <c r="J1437" s="1">
        <v>-0.1457</v>
      </c>
      <c r="K1437" s="1">
        <v>0.51129999999999998</v>
      </c>
      <c r="L1437" s="1">
        <v>0</v>
      </c>
      <c r="M1437" s="1">
        <v>0.14630000000000001</v>
      </c>
      <c r="N1437" s="1">
        <v>0.20569999999999999</v>
      </c>
      <c r="O1437" s="1">
        <v>-0.36409999999999998</v>
      </c>
      <c r="P1437" s="1">
        <v>0.3095</v>
      </c>
      <c r="Q1437" s="1">
        <v>-0.42770000000000002</v>
      </c>
      <c r="R1437" s="1">
        <v>-0.65690000000000004</v>
      </c>
      <c r="S1437" s="1">
        <v>0.14530000000000001</v>
      </c>
      <c r="T1437" s="1">
        <v>4.0785</v>
      </c>
      <c r="U1437" s="1">
        <v>0.6925</v>
      </c>
      <c r="V1437" s="1">
        <v>-6.83E-2</v>
      </c>
      <c r="W1437" s="1">
        <v>-1.3871</v>
      </c>
      <c r="GI1437" s="1">
        <v>-5.3663999999999996</v>
      </c>
      <c r="HA1437" s="1" t="str">
        <f t="shared" si="44"/>
        <v>2013</v>
      </c>
      <c r="HB1437" s="1" t="str">
        <f t="shared" si="45"/>
        <v>11</v>
      </c>
    </row>
    <row r="1438" spans="1:210">
      <c r="A1438" s="3" t="s">
        <v>9</v>
      </c>
      <c r="B1438" s="3"/>
      <c r="C1438" s="3" t="s">
        <v>5568</v>
      </c>
      <c r="E1438" s="1" t="s">
        <v>5569</v>
      </c>
      <c r="F1438" s="1">
        <v>0.33889999999999998</v>
      </c>
      <c r="G1438" s="1">
        <v>0.2117</v>
      </c>
      <c r="H1438" s="1">
        <v>0.2994</v>
      </c>
      <c r="I1438" s="1">
        <v>0.34760000000000002</v>
      </c>
      <c r="J1438" s="1">
        <v>0.14680000000000001</v>
      </c>
      <c r="K1438" s="1">
        <v>0.21859999999999999</v>
      </c>
      <c r="L1438" s="1">
        <v>0.54220000000000002</v>
      </c>
      <c r="M1438" s="1">
        <v>0.29549999999999998</v>
      </c>
      <c r="N1438" s="1">
        <v>0.94730000000000003</v>
      </c>
      <c r="O1438" s="1">
        <v>-0.19800000000000001</v>
      </c>
      <c r="P1438" s="1">
        <v>0.3861</v>
      </c>
      <c r="Q1438" s="1">
        <v>-8.6499999999999994E-2</v>
      </c>
      <c r="R1438" s="1">
        <v>-0.81059999999999999</v>
      </c>
      <c r="S1438" s="1">
        <v>4.87E-2</v>
      </c>
      <c r="T1438" s="1">
        <v>4.2252999999999998</v>
      </c>
      <c r="U1438" s="1">
        <v>1.0101</v>
      </c>
      <c r="V1438" s="1">
        <v>0.2732</v>
      </c>
      <c r="W1438" s="1">
        <v>-0.87090000000000001</v>
      </c>
      <c r="GI1438" s="1">
        <v>-6.8798000000000004</v>
      </c>
      <c r="HA1438" s="1" t="str">
        <f t="shared" si="44"/>
        <v>2013</v>
      </c>
      <c r="HB1438" s="1" t="str">
        <f t="shared" si="45"/>
        <v>11</v>
      </c>
    </row>
    <row r="1439" spans="1:210">
      <c r="A1439" s="3" t="s">
        <v>9</v>
      </c>
      <c r="B1439" s="3"/>
      <c r="C1439" s="3" t="s">
        <v>5570</v>
      </c>
      <c r="E1439" s="1" t="s">
        <v>5570</v>
      </c>
      <c r="F1439" s="1">
        <v>-0.09</v>
      </c>
      <c r="G1439" s="1">
        <v>0.79690000000000005</v>
      </c>
      <c r="H1439" s="1">
        <v>3.0200000000000001E-2</v>
      </c>
      <c r="I1439" s="1">
        <v>8.48E-2</v>
      </c>
      <c r="J1439" s="1">
        <v>-9.5899999999999999E-2</v>
      </c>
      <c r="K1439" s="1">
        <v>0.14399999999999999</v>
      </c>
      <c r="L1439" s="1">
        <v>0.31830000000000003</v>
      </c>
      <c r="M1439" s="1">
        <v>-2.98E-2</v>
      </c>
      <c r="N1439" s="1">
        <v>1.5508</v>
      </c>
      <c r="O1439" s="1">
        <v>-0.97050000000000003</v>
      </c>
      <c r="P1439" s="1">
        <v>-7.7200000000000005E-2</v>
      </c>
      <c r="Q1439" s="1">
        <v>0.42580000000000001</v>
      </c>
      <c r="R1439" s="1">
        <v>-0.68489999999999995</v>
      </c>
      <c r="S1439" s="1">
        <v>2.46E-2</v>
      </c>
      <c r="T1439" s="1">
        <v>3.2063999999999999</v>
      </c>
      <c r="U1439" s="1">
        <v>0.15859999999999999</v>
      </c>
      <c r="V1439" s="1">
        <v>-0.1361</v>
      </c>
      <c r="W1439" s="1">
        <v>-1.0357000000000001</v>
      </c>
      <c r="GI1439" s="1">
        <v>-7.4638999999999998</v>
      </c>
      <c r="HA1439" s="1" t="str">
        <f t="shared" si="44"/>
        <v>2013</v>
      </c>
      <c r="HB1439" s="1" t="str">
        <f t="shared" si="45"/>
        <v>11</v>
      </c>
    </row>
    <row r="1440" spans="1:210">
      <c r="A1440" s="3" t="s">
        <v>9</v>
      </c>
      <c r="B1440" s="3"/>
      <c r="C1440" s="3" t="s">
        <v>5571</v>
      </c>
      <c r="E1440" s="1" t="s">
        <v>5571</v>
      </c>
      <c r="F1440" s="1">
        <v>0.1263</v>
      </c>
      <c r="G1440" s="1">
        <v>0.24279999999999999</v>
      </c>
      <c r="H1440" s="1">
        <v>-0.27189999999999998</v>
      </c>
      <c r="I1440" s="1">
        <v>8.48E-2</v>
      </c>
      <c r="J1440" s="1">
        <v>9.6299999999999997E-2</v>
      </c>
      <c r="K1440" s="1">
        <v>0.1454</v>
      </c>
      <c r="L1440" s="1">
        <v>0.31859999999999999</v>
      </c>
      <c r="M1440" s="1">
        <v>-0.1794</v>
      </c>
      <c r="N1440" s="1">
        <v>1.6746000000000001</v>
      </c>
      <c r="O1440" s="1">
        <v>-3.3799999999999997E-2</v>
      </c>
      <c r="P1440" s="1">
        <v>-0.84550000000000003</v>
      </c>
      <c r="Q1440" s="1">
        <v>0.50929999999999997</v>
      </c>
      <c r="R1440" s="1">
        <v>1.554</v>
      </c>
      <c r="S1440" s="1">
        <v>2.46E-2</v>
      </c>
      <c r="T1440" s="1">
        <v>2.2443</v>
      </c>
      <c r="U1440" s="1">
        <v>-0.79149999999999998</v>
      </c>
      <c r="V1440" s="1">
        <v>-1.4237</v>
      </c>
      <c r="W1440" s="1">
        <v>-0.81859999999999999</v>
      </c>
      <c r="GI1440" s="1">
        <v>-5.4683999999999999</v>
      </c>
      <c r="HA1440" s="1" t="str">
        <f t="shared" si="44"/>
        <v>2013</v>
      </c>
      <c r="HB1440" s="1" t="str">
        <f t="shared" si="45"/>
        <v>11</v>
      </c>
    </row>
    <row r="1441" spans="1:210">
      <c r="A1441" s="3" t="s">
        <v>9</v>
      </c>
      <c r="B1441" s="3"/>
      <c r="C1441" s="3" t="s">
        <v>5572</v>
      </c>
      <c r="E1441" s="1" t="s">
        <v>5573</v>
      </c>
      <c r="F1441" s="1">
        <v>0.4627</v>
      </c>
      <c r="G1441" s="1">
        <v>1.2658</v>
      </c>
      <c r="H1441" s="1">
        <v>-0.44600000000000001</v>
      </c>
      <c r="I1441" s="1">
        <v>-0.33450000000000002</v>
      </c>
      <c r="J1441" s="1">
        <v>-0.23749999999999999</v>
      </c>
      <c r="K1441" s="1">
        <v>0.14349999999999999</v>
      </c>
      <c r="L1441" s="1">
        <v>0.45</v>
      </c>
      <c r="M1441" s="1">
        <v>0.23569999999999999</v>
      </c>
      <c r="N1441" s="1">
        <v>0.7077</v>
      </c>
      <c r="O1441" s="1">
        <v>0</v>
      </c>
      <c r="P1441" s="1">
        <v>-0.2291</v>
      </c>
      <c r="Q1441" s="1">
        <v>0.50460000000000005</v>
      </c>
      <c r="R1441" s="1">
        <v>0.10680000000000001</v>
      </c>
      <c r="S1441" s="1">
        <v>0.1217</v>
      </c>
      <c r="T1441" s="1">
        <v>2.5285000000000002</v>
      </c>
      <c r="U1441" s="1">
        <v>0.157</v>
      </c>
      <c r="V1441" s="1">
        <v>-1.147</v>
      </c>
      <c r="W1441" s="1">
        <v>-0.40329999999999999</v>
      </c>
      <c r="GI1441" s="1">
        <v>-5.6082999999999998</v>
      </c>
      <c r="HA1441" s="1" t="str">
        <f t="shared" si="44"/>
        <v>2013</v>
      </c>
      <c r="HB1441" s="1" t="str">
        <f t="shared" si="45"/>
        <v>11</v>
      </c>
    </row>
    <row r="1442" spans="1:210">
      <c r="A1442" s="3" t="s">
        <v>9</v>
      </c>
      <c r="B1442" s="3"/>
      <c r="C1442" s="3" t="s">
        <v>5574</v>
      </c>
      <c r="E1442" s="1" t="s">
        <v>5575</v>
      </c>
      <c r="F1442" s="1">
        <v>7.0400000000000004E-2</v>
      </c>
      <c r="G1442" s="1">
        <v>0.13600000000000001</v>
      </c>
      <c r="H1442" s="1">
        <v>-1.0254000000000001</v>
      </c>
      <c r="I1442" s="1">
        <v>-0.57989999999999997</v>
      </c>
      <c r="J1442" s="1">
        <v>-0.75249999999999995</v>
      </c>
      <c r="K1442" s="1">
        <v>0.14330000000000001</v>
      </c>
      <c r="L1442" s="1">
        <v>-8.8999999999999996E-2</v>
      </c>
      <c r="M1442" s="1">
        <v>-0.32100000000000001</v>
      </c>
      <c r="N1442" s="1">
        <v>-0.35120000000000001</v>
      </c>
      <c r="O1442" s="1">
        <v>-0.30020000000000002</v>
      </c>
      <c r="P1442" s="1">
        <v>7.6300000000000007E-2</v>
      </c>
      <c r="Q1442" s="1">
        <v>0.1676</v>
      </c>
      <c r="R1442" s="1">
        <v>-0.8468</v>
      </c>
      <c r="S1442" s="1">
        <v>0</v>
      </c>
      <c r="T1442" s="1">
        <v>4.3391000000000002</v>
      </c>
      <c r="U1442" s="1">
        <v>0.73519999999999996</v>
      </c>
      <c r="V1442" s="1">
        <v>-0.3392</v>
      </c>
      <c r="W1442" s="1">
        <v>-0.98309999999999997</v>
      </c>
      <c r="GI1442" s="1">
        <v>-5.8480999999999996</v>
      </c>
      <c r="HA1442" s="1" t="str">
        <f t="shared" si="44"/>
        <v>2013</v>
      </c>
      <c r="HB1442" s="1" t="str">
        <f t="shared" si="45"/>
        <v>11</v>
      </c>
    </row>
    <row r="1443" spans="1:210">
      <c r="A1443" s="3" t="s">
        <v>9</v>
      </c>
      <c r="B1443" s="3"/>
      <c r="C1443" s="3" t="s">
        <v>5576</v>
      </c>
      <c r="E1443" s="1" t="s">
        <v>5577</v>
      </c>
      <c r="F1443" s="1">
        <v>0.26640000000000003</v>
      </c>
      <c r="G1443" s="1">
        <v>0.27510000000000001</v>
      </c>
      <c r="H1443" s="1">
        <v>-0.68279999999999996</v>
      </c>
      <c r="I1443" s="1">
        <v>-4.1799999999999997E-2</v>
      </c>
      <c r="J1443" s="1">
        <v>-0.61519999999999997</v>
      </c>
      <c r="K1443" s="1">
        <v>0</v>
      </c>
      <c r="L1443" s="1">
        <v>0.40629999999999999</v>
      </c>
      <c r="M1443" s="1">
        <v>-0.17660000000000001</v>
      </c>
      <c r="N1443" s="1">
        <v>-0.9728</v>
      </c>
      <c r="O1443" s="1">
        <v>-0.46860000000000002</v>
      </c>
      <c r="P1443" s="1">
        <v>-1.5896999999999999</v>
      </c>
      <c r="Q1443" s="1">
        <v>0.16919999999999999</v>
      </c>
      <c r="R1443" s="1">
        <v>0</v>
      </c>
      <c r="S1443" s="1">
        <v>-4.87E-2</v>
      </c>
      <c r="T1443" s="1">
        <v>2.6692999999999998</v>
      </c>
      <c r="U1443" s="1">
        <v>-1.6632</v>
      </c>
      <c r="V1443" s="1">
        <v>-1.5477000000000001</v>
      </c>
      <c r="W1443" s="1">
        <v>-1.6104000000000001</v>
      </c>
      <c r="GI1443" s="1">
        <v>-7.1543000000000001</v>
      </c>
      <c r="HA1443" s="1" t="str">
        <f t="shared" si="44"/>
        <v>2013</v>
      </c>
      <c r="HB1443" s="1" t="str">
        <f t="shared" si="45"/>
        <v>11</v>
      </c>
    </row>
    <row r="1444" spans="1:210">
      <c r="A1444" s="3" t="s">
        <v>9</v>
      </c>
      <c r="B1444" s="3"/>
      <c r="C1444" s="3" t="s">
        <v>5578</v>
      </c>
      <c r="E1444" s="1" t="s">
        <v>5579</v>
      </c>
      <c r="F1444" s="1">
        <v>0.1426</v>
      </c>
      <c r="G1444" s="1">
        <v>3.4299999999999997E-2</v>
      </c>
      <c r="H1444" s="1">
        <v>-0.74180000000000001</v>
      </c>
      <c r="I1444" s="1">
        <v>0.20910000000000001</v>
      </c>
      <c r="J1444" s="1">
        <v>4.7399999999999998E-2</v>
      </c>
      <c r="K1444" s="1">
        <v>7.2599999999999998E-2</v>
      </c>
      <c r="L1444" s="1">
        <v>0.44900000000000001</v>
      </c>
      <c r="M1444" s="1">
        <v>5.8999999999999997E-2</v>
      </c>
      <c r="N1444" s="1">
        <v>-0.70940000000000003</v>
      </c>
      <c r="O1444" s="1">
        <v>-0.60850000000000004</v>
      </c>
      <c r="P1444" s="1">
        <v>0.15640000000000001</v>
      </c>
      <c r="Q1444" s="1">
        <v>0.5897</v>
      </c>
      <c r="R1444" s="1">
        <v>-1.3204</v>
      </c>
      <c r="S1444" s="1">
        <v>0</v>
      </c>
      <c r="T1444" s="1">
        <v>4.1558999999999999</v>
      </c>
      <c r="U1444" s="1">
        <v>0.48780000000000001</v>
      </c>
      <c r="V1444" s="1">
        <v>-6.9500000000000006E-2</v>
      </c>
      <c r="W1444" s="1">
        <v>-1.5236000000000001</v>
      </c>
      <c r="GI1444" s="1">
        <v>-4.8188000000000004</v>
      </c>
      <c r="HA1444" s="1" t="str">
        <f t="shared" si="44"/>
        <v>2013</v>
      </c>
      <c r="HB1444" s="1" t="str">
        <f t="shared" si="45"/>
        <v>11</v>
      </c>
    </row>
    <row r="1445" spans="1:210">
      <c r="A1445" s="3" t="s">
        <v>9</v>
      </c>
      <c r="B1445" s="3"/>
      <c r="C1445" s="3" t="s">
        <v>5580</v>
      </c>
      <c r="E1445" s="1" t="s">
        <v>5580</v>
      </c>
      <c r="F1445" s="1">
        <v>0.26900000000000002</v>
      </c>
      <c r="G1445" s="1">
        <v>-0.75860000000000005</v>
      </c>
      <c r="H1445" s="1">
        <v>-0.65449999999999997</v>
      </c>
      <c r="I1445" s="1">
        <v>-0.62809999999999999</v>
      </c>
      <c r="J1445" s="1">
        <v>4.7899999999999998E-2</v>
      </c>
      <c r="K1445" s="1">
        <v>0.36570000000000003</v>
      </c>
      <c r="L1445" s="1">
        <v>0.18010000000000001</v>
      </c>
      <c r="M1445" s="1">
        <v>-0.14829999999999999</v>
      </c>
      <c r="N1445" s="1">
        <v>2.9700000000000001E-2</v>
      </c>
      <c r="O1445" s="1">
        <v>-0.13600000000000001</v>
      </c>
      <c r="P1445" s="1">
        <v>0.72050000000000003</v>
      </c>
      <c r="Q1445" s="1">
        <v>-1.1834</v>
      </c>
      <c r="R1445" s="1">
        <v>-0.82489999999999997</v>
      </c>
      <c r="S1445" s="1">
        <v>7.3700000000000002E-2</v>
      </c>
      <c r="T1445" s="1">
        <v>3.8258999999999999</v>
      </c>
      <c r="U1445" s="1">
        <v>0.7198</v>
      </c>
      <c r="V1445" s="1">
        <v>-0.3548</v>
      </c>
      <c r="W1445" s="1">
        <v>-1.5008999999999999</v>
      </c>
      <c r="GI1445" s="1">
        <v>-3.7778</v>
      </c>
      <c r="HA1445" s="1" t="str">
        <f t="shared" si="44"/>
        <v>2013</v>
      </c>
      <c r="HB1445" s="1" t="str">
        <f t="shared" si="45"/>
        <v>11</v>
      </c>
    </row>
    <row r="1446" spans="1:210">
      <c r="A1446" s="3" t="s">
        <v>9</v>
      </c>
      <c r="B1446" s="3"/>
      <c r="C1446" s="3" t="s">
        <v>5581</v>
      </c>
      <c r="E1446" s="1" t="s">
        <v>5582</v>
      </c>
      <c r="F1446" s="1">
        <v>0.2157</v>
      </c>
      <c r="G1446" s="1">
        <v>1.2173</v>
      </c>
      <c r="H1446" s="1">
        <v>0.4486</v>
      </c>
      <c r="I1446" s="1">
        <v>8.4199999999999997E-2</v>
      </c>
      <c r="J1446" s="1">
        <v>-0.14430000000000001</v>
      </c>
      <c r="K1446" s="1">
        <v>0.2928</v>
      </c>
      <c r="L1446" s="1">
        <v>0.81889999999999996</v>
      </c>
      <c r="M1446" s="1">
        <v>0.38669999999999999</v>
      </c>
      <c r="N1446" s="1">
        <v>0.5675</v>
      </c>
      <c r="O1446" s="1">
        <v>0.23780000000000001</v>
      </c>
      <c r="P1446" s="1">
        <v>0.80249999999999999</v>
      </c>
      <c r="Q1446" s="1">
        <v>1.1138999999999999</v>
      </c>
      <c r="R1446" s="1">
        <v>-0.1439</v>
      </c>
      <c r="S1446" s="1">
        <v>7.3999999999999996E-2</v>
      </c>
      <c r="T1446" s="1">
        <v>4.0503999999999998</v>
      </c>
      <c r="U1446" s="1">
        <v>0.83050000000000002</v>
      </c>
      <c r="V1446" s="1">
        <v>0.21390000000000001</v>
      </c>
      <c r="W1446" s="1">
        <v>-1.2535000000000001</v>
      </c>
      <c r="GI1446" s="1">
        <v>-4.399</v>
      </c>
      <c r="HA1446" s="1" t="str">
        <f t="shared" si="44"/>
        <v>2013</v>
      </c>
      <c r="HB1446" s="1" t="str">
        <f t="shared" si="45"/>
        <v>11</v>
      </c>
    </row>
    <row r="1447" spans="1:210">
      <c r="A1447" s="3" t="s">
        <v>9</v>
      </c>
      <c r="B1447" s="3"/>
      <c r="C1447" s="3" t="s">
        <v>5583</v>
      </c>
      <c r="E1447" s="1" t="s">
        <v>5584</v>
      </c>
      <c r="F1447" s="1">
        <v>0.2306</v>
      </c>
      <c r="G1447" s="1">
        <v>0.82750000000000001</v>
      </c>
      <c r="H1447" s="1">
        <v>0.1179</v>
      </c>
      <c r="I1447" s="1">
        <v>-0.49909999999999999</v>
      </c>
      <c r="J1447" s="1">
        <v>-0.95009999999999994</v>
      </c>
      <c r="K1447" s="1">
        <v>0.1452</v>
      </c>
      <c r="L1447" s="1">
        <v>0.224</v>
      </c>
      <c r="M1447" s="1">
        <v>0.11749999999999999</v>
      </c>
      <c r="N1447" s="1">
        <v>-0.58989999999999998</v>
      </c>
      <c r="O1447" s="1">
        <v>-0.57269999999999999</v>
      </c>
      <c r="P1447" s="1">
        <v>0.15709999999999999</v>
      </c>
      <c r="Q1447" s="1">
        <v>0.42480000000000001</v>
      </c>
      <c r="R1447" s="1">
        <v>-0.35520000000000002</v>
      </c>
      <c r="S1447" s="1">
        <v>0.19500000000000001</v>
      </c>
      <c r="T1447" s="1">
        <v>3.6522000000000001</v>
      </c>
      <c r="U1447" s="1">
        <v>-0.26989999999999997</v>
      </c>
      <c r="V1447" s="1">
        <v>-0.41870000000000002</v>
      </c>
      <c r="W1447" s="1">
        <v>-2.2881</v>
      </c>
      <c r="GI1447" s="1">
        <v>-6.8470000000000004</v>
      </c>
      <c r="HA1447" s="1" t="str">
        <f t="shared" si="44"/>
        <v>2013</v>
      </c>
      <c r="HB1447" s="1" t="str">
        <f t="shared" si="45"/>
        <v>11</v>
      </c>
    </row>
    <row r="1448" spans="1:210">
      <c r="A1448" s="3" t="s">
        <v>9</v>
      </c>
      <c r="B1448" s="3"/>
      <c r="C1448" s="3" t="s">
        <v>5585</v>
      </c>
      <c r="E1448" s="1" t="s">
        <v>5586</v>
      </c>
      <c r="F1448" s="1">
        <v>0.2492</v>
      </c>
      <c r="G1448" s="1">
        <v>0.65490000000000004</v>
      </c>
      <c r="H1448" s="1">
        <v>-8.8599999999999998E-2</v>
      </c>
      <c r="I1448" s="1">
        <v>-0.20760000000000001</v>
      </c>
      <c r="J1448" s="1">
        <v>-0.76439999999999997</v>
      </c>
      <c r="K1448" s="1">
        <v>0</v>
      </c>
      <c r="L1448" s="1">
        <v>0.85309999999999997</v>
      </c>
      <c r="M1448" s="1">
        <v>0</v>
      </c>
      <c r="N1448" s="1">
        <v>-0.23680000000000001</v>
      </c>
      <c r="O1448" s="1">
        <v>-0.27050000000000002</v>
      </c>
      <c r="P1448" s="1">
        <v>-0.86539999999999995</v>
      </c>
      <c r="Q1448" s="1">
        <v>0.67110000000000003</v>
      </c>
      <c r="R1448" s="1">
        <v>-0.57020000000000004</v>
      </c>
      <c r="S1448" s="1">
        <v>9.7699999999999995E-2</v>
      </c>
      <c r="T1448" s="1">
        <v>3.4895</v>
      </c>
      <c r="U1448" s="1">
        <v>-0.21829999999999999</v>
      </c>
      <c r="V1448" s="1">
        <v>-0.98660000000000003</v>
      </c>
      <c r="W1448" s="1">
        <v>-1.6138999999999999</v>
      </c>
      <c r="GI1448" s="1">
        <v>-4.97</v>
      </c>
      <c r="HA1448" s="1" t="str">
        <f t="shared" si="44"/>
        <v>2013</v>
      </c>
      <c r="HB1448" s="1" t="str">
        <f t="shared" si="45"/>
        <v>11</v>
      </c>
    </row>
    <row r="1449" spans="1:210">
      <c r="A1449" s="3" t="s">
        <v>9</v>
      </c>
      <c r="B1449" s="3"/>
      <c r="C1449" s="3" t="s">
        <v>5587</v>
      </c>
      <c r="E1449" s="1" t="s">
        <v>5587</v>
      </c>
      <c r="F1449" s="1">
        <v>-0.12379999999999999</v>
      </c>
      <c r="G1449" s="1">
        <v>0.27350000000000002</v>
      </c>
      <c r="H1449" s="1">
        <v>-0.93210000000000004</v>
      </c>
      <c r="I1449" s="1">
        <v>-0.20599999999999999</v>
      </c>
      <c r="J1449" s="1">
        <v>-0.52429999999999999</v>
      </c>
      <c r="K1449" s="1">
        <v>-0.21809999999999999</v>
      </c>
      <c r="L1449" s="1">
        <v>0.31080000000000002</v>
      </c>
      <c r="M1449" s="1">
        <v>-0.35120000000000001</v>
      </c>
      <c r="N1449" s="1">
        <v>-0.50190000000000001</v>
      </c>
      <c r="O1449" s="1">
        <v>-0.50619999999999998</v>
      </c>
      <c r="P1449" s="1">
        <v>0.39800000000000002</v>
      </c>
      <c r="Q1449" s="1">
        <v>1.51</v>
      </c>
      <c r="R1449" s="1">
        <v>-0.1769</v>
      </c>
      <c r="S1449" s="1">
        <v>0</v>
      </c>
      <c r="T1449" s="1">
        <v>4.2474999999999996</v>
      </c>
      <c r="U1449" s="1">
        <v>0.76959999999999995</v>
      </c>
      <c r="V1449" s="1">
        <v>0.28420000000000001</v>
      </c>
      <c r="W1449" s="1">
        <v>-1.6039000000000001</v>
      </c>
      <c r="GI1449" s="1">
        <v>-3.2342</v>
      </c>
      <c r="HA1449" s="1" t="str">
        <f t="shared" si="44"/>
        <v>2013</v>
      </c>
      <c r="HB1449" s="1" t="str">
        <f t="shared" si="45"/>
        <v>11</v>
      </c>
    </row>
    <row r="1450" spans="1:210">
      <c r="A1450" s="3" t="s">
        <v>9</v>
      </c>
      <c r="B1450" s="3"/>
      <c r="C1450" s="3" t="s">
        <v>5588</v>
      </c>
      <c r="E1450" s="1" t="s">
        <v>5588</v>
      </c>
      <c r="F1450" s="1">
        <v>-0.36930000000000002</v>
      </c>
      <c r="G1450" s="1">
        <v>6.7799999999999999E-2</v>
      </c>
      <c r="H1450" s="1">
        <v>-1.3270999999999999</v>
      </c>
      <c r="I1450" s="1">
        <v>-0.65410000000000001</v>
      </c>
      <c r="J1450" s="1">
        <v>-0.56840000000000002</v>
      </c>
      <c r="K1450" s="1">
        <v>-0.36280000000000001</v>
      </c>
      <c r="L1450" s="1">
        <v>0.30869999999999997</v>
      </c>
      <c r="M1450" s="1">
        <v>-0.34899999999999998</v>
      </c>
      <c r="N1450" s="1">
        <v>-0.23480000000000001</v>
      </c>
      <c r="O1450" s="1">
        <v>-0.50529999999999997</v>
      </c>
      <c r="P1450" s="1">
        <v>0.63390000000000002</v>
      </c>
      <c r="Q1450" s="1">
        <v>0.49790000000000001</v>
      </c>
      <c r="R1450" s="1">
        <v>-0.80900000000000005</v>
      </c>
      <c r="S1450" s="1">
        <v>-7.2400000000000006E-2</v>
      </c>
      <c r="T1450" s="1">
        <v>3.9874999999999998</v>
      </c>
      <c r="U1450" s="1">
        <v>5.4199999999999998E-2</v>
      </c>
      <c r="V1450" s="1">
        <v>-0.28070000000000001</v>
      </c>
      <c r="W1450" s="1">
        <v>-1.5941000000000001</v>
      </c>
      <c r="GI1450" s="1">
        <v>-4.1208999999999998</v>
      </c>
      <c r="HA1450" s="1" t="str">
        <f t="shared" si="44"/>
        <v>2013</v>
      </c>
      <c r="HB1450" s="1" t="str">
        <f t="shared" si="45"/>
        <v>11</v>
      </c>
    </row>
    <row r="1451" spans="1:210">
      <c r="A1451" s="3" t="s">
        <v>9</v>
      </c>
      <c r="B1451" s="3"/>
      <c r="C1451" s="3" t="s">
        <v>5589</v>
      </c>
      <c r="E1451" s="1" t="s">
        <v>5590</v>
      </c>
      <c r="F1451" s="1">
        <v>-8.7900000000000006E-2</v>
      </c>
      <c r="G1451" s="1">
        <v>3.3799999999999997E-2</v>
      </c>
      <c r="H1451" s="1">
        <v>-0.9224</v>
      </c>
      <c r="I1451" s="1">
        <v>-0.57210000000000005</v>
      </c>
      <c r="J1451" s="1">
        <v>-0.9</v>
      </c>
      <c r="K1451" s="1">
        <v>-0.28939999999999999</v>
      </c>
      <c r="L1451" s="1">
        <v>0.17649999999999999</v>
      </c>
      <c r="M1451" s="1">
        <v>-0.14530000000000001</v>
      </c>
      <c r="N1451" s="1">
        <v>-1.1169</v>
      </c>
      <c r="O1451" s="1">
        <v>-1.6112</v>
      </c>
      <c r="P1451" s="1">
        <v>0.86809999999999998</v>
      </c>
      <c r="Q1451" s="1">
        <v>-1.1578999999999999</v>
      </c>
      <c r="R1451" s="1">
        <v>-0.98480000000000001</v>
      </c>
      <c r="S1451" s="1">
        <v>5.7460000000000004</v>
      </c>
      <c r="T1451" s="1">
        <v>4.6906999999999996</v>
      </c>
      <c r="U1451" s="1">
        <v>0.48749999999999999</v>
      </c>
      <c r="V1451" s="1">
        <v>0.41889999999999999</v>
      </c>
      <c r="W1451" s="1">
        <v>-1.2875000000000001</v>
      </c>
      <c r="GI1451" s="1">
        <v>-4.3002000000000002</v>
      </c>
      <c r="HA1451" s="1" t="str">
        <f t="shared" si="44"/>
        <v>2013</v>
      </c>
      <c r="HB1451" s="1" t="str">
        <f t="shared" si="45"/>
        <v>11</v>
      </c>
    </row>
    <row r="1452" spans="1:210">
      <c r="A1452" s="3" t="s">
        <v>9</v>
      </c>
      <c r="B1452" s="3"/>
      <c r="C1452" s="3" t="s">
        <v>5591</v>
      </c>
      <c r="E1452" s="1" t="s">
        <v>5591</v>
      </c>
      <c r="F1452" s="1">
        <v>0.3533</v>
      </c>
      <c r="G1452" s="1">
        <v>0.1348</v>
      </c>
      <c r="H1452" s="1">
        <v>0.54890000000000005</v>
      </c>
      <c r="I1452" s="1">
        <v>-0.4506</v>
      </c>
      <c r="J1452" s="1">
        <v>-0.47389999999999999</v>
      </c>
      <c r="K1452" s="1">
        <v>-7.2599999999999998E-2</v>
      </c>
      <c r="L1452" s="1">
        <v>0.53069999999999995</v>
      </c>
      <c r="M1452" s="1">
        <v>0.32069999999999999</v>
      </c>
      <c r="N1452" s="1">
        <v>0.70689999999999997</v>
      </c>
      <c r="O1452" s="1">
        <v>-0.23599999999999999</v>
      </c>
      <c r="P1452" s="1">
        <v>-0.15629999999999999</v>
      </c>
      <c r="Q1452" s="1">
        <v>-0.24809999999999999</v>
      </c>
      <c r="R1452" s="1">
        <v>-0.21149999999999999</v>
      </c>
      <c r="S1452" s="1">
        <v>7.2599999999999998E-2</v>
      </c>
      <c r="T1452" s="1">
        <v>3.0581</v>
      </c>
      <c r="U1452" s="1">
        <v>-0.26790000000000003</v>
      </c>
      <c r="V1452" s="1">
        <v>-1.2422</v>
      </c>
      <c r="W1452" s="1">
        <v>-0.52349999999999997</v>
      </c>
      <c r="GI1452" s="1">
        <v>-5.1871999999999998</v>
      </c>
      <c r="HA1452" s="1" t="str">
        <f t="shared" si="44"/>
        <v>2013</v>
      </c>
      <c r="HB1452" s="1" t="str">
        <f t="shared" si="45"/>
        <v>11</v>
      </c>
    </row>
    <row r="1453" spans="1:210">
      <c r="A1453" s="3" t="s">
        <v>9</v>
      </c>
      <c r="B1453" s="3"/>
      <c r="C1453" s="3" t="s">
        <v>5592</v>
      </c>
      <c r="E1453" s="1" t="s">
        <v>5593</v>
      </c>
      <c r="F1453" s="1">
        <v>-5.2200000000000003E-2</v>
      </c>
      <c r="G1453" s="1">
        <v>-0.53510000000000002</v>
      </c>
      <c r="H1453" s="1">
        <v>-1.052</v>
      </c>
      <c r="I1453" s="1">
        <v>-0.72929999999999995</v>
      </c>
      <c r="J1453" s="1">
        <v>-0.65449999999999997</v>
      </c>
      <c r="K1453" s="1">
        <v>-7.1999999999999995E-2</v>
      </c>
      <c r="L1453" s="1">
        <v>0.39450000000000002</v>
      </c>
      <c r="M1453" s="1">
        <v>-0.34539999999999998</v>
      </c>
      <c r="N1453" s="1">
        <v>2.9100000000000001E-2</v>
      </c>
      <c r="O1453" s="1">
        <v>-0.73550000000000004</v>
      </c>
      <c r="P1453" s="1">
        <v>0.15609999999999999</v>
      </c>
      <c r="Q1453" s="1">
        <v>-1.2304999999999999</v>
      </c>
      <c r="R1453" s="1">
        <v>-0.76600000000000001</v>
      </c>
      <c r="S1453" s="1">
        <v>4.7800000000000002E-2</v>
      </c>
      <c r="T1453" s="1">
        <v>3.5623</v>
      </c>
      <c r="U1453" s="1">
        <v>-0.31879999999999997</v>
      </c>
      <c r="V1453" s="1">
        <v>-0.55169999999999997</v>
      </c>
      <c r="W1453" s="1">
        <v>-1.3669</v>
      </c>
      <c r="GI1453" s="1">
        <v>-5.2923</v>
      </c>
      <c r="HA1453" s="1" t="str">
        <f t="shared" si="44"/>
        <v>2013</v>
      </c>
      <c r="HB1453" s="1" t="str">
        <f t="shared" si="45"/>
        <v>11</v>
      </c>
    </row>
    <row r="1454" spans="1:210">
      <c r="A1454" s="3" t="s">
        <v>9</v>
      </c>
      <c r="B1454" s="3"/>
      <c r="C1454" s="3" t="s">
        <v>5594</v>
      </c>
      <c r="E1454" s="1" t="s">
        <v>5595</v>
      </c>
      <c r="F1454" s="1">
        <v>5.21E-2</v>
      </c>
      <c r="G1454" s="1">
        <v>0.2999</v>
      </c>
      <c r="H1454" s="1">
        <v>-0.4572</v>
      </c>
      <c r="I1454" s="1">
        <v>-0.56810000000000005</v>
      </c>
      <c r="J1454" s="1">
        <v>-0.78990000000000005</v>
      </c>
      <c r="K1454" s="1">
        <v>-7.1300000000000002E-2</v>
      </c>
      <c r="L1454" s="1">
        <v>0.3488</v>
      </c>
      <c r="M1454" s="1">
        <v>-5.7299999999999997E-2</v>
      </c>
      <c r="N1454" s="1">
        <v>-0.17330000000000001</v>
      </c>
      <c r="O1454" s="1">
        <v>-0.497</v>
      </c>
      <c r="P1454" s="1">
        <v>0.23449999999999999</v>
      </c>
      <c r="Q1454" s="1">
        <v>0.73170000000000002</v>
      </c>
      <c r="R1454" s="1">
        <v>-6.93E-2</v>
      </c>
      <c r="S1454" s="1">
        <v>-4.7600000000000003E-2</v>
      </c>
      <c r="T1454" s="1">
        <v>2.9964</v>
      </c>
      <c r="U1454" s="1">
        <v>-0.79700000000000004</v>
      </c>
      <c r="V1454" s="1">
        <v>-1.3085</v>
      </c>
      <c r="W1454" s="1">
        <v>-0.9385</v>
      </c>
      <c r="GI1454" s="1">
        <v>-5.0637999999999996</v>
      </c>
      <c r="HA1454" s="1" t="str">
        <f t="shared" si="44"/>
        <v>2013</v>
      </c>
      <c r="HB1454" s="1" t="str">
        <f t="shared" si="45"/>
        <v>10</v>
      </c>
    </row>
    <row r="1455" spans="1:210">
      <c r="A1455" s="3" t="s">
        <v>9</v>
      </c>
      <c r="B1455" s="3"/>
      <c r="C1455" s="3" t="s">
        <v>5596</v>
      </c>
      <c r="E1455" s="1" t="s">
        <v>5597</v>
      </c>
      <c r="F1455" s="1">
        <v>-0.1207</v>
      </c>
      <c r="G1455" s="1">
        <v>-0.3301</v>
      </c>
      <c r="H1455" s="1">
        <v>-1.4805999999999999</v>
      </c>
      <c r="I1455" s="1">
        <v>-0.52370000000000005</v>
      </c>
      <c r="J1455" s="1">
        <v>-0.41410000000000002</v>
      </c>
      <c r="K1455" s="1">
        <v>-0.49359999999999998</v>
      </c>
      <c r="L1455" s="1">
        <v>0.34460000000000002</v>
      </c>
      <c r="M1455" s="1">
        <v>-0.37019999999999997</v>
      </c>
      <c r="N1455" s="1">
        <v>-1.0878000000000001</v>
      </c>
      <c r="O1455" s="1">
        <v>-0.98260000000000003</v>
      </c>
      <c r="P1455" s="1">
        <v>1.1013999999999999</v>
      </c>
      <c r="Q1455" s="1">
        <v>-0.88560000000000005</v>
      </c>
      <c r="R1455" s="1">
        <v>-0.79220000000000002</v>
      </c>
      <c r="S1455" s="1">
        <v>-0.1183</v>
      </c>
      <c r="T1455" s="1">
        <v>3.4287999999999998</v>
      </c>
      <c r="U1455" s="1">
        <v>0.37530000000000002</v>
      </c>
      <c r="V1455" s="1">
        <v>-0.27700000000000002</v>
      </c>
      <c r="W1455" s="1">
        <v>-1.6536</v>
      </c>
      <c r="GI1455" s="1">
        <v>-5.1219000000000001</v>
      </c>
      <c r="HA1455" s="1" t="str">
        <f t="shared" si="44"/>
        <v>2013</v>
      </c>
      <c r="HB1455" s="1" t="str">
        <f t="shared" si="45"/>
        <v>10</v>
      </c>
    </row>
    <row r="1456" spans="1:210">
      <c r="A1456" s="3" t="s">
        <v>9</v>
      </c>
      <c r="B1456" s="3"/>
      <c r="C1456" s="3" t="s">
        <v>5598</v>
      </c>
      <c r="E1456" s="1" t="s">
        <v>5599</v>
      </c>
      <c r="F1456" s="1">
        <v>-0.36130000000000001</v>
      </c>
      <c r="G1456" s="1">
        <v>-0.3301</v>
      </c>
      <c r="H1456" s="1">
        <v>-0.73609999999999998</v>
      </c>
      <c r="I1456" s="1">
        <v>-1.5668</v>
      </c>
      <c r="J1456" s="1">
        <v>-1.3774</v>
      </c>
      <c r="K1456" s="1">
        <v>-0.495</v>
      </c>
      <c r="L1456" s="1">
        <v>-0.1288</v>
      </c>
      <c r="M1456" s="1">
        <v>-0.36959999999999998</v>
      </c>
      <c r="N1456" s="1">
        <v>-1.0017</v>
      </c>
      <c r="O1456" s="1">
        <v>-1.0186999999999999</v>
      </c>
      <c r="P1456" s="1">
        <v>0</v>
      </c>
      <c r="Q1456" s="1">
        <v>-1.2048000000000001</v>
      </c>
      <c r="R1456" s="1">
        <v>-1.1348</v>
      </c>
      <c r="S1456" s="1">
        <v>-0.11799999999999999</v>
      </c>
      <c r="T1456" s="1">
        <v>2.8224999999999998</v>
      </c>
      <c r="U1456" s="1">
        <v>-0.79320000000000002</v>
      </c>
      <c r="V1456" s="1">
        <v>-1.2295</v>
      </c>
      <c r="W1456" s="1">
        <v>-1.1396999999999999</v>
      </c>
      <c r="GI1456" s="1">
        <v>-6.4066000000000001</v>
      </c>
      <c r="HA1456" s="1" t="str">
        <f t="shared" si="44"/>
        <v>2013</v>
      </c>
      <c r="HB1456" s="1" t="str">
        <f t="shared" si="45"/>
        <v>10</v>
      </c>
    </row>
    <row r="1457" spans="1:210">
      <c r="A1457" s="3" t="s">
        <v>9</v>
      </c>
      <c r="B1457" s="3"/>
      <c r="C1457" s="3" t="s">
        <v>5600</v>
      </c>
      <c r="E1457" s="1" t="s">
        <v>5601</v>
      </c>
      <c r="F1457" s="1">
        <v>-5.1900000000000002E-2</v>
      </c>
      <c r="G1457" s="1">
        <v>3.3099999999999997E-2</v>
      </c>
      <c r="H1457" s="1">
        <v>-0.4844</v>
      </c>
      <c r="I1457" s="1">
        <v>-1.0934999999999999</v>
      </c>
      <c r="J1457" s="1">
        <v>-1.0146999999999999</v>
      </c>
      <c r="K1457" s="1">
        <v>-0.2132</v>
      </c>
      <c r="L1457" s="1">
        <v>4.3200000000000002E-2</v>
      </c>
      <c r="M1457" s="1">
        <v>0.2001</v>
      </c>
      <c r="N1457" s="1">
        <v>-8.6199999999999999E-2</v>
      </c>
      <c r="O1457" s="1">
        <v>-0.8256</v>
      </c>
      <c r="P1457" s="1">
        <v>0.78920000000000001</v>
      </c>
      <c r="Q1457" s="1">
        <v>-0.88780000000000003</v>
      </c>
      <c r="R1457" s="1">
        <v>-0.58779999999999999</v>
      </c>
      <c r="S1457" s="1">
        <v>-9.4899999999999998E-2</v>
      </c>
      <c r="T1457" s="1">
        <v>2.1938</v>
      </c>
      <c r="U1457" s="1">
        <v>-1.3375999999999999</v>
      </c>
      <c r="V1457" s="1">
        <v>-1.8697999999999999</v>
      </c>
      <c r="W1457" s="1">
        <v>-2.4569999999999999</v>
      </c>
      <c r="GI1457" s="1">
        <v>-6.15</v>
      </c>
      <c r="HA1457" s="1" t="str">
        <f t="shared" si="44"/>
        <v>2013</v>
      </c>
      <c r="HB1457" s="1" t="str">
        <f t="shared" si="45"/>
        <v>10</v>
      </c>
    </row>
    <row r="1458" spans="1:210">
      <c r="A1458" s="3" t="s">
        <v>9</v>
      </c>
      <c r="B1458" s="3"/>
      <c r="C1458" s="3" t="s">
        <v>5602</v>
      </c>
      <c r="E1458" s="1" t="s">
        <v>5603</v>
      </c>
      <c r="F1458" s="1">
        <v>-0.38109999999999999</v>
      </c>
      <c r="G1458" s="1">
        <v>-0.66369999999999996</v>
      </c>
      <c r="H1458" s="1">
        <v>-0.39939999999999998</v>
      </c>
      <c r="I1458" s="1">
        <v>-0.93110000000000004</v>
      </c>
      <c r="J1458" s="1">
        <v>-1.3388</v>
      </c>
      <c r="K1458" s="1">
        <v>-0.56930000000000003</v>
      </c>
      <c r="L1458" s="1">
        <v>8.6599999999999996E-2</v>
      </c>
      <c r="M1458" s="1">
        <v>-5.7200000000000001E-2</v>
      </c>
      <c r="N1458" s="1">
        <v>-0.74819999999999998</v>
      </c>
      <c r="O1458" s="1">
        <v>-1.3223</v>
      </c>
      <c r="P1458" s="1">
        <v>0.86880000000000002</v>
      </c>
      <c r="Q1458" s="1">
        <v>-1.129</v>
      </c>
      <c r="R1458" s="1">
        <v>-0.4501</v>
      </c>
      <c r="S1458" s="1">
        <v>-0.26140000000000002</v>
      </c>
      <c r="T1458" s="1">
        <v>3.08</v>
      </c>
      <c r="U1458" s="1">
        <v>-0.32569999999999999</v>
      </c>
      <c r="V1458" s="1">
        <v>-0.69540000000000002</v>
      </c>
      <c r="W1458" s="1">
        <v>-2.5777000000000001</v>
      </c>
      <c r="GI1458" s="1">
        <v>-4.7678000000000003</v>
      </c>
      <c r="HA1458" s="1" t="str">
        <f t="shared" si="44"/>
        <v>2013</v>
      </c>
      <c r="HB1458" s="1" t="str">
        <f t="shared" si="45"/>
        <v>10</v>
      </c>
    </row>
    <row r="1459" spans="1:210">
      <c r="A1459" s="3" t="s">
        <v>9</v>
      </c>
      <c r="B1459" s="3"/>
      <c r="C1459" s="3" t="s">
        <v>5604</v>
      </c>
      <c r="E1459" s="1" t="s">
        <v>5605</v>
      </c>
      <c r="F1459" s="1">
        <v>-1.7500000000000002E-2</v>
      </c>
      <c r="G1459" s="1">
        <v>0.13300000000000001</v>
      </c>
      <c r="H1459" s="1">
        <v>4.0762999999999998</v>
      </c>
      <c r="I1459" s="1">
        <v>-1.1428</v>
      </c>
      <c r="J1459" s="1">
        <v>-1.4378</v>
      </c>
      <c r="K1459" s="1">
        <v>-0.50249999999999995</v>
      </c>
      <c r="L1459" s="1">
        <v>0.43380000000000002</v>
      </c>
      <c r="M1459" s="1">
        <v>-0.40450000000000003</v>
      </c>
      <c r="N1459" s="1">
        <v>-0.20250000000000001</v>
      </c>
      <c r="O1459" s="1">
        <v>-0.70069999999999999</v>
      </c>
      <c r="P1459" s="1">
        <v>1.5006999999999999</v>
      </c>
      <c r="Q1459" s="1">
        <v>-0.64359999999999995</v>
      </c>
      <c r="R1459" s="1">
        <v>-0.41920000000000002</v>
      </c>
      <c r="S1459" s="1">
        <v>-0.14360000000000001</v>
      </c>
      <c r="T1459" s="1">
        <v>4.6200999999999999</v>
      </c>
      <c r="U1459" s="1">
        <v>0.16259999999999999</v>
      </c>
      <c r="V1459" s="1">
        <v>-6.93E-2</v>
      </c>
      <c r="W1459" s="1">
        <v>-2.1556000000000002</v>
      </c>
      <c r="GI1459" s="1">
        <v>-4.7619999999999996</v>
      </c>
      <c r="HA1459" s="1" t="str">
        <f t="shared" si="44"/>
        <v>2013</v>
      </c>
      <c r="HB1459" s="1" t="str">
        <f t="shared" si="45"/>
        <v>10</v>
      </c>
    </row>
    <row r="1460" spans="1:210">
      <c r="A1460" s="3" t="s">
        <v>9</v>
      </c>
      <c r="B1460" s="3"/>
      <c r="C1460" s="3" t="s">
        <v>5606</v>
      </c>
      <c r="E1460" s="1" t="s">
        <v>5607</v>
      </c>
      <c r="F1460" s="1">
        <v>-0.32900000000000001</v>
      </c>
      <c r="G1460" s="1">
        <v>-0.62660000000000005</v>
      </c>
      <c r="H1460" s="1">
        <v>0</v>
      </c>
      <c r="I1460" s="1">
        <v>-1.05</v>
      </c>
      <c r="J1460" s="1">
        <v>-1.6151</v>
      </c>
      <c r="K1460" s="1">
        <v>-0.4985</v>
      </c>
      <c r="L1460" s="1">
        <v>0.51739999999999997</v>
      </c>
      <c r="M1460" s="1">
        <v>-0.62870000000000004</v>
      </c>
      <c r="N1460" s="1">
        <v>-0.43120000000000003</v>
      </c>
      <c r="O1460" s="1">
        <v>-0.79490000000000005</v>
      </c>
      <c r="P1460" s="1">
        <v>0.70250000000000001</v>
      </c>
      <c r="Q1460" s="1">
        <v>-0.80379999999999996</v>
      </c>
      <c r="R1460" s="1">
        <v>-1.1406000000000001</v>
      </c>
      <c r="S1460" s="1">
        <v>-0.1162</v>
      </c>
      <c r="T1460" s="1">
        <v>3.9066000000000001</v>
      </c>
      <c r="U1460" s="1">
        <v>0.1077</v>
      </c>
      <c r="V1460" s="1">
        <v>-0.27410000000000001</v>
      </c>
      <c r="W1460" s="1">
        <v>-2.2214999999999998</v>
      </c>
      <c r="GI1460" s="1">
        <v>-5.3590999999999998</v>
      </c>
      <c r="HA1460" s="1" t="str">
        <f t="shared" si="44"/>
        <v>2013</v>
      </c>
      <c r="HB1460" s="1" t="str">
        <f t="shared" si="45"/>
        <v>10</v>
      </c>
    </row>
    <row r="1461" spans="1:210">
      <c r="A1461" s="3" t="s">
        <v>9</v>
      </c>
      <c r="B1461" s="3"/>
      <c r="C1461" s="3" t="s">
        <v>5608</v>
      </c>
      <c r="E1461" s="1" t="s">
        <v>5608</v>
      </c>
      <c r="F1461" s="1">
        <v>-0.50839999999999996</v>
      </c>
      <c r="G1461" s="1">
        <v>-0.1323</v>
      </c>
      <c r="H1461" s="1">
        <v>-0.25519999999999998</v>
      </c>
      <c r="I1461" s="1">
        <v>-0.8498</v>
      </c>
      <c r="J1461" s="1">
        <v>-0.46379999999999999</v>
      </c>
      <c r="K1461" s="1">
        <v>-0.35709999999999997</v>
      </c>
      <c r="L1461" s="1">
        <v>0.70799999999999996</v>
      </c>
      <c r="M1461" s="1">
        <v>-0.5151</v>
      </c>
      <c r="N1461" s="1">
        <v>8.6699999999999999E-2</v>
      </c>
      <c r="O1461" s="1">
        <v>-0.3322</v>
      </c>
      <c r="P1461" s="1">
        <v>1.4117</v>
      </c>
      <c r="Q1461" s="1">
        <v>-0.16120000000000001</v>
      </c>
      <c r="R1461" s="1">
        <v>-0.55400000000000005</v>
      </c>
      <c r="S1461" s="1">
        <v>2.3300000000000001E-2</v>
      </c>
      <c r="T1461" s="1">
        <v>3.0211000000000001</v>
      </c>
      <c r="U1461" s="1">
        <v>-5.3499999999999999E-2</v>
      </c>
      <c r="V1461" s="1">
        <v>-0.68159999999999998</v>
      </c>
      <c r="W1461" s="1">
        <v>-2.1358000000000001</v>
      </c>
      <c r="GI1461" s="1">
        <v>-5.5621999999999998</v>
      </c>
      <c r="HA1461" s="1" t="str">
        <f t="shared" si="44"/>
        <v>2013</v>
      </c>
      <c r="HB1461" s="1" t="str">
        <f t="shared" si="45"/>
        <v>10</v>
      </c>
    </row>
    <row r="1462" spans="1:210">
      <c r="A1462" s="3" t="s">
        <v>9</v>
      </c>
      <c r="B1462" s="3"/>
      <c r="C1462" s="3" t="s">
        <v>5609</v>
      </c>
      <c r="E1462" s="1" t="s">
        <v>5610</v>
      </c>
      <c r="F1462" s="1">
        <v>-0.37140000000000001</v>
      </c>
      <c r="G1462" s="1">
        <v>-0.32940000000000003</v>
      </c>
      <c r="H1462" s="1">
        <v>-0.64970000000000006</v>
      </c>
      <c r="I1462" s="1">
        <v>-0.64670000000000005</v>
      </c>
      <c r="J1462" s="1">
        <v>-0.87590000000000001</v>
      </c>
      <c r="K1462" s="1">
        <v>-0.21260000000000001</v>
      </c>
      <c r="L1462" s="1">
        <v>0.49909999999999999</v>
      </c>
      <c r="M1462" s="1">
        <v>-5.7000000000000002E-2</v>
      </c>
      <c r="N1462" s="1">
        <v>-0.28839999999999999</v>
      </c>
      <c r="O1462" s="1">
        <v>-0.75800000000000001</v>
      </c>
      <c r="P1462" s="1">
        <v>0.46289999999999998</v>
      </c>
      <c r="Q1462" s="1">
        <v>-0.32119999999999999</v>
      </c>
      <c r="R1462" s="1">
        <v>-0.96609999999999996</v>
      </c>
      <c r="S1462" s="1">
        <v>-4.6399999999999997E-2</v>
      </c>
      <c r="T1462" s="1">
        <v>3.2483</v>
      </c>
      <c r="U1462" s="1">
        <v>-0.1066</v>
      </c>
      <c r="V1462" s="1">
        <v>-1.0106999999999999</v>
      </c>
      <c r="W1462" s="1">
        <v>-2.5118</v>
      </c>
      <c r="GI1462" s="1">
        <v>-5.5598000000000001</v>
      </c>
      <c r="HA1462" s="1" t="str">
        <f t="shared" si="44"/>
        <v>2013</v>
      </c>
      <c r="HB1462" s="1" t="str">
        <f t="shared" si="45"/>
        <v>10</v>
      </c>
    </row>
    <row r="1463" spans="1:210">
      <c r="A1463" s="3" t="s">
        <v>9</v>
      </c>
      <c r="B1463" s="3"/>
      <c r="C1463" s="3" t="s">
        <v>5611</v>
      </c>
      <c r="E1463" s="1" t="s">
        <v>5612</v>
      </c>
      <c r="F1463" s="1">
        <v>-0.15229999999999999</v>
      </c>
      <c r="G1463" s="1">
        <v>-0.92069999999999996</v>
      </c>
      <c r="H1463" s="1">
        <v>-0.31330000000000002</v>
      </c>
      <c r="I1463" s="1">
        <v>0</v>
      </c>
      <c r="J1463" s="1">
        <v>-0.92120000000000002</v>
      </c>
      <c r="K1463" s="1">
        <v>-0.7087</v>
      </c>
      <c r="L1463" s="1">
        <v>0.24890000000000001</v>
      </c>
      <c r="M1463" s="1">
        <v>-8.5699999999999998E-2</v>
      </c>
      <c r="N1463" s="1">
        <v>-0.97719999999999996</v>
      </c>
      <c r="O1463" s="1">
        <v>-1.0217000000000001</v>
      </c>
      <c r="P1463" s="1">
        <v>-0.15240000000000001</v>
      </c>
      <c r="Q1463" s="1">
        <v>-0.64100000000000001</v>
      </c>
      <c r="R1463" s="1">
        <v>-0.41489999999999999</v>
      </c>
      <c r="S1463" s="1">
        <v>-2.3199999999999998E-2</v>
      </c>
      <c r="T1463" s="1">
        <v>2.9192999999999998</v>
      </c>
      <c r="U1463" s="1">
        <v>-0.58069999999999999</v>
      </c>
      <c r="V1463" s="1">
        <v>-1.2665999999999999</v>
      </c>
      <c r="W1463" s="1">
        <v>-1.9549000000000001</v>
      </c>
      <c r="GI1463" s="1">
        <v>-6.3945999999999996</v>
      </c>
      <c r="HA1463" s="1" t="str">
        <f t="shared" si="44"/>
        <v>2013</v>
      </c>
      <c r="HB1463" s="1" t="str">
        <f t="shared" si="45"/>
        <v>10</v>
      </c>
    </row>
    <row r="1464" spans="1:210">
      <c r="A1464" s="3" t="s">
        <v>9</v>
      </c>
      <c r="B1464" s="3"/>
      <c r="C1464" s="3" t="s">
        <v>5613</v>
      </c>
      <c r="E1464" s="1" t="s">
        <v>5614</v>
      </c>
      <c r="F1464" s="1">
        <v>-0.28699999999999998</v>
      </c>
      <c r="G1464" s="1">
        <v>0.39369999999999999</v>
      </c>
      <c r="H1464" s="1">
        <v>1.4781</v>
      </c>
      <c r="I1464" s="1">
        <v>-1.1707000000000001</v>
      </c>
      <c r="J1464" s="1">
        <v>-0.59960000000000002</v>
      </c>
      <c r="K1464" s="1">
        <v>-0.56689999999999996</v>
      </c>
      <c r="L1464" s="1">
        <v>-0.3296</v>
      </c>
      <c r="M1464" s="1">
        <v>-0.1426</v>
      </c>
      <c r="N1464" s="1">
        <v>-1.1457999999999999</v>
      </c>
      <c r="O1464" s="1">
        <v>-1.1532</v>
      </c>
      <c r="P1464" s="1">
        <v>1.0093000000000001</v>
      </c>
      <c r="Q1464" s="1">
        <v>-0.96230000000000004</v>
      </c>
      <c r="R1464" s="1">
        <v>-1.1728000000000001</v>
      </c>
      <c r="S1464" s="1">
        <v>-6.9400000000000003E-2</v>
      </c>
      <c r="T1464" s="1">
        <v>3.9758</v>
      </c>
      <c r="U1464" s="1">
        <v>0.37430000000000002</v>
      </c>
      <c r="V1464" s="1">
        <v>-0.33960000000000001</v>
      </c>
      <c r="W1464" s="1">
        <v>-2.4822000000000002</v>
      </c>
      <c r="GI1464" s="1">
        <v>-5.3578000000000001</v>
      </c>
      <c r="HA1464" s="1" t="str">
        <f t="shared" si="44"/>
        <v>2013</v>
      </c>
      <c r="HB1464" s="1" t="str">
        <f t="shared" si="45"/>
        <v>10</v>
      </c>
    </row>
    <row r="1465" spans="1:210">
      <c r="A1465" s="3" t="s">
        <v>9</v>
      </c>
      <c r="B1465" s="3"/>
      <c r="C1465" s="3" t="s">
        <v>5615</v>
      </c>
      <c r="E1465" s="1" t="s">
        <v>5616</v>
      </c>
      <c r="F1465" s="1">
        <v>-0.17050000000000001</v>
      </c>
      <c r="G1465" s="1">
        <v>0.49569999999999997</v>
      </c>
      <c r="H1465" s="1">
        <v>2.0289000000000001</v>
      </c>
      <c r="I1465" s="1">
        <v>-0.85880000000000001</v>
      </c>
      <c r="J1465" s="1">
        <v>-1.4849000000000001</v>
      </c>
      <c r="K1465" s="1">
        <v>-0.49530000000000002</v>
      </c>
      <c r="L1465" s="1">
        <v>0.29149999999999998</v>
      </c>
      <c r="M1465" s="1">
        <v>2.87E-2</v>
      </c>
      <c r="N1465" s="1">
        <v>-0.6048</v>
      </c>
      <c r="O1465" s="1">
        <v>-0.92100000000000004</v>
      </c>
      <c r="P1465" s="1">
        <v>0.46510000000000001</v>
      </c>
      <c r="Q1465" s="1">
        <v>-0.72870000000000001</v>
      </c>
      <c r="R1465" s="1">
        <v>-0.24379999999999999</v>
      </c>
      <c r="S1465" s="1">
        <v>7.0000000000000007E-2</v>
      </c>
      <c r="T1465" s="1">
        <v>4.3478000000000003</v>
      </c>
      <c r="U1465" s="1">
        <v>0.69889999999999997</v>
      </c>
      <c r="V1465" s="1">
        <v>0.2732</v>
      </c>
      <c r="W1465" s="1">
        <v>-1.7905</v>
      </c>
      <c r="GI1465" s="1">
        <v>-4.4702000000000002</v>
      </c>
      <c r="HA1465" s="1" t="str">
        <f t="shared" si="44"/>
        <v>2013</v>
      </c>
      <c r="HB1465" s="1" t="str">
        <f t="shared" si="45"/>
        <v>10</v>
      </c>
    </row>
    <row r="1466" spans="1:210">
      <c r="A1466" s="3" t="s">
        <v>9</v>
      </c>
      <c r="B1466" s="3"/>
      <c r="C1466" s="3" t="s">
        <v>5617</v>
      </c>
      <c r="E1466" s="1" t="s">
        <v>5618</v>
      </c>
      <c r="F1466" s="1">
        <v>-3.4299999999999997E-2</v>
      </c>
      <c r="G1466" s="1">
        <v>9.9299999999999999E-2</v>
      </c>
      <c r="H1466" s="1">
        <v>0.90769999999999995</v>
      </c>
      <c r="I1466" s="1">
        <v>-0.1235</v>
      </c>
      <c r="J1466" s="1">
        <v>-0.37259999999999999</v>
      </c>
      <c r="K1466" s="1">
        <v>-0.28260000000000002</v>
      </c>
      <c r="L1466" s="1">
        <v>0.33410000000000001</v>
      </c>
      <c r="M1466" s="1">
        <v>0.49209999999999998</v>
      </c>
      <c r="N1466" s="1">
        <v>-0.26029999999999998</v>
      </c>
      <c r="O1466" s="1">
        <v>-0.36159999999999998</v>
      </c>
      <c r="P1466" s="1">
        <v>-7.7299999999999994E-2</v>
      </c>
      <c r="Q1466" s="1">
        <v>-0.56950000000000001</v>
      </c>
      <c r="R1466" s="1">
        <v>0.21</v>
      </c>
      <c r="S1466" s="1">
        <v>0.1172</v>
      </c>
      <c r="T1466" s="1">
        <v>2.9678</v>
      </c>
      <c r="U1466" s="1">
        <v>0.21390000000000001</v>
      </c>
      <c r="V1466" s="1">
        <v>0.34010000000000001</v>
      </c>
      <c r="W1466" s="1">
        <v>-1.6820999999999999</v>
      </c>
      <c r="GI1466" s="1">
        <v>-6.1856</v>
      </c>
      <c r="HA1466" s="1" t="str">
        <f t="shared" si="44"/>
        <v>2013</v>
      </c>
      <c r="HB1466" s="1" t="str">
        <f t="shared" si="45"/>
        <v>10</v>
      </c>
    </row>
    <row r="1467" spans="1:210">
      <c r="A1467" s="3" t="s">
        <v>9</v>
      </c>
      <c r="B1467" s="3"/>
      <c r="C1467" s="3" t="s">
        <v>5619</v>
      </c>
      <c r="E1467" s="1" t="s">
        <v>5620</v>
      </c>
      <c r="F1467" s="1">
        <v>-0.2387</v>
      </c>
      <c r="G1467" s="1">
        <v>1.1538999999999999</v>
      </c>
      <c r="H1467" s="1">
        <v>-0.5504</v>
      </c>
      <c r="I1467" s="1">
        <v>-0.3276</v>
      </c>
      <c r="J1467" s="1">
        <v>-0.60240000000000005</v>
      </c>
      <c r="K1467" s="1">
        <v>-0.63329999999999997</v>
      </c>
      <c r="L1467" s="1">
        <v>-0.1246</v>
      </c>
      <c r="M1467" s="1">
        <v>-0.25869999999999999</v>
      </c>
      <c r="N1467" s="1">
        <v>-0.43240000000000001</v>
      </c>
      <c r="O1467" s="1">
        <v>-0.75329999999999997</v>
      </c>
      <c r="P1467" s="1">
        <v>0</v>
      </c>
      <c r="Q1467" s="1">
        <v>-0.89280000000000004</v>
      </c>
      <c r="R1467" s="1">
        <v>-0.55649999999999999</v>
      </c>
      <c r="S1467" s="1">
        <v>0</v>
      </c>
      <c r="T1467" s="1">
        <v>2.8258999999999999</v>
      </c>
      <c r="U1467" s="1">
        <v>-0.41970000000000002</v>
      </c>
      <c r="V1467" s="1">
        <v>-0.46850000000000003</v>
      </c>
      <c r="W1467" s="1">
        <v>-2.3873000000000002</v>
      </c>
      <c r="GI1467" s="1">
        <v>-6.1856</v>
      </c>
      <c r="HA1467" s="1" t="str">
        <f t="shared" si="44"/>
        <v>2013</v>
      </c>
      <c r="HB1467" s="1" t="str">
        <f t="shared" si="45"/>
        <v>10</v>
      </c>
    </row>
    <row r="1468" spans="1:210">
      <c r="A1468" s="3" t="s">
        <v>9</v>
      </c>
      <c r="B1468" s="3"/>
      <c r="C1468" s="3" t="s">
        <v>5621</v>
      </c>
      <c r="E1468" s="1" t="s">
        <v>5621</v>
      </c>
      <c r="F1468" s="1">
        <v>0</v>
      </c>
      <c r="G1468" s="1">
        <v>1.6327</v>
      </c>
      <c r="H1468" s="1">
        <v>0.38350000000000001</v>
      </c>
      <c r="I1468" s="1">
        <v>-0.41449999999999998</v>
      </c>
      <c r="J1468" s="1">
        <v>-1.6830000000000001</v>
      </c>
      <c r="K1468" s="1">
        <v>-0.2828</v>
      </c>
      <c r="L1468" s="1">
        <v>0.5464</v>
      </c>
      <c r="M1468" s="1">
        <v>0</v>
      </c>
      <c r="N1468" s="1">
        <v>-0.6099</v>
      </c>
      <c r="O1468" s="1">
        <v>-0.85519999999999996</v>
      </c>
      <c r="P1468" s="1">
        <v>-0.60599999999999998</v>
      </c>
      <c r="Q1468" s="1">
        <v>1.8181</v>
      </c>
      <c r="R1468" s="1">
        <v>0.2462</v>
      </c>
      <c r="S1468" s="1">
        <v>0.18890000000000001</v>
      </c>
      <c r="T1468" s="1">
        <v>2.7214</v>
      </c>
      <c r="U1468" s="1">
        <v>-0.41970000000000002</v>
      </c>
      <c r="V1468" s="1">
        <v>-0.53400000000000003</v>
      </c>
      <c r="W1468" s="1">
        <v>-2.3536000000000001</v>
      </c>
      <c r="GI1468" s="1">
        <v>-5.1669</v>
      </c>
      <c r="HA1468" s="1" t="str">
        <f t="shared" si="44"/>
        <v>2013</v>
      </c>
      <c r="HB1468" s="1" t="str">
        <f t="shared" si="45"/>
        <v>10</v>
      </c>
    </row>
    <row r="1469" spans="1:210">
      <c r="A1469" s="3" t="s">
        <v>9</v>
      </c>
      <c r="B1469" s="3"/>
      <c r="C1469" s="3" t="s">
        <v>5622</v>
      </c>
      <c r="E1469" s="1" t="s">
        <v>5623</v>
      </c>
      <c r="F1469" s="1">
        <v>-0.20480000000000001</v>
      </c>
      <c r="G1469" s="1">
        <v>6.0396000000000001</v>
      </c>
      <c r="H1469" s="1">
        <v>0</v>
      </c>
      <c r="I1469" s="1">
        <v>-0.81789999999999996</v>
      </c>
      <c r="J1469" s="1">
        <v>-0.55500000000000005</v>
      </c>
      <c r="K1469" s="1">
        <v>-0.14130000000000001</v>
      </c>
      <c r="L1469" s="1">
        <v>0.45700000000000002</v>
      </c>
      <c r="M1469" s="1">
        <v>0.1152</v>
      </c>
      <c r="N1469" s="1">
        <v>-0.57550000000000001</v>
      </c>
      <c r="O1469" s="1">
        <v>0</v>
      </c>
      <c r="P1469" s="1">
        <v>-0.37869999999999998</v>
      </c>
      <c r="Q1469" s="1">
        <v>-0.3236</v>
      </c>
      <c r="R1469" s="1">
        <v>-0.17419999999999999</v>
      </c>
      <c r="S1469" s="1">
        <v>0.21060000000000001</v>
      </c>
      <c r="T1469" s="1">
        <v>2.3243999999999998</v>
      </c>
      <c r="U1469" s="1">
        <v>-0.52459999999999996</v>
      </c>
      <c r="V1469" s="1">
        <v>-0.53510000000000002</v>
      </c>
      <c r="W1469" s="1">
        <v>-1.7930999999999999</v>
      </c>
      <c r="GI1469" s="1">
        <v>-5.2523999999999997</v>
      </c>
      <c r="HA1469" s="1" t="str">
        <f t="shared" si="44"/>
        <v>2013</v>
      </c>
      <c r="HB1469" s="1" t="str">
        <f t="shared" si="45"/>
        <v>10</v>
      </c>
    </row>
    <row r="1470" spans="1:210">
      <c r="A1470" s="3" t="s">
        <v>9</v>
      </c>
      <c r="B1470" s="3"/>
      <c r="C1470" s="3" t="s">
        <v>5624</v>
      </c>
      <c r="E1470" s="1" t="s">
        <v>5625</v>
      </c>
      <c r="F1470" s="1">
        <v>-0.39360000000000001</v>
      </c>
      <c r="G1470" s="1">
        <v>-0.95640000000000003</v>
      </c>
      <c r="H1470" s="1">
        <v>-0.73009999999999997</v>
      </c>
      <c r="I1470" s="1">
        <v>-0.49159999999999998</v>
      </c>
      <c r="J1470" s="1">
        <v>-1.0175000000000001</v>
      </c>
      <c r="K1470" s="1">
        <v>-0.21229999999999999</v>
      </c>
      <c r="L1470" s="1">
        <v>0.41489999999999999</v>
      </c>
      <c r="M1470" s="1">
        <v>-5.7700000000000001E-2</v>
      </c>
      <c r="N1470" s="1">
        <v>-0.66180000000000005</v>
      </c>
      <c r="O1470" s="1">
        <v>-1.0197000000000001</v>
      </c>
      <c r="P1470" s="1">
        <v>-0.37869999999999998</v>
      </c>
      <c r="Q1470" s="1">
        <v>0.16220000000000001</v>
      </c>
      <c r="R1470" s="1">
        <v>-0.41880000000000001</v>
      </c>
      <c r="S1470" s="1">
        <v>-2.3400000000000001E-2</v>
      </c>
      <c r="T1470" s="1">
        <v>2.9821</v>
      </c>
      <c r="U1470" s="1">
        <v>-0.36680000000000001</v>
      </c>
      <c r="V1470" s="1">
        <v>-0.60440000000000005</v>
      </c>
      <c r="W1470" s="1">
        <v>-1.1982999999999999</v>
      </c>
      <c r="HA1470" s="1" t="str">
        <f t="shared" si="44"/>
        <v>2013</v>
      </c>
      <c r="HB1470" s="1" t="str">
        <f t="shared" si="45"/>
        <v>10</v>
      </c>
    </row>
    <row r="1471" spans="1:210">
      <c r="A1471" s="3" t="s">
        <v>9</v>
      </c>
      <c r="B1471" s="3"/>
      <c r="C1471" s="3" t="s">
        <v>5626</v>
      </c>
      <c r="E1471" s="1" t="s">
        <v>5627</v>
      </c>
      <c r="F1471" s="1">
        <v>-0.39360000000000001</v>
      </c>
      <c r="G1471" s="1">
        <v>-0.95640000000000003</v>
      </c>
      <c r="H1471" s="1">
        <v>-0.73009999999999997</v>
      </c>
      <c r="I1471" s="1">
        <v>-0.49159999999999998</v>
      </c>
      <c r="J1471" s="1">
        <v>-1.0175000000000001</v>
      </c>
      <c r="K1471" s="1">
        <v>-0.21229999999999999</v>
      </c>
      <c r="L1471" s="1">
        <v>0.41489999999999999</v>
      </c>
      <c r="M1471" s="1">
        <v>-5.7700000000000001E-2</v>
      </c>
      <c r="N1471" s="1">
        <v>-0.66180000000000005</v>
      </c>
      <c r="O1471" s="1">
        <v>-1.0197000000000001</v>
      </c>
      <c r="P1471" s="1">
        <v>-0.37869999999999998</v>
      </c>
      <c r="Q1471" s="1">
        <v>0.16220000000000001</v>
      </c>
      <c r="R1471" s="1">
        <v>-0.41880000000000001</v>
      </c>
      <c r="S1471" s="1">
        <v>-2.3400000000000001E-2</v>
      </c>
      <c r="T1471" s="1">
        <v>2.9821</v>
      </c>
      <c r="U1471" s="1">
        <v>-0.36680000000000001</v>
      </c>
      <c r="V1471" s="1">
        <v>-0.60440000000000005</v>
      </c>
      <c r="W1471" s="1">
        <v>-1.1982999999999999</v>
      </c>
      <c r="GI1471" s="1">
        <v>-5.0810000000000004</v>
      </c>
      <c r="HA1471" s="1" t="str">
        <f t="shared" si="44"/>
        <v>2013</v>
      </c>
      <c r="HB1471" s="1" t="str">
        <f t="shared" si="45"/>
        <v>10</v>
      </c>
    </row>
    <row r="1472" spans="1:210">
      <c r="A1472" s="3" t="s">
        <v>9</v>
      </c>
      <c r="B1472" s="3"/>
      <c r="C1472" s="3" t="s">
        <v>5628</v>
      </c>
      <c r="E1472" s="1" t="s">
        <v>5629</v>
      </c>
      <c r="F1472" s="1">
        <v>-0.27339999999999998</v>
      </c>
      <c r="G1472" s="1">
        <v>-1.0173000000000001</v>
      </c>
      <c r="H1472" s="1">
        <v>-0.99029999999999996</v>
      </c>
      <c r="I1472" s="1">
        <v>-0.8972</v>
      </c>
      <c r="J1472" s="1">
        <v>-1.3364</v>
      </c>
      <c r="K1472" s="1">
        <v>-0.28399999999999997</v>
      </c>
      <c r="L1472" s="1">
        <v>0.2472</v>
      </c>
      <c r="M1472" s="1">
        <v>-0.1152</v>
      </c>
      <c r="N1472" s="1">
        <v>-0.65939999999999999</v>
      </c>
      <c r="O1472" s="1">
        <v>-0.92469999999999997</v>
      </c>
      <c r="P1472" s="1">
        <v>0.45550000000000002</v>
      </c>
      <c r="Q1472" s="1">
        <v>-0.2407</v>
      </c>
      <c r="R1472" s="1">
        <v>-1.0797000000000001</v>
      </c>
      <c r="S1472" s="1">
        <v>0</v>
      </c>
      <c r="T1472" s="1">
        <v>3.3965999999999998</v>
      </c>
      <c r="U1472" s="1">
        <v>0.36859999999999998</v>
      </c>
      <c r="V1472" s="1">
        <v>-6.7400000000000002E-2</v>
      </c>
      <c r="W1472" s="1">
        <v>-1.2566999999999999</v>
      </c>
      <c r="GI1472" s="1">
        <v>-4.2007000000000003</v>
      </c>
      <c r="HA1472" s="1" t="str">
        <f t="shared" si="44"/>
        <v>2013</v>
      </c>
      <c r="HB1472" s="1" t="str">
        <f t="shared" si="45"/>
        <v>10</v>
      </c>
    </row>
    <row r="1473" spans="1:210">
      <c r="A1473" s="3" t="s">
        <v>9</v>
      </c>
      <c r="B1473" s="3"/>
      <c r="C1473" s="3" t="s">
        <v>5630</v>
      </c>
      <c r="E1473" s="1" t="s">
        <v>5630</v>
      </c>
      <c r="F1473" s="1">
        <v>-0.20680000000000001</v>
      </c>
      <c r="G1473" s="1">
        <v>0.1971</v>
      </c>
      <c r="H1473" s="1">
        <v>0.41320000000000001</v>
      </c>
      <c r="I1473" s="1">
        <v>-0.4098</v>
      </c>
      <c r="J1473" s="1">
        <v>-1.2459</v>
      </c>
      <c r="K1473" s="1">
        <v>-0.28770000000000001</v>
      </c>
      <c r="L1473" s="1">
        <v>0.2054</v>
      </c>
      <c r="M1473" s="1">
        <v>-0.2031</v>
      </c>
      <c r="N1473" s="1">
        <v>-0.63049999999999995</v>
      </c>
      <c r="O1473" s="1">
        <v>-0.70230000000000004</v>
      </c>
      <c r="P1473" s="1">
        <v>0.99080000000000001</v>
      </c>
      <c r="Q1473" s="1">
        <v>-0.47920000000000001</v>
      </c>
      <c r="R1473" s="1">
        <v>0.14030000000000001</v>
      </c>
      <c r="S1473" s="1">
        <v>-2.3400000000000001E-2</v>
      </c>
      <c r="T1473" s="1">
        <v>4.1729000000000003</v>
      </c>
      <c r="U1473" s="1">
        <v>1.4854000000000001</v>
      </c>
      <c r="V1473" s="1">
        <v>0.20430000000000001</v>
      </c>
      <c r="W1473" s="1">
        <v>-0.75429999999999997</v>
      </c>
      <c r="GI1473" s="1">
        <v>-3.5832999999999999</v>
      </c>
      <c r="HA1473" s="1" t="str">
        <f t="shared" si="44"/>
        <v>2013</v>
      </c>
      <c r="HB1473" s="1" t="str">
        <f t="shared" si="45"/>
        <v>10</v>
      </c>
    </row>
    <row r="1474" spans="1:210">
      <c r="A1474" s="3" t="s">
        <v>9</v>
      </c>
      <c r="B1474" s="3"/>
      <c r="C1474" s="3" t="s">
        <v>5631</v>
      </c>
      <c r="E1474" s="1" t="s">
        <v>5632</v>
      </c>
      <c r="F1474" s="1">
        <v>5.1299999999999998E-2</v>
      </c>
      <c r="G1474" s="1">
        <v>0.16420000000000001</v>
      </c>
      <c r="H1474" s="1">
        <v>0.2039</v>
      </c>
      <c r="I1474" s="1">
        <v>-0.77010000000000001</v>
      </c>
      <c r="J1474" s="1">
        <v>-0.9677</v>
      </c>
      <c r="K1474" s="1">
        <v>-0.14449999999999999</v>
      </c>
      <c r="L1474" s="1">
        <v>-0.2447</v>
      </c>
      <c r="M1474" s="1">
        <v>-2.8799999999999999E-2</v>
      </c>
      <c r="N1474" s="1">
        <v>-0.28570000000000001</v>
      </c>
      <c r="O1474" s="1">
        <v>-0.36930000000000002</v>
      </c>
      <c r="P1474" s="1">
        <v>0.61160000000000003</v>
      </c>
      <c r="Q1474" s="1">
        <v>-0.55679999999999996</v>
      </c>
      <c r="R1474" s="1">
        <v>-0.41870000000000002</v>
      </c>
      <c r="S1474" s="1">
        <v>0.14019999999999999</v>
      </c>
      <c r="T1474" s="1">
        <v>3.2176</v>
      </c>
      <c r="U1474" s="1">
        <v>1.0609999999999999</v>
      </c>
      <c r="V1474" s="1">
        <v>0.20430000000000001</v>
      </c>
      <c r="W1474" s="1">
        <v>-1.0788</v>
      </c>
      <c r="GI1474" s="1">
        <v>-3.2524999999999999</v>
      </c>
      <c r="HA1474" s="1" t="str">
        <f t="shared" si="44"/>
        <v>2013</v>
      </c>
      <c r="HB1474" s="1" t="str">
        <f t="shared" si="45"/>
        <v>10</v>
      </c>
    </row>
    <row r="1475" spans="1:210">
      <c r="A1475" s="3" t="s">
        <v>9</v>
      </c>
      <c r="B1475" s="3"/>
      <c r="C1475" s="3" t="s">
        <v>5633</v>
      </c>
      <c r="E1475" s="1" t="s">
        <v>5634</v>
      </c>
      <c r="F1475" s="1">
        <v>3.4099999999999998E-2</v>
      </c>
      <c r="G1475" s="1">
        <v>-0.89049999999999996</v>
      </c>
      <c r="H1475" s="1">
        <v>-0.17399999999999999</v>
      </c>
      <c r="I1475" s="1">
        <v>-1.0517000000000001</v>
      </c>
      <c r="J1475" s="1">
        <v>-0.96719999999999995</v>
      </c>
      <c r="K1475" s="1">
        <v>-0.21690000000000001</v>
      </c>
      <c r="L1475" s="1">
        <v>-0.48820000000000002</v>
      </c>
      <c r="M1475" s="1">
        <v>0.17280000000000001</v>
      </c>
      <c r="N1475" s="1">
        <v>-0.54330000000000001</v>
      </c>
      <c r="O1475" s="1">
        <v>-0.3362</v>
      </c>
      <c r="P1475" s="1">
        <v>0.61250000000000004</v>
      </c>
      <c r="Q1475" s="1">
        <v>-0.72750000000000004</v>
      </c>
      <c r="R1475" s="1">
        <v>-0.69710000000000005</v>
      </c>
      <c r="S1475" s="1">
        <v>0</v>
      </c>
      <c r="T1475" s="1">
        <v>2.6646000000000001</v>
      </c>
      <c r="U1475" s="1">
        <v>1.0609999999999999</v>
      </c>
      <c r="V1475" s="1">
        <v>0.20430000000000001</v>
      </c>
      <c r="W1475" s="1">
        <v>-1.6148</v>
      </c>
      <c r="GI1475" s="1">
        <v>-3.2924000000000002</v>
      </c>
      <c r="HA1475" s="1" t="str">
        <f t="shared" ref="HA1475:HA1538" si="46">LEFT($E1476,4)</f>
        <v>2013</v>
      </c>
      <c r="HB1475" s="1" t="str">
        <f t="shared" ref="HB1475:HB1538" si="47">MID($E1476,5,2)</f>
        <v>10</v>
      </c>
    </row>
    <row r="1476" spans="1:210">
      <c r="A1476" s="3" t="s">
        <v>9</v>
      </c>
      <c r="B1476" s="3"/>
      <c r="C1476" s="3" t="s">
        <v>5635</v>
      </c>
      <c r="E1476" s="1" t="s">
        <v>5636</v>
      </c>
      <c r="F1476" s="1">
        <v>-1.7399999999999999E-2</v>
      </c>
      <c r="G1476" s="1">
        <v>-0.90690000000000004</v>
      </c>
      <c r="H1476" s="1">
        <v>-0.47260000000000002</v>
      </c>
      <c r="I1476" s="1">
        <v>-1.1503000000000001</v>
      </c>
      <c r="J1476" s="1">
        <v>-1.1298999999999999</v>
      </c>
      <c r="K1476" s="1">
        <v>-7.4099999999999999E-2</v>
      </c>
      <c r="L1476" s="1">
        <v>0.1237</v>
      </c>
      <c r="M1476" s="1">
        <v>-0.26450000000000001</v>
      </c>
      <c r="N1476" s="1">
        <v>-0.61199999999999999</v>
      </c>
      <c r="O1476" s="1">
        <v>-6.8900000000000003E-2</v>
      </c>
      <c r="P1476" s="1">
        <v>0.3861</v>
      </c>
      <c r="Q1476" s="1">
        <v>-1.1532</v>
      </c>
      <c r="R1476" s="1">
        <v>-0.81820000000000004</v>
      </c>
      <c r="S1476" s="1">
        <v>2.3800000000000002E-2</v>
      </c>
      <c r="T1476" s="1">
        <v>1.9095</v>
      </c>
      <c r="U1476" s="1">
        <v>0.26519999999999999</v>
      </c>
      <c r="V1476" s="1">
        <v>0.20430000000000001</v>
      </c>
      <c r="W1476" s="1">
        <v>-0.82389999999999997</v>
      </c>
      <c r="GI1476" s="1">
        <v>-3.6276999999999999</v>
      </c>
      <c r="HA1476" s="1" t="str">
        <f t="shared" si="46"/>
        <v>2013</v>
      </c>
      <c r="HB1476" s="1" t="str">
        <f t="shared" si="47"/>
        <v>10</v>
      </c>
    </row>
    <row r="1477" spans="1:210">
      <c r="A1477" s="3" t="s">
        <v>9</v>
      </c>
      <c r="B1477" s="3"/>
      <c r="C1477" s="3" t="s">
        <v>5637</v>
      </c>
      <c r="E1477" s="1" t="s">
        <v>5638</v>
      </c>
      <c r="F1477" s="1">
        <v>-3.49E-2</v>
      </c>
      <c r="G1477" s="1">
        <v>-0.67430000000000001</v>
      </c>
      <c r="H1477" s="1">
        <v>-0.29699999999999999</v>
      </c>
      <c r="I1477" s="1">
        <v>-1.2750999999999999</v>
      </c>
      <c r="J1477" s="1">
        <v>-0.9</v>
      </c>
      <c r="K1477" s="1">
        <v>-0.51729999999999998</v>
      </c>
      <c r="L1477" s="1">
        <v>0.33119999999999999</v>
      </c>
      <c r="M1477" s="1">
        <v>-8.8400000000000006E-2</v>
      </c>
      <c r="N1477" s="1">
        <v>-0.26329999999999998</v>
      </c>
      <c r="O1477" s="1">
        <v>-0.41199999999999998</v>
      </c>
      <c r="P1477" s="1">
        <v>0.38519999999999999</v>
      </c>
      <c r="Q1477" s="1">
        <v>-0.99419999999999997</v>
      </c>
      <c r="R1477" s="1">
        <v>-0.5706</v>
      </c>
      <c r="S1477" s="1">
        <v>0</v>
      </c>
      <c r="T1477" s="1">
        <v>1.7084999999999999</v>
      </c>
      <c r="U1477" s="1">
        <v>0.15909999999999999</v>
      </c>
      <c r="V1477" s="1">
        <v>0.20430000000000001</v>
      </c>
      <c r="W1477" s="1">
        <v>-0.48980000000000001</v>
      </c>
      <c r="GI1477" s="1">
        <v>-3.6718000000000002</v>
      </c>
      <c r="HA1477" s="1" t="str">
        <f t="shared" si="46"/>
        <v>2013</v>
      </c>
      <c r="HB1477" s="1" t="str">
        <f t="shared" si="47"/>
        <v>09</v>
      </c>
    </row>
    <row r="1478" spans="1:210">
      <c r="A1478" s="3" t="s">
        <v>9</v>
      </c>
      <c r="B1478" s="3"/>
      <c r="C1478" s="3" t="s">
        <v>5639</v>
      </c>
      <c r="E1478" s="1" t="s">
        <v>5640</v>
      </c>
      <c r="F1478" s="1">
        <v>0.2455</v>
      </c>
      <c r="G1478" s="1">
        <v>-0.67469999999999997</v>
      </c>
      <c r="H1478" s="1">
        <v>0.17910000000000001</v>
      </c>
      <c r="I1478" s="1">
        <v>-1.3613</v>
      </c>
      <c r="J1478" s="1">
        <v>-0.56810000000000005</v>
      </c>
      <c r="K1478" s="1">
        <v>0.22220000000000001</v>
      </c>
      <c r="L1478" s="1">
        <v>0.33179999999999998</v>
      </c>
      <c r="M1478" s="1">
        <v>-0.1181</v>
      </c>
      <c r="N1478" s="1">
        <v>-0.2341</v>
      </c>
      <c r="O1478" s="1">
        <v>0</v>
      </c>
      <c r="P1478" s="1">
        <v>0.38519999999999999</v>
      </c>
      <c r="Q1478" s="1">
        <v>-1.5780000000000001</v>
      </c>
      <c r="R1478" s="1">
        <v>-0.1072</v>
      </c>
      <c r="S1478" s="1">
        <v>9.5699999999999993E-2</v>
      </c>
      <c r="T1478" s="1">
        <v>2.0602999999999998</v>
      </c>
      <c r="U1478" s="1">
        <v>0</v>
      </c>
      <c r="V1478" s="1">
        <v>0.20430000000000001</v>
      </c>
      <c r="W1478" s="1">
        <v>-0.24560000000000001</v>
      </c>
      <c r="GI1478" s="1">
        <v>-3.7126000000000001</v>
      </c>
      <c r="HA1478" s="1" t="str">
        <f t="shared" si="46"/>
        <v>2013</v>
      </c>
      <c r="HB1478" s="1" t="str">
        <f t="shared" si="47"/>
        <v>09</v>
      </c>
    </row>
    <row r="1479" spans="1:210">
      <c r="A1479" s="3" t="s">
        <v>9</v>
      </c>
      <c r="B1479" s="3"/>
      <c r="C1479" s="3" t="s">
        <v>5641</v>
      </c>
      <c r="E1479" s="1" t="s">
        <v>5642</v>
      </c>
      <c r="F1479" s="1">
        <v>-0.45090000000000002</v>
      </c>
      <c r="G1479" s="1">
        <v>-3.3599999999999998E-2</v>
      </c>
      <c r="H1479" s="1">
        <v>0.53</v>
      </c>
      <c r="I1479" s="1">
        <v>-0.1638</v>
      </c>
      <c r="J1479" s="1">
        <v>-0.70679999999999998</v>
      </c>
      <c r="K1479" s="1">
        <v>-0.43919999999999998</v>
      </c>
      <c r="L1479" s="1">
        <v>4.1300000000000003E-2</v>
      </c>
      <c r="M1479" s="1">
        <v>-0.1754</v>
      </c>
      <c r="N1479" s="1">
        <v>-0.37859999999999999</v>
      </c>
      <c r="O1479" s="1">
        <v>-0.85089999999999999</v>
      </c>
      <c r="P1479" s="1">
        <v>0</v>
      </c>
      <c r="Q1479" s="1">
        <v>-0.99829999999999997</v>
      </c>
      <c r="R1479" s="1">
        <v>-0.70789999999999997</v>
      </c>
      <c r="S1479" s="1">
        <v>0</v>
      </c>
      <c r="T1479" s="1">
        <v>3.1328</v>
      </c>
      <c r="U1479" s="1">
        <v>0.10630000000000001</v>
      </c>
      <c r="V1479" s="1">
        <v>0.61719999999999997</v>
      </c>
      <c r="W1479" s="1">
        <v>-0.72850000000000004</v>
      </c>
      <c r="GI1479" s="1">
        <v>-3.2096</v>
      </c>
      <c r="HA1479" s="1" t="str">
        <f t="shared" si="46"/>
        <v>2013</v>
      </c>
      <c r="HB1479" s="1" t="str">
        <f t="shared" si="47"/>
        <v>09</v>
      </c>
    </row>
    <row r="1480" spans="1:210">
      <c r="A1480" s="3" t="s">
        <v>9</v>
      </c>
      <c r="B1480" s="3"/>
      <c r="C1480" s="3" t="s">
        <v>5643</v>
      </c>
      <c r="E1480" s="1" t="s">
        <v>5644</v>
      </c>
      <c r="F1480" s="1">
        <v>6.9900000000000004E-2</v>
      </c>
      <c r="G1480" s="1">
        <v>0.20219999999999999</v>
      </c>
      <c r="H1480" s="1">
        <v>0.8014</v>
      </c>
      <c r="I1480" s="1">
        <v>-0.90529999999999999</v>
      </c>
      <c r="J1480" s="1">
        <v>-1.1369</v>
      </c>
      <c r="K1480" s="1">
        <v>-0.2949</v>
      </c>
      <c r="L1480" s="1">
        <v>0</v>
      </c>
      <c r="M1480" s="1">
        <v>0.26490000000000002</v>
      </c>
      <c r="N1480" s="1">
        <v>0.23419999999999999</v>
      </c>
      <c r="O1480" s="1">
        <v>-2.024</v>
      </c>
      <c r="P1480" s="1">
        <v>0.5413</v>
      </c>
      <c r="Q1480" s="1">
        <v>-0.75180000000000002</v>
      </c>
      <c r="R1480" s="1">
        <v>-0.24929999999999999</v>
      </c>
      <c r="S1480" s="1">
        <v>9.5500000000000002E-2</v>
      </c>
      <c r="T1480" s="1">
        <v>3.2421000000000002</v>
      </c>
      <c r="U1480" s="1">
        <v>0.74619999999999997</v>
      </c>
      <c r="V1480" s="1">
        <v>0.68769999999999998</v>
      </c>
      <c r="W1480" s="1">
        <v>-0.52010000000000001</v>
      </c>
      <c r="GI1480" s="1">
        <v>-3.2284000000000002</v>
      </c>
      <c r="HA1480" s="1" t="str">
        <f t="shared" si="46"/>
        <v>2013</v>
      </c>
      <c r="HB1480" s="1" t="str">
        <f t="shared" si="47"/>
        <v>09</v>
      </c>
    </row>
    <row r="1481" spans="1:210">
      <c r="A1481" s="3" t="s">
        <v>9</v>
      </c>
      <c r="B1481" s="3"/>
      <c r="C1481" s="3" t="s">
        <v>5645</v>
      </c>
      <c r="E1481" s="1" t="s">
        <v>5646</v>
      </c>
      <c r="F1481" s="1">
        <v>-0.20710000000000001</v>
      </c>
      <c r="G1481" s="1">
        <v>-0.43240000000000001</v>
      </c>
      <c r="H1481" s="1">
        <v>0.84989999999999999</v>
      </c>
      <c r="I1481" s="1">
        <v>-0.97709999999999997</v>
      </c>
      <c r="J1481" s="1">
        <v>-0.749</v>
      </c>
      <c r="K1481" s="1">
        <v>-0.65400000000000003</v>
      </c>
      <c r="L1481" s="1">
        <v>4.0899999999999999E-2</v>
      </c>
      <c r="M1481" s="1">
        <v>5.8099999999999999E-2</v>
      </c>
      <c r="N1481" s="1">
        <v>-0.75249999999999995</v>
      </c>
      <c r="O1481" s="1">
        <v>-0.84570000000000001</v>
      </c>
      <c r="P1481" s="1">
        <v>0.6079</v>
      </c>
      <c r="Q1481" s="1">
        <v>-0.82640000000000002</v>
      </c>
      <c r="R1481" s="1">
        <v>-0.73909999999999998</v>
      </c>
      <c r="S1481" s="1">
        <v>-4.7199999999999999E-2</v>
      </c>
      <c r="T1481" s="1">
        <v>3.0363000000000002</v>
      </c>
      <c r="U1481" s="1">
        <v>1.4675</v>
      </c>
      <c r="V1481" s="1">
        <v>0.47260000000000002</v>
      </c>
      <c r="W1481" s="1">
        <v>-0.99719999999999998</v>
      </c>
      <c r="GI1481" s="1">
        <v>-4.8662999999999998</v>
      </c>
      <c r="HA1481" s="1" t="str">
        <f t="shared" si="46"/>
        <v>2013</v>
      </c>
      <c r="HB1481" s="1" t="str">
        <f t="shared" si="47"/>
        <v>09</v>
      </c>
    </row>
    <row r="1482" spans="1:210">
      <c r="A1482" s="3" t="s">
        <v>9</v>
      </c>
      <c r="B1482" s="3"/>
      <c r="C1482" s="3" t="s">
        <v>5647</v>
      </c>
      <c r="E1482" s="1" t="s">
        <v>5648</v>
      </c>
      <c r="F1482" s="1">
        <v>-0.24049999999999999</v>
      </c>
      <c r="G1482" s="1">
        <v>-1.1627000000000001</v>
      </c>
      <c r="H1482" s="1">
        <v>-2.9000000000000001E-2</v>
      </c>
      <c r="I1482" s="1">
        <v>-1.214</v>
      </c>
      <c r="J1482" s="1">
        <v>-1.0269999999999999</v>
      </c>
      <c r="K1482" s="1">
        <v>-0.50870000000000004</v>
      </c>
      <c r="L1482" s="1">
        <v>-0.2447</v>
      </c>
      <c r="M1482" s="1">
        <v>-0.14449999999999999</v>
      </c>
      <c r="N1482" s="1">
        <v>-0.54920000000000002</v>
      </c>
      <c r="O1482" s="1">
        <v>-0.6431</v>
      </c>
      <c r="P1482" s="1">
        <v>0.22689999999999999</v>
      </c>
      <c r="Q1482" s="1">
        <v>-0.99419999999999997</v>
      </c>
      <c r="R1482" s="1">
        <v>-0.73580000000000001</v>
      </c>
      <c r="S1482" s="1">
        <v>-7.0599999999999996E-2</v>
      </c>
      <c r="T1482" s="1">
        <v>2.2761</v>
      </c>
      <c r="U1482" s="1">
        <v>1.3541000000000001</v>
      </c>
      <c r="V1482" s="1">
        <v>0.4032</v>
      </c>
      <c r="W1482" s="1">
        <v>-1.5939000000000001</v>
      </c>
      <c r="GI1482" s="1">
        <v>-6.8034999999999997</v>
      </c>
      <c r="HA1482" s="1" t="str">
        <f t="shared" si="46"/>
        <v>2013</v>
      </c>
      <c r="HB1482" s="1" t="str">
        <f t="shared" si="47"/>
        <v>09</v>
      </c>
    </row>
    <row r="1483" spans="1:210">
      <c r="A1483" s="3" t="s">
        <v>9</v>
      </c>
      <c r="B1483" s="3"/>
      <c r="C1483" s="3" t="s">
        <v>5649</v>
      </c>
      <c r="E1483" s="1" t="s">
        <v>5650</v>
      </c>
      <c r="F1483" s="1">
        <v>-0.36070000000000002</v>
      </c>
      <c r="G1483" s="1">
        <v>-0.60040000000000004</v>
      </c>
      <c r="H1483" s="1">
        <v>-0.43569999999999998</v>
      </c>
      <c r="I1483" s="1">
        <v>-1.3797999999999999</v>
      </c>
      <c r="J1483" s="1">
        <v>-0.5161</v>
      </c>
      <c r="K1483" s="1">
        <v>-0.50760000000000005</v>
      </c>
      <c r="L1483" s="1">
        <v>-0.2853</v>
      </c>
      <c r="M1483" s="1">
        <v>5.7799999999999997E-2</v>
      </c>
      <c r="N1483" s="1">
        <v>-0.57899999999999996</v>
      </c>
      <c r="O1483" s="1">
        <v>-0.57450000000000001</v>
      </c>
      <c r="P1483" s="1">
        <v>-0.3725</v>
      </c>
      <c r="Q1483" s="1">
        <v>-1.3255999999999999</v>
      </c>
      <c r="R1483" s="1">
        <v>-0.28039999999999998</v>
      </c>
      <c r="S1483" s="1">
        <v>-4.7100000000000003E-2</v>
      </c>
      <c r="T1483" s="1">
        <v>1.5106999999999999</v>
      </c>
      <c r="U1483" s="1">
        <v>0.81499999999999995</v>
      </c>
      <c r="V1483" s="1">
        <v>-0.1328</v>
      </c>
      <c r="W1483" s="1">
        <v>-1.7438</v>
      </c>
      <c r="GI1483" s="1">
        <v>-7.9554</v>
      </c>
      <c r="HA1483" s="1" t="str">
        <f t="shared" si="46"/>
        <v>2013</v>
      </c>
      <c r="HB1483" s="1" t="str">
        <f t="shared" si="47"/>
        <v>09</v>
      </c>
    </row>
    <row r="1484" spans="1:210">
      <c r="A1484" s="3" t="s">
        <v>9</v>
      </c>
      <c r="B1484" s="3"/>
      <c r="C1484" s="3" t="s">
        <v>5651</v>
      </c>
      <c r="E1484" s="1" t="s">
        <v>5652</v>
      </c>
      <c r="F1484" s="1">
        <v>0.1217</v>
      </c>
      <c r="G1484" s="1">
        <v>-0.30259999999999998</v>
      </c>
      <c r="H1484" s="1">
        <v>0.55910000000000004</v>
      </c>
      <c r="I1484" s="1">
        <v>-0.65680000000000005</v>
      </c>
      <c r="J1484" s="1">
        <v>9.4799999999999995E-2</v>
      </c>
      <c r="K1484" s="1">
        <v>-7.3400000000000007E-2</v>
      </c>
      <c r="L1484" s="1">
        <v>0.20549999999999999</v>
      </c>
      <c r="M1484" s="1">
        <v>0.43930000000000002</v>
      </c>
      <c r="N1484" s="1">
        <v>0.2339</v>
      </c>
      <c r="O1484" s="1">
        <v>-0.41099999999999998</v>
      </c>
      <c r="P1484" s="1">
        <v>0.1512</v>
      </c>
      <c r="Q1484" s="1">
        <v>-0.4995</v>
      </c>
      <c r="R1484" s="1">
        <v>7.0900000000000005E-2</v>
      </c>
      <c r="S1484" s="1">
        <v>7.1400000000000005E-2</v>
      </c>
      <c r="T1484" s="1">
        <v>1.62</v>
      </c>
      <c r="U1484" s="1">
        <v>0.45979999999999999</v>
      </c>
      <c r="V1484" s="1">
        <v>-0.33529999999999999</v>
      </c>
      <c r="W1484" s="1">
        <v>-0.82210000000000005</v>
      </c>
      <c r="GI1484" s="1">
        <v>-7.7857000000000003</v>
      </c>
      <c r="HA1484" s="1" t="str">
        <f t="shared" si="46"/>
        <v>2013</v>
      </c>
      <c r="HB1484" s="1" t="str">
        <f t="shared" si="47"/>
        <v>09</v>
      </c>
    </row>
    <row r="1485" spans="1:210">
      <c r="A1485" s="3" t="s">
        <v>9</v>
      </c>
      <c r="B1485" s="3"/>
      <c r="C1485" s="3" t="s">
        <v>5653</v>
      </c>
      <c r="E1485" s="1" t="s">
        <v>5653</v>
      </c>
      <c r="F1485" s="1">
        <v>-0.39660000000000001</v>
      </c>
      <c r="G1485" s="1">
        <v>-0.5706</v>
      </c>
      <c r="H1485" s="1">
        <v>0.20330000000000001</v>
      </c>
      <c r="I1485" s="1">
        <v>-0.73399999999999999</v>
      </c>
      <c r="J1485" s="1">
        <v>-1.3685</v>
      </c>
      <c r="K1485" s="1">
        <v>-0.80520000000000003</v>
      </c>
      <c r="L1485" s="1">
        <v>-0.28670000000000001</v>
      </c>
      <c r="M1485" s="1">
        <v>-0.3196</v>
      </c>
      <c r="N1485" s="1">
        <v>-0.99</v>
      </c>
      <c r="O1485" s="1">
        <v>2.4590000000000001</v>
      </c>
      <c r="P1485" s="1">
        <v>0.30249999999999999</v>
      </c>
      <c r="Q1485" s="1">
        <v>-1.2552000000000001</v>
      </c>
      <c r="R1485" s="1">
        <v>0.80979999999999996</v>
      </c>
      <c r="S1485" s="1">
        <v>-0.11840000000000001</v>
      </c>
      <c r="T1485" s="1">
        <v>2.6095000000000002</v>
      </c>
      <c r="U1485" s="1">
        <v>1.6358999999999999</v>
      </c>
      <c r="V1485" s="1">
        <v>0.67149999999999999</v>
      </c>
      <c r="W1485" s="1">
        <v>-3.4108000000000001</v>
      </c>
      <c r="GI1485" s="1">
        <v>-6.8460000000000001</v>
      </c>
      <c r="HA1485" s="1" t="str">
        <f t="shared" si="46"/>
        <v>2013</v>
      </c>
      <c r="HB1485" s="1" t="str">
        <f t="shared" si="47"/>
        <v>09</v>
      </c>
    </row>
    <row r="1486" spans="1:210">
      <c r="A1486" s="3" t="s">
        <v>9</v>
      </c>
      <c r="B1486" s="3"/>
      <c r="C1486" s="3" t="s">
        <v>5654</v>
      </c>
      <c r="E1486" s="1" t="s">
        <v>5655</v>
      </c>
      <c r="F1486" s="1">
        <v>-0.3276</v>
      </c>
      <c r="G1486" s="1">
        <v>-0.53580000000000005</v>
      </c>
      <c r="H1486" s="1">
        <v>-0.52239999999999998</v>
      </c>
      <c r="I1486" s="1">
        <v>-0.69189999999999996</v>
      </c>
      <c r="J1486" s="1">
        <v>-0.99</v>
      </c>
      <c r="K1486" s="1">
        <v>-0.6603</v>
      </c>
      <c r="L1486" s="1">
        <v>-0.36759999999999998</v>
      </c>
      <c r="M1486" s="1">
        <v>-0.26129999999999998</v>
      </c>
      <c r="N1486" s="1">
        <v>-0.20349999999999999</v>
      </c>
      <c r="O1486" s="1">
        <v>-1.3347</v>
      </c>
      <c r="P1486" s="1">
        <v>-0.44469999999999998</v>
      </c>
      <c r="Q1486" s="1">
        <v>-0.5867</v>
      </c>
      <c r="R1486" s="1">
        <v>-0.63329999999999997</v>
      </c>
      <c r="S1486" s="1">
        <v>-2.3599999999999999E-2</v>
      </c>
      <c r="T1486" s="1">
        <v>1.2536</v>
      </c>
      <c r="U1486" s="1">
        <v>0.8508</v>
      </c>
      <c r="V1486" s="1">
        <v>0.26350000000000001</v>
      </c>
      <c r="W1486" s="1">
        <v>-1.2375</v>
      </c>
      <c r="GI1486" s="1">
        <v>-8.0165000000000006</v>
      </c>
      <c r="HA1486" s="1" t="str">
        <f t="shared" si="46"/>
        <v>2013</v>
      </c>
      <c r="HB1486" s="1" t="str">
        <f t="shared" si="47"/>
        <v>09</v>
      </c>
    </row>
    <row r="1487" spans="1:210">
      <c r="A1487" s="3" t="s">
        <v>9</v>
      </c>
      <c r="B1487" s="3"/>
      <c r="C1487" s="3" t="s">
        <v>5656</v>
      </c>
      <c r="E1487" s="1" t="s">
        <v>5657</v>
      </c>
      <c r="F1487" s="1">
        <v>0.193</v>
      </c>
      <c r="G1487" s="1">
        <v>-0.94779999999999998</v>
      </c>
      <c r="H1487" s="1">
        <v>1.1258999999999999</v>
      </c>
      <c r="I1487" s="1">
        <v>-0.82640000000000002</v>
      </c>
      <c r="J1487" s="1">
        <v>-0.90990000000000004</v>
      </c>
      <c r="K1487" s="1">
        <v>-0.2228</v>
      </c>
      <c r="L1487" s="1">
        <v>0.1242</v>
      </c>
      <c r="M1487" s="1">
        <v>0.62019999999999997</v>
      </c>
      <c r="N1487" s="1">
        <v>0.97340000000000004</v>
      </c>
      <c r="O1487" s="1">
        <v>-0.1731</v>
      </c>
      <c r="P1487" s="1">
        <v>-1.2508999999999999</v>
      </c>
      <c r="Q1487" s="1">
        <v>0</v>
      </c>
      <c r="R1487" s="1">
        <v>-0.25040000000000001</v>
      </c>
      <c r="S1487" s="1">
        <v>0.21590000000000001</v>
      </c>
      <c r="T1487" s="1">
        <v>0.47820000000000001</v>
      </c>
      <c r="U1487" s="1">
        <v>-0.49430000000000002</v>
      </c>
      <c r="V1487" s="1">
        <v>-1.3689</v>
      </c>
      <c r="W1487" s="1">
        <v>-9.2100000000000001E-2</v>
      </c>
      <c r="GI1487" s="1">
        <v>-9.4261999999999997</v>
      </c>
      <c r="HA1487" s="1" t="str">
        <f t="shared" si="46"/>
        <v>2013</v>
      </c>
      <c r="HB1487" s="1" t="str">
        <f t="shared" si="47"/>
        <v>09</v>
      </c>
    </row>
    <row r="1488" spans="1:210">
      <c r="A1488" s="3" t="s">
        <v>9</v>
      </c>
      <c r="B1488" s="3"/>
      <c r="C1488" s="3" t="s">
        <v>5658</v>
      </c>
      <c r="E1488" s="1" t="s">
        <v>5659</v>
      </c>
      <c r="F1488" s="1">
        <v>-0.1399</v>
      </c>
      <c r="G1488" s="1">
        <v>-1.1122000000000001</v>
      </c>
      <c r="H1488" s="1">
        <v>0.82709999999999995</v>
      </c>
      <c r="I1488" s="1">
        <v>-0.98880000000000001</v>
      </c>
      <c r="J1488" s="1">
        <v>4.7600000000000003E-2</v>
      </c>
      <c r="K1488" s="1">
        <v>-0.36919999999999997</v>
      </c>
      <c r="L1488" s="1">
        <v>-8.2600000000000007E-2</v>
      </c>
      <c r="M1488" s="1">
        <v>0.14710000000000001</v>
      </c>
      <c r="N1488" s="1">
        <v>0.5877</v>
      </c>
      <c r="O1488" s="1">
        <v>-0.4133</v>
      </c>
      <c r="P1488" s="1">
        <v>-1.6188</v>
      </c>
      <c r="Q1488" s="1">
        <v>0.16930000000000001</v>
      </c>
      <c r="R1488" s="1">
        <v>-0.49890000000000001</v>
      </c>
      <c r="S1488" s="1">
        <v>-4.7800000000000002E-2</v>
      </c>
      <c r="T1488" s="1">
        <v>0.47820000000000001</v>
      </c>
      <c r="U1488" s="1">
        <v>-0.34599999999999997</v>
      </c>
      <c r="V1488" s="1">
        <v>-1.3689</v>
      </c>
      <c r="W1488" s="1">
        <v>-0.42849999999999999</v>
      </c>
      <c r="GI1488" s="1">
        <v>-8.8815000000000008</v>
      </c>
      <c r="HA1488" s="1" t="str">
        <f t="shared" si="46"/>
        <v>2013</v>
      </c>
      <c r="HB1488" s="1" t="str">
        <f t="shared" si="47"/>
        <v>09</v>
      </c>
    </row>
    <row r="1489" spans="1:210">
      <c r="A1489" s="3" t="s">
        <v>9</v>
      </c>
      <c r="B1489" s="3"/>
      <c r="C1489" s="3" t="s">
        <v>5660</v>
      </c>
      <c r="E1489" s="1" t="s">
        <v>5661</v>
      </c>
      <c r="F1489" s="1">
        <v>-0.24260000000000001</v>
      </c>
      <c r="G1489" s="1">
        <v>-0.13420000000000001</v>
      </c>
      <c r="H1489" s="1">
        <v>0.2636</v>
      </c>
      <c r="I1489" s="1">
        <v>-0.65600000000000003</v>
      </c>
      <c r="J1489" s="1">
        <v>-1.0371999999999999</v>
      </c>
      <c r="K1489" s="1">
        <v>-0.88170000000000004</v>
      </c>
      <c r="L1489" s="1">
        <v>-0.24629999999999999</v>
      </c>
      <c r="M1489" s="1">
        <v>5.8299999999999998E-2</v>
      </c>
      <c r="N1489" s="1">
        <v>-0.61170000000000002</v>
      </c>
      <c r="O1489" s="1">
        <v>-0.95920000000000005</v>
      </c>
      <c r="P1489" s="1">
        <v>-0.58860000000000001</v>
      </c>
      <c r="Q1489" s="1">
        <v>-0.92820000000000003</v>
      </c>
      <c r="R1489" s="1">
        <v>-1.6967000000000001</v>
      </c>
      <c r="S1489" s="1">
        <v>-4.7500000000000001E-2</v>
      </c>
      <c r="T1489" s="1">
        <v>0.66379999999999995</v>
      </c>
      <c r="U1489" s="1">
        <v>-4.8899999999999999E-2</v>
      </c>
      <c r="V1489" s="1">
        <v>-0.90849999999999997</v>
      </c>
      <c r="W1489" s="1">
        <v>-1.3042</v>
      </c>
      <c r="GI1489" s="1">
        <v>-9.0274999999999999</v>
      </c>
      <c r="HA1489" s="1" t="str">
        <f t="shared" si="46"/>
        <v>2013</v>
      </c>
      <c r="HB1489" s="1" t="str">
        <f t="shared" si="47"/>
        <v>09</v>
      </c>
    </row>
    <row r="1490" spans="1:210">
      <c r="A1490" s="3" t="s">
        <v>9</v>
      </c>
      <c r="B1490" s="3"/>
      <c r="C1490" s="3" t="s">
        <v>5662</v>
      </c>
      <c r="E1490" s="1" t="s">
        <v>5663</v>
      </c>
      <c r="F1490" s="1">
        <v>-0.36380000000000001</v>
      </c>
      <c r="G1490" s="1">
        <v>-0.80859999999999999</v>
      </c>
      <c r="H1490" s="1">
        <v>-1.1644000000000001</v>
      </c>
      <c r="I1490" s="1">
        <v>-1.2243999999999999</v>
      </c>
      <c r="J1490" s="1">
        <v>-1.0377000000000001</v>
      </c>
      <c r="K1490" s="1">
        <v>-0.88690000000000002</v>
      </c>
      <c r="L1490" s="1">
        <v>-0.53320000000000001</v>
      </c>
      <c r="M1490" s="1">
        <v>-0.26240000000000002</v>
      </c>
      <c r="N1490" s="1">
        <v>-0.73089999999999999</v>
      </c>
      <c r="O1490" s="1">
        <v>-1.6178999999999999</v>
      </c>
      <c r="P1490" s="1">
        <v>-0.37280000000000002</v>
      </c>
      <c r="Q1490" s="1">
        <v>-1.0152000000000001</v>
      </c>
      <c r="R1490" s="1">
        <v>-1.06</v>
      </c>
      <c r="S1490" s="1">
        <v>-0.14269999999999999</v>
      </c>
      <c r="T1490" s="1">
        <v>1.2974000000000001</v>
      </c>
      <c r="U1490" s="1">
        <v>-9.9599999999999994E-2</v>
      </c>
      <c r="V1490" s="1">
        <v>-0.91800000000000004</v>
      </c>
      <c r="W1490" s="1">
        <v>-1.1521999999999999</v>
      </c>
      <c r="GI1490" s="1">
        <v>-8.5007999999999999</v>
      </c>
      <c r="HA1490" s="1" t="str">
        <f t="shared" si="46"/>
        <v>2013</v>
      </c>
      <c r="HB1490" s="1" t="str">
        <f t="shared" si="47"/>
        <v>09</v>
      </c>
    </row>
    <row r="1491" spans="1:210">
      <c r="A1491" s="3" t="s">
        <v>9</v>
      </c>
      <c r="B1491" s="3"/>
      <c r="C1491" s="3" t="s">
        <v>5664</v>
      </c>
      <c r="E1491" s="1" t="s">
        <v>5664</v>
      </c>
      <c r="F1491" s="1">
        <v>-0.65820000000000001</v>
      </c>
      <c r="G1491" s="1">
        <v>-1.3814</v>
      </c>
      <c r="H1491" s="1">
        <v>-0.61109999999999998</v>
      </c>
      <c r="I1491" s="1">
        <v>-1.1395999999999999</v>
      </c>
      <c r="J1491" s="1">
        <v>-1.1298999999999999</v>
      </c>
      <c r="K1491" s="1">
        <v>-0.81899999999999995</v>
      </c>
      <c r="L1491" s="1">
        <v>-0.61470000000000002</v>
      </c>
      <c r="M1491" s="1">
        <v>-0.26240000000000002</v>
      </c>
      <c r="N1491" s="1">
        <v>-0.23330000000000001</v>
      </c>
      <c r="O1491" s="1">
        <v>-0.8659</v>
      </c>
      <c r="P1491" s="1">
        <v>-0.59919999999999995</v>
      </c>
      <c r="Q1491" s="1">
        <v>-1.0989</v>
      </c>
      <c r="R1491" s="1">
        <v>-0.52980000000000005</v>
      </c>
      <c r="S1491" s="1">
        <v>0.16650000000000001</v>
      </c>
      <c r="T1491" s="1">
        <v>0.86780000000000002</v>
      </c>
      <c r="U1491" s="1">
        <v>-1.8008999999999999</v>
      </c>
      <c r="V1491" s="1">
        <v>-2.4390000000000001</v>
      </c>
      <c r="W1491" s="1">
        <v>-1.5156000000000001</v>
      </c>
      <c r="GI1491" s="1">
        <v>-8.8812999999999995</v>
      </c>
      <c r="HA1491" s="1" t="str">
        <f t="shared" si="46"/>
        <v>2013</v>
      </c>
      <c r="HB1491" s="1" t="str">
        <f t="shared" si="47"/>
        <v>09</v>
      </c>
    </row>
    <row r="1492" spans="1:210">
      <c r="A1492" s="3" t="s">
        <v>9</v>
      </c>
      <c r="B1492" s="3"/>
      <c r="C1492" s="3" t="s">
        <v>5665</v>
      </c>
      <c r="E1492" s="1" t="s">
        <v>5666</v>
      </c>
      <c r="F1492" s="1">
        <v>-0.4178</v>
      </c>
      <c r="G1492" s="1">
        <v>-0.47149999999999997</v>
      </c>
      <c r="H1492" s="1">
        <v>-0.85140000000000005</v>
      </c>
      <c r="I1492" s="1">
        <v>-0.81630000000000003</v>
      </c>
      <c r="J1492" s="1">
        <v>-1.2753000000000001</v>
      </c>
      <c r="K1492" s="1">
        <v>-0.81779999999999997</v>
      </c>
      <c r="L1492" s="1">
        <v>-0.53449999999999998</v>
      </c>
      <c r="M1492" s="1">
        <v>-0.2636</v>
      </c>
      <c r="N1492" s="1">
        <v>-0.67210000000000003</v>
      </c>
      <c r="O1492" s="1">
        <v>-0.34599999999999997</v>
      </c>
      <c r="P1492" s="1">
        <v>-7.4700000000000003E-2</v>
      </c>
      <c r="Q1492" s="1">
        <v>-1.0108999999999999</v>
      </c>
      <c r="R1492" s="1">
        <v>-1.171</v>
      </c>
      <c r="S1492" s="1">
        <v>-7.1499999999999994E-2</v>
      </c>
      <c r="T1492" s="1">
        <v>2.0009000000000001</v>
      </c>
      <c r="U1492" s="1">
        <v>-0.65949999999999998</v>
      </c>
      <c r="V1492" s="1">
        <v>-1.2692000000000001</v>
      </c>
      <c r="W1492" s="1">
        <v>-1.1577999999999999</v>
      </c>
      <c r="GI1492" s="1">
        <v>-7.6897000000000002</v>
      </c>
      <c r="HA1492" s="1" t="str">
        <f t="shared" si="46"/>
        <v>2013</v>
      </c>
      <c r="HB1492" s="1" t="str">
        <f t="shared" si="47"/>
        <v>09</v>
      </c>
    </row>
    <row r="1493" spans="1:210">
      <c r="A1493" s="3" t="s">
        <v>9</v>
      </c>
      <c r="B1493" s="3"/>
      <c r="C1493" s="3" t="s">
        <v>5667</v>
      </c>
      <c r="E1493" s="1" t="s">
        <v>5668</v>
      </c>
      <c r="F1493" s="1">
        <v>0</v>
      </c>
      <c r="G1493" s="1">
        <v>-6.7500000000000004E-2</v>
      </c>
      <c r="H1493" s="1">
        <v>-0.11799999999999999</v>
      </c>
      <c r="I1493" s="1">
        <v>-0.73829999999999996</v>
      </c>
      <c r="J1493" s="1">
        <v>-0.81330000000000002</v>
      </c>
      <c r="K1493" s="1">
        <v>-0.44600000000000001</v>
      </c>
      <c r="L1493" s="1">
        <v>-8.2500000000000004E-2</v>
      </c>
      <c r="M1493" s="1">
        <v>0.14749999999999999</v>
      </c>
      <c r="N1493" s="1">
        <v>-0.41339999999999999</v>
      </c>
      <c r="O1493" s="1">
        <v>-0.62209999999999999</v>
      </c>
      <c r="P1493" s="1">
        <v>-0.3861</v>
      </c>
      <c r="Q1493" s="1">
        <v>-1.3310999999999999</v>
      </c>
      <c r="R1493" s="1">
        <v>-1.0006999999999999</v>
      </c>
      <c r="S1493" s="1">
        <v>-4.7899999999999998E-2</v>
      </c>
      <c r="T1493" s="1">
        <v>2.4401999999999999</v>
      </c>
      <c r="U1493" s="1">
        <v>-0.63819999999999999</v>
      </c>
      <c r="V1493" s="1">
        <v>-1.0359</v>
      </c>
      <c r="W1493" s="1">
        <v>-0.61419999999999997</v>
      </c>
      <c r="GI1493" s="1">
        <v>-2.6436000000000002</v>
      </c>
      <c r="HA1493" s="1" t="str">
        <f t="shared" si="46"/>
        <v>2013</v>
      </c>
      <c r="HB1493" s="1" t="str">
        <f t="shared" si="47"/>
        <v>09</v>
      </c>
    </row>
    <row r="1494" spans="1:210">
      <c r="A1494" s="3" t="s">
        <v>9</v>
      </c>
      <c r="B1494" s="3"/>
      <c r="C1494" s="3" t="s">
        <v>5669</v>
      </c>
      <c r="E1494" s="1" t="s">
        <v>5670</v>
      </c>
      <c r="F1494" s="1">
        <v>-0.35020000000000001</v>
      </c>
      <c r="G1494" s="1">
        <v>-6.7500000000000004E-2</v>
      </c>
      <c r="H1494" s="1">
        <v>-0.47249999999999998</v>
      </c>
      <c r="I1494" s="1">
        <v>-0.65620000000000001</v>
      </c>
      <c r="J1494" s="1">
        <v>-1.1933</v>
      </c>
      <c r="K1494" s="1">
        <v>-0.74180000000000001</v>
      </c>
      <c r="L1494" s="1">
        <v>-0.5756</v>
      </c>
      <c r="M1494" s="1">
        <v>-0.4123</v>
      </c>
      <c r="N1494" s="1">
        <v>-0.73629999999999995</v>
      </c>
      <c r="O1494" s="1">
        <v>-1.0344</v>
      </c>
      <c r="P1494" s="1">
        <v>0</v>
      </c>
      <c r="Q1494" s="1">
        <v>-0.83260000000000001</v>
      </c>
      <c r="R1494" s="1">
        <v>-1.1419999999999999</v>
      </c>
      <c r="S1494" s="1">
        <v>-2.3900000000000001E-2</v>
      </c>
      <c r="T1494" s="1">
        <v>3.2307000000000001</v>
      </c>
      <c r="U1494" s="1">
        <v>5.3499999999999999E-2</v>
      </c>
      <c r="V1494" s="1">
        <v>-1.0395000000000001</v>
      </c>
      <c r="W1494" s="1">
        <v>-0.95030000000000003</v>
      </c>
      <c r="GI1494" s="1">
        <v>-1.5452999999999999</v>
      </c>
      <c r="HA1494" s="1" t="str">
        <f t="shared" si="46"/>
        <v>2013</v>
      </c>
      <c r="HB1494" s="1" t="str">
        <f t="shared" si="47"/>
        <v>09</v>
      </c>
    </row>
    <row r="1495" spans="1:210">
      <c r="A1495" s="3" t="s">
        <v>9</v>
      </c>
      <c r="B1495" s="3"/>
      <c r="C1495" s="3" t="s">
        <v>5671</v>
      </c>
      <c r="E1495" s="1" t="s">
        <v>5671</v>
      </c>
      <c r="F1495" s="1">
        <v>-5.2999999999999999E-2</v>
      </c>
      <c r="G1495" s="1">
        <v>-0.44650000000000001</v>
      </c>
      <c r="H1495" s="1">
        <v>0.32940000000000003</v>
      </c>
      <c r="I1495" s="1">
        <v>-0.95309999999999995</v>
      </c>
      <c r="J1495" s="1">
        <v>-1.2572000000000001</v>
      </c>
      <c r="K1495" s="1">
        <v>-0.3725</v>
      </c>
      <c r="L1495" s="1">
        <v>-0.20760000000000001</v>
      </c>
      <c r="M1495" s="1">
        <v>-0.3871</v>
      </c>
      <c r="N1495" s="1">
        <v>-0.17860000000000001</v>
      </c>
      <c r="O1495" s="1">
        <v>-1.7313000000000001</v>
      </c>
      <c r="P1495" s="1">
        <v>0</v>
      </c>
      <c r="Q1495" s="1">
        <v>-1.5150999999999999</v>
      </c>
      <c r="R1495" s="1">
        <v>-0.43290000000000001</v>
      </c>
      <c r="S1495" s="1">
        <v>2.4199999999999999E-2</v>
      </c>
      <c r="T1495" s="1">
        <v>2.6086</v>
      </c>
      <c r="U1495" s="1">
        <v>0.1071</v>
      </c>
      <c r="V1495" s="1">
        <v>-0.90090000000000003</v>
      </c>
      <c r="W1495" s="1">
        <v>-0.68059999999999998</v>
      </c>
      <c r="GI1495" s="1">
        <v>-2.3357999999999999</v>
      </c>
      <c r="HA1495" s="1" t="str">
        <f t="shared" si="46"/>
        <v>2013</v>
      </c>
      <c r="HB1495" s="1" t="str">
        <f t="shared" si="47"/>
        <v>09</v>
      </c>
    </row>
    <row r="1496" spans="1:210">
      <c r="A1496" s="3" t="s">
        <v>9</v>
      </c>
      <c r="B1496" s="3"/>
      <c r="C1496" s="3" t="s">
        <v>5672</v>
      </c>
      <c r="E1496" s="1" t="s">
        <v>5673</v>
      </c>
      <c r="F1496" s="1">
        <v>-0.1234</v>
      </c>
      <c r="G1496" s="1">
        <v>-0.61890000000000001</v>
      </c>
      <c r="H1496" s="1">
        <v>-0.26719999999999999</v>
      </c>
      <c r="I1496" s="1">
        <v>-0.37119999999999997</v>
      </c>
      <c r="J1496" s="1">
        <v>-0.63039999999999996</v>
      </c>
      <c r="K1496" s="1">
        <v>-0.37419999999999998</v>
      </c>
      <c r="L1496" s="1">
        <v>-0.249</v>
      </c>
      <c r="M1496" s="1">
        <v>-8.9099999999999999E-2</v>
      </c>
      <c r="N1496" s="1">
        <v>-5.96E-2</v>
      </c>
      <c r="O1496" s="1">
        <v>-0.1391</v>
      </c>
      <c r="P1496" s="1">
        <v>0.62539999999999996</v>
      </c>
      <c r="Q1496" s="1">
        <v>-0.42370000000000002</v>
      </c>
      <c r="R1496" s="1">
        <v>0.8639</v>
      </c>
      <c r="S1496" s="1">
        <v>4.8300000000000003E-2</v>
      </c>
      <c r="T1496" s="1">
        <v>2.0929000000000002</v>
      </c>
      <c r="U1496" s="1">
        <v>-0.53500000000000003</v>
      </c>
      <c r="V1496" s="1">
        <v>-1.0366</v>
      </c>
      <c r="W1496" s="1">
        <v>-0.49359999999999998</v>
      </c>
      <c r="GI1496" s="1">
        <v>-2.3633999999999999</v>
      </c>
      <c r="HA1496" s="1" t="str">
        <f t="shared" si="46"/>
        <v>2013</v>
      </c>
      <c r="HB1496" s="1" t="str">
        <f t="shared" si="47"/>
        <v>09</v>
      </c>
    </row>
    <row r="1497" spans="1:210">
      <c r="A1497" s="3" t="s">
        <v>9</v>
      </c>
      <c r="B1497" s="3"/>
      <c r="C1497" s="3" t="s">
        <v>5674</v>
      </c>
      <c r="E1497" s="1" t="s">
        <v>5675</v>
      </c>
      <c r="F1497" s="1">
        <v>-0.17730000000000001</v>
      </c>
      <c r="G1497" s="1">
        <v>-0.90180000000000005</v>
      </c>
      <c r="H1497" s="1">
        <v>-0.2087</v>
      </c>
      <c r="I1497" s="1">
        <v>-1.657</v>
      </c>
      <c r="J1497" s="1">
        <v>-0.83250000000000002</v>
      </c>
      <c r="K1497" s="1">
        <v>-0.45550000000000002</v>
      </c>
      <c r="L1497" s="1">
        <v>-8.3799999999999999E-2</v>
      </c>
      <c r="M1497" s="1">
        <v>5.9799999999999999E-2</v>
      </c>
      <c r="N1497" s="1">
        <v>-0.32950000000000002</v>
      </c>
      <c r="O1497" s="1">
        <v>-1.2341</v>
      </c>
      <c r="P1497" s="1">
        <v>0.54979999999999996</v>
      </c>
      <c r="Q1497" s="1">
        <v>-1.4554</v>
      </c>
      <c r="R1497" s="1">
        <v>-0.90569999999999995</v>
      </c>
      <c r="S1497" s="1">
        <v>-4.8599999999999997E-2</v>
      </c>
      <c r="T1497" s="1">
        <v>3.3643000000000001</v>
      </c>
      <c r="U1497" s="1">
        <v>0.1628</v>
      </c>
      <c r="V1497" s="1">
        <v>-0.56100000000000005</v>
      </c>
      <c r="W1497" s="1">
        <v>-0.46550000000000002</v>
      </c>
      <c r="GI1497" s="1">
        <v>-1.0780000000000001</v>
      </c>
      <c r="HA1497" s="1" t="str">
        <f t="shared" si="46"/>
        <v>2013</v>
      </c>
      <c r="HB1497" s="1" t="str">
        <f t="shared" si="47"/>
        <v>08</v>
      </c>
    </row>
    <row r="1498" spans="1:210">
      <c r="A1498" s="3" t="s">
        <v>9</v>
      </c>
      <c r="B1498" s="3"/>
      <c r="C1498" s="3" t="s">
        <v>5676</v>
      </c>
      <c r="E1498" s="1" t="s">
        <v>5677</v>
      </c>
      <c r="F1498" s="1">
        <v>-0.85209999999999997</v>
      </c>
      <c r="G1498" s="1">
        <v>-1.1486000000000001</v>
      </c>
      <c r="H1498" s="1">
        <v>-1.0488</v>
      </c>
      <c r="I1498" s="1">
        <v>-1.5812999999999999</v>
      </c>
      <c r="J1498" s="1">
        <v>-1.5686</v>
      </c>
      <c r="K1498" s="1">
        <v>-1.0613999999999999</v>
      </c>
      <c r="L1498" s="1">
        <v>-0.71360000000000001</v>
      </c>
      <c r="M1498" s="1">
        <v>-0.53920000000000001</v>
      </c>
      <c r="N1498" s="1">
        <v>-0.95920000000000005</v>
      </c>
      <c r="O1498" s="1">
        <v>-2.8511000000000002</v>
      </c>
      <c r="P1498" s="1">
        <v>1.1848000000000001</v>
      </c>
      <c r="Q1498" s="1">
        <v>-0.69140000000000001</v>
      </c>
      <c r="R1498" s="1">
        <v>-0.58069999999999999</v>
      </c>
      <c r="S1498" s="1">
        <v>0.12189999999999999</v>
      </c>
      <c r="T1498" s="1">
        <v>3.2557999999999998</v>
      </c>
      <c r="U1498" s="1">
        <v>5.4199999999999998E-2</v>
      </c>
      <c r="V1498" s="1">
        <v>-0.3508</v>
      </c>
      <c r="W1498" s="1">
        <v>-1.1808000000000001</v>
      </c>
      <c r="GI1498" s="1">
        <v>-0.50080000000000002</v>
      </c>
      <c r="HA1498" s="1" t="str">
        <f t="shared" si="46"/>
        <v>2013</v>
      </c>
      <c r="HB1498" s="1" t="str">
        <f t="shared" si="47"/>
        <v>08</v>
      </c>
    </row>
    <row r="1499" spans="1:210">
      <c r="A1499" s="3" t="s">
        <v>9</v>
      </c>
      <c r="B1499" s="3"/>
      <c r="C1499" s="3" t="s">
        <v>5678</v>
      </c>
      <c r="E1499" s="1" t="s">
        <v>5679</v>
      </c>
      <c r="F1499" s="1">
        <v>0</v>
      </c>
      <c r="G1499" s="1">
        <v>-0.45879999999999999</v>
      </c>
      <c r="H1499" s="1">
        <v>-0.57899999999999996</v>
      </c>
      <c r="I1499" s="1">
        <v>-1.0965</v>
      </c>
      <c r="J1499" s="1">
        <v>-1.3411999999999999</v>
      </c>
      <c r="K1499" s="1">
        <v>-0.15390000000000001</v>
      </c>
      <c r="L1499" s="1">
        <v>0.1278</v>
      </c>
      <c r="M1499" s="1">
        <v>-0.1216</v>
      </c>
      <c r="N1499" s="1">
        <v>-1.9725999999999999</v>
      </c>
      <c r="O1499" s="1">
        <v>-0.67920000000000003</v>
      </c>
      <c r="P1499" s="1">
        <v>0.31440000000000001</v>
      </c>
      <c r="Q1499" s="1">
        <v>-0.78390000000000004</v>
      </c>
      <c r="R1499" s="1">
        <v>-1.1049</v>
      </c>
      <c r="S1499" s="1">
        <v>0</v>
      </c>
      <c r="T1499" s="1">
        <v>2.3711000000000002</v>
      </c>
      <c r="U1499" s="1">
        <v>-0.27100000000000002</v>
      </c>
      <c r="V1499" s="1">
        <v>-0.90969999999999995</v>
      </c>
      <c r="W1499" s="1">
        <v>-0.63070000000000004</v>
      </c>
      <c r="GI1499" s="1">
        <v>-2.1065999999999998</v>
      </c>
      <c r="HA1499" s="1" t="str">
        <f t="shared" si="46"/>
        <v>2013</v>
      </c>
      <c r="HB1499" s="1" t="str">
        <f t="shared" si="47"/>
        <v>08</v>
      </c>
    </row>
    <row r="1500" spans="1:210">
      <c r="A1500" s="3" t="s">
        <v>9</v>
      </c>
      <c r="B1500" s="3"/>
      <c r="C1500" s="3" t="s">
        <v>5680</v>
      </c>
      <c r="E1500" s="1" t="s">
        <v>5681</v>
      </c>
      <c r="F1500" s="1">
        <v>-5.4699999999999999E-2</v>
      </c>
      <c r="G1500" s="1">
        <v>7.1400000000000005E-2</v>
      </c>
      <c r="H1500" s="1">
        <v>-0.67920000000000003</v>
      </c>
      <c r="I1500" s="1">
        <v>-0.76849999999999996</v>
      </c>
      <c r="J1500" s="1">
        <v>-1.2613000000000001</v>
      </c>
      <c r="K1500" s="1">
        <v>-0.3881</v>
      </c>
      <c r="L1500" s="1">
        <v>0.38650000000000001</v>
      </c>
      <c r="M1500" s="1">
        <v>0</v>
      </c>
      <c r="N1500" s="1">
        <v>-0.67749999999999999</v>
      </c>
      <c r="O1500" s="1">
        <v>-0.64880000000000004</v>
      </c>
      <c r="P1500" s="1">
        <v>-0.623</v>
      </c>
      <c r="Q1500" s="1">
        <v>0</v>
      </c>
      <c r="R1500" s="1">
        <v>-0.78320000000000001</v>
      </c>
      <c r="S1500" s="1">
        <v>0.10009999999999999</v>
      </c>
      <c r="T1500" s="1">
        <v>2.2610000000000001</v>
      </c>
      <c r="U1500" s="1">
        <v>-0.91790000000000005</v>
      </c>
      <c r="V1500" s="1">
        <v>-1.532</v>
      </c>
      <c r="W1500" s="1">
        <v>-0.5111</v>
      </c>
      <c r="GI1500" s="1">
        <v>-2.5063</v>
      </c>
      <c r="HA1500" s="1" t="str">
        <f t="shared" si="46"/>
        <v>2013</v>
      </c>
      <c r="HB1500" s="1" t="str">
        <f t="shared" si="47"/>
        <v>08</v>
      </c>
    </row>
    <row r="1501" spans="1:210">
      <c r="A1501" s="3" t="s">
        <v>9</v>
      </c>
      <c r="B1501" s="3"/>
      <c r="C1501" s="3" t="s">
        <v>5682</v>
      </c>
      <c r="E1501" s="1" t="s">
        <v>5683</v>
      </c>
      <c r="F1501" s="1">
        <v>-3.6600000000000001E-2</v>
      </c>
      <c r="G1501" s="1">
        <v>-7.1300000000000002E-2</v>
      </c>
      <c r="H1501" s="1">
        <v>1.2108000000000001</v>
      </c>
      <c r="I1501" s="1">
        <v>-0.29949999999999999</v>
      </c>
      <c r="J1501" s="1">
        <v>-1.1122000000000001</v>
      </c>
      <c r="K1501" s="1">
        <v>-0.2321</v>
      </c>
      <c r="L1501" s="1">
        <v>0.55859999999999999</v>
      </c>
      <c r="M1501" s="1">
        <v>9.2499999999999999E-2</v>
      </c>
      <c r="N1501" s="1">
        <v>0.37</v>
      </c>
      <c r="O1501" s="1">
        <v>7.1900000000000006E-2</v>
      </c>
      <c r="P1501" s="1">
        <v>-1.1655</v>
      </c>
      <c r="Q1501" s="1">
        <v>0.53190000000000004</v>
      </c>
      <c r="R1501" s="1">
        <v>0.18690000000000001</v>
      </c>
      <c r="S1501" s="1">
        <v>0.12520000000000001</v>
      </c>
      <c r="T1501" s="1">
        <v>1.4314</v>
      </c>
      <c r="U1501" s="1">
        <v>-1.2875000000000001</v>
      </c>
      <c r="V1501" s="1">
        <v>-2.2145000000000001</v>
      </c>
      <c r="W1501" s="1">
        <v>0.32050000000000001</v>
      </c>
      <c r="GI1501" s="1">
        <v>-2.2787999999999999</v>
      </c>
      <c r="HA1501" s="1" t="str">
        <f t="shared" si="46"/>
        <v>2013</v>
      </c>
      <c r="HB1501" s="1" t="str">
        <f t="shared" si="47"/>
        <v>08</v>
      </c>
    </row>
    <row r="1502" spans="1:210">
      <c r="A1502" s="3" t="s">
        <v>9</v>
      </c>
      <c r="B1502" s="3"/>
      <c r="C1502" s="3" t="s">
        <v>5684</v>
      </c>
      <c r="E1502" s="1" t="s">
        <v>5685</v>
      </c>
      <c r="F1502" s="1">
        <v>3.6299999999999999E-2</v>
      </c>
      <c r="G1502" s="1">
        <v>-0.60089999999999999</v>
      </c>
      <c r="H1502" s="1">
        <v>-0.15390000000000001</v>
      </c>
      <c r="I1502" s="1">
        <v>-0.42399999999999999</v>
      </c>
      <c r="J1502" s="1">
        <v>-1.0521</v>
      </c>
      <c r="K1502" s="1">
        <v>-0.2311</v>
      </c>
      <c r="L1502" s="1">
        <v>0.72609999999999997</v>
      </c>
      <c r="M1502" s="1">
        <v>0</v>
      </c>
      <c r="N1502" s="1">
        <v>-0.82389999999999997</v>
      </c>
      <c r="O1502" s="1">
        <v>-1.4316</v>
      </c>
      <c r="P1502" s="1">
        <v>-0.62350000000000005</v>
      </c>
      <c r="Q1502" s="1">
        <v>-0.86650000000000005</v>
      </c>
      <c r="R1502" s="1">
        <v>-0.66710000000000003</v>
      </c>
      <c r="S1502" s="1">
        <v>4.9599999999999998E-2</v>
      </c>
      <c r="T1502" s="1">
        <v>1.9487000000000001</v>
      </c>
      <c r="U1502" s="1">
        <v>-1.0208999999999999</v>
      </c>
      <c r="V1502" s="1">
        <v>-1.6666000000000001</v>
      </c>
      <c r="W1502" s="1">
        <v>-0.28589999999999999</v>
      </c>
      <c r="GI1502" s="1">
        <v>-2.0663</v>
      </c>
      <c r="HA1502" s="1" t="str">
        <f t="shared" si="46"/>
        <v>2013</v>
      </c>
      <c r="HB1502" s="1" t="str">
        <f t="shared" si="47"/>
        <v>08</v>
      </c>
    </row>
    <row r="1503" spans="1:210">
      <c r="A1503" s="3" t="s">
        <v>9</v>
      </c>
      <c r="B1503" s="3"/>
      <c r="C1503" s="3" t="s">
        <v>5686</v>
      </c>
      <c r="E1503" s="1" t="s">
        <v>5687</v>
      </c>
      <c r="F1503" s="1">
        <v>-7.2800000000000004E-2</v>
      </c>
      <c r="G1503" s="1">
        <v>-0.74409999999999998</v>
      </c>
      <c r="H1503" s="1">
        <v>0.154</v>
      </c>
      <c r="I1503" s="1">
        <v>0</v>
      </c>
      <c r="J1503" s="1">
        <v>-0.40379999999999999</v>
      </c>
      <c r="K1503" s="1">
        <v>-0.1542</v>
      </c>
      <c r="L1503" s="1">
        <v>0.30009999999999998</v>
      </c>
      <c r="M1503" s="1">
        <v>-0.33760000000000001</v>
      </c>
      <c r="N1503" s="1">
        <v>-0.21490000000000001</v>
      </c>
      <c r="O1503" s="1">
        <v>-0.57320000000000004</v>
      </c>
      <c r="P1503" s="1">
        <v>0.2382</v>
      </c>
      <c r="Q1503" s="1">
        <v>-0.60809999999999997</v>
      </c>
      <c r="R1503" s="1">
        <v>-0.37169999999999997</v>
      </c>
      <c r="S1503" s="1">
        <v>9.9599999999999994E-2</v>
      </c>
      <c r="T1503" s="1">
        <v>2.6715</v>
      </c>
      <c r="U1503" s="1">
        <v>-0.43880000000000002</v>
      </c>
      <c r="V1503" s="1">
        <v>-1.2039</v>
      </c>
      <c r="W1503" s="1">
        <v>-3.1800000000000002E-2</v>
      </c>
      <c r="GI1503" s="1">
        <v>0.21659999999999999</v>
      </c>
      <c r="HA1503" s="1" t="str">
        <f t="shared" si="46"/>
        <v>2013</v>
      </c>
      <c r="HB1503" s="1" t="str">
        <f t="shared" si="47"/>
        <v>08</v>
      </c>
    </row>
    <row r="1504" spans="1:210">
      <c r="A1504" s="3" t="s">
        <v>9</v>
      </c>
      <c r="B1504" s="3"/>
      <c r="C1504" s="3" t="s">
        <v>5688</v>
      </c>
      <c r="E1504" s="1" t="s">
        <v>5689</v>
      </c>
      <c r="F1504" s="1">
        <v>-0.34960000000000002</v>
      </c>
      <c r="G1504" s="1">
        <v>-0.4279</v>
      </c>
      <c r="H1504" s="1">
        <v>-1.0031000000000001</v>
      </c>
      <c r="I1504" s="1">
        <v>-0.90359999999999996</v>
      </c>
      <c r="J1504" s="1">
        <v>-0.45800000000000002</v>
      </c>
      <c r="K1504" s="1">
        <v>-0.61870000000000003</v>
      </c>
      <c r="L1504" s="1">
        <v>0.21590000000000001</v>
      </c>
      <c r="M1504" s="1">
        <v>-0.46489999999999998</v>
      </c>
      <c r="N1504" s="1">
        <v>-3.0800000000000001E-2</v>
      </c>
      <c r="O1504" s="1">
        <v>-1.6881999999999999</v>
      </c>
      <c r="P1504" s="1">
        <v>-0.78120000000000001</v>
      </c>
      <c r="Q1504" s="1">
        <v>0.2631</v>
      </c>
      <c r="R1504" s="1">
        <v>0.41299999999999998</v>
      </c>
      <c r="S1504" s="1">
        <v>-5.0099999999999999E-2</v>
      </c>
      <c r="T1504" s="1">
        <v>2.6998000000000002</v>
      </c>
      <c r="U1504" s="1">
        <v>-0.43290000000000001</v>
      </c>
      <c r="V1504" s="1">
        <v>-1.1220000000000001</v>
      </c>
      <c r="W1504" s="1">
        <v>9.6600000000000005E-2</v>
      </c>
      <c r="GI1504" s="1">
        <v>0.52149999999999996</v>
      </c>
      <c r="HA1504" s="1" t="str">
        <f t="shared" si="46"/>
        <v>2013</v>
      </c>
      <c r="HB1504" s="1" t="str">
        <f t="shared" si="47"/>
        <v>08</v>
      </c>
    </row>
    <row r="1505" spans="1:210">
      <c r="A1505" s="3" t="s">
        <v>9</v>
      </c>
      <c r="B1505" s="3"/>
      <c r="C1505" s="3" t="s">
        <v>5690</v>
      </c>
      <c r="E1505" s="1" t="s">
        <v>5691</v>
      </c>
      <c r="F1505" s="1">
        <v>3.6600000000000001E-2</v>
      </c>
      <c r="G1505" s="1">
        <v>7.1300000000000002E-2</v>
      </c>
      <c r="H1505" s="1">
        <v>0.1565</v>
      </c>
      <c r="I1505" s="1">
        <v>-0.73209999999999997</v>
      </c>
      <c r="J1505" s="1">
        <v>0</v>
      </c>
      <c r="K1505" s="1">
        <v>-0.15359999999999999</v>
      </c>
      <c r="L1505" s="1">
        <v>0.4723</v>
      </c>
      <c r="M1505" s="1">
        <v>-0.1235</v>
      </c>
      <c r="N1505" s="1">
        <v>0.89229999999999998</v>
      </c>
      <c r="O1505" s="1">
        <v>0.14269999999999999</v>
      </c>
      <c r="P1505" s="1">
        <v>0</v>
      </c>
      <c r="Q1505" s="1">
        <v>0.96230000000000004</v>
      </c>
      <c r="R1505" s="1">
        <v>1.1597</v>
      </c>
      <c r="S1505" s="1">
        <v>0.10009999999999999</v>
      </c>
      <c r="T1505" s="1">
        <v>2.5878999999999999</v>
      </c>
      <c r="U1505" s="1">
        <v>-0.16159999999999999</v>
      </c>
      <c r="V1505" s="1">
        <v>-0.9103</v>
      </c>
      <c r="W1505" s="1">
        <v>0.96209999999999996</v>
      </c>
      <c r="HA1505" s="1" t="str">
        <f t="shared" si="46"/>
        <v>2013</v>
      </c>
      <c r="HB1505" s="1" t="str">
        <f t="shared" si="47"/>
        <v>08</v>
      </c>
    </row>
    <row r="1506" spans="1:210">
      <c r="A1506" s="3" t="s">
        <v>9</v>
      </c>
      <c r="B1506" s="3"/>
      <c r="C1506" s="3" t="s">
        <v>5692</v>
      </c>
      <c r="E1506" s="1" t="s">
        <v>5692</v>
      </c>
      <c r="F1506" s="1">
        <v>3.6600000000000001E-2</v>
      </c>
      <c r="G1506" s="1">
        <v>7.1300000000000002E-2</v>
      </c>
      <c r="H1506" s="1">
        <v>0.1565</v>
      </c>
      <c r="I1506" s="1">
        <v>-0.73209999999999997</v>
      </c>
      <c r="J1506" s="1">
        <v>0</v>
      </c>
      <c r="K1506" s="1">
        <v>-0.15359999999999999</v>
      </c>
      <c r="L1506" s="1">
        <v>0.4723</v>
      </c>
      <c r="M1506" s="1">
        <v>-0.1235</v>
      </c>
      <c r="N1506" s="1">
        <v>0.89229999999999998</v>
      </c>
      <c r="O1506" s="1">
        <v>0.14269999999999999</v>
      </c>
      <c r="P1506" s="1">
        <v>0</v>
      </c>
      <c r="Q1506" s="1">
        <v>0.96230000000000004</v>
      </c>
      <c r="R1506" s="1">
        <v>1.1597</v>
      </c>
      <c r="S1506" s="1">
        <v>0.10009999999999999</v>
      </c>
      <c r="T1506" s="1">
        <v>2.5878999999999999</v>
      </c>
      <c r="U1506" s="1">
        <v>-0.16159999999999999</v>
      </c>
      <c r="V1506" s="1">
        <v>-0.9103</v>
      </c>
      <c r="W1506" s="1">
        <v>0.96209999999999996</v>
      </c>
      <c r="GI1506" s="1">
        <v>-1.6524000000000001</v>
      </c>
      <c r="HA1506" s="1" t="str">
        <f t="shared" si="46"/>
        <v>2013</v>
      </c>
      <c r="HB1506" s="1" t="str">
        <f t="shared" si="47"/>
        <v>08</v>
      </c>
    </row>
    <row r="1507" spans="1:210">
      <c r="A1507" s="3" t="s">
        <v>9</v>
      </c>
      <c r="B1507" s="3"/>
      <c r="C1507" s="3" t="s">
        <v>5693</v>
      </c>
      <c r="E1507" s="1" t="s">
        <v>5694</v>
      </c>
      <c r="F1507" s="1">
        <v>0.27289999999999998</v>
      </c>
      <c r="G1507" s="1">
        <v>-0.21149999999999999</v>
      </c>
      <c r="H1507" s="1">
        <v>0.68300000000000005</v>
      </c>
      <c r="I1507" s="1">
        <v>-0.85360000000000003</v>
      </c>
      <c r="J1507" s="1">
        <v>-1.1054999999999999</v>
      </c>
      <c r="K1507" s="1">
        <v>0.23019999999999999</v>
      </c>
      <c r="L1507" s="1">
        <v>0.50929999999999997</v>
      </c>
      <c r="M1507" s="1">
        <v>-0.15329999999999999</v>
      </c>
      <c r="N1507" s="1">
        <v>0</v>
      </c>
      <c r="O1507" s="1">
        <v>-0.6069</v>
      </c>
      <c r="P1507" s="1">
        <v>-0.54430000000000001</v>
      </c>
      <c r="Q1507" s="1">
        <v>-0.34210000000000002</v>
      </c>
      <c r="R1507" s="1">
        <v>0.44569999999999999</v>
      </c>
      <c r="S1507" s="1">
        <v>2.4799999999999999E-2</v>
      </c>
      <c r="T1507" s="1">
        <v>2.4127000000000001</v>
      </c>
      <c r="U1507" s="1">
        <v>-0.80210000000000004</v>
      </c>
      <c r="V1507" s="1">
        <v>-1.2517</v>
      </c>
      <c r="W1507" s="1">
        <v>0.95569999999999999</v>
      </c>
      <c r="GI1507" s="1">
        <v>-2.8292999999999999</v>
      </c>
      <c r="HA1507" s="1" t="str">
        <f t="shared" si="46"/>
        <v>2013</v>
      </c>
      <c r="HB1507" s="1" t="str">
        <f t="shared" si="47"/>
        <v>08</v>
      </c>
    </row>
    <row r="1508" spans="1:210">
      <c r="A1508" s="3" t="s">
        <v>9</v>
      </c>
      <c r="B1508" s="3"/>
      <c r="C1508" s="3" t="s">
        <v>5695</v>
      </c>
      <c r="E1508" s="1" t="s">
        <v>5695</v>
      </c>
      <c r="F1508" s="1">
        <v>9.0499999999999997E-2</v>
      </c>
      <c r="G1508" s="1">
        <v>0.21129999999999999</v>
      </c>
      <c r="H1508" s="1">
        <v>0.74390000000000001</v>
      </c>
      <c r="I1508" s="1">
        <v>-0.46839999999999998</v>
      </c>
      <c r="J1508" s="1">
        <v>-1.0983000000000001</v>
      </c>
      <c r="K1508" s="1">
        <v>-0.22950000000000001</v>
      </c>
      <c r="L1508" s="1">
        <v>0.4219</v>
      </c>
      <c r="M1508" s="1">
        <v>-0.27479999999999999</v>
      </c>
      <c r="N1508" s="1">
        <v>-0.39400000000000002</v>
      </c>
      <c r="O1508" s="1">
        <v>-1.3878999999999999</v>
      </c>
      <c r="P1508" s="1">
        <v>0.46870000000000001</v>
      </c>
      <c r="Q1508" s="1">
        <v>-0.94330000000000003</v>
      </c>
      <c r="R1508" s="1">
        <v>-1.0358000000000001</v>
      </c>
      <c r="S1508" s="1">
        <v>2.47E-2</v>
      </c>
      <c r="T1508" s="1">
        <v>3.8860000000000001</v>
      </c>
      <c r="U1508" s="1">
        <v>1.0787</v>
      </c>
      <c r="V1508" s="1">
        <v>0.91420000000000001</v>
      </c>
      <c r="W1508" s="1">
        <v>-9.5100000000000004E-2</v>
      </c>
      <c r="GI1508" s="1">
        <v>-0.52629999999999999</v>
      </c>
      <c r="HA1508" s="1" t="str">
        <f t="shared" si="46"/>
        <v>2013</v>
      </c>
      <c r="HB1508" s="1" t="str">
        <f t="shared" si="47"/>
        <v>08</v>
      </c>
    </row>
    <row r="1509" spans="1:210">
      <c r="A1509" s="3" t="s">
        <v>9</v>
      </c>
      <c r="B1509" s="3"/>
      <c r="C1509" s="3" t="s">
        <v>5696</v>
      </c>
      <c r="E1509" s="1" t="s">
        <v>5697</v>
      </c>
      <c r="F1509" s="1">
        <v>0.14560000000000001</v>
      </c>
      <c r="G1509" s="1">
        <v>-0.4955</v>
      </c>
      <c r="H1509" s="1">
        <v>0.65369999999999995</v>
      </c>
      <c r="I1509" s="1">
        <v>-0.98409999999999997</v>
      </c>
      <c r="J1509" s="1">
        <v>-0.60209999999999997</v>
      </c>
      <c r="K1509" s="1">
        <v>-0.30759999999999998</v>
      </c>
      <c r="L1509" s="1">
        <v>0.5917</v>
      </c>
      <c r="M1509" s="1">
        <v>-0.27639999999999998</v>
      </c>
      <c r="N1509" s="1">
        <v>0.21340000000000001</v>
      </c>
      <c r="O1509" s="1">
        <v>-7.1400000000000005E-2</v>
      </c>
      <c r="P1509" s="1">
        <v>0.31390000000000001</v>
      </c>
      <c r="Q1509" s="1">
        <v>-0.9466</v>
      </c>
      <c r="R1509" s="1">
        <v>-0.186</v>
      </c>
      <c r="S1509" s="1">
        <v>9.9400000000000002E-2</v>
      </c>
      <c r="T1509" s="1">
        <v>3.1974999999999998</v>
      </c>
      <c r="U1509" s="1">
        <v>0.3231</v>
      </c>
      <c r="V1509" s="1">
        <v>-0.41870000000000002</v>
      </c>
      <c r="W1509" s="1">
        <v>0.47810000000000002</v>
      </c>
      <c r="GI1509" s="1">
        <v>-0.4728</v>
      </c>
      <c r="HA1509" s="1" t="str">
        <f t="shared" si="46"/>
        <v>2013</v>
      </c>
      <c r="HB1509" s="1" t="str">
        <f t="shared" si="47"/>
        <v>08</v>
      </c>
    </row>
    <row r="1510" spans="1:210">
      <c r="A1510" s="3" t="s">
        <v>9</v>
      </c>
      <c r="B1510" s="3"/>
      <c r="C1510" s="3" t="s">
        <v>5698</v>
      </c>
      <c r="E1510" s="1" t="s">
        <v>5699</v>
      </c>
      <c r="F1510" s="1">
        <v>5.4100000000000002E-2</v>
      </c>
      <c r="G1510" s="1">
        <v>3.5099999999999999E-2</v>
      </c>
      <c r="H1510" s="1">
        <v>0.58819999999999995</v>
      </c>
      <c r="I1510" s="1">
        <v>-1.1478999999999999</v>
      </c>
      <c r="J1510" s="1">
        <v>-1.4427000000000001</v>
      </c>
      <c r="K1510" s="1">
        <v>-0.53349999999999997</v>
      </c>
      <c r="L1510" s="1">
        <v>8.3599999999999994E-2</v>
      </c>
      <c r="M1510" s="1">
        <v>-0.24360000000000001</v>
      </c>
      <c r="N1510" s="1">
        <v>0.42280000000000001</v>
      </c>
      <c r="O1510" s="1">
        <v>-0.77949999999999997</v>
      </c>
      <c r="P1510" s="1">
        <v>-0.54049999999999998</v>
      </c>
      <c r="Q1510" s="1">
        <v>-8.5599999999999996E-2</v>
      </c>
      <c r="R1510" s="1">
        <v>-1.0327999999999999</v>
      </c>
      <c r="S1510" s="1">
        <v>0</v>
      </c>
      <c r="T1510" s="1">
        <v>2.3978999999999999</v>
      </c>
      <c r="U1510" s="1">
        <v>-0.1595</v>
      </c>
      <c r="V1510" s="1">
        <v>-0.2762</v>
      </c>
      <c r="W1510" s="1">
        <v>0.3478</v>
      </c>
      <c r="GI1510" s="1">
        <v>-1.5775999999999999</v>
      </c>
      <c r="HA1510" s="1" t="str">
        <f t="shared" si="46"/>
        <v>2013</v>
      </c>
      <c r="HB1510" s="1" t="str">
        <f t="shared" si="47"/>
        <v>08</v>
      </c>
    </row>
    <row r="1511" spans="1:210">
      <c r="A1511" s="3" t="s">
        <v>9</v>
      </c>
      <c r="B1511" s="3"/>
      <c r="C1511" s="3" t="s">
        <v>5700</v>
      </c>
      <c r="E1511" s="1" t="s">
        <v>5700</v>
      </c>
      <c r="F1511" s="1">
        <v>-0.1258</v>
      </c>
      <c r="G1511" s="1">
        <v>-0.66449999999999998</v>
      </c>
      <c r="H1511" s="1">
        <v>-0.27750000000000002</v>
      </c>
      <c r="I1511" s="1">
        <v>-0.97540000000000004</v>
      </c>
      <c r="J1511" s="1">
        <v>-1.3379000000000001</v>
      </c>
      <c r="K1511" s="1">
        <v>-0.45760000000000001</v>
      </c>
      <c r="L1511" s="1">
        <v>-0.16639999999999999</v>
      </c>
      <c r="M1511" s="1">
        <v>-0.1212</v>
      </c>
      <c r="N1511" s="1">
        <v>-0.24</v>
      </c>
      <c r="O1511" s="1">
        <v>-0.2482</v>
      </c>
      <c r="P1511" s="1">
        <v>-0.7722</v>
      </c>
      <c r="Q1511" s="1">
        <v>-1.3722000000000001</v>
      </c>
      <c r="R1511" s="1">
        <v>-1.4689000000000001</v>
      </c>
      <c r="S1511" s="1">
        <v>2.4500000000000001E-2</v>
      </c>
      <c r="T1511" s="1">
        <v>1.6785000000000001</v>
      </c>
      <c r="U1511" s="1">
        <v>-1.3297000000000001</v>
      </c>
      <c r="V1511" s="1">
        <v>-1.6516999999999999</v>
      </c>
      <c r="W1511" s="1">
        <v>9.4399999999999998E-2</v>
      </c>
      <c r="GI1511" s="1">
        <v>-2.8914</v>
      </c>
      <c r="HA1511" s="1" t="str">
        <f t="shared" si="46"/>
        <v>2013</v>
      </c>
      <c r="HB1511" s="1" t="str">
        <f t="shared" si="47"/>
        <v>08</v>
      </c>
    </row>
    <row r="1512" spans="1:210">
      <c r="A1512" s="3" t="s">
        <v>9</v>
      </c>
      <c r="B1512" s="3"/>
      <c r="C1512" s="3" t="s">
        <v>5701</v>
      </c>
      <c r="E1512" s="1" t="s">
        <v>5702</v>
      </c>
      <c r="F1512" s="1">
        <v>0.10920000000000001</v>
      </c>
      <c r="G1512" s="1">
        <v>-0.67369999999999997</v>
      </c>
      <c r="H1512" s="1">
        <v>0.50249999999999995</v>
      </c>
      <c r="I1512" s="1">
        <v>-1.0348999999999999</v>
      </c>
      <c r="J1512" s="1">
        <v>-0.85340000000000005</v>
      </c>
      <c r="K1512" s="1">
        <v>-0.1532</v>
      </c>
      <c r="L1512" s="1">
        <v>0.29459999999999997</v>
      </c>
      <c r="M1512" s="1">
        <v>6.1400000000000003E-2</v>
      </c>
      <c r="N1512" s="1">
        <v>-0.66739999999999999</v>
      </c>
      <c r="O1512" s="1">
        <v>-1.6025</v>
      </c>
      <c r="P1512" s="1">
        <v>-0.622</v>
      </c>
      <c r="Q1512" s="1">
        <v>-1.4756</v>
      </c>
      <c r="R1512" s="1">
        <v>-0.63260000000000005</v>
      </c>
      <c r="S1512" s="1">
        <v>0.1242</v>
      </c>
      <c r="T1512" s="1">
        <v>1.1234999999999999</v>
      </c>
      <c r="U1512" s="1">
        <v>-1.7139</v>
      </c>
      <c r="V1512" s="1">
        <v>-2.0041000000000002</v>
      </c>
      <c r="W1512" s="1">
        <v>0.98780000000000001</v>
      </c>
      <c r="GI1512" s="1">
        <v>-1.9792000000000001</v>
      </c>
      <c r="HA1512" s="1" t="str">
        <f t="shared" si="46"/>
        <v>2013</v>
      </c>
      <c r="HB1512" s="1" t="str">
        <f t="shared" si="47"/>
        <v>08</v>
      </c>
    </row>
    <row r="1513" spans="1:210">
      <c r="A1513" s="3" t="s">
        <v>9</v>
      </c>
      <c r="B1513" s="3"/>
      <c r="C1513" s="3" t="s">
        <v>5703</v>
      </c>
      <c r="E1513" s="1" t="s">
        <v>5704</v>
      </c>
      <c r="F1513" s="1">
        <v>0.53149999999999997</v>
      </c>
      <c r="G1513" s="1">
        <v>0.21390000000000001</v>
      </c>
      <c r="H1513" s="1">
        <v>0.25159999999999999</v>
      </c>
      <c r="I1513" s="1">
        <v>-0.77980000000000005</v>
      </c>
      <c r="J1513" s="1">
        <v>0.2019</v>
      </c>
      <c r="K1513" s="1">
        <v>0</v>
      </c>
      <c r="L1513" s="1">
        <v>0.59370000000000001</v>
      </c>
      <c r="M1513" s="1">
        <v>0.1855</v>
      </c>
      <c r="N1513" s="1">
        <v>0.30630000000000002</v>
      </c>
      <c r="O1513" s="1">
        <v>0.78990000000000005</v>
      </c>
      <c r="P1513" s="1">
        <v>-0.71589999999999998</v>
      </c>
      <c r="Q1513" s="1">
        <v>-0.78320000000000001</v>
      </c>
      <c r="R1513" s="1">
        <v>-0.29970000000000002</v>
      </c>
      <c r="S1513" s="1">
        <v>0.05</v>
      </c>
      <c r="T1513" s="1">
        <v>1.5806</v>
      </c>
      <c r="U1513" s="1">
        <v>-0.83279999999999998</v>
      </c>
      <c r="V1513" s="1">
        <v>-2.3487</v>
      </c>
      <c r="W1513" s="1">
        <v>1.0266</v>
      </c>
      <c r="GI1513" s="1">
        <v>1.3877999999999999</v>
      </c>
      <c r="HA1513" s="1" t="str">
        <f t="shared" si="46"/>
        <v>2013</v>
      </c>
      <c r="HB1513" s="1" t="str">
        <f t="shared" si="47"/>
        <v>08</v>
      </c>
    </row>
    <row r="1514" spans="1:210">
      <c r="A1514" s="3" t="s">
        <v>9</v>
      </c>
      <c r="B1514" s="3"/>
      <c r="C1514" s="3" t="s">
        <v>5705</v>
      </c>
      <c r="E1514" s="1" t="s">
        <v>5705</v>
      </c>
      <c r="F1514" s="1">
        <v>-9.0899999999999995E-2</v>
      </c>
      <c r="G1514" s="1">
        <v>-0.21260000000000001</v>
      </c>
      <c r="H1514" s="1">
        <v>-6.2700000000000006E-2</v>
      </c>
      <c r="I1514" s="1">
        <v>-0.56200000000000006</v>
      </c>
      <c r="J1514" s="1">
        <v>-0.45090000000000002</v>
      </c>
      <c r="K1514" s="1">
        <v>-0.45939999999999998</v>
      </c>
      <c r="L1514" s="1">
        <v>0.21049999999999999</v>
      </c>
      <c r="M1514" s="1">
        <v>-9.2100000000000001E-2</v>
      </c>
      <c r="N1514" s="1">
        <v>-0.33400000000000002</v>
      </c>
      <c r="O1514" s="1">
        <v>-0.2132</v>
      </c>
      <c r="P1514" s="1">
        <v>0.39839999999999998</v>
      </c>
      <c r="Q1514" s="1">
        <v>-0.95230000000000004</v>
      </c>
      <c r="R1514" s="1">
        <v>-0.96760000000000002</v>
      </c>
      <c r="S1514" s="1">
        <v>2.4799999999999999E-2</v>
      </c>
      <c r="T1514" s="1">
        <v>2.6983999999999999</v>
      </c>
      <c r="U1514" s="1">
        <v>-5.5500000000000001E-2</v>
      </c>
      <c r="V1514" s="1">
        <v>-0.78620000000000001</v>
      </c>
      <c r="W1514" s="1">
        <v>0.82820000000000005</v>
      </c>
      <c r="GI1514" s="1">
        <v>2.3376000000000001</v>
      </c>
      <c r="HA1514" s="1" t="str">
        <f t="shared" si="46"/>
        <v>2013</v>
      </c>
      <c r="HB1514" s="1" t="str">
        <f t="shared" si="47"/>
        <v>08</v>
      </c>
    </row>
    <row r="1515" spans="1:210">
      <c r="A1515" s="3" t="s">
        <v>9</v>
      </c>
      <c r="B1515" s="3"/>
      <c r="C1515" s="3" t="s">
        <v>5706</v>
      </c>
      <c r="E1515" s="1" t="s">
        <v>5706</v>
      </c>
      <c r="F1515" s="1">
        <v>7.2599999999999998E-2</v>
      </c>
      <c r="G1515" s="1">
        <v>0.39090000000000003</v>
      </c>
      <c r="H1515" s="1">
        <v>0.37530000000000002</v>
      </c>
      <c r="I1515" s="1">
        <v>-0.38869999999999999</v>
      </c>
      <c r="J1515" s="1">
        <v>-0.24959999999999999</v>
      </c>
      <c r="K1515" s="1">
        <v>0.1532</v>
      </c>
      <c r="L1515" s="1">
        <v>0.54849999999999999</v>
      </c>
      <c r="M1515" s="1">
        <v>0.30669999999999997</v>
      </c>
      <c r="N1515" s="1">
        <v>0.15160000000000001</v>
      </c>
      <c r="O1515" s="1">
        <v>-0.2492</v>
      </c>
      <c r="P1515" s="1">
        <v>0.23860000000000001</v>
      </c>
      <c r="Q1515" s="1">
        <v>0</v>
      </c>
      <c r="R1515" s="1">
        <v>-3.7100000000000001E-2</v>
      </c>
      <c r="S1515" s="1">
        <v>0.1241</v>
      </c>
      <c r="T1515" s="1">
        <v>1.6886000000000001</v>
      </c>
      <c r="U1515" s="1">
        <v>-5.5500000000000001E-2</v>
      </c>
      <c r="V1515" s="1">
        <v>-1.5669</v>
      </c>
      <c r="W1515" s="1">
        <v>0.95350000000000001</v>
      </c>
      <c r="GI1515" s="1">
        <v>2.7120000000000002</v>
      </c>
      <c r="HA1515" s="1" t="str">
        <f t="shared" si="46"/>
        <v>2013</v>
      </c>
      <c r="HB1515" s="1" t="str">
        <f t="shared" si="47"/>
        <v>08</v>
      </c>
    </row>
    <row r="1516" spans="1:210">
      <c r="A1516" s="3" t="s">
        <v>9</v>
      </c>
      <c r="B1516" s="3"/>
      <c r="C1516" s="3" t="s">
        <v>5707</v>
      </c>
      <c r="E1516" s="1" t="s">
        <v>5707</v>
      </c>
      <c r="F1516" s="1">
        <v>5.3600000000000002E-2</v>
      </c>
      <c r="G1516" s="1">
        <v>0.3145</v>
      </c>
      <c r="H1516" s="1">
        <v>-0.15359999999999999</v>
      </c>
      <c r="I1516" s="1">
        <v>-0.63719999999999999</v>
      </c>
      <c r="J1516" s="1">
        <v>-1.5754999999999999</v>
      </c>
      <c r="K1516" s="1">
        <v>0</v>
      </c>
      <c r="L1516" s="1">
        <v>0.249</v>
      </c>
      <c r="M1516" s="1">
        <v>3.0200000000000001E-2</v>
      </c>
      <c r="N1516" s="1">
        <v>0.47960000000000003</v>
      </c>
      <c r="O1516" s="1">
        <v>0.49030000000000001</v>
      </c>
      <c r="P1516" s="1">
        <v>-1.0244</v>
      </c>
      <c r="Q1516" s="1">
        <v>-0.86050000000000004</v>
      </c>
      <c r="R1516" s="1">
        <v>-0.80520000000000003</v>
      </c>
      <c r="S1516" s="1">
        <v>2.4400000000000002E-2</v>
      </c>
      <c r="T1516" s="1">
        <v>0.83940000000000003</v>
      </c>
      <c r="U1516" s="1">
        <v>-1.4950000000000001</v>
      </c>
      <c r="V1516" s="1">
        <v>-2.6221999999999999</v>
      </c>
      <c r="W1516" s="1">
        <v>0.25059999999999999</v>
      </c>
      <c r="GI1516" s="1">
        <v>3.4908000000000001</v>
      </c>
      <c r="HA1516" s="1" t="str">
        <f t="shared" si="46"/>
        <v>2013</v>
      </c>
      <c r="HB1516" s="1" t="str">
        <f t="shared" si="47"/>
        <v>08</v>
      </c>
    </row>
    <row r="1517" spans="1:210">
      <c r="A1517" s="3" t="s">
        <v>9</v>
      </c>
      <c r="B1517" s="3"/>
      <c r="C1517" s="3" t="s">
        <v>5708</v>
      </c>
      <c r="E1517" s="1" t="s">
        <v>5709</v>
      </c>
      <c r="F1517" s="1">
        <v>-7.0400000000000004E-2</v>
      </c>
      <c r="G1517" s="1">
        <v>-0.55449999999999999</v>
      </c>
      <c r="H1517" s="1">
        <v>-0.87870000000000004</v>
      </c>
      <c r="I1517" s="1">
        <v>-0.92349999999999999</v>
      </c>
      <c r="J1517" s="1">
        <v>-1.1203000000000001</v>
      </c>
      <c r="K1517" s="1">
        <v>-0.2225</v>
      </c>
      <c r="L1517" s="1">
        <v>-0.20549999999999999</v>
      </c>
      <c r="M1517" s="1">
        <v>0.29770000000000002</v>
      </c>
      <c r="N1517" s="1">
        <v>-0.68</v>
      </c>
      <c r="O1517" s="1">
        <v>-0.20710000000000001</v>
      </c>
      <c r="P1517" s="1">
        <v>0.31890000000000002</v>
      </c>
      <c r="Q1517" s="1">
        <v>-1.2930999999999999</v>
      </c>
      <c r="R1517" s="1">
        <v>-0.97399999999999998</v>
      </c>
      <c r="S1517" s="1">
        <v>0.1208</v>
      </c>
      <c r="T1517" s="1">
        <v>0.68520000000000003</v>
      </c>
      <c r="U1517" s="1">
        <v>-0.88829999999999998</v>
      </c>
      <c r="V1517" s="1">
        <v>-1.8571</v>
      </c>
      <c r="W1517" s="1">
        <v>6.1600000000000002E-2</v>
      </c>
      <c r="GI1517" s="1">
        <v>3.7965</v>
      </c>
      <c r="HA1517" s="1" t="str">
        <f t="shared" si="46"/>
        <v>2013</v>
      </c>
      <c r="HB1517" s="1" t="str">
        <f t="shared" si="47"/>
        <v>08</v>
      </c>
    </row>
    <row r="1518" spans="1:210">
      <c r="A1518" s="3" t="s">
        <v>9</v>
      </c>
      <c r="B1518" s="3"/>
      <c r="C1518" s="3" t="s">
        <v>5710</v>
      </c>
      <c r="E1518" s="1" t="s">
        <v>5711</v>
      </c>
      <c r="F1518" s="1">
        <v>5.2999999999999999E-2</v>
      </c>
      <c r="G1518" s="1">
        <v>-0.52349999999999997</v>
      </c>
      <c r="H1518" s="1">
        <v>0.39460000000000001</v>
      </c>
      <c r="I1518" s="1">
        <v>-0.63390000000000002</v>
      </c>
      <c r="J1518" s="1">
        <v>-1.2309000000000001</v>
      </c>
      <c r="K1518" s="1">
        <v>-0.223</v>
      </c>
      <c r="L1518" s="1">
        <v>-4.1099999999999998E-2</v>
      </c>
      <c r="M1518" s="1">
        <v>1.0166999999999999</v>
      </c>
      <c r="N1518" s="1">
        <v>5.9499999999999997E-2</v>
      </c>
      <c r="O1518" s="1">
        <v>-0.31069999999999998</v>
      </c>
      <c r="P1518" s="1">
        <v>0.15939999999999999</v>
      </c>
      <c r="Q1518" s="1">
        <v>-0.78190000000000004</v>
      </c>
      <c r="R1518" s="1">
        <v>0.1086</v>
      </c>
      <c r="S1518" s="1">
        <v>0.2185</v>
      </c>
      <c r="T1518" s="1">
        <v>1.9722</v>
      </c>
      <c r="U1518" s="1">
        <v>-0.11169999999999999</v>
      </c>
      <c r="V1518" s="1">
        <v>-0.86329999999999996</v>
      </c>
      <c r="W1518" s="1">
        <v>0.4955</v>
      </c>
      <c r="GI1518" s="1">
        <v>4.7691999999999997</v>
      </c>
      <c r="HA1518" s="1" t="str">
        <f t="shared" si="46"/>
        <v>2013</v>
      </c>
      <c r="HB1518" s="1" t="str">
        <f t="shared" si="47"/>
        <v>08</v>
      </c>
    </row>
    <row r="1519" spans="1:210">
      <c r="A1519" s="3" t="s">
        <v>9</v>
      </c>
      <c r="B1519" s="3"/>
      <c r="C1519" s="3" t="s">
        <v>5712</v>
      </c>
      <c r="E1519" s="1" t="s">
        <v>5712</v>
      </c>
      <c r="F1519" s="1">
        <v>7.1199999999999999E-2</v>
      </c>
      <c r="G1519" s="1">
        <v>-0.17480000000000001</v>
      </c>
      <c r="H1519" s="1">
        <v>-0.2422</v>
      </c>
      <c r="I1519" s="1">
        <v>-0.80200000000000005</v>
      </c>
      <c r="J1519" s="1">
        <v>-0.54690000000000005</v>
      </c>
      <c r="K1519" s="1">
        <v>0.22520000000000001</v>
      </c>
      <c r="L1519" s="1">
        <v>0</v>
      </c>
      <c r="M1519" s="1">
        <v>0.18029999999999999</v>
      </c>
      <c r="N1519" s="1">
        <v>-0.45119999999999999</v>
      </c>
      <c r="O1519" s="1">
        <v>-3.4799999999999998E-2</v>
      </c>
      <c r="P1519" s="1">
        <v>-0.47839999999999999</v>
      </c>
      <c r="Q1519" s="1">
        <v>-0.60599999999999998</v>
      </c>
      <c r="R1519" s="1">
        <v>0.65539999999999998</v>
      </c>
      <c r="S1519" s="1">
        <v>0.41499999999999998</v>
      </c>
      <c r="T1519" s="1">
        <v>1.6515</v>
      </c>
      <c r="U1519" s="1">
        <v>-0.89280000000000004</v>
      </c>
      <c r="V1519" s="1">
        <v>-2.1598000000000002</v>
      </c>
      <c r="W1519" s="1">
        <v>0.65439999999999998</v>
      </c>
      <c r="GI1519" s="1">
        <v>2.4891999999999999</v>
      </c>
      <c r="HA1519" s="1" t="str">
        <f t="shared" si="46"/>
        <v>2013</v>
      </c>
      <c r="HB1519" s="1" t="str">
        <f t="shared" si="47"/>
        <v>07</v>
      </c>
    </row>
    <row r="1520" spans="1:210">
      <c r="A1520" s="3" t="s">
        <v>9</v>
      </c>
      <c r="B1520" s="3"/>
      <c r="C1520" s="3" t="s">
        <v>5713</v>
      </c>
      <c r="E1520" s="1" t="s">
        <v>5714</v>
      </c>
      <c r="F1520" s="1">
        <v>-5.2900000000000003E-2</v>
      </c>
      <c r="G1520" s="1">
        <v>-0.97660000000000002</v>
      </c>
      <c r="H1520" s="1">
        <v>-0.86799999999999999</v>
      </c>
      <c r="I1520" s="1">
        <v>-0.67020000000000002</v>
      </c>
      <c r="J1520" s="1">
        <v>-0.93779999999999997</v>
      </c>
      <c r="K1520" s="1">
        <v>0.44940000000000002</v>
      </c>
      <c r="L1520" s="1">
        <v>0.1236</v>
      </c>
      <c r="M1520" s="1">
        <v>0.71550000000000002</v>
      </c>
      <c r="N1520" s="1">
        <v>2.9899999999999999E-2</v>
      </c>
      <c r="O1520" s="1">
        <v>0.45200000000000001</v>
      </c>
      <c r="P1520" s="1">
        <v>0.81559999999999999</v>
      </c>
      <c r="Q1520" s="1">
        <v>-0.34660000000000002</v>
      </c>
      <c r="R1520" s="1">
        <v>-0.14449999999999999</v>
      </c>
      <c r="S1520" s="1">
        <v>0.24279999999999999</v>
      </c>
      <c r="T1520" s="1">
        <v>3.2696999999999998</v>
      </c>
      <c r="U1520" s="1">
        <v>0.1711</v>
      </c>
      <c r="V1520" s="1">
        <v>-1.1052999999999999</v>
      </c>
      <c r="W1520" s="1">
        <v>3.09E-2</v>
      </c>
      <c r="GI1520" s="1">
        <v>3.6225999999999998</v>
      </c>
      <c r="HA1520" s="1" t="str">
        <f t="shared" si="46"/>
        <v>2013</v>
      </c>
      <c r="HB1520" s="1" t="str">
        <f t="shared" si="47"/>
        <v>07</v>
      </c>
    </row>
    <row r="1521" spans="1:210">
      <c r="A1521" s="3" t="s">
        <v>9</v>
      </c>
      <c r="B1521" s="3"/>
      <c r="C1521" s="3" t="s">
        <v>5715</v>
      </c>
      <c r="E1521" s="1" t="s">
        <v>5716</v>
      </c>
      <c r="F1521" s="1">
        <v>-3.5099999999999999E-2</v>
      </c>
      <c r="G1521" s="1">
        <v>-0.58879999999999999</v>
      </c>
      <c r="H1521" s="1">
        <v>-0.92589999999999995</v>
      </c>
      <c r="I1521" s="1">
        <v>-0.95789999999999997</v>
      </c>
      <c r="J1521" s="1">
        <v>-1.0288999999999999</v>
      </c>
      <c r="K1521" s="1">
        <v>0</v>
      </c>
      <c r="L1521" s="1">
        <v>-0.32879999999999998</v>
      </c>
      <c r="M1521" s="1">
        <v>0.23710000000000001</v>
      </c>
      <c r="N1521" s="1">
        <v>-0.59179999999999999</v>
      </c>
      <c r="O1521" s="1">
        <v>-0.51970000000000005</v>
      </c>
      <c r="P1521" s="1">
        <v>0</v>
      </c>
      <c r="Q1521" s="1">
        <v>-1.8851</v>
      </c>
      <c r="R1521" s="1">
        <v>-1.2566999999999999</v>
      </c>
      <c r="S1521" s="1">
        <v>0.24110000000000001</v>
      </c>
      <c r="T1521" s="1">
        <v>3.4990999999999999</v>
      </c>
      <c r="U1521" s="1">
        <v>0.4592</v>
      </c>
      <c r="V1521" s="1">
        <v>-0.89019999999999999</v>
      </c>
      <c r="W1521" s="1">
        <v>-1.0751999999999999</v>
      </c>
      <c r="GI1521" s="1">
        <v>3.2844000000000002</v>
      </c>
      <c r="HA1521" s="1" t="str">
        <f t="shared" si="46"/>
        <v>2013</v>
      </c>
      <c r="HB1521" s="1" t="str">
        <f t="shared" si="47"/>
        <v>07</v>
      </c>
    </row>
    <row r="1522" spans="1:210">
      <c r="A1522" s="3" t="s">
        <v>9</v>
      </c>
      <c r="B1522" s="3"/>
      <c r="C1522" s="3" t="s">
        <v>5717</v>
      </c>
      <c r="E1522" s="1" t="s">
        <v>5717</v>
      </c>
      <c r="F1522" s="1">
        <v>0.33739999999999998</v>
      </c>
      <c r="G1522" s="1">
        <v>0.42030000000000001</v>
      </c>
      <c r="H1522" s="1">
        <v>0.66559999999999997</v>
      </c>
      <c r="I1522" s="1">
        <v>-0.92589999999999995</v>
      </c>
      <c r="J1522" s="1">
        <v>0.7944</v>
      </c>
      <c r="K1522" s="1">
        <v>-0.22600000000000001</v>
      </c>
      <c r="L1522" s="1">
        <v>0.2903</v>
      </c>
      <c r="M1522" s="1">
        <v>1.2901</v>
      </c>
      <c r="N1522" s="1">
        <v>2.9899999999999999E-2</v>
      </c>
      <c r="O1522" s="1">
        <v>-0.5948</v>
      </c>
      <c r="P1522" s="1">
        <v>0.82369999999999999</v>
      </c>
      <c r="Q1522" s="1">
        <v>-0.86799999999999999</v>
      </c>
      <c r="R1522" s="1">
        <v>-3.6299999999999999E-2</v>
      </c>
      <c r="S1522" s="1">
        <v>0.29260000000000003</v>
      </c>
      <c r="T1522" s="1">
        <v>3.7995000000000001</v>
      </c>
      <c r="U1522" s="1">
        <v>0.98770000000000002</v>
      </c>
      <c r="V1522" s="1">
        <v>-0.89680000000000004</v>
      </c>
      <c r="W1522" s="1">
        <v>0</v>
      </c>
      <c r="GI1522" s="1">
        <v>3.8142</v>
      </c>
      <c r="HA1522" s="1" t="str">
        <f t="shared" si="46"/>
        <v>2013</v>
      </c>
      <c r="HB1522" s="1" t="str">
        <f t="shared" si="47"/>
        <v>07</v>
      </c>
    </row>
    <row r="1523" spans="1:210">
      <c r="A1523" s="3" t="s">
        <v>9</v>
      </c>
      <c r="B1523" s="3"/>
      <c r="C1523" s="3" t="s">
        <v>5718</v>
      </c>
      <c r="E1523" s="1" t="s">
        <v>5718</v>
      </c>
      <c r="F1523" s="1">
        <v>0.1055</v>
      </c>
      <c r="G1523" s="1">
        <v>3.4700000000000002E-2</v>
      </c>
      <c r="H1523" s="1">
        <v>-0.47610000000000002</v>
      </c>
      <c r="I1523" s="1">
        <v>-1.0395000000000001</v>
      </c>
      <c r="J1523" s="1">
        <v>0.34439999999999998</v>
      </c>
      <c r="K1523" s="1">
        <v>0.15060000000000001</v>
      </c>
      <c r="L1523" s="1">
        <v>-0.24690000000000001</v>
      </c>
      <c r="M1523" s="1">
        <v>0.32669999999999999</v>
      </c>
      <c r="N1523" s="1">
        <v>-0.11899999999999999</v>
      </c>
      <c r="O1523" s="1">
        <v>-3.49E-2</v>
      </c>
      <c r="P1523" s="1">
        <v>0.32279999999999998</v>
      </c>
      <c r="Q1523" s="1">
        <v>-1.3745000000000001</v>
      </c>
      <c r="R1523" s="1">
        <v>-0.46789999999999998</v>
      </c>
      <c r="S1523" s="1">
        <v>0.2177</v>
      </c>
      <c r="T1523" s="1">
        <v>3.2900999999999998</v>
      </c>
      <c r="U1523" s="1">
        <v>0.22670000000000001</v>
      </c>
      <c r="V1523" s="1">
        <v>-1.2444999999999999</v>
      </c>
      <c r="W1523" s="1">
        <v>0.1231</v>
      </c>
      <c r="GI1523" s="1">
        <v>2.6913</v>
      </c>
      <c r="HA1523" s="1" t="str">
        <f t="shared" si="46"/>
        <v>2013</v>
      </c>
      <c r="HB1523" s="1" t="str">
        <f t="shared" si="47"/>
        <v>07</v>
      </c>
    </row>
    <row r="1524" spans="1:210">
      <c r="A1524" s="3" t="s">
        <v>9</v>
      </c>
      <c r="B1524" s="3"/>
      <c r="C1524" s="3" t="s">
        <v>5719</v>
      </c>
      <c r="E1524" s="1" t="s">
        <v>5720</v>
      </c>
      <c r="F1524" s="1">
        <v>0.14050000000000001</v>
      </c>
      <c r="G1524" s="1">
        <v>-0.83099999999999996</v>
      </c>
      <c r="H1524" s="1">
        <v>-0.20880000000000001</v>
      </c>
      <c r="I1524" s="1">
        <v>-0.7077</v>
      </c>
      <c r="J1524" s="1">
        <v>-0.73240000000000005</v>
      </c>
      <c r="K1524" s="1">
        <v>0.22620000000000001</v>
      </c>
      <c r="L1524" s="1">
        <v>-0.28720000000000001</v>
      </c>
      <c r="M1524" s="1">
        <v>0.23749999999999999</v>
      </c>
      <c r="N1524" s="1">
        <v>5.91E-2</v>
      </c>
      <c r="O1524" s="1">
        <v>-0.1051</v>
      </c>
      <c r="P1524" s="1">
        <v>0.40060000000000001</v>
      </c>
      <c r="Q1524" s="1">
        <v>-0.43169999999999997</v>
      </c>
      <c r="R1524" s="1">
        <v>0.57550000000000001</v>
      </c>
      <c r="S1524" s="1">
        <v>0.41060000000000002</v>
      </c>
      <c r="T1524" s="1">
        <v>4.0236000000000001</v>
      </c>
      <c r="U1524" s="1">
        <v>0.62039999999999995</v>
      </c>
      <c r="V1524" s="1">
        <v>-0.65449999999999997</v>
      </c>
      <c r="W1524" s="1">
        <v>-0.33810000000000001</v>
      </c>
      <c r="GI1524" s="1">
        <v>2.5621</v>
      </c>
      <c r="HA1524" s="1" t="str">
        <f t="shared" si="46"/>
        <v>2013</v>
      </c>
      <c r="HB1524" s="1" t="str">
        <f t="shared" si="47"/>
        <v>07</v>
      </c>
    </row>
    <row r="1525" spans="1:210">
      <c r="A1525" s="3" t="s">
        <v>9</v>
      </c>
      <c r="B1525" s="3"/>
      <c r="C1525" s="3" t="s">
        <v>5721</v>
      </c>
      <c r="E1525" s="1" t="s">
        <v>5722</v>
      </c>
      <c r="F1525" s="1">
        <v>-0.1754</v>
      </c>
      <c r="G1525" s="1">
        <v>-0.8962</v>
      </c>
      <c r="H1525" s="1">
        <v>-0.98919999999999997</v>
      </c>
      <c r="I1525" s="1">
        <v>-0.29199999999999998</v>
      </c>
      <c r="J1525" s="1">
        <v>-0.58330000000000004</v>
      </c>
      <c r="K1525" s="1">
        <v>-0.22500000000000001</v>
      </c>
      <c r="L1525" s="1">
        <v>-0.32629999999999998</v>
      </c>
      <c r="M1525" s="1">
        <v>8.8900000000000007E-2</v>
      </c>
      <c r="N1525" s="1">
        <v>0.23499999999999999</v>
      </c>
      <c r="O1525" s="1">
        <v>-0.73109999999999997</v>
      </c>
      <c r="P1525" s="1">
        <v>-0.63790000000000002</v>
      </c>
      <c r="Q1525" s="1">
        <v>-1.3640000000000001</v>
      </c>
      <c r="R1525" s="1">
        <v>0.39489999999999997</v>
      </c>
      <c r="S1525" s="1">
        <v>0.19259999999999999</v>
      </c>
      <c r="T1525" s="1">
        <v>2.7837000000000001</v>
      </c>
      <c r="U1525" s="1">
        <v>-0.1128</v>
      </c>
      <c r="V1525" s="1">
        <v>-1.7403</v>
      </c>
      <c r="W1525" s="1">
        <v>-0.12280000000000001</v>
      </c>
      <c r="GI1525" s="1">
        <v>2.3877999999999999</v>
      </c>
      <c r="HA1525" s="1" t="str">
        <f t="shared" si="46"/>
        <v>2013</v>
      </c>
      <c r="HB1525" s="1" t="str">
        <f t="shared" si="47"/>
        <v>07</v>
      </c>
    </row>
    <row r="1526" spans="1:210">
      <c r="A1526" s="3" t="s">
        <v>9</v>
      </c>
      <c r="B1526" s="3"/>
      <c r="C1526" s="3" t="s">
        <v>5723</v>
      </c>
      <c r="E1526" s="1" t="s">
        <v>5724</v>
      </c>
      <c r="F1526" s="1">
        <v>5.2600000000000001E-2</v>
      </c>
      <c r="G1526" s="1">
        <v>-1.3062</v>
      </c>
      <c r="H1526" s="1">
        <v>0.1512</v>
      </c>
      <c r="I1526" s="1">
        <v>-1.3389</v>
      </c>
      <c r="J1526" s="1">
        <v>-0.29049999999999998</v>
      </c>
      <c r="K1526" s="1">
        <v>-0.224</v>
      </c>
      <c r="L1526" s="1">
        <v>-0.60919999999999996</v>
      </c>
      <c r="M1526" s="1">
        <v>0.11840000000000001</v>
      </c>
      <c r="N1526" s="1">
        <v>-0.32079999999999997</v>
      </c>
      <c r="O1526" s="1">
        <v>6.93E-2</v>
      </c>
      <c r="P1526" s="1">
        <v>0.71819999999999995</v>
      </c>
      <c r="Q1526" s="1">
        <v>0.77249999999999996</v>
      </c>
      <c r="R1526" s="1">
        <v>0.61009999999999998</v>
      </c>
      <c r="S1526" s="1">
        <v>4.8000000000000001E-2</v>
      </c>
      <c r="T1526" s="1">
        <v>3.0253999999999999</v>
      </c>
      <c r="U1526" s="1">
        <v>0.55640000000000001</v>
      </c>
      <c r="V1526" s="1">
        <v>-0.93589999999999995</v>
      </c>
      <c r="W1526" s="1">
        <v>-0.73640000000000005</v>
      </c>
      <c r="GI1526" s="1">
        <v>2.3971</v>
      </c>
      <c r="HA1526" s="1" t="str">
        <f t="shared" si="46"/>
        <v>2013</v>
      </c>
      <c r="HB1526" s="1" t="str">
        <f t="shared" si="47"/>
        <v>07</v>
      </c>
    </row>
    <row r="1527" spans="1:210">
      <c r="A1527" s="3" t="s">
        <v>9</v>
      </c>
      <c r="B1527" s="3"/>
      <c r="C1527" s="3" t="s">
        <v>5725</v>
      </c>
      <c r="E1527" s="1" t="s">
        <v>5726</v>
      </c>
      <c r="F1527" s="1">
        <v>0.12479999999999999</v>
      </c>
      <c r="G1527" s="1">
        <v>-0.83760000000000001</v>
      </c>
      <c r="H1527" s="1">
        <v>0.1245</v>
      </c>
      <c r="I1527" s="1">
        <v>-0.25650000000000001</v>
      </c>
      <c r="J1527" s="1">
        <v>-0.88009999999999999</v>
      </c>
      <c r="K1527" s="1">
        <v>-7.5399999999999995E-2</v>
      </c>
      <c r="L1527" s="1">
        <v>-8.2699999999999996E-2</v>
      </c>
      <c r="M1527" s="1">
        <v>0.33160000000000001</v>
      </c>
      <c r="N1527" s="1">
        <v>0.1178</v>
      </c>
      <c r="O1527" s="1">
        <v>-0.62980000000000003</v>
      </c>
      <c r="P1527" s="1">
        <v>0.24460000000000001</v>
      </c>
      <c r="Q1527" s="1">
        <v>-1.6564000000000001</v>
      </c>
      <c r="R1527" s="1">
        <v>7.2999999999999995E-2</v>
      </c>
      <c r="S1527" s="1">
        <v>0.1706</v>
      </c>
      <c r="T1527" s="1">
        <v>2.6158000000000001</v>
      </c>
      <c r="U1527" s="1">
        <v>-5.7200000000000001E-2</v>
      </c>
      <c r="V1527" s="1">
        <v>-1.3323</v>
      </c>
      <c r="W1527" s="1">
        <v>-0.12479999999999999</v>
      </c>
      <c r="GI1527" s="1">
        <v>4.8179999999999996</v>
      </c>
      <c r="HA1527" s="1" t="str">
        <f t="shared" si="46"/>
        <v>2013</v>
      </c>
      <c r="HB1527" s="1" t="str">
        <f t="shared" si="47"/>
        <v>07</v>
      </c>
    </row>
    <row r="1528" spans="1:210">
      <c r="A1528" s="3" t="s">
        <v>9</v>
      </c>
      <c r="B1528" s="3"/>
      <c r="C1528" s="3" t="s">
        <v>5727</v>
      </c>
      <c r="E1528" s="1" t="s">
        <v>5728</v>
      </c>
      <c r="F1528" s="1">
        <v>0.25080000000000002</v>
      </c>
      <c r="G1528" s="1">
        <v>-1.0182</v>
      </c>
      <c r="H1528" s="1">
        <v>-0.34260000000000002</v>
      </c>
      <c r="I1528" s="1">
        <v>-0.30030000000000001</v>
      </c>
      <c r="J1528" s="1">
        <v>-4.9099999999999998E-2</v>
      </c>
      <c r="K1528" s="1">
        <v>0</v>
      </c>
      <c r="L1528" s="1">
        <v>-0.1249</v>
      </c>
      <c r="M1528" s="1">
        <v>0.72699999999999998</v>
      </c>
      <c r="N1528" s="1">
        <v>-0.35580000000000001</v>
      </c>
      <c r="O1528" s="1">
        <v>0.53</v>
      </c>
      <c r="P1528" s="1">
        <v>1.2243999999999999</v>
      </c>
      <c r="Q1528" s="1">
        <v>-0.61780000000000002</v>
      </c>
      <c r="R1528" s="1">
        <v>0.5504</v>
      </c>
      <c r="S1528" s="1">
        <v>9.8000000000000004E-2</v>
      </c>
      <c r="T1528" s="1">
        <v>4.6002000000000001</v>
      </c>
      <c r="U1528" s="1">
        <v>2.1166999999999998</v>
      </c>
      <c r="V1528" s="1">
        <v>1.1144000000000001</v>
      </c>
      <c r="W1528" s="1">
        <v>9.4E-2</v>
      </c>
      <c r="GI1528" s="1">
        <v>5.2051999999999996</v>
      </c>
      <c r="HA1528" s="1" t="str">
        <f t="shared" si="46"/>
        <v>2013</v>
      </c>
      <c r="HB1528" s="1" t="str">
        <f t="shared" si="47"/>
        <v>07</v>
      </c>
    </row>
    <row r="1529" spans="1:210">
      <c r="A1529" s="3" t="s">
        <v>9</v>
      </c>
      <c r="B1529" s="3"/>
      <c r="C1529" s="3" t="s">
        <v>5729</v>
      </c>
      <c r="E1529" s="1" t="s">
        <v>5730</v>
      </c>
      <c r="F1529" s="1">
        <v>3.49E-2</v>
      </c>
      <c r="G1529" s="1">
        <v>-0.1739</v>
      </c>
      <c r="H1529" s="1">
        <v>0.56530000000000002</v>
      </c>
      <c r="I1529" s="1">
        <v>-1.1240000000000001</v>
      </c>
      <c r="J1529" s="1">
        <v>-0.38979999999999998</v>
      </c>
      <c r="K1529" s="1">
        <v>-7.5499999999999998E-2</v>
      </c>
      <c r="L1529" s="1">
        <v>-0.24709999999999999</v>
      </c>
      <c r="M1529" s="1">
        <v>-2.9600000000000001E-2</v>
      </c>
      <c r="N1529" s="1">
        <v>-0.1472</v>
      </c>
      <c r="O1529" s="1">
        <v>-0.73580000000000001</v>
      </c>
      <c r="P1529" s="1">
        <v>0.08</v>
      </c>
      <c r="Q1529" s="1">
        <v>-8.6800000000000002E-2</v>
      </c>
      <c r="R1529" s="1">
        <v>-0.4662</v>
      </c>
      <c r="S1529" s="1">
        <v>0.1205</v>
      </c>
      <c r="T1529" s="1">
        <v>2.9946000000000002</v>
      </c>
      <c r="U1529" s="1">
        <v>0.61309999999999998</v>
      </c>
      <c r="V1529" s="1">
        <v>-0.65169999999999995</v>
      </c>
      <c r="W1529" s="1">
        <v>-0.48970000000000002</v>
      </c>
      <c r="GI1529" s="1">
        <v>2.7046999999999999</v>
      </c>
      <c r="HA1529" s="1" t="str">
        <f t="shared" si="46"/>
        <v>2013</v>
      </c>
      <c r="HB1529" s="1" t="str">
        <f t="shared" si="47"/>
        <v>07</v>
      </c>
    </row>
    <row r="1530" spans="1:210">
      <c r="A1530" s="3" t="s">
        <v>9</v>
      </c>
      <c r="B1530" s="3"/>
      <c r="C1530" s="3" t="s">
        <v>5731</v>
      </c>
      <c r="E1530" s="1" t="s">
        <v>5732</v>
      </c>
      <c r="F1530" s="1">
        <v>-0.3115</v>
      </c>
      <c r="G1530" s="1">
        <v>-1.0041</v>
      </c>
      <c r="H1530" s="1">
        <v>0.1736</v>
      </c>
      <c r="I1530" s="1">
        <v>-1.0668</v>
      </c>
      <c r="J1530" s="1">
        <v>-0.92720000000000002</v>
      </c>
      <c r="K1530" s="1">
        <v>-0.30209999999999998</v>
      </c>
      <c r="L1530" s="1">
        <v>-0.20530000000000001</v>
      </c>
      <c r="M1530" s="1">
        <v>-0.35160000000000002</v>
      </c>
      <c r="N1530" s="1">
        <v>0</v>
      </c>
      <c r="O1530" s="1">
        <v>-1.2613000000000001</v>
      </c>
      <c r="P1530" s="1">
        <v>0.71250000000000002</v>
      </c>
      <c r="Q1530" s="1">
        <v>-0.85029999999999994</v>
      </c>
      <c r="R1530" s="1">
        <v>-0.21299999999999999</v>
      </c>
      <c r="S1530" s="1">
        <v>7.1800000000000003E-2</v>
      </c>
      <c r="T1530" s="1">
        <v>3.1612</v>
      </c>
      <c r="U1530" s="1">
        <v>0.98519999999999996</v>
      </c>
      <c r="V1530" s="1">
        <v>-0.35659999999999997</v>
      </c>
      <c r="W1530" s="1">
        <v>-0.75729999999999997</v>
      </c>
      <c r="GI1530" s="1">
        <v>1.0351999999999999</v>
      </c>
      <c r="HA1530" s="1" t="str">
        <f t="shared" si="46"/>
        <v>2013</v>
      </c>
      <c r="HB1530" s="1" t="str">
        <f t="shared" si="47"/>
        <v>07</v>
      </c>
    </row>
    <row r="1531" spans="1:210">
      <c r="A1531" s="3" t="s">
        <v>9</v>
      </c>
      <c r="B1531" s="3"/>
      <c r="C1531" s="3" t="s">
        <v>5733</v>
      </c>
      <c r="E1531" s="1" t="s">
        <v>5734</v>
      </c>
      <c r="F1531" s="1">
        <v>-0.312</v>
      </c>
      <c r="G1531" s="1">
        <v>-0.86770000000000003</v>
      </c>
      <c r="H1531" s="1">
        <v>-0.49009999999999998</v>
      </c>
      <c r="I1531" s="1">
        <v>-1.5535000000000001</v>
      </c>
      <c r="J1531" s="1">
        <v>-0.6835</v>
      </c>
      <c r="K1531" s="1">
        <v>-0.61160000000000003</v>
      </c>
      <c r="L1531" s="1">
        <v>-0.2049</v>
      </c>
      <c r="M1531" s="1">
        <v>-0.49890000000000001</v>
      </c>
      <c r="N1531" s="1">
        <v>-0.62090000000000001</v>
      </c>
      <c r="O1531" s="1">
        <v>-1.1706000000000001</v>
      </c>
      <c r="P1531" s="1">
        <v>-0.2354</v>
      </c>
      <c r="Q1531" s="1">
        <v>-0.84099999999999997</v>
      </c>
      <c r="R1531" s="1">
        <v>-0.42670000000000002</v>
      </c>
      <c r="S1531" s="1">
        <v>-0.12</v>
      </c>
      <c r="T1531" s="1">
        <v>2.0301</v>
      </c>
      <c r="U1531" s="1">
        <v>-0.54169999999999996</v>
      </c>
      <c r="V1531" s="1">
        <v>-1.7629999999999999</v>
      </c>
      <c r="W1531" s="1">
        <v>-0.9405</v>
      </c>
      <c r="GI1531" s="1">
        <v>-0.18840000000000001</v>
      </c>
      <c r="HA1531" s="1" t="str">
        <f t="shared" si="46"/>
        <v>2013</v>
      </c>
      <c r="HB1531" s="1" t="str">
        <f t="shared" si="47"/>
        <v>07</v>
      </c>
    </row>
    <row r="1532" spans="1:210">
      <c r="A1532" s="3" t="s">
        <v>9</v>
      </c>
      <c r="B1532" s="3"/>
      <c r="C1532" s="3" t="s">
        <v>5735</v>
      </c>
      <c r="E1532" s="1" t="s">
        <v>5735</v>
      </c>
      <c r="F1532" s="1">
        <v>-0.39839999999999998</v>
      </c>
      <c r="G1532" s="1">
        <v>-0.41849999999999998</v>
      </c>
      <c r="H1532" s="1">
        <v>-0.45879999999999999</v>
      </c>
      <c r="I1532" s="1">
        <v>-1.3876999999999999</v>
      </c>
      <c r="J1532" s="1">
        <v>-0.93220000000000003</v>
      </c>
      <c r="K1532" s="1">
        <v>-0.76559999999999995</v>
      </c>
      <c r="L1532" s="1">
        <v>-0.53269999999999995</v>
      </c>
      <c r="M1532" s="1">
        <v>-0.2346</v>
      </c>
      <c r="N1532" s="1">
        <v>-0.62370000000000003</v>
      </c>
      <c r="O1532" s="1">
        <v>-0.67390000000000005</v>
      </c>
      <c r="P1532" s="1">
        <v>0.23519999999999999</v>
      </c>
      <c r="Q1532" s="1">
        <v>-0.8417</v>
      </c>
      <c r="R1532" s="1">
        <v>-0.67510000000000003</v>
      </c>
      <c r="S1532" s="1">
        <v>-4.8000000000000001E-2</v>
      </c>
      <c r="T1532" s="1">
        <v>3.3889</v>
      </c>
      <c r="U1532" s="1">
        <v>0.54049999999999998</v>
      </c>
      <c r="V1532" s="1">
        <v>-0.77680000000000005</v>
      </c>
      <c r="W1532" s="1">
        <v>-0.90959999999999996</v>
      </c>
      <c r="GI1532" s="1">
        <v>-0.1515</v>
      </c>
      <c r="HA1532" s="1" t="str">
        <f t="shared" si="46"/>
        <v>2013</v>
      </c>
      <c r="HB1532" s="1" t="str">
        <f t="shared" si="47"/>
        <v>07</v>
      </c>
    </row>
    <row r="1533" spans="1:210">
      <c r="A1533" s="3" t="s">
        <v>9</v>
      </c>
      <c r="B1533" s="3"/>
      <c r="C1533" s="3" t="s">
        <v>5736</v>
      </c>
      <c r="E1533" s="1" t="s">
        <v>5737</v>
      </c>
      <c r="F1533" s="1">
        <v>-0.31280000000000002</v>
      </c>
      <c r="G1533" s="1">
        <v>-0.4214</v>
      </c>
      <c r="H1533" s="1">
        <v>-0.80200000000000005</v>
      </c>
      <c r="I1533" s="1">
        <v>-0.94140000000000001</v>
      </c>
      <c r="J1533" s="1">
        <v>-0.54320000000000002</v>
      </c>
      <c r="K1533" s="1">
        <v>-0.6885</v>
      </c>
      <c r="L1533" s="1">
        <v>-0.53649999999999998</v>
      </c>
      <c r="M1533" s="1">
        <v>-0.61809999999999998</v>
      </c>
      <c r="N1533" s="1">
        <v>-0.7198</v>
      </c>
      <c r="O1533" s="1">
        <v>-0.81469999999999998</v>
      </c>
      <c r="P1533" s="1">
        <v>1.5031000000000001</v>
      </c>
      <c r="Q1533" s="1">
        <v>-0.17069999999999999</v>
      </c>
      <c r="R1533" s="1">
        <v>-0.67759999999999998</v>
      </c>
      <c r="S1533" s="1">
        <v>-0.26569999999999999</v>
      </c>
      <c r="T1533" s="1">
        <v>4.1159999999999997</v>
      </c>
      <c r="U1533" s="1">
        <v>2.0196000000000001</v>
      </c>
      <c r="V1533" s="1">
        <v>0.50070000000000003</v>
      </c>
      <c r="W1533" s="1">
        <v>-1.2169000000000001</v>
      </c>
      <c r="GI1533" s="1">
        <v>0.82330000000000003</v>
      </c>
      <c r="HA1533" s="1" t="str">
        <f t="shared" si="46"/>
        <v>2013</v>
      </c>
      <c r="HB1533" s="1" t="str">
        <f t="shared" si="47"/>
        <v>07</v>
      </c>
    </row>
    <row r="1534" spans="1:210">
      <c r="A1534" s="3" t="s">
        <v>9</v>
      </c>
      <c r="B1534" s="3"/>
      <c r="C1534" s="3" t="s">
        <v>5738</v>
      </c>
      <c r="E1534" s="1" t="s">
        <v>5739</v>
      </c>
      <c r="F1534" s="1">
        <v>-0.1396</v>
      </c>
      <c r="G1534" s="1">
        <v>-0.63600000000000001</v>
      </c>
      <c r="H1534" s="1">
        <v>-0.14380000000000001</v>
      </c>
      <c r="I1534" s="1">
        <v>-0.24629999999999999</v>
      </c>
      <c r="J1534" s="1">
        <v>-0.79359999999999997</v>
      </c>
      <c r="K1534" s="1">
        <v>-0.61680000000000001</v>
      </c>
      <c r="L1534" s="1">
        <v>-0.37290000000000001</v>
      </c>
      <c r="M1534" s="1">
        <v>-0.2364</v>
      </c>
      <c r="N1534" s="1">
        <v>-0.6321</v>
      </c>
      <c r="O1534" s="1">
        <v>-1.3928</v>
      </c>
      <c r="P1534" s="1">
        <v>-0.54259999999999997</v>
      </c>
      <c r="Q1534" s="1">
        <v>-0.43020000000000003</v>
      </c>
      <c r="R1534" s="1">
        <v>-0.42970000000000003</v>
      </c>
      <c r="S1534" s="1">
        <v>-4.8500000000000001E-2</v>
      </c>
      <c r="T1534" s="1">
        <v>1.5962000000000001</v>
      </c>
      <c r="U1534" s="1">
        <v>-0.90229999999999999</v>
      </c>
      <c r="V1534" s="1">
        <v>-1.958</v>
      </c>
      <c r="W1534" s="1">
        <v>-0.94710000000000005</v>
      </c>
      <c r="GI1534" s="1">
        <v>-2.1526000000000001</v>
      </c>
      <c r="HA1534" s="1" t="str">
        <f t="shared" si="46"/>
        <v>2013</v>
      </c>
      <c r="HB1534" s="1" t="str">
        <f t="shared" si="47"/>
        <v>07</v>
      </c>
    </row>
    <row r="1535" spans="1:210">
      <c r="A1535" s="3" t="s">
        <v>9</v>
      </c>
      <c r="B1535" s="3"/>
      <c r="C1535" s="3" t="s">
        <v>5740</v>
      </c>
      <c r="E1535" s="1" t="s">
        <v>5741</v>
      </c>
      <c r="F1535" s="1">
        <v>-0.30370000000000003</v>
      </c>
      <c r="G1535" s="1">
        <v>-0.72170000000000001</v>
      </c>
      <c r="H1535" s="1">
        <v>0.56030000000000002</v>
      </c>
      <c r="I1535" s="1">
        <v>0.71150000000000002</v>
      </c>
      <c r="J1535" s="1">
        <v>-5.0599999999999999E-2</v>
      </c>
      <c r="K1535" s="1">
        <v>-0.47239999999999999</v>
      </c>
      <c r="L1535" s="1">
        <v>-4.2200000000000001E-2</v>
      </c>
      <c r="M1535" s="1">
        <v>-0.12089999999999999</v>
      </c>
      <c r="N1535" s="1">
        <v>0.3075</v>
      </c>
      <c r="O1535" s="1">
        <v>-0.91069999999999995</v>
      </c>
      <c r="P1535" s="1">
        <v>-1.5322</v>
      </c>
      <c r="Q1535" s="1">
        <v>0</v>
      </c>
      <c r="R1535" s="1">
        <v>0.40300000000000002</v>
      </c>
      <c r="S1535" s="1">
        <v>-0.34749999999999998</v>
      </c>
      <c r="T1535" s="1">
        <v>0.70079999999999998</v>
      </c>
      <c r="U1535" s="1">
        <v>-1.9574</v>
      </c>
      <c r="V1535" s="1">
        <v>-3.2869999999999999</v>
      </c>
      <c r="W1535" s="1">
        <v>-0.53149999999999997</v>
      </c>
      <c r="GI1535" s="1">
        <v>1.5999000000000001</v>
      </c>
      <c r="HA1535" s="1" t="str">
        <f t="shared" si="46"/>
        <v>2013</v>
      </c>
      <c r="HB1535" s="1" t="str">
        <f t="shared" si="47"/>
        <v>07</v>
      </c>
    </row>
    <row r="1536" spans="1:210">
      <c r="A1536" s="3" t="s">
        <v>9</v>
      </c>
      <c r="B1536" s="3"/>
      <c r="C1536" s="3" t="s">
        <v>5742</v>
      </c>
      <c r="E1536" s="1" t="s">
        <v>5743</v>
      </c>
      <c r="F1536" s="1">
        <v>8.9899999999999994E-2</v>
      </c>
      <c r="G1536" s="1">
        <v>-0.5454</v>
      </c>
      <c r="H1536" s="1">
        <v>-0.70789999999999997</v>
      </c>
      <c r="I1536" s="1">
        <v>-1.3835999999999999</v>
      </c>
      <c r="J1536" s="1">
        <v>-0.5091</v>
      </c>
      <c r="K1536" s="1">
        <v>-0.31969999999999998</v>
      </c>
      <c r="L1536" s="1">
        <v>0</v>
      </c>
      <c r="M1536" s="1">
        <v>0.45660000000000001</v>
      </c>
      <c r="N1536" s="1">
        <v>0.18629999999999999</v>
      </c>
      <c r="O1536" s="1">
        <v>-0.36899999999999999</v>
      </c>
      <c r="P1536" s="1">
        <v>0.98919999999999997</v>
      </c>
      <c r="Q1536" s="1">
        <v>-8.72E-2</v>
      </c>
      <c r="R1536" s="1">
        <v>-0.81120000000000003</v>
      </c>
      <c r="S1536" s="1">
        <v>0</v>
      </c>
      <c r="T1536" s="1">
        <v>3.3700999999999999</v>
      </c>
      <c r="U1536" s="1">
        <v>0.97419999999999995</v>
      </c>
      <c r="V1536" s="1">
        <v>-0.67459999999999998</v>
      </c>
      <c r="W1536" s="1">
        <v>-0.53500000000000003</v>
      </c>
      <c r="GI1536" s="1">
        <v>2.8601000000000001</v>
      </c>
      <c r="HA1536" s="1" t="str">
        <f t="shared" si="46"/>
        <v>2013</v>
      </c>
      <c r="HB1536" s="1" t="str">
        <f t="shared" si="47"/>
        <v>07</v>
      </c>
    </row>
    <row r="1537" spans="1:210">
      <c r="A1537" s="3" t="s">
        <v>9</v>
      </c>
      <c r="B1537" s="3"/>
      <c r="C1537" s="3" t="s">
        <v>5744</v>
      </c>
      <c r="E1537" s="1" t="s">
        <v>5745</v>
      </c>
      <c r="F1537" s="1">
        <v>0.29170000000000001</v>
      </c>
      <c r="G1537" s="1">
        <v>-0.29210000000000003</v>
      </c>
      <c r="H1537" s="1">
        <v>-0.14860000000000001</v>
      </c>
      <c r="I1537" s="1">
        <v>1.0135000000000001</v>
      </c>
      <c r="J1537" s="1">
        <v>0.1031</v>
      </c>
      <c r="K1537" s="1">
        <v>-0.40679999999999999</v>
      </c>
      <c r="L1537" s="1">
        <v>-0.12720000000000001</v>
      </c>
      <c r="M1537" s="1">
        <v>7.3891</v>
      </c>
      <c r="N1537" s="1">
        <v>-0.28310000000000002</v>
      </c>
      <c r="O1537" s="1">
        <v>-0.60119999999999996</v>
      </c>
      <c r="P1537" s="1">
        <v>-0.97709999999999997</v>
      </c>
      <c r="Q1537" s="1">
        <v>0.1762</v>
      </c>
      <c r="R1537" s="1">
        <v>1.4545999999999999</v>
      </c>
      <c r="S1537" s="1">
        <v>-7.5700000000000003E-2</v>
      </c>
      <c r="T1537" s="1">
        <v>3.4235000000000002</v>
      </c>
      <c r="U1537" s="1">
        <v>-0.73899999999999999</v>
      </c>
      <c r="V1537" s="1">
        <v>-1.7124999999999999</v>
      </c>
      <c r="W1537" s="1">
        <v>-0.28710000000000002</v>
      </c>
      <c r="GI1537" s="1">
        <v>2.2987000000000002</v>
      </c>
      <c r="HA1537" s="1" t="str">
        <f t="shared" si="46"/>
        <v>2013</v>
      </c>
      <c r="HB1537" s="1" t="str">
        <f t="shared" si="47"/>
        <v>07</v>
      </c>
    </row>
    <row r="1538" spans="1:210">
      <c r="A1538" s="3" t="s">
        <v>9</v>
      </c>
      <c r="B1538" s="3"/>
      <c r="C1538" s="3" t="s">
        <v>5746</v>
      </c>
      <c r="E1538" s="1" t="s">
        <v>5747</v>
      </c>
      <c r="F1538" s="1">
        <v>0.41199999999999998</v>
      </c>
      <c r="G1538" s="1">
        <v>-0.36230000000000001</v>
      </c>
      <c r="H1538" s="1">
        <v>0</v>
      </c>
      <c r="I1538" s="1">
        <v>4.1399999999999999E-2</v>
      </c>
      <c r="J1538" s="1">
        <v>0.51070000000000004</v>
      </c>
      <c r="K1538" s="1">
        <v>-0.48499999999999999</v>
      </c>
      <c r="L1538" s="1">
        <v>-0.25219999999999998</v>
      </c>
      <c r="M1538" s="1">
        <v>6.0499999999999998E-2</v>
      </c>
      <c r="N1538" s="1">
        <v>-1.4939</v>
      </c>
      <c r="O1538" s="1">
        <v>-0.29880000000000001</v>
      </c>
      <c r="P1538" s="1">
        <v>0.64880000000000004</v>
      </c>
      <c r="Q1538" s="1">
        <v>-0.43469999999999998</v>
      </c>
      <c r="R1538" s="1">
        <v>-0.18340000000000001</v>
      </c>
      <c r="S1538" s="1">
        <v>0.27410000000000001</v>
      </c>
      <c r="T1538" s="1">
        <v>3.0777000000000001</v>
      </c>
      <c r="U1538" s="1">
        <v>5.5899999999999998E-2</v>
      </c>
      <c r="V1538" s="1">
        <v>-0.94679999999999997</v>
      </c>
      <c r="W1538" s="1">
        <v>-0.439</v>
      </c>
      <c r="GI1538" s="1">
        <v>0.58309999999999995</v>
      </c>
      <c r="HA1538" s="1" t="str">
        <f t="shared" si="46"/>
        <v>2013</v>
      </c>
      <c r="HB1538" s="1" t="str">
        <f t="shared" si="47"/>
        <v>07</v>
      </c>
    </row>
    <row r="1539" spans="1:210">
      <c r="A1539" s="3" t="s">
        <v>9</v>
      </c>
      <c r="B1539" s="3"/>
      <c r="C1539" s="3" t="s">
        <v>5748</v>
      </c>
      <c r="E1539" s="1" t="s">
        <v>5749</v>
      </c>
      <c r="F1539" s="1">
        <v>0.10929999999999999</v>
      </c>
      <c r="G1539" s="1">
        <v>-0.2203</v>
      </c>
      <c r="H1539" s="1">
        <v>5.8999999999999997E-2</v>
      </c>
      <c r="I1539" s="1">
        <v>-8.43E-2</v>
      </c>
      <c r="J1539" s="1">
        <v>-0.4153</v>
      </c>
      <c r="K1539" s="1">
        <v>-8.1500000000000003E-2</v>
      </c>
      <c r="L1539" s="1">
        <v>0.21299999999999999</v>
      </c>
      <c r="M1539" s="1">
        <v>-3.0700000000000002E-2</v>
      </c>
      <c r="N1539" s="1">
        <v>0.18990000000000001</v>
      </c>
      <c r="O1539" s="1">
        <v>-1.4694</v>
      </c>
      <c r="P1539" s="1">
        <v>0.1623</v>
      </c>
      <c r="Q1539" s="1">
        <v>-1.0498000000000001</v>
      </c>
      <c r="R1539" s="1">
        <v>0.29830000000000001</v>
      </c>
      <c r="S1539" s="1">
        <v>-0.1517</v>
      </c>
      <c r="T1539" s="1">
        <v>2.1644999999999999</v>
      </c>
      <c r="U1539" s="1">
        <v>-0.44990000000000002</v>
      </c>
      <c r="V1539" s="1">
        <v>-1.5339</v>
      </c>
      <c r="W1539" s="1">
        <v>-0.1913</v>
      </c>
      <c r="GI1539" s="1">
        <v>1.2259</v>
      </c>
      <c r="HA1539" s="1" t="str">
        <f t="shared" ref="HA1539:HA1602" si="48">LEFT($E1540,4)</f>
        <v>2013</v>
      </c>
      <c r="HB1539" s="1" t="str">
        <f t="shared" ref="HB1539:HB1602" si="49">MID($E1540,5,2)</f>
        <v>07</v>
      </c>
    </row>
    <row r="1540" spans="1:210">
      <c r="A1540" s="3" t="s">
        <v>9</v>
      </c>
      <c r="B1540" s="3"/>
      <c r="C1540" s="3" t="s">
        <v>5750</v>
      </c>
      <c r="E1540" s="1" t="s">
        <v>5751</v>
      </c>
      <c r="F1540" s="1">
        <v>-0.21829999999999999</v>
      </c>
      <c r="G1540" s="1">
        <v>-0.54759999999999998</v>
      </c>
      <c r="H1540" s="1">
        <v>-1.2928999999999999</v>
      </c>
      <c r="I1540" s="1">
        <v>-1.2997000000000001</v>
      </c>
      <c r="J1540" s="1">
        <v>-1.3471</v>
      </c>
      <c r="K1540" s="1">
        <v>0.16350000000000001</v>
      </c>
      <c r="L1540" s="1">
        <v>-0.21199999999999999</v>
      </c>
      <c r="M1540" s="1">
        <v>-1.1055999999999999</v>
      </c>
      <c r="N1540" s="1">
        <v>0.56889999999999996</v>
      </c>
      <c r="O1540" s="1">
        <v>-0.1888</v>
      </c>
      <c r="P1540" s="1">
        <v>-0.32890000000000003</v>
      </c>
      <c r="Q1540" s="1">
        <v>-1.2110000000000001</v>
      </c>
      <c r="R1540" s="1">
        <v>0.1116</v>
      </c>
      <c r="S1540" s="1">
        <v>-0.2273</v>
      </c>
      <c r="T1540" s="1">
        <v>1.6912</v>
      </c>
      <c r="U1540" s="1">
        <v>-1.8149999999999999</v>
      </c>
      <c r="V1540" s="1">
        <v>-2.6509</v>
      </c>
      <c r="W1540" s="1">
        <v>-0.191</v>
      </c>
      <c r="GI1540" s="1">
        <v>-0.58930000000000005</v>
      </c>
      <c r="HA1540" s="1" t="str">
        <f t="shared" si="48"/>
        <v>2013</v>
      </c>
      <c r="HB1540" s="1" t="str">
        <f t="shared" si="49"/>
        <v>07</v>
      </c>
    </row>
    <row r="1541" spans="1:210">
      <c r="A1541" s="3" t="s">
        <v>9</v>
      </c>
      <c r="B1541" s="3"/>
      <c r="C1541" s="3" t="s">
        <v>5752</v>
      </c>
      <c r="E1541" s="1" t="s">
        <v>5753</v>
      </c>
      <c r="F1541" s="1">
        <v>-3.5999999999999997E-2</v>
      </c>
      <c r="G1541" s="1">
        <v>-0.50719999999999998</v>
      </c>
      <c r="H1541" s="1">
        <v>-1.0215000000000001</v>
      </c>
      <c r="I1541" s="1">
        <v>-1.1652</v>
      </c>
      <c r="J1541" s="1">
        <v>-1.3388</v>
      </c>
      <c r="K1541" s="1">
        <v>0.08</v>
      </c>
      <c r="L1541" s="1">
        <v>-8.48E-2</v>
      </c>
      <c r="M1541" s="1">
        <v>-1.0346</v>
      </c>
      <c r="N1541" s="1">
        <v>0.12540000000000001</v>
      </c>
      <c r="O1541" s="1">
        <v>-3.6900000000000002E-2</v>
      </c>
      <c r="P1541" s="1">
        <v>-0.24410000000000001</v>
      </c>
      <c r="Q1541" s="1">
        <v>-0.34360000000000002</v>
      </c>
      <c r="R1541" s="1">
        <v>-0.55300000000000005</v>
      </c>
      <c r="S1541" s="1">
        <v>-0.15</v>
      </c>
      <c r="T1541" s="1">
        <v>2.2185999999999999</v>
      </c>
      <c r="U1541" s="1">
        <v>-0.67679999999999996</v>
      </c>
      <c r="V1541" s="1">
        <v>-2.3460000000000001</v>
      </c>
      <c r="W1541" s="1">
        <v>-6.3E-2</v>
      </c>
      <c r="GI1541" s="1">
        <v>1.242</v>
      </c>
      <c r="HA1541" s="1" t="str">
        <f t="shared" si="48"/>
        <v>2013</v>
      </c>
      <c r="HB1541" s="1" t="str">
        <f t="shared" si="49"/>
        <v>07</v>
      </c>
    </row>
    <row r="1542" spans="1:210">
      <c r="A1542" s="3" t="s">
        <v>9</v>
      </c>
      <c r="B1542" s="3"/>
      <c r="C1542" s="3" t="s">
        <v>5754</v>
      </c>
      <c r="E1542" s="1" t="s">
        <v>5755</v>
      </c>
      <c r="F1542" s="1">
        <v>-7.1800000000000003E-2</v>
      </c>
      <c r="G1542" s="1">
        <v>-0.7581</v>
      </c>
      <c r="H1542" s="1">
        <v>-1.0825</v>
      </c>
      <c r="I1542" s="1">
        <v>-1.1660999999999999</v>
      </c>
      <c r="J1542" s="1">
        <v>-1.5864</v>
      </c>
      <c r="K1542" s="1">
        <v>-7.9500000000000001E-2</v>
      </c>
      <c r="L1542" s="1">
        <v>-4.2099999999999999E-2</v>
      </c>
      <c r="M1542" s="1">
        <v>-0.57689999999999997</v>
      </c>
      <c r="N1542" s="1">
        <v>-1.2484</v>
      </c>
      <c r="O1542" s="1">
        <v>-0.62519999999999998</v>
      </c>
      <c r="P1542" s="1">
        <v>-8.1000000000000003E-2</v>
      </c>
      <c r="Q1542" s="1">
        <v>-0.94169999999999998</v>
      </c>
      <c r="R1542" s="1">
        <v>-1.9137999999999999</v>
      </c>
      <c r="S1542" s="1">
        <v>-0.2495</v>
      </c>
      <c r="T1542" s="1">
        <v>2.7642000000000002</v>
      </c>
      <c r="U1542" s="1">
        <v>-1.1216999999999999</v>
      </c>
      <c r="V1542" s="1">
        <v>-2.0588000000000002</v>
      </c>
      <c r="W1542" s="1">
        <v>-0.1258</v>
      </c>
      <c r="GI1542" s="1">
        <v>0.64410000000000001</v>
      </c>
      <c r="HA1542" s="1" t="str">
        <f t="shared" si="48"/>
        <v>2013</v>
      </c>
      <c r="HB1542" s="1" t="str">
        <f t="shared" si="49"/>
        <v>06</v>
      </c>
    </row>
    <row r="1543" spans="1:210">
      <c r="A1543" s="3" t="s">
        <v>9</v>
      </c>
      <c r="B1543" s="3"/>
      <c r="C1543" s="3" t="s">
        <v>5756</v>
      </c>
      <c r="E1543" s="1" t="s">
        <v>5757</v>
      </c>
      <c r="F1543" s="1">
        <v>-1.8174999999999999</v>
      </c>
      <c r="G1543" s="1">
        <v>-0.58330000000000004</v>
      </c>
      <c r="H1543" s="1">
        <v>-2.2970999999999999</v>
      </c>
      <c r="I1543" s="1">
        <v>-2.3730000000000002</v>
      </c>
      <c r="J1543" s="1">
        <v>-2.254</v>
      </c>
      <c r="K1543" s="1">
        <v>-0.95609999999999995</v>
      </c>
      <c r="L1543" s="1">
        <v>-1.5145</v>
      </c>
      <c r="M1543" s="1">
        <v>2.0223</v>
      </c>
      <c r="N1543" s="1">
        <v>-1.861</v>
      </c>
      <c r="O1543" s="1">
        <v>-1.4363999999999999</v>
      </c>
      <c r="P1543" s="1">
        <v>0.40510000000000002</v>
      </c>
      <c r="Q1543" s="1">
        <v>-0.96660000000000001</v>
      </c>
      <c r="R1543" s="1">
        <v>-2.8895</v>
      </c>
      <c r="S1543" s="1">
        <v>-0.44800000000000001</v>
      </c>
      <c r="T1543" s="1">
        <v>3.3241999999999998</v>
      </c>
      <c r="U1543" s="1">
        <v>-0.72909999999999997</v>
      </c>
      <c r="V1543" s="1">
        <v>-1.4781</v>
      </c>
      <c r="W1543" s="1">
        <v>-2.4016999999999999</v>
      </c>
      <c r="GI1543" s="1">
        <v>-98.999399999999994</v>
      </c>
      <c r="HA1543" s="1" t="str">
        <f t="shared" si="48"/>
        <v>2013</v>
      </c>
      <c r="HB1543" s="1" t="str">
        <f t="shared" si="49"/>
        <v>06</v>
      </c>
    </row>
    <row r="1544" spans="1:210">
      <c r="A1544" s="3" t="s">
        <v>9</v>
      </c>
      <c r="B1544" s="3"/>
      <c r="C1544" s="3" t="s">
        <v>5758</v>
      </c>
      <c r="E1544" s="1" t="s">
        <v>5759</v>
      </c>
      <c r="F1544" s="1">
        <v>-1.83E-2</v>
      </c>
      <c r="G1544" s="1">
        <v>3.6799999999999999E-2</v>
      </c>
      <c r="H1544" s="1">
        <v>0.69269999999999998</v>
      </c>
      <c r="I1544" s="1">
        <v>-8.5400000000000004E-2</v>
      </c>
      <c r="J1544" s="1">
        <v>-0.52380000000000004</v>
      </c>
      <c r="K1544" s="1">
        <v>-0.16189999999999999</v>
      </c>
      <c r="L1544" s="1">
        <v>-0.17130000000000001</v>
      </c>
      <c r="M1544" s="1">
        <v>5.0667999999999997</v>
      </c>
      <c r="N1544" s="1">
        <v>9.5399999999999999E-2</v>
      </c>
      <c r="O1544" s="1">
        <v>-0.6734</v>
      </c>
      <c r="P1544" s="1">
        <v>0.49540000000000001</v>
      </c>
      <c r="Q1544" s="1">
        <v>-0.88180000000000003</v>
      </c>
      <c r="R1544" s="1">
        <v>-1.0161</v>
      </c>
      <c r="S1544" s="1">
        <v>-0.48399999999999999</v>
      </c>
      <c r="T1544" s="1">
        <v>4.5125000000000002</v>
      </c>
      <c r="U1544" s="1">
        <v>-0.34539999999999998</v>
      </c>
      <c r="V1544" s="1">
        <v>-0.30159999999999998</v>
      </c>
      <c r="W1544" s="1">
        <v>-0.5151</v>
      </c>
      <c r="GI1544" s="1">
        <v>3.8658999999999999</v>
      </c>
      <c r="HA1544" s="1" t="str">
        <f t="shared" si="48"/>
        <v>2013</v>
      </c>
      <c r="HB1544" s="1" t="str">
        <f t="shared" si="49"/>
        <v>06</v>
      </c>
    </row>
    <row r="1545" spans="1:210">
      <c r="A1545" s="3" t="s">
        <v>9</v>
      </c>
      <c r="B1545" s="3"/>
      <c r="C1545" s="3" t="s">
        <v>5760</v>
      </c>
      <c r="E1545" s="1" t="s">
        <v>5761</v>
      </c>
      <c r="F1545" s="1">
        <v>0.26129999999999998</v>
      </c>
      <c r="G1545" s="1">
        <v>-1.0066999999999999</v>
      </c>
      <c r="H1545" s="1">
        <v>3.0700000000000002E-2</v>
      </c>
      <c r="I1545" s="1">
        <v>-0.38919999999999999</v>
      </c>
      <c r="J1545" s="1">
        <v>-0.90129999999999999</v>
      </c>
      <c r="K1545" s="1">
        <v>0</v>
      </c>
      <c r="L1545" s="1">
        <v>8.7099999999999997E-2</v>
      </c>
      <c r="M1545" s="1">
        <v>-6.3E-2</v>
      </c>
      <c r="N1545" s="1">
        <v>-0.73970000000000002</v>
      </c>
      <c r="O1545" s="1">
        <v>-0.52949999999999997</v>
      </c>
      <c r="P1545" s="1">
        <v>-0.49259999999999998</v>
      </c>
      <c r="Q1545" s="1">
        <v>-0.62780000000000002</v>
      </c>
      <c r="R1545" s="1">
        <v>0.38159999999999999</v>
      </c>
      <c r="S1545" s="1">
        <v>-0.1032</v>
      </c>
      <c r="T1545" s="1">
        <v>2.6650999999999998</v>
      </c>
      <c r="U1545" s="1">
        <v>-5.7500000000000002E-2</v>
      </c>
      <c r="V1545" s="1">
        <v>-1.2753000000000001</v>
      </c>
      <c r="W1545" s="1">
        <v>0.32669999999999999</v>
      </c>
      <c r="GI1545" s="1">
        <v>4.6268000000000002</v>
      </c>
      <c r="HA1545" s="1" t="str">
        <f t="shared" si="48"/>
        <v>2013</v>
      </c>
      <c r="HB1545" s="1" t="str">
        <f t="shared" si="49"/>
        <v>06</v>
      </c>
    </row>
    <row r="1546" spans="1:210">
      <c r="A1546" s="3" t="s">
        <v>9</v>
      </c>
      <c r="B1546" s="3"/>
      <c r="C1546" s="3" t="s">
        <v>5762</v>
      </c>
      <c r="E1546" s="1" t="s">
        <v>5763</v>
      </c>
      <c r="F1546" s="1">
        <v>0.47389999999999999</v>
      </c>
      <c r="G1546" s="1">
        <v>0.3039</v>
      </c>
      <c r="H1546" s="1">
        <v>0.59199999999999997</v>
      </c>
      <c r="I1546" s="1">
        <v>-0.26290000000000002</v>
      </c>
      <c r="J1546" s="1">
        <v>0.75629999999999997</v>
      </c>
      <c r="K1546" s="1">
        <v>0.24890000000000001</v>
      </c>
      <c r="L1546" s="1">
        <v>0.97430000000000005</v>
      </c>
      <c r="M1546" s="1">
        <v>0.44850000000000001</v>
      </c>
      <c r="N1546" s="1">
        <v>1.1140000000000001</v>
      </c>
      <c r="O1546" s="1">
        <v>1.4132</v>
      </c>
      <c r="P1546" s="1">
        <v>-0.4975</v>
      </c>
      <c r="Q1546" s="1">
        <v>0.91400000000000003</v>
      </c>
      <c r="R1546" s="1">
        <v>0.77539999999999998</v>
      </c>
      <c r="S1546" s="1">
        <v>0.57679999999999998</v>
      </c>
      <c r="T1546" s="1">
        <v>5.5300000000000002E-2</v>
      </c>
      <c r="U1546" s="1">
        <v>-0.97250000000000003</v>
      </c>
      <c r="V1546" s="1">
        <v>-3.2355</v>
      </c>
      <c r="W1546" s="1">
        <v>1.2606999999999999</v>
      </c>
      <c r="GI1546" s="1">
        <v>-0.84419999999999995</v>
      </c>
      <c r="HA1546" s="1" t="str">
        <f t="shared" si="48"/>
        <v>2013</v>
      </c>
      <c r="HB1546" s="1" t="str">
        <f t="shared" si="49"/>
        <v>06</v>
      </c>
    </row>
    <row r="1547" spans="1:210">
      <c r="A1547" s="3" t="s">
        <v>9</v>
      </c>
      <c r="B1547" s="3"/>
      <c r="C1547" s="3" t="s">
        <v>5764</v>
      </c>
      <c r="E1547" s="1" t="s">
        <v>5765</v>
      </c>
      <c r="F1547" s="1">
        <v>0.48920000000000002</v>
      </c>
      <c r="G1547" s="1">
        <v>0.186</v>
      </c>
      <c r="H1547" s="1">
        <v>-6.2E-2</v>
      </c>
      <c r="I1547" s="1">
        <v>-0.43569999999999998</v>
      </c>
      <c r="J1547" s="1">
        <v>0.31879999999999997</v>
      </c>
      <c r="K1547" s="1">
        <v>0.24410000000000001</v>
      </c>
      <c r="L1547" s="1">
        <v>0.61129999999999995</v>
      </c>
      <c r="M1547" s="1">
        <v>-1.0471999999999999</v>
      </c>
      <c r="N1547" s="1">
        <v>-0.4209</v>
      </c>
      <c r="O1547" s="1">
        <v>-0.60009999999999997</v>
      </c>
      <c r="P1547" s="1">
        <v>2.0358000000000001</v>
      </c>
      <c r="Q1547" s="1">
        <v>-1.0628</v>
      </c>
      <c r="R1547" s="1">
        <v>-0.53759999999999997</v>
      </c>
      <c r="S1547" s="1">
        <v>7.7700000000000005E-2</v>
      </c>
      <c r="T1547" s="1">
        <v>5.1295999999999999</v>
      </c>
      <c r="U1547" s="1">
        <v>2.7904</v>
      </c>
      <c r="V1547" s="1">
        <v>1.4178999999999999</v>
      </c>
      <c r="W1547" s="1">
        <v>0.72460000000000002</v>
      </c>
      <c r="GI1547" s="1">
        <v>2.3157000000000001</v>
      </c>
      <c r="HA1547" s="1" t="str">
        <f t="shared" si="48"/>
        <v>2013</v>
      </c>
      <c r="HB1547" s="1" t="str">
        <f t="shared" si="49"/>
        <v>06</v>
      </c>
    </row>
    <row r="1548" spans="1:210">
      <c r="A1548" s="3" t="s">
        <v>9</v>
      </c>
      <c r="B1548" s="3"/>
      <c r="C1548" s="3" t="s">
        <v>5766</v>
      </c>
      <c r="E1548" s="1" t="s">
        <v>5767</v>
      </c>
      <c r="F1548" s="1">
        <v>-5.5899999999999998E-2</v>
      </c>
      <c r="G1548" s="1">
        <v>-0.55510000000000004</v>
      </c>
      <c r="H1548" s="1">
        <v>-1.4554</v>
      </c>
      <c r="I1548" s="1">
        <v>-1.2058</v>
      </c>
      <c r="J1548" s="1">
        <v>-0.1598</v>
      </c>
      <c r="K1548" s="1">
        <v>0.1623</v>
      </c>
      <c r="L1548" s="1">
        <v>1.0039</v>
      </c>
      <c r="M1548" s="1">
        <v>-1.1319999999999999</v>
      </c>
      <c r="N1548" s="1">
        <v>9.7299999999999998E-2</v>
      </c>
      <c r="O1548" s="1">
        <v>-0.93659999999999999</v>
      </c>
      <c r="P1548" s="1">
        <v>-1.0777000000000001</v>
      </c>
      <c r="Q1548" s="1">
        <v>-1.1463000000000001</v>
      </c>
      <c r="R1548" s="1">
        <v>-0.3044</v>
      </c>
      <c r="S1548" s="1">
        <v>2.5700000000000001E-2</v>
      </c>
      <c r="T1548" s="1">
        <v>1.607</v>
      </c>
      <c r="U1548" s="1">
        <v>-0.85370000000000001</v>
      </c>
      <c r="V1548" s="1">
        <v>-1.4716</v>
      </c>
      <c r="W1548" s="1">
        <v>-0.1305</v>
      </c>
      <c r="GI1548" s="1">
        <v>-1.5780000000000001</v>
      </c>
      <c r="HA1548" s="1" t="str">
        <f t="shared" si="48"/>
        <v>2013</v>
      </c>
      <c r="HB1548" s="1" t="str">
        <f t="shared" si="49"/>
        <v>06</v>
      </c>
    </row>
    <row r="1549" spans="1:210">
      <c r="A1549" s="3" t="s">
        <v>9</v>
      </c>
      <c r="B1549" s="3"/>
      <c r="C1549" s="3" t="s">
        <v>5768</v>
      </c>
      <c r="E1549" s="1" t="s">
        <v>5769</v>
      </c>
      <c r="F1549" s="1">
        <v>-0.20230000000000001</v>
      </c>
      <c r="G1549" s="1">
        <v>-0.29260000000000003</v>
      </c>
      <c r="H1549" s="1">
        <v>-1.0173000000000001</v>
      </c>
      <c r="I1549" s="1">
        <v>-1.1063000000000001</v>
      </c>
      <c r="J1549" s="1">
        <v>-0.1052</v>
      </c>
      <c r="K1549" s="1">
        <v>-0.48420000000000002</v>
      </c>
      <c r="L1549" s="1">
        <v>0.43190000000000001</v>
      </c>
      <c r="M1549" s="1">
        <v>-0.21729999999999999</v>
      </c>
      <c r="N1549" s="1">
        <v>0.22339999999999999</v>
      </c>
      <c r="O1549" s="1">
        <v>-0.5605</v>
      </c>
      <c r="P1549" s="1">
        <v>0.54510000000000003</v>
      </c>
      <c r="Q1549" s="1">
        <v>-0.51900000000000002</v>
      </c>
      <c r="R1549" s="1">
        <v>-7.51E-2</v>
      </c>
      <c r="S1549" s="1">
        <v>-0.33069999999999999</v>
      </c>
      <c r="T1549" s="1">
        <v>2.6478999999999999</v>
      </c>
      <c r="U1549" s="1">
        <v>0.48230000000000001</v>
      </c>
      <c r="V1549" s="1">
        <v>-0.3508</v>
      </c>
      <c r="W1549" s="1">
        <v>0.28970000000000001</v>
      </c>
      <c r="GI1549" s="1">
        <v>-0.74390000000000001</v>
      </c>
      <c r="HA1549" s="1" t="str">
        <f t="shared" si="48"/>
        <v>2013</v>
      </c>
      <c r="HB1549" s="1" t="str">
        <f t="shared" si="49"/>
        <v>06</v>
      </c>
    </row>
    <row r="1550" spans="1:210">
      <c r="A1550" s="3" t="s">
        <v>9</v>
      </c>
      <c r="B1550" s="3"/>
      <c r="C1550" s="3" t="s">
        <v>5770</v>
      </c>
      <c r="E1550" s="1" t="s">
        <v>5771</v>
      </c>
      <c r="F1550" s="1">
        <v>0.1086</v>
      </c>
      <c r="G1550" s="1">
        <v>-0.10829999999999999</v>
      </c>
      <c r="H1550" s="1">
        <v>0.52890000000000004</v>
      </c>
      <c r="I1550" s="1">
        <v>-0.50290000000000001</v>
      </c>
      <c r="J1550" s="1">
        <v>-1.4470000000000001</v>
      </c>
      <c r="K1550" s="1">
        <v>-0.48</v>
      </c>
      <c r="L1550" s="1">
        <v>0.64370000000000005</v>
      </c>
      <c r="M1550" s="1">
        <v>-0.7339</v>
      </c>
      <c r="N1550" s="1">
        <v>-0.75509999999999999</v>
      </c>
      <c r="O1550" s="1">
        <v>-3.7100000000000001E-2</v>
      </c>
      <c r="P1550" s="1">
        <v>-0.45829999999999999</v>
      </c>
      <c r="Q1550" s="1">
        <v>-1.0229999999999999</v>
      </c>
      <c r="R1550" s="1">
        <v>-0.62909999999999999</v>
      </c>
      <c r="S1550" s="1">
        <v>0.2006</v>
      </c>
      <c r="T1550" s="1">
        <v>1.5150999999999999</v>
      </c>
      <c r="U1550" s="1">
        <v>-0.78359999999999996</v>
      </c>
      <c r="V1550" s="1">
        <v>-1.7783</v>
      </c>
      <c r="W1550" s="1">
        <v>9.5000000000000001E-2</v>
      </c>
      <c r="GI1550" s="1">
        <v>-2.1657000000000002</v>
      </c>
      <c r="HA1550" s="1" t="str">
        <f t="shared" si="48"/>
        <v>2013</v>
      </c>
      <c r="HB1550" s="1" t="str">
        <f t="shared" si="49"/>
        <v>06</v>
      </c>
    </row>
    <row r="1551" spans="1:210">
      <c r="A1551" s="3" t="s">
        <v>9</v>
      </c>
      <c r="B1551" s="3"/>
      <c r="C1551" s="3" t="s">
        <v>5772</v>
      </c>
      <c r="E1551" s="1" t="s">
        <v>5773</v>
      </c>
      <c r="F1551" s="1">
        <v>5.4100000000000002E-2</v>
      </c>
      <c r="G1551" s="1">
        <v>-0.57969999999999999</v>
      </c>
      <c r="H1551" s="1">
        <v>-1.1074999999999999</v>
      </c>
      <c r="I1551" s="1">
        <v>-1.7536</v>
      </c>
      <c r="J1551" s="1">
        <v>-0.83069999999999999</v>
      </c>
      <c r="K1551" s="1">
        <v>-0.39900000000000002</v>
      </c>
      <c r="L1551" s="1">
        <v>0.42930000000000001</v>
      </c>
      <c r="M1551" s="1">
        <v>-0.91569999999999996</v>
      </c>
      <c r="N1551" s="1">
        <v>-0.34749999999999998</v>
      </c>
      <c r="O1551" s="1">
        <v>-1.2971999999999999</v>
      </c>
      <c r="P1551" s="1">
        <v>-0.9002</v>
      </c>
      <c r="Q1551" s="1">
        <v>-8.5099999999999995E-2</v>
      </c>
      <c r="R1551" s="1">
        <v>-0.84930000000000005</v>
      </c>
      <c r="S1551" s="1">
        <v>-0.12529999999999999</v>
      </c>
      <c r="T1551" s="1">
        <v>1.4</v>
      </c>
      <c r="U1551" s="1">
        <v>-0.72270000000000001</v>
      </c>
      <c r="V1551" s="1">
        <v>-1.4904999999999999</v>
      </c>
      <c r="W1551" s="1">
        <v>-0.12640000000000001</v>
      </c>
      <c r="GI1551" s="1">
        <v>-3.2191999999999998</v>
      </c>
      <c r="HA1551" s="1" t="str">
        <f t="shared" si="48"/>
        <v>2013</v>
      </c>
      <c r="HB1551" s="1" t="str">
        <f t="shared" si="49"/>
        <v>06</v>
      </c>
    </row>
    <row r="1552" spans="1:210">
      <c r="A1552" s="3" t="s">
        <v>9</v>
      </c>
      <c r="B1552" s="3"/>
      <c r="C1552" s="3" t="s">
        <v>5774</v>
      </c>
      <c r="E1552" s="1" t="s">
        <v>5775</v>
      </c>
      <c r="F1552" s="1">
        <v>-0.16289999999999999</v>
      </c>
      <c r="G1552" s="1">
        <v>-0.43519999999999998</v>
      </c>
      <c r="H1552" s="1">
        <v>-0.79079999999999995</v>
      </c>
      <c r="I1552" s="1">
        <v>-1.4704999999999999</v>
      </c>
      <c r="J1552" s="1">
        <v>-1.0416000000000001</v>
      </c>
      <c r="K1552" s="1">
        <v>-0.2392</v>
      </c>
      <c r="L1552" s="1">
        <v>0.3009</v>
      </c>
      <c r="M1552" s="1">
        <v>-1.1926000000000001</v>
      </c>
      <c r="N1552" s="1">
        <v>-0.31619999999999998</v>
      </c>
      <c r="O1552" s="1">
        <v>-0.92520000000000002</v>
      </c>
      <c r="P1552" s="1">
        <v>-0.52669999999999995</v>
      </c>
      <c r="Q1552" s="1">
        <v>-0.1706</v>
      </c>
      <c r="R1552" s="1">
        <v>-0.85089999999999999</v>
      </c>
      <c r="S1552" s="1">
        <v>-0.2261</v>
      </c>
      <c r="T1552" s="1">
        <v>2.2669999999999999</v>
      </c>
      <c r="U1552" s="1">
        <v>5.1999999999999998E-2</v>
      </c>
      <c r="V1552" s="1">
        <v>-0.81789999999999996</v>
      </c>
      <c r="W1552" s="1">
        <v>-0.72870000000000001</v>
      </c>
      <c r="GI1552" s="1">
        <v>-2.3256999999999999</v>
      </c>
      <c r="HA1552" s="1" t="str">
        <f t="shared" si="48"/>
        <v>2013</v>
      </c>
      <c r="HB1552" s="1" t="str">
        <f t="shared" si="49"/>
        <v>06</v>
      </c>
    </row>
    <row r="1553" spans="1:210">
      <c r="A1553" s="3" t="s">
        <v>9</v>
      </c>
      <c r="B1553" s="3"/>
      <c r="C1553" s="3" t="s">
        <v>5776</v>
      </c>
      <c r="E1553" s="1" t="s">
        <v>5777</v>
      </c>
      <c r="F1553" s="1">
        <v>-0.30919999999999997</v>
      </c>
      <c r="G1553" s="1">
        <v>-0.58650000000000002</v>
      </c>
      <c r="H1553" s="1">
        <v>-0.35370000000000001</v>
      </c>
      <c r="I1553" s="1">
        <v>-0.5917</v>
      </c>
      <c r="J1553" s="1">
        <v>-0.83720000000000006</v>
      </c>
      <c r="K1553" s="1">
        <v>-0.48230000000000001</v>
      </c>
      <c r="L1553" s="1">
        <v>0.56299999999999994</v>
      </c>
      <c r="M1553" s="1">
        <v>-0.95350000000000001</v>
      </c>
      <c r="N1553" s="1">
        <v>0.19070000000000001</v>
      </c>
      <c r="O1553" s="1">
        <v>0.1118</v>
      </c>
      <c r="P1553" s="1">
        <v>0</v>
      </c>
      <c r="Q1553" s="1">
        <v>-0.1736</v>
      </c>
      <c r="R1553" s="1">
        <v>0.186</v>
      </c>
      <c r="S1553" s="1">
        <v>-0.20230000000000001</v>
      </c>
      <c r="T1553" s="1">
        <v>1.9578</v>
      </c>
      <c r="U1553" s="1">
        <v>-0.62070000000000003</v>
      </c>
      <c r="V1553" s="1">
        <v>-1.3586</v>
      </c>
      <c r="W1553" s="1">
        <v>-0.31840000000000002</v>
      </c>
      <c r="GI1553" s="1">
        <v>-2.8268</v>
      </c>
      <c r="HA1553" s="1" t="str">
        <f t="shared" si="48"/>
        <v>2013</v>
      </c>
      <c r="HB1553" s="1" t="str">
        <f t="shared" si="49"/>
        <v>06</v>
      </c>
    </row>
    <row r="1554" spans="1:210">
      <c r="A1554" s="3" t="s">
        <v>9</v>
      </c>
      <c r="B1554" s="3"/>
      <c r="C1554" s="3" t="s">
        <v>5778</v>
      </c>
      <c r="E1554" s="1" t="s">
        <v>5779</v>
      </c>
      <c r="F1554" s="1">
        <v>0.18210000000000001</v>
      </c>
      <c r="G1554" s="1">
        <v>0</v>
      </c>
      <c r="H1554" s="1">
        <v>0.2366</v>
      </c>
      <c r="I1554" s="1">
        <v>-0.33789999999999998</v>
      </c>
      <c r="J1554" s="1">
        <v>0.1041</v>
      </c>
      <c r="K1554" s="1">
        <v>-0.1605</v>
      </c>
      <c r="L1554" s="1">
        <v>0.4753</v>
      </c>
      <c r="M1554" s="1">
        <v>-0.1847</v>
      </c>
      <c r="N1554" s="1">
        <v>0</v>
      </c>
      <c r="O1554" s="1">
        <v>-0.26050000000000001</v>
      </c>
      <c r="P1554" s="1">
        <v>-0.37990000000000002</v>
      </c>
      <c r="Q1554" s="1">
        <v>0.34599999999999997</v>
      </c>
      <c r="R1554" s="1">
        <v>0.59609999999999996</v>
      </c>
      <c r="S1554" s="1">
        <v>0</v>
      </c>
      <c r="T1554" s="1">
        <v>1.7137</v>
      </c>
      <c r="U1554" s="1">
        <v>-1.5470999999999999</v>
      </c>
      <c r="V1554" s="1">
        <v>-2.2464</v>
      </c>
      <c r="W1554" s="1">
        <v>3.1800000000000002E-2</v>
      </c>
      <c r="GI1554" s="1">
        <v>-0.74860000000000004</v>
      </c>
      <c r="HA1554" s="1" t="str">
        <f t="shared" si="48"/>
        <v>2013</v>
      </c>
      <c r="HB1554" s="1" t="str">
        <f t="shared" si="49"/>
        <v>06</v>
      </c>
    </row>
    <row r="1555" spans="1:210">
      <c r="A1555" s="3" t="s">
        <v>9</v>
      </c>
      <c r="B1555" s="3"/>
      <c r="C1555" s="3" t="s">
        <v>5780</v>
      </c>
      <c r="E1555" s="1" t="s">
        <v>5781</v>
      </c>
      <c r="F1555" s="1">
        <v>0.19550000000000001</v>
      </c>
      <c r="G1555" s="1">
        <v>-0.251</v>
      </c>
      <c r="H1555" s="1">
        <v>0.1148</v>
      </c>
      <c r="I1555" s="1">
        <v>-0.98760000000000003</v>
      </c>
      <c r="J1555" s="1">
        <v>0.30649999999999999</v>
      </c>
      <c r="K1555" s="1">
        <v>-0.23669999999999999</v>
      </c>
      <c r="L1555" s="1">
        <v>0.46800000000000003</v>
      </c>
      <c r="M1555" s="1">
        <v>-0.03</v>
      </c>
      <c r="N1555" s="1">
        <v>0.62239999999999995</v>
      </c>
      <c r="O1555" s="1">
        <v>-0.1099</v>
      </c>
      <c r="P1555" s="1">
        <v>0.44640000000000002</v>
      </c>
      <c r="Q1555" s="1">
        <v>-0.33750000000000002</v>
      </c>
      <c r="R1555" s="1">
        <v>-7.2800000000000004E-2</v>
      </c>
      <c r="S1555" s="1">
        <v>2.47E-2</v>
      </c>
      <c r="T1555" s="1">
        <v>3.1448999999999998</v>
      </c>
      <c r="U1555" s="1">
        <v>0.35299999999999998</v>
      </c>
      <c r="V1555" s="1">
        <v>-0.79620000000000002</v>
      </c>
      <c r="W1555" s="1">
        <v>-0.40460000000000002</v>
      </c>
      <c r="GI1555" s="1">
        <v>-3.4685000000000001</v>
      </c>
      <c r="HA1555" s="1" t="str">
        <f t="shared" si="48"/>
        <v>2013</v>
      </c>
      <c r="HB1555" s="1" t="str">
        <f t="shared" si="49"/>
        <v>06</v>
      </c>
    </row>
    <row r="1556" spans="1:210">
      <c r="A1556" s="3" t="s">
        <v>9</v>
      </c>
      <c r="B1556" s="3"/>
      <c r="C1556" s="3" t="s">
        <v>5782</v>
      </c>
      <c r="E1556" s="1" t="s">
        <v>5783</v>
      </c>
      <c r="F1556" s="1">
        <v>-0.1237</v>
      </c>
      <c r="G1556" s="1">
        <v>-0.214</v>
      </c>
      <c r="H1556" s="1">
        <v>-0.48430000000000001</v>
      </c>
      <c r="I1556" s="1">
        <v>-0.98150000000000004</v>
      </c>
      <c r="J1556" s="1">
        <v>-1.0152000000000001</v>
      </c>
      <c r="K1556" s="1">
        <v>-0.15820000000000001</v>
      </c>
      <c r="L1556" s="1">
        <v>0.29520000000000002</v>
      </c>
      <c r="M1556" s="1">
        <v>-0.89710000000000001</v>
      </c>
      <c r="N1556" s="1">
        <v>-0.2782</v>
      </c>
      <c r="O1556" s="1">
        <v>0</v>
      </c>
      <c r="P1556" s="1">
        <v>-0.65780000000000005</v>
      </c>
      <c r="Q1556" s="1">
        <v>-1.5075000000000001</v>
      </c>
      <c r="R1556" s="1">
        <v>-1.5557000000000001</v>
      </c>
      <c r="S1556" s="1">
        <v>-0.246</v>
      </c>
      <c r="T1556" s="1">
        <v>3.1448999999999998</v>
      </c>
      <c r="U1556" s="1">
        <v>1.1093999999999999</v>
      </c>
      <c r="V1556" s="1">
        <v>-0.79620000000000002</v>
      </c>
      <c r="W1556" s="1">
        <v>-0.495</v>
      </c>
      <c r="GI1556" s="1">
        <v>-3.5760000000000001</v>
      </c>
      <c r="HA1556" s="1" t="str">
        <f t="shared" si="48"/>
        <v>2013</v>
      </c>
      <c r="HB1556" s="1" t="str">
        <f t="shared" si="49"/>
        <v>06</v>
      </c>
    </row>
    <row r="1557" spans="1:210">
      <c r="A1557" s="3" t="s">
        <v>9</v>
      </c>
      <c r="B1557" s="3"/>
      <c r="C1557" s="3" t="s">
        <v>5784</v>
      </c>
      <c r="E1557" s="1" t="s">
        <v>5785</v>
      </c>
      <c r="F1557" s="1">
        <v>-3.56E-2</v>
      </c>
      <c r="G1557" s="1">
        <v>-0.36030000000000001</v>
      </c>
      <c r="H1557" s="1">
        <v>-8.5999999999999993E-2</v>
      </c>
      <c r="I1557" s="1">
        <v>-0.2475</v>
      </c>
      <c r="J1557" s="1">
        <v>-0.30809999999999998</v>
      </c>
      <c r="K1557" s="1">
        <v>-0.24030000000000001</v>
      </c>
      <c r="L1557" s="1">
        <v>0.42549999999999999</v>
      </c>
      <c r="M1557" s="1">
        <v>-1.4181999999999999</v>
      </c>
      <c r="N1557" s="1">
        <v>-3.1199999999999999E-2</v>
      </c>
      <c r="O1557" s="1">
        <v>0</v>
      </c>
      <c r="P1557" s="1">
        <v>-0.22020000000000001</v>
      </c>
      <c r="Q1557" s="1">
        <v>-0.59719999999999995</v>
      </c>
      <c r="R1557" s="1">
        <v>-0.54779999999999995</v>
      </c>
      <c r="S1557" s="1">
        <v>-0.248</v>
      </c>
      <c r="T1557" s="1">
        <v>3.1448999999999998</v>
      </c>
      <c r="U1557" s="1">
        <v>0.75639999999999996</v>
      </c>
      <c r="V1557" s="1">
        <v>-0.79620000000000002</v>
      </c>
      <c r="W1557" s="1">
        <v>-0.24970000000000001</v>
      </c>
      <c r="GI1557" s="1">
        <v>-4.3501000000000003</v>
      </c>
      <c r="HA1557" s="1" t="str">
        <f t="shared" si="48"/>
        <v>2013</v>
      </c>
      <c r="HB1557" s="1" t="str">
        <f t="shared" si="49"/>
        <v>06</v>
      </c>
    </row>
    <row r="1558" spans="1:210">
      <c r="A1558" s="3" t="s">
        <v>9</v>
      </c>
      <c r="B1558" s="3"/>
      <c r="C1558" s="3" t="s">
        <v>5786</v>
      </c>
      <c r="E1558" s="1" t="s">
        <v>5787</v>
      </c>
      <c r="F1558" s="1">
        <v>5.3600000000000002E-2</v>
      </c>
      <c r="G1558" s="1">
        <v>-0.53739999999999999</v>
      </c>
      <c r="H1558" s="1">
        <v>-1.0057</v>
      </c>
      <c r="I1558" s="1">
        <v>-0.70009999999999994</v>
      </c>
      <c r="J1558" s="1">
        <v>-0.46429999999999999</v>
      </c>
      <c r="K1558" s="1">
        <v>-0.32069999999999999</v>
      </c>
      <c r="L1558" s="1">
        <v>0.46700000000000003</v>
      </c>
      <c r="M1558" s="1">
        <v>-1.1796</v>
      </c>
      <c r="N1558" s="1">
        <v>-0.12509999999999999</v>
      </c>
      <c r="O1558" s="1">
        <v>3.7199999999999997E-2</v>
      </c>
      <c r="P1558" s="1">
        <v>0.217</v>
      </c>
      <c r="Q1558" s="1">
        <v>-1.4358</v>
      </c>
      <c r="R1558" s="1">
        <v>-0.32940000000000003</v>
      </c>
      <c r="S1558" s="1">
        <v>-0.1736</v>
      </c>
      <c r="T1558" s="1">
        <v>3.3317000000000001</v>
      </c>
      <c r="U1558" s="1">
        <v>0.74550000000000005</v>
      </c>
      <c r="V1558" s="1">
        <v>-0.26090000000000002</v>
      </c>
      <c r="W1558" s="1">
        <v>-0.31330000000000002</v>
      </c>
      <c r="GI1558" s="1">
        <v>-5.7957999999999998</v>
      </c>
      <c r="HA1558" s="1" t="str">
        <f t="shared" si="48"/>
        <v>2013</v>
      </c>
      <c r="HB1558" s="1" t="str">
        <f t="shared" si="49"/>
        <v>06</v>
      </c>
    </row>
    <row r="1559" spans="1:210">
      <c r="A1559" s="3" t="s">
        <v>9</v>
      </c>
      <c r="B1559" s="3"/>
      <c r="C1559" s="3" t="s">
        <v>5788</v>
      </c>
      <c r="E1559" s="1" t="s">
        <v>5789</v>
      </c>
      <c r="F1559" s="1">
        <v>0.12379999999999999</v>
      </c>
      <c r="G1559" s="1">
        <v>-0.53090000000000004</v>
      </c>
      <c r="H1559" s="1">
        <v>0</v>
      </c>
      <c r="I1559" s="1">
        <v>-0.97789999999999999</v>
      </c>
      <c r="J1559" s="1">
        <v>-0.3569</v>
      </c>
      <c r="K1559" s="1">
        <v>-0.47610000000000002</v>
      </c>
      <c r="L1559" s="1">
        <v>0.25140000000000001</v>
      </c>
      <c r="M1559" s="1">
        <v>-1.0759000000000001</v>
      </c>
      <c r="N1559" s="1">
        <v>-0.21679999999999999</v>
      </c>
      <c r="O1559" s="1">
        <v>0.40510000000000002</v>
      </c>
      <c r="P1559" s="1">
        <v>0.57469999999999999</v>
      </c>
      <c r="Q1559" s="1">
        <v>-1.4273</v>
      </c>
      <c r="R1559" s="1">
        <v>-1.2296</v>
      </c>
      <c r="S1559" s="1">
        <v>-0.27010000000000001</v>
      </c>
      <c r="T1559" s="1">
        <v>2.6665999999999999</v>
      </c>
      <c r="U1559" s="1">
        <v>0.49059999999999998</v>
      </c>
      <c r="V1559" s="1">
        <v>-0.57909999999999995</v>
      </c>
      <c r="W1559" s="1">
        <v>-0.2477</v>
      </c>
      <c r="GI1559" s="1">
        <v>-4.9142999999999999</v>
      </c>
      <c r="HA1559" s="1" t="str">
        <f t="shared" si="48"/>
        <v>2013</v>
      </c>
      <c r="HB1559" s="1" t="str">
        <f t="shared" si="49"/>
        <v>06</v>
      </c>
    </row>
    <row r="1560" spans="1:210">
      <c r="A1560" s="3" t="s">
        <v>9</v>
      </c>
      <c r="B1560" s="3"/>
      <c r="C1560" s="3" t="s">
        <v>5790</v>
      </c>
      <c r="E1560" s="1" t="s">
        <v>5791</v>
      </c>
      <c r="F1560" s="1">
        <v>-0.1411</v>
      </c>
      <c r="G1560" s="1">
        <v>-0.95499999999999996</v>
      </c>
      <c r="H1560" s="1">
        <v>-0.25409999999999999</v>
      </c>
      <c r="I1560" s="1">
        <v>-1.1376999999999999</v>
      </c>
      <c r="J1560" s="1">
        <v>-0.9123</v>
      </c>
      <c r="K1560" s="1">
        <v>-0.31790000000000002</v>
      </c>
      <c r="L1560" s="1">
        <v>0.25080000000000002</v>
      </c>
      <c r="M1560" s="1">
        <v>-1.0431999999999999</v>
      </c>
      <c r="N1560" s="1">
        <v>-0.15429999999999999</v>
      </c>
      <c r="O1560" s="1">
        <v>-0.1108</v>
      </c>
      <c r="P1560" s="1">
        <v>0</v>
      </c>
      <c r="Q1560" s="1">
        <v>-0.91590000000000005</v>
      </c>
      <c r="R1560" s="1">
        <v>-1.4790000000000001</v>
      </c>
      <c r="S1560" s="1">
        <v>-0.26979999999999998</v>
      </c>
      <c r="T1560" s="1">
        <v>2.3178000000000001</v>
      </c>
      <c r="U1560" s="1">
        <v>9.7100000000000006E-2</v>
      </c>
      <c r="V1560" s="1">
        <v>-0.63970000000000005</v>
      </c>
      <c r="W1560" s="1">
        <v>-0.71030000000000004</v>
      </c>
      <c r="GI1560" s="1">
        <v>-6.3095999999999997</v>
      </c>
      <c r="HA1560" s="1" t="str">
        <f t="shared" si="48"/>
        <v>2013</v>
      </c>
      <c r="HB1560" s="1" t="str">
        <f t="shared" si="49"/>
        <v>06</v>
      </c>
    </row>
    <row r="1561" spans="1:210">
      <c r="A1561" s="3" t="s">
        <v>9</v>
      </c>
      <c r="B1561" s="3"/>
      <c r="C1561" s="3" t="s">
        <v>5792</v>
      </c>
      <c r="E1561" s="1" t="s">
        <v>5793</v>
      </c>
      <c r="F1561" s="1">
        <v>0.1943</v>
      </c>
      <c r="G1561" s="1">
        <v>-1.2982</v>
      </c>
      <c r="H1561" s="1">
        <v>-0.51119999999999999</v>
      </c>
      <c r="I1561" s="1">
        <v>-0.32540000000000002</v>
      </c>
      <c r="J1561" s="1">
        <v>-0.40460000000000002</v>
      </c>
      <c r="K1561" s="1">
        <v>-0.15790000000000001</v>
      </c>
      <c r="L1561" s="1">
        <v>0.33300000000000002</v>
      </c>
      <c r="M1561" s="1">
        <v>-0.86460000000000004</v>
      </c>
      <c r="N1561" s="1">
        <v>0.27679999999999999</v>
      </c>
      <c r="O1561" s="1">
        <v>0.40439999999999998</v>
      </c>
      <c r="P1561" s="1">
        <v>0.2828</v>
      </c>
      <c r="Q1561" s="1">
        <v>-2.5768</v>
      </c>
      <c r="R1561" s="1">
        <v>1.0101</v>
      </c>
      <c r="S1561" s="1">
        <v>-2.4400000000000002E-2</v>
      </c>
      <c r="T1561" s="1">
        <v>1.7264999999999999</v>
      </c>
      <c r="U1561" s="1">
        <v>-0.1923</v>
      </c>
      <c r="V1561" s="1">
        <v>-0.75700000000000001</v>
      </c>
      <c r="W1561" s="1">
        <v>-0.30930000000000002</v>
      </c>
      <c r="GI1561" s="1">
        <v>-7.8300999999999998</v>
      </c>
      <c r="HA1561" s="1" t="str">
        <f t="shared" si="48"/>
        <v>2013</v>
      </c>
      <c r="HB1561" s="1" t="str">
        <f t="shared" si="49"/>
        <v>05</v>
      </c>
    </row>
    <row r="1562" spans="1:210">
      <c r="A1562" s="3" t="s">
        <v>9</v>
      </c>
      <c r="B1562" s="3"/>
      <c r="C1562" s="3" t="s">
        <v>5794</v>
      </c>
      <c r="E1562" s="1" t="s">
        <v>5795</v>
      </c>
      <c r="F1562" s="1">
        <v>-0.29759999999999998</v>
      </c>
      <c r="G1562" s="1">
        <v>-0.48859999999999998</v>
      </c>
      <c r="H1562" s="1">
        <v>-0.19700000000000001</v>
      </c>
      <c r="I1562" s="1">
        <v>-0.2019</v>
      </c>
      <c r="J1562" s="1">
        <v>-0.502</v>
      </c>
      <c r="K1562" s="1">
        <v>-1.0124</v>
      </c>
      <c r="L1562" s="1">
        <v>4.1399999999999999E-2</v>
      </c>
      <c r="M1562" s="1">
        <v>0.1181</v>
      </c>
      <c r="N1562" s="1">
        <v>0.2445</v>
      </c>
      <c r="O1562" s="1">
        <v>3.6200000000000003E-2</v>
      </c>
      <c r="P1562" s="1">
        <v>0.495</v>
      </c>
      <c r="Q1562" s="1">
        <v>-1.9055</v>
      </c>
      <c r="R1562" s="1">
        <v>7.1400000000000005E-2</v>
      </c>
      <c r="S1562" s="1">
        <v>-0.17019999999999999</v>
      </c>
      <c r="T1562" s="1">
        <v>2.57</v>
      </c>
      <c r="U1562" s="1">
        <v>0.52929999999999999</v>
      </c>
      <c r="V1562" s="1">
        <v>0.18920000000000001</v>
      </c>
      <c r="W1562" s="1">
        <v>-0.42899999999999999</v>
      </c>
      <c r="GI1562" s="1">
        <v>-5.2240000000000002</v>
      </c>
      <c r="HA1562" s="1" t="str">
        <f t="shared" si="48"/>
        <v>2013</v>
      </c>
      <c r="HB1562" s="1" t="str">
        <f t="shared" si="49"/>
        <v>05</v>
      </c>
    </row>
    <row r="1563" spans="1:210">
      <c r="A1563" s="3" t="s">
        <v>9</v>
      </c>
      <c r="B1563" s="3"/>
      <c r="C1563" s="3" t="s">
        <v>5796</v>
      </c>
      <c r="E1563" s="1" t="s">
        <v>5797</v>
      </c>
      <c r="F1563" s="1">
        <v>-0.2626</v>
      </c>
      <c r="G1563" s="1">
        <v>-0.73650000000000004</v>
      </c>
      <c r="H1563" s="1">
        <v>-0.505</v>
      </c>
      <c r="I1563" s="1">
        <v>-0.2422</v>
      </c>
      <c r="J1563" s="1">
        <v>-0.15049999999999999</v>
      </c>
      <c r="K1563" s="1">
        <v>-0.31390000000000001</v>
      </c>
      <c r="L1563" s="1">
        <v>8.2900000000000001E-2</v>
      </c>
      <c r="M1563" s="1">
        <v>0.3548</v>
      </c>
      <c r="N1563" s="1">
        <v>6.1199999999999997E-2</v>
      </c>
      <c r="O1563" s="1">
        <v>0.21920000000000001</v>
      </c>
      <c r="P1563" s="1">
        <v>-1.2568999999999999</v>
      </c>
      <c r="Q1563" s="1">
        <v>-1.5753999999999999</v>
      </c>
      <c r="R1563" s="1">
        <v>0.1072</v>
      </c>
      <c r="S1563" s="1">
        <v>-2.4299999999999999E-2</v>
      </c>
      <c r="T1563" s="1">
        <v>0.64629999999999999</v>
      </c>
      <c r="U1563" s="1">
        <v>-0.90469999999999995</v>
      </c>
      <c r="V1563" s="1">
        <v>-1.4330000000000001</v>
      </c>
      <c r="W1563" s="1">
        <v>-0.45979999999999999</v>
      </c>
      <c r="GI1563" s="1">
        <v>-6.7470999999999997</v>
      </c>
      <c r="HA1563" s="1" t="str">
        <f t="shared" si="48"/>
        <v>2013</v>
      </c>
      <c r="HB1563" s="1" t="str">
        <f t="shared" si="49"/>
        <v>05</v>
      </c>
    </row>
    <row r="1564" spans="1:210">
      <c r="A1564" s="3" t="s">
        <v>9</v>
      </c>
      <c r="B1564" s="3"/>
      <c r="C1564" s="3" t="s">
        <v>5798</v>
      </c>
      <c r="E1564" s="1" t="s">
        <v>5799</v>
      </c>
      <c r="F1564" s="1">
        <v>-0.32840000000000003</v>
      </c>
      <c r="G1564" s="1">
        <v>-0.79830000000000001</v>
      </c>
      <c r="H1564" s="1">
        <v>-0.61170000000000002</v>
      </c>
      <c r="I1564" s="1">
        <v>-0.55910000000000004</v>
      </c>
      <c r="J1564" s="1">
        <v>-0.89149999999999996</v>
      </c>
      <c r="K1564" s="1">
        <v>-0.46510000000000001</v>
      </c>
      <c r="L1564" s="1">
        <v>-0.32740000000000002</v>
      </c>
      <c r="M1564" s="1">
        <v>-0.1168</v>
      </c>
      <c r="N1564" s="1">
        <v>-0.996</v>
      </c>
      <c r="O1564" s="1">
        <v>-0.54149999999999998</v>
      </c>
      <c r="P1564" s="1">
        <v>0</v>
      </c>
      <c r="Q1564" s="1">
        <v>-0.82640000000000002</v>
      </c>
      <c r="R1564" s="1">
        <v>-0.60019999999999996</v>
      </c>
      <c r="S1564" s="1">
        <v>-0.16839999999999999</v>
      </c>
      <c r="T1564" s="1">
        <v>1.4258999999999999</v>
      </c>
      <c r="U1564" s="1">
        <v>-0.18990000000000001</v>
      </c>
      <c r="V1564" s="1">
        <v>-0.68359999999999999</v>
      </c>
      <c r="W1564" s="1">
        <v>-0.87770000000000004</v>
      </c>
      <c r="GI1564" s="1">
        <v>-6.6688999999999998</v>
      </c>
      <c r="HA1564" s="1" t="str">
        <f t="shared" si="48"/>
        <v>2013</v>
      </c>
      <c r="HB1564" s="1" t="str">
        <f t="shared" si="49"/>
        <v>05</v>
      </c>
    </row>
    <row r="1565" spans="1:210">
      <c r="A1565" s="3" t="s">
        <v>9</v>
      </c>
      <c r="B1565" s="3"/>
      <c r="C1565" s="3" t="s">
        <v>5800</v>
      </c>
      <c r="E1565" s="1" t="s">
        <v>5801</v>
      </c>
      <c r="F1565" s="1">
        <v>-0.19209999999999999</v>
      </c>
      <c r="G1565" s="1">
        <v>-0.21</v>
      </c>
      <c r="H1565" s="1">
        <v>0.81479999999999997</v>
      </c>
      <c r="I1565" s="1">
        <v>-0.64429999999999998</v>
      </c>
      <c r="J1565" s="1">
        <v>-0.65190000000000003</v>
      </c>
      <c r="K1565" s="1">
        <v>-0.23469999999999999</v>
      </c>
      <c r="L1565" s="1">
        <v>-0.28770000000000001</v>
      </c>
      <c r="M1565" s="1">
        <v>0.82569999999999999</v>
      </c>
      <c r="N1565" s="1">
        <v>-6.0900000000000003E-2</v>
      </c>
      <c r="O1565" s="1">
        <v>0.51</v>
      </c>
      <c r="P1565" s="1">
        <v>-2.6315</v>
      </c>
      <c r="Q1565" s="1">
        <v>-8.3299999999999999E-2</v>
      </c>
      <c r="R1565" s="1">
        <v>-0.1426</v>
      </c>
      <c r="S1565" s="1">
        <v>-2.4199999999999999E-2</v>
      </c>
      <c r="T1565" s="1">
        <v>-0.82720000000000005</v>
      </c>
      <c r="U1565" s="1">
        <v>-2.3651</v>
      </c>
      <c r="V1565" s="1">
        <v>-2.6070000000000002</v>
      </c>
      <c r="W1565" s="1">
        <v>-1.8343</v>
      </c>
      <c r="GI1565" s="1">
        <v>-7.8464999999999998</v>
      </c>
      <c r="HA1565" s="1" t="str">
        <f t="shared" si="48"/>
        <v>2013</v>
      </c>
      <c r="HB1565" s="1" t="str">
        <f t="shared" si="49"/>
        <v>05</v>
      </c>
    </row>
    <row r="1566" spans="1:210">
      <c r="A1566" s="3" t="s">
        <v>9</v>
      </c>
      <c r="B1566" s="3"/>
      <c r="C1566" s="3" t="s">
        <v>5802</v>
      </c>
      <c r="E1566" s="1" t="s">
        <v>5803</v>
      </c>
      <c r="F1566" s="1">
        <v>-0.434</v>
      </c>
      <c r="G1566" s="1">
        <v>-1.0522</v>
      </c>
      <c r="H1566" s="1">
        <v>-1.8919999999999999</v>
      </c>
      <c r="I1566" s="1">
        <v>-0.84260000000000002</v>
      </c>
      <c r="J1566" s="1">
        <v>-1.1976</v>
      </c>
      <c r="K1566" s="1">
        <v>-0.54679999999999995</v>
      </c>
      <c r="L1566" s="1">
        <v>-0.33</v>
      </c>
      <c r="M1566" s="1">
        <v>-0.58679999999999999</v>
      </c>
      <c r="N1566" s="1">
        <v>-0.85260000000000002</v>
      </c>
      <c r="O1566" s="1">
        <v>-0.65429999999999999</v>
      </c>
      <c r="P1566" s="1">
        <v>-0.1421</v>
      </c>
      <c r="Q1566" s="1">
        <v>-2.2631999999999999</v>
      </c>
      <c r="R1566" s="1">
        <v>-1.3125</v>
      </c>
      <c r="S1566" s="1">
        <v>-0.1696</v>
      </c>
      <c r="T1566" s="1">
        <v>1.4084000000000001</v>
      </c>
      <c r="U1566" s="1">
        <v>0</v>
      </c>
      <c r="V1566" s="1">
        <v>-0.82430000000000003</v>
      </c>
      <c r="W1566" s="1">
        <v>-2.7650999999999999</v>
      </c>
      <c r="GI1566" s="1">
        <v>-6.5789</v>
      </c>
      <c r="HA1566" s="1" t="str">
        <f t="shared" si="48"/>
        <v>2013</v>
      </c>
      <c r="HB1566" s="1" t="str">
        <f t="shared" si="49"/>
        <v>05</v>
      </c>
    </row>
    <row r="1567" spans="1:210">
      <c r="A1567" s="3" t="s">
        <v>9</v>
      </c>
      <c r="B1567" s="3"/>
      <c r="C1567" s="3" t="s">
        <v>5804</v>
      </c>
      <c r="E1567" s="1" t="s">
        <v>5805</v>
      </c>
      <c r="F1567" s="1">
        <v>-0.33300000000000002</v>
      </c>
      <c r="G1567" s="1">
        <v>-0.14149999999999999</v>
      </c>
      <c r="H1567" s="1">
        <v>-2.8199999999999999E-2</v>
      </c>
      <c r="I1567" s="1">
        <v>-0.64880000000000004</v>
      </c>
      <c r="J1567" s="1">
        <v>-0.80359999999999998</v>
      </c>
      <c r="K1567" s="1">
        <v>-0.39329999999999998</v>
      </c>
      <c r="L1567" s="1">
        <v>-0.20699999999999999</v>
      </c>
      <c r="M1567" s="1">
        <v>0.71109999999999995</v>
      </c>
      <c r="N1567" s="1">
        <v>0.45939999999999998</v>
      </c>
      <c r="O1567" s="1">
        <v>0.183</v>
      </c>
      <c r="P1567" s="1">
        <v>-0.63690000000000002</v>
      </c>
      <c r="Q1567" s="1">
        <v>-0.7601</v>
      </c>
      <c r="R1567" s="1">
        <v>-0.39410000000000001</v>
      </c>
      <c r="S1567" s="1">
        <v>-0.14649999999999999</v>
      </c>
      <c r="T1567" s="1">
        <v>1.5037</v>
      </c>
      <c r="U1567" s="1">
        <v>0.34060000000000001</v>
      </c>
      <c r="V1567" s="1">
        <v>-1.5851999999999999</v>
      </c>
      <c r="W1567" s="1">
        <v>-2.2706</v>
      </c>
      <c r="GI1567" s="1">
        <v>-6.0883000000000003</v>
      </c>
      <c r="HA1567" s="1" t="str">
        <f t="shared" si="48"/>
        <v>2013</v>
      </c>
      <c r="HB1567" s="1" t="str">
        <f t="shared" si="49"/>
        <v>05</v>
      </c>
    </row>
    <row r="1568" spans="1:210">
      <c r="A1568" s="3" t="s">
        <v>9</v>
      </c>
      <c r="B1568" s="3"/>
      <c r="C1568" s="3" t="s">
        <v>5806</v>
      </c>
      <c r="E1568" s="1" t="s">
        <v>5807</v>
      </c>
      <c r="F1568" s="1">
        <v>-0.245</v>
      </c>
      <c r="G1568" s="1">
        <v>-0.49220000000000003</v>
      </c>
      <c r="H1568" s="1">
        <v>-5.6500000000000002E-2</v>
      </c>
      <c r="I1568" s="1">
        <v>-0.44569999999999999</v>
      </c>
      <c r="J1568" s="1">
        <v>-0.59940000000000004</v>
      </c>
      <c r="K1568" s="1">
        <v>-0.15659999999999999</v>
      </c>
      <c r="L1568" s="1">
        <v>-0.28770000000000001</v>
      </c>
      <c r="M1568" s="1">
        <v>0.2069</v>
      </c>
      <c r="N1568" s="1">
        <v>-0.12180000000000001</v>
      </c>
      <c r="O1568" s="1">
        <v>0.40100000000000002</v>
      </c>
      <c r="P1568" s="1">
        <v>0.92190000000000005</v>
      </c>
      <c r="Q1568" s="1">
        <v>-1.3433999999999999</v>
      </c>
      <c r="R1568" s="1">
        <v>0.25019999999999998</v>
      </c>
      <c r="S1568" s="1">
        <v>-0.1704</v>
      </c>
      <c r="T1568" s="1">
        <v>2.9702000000000002</v>
      </c>
      <c r="U1568" s="1">
        <v>1.6545000000000001</v>
      </c>
      <c r="V1568" s="1">
        <v>0.51019999999999999</v>
      </c>
      <c r="W1568" s="1">
        <v>-1.1029</v>
      </c>
      <c r="GI1568" s="1">
        <v>-5.6547000000000001</v>
      </c>
      <c r="HA1568" s="1" t="str">
        <f t="shared" si="48"/>
        <v>2013</v>
      </c>
      <c r="HB1568" s="1" t="str">
        <f t="shared" si="49"/>
        <v>05</v>
      </c>
    </row>
    <row r="1569" spans="1:210">
      <c r="A1569" s="3" t="s">
        <v>9</v>
      </c>
      <c r="B1569" s="3"/>
      <c r="C1569" s="3" t="s">
        <v>5808</v>
      </c>
      <c r="E1569" s="1" t="s">
        <v>5809</v>
      </c>
      <c r="F1569" s="1">
        <v>-0.39319999999999999</v>
      </c>
      <c r="G1569" s="1">
        <v>-0.5181</v>
      </c>
      <c r="H1569" s="1">
        <v>-0.63229999999999997</v>
      </c>
      <c r="I1569" s="1">
        <v>-0.55589999999999995</v>
      </c>
      <c r="J1569" s="1">
        <v>-0.54049999999999998</v>
      </c>
      <c r="K1569" s="1">
        <v>-0.15310000000000001</v>
      </c>
      <c r="L1569" s="1">
        <v>-0.1216</v>
      </c>
      <c r="M1569" s="1">
        <v>-0.2601</v>
      </c>
      <c r="N1569" s="1">
        <v>-0.44919999999999999</v>
      </c>
      <c r="O1569" s="1">
        <v>0</v>
      </c>
      <c r="P1569" s="1">
        <v>0.41949999999999998</v>
      </c>
      <c r="Q1569" s="1">
        <v>-0.91049999999999998</v>
      </c>
      <c r="R1569" s="1">
        <v>-0.38440000000000002</v>
      </c>
      <c r="S1569" s="1">
        <v>9.5500000000000002E-2</v>
      </c>
      <c r="T1569" s="1">
        <v>2.6131000000000002</v>
      </c>
      <c r="U1569" s="1">
        <v>0.90900000000000003</v>
      </c>
      <c r="V1569" s="1">
        <v>-0.378</v>
      </c>
      <c r="W1569" s="1">
        <v>-1.6462000000000001</v>
      </c>
      <c r="GI1569" s="1">
        <v>-5.9898999999999996</v>
      </c>
      <c r="HA1569" s="1" t="str">
        <f t="shared" si="48"/>
        <v>2013</v>
      </c>
      <c r="HB1569" s="1" t="str">
        <f t="shared" si="49"/>
        <v>05</v>
      </c>
    </row>
    <row r="1570" spans="1:210">
      <c r="A1570" s="3" t="s">
        <v>9</v>
      </c>
      <c r="B1570" s="3"/>
      <c r="C1570" s="3" t="s">
        <v>5810</v>
      </c>
      <c r="E1570" s="1" t="s">
        <v>5811</v>
      </c>
      <c r="F1570" s="1">
        <v>-0.29070000000000001</v>
      </c>
      <c r="G1570" s="1">
        <v>-3.4700000000000002E-2</v>
      </c>
      <c r="H1570" s="1">
        <v>-0.6048</v>
      </c>
      <c r="I1570" s="1">
        <v>-0.55679999999999996</v>
      </c>
      <c r="J1570" s="1">
        <v>-0.14810000000000001</v>
      </c>
      <c r="K1570" s="1">
        <v>0</v>
      </c>
      <c r="L1570" s="1">
        <v>-0.16159999999999999</v>
      </c>
      <c r="M1570" s="1">
        <v>-0.1447</v>
      </c>
      <c r="N1570" s="1">
        <v>-0.3906</v>
      </c>
      <c r="O1570" s="1">
        <v>0.21379999999999999</v>
      </c>
      <c r="P1570" s="1">
        <v>-0.55589999999999995</v>
      </c>
      <c r="Q1570" s="1">
        <v>-1.077</v>
      </c>
      <c r="R1570" s="1">
        <v>-0.245</v>
      </c>
      <c r="S1570" s="1">
        <v>7.17E-2</v>
      </c>
      <c r="T1570" s="1">
        <v>2.1017999999999999</v>
      </c>
      <c r="U1570" s="1">
        <v>0.96060000000000001</v>
      </c>
      <c r="V1570" s="1">
        <v>-0.50470000000000004</v>
      </c>
      <c r="W1570" s="1">
        <v>-1.6760999999999999</v>
      </c>
      <c r="GI1570" s="1">
        <v>-7.6700999999999997</v>
      </c>
      <c r="HA1570" s="1" t="str">
        <f t="shared" si="48"/>
        <v>2013</v>
      </c>
      <c r="HB1570" s="1" t="str">
        <f t="shared" si="49"/>
        <v>05</v>
      </c>
    </row>
    <row r="1571" spans="1:210">
      <c r="A1571" s="3" t="s">
        <v>9</v>
      </c>
      <c r="B1571" s="3"/>
      <c r="C1571" s="3" t="s">
        <v>5812</v>
      </c>
      <c r="E1571" s="1" t="s">
        <v>5813</v>
      </c>
      <c r="F1571" s="1">
        <v>-0.49490000000000001</v>
      </c>
      <c r="G1571" s="1">
        <v>-0.45340000000000003</v>
      </c>
      <c r="H1571" s="1">
        <v>-0.65690000000000004</v>
      </c>
      <c r="I1571" s="1">
        <v>-0.59660000000000002</v>
      </c>
      <c r="J1571" s="1">
        <v>-0.4466</v>
      </c>
      <c r="K1571" s="1">
        <v>-0.22770000000000001</v>
      </c>
      <c r="L1571" s="1">
        <v>-0.36480000000000001</v>
      </c>
      <c r="M1571" s="1">
        <v>-0.43369999999999997</v>
      </c>
      <c r="N1571" s="1">
        <v>6.0299999999999999E-2</v>
      </c>
      <c r="O1571" s="1">
        <v>-0.99</v>
      </c>
      <c r="P1571" s="1">
        <v>-0.27810000000000001</v>
      </c>
      <c r="Q1571" s="1">
        <v>-0.83260000000000001</v>
      </c>
      <c r="R1571" s="1">
        <v>-0.6643</v>
      </c>
      <c r="S1571" s="1">
        <v>0.1196</v>
      </c>
      <c r="T1571" s="1">
        <v>1.7209000000000001</v>
      </c>
      <c r="U1571" s="1">
        <v>0.57189999999999996</v>
      </c>
      <c r="V1571" s="1">
        <v>0.12609999999999999</v>
      </c>
      <c r="W1571" s="1">
        <v>-1.4938</v>
      </c>
      <c r="GI1571" s="1">
        <v>-6.9169</v>
      </c>
      <c r="HA1571" s="1" t="str">
        <f t="shared" si="48"/>
        <v>2013</v>
      </c>
      <c r="HB1571" s="1" t="str">
        <f t="shared" si="49"/>
        <v>05</v>
      </c>
    </row>
    <row r="1572" spans="1:210">
      <c r="A1572" s="3" t="s">
        <v>9</v>
      </c>
      <c r="B1572" s="3"/>
      <c r="C1572" s="3" t="s">
        <v>5814</v>
      </c>
      <c r="E1572" s="1" t="s">
        <v>5815</v>
      </c>
      <c r="F1572" s="1">
        <v>-0.22209999999999999</v>
      </c>
      <c r="G1572" s="1">
        <v>-0.245</v>
      </c>
      <c r="H1572" s="1">
        <v>-0.41199999999999998</v>
      </c>
      <c r="I1572" s="1">
        <v>-0.71679999999999999</v>
      </c>
      <c r="J1572" s="1">
        <v>0.29699999999999999</v>
      </c>
      <c r="K1572" s="1">
        <v>7.6600000000000001E-2</v>
      </c>
      <c r="L1572" s="1">
        <v>-0.40579999999999999</v>
      </c>
      <c r="M1572" s="1">
        <v>0.14480000000000001</v>
      </c>
      <c r="N1572" s="1">
        <v>0.36109999999999998</v>
      </c>
      <c r="O1572" s="1">
        <v>0.74909999999999999</v>
      </c>
      <c r="P1572" s="1">
        <v>-0.495</v>
      </c>
      <c r="Q1572" s="1">
        <v>-0.24929999999999999</v>
      </c>
      <c r="R1572" s="1">
        <v>-0.1051</v>
      </c>
      <c r="S1572" s="1">
        <v>0.43090000000000001</v>
      </c>
      <c r="T1572" s="1">
        <v>0.51519999999999999</v>
      </c>
      <c r="U1572" s="1">
        <v>0.53710000000000002</v>
      </c>
      <c r="V1572" s="1">
        <v>-1.9035</v>
      </c>
      <c r="W1572" s="1">
        <v>-1.4055</v>
      </c>
      <c r="GI1572" s="1">
        <v>-5.3007999999999997</v>
      </c>
      <c r="HA1572" s="1" t="str">
        <f t="shared" si="48"/>
        <v>2013</v>
      </c>
      <c r="HB1572" s="1" t="str">
        <f t="shared" si="49"/>
        <v>05</v>
      </c>
    </row>
    <row r="1573" spans="1:210">
      <c r="A1573" s="3" t="s">
        <v>9</v>
      </c>
      <c r="B1573" s="3"/>
      <c r="C1573" s="3" t="s">
        <v>5816</v>
      </c>
      <c r="E1573" s="1" t="s">
        <v>5817</v>
      </c>
      <c r="F1573" s="1">
        <v>-0.1021</v>
      </c>
      <c r="G1573" s="1">
        <v>-0.55720000000000003</v>
      </c>
      <c r="H1573" s="1">
        <v>-0.1923</v>
      </c>
      <c r="I1573" s="1">
        <v>-0.31790000000000002</v>
      </c>
      <c r="J1573" s="1">
        <v>-0.49209999999999998</v>
      </c>
      <c r="K1573" s="1">
        <v>7.6100000000000001E-2</v>
      </c>
      <c r="L1573" s="1">
        <v>-0.32400000000000001</v>
      </c>
      <c r="M1573" s="1">
        <v>0.25950000000000001</v>
      </c>
      <c r="N1573" s="1">
        <v>-8.9700000000000002E-2</v>
      </c>
      <c r="O1573" s="1">
        <v>-0.21249999999999999</v>
      </c>
      <c r="P1573" s="1">
        <v>-1.2728999999999999</v>
      </c>
      <c r="Q1573" s="1">
        <v>-0.50039999999999996</v>
      </c>
      <c r="R1573" s="1">
        <v>-0.55800000000000005</v>
      </c>
      <c r="S1573" s="1">
        <v>0.23860000000000001</v>
      </c>
      <c r="T1573" s="1">
        <v>0.85750000000000004</v>
      </c>
      <c r="U1573" s="1">
        <v>-4.8800000000000003E-2</v>
      </c>
      <c r="V1573" s="1">
        <v>-1.1627000000000001</v>
      </c>
      <c r="W1573" s="1">
        <v>-1.1021000000000001</v>
      </c>
      <c r="GI1573" s="1">
        <v>-4.9949000000000003</v>
      </c>
      <c r="HA1573" s="1" t="str">
        <f t="shared" si="48"/>
        <v>2013</v>
      </c>
      <c r="HB1573" s="1" t="str">
        <f t="shared" si="49"/>
        <v>05</v>
      </c>
    </row>
    <row r="1574" spans="1:210">
      <c r="A1574" s="3" t="s">
        <v>9</v>
      </c>
      <c r="B1574" s="3"/>
      <c r="C1574" s="3" t="s">
        <v>5818</v>
      </c>
      <c r="E1574" s="1" t="s">
        <v>5819</v>
      </c>
      <c r="F1574" s="1">
        <v>-0.56620000000000004</v>
      </c>
      <c r="G1574" s="1">
        <v>-0.63400000000000001</v>
      </c>
      <c r="H1574" s="1">
        <v>-1.101</v>
      </c>
      <c r="I1574" s="1">
        <v>-0.68020000000000003</v>
      </c>
      <c r="J1574" s="1">
        <v>-0.59789999999999999</v>
      </c>
      <c r="K1574" s="1">
        <v>-0.23250000000000001</v>
      </c>
      <c r="L1574" s="1">
        <v>-0.36899999999999999</v>
      </c>
      <c r="M1574" s="1">
        <v>-0.87260000000000004</v>
      </c>
      <c r="N1574" s="1">
        <v>-0.87660000000000005</v>
      </c>
      <c r="O1574" s="1">
        <v>-1.2635000000000001</v>
      </c>
      <c r="P1574" s="1">
        <v>-1.0751999999999999</v>
      </c>
      <c r="Q1574" s="1">
        <v>-0.93289999999999995</v>
      </c>
      <c r="R1574" s="1">
        <v>-0.77380000000000004</v>
      </c>
      <c r="S1574" s="1">
        <v>-0.1686</v>
      </c>
      <c r="T1574" s="1">
        <v>1.9912000000000001</v>
      </c>
      <c r="U1574" s="1">
        <v>0.74619999999999997</v>
      </c>
      <c r="V1574" s="1">
        <v>-0.92100000000000004</v>
      </c>
      <c r="W1574" s="1">
        <v>-1.1711</v>
      </c>
      <c r="GI1574" s="1">
        <v>-4.6668000000000003</v>
      </c>
      <c r="HA1574" s="1" t="str">
        <f t="shared" si="48"/>
        <v>2013</v>
      </c>
      <c r="HB1574" s="1" t="str">
        <f t="shared" si="49"/>
        <v>05</v>
      </c>
    </row>
    <row r="1575" spans="1:210">
      <c r="A1575" s="3" t="s">
        <v>9</v>
      </c>
      <c r="B1575" s="3"/>
      <c r="C1575" s="3" t="s">
        <v>5820</v>
      </c>
      <c r="E1575" s="1" t="s">
        <v>5820</v>
      </c>
      <c r="F1575" s="1">
        <v>-1.72E-2</v>
      </c>
      <c r="G1575" s="1">
        <v>-7.0999999999999994E-2</v>
      </c>
      <c r="H1575" s="1">
        <v>-0.496</v>
      </c>
      <c r="I1575" s="1">
        <v>-0.161</v>
      </c>
      <c r="J1575" s="1">
        <v>-4.99E-2</v>
      </c>
      <c r="K1575" s="1">
        <v>-0.15720000000000001</v>
      </c>
      <c r="L1575" s="1">
        <v>-4.1300000000000003E-2</v>
      </c>
      <c r="M1575" s="1">
        <v>0.29260000000000003</v>
      </c>
      <c r="N1575" s="1">
        <v>-3.04E-2</v>
      </c>
      <c r="O1575" s="1">
        <v>0.47649999999999998</v>
      </c>
      <c r="P1575" s="1">
        <v>-0.14499999999999999</v>
      </c>
      <c r="Q1575" s="1">
        <v>-1.1955</v>
      </c>
      <c r="R1575" s="1">
        <v>-3.5299999999999998E-2</v>
      </c>
      <c r="S1575" s="1">
        <v>0.2427</v>
      </c>
      <c r="T1575" s="1">
        <v>1.9060999999999999</v>
      </c>
      <c r="U1575" s="1">
        <v>1.5</v>
      </c>
      <c r="V1575" s="1">
        <v>-0.66310000000000002</v>
      </c>
      <c r="W1575" s="1">
        <v>-0.9667</v>
      </c>
      <c r="GI1575" s="1">
        <v>-5.0839999999999996</v>
      </c>
      <c r="HA1575" s="1" t="str">
        <f t="shared" si="48"/>
        <v>2013</v>
      </c>
      <c r="HB1575" s="1" t="str">
        <f t="shared" si="49"/>
        <v>05</v>
      </c>
    </row>
    <row r="1576" spans="1:210">
      <c r="A1576" s="3" t="s">
        <v>9</v>
      </c>
      <c r="B1576" s="3"/>
      <c r="C1576" s="3" t="s">
        <v>5821</v>
      </c>
      <c r="E1576" s="1" t="s">
        <v>5822</v>
      </c>
      <c r="F1576" s="1">
        <v>-0.24179999999999999</v>
      </c>
      <c r="G1576" s="1">
        <v>-0.2838</v>
      </c>
      <c r="H1576" s="1">
        <v>-0.44280000000000003</v>
      </c>
      <c r="I1576" s="1">
        <v>-0.4834</v>
      </c>
      <c r="J1576" s="1">
        <v>-0.4975</v>
      </c>
      <c r="K1576" s="1">
        <v>-0.31369999999999998</v>
      </c>
      <c r="L1576" s="1">
        <v>-0.37019999999999997</v>
      </c>
      <c r="M1576" s="1">
        <v>-0.20480000000000001</v>
      </c>
      <c r="N1576" s="1">
        <v>-0.27379999999999999</v>
      </c>
      <c r="O1576" s="1">
        <v>3.6499999999999998E-2</v>
      </c>
      <c r="P1576" s="1">
        <v>-0.64280000000000004</v>
      </c>
      <c r="Q1576" s="1">
        <v>-0.86050000000000004</v>
      </c>
      <c r="R1576" s="1">
        <v>-0.21229999999999999</v>
      </c>
      <c r="S1576" s="1">
        <v>4.8500000000000001E-2</v>
      </c>
      <c r="T1576" s="1">
        <v>1.6409</v>
      </c>
      <c r="U1576" s="1">
        <v>1.6264000000000001</v>
      </c>
      <c r="V1576" s="1">
        <v>-0.91439999999999999</v>
      </c>
      <c r="W1576" s="1">
        <v>-0.87660000000000005</v>
      </c>
      <c r="GI1576" s="1">
        <v>-5.4451999999999998</v>
      </c>
      <c r="HA1576" s="1" t="str">
        <f t="shared" si="48"/>
        <v>2013</v>
      </c>
      <c r="HB1576" s="1" t="str">
        <f t="shared" si="49"/>
        <v>05</v>
      </c>
    </row>
    <row r="1577" spans="1:210">
      <c r="A1577" s="3" t="s">
        <v>9</v>
      </c>
      <c r="B1577" s="3"/>
      <c r="C1577" s="3" t="s">
        <v>5823</v>
      </c>
      <c r="E1577" s="1" t="s">
        <v>5824</v>
      </c>
      <c r="F1577" s="1">
        <v>-0.34420000000000001</v>
      </c>
      <c r="G1577" s="1">
        <v>-0.53049999999999997</v>
      </c>
      <c r="H1577" s="1">
        <v>-0.99639999999999995</v>
      </c>
      <c r="I1577" s="1">
        <v>-0.56220000000000003</v>
      </c>
      <c r="J1577" s="1">
        <v>-0.59279999999999999</v>
      </c>
      <c r="K1577" s="1">
        <v>-0.39090000000000003</v>
      </c>
      <c r="L1577" s="1">
        <v>-0.53410000000000002</v>
      </c>
      <c r="M1577" s="1">
        <v>0</v>
      </c>
      <c r="N1577" s="1">
        <v>-0.2417</v>
      </c>
      <c r="O1577" s="1">
        <v>-0.3644</v>
      </c>
      <c r="P1577" s="1">
        <v>-1.0652999999999999</v>
      </c>
      <c r="Q1577" s="1">
        <v>-1.0282</v>
      </c>
      <c r="R1577" s="1">
        <v>-0.52890000000000004</v>
      </c>
      <c r="S1577" s="1">
        <v>0.12089999999999999</v>
      </c>
      <c r="T1577" s="1">
        <v>1.7391000000000001</v>
      </c>
      <c r="U1577" s="1">
        <v>1.7181999999999999</v>
      </c>
      <c r="V1577" s="1">
        <v>-1.3028999999999999</v>
      </c>
      <c r="W1577" s="1">
        <v>-0.87339999999999995</v>
      </c>
      <c r="GI1577" s="1">
        <v>-5.4044999999999996</v>
      </c>
      <c r="HA1577" s="1" t="str">
        <f t="shared" si="48"/>
        <v>2013</v>
      </c>
      <c r="HB1577" s="1" t="str">
        <f t="shared" si="49"/>
        <v>05</v>
      </c>
    </row>
    <row r="1578" spans="1:210">
      <c r="A1578" s="3" t="s">
        <v>9</v>
      </c>
      <c r="B1578" s="3"/>
      <c r="C1578" s="3" t="s">
        <v>5825</v>
      </c>
      <c r="E1578" s="1" t="s">
        <v>5826</v>
      </c>
      <c r="F1578" s="1">
        <v>-0.10290000000000001</v>
      </c>
      <c r="G1578" s="1">
        <v>-0.49640000000000001</v>
      </c>
      <c r="H1578" s="1">
        <v>-0.3029</v>
      </c>
      <c r="I1578" s="1">
        <v>-0.31969999999999998</v>
      </c>
      <c r="J1578" s="1">
        <v>-0.44240000000000002</v>
      </c>
      <c r="K1578" s="1">
        <v>-7.85E-2</v>
      </c>
      <c r="L1578" s="1">
        <v>-0.36930000000000002</v>
      </c>
      <c r="M1578" s="1">
        <v>0</v>
      </c>
      <c r="N1578" s="1">
        <v>0.15079999999999999</v>
      </c>
      <c r="O1578" s="1">
        <v>0.183</v>
      </c>
      <c r="P1578" s="1">
        <v>-0.14360000000000001</v>
      </c>
      <c r="Q1578" s="1">
        <v>-1.1176999999999999</v>
      </c>
      <c r="R1578" s="1">
        <v>-0.38700000000000001</v>
      </c>
      <c r="S1578" s="1">
        <v>0.26590000000000003</v>
      </c>
      <c r="T1578" s="1">
        <v>3.0775999999999999</v>
      </c>
      <c r="U1578" s="1">
        <v>2.7873999999999999</v>
      </c>
      <c r="V1578" s="1">
        <v>-0.3957</v>
      </c>
      <c r="W1578" s="1">
        <v>-0.51049999999999995</v>
      </c>
      <c r="GI1578" s="1">
        <v>-4.2949000000000002</v>
      </c>
      <c r="HA1578" s="1" t="str">
        <f t="shared" si="48"/>
        <v>2013</v>
      </c>
      <c r="HB1578" s="1" t="str">
        <f t="shared" si="49"/>
        <v>05</v>
      </c>
    </row>
    <row r="1579" spans="1:210">
      <c r="A1579" s="3" t="s">
        <v>9</v>
      </c>
      <c r="B1579" s="3"/>
      <c r="C1579" s="3" t="s">
        <v>5827</v>
      </c>
      <c r="E1579" s="1" t="s">
        <v>5827</v>
      </c>
      <c r="F1579" s="1">
        <v>-0.39600000000000002</v>
      </c>
      <c r="G1579" s="1">
        <v>-0.60240000000000005</v>
      </c>
      <c r="H1579" s="1">
        <v>-0.44119999999999998</v>
      </c>
      <c r="I1579" s="1">
        <v>-0.36080000000000001</v>
      </c>
      <c r="J1579" s="1">
        <v>-0.49259999999999998</v>
      </c>
      <c r="K1579" s="1">
        <v>-0.15759999999999999</v>
      </c>
      <c r="L1579" s="1">
        <v>-0.4511</v>
      </c>
      <c r="M1579" s="1">
        <v>-0.23330000000000001</v>
      </c>
      <c r="N1579" s="1">
        <v>-0.121</v>
      </c>
      <c r="O1579" s="1">
        <v>3.6700000000000003E-2</v>
      </c>
      <c r="P1579" s="1">
        <v>0.35809999999999997</v>
      </c>
      <c r="Q1579" s="1">
        <v>-1.2121</v>
      </c>
      <c r="R1579" s="1">
        <v>-0.74099999999999999</v>
      </c>
      <c r="S1579" s="1">
        <v>2.4199999999999999E-2</v>
      </c>
      <c r="T1579" s="1">
        <v>3.0097</v>
      </c>
      <c r="U1579" s="1">
        <v>2.5171999999999999</v>
      </c>
      <c r="V1579" s="1">
        <v>0.1968</v>
      </c>
      <c r="W1579" s="1">
        <v>-0.81340000000000001</v>
      </c>
      <c r="GI1579" s="1">
        <v>-4.9504000000000001</v>
      </c>
      <c r="HA1579" s="1" t="str">
        <f t="shared" si="48"/>
        <v>2013</v>
      </c>
      <c r="HB1579" s="1" t="str">
        <f t="shared" si="49"/>
        <v>05</v>
      </c>
    </row>
    <row r="1580" spans="1:210">
      <c r="A1580" s="3" t="s">
        <v>9</v>
      </c>
      <c r="B1580" s="3"/>
      <c r="C1580" s="3" t="s">
        <v>5828</v>
      </c>
      <c r="E1580" s="1" t="s">
        <v>5829</v>
      </c>
      <c r="F1580" s="1">
        <v>-0.10489999999999999</v>
      </c>
      <c r="G1580" s="1">
        <v>-0.46460000000000001</v>
      </c>
      <c r="H1580" s="1">
        <v>-0.13980000000000001</v>
      </c>
      <c r="I1580" s="1">
        <v>-0.2843</v>
      </c>
      <c r="J1580" s="1">
        <v>-0.30159999999999998</v>
      </c>
      <c r="K1580" s="1">
        <v>-0.15870000000000001</v>
      </c>
      <c r="L1580" s="1">
        <v>-0.1661</v>
      </c>
      <c r="M1580" s="1">
        <v>5.9200000000000003E-2</v>
      </c>
      <c r="N1580" s="1">
        <v>0.18459999999999999</v>
      </c>
      <c r="O1580" s="1">
        <v>-3.6900000000000002E-2</v>
      </c>
      <c r="P1580" s="1">
        <v>0.14399999999999999</v>
      </c>
      <c r="Q1580" s="1">
        <v>-1.048</v>
      </c>
      <c r="R1580" s="1">
        <v>-0.1074</v>
      </c>
      <c r="S1580" s="1">
        <v>0.1472</v>
      </c>
      <c r="T1580" s="1">
        <v>2.7749999999999999</v>
      </c>
      <c r="U1580" s="1">
        <v>2.5272000000000001</v>
      </c>
      <c r="V1580" s="1">
        <v>-0.39550000000000002</v>
      </c>
      <c r="W1580" s="1">
        <v>-0.45910000000000001</v>
      </c>
      <c r="GI1580" s="1">
        <v>-4.5002000000000004</v>
      </c>
      <c r="HA1580" s="1" t="str">
        <f t="shared" si="48"/>
        <v>2013</v>
      </c>
      <c r="HB1580" s="1" t="str">
        <f t="shared" si="49"/>
        <v>05</v>
      </c>
    </row>
    <row r="1581" spans="1:210">
      <c r="A1581" s="3" t="s">
        <v>9</v>
      </c>
      <c r="B1581" s="3"/>
      <c r="C1581" s="3" t="s">
        <v>5830</v>
      </c>
      <c r="E1581" s="1" t="s">
        <v>5830</v>
      </c>
      <c r="F1581" s="1">
        <v>-0.40250000000000002</v>
      </c>
      <c r="G1581" s="1">
        <v>-1.071</v>
      </c>
      <c r="H1581" s="1">
        <v>-1.2601</v>
      </c>
      <c r="I1581" s="1">
        <v>-0.72989999999999999</v>
      </c>
      <c r="J1581" s="1">
        <v>-0.65390000000000004</v>
      </c>
      <c r="K1581" s="1">
        <v>-0.15859999999999999</v>
      </c>
      <c r="L1581" s="1">
        <v>-0.4118</v>
      </c>
      <c r="M1581" s="1">
        <v>-0.32569999999999999</v>
      </c>
      <c r="N1581" s="1">
        <v>-0.27700000000000002</v>
      </c>
      <c r="O1581" s="1">
        <v>-0.4798</v>
      </c>
      <c r="P1581" s="1">
        <v>0.57879999999999998</v>
      </c>
      <c r="Q1581" s="1">
        <v>-1.4047000000000001</v>
      </c>
      <c r="R1581" s="1">
        <v>-0.60880000000000001</v>
      </c>
      <c r="S1581" s="1">
        <v>-0.1226</v>
      </c>
      <c r="T1581" s="1">
        <v>3.2225999999999999</v>
      </c>
      <c r="U1581" s="1">
        <v>2.7281</v>
      </c>
      <c r="V1581" s="1">
        <v>0.1981</v>
      </c>
      <c r="W1581" s="1">
        <v>-0.45939999999999998</v>
      </c>
      <c r="GI1581" s="1">
        <v>-5.3478000000000003</v>
      </c>
      <c r="HA1581" s="1" t="str">
        <f t="shared" si="48"/>
        <v>2013</v>
      </c>
      <c r="HB1581" s="1" t="str">
        <f t="shared" si="49"/>
        <v>05</v>
      </c>
    </row>
    <row r="1582" spans="1:210">
      <c r="A1582" s="3" t="s">
        <v>9</v>
      </c>
      <c r="B1582" s="3"/>
      <c r="C1582" s="3" t="s">
        <v>5831</v>
      </c>
      <c r="E1582" s="1" t="s">
        <v>5832</v>
      </c>
      <c r="F1582" s="1">
        <v>-0.28160000000000002</v>
      </c>
      <c r="G1582" s="1">
        <v>-1.1103000000000001</v>
      </c>
      <c r="H1582" s="1">
        <v>-0.25509999999999999</v>
      </c>
      <c r="I1582" s="1">
        <v>-0.57279999999999998</v>
      </c>
      <c r="J1582" s="1">
        <v>-1.3110999999999999</v>
      </c>
      <c r="K1582" s="1">
        <v>-0.39329999999999998</v>
      </c>
      <c r="L1582" s="1">
        <v>-0.37190000000000001</v>
      </c>
      <c r="M1582" s="1">
        <v>-0.38669999999999999</v>
      </c>
      <c r="N1582" s="1">
        <v>-0.27800000000000002</v>
      </c>
      <c r="O1582" s="1">
        <v>-0.40239999999999998</v>
      </c>
      <c r="P1582" s="1">
        <v>1.4661999999999999</v>
      </c>
      <c r="Q1582" s="1">
        <v>-0.96319999999999995</v>
      </c>
      <c r="R1582" s="1">
        <v>3.5900000000000001E-2</v>
      </c>
      <c r="S1582" s="1">
        <v>-9.8400000000000001E-2</v>
      </c>
      <c r="T1582" s="1">
        <v>3.6524999999999999</v>
      </c>
      <c r="U1582" s="1">
        <v>3.3132000000000001</v>
      </c>
      <c r="V1582" s="1">
        <v>0.33439999999999998</v>
      </c>
      <c r="W1582" s="1">
        <v>-0.24629999999999999</v>
      </c>
      <c r="GI1582" s="1">
        <v>-3.6701999999999999</v>
      </c>
      <c r="HA1582" s="1" t="str">
        <f t="shared" si="48"/>
        <v>2013</v>
      </c>
      <c r="HB1582" s="1" t="str">
        <f t="shared" si="49"/>
        <v>05</v>
      </c>
    </row>
    <row r="1583" spans="1:210">
      <c r="A1583" s="3" t="s">
        <v>9</v>
      </c>
      <c r="B1583" s="3"/>
      <c r="C1583" s="3" t="s">
        <v>5833</v>
      </c>
      <c r="E1583" s="1" t="s">
        <v>5834</v>
      </c>
      <c r="F1583" s="1">
        <v>-0.40500000000000003</v>
      </c>
      <c r="G1583" s="1">
        <v>-0.96940000000000004</v>
      </c>
      <c r="H1583" s="1">
        <v>-1.018</v>
      </c>
      <c r="I1583" s="1">
        <v>-0.61339999999999995</v>
      </c>
      <c r="J1583" s="1">
        <v>-0.4052</v>
      </c>
      <c r="K1583" s="1">
        <v>-0.2369</v>
      </c>
      <c r="L1583" s="1">
        <v>-0.33150000000000002</v>
      </c>
      <c r="M1583" s="1">
        <v>-0.26800000000000002</v>
      </c>
      <c r="N1583" s="1">
        <v>-0.49559999999999998</v>
      </c>
      <c r="O1583" s="1">
        <v>-0.47749999999999998</v>
      </c>
      <c r="P1583" s="1">
        <v>0</v>
      </c>
      <c r="Q1583" s="1">
        <v>-1.3864000000000001</v>
      </c>
      <c r="R1583" s="1">
        <v>-0.61209999999999998</v>
      </c>
      <c r="S1583" s="1">
        <v>-0.14779999999999999</v>
      </c>
      <c r="T1583" s="1">
        <v>3.4136000000000002</v>
      </c>
      <c r="U1583" s="1">
        <v>2.5011999999999999</v>
      </c>
      <c r="V1583" s="1">
        <v>-0.34010000000000001</v>
      </c>
      <c r="W1583" s="1">
        <v>-0.49299999999999999</v>
      </c>
      <c r="GI1583" s="1">
        <v>-4.6642000000000001</v>
      </c>
      <c r="HA1583" s="1" t="str">
        <f t="shared" si="48"/>
        <v>2013</v>
      </c>
      <c r="HB1583" s="1" t="str">
        <f t="shared" si="49"/>
        <v>04</v>
      </c>
    </row>
    <row r="1584" spans="1:210">
      <c r="A1584" s="3" t="s">
        <v>9</v>
      </c>
      <c r="B1584" s="3"/>
      <c r="C1584" s="3" t="s">
        <v>5835</v>
      </c>
      <c r="E1584" s="1" t="s">
        <v>5836</v>
      </c>
      <c r="F1584" s="1">
        <v>-0.1239</v>
      </c>
      <c r="G1584" s="1">
        <v>-1.2588999999999999</v>
      </c>
      <c r="H1584" s="1">
        <v>-0.39779999999999999</v>
      </c>
      <c r="I1584" s="1">
        <v>-0.61719999999999997</v>
      </c>
      <c r="J1584" s="1">
        <v>-0.25380000000000003</v>
      </c>
      <c r="K1584" s="1">
        <v>0</v>
      </c>
      <c r="L1584" s="1">
        <v>-0.53959999999999997</v>
      </c>
      <c r="M1584" s="1">
        <v>-2.9899999999999999E-2</v>
      </c>
      <c r="N1584" s="1">
        <v>-3.1E-2</v>
      </c>
      <c r="O1584" s="1">
        <v>-7.3899999999999993E-2</v>
      </c>
      <c r="P1584" s="1">
        <v>-7.3400000000000007E-2</v>
      </c>
      <c r="Q1584" s="1">
        <v>-1.7482</v>
      </c>
      <c r="R1584" s="1">
        <v>-0.1447</v>
      </c>
      <c r="S1584" s="1">
        <v>-2.47E-2</v>
      </c>
      <c r="T1584" s="1">
        <v>3.6591</v>
      </c>
      <c r="U1584" s="1">
        <v>3.1551999999999998</v>
      </c>
      <c r="V1584" s="1">
        <v>0.88370000000000004</v>
      </c>
      <c r="W1584" s="1">
        <v>-0.24790000000000001</v>
      </c>
      <c r="GI1584" s="1">
        <v>-4.6647999999999996</v>
      </c>
      <c r="HA1584" s="1" t="str">
        <f t="shared" si="48"/>
        <v>2013</v>
      </c>
      <c r="HB1584" s="1" t="str">
        <f t="shared" si="49"/>
        <v>04</v>
      </c>
    </row>
    <row r="1585" spans="1:210">
      <c r="A1585" s="3" t="s">
        <v>9</v>
      </c>
      <c r="B1585" s="3"/>
      <c r="C1585" s="3" t="s">
        <v>5837</v>
      </c>
      <c r="E1585" s="1" t="s">
        <v>5838</v>
      </c>
      <c r="F1585" s="1">
        <v>-0.35709999999999997</v>
      </c>
      <c r="G1585" s="1">
        <v>-0.58109999999999995</v>
      </c>
      <c r="H1585" s="1">
        <v>-0.2303</v>
      </c>
      <c r="I1585" s="1">
        <v>-0.45750000000000002</v>
      </c>
      <c r="J1585" s="1">
        <v>-0.51019999999999999</v>
      </c>
      <c r="K1585" s="1">
        <v>-0.2407</v>
      </c>
      <c r="L1585" s="1">
        <v>-0.37780000000000002</v>
      </c>
      <c r="M1585" s="1">
        <v>0.4829</v>
      </c>
      <c r="N1585" s="1">
        <v>0.15620000000000001</v>
      </c>
      <c r="O1585" s="1">
        <v>0.1118</v>
      </c>
      <c r="P1585" s="1">
        <v>0.7429</v>
      </c>
      <c r="Q1585" s="1">
        <v>-1.1545000000000001</v>
      </c>
      <c r="R1585" s="1">
        <v>-0.32850000000000001</v>
      </c>
      <c r="S1585" s="1">
        <v>-0.1497</v>
      </c>
      <c r="T1585" s="1">
        <v>3.4068000000000001</v>
      </c>
      <c r="U1585" s="1">
        <v>3.0533999999999999</v>
      </c>
      <c r="V1585" s="1">
        <v>0.88370000000000004</v>
      </c>
      <c r="W1585" s="1">
        <v>-0.28120000000000001</v>
      </c>
      <c r="GI1585" s="1">
        <v>-5.5122</v>
      </c>
      <c r="HA1585" s="1" t="str">
        <f t="shared" si="48"/>
        <v>2013</v>
      </c>
      <c r="HB1585" s="1" t="str">
        <f t="shared" si="49"/>
        <v>04</v>
      </c>
    </row>
    <row r="1586" spans="1:210">
      <c r="A1586" s="3" t="s">
        <v>9</v>
      </c>
      <c r="B1586" s="3"/>
      <c r="C1586" s="3" t="s">
        <v>5839</v>
      </c>
      <c r="E1586" s="1" t="s">
        <v>5840</v>
      </c>
      <c r="F1586" s="1">
        <v>-0.14299999999999999</v>
      </c>
      <c r="G1586" s="1">
        <v>3.6299999999999999E-2</v>
      </c>
      <c r="H1586" s="1">
        <v>-0.34660000000000002</v>
      </c>
      <c r="I1586" s="1">
        <v>-0.3337</v>
      </c>
      <c r="J1586" s="1">
        <v>5.0999999999999997E-2</v>
      </c>
      <c r="K1586" s="1">
        <v>0</v>
      </c>
      <c r="L1586" s="1">
        <v>-0.29509999999999997</v>
      </c>
      <c r="M1586" s="1">
        <v>3.0200000000000001E-2</v>
      </c>
      <c r="N1586" s="1">
        <v>-0.37509999999999999</v>
      </c>
      <c r="O1586" s="1">
        <v>0.18640000000000001</v>
      </c>
      <c r="P1586" s="1">
        <v>0.96150000000000002</v>
      </c>
      <c r="Q1586" s="1">
        <v>-0.53280000000000005</v>
      </c>
      <c r="R1586" s="1">
        <v>3.6499999999999998E-2</v>
      </c>
      <c r="S1586" s="1">
        <v>-9.9900000000000003E-2</v>
      </c>
      <c r="T1586" s="1">
        <v>4.3586999999999998</v>
      </c>
      <c r="U1586" s="1">
        <v>3.8167</v>
      </c>
      <c r="V1586" s="1">
        <v>0.88370000000000004</v>
      </c>
      <c r="W1586" s="1">
        <v>-0.31269999999999998</v>
      </c>
      <c r="GI1586" s="1">
        <v>-4.0678999999999998</v>
      </c>
      <c r="HA1586" s="1" t="str">
        <f t="shared" si="48"/>
        <v>2013</v>
      </c>
      <c r="HB1586" s="1" t="str">
        <f t="shared" si="49"/>
        <v>04</v>
      </c>
    </row>
    <row r="1587" spans="1:210">
      <c r="A1587" s="3" t="s">
        <v>9</v>
      </c>
      <c r="B1587" s="3"/>
      <c r="C1587" s="3" t="s">
        <v>5841</v>
      </c>
      <c r="E1587" s="1" t="s">
        <v>5842</v>
      </c>
      <c r="F1587" s="1">
        <v>-0.46500000000000002</v>
      </c>
      <c r="G1587" s="1">
        <v>-0.87170000000000003</v>
      </c>
      <c r="H1587" s="1">
        <v>-0.95589999999999997</v>
      </c>
      <c r="I1587" s="1">
        <v>-0.58520000000000005</v>
      </c>
      <c r="J1587" s="1">
        <v>-0.35599999999999998</v>
      </c>
      <c r="K1587" s="1">
        <v>-0.32019999999999998</v>
      </c>
      <c r="L1587" s="1">
        <v>-0.54920000000000002</v>
      </c>
      <c r="M1587" s="1">
        <v>-0.4839</v>
      </c>
      <c r="N1587" s="1">
        <v>-0.56159999999999999</v>
      </c>
      <c r="O1587" s="1">
        <v>-0.55759999999999998</v>
      </c>
      <c r="P1587" s="1">
        <v>0.95440000000000003</v>
      </c>
      <c r="Q1587" s="1">
        <v>-1.5914999999999999</v>
      </c>
      <c r="R1587" s="1">
        <v>-0.29270000000000002</v>
      </c>
      <c r="S1587" s="1">
        <v>-0.22489999999999999</v>
      </c>
      <c r="T1587" s="1">
        <v>4.7240000000000002</v>
      </c>
      <c r="U1587" s="1">
        <v>4.3521999999999998</v>
      </c>
      <c r="V1587" s="1">
        <v>1.0121</v>
      </c>
      <c r="W1587" s="1">
        <v>-0.53190000000000004</v>
      </c>
      <c r="GI1587" s="1">
        <v>-6.1784999999999997</v>
      </c>
      <c r="HA1587" s="1" t="str">
        <f t="shared" si="48"/>
        <v>2013</v>
      </c>
      <c r="HB1587" s="1" t="str">
        <f t="shared" si="49"/>
        <v>04</v>
      </c>
    </row>
    <row r="1588" spans="1:210">
      <c r="A1588" s="3" t="s">
        <v>9</v>
      </c>
      <c r="B1588" s="3"/>
      <c r="C1588" s="3" t="s">
        <v>5843</v>
      </c>
      <c r="E1588" s="1" t="s">
        <v>5844</v>
      </c>
      <c r="F1588" s="1">
        <v>-0.55489999999999995</v>
      </c>
      <c r="G1588" s="1">
        <v>-1.2704</v>
      </c>
      <c r="H1588" s="1">
        <v>-1.6865000000000001</v>
      </c>
      <c r="I1588" s="1">
        <v>-1.0873999999999999</v>
      </c>
      <c r="J1588" s="1">
        <v>-1.4262999999999999</v>
      </c>
      <c r="K1588" s="1">
        <v>-0.2392</v>
      </c>
      <c r="L1588" s="1">
        <v>-0.33860000000000001</v>
      </c>
      <c r="M1588" s="1">
        <v>-0.87770000000000004</v>
      </c>
      <c r="N1588" s="1">
        <v>-1.2168000000000001</v>
      </c>
      <c r="O1588" s="1">
        <v>-0.48130000000000001</v>
      </c>
      <c r="P1588" s="1">
        <v>0.94469999999999998</v>
      </c>
      <c r="Q1588" s="1">
        <v>-1.5887</v>
      </c>
      <c r="R1588" s="1">
        <v>-1.5012000000000001</v>
      </c>
      <c r="S1588" s="1">
        <v>-0.37490000000000001</v>
      </c>
      <c r="T1588" s="1">
        <v>4.0293999999999999</v>
      </c>
      <c r="U1588" s="1">
        <v>3.7037</v>
      </c>
      <c r="V1588" s="1">
        <v>0.26640000000000003</v>
      </c>
      <c r="W1588" s="1">
        <v>-0.56369999999999998</v>
      </c>
      <c r="GI1588" s="1">
        <v>-5.0590999999999999</v>
      </c>
      <c r="HA1588" s="1" t="str">
        <f t="shared" si="48"/>
        <v>2013</v>
      </c>
      <c r="HB1588" s="1" t="str">
        <f t="shared" si="49"/>
        <v>04</v>
      </c>
    </row>
    <row r="1589" spans="1:210">
      <c r="A1589" s="3" t="s">
        <v>9</v>
      </c>
      <c r="B1589" s="3"/>
      <c r="C1589" s="3" t="s">
        <v>5845</v>
      </c>
      <c r="E1589" s="1" t="s">
        <v>5845</v>
      </c>
      <c r="F1589" s="1">
        <v>-0.23530000000000001</v>
      </c>
      <c r="G1589" s="1">
        <v>-1.3557999999999999</v>
      </c>
      <c r="H1589" s="1">
        <v>-0.9375</v>
      </c>
      <c r="I1589" s="1">
        <v>-1.2652000000000001</v>
      </c>
      <c r="J1589" s="1">
        <v>-0.93159999999999998</v>
      </c>
      <c r="K1589" s="1">
        <v>-0.80320000000000003</v>
      </c>
      <c r="L1589" s="1">
        <v>-0.51190000000000002</v>
      </c>
      <c r="M1589" s="1">
        <v>-0.55059999999999998</v>
      </c>
      <c r="N1589" s="1">
        <v>3.1600000000000003E-2</v>
      </c>
      <c r="O1589" s="1">
        <v>-0.48499999999999999</v>
      </c>
      <c r="P1589" s="1">
        <v>0.2205</v>
      </c>
      <c r="Q1589" s="1">
        <v>-1.6918</v>
      </c>
      <c r="R1589" s="1">
        <v>-0.85089999999999999</v>
      </c>
      <c r="S1589" s="1">
        <v>-0.2777</v>
      </c>
      <c r="T1589" s="1">
        <v>4.3021000000000003</v>
      </c>
      <c r="U1589" s="1">
        <v>3.6076999999999999</v>
      </c>
      <c r="V1589" s="1">
        <v>0.33850000000000002</v>
      </c>
      <c r="W1589" s="1">
        <v>-0.53839999999999999</v>
      </c>
      <c r="GI1589" s="1">
        <v>-4.2092000000000001</v>
      </c>
      <c r="HA1589" s="1" t="str">
        <f t="shared" si="48"/>
        <v>2013</v>
      </c>
      <c r="HB1589" s="1" t="str">
        <f t="shared" si="49"/>
        <v>04</v>
      </c>
    </row>
    <row r="1590" spans="1:210">
      <c r="A1590" s="3" t="s">
        <v>9</v>
      </c>
      <c r="B1590" s="3"/>
      <c r="C1590" s="3" t="s">
        <v>5846</v>
      </c>
      <c r="E1590" s="1" t="s">
        <v>5846</v>
      </c>
      <c r="F1590" s="1">
        <v>-0.43130000000000002</v>
      </c>
      <c r="G1590" s="1">
        <v>-1.1371</v>
      </c>
      <c r="H1590" s="1">
        <v>-0.57979999999999998</v>
      </c>
      <c r="I1590" s="1">
        <v>-0.83750000000000002</v>
      </c>
      <c r="J1590" s="1">
        <v>-1.3982000000000001</v>
      </c>
      <c r="K1590" s="1">
        <v>-0.56169999999999998</v>
      </c>
      <c r="L1590" s="1">
        <v>-0.51259999999999994</v>
      </c>
      <c r="M1590" s="1">
        <v>-0.8206</v>
      </c>
      <c r="N1590" s="1">
        <v>-0.28399999999999997</v>
      </c>
      <c r="O1590" s="1">
        <v>-0.48470000000000002</v>
      </c>
      <c r="P1590" s="1">
        <v>0</v>
      </c>
      <c r="Q1590" s="1">
        <v>-0.8014</v>
      </c>
      <c r="R1590" s="1">
        <v>-0.5514</v>
      </c>
      <c r="S1590" s="1">
        <v>-0.17610000000000001</v>
      </c>
      <c r="T1590" s="1">
        <v>3.0992000000000002</v>
      </c>
      <c r="U1590" s="1">
        <v>2.2113</v>
      </c>
      <c r="V1590" s="1">
        <v>-0.45929999999999999</v>
      </c>
      <c r="W1590" s="1">
        <v>-0.4088</v>
      </c>
      <c r="GI1590" s="1">
        <v>-6.109</v>
      </c>
      <c r="HA1590" s="1" t="str">
        <f t="shared" si="48"/>
        <v>2013</v>
      </c>
      <c r="HB1590" s="1" t="str">
        <f t="shared" si="49"/>
        <v>04</v>
      </c>
    </row>
    <row r="1591" spans="1:210">
      <c r="A1591" s="3" t="s">
        <v>9</v>
      </c>
      <c r="B1591" s="3"/>
      <c r="C1591" s="3" t="s">
        <v>5847</v>
      </c>
      <c r="E1591" s="1" t="s">
        <v>5848</v>
      </c>
      <c r="F1591" s="1">
        <v>0.3075</v>
      </c>
      <c r="G1591" s="1">
        <v>-1.2172000000000001</v>
      </c>
      <c r="H1591" s="1">
        <v>-1.1426000000000001</v>
      </c>
      <c r="I1591" s="1">
        <v>-0.84030000000000005</v>
      </c>
      <c r="J1591" s="1">
        <v>-1.0903</v>
      </c>
      <c r="K1591" s="1">
        <v>-0.4854</v>
      </c>
      <c r="L1591" s="1">
        <v>-0.42909999999999998</v>
      </c>
      <c r="M1591" s="1">
        <v>-1.4678</v>
      </c>
      <c r="N1591" s="1">
        <v>-1.0751999999999999</v>
      </c>
      <c r="O1591" s="1">
        <v>-0.56340000000000001</v>
      </c>
      <c r="P1591" s="1">
        <v>-0.1429</v>
      </c>
      <c r="Q1591" s="1">
        <v>-1.1565000000000001</v>
      </c>
      <c r="R1591" s="1">
        <v>-0.85089999999999999</v>
      </c>
      <c r="S1591" s="1">
        <v>2.52E-2</v>
      </c>
      <c r="T1591" s="1">
        <v>2.3210000000000002</v>
      </c>
      <c r="U1591" s="1">
        <v>1.3732</v>
      </c>
      <c r="V1591" s="1">
        <v>-1.1795</v>
      </c>
      <c r="W1591" s="1">
        <v>-0.15820000000000001</v>
      </c>
      <c r="GI1591" s="1">
        <v>-7.5057</v>
      </c>
      <c r="HA1591" s="1" t="str">
        <f t="shared" si="48"/>
        <v>2013</v>
      </c>
      <c r="HB1591" s="1" t="str">
        <f t="shared" si="49"/>
        <v>04</v>
      </c>
    </row>
    <row r="1592" spans="1:210">
      <c r="A1592" s="3" t="s">
        <v>9</v>
      </c>
      <c r="B1592" s="3"/>
      <c r="C1592" s="3" t="s">
        <v>5849</v>
      </c>
      <c r="E1592" s="1" t="s">
        <v>5850</v>
      </c>
      <c r="F1592" s="1">
        <v>-0.14829999999999999</v>
      </c>
      <c r="G1592" s="1">
        <v>-1.9709000000000001</v>
      </c>
      <c r="H1592" s="1">
        <v>-0.64</v>
      </c>
      <c r="I1592" s="1">
        <v>-0.94740000000000002</v>
      </c>
      <c r="J1592" s="1">
        <v>-0.36659999999999998</v>
      </c>
      <c r="K1592" s="1">
        <v>-0.32940000000000003</v>
      </c>
      <c r="L1592" s="1">
        <v>-0.25950000000000001</v>
      </c>
      <c r="M1592" s="1">
        <v>-0.25030000000000002</v>
      </c>
      <c r="N1592" s="1">
        <v>-0.22320000000000001</v>
      </c>
      <c r="O1592" s="1">
        <v>0.2676</v>
      </c>
      <c r="P1592" s="1">
        <v>-0.2954</v>
      </c>
      <c r="Q1592" s="1">
        <v>-0.81440000000000001</v>
      </c>
      <c r="R1592" s="1">
        <v>-0.30280000000000001</v>
      </c>
      <c r="S1592" s="1">
        <v>-0.54010000000000002</v>
      </c>
      <c r="T1592" s="1">
        <v>2.6825000000000001</v>
      </c>
      <c r="U1592" s="1">
        <v>1.6202000000000001</v>
      </c>
      <c r="V1592" s="1">
        <v>-1.0101</v>
      </c>
      <c r="W1592" s="1">
        <v>-0.58399999999999996</v>
      </c>
      <c r="GI1592" s="1">
        <v>-5.5906000000000002</v>
      </c>
      <c r="HA1592" s="1" t="str">
        <f t="shared" si="48"/>
        <v>2013</v>
      </c>
      <c r="HB1592" s="1" t="str">
        <f t="shared" si="49"/>
        <v>04</v>
      </c>
    </row>
    <row r="1593" spans="1:210">
      <c r="A1593" s="3" t="s">
        <v>9</v>
      </c>
      <c r="B1593" s="3"/>
      <c r="C1593" s="3" t="s">
        <v>5851</v>
      </c>
      <c r="E1593" s="1" t="s">
        <v>5852</v>
      </c>
      <c r="F1593" s="1">
        <v>-0.40649999999999997</v>
      </c>
      <c r="G1593" s="1">
        <v>-1.0784</v>
      </c>
      <c r="H1593" s="1">
        <v>-0.8528</v>
      </c>
      <c r="I1593" s="1">
        <v>-0.38650000000000001</v>
      </c>
      <c r="J1593" s="1">
        <v>-1.0931</v>
      </c>
      <c r="K1593" s="1">
        <v>-0.1646</v>
      </c>
      <c r="L1593" s="1">
        <v>-0.38869999999999999</v>
      </c>
      <c r="M1593" s="1">
        <v>1.3408</v>
      </c>
      <c r="N1593" s="1">
        <v>-0.1585</v>
      </c>
      <c r="O1593" s="1">
        <v>0.49669999999999997</v>
      </c>
      <c r="P1593" s="1">
        <v>0.29649999999999999</v>
      </c>
      <c r="Q1593" s="1">
        <v>-1.3501000000000001</v>
      </c>
      <c r="R1593" s="1">
        <v>-0.79210000000000003</v>
      </c>
      <c r="S1593" s="1">
        <v>-0.51319999999999999</v>
      </c>
      <c r="T1593" s="1">
        <v>2.3915999999999999</v>
      </c>
      <c r="U1593" s="1">
        <v>1.6259999999999999</v>
      </c>
      <c r="V1593" s="1">
        <v>-1.0795999999999999</v>
      </c>
      <c r="W1593" s="1">
        <v>-0.71120000000000005</v>
      </c>
      <c r="GI1593" s="1">
        <v>-5.3939000000000004</v>
      </c>
      <c r="HA1593" s="1" t="str">
        <f t="shared" si="48"/>
        <v>2013</v>
      </c>
      <c r="HB1593" s="1" t="str">
        <f t="shared" si="49"/>
        <v>04</v>
      </c>
    </row>
    <row r="1594" spans="1:210">
      <c r="A1594" s="3" t="s">
        <v>9</v>
      </c>
      <c r="B1594" s="3"/>
      <c r="C1594" s="3" t="s">
        <v>5853</v>
      </c>
      <c r="E1594" s="1" t="s">
        <v>5853</v>
      </c>
      <c r="F1594" s="1">
        <v>-0.36899999999999999</v>
      </c>
      <c r="G1594" s="1">
        <v>-1.121</v>
      </c>
      <c r="H1594" s="1">
        <v>-1.1890000000000001</v>
      </c>
      <c r="I1594" s="1">
        <v>-0.94740000000000002</v>
      </c>
      <c r="J1594" s="1">
        <v>-1.1991000000000001</v>
      </c>
      <c r="K1594" s="1">
        <v>-0.40710000000000002</v>
      </c>
      <c r="L1594" s="1">
        <v>-0.34599999999999997</v>
      </c>
      <c r="M1594" s="1">
        <v>-0.81020000000000003</v>
      </c>
      <c r="N1594" s="1">
        <v>-3.1699999999999999E-2</v>
      </c>
      <c r="O1594" s="1">
        <v>-0.75549999999999995</v>
      </c>
      <c r="P1594" s="1">
        <v>-0.58909999999999996</v>
      </c>
      <c r="Q1594" s="1">
        <v>-1.5398000000000001</v>
      </c>
      <c r="R1594" s="1">
        <v>-0.8669</v>
      </c>
      <c r="S1594" s="1">
        <v>-0.25690000000000002</v>
      </c>
      <c r="T1594" s="1">
        <v>2.536</v>
      </c>
      <c r="U1594" s="1">
        <v>1.3130999999999999</v>
      </c>
      <c r="V1594" s="1">
        <v>-1.2137</v>
      </c>
      <c r="W1594" s="1">
        <v>-0.83950000000000002</v>
      </c>
      <c r="GI1594" s="1">
        <v>-5.7497999999999996</v>
      </c>
      <c r="HA1594" s="1" t="str">
        <f t="shared" si="48"/>
        <v>2013</v>
      </c>
      <c r="HB1594" s="1" t="str">
        <f t="shared" si="49"/>
        <v>04</v>
      </c>
    </row>
    <row r="1595" spans="1:210">
      <c r="A1595" s="3" t="s">
        <v>9</v>
      </c>
      <c r="B1595" s="3"/>
      <c r="C1595" s="3" t="s">
        <v>5854</v>
      </c>
      <c r="E1595" s="1" t="s">
        <v>5855</v>
      </c>
      <c r="F1595" s="1">
        <v>0</v>
      </c>
      <c r="G1595" s="1">
        <v>-0.9022</v>
      </c>
      <c r="H1595" s="1">
        <v>-9.2399999999999996E-2</v>
      </c>
      <c r="I1595" s="1">
        <v>0.60709999999999997</v>
      </c>
      <c r="J1595" s="1">
        <v>-0.5756</v>
      </c>
      <c r="K1595" s="1">
        <v>-0.32650000000000001</v>
      </c>
      <c r="L1595" s="1">
        <v>-8.6699999999999999E-2</v>
      </c>
      <c r="M1595" s="1">
        <v>2.1943000000000001</v>
      </c>
      <c r="N1595" s="1">
        <v>0.25509999999999999</v>
      </c>
      <c r="O1595" s="1">
        <v>1.135</v>
      </c>
      <c r="P1595" s="1">
        <v>-0.58909999999999996</v>
      </c>
      <c r="Q1595" s="1">
        <v>-0.82110000000000005</v>
      </c>
      <c r="R1595" s="1">
        <v>-0.30320000000000003</v>
      </c>
      <c r="S1595" s="1">
        <v>-0.23219999999999999</v>
      </c>
      <c r="T1595" s="1">
        <v>3.3098999999999998</v>
      </c>
      <c r="U1595" s="1">
        <v>2.3384999999999998</v>
      </c>
      <c r="V1595" s="1">
        <v>-0.13600000000000001</v>
      </c>
      <c r="W1595" s="1">
        <v>-0.48699999999999999</v>
      </c>
      <c r="GI1595" s="1">
        <v>-4.8879000000000001</v>
      </c>
      <c r="HA1595" s="1" t="str">
        <f t="shared" si="48"/>
        <v>2013</v>
      </c>
      <c r="HB1595" s="1" t="str">
        <f t="shared" si="49"/>
        <v>04</v>
      </c>
    </row>
    <row r="1596" spans="1:210">
      <c r="A1596" s="3" t="s">
        <v>9</v>
      </c>
      <c r="B1596" s="3"/>
      <c r="C1596" s="3" t="s">
        <v>5856</v>
      </c>
      <c r="E1596" s="1" t="s">
        <v>5857</v>
      </c>
      <c r="F1596" s="1">
        <v>-3.6700000000000003E-2</v>
      </c>
      <c r="G1596" s="1">
        <v>-0.52249999999999996</v>
      </c>
      <c r="H1596" s="1">
        <v>-0.18229999999999999</v>
      </c>
      <c r="I1596" s="1">
        <v>-0.85909999999999997</v>
      </c>
      <c r="J1596" s="1">
        <v>-0.99</v>
      </c>
      <c r="K1596" s="1">
        <v>-0.48380000000000001</v>
      </c>
      <c r="L1596" s="1">
        <v>-0.2591</v>
      </c>
      <c r="M1596" s="1">
        <v>-0.31059999999999999</v>
      </c>
      <c r="N1596" s="1">
        <v>-0.25419999999999998</v>
      </c>
      <c r="O1596" s="1">
        <v>0.71050000000000002</v>
      </c>
      <c r="P1596" s="1">
        <v>0.21959999999999999</v>
      </c>
      <c r="Q1596" s="1">
        <v>-1.083</v>
      </c>
      <c r="R1596" s="1">
        <v>-0.4133</v>
      </c>
      <c r="S1596" s="1">
        <v>-0.38429999999999997</v>
      </c>
      <c r="T1596" s="1">
        <v>4.3239999999999998</v>
      </c>
      <c r="U1596" s="1">
        <v>2.5705</v>
      </c>
      <c r="V1596" s="1">
        <v>6.7199999999999996E-2</v>
      </c>
      <c r="W1596" s="1">
        <v>-0.54710000000000003</v>
      </c>
      <c r="GI1596" s="1">
        <v>-3.8599000000000001</v>
      </c>
      <c r="HA1596" s="1" t="str">
        <f t="shared" si="48"/>
        <v>2013</v>
      </c>
      <c r="HB1596" s="1" t="str">
        <f t="shared" si="49"/>
        <v>04</v>
      </c>
    </row>
    <row r="1597" spans="1:210">
      <c r="A1597" s="3" t="s">
        <v>9</v>
      </c>
      <c r="B1597" s="3"/>
      <c r="C1597" s="3" t="s">
        <v>5858</v>
      </c>
      <c r="E1597" s="1" t="s">
        <v>5859</v>
      </c>
      <c r="F1597" s="1">
        <v>-0.73050000000000004</v>
      </c>
      <c r="G1597" s="1">
        <v>-1.1540999999999999</v>
      </c>
      <c r="H1597" s="1">
        <v>-1.7137</v>
      </c>
      <c r="I1597" s="1">
        <v>-1.4486000000000001</v>
      </c>
      <c r="J1597" s="1">
        <v>-1.2972999999999999</v>
      </c>
      <c r="K1597" s="1">
        <v>-0.32150000000000001</v>
      </c>
      <c r="L1597" s="1">
        <v>-0.60240000000000005</v>
      </c>
      <c r="M1597" s="1">
        <v>-0.8024</v>
      </c>
      <c r="N1597" s="1">
        <v>-0.57030000000000003</v>
      </c>
      <c r="O1597" s="1">
        <v>-0.52180000000000004</v>
      </c>
      <c r="P1597" s="1">
        <v>0.58050000000000002</v>
      </c>
      <c r="Q1597" s="1">
        <v>-0.81</v>
      </c>
      <c r="R1597" s="1">
        <v>-1.3436999999999999</v>
      </c>
      <c r="S1597" s="1">
        <v>-0.51</v>
      </c>
      <c r="T1597" s="1">
        <v>4.1521999999999997</v>
      </c>
      <c r="U1597" s="1">
        <v>2.6091000000000002</v>
      </c>
      <c r="V1597" s="1">
        <v>0.66969999999999996</v>
      </c>
      <c r="W1597" s="1">
        <v>-0.89480000000000004</v>
      </c>
      <c r="GI1597" s="1">
        <v>-4.6441999999999997</v>
      </c>
      <c r="HA1597" s="1" t="str">
        <f t="shared" si="48"/>
        <v>2013</v>
      </c>
      <c r="HB1597" s="1" t="str">
        <f t="shared" si="49"/>
        <v>04</v>
      </c>
    </row>
    <row r="1598" spans="1:210">
      <c r="A1598" s="3" t="s">
        <v>9</v>
      </c>
      <c r="B1598" s="3"/>
      <c r="C1598" s="3" t="s">
        <v>5860</v>
      </c>
      <c r="E1598" s="1" t="s">
        <v>5861</v>
      </c>
      <c r="F1598" s="1">
        <v>-0.25950000000000001</v>
      </c>
      <c r="G1598" s="1">
        <v>-0.87019999999999997</v>
      </c>
      <c r="H1598" s="1">
        <v>-1.2292000000000001</v>
      </c>
      <c r="I1598" s="1">
        <v>-1.0370999999999999</v>
      </c>
      <c r="J1598" s="1">
        <v>-5.2600000000000001E-2</v>
      </c>
      <c r="K1598" s="1">
        <v>-0.48420000000000002</v>
      </c>
      <c r="L1598" s="1">
        <v>0.30659999999999998</v>
      </c>
      <c r="M1598" s="1">
        <v>-0.25069999999999998</v>
      </c>
      <c r="N1598" s="1">
        <v>0.3533</v>
      </c>
      <c r="O1598" s="1">
        <v>0</v>
      </c>
      <c r="P1598" s="1">
        <v>-0.217</v>
      </c>
      <c r="Q1598" s="1">
        <v>-1.8083</v>
      </c>
      <c r="R1598" s="1">
        <v>-0.83420000000000005</v>
      </c>
      <c r="S1598" s="1">
        <v>-0.43919999999999998</v>
      </c>
      <c r="T1598" s="1">
        <v>2.1151</v>
      </c>
      <c r="U1598" s="1">
        <v>0.9</v>
      </c>
      <c r="V1598" s="1">
        <v>-0.46660000000000001</v>
      </c>
      <c r="W1598" s="1">
        <v>-0.77869999999999995</v>
      </c>
      <c r="GI1598" s="1">
        <v>-3.6718999999999999</v>
      </c>
      <c r="HA1598" s="1" t="str">
        <f t="shared" si="48"/>
        <v>2013</v>
      </c>
      <c r="HB1598" s="1" t="str">
        <f t="shared" si="49"/>
        <v>04</v>
      </c>
    </row>
    <row r="1599" spans="1:210">
      <c r="A1599" s="3" t="s">
        <v>9</v>
      </c>
      <c r="B1599" s="3"/>
      <c r="C1599" s="3" t="s">
        <v>5862</v>
      </c>
      <c r="E1599" s="1" t="s">
        <v>5863</v>
      </c>
      <c r="F1599" s="1">
        <v>-5.5800000000000002E-2</v>
      </c>
      <c r="G1599" s="1">
        <v>-0.68440000000000001</v>
      </c>
      <c r="H1599" s="1">
        <v>-0.55649999999999999</v>
      </c>
      <c r="I1599" s="1">
        <v>-0.60729999999999995</v>
      </c>
      <c r="J1599" s="1">
        <v>-0.5282</v>
      </c>
      <c r="K1599" s="1">
        <v>0</v>
      </c>
      <c r="L1599" s="1">
        <v>0.35039999999999999</v>
      </c>
      <c r="M1599" s="1">
        <v>0.88129999999999997</v>
      </c>
      <c r="N1599" s="1">
        <v>0.4501</v>
      </c>
      <c r="O1599" s="1">
        <v>-0.18820000000000001</v>
      </c>
      <c r="P1599" s="1">
        <v>-0.4335</v>
      </c>
      <c r="Q1599" s="1">
        <v>-0.999</v>
      </c>
      <c r="R1599" s="1">
        <v>-0.15229999999999999</v>
      </c>
      <c r="S1599" s="1">
        <v>-0.18149999999999999</v>
      </c>
      <c r="T1599" s="1">
        <v>0.88529999999999998</v>
      </c>
      <c r="U1599" s="1">
        <v>0.69930000000000003</v>
      </c>
      <c r="V1599" s="1">
        <v>-0.46600000000000003</v>
      </c>
      <c r="W1599" s="1">
        <v>-0.39079999999999998</v>
      </c>
      <c r="GI1599" s="1">
        <v>-3.7202000000000002</v>
      </c>
      <c r="HA1599" s="1" t="str">
        <f t="shared" si="48"/>
        <v>2013</v>
      </c>
      <c r="HB1599" s="1" t="str">
        <f t="shared" si="49"/>
        <v>04</v>
      </c>
    </row>
    <row r="1600" spans="1:210">
      <c r="A1600" s="3" t="s">
        <v>9</v>
      </c>
      <c r="B1600" s="3"/>
      <c r="C1600" s="3" t="s">
        <v>5864</v>
      </c>
      <c r="E1600" s="1" t="s">
        <v>5864</v>
      </c>
      <c r="F1600" s="1">
        <v>-0.1668</v>
      </c>
      <c r="G1600" s="1">
        <v>-7.5899999999999995E-2</v>
      </c>
      <c r="H1600" s="1">
        <v>-0.2762</v>
      </c>
      <c r="I1600" s="1">
        <v>-0.25890000000000002</v>
      </c>
      <c r="J1600" s="1">
        <v>5.2600000000000001E-2</v>
      </c>
      <c r="K1600" s="1">
        <v>-0.1623</v>
      </c>
      <c r="L1600" s="1">
        <v>0.30549999999999999</v>
      </c>
      <c r="M1600" s="1">
        <v>-0.4703</v>
      </c>
      <c r="N1600" s="1">
        <v>0.2248</v>
      </c>
      <c r="O1600" s="1">
        <v>-0.15040000000000001</v>
      </c>
      <c r="P1600" s="1">
        <v>-0.29430000000000001</v>
      </c>
      <c r="Q1600" s="1">
        <v>-1.0889</v>
      </c>
      <c r="R1600" s="1">
        <v>1.9725999999999999</v>
      </c>
      <c r="S1600" s="1">
        <v>-0.1033</v>
      </c>
      <c r="T1600" s="1">
        <v>0.54590000000000005</v>
      </c>
      <c r="U1600" s="1">
        <v>1.3110999999999999</v>
      </c>
      <c r="V1600" s="1">
        <v>-1.0738000000000001</v>
      </c>
      <c r="W1600" s="1">
        <v>-0.71350000000000002</v>
      </c>
      <c r="GI1600" s="1">
        <v>-2.9459</v>
      </c>
      <c r="HA1600" s="1" t="str">
        <f t="shared" si="48"/>
        <v>2013</v>
      </c>
      <c r="HB1600" s="1" t="str">
        <f t="shared" si="49"/>
        <v>04</v>
      </c>
    </row>
    <row r="1601" spans="1:210">
      <c r="A1601" s="3" t="s">
        <v>9</v>
      </c>
      <c r="B1601" s="3"/>
      <c r="C1601" s="3" t="s">
        <v>5865</v>
      </c>
      <c r="E1601" s="1" t="s">
        <v>5865</v>
      </c>
      <c r="F1601" s="1">
        <v>-0.32619999999999999</v>
      </c>
      <c r="G1601" s="1">
        <v>-0.95760000000000001</v>
      </c>
      <c r="H1601" s="1">
        <v>-1.2279</v>
      </c>
      <c r="I1601" s="1">
        <v>-0.84309999999999996</v>
      </c>
      <c r="J1601" s="1">
        <v>-0.66659999999999997</v>
      </c>
      <c r="K1601" s="1">
        <v>-0.55159999999999998</v>
      </c>
      <c r="L1601" s="1">
        <v>-0.55410000000000004</v>
      </c>
      <c r="M1601" s="1">
        <v>-0.58130000000000004</v>
      </c>
      <c r="N1601" s="1">
        <v>-0.157</v>
      </c>
      <c r="O1601" s="1">
        <v>-0.76780000000000004</v>
      </c>
      <c r="P1601" s="1">
        <v>0.72409999999999997</v>
      </c>
      <c r="Q1601" s="1">
        <v>-1.1535</v>
      </c>
      <c r="R1601" s="1">
        <v>-0.48130000000000001</v>
      </c>
      <c r="S1601" s="1">
        <v>-0.22689999999999999</v>
      </c>
      <c r="T1601" s="1">
        <v>3.3134999999999999</v>
      </c>
      <c r="U1601" s="1">
        <v>3.3582999999999998</v>
      </c>
      <c r="V1601" s="1">
        <v>0.53580000000000005</v>
      </c>
      <c r="W1601" s="1">
        <v>-0.4123</v>
      </c>
      <c r="HA1601" s="1" t="str">
        <f t="shared" si="48"/>
        <v>2013</v>
      </c>
      <c r="HB1601" s="1" t="str">
        <f t="shared" si="49"/>
        <v>04</v>
      </c>
    </row>
    <row r="1602" spans="1:210">
      <c r="A1602" s="3" t="s">
        <v>9</v>
      </c>
      <c r="B1602" s="3"/>
      <c r="C1602" s="3" t="s">
        <v>5866</v>
      </c>
      <c r="E1602" s="1" t="s">
        <v>5867</v>
      </c>
      <c r="F1602" s="1">
        <v>-0.32619999999999999</v>
      </c>
      <c r="G1602" s="1">
        <v>-0.95760000000000001</v>
      </c>
      <c r="H1602" s="1">
        <v>-1.2279</v>
      </c>
      <c r="I1602" s="1">
        <v>-0.84309999999999996</v>
      </c>
      <c r="J1602" s="1">
        <v>-0.66659999999999997</v>
      </c>
      <c r="K1602" s="1">
        <v>-0.55159999999999998</v>
      </c>
      <c r="L1602" s="1">
        <v>-0.55410000000000004</v>
      </c>
      <c r="M1602" s="1">
        <v>-0.58130000000000004</v>
      </c>
      <c r="N1602" s="1">
        <v>-0.157</v>
      </c>
      <c r="O1602" s="1">
        <v>-0.76780000000000004</v>
      </c>
      <c r="P1602" s="1">
        <v>0.72409999999999997</v>
      </c>
      <c r="Q1602" s="1">
        <v>-1.1535</v>
      </c>
      <c r="R1602" s="1">
        <v>-0.48130000000000001</v>
      </c>
      <c r="S1602" s="1">
        <v>-0.22689999999999999</v>
      </c>
      <c r="T1602" s="1">
        <v>3.3134999999999999</v>
      </c>
      <c r="U1602" s="1">
        <v>3.3582999999999998</v>
      </c>
      <c r="V1602" s="1">
        <v>0.53580000000000005</v>
      </c>
      <c r="W1602" s="1">
        <v>-0.4123</v>
      </c>
      <c r="HA1602" s="1" t="str">
        <f t="shared" si="48"/>
        <v>2013</v>
      </c>
      <c r="HB1602" s="1" t="str">
        <f t="shared" si="49"/>
        <v>04</v>
      </c>
    </row>
    <row r="1603" spans="1:210">
      <c r="A1603" s="3" t="s">
        <v>9</v>
      </c>
      <c r="B1603" s="3"/>
      <c r="C1603" s="3" t="s">
        <v>5868</v>
      </c>
      <c r="E1603" s="1" t="s">
        <v>5869</v>
      </c>
      <c r="F1603" s="1">
        <v>-0.32619999999999999</v>
      </c>
      <c r="G1603" s="1">
        <v>-0.95760000000000001</v>
      </c>
      <c r="H1603" s="1">
        <v>-1.2279</v>
      </c>
      <c r="I1603" s="1">
        <v>-0.84309999999999996</v>
      </c>
      <c r="J1603" s="1">
        <v>-0.66659999999999997</v>
      </c>
      <c r="K1603" s="1">
        <v>-0.55159999999999998</v>
      </c>
      <c r="L1603" s="1">
        <v>-0.55410000000000004</v>
      </c>
      <c r="M1603" s="1">
        <v>-0.58130000000000004</v>
      </c>
      <c r="N1603" s="1">
        <v>-0.157</v>
      </c>
      <c r="O1603" s="1">
        <v>-0.76780000000000004</v>
      </c>
      <c r="P1603" s="1">
        <v>0.72409999999999997</v>
      </c>
      <c r="Q1603" s="1">
        <v>-1.1535</v>
      </c>
      <c r="R1603" s="1">
        <v>-0.48130000000000001</v>
      </c>
      <c r="S1603" s="1">
        <v>-0.22689999999999999</v>
      </c>
      <c r="T1603" s="1">
        <v>3.3134999999999999</v>
      </c>
      <c r="U1603" s="1">
        <v>3.3582999999999998</v>
      </c>
      <c r="V1603" s="1">
        <v>0.53580000000000005</v>
      </c>
      <c r="W1603" s="1">
        <v>-0.4123</v>
      </c>
      <c r="GI1603" s="1">
        <v>-2.4563999999999999</v>
      </c>
      <c r="HA1603" s="1" t="str">
        <f t="shared" ref="HA1603:HA1666" si="50">LEFT($E1604,4)</f>
        <v>2013</v>
      </c>
      <c r="HB1603" s="1" t="str">
        <f t="shared" ref="HB1603:HB1666" si="51">MID($E1604,5,2)</f>
        <v>04</v>
      </c>
    </row>
    <row r="1604" spans="1:210">
      <c r="A1604" s="3" t="s">
        <v>9</v>
      </c>
      <c r="B1604" s="3"/>
      <c r="C1604" s="3" t="s">
        <v>5870</v>
      </c>
      <c r="E1604" s="1" t="s">
        <v>5871</v>
      </c>
      <c r="F1604" s="1">
        <v>-0.2908</v>
      </c>
      <c r="G1604" s="1">
        <v>-1.0397000000000001</v>
      </c>
      <c r="H1604" s="1">
        <v>-0.78169999999999995</v>
      </c>
      <c r="I1604" s="1">
        <v>-0.63419999999999999</v>
      </c>
      <c r="J1604" s="1">
        <v>-1.4879</v>
      </c>
      <c r="K1604" s="1">
        <v>-0.15920000000000001</v>
      </c>
      <c r="L1604" s="1">
        <v>-0.60060000000000002</v>
      </c>
      <c r="M1604" s="1">
        <v>0.18429999999999999</v>
      </c>
      <c r="N1604" s="1">
        <v>-0.18870000000000001</v>
      </c>
      <c r="O1604" s="1">
        <v>0.1847</v>
      </c>
      <c r="P1604" s="1">
        <v>0.21609999999999999</v>
      </c>
      <c r="Q1604" s="1">
        <v>-0.62829999999999997</v>
      </c>
      <c r="R1604" s="1">
        <v>-1.0037</v>
      </c>
      <c r="S1604" s="1">
        <v>-0.22789999999999999</v>
      </c>
      <c r="T1604" s="1">
        <v>3.1141000000000001</v>
      </c>
      <c r="U1604" s="1">
        <v>3.4136000000000002</v>
      </c>
      <c r="V1604" s="1">
        <v>-0.13370000000000001</v>
      </c>
      <c r="W1604" s="1">
        <v>-0.66790000000000005</v>
      </c>
      <c r="GI1604" s="1">
        <v>-3.5756999999999999</v>
      </c>
      <c r="HA1604" s="1" t="str">
        <f t="shared" si="50"/>
        <v>2013</v>
      </c>
      <c r="HB1604" s="1" t="str">
        <f t="shared" si="51"/>
        <v>04</v>
      </c>
    </row>
    <row r="1605" spans="1:210">
      <c r="A1605" s="3" t="s">
        <v>9</v>
      </c>
      <c r="B1605" s="3"/>
      <c r="C1605" s="3" t="s">
        <v>5872</v>
      </c>
      <c r="E1605" s="1" t="s">
        <v>5873</v>
      </c>
      <c r="F1605" s="1">
        <v>0.12740000000000001</v>
      </c>
      <c r="G1605" s="1">
        <v>-0.78059999999999996</v>
      </c>
      <c r="H1605" s="1">
        <v>-0.54200000000000004</v>
      </c>
      <c r="I1605" s="1">
        <v>-0.88939999999999997</v>
      </c>
      <c r="J1605" s="1">
        <v>-1.3895999999999999</v>
      </c>
      <c r="K1605" s="1">
        <v>0.23730000000000001</v>
      </c>
      <c r="L1605" s="1">
        <v>-0.12939999999999999</v>
      </c>
      <c r="M1605" s="1">
        <v>-0.5232</v>
      </c>
      <c r="N1605" s="1">
        <v>-0.158</v>
      </c>
      <c r="O1605" s="1">
        <v>0.29349999999999998</v>
      </c>
      <c r="P1605" s="1">
        <v>0.64790000000000003</v>
      </c>
      <c r="Q1605" s="1">
        <v>-0.35930000000000001</v>
      </c>
      <c r="R1605" s="1">
        <v>-0.96789999999999998</v>
      </c>
      <c r="S1605" s="1">
        <v>0.15210000000000001</v>
      </c>
      <c r="T1605" s="1">
        <v>4</v>
      </c>
      <c r="U1605" s="1">
        <v>3.2532000000000001</v>
      </c>
      <c r="V1605" s="1">
        <v>6.6799999999999998E-2</v>
      </c>
      <c r="W1605" s="1">
        <v>-0.38240000000000002</v>
      </c>
      <c r="GI1605" s="1">
        <v>-2.6661000000000001</v>
      </c>
      <c r="HA1605" s="1" t="str">
        <f t="shared" si="50"/>
        <v>2013</v>
      </c>
      <c r="HB1605" s="1" t="str">
        <f t="shared" si="51"/>
        <v>03</v>
      </c>
    </row>
    <row r="1606" spans="1:210">
      <c r="A1606" s="3" t="s">
        <v>9</v>
      </c>
      <c r="B1606" s="3"/>
      <c r="C1606" s="3" t="s">
        <v>5874</v>
      </c>
      <c r="E1606" s="1" t="s">
        <v>5875</v>
      </c>
      <c r="F1606" s="1">
        <v>0.109</v>
      </c>
      <c r="G1606" s="1">
        <v>-1.0006999999999999</v>
      </c>
      <c r="H1606" s="1">
        <v>-0.96260000000000001</v>
      </c>
      <c r="I1606" s="1">
        <v>-0.59219999999999995</v>
      </c>
      <c r="J1606" s="1">
        <v>-0.51490000000000002</v>
      </c>
      <c r="K1606" s="1">
        <v>-0.2349</v>
      </c>
      <c r="L1606" s="1">
        <v>-0.12909999999999999</v>
      </c>
      <c r="M1606" s="1">
        <v>0.27629999999999999</v>
      </c>
      <c r="N1606" s="1">
        <v>-0.53710000000000002</v>
      </c>
      <c r="O1606" s="1">
        <v>-0.58109999999999995</v>
      </c>
      <c r="P1606" s="1">
        <v>0.71989999999999998</v>
      </c>
      <c r="Q1606" s="1">
        <v>-0.88649999999999995</v>
      </c>
      <c r="R1606" s="1">
        <v>-0.85399999999999998</v>
      </c>
      <c r="S1606" s="1">
        <v>-7.5899999999999995E-2</v>
      </c>
      <c r="T1606" s="1">
        <v>4.4378000000000002</v>
      </c>
      <c r="U1606" s="1">
        <v>3.6536</v>
      </c>
      <c r="V1606" s="1">
        <v>0.46820000000000001</v>
      </c>
      <c r="W1606" s="1">
        <v>-0.38150000000000001</v>
      </c>
      <c r="GI1606" s="1">
        <v>-3.7987000000000002</v>
      </c>
      <c r="HA1606" s="1" t="str">
        <f t="shared" si="50"/>
        <v>2013</v>
      </c>
      <c r="HB1606" s="1" t="str">
        <f t="shared" si="51"/>
        <v>03</v>
      </c>
    </row>
    <row r="1607" spans="1:210">
      <c r="A1607" s="3" t="s">
        <v>9</v>
      </c>
      <c r="B1607" s="3"/>
      <c r="C1607" s="3" t="s">
        <v>5876</v>
      </c>
      <c r="E1607" s="1" t="s">
        <v>5877</v>
      </c>
      <c r="F1607" s="1">
        <v>-0.1464</v>
      </c>
      <c r="G1607" s="1">
        <v>-1.2295</v>
      </c>
      <c r="H1607" s="1">
        <v>-0.63539999999999996</v>
      </c>
      <c r="I1607" s="1">
        <v>-1.2776000000000001</v>
      </c>
      <c r="J1607" s="1">
        <v>-1.3013999999999999</v>
      </c>
      <c r="K1607" s="1">
        <v>-0.78490000000000004</v>
      </c>
      <c r="L1607" s="1">
        <v>0</v>
      </c>
      <c r="M1607" s="1">
        <v>-6.1800000000000001E-2</v>
      </c>
      <c r="N1607" s="1">
        <v>-6.3799999999999996E-2</v>
      </c>
      <c r="O1607" s="1">
        <v>-1.3479000000000001</v>
      </c>
      <c r="P1607" s="1">
        <v>0.3599</v>
      </c>
      <c r="Q1607" s="1">
        <v>-1.6902999999999999</v>
      </c>
      <c r="R1607" s="1">
        <v>-1.0845</v>
      </c>
      <c r="S1607" s="1">
        <v>-0.40770000000000001</v>
      </c>
      <c r="T1607" s="1">
        <v>3.8403999999999998</v>
      </c>
      <c r="U1607" s="1">
        <v>3.9539</v>
      </c>
      <c r="V1607" s="1">
        <v>0.4</v>
      </c>
      <c r="W1607" s="1">
        <v>-0.7369</v>
      </c>
      <c r="GI1607" s="1">
        <v>-0.32390000000000002</v>
      </c>
      <c r="HA1607" s="1" t="str">
        <f t="shared" si="50"/>
        <v>2013</v>
      </c>
      <c r="HB1607" s="1" t="str">
        <f t="shared" si="51"/>
        <v>03</v>
      </c>
    </row>
    <row r="1608" spans="1:210">
      <c r="A1608" s="3" t="s">
        <v>9</v>
      </c>
      <c r="B1608" s="3"/>
      <c r="C1608" s="3" t="s">
        <v>5878</v>
      </c>
      <c r="E1608" s="1" t="s">
        <v>5879</v>
      </c>
      <c r="F1608" s="1">
        <v>-0.40050000000000002</v>
      </c>
      <c r="G1608" s="1">
        <v>-0.85529999999999995</v>
      </c>
      <c r="H1608" s="1">
        <v>-0.57120000000000004</v>
      </c>
      <c r="I1608" s="1">
        <v>-1.4855</v>
      </c>
      <c r="J1608" s="1">
        <v>-5.1900000000000002E-2</v>
      </c>
      <c r="K1608" s="1">
        <v>-0.54600000000000004</v>
      </c>
      <c r="L1608" s="1">
        <v>8.6300000000000002E-2</v>
      </c>
      <c r="M1608" s="1">
        <v>-0.49209999999999998</v>
      </c>
      <c r="N1608" s="1">
        <v>-0.318</v>
      </c>
      <c r="O1608" s="1">
        <v>-0.57899999999999996</v>
      </c>
      <c r="P1608" s="1">
        <v>0.14030000000000001</v>
      </c>
      <c r="Q1608" s="1">
        <v>-1.5985</v>
      </c>
      <c r="R1608" s="1">
        <v>-1.5629999999999999</v>
      </c>
      <c r="S1608" s="1">
        <v>-0.40639999999999998</v>
      </c>
      <c r="T1608" s="1">
        <v>2.8462000000000001</v>
      </c>
      <c r="U1608" s="1">
        <v>2.927</v>
      </c>
      <c r="V1608" s="1">
        <v>6.4299999999999996E-2</v>
      </c>
      <c r="W1608" s="1">
        <v>-0.66920000000000002</v>
      </c>
      <c r="GI1608" s="1">
        <v>-4.1022999999999996</v>
      </c>
      <c r="HA1608" s="1" t="str">
        <f t="shared" si="50"/>
        <v>2013</v>
      </c>
      <c r="HB1608" s="1" t="str">
        <f t="shared" si="51"/>
        <v>03</v>
      </c>
    </row>
    <row r="1609" spans="1:210">
      <c r="A1609" s="3" t="s">
        <v>9</v>
      </c>
      <c r="B1609" s="3"/>
      <c r="C1609" s="3" t="s">
        <v>5880</v>
      </c>
      <c r="E1609" s="1" t="s">
        <v>5881</v>
      </c>
      <c r="F1609" s="1">
        <v>-3.6600000000000001E-2</v>
      </c>
      <c r="G1609" s="1">
        <v>-0.67210000000000003</v>
      </c>
      <c r="H1609" s="1">
        <v>-0.69779999999999998</v>
      </c>
      <c r="I1609" s="1">
        <v>-1.3651</v>
      </c>
      <c r="J1609" s="1">
        <v>-1.508</v>
      </c>
      <c r="K1609" s="1">
        <v>-0.15770000000000001</v>
      </c>
      <c r="L1609" s="1">
        <v>-0.25919999999999999</v>
      </c>
      <c r="M1609" s="1">
        <v>3.09E-2</v>
      </c>
      <c r="N1609" s="1">
        <v>0.223</v>
      </c>
      <c r="O1609" s="1">
        <v>-0.21959999999999999</v>
      </c>
      <c r="P1609" s="1">
        <v>-0.56210000000000004</v>
      </c>
      <c r="Q1609" s="1">
        <v>-1.6963999999999999</v>
      </c>
      <c r="R1609" s="1">
        <v>-0.93630000000000002</v>
      </c>
      <c r="S1609" s="1">
        <v>-0.25509999999999999</v>
      </c>
      <c r="T1609" s="1">
        <v>2.8571</v>
      </c>
      <c r="U1609" s="1">
        <v>3.0857999999999999</v>
      </c>
      <c r="V1609" s="1">
        <v>0</v>
      </c>
      <c r="W1609" s="1">
        <v>-0.54520000000000002</v>
      </c>
      <c r="GI1609" s="1">
        <v>-4.0834999999999999</v>
      </c>
      <c r="HA1609" s="1" t="str">
        <f t="shared" si="50"/>
        <v>2013</v>
      </c>
      <c r="HB1609" s="1" t="str">
        <f t="shared" si="51"/>
        <v>03</v>
      </c>
    </row>
    <row r="1610" spans="1:210">
      <c r="A1610" s="3" t="s">
        <v>9</v>
      </c>
      <c r="B1610" s="3"/>
      <c r="C1610" s="3" t="s">
        <v>5882</v>
      </c>
      <c r="E1610" s="1" t="s">
        <v>5883</v>
      </c>
      <c r="F1610" s="1">
        <v>-7.3200000000000001E-2</v>
      </c>
      <c r="G1610" s="1">
        <v>-0.26140000000000002</v>
      </c>
      <c r="H1610" s="1">
        <v>-0.39500000000000002</v>
      </c>
      <c r="I1610" s="1">
        <v>-0.68489999999999995</v>
      </c>
      <c r="J1610" s="1">
        <v>0.20849999999999999</v>
      </c>
      <c r="K1610" s="1">
        <v>-0.55110000000000003</v>
      </c>
      <c r="L1610" s="1">
        <v>0.1298</v>
      </c>
      <c r="M1610" s="1">
        <v>6.1899999999999997E-2</v>
      </c>
      <c r="N1610" s="1">
        <v>0.35020000000000001</v>
      </c>
      <c r="O1610" s="1">
        <v>-7.2999999999999995E-2</v>
      </c>
      <c r="P1610" s="1">
        <v>0.13930000000000001</v>
      </c>
      <c r="Q1610" s="1">
        <v>-0.98560000000000003</v>
      </c>
      <c r="R1610" s="1">
        <v>-0.4118</v>
      </c>
      <c r="S1610" s="1">
        <v>-0.28050000000000003</v>
      </c>
      <c r="T1610" s="1">
        <v>2.1545000000000001</v>
      </c>
      <c r="U1610" s="1">
        <v>2.2662</v>
      </c>
      <c r="V1610" s="1">
        <v>-0.1273</v>
      </c>
      <c r="W1610" s="1">
        <v>-0.60909999999999997</v>
      </c>
      <c r="GI1610" s="1">
        <v>-8.5556999999999999</v>
      </c>
      <c r="HA1610" s="1" t="str">
        <f t="shared" si="50"/>
        <v>2013</v>
      </c>
      <c r="HB1610" s="1" t="str">
        <f t="shared" si="51"/>
        <v>03</v>
      </c>
    </row>
    <row r="1611" spans="1:210">
      <c r="A1611" s="3" t="s">
        <v>9</v>
      </c>
      <c r="B1611" s="3"/>
      <c r="C1611" s="3" t="s">
        <v>5884</v>
      </c>
      <c r="E1611" s="1" t="s">
        <v>5885</v>
      </c>
      <c r="F1611" s="1">
        <v>9.2399999999999996E-2</v>
      </c>
      <c r="G1611" s="1">
        <v>-0.52649999999999997</v>
      </c>
      <c r="H1611" s="1">
        <v>-0.46210000000000001</v>
      </c>
      <c r="I1611" s="1">
        <v>-0.51829999999999998</v>
      </c>
      <c r="J1611" s="1">
        <v>0.15670000000000001</v>
      </c>
      <c r="K1611" s="1">
        <v>7.9799999999999996E-2</v>
      </c>
      <c r="L1611" s="1">
        <v>0.30470000000000003</v>
      </c>
      <c r="M1611" s="1">
        <v>-0.31230000000000002</v>
      </c>
      <c r="N1611" s="1">
        <v>-9.5699999999999993E-2</v>
      </c>
      <c r="O1611" s="1">
        <v>0.25919999999999999</v>
      </c>
      <c r="P1611" s="1">
        <v>-1.3783000000000001</v>
      </c>
      <c r="Q1611" s="1">
        <v>-1.0849</v>
      </c>
      <c r="R1611" s="1">
        <v>-7.5499999999999998E-2</v>
      </c>
      <c r="S1611" s="1">
        <v>-0.1542</v>
      </c>
      <c r="T1611" s="1">
        <v>1.7757000000000001</v>
      </c>
      <c r="U1611" s="1">
        <v>1.8387</v>
      </c>
      <c r="V1611" s="1">
        <v>-0.19070000000000001</v>
      </c>
      <c r="W1611" s="1">
        <v>-0.35580000000000001</v>
      </c>
      <c r="GI1611" s="1">
        <v>-6.8445</v>
      </c>
      <c r="HA1611" s="1" t="str">
        <f t="shared" si="50"/>
        <v>2013</v>
      </c>
      <c r="HB1611" s="1" t="str">
        <f t="shared" si="51"/>
        <v>03</v>
      </c>
    </row>
    <row r="1612" spans="1:210">
      <c r="A1612" s="3" t="s">
        <v>9</v>
      </c>
      <c r="B1612" s="3"/>
      <c r="C1612" s="3" t="s">
        <v>5886</v>
      </c>
      <c r="E1612" s="1" t="s">
        <v>5887</v>
      </c>
      <c r="F1612" s="1">
        <v>0.1106</v>
      </c>
      <c r="G1612" s="1">
        <v>-0.60060000000000002</v>
      </c>
      <c r="H1612" s="1">
        <v>-0.15340000000000001</v>
      </c>
      <c r="I1612" s="1">
        <v>-0.51829999999999998</v>
      </c>
      <c r="J1612" s="1">
        <v>0.20880000000000001</v>
      </c>
      <c r="K1612" s="1">
        <v>-7.9299999999999995E-2</v>
      </c>
      <c r="L1612" s="1">
        <v>0.52310000000000001</v>
      </c>
      <c r="M1612" s="1">
        <v>-0.56069999999999998</v>
      </c>
      <c r="N1612" s="1">
        <v>0.44669999999999999</v>
      </c>
      <c r="O1612" s="1">
        <v>-0.44209999999999999</v>
      </c>
      <c r="P1612" s="1">
        <v>0.34889999999999999</v>
      </c>
      <c r="Q1612" s="1">
        <v>-1.1732</v>
      </c>
      <c r="R1612" s="1">
        <v>-0.30149999999999999</v>
      </c>
      <c r="S1612" s="1">
        <v>-0.23080000000000001</v>
      </c>
      <c r="T1612" s="1">
        <v>2.4378000000000002</v>
      </c>
      <c r="U1612" s="1">
        <v>2.6962999999999999</v>
      </c>
      <c r="V1612" s="1">
        <v>0.25490000000000002</v>
      </c>
      <c r="W1612" s="1">
        <v>-0.19359999999999999</v>
      </c>
      <c r="GI1612" s="1">
        <v>-5.8426</v>
      </c>
      <c r="HA1612" s="1" t="str">
        <f t="shared" si="50"/>
        <v>2013</v>
      </c>
      <c r="HB1612" s="1" t="str">
        <f t="shared" si="51"/>
        <v>03</v>
      </c>
    </row>
    <row r="1613" spans="1:210">
      <c r="A1613" s="3" t="s">
        <v>9</v>
      </c>
      <c r="B1613" s="3"/>
      <c r="C1613" s="3" t="s">
        <v>5888</v>
      </c>
      <c r="E1613" s="1" t="s">
        <v>5888</v>
      </c>
      <c r="F1613" s="1">
        <v>-3.6799999999999999E-2</v>
      </c>
      <c r="G1613" s="1">
        <v>-0.75439999999999996</v>
      </c>
      <c r="H1613" s="1">
        <v>0.64290000000000003</v>
      </c>
      <c r="I1613" s="1">
        <v>-0.86350000000000005</v>
      </c>
      <c r="J1613" s="1">
        <v>0</v>
      </c>
      <c r="K1613" s="1">
        <v>-0.39650000000000002</v>
      </c>
      <c r="L1613" s="1">
        <v>0.1754</v>
      </c>
      <c r="M1613" s="1">
        <v>-0.52969999999999995</v>
      </c>
      <c r="N1613" s="1">
        <v>0.73599999999999999</v>
      </c>
      <c r="O1613" s="1">
        <v>-0.58879999999999999</v>
      </c>
      <c r="P1613" s="1">
        <v>-1.1838</v>
      </c>
      <c r="Q1613" s="1">
        <v>-0.72130000000000005</v>
      </c>
      <c r="R1613" s="1">
        <v>-0.41460000000000002</v>
      </c>
      <c r="S1613" s="1">
        <v>-0.25700000000000001</v>
      </c>
      <c r="T1613" s="1">
        <v>1.7823</v>
      </c>
      <c r="U1613" s="1">
        <v>1.4629000000000001</v>
      </c>
      <c r="V1613" s="1">
        <v>-1.2124999999999999</v>
      </c>
      <c r="W1613" s="1">
        <v>-0.54820000000000002</v>
      </c>
      <c r="GI1613" s="1">
        <v>-4.8776999999999999</v>
      </c>
      <c r="HA1613" s="1" t="str">
        <f t="shared" si="50"/>
        <v>2013</v>
      </c>
      <c r="HB1613" s="1" t="str">
        <f t="shared" si="51"/>
        <v>03</v>
      </c>
    </row>
    <row r="1614" spans="1:210">
      <c r="A1614" s="3" t="s">
        <v>9</v>
      </c>
      <c r="B1614" s="3"/>
      <c r="C1614" s="3" t="s">
        <v>5889</v>
      </c>
      <c r="E1614" s="1" t="s">
        <v>5890</v>
      </c>
      <c r="F1614" s="1">
        <v>-9.1399999999999995E-2</v>
      </c>
      <c r="G1614" s="1">
        <v>-0.9022</v>
      </c>
      <c r="H1614" s="1">
        <v>-0.2427</v>
      </c>
      <c r="I1614" s="1">
        <v>4.2799999999999998E-2</v>
      </c>
      <c r="J1614" s="1">
        <v>-0.1043</v>
      </c>
      <c r="K1614" s="1">
        <v>-0.23899999999999999</v>
      </c>
      <c r="L1614" s="1">
        <v>0.56789999999999996</v>
      </c>
      <c r="M1614" s="1">
        <v>-0.80520000000000003</v>
      </c>
      <c r="N1614" s="1">
        <v>-6.3399999999999998E-2</v>
      </c>
      <c r="O1614" s="1">
        <v>-0.59119999999999995</v>
      </c>
      <c r="P1614" s="1">
        <v>1.2246999999999999</v>
      </c>
      <c r="Q1614" s="1">
        <v>-0.90169999999999995</v>
      </c>
      <c r="R1614" s="1">
        <v>0.2248</v>
      </c>
      <c r="S1614" s="1">
        <v>-0.15340000000000001</v>
      </c>
      <c r="T1614" s="1">
        <v>3.4582999999999999</v>
      </c>
      <c r="U1614" s="1">
        <v>3.5449999999999999</v>
      </c>
      <c r="V1614" s="1">
        <v>0.19850000000000001</v>
      </c>
      <c r="W1614" s="1">
        <v>-0.38429999999999997</v>
      </c>
      <c r="GI1614" s="1">
        <v>-4.8037999999999998</v>
      </c>
      <c r="HA1614" s="1" t="str">
        <f t="shared" si="50"/>
        <v>2013</v>
      </c>
      <c r="HB1614" s="1" t="str">
        <f t="shared" si="51"/>
        <v>03</v>
      </c>
    </row>
    <row r="1615" spans="1:210">
      <c r="A1615" s="3" t="s">
        <v>9</v>
      </c>
      <c r="B1615" s="3"/>
      <c r="C1615" s="3" t="s">
        <v>5891</v>
      </c>
      <c r="E1615" s="1" t="s">
        <v>5892</v>
      </c>
      <c r="F1615" s="1">
        <v>3.6700000000000003E-2</v>
      </c>
      <c r="G1615" s="1">
        <v>-0.60460000000000003</v>
      </c>
      <c r="H1615" s="1">
        <v>-0.8216</v>
      </c>
      <c r="I1615" s="1">
        <v>-0.81930000000000003</v>
      </c>
      <c r="J1615" s="1">
        <v>0.1047</v>
      </c>
      <c r="K1615" s="1">
        <v>-0.32069999999999999</v>
      </c>
      <c r="L1615" s="1">
        <v>1.0466</v>
      </c>
      <c r="M1615" s="1">
        <v>-3.1E-2</v>
      </c>
      <c r="N1615" s="1">
        <v>0.38200000000000001</v>
      </c>
      <c r="O1615" s="1">
        <v>0.52100000000000002</v>
      </c>
      <c r="P1615" s="1">
        <v>-0.28689999999999999</v>
      </c>
      <c r="Q1615" s="1">
        <v>-0.54490000000000005</v>
      </c>
      <c r="R1615" s="1">
        <v>-0.15029999999999999</v>
      </c>
      <c r="S1615" s="1">
        <v>-0.1797</v>
      </c>
      <c r="T1615" s="1">
        <v>3.6398999999999999</v>
      </c>
      <c r="U1615" s="1">
        <v>3.8231999999999999</v>
      </c>
      <c r="V1615" s="1">
        <v>0.86719999999999997</v>
      </c>
      <c r="W1615" s="1">
        <v>-0.70669999999999999</v>
      </c>
      <c r="GI1615" s="1">
        <v>-2.3984999999999999</v>
      </c>
      <c r="HA1615" s="1" t="str">
        <f t="shared" si="50"/>
        <v>2013</v>
      </c>
      <c r="HB1615" s="1" t="str">
        <f t="shared" si="51"/>
        <v>03</v>
      </c>
    </row>
    <row r="1616" spans="1:210">
      <c r="A1616" s="3" t="s">
        <v>9</v>
      </c>
      <c r="B1616" s="3"/>
      <c r="C1616" s="3" t="s">
        <v>5893</v>
      </c>
      <c r="E1616" s="1" t="s">
        <v>5893</v>
      </c>
      <c r="F1616" s="1">
        <v>-9.0399999999999994E-2</v>
      </c>
      <c r="G1616" s="1">
        <v>-0.371</v>
      </c>
      <c r="H1616" s="1">
        <v>-0.26919999999999999</v>
      </c>
      <c r="I1616" s="1">
        <v>-1.0207999999999999</v>
      </c>
      <c r="J1616" s="1">
        <v>0.41620000000000001</v>
      </c>
      <c r="K1616" s="1">
        <v>-0.31319999999999998</v>
      </c>
      <c r="L1616" s="1">
        <v>4.2900000000000001E-2</v>
      </c>
      <c r="M1616" s="1">
        <v>-0.48970000000000002</v>
      </c>
      <c r="N1616" s="1">
        <v>0.53590000000000004</v>
      </c>
      <c r="O1616" s="1">
        <v>3.6299999999999999E-2</v>
      </c>
      <c r="P1616" s="1">
        <v>1.9148000000000001</v>
      </c>
      <c r="Q1616" s="1">
        <v>-0.71679999999999999</v>
      </c>
      <c r="R1616" s="1">
        <v>-0.55549999999999999</v>
      </c>
      <c r="S1616" s="1">
        <v>2.52E-2</v>
      </c>
      <c r="T1616" s="1">
        <v>5.1890999999999998</v>
      </c>
      <c r="U1616" s="1">
        <v>5.9255000000000004</v>
      </c>
      <c r="V1616" s="1">
        <v>2.6333000000000002</v>
      </c>
      <c r="W1616" s="1">
        <v>-0.25340000000000001</v>
      </c>
      <c r="GI1616" s="1">
        <v>-1.8773</v>
      </c>
      <c r="HA1616" s="1" t="str">
        <f t="shared" si="50"/>
        <v>2013</v>
      </c>
      <c r="HB1616" s="1" t="str">
        <f t="shared" si="51"/>
        <v>03</v>
      </c>
    </row>
    <row r="1617" spans="1:210">
      <c r="A1617" s="3" t="s">
        <v>9</v>
      </c>
      <c r="B1617" s="3"/>
      <c r="C1617" s="3" t="s">
        <v>5894</v>
      </c>
      <c r="E1617" s="1" t="s">
        <v>5895</v>
      </c>
      <c r="F1617" s="1">
        <v>0.126</v>
      </c>
      <c r="G1617" s="1">
        <v>-0.5181</v>
      </c>
      <c r="H1617" s="1">
        <v>-0.53380000000000005</v>
      </c>
      <c r="I1617" s="1">
        <v>-0.33889999999999998</v>
      </c>
      <c r="J1617" s="1">
        <v>-5.1499999999999997E-2</v>
      </c>
      <c r="K1617" s="1">
        <v>-7.7799999999999994E-2</v>
      </c>
      <c r="L1617" s="1">
        <v>0.55620000000000003</v>
      </c>
      <c r="M1617" s="1">
        <v>-0.36559999999999998</v>
      </c>
      <c r="N1617" s="1">
        <v>0.47239999999999999</v>
      </c>
      <c r="O1617" s="1">
        <v>0.14419999999999999</v>
      </c>
      <c r="P1617" s="1">
        <v>0</v>
      </c>
      <c r="Q1617" s="1">
        <v>-0.44879999999999998</v>
      </c>
      <c r="R1617" s="1">
        <v>-0.44240000000000002</v>
      </c>
      <c r="S1617" s="1">
        <v>7.5600000000000001E-2</v>
      </c>
      <c r="T1617" s="1">
        <v>4.0776000000000003</v>
      </c>
      <c r="U1617" s="1">
        <v>4.0038999999999998</v>
      </c>
      <c r="V1617" s="1">
        <v>0.92100000000000004</v>
      </c>
      <c r="W1617" s="1">
        <v>-0.2205</v>
      </c>
      <c r="GI1617" s="1">
        <v>-1.6394</v>
      </c>
      <c r="HA1617" s="1" t="str">
        <f t="shared" si="50"/>
        <v>2013</v>
      </c>
      <c r="HB1617" s="1" t="str">
        <f t="shared" si="51"/>
        <v>03</v>
      </c>
    </row>
    <row r="1618" spans="1:210">
      <c r="A1618" s="3" t="s">
        <v>9</v>
      </c>
      <c r="B1618" s="3"/>
      <c r="C1618" s="3" t="s">
        <v>5896</v>
      </c>
      <c r="E1618" s="1" t="s">
        <v>5897</v>
      </c>
      <c r="F1618" s="1">
        <v>-0.23300000000000001</v>
      </c>
      <c r="G1618" s="1">
        <v>-0.51349999999999996</v>
      </c>
      <c r="H1618" s="1">
        <v>-0.73719999999999997</v>
      </c>
      <c r="I1618" s="1">
        <v>-0.67620000000000002</v>
      </c>
      <c r="J1618" s="1">
        <v>-0.30859999999999999</v>
      </c>
      <c r="K1618" s="1">
        <v>-0.38779999999999998</v>
      </c>
      <c r="L1618" s="1">
        <v>4.2500000000000003E-2</v>
      </c>
      <c r="M1618" s="1">
        <v>0.33350000000000002</v>
      </c>
      <c r="N1618" s="1">
        <v>0.1565</v>
      </c>
      <c r="O1618" s="1">
        <v>-0.108</v>
      </c>
      <c r="P1618" s="1">
        <v>0.56489999999999996</v>
      </c>
      <c r="Q1618" s="1">
        <v>-0.62939999999999996</v>
      </c>
      <c r="R1618" s="1">
        <v>-0.3669</v>
      </c>
      <c r="S1618" s="1">
        <v>-5.0099999999999999E-2</v>
      </c>
      <c r="T1618" s="1">
        <v>5.1093999999999999</v>
      </c>
      <c r="U1618" s="1">
        <v>5.3948</v>
      </c>
      <c r="V1618" s="1">
        <v>1.9167000000000001</v>
      </c>
      <c r="W1618" s="1">
        <v>-0.37619999999999998</v>
      </c>
      <c r="GI1618" s="1">
        <v>-0.84350000000000003</v>
      </c>
      <c r="HA1618" s="1" t="str">
        <f t="shared" si="50"/>
        <v>2013</v>
      </c>
      <c r="HB1618" s="1" t="str">
        <f t="shared" si="51"/>
        <v>03</v>
      </c>
    </row>
    <row r="1619" spans="1:210">
      <c r="A1619" s="3" t="s">
        <v>9</v>
      </c>
      <c r="B1619" s="3"/>
      <c r="C1619" s="3" t="s">
        <v>5898</v>
      </c>
      <c r="E1619" s="1" t="s">
        <v>5899</v>
      </c>
      <c r="F1619" s="1">
        <v>-0.32290000000000002</v>
      </c>
      <c r="G1619" s="1">
        <v>-0.95369999999999999</v>
      </c>
      <c r="H1619" s="1">
        <v>-0.26690000000000003</v>
      </c>
      <c r="I1619" s="1">
        <v>-0.2545</v>
      </c>
      <c r="J1619" s="1">
        <v>-0.51280000000000003</v>
      </c>
      <c r="K1619" s="1">
        <v>7.7899999999999997E-2</v>
      </c>
      <c r="L1619" s="1">
        <v>0.21149999999999999</v>
      </c>
      <c r="M1619" s="1">
        <v>0.1517</v>
      </c>
      <c r="N1619" s="1">
        <v>0.31169999999999998</v>
      </c>
      <c r="O1619" s="1">
        <v>-0.18090000000000001</v>
      </c>
      <c r="P1619" s="1">
        <v>0.84150000000000003</v>
      </c>
      <c r="Q1619" s="1">
        <v>-0.80279999999999996</v>
      </c>
      <c r="R1619" s="1">
        <v>0.14699999999999999</v>
      </c>
      <c r="S1619" s="1">
        <v>0</v>
      </c>
      <c r="T1619" s="1">
        <v>5.4859999999999998</v>
      </c>
      <c r="U1619" s="1">
        <v>5.2911999999999999</v>
      </c>
      <c r="V1619" s="1">
        <v>1.7003999999999999</v>
      </c>
      <c r="W1619" s="1">
        <v>-0.21970000000000001</v>
      </c>
      <c r="GI1619" s="1">
        <v>-2.2134999999999998</v>
      </c>
      <c r="HA1619" s="1" t="str">
        <f t="shared" si="50"/>
        <v>2013</v>
      </c>
      <c r="HB1619" s="1" t="str">
        <f t="shared" si="51"/>
        <v>03</v>
      </c>
    </row>
    <row r="1620" spans="1:210">
      <c r="A1620" s="3" t="s">
        <v>9</v>
      </c>
      <c r="B1620" s="3"/>
      <c r="C1620" s="3" t="s">
        <v>5900</v>
      </c>
      <c r="E1620" s="1" t="s">
        <v>5901</v>
      </c>
      <c r="F1620" s="1">
        <v>-7.1499999999999994E-2</v>
      </c>
      <c r="G1620" s="1">
        <v>-0.40039999999999998</v>
      </c>
      <c r="H1620" s="1">
        <v>0.1187</v>
      </c>
      <c r="I1620" s="1">
        <v>-0.25440000000000002</v>
      </c>
      <c r="J1620" s="1">
        <v>0.1022</v>
      </c>
      <c r="K1620" s="1">
        <v>-0.1525</v>
      </c>
      <c r="L1620" s="1">
        <v>-8.3900000000000002E-2</v>
      </c>
      <c r="M1620" s="1">
        <v>-0.30230000000000001</v>
      </c>
      <c r="N1620" s="1">
        <v>-0.43530000000000002</v>
      </c>
      <c r="O1620" s="1">
        <v>-0.28320000000000001</v>
      </c>
      <c r="P1620" s="1">
        <v>-0.13769999999999999</v>
      </c>
      <c r="Q1620" s="1">
        <v>-0.80069999999999997</v>
      </c>
      <c r="R1620" s="1">
        <v>-7.3200000000000001E-2</v>
      </c>
      <c r="S1620" s="1">
        <v>4.9799999999999997E-2</v>
      </c>
      <c r="T1620" s="1">
        <v>4.0796000000000001</v>
      </c>
      <c r="U1620" s="1">
        <v>5.1723999999999997</v>
      </c>
      <c r="V1620" s="1">
        <v>1.4819</v>
      </c>
      <c r="W1620" s="1">
        <v>-9.3799999999999994E-2</v>
      </c>
      <c r="GI1620" s="1">
        <v>-4.7807000000000004</v>
      </c>
      <c r="HA1620" s="1" t="str">
        <f t="shared" si="50"/>
        <v>2013</v>
      </c>
      <c r="HB1620" s="1" t="str">
        <f t="shared" si="51"/>
        <v>03</v>
      </c>
    </row>
    <row r="1621" spans="1:210">
      <c r="A1621" s="3" t="s">
        <v>9</v>
      </c>
      <c r="B1621" s="3"/>
      <c r="C1621" s="3" t="s">
        <v>5902</v>
      </c>
      <c r="E1621" s="1" t="s">
        <v>5903</v>
      </c>
      <c r="F1621" s="1">
        <v>-0.2324</v>
      </c>
      <c r="G1621" s="1">
        <v>-0.6583</v>
      </c>
      <c r="H1621" s="1">
        <v>-0.1774</v>
      </c>
      <c r="I1621" s="1">
        <v>-0.29659999999999997</v>
      </c>
      <c r="J1621" s="1">
        <v>-0.76880000000000004</v>
      </c>
      <c r="K1621" s="1">
        <v>-0.69010000000000005</v>
      </c>
      <c r="L1621" s="1">
        <v>-0.33500000000000002</v>
      </c>
      <c r="M1621" s="1">
        <v>-0.30230000000000001</v>
      </c>
      <c r="N1621" s="1">
        <v>-0.43659999999999999</v>
      </c>
      <c r="O1621" s="1">
        <v>0</v>
      </c>
      <c r="P1621" s="1">
        <v>-0.75290000000000001</v>
      </c>
      <c r="Q1621" s="1">
        <v>-0.53520000000000001</v>
      </c>
      <c r="R1621" s="1">
        <v>-0.43919999999999998</v>
      </c>
      <c r="S1621" s="1">
        <v>-0.24979999999999999</v>
      </c>
      <c r="T1621" s="1">
        <v>3.4384999999999999</v>
      </c>
      <c r="U1621" s="1">
        <v>4.5002000000000004</v>
      </c>
      <c r="V1621" s="1">
        <v>1.4101999999999999</v>
      </c>
      <c r="W1621" s="1">
        <v>-0.46910000000000002</v>
      </c>
      <c r="GI1621" s="1">
        <v>-5.8593000000000002</v>
      </c>
      <c r="HA1621" s="1" t="str">
        <f t="shared" si="50"/>
        <v>2013</v>
      </c>
      <c r="HB1621" s="1" t="str">
        <f t="shared" si="51"/>
        <v>03</v>
      </c>
    </row>
    <row r="1622" spans="1:210">
      <c r="A1622" s="3" t="s">
        <v>9</v>
      </c>
      <c r="B1622" s="3"/>
      <c r="C1622" s="3" t="s">
        <v>5904</v>
      </c>
      <c r="E1622" s="1" t="s">
        <v>5904</v>
      </c>
      <c r="F1622" s="1">
        <v>-0.2341</v>
      </c>
      <c r="G1622" s="1">
        <v>-0.88429999999999997</v>
      </c>
      <c r="H1622" s="1">
        <v>-0.56359999999999999</v>
      </c>
      <c r="I1622" s="1">
        <v>-0.63770000000000004</v>
      </c>
      <c r="J1622" s="1">
        <v>-0.30909999999999999</v>
      </c>
      <c r="K1622" s="1">
        <v>-0.62590000000000001</v>
      </c>
      <c r="L1622" s="1">
        <v>-0.2944</v>
      </c>
      <c r="M1622" s="1">
        <v>-0.12180000000000001</v>
      </c>
      <c r="N1622" s="1">
        <v>-0.43909999999999999</v>
      </c>
      <c r="O1622" s="1">
        <v>-1.0188999999999999</v>
      </c>
      <c r="P1622" s="1">
        <v>-0.34360000000000002</v>
      </c>
      <c r="Q1622" s="1">
        <v>-0.62380000000000002</v>
      </c>
      <c r="R1622" s="1">
        <v>-0.47910000000000003</v>
      </c>
      <c r="S1622" s="1">
        <v>-0.1007</v>
      </c>
      <c r="T1622" s="1">
        <v>3.5747</v>
      </c>
      <c r="U1622" s="1">
        <v>4.5993000000000004</v>
      </c>
      <c r="V1622" s="1">
        <v>1.4056999999999999</v>
      </c>
      <c r="W1622" s="1">
        <v>-0.441</v>
      </c>
      <c r="GI1622" s="1">
        <v>-3.8201000000000001</v>
      </c>
      <c r="HA1622" s="1" t="str">
        <f t="shared" si="50"/>
        <v>2013</v>
      </c>
      <c r="HB1622" s="1" t="str">
        <f t="shared" si="51"/>
        <v>03</v>
      </c>
    </row>
    <row r="1623" spans="1:210">
      <c r="A1623" s="3" t="s">
        <v>9</v>
      </c>
      <c r="B1623" s="3"/>
      <c r="C1623" s="3" t="s">
        <v>5905</v>
      </c>
      <c r="E1623" s="1" t="s">
        <v>5906</v>
      </c>
      <c r="F1623" s="1">
        <v>-0.16200000000000001</v>
      </c>
      <c r="G1623" s="1">
        <v>-0.99739999999999995</v>
      </c>
      <c r="H1623" s="1">
        <v>-0.53120000000000001</v>
      </c>
      <c r="I1623" s="1">
        <v>-0.5091</v>
      </c>
      <c r="J1623" s="1">
        <v>-0.25740000000000002</v>
      </c>
      <c r="K1623" s="1">
        <v>-0.31740000000000002</v>
      </c>
      <c r="L1623" s="1">
        <v>-4.2000000000000003E-2</v>
      </c>
      <c r="M1623" s="1">
        <v>6.0900000000000003E-2</v>
      </c>
      <c r="N1623" s="1">
        <v>-0.18820000000000001</v>
      </c>
      <c r="O1623" s="1">
        <v>0.1108</v>
      </c>
      <c r="P1623" s="1">
        <v>-0.47649999999999998</v>
      </c>
      <c r="Q1623" s="1">
        <v>-0.54</v>
      </c>
      <c r="R1623" s="1">
        <v>-0.62680000000000002</v>
      </c>
      <c r="S1623" s="1">
        <v>-0.17630000000000001</v>
      </c>
      <c r="T1623" s="1">
        <v>2.9220000000000002</v>
      </c>
      <c r="U1623" s="1">
        <v>4.1997</v>
      </c>
      <c r="V1623" s="1">
        <v>0.505</v>
      </c>
      <c r="W1623" s="1">
        <v>-0.40949999999999998</v>
      </c>
      <c r="GI1623" s="1">
        <v>-5.1786000000000003</v>
      </c>
      <c r="HA1623" s="1" t="str">
        <f t="shared" si="50"/>
        <v>2013</v>
      </c>
      <c r="HB1623" s="1" t="str">
        <f t="shared" si="51"/>
        <v>03</v>
      </c>
    </row>
    <row r="1624" spans="1:210">
      <c r="A1624" s="3" t="s">
        <v>9</v>
      </c>
      <c r="B1624" s="3"/>
      <c r="C1624" s="3" t="s">
        <v>5907</v>
      </c>
      <c r="E1624" s="1" t="s">
        <v>5908</v>
      </c>
      <c r="F1624" s="1">
        <v>-0.41489999999999999</v>
      </c>
      <c r="G1624" s="1">
        <v>-1.4433</v>
      </c>
      <c r="H1624" s="1">
        <v>-1.3532999999999999</v>
      </c>
      <c r="I1624" s="1">
        <v>-0.55149999999999999</v>
      </c>
      <c r="J1624" s="1">
        <v>-0.4158</v>
      </c>
      <c r="K1624" s="1">
        <v>-0.55510000000000004</v>
      </c>
      <c r="L1624" s="1">
        <v>-0.25259999999999999</v>
      </c>
      <c r="M1624" s="1">
        <v>-0.61029999999999995</v>
      </c>
      <c r="N1624" s="1">
        <v>-0.1895</v>
      </c>
      <c r="O1624" s="1">
        <v>-0.7016</v>
      </c>
      <c r="P1624" s="1">
        <v>-0.54830000000000001</v>
      </c>
      <c r="Q1624" s="1">
        <v>-1.1807000000000001</v>
      </c>
      <c r="R1624" s="1">
        <v>-0.99739999999999995</v>
      </c>
      <c r="S1624" s="1">
        <v>-0.30299999999999999</v>
      </c>
      <c r="T1624" s="1">
        <v>2.4811999999999999</v>
      </c>
      <c r="U1624" s="1">
        <v>3.4384999999999999</v>
      </c>
      <c r="V1624" s="1">
        <v>-0.25509999999999999</v>
      </c>
      <c r="W1624" s="1">
        <v>-0.63129999999999997</v>
      </c>
      <c r="GI1624" s="1">
        <v>-5.1997</v>
      </c>
      <c r="HA1624" s="1" t="str">
        <f t="shared" si="50"/>
        <v>2013</v>
      </c>
      <c r="HB1624" s="1" t="str">
        <f t="shared" si="51"/>
        <v>03</v>
      </c>
    </row>
    <row r="1625" spans="1:210">
      <c r="A1625" s="3" t="s">
        <v>9</v>
      </c>
      <c r="B1625" s="3"/>
      <c r="C1625" s="3" t="s">
        <v>5909</v>
      </c>
      <c r="E1625" s="1" t="s">
        <v>5910</v>
      </c>
      <c r="F1625" s="1">
        <v>-0.2732</v>
      </c>
      <c r="G1625" s="1">
        <v>-0.78410000000000002</v>
      </c>
      <c r="H1625" s="1">
        <v>-0.68769999999999998</v>
      </c>
      <c r="I1625" s="1">
        <v>-0.38569999999999999</v>
      </c>
      <c r="J1625" s="1">
        <v>-0.41710000000000003</v>
      </c>
      <c r="K1625" s="1">
        <v>-0.32250000000000001</v>
      </c>
      <c r="L1625" s="1">
        <v>-0.2114</v>
      </c>
      <c r="M1625" s="1">
        <v>-0.52400000000000002</v>
      </c>
      <c r="N1625" s="1">
        <v>-0.66410000000000002</v>
      </c>
      <c r="O1625" s="1">
        <v>-0.56299999999999994</v>
      </c>
      <c r="P1625" s="1">
        <v>0.41870000000000002</v>
      </c>
      <c r="Q1625" s="1">
        <v>-1.3812</v>
      </c>
      <c r="R1625" s="1">
        <v>0</v>
      </c>
      <c r="S1625" s="1">
        <v>-0.28010000000000002</v>
      </c>
      <c r="T1625" s="1">
        <v>5.1330999999999998</v>
      </c>
      <c r="U1625" s="1">
        <v>6.4390000000000001</v>
      </c>
      <c r="V1625" s="1">
        <v>2.4933999999999998</v>
      </c>
      <c r="W1625" s="1">
        <v>-0.50980000000000003</v>
      </c>
      <c r="GI1625" s="1">
        <v>-4.3695000000000004</v>
      </c>
      <c r="HA1625" s="1" t="str">
        <f t="shared" si="50"/>
        <v>2013</v>
      </c>
      <c r="HB1625" s="1" t="str">
        <f t="shared" si="51"/>
        <v>03</v>
      </c>
    </row>
    <row r="1626" spans="1:210">
      <c r="A1626" s="3" t="s">
        <v>9</v>
      </c>
      <c r="B1626" s="3"/>
      <c r="C1626" s="3" t="s">
        <v>5911</v>
      </c>
      <c r="E1626" s="1" t="s">
        <v>5912</v>
      </c>
      <c r="F1626" s="1">
        <v>-0.62780000000000002</v>
      </c>
      <c r="G1626" s="1">
        <v>-0.63029999999999997</v>
      </c>
      <c r="H1626" s="1">
        <v>-1.4743999999999999</v>
      </c>
      <c r="I1626" s="1">
        <v>-1.0185999999999999</v>
      </c>
      <c r="J1626" s="1">
        <v>-0.4113</v>
      </c>
      <c r="K1626" s="1">
        <v>-0.55589999999999995</v>
      </c>
      <c r="L1626" s="1">
        <v>-0.29370000000000002</v>
      </c>
      <c r="M1626" s="1">
        <v>-0.66879999999999995</v>
      </c>
      <c r="N1626" s="1">
        <v>-0.81169999999999998</v>
      </c>
      <c r="O1626" s="1">
        <v>-0.40660000000000002</v>
      </c>
      <c r="P1626" s="1">
        <v>-0.40699999999999997</v>
      </c>
      <c r="Q1626" s="1">
        <v>-1.4558</v>
      </c>
      <c r="R1626" s="1">
        <v>-0.80969999999999998</v>
      </c>
      <c r="S1626" s="1">
        <v>-0.40260000000000001</v>
      </c>
      <c r="T1626" s="1">
        <v>3.6472000000000002</v>
      </c>
      <c r="U1626" s="1">
        <v>3.4786000000000001</v>
      </c>
      <c r="V1626" s="1">
        <v>-0.31340000000000001</v>
      </c>
      <c r="W1626" s="1">
        <v>-0.78439999999999999</v>
      </c>
      <c r="GI1626" s="1">
        <v>-7.0822000000000003</v>
      </c>
      <c r="HA1626" s="1" t="str">
        <f t="shared" si="50"/>
        <v>2013</v>
      </c>
      <c r="HB1626" s="1" t="str">
        <f t="shared" si="51"/>
        <v>02</v>
      </c>
    </row>
    <row r="1627" spans="1:210">
      <c r="A1627" s="3" t="s">
        <v>9</v>
      </c>
      <c r="B1627" s="3"/>
      <c r="C1627" s="3" t="s">
        <v>5913</v>
      </c>
      <c r="E1627" s="1" t="s">
        <v>5914</v>
      </c>
      <c r="F1627" s="1">
        <v>-0.1447</v>
      </c>
      <c r="G1627" s="1">
        <v>-0.60009999999999997</v>
      </c>
      <c r="H1627" s="1">
        <v>-1.4560999999999999</v>
      </c>
      <c r="I1627" s="1">
        <v>-0.81159999999999999</v>
      </c>
      <c r="J1627" s="1">
        <v>0.46750000000000003</v>
      </c>
      <c r="K1627" s="1">
        <v>-0.24049999999999999</v>
      </c>
      <c r="L1627" s="1">
        <v>-8.4699999999999998E-2</v>
      </c>
      <c r="M1627" s="1">
        <v>-1.0426</v>
      </c>
      <c r="N1627" s="1">
        <v>-0.63070000000000004</v>
      </c>
      <c r="O1627" s="1">
        <v>-0.70779999999999998</v>
      </c>
      <c r="P1627" s="1">
        <v>-0.1371</v>
      </c>
      <c r="Q1627" s="1">
        <v>-0.5524</v>
      </c>
      <c r="R1627" s="1">
        <v>-0.51959999999999995</v>
      </c>
      <c r="S1627" s="1">
        <v>-0.1014</v>
      </c>
      <c r="T1627" s="1">
        <v>4.218</v>
      </c>
      <c r="U1627" s="1">
        <v>4.0533999999999999</v>
      </c>
      <c r="V1627" s="1">
        <v>0.90259999999999996</v>
      </c>
      <c r="W1627" s="1">
        <v>-0.5696</v>
      </c>
      <c r="HA1627" s="1" t="str">
        <f t="shared" si="50"/>
        <v>2013</v>
      </c>
      <c r="HB1627" s="1" t="str">
        <f t="shared" si="51"/>
        <v>02</v>
      </c>
    </row>
    <row r="1628" spans="1:210">
      <c r="A1628" s="3" t="s">
        <v>9</v>
      </c>
      <c r="B1628" s="3"/>
      <c r="C1628" s="3" t="s">
        <v>5915</v>
      </c>
      <c r="E1628" s="1" t="s">
        <v>5915</v>
      </c>
      <c r="F1628" s="1">
        <v>-0.1447</v>
      </c>
      <c r="G1628" s="1">
        <v>-0.60009999999999997</v>
      </c>
      <c r="H1628" s="1">
        <v>-1.4560999999999999</v>
      </c>
      <c r="I1628" s="1">
        <v>-0.81159999999999999</v>
      </c>
      <c r="J1628" s="1">
        <v>0.46750000000000003</v>
      </c>
      <c r="K1628" s="1">
        <v>-0.24049999999999999</v>
      </c>
      <c r="L1628" s="1">
        <v>-8.4699999999999998E-2</v>
      </c>
      <c r="M1628" s="1">
        <v>-1.0426</v>
      </c>
      <c r="N1628" s="1">
        <v>-0.63070000000000004</v>
      </c>
      <c r="O1628" s="1">
        <v>-0.70779999999999998</v>
      </c>
      <c r="P1628" s="1">
        <v>-0.1371</v>
      </c>
      <c r="Q1628" s="1">
        <v>-0.5524</v>
      </c>
      <c r="R1628" s="1">
        <v>-0.51959999999999995</v>
      </c>
      <c r="S1628" s="1">
        <v>-0.1014</v>
      </c>
      <c r="T1628" s="1">
        <v>4.218</v>
      </c>
      <c r="U1628" s="1">
        <v>4.0533999999999999</v>
      </c>
      <c r="V1628" s="1">
        <v>0.90259999999999996</v>
      </c>
      <c r="W1628" s="1">
        <v>-0.5696</v>
      </c>
      <c r="GI1628" s="1">
        <v>-3.9180000000000001</v>
      </c>
      <c r="HA1628" s="1" t="str">
        <f t="shared" si="50"/>
        <v>2013</v>
      </c>
      <c r="HB1628" s="1" t="str">
        <f t="shared" si="51"/>
        <v>02</v>
      </c>
    </row>
    <row r="1629" spans="1:210">
      <c r="A1629" s="3" t="s">
        <v>9</v>
      </c>
      <c r="B1629" s="3"/>
      <c r="C1629" s="3" t="s">
        <v>5916</v>
      </c>
      <c r="E1629" s="1" t="s">
        <v>5917</v>
      </c>
      <c r="F1629" s="1">
        <v>-5.4399999999999997E-2</v>
      </c>
      <c r="G1629" s="1">
        <v>-0.11269999999999999</v>
      </c>
      <c r="H1629" s="1">
        <v>-0.47989999999999999</v>
      </c>
      <c r="I1629" s="1">
        <v>-0.34329999999999999</v>
      </c>
      <c r="J1629" s="1">
        <v>-0.622</v>
      </c>
      <c r="K1629" s="1">
        <v>-8.0500000000000002E-2</v>
      </c>
      <c r="L1629" s="1">
        <v>-4.24E-2</v>
      </c>
      <c r="M1629" s="1">
        <v>0.18459999999999999</v>
      </c>
      <c r="N1629" s="1">
        <v>-0.377</v>
      </c>
      <c r="O1629" s="1">
        <v>0.48649999999999999</v>
      </c>
      <c r="P1629" s="1">
        <v>1.6700999999999999</v>
      </c>
      <c r="Q1629" s="1">
        <v>0.18429999999999999</v>
      </c>
      <c r="R1629" s="1">
        <v>3.7199999999999997E-2</v>
      </c>
      <c r="S1629" s="1">
        <v>-5.0799999999999998E-2</v>
      </c>
      <c r="T1629" s="1">
        <v>5.5608000000000004</v>
      </c>
      <c r="U1629" s="1">
        <v>5.7460000000000004</v>
      </c>
      <c r="V1629" s="1">
        <v>2.8012999999999999</v>
      </c>
      <c r="W1629" s="1">
        <v>-0.34899999999999998</v>
      </c>
      <c r="GI1629" s="1">
        <v>-1.8919999999999999</v>
      </c>
      <c r="HA1629" s="1" t="str">
        <f t="shared" si="50"/>
        <v>2013</v>
      </c>
      <c r="HB1629" s="1" t="str">
        <f t="shared" si="51"/>
        <v>02</v>
      </c>
    </row>
    <row r="1630" spans="1:210">
      <c r="A1630" s="3" t="s">
        <v>9</v>
      </c>
      <c r="B1630" s="3"/>
      <c r="C1630" s="3" t="s">
        <v>5918</v>
      </c>
      <c r="E1630" s="1" t="s">
        <v>5919</v>
      </c>
      <c r="F1630" s="1">
        <v>8.9800000000000005E-2</v>
      </c>
      <c r="G1630" s="1">
        <v>-1.2290000000000001</v>
      </c>
      <c r="H1630" s="1">
        <v>-0.50319999999999998</v>
      </c>
      <c r="I1630" s="1">
        <v>-0.97660000000000002</v>
      </c>
      <c r="J1630" s="1">
        <v>-1.3381000000000001</v>
      </c>
      <c r="K1630" s="1">
        <v>0</v>
      </c>
      <c r="L1630" s="1">
        <v>-0.16900000000000001</v>
      </c>
      <c r="M1630" s="1">
        <v>-0.64</v>
      </c>
      <c r="N1630" s="1">
        <v>-0.62439999999999996</v>
      </c>
      <c r="O1630" s="1">
        <v>-0.92659999999999998</v>
      </c>
      <c r="P1630" s="1">
        <v>-6.8199999999999997E-2</v>
      </c>
      <c r="Q1630" s="1">
        <v>-1.0082</v>
      </c>
      <c r="R1630" s="1">
        <v>-0.29499999999999998</v>
      </c>
      <c r="S1630" s="1">
        <v>5.04E-2</v>
      </c>
      <c r="T1630" s="1">
        <v>4.0189000000000004</v>
      </c>
      <c r="U1630" s="1">
        <v>4.0514000000000001</v>
      </c>
      <c r="V1630" s="1">
        <v>1.2861</v>
      </c>
      <c r="W1630" s="1">
        <v>-0.22</v>
      </c>
      <c r="GI1630" s="1">
        <v>-4.0213999999999999</v>
      </c>
      <c r="HA1630" s="1" t="str">
        <f t="shared" si="50"/>
        <v>2013</v>
      </c>
      <c r="HB1630" s="1" t="str">
        <f t="shared" si="51"/>
        <v>02</v>
      </c>
    </row>
    <row r="1631" spans="1:210">
      <c r="A1631" s="3" t="s">
        <v>9</v>
      </c>
      <c r="B1631" s="3"/>
      <c r="C1631" s="3" t="s">
        <v>5920</v>
      </c>
      <c r="E1631" s="1" t="s">
        <v>5921</v>
      </c>
      <c r="F1631" s="1">
        <v>-0.41039999999999999</v>
      </c>
      <c r="G1631" s="1">
        <v>-0.96579999999999999</v>
      </c>
      <c r="H1631" s="1">
        <v>-0.76490000000000002</v>
      </c>
      <c r="I1631" s="1">
        <v>-1.3535999999999999</v>
      </c>
      <c r="J1631" s="1">
        <v>-0.97130000000000005</v>
      </c>
      <c r="K1631" s="1">
        <v>-0.39650000000000002</v>
      </c>
      <c r="L1631" s="1">
        <v>-0.33679999999999999</v>
      </c>
      <c r="M1631" s="1">
        <v>-1.2412000000000001</v>
      </c>
      <c r="N1631" s="1">
        <v>-0.27939999999999998</v>
      </c>
      <c r="O1631" s="1">
        <v>-0.88460000000000005</v>
      </c>
      <c r="P1631" s="1">
        <v>0.48170000000000002</v>
      </c>
      <c r="Q1631" s="1">
        <v>-0.73660000000000003</v>
      </c>
      <c r="R1631" s="1">
        <v>-0.91639999999999999</v>
      </c>
      <c r="S1631" s="1">
        <v>-5.0099999999999999E-2</v>
      </c>
      <c r="T1631" s="1">
        <v>3.1859000000000002</v>
      </c>
      <c r="U1631" s="1">
        <v>4.4123999999999999</v>
      </c>
      <c r="V1631" s="1">
        <v>1.9392</v>
      </c>
      <c r="W1631" s="1">
        <v>-0.40579999999999999</v>
      </c>
      <c r="GI1631" s="1">
        <v>-4.2460000000000004</v>
      </c>
      <c r="HA1631" s="1" t="str">
        <f t="shared" si="50"/>
        <v>2013</v>
      </c>
      <c r="HB1631" s="1" t="str">
        <f t="shared" si="51"/>
        <v>02</v>
      </c>
    </row>
    <row r="1632" spans="1:210">
      <c r="A1632" s="3" t="s">
        <v>9</v>
      </c>
      <c r="B1632" s="3"/>
      <c r="C1632" s="3" t="s">
        <v>5922</v>
      </c>
      <c r="E1632" s="1" t="s">
        <v>5923</v>
      </c>
      <c r="F1632" s="1">
        <v>-0.41270000000000001</v>
      </c>
      <c r="G1632" s="1">
        <v>-0.78290000000000004</v>
      </c>
      <c r="H1632" s="1">
        <v>-2.9600000000000001E-2</v>
      </c>
      <c r="I1632" s="1">
        <v>-0.3402</v>
      </c>
      <c r="J1632" s="1">
        <v>-0.30690000000000001</v>
      </c>
      <c r="K1632" s="1">
        <v>0.08</v>
      </c>
      <c r="L1632" s="1">
        <v>-4.2099999999999999E-2</v>
      </c>
      <c r="M1632" s="1">
        <v>-6.08E-2</v>
      </c>
      <c r="N1632" s="1">
        <v>-0.52869999999999995</v>
      </c>
      <c r="O1632" s="1">
        <v>-0.78180000000000005</v>
      </c>
      <c r="P1632" s="1">
        <v>0.68820000000000003</v>
      </c>
      <c r="Q1632" s="1">
        <v>-0.82869999999999999</v>
      </c>
      <c r="R1632" s="1">
        <v>-0.1105</v>
      </c>
      <c r="S1632" s="1">
        <v>-0.12590000000000001</v>
      </c>
      <c r="T1632" s="1">
        <v>3.1859000000000002</v>
      </c>
      <c r="U1632" s="1">
        <v>3.7410000000000001</v>
      </c>
      <c r="V1632" s="1">
        <v>1.9392</v>
      </c>
      <c r="W1632" s="1">
        <v>-0.34520000000000001</v>
      </c>
      <c r="GI1632" s="1">
        <v>-4.1036999999999999</v>
      </c>
      <c r="HA1632" s="1" t="str">
        <f t="shared" si="50"/>
        <v>2013</v>
      </c>
      <c r="HB1632" s="1" t="str">
        <f t="shared" si="51"/>
        <v>02</v>
      </c>
    </row>
    <row r="1633" spans="1:210">
      <c r="A1633" s="3" t="s">
        <v>9</v>
      </c>
      <c r="B1633" s="3"/>
      <c r="C1633" s="3" t="s">
        <v>5924</v>
      </c>
      <c r="E1633" s="1" t="s">
        <v>5924</v>
      </c>
      <c r="F1633" s="1">
        <v>-0.23280000000000001</v>
      </c>
      <c r="G1633" s="1">
        <v>-0.85529999999999995</v>
      </c>
      <c r="H1633" s="1">
        <v>-0.73519999999999996</v>
      </c>
      <c r="I1633" s="1">
        <v>-1.0584</v>
      </c>
      <c r="J1633" s="1">
        <v>-0.66590000000000005</v>
      </c>
      <c r="K1633" s="1">
        <v>0</v>
      </c>
      <c r="L1633" s="1">
        <v>0</v>
      </c>
      <c r="M1633" s="1">
        <v>-0.72919999999999996</v>
      </c>
      <c r="N1633" s="1">
        <v>-0.49780000000000002</v>
      </c>
      <c r="O1633" s="1">
        <v>1.2734000000000001</v>
      </c>
      <c r="P1633" s="1">
        <v>0.2056</v>
      </c>
      <c r="Q1633" s="1">
        <v>-0.82789999999999997</v>
      </c>
      <c r="R1633" s="1">
        <v>-0.51480000000000004</v>
      </c>
      <c r="S1633" s="1">
        <v>5.0299999999999997E-2</v>
      </c>
      <c r="T1633" s="1">
        <v>2.8368000000000002</v>
      </c>
      <c r="U1633" s="1">
        <v>3.1368</v>
      </c>
      <c r="V1633" s="1">
        <v>1.2836000000000001</v>
      </c>
      <c r="W1633" s="1">
        <v>-0.15659999999999999</v>
      </c>
      <c r="GI1633" s="1">
        <v>-3.3530000000000002</v>
      </c>
      <c r="HA1633" s="1" t="str">
        <f t="shared" si="50"/>
        <v>2013</v>
      </c>
      <c r="HB1633" s="1" t="str">
        <f t="shared" si="51"/>
        <v>02</v>
      </c>
    </row>
    <row r="1634" spans="1:210">
      <c r="A1634" s="3" t="s">
        <v>9</v>
      </c>
      <c r="B1634" s="3"/>
      <c r="C1634" s="3" t="s">
        <v>5925</v>
      </c>
      <c r="E1634" s="1" t="s">
        <v>5926</v>
      </c>
      <c r="F1634" s="1">
        <v>-0.5847</v>
      </c>
      <c r="G1634" s="1">
        <v>-0.22159999999999999</v>
      </c>
      <c r="H1634" s="1">
        <v>-0.7853</v>
      </c>
      <c r="I1634" s="1">
        <v>-1.0071000000000001</v>
      </c>
      <c r="J1634" s="1">
        <v>-1.0183</v>
      </c>
      <c r="K1634" s="1">
        <v>-0.47310000000000002</v>
      </c>
      <c r="L1634" s="1">
        <v>-0.1676</v>
      </c>
      <c r="M1634" s="1">
        <v>-0.45090000000000002</v>
      </c>
      <c r="N1634" s="1">
        <v>-1.1439999999999999</v>
      </c>
      <c r="O1634" s="1">
        <v>-0.1467</v>
      </c>
      <c r="P1634" s="1">
        <v>0.13350000000000001</v>
      </c>
      <c r="Q1634" s="1">
        <v>-1.0082</v>
      </c>
      <c r="R1634" s="1">
        <v>-0.61880000000000002</v>
      </c>
      <c r="S1634" s="1">
        <v>-0.29909999999999998</v>
      </c>
      <c r="T1634" s="1">
        <v>3.0123000000000002</v>
      </c>
      <c r="U1634" s="1">
        <v>2.4702000000000002</v>
      </c>
      <c r="V1634" s="1">
        <v>0.80740000000000001</v>
      </c>
      <c r="W1634" s="1">
        <v>-0.40289999999999998</v>
      </c>
      <c r="GI1634" s="1">
        <v>-5.4104999999999999</v>
      </c>
      <c r="HA1634" s="1" t="str">
        <f t="shared" si="50"/>
        <v>2013</v>
      </c>
      <c r="HB1634" s="1" t="str">
        <f t="shared" si="51"/>
        <v>02</v>
      </c>
    </row>
    <row r="1635" spans="1:210">
      <c r="A1635" s="3" t="s">
        <v>9</v>
      </c>
      <c r="B1635" s="3"/>
      <c r="C1635" s="3" t="s">
        <v>5927</v>
      </c>
      <c r="E1635" s="1" t="s">
        <v>5928</v>
      </c>
      <c r="F1635" s="1">
        <v>-0.4294</v>
      </c>
      <c r="G1635" s="1">
        <v>-3.7199999999999997E-2</v>
      </c>
      <c r="H1635" s="1">
        <v>-0.49980000000000002</v>
      </c>
      <c r="I1635" s="1">
        <v>-0.71940000000000004</v>
      </c>
      <c r="J1635" s="1">
        <v>0.10290000000000001</v>
      </c>
      <c r="K1635" s="1">
        <v>-0.23899999999999999</v>
      </c>
      <c r="L1635" s="1">
        <v>-0.41980000000000001</v>
      </c>
      <c r="M1635" s="1">
        <v>9.11E-2</v>
      </c>
      <c r="N1635" s="1">
        <v>0.12470000000000001</v>
      </c>
      <c r="O1635" s="1">
        <v>-0.74150000000000005</v>
      </c>
      <c r="P1635" s="1">
        <v>0.73670000000000002</v>
      </c>
      <c r="Q1635" s="1">
        <v>-1.2093</v>
      </c>
      <c r="R1635" s="1">
        <v>0.33079999999999998</v>
      </c>
      <c r="S1635" s="1">
        <v>-7.5399999999999995E-2</v>
      </c>
      <c r="T1635" s="1">
        <v>2.8805999999999998</v>
      </c>
      <c r="U1635" s="1">
        <v>2.5055999999999998</v>
      </c>
      <c r="V1635" s="1">
        <v>1.1830000000000001</v>
      </c>
      <c r="W1635" s="1">
        <v>-0.313</v>
      </c>
      <c r="GI1635" s="1">
        <v>-6.9082999999999997</v>
      </c>
      <c r="HA1635" s="1" t="str">
        <f t="shared" si="50"/>
        <v>2013</v>
      </c>
      <c r="HB1635" s="1" t="str">
        <f t="shared" si="51"/>
        <v>02</v>
      </c>
    </row>
    <row r="1636" spans="1:210">
      <c r="A1636" s="3" t="s">
        <v>9</v>
      </c>
      <c r="B1636" s="3"/>
      <c r="C1636" s="3" t="s">
        <v>5929</v>
      </c>
      <c r="E1636" s="1" t="s">
        <v>5929</v>
      </c>
      <c r="F1636" s="1">
        <v>-0.28689999999999999</v>
      </c>
      <c r="G1636" s="1">
        <v>-0.22420000000000001</v>
      </c>
      <c r="H1636" s="1">
        <v>-1.1209</v>
      </c>
      <c r="I1636" s="1">
        <v>-0.85099999999999998</v>
      </c>
      <c r="J1636" s="1">
        <v>-0.1032</v>
      </c>
      <c r="K1636" s="1">
        <v>-0.15909999999999999</v>
      </c>
      <c r="L1636" s="1">
        <v>-4.2000000000000003E-2</v>
      </c>
      <c r="M1636" s="1">
        <v>-6.08E-2</v>
      </c>
      <c r="N1636" s="1">
        <v>-3.1199999999999999E-2</v>
      </c>
      <c r="O1636" s="1">
        <v>-0.40679999999999999</v>
      </c>
      <c r="P1636" s="1">
        <v>0.13120000000000001</v>
      </c>
      <c r="Q1636" s="1">
        <v>-0.28299999999999997</v>
      </c>
      <c r="R1636" s="1">
        <v>7.3700000000000002E-2</v>
      </c>
      <c r="S1636" s="1">
        <v>-2.5100000000000001E-2</v>
      </c>
      <c r="T1636" s="1">
        <v>2.9596</v>
      </c>
      <c r="U1636" s="1">
        <v>2.9477000000000002</v>
      </c>
      <c r="V1636" s="1">
        <v>1.3422000000000001</v>
      </c>
      <c r="W1636" s="1">
        <v>6.2700000000000006E-2</v>
      </c>
      <c r="GI1636" s="1">
        <v>-7.1923000000000004</v>
      </c>
      <c r="HA1636" s="1" t="str">
        <f t="shared" si="50"/>
        <v>2013</v>
      </c>
      <c r="HB1636" s="1" t="str">
        <f t="shared" si="51"/>
        <v>02</v>
      </c>
    </row>
    <row r="1637" spans="1:210">
      <c r="A1637" s="3" t="s">
        <v>9</v>
      </c>
      <c r="B1637" s="3"/>
      <c r="C1637" s="3" t="s">
        <v>5930</v>
      </c>
      <c r="E1637" s="1" t="s">
        <v>5931</v>
      </c>
      <c r="H1637" s="1">
        <v>-0.74709999999999999</v>
      </c>
      <c r="M1637" s="1">
        <v>-0.70399999999999996</v>
      </c>
      <c r="N1637" s="1">
        <v>0.12470000000000001</v>
      </c>
      <c r="O1637" s="1">
        <v>7.46E-2</v>
      </c>
      <c r="S1637" s="1">
        <v>-7.5899999999999995E-2</v>
      </c>
      <c r="T1637" s="1">
        <v>1.8502000000000001</v>
      </c>
      <c r="V1637" s="1">
        <v>0.36049999999999999</v>
      </c>
      <c r="W1637" s="1">
        <v>-0.504</v>
      </c>
      <c r="HA1637" s="1" t="str">
        <f t="shared" si="50"/>
        <v>2013</v>
      </c>
      <c r="HB1637" s="1" t="str">
        <f t="shared" si="51"/>
        <v>02</v>
      </c>
    </row>
    <row r="1638" spans="1:210">
      <c r="A1638" s="3" t="s">
        <v>9</v>
      </c>
      <c r="B1638" s="3"/>
      <c r="C1638" s="3" t="s">
        <v>5932</v>
      </c>
      <c r="E1638" s="1" t="s">
        <v>5933</v>
      </c>
      <c r="F1638" s="1">
        <v>-0.2341</v>
      </c>
      <c r="G1638" s="1">
        <v>-0.64</v>
      </c>
      <c r="H1638" s="1">
        <v>-0.74709999999999999</v>
      </c>
      <c r="I1638" s="1">
        <v>-0.25700000000000001</v>
      </c>
      <c r="J1638" s="1">
        <v>-0.46289999999999998</v>
      </c>
      <c r="K1638" s="1">
        <v>8.0199999999999994E-2</v>
      </c>
      <c r="L1638" s="1">
        <v>-0.29470000000000002</v>
      </c>
      <c r="M1638" s="1">
        <v>-0.70399999999999996</v>
      </c>
      <c r="N1638" s="1">
        <v>0.12470000000000001</v>
      </c>
      <c r="O1638" s="1">
        <v>7.46E-2</v>
      </c>
      <c r="Q1638" s="1">
        <v>9.4600000000000004E-2</v>
      </c>
      <c r="R1638" s="1">
        <v>-0.51890000000000003</v>
      </c>
      <c r="S1638" s="1">
        <v>-7.5899999999999995E-2</v>
      </c>
      <c r="T1638" s="1">
        <v>1.8502000000000001</v>
      </c>
      <c r="V1638" s="1">
        <v>0.36049999999999999</v>
      </c>
      <c r="W1638" s="1">
        <v>-0.504</v>
      </c>
      <c r="HA1638" s="1" t="str">
        <f t="shared" si="50"/>
        <v>2013</v>
      </c>
      <c r="HB1638" s="1" t="str">
        <f t="shared" si="51"/>
        <v>02</v>
      </c>
    </row>
    <row r="1639" spans="1:210">
      <c r="A1639" s="3" t="s">
        <v>9</v>
      </c>
      <c r="B1639" s="3"/>
      <c r="C1639" s="3" t="s">
        <v>5934</v>
      </c>
      <c r="E1639" s="1" t="s">
        <v>5935</v>
      </c>
      <c r="F1639" s="1">
        <v>-0.2341</v>
      </c>
      <c r="G1639" s="1">
        <v>-0.64</v>
      </c>
      <c r="H1639" s="1">
        <v>-0.74709999999999999</v>
      </c>
      <c r="I1639" s="1">
        <v>-0.25700000000000001</v>
      </c>
      <c r="J1639" s="1">
        <v>-0.46289999999999998</v>
      </c>
      <c r="K1639" s="1">
        <v>8.0199999999999994E-2</v>
      </c>
      <c r="L1639" s="1">
        <v>-0.29470000000000002</v>
      </c>
      <c r="M1639" s="1">
        <v>-0.70399999999999996</v>
      </c>
      <c r="N1639" s="1">
        <v>0.12470000000000001</v>
      </c>
      <c r="O1639" s="1">
        <v>7.46E-2</v>
      </c>
      <c r="P1639" s="1">
        <v>-0.58699999999999997</v>
      </c>
      <c r="Q1639" s="1">
        <v>9.4600000000000004E-2</v>
      </c>
      <c r="R1639" s="1">
        <v>-0.51890000000000003</v>
      </c>
      <c r="S1639" s="1">
        <v>-7.5899999999999995E-2</v>
      </c>
      <c r="T1639" s="1">
        <v>1.8502000000000001</v>
      </c>
      <c r="U1639" s="1">
        <v>1.0416000000000001</v>
      </c>
      <c r="V1639" s="1">
        <v>0.36049999999999999</v>
      </c>
      <c r="W1639" s="1">
        <v>-0.504</v>
      </c>
      <c r="GI1639" s="1">
        <v>-10.7623</v>
      </c>
      <c r="HA1639" s="1" t="str">
        <f t="shared" si="50"/>
        <v>2013</v>
      </c>
      <c r="HB1639" s="1" t="str">
        <f t="shared" si="51"/>
        <v>02</v>
      </c>
    </row>
    <row r="1640" spans="1:210">
      <c r="A1640" s="3" t="s">
        <v>9</v>
      </c>
      <c r="B1640" s="3"/>
      <c r="C1640" s="3" t="s">
        <v>5936</v>
      </c>
      <c r="E1640" s="1" t="s">
        <v>5937</v>
      </c>
      <c r="F1640" s="1">
        <v>-0.36230000000000001</v>
      </c>
      <c r="G1640" s="1">
        <v>-0.11269999999999999</v>
      </c>
      <c r="H1640" s="1">
        <v>-1.2677</v>
      </c>
      <c r="I1640" s="1">
        <v>-0.34429999999999999</v>
      </c>
      <c r="J1640" s="1">
        <v>5.1400000000000001E-2</v>
      </c>
      <c r="K1640" s="1">
        <v>0.16200000000000001</v>
      </c>
      <c r="L1640" s="1">
        <v>-8.3799999999999999E-2</v>
      </c>
      <c r="M1640" s="1">
        <v>-0.64610000000000001</v>
      </c>
      <c r="N1640" s="1">
        <v>0.15570000000000001</v>
      </c>
      <c r="O1640" s="1">
        <v>0.79120000000000001</v>
      </c>
      <c r="P1640" s="1">
        <v>-0.45929999999999999</v>
      </c>
      <c r="Q1640" s="1">
        <v>-0.1883</v>
      </c>
      <c r="R1640" s="1">
        <v>-0.89410000000000001</v>
      </c>
      <c r="S1640" s="1">
        <v>0.17749999999999999</v>
      </c>
      <c r="T1640" s="1">
        <v>2.0299999999999998</v>
      </c>
      <c r="U1640" s="1">
        <v>1.7927</v>
      </c>
      <c r="V1640" s="1">
        <v>0.54279999999999995</v>
      </c>
      <c r="W1640" s="1">
        <v>-0.28520000000000001</v>
      </c>
      <c r="GI1640" s="1">
        <v>-9.5989000000000004</v>
      </c>
      <c r="HA1640" s="1" t="str">
        <f t="shared" si="50"/>
        <v>2013</v>
      </c>
      <c r="HB1640" s="1" t="str">
        <f t="shared" si="51"/>
        <v>02</v>
      </c>
    </row>
    <row r="1641" spans="1:210">
      <c r="A1641" s="3" t="s">
        <v>9</v>
      </c>
      <c r="B1641" s="3"/>
      <c r="C1641" s="3" t="s">
        <v>5938</v>
      </c>
      <c r="E1641" s="1" t="s">
        <v>5939</v>
      </c>
      <c r="F1641" s="1">
        <v>-0.57630000000000003</v>
      </c>
      <c r="G1641" s="1">
        <v>-3.7400000000000003E-2</v>
      </c>
      <c r="H1641" s="1">
        <v>-0.98980000000000001</v>
      </c>
      <c r="I1641" s="1">
        <v>-0.34210000000000002</v>
      </c>
      <c r="J1641" s="1">
        <v>-0.61160000000000003</v>
      </c>
      <c r="K1641" s="1">
        <v>8.09E-2</v>
      </c>
      <c r="L1641" s="1">
        <v>-0.41660000000000003</v>
      </c>
      <c r="M1641" s="1">
        <v>3.0499999999999999E-2</v>
      </c>
      <c r="N1641" s="1">
        <v>-0.40229999999999999</v>
      </c>
      <c r="O1641" s="1">
        <v>-0.22589999999999999</v>
      </c>
      <c r="P1641" s="1">
        <v>-1.8205</v>
      </c>
      <c r="Q1641" s="1">
        <v>-0.749</v>
      </c>
      <c r="R1641" s="1">
        <v>-0.37030000000000002</v>
      </c>
      <c r="S1641" s="1">
        <v>-0.12620000000000001</v>
      </c>
      <c r="T1641" s="1">
        <v>3.4527999999999999</v>
      </c>
      <c r="U1641" s="1">
        <v>2.0541</v>
      </c>
      <c r="V1641" s="1">
        <v>1.5775999999999999</v>
      </c>
      <c r="W1641" s="1">
        <v>-0.441</v>
      </c>
      <c r="GI1641" s="1">
        <v>-10.317500000000001</v>
      </c>
      <c r="HA1641" s="1" t="str">
        <f t="shared" si="50"/>
        <v>2013</v>
      </c>
      <c r="HB1641" s="1" t="str">
        <f t="shared" si="51"/>
        <v>02</v>
      </c>
    </row>
    <row r="1642" spans="1:210">
      <c r="A1642" s="3" t="s">
        <v>9</v>
      </c>
      <c r="B1642" s="3"/>
      <c r="C1642" s="3" t="s">
        <v>5940</v>
      </c>
      <c r="E1642" s="1" t="s">
        <v>5941</v>
      </c>
      <c r="F1642" s="1">
        <v>-0.29110000000000003</v>
      </c>
      <c r="G1642" s="1">
        <v>-0.49</v>
      </c>
      <c r="H1642" s="1">
        <v>6.0400000000000002E-2</v>
      </c>
      <c r="I1642" s="1">
        <v>-8.5900000000000004E-2</v>
      </c>
      <c r="J1642" s="1">
        <v>-0.51170000000000004</v>
      </c>
      <c r="K1642" s="1">
        <v>-0.1673</v>
      </c>
      <c r="L1642" s="1">
        <v>-0.12570000000000001</v>
      </c>
      <c r="M1642" s="1">
        <v>0.3705</v>
      </c>
      <c r="N1642" s="1">
        <v>-0.52790000000000004</v>
      </c>
      <c r="O1642" s="1">
        <v>-0.2722</v>
      </c>
      <c r="P1642" s="1">
        <v>-2.8626999999999998</v>
      </c>
      <c r="Q1642" s="1">
        <v>-0.75180000000000002</v>
      </c>
      <c r="R1642" s="1">
        <v>-0.14949999999999999</v>
      </c>
      <c r="S1642" s="1">
        <v>5.0900000000000001E-2</v>
      </c>
      <c r="T1642" s="1">
        <v>0.66510000000000002</v>
      </c>
      <c r="U1642" s="1">
        <v>-0.21870000000000001</v>
      </c>
      <c r="V1642" s="1">
        <v>-0.2424</v>
      </c>
      <c r="W1642" s="1">
        <v>-0.28649999999999998</v>
      </c>
      <c r="GI1642" s="1">
        <v>-10.7563</v>
      </c>
      <c r="HA1642" s="1" t="str">
        <f t="shared" si="50"/>
        <v>2013</v>
      </c>
      <c r="HB1642" s="1" t="str">
        <f t="shared" si="51"/>
        <v>01</v>
      </c>
    </row>
    <row r="1643" spans="1:210">
      <c r="A1643" s="3" t="s">
        <v>9</v>
      </c>
      <c r="B1643" s="3"/>
      <c r="C1643" s="3" t="s">
        <v>5942</v>
      </c>
      <c r="E1643" s="1" t="s">
        <v>5943</v>
      </c>
      <c r="F1643" s="1">
        <v>-0.61880000000000002</v>
      </c>
      <c r="G1643" s="1">
        <v>-0.52849999999999997</v>
      </c>
      <c r="H1643" s="1">
        <v>-1.4207000000000001</v>
      </c>
      <c r="I1643" s="1">
        <v>-0.38669999999999999</v>
      </c>
      <c r="J1643" s="1">
        <v>-1.024</v>
      </c>
      <c r="K1643" s="1">
        <v>-0.50329999999999997</v>
      </c>
      <c r="L1643" s="1">
        <v>-0.46079999999999999</v>
      </c>
      <c r="M1643" s="1">
        <v>-1.0506</v>
      </c>
      <c r="N1643" s="1">
        <v>-0.99399999999999999</v>
      </c>
      <c r="O1643" s="1">
        <v>-0.62370000000000003</v>
      </c>
      <c r="P1643" s="1">
        <v>-2.1065999999999998</v>
      </c>
      <c r="Q1643" s="1">
        <v>-1.1331</v>
      </c>
      <c r="R1643" s="1">
        <v>-1.0104</v>
      </c>
      <c r="S1643" s="1">
        <v>-0.22950000000000001</v>
      </c>
      <c r="T1643" s="1">
        <v>2.2271999999999998</v>
      </c>
      <c r="U1643" s="1">
        <v>3.6362999999999999</v>
      </c>
      <c r="V1643" s="1">
        <v>0.9919</v>
      </c>
      <c r="W1643" s="1">
        <v>-0.63690000000000002</v>
      </c>
      <c r="GI1643" s="1">
        <v>-8.1843000000000004</v>
      </c>
      <c r="HA1643" s="1" t="str">
        <f t="shared" si="50"/>
        <v>2013</v>
      </c>
      <c r="HB1643" s="1" t="str">
        <f t="shared" si="51"/>
        <v>01</v>
      </c>
    </row>
    <row r="1644" spans="1:210">
      <c r="A1644" s="3" t="s">
        <v>9</v>
      </c>
      <c r="B1644" s="3"/>
      <c r="C1644" s="3" t="s">
        <v>5944</v>
      </c>
      <c r="E1644" s="1" t="s">
        <v>5945</v>
      </c>
      <c r="F1644" s="1">
        <v>-0.3831</v>
      </c>
      <c r="G1644" s="1">
        <v>-1.3237000000000001</v>
      </c>
      <c r="H1644" s="1">
        <v>-0.3322</v>
      </c>
      <c r="I1644" s="1">
        <v>-0.2147</v>
      </c>
      <c r="J1644" s="1">
        <v>-0.76959999999999995</v>
      </c>
      <c r="K1644" s="1">
        <v>0</v>
      </c>
      <c r="L1644" s="1">
        <v>-0.37919999999999998</v>
      </c>
      <c r="M1644" s="1">
        <v>-0.61909999999999998</v>
      </c>
      <c r="N1644" s="1">
        <v>-0.4355</v>
      </c>
      <c r="O1644" s="1">
        <v>0.59050000000000002</v>
      </c>
      <c r="P1644" s="1">
        <v>-2.1065999999999998</v>
      </c>
      <c r="Q1644" s="1">
        <v>-1.3182</v>
      </c>
      <c r="R1644" s="1">
        <v>-0.26240000000000002</v>
      </c>
      <c r="S1644" s="1">
        <v>-5.11E-2</v>
      </c>
      <c r="T1644" s="1">
        <v>2.2313000000000001</v>
      </c>
      <c r="U1644" s="1">
        <v>3.6362999999999999</v>
      </c>
      <c r="V1644" s="1">
        <v>0.49559999999999998</v>
      </c>
      <c r="W1644" s="1">
        <v>-0.41489999999999999</v>
      </c>
      <c r="GI1644" s="1">
        <v>-8.5067000000000004</v>
      </c>
      <c r="HA1644" s="1" t="str">
        <f t="shared" si="50"/>
        <v>2013</v>
      </c>
      <c r="HB1644" s="1" t="str">
        <f t="shared" si="51"/>
        <v>01</v>
      </c>
    </row>
    <row r="1645" spans="1:210">
      <c r="A1645" s="3" t="s">
        <v>9</v>
      </c>
      <c r="B1645" s="3"/>
      <c r="C1645" s="3" t="s">
        <v>5946</v>
      </c>
      <c r="E1645" s="1" t="s">
        <v>5946</v>
      </c>
      <c r="F1645" s="1">
        <v>-0.2379</v>
      </c>
      <c r="G1645" s="1">
        <v>-0.76039999999999996</v>
      </c>
      <c r="H1645" s="1">
        <v>-0.4239</v>
      </c>
      <c r="I1645" s="1">
        <v>-0.3009</v>
      </c>
      <c r="J1645" s="1">
        <v>-0.72089999999999999</v>
      </c>
      <c r="K1645" s="1">
        <v>0</v>
      </c>
      <c r="L1645" s="1">
        <v>-0.42509999999999998</v>
      </c>
      <c r="M1645" s="1">
        <v>-0.27950000000000003</v>
      </c>
      <c r="N1645" s="1">
        <v>-0.28079999999999999</v>
      </c>
      <c r="O1645" s="1">
        <v>7.9299999999999995E-2</v>
      </c>
      <c r="P1645" s="1">
        <v>-2.1065999999999998</v>
      </c>
      <c r="Q1645" s="1">
        <v>-1.4204000000000001</v>
      </c>
      <c r="R1645" s="1">
        <v>-0.33860000000000001</v>
      </c>
      <c r="S1645" s="1">
        <v>-2.5600000000000001E-2</v>
      </c>
      <c r="T1645" s="1">
        <v>1.0978000000000001</v>
      </c>
      <c r="U1645" s="1">
        <v>3.6362999999999999</v>
      </c>
      <c r="V1645" s="1">
        <v>0.31190000000000001</v>
      </c>
      <c r="W1645" s="1">
        <v>-6.4000000000000001E-2</v>
      </c>
      <c r="GI1645" s="1">
        <v>-8.3583999999999996</v>
      </c>
      <c r="HA1645" s="1" t="str">
        <f t="shared" si="50"/>
        <v>2013</v>
      </c>
      <c r="HB1645" s="1" t="str">
        <f t="shared" si="51"/>
        <v>01</v>
      </c>
    </row>
    <row r="1646" spans="1:210">
      <c r="A1646" s="3" t="s">
        <v>9</v>
      </c>
      <c r="B1646" s="3"/>
      <c r="C1646" s="3" t="s">
        <v>5947</v>
      </c>
      <c r="E1646" s="1" t="s">
        <v>5947</v>
      </c>
      <c r="F1646" s="1">
        <v>-0.3891</v>
      </c>
      <c r="G1646" s="1">
        <v>-0.80730000000000002</v>
      </c>
      <c r="H1646" s="1">
        <v>-0.73750000000000004</v>
      </c>
      <c r="I1646" s="1">
        <v>-0.65439999999999998</v>
      </c>
      <c r="J1646" s="1">
        <v>-0.83460000000000001</v>
      </c>
      <c r="K1646" s="1">
        <v>0.17180000000000001</v>
      </c>
      <c r="L1646" s="1">
        <v>-0.5141</v>
      </c>
      <c r="M1646" s="1">
        <v>-0.62890000000000001</v>
      </c>
      <c r="N1646" s="1">
        <v>-0.44269999999999998</v>
      </c>
      <c r="O1646" s="1">
        <v>3.9800000000000002E-2</v>
      </c>
      <c r="P1646" s="1">
        <v>-2.1065999999999998</v>
      </c>
      <c r="Q1646" s="1">
        <v>-0.67430000000000001</v>
      </c>
      <c r="R1646" s="1">
        <v>-0.41899999999999998</v>
      </c>
      <c r="S1646" s="1">
        <v>-0.18160000000000001</v>
      </c>
      <c r="T1646" s="1">
        <v>0.32369999999999999</v>
      </c>
      <c r="U1646" s="1">
        <v>3.6362999999999999</v>
      </c>
      <c r="V1646" s="1">
        <v>-0.12609999999999999</v>
      </c>
      <c r="W1646" s="1">
        <v>-0.42149999999999999</v>
      </c>
      <c r="GI1646" s="1">
        <v>-7.2145999999999999</v>
      </c>
      <c r="HA1646" s="1" t="str">
        <f t="shared" si="50"/>
        <v>2013</v>
      </c>
      <c r="HB1646" s="1" t="str">
        <f t="shared" si="51"/>
        <v>01</v>
      </c>
    </row>
    <row r="1647" spans="1:210">
      <c r="A1647" s="3" t="s">
        <v>9</v>
      </c>
      <c r="B1647" s="3"/>
      <c r="C1647" s="3" t="s">
        <v>5948</v>
      </c>
      <c r="E1647" s="1" t="s">
        <v>5949</v>
      </c>
      <c r="F1647" s="1">
        <v>-0.3538</v>
      </c>
      <c r="G1647" s="1">
        <v>-0.69820000000000004</v>
      </c>
      <c r="H1647" s="1">
        <v>-0.55689999999999995</v>
      </c>
      <c r="I1647" s="1">
        <v>-1.0078</v>
      </c>
      <c r="J1647" s="1">
        <v>-0.31569999999999998</v>
      </c>
      <c r="K1647" s="1">
        <v>-0.43440000000000001</v>
      </c>
      <c r="L1647" s="1">
        <v>-0.43099999999999999</v>
      </c>
      <c r="M1647" s="1">
        <v>-0.1265</v>
      </c>
      <c r="N1647" s="1">
        <v>-0.222</v>
      </c>
      <c r="O1647" s="1">
        <v>-0.12089999999999999</v>
      </c>
      <c r="P1647" s="1">
        <v>-2.1065999999999998</v>
      </c>
      <c r="Q1647" s="1">
        <v>-0.38569999999999999</v>
      </c>
      <c r="R1647" s="1">
        <v>-1.1872</v>
      </c>
      <c r="S1647" s="1">
        <v>-0.28720000000000001</v>
      </c>
      <c r="T1647" s="1">
        <v>3.8144999999999998</v>
      </c>
      <c r="U1647" s="1">
        <v>3.6362999999999999</v>
      </c>
      <c r="V1647" s="1">
        <v>2.3622000000000001</v>
      </c>
      <c r="W1647" s="1">
        <v>-1.0426</v>
      </c>
      <c r="GI1647" s="1">
        <v>-4.2245999999999997</v>
      </c>
      <c r="HA1647" s="1" t="str">
        <f t="shared" si="50"/>
        <v>2013</v>
      </c>
      <c r="HB1647" s="1" t="str">
        <f t="shared" si="51"/>
        <v>01</v>
      </c>
    </row>
    <row r="1648" spans="1:210">
      <c r="A1648" s="3" t="s">
        <v>9</v>
      </c>
      <c r="B1648" s="3"/>
      <c r="C1648" s="3" t="s">
        <v>5950</v>
      </c>
      <c r="E1648" s="1" t="s">
        <v>5951</v>
      </c>
      <c r="F1648" s="1">
        <v>-0.18579999999999999</v>
      </c>
      <c r="G1648" s="1">
        <v>-0.50319999999999998</v>
      </c>
      <c r="H1648" s="1">
        <v>-0.55500000000000005</v>
      </c>
      <c r="I1648" s="1">
        <v>-0.39369999999999999</v>
      </c>
      <c r="J1648" s="1">
        <v>-0.26279999999999998</v>
      </c>
      <c r="K1648" s="1">
        <v>-0.43509999999999999</v>
      </c>
      <c r="L1648" s="1">
        <v>-0.2591</v>
      </c>
      <c r="M1648" s="1">
        <v>-0.53659999999999997</v>
      </c>
      <c r="N1648" s="1">
        <v>-0.4113</v>
      </c>
      <c r="O1648" s="1">
        <v>-0.16120000000000001</v>
      </c>
      <c r="P1648" s="1">
        <v>-2.1065999999999998</v>
      </c>
      <c r="Q1648" s="1">
        <v>-0.57630000000000003</v>
      </c>
      <c r="R1648" s="1">
        <v>-0.19120000000000001</v>
      </c>
      <c r="S1648" s="1">
        <v>-0.39050000000000001</v>
      </c>
      <c r="T1648" s="1">
        <v>4.0038</v>
      </c>
      <c r="U1648" s="1">
        <v>3.6362999999999999</v>
      </c>
      <c r="V1648" s="1">
        <v>2.4901</v>
      </c>
      <c r="W1648" s="1">
        <v>-0.71540000000000004</v>
      </c>
      <c r="GI1648" s="1">
        <v>-5.3411</v>
      </c>
      <c r="HA1648" s="1" t="str">
        <f t="shared" si="50"/>
        <v>2013</v>
      </c>
      <c r="HB1648" s="1" t="str">
        <f t="shared" si="51"/>
        <v>01</v>
      </c>
    </row>
    <row r="1649" spans="1:210">
      <c r="A1649" s="3" t="s">
        <v>9</v>
      </c>
      <c r="B1649" s="3"/>
      <c r="C1649" s="3" t="s">
        <v>5952</v>
      </c>
      <c r="E1649" s="1" t="s">
        <v>5953</v>
      </c>
      <c r="F1649" s="1">
        <v>-0.31380000000000002</v>
      </c>
      <c r="G1649" s="1">
        <v>-0.65429999999999999</v>
      </c>
      <c r="H1649" s="1">
        <v>-2.2105999999999999</v>
      </c>
      <c r="I1649" s="1">
        <v>-0.30420000000000003</v>
      </c>
      <c r="J1649" s="1">
        <v>-0.46889999999999998</v>
      </c>
      <c r="K1649" s="1">
        <v>-0.51900000000000002</v>
      </c>
      <c r="L1649" s="1">
        <v>-0.43020000000000003</v>
      </c>
      <c r="M1649" s="1">
        <v>1.0971</v>
      </c>
      <c r="N1649" s="1">
        <v>6.2700000000000006E-2</v>
      </c>
      <c r="O1649" s="1">
        <v>-0.24030000000000001</v>
      </c>
      <c r="P1649" s="1">
        <v>-2.1065999999999998</v>
      </c>
      <c r="Q1649" s="1">
        <v>-1.1438999999999999</v>
      </c>
      <c r="R1649" s="1">
        <v>-0.30380000000000001</v>
      </c>
      <c r="S1649" s="1">
        <v>-0.2069</v>
      </c>
      <c r="T1649" s="1">
        <v>3.113</v>
      </c>
      <c r="U1649" s="1">
        <v>3.6362999999999999</v>
      </c>
      <c r="V1649" s="1">
        <v>1.4954000000000001</v>
      </c>
      <c r="W1649" s="1">
        <v>-0.45200000000000001</v>
      </c>
      <c r="GI1649" s="1">
        <v>-4.5621999999999998</v>
      </c>
      <c r="HA1649" s="1" t="str">
        <f t="shared" si="50"/>
        <v>2013</v>
      </c>
      <c r="HB1649" s="1" t="str">
        <f t="shared" si="51"/>
        <v>01</v>
      </c>
    </row>
    <row r="1650" spans="1:210">
      <c r="A1650" s="3" t="s">
        <v>9</v>
      </c>
      <c r="B1650" s="3"/>
      <c r="C1650" s="3" t="s">
        <v>5954</v>
      </c>
      <c r="E1650" s="1" t="s">
        <v>5955</v>
      </c>
      <c r="F1650" s="1">
        <v>-0.47870000000000001</v>
      </c>
      <c r="G1650" s="1">
        <v>-1.2647999999999999</v>
      </c>
      <c r="H1650" s="1">
        <v>-0.94940000000000002</v>
      </c>
      <c r="I1650" s="1">
        <v>-1.3449</v>
      </c>
      <c r="J1650" s="1">
        <v>-1.1929000000000001</v>
      </c>
      <c r="K1650" s="1">
        <v>-0.51670000000000005</v>
      </c>
      <c r="L1650" s="1">
        <v>-0.55600000000000005</v>
      </c>
      <c r="M1650" s="1">
        <v>-1.3441000000000001</v>
      </c>
      <c r="N1650" s="1">
        <v>-0.46899999999999997</v>
      </c>
      <c r="O1650" s="1">
        <v>-1.2774000000000001</v>
      </c>
      <c r="P1650" s="1">
        <v>-2.1065999999999998</v>
      </c>
      <c r="Q1650" s="1">
        <v>-0.86040000000000005</v>
      </c>
      <c r="R1650" s="1">
        <v>-1.3631</v>
      </c>
      <c r="S1650" s="1">
        <v>-0.23230000000000001</v>
      </c>
      <c r="T1650" s="1">
        <v>4.5739000000000001</v>
      </c>
      <c r="U1650" s="1">
        <v>3.6362999999999999</v>
      </c>
      <c r="V1650" s="1">
        <v>3.5924</v>
      </c>
      <c r="W1650" s="1">
        <v>-0.45079999999999998</v>
      </c>
      <c r="GI1650" s="1">
        <v>-3.7726000000000002</v>
      </c>
      <c r="HA1650" s="1" t="str">
        <f t="shared" si="50"/>
        <v>2013</v>
      </c>
      <c r="HB1650" s="1" t="str">
        <f t="shared" si="51"/>
        <v>01</v>
      </c>
    </row>
    <row r="1651" spans="1:210">
      <c r="A1651" s="3" t="s">
        <v>9</v>
      </c>
      <c r="B1651" s="3"/>
      <c r="C1651" s="3" t="s">
        <v>5956</v>
      </c>
      <c r="E1651" s="1" t="s">
        <v>5957</v>
      </c>
      <c r="F1651" s="1">
        <v>-0.31440000000000001</v>
      </c>
      <c r="G1651" s="1">
        <v>-0.88700000000000001</v>
      </c>
      <c r="H1651" s="1">
        <v>-0.95350000000000001</v>
      </c>
      <c r="I1651" s="1">
        <v>-2.0068999999999999</v>
      </c>
      <c r="J1651" s="1">
        <v>-0.99</v>
      </c>
      <c r="K1651" s="1">
        <v>-8.6800000000000002E-2</v>
      </c>
      <c r="L1651" s="1">
        <v>-0.51559999999999995</v>
      </c>
      <c r="M1651" s="1">
        <v>-1.1619999999999999</v>
      </c>
      <c r="N1651" s="1">
        <v>0.62829999999999997</v>
      </c>
      <c r="O1651" s="1">
        <v>1.2053</v>
      </c>
      <c r="P1651" s="1">
        <v>-0.2016</v>
      </c>
      <c r="Q1651" s="1">
        <v>-0.38679999999999998</v>
      </c>
      <c r="R1651" s="1">
        <v>0.19009999999999999</v>
      </c>
      <c r="S1651" s="1">
        <v>-0.25929999999999997</v>
      </c>
      <c r="T1651" s="1">
        <v>4.6064999999999996</v>
      </c>
      <c r="U1651" s="1">
        <v>3.6362999999999999</v>
      </c>
      <c r="V1651" s="1">
        <v>3.5807000000000002</v>
      </c>
      <c r="W1651" s="1">
        <v>-0.16170000000000001</v>
      </c>
      <c r="GI1651" s="1">
        <v>-4.9151999999999996</v>
      </c>
      <c r="HA1651" s="1" t="str">
        <f t="shared" si="50"/>
        <v>2013</v>
      </c>
      <c r="HB1651" s="1" t="str">
        <f t="shared" si="51"/>
        <v>01</v>
      </c>
    </row>
    <row r="1652" spans="1:210">
      <c r="A1652" s="3" t="s">
        <v>9</v>
      </c>
      <c r="B1652" s="3"/>
      <c r="C1652" s="3" t="s">
        <v>5958</v>
      </c>
      <c r="E1652" s="1" t="s">
        <v>5959</v>
      </c>
      <c r="F1652" s="1">
        <v>-0.49790000000000001</v>
      </c>
      <c r="G1652" s="1">
        <v>-1.3127</v>
      </c>
      <c r="H1652" s="1">
        <v>-0.64429999999999998</v>
      </c>
      <c r="I1652" s="1">
        <v>-1.3943000000000001</v>
      </c>
      <c r="J1652" s="1">
        <v>-0.4672</v>
      </c>
      <c r="K1652" s="1">
        <v>-0.5212</v>
      </c>
      <c r="L1652" s="1">
        <v>-0.6462</v>
      </c>
      <c r="M1652" s="1">
        <v>0.28199999999999997</v>
      </c>
      <c r="N1652" s="1">
        <v>7.8658000000000001</v>
      </c>
      <c r="O1652" s="1">
        <v>1.3273999999999999</v>
      </c>
      <c r="P1652" s="1">
        <v>1.3576999999999999</v>
      </c>
      <c r="Q1652" s="1">
        <v>-0.77590000000000003</v>
      </c>
      <c r="R1652" s="1">
        <v>-1.4805999999999999</v>
      </c>
      <c r="S1652" s="1">
        <v>-0.46629999999999999</v>
      </c>
      <c r="T1652" s="1">
        <v>5.0602</v>
      </c>
      <c r="U1652" s="1">
        <v>3.6362999999999999</v>
      </c>
      <c r="V1652" s="1">
        <v>3.8586999999999998</v>
      </c>
      <c r="W1652" s="1">
        <v>-0.83889999999999998</v>
      </c>
      <c r="GI1652" s="1">
        <v>-6.0517000000000003</v>
      </c>
      <c r="HA1652" s="1" t="str">
        <f t="shared" si="50"/>
        <v>2013</v>
      </c>
      <c r="HB1652" s="1" t="str">
        <f t="shared" si="51"/>
        <v>01</v>
      </c>
    </row>
    <row r="1653" spans="1:210">
      <c r="A1653" s="3" t="s">
        <v>9</v>
      </c>
      <c r="B1653" s="3"/>
      <c r="C1653" s="3" t="s">
        <v>5960</v>
      </c>
      <c r="E1653" s="1" t="s">
        <v>5961</v>
      </c>
      <c r="F1653" s="1">
        <v>-0.18720000000000001</v>
      </c>
      <c r="G1653" s="1">
        <v>-7.8299999999999995E-2</v>
      </c>
      <c r="H1653" s="1">
        <v>-0.87439999999999996</v>
      </c>
      <c r="I1653" s="1">
        <v>-0.44240000000000002</v>
      </c>
      <c r="J1653" s="1">
        <v>-5.2600000000000001E-2</v>
      </c>
      <c r="K1653" s="1">
        <v>-8.8099999999999998E-2</v>
      </c>
      <c r="L1653" s="1">
        <v>-8.7499999999999994E-2</v>
      </c>
      <c r="M1653" s="1">
        <v>3.4373</v>
      </c>
      <c r="N1653" s="1">
        <v>9.3391999999999999</v>
      </c>
      <c r="O1653" s="1">
        <v>2.0383</v>
      </c>
      <c r="P1653" s="1">
        <v>-0.20610000000000001</v>
      </c>
      <c r="Q1653" s="1">
        <v>0.29580000000000001</v>
      </c>
      <c r="R1653" s="1">
        <v>0.84840000000000004</v>
      </c>
      <c r="S1653" s="1">
        <v>-0.31559999999999999</v>
      </c>
      <c r="T1653" s="1">
        <v>4.1665999999999999</v>
      </c>
      <c r="U1653" s="1">
        <v>3.6362999999999999</v>
      </c>
      <c r="V1653" s="1">
        <v>3.7233999999999998</v>
      </c>
      <c r="W1653" s="1">
        <v>-0.7208</v>
      </c>
      <c r="GI1653" s="1">
        <v>-2.0409000000000002</v>
      </c>
      <c r="HA1653" s="1" t="str">
        <f t="shared" si="50"/>
        <v>2013</v>
      </c>
      <c r="HB1653" s="1" t="str">
        <f t="shared" si="51"/>
        <v>01</v>
      </c>
    </row>
    <row r="1654" spans="1:210">
      <c r="A1654" s="3" t="s">
        <v>9</v>
      </c>
      <c r="B1654" s="3"/>
      <c r="C1654" s="3" t="s">
        <v>5962</v>
      </c>
      <c r="E1654" s="1" t="s">
        <v>5963</v>
      </c>
      <c r="F1654" s="1">
        <v>-1.8599999999999998E-2</v>
      </c>
      <c r="G1654" s="1">
        <v>-0.96220000000000006</v>
      </c>
      <c r="H1654" s="1">
        <v>-0.40389999999999998</v>
      </c>
      <c r="I1654" s="1">
        <v>1.0101</v>
      </c>
      <c r="J1654" s="1">
        <v>-0.26100000000000001</v>
      </c>
      <c r="K1654" s="1">
        <v>-0.1739</v>
      </c>
      <c r="L1654" s="1">
        <v>-0.30230000000000001</v>
      </c>
      <c r="M1654" s="1">
        <v>0.1263</v>
      </c>
      <c r="N1654" s="1">
        <v>2.1402999999999999</v>
      </c>
      <c r="O1654" s="1">
        <v>0.2014</v>
      </c>
      <c r="P1654" s="1">
        <v>-0.2036</v>
      </c>
      <c r="Q1654" s="1">
        <v>-1.534</v>
      </c>
      <c r="R1654" s="1">
        <v>3.8199999999999998E-2</v>
      </c>
      <c r="S1654" s="1">
        <v>-0.31230000000000002</v>
      </c>
      <c r="T1654" s="1">
        <v>3.6857000000000002</v>
      </c>
      <c r="U1654" s="1">
        <v>3.8386</v>
      </c>
      <c r="V1654" s="1">
        <v>3.3574000000000002</v>
      </c>
      <c r="W1654" s="1">
        <v>-0.29310000000000003</v>
      </c>
      <c r="GI1654" s="1">
        <v>-4.008</v>
      </c>
      <c r="HA1654" s="1" t="str">
        <f t="shared" si="50"/>
        <v>2013</v>
      </c>
      <c r="HB1654" s="1" t="str">
        <f t="shared" si="51"/>
        <v>01</v>
      </c>
    </row>
    <row r="1655" spans="1:210">
      <c r="A1655" s="3" t="s">
        <v>9</v>
      </c>
      <c r="B1655" s="3"/>
      <c r="C1655" s="3" t="s">
        <v>5964</v>
      </c>
      <c r="E1655" s="1" t="s">
        <v>5965</v>
      </c>
      <c r="F1655" s="1">
        <v>-0.3322</v>
      </c>
      <c r="G1655" s="1">
        <v>-0.95599999999999996</v>
      </c>
      <c r="H1655" s="1">
        <v>-0.1845</v>
      </c>
      <c r="I1655" s="1">
        <v>-0.34870000000000001</v>
      </c>
      <c r="J1655" s="1">
        <v>-0.623</v>
      </c>
      <c r="K1655" s="1">
        <v>-0.25900000000000001</v>
      </c>
      <c r="L1655" s="1">
        <v>-0.25940000000000002</v>
      </c>
      <c r="M1655" s="1">
        <v>-0.68899999999999995</v>
      </c>
      <c r="N1655" s="1">
        <v>1.4061999999999999</v>
      </c>
      <c r="O1655" s="1">
        <v>0.28029999999999999</v>
      </c>
      <c r="P1655" s="1">
        <v>-0.66879999999999995</v>
      </c>
      <c r="Q1655" s="1">
        <v>-1.0516000000000001</v>
      </c>
      <c r="R1655" s="1">
        <v>-0.98629999999999995</v>
      </c>
      <c r="S1655" s="1">
        <v>-0.38719999999999999</v>
      </c>
      <c r="T1655" s="1">
        <v>3.6537999999999999</v>
      </c>
      <c r="U1655" s="1">
        <v>2.9763999999999999</v>
      </c>
      <c r="V1655" s="1">
        <v>2.6814</v>
      </c>
      <c r="W1655" s="1">
        <v>-0.54890000000000005</v>
      </c>
      <c r="GI1655" s="1">
        <v>-7.5086000000000004</v>
      </c>
      <c r="HA1655" s="1" t="str">
        <f t="shared" si="50"/>
        <v>2013</v>
      </c>
      <c r="HB1655" s="1" t="str">
        <f t="shared" si="51"/>
        <v>01</v>
      </c>
    </row>
    <row r="1656" spans="1:210">
      <c r="A1656" s="3" t="s">
        <v>9</v>
      </c>
      <c r="B1656" s="3"/>
      <c r="C1656" s="3" t="s">
        <v>5966</v>
      </c>
      <c r="E1656" s="1" t="s">
        <v>5967</v>
      </c>
      <c r="F1656" s="1">
        <v>-0.34739999999999999</v>
      </c>
      <c r="G1656" s="1">
        <v>-0.60740000000000005</v>
      </c>
      <c r="H1656" s="1">
        <v>0.33439999999999998</v>
      </c>
      <c r="I1656" s="1">
        <v>-0.73329999999999995</v>
      </c>
      <c r="J1656" s="1">
        <v>-1.8566</v>
      </c>
      <c r="K1656" s="1">
        <v>-0.42880000000000001</v>
      </c>
      <c r="L1656" s="1">
        <v>-0.43009999999999998</v>
      </c>
      <c r="M1656" s="1">
        <v>-2.2648999999999999</v>
      </c>
      <c r="N1656" s="1">
        <v>0.372</v>
      </c>
      <c r="O1656" s="1">
        <v>-0.67589999999999995</v>
      </c>
      <c r="P1656" s="1">
        <v>-0.80259999999999998</v>
      </c>
      <c r="Q1656" s="1">
        <v>-1.1406000000000001</v>
      </c>
      <c r="R1656" s="1">
        <v>-1.9165000000000001</v>
      </c>
      <c r="S1656" s="1">
        <v>-0.15359999999999999</v>
      </c>
      <c r="T1656" s="1">
        <v>2.9980000000000002</v>
      </c>
      <c r="U1656" s="1">
        <v>2.5059999999999998</v>
      </c>
      <c r="V1656" s="1">
        <v>2.6349999999999998</v>
      </c>
      <c r="W1656" s="1">
        <v>-0.79969999999999997</v>
      </c>
      <c r="GI1656" s="1">
        <v>-4.8643000000000001</v>
      </c>
      <c r="HA1656" s="1" t="str">
        <f t="shared" si="50"/>
        <v>2013</v>
      </c>
      <c r="HB1656" s="1" t="str">
        <f t="shared" si="51"/>
        <v>01</v>
      </c>
    </row>
    <row r="1657" spans="1:210">
      <c r="A1657" s="3" t="s">
        <v>9</v>
      </c>
      <c r="B1657" s="3"/>
      <c r="C1657" s="3" t="s">
        <v>5968</v>
      </c>
      <c r="E1657" s="1" t="s">
        <v>5969</v>
      </c>
      <c r="F1657" s="1">
        <v>-0.3659</v>
      </c>
      <c r="G1657" s="1">
        <v>-0.60740000000000005</v>
      </c>
      <c r="H1657" s="1">
        <v>-0.36799999999999999</v>
      </c>
      <c r="I1657" s="1">
        <v>-0.90790000000000004</v>
      </c>
      <c r="J1657" s="1">
        <v>-0.4617</v>
      </c>
      <c r="K1657" s="1">
        <v>-8.6099999999999996E-2</v>
      </c>
      <c r="L1657" s="1">
        <v>-0.25979999999999998</v>
      </c>
      <c r="M1657" s="1">
        <v>0.18629999999999999</v>
      </c>
      <c r="N1657" s="1">
        <v>-0.30790000000000001</v>
      </c>
      <c r="O1657" s="1">
        <v>0.4788</v>
      </c>
      <c r="P1657" s="1">
        <v>0.34379999999999999</v>
      </c>
      <c r="Q1657" s="1">
        <v>-1.1406000000000001</v>
      </c>
      <c r="R1657" s="1">
        <v>-1.0533999999999999</v>
      </c>
      <c r="S1657" s="1">
        <v>-0.15359999999999999</v>
      </c>
      <c r="T1657" s="1">
        <v>6.6231</v>
      </c>
      <c r="U1657" s="1">
        <v>5.8087</v>
      </c>
      <c r="V1657" s="1">
        <v>4.9897</v>
      </c>
      <c r="W1657" s="1">
        <v>-0.35210000000000002</v>
      </c>
      <c r="GI1657" s="1">
        <v>-1.3291999999999999</v>
      </c>
      <c r="HA1657" s="1" t="str">
        <f t="shared" si="50"/>
        <v>2013</v>
      </c>
      <c r="HB1657" s="1" t="str">
        <f t="shared" si="51"/>
        <v>01</v>
      </c>
    </row>
    <row r="1658" spans="1:210">
      <c r="A1658" s="3" t="s">
        <v>9</v>
      </c>
      <c r="B1658" s="3"/>
      <c r="C1658" s="3" t="s">
        <v>5970</v>
      </c>
      <c r="E1658" s="1" t="s">
        <v>5971</v>
      </c>
      <c r="F1658" s="1">
        <v>-0.34739999999999999</v>
      </c>
      <c r="G1658" s="1">
        <v>-1.1039000000000001</v>
      </c>
      <c r="H1658" s="1">
        <v>-1.9300999999999999</v>
      </c>
      <c r="I1658" s="1">
        <v>-1.3834</v>
      </c>
      <c r="J1658" s="1">
        <v>-1.3903000000000001</v>
      </c>
      <c r="K1658" s="1">
        <v>-0.34389999999999998</v>
      </c>
      <c r="L1658" s="1">
        <v>-0.1731</v>
      </c>
      <c r="M1658" s="1">
        <v>-0.52769999999999995</v>
      </c>
      <c r="N1658" s="1">
        <v>-1.5422</v>
      </c>
      <c r="O1658" s="1">
        <v>-2.3098000000000001</v>
      </c>
      <c r="P1658" s="1">
        <v>-6.7599999999999993E-2</v>
      </c>
      <c r="Q1658" s="1">
        <v>-0.57189999999999996</v>
      </c>
      <c r="R1658" s="1">
        <v>-2.0308000000000002</v>
      </c>
      <c r="S1658" s="1">
        <v>5.1200000000000002E-2</v>
      </c>
      <c r="T1658" s="1">
        <v>5.1646999999999998</v>
      </c>
      <c r="U1658" s="1">
        <v>4.2751000000000001</v>
      </c>
      <c r="V1658" s="1">
        <v>3.5546000000000002</v>
      </c>
      <c r="W1658" s="1">
        <v>-0.25590000000000002</v>
      </c>
      <c r="GI1658" s="1">
        <v>-2.5638000000000001</v>
      </c>
      <c r="HA1658" s="1" t="str">
        <f t="shared" si="50"/>
        <v>2013</v>
      </c>
      <c r="HB1658" s="1" t="str">
        <f t="shared" si="51"/>
        <v>01</v>
      </c>
    </row>
    <row r="1659" spans="1:210">
      <c r="A1659" s="3" t="s">
        <v>9</v>
      </c>
      <c r="B1659" s="3"/>
      <c r="C1659" s="3" t="s">
        <v>5972</v>
      </c>
      <c r="E1659" s="1" t="s">
        <v>5972</v>
      </c>
      <c r="F1659" s="1">
        <v>1.84E-2</v>
      </c>
      <c r="G1659" s="1">
        <v>-0.88419999999999999</v>
      </c>
      <c r="H1659" s="1">
        <v>-0.46429999999999999</v>
      </c>
      <c r="I1659" s="1">
        <v>-0.86950000000000005</v>
      </c>
      <c r="J1659" s="1">
        <v>-0.46800000000000003</v>
      </c>
      <c r="K1659" s="1">
        <v>-8.7499999999999994E-2</v>
      </c>
      <c r="L1659" s="1">
        <v>4.3700000000000003E-2</v>
      </c>
      <c r="M1659" s="1">
        <v>-0.21970000000000001</v>
      </c>
      <c r="N1659" s="1">
        <v>-0.6845</v>
      </c>
      <c r="O1659" s="1">
        <v>-0.48680000000000001</v>
      </c>
      <c r="P1659" s="1">
        <v>1.1026</v>
      </c>
      <c r="Q1659" s="1">
        <v>-0.85709999999999997</v>
      </c>
      <c r="R1659" s="1">
        <v>-0.91279999999999994</v>
      </c>
      <c r="S1659" s="1">
        <v>7.7600000000000002E-2</v>
      </c>
      <c r="T1659" s="1">
        <v>3.6926999999999999</v>
      </c>
      <c r="U1659" s="1">
        <v>3.2416</v>
      </c>
      <c r="V1659" s="1">
        <v>2.2818000000000001</v>
      </c>
      <c r="W1659" s="1">
        <v>-0.19400000000000001</v>
      </c>
      <c r="GI1659" s="1">
        <v>-3.3950999999999998</v>
      </c>
      <c r="HA1659" s="1" t="str">
        <f t="shared" si="50"/>
        <v>2013</v>
      </c>
      <c r="HB1659" s="1" t="str">
        <f t="shared" si="51"/>
        <v>01</v>
      </c>
    </row>
    <row r="1660" spans="1:210">
      <c r="A1660" s="3" t="s">
        <v>9</v>
      </c>
      <c r="B1660" s="3"/>
      <c r="C1660" s="3" t="s">
        <v>5973</v>
      </c>
      <c r="E1660" s="1" t="s">
        <v>5974</v>
      </c>
      <c r="F1660" s="1">
        <v>-0.2036</v>
      </c>
      <c r="G1660" s="1">
        <v>-1.0404</v>
      </c>
      <c r="H1660" s="1">
        <v>-1.6434</v>
      </c>
      <c r="I1660" s="1">
        <v>-1.0021</v>
      </c>
      <c r="J1660" s="1">
        <v>-1.0926</v>
      </c>
      <c r="K1660" s="1">
        <v>-8.7900000000000006E-2</v>
      </c>
      <c r="L1660" s="1">
        <v>-0.30599999999999999</v>
      </c>
      <c r="M1660" s="1">
        <v>-0.59740000000000004</v>
      </c>
      <c r="N1660" s="1">
        <v>-0.68489999999999995</v>
      </c>
      <c r="O1660" s="1">
        <v>-0.16289999999999999</v>
      </c>
      <c r="P1660" s="1">
        <v>0.48199999999999998</v>
      </c>
      <c r="Q1660" s="1">
        <v>-0.96240000000000003</v>
      </c>
      <c r="R1660" s="1">
        <v>-1.5238</v>
      </c>
      <c r="S1660" s="1">
        <v>-0.41489999999999999</v>
      </c>
      <c r="T1660" s="1">
        <v>2.8500999999999999</v>
      </c>
      <c r="U1660" s="1">
        <v>2.6444000000000001</v>
      </c>
      <c r="V1660" s="1">
        <v>1.8791</v>
      </c>
      <c r="W1660" s="1">
        <v>-0.45350000000000001</v>
      </c>
      <c r="GI1660" s="1">
        <v>-4.6889000000000003</v>
      </c>
      <c r="HA1660" s="1" t="str">
        <f t="shared" si="50"/>
        <v>2013</v>
      </c>
      <c r="HB1660" s="1" t="str">
        <f t="shared" si="51"/>
        <v>01</v>
      </c>
    </row>
    <row r="1661" spans="1:210">
      <c r="A1661" s="3" t="s">
        <v>9</v>
      </c>
      <c r="B1661" s="3"/>
      <c r="C1661" s="3" t="s">
        <v>5975</v>
      </c>
      <c r="E1661" s="1" t="s">
        <v>5975</v>
      </c>
      <c r="F1661" s="1">
        <v>0</v>
      </c>
      <c r="G1661" s="1">
        <v>-0.65349999999999997</v>
      </c>
      <c r="H1661" s="1">
        <v>-1.0789</v>
      </c>
      <c r="I1661" s="1">
        <v>-1.0411999999999999</v>
      </c>
      <c r="J1661" s="1">
        <v>-0.51780000000000004</v>
      </c>
      <c r="K1661" s="1">
        <v>-0.17519999999999999</v>
      </c>
      <c r="L1661" s="1">
        <v>-0.2172</v>
      </c>
      <c r="M1661" s="1">
        <v>-0.18790000000000001</v>
      </c>
      <c r="N1661" s="1">
        <v>-0.86899999999999999</v>
      </c>
      <c r="O1661" s="1">
        <v>-1.0962000000000001</v>
      </c>
      <c r="P1661" s="1">
        <v>0.40839999999999999</v>
      </c>
      <c r="Q1661" s="1">
        <v>-0.86619999999999997</v>
      </c>
      <c r="R1661" s="1">
        <v>-1.1759999999999999</v>
      </c>
      <c r="S1661" s="1">
        <v>-0.20649999999999999</v>
      </c>
      <c r="T1661" s="1">
        <v>3.2713999999999999</v>
      </c>
      <c r="U1661" s="1">
        <v>2.4213</v>
      </c>
      <c r="V1661" s="1">
        <v>1.27</v>
      </c>
      <c r="W1661" s="1">
        <v>-0.19339999999999999</v>
      </c>
      <c r="GI1661" s="1">
        <v>-3.7820999999999998</v>
      </c>
      <c r="HA1661" s="1" t="str">
        <f t="shared" si="50"/>
        <v>2013</v>
      </c>
      <c r="HB1661" s="1" t="str">
        <f t="shared" si="51"/>
        <v>01</v>
      </c>
    </row>
    <row r="1662" spans="1:210">
      <c r="A1662" s="3" t="s">
        <v>9</v>
      </c>
      <c r="B1662" s="3"/>
      <c r="C1662" s="3" t="s">
        <v>5976</v>
      </c>
      <c r="E1662" s="1" t="s">
        <v>5976</v>
      </c>
      <c r="F1662" s="1">
        <v>-0.47470000000000001</v>
      </c>
      <c r="G1662" s="1">
        <v>-0.5736</v>
      </c>
      <c r="H1662" s="1">
        <v>-1.0962000000000001</v>
      </c>
      <c r="I1662" s="1">
        <v>-1.3738999999999999</v>
      </c>
      <c r="J1662" s="1">
        <v>-0.66559999999999997</v>
      </c>
      <c r="K1662" s="1">
        <v>-0.1754</v>
      </c>
      <c r="L1662" s="1">
        <v>-0.3473</v>
      </c>
      <c r="M1662" s="1">
        <v>-1.0555000000000001</v>
      </c>
      <c r="N1662" s="1">
        <v>-0.61529999999999996</v>
      </c>
      <c r="O1662" s="1">
        <v>-0.56930000000000003</v>
      </c>
      <c r="P1662" s="1">
        <v>-0.60360000000000003</v>
      </c>
      <c r="Q1662" s="1">
        <v>-0.7722</v>
      </c>
      <c r="R1662" s="1">
        <v>-0.82730000000000004</v>
      </c>
      <c r="S1662" s="1">
        <v>-0.46150000000000002</v>
      </c>
      <c r="T1662" s="1">
        <v>3.3382000000000001</v>
      </c>
      <c r="U1662" s="1">
        <v>2.3832</v>
      </c>
      <c r="V1662" s="1">
        <v>1.7448999999999999</v>
      </c>
      <c r="W1662" s="1">
        <v>-0.86260000000000003</v>
      </c>
      <c r="GI1662" s="1">
        <v>-3.1206</v>
      </c>
      <c r="HA1662" s="1" t="str">
        <f t="shared" si="50"/>
        <v>2013</v>
      </c>
      <c r="HB1662" s="1" t="str">
        <f t="shared" si="51"/>
        <v>01</v>
      </c>
    </row>
    <row r="1663" spans="1:210">
      <c r="A1663" s="3" t="s">
        <v>9</v>
      </c>
      <c r="B1663" s="3"/>
      <c r="C1663" s="3" t="s">
        <v>5977</v>
      </c>
      <c r="E1663" s="1" t="s">
        <v>5978</v>
      </c>
      <c r="F1663" s="1">
        <v>-0.34520000000000001</v>
      </c>
      <c r="G1663" s="1">
        <v>-0.60880000000000001</v>
      </c>
      <c r="H1663" s="1">
        <v>-2.99</v>
      </c>
      <c r="I1663" s="1">
        <v>-1.3656999999999999</v>
      </c>
      <c r="J1663" s="1">
        <v>-1.3747</v>
      </c>
      <c r="K1663" s="1">
        <v>-0.26040000000000002</v>
      </c>
      <c r="L1663" s="1">
        <v>-0.25950000000000001</v>
      </c>
      <c r="M1663" s="1">
        <v>-1.4200999999999999</v>
      </c>
      <c r="N1663" s="1">
        <v>-1.7824</v>
      </c>
      <c r="O1663" s="1">
        <v>-0.68430000000000002</v>
      </c>
      <c r="P1663" s="1">
        <v>-0.52559999999999996</v>
      </c>
      <c r="Q1663" s="1">
        <v>-1.0587</v>
      </c>
      <c r="R1663" s="1">
        <v>-0.89749999999999996</v>
      </c>
      <c r="S1663" s="1">
        <v>-0.28079999999999999</v>
      </c>
      <c r="T1663" s="1">
        <v>1.1551</v>
      </c>
      <c r="U1663" s="1">
        <v>1.5546</v>
      </c>
      <c r="V1663" s="1">
        <v>0.8891</v>
      </c>
      <c r="W1663" s="1">
        <v>-0.57210000000000005</v>
      </c>
      <c r="GI1663" s="1">
        <v>-2.6030000000000002</v>
      </c>
      <c r="HA1663" s="1" t="str">
        <f t="shared" si="50"/>
        <v>2013</v>
      </c>
      <c r="HB1663" s="1" t="str">
        <f t="shared" si="51"/>
        <v>01</v>
      </c>
    </row>
    <row r="1664" spans="1:210">
      <c r="A1664" s="3" t="s">
        <v>9</v>
      </c>
      <c r="B1664" s="3"/>
      <c r="C1664" s="3" t="s">
        <v>5979</v>
      </c>
      <c r="E1664" s="1" t="s">
        <v>5980</v>
      </c>
      <c r="F1664" s="1">
        <v>-0.36630000000000001</v>
      </c>
      <c r="G1664" s="1">
        <v>0.1535</v>
      </c>
      <c r="H1664" s="1">
        <v>-0.1525</v>
      </c>
      <c r="I1664" s="1">
        <v>-0.1716</v>
      </c>
      <c r="J1664" s="1">
        <v>-0.10290000000000001</v>
      </c>
      <c r="K1664" s="1">
        <v>-8.7099999999999997E-2</v>
      </c>
      <c r="L1664" s="1">
        <v>-0.3473</v>
      </c>
      <c r="M1664" s="1">
        <v>-0.62219999999999998</v>
      </c>
      <c r="N1664" s="1">
        <v>-0.49559999999999998</v>
      </c>
      <c r="O1664" s="1">
        <v>-0.56469999999999998</v>
      </c>
      <c r="P1664" s="1">
        <v>-1.3245</v>
      </c>
      <c r="Q1664" s="1">
        <v>-0.3891</v>
      </c>
      <c r="R1664" s="1">
        <v>-1.5831</v>
      </c>
      <c r="S1664" s="1">
        <v>-0.15429999999999999</v>
      </c>
      <c r="T1664" s="1">
        <v>1.1551</v>
      </c>
      <c r="U1664" s="1">
        <v>1.5546</v>
      </c>
      <c r="V1664" s="1">
        <v>0.8891</v>
      </c>
      <c r="W1664" s="1">
        <v>-0.60870000000000002</v>
      </c>
      <c r="GI1664" s="1">
        <v>-2.4664000000000001</v>
      </c>
      <c r="HA1664" s="1" t="str">
        <f t="shared" si="50"/>
        <v>2012</v>
      </c>
      <c r="HB1664" s="1" t="str">
        <f t="shared" si="51"/>
        <v>12</v>
      </c>
    </row>
    <row r="1665" spans="1:210">
      <c r="A1665" s="3" t="s">
        <v>9</v>
      </c>
      <c r="B1665" s="3"/>
      <c r="C1665" s="3" t="s">
        <v>5981</v>
      </c>
      <c r="E1665" s="1" t="s">
        <v>5982</v>
      </c>
      <c r="F1665" s="1">
        <v>-0.35189999999999999</v>
      </c>
      <c r="G1665" s="1">
        <v>-0.19370000000000001</v>
      </c>
      <c r="H1665" s="1">
        <v>-0.622</v>
      </c>
      <c r="I1665" s="1">
        <v>-0.60760000000000003</v>
      </c>
      <c r="J1665" s="1">
        <v>-5.1900000000000002E-2</v>
      </c>
      <c r="K1665" s="1">
        <v>-8.77E-2</v>
      </c>
      <c r="L1665" s="1">
        <v>-0.34989999999999999</v>
      </c>
      <c r="M1665" s="1">
        <v>-1.4474</v>
      </c>
      <c r="N1665" s="1">
        <v>-0.49869999999999998</v>
      </c>
      <c r="O1665" s="1">
        <v>-0.3246</v>
      </c>
      <c r="P1665" s="1">
        <v>0</v>
      </c>
      <c r="Q1665" s="1">
        <v>-0.68759999999999999</v>
      </c>
      <c r="R1665" s="1">
        <v>-0.34310000000000002</v>
      </c>
      <c r="S1665" s="1">
        <v>-0.2079</v>
      </c>
      <c r="T1665" s="1">
        <v>1.1551</v>
      </c>
      <c r="U1665" s="1">
        <v>1.5546</v>
      </c>
      <c r="V1665" s="1">
        <v>0.8891</v>
      </c>
      <c r="W1665" s="1">
        <v>-0.61560000000000004</v>
      </c>
      <c r="HA1665" s="1" t="str">
        <f t="shared" si="50"/>
        <v>2012</v>
      </c>
      <c r="HB1665" s="1" t="str">
        <f t="shared" si="51"/>
        <v>12</v>
      </c>
    </row>
    <row r="1666" spans="1:210">
      <c r="A1666" s="3" t="s">
        <v>9</v>
      </c>
      <c r="B1666" s="3"/>
      <c r="C1666" s="3" t="s">
        <v>5983</v>
      </c>
      <c r="E1666" s="1" t="s">
        <v>5984</v>
      </c>
      <c r="F1666" s="1">
        <v>-0.35189999999999999</v>
      </c>
      <c r="G1666" s="1">
        <v>-0.19370000000000001</v>
      </c>
      <c r="H1666" s="1">
        <v>-0.622</v>
      </c>
      <c r="I1666" s="1">
        <v>-0.60760000000000003</v>
      </c>
      <c r="J1666" s="1">
        <v>-5.1900000000000002E-2</v>
      </c>
      <c r="K1666" s="1">
        <v>-8.77E-2</v>
      </c>
      <c r="L1666" s="1">
        <v>-0.34989999999999999</v>
      </c>
      <c r="M1666" s="1">
        <v>-1.4474</v>
      </c>
      <c r="N1666" s="1">
        <v>-0.49869999999999998</v>
      </c>
      <c r="O1666" s="1">
        <v>-0.3246</v>
      </c>
      <c r="P1666" s="1">
        <v>0</v>
      </c>
      <c r="Q1666" s="1">
        <v>-0.68759999999999999</v>
      </c>
      <c r="R1666" s="1">
        <v>-0.34310000000000002</v>
      </c>
      <c r="S1666" s="1">
        <v>-0.2079</v>
      </c>
      <c r="T1666" s="1">
        <v>1.1551</v>
      </c>
      <c r="U1666" s="1">
        <v>1.5546</v>
      </c>
      <c r="V1666" s="1">
        <v>0.8891</v>
      </c>
      <c r="W1666" s="1">
        <v>-0.61560000000000004</v>
      </c>
      <c r="GI1666" s="1">
        <v>-1.5612999999999999</v>
      </c>
      <c r="HA1666" s="1" t="str">
        <f t="shared" si="50"/>
        <v>2012</v>
      </c>
      <c r="HB1666" s="1" t="str">
        <f t="shared" si="51"/>
        <v>12</v>
      </c>
    </row>
    <row r="1667" spans="1:210">
      <c r="A1667" s="3" t="s">
        <v>9</v>
      </c>
      <c r="B1667" s="3"/>
      <c r="C1667" s="3" t="s">
        <v>5985</v>
      </c>
      <c r="E1667" s="1" t="s">
        <v>5985</v>
      </c>
      <c r="F1667" s="1">
        <v>-0.27979999999999999</v>
      </c>
      <c r="G1667" s="1">
        <v>3.8899999999999997E-2</v>
      </c>
      <c r="H1667" s="1">
        <v>0.31390000000000001</v>
      </c>
      <c r="I1667" s="1">
        <v>0</v>
      </c>
      <c r="J1667" s="1">
        <v>-0.52129999999999999</v>
      </c>
      <c r="K1667" s="1">
        <v>-8.8200000000000001E-2</v>
      </c>
      <c r="L1667" s="1">
        <v>-0.65869999999999995</v>
      </c>
      <c r="M1667" s="1">
        <v>-0.44350000000000001</v>
      </c>
      <c r="N1667" s="1">
        <v>-0.40710000000000002</v>
      </c>
      <c r="O1667" s="1">
        <v>-0.65349999999999997</v>
      </c>
      <c r="P1667" s="1">
        <v>0.89649999999999996</v>
      </c>
      <c r="Q1667" s="1">
        <v>0</v>
      </c>
      <c r="R1667" s="1">
        <v>0</v>
      </c>
      <c r="S1667" s="1">
        <v>-0.2354</v>
      </c>
      <c r="T1667" s="1">
        <v>2.3481000000000001</v>
      </c>
      <c r="U1667" s="1">
        <v>3.3129</v>
      </c>
      <c r="V1667" s="1">
        <v>2.5</v>
      </c>
      <c r="W1667" s="1">
        <v>-0.65269999999999995</v>
      </c>
      <c r="GI1667" s="1">
        <v>-0.97799999999999998</v>
      </c>
      <c r="HA1667" s="1" t="str">
        <f t="shared" ref="HA1667:HA1730" si="52">LEFT($E1668,4)</f>
        <v>2012</v>
      </c>
      <c r="HB1667" s="1" t="str">
        <f t="shared" ref="HB1667:HB1730" si="53">MID($E1668,5,2)</f>
        <v>12</v>
      </c>
    </row>
    <row r="1668" spans="1:210">
      <c r="A1668" s="3" t="s">
        <v>9</v>
      </c>
      <c r="B1668" s="3"/>
      <c r="C1668" s="3" t="s">
        <v>5986</v>
      </c>
      <c r="E1668" s="1" t="s">
        <v>5987</v>
      </c>
      <c r="F1668" s="1">
        <v>7.4800000000000005E-2</v>
      </c>
      <c r="G1668" s="1">
        <v>0.1168</v>
      </c>
      <c r="H1668" s="1">
        <v>-0.81879999999999997</v>
      </c>
      <c r="I1668" s="1">
        <v>0.2631</v>
      </c>
      <c r="J1668" s="1">
        <v>-5.2299999999999999E-2</v>
      </c>
      <c r="K1668" s="1">
        <v>-0.1762</v>
      </c>
      <c r="L1668" s="1">
        <v>4.4200000000000003E-2</v>
      </c>
      <c r="M1668" s="1">
        <v>0.7621</v>
      </c>
      <c r="N1668" s="1">
        <v>-0.25119999999999998</v>
      </c>
      <c r="O1668" s="1">
        <v>-0.32650000000000001</v>
      </c>
      <c r="P1668" s="1">
        <v>1.9108000000000001</v>
      </c>
      <c r="Q1668" s="1">
        <v>-0.1978</v>
      </c>
      <c r="R1668" s="1">
        <v>0.1923</v>
      </c>
      <c r="S1668" s="1">
        <v>0.13100000000000001</v>
      </c>
      <c r="T1668" s="1">
        <v>2.4860000000000002</v>
      </c>
      <c r="U1668" s="1">
        <v>3.1837</v>
      </c>
      <c r="V1668" s="1">
        <v>1.7955000000000001</v>
      </c>
      <c r="W1668" s="1">
        <v>-0.1963</v>
      </c>
      <c r="GI1668" s="1">
        <v>2.93E-2</v>
      </c>
      <c r="HA1668" s="1" t="str">
        <f t="shared" si="52"/>
        <v>2012</v>
      </c>
      <c r="HB1668" s="1" t="str">
        <f t="shared" si="53"/>
        <v>12</v>
      </c>
    </row>
    <row r="1669" spans="1:210">
      <c r="A1669" s="3" t="s">
        <v>9</v>
      </c>
      <c r="B1669" s="3"/>
      <c r="C1669" s="3" t="s">
        <v>5988</v>
      </c>
      <c r="E1669" s="1" t="s">
        <v>5989</v>
      </c>
      <c r="F1669" s="1">
        <v>0.13070000000000001</v>
      </c>
      <c r="G1669" s="1">
        <v>-0.3115</v>
      </c>
      <c r="H1669" s="1">
        <v>-1.4115</v>
      </c>
      <c r="I1669" s="1">
        <v>-1.6156999999999999</v>
      </c>
      <c r="J1669" s="1">
        <v>-1.0470999999999999</v>
      </c>
      <c r="K1669" s="1">
        <v>-0.35110000000000002</v>
      </c>
      <c r="L1669" s="1">
        <v>8.8400000000000006E-2</v>
      </c>
      <c r="M1669" s="1">
        <v>-1.4272</v>
      </c>
      <c r="N1669" s="1">
        <v>-0.56620000000000004</v>
      </c>
      <c r="O1669" s="1">
        <v>-0.48799999999999999</v>
      </c>
      <c r="P1669" s="1">
        <v>1.9108000000000001</v>
      </c>
      <c r="Q1669" s="1">
        <v>-9.9299999999999999E-2</v>
      </c>
      <c r="R1669" s="1">
        <v>-0.1152</v>
      </c>
      <c r="S1669" s="1">
        <v>0.20949999999999999</v>
      </c>
      <c r="T1669" s="1">
        <v>2.3868999999999998</v>
      </c>
      <c r="U1669" s="1">
        <v>3.1837</v>
      </c>
      <c r="V1669" s="1">
        <v>1.6619999999999999</v>
      </c>
      <c r="W1669" s="1">
        <v>-0.32669999999999999</v>
      </c>
      <c r="GI1669" s="1">
        <v>1.9211</v>
      </c>
      <c r="HA1669" s="1" t="str">
        <f t="shared" si="52"/>
        <v>2012</v>
      </c>
      <c r="HB1669" s="1" t="str">
        <f t="shared" si="53"/>
        <v>12</v>
      </c>
    </row>
    <row r="1670" spans="1:210">
      <c r="A1670" s="3" t="s">
        <v>9</v>
      </c>
      <c r="B1670" s="3"/>
      <c r="C1670" s="3" t="s">
        <v>5990</v>
      </c>
      <c r="E1670" s="1" t="s">
        <v>5991</v>
      </c>
      <c r="F1670" s="1">
        <v>-0.1515</v>
      </c>
      <c r="G1670" s="1">
        <v>-1.0646</v>
      </c>
      <c r="H1670" s="1">
        <v>-0.15909999999999999</v>
      </c>
      <c r="I1670" s="1">
        <v>-0.31009999999999999</v>
      </c>
      <c r="J1670" s="1">
        <v>-0.63590000000000002</v>
      </c>
      <c r="K1670" s="1">
        <v>0</v>
      </c>
      <c r="L1670" s="1">
        <v>0.17879999999999999</v>
      </c>
      <c r="M1670" s="1">
        <v>-0.25719999999999998</v>
      </c>
      <c r="N1670" s="1">
        <v>-0.2868</v>
      </c>
      <c r="O1670" s="1">
        <v>-0.41270000000000001</v>
      </c>
      <c r="P1670" s="1">
        <v>1.9108000000000001</v>
      </c>
      <c r="Q1670" s="1">
        <v>-0.4985</v>
      </c>
      <c r="R1670" s="1">
        <v>-1.0518000000000001</v>
      </c>
      <c r="S1670" s="1">
        <v>-0.1593</v>
      </c>
      <c r="T1670" s="1">
        <v>1.9843</v>
      </c>
      <c r="U1670" s="1">
        <v>3.1837</v>
      </c>
      <c r="V1670" s="1">
        <v>1.9943</v>
      </c>
      <c r="W1670" s="1">
        <v>-0.23200000000000001</v>
      </c>
      <c r="GI1670" s="1">
        <v>1.3852</v>
      </c>
      <c r="HA1670" s="1" t="str">
        <f t="shared" si="52"/>
        <v>2012</v>
      </c>
      <c r="HB1670" s="1" t="str">
        <f t="shared" si="53"/>
        <v>12</v>
      </c>
    </row>
    <row r="1671" spans="1:210">
      <c r="A1671" s="3" t="s">
        <v>9</v>
      </c>
      <c r="B1671" s="3"/>
      <c r="C1671" s="3" t="s">
        <v>5992</v>
      </c>
      <c r="E1671" s="1" t="s">
        <v>5992</v>
      </c>
      <c r="F1671" s="1">
        <v>1.8800000000000001E-2</v>
      </c>
      <c r="G1671" s="1">
        <v>-0.95009999999999994</v>
      </c>
      <c r="H1671" s="1">
        <v>-0.94899999999999995</v>
      </c>
      <c r="I1671" s="1">
        <v>-1.1910000000000001</v>
      </c>
      <c r="J1671" s="1">
        <v>-0.7974</v>
      </c>
      <c r="K1671" s="1">
        <v>-0.2671</v>
      </c>
      <c r="L1671" s="1">
        <v>0.26860000000000001</v>
      </c>
      <c r="M1671" s="1">
        <v>-0.96240000000000003</v>
      </c>
      <c r="N1671" s="1">
        <v>-0.6381</v>
      </c>
      <c r="O1671" s="1">
        <v>-0.86629999999999996</v>
      </c>
      <c r="P1671" s="1">
        <v>3.4382999999999999</v>
      </c>
      <c r="Q1671" s="1">
        <v>-1.0923</v>
      </c>
      <c r="R1671" s="1">
        <v>-1.2825</v>
      </c>
      <c r="S1671" s="1">
        <v>-5.2999999999999999E-2</v>
      </c>
      <c r="T1671" s="1">
        <v>1.2578</v>
      </c>
      <c r="U1671" s="1">
        <v>2.5653999999999999</v>
      </c>
      <c r="V1671" s="1">
        <v>2.2158000000000002</v>
      </c>
      <c r="W1671" s="1">
        <v>-0.26429999999999998</v>
      </c>
      <c r="GI1671" s="1">
        <v>1.7039</v>
      </c>
      <c r="HA1671" s="1" t="str">
        <f t="shared" si="52"/>
        <v>2012</v>
      </c>
      <c r="HB1671" s="1" t="str">
        <f t="shared" si="53"/>
        <v>12</v>
      </c>
    </row>
    <row r="1672" spans="1:210">
      <c r="A1672" s="3" t="s">
        <v>9</v>
      </c>
      <c r="B1672" s="3"/>
      <c r="C1672" s="3" t="s">
        <v>5993</v>
      </c>
      <c r="E1672" s="1" t="s">
        <v>5994</v>
      </c>
      <c r="F1672" s="1">
        <v>-1.89E-2</v>
      </c>
      <c r="G1672" s="1">
        <v>-0.51770000000000005</v>
      </c>
      <c r="H1672" s="1">
        <v>-1.3052999999999999</v>
      </c>
      <c r="I1672" s="1">
        <v>-0.57699999999999996</v>
      </c>
      <c r="J1672" s="1">
        <v>-1.4908999999999999</v>
      </c>
      <c r="K1672" s="1">
        <v>-0.26800000000000002</v>
      </c>
      <c r="L1672" s="1">
        <v>4.48E-2</v>
      </c>
      <c r="M1672" s="1">
        <v>-0.64390000000000003</v>
      </c>
      <c r="N1672" s="1">
        <v>-0.70240000000000002</v>
      </c>
      <c r="O1672" s="1">
        <v>-0.70330000000000004</v>
      </c>
      <c r="P1672" s="1">
        <v>3.4382999999999999</v>
      </c>
      <c r="Q1672" s="1">
        <v>-0.60240000000000005</v>
      </c>
      <c r="R1672" s="1">
        <v>-1.0924</v>
      </c>
      <c r="S1672" s="1">
        <v>-0.1862</v>
      </c>
      <c r="T1672" s="1">
        <v>1.2578</v>
      </c>
      <c r="U1672" s="1">
        <v>2.5653999999999999</v>
      </c>
      <c r="V1672" s="1">
        <v>2.2158000000000002</v>
      </c>
      <c r="W1672" s="1">
        <v>-0.56310000000000004</v>
      </c>
      <c r="GI1672" s="1">
        <v>0.8024</v>
      </c>
      <c r="HA1672" s="1" t="str">
        <f t="shared" si="52"/>
        <v>2012</v>
      </c>
      <c r="HB1672" s="1" t="str">
        <f t="shared" si="53"/>
        <v>12</v>
      </c>
    </row>
    <row r="1673" spans="1:210">
      <c r="A1673" s="3" t="s">
        <v>9</v>
      </c>
      <c r="B1673" s="3"/>
      <c r="C1673" s="3" t="s">
        <v>5995</v>
      </c>
      <c r="E1673" s="1" t="s">
        <v>5996</v>
      </c>
      <c r="F1673" s="1">
        <v>-0.52500000000000002</v>
      </c>
      <c r="G1673" s="1">
        <v>-0.98380000000000001</v>
      </c>
      <c r="H1673" s="1">
        <v>-0.47120000000000001</v>
      </c>
      <c r="I1673" s="1">
        <v>-0.79010000000000002</v>
      </c>
      <c r="J1673" s="1">
        <v>0.26450000000000001</v>
      </c>
      <c r="K1673" s="1">
        <v>-8.8400000000000006E-2</v>
      </c>
      <c r="L1673" s="1">
        <v>-0.26700000000000002</v>
      </c>
      <c r="M1673" s="1">
        <v>-0.50970000000000004</v>
      </c>
      <c r="N1673" s="1">
        <v>-0.34839999999999999</v>
      </c>
      <c r="O1673" s="1">
        <v>4.0899999999999999E-2</v>
      </c>
      <c r="P1673" s="1">
        <v>2.0699000000000001</v>
      </c>
      <c r="Q1673" s="1">
        <v>-0.29909999999999998</v>
      </c>
      <c r="R1673" s="1">
        <v>-0.2316</v>
      </c>
      <c r="S1673" s="1">
        <v>-0.316</v>
      </c>
      <c r="T1673" s="1">
        <v>0.36430000000000001</v>
      </c>
      <c r="U1673" s="1">
        <v>1.2987</v>
      </c>
      <c r="V1673" s="1">
        <v>0.28420000000000001</v>
      </c>
      <c r="W1673" s="1">
        <v>-0.68869999999999998</v>
      </c>
      <c r="GI1673" s="1">
        <v>-0.71640000000000004</v>
      </c>
      <c r="HA1673" s="1" t="str">
        <f t="shared" si="52"/>
        <v>2012</v>
      </c>
      <c r="HB1673" s="1" t="str">
        <f t="shared" si="53"/>
        <v>12</v>
      </c>
    </row>
    <row r="1674" spans="1:210">
      <c r="A1674" s="3" t="s">
        <v>9</v>
      </c>
      <c r="B1674" s="3"/>
      <c r="C1674" s="3" t="s">
        <v>5997</v>
      </c>
      <c r="E1674" s="1" t="s">
        <v>5998</v>
      </c>
      <c r="F1674" s="1">
        <v>-0.50019999999999998</v>
      </c>
      <c r="G1674" s="1">
        <v>-0.81710000000000005</v>
      </c>
      <c r="H1674" s="1">
        <v>-0.80969999999999998</v>
      </c>
      <c r="I1674" s="1">
        <v>-0.82779999999999998</v>
      </c>
      <c r="J1674" s="1">
        <v>-0.83499999999999996</v>
      </c>
      <c r="K1674" s="1">
        <v>-0.43440000000000001</v>
      </c>
      <c r="L1674" s="1">
        <v>-0.4415</v>
      </c>
      <c r="M1674" s="1">
        <v>-0.3463</v>
      </c>
      <c r="N1674" s="1">
        <v>-0.8135</v>
      </c>
      <c r="O1674" s="1">
        <v>-0.52329999999999999</v>
      </c>
      <c r="P1674" s="1">
        <v>3.7141999999999999</v>
      </c>
      <c r="Q1674" s="1">
        <v>-0.3952</v>
      </c>
      <c r="R1674" s="1">
        <v>-0.9919</v>
      </c>
      <c r="S1674" s="1">
        <v>-0.15620000000000001</v>
      </c>
      <c r="T1674" s="1">
        <v>1.8324</v>
      </c>
      <c r="U1674" s="1">
        <v>2.6109</v>
      </c>
      <c r="V1674" s="1">
        <v>1.7155</v>
      </c>
      <c r="W1674" s="1">
        <v>-0.81030000000000002</v>
      </c>
      <c r="GI1674" s="1">
        <v>1.4E-2</v>
      </c>
      <c r="HA1674" s="1" t="str">
        <f t="shared" si="52"/>
        <v>2012</v>
      </c>
      <c r="HB1674" s="1" t="str">
        <f t="shared" si="53"/>
        <v>12</v>
      </c>
    </row>
    <row r="1675" spans="1:210">
      <c r="A1675" s="3" t="s">
        <v>9</v>
      </c>
      <c r="B1675" s="3"/>
      <c r="C1675" s="3" t="s">
        <v>5999</v>
      </c>
      <c r="E1675" s="1" t="s">
        <v>5999</v>
      </c>
      <c r="F1675" s="1">
        <v>-0.35349999999999998</v>
      </c>
      <c r="G1675" s="1">
        <v>-1.0144</v>
      </c>
      <c r="H1675" s="1">
        <v>-1.2157</v>
      </c>
      <c r="I1675" s="1">
        <v>-1.0907</v>
      </c>
      <c r="J1675" s="1">
        <v>-0.41810000000000003</v>
      </c>
      <c r="K1675" s="1">
        <v>-0.1754</v>
      </c>
      <c r="L1675" s="1">
        <v>-0.26590000000000003</v>
      </c>
      <c r="M1675" s="1">
        <v>-0.158</v>
      </c>
      <c r="N1675" s="1">
        <v>-0.59670000000000001</v>
      </c>
      <c r="O1675" s="1">
        <v>1.7087000000000001</v>
      </c>
      <c r="P1675" s="1">
        <v>4.1368999999999998</v>
      </c>
      <c r="Q1675" s="1">
        <v>-0.39839999999999998</v>
      </c>
      <c r="R1675" s="1">
        <v>-1.2251000000000001</v>
      </c>
      <c r="S1675" s="1">
        <v>-5.2299999999999999E-2</v>
      </c>
      <c r="T1675" s="1">
        <v>2.3024</v>
      </c>
      <c r="U1675" s="1">
        <v>2.8153999999999999</v>
      </c>
      <c r="V1675" s="1">
        <v>2.6484999999999999</v>
      </c>
      <c r="W1675" s="1">
        <v>-0.52080000000000004</v>
      </c>
      <c r="GI1675" s="1">
        <v>-1.3879999999999999</v>
      </c>
      <c r="HA1675" s="1" t="str">
        <f t="shared" si="52"/>
        <v>2012</v>
      </c>
      <c r="HB1675" s="1" t="str">
        <f t="shared" si="53"/>
        <v>12</v>
      </c>
    </row>
    <row r="1676" spans="1:210">
      <c r="A1676" s="3" t="s">
        <v>9</v>
      </c>
      <c r="B1676" s="3"/>
      <c r="C1676" s="3" t="s">
        <v>6000</v>
      </c>
      <c r="E1676" s="1" t="s">
        <v>6001</v>
      </c>
      <c r="F1676" s="1">
        <v>-0.33529999999999999</v>
      </c>
      <c r="G1676" s="1">
        <v>-1.2109000000000001</v>
      </c>
      <c r="H1676" s="1">
        <v>-1.0575000000000001</v>
      </c>
      <c r="I1676" s="1">
        <v>-0.74329999999999996</v>
      </c>
      <c r="J1676" s="1">
        <v>-0.73140000000000005</v>
      </c>
      <c r="K1676" s="1">
        <v>-8.7900000000000006E-2</v>
      </c>
      <c r="L1676" s="1">
        <v>-8.8700000000000001E-2</v>
      </c>
      <c r="M1676" s="1">
        <v>-9.4899999999999998E-2</v>
      </c>
      <c r="N1676" s="1">
        <v>-1.0396000000000001</v>
      </c>
      <c r="O1676" s="1">
        <v>-0.24490000000000001</v>
      </c>
      <c r="P1676" s="1">
        <v>3.9228999999999998</v>
      </c>
      <c r="Q1676" s="1">
        <v>0</v>
      </c>
      <c r="R1676" s="1">
        <v>-0.91979999999999995</v>
      </c>
      <c r="S1676" s="1">
        <v>-0.1047</v>
      </c>
      <c r="T1676" s="1">
        <v>0.57650000000000001</v>
      </c>
      <c r="U1676" s="1">
        <v>0.94040000000000001</v>
      </c>
      <c r="V1676" s="1">
        <v>2.0070999999999999</v>
      </c>
      <c r="W1676" s="1">
        <v>-0.39100000000000001</v>
      </c>
      <c r="GI1676" s="1">
        <v>-0.98070000000000002</v>
      </c>
      <c r="HA1676" s="1" t="str">
        <f t="shared" si="52"/>
        <v>2012</v>
      </c>
      <c r="HB1676" s="1" t="str">
        <f t="shared" si="53"/>
        <v>12</v>
      </c>
    </row>
    <row r="1677" spans="1:210">
      <c r="A1677" s="3" t="s">
        <v>9</v>
      </c>
      <c r="B1677" s="3"/>
      <c r="C1677" s="3" t="s">
        <v>6002</v>
      </c>
      <c r="E1677" s="1" t="s">
        <v>6003</v>
      </c>
      <c r="F1677" s="1">
        <v>-0.2392</v>
      </c>
      <c r="G1677" s="1">
        <v>-0.93269999999999997</v>
      </c>
      <c r="H1677" s="1">
        <v>-0.79849999999999999</v>
      </c>
      <c r="I1677" s="1">
        <v>-0.81859999999999999</v>
      </c>
      <c r="J1677" s="1">
        <v>-1.1867000000000001</v>
      </c>
      <c r="K1677" s="1">
        <v>-0.2626</v>
      </c>
      <c r="L1677" s="1">
        <v>-0.17549999999999999</v>
      </c>
      <c r="M1677" s="1">
        <v>-0.53169999999999995</v>
      </c>
      <c r="N1677" s="1">
        <v>-3.1099999999999999E-2</v>
      </c>
      <c r="O1677" s="1">
        <v>-0.93410000000000004</v>
      </c>
      <c r="P1677" s="1">
        <v>7.5457000000000001</v>
      </c>
      <c r="Q1677" s="1">
        <v>-0.49059999999999998</v>
      </c>
      <c r="R1677" s="1">
        <v>-0.68230000000000002</v>
      </c>
      <c r="S1677" s="1">
        <v>0.1298</v>
      </c>
      <c r="T1677" s="1">
        <v>0</v>
      </c>
      <c r="U1677" s="1">
        <v>0.15809999999999999</v>
      </c>
      <c r="V1677" s="1">
        <v>2.0186999999999999</v>
      </c>
      <c r="W1677" s="1">
        <v>-0.19309999999999999</v>
      </c>
      <c r="GI1677" s="1">
        <v>-3.3250999999999999</v>
      </c>
      <c r="HA1677" s="1" t="str">
        <f t="shared" si="52"/>
        <v>2012</v>
      </c>
      <c r="HB1677" s="1" t="str">
        <f t="shared" si="53"/>
        <v>12</v>
      </c>
    </row>
    <row r="1678" spans="1:210">
      <c r="A1678" s="3" t="s">
        <v>9</v>
      </c>
      <c r="B1678" s="3"/>
      <c r="C1678" s="3" t="s">
        <v>6004</v>
      </c>
      <c r="E1678" s="1" t="s">
        <v>6005</v>
      </c>
      <c r="F1678" s="1">
        <v>-0.38240000000000002</v>
      </c>
      <c r="G1678" s="1">
        <v>-1.0436000000000001</v>
      </c>
      <c r="H1678" s="1">
        <v>-0.79410000000000003</v>
      </c>
      <c r="I1678" s="1">
        <v>-1.4468000000000001</v>
      </c>
      <c r="J1678" s="1">
        <v>-1.3250999999999999</v>
      </c>
      <c r="K1678" s="1">
        <v>-0.17419999999999999</v>
      </c>
      <c r="L1678" s="1">
        <v>-0.3488</v>
      </c>
      <c r="M1678" s="1">
        <v>-0.30959999999999999</v>
      </c>
      <c r="N1678" s="1">
        <v>1.4136</v>
      </c>
      <c r="O1678" s="1">
        <v>0.96960000000000002</v>
      </c>
      <c r="P1678" s="1">
        <v>10.2974</v>
      </c>
      <c r="Q1678" s="1">
        <v>-1.071</v>
      </c>
      <c r="R1678" s="1">
        <v>-1.2762</v>
      </c>
      <c r="S1678" s="1">
        <v>0</v>
      </c>
      <c r="T1678" s="1">
        <v>2.5583</v>
      </c>
      <c r="U1678" s="1">
        <v>2.2765</v>
      </c>
      <c r="V1678" s="1">
        <v>4.9130000000000003</v>
      </c>
      <c r="W1678" s="1">
        <v>-0.41410000000000002</v>
      </c>
      <c r="GI1678" s="1">
        <v>1.1879999999999999</v>
      </c>
      <c r="HA1678" s="1" t="str">
        <f t="shared" si="52"/>
        <v>2012</v>
      </c>
      <c r="HB1678" s="1" t="str">
        <f t="shared" si="53"/>
        <v>12</v>
      </c>
    </row>
    <row r="1679" spans="1:210">
      <c r="A1679" s="3" t="s">
        <v>9</v>
      </c>
      <c r="B1679" s="3"/>
      <c r="C1679" s="3" t="s">
        <v>6006</v>
      </c>
      <c r="E1679" s="1" t="s">
        <v>6007</v>
      </c>
      <c r="F1679" s="1">
        <v>-0.4965</v>
      </c>
      <c r="G1679" s="1">
        <v>-1.3245</v>
      </c>
      <c r="H1679" s="1">
        <v>-0.55689999999999995</v>
      </c>
      <c r="I1679" s="1">
        <v>-0.94420000000000004</v>
      </c>
      <c r="J1679" s="1">
        <v>-1.0824</v>
      </c>
      <c r="K1679" s="1">
        <v>0</v>
      </c>
      <c r="L1679" s="1">
        <v>-8.7900000000000006E-2</v>
      </c>
      <c r="M1679" s="1">
        <v>-0.87519999999999998</v>
      </c>
      <c r="N1679" s="1">
        <v>-0.40239999999999998</v>
      </c>
      <c r="O1679" s="1">
        <v>-0.97709999999999997</v>
      </c>
      <c r="P1679" s="1">
        <v>9.5166000000000004</v>
      </c>
      <c r="Q1679" s="1">
        <v>-0.68820000000000003</v>
      </c>
      <c r="R1679" s="1">
        <v>-1.1363000000000001</v>
      </c>
      <c r="S1679" s="1">
        <v>-5.1900000000000002E-2</v>
      </c>
      <c r="T1679" s="1">
        <v>1.3179000000000001</v>
      </c>
      <c r="U1679" s="1">
        <v>1.3201000000000001</v>
      </c>
      <c r="V1679" s="1">
        <v>4.1228999999999996</v>
      </c>
      <c r="W1679" s="1">
        <v>-0.3861</v>
      </c>
      <c r="GI1679" s="1">
        <v>1.32E-2</v>
      </c>
      <c r="HA1679" s="1" t="str">
        <f t="shared" si="52"/>
        <v>2012</v>
      </c>
      <c r="HB1679" s="1" t="str">
        <f t="shared" si="53"/>
        <v>12</v>
      </c>
    </row>
    <row r="1680" spans="1:210">
      <c r="A1680" s="3" t="s">
        <v>9</v>
      </c>
      <c r="B1680" s="3"/>
      <c r="C1680" s="3" t="s">
        <v>6008</v>
      </c>
      <c r="E1680" s="1" t="s">
        <v>6008</v>
      </c>
      <c r="F1680" s="1">
        <v>-0.26019999999999999</v>
      </c>
      <c r="G1680" s="1">
        <v>-0.98419999999999996</v>
      </c>
      <c r="H1680" s="1">
        <v>-1.2827999999999999</v>
      </c>
      <c r="I1680" s="1">
        <v>-0.95150000000000001</v>
      </c>
      <c r="J1680" s="1">
        <v>-0.67600000000000005</v>
      </c>
      <c r="K1680" s="1">
        <v>-0.35680000000000001</v>
      </c>
      <c r="L1680" s="1">
        <v>-0.13289999999999999</v>
      </c>
      <c r="M1680" s="1">
        <v>-0.3473</v>
      </c>
      <c r="N1680" s="1">
        <v>-1.1246</v>
      </c>
      <c r="O1680" s="1">
        <v>-1.3642000000000001</v>
      </c>
      <c r="P1680" s="1">
        <v>9.5921000000000003</v>
      </c>
      <c r="Q1680" s="1">
        <v>-0.1996</v>
      </c>
      <c r="R1680" s="1">
        <v>-1.0714999999999999</v>
      </c>
      <c r="S1680" s="1">
        <v>7.8700000000000006E-2</v>
      </c>
      <c r="T1680" s="1">
        <v>1.99</v>
      </c>
      <c r="U1680" s="1">
        <v>2.1052</v>
      </c>
      <c r="V1680" s="1">
        <v>5.4969000000000001</v>
      </c>
      <c r="W1680" s="1">
        <v>-0.91049999999999998</v>
      </c>
      <c r="GI1680" s="1">
        <v>1.0253000000000001</v>
      </c>
      <c r="HA1680" s="1" t="str">
        <f t="shared" si="52"/>
        <v>2012</v>
      </c>
      <c r="HB1680" s="1" t="str">
        <f t="shared" si="53"/>
        <v>12</v>
      </c>
    </row>
    <row r="1681" spans="1:210">
      <c r="A1681" s="3" t="s">
        <v>9</v>
      </c>
      <c r="B1681" s="3"/>
      <c r="C1681" s="3" t="s">
        <v>6009</v>
      </c>
      <c r="E1681" s="1" t="s">
        <v>6010</v>
      </c>
      <c r="F1681" s="1">
        <v>-5.5800000000000002E-2</v>
      </c>
      <c r="G1681" s="1">
        <v>0.2361</v>
      </c>
      <c r="H1681" s="1">
        <v>-6.2799999999999995E-2</v>
      </c>
      <c r="I1681" s="1">
        <v>-1.0808</v>
      </c>
      <c r="J1681" s="1">
        <v>-0.56810000000000005</v>
      </c>
      <c r="K1681" s="1">
        <v>0.26800000000000002</v>
      </c>
      <c r="L1681" s="1">
        <v>-0.44109999999999999</v>
      </c>
      <c r="M1681" s="1">
        <v>-0.53759999999999997</v>
      </c>
      <c r="N1681" s="1">
        <v>-0.40529999999999999</v>
      </c>
      <c r="O1681" s="1">
        <v>0.1241</v>
      </c>
      <c r="P1681" s="1">
        <v>10.4276</v>
      </c>
      <c r="Q1681" s="1">
        <v>9.8699999999999996E-2</v>
      </c>
      <c r="R1681" s="1">
        <v>-1.7630999999999999</v>
      </c>
      <c r="S1681" s="1">
        <v>7.8799999999999995E-2</v>
      </c>
      <c r="T1681" s="1">
        <v>1.6939</v>
      </c>
      <c r="U1681" s="1">
        <v>2.1440000000000001</v>
      </c>
      <c r="V1681" s="1">
        <v>4.7725</v>
      </c>
      <c r="W1681" s="1">
        <v>-0.61860000000000004</v>
      </c>
      <c r="GI1681" s="1">
        <v>0.41899999999999998</v>
      </c>
      <c r="HA1681" s="1" t="str">
        <f t="shared" si="52"/>
        <v>2012</v>
      </c>
      <c r="HB1681" s="1" t="str">
        <f t="shared" si="53"/>
        <v>12</v>
      </c>
    </row>
    <row r="1682" spans="1:210">
      <c r="A1682" s="3" t="s">
        <v>9</v>
      </c>
      <c r="B1682" s="3"/>
      <c r="C1682" s="3" t="s">
        <v>6011</v>
      </c>
      <c r="E1682" s="1" t="s">
        <v>6012</v>
      </c>
      <c r="F1682" s="1">
        <v>-9.2600000000000002E-2</v>
      </c>
      <c r="G1682" s="1">
        <v>-0.15640000000000001</v>
      </c>
      <c r="H1682" s="1">
        <v>-0.87090000000000001</v>
      </c>
      <c r="I1682" s="1">
        <v>-0.47310000000000002</v>
      </c>
      <c r="J1682" s="1">
        <v>-0.51490000000000002</v>
      </c>
      <c r="K1682" s="1">
        <v>-0.1774</v>
      </c>
      <c r="L1682" s="1">
        <v>-0.35360000000000003</v>
      </c>
      <c r="M1682" s="1">
        <v>-0.5665</v>
      </c>
      <c r="N1682" s="1">
        <v>-0.65480000000000005</v>
      </c>
      <c r="O1682" s="1">
        <v>-0.57509999999999994</v>
      </c>
      <c r="P1682" s="1">
        <v>11.7424</v>
      </c>
      <c r="Q1682" s="1">
        <v>9.8299999999999998E-2</v>
      </c>
      <c r="R1682" s="1">
        <v>-0.99160000000000004</v>
      </c>
      <c r="S1682" s="1">
        <v>0.1046</v>
      </c>
      <c r="T1682" s="1">
        <v>2.7145999999999999</v>
      </c>
      <c r="U1682" s="1">
        <v>2.4430000000000001</v>
      </c>
      <c r="V1682" s="1">
        <v>5.2750000000000004</v>
      </c>
      <c r="W1682" s="1">
        <v>-0.51880000000000004</v>
      </c>
      <c r="GI1682" s="1">
        <v>1.8169</v>
      </c>
      <c r="HA1682" s="1" t="str">
        <f t="shared" si="52"/>
        <v>2012</v>
      </c>
      <c r="HB1682" s="1" t="str">
        <f t="shared" si="53"/>
        <v>12</v>
      </c>
    </row>
    <row r="1683" spans="1:210">
      <c r="A1683" s="3" t="s">
        <v>9</v>
      </c>
      <c r="B1683" s="3"/>
      <c r="C1683" s="3" t="s">
        <v>6013</v>
      </c>
      <c r="E1683" s="1" t="s">
        <v>6014</v>
      </c>
      <c r="F1683" s="1">
        <v>-0.1118</v>
      </c>
      <c r="G1683" s="1">
        <v>-0.86029999999999995</v>
      </c>
      <c r="H1683" s="1">
        <v>-3.1300000000000001E-2</v>
      </c>
      <c r="I1683" s="1">
        <v>-0.77780000000000005</v>
      </c>
      <c r="J1683" s="1">
        <v>-1.3959999999999999</v>
      </c>
      <c r="K1683" s="1">
        <v>-0.35489999999999999</v>
      </c>
      <c r="L1683" s="1">
        <v>-0.1762</v>
      </c>
      <c r="M1683" s="1">
        <v>0.15809999999999999</v>
      </c>
      <c r="N1683" s="1">
        <v>-0.56299999999999994</v>
      </c>
      <c r="O1683" s="1">
        <v>-0.8216</v>
      </c>
      <c r="P1683" s="1">
        <v>12.3148</v>
      </c>
      <c r="Q1683" s="1">
        <v>-0.49009999999999998</v>
      </c>
      <c r="R1683" s="1">
        <v>-0.34489999999999998</v>
      </c>
      <c r="S1683" s="1">
        <v>0.10489999999999999</v>
      </c>
      <c r="T1683" s="1">
        <v>3.6137000000000001</v>
      </c>
      <c r="U1683" s="1">
        <v>3.2330999999999999</v>
      </c>
      <c r="V1683" s="1">
        <v>5.7603</v>
      </c>
      <c r="W1683" s="1">
        <v>-3.2599999999999997E-2</v>
      </c>
      <c r="GI1683" s="1">
        <v>2.4500999999999999</v>
      </c>
      <c r="HA1683" s="1" t="str">
        <f t="shared" si="52"/>
        <v>2012</v>
      </c>
      <c r="HB1683" s="1" t="str">
        <f t="shared" si="53"/>
        <v>12</v>
      </c>
    </row>
    <row r="1684" spans="1:210">
      <c r="A1684" s="3" t="s">
        <v>9</v>
      </c>
      <c r="B1684" s="3"/>
      <c r="C1684" s="3" t="s">
        <v>6015</v>
      </c>
      <c r="E1684" s="1" t="s">
        <v>6016</v>
      </c>
      <c r="F1684" s="1">
        <v>-0.13</v>
      </c>
      <c r="G1684" s="1">
        <v>-0.66300000000000003</v>
      </c>
      <c r="H1684" s="1">
        <v>-0.80820000000000003</v>
      </c>
      <c r="I1684" s="1">
        <v>-1.1157999999999999</v>
      </c>
      <c r="J1684" s="1">
        <v>-0.92869999999999997</v>
      </c>
      <c r="K1684" s="1">
        <v>-0.1777</v>
      </c>
      <c r="L1684" s="1">
        <v>-0.43890000000000001</v>
      </c>
      <c r="M1684" s="1">
        <v>-0.72499999999999998</v>
      </c>
      <c r="N1684" s="1">
        <v>-0.68789999999999996</v>
      </c>
      <c r="O1684" s="1">
        <v>-1.522</v>
      </c>
      <c r="P1684" s="1">
        <v>10.8545</v>
      </c>
      <c r="Q1684" s="1">
        <v>-0.29380000000000001</v>
      </c>
      <c r="R1684" s="1">
        <v>-2.1779999999999999</v>
      </c>
      <c r="S1684" s="1">
        <v>-5.2200000000000003E-2</v>
      </c>
      <c r="T1684" s="1">
        <v>2.9295</v>
      </c>
      <c r="U1684" s="1">
        <v>1.7553000000000001</v>
      </c>
      <c r="V1684" s="1">
        <v>4.9846000000000004</v>
      </c>
      <c r="W1684" s="1">
        <v>-0.19489999999999999</v>
      </c>
      <c r="GI1684" s="1">
        <v>1.9763999999999999</v>
      </c>
      <c r="HA1684" s="1" t="str">
        <f t="shared" si="52"/>
        <v>2012</v>
      </c>
      <c r="HB1684" s="1" t="str">
        <f t="shared" si="53"/>
        <v>12</v>
      </c>
    </row>
    <row r="1685" spans="1:210">
      <c r="A1685" s="3" t="s">
        <v>9</v>
      </c>
      <c r="B1685" s="3"/>
      <c r="C1685" s="3" t="s">
        <v>6017</v>
      </c>
      <c r="E1685" s="1" t="s">
        <v>6018</v>
      </c>
      <c r="F1685" s="1">
        <v>-0.224</v>
      </c>
      <c r="G1685" s="1">
        <v>-0.39439999999999997</v>
      </c>
      <c r="H1685" s="1">
        <v>-1.2484</v>
      </c>
      <c r="I1685" s="1">
        <v>-2.7155</v>
      </c>
      <c r="J1685" s="1">
        <v>-0.41489999999999999</v>
      </c>
      <c r="K1685" s="1">
        <v>8.9800000000000005E-2</v>
      </c>
      <c r="L1685" s="1">
        <v>-0.53159999999999996</v>
      </c>
      <c r="M1685" s="1">
        <v>-1.1738</v>
      </c>
      <c r="N1685" s="1">
        <v>-0.8498</v>
      </c>
      <c r="O1685" s="1">
        <v>-0.95509999999999995</v>
      </c>
      <c r="P1685" s="1">
        <v>10.7431</v>
      </c>
      <c r="Q1685" s="1">
        <v>-0.19639999999999999</v>
      </c>
      <c r="R1685" s="1">
        <v>-1.3839999999999999</v>
      </c>
      <c r="S1685" s="1">
        <v>-5.2600000000000001E-2</v>
      </c>
      <c r="T1685" s="1">
        <v>1.6345000000000001</v>
      </c>
      <c r="U1685" s="1">
        <v>1.7038</v>
      </c>
      <c r="V1685" s="1">
        <v>5.0038999999999998</v>
      </c>
      <c r="W1685" s="1">
        <v>-0.2286</v>
      </c>
      <c r="GI1685" s="1">
        <v>2.4144000000000001</v>
      </c>
      <c r="HA1685" s="1" t="str">
        <f t="shared" si="52"/>
        <v>2012</v>
      </c>
      <c r="HB1685" s="1" t="str">
        <f t="shared" si="53"/>
        <v>12</v>
      </c>
    </row>
    <row r="1686" spans="1:210">
      <c r="A1686" s="3" t="s">
        <v>9</v>
      </c>
      <c r="B1686" s="3"/>
      <c r="C1686" s="3" t="s">
        <v>6019</v>
      </c>
      <c r="E1686" s="1" t="s">
        <v>6020</v>
      </c>
      <c r="F1686" s="1">
        <v>-0.3538</v>
      </c>
      <c r="G1686" s="1">
        <v>0.2382</v>
      </c>
      <c r="H1686" s="1">
        <v>-0.872</v>
      </c>
      <c r="I1686" s="1">
        <v>-1.6443000000000001</v>
      </c>
      <c r="J1686" s="1">
        <v>-1.2972999999999999</v>
      </c>
      <c r="K1686" s="1">
        <v>-0.35930000000000001</v>
      </c>
      <c r="L1686" s="1">
        <v>-0.22239999999999999</v>
      </c>
      <c r="M1686" s="1">
        <v>-0.41199999999999998</v>
      </c>
      <c r="N1686" s="1">
        <v>-0.69289999999999996</v>
      </c>
      <c r="O1686" s="1">
        <v>4.1500000000000002E-2</v>
      </c>
      <c r="P1686" s="1">
        <v>11.4077</v>
      </c>
      <c r="Q1686" s="1">
        <v>-9.9599999999999994E-2</v>
      </c>
      <c r="R1686" s="1">
        <v>-1.0755999999999999</v>
      </c>
      <c r="S1686" s="1">
        <v>-0.13150000000000001</v>
      </c>
      <c r="T1686" s="1">
        <v>3.7145999999999999</v>
      </c>
      <c r="U1686" s="1">
        <v>3.1415999999999999</v>
      </c>
      <c r="V1686" s="1">
        <v>6.5810000000000004</v>
      </c>
      <c r="W1686" s="1">
        <v>-0.45610000000000001</v>
      </c>
      <c r="GI1686" s="1">
        <v>2.7722000000000002</v>
      </c>
      <c r="HA1686" s="1" t="str">
        <f t="shared" si="52"/>
        <v>2012</v>
      </c>
      <c r="HB1686" s="1" t="str">
        <f t="shared" si="53"/>
        <v>11</v>
      </c>
    </row>
    <row r="1687" spans="1:210">
      <c r="A1687" s="3" t="s">
        <v>9</v>
      </c>
      <c r="B1687" s="3"/>
      <c r="C1687" s="3" t="s">
        <v>6021</v>
      </c>
      <c r="E1687" s="1" t="s">
        <v>6021</v>
      </c>
      <c r="F1687" s="1">
        <v>-0.16769999999999999</v>
      </c>
      <c r="G1687" s="1">
        <v>-0.31890000000000002</v>
      </c>
      <c r="H1687" s="1">
        <v>-1.1515</v>
      </c>
      <c r="I1687" s="1">
        <v>-0.99690000000000001</v>
      </c>
      <c r="J1687" s="1">
        <v>-0.156</v>
      </c>
      <c r="K1687" s="1">
        <v>-0.45</v>
      </c>
      <c r="L1687" s="1">
        <v>-0.62080000000000002</v>
      </c>
      <c r="M1687" s="1">
        <v>-0.4123</v>
      </c>
      <c r="N1687" s="1">
        <v>-0.56830000000000003</v>
      </c>
      <c r="O1687" s="1">
        <v>0.2913</v>
      </c>
      <c r="P1687" s="1">
        <v>10.564500000000001</v>
      </c>
      <c r="Q1687" s="1">
        <v>-0.1996</v>
      </c>
      <c r="R1687" s="1">
        <v>-1.1918</v>
      </c>
      <c r="S1687" s="1">
        <v>-5.2699999999999997E-2</v>
      </c>
      <c r="T1687" s="1">
        <v>3.8460999999999999</v>
      </c>
      <c r="U1687" s="1">
        <v>2.4632999999999998</v>
      </c>
      <c r="V1687" s="1">
        <v>5.0552000000000001</v>
      </c>
      <c r="W1687" s="1">
        <v>-0.1956</v>
      </c>
      <c r="GI1687" s="1">
        <v>1.2862</v>
      </c>
      <c r="HA1687" s="1" t="str">
        <f t="shared" si="52"/>
        <v>2012</v>
      </c>
      <c r="HB1687" s="1" t="str">
        <f t="shared" si="53"/>
        <v>11</v>
      </c>
    </row>
    <row r="1688" spans="1:210">
      <c r="A1688" s="3" t="s">
        <v>9</v>
      </c>
      <c r="B1688" s="3"/>
      <c r="C1688" s="3" t="s">
        <v>6022</v>
      </c>
      <c r="E1688" s="1" t="s">
        <v>6023</v>
      </c>
      <c r="F1688" s="1">
        <v>0.20749999999999999</v>
      </c>
      <c r="G1688" s="1">
        <v>-0.161</v>
      </c>
      <c r="H1688" s="1">
        <v>-0.69879999999999998</v>
      </c>
      <c r="I1688" s="1">
        <v>-0.74650000000000005</v>
      </c>
      <c r="J1688" s="1">
        <v>-0.47189999999999999</v>
      </c>
      <c r="K1688" s="1">
        <v>0.3639</v>
      </c>
      <c r="L1688" s="1">
        <v>-0.31509999999999999</v>
      </c>
      <c r="M1688" s="1">
        <v>-0.61029999999999995</v>
      </c>
      <c r="N1688" s="1">
        <v>-0.31740000000000002</v>
      </c>
      <c r="O1688" s="1">
        <v>1.4309000000000001</v>
      </c>
      <c r="P1688" s="1">
        <v>11.2012</v>
      </c>
      <c r="Q1688" s="1">
        <v>-0.1009</v>
      </c>
      <c r="R1688" s="1">
        <v>-1.0903</v>
      </c>
      <c r="S1688" s="1">
        <v>0.1065</v>
      </c>
      <c r="T1688" s="1">
        <v>5.0468999999999999</v>
      </c>
      <c r="U1688" s="1">
        <v>2.8418999999999999</v>
      </c>
      <c r="V1688" s="1">
        <v>6.56</v>
      </c>
      <c r="W1688" s="1">
        <v>3.3000000000000002E-2</v>
      </c>
      <c r="GI1688" s="1">
        <v>1.3714999999999999</v>
      </c>
      <c r="HA1688" s="1" t="str">
        <f t="shared" si="52"/>
        <v>2012</v>
      </c>
      <c r="HB1688" s="1" t="str">
        <f t="shared" si="53"/>
        <v>11</v>
      </c>
    </row>
    <row r="1689" spans="1:210">
      <c r="A1689" s="3" t="s">
        <v>9</v>
      </c>
      <c r="B1689" s="3"/>
      <c r="C1689" s="3" t="s">
        <v>6024</v>
      </c>
      <c r="E1689" s="1" t="s">
        <v>6024</v>
      </c>
      <c r="F1689" s="1">
        <v>-0.1142</v>
      </c>
      <c r="G1689" s="1">
        <v>0.4466</v>
      </c>
      <c r="H1689" s="1">
        <v>-0.25600000000000001</v>
      </c>
      <c r="I1689" s="1">
        <v>-0.75219999999999998</v>
      </c>
      <c r="J1689" s="1">
        <v>0.15890000000000001</v>
      </c>
      <c r="K1689" s="1">
        <v>-0.27339999999999998</v>
      </c>
      <c r="L1689" s="1">
        <v>-0.31859999999999999</v>
      </c>
      <c r="M1689" s="1">
        <v>-1.1016999999999999</v>
      </c>
      <c r="N1689" s="1">
        <v>-0.3533</v>
      </c>
      <c r="O1689" s="1">
        <v>1.2231000000000001</v>
      </c>
      <c r="P1689" s="1">
        <v>10.793100000000001</v>
      </c>
      <c r="Q1689" s="1">
        <v>0</v>
      </c>
      <c r="R1689" s="1">
        <v>-1.6889000000000001</v>
      </c>
      <c r="S1689" s="1">
        <v>-0.18820000000000001</v>
      </c>
      <c r="T1689" s="1">
        <v>3.5609999999999999</v>
      </c>
      <c r="U1689" s="1">
        <v>1.8246</v>
      </c>
      <c r="V1689" s="1">
        <v>5.1627999999999998</v>
      </c>
      <c r="W1689" s="1">
        <v>-0.2331</v>
      </c>
      <c r="GI1689" s="1">
        <v>3.4211999999999998</v>
      </c>
      <c r="HA1689" s="1" t="str">
        <f t="shared" si="52"/>
        <v>2012</v>
      </c>
      <c r="HB1689" s="1" t="str">
        <f t="shared" si="53"/>
        <v>11</v>
      </c>
    </row>
    <row r="1690" spans="1:210">
      <c r="A1690" s="3" t="s">
        <v>9</v>
      </c>
      <c r="B1690" s="3"/>
      <c r="C1690" s="3" t="s">
        <v>6025</v>
      </c>
      <c r="E1690" s="1" t="s">
        <v>6026</v>
      </c>
      <c r="F1690" s="1">
        <v>-0.19040000000000001</v>
      </c>
      <c r="G1690" s="1">
        <v>0.40560000000000002</v>
      </c>
      <c r="H1690" s="1">
        <v>-0.83220000000000005</v>
      </c>
      <c r="I1690" s="1">
        <v>-0.97430000000000005</v>
      </c>
      <c r="J1690" s="1">
        <v>5.2900000000000003E-2</v>
      </c>
      <c r="K1690" s="1">
        <v>-0.36559999999999998</v>
      </c>
      <c r="L1690" s="1">
        <v>-0.45619999999999999</v>
      </c>
      <c r="M1690" s="1">
        <v>-0.32400000000000001</v>
      </c>
      <c r="N1690" s="1">
        <v>-0.28899999999999998</v>
      </c>
      <c r="O1690" s="1">
        <v>1.4370000000000001</v>
      </c>
      <c r="P1690" s="1">
        <v>11.716799999999999</v>
      </c>
      <c r="Q1690" s="1">
        <v>0.20380000000000001</v>
      </c>
      <c r="R1690" s="1">
        <v>-1.8067</v>
      </c>
      <c r="S1690" s="1">
        <v>-0.2152</v>
      </c>
      <c r="T1690" s="1">
        <v>3.6457999999999999</v>
      </c>
      <c r="U1690" s="1">
        <v>2.2806999999999999</v>
      </c>
      <c r="V1690" s="1">
        <v>5.6692</v>
      </c>
      <c r="W1690" s="1">
        <v>-0.2999</v>
      </c>
      <c r="GI1690" s="1">
        <v>1.8285</v>
      </c>
      <c r="HA1690" s="1" t="str">
        <f t="shared" si="52"/>
        <v>2012</v>
      </c>
      <c r="HB1690" s="1" t="str">
        <f t="shared" si="53"/>
        <v>11</v>
      </c>
    </row>
    <row r="1691" spans="1:210">
      <c r="A1691" s="3" t="s">
        <v>9</v>
      </c>
      <c r="B1691" s="3"/>
      <c r="C1691" s="3" t="s">
        <v>6027</v>
      </c>
      <c r="E1691" s="1" t="s">
        <v>6028</v>
      </c>
      <c r="F1691" s="1">
        <v>-0.2293</v>
      </c>
      <c r="G1691" s="1">
        <v>0.44769999999999999</v>
      </c>
      <c r="H1691" s="1">
        <v>-9.6299999999999997E-2</v>
      </c>
      <c r="I1691" s="1">
        <v>-0.75449999999999995</v>
      </c>
      <c r="J1691" s="1">
        <v>-0.6885</v>
      </c>
      <c r="K1691" s="1">
        <v>0.18410000000000001</v>
      </c>
      <c r="L1691" s="1">
        <v>-0.32</v>
      </c>
      <c r="M1691" s="1">
        <v>-0.81299999999999994</v>
      </c>
      <c r="N1691" s="1">
        <v>-0.64370000000000005</v>
      </c>
      <c r="O1691" s="1">
        <v>-1.0212000000000001</v>
      </c>
      <c r="P1691" s="1">
        <v>11.4491</v>
      </c>
      <c r="Q1691" s="1">
        <v>0</v>
      </c>
      <c r="R1691" s="1">
        <v>-1.8525</v>
      </c>
      <c r="S1691" s="1">
        <v>-0.18890000000000001</v>
      </c>
      <c r="T1691" s="1">
        <v>3.0337000000000001</v>
      </c>
      <c r="U1691" s="1">
        <v>2.0312999999999999</v>
      </c>
      <c r="V1691" s="1">
        <v>4.5206</v>
      </c>
      <c r="W1691" s="1">
        <v>-0.1003</v>
      </c>
      <c r="GI1691" s="1">
        <v>2.1541999999999999</v>
      </c>
      <c r="HA1691" s="1" t="str">
        <f t="shared" si="52"/>
        <v>2012</v>
      </c>
      <c r="HB1691" s="1" t="str">
        <f t="shared" si="53"/>
        <v>11</v>
      </c>
    </row>
    <row r="1692" spans="1:210">
      <c r="A1692" s="3" t="s">
        <v>9</v>
      </c>
      <c r="B1692" s="3"/>
      <c r="C1692" s="3" t="s">
        <v>6029</v>
      </c>
      <c r="E1692" s="1" t="s">
        <v>6029</v>
      </c>
      <c r="F1692" s="1">
        <v>-0.17369999999999999</v>
      </c>
      <c r="G1692" s="1">
        <v>-1.0305</v>
      </c>
      <c r="H1692" s="1">
        <v>-0.67959999999999998</v>
      </c>
      <c r="I1692" s="1">
        <v>-0.8508</v>
      </c>
      <c r="J1692" s="1">
        <v>0.48299999999999998</v>
      </c>
      <c r="K1692" s="1">
        <v>-9.3299999999999994E-2</v>
      </c>
      <c r="L1692" s="1">
        <v>-0.36980000000000002</v>
      </c>
      <c r="M1692" s="1">
        <v>-1.6096999999999999</v>
      </c>
      <c r="N1692" s="1">
        <v>-1.1071</v>
      </c>
      <c r="O1692" s="1">
        <v>-1.2089000000000001</v>
      </c>
      <c r="P1692" s="1">
        <v>10.847099999999999</v>
      </c>
      <c r="Q1692" s="1">
        <v>-0.1043</v>
      </c>
      <c r="R1692" s="1">
        <v>-2.4283000000000001</v>
      </c>
      <c r="S1692" s="1">
        <v>-0.191</v>
      </c>
      <c r="T1692" s="1">
        <v>2.7871999999999999</v>
      </c>
      <c r="U1692" s="1">
        <v>1.5011000000000001</v>
      </c>
      <c r="V1692" s="1">
        <v>4.0989000000000004</v>
      </c>
      <c r="W1692" s="1">
        <v>-0.27010000000000001</v>
      </c>
      <c r="GI1692" s="1">
        <v>-0.31390000000000001</v>
      </c>
      <c r="HA1692" s="1" t="str">
        <f t="shared" si="52"/>
        <v>2012</v>
      </c>
      <c r="HB1692" s="1" t="str">
        <f t="shared" si="53"/>
        <v>11</v>
      </c>
    </row>
    <row r="1693" spans="1:210">
      <c r="A1693" s="3" t="s">
        <v>9</v>
      </c>
      <c r="B1693" s="3"/>
      <c r="C1693" s="3" t="s">
        <v>6030</v>
      </c>
      <c r="E1693" s="1" t="s">
        <v>6031</v>
      </c>
      <c r="F1693" s="1">
        <v>0.15959999999999999</v>
      </c>
      <c r="G1693" s="1">
        <v>0.29720000000000002</v>
      </c>
      <c r="H1693" s="1">
        <v>-0.73850000000000005</v>
      </c>
      <c r="I1693" s="1">
        <v>-4.6100000000000002E-2</v>
      </c>
      <c r="J1693" s="1">
        <v>1.1639999999999999</v>
      </c>
      <c r="K1693" s="1">
        <v>0.28899999999999998</v>
      </c>
      <c r="L1693" s="1">
        <v>0.28460000000000002</v>
      </c>
      <c r="M1693" s="1">
        <v>-0.74650000000000005</v>
      </c>
      <c r="N1693" s="1">
        <v>-0.57020000000000004</v>
      </c>
      <c r="O1693" s="1">
        <v>-0.35599999999999998</v>
      </c>
      <c r="P1693" s="1">
        <v>11.287699999999999</v>
      </c>
      <c r="Q1693" s="1">
        <v>0.21479999999999999</v>
      </c>
      <c r="R1693" s="1">
        <v>-1.1101000000000001</v>
      </c>
      <c r="S1693" s="1">
        <v>-0.25330000000000003</v>
      </c>
      <c r="T1693" s="1">
        <v>1.6054999999999999</v>
      </c>
      <c r="U1693" s="1">
        <v>1.2813000000000001</v>
      </c>
      <c r="V1693" s="1">
        <v>3.5825</v>
      </c>
      <c r="W1693" s="1">
        <v>-0.24429999999999999</v>
      </c>
      <c r="GI1693" s="1">
        <v>-0.61639999999999995</v>
      </c>
      <c r="HA1693" s="1" t="str">
        <f t="shared" si="52"/>
        <v>2012</v>
      </c>
      <c r="HB1693" s="1" t="str">
        <f t="shared" si="53"/>
        <v>11</v>
      </c>
    </row>
    <row r="1694" spans="1:210">
      <c r="A1694" s="3" t="s">
        <v>9</v>
      </c>
      <c r="B1694" s="3"/>
      <c r="C1694" s="3" t="s">
        <v>6032</v>
      </c>
      <c r="E1694" s="1" t="s">
        <v>6033</v>
      </c>
      <c r="F1694" s="1">
        <v>-7.9899999999999999E-2</v>
      </c>
      <c r="G1694" s="1">
        <v>0.41320000000000001</v>
      </c>
      <c r="H1694" s="1">
        <v>-0.23630000000000001</v>
      </c>
      <c r="I1694" s="1">
        <v>-1.6711</v>
      </c>
      <c r="J1694" s="1">
        <v>0</v>
      </c>
      <c r="K1694" s="1">
        <v>-0.28510000000000002</v>
      </c>
      <c r="L1694" s="1">
        <v>0.23730000000000001</v>
      </c>
      <c r="M1694" s="1">
        <v>-0.47649999999999998</v>
      </c>
      <c r="N1694" s="1">
        <v>-6.6900000000000001E-2</v>
      </c>
      <c r="O1694" s="1">
        <v>0.22500000000000001</v>
      </c>
      <c r="P1694" s="1">
        <v>8.9328000000000003</v>
      </c>
      <c r="Q1694" s="1">
        <v>0.2094</v>
      </c>
      <c r="R1694" s="1">
        <v>-0.20039999999999999</v>
      </c>
      <c r="S1694" s="1">
        <v>-0.3669</v>
      </c>
      <c r="T1694" s="1">
        <v>0.45610000000000001</v>
      </c>
      <c r="U1694" s="1">
        <v>-0.23200000000000001</v>
      </c>
      <c r="V1694" s="1">
        <v>1.3137000000000001</v>
      </c>
      <c r="W1694" s="1">
        <v>-0.59460000000000002</v>
      </c>
      <c r="GI1694" s="1">
        <v>-2.3506</v>
      </c>
      <c r="HA1694" s="1" t="str">
        <f t="shared" si="52"/>
        <v>2012</v>
      </c>
      <c r="HB1694" s="1" t="str">
        <f t="shared" si="53"/>
        <v>11</v>
      </c>
    </row>
    <row r="1695" spans="1:210">
      <c r="A1695" s="3" t="s">
        <v>9</v>
      </c>
      <c r="B1695" s="3"/>
      <c r="C1695" s="3" t="s">
        <v>6034</v>
      </c>
      <c r="E1695" s="1" t="s">
        <v>6035</v>
      </c>
      <c r="F1695" s="1">
        <v>7.9500000000000001E-2</v>
      </c>
      <c r="G1695" s="1">
        <v>0.73670000000000002</v>
      </c>
      <c r="H1695" s="1">
        <v>0.40450000000000003</v>
      </c>
      <c r="I1695" s="1">
        <v>-1.5744</v>
      </c>
      <c r="J1695" s="1">
        <v>-0.3695</v>
      </c>
      <c r="K1695" s="1">
        <v>0</v>
      </c>
      <c r="L1695" s="1">
        <v>0.32979999999999998</v>
      </c>
      <c r="M1695" s="1">
        <v>-0.67679999999999996</v>
      </c>
      <c r="N1695" s="1">
        <v>-0.4975</v>
      </c>
      <c r="O1695" s="1">
        <v>-1.0222</v>
      </c>
      <c r="P1695" s="1">
        <v>10.0321</v>
      </c>
      <c r="Q1695" s="1">
        <v>0</v>
      </c>
      <c r="R1695" s="1">
        <v>-0.95650000000000002</v>
      </c>
      <c r="S1695" s="1">
        <v>-0.27989999999999998</v>
      </c>
      <c r="T1695" s="1">
        <v>2.1978</v>
      </c>
      <c r="U1695" s="1">
        <v>1.8234999999999999</v>
      </c>
      <c r="V1695" s="1">
        <v>3.2940999999999998</v>
      </c>
      <c r="W1695" s="1">
        <v>-0.45200000000000001</v>
      </c>
      <c r="GI1695" s="1">
        <v>-1.6087</v>
      </c>
      <c r="HA1695" s="1" t="str">
        <f t="shared" si="52"/>
        <v>2012</v>
      </c>
      <c r="HB1695" s="1" t="str">
        <f t="shared" si="53"/>
        <v>11</v>
      </c>
    </row>
    <row r="1696" spans="1:210">
      <c r="A1696" s="3" t="s">
        <v>9</v>
      </c>
      <c r="B1696" s="3"/>
      <c r="C1696" s="3" t="s">
        <v>6036</v>
      </c>
      <c r="E1696" s="1" t="s">
        <v>6037</v>
      </c>
      <c r="F1696" s="1">
        <v>0.1794</v>
      </c>
      <c r="G1696" s="1">
        <v>0.90229999999999999</v>
      </c>
      <c r="H1696" s="1">
        <v>6.7400000000000002E-2</v>
      </c>
      <c r="I1696" s="1">
        <v>-1.1706000000000001</v>
      </c>
      <c r="J1696" s="1">
        <v>-0.42349999999999999</v>
      </c>
      <c r="K1696" s="1">
        <v>0.37840000000000001</v>
      </c>
      <c r="L1696" s="1">
        <v>0.23499999999999999</v>
      </c>
      <c r="M1696" s="1">
        <v>-0.54310000000000003</v>
      </c>
      <c r="N1696" s="1">
        <v>-6.6600000000000006E-2</v>
      </c>
      <c r="O1696" s="1">
        <v>0.13420000000000001</v>
      </c>
      <c r="P1696" s="1">
        <v>8.5190999999999999</v>
      </c>
      <c r="Q1696" s="1">
        <v>0.2079</v>
      </c>
      <c r="R1696" s="1">
        <v>0.6794</v>
      </c>
      <c r="S1696" s="1">
        <v>-8.4099999999999994E-2</v>
      </c>
      <c r="T1696" s="1">
        <v>2.0689000000000002</v>
      </c>
      <c r="U1696" s="1">
        <v>1.2273000000000001</v>
      </c>
      <c r="V1696" s="1">
        <v>2.4180000000000001</v>
      </c>
      <c r="W1696" s="1">
        <v>-0.34870000000000001</v>
      </c>
      <c r="GI1696" s="1">
        <v>-1.7132000000000001</v>
      </c>
      <c r="HA1696" s="1" t="str">
        <f t="shared" si="52"/>
        <v>2012</v>
      </c>
      <c r="HB1696" s="1" t="str">
        <f t="shared" si="53"/>
        <v>11</v>
      </c>
    </row>
    <row r="1697" spans="1:210">
      <c r="A1697" s="3" t="s">
        <v>9</v>
      </c>
      <c r="B1697" s="3"/>
      <c r="C1697" s="3" t="s">
        <v>6038</v>
      </c>
      <c r="E1697" s="1" t="s">
        <v>6038</v>
      </c>
      <c r="F1697" s="1">
        <v>-0.1399</v>
      </c>
      <c r="G1697" s="1">
        <v>0.61219999999999997</v>
      </c>
      <c r="H1697" s="1">
        <v>-0.57179999999999997</v>
      </c>
      <c r="I1697" s="1">
        <v>-1.4361999999999999</v>
      </c>
      <c r="J1697" s="1">
        <v>0</v>
      </c>
      <c r="K1697" s="1">
        <v>0.37980000000000003</v>
      </c>
      <c r="L1697" s="1">
        <v>0.1411</v>
      </c>
      <c r="M1697" s="1">
        <v>-0.95169999999999999</v>
      </c>
      <c r="N1697" s="1">
        <v>-0.66859999999999997</v>
      </c>
      <c r="O1697" s="1">
        <v>0.31469999999999998</v>
      </c>
      <c r="P1697" s="1">
        <v>9.2135999999999996</v>
      </c>
      <c r="Q1697" s="1">
        <v>0.1016</v>
      </c>
      <c r="R1697" s="1">
        <v>-0.80030000000000001</v>
      </c>
      <c r="S1697" s="1">
        <v>-0.28070000000000001</v>
      </c>
      <c r="T1697" s="1">
        <v>2.6450999999999998</v>
      </c>
      <c r="U1697" s="1">
        <v>1.0488999999999999</v>
      </c>
      <c r="V1697" s="1">
        <v>3.0303</v>
      </c>
      <c r="W1697" s="1">
        <v>-0.94469999999999998</v>
      </c>
      <c r="GI1697" s="1">
        <v>3.8100000000000002E-2</v>
      </c>
      <c r="HA1697" s="1" t="str">
        <f t="shared" si="52"/>
        <v>2012</v>
      </c>
      <c r="HB1697" s="1" t="str">
        <f t="shared" si="53"/>
        <v>11</v>
      </c>
    </row>
    <row r="1698" spans="1:210">
      <c r="A1698" s="3" t="s">
        <v>9</v>
      </c>
      <c r="B1698" s="3"/>
      <c r="C1698" s="3" t="s">
        <v>6039</v>
      </c>
      <c r="E1698" s="1" t="s">
        <v>6040</v>
      </c>
      <c r="F1698" s="1">
        <v>-1.9900000000000001E-2</v>
      </c>
      <c r="G1698" s="1">
        <v>4.0399999999999998E-2</v>
      </c>
      <c r="H1698" s="1">
        <v>-0.67179999999999995</v>
      </c>
      <c r="I1698" s="1">
        <v>-1.61</v>
      </c>
      <c r="J1698" s="1">
        <v>0.84919999999999995</v>
      </c>
      <c r="K1698" s="1">
        <v>0.28460000000000002</v>
      </c>
      <c r="L1698" s="1">
        <v>0.2354</v>
      </c>
      <c r="M1698" s="1">
        <v>-0.81430000000000002</v>
      </c>
      <c r="N1698" s="1">
        <v>-0.73399999999999999</v>
      </c>
      <c r="O1698" s="1">
        <v>-0.40389999999999998</v>
      </c>
      <c r="P1698" s="1">
        <v>10.2056</v>
      </c>
      <c r="Q1698" s="1">
        <v>0.10150000000000001</v>
      </c>
      <c r="R1698" s="1">
        <v>-0.91879999999999995</v>
      </c>
      <c r="S1698" s="1">
        <v>-0.22409999999999999</v>
      </c>
      <c r="T1698" s="1">
        <v>3.4285000000000001</v>
      </c>
      <c r="U1698" s="1">
        <v>1.7970999999999999</v>
      </c>
      <c r="V1698" s="1">
        <v>3.7122000000000002</v>
      </c>
      <c r="W1698" s="1">
        <v>-0.66449999999999998</v>
      </c>
      <c r="GI1698" s="1">
        <v>1.6560999999999999</v>
      </c>
      <c r="HA1698" s="1" t="str">
        <f t="shared" si="52"/>
        <v>2012</v>
      </c>
      <c r="HB1698" s="1" t="str">
        <f t="shared" si="53"/>
        <v>11</v>
      </c>
    </row>
    <row r="1699" spans="1:210">
      <c r="A1699" s="3" t="s">
        <v>9</v>
      </c>
      <c r="B1699" s="3"/>
      <c r="C1699" s="3" t="s">
        <v>6041</v>
      </c>
      <c r="E1699" s="1" t="s">
        <v>6042</v>
      </c>
      <c r="F1699" s="1">
        <v>-0.15920000000000001</v>
      </c>
      <c r="G1699" s="1">
        <v>0.52729999999999999</v>
      </c>
      <c r="H1699" s="1">
        <v>-0.63690000000000002</v>
      </c>
      <c r="I1699" s="1">
        <v>-1.9238999999999999</v>
      </c>
      <c r="J1699" s="1">
        <v>1.8037000000000001</v>
      </c>
      <c r="K1699" s="1">
        <v>-0.46939999999999998</v>
      </c>
      <c r="L1699" s="1">
        <v>0.2359</v>
      </c>
      <c r="M1699" s="1">
        <v>-1.1497999999999999</v>
      </c>
      <c r="N1699" s="1">
        <v>-0.53280000000000005</v>
      </c>
      <c r="O1699" s="1">
        <v>-0.8</v>
      </c>
      <c r="P1699" s="1">
        <v>8.0619999999999994</v>
      </c>
      <c r="Q1699" s="1">
        <v>-0.30509999999999998</v>
      </c>
      <c r="R1699" s="1">
        <v>-1.2344999999999999</v>
      </c>
      <c r="S1699" s="1">
        <v>-0.3075</v>
      </c>
      <c r="T1699" s="1">
        <v>2.2021000000000002</v>
      </c>
      <c r="U1699" s="1">
        <v>0.85950000000000004</v>
      </c>
      <c r="V1699" s="1">
        <v>2.2917999999999998</v>
      </c>
      <c r="W1699" s="1">
        <v>-0.73140000000000005</v>
      </c>
      <c r="GI1699" s="1">
        <v>2.1926999999999999</v>
      </c>
      <c r="HA1699" s="1" t="str">
        <f t="shared" si="52"/>
        <v>2012</v>
      </c>
      <c r="HB1699" s="1" t="str">
        <f t="shared" si="53"/>
        <v>11</v>
      </c>
    </row>
    <row r="1700" spans="1:210">
      <c r="A1700" s="3" t="s">
        <v>9</v>
      </c>
      <c r="B1700" s="3"/>
      <c r="C1700" s="3" t="s">
        <v>6043</v>
      </c>
      <c r="E1700" s="1" t="s">
        <v>6043</v>
      </c>
      <c r="F1700" s="1">
        <v>0</v>
      </c>
      <c r="G1700" s="1">
        <v>0.85399999999999998</v>
      </c>
      <c r="H1700" s="1">
        <v>0.47049999999999997</v>
      </c>
      <c r="I1700" s="1">
        <v>-1.397</v>
      </c>
      <c r="J1700" s="1">
        <v>1.5417000000000001</v>
      </c>
      <c r="K1700" s="1">
        <v>-0.18859999999999999</v>
      </c>
      <c r="L1700" s="1">
        <v>0.33200000000000002</v>
      </c>
      <c r="M1700" s="1">
        <v>0.13569999999999999</v>
      </c>
      <c r="N1700" s="1">
        <v>0.56810000000000005</v>
      </c>
      <c r="O1700" s="1">
        <v>-0.35709999999999997</v>
      </c>
      <c r="P1700" s="1">
        <v>7.4626000000000001</v>
      </c>
      <c r="Q1700" s="1">
        <v>0.51119999999999999</v>
      </c>
      <c r="R1700" s="1">
        <v>-3.9899999999999998E-2</v>
      </c>
      <c r="S1700" s="1">
        <v>-0.42070000000000002</v>
      </c>
      <c r="T1700" s="1">
        <v>2.4403999999999999</v>
      </c>
      <c r="U1700" s="1">
        <v>0.9637</v>
      </c>
      <c r="V1700" s="1">
        <v>2.3791000000000002</v>
      </c>
      <c r="W1700" s="1">
        <v>-0.55920000000000003</v>
      </c>
      <c r="GI1700" s="1">
        <v>0.54630000000000001</v>
      </c>
      <c r="HA1700" s="1" t="str">
        <f t="shared" si="52"/>
        <v>2012</v>
      </c>
      <c r="HB1700" s="1" t="str">
        <f t="shared" si="53"/>
        <v>11</v>
      </c>
    </row>
    <row r="1701" spans="1:210">
      <c r="A1701" s="3" t="s">
        <v>9</v>
      </c>
      <c r="B1701" s="3"/>
      <c r="C1701" s="3" t="s">
        <v>6044</v>
      </c>
      <c r="E1701" s="1" t="s">
        <v>6045</v>
      </c>
      <c r="F1701" s="1">
        <v>-0.29380000000000001</v>
      </c>
      <c r="G1701" s="1">
        <v>-0.79869999999999997</v>
      </c>
      <c r="H1701" s="1">
        <v>-1.1224000000000001</v>
      </c>
      <c r="I1701" s="1">
        <v>-1.419</v>
      </c>
      <c r="J1701" s="1">
        <v>-0.36299999999999999</v>
      </c>
      <c r="K1701" s="1">
        <v>-0.46289999999999998</v>
      </c>
      <c r="L1701" s="1">
        <v>0.27910000000000001</v>
      </c>
      <c r="M1701" s="1">
        <v>-0.73280000000000001</v>
      </c>
      <c r="N1701" s="1">
        <v>3.27E-2</v>
      </c>
      <c r="O1701" s="1">
        <v>-0.87680000000000002</v>
      </c>
      <c r="P1701" s="1">
        <v>8.0245999999999995</v>
      </c>
      <c r="Q1701" s="1">
        <v>9.9599999999999994E-2</v>
      </c>
      <c r="R1701" s="1">
        <v>-1.9222999999999999</v>
      </c>
      <c r="S1701" s="1">
        <v>-0.1101</v>
      </c>
      <c r="T1701" s="1">
        <v>2.2917000000000001</v>
      </c>
      <c r="U1701" s="1">
        <v>0.9637</v>
      </c>
      <c r="V1701" s="1">
        <v>1.1329</v>
      </c>
      <c r="W1701" s="1">
        <v>-0.61680000000000001</v>
      </c>
      <c r="GI1701" s="1">
        <v>0.11409999999999999</v>
      </c>
      <c r="HA1701" s="1" t="str">
        <f t="shared" si="52"/>
        <v>2012</v>
      </c>
      <c r="HB1701" s="1" t="str">
        <f t="shared" si="53"/>
        <v>11</v>
      </c>
    </row>
    <row r="1702" spans="1:210">
      <c r="A1702" s="3" t="s">
        <v>9</v>
      </c>
      <c r="B1702" s="3"/>
      <c r="C1702" s="3" t="s">
        <v>6046</v>
      </c>
      <c r="E1702" s="1" t="s">
        <v>6047</v>
      </c>
      <c r="F1702" s="1">
        <v>-0.21479999999999999</v>
      </c>
      <c r="G1702" s="1">
        <v>-0.9546</v>
      </c>
      <c r="H1702" s="1">
        <v>-1.1243000000000001</v>
      </c>
      <c r="I1702" s="1">
        <v>-1.5451999999999999</v>
      </c>
      <c r="J1702" s="1">
        <v>0.51539999999999997</v>
      </c>
      <c r="K1702" s="1">
        <v>9.2399999999999996E-2</v>
      </c>
      <c r="L1702" s="1">
        <v>9.3100000000000002E-2</v>
      </c>
      <c r="M1702" s="1">
        <v>-1.0955999999999999</v>
      </c>
      <c r="N1702" s="1">
        <v>-0.51959999999999995</v>
      </c>
      <c r="O1702" s="1">
        <v>-0.83</v>
      </c>
      <c r="P1702" s="1">
        <v>7.1759000000000004</v>
      </c>
      <c r="Q1702" s="1">
        <v>0</v>
      </c>
      <c r="R1702" s="1">
        <v>-2.2673000000000001</v>
      </c>
      <c r="S1702" s="1">
        <v>-0.1371</v>
      </c>
      <c r="T1702" s="1">
        <v>2.4169999999999998</v>
      </c>
      <c r="U1702" s="1">
        <v>1.3105</v>
      </c>
      <c r="V1702" s="1">
        <v>1.3667</v>
      </c>
      <c r="W1702" s="1">
        <v>-0.34160000000000001</v>
      </c>
      <c r="GI1702" s="1">
        <v>1.3939999999999999</v>
      </c>
      <c r="HA1702" s="1" t="str">
        <f t="shared" si="52"/>
        <v>2012</v>
      </c>
      <c r="HB1702" s="1" t="str">
        <f t="shared" si="53"/>
        <v>11</v>
      </c>
    </row>
    <row r="1703" spans="1:210">
      <c r="A1703" s="3" t="s">
        <v>9</v>
      </c>
      <c r="B1703" s="3"/>
      <c r="C1703" s="3" t="s">
        <v>6048</v>
      </c>
      <c r="E1703" s="1" t="s">
        <v>6049</v>
      </c>
      <c r="F1703" s="1">
        <v>-0.37290000000000001</v>
      </c>
      <c r="G1703" s="1">
        <v>-0.28139999999999998</v>
      </c>
      <c r="H1703" s="1">
        <v>-0.50249999999999995</v>
      </c>
      <c r="I1703" s="1">
        <v>-1.9178999999999999</v>
      </c>
      <c r="J1703" s="1">
        <v>-1.3975</v>
      </c>
      <c r="K1703" s="1">
        <v>-0.46460000000000001</v>
      </c>
      <c r="L1703" s="1">
        <v>-4.6899999999999997E-2</v>
      </c>
      <c r="M1703" s="1">
        <v>-1.3694</v>
      </c>
      <c r="N1703" s="1">
        <v>-0.71540000000000004</v>
      </c>
      <c r="O1703" s="1">
        <v>-0.30740000000000001</v>
      </c>
      <c r="P1703" s="1">
        <v>7.2037000000000004</v>
      </c>
      <c r="Q1703" s="1">
        <v>-0.4012</v>
      </c>
      <c r="R1703" s="1">
        <v>-1.6521999999999999</v>
      </c>
      <c r="S1703" s="1">
        <v>-0.4143</v>
      </c>
      <c r="T1703" s="1">
        <v>1.8496999999999999</v>
      </c>
      <c r="U1703" s="1">
        <v>1.2521</v>
      </c>
      <c r="V1703" s="1">
        <v>1.2101999999999999</v>
      </c>
      <c r="W1703" s="1">
        <v>-1.3048999999999999</v>
      </c>
      <c r="GI1703" s="1">
        <v>1.7733000000000001</v>
      </c>
      <c r="HA1703" s="1" t="str">
        <f t="shared" si="52"/>
        <v>2012</v>
      </c>
      <c r="HB1703" s="1" t="str">
        <f t="shared" si="53"/>
        <v>11</v>
      </c>
    </row>
    <row r="1704" spans="1:210">
      <c r="A1704" s="3" t="s">
        <v>9</v>
      </c>
      <c r="B1704" s="3"/>
      <c r="C1704" s="3" t="s">
        <v>6050</v>
      </c>
      <c r="E1704" s="1" t="s">
        <v>6050</v>
      </c>
      <c r="F1704" s="1">
        <v>-7.8100000000000003E-2</v>
      </c>
      <c r="G1704" s="1">
        <v>-0.75690000000000002</v>
      </c>
      <c r="H1704" s="1">
        <v>-0.46710000000000002</v>
      </c>
      <c r="I1704" s="1">
        <v>-1.4240999999999999</v>
      </c>
      <c r="J1704" s="1">
        <v>-0.8226</v>
      </c>
      <c r="K1704" s="1">
        <v>-0.27439999999999998</v>
      </c>
      <c r="L1704" s="1">
        <v>0.37409999999999999</v>
      </c>
      <c r="M1704" s="1">
        <v>-0.79730000000000001</v>
      </c>
      <c r="N1704" s="1">
        <v>-0.55049999999999999</v>
      </c>
      <c r="O1704" s="1">
        <v>-0.99480000000000002</v>
      </c>
      <c r="P1704" s="1">
        <v>6.7119</v>
      </c>
      <c r="Q1704" s="1">
        <v>-0.29909999999999998</v>
      </c>
      <c r="R1704" s="1">
        <v>-0.15640000000000001</v>
      </c>
      <c r="S1704" s="1">
        <v>-0.13719999999999999</v>
      </c>
      <c r="T1704" s="1">
        <v>1.7041999999999999</v>
      </c>
      <c r="U1704" s="1">
        <v>0.78339999999999999</v>
      </c>
      <c r="V1704" s="1">
        <v>0.81720000000000004</v>
      </c>
      <c r="W1704" s="1">
        <v>-0.44419999999999998</v>
      </c>
      <c r="GI1704" s="1">
        <v>0.47689999999999999</v>
      </c>
      <c r="HA1704" s="1" t="str">
        <f t="shared" si="52"/>
        <v>2012</v>
      </c>
      <c r="HB1704" s="1" t="str">
        <f t="shared" si="53"/>
        <v>11</v>
      </c>
    </row>
    <row r="1705" spans="1:210">
      <c r="A1705" s="3" t="s">
        <v>9</v>
      </c>
      <c r="B1705" s="3"/>
      <c r="C1705" s="3" t="s">
        <v>6051</v>
      </c>
      <c r="E1705" s="1" t="s">
        <v>6052</v>
      </c>
      <c r="F1705" s="1">
        <v>5.8900000000000001E-2</v>
      </c>
      <c r="G1705" s="1">
        <v>-0.4022</v>
      </c>
      <c r="H1705" s="1">
        <v>-0.87360000000000004</v>
      </c>
      <c r="I1705" s="1">
        <v>-1.4323999999999999</v>
      </c>
      <c r="J1705" s="1">
        <v>-1.9100999999999999</v>
      </c>
      <c r="K1705" s="1">
        <v>0</v>
      </c>
      <c r="L1705" s="1">
        <v>0.65939999999999999</v>
      </c>
      <c r="M1705" s="1">
        <v>-1.7061999999999999</v>
      </c>
      <c r="N1705" s="1">
        <v>-0.74839999999999995</v>
      </c>
      <c r="O1705" s="1">
        <v>-1.6644000000000001</v>
      </c>
      <c r="P1705" s="1">
        <v>5.3827999999999996</v>
      </c>
      <c r="Q1705" s="1">
        <v>-0.30420000000000003</v>
      </c>
      <c r="R1705" s="1">
        <v>-1.536</v>
      </c>
      <c r="S1705" s="1">
        <v>0.1104</v>
      </c>
      <c r="T1705" s="1">
        <v>0.32869999999999999</v>
      </c>
      <c r="U1705" s="1">
        <v>-0.33500000000000002</v>
      </c>
      <c r="V1705" s="1">
        <v>-7.3999999999999996E-2</v>
      </c>
      <c r="W1705" s="1">
        <v>-0.27510000000000001</v>
      </c>
      <c r="GI1705" s="1">
        <v>-1.3052999999999999</v>
      </c>
      <c r="HA1705" s="1" t="str">
        <f t="shared" si="52"/>
        <v>2012</v>
      </c>
      <c r="HB1705" s="1" t="str">
        <f t="shared" si="53"/>
        <v>11</v>
      </c>
    </row>
    <row r="1706" spans="1:210">
      <c r="A1706" s="3" t="s">
        <v>9</v>
      </c>
      <c r="B1706" s="3"/>
      <c r="C1706" s="3" t="s">
        <v>6053</v>
      </c>
      <c r="E1706" s="1" t="s">
        <v>6054</v>
      </c>
      <c r="F1706" s="1">
        <v>-3.95E-2</v>
      </c>
      <c r="G1706" s="1">
        <v>0.89429999999999998</v>
      </c>
      <c r="H1706" s="1">
        <v>-0.87509999999999999</v>
      </c>
      <c r="I1706" s="1">
        <v>-0.54200000000000004</v>
      </c>
      <c r="J1706" s="1">
        <v>-0.78410000000000002</v>
      </c>
      <c r="K1706" s="1">
        <v>-0.1867</v>
      </c>
      <c r="L1706" s="1">
        <v>0.37930000000000003</v>
      </c>
      <c r="M1706" s="1">
        <v>-0.20219999999999999</v>
      </c>
      <c r="N1706" s="1">
        <v>-3.2899999999999999E-2</v>
      </c>
      <c r="O1706" s="1">
        <v>-0.22070000000000001</v>
      </c>
      <c r="P1706" s="1">
        <v>5.0338000000000003</v>
      </c>
      <c r="Q1706" s="1">
        <v>0.30830000000000002</v>
      </c>
      <c r="R1706" s="1">
        <v>-0.79359999999999997</v>
      </c>
      <c r="S1706" s="1">
        <v>-0.22259999999999999</v>
      </c>
      <c r="T1706" s="1">
        <v>1.5821000000000001</v>
      </c>
      <c r="U1706" s="1">
        <v>0.2777</v>
      </c>
      <c r="V1706" s="1">
        <v>0.29449999999999998</v>
      </c>
      <c r="W1706" s="1">
        <v>-0.55400000000000005</v>
      </c>
      <c r="GI1706" s="1">
        <v>-1.478</v>
      </c>
      <c r="HA1706" s="1" t="str">
        <f t="shared" si="52"/>
        <v>2012</v>
      </c>
      <c r="HB1706" s="1" t="str">
        <f t="shared" si="53"/>
        <v>11</v>
      </c>
    </row>
    <row r="1707" spans="1:210">
      <c r="A1707" s="3" t="s">
        <v>9</v>
      </c>
      <c r="B1707" s="3"/>
      <c r="C1707" s="3" t="s">
        <v>6055</v>
      </c>
      <c r="E1707" s="1" t="s">
        <v>6056</v>
      </c>
      <c r="F1707" s="1">
        <v>1.9699999999999999E-2</v>
      </c>
      <c r="G1707" s="1">
        <v>0.2024</v>
      </c>
      <c r="H1707" s="1">
        <v>0.1009</v>
      </c>
      <c r="I1707" s="1">
        <v>-0.85580000000000001</v>
      </c>
      <c r="J1707" s="1">
        <v>0</v>
      </c>
      <c r="K1707" s="1">
        <v>-0.83250000000000002</v>
      </c>
      <c r="L1707" s="1">
        <v>0.6129</v>
      </c>
      <c r="M1707" s="1">
        <v>-0.26869999999999999</v>
      </c>
      <c r="N1707" s="1">
        <v>-0.42670000000000002</v>
      </c>
      <c r="O1707" s="1">
        <v>-1.1805000000000001</v>
      </c>
      <c r="P1707" s="1">
        <v>4.7583000000000002</v>
      </c>
      <c r="Q1707" s="1">
        <v>0.20200000000000001</v>
      </c>
      <c r="R1707" s="1">
        <v>-1.1466000000000001</v>
      </c>
      <c r="S1707" s="1">
        <v>-0.16639999999999999</v>
      </c>
      <c r="T1707" s="1">
        <v>1.4697</v>
      </c>
      <c r="U1707" s="1">
        <v>0.33250000000000002</v>
      </c>
      <c r="V1707" s="1">
        <v>0.66069999999999995</v>
      </c>
      <c r="W1707" s="1">
        <v>-0.41420000000000001</v>
      </c>
      <c r="GI1707" s="1">
        <v>-0.23119999999999999</v>
      </c>
      <c r="HA1707" s="1" t="str">
        <f t="shared" si="52"/>
        <v>2012</v>
      </c>
      <c r="HB1707" s="1" t="str">
        <f t="shared" si="53"/>
        <v>11</v>
      </c>
    </row>
    <row r="1708" spans="1:210">
      <c r="A1708" s="3" t="s">
        <v>9</v>
      </c>
      <c r="B1708" s="3"/>
      <c r="C1708" s="3" t="s">
        <v>6057</v>
      </c>
      <c r="E1708" s="1" t="s">
        <v>6057</v>
      </c>
      <c r="F1708" s="1">
        <v>-0.15859999999999999</v>
      </c>
      <c r="G1708" s="1">
        <v>-8.1199999999999994E-2</v>
      </c>
      <c r="H1708" s="1">
        <v>-1.5170999999999999</v>
      </c>
      <c r="I1708" s="1">
        <v>-1.7566999999999999</v>
      </c>
      <c r="J1708" s="1">
        <v>-0.67949999999999999</v>
      </c>
      <c r="K1708" s="1">
        <v>-9.4399999999999998E-2</v>
      </c>
      <c r="L1708" s="1">
        <v>0.94779999999999998</v>
      </c>
      <c r="M1708" s="1">
        <v>-0.50619999999999998</v>
      </c>
      <c r="N1708" s="1">
        <v>-0.39439999999999997</v>
      </c>
      <c r="O1708" s="1">
        <v>-1.9616</v>
      </c>
      <c r="P1708" s="1">
        <v>4.8761999999999999</v>
      </c>
      <c r="Q1708" s="1">
        <v>-0.1012</v>
      </c>
      <c r="R1708" s="1">
        <v>-1.3905000000000001</v>
      </c>
      <c r="S1708" s="1">
        <v>-0.22289999999999999</v>
      </c>
      <c r="T1708" s="1">
        <v>1.9681999999999999</v>
      </c>
      <c r="U1708" s="1">
        <v>0.55710000000000004</v>
      </c>
      <c r="V1708" s="1">
        <v>0.73740000000000006</v>
      </c>
      <c r="W1708" s="1">
        <v>-0.31209999999999999</v>
      </c>
      <c r="GI1708" s="1">
        <v>-0.502</v>
      </c>
      <c r="HA1708" s="1" t="str">
        <f t="shared" si="52"/>
        <v>2012</v>
      </c>
      <c r="HB1708" s="1" t="str">
        <f t="shared" si="53"/>
        <v>10</v>
      </c>
    </row>
    <row r="1709" spans="1:210">
      <c r="A1709" s="3" t="s">
        <v>9</v>
      </c>
      <c r="B1709" s="3"/>
      <c r="C1709" s="3" t="s">
        <v>6058</v>
      </c>
      <c r="E1709" s="1" t="s">
        <v>6059</v>
      </c>
      <c r="F1709" s="1">
        <v>0</v>
      </c>
      <c r="G1709" s="1">
        <v>0.53010000000000002</v>
      </c>
      <c r="H1709" s="1">
        <v>1.6949000000000001</v>
      </c>
      <c r="I1709" s="1">
        <v>-1.0893999999999999</v>
      </c>
      <c r="J1709" s="1">
        <v>-0.52380000000000004</v>
      </c>
      <c r="K1709" s="1">
        <v>-9.4299999999999995E-2</v>
      </c>
      <c r="L1709" s="1">
        <v>0.28389999999999999</v>
      </c>
      <c r="M1709" s="1">
        <v>-0.13519999999999999</v>
      </c>
      <c r="N1709" s="1">
        <v>-0.45989999999999998</v>
      </c>
      <c r="O1709" s="1">
        <v>-0.62380000000000002</v>
      </c>
      <c r="P1709" s="1">
        <v>3.7037</v>
      </c>
      <c r="Q1709" s="1">
        <v>1.9587000000000001</v>
      </c>
      <c r="R1709" s="1">
        <v>-0.87570000000000003</v>
      </c>
      <c r="S1709" s="1">
        <v>-0.33500000000000002</v>
      </c>
      <c r="T1709" s="1">
        <v>7.5808</v>
      </c>
      <c r="U1709" s="1">
        <v>0.39839999999999998</v>
      </c>
      <c r="V1709" s="1">
        <v>0.60150000000000003</v>
      </c>
      <c r="W1709" s="1">
        <v>-0.7177</v>
      </c>
      <c r="GI1709" s="1">
        <v>1.657</v>
      </c>
      <c r="HA1709" s="1" t="str">
        <f t="shared" si="52"/>
        <v>2012</v>
      </c>
      <c r="HB1709" s="1" t="str">
        <f t="shared" si="53"/>
        <v>10</v>
      </c>
    </row>
    <row r="1710" spans="1:210">
      <c r="A1710" s="3" t="s">
        <v>9</v>
      </c>
      <c r="B1710" s="3"/>
      <c r="C1710" s="3" t="s">
        <v>6060</v>
      </c>
      <c r="E1710" s="1" t="s">
        <v>6061</v>
      </c>
      <c r="F1710" s="1">
        <v>9.9199999999999997E-2</v>
      </c>
      <c r="G1710" s="1">
        <v>-0.4451</v>
      </c>
      <c r="H1710" s="1">
        <v>1.5248999999999999</v>
      </c>
      <c r="I1710" s="1">
        <v>-1.4052</v>
      </c>
      <c r="J1710" s="1">
        <v>0.7853</v>
      </c>
      <c r="K1710" s="1">
        <v>0</v>
      </c>
      <c r="L1710" s="1">
        <v>0.14119999999999999</v>
      </c>
      <c r="M1710" s="1">
        <v>-1.417</v>
      </c>
      <c r="N1710" s="1">
        <v>-0.5252</v>
      </c>
      <c r="O1710" s="1">
        <v>-0.75119999999999998</v>
      </c>
      <c r="P1710" s="1">
        <v>4.9489000000000001</v>
      </c>
      <c r="Q1710" s="1">
        <v>1.7329000000000001</v>
      </c>
      <c r="R1710" s="1">
        <v>-1.7870999999999999</v>
      </c>
      <c r="S1710" s="1">
        <v>-5.5599999999999997E-2</v>
      </c>
      <c r="T1710" s="1">
        <v>1.0101</v>
      </c>
      <c r="U1710" s="1">
        <v>0.91739999999999999</v>
      </c>
      <c r="V1710" s="1">
        <v>1.2112000000000001</v>
      </c>
      <c r="W1710" s="1">
        <v>-0.3261</v>
      </c>
      <c r="GI1710" s="1">
        <v>0.68979999999999997</v>
      </c>
      <c r="HA1710" s="1" t="str">
        <f t="shared" si="52"/>
        <v>2012</v>
      </c>
      <c r="HB1710" s="1" t="str">
        <f t="shared" si="53"/>
        <v>10</v>
      </c>
    </row>
    <row r="1711" spans="1:210">
      <c r="A1711" s="3" t="s">
        <v>9</v>
      </c>
      <c r="B1711" s="3"/>
      <c r="C1711" s="3" t="s">
        <v>6062</v>
      </c>
      <c r="E1711" s="1" t="s">
        <v>6063</v>
      </c>
      <c r="F1711" s="1">
        <v>0.2606</v>
      </c>
      <c r="G1711" s="1">
        <v>1.4778</v>
      </c>
      <c r="H1711" s="1">
        <v>1.8348</v>
      </c>
      <c r="I1711" s="1">
        <v>-0.3211</v>
      </c>
      <c r="J1711" s="1">
        <v>2.5093000000000001</v>
      </c>
      <c r="K1711" s="1">
        <v>0.18970000000000001</v>
      </c>
      <c r="L1711" s="1">
        <v>0.47410000000000002</v>
      </c>
      <c r="M1711" s="1">
        <v>0.30680000000000002</v>
      </c>
      <c r="N1711" s="1">
        <v>0.36720000000000003</v>
      </c>
      <c r="O1711" s="1">
        <v>0</v>
      </c>
      <c r="P1711" s="1">
        <v>2.8837999999999999</v>
      </c>
      <c r="Q1711" s="1">
        <v>1.2295</v>
      </c>
      <c r="R1711" s="1">
        <v>-0.48149999999999998</v>
      </c>
      <c r="S1711" s="1">
        <v>-2.81E-2</v>
      </c>
      <c r="T1711" s="1">
        <v>1.4044000000000001</v>
      </c>
      <c r="U1711" s="1">
        <v>1.3769</v>
      </c>
      <c r="V1711" s="1">
        <v>1.0606</v>
      </c>
      <c r="W1711" s="1">
        <v>-0.4284</v>
      </c>
      <c r="GI1711" s="1">
        <v>1.1791</v>
      </c>
      <c r="HA1711" s="1" t="str">
        <f t="shared" si="52"/>
        <v>2012</v>
      </c>
      <c r="HB1711" s="1" t="str">
        <f t="shared" si="53"/>
        <v>10</v>
      </c>
    </row>
    <row r="1712" spans="1:210">
      <c r="A1712" s="3" t="s">
        <v>9</v>
      </c>
      <c r="B1712" s="3"/>
      <c r="C1712" s="3" t="s">
        <v>6064</v>
      </c>
      <c r="E1712" s="1" t="s">
        <v>6065</v>
      </c>
      <c r="F1712" s="1">
        <v>8.0199999999999994E-2</v>
      </c>
      <c r="G1712" s="1">
        <v>1.5783</v>
      </c>
      <c r="H1712" s="1">
        <v>6.83E-2</v>
      </c>
      <c r="I1712" s="1">
        <v>0.41110000000000002</v>
      </c>
      <c r="J1712" s="1">
        <v>0.10589999999999999</v>
      </c>
      <c r="K1712" s="1">
        <v>0.28299999999999997</v>
      </c>
      <c r="L1712" s="1">
        <v>9.35E-2</v>
      </c>
      <c r="M1712" s="1">
        <v>0.17</v>
      </c>
      <c r="N1712" s="1">
        <v>-0.33110000000000001</v>
      </c>
      <c r="O1712" s="1">
        <v>-0.71299999999999997</v>
      </c>
      <c r="P1712" s="1">
        <v>4.2220000000000004</v>
      </c>
      <c r="Q1712" s="1">
        <v>0.79679999999999995</v>
      </c>
      <c r="R1712" s="1">
        <v>0.04</v>
      </c>
      <c r="S1712" s="1">
        <v>-0.39269999999999999</v>
      </c>
      <c r="T1712" s="1">
        <v>0.89280000000000004</v>
      </c>
      <c r="U1712" s="1">
        <v>1.8446</v>
      </c>
      <c r="V1712" s="1">
        <v>0.75349999999999995</v>
      </c>
      <c r="W1712" s="1">
        <v>-0.52729999999999999</v>
      </c>
      <c r="GI1712" s="1">
        <v>0.35260000000000002</v>
      </c>
      <c r="HA1712" s="1" t="str">
        <f t="shared" si="52"/>
        <v>2012</v>
      </c>
      <c r="HB1712" s="1" t="str">
        <f t="shared" si="53"/>
        <v>10</v>
      </c>
    </row>
    <row r="1713" spans="1:210">
      <c r="A1713" s="3" t="s">
        <v>9</v>
      </c>
      <c r="B1713" s="3"/>
      <c r="C1713" s="3" t="s">
        <v>6066</v>
      </c>
      <c r="E1713" s="1" t="s">
        <v>6066</v>
      </c>
      <c r="F1713" s="1">
        <v>0.21820000000000001</v>
      </c>
      <c r="G1713" s="1">
        <v>0.27460000000000001</v>
      </c>
      <c r="H1713" s="1">
        <v>0.30649999999999999</v>
      </c>
      <c r="I1713" s="1">
        <v>-0.67620000000000002</v>
      </c>
      <c r="J1713" s="1">
        <v>-0.62109999999999999</v>
      </c>
      <c r="K1713" s="1">
        <v>0.2742</v>
      </c>
      <c r="L1713" s="1">
        <v>0.58819999999999995</v>
      </c>
      <c r="M1713" s="1">
        <v>0.3357</v>
      </c>
      <c r="N1713" s="1">
        <v>0.42299999999999999</v>
      </c>
      <c r="O1713" s="1">
        <v>-0.43190000000000001</v>
      </c>
      <c r="P1713" s="1">
        <v>6.8441000000000001</v>
      </c>
      <c r="Q1713" s="1">
        <v>0.38490000000000002</v>
      </c>
      <c r="R1713" s="1">
        <v>0</v>
      </c>
      <c r="S1713" s="1">
        <v>0</v>
      </c>
      <c r="T1713" s="1">
        <v>1.865</v>
      </c>
      <c r="U1713" s="1">
        <v>1.8446</v>
      </c>
      <c r="V1713" s="1">
        <v>2.2204999999999999</v>
      </c>
      <c r="W1713" s="1">
        <v>-6.5199999999999994E-2</v>
      </c>
      <c r="GI1713" s="1">
        <v>0.68600000000000005</v>
      </c>
      <c r="HA1713" s="1" t="str">
        <f t="shared" si="52"/>
        <v>2012</v>
      </c>
      <c r="HB1713" s="1" t="str">
        <f t="shared" si="53"/>
        <v>10</v>
      </c>
    </row>
    <row r="1714" spans="1:210">
      <c r="A1714" s="3" t="s">
        <v>9</v>
      </c>
      <c r="B1714" s="3"/>
      <c r="C1714" s="3" t="s">
        <v>6067</v>
      </c>
      <c r="E1714" s="1" t="s">
        <v>6068</v>
      </c>
      <c r="F1714" s="1">
        <v>0.6512</v>
      </c>
      <c r="G1714" s="1">
        <v>0.50439999999999996</v>
      </c>
      <c r="H1714" s="1">
        <v>-0.77510000000000001</v>
      </c>
      <c r="I1714" s="1">
        <v>-0.80420000000000003</v>
      </c>
      <c r="J1714" s="1">
        <v>0</v>
      </c>
      <c r="K1714" s="1">
        <v>9.0700000000000003E-2</v>
      </c>
      <c r="L1714" s="1">
        <v>0.4037</v>
      </c>
      <c r="M1714" s="1">
        <v>0.36699999999999999</v>
      </c>
      <c r="N1714" s="1">
        <v>0.12959999999999999</v>
      </c>
      <c r="O1714" s="1">
        <v>-0.55789999999999995</v>
      </c>
      <c r="P1714" s="1">
        <v>5.4599000000000002</v>
      </c>
      <c r="Q1714" s="1">
        <v>0</v>
      </c>
      <c r="R1714" s="1">
        <v>-0.66739999999999999</v>
      </c>
      <c r="S1714" s="1">
        <v>-0.1855</v>
      </c>
      <c r="T1714" s="1">
        <v>1.9607000000000001</v>
      </c>
      <c r="U1714" s="1">
        <v>1.3865000000000001</v>
      </c>
      <c r="V1714" s="1">
        <v>1.6886000000000001</v>
      </c>
      <c r="W1714" s="1">
        <v>-0.16209999999999999</v>
      </c>
      <c r="GI1714" s="1">
        <v>0.43480000000000002</v>
      </c>
      <c r="HA1714" s="1" t="str">
        <f t="shared" si="52"/>
        <v>2012</v>
      </c>
      <c r="HB1714" s="1" t="str">
        <f t="shared" si="53"/>
        <v>10</v>
      </c>
    </row>
    <row r="1715" spans="1:210">
      <c r="A1715" s="3" t="s">
        <v>9</v>
      </c>
      <c r="B1715" s="3"/>
      <c r="C1715" s="3" t="s">
        <v>6069</v>
      </c>
      <c r="E1715" s="1" t="s">
        <v>6070</v>
      </c>
      <c r="F1715" s="1">
        <v>0.49390000000000001</v>
      </c>
      <c r="G1715" s="1">
        <v>0.34770000000000001</v>
      </c>
      <c r="H1715" s="1">
        <v>2.4201000000000001</v>
      </c>
      <c r="I1715" s="1">
        <v>-1.5625</v>
      </c>
      <c r="J1715" s="1">
        <v>-0.56379999999999997</v>
      </c>
      <c r="K1715" s="1">
        <v>0.18129999999999999</v>
      </c>
      <c r="L1715" s="1">
        <v>3.5653000000000001</v>
      </c>
      <c r="M1715" s="1">
        <v>9.98E-2</v>
      </c>
      <c r="N1715" s="1">
        <v>0.19370000000000001</v>
      </c>
      <c r="O1715" s="1">
        <v>0.12859999999999999</v>
      </c>
      <c r="P1715" s="1">
        <v>5.5720000000000001</v>
      </c>
      <c r="Q1715" s="1">
        <v>0</v>
      </c>
      <c r="R1715" s="1">
        <v>-0.70499999999999996</v>
      </c>
      <c r="S1715" s="1">
        <v>-0.26429999999999998</v>
      </c>
      <c r="T1715" s="1">
        <v>2.3925999999999998</v>
      </c>
      <c r="U1715" s="1">
        <v>0.87809999999999999</v>
      </c>
      <c r="V1715" s="1">
        <v>2.1259999999999999</v>
      </c>
      <c r="W1715" s="1">
        <v>-0.3236</v>
      </c>
      <c r="GI1715" s="1">
        <v>-1.2041999999999999</v>
      </c>
      <c r="HA1715" s="1" t="str">
        <f t="shared" si="52"/>
        <v>2012</v>
      </c>
      <c r="HB1715" s="1" t="str">
        <f t="shared" si="53"/>
        <v>10</v>
      </c>
    </row>
    <row r="1716" spans="1:210">
      <c r="A1716" s="3" t="s">
        <v>9</v>
      </c>
      <c r="B1716" s="3"/>
      <c r="C1716" s="3" t="s">
        <v>6071</v>
      </c>
      <c r="E1716" s="1" t="s">
        <v>6072</v>
      </c>
      <c r="F1716" s="1">
        <v>3.78E-2</v>
      </c>
      <c r="G1716" s="1">
        <v>-0.76619999999999999</v>
      </c>
      <c r="H1716" s="1">
        <v>-0.36770000000000003</v>
      </c>
      <c r="I1716" s="1">
        <v>-0.97860000000000003</v>
      </c>
      <c r="J1716" s="1">
        <v>-1.6811</v>
      </c>
      <c r="K1716" s="1">
        <v>0.09</v>
      </c>
      <c r="L1716" s="1">
        <v>1.0579000000000001</v>
      </c>
      <c r="M1716" s="1">
        <v>-0.72819999999999996</v>
      </c>
      <c r="N1716" s="1">
        <v>-6.4199999999999993E-2</v>
      </c>
      <c r="O1716" s="1">
        <v>-0.17050000000000001</v>
      </c>
      <c r="P1716" s="1">
        <v>5.5720000000000001</v>
      </c>
      <c r="Q1716" s="1">
        <v>-0.28270000000000001</v>
      </c>
      <c r="R1716" s="1">
        <v>-2.1815000000000002</v>
      </c>
      <c r="S1716" s="1">
        <v>-0.2366</v>
      </c>
      <c r="T1716" s="1">
        <v>1.7769999999999999</v>
      </c>
      <c r="U1716" s="1">
        <v>0.87809999999999999</v>
      </c>
      <c r="V1716" s="1">
        <v>1.4502999999999999</v>
      </c>
      <c r="W1716" s="1">
        <v>-0.3221</v>
      </c>
      <c r="GI1716" s="1">
        <v>1.9339999999999999</v>
      </c>
      <c r="HA1716" s="1" t="str">
        <f t="shared" si="52"/>
        <v>2012</v>
      </c>
      <c r="HB1716" s="1" t="str">
        <f t="shared" si="53"/>
        <v>10</v>
      </c>
    </row>
    <row r="1717" spans="1:210">
      <c r="A1717" s="3" t="s">
        <v>9</v>
      </c>
      <c r="B1717" s="3"/>
      <c r="C1717" s="3" t="s">
        <v>6073</v>
      </c>
      <c r="E1717" s="1" t="s">
        <v>6074</v>
      </c>
      <c r="F1717" s="1">
        <v>0.16930000000000001</v>
      </c>
      <c r="G1717" s="1">
        <v>-0.5343</v>
      </c>
      <c r="H1717" s="1">
        <v>-0.96689999999999998</v>
      </c>
      <c r="I1717" s="1">
        <v>0.88690000000000002</v>
      </c>
      <c r="J1717" s="1">
        <v>-0.35489999999999999</v>
      </c>
      <c r="K1717" s="1">
        <v>0.1787</v>
      </c>
      <c r="L1717" s="1">
        <v>0.42099999999999999</v>
      </c>
      <c r="M1717" s="1">
        <v>-9.8699999999999996E-2</v>
      </c>
      <c r="N1717" s="1">
        <v>0.12770000000000001</v>
      </c>
      <c r="O1717" s="1">
        <v>8.4599999999999995E-2</v>
      </c>
      <c r="P1717" s="1">
        <v>5.0294999999999996</v>
      </c>
      <c r="Q1717" s="1">
        <v>0</v>
      </c>
      <c r="R1717" s="1">
        <v>-0.65910000000000002</v>
      </c>
      <c r="S1717" s="1">
        <v>-0.1046</v>
      </c>
      <c r="T1717" s="1">
        <v>2.4824000000000002</v>
      </c>
      <c r="U1717" s="1">
        <v>1.5401</v>
      </c>
      <c r="V1717" s="1">
        <v>2.109</v>
      </c>
      <c r="W1717" s="1">
        <v>-0.1923</v>
      </c>
      <c r="GI1717" s="1">
        <v>2.1497000000000002</v>
      </c>
      <c r="HA1717" s="1" t="str">
        <f t="shared" si="52"/>
        <v>2012</v>
      </c>
      <c r="HB1717" s="1" t="str">
        <f t="shared" si="53"/>
        <v>10</v>
      </c>
    </row>
    <row r="1718" spans="1:210">
      <c r="A1718" s="3" t="s">
        <v>9</v>
      </c>
      <c r="B1718" s="3"/>
      <c r="C1718" s="3" t="s">
        <v>6075</v>
      </c>
      <c r="E1718" s="1" t="s">
        <v>6075</v>
      </c>
      <c r="F1718" s="1">
        <v>1.8599999999999998E-2</v>
      </c>
      <c r="G1718" s="1">
        <v>-0.6079</v>
      </c>
      <c r="H1718" s="1">
        <v>0.8931</v>
      </c>
      <c r="I1718" s="1">
        <v>4.3799999999999999E-2</v>
      </c>
      <c r="J1718" s="1">
        <v>-0.60389999999999999</v>
      </c>
      <c r="K1718" s="1">
        <v>-0.1769</v>
      </c>
      <c r="L1718" s="1">
        <v>0.37809999999999999</v>
      </c>
      <c r="M1718" s="1">
        <v>-0.58760000000000001</v>
      </c>
      <c r="N1718" s="1">
        <v>-0.28499999999999998</v>
      </c>
      <c r="O1718" s="1">
        <v>-0.71299999999999997</v>
      </c>
      <c r="P1718" s="1">
        <v>4.7371999999999996</v>
      </c>
      <c r="Q1718" s="1">
        <v>-9.2899999999999996E-2</v>
      </c>
      <c r="R1718" s="1">
        <v>-0.9607</v>
      </c>
      <c r="S1718" s="1">
        <v>-0.2077</v>
      </c>
      <c r="T1718" s="1">
        <v>1.7278</v>
      </c>
      <c r="U1718" s="1">
        <v>1.1556999999999999</v>
      </c>
      <c r="V1718" s="1">
        <v>1.4544999999999999</v>
      </c>
      <c r="W1718" s="1">
        <v>-0.1905</v>
      </c>
      <c r="GI1718" s="1">
        <v>1.2788999999999999</v>
      </c>
      <c r="HA1718" s="1" t="str">
        <f t="shared" si="52"/>
        <v>2012</v>
      </c>
      <c r="HB1718" s="1" t="str">
        <f t="shared" si="53"/>
        <v>10</v>
      </c>
    </row>
    <row r="1719" spans="1:210">
      <c r="A1719" s="3" t="s">
        <v>9</v>
      </c>
      <c r="B1719" s="3"/>
      <c r="C1719" s="3" t="s">
        <v>6076</v>
      </c>
      <c r="E1719" s="1" t="s">
        <v>6077</v>
      </c>
      <c r="F1719" s="1">
        <v>-0.37309999999999999</v>
      </c>
      <c r="G1719" s="1">
        <v>-0.3795</v>
      </c>
      <c r="H1719" s="1">
        <v>2.649</v>
      </c>
      <c r="I1719" s="1">
        <v>-0.65759999999999996</v>
      </c>
      <c r="J1719" s="1">
        <v>-0.75260000000000005</v>
      </c>
      <c r="K1719" s="1">
        <v>-0.26590000000000003</v>
      </c>
      <c r="L1719" s="1">
        <v>0.251</v>
      </c>
      <c r="M1719" s="1">
        <v>-0.52270000000000005</v>
      </c>
      <c r="N1719" s="1">
        <v>-3.1600000000000003E-2</v>
      </c>
      <c r="O1719" s="1">
        <v>0.5464</v>
      </c>
      <c r="P1719" s="1">
        <v>4.5696000000000003</v>
      </c>
      <c r="Q1719" s="1">
        <v>0.37030000000000002</v>
      </c>
      <c r="R1719" s="1">
        <v>-0.88460000000000005</v>
      </c>
      <c r="S1719" s="1">
        <v>-0.25969999999999999</v>
      </c>
      <c r="T1719" s="1">
        <v>1.2608999999999999</v>
      </c>
      <c r="U1719" s="1">
        <v>0.67030000000000001</v>
      </c>
      <c r="V1719" s="1">
        <v>0.73899999999999999</v>
      </c>
      <c r="W1719" s="1">
        <v>-0.6673</v>
      </c>
      <c r="GI1719" s="1">
        <v>2.6122999999999998</v>
      </c>
      <c r="HA1719" s="1" t="str">
        <f t="shared" si="52"/>
        <v>2012</v>
      </c>
      <c r="HB1719" s="1" t="str">
        <f t="shared" si="53"/>
        <v>10</v>
      </c>
    </row>
    <row r="1720" spans="1:210">
      <c r="A1720" s="3" t="s">
        <v>9</v>
      </c>
      <c r="B1720" s="3"/>
      <c r="C1720" s="3" t="s">
        <v>6078</v>
      </c>
      <c r="E1720" s="1" t="s">
        <v>6079</v>
      </c>
      <c r="F1720" s="1">
        <v>-0.22370000000000001</v>
      </c>
      <c r="G1720" s="1">
        <v>-1.0246</v>
      </c>
      <c r="H1720" s="1">
        <v>-0.99560000000000004</v>
      </c>
      <c r="I1720" s="1">
        <v>-0.74490000000000001</v>
      </c>
      <c r="J1720" s="1">
        <v>-1.1546000000000001</v>
      </c>
      <c r="K1720" s="1">
        <v>-0.3533</v>
      </c>
      <c r="L1720" s="1">
        <v>0.29389999999999999</v>
      </c>
      <c r="M1720" s="1">
        <v>-0.55500000000000005</v>
      </c>
      <c r="N1720" s="1">
        <v>-0.53739999999999999</v>
      </c>
      <c r="O1720" s="1">
        <v>-0.33500000000000002</v>
      </c>
      <c r="P1720" s="1">
        <v>5.1908000000000003</v>
      </c>
      <c r="Q1720" s="1">
        <v>-0.46510000000000001</v>
      </c>
      <c r="R1720" s="1">
        <v>-1.2298</v>
      </c>
      <c r="S1720" s="1">
        <v>-0.36320000000000002</v>
      </c>
      <c r="T1720" s="1">
        <v>1.923</v>
      </c>
      <c r="U1720" s="1">
        <v>1.1191</v>
      </c>
      <c r="V1720" s="1">
        <v>1.4802999999999999</v>
      </c>
      <c r="W1720" s="1">
        <v>-0.69879999999999998</v>
      </c>
      <c r="GI1720" s="1">
        <v>3.4851000000000001</v>
      </c>
      <c r="HA1720" s="1" t="str">
        <f t="shared" si="52"/>
        <v>2012</v>
      </c>
      <c r="HB1720" s="1" t="str">
        <f t="shared" si="53"/>
        <v>10</v>
      </c>
    </row>
    <row r="1721" spans="1:210">
      <c r="A1721" s="3" t="s">
        <v>9</v>
      </c>
      <c r="B1721" s="3"/>
      <c r="C1721" s="3" t="s">
        <v>6080</v>
      </c>
      <c r="E1721" s="1" t="s">
        <v>6081</v>
      </c>
      <c r="F1721" s="1">
        <v>5.6300000000000003E-2</v>
      </c>
      <c r="G1721" s="1">
        <v>-0.45850000000000002</v>
      </c>
      <c r="H1721" s="1">
        <v>2.7281</v>
      </c>
      <c r="I1721" s="1">
        <v>-1.2843</v>
      </c>
      <c r="J1721" s="1">
        <v>-1.3130999999999999</v>
      </c>
      <c r="K1721" s="1">
        <v>-0.35580000000000001</v>
      </c>
      <c r="L1721" s="1">
        <v>0.50560000000000005</v>
      </c>
      <c r="M1721" s="1">
        <v>-0.49370000000000003</v>
      </c>
      <c r="N1721" s="1">
        <v>0.15859999999999999</v>
      </c>
      <c r="O1721" s="1">
        <v>-8.4199999999999997E-2</v>
      </c>
      <c r="P1721" s="1">
        <v>4.1984000000000004</v>
      </c>
      <c r="Q1721" s="1">
        <v>-0.56279999999999997</v>
      </c>
      <c r="R1721" s="1">
        <v>-0.15490000000000001</v>
      </c>
      <c r="S1721" s="1">
        <v>-2.6100000000000002E-2</v>
      </c>
      <c r="T1721" s="1">
        <v>1.3179000000000001</v>
      </c>
      <c r="U1721" s="1">
        <v>0.55889999999999995</v>
      </c>
      <c r="V1721" s="1">
        <v>0.66559999999999997</v>
      </c>
      <c r="W1721" s="1">
        <v>-0.25600000000000001</v>
      </c>
      <c r="GI1721" s="1">
        <v>4.3726000000000003</v>
      </c>
      <c r="HA1721" s="1" t="str">
        <f t="shared" si="52"/>
        <v>2012</v>
      </c>
      <c r="HB1721" s="1" t="str">
        <f t="shared" si="53"/>
        <v>10</v>
      </c>
    </row>
    <row r="1722" spans="1:210">
      <c r="A1722" s="3" t="s">
        <v>9</v>
      </c>
      <c r="B1722" s="3"/>
      <c r="C1722" s="3" t="s">
        <v>6082</v>
      </c>
      <c r="E1722" s="1" t="s">
        <v>6083</v>
      </c>
      <c r="F1722" s="1">
        <v>-0.18770000000000001</v>
      </c>
      <c r="G1722" s="1">
        <v>-0.80030000000000001</v>
      </c>
      <c r="H1722" s="1">
        <v>2.3833000000000002</v>
      </c>
      <c r="I1722" s="1">
        <v>-1.1036999999999999</v>
      </c>
      <c r="J1722" s="1">
        <v>-0.90949999999999998</v>
      </c>
      <c r="K1722" s="1">
        <v>-8.8800000000000004E-2</v>
      </c>
      <c r="L1722" s="1">
        <v>0.20960000000000001</v>
      </c>
      <c r="M1722" s="1">
        <v>-0.88749999999999996</v>
      </c>
      <c r="N1722" s="1">
        <v>-0.5393</v>
      </c>
      <c r="O1722" s="1">
        <v>0</v>
      </c>
      <c r="P1722" s="1">
        <v>3.7376</v>
      </c>
      <c r="Q1722" s="1">
        <v>-9.2799999999999994E-2</v>
      </c>
      <c r="R1722" s="1">
        <v>7.1981000000000002</v>
      </c>
      <c r="S1722" s="1">
        <v>-0.1042</v>
      </c>
      <c r="T1722" s="1">
        <v>1.4778</v>
      </c>
      <c r="U1722" s="1">
        <v>0</v>
      </c>
      <c r="V1722" s="1">
        <v>0</v>
      </c>
      <c r="W1722" s="1">
        <v>-0.4798</v>
      </c>
      <c r="GI1722" s="1">
        <v>2.8439000000000001</v>
      </c>
      <c r="HA1722" s="1" t="str">
        <f t="shared" si="52"/>
        <v>2012</v>
      </c>
      <c r="HB1722" s="1" t="str">
        <f t="shared" si="53"/>
        <v>10</v>
      </c>
    </row>
    <row r="1723" spans="1:210">
      <c r="A1723" s="3" t="s">
        <v>9</v>
      </c>
      <c r="B1723" s="3"/>
      <c r="C1723" s="3" t="s">
        <v>6084</v>
      </c>
      <c r="E1723" s="1" t="s">
        <v>6085</v>
      </c>
      <c r="F1723" s="1">
        <v>0.11260000000000001</v>
      </c>
      <c r="G1723" s="1">
        <v>-0.87250000000000005</v>
      </c>
      <c r="H1723" s="1">
        <v>0.87419999999999998</v>
      </c>
      <c r="I1723" s="1">
        <v>-0.70599999999999996</v>
      </c>
      <c r="J1723" s="1">
        <v>-0.55610000000000004</v>
      </c>
      <c r="K1723" s="1">
        <v>-8.8300000000000003E-2</v>
      </c>
      <c r="L1723" s="1">
        <v>0.33479999999999999</v>
      </c>
      <c r="M1723" s="1">
        <v>3.2800000000000003E-2</v>
      </c>
      <c r="N1723" s="1">
        <v>9.5100000000000004E-2</v>
      </c>
      <c r="O1723" s="1">
        <v>0.1255</v>
      </c>
      <c r="P1723" s="1">
        <v>3.2774000000000001</v>
      </c>
      <c r="Q1723" s="1">
        <v>-0.18459999999999999</v>
      </c>
      <c r="R1723" s="1">
        <v>0.5413</v>
      </c>
      <c r="S1723" s="1">
        <v>7.8E-2</v>
      </c>
      <c r="T1723" s="1">
        <v>1.8082</v>
      </c>
      <c r="U1723" s="1">
        <v>5.57E-2</v>
      </c>
      <c r="V1723" s="1">
        <v>-0.14729999999999999</v>
      </c>
      <c r="W1723" s="1">
        <v>-0.35210000000000002</v>
      </c>
      <c r="GI1723" s="1">
        <v>3.09</v>
      </c>
      <c r="HA1723" s="1" t="str">
        <f t="shared" si="52"/>
        <v>2012</v>
      </c>
      <c r="HB1723" s="1" t="str">
        <f t="shared" si="53"/>
        <v>10</v>
      </c>
    </row>
    <row r="1724" spans="1:210">
      <c r="A1724" s="3" t="s">
        <v>9</v>
      </c>
      <c r="B1724" s="3"/>
      <c r="C1724" s="3" t="s">
        <v>6086</v>
      </c>
      <c r="E1724" s="1" t="s">
        <v>6086</v>
      </c>
      <c r="F1724" s="1">
        <v>3.6700000000000003E-2</v>
      </c>
      <c r="G1724" s="1">
        <v>-0.55859999999999999</v>
      </c>
      <c r="H1724" s="1">
        <v>0.5605</v>
      </c>
      <c r="I1724" s="1">
        <v>8.6499999999999994E-2</v>
      </c>
      <c r="J1724" s="1">
        <v>-0.63939999999999997</v>
      </c>
      <c r="K1724" s="1">
        <v>8.6599999999999996E-2</v>
      </c>
      <c r="L1724" s="1">
        <v>0.41049999999999998</v>
      </c>
      <c r="M1724" s="1">
        <v>0.45040000000000002</v>
      </c>
      <c r="N1724" s="1">
        <v>0.27910000000000001</v>
      </c>
      <c r="O1724" s="1">
        <v>0.61619999999999997</v>
      </c>
      <c r="P1724" s="1">
        <v>4.3510999999999997</v>
      </c>
      <c r="Q1724" s="1">
        <v>0</v>
      </c>
      <c r="R1724" s="1">
        <v>-1.4772000000000001</v>
      </c>
      <c r="S1724" s="1">
        <v>0.12759999999999999</v>
      </c>
      <c r="T1724" s="1">
        <v>1.5794999999999999</v>
      </c>
      <c r="U1724" s="1">
        <v>0.1109</v>
      </c>
      <c r="V1724" s="1">
        <v>0.29339999999999999</v>
      </c>
      <c r="W1724" s="1">
        <v>3.1300000000000001E-2</v>
      </c>
      <c r="HA1724" s="1" t="str">
        <f t="shared" si="52"/>
        <v>2012</v>
      </c>
      <c r="HB1724" s="1" t="str">
        <f t="shared" si="53"/>
        <v>10</v>
      </c>
    </row>
    <row r="1725" spans="1:210">
      <c r="A1725" s="3" t="s">
        <v>9</v>
      </c>
      <c r="B1725" s="3"/>
      <c r="C1725" s="3" t="s">
        <v>6087</v>
      </c>
      <c r="E1725" s="1" t="s">
        <v>6087</v>
      </c>
      <c r="F1725" s="1">
        <v>3.6700000000000003E-2</v>
      </c>
      <c r="G1725" s="1">
        <v>-0.55859999999999999</v>
      </c>
      <c r="H1725" s="1">
        <v>0.5605</v>
      </c>
      <c r="I1725" s="1">
        <v>8.6499999999999994E-2</v>
      </c>
      <c r="J1725" s="1">
        <v>-0.63939999999999997</v>
      </c>
      <c r="K1725" s="1">
        <v>8.6599999999999996E-2</v>
      </c>
      <c r="L1725" s="1">
        <v>0.41049999999999998</v>
      </c>
      <c r="M1725" s="1">
        <v>0.45040000000000002</v>
      </c>
      <c r="N1725" s="1">
        <v>0.27910000000000001</v>
      </c>
      <c r="O1725" s="1">
        <v>0.61619999999999997</v>
      </c>
      <c r="P1725" s="1">
        <v>4.3510999999999997</v>
      </c>
      <c r="Q1725" s="1">
        <v>0</v>
      </c>
      <c r="R1725" s="1">
        <v>-1.4772000000000001</v>
      </c>
      <c r="S1725" s="1">
        <v>0.12759999999999999</v>
      </c>
      <c r="T1725" s="1">
        <v>1.5794999999999999</v>
      </c>
      <c r="U1725" s="1">
        <v>0.1109</v>
      </c>
      <c r="V1725" s="1">
        <v>0.29339999999999999</v>
      </c>
      <c r="W1725" s="1">
        <v>3.1300000000000001E-2</v>
      </c>
      <c r="GI1725" s="1">
        <v>2.1705999999999999</v>
      </c>
      <c r="HA1725" s="1" t="str">
        <f t="shared" si="52"/>
        <v>2012</v>
      </c>
      <c r="HB1725" s="1" t="str">
        <f t="shared" si="53"/>
        <v>10</v>
      </c>
    </row>
    <row r="1726" spans="1:210">
      <c r="A1726" s="3" t="s">
        <v>9</v>
      </c>
      <c r="B1726" s="3"/>
      <c r="C1726" s="3" t="s">
        <v>6088</v>
      </c>
      <c r="E1726" s="1" t="s">
        <v>6089</v>
      </c>
      <c r="F1726" s="1">
        <v>-3.6499999999999998E-2</v>
      </c>
      <c r="G1726" s="1">
        <v>-0.37240000000000001</v>
      </c>
      <c r="H1726" s="1">
        <v>0.22650000000000001</v>
      </c>
      <c r="I1726" s="1">
        <v>-0.64290000000000003</v>
      </c>
      <c r="J1726" s="1">
        <v>-0.49159999999999998</v>
      </c>
      <c r="K1726" s="1">
        <v>0.2601</v>
      </c>
      <c r="L1726" s="1">
        <v>0.28589999999999999</v>
      </c>
      <c r="M1726" s="1">
        <v>0.57650000000000001</v>
      </c>
      <c r="N1726" s="1">
        <v>0.3427</v>
      </c>
      <c r="O1726" s="1">
        <v>-4.1099999999999998E-2</v>
      </c>
      <c r="P1726" s="1">
        <v>4.2535999999999996</v>
      </c>
      <c r="Q1726" s="1">
        <v>-0.63339999999999996</v>
      </c>
      <c r="R1726" s="1">
        <v>-0.45240000000000002</v>
      </c>
      <c r="S1726" s="1">
        <v>0.12720000000000001</v>
      </c>
      <c r="T1726" s="1">
        <v>3.5019</v>
      </c>
      <c r="U1726" s="1">
        <v>0.79139999999999999</v>
      </c>
      <c r="V1726" s="1">
        <v>0.82389999999999997</v>
      </c>
      <c r="W1726" s="1">
        <v>9.3399999999999997E-2</v>
      </c>
      <c r="GI1726" s="1">
        <v>4.16</v>
      </c>
      <c r="HA1726" s="1" t="str">
        <f t="shared" si="52"/>
        <v>2012</v>
      </c>
      <c r="HB1726" s="1" t="str">
        <f t="shared" si="53"/>
        <v>10</v>
      </c>
    </row>
    <row r="1727" spans="1:210">
      <c r="A1727" s="3" t="s">
        <v>9</v>
      </c>
      <c r="B1727" s="3"/>
      <c r="C1727" s="3" t="s">
        <v>6090</v>
      </c>
      <c r="E1727" s="1" t="s">
        <v>6090</v>
      </c>
      <c r="F1727" s="1">
        <v>-0.21729999999999999</v>
      </c>
      <c r="G1727" s="1">
        <v>-1.1056999999999999</v>
      </c>
      <c r="H1727" s="1">
        <v>-0.5121</v>
      </c>
      <c r="I1727" s="1">
        <v>-1.7358</v>
      </c>
      <c r="J1727" s="1">
        <v>-0.63380000000000003</v>
      </c>
      <c r="K1727" s="1">
        <v>8.5699999999999998E-2</v>
      </c>
      <c r="L1727" s="1">
        <v>0.32450000000000001</v>
      </c>
      <c r="M1727" s="1">
        <v>-0.25359999999999999</v>
      </c>
      <c r="N1727" s="1">
        <v>-0.46310000000000001</v>
      </c>
      <c r="O1727" s="1">
        <v>-0.56979999999999997</v>
      </c>
      <c r="P1727" s="1">
        <v>4.2168000000000001</v>
      </c>
      <c r="Q1727" s="1">
        <v>-1.3391999999999999</v>
      </c>
      <c r="R1727" s="1">
        <v>-0.89580000000000004</v>
      </c>
      <c r="S1727" s="1">
        <v>0.1512</v>
      </c>
      <c r="T1727" s="1">
        <v>0.93710000000000004</v>
      </c>
      <c r="U1727" s="1">
        <v>-0.89680000000000004</v>
      </c>
      <c r="V1727" s="1">
        <v>-0.52</v>
      </c>
      <c r="W1727" s="1">
        <v>-0.27760000000000001</v>
      </c>
      <c r="GI1727" s="1">
        <v>4.8703000000000003</v>
      </c>
      <c r="HA1727" s="1" t="str">
        <f t="shared" si="52"/>
        <v>2012</v>
      </c>
      <c r="HB1727" s="1" t="str">
        <f t="shared" si="53"/>
        <v>10</v>
      </c>
    </row>
    <row r="1728" spans="1:210">
      <c r="A1728" s="3" t="s">
        <v>9</v>
      </c>
      <c r="B1728" s="3"/>
      <c r="C1728" s="3" t="s">
        <v>6091</v>
      </c>
      <c r="E1728" s="1" t="s">
        <v>6092</v>
      </c>
      <c r="F1728" s="1">
        <v>-0.18129999999999999</v>
      </c>
      <c r="G1728" s="1">
        <v>-0.81120000000000003</v>
      </c>
      <c r="H1728" s="1">
        <v>-1.3483000000000001</v>
      </c>
      <c r="I1728" s="1">
        <v>-0.63470000000000004</v>
      </c>
      <c r="J1728" s="1">
        <v>-0.53469999999999995</v>
      </c>
      <c r="K1728" s="1">
        <v>0.17249999999999999</v>
      </c>
      <c r="L1728" s="1">
        <v>0.52710000000000001</v>
      </c>
      <c r="M1728" s="1">
        <v>-0.44429999999999997</v>
      </c>
      <c r="N1728" s="1">
        <v>-3.0800000000000001E-2</v>
      </c>
      <c r="O1728" s="1">
        <v>-0.53210000000000002</v>
      </c>
      <c r="P1728" s="1">
        <v>3.6391</v>
      </c>
      <c r="Q1728" s="1">
        <v>-1.25</v>
      </c>
      <c r="R1728" s="1">
        <v>-0.97150000000000003</v>
      </c>
      <c r="S1728" s="1">
        <v>0.17660000000000001</v>
      </c>
      <c r="T1728" s="1">
        <v>0.93710000000000004</v>
      </c>
      <c r="U1728" s="1">
        <v>-0.89680000000000004</v>
      </c>
      <c r="V1728" s="1">
        <v>-0.52</v>
      </c>
      <c r="W1728" s="1">
        <v>-0.24709999999999999</v>
      </c>
      <c r="GI1728" s="1">
        <v>3.2446000000000002</v>
      </c>
      <c r="HA1728" s="1" t="str">
        <f t="shared" si="52"/>
        <v>2012</v>
      </c>
      <c r="HB1728" s="1" t="str">
        <f t="shared" si="53"/>
        <v>10</v>
      </c>
    </row>
    <row r="1729" spans="1:210">
      <c r="A1729" s="3" t="s">
        <v>9</v>
      </c>
      <c r="B1729" s="3"/>
      <c r="C1729" s="3" t="s">
        <v>6093</v>
      </c>
      <c r="E1729" s="1" t="s">
        <v>6094</v>
      </c>
      <c r="F1729" s="1">
        <v>-0.27189999999999998</v>
      </c>
      <c r="G1729" s="1">
        <v>-0.92079999999999995</v>
      </c>
      <c r="H1729" s="1">
        <v>-0.67169999999999996</v>
      </c>
      <c r="I1729" s="1">
        <v>0.42220000000000002</v>
      </c>
      <c r="J1729" s="1">
        <v>-0.82320000000000004</v>
      </c>
      <c r="K1729" s="1">
        <v>0.34839999999999999</v>
      </c>
      <c r="L1729" s="1">
        <v>0.40250000000000002</v>
      </c>
      <c r="M1729" s="1">
        <v>-0.41260000000000002</v>
      </c>
      <c r="N1729" s="1">
        <v>0.40039999999999998</v>
      </c>
      <c r="O1729" s="1">
        <v>0.53710000000000002</v>
      </c>
      <c r="P1729" s="1">
        <v>2.8136000000000001</v>
      </c>
      <c r="Q1729" s="1">
        <v>-1.4259999999999999</v>
      </c>
      <c r="R1729" s="1">
        <v>-0.63519999999999999</v>
      </c>
      <c r="S1729" s="1">
        <v>0.20180000000000001</v>
      </c>
      <c r="T1729" s="1">
        <v>0.93710000000000004</v>
      </c>
      <c r="U1729" s="1">
        <v>-0.89680000000000004</v>
      </c>
      <c r="V1729" s="1">
        <v>-0.52</v>
      </c>
      <c r="W1729" s="1">
        <v>-0.15440000000000001</v>
      </c>
      <c r="GI1729" s="1">
        <v>5.4737999999999998</v>
      </c>
      <c r="HA1729" s="1" t="str">
        <f t="shared" si="52"/>
        <v>2012</v>
      </c>
      <c r="HB1729" s="1" t="str">
        <f t="shared" si="53"/>
        <v>10</v>
      </c>
    </row>
    <row r="1730" spans="1:210">
      <c r="A1730" s="3" t="s">
        <v>9</v>
      </c>
      <c r="B1730" s="3"/>
      <c r="C1730" s="3" t="s">
        <v>6095</v>
      </c>
      <c r="E1730" s="1" t="s">
        <v>6096</v>
      </c>
      <c r="F1730" s="1">
        <v>-0.28870000000000001</v>
      </c>
      <c r="G1730" s="1">
        <v>-0.99</v>
      </c>
      <c r="H1730" s="1">
        <v>-0.79869999999999997</v>
      </c>
      <c r="I1730" s="1">
        <v>-0.67479999999999996</v>
      </c>
      <c r="J1730" s="1">
        <v>-1.2505999999999999</v>
      </c>
      <c r="K1730" s="1">
        <v>8.6400000000000005E-2</v>
      </c>
      <c r="L1730" s="1">
        <v>0.19980000000000001</v>
      </c>
      <c r="M1730" s="1">
        <v>-0.91649999999999998</v>
      </c>
      <c r="N1730" s="1">
        <v>-0.42870000000000003</v>
      </c>
      <c r="O1730" s="1">
        <v>-0.36899999999999999</v>
      </c>
      <c r="P1730" s="1">
        <v>3.3075999999999999</v>
      </c>
      <c r="Q1730" s="1">
        <v>-1.2444</v>
      </c>
      <c r="R1730" s="1">
        <v>-1.5996999999999999</v>
      </c>
      <c r="S1730" s="1">
        <v>0.15060000000000001</v>
      </c>
      <c r="T1730" s="1">
        <v>0.93710000000000004</v>
      </c>
      <c r="U1730" s="1">
        <v>-0.89680000000000004</v>
      </c>
      <c r="V1730" s="1">
        <v>-0.52</v>
      </c>
      <c r="W1730" s="1">
        <v>-6.1400000000000003E-2</v>
      </c>
      <c r="GI1730" s="1">
        <v>5.5128000000000004</v>
      </c>
      <c r="HA1730" s="1" t="str">
        <f t="shared" si="52"/>
        <v>2012</v>
      </c>
      <c r="HB1730" s="1" t="str">
        <f t="shared" si="53"/>
        <v>10</v>
      </c>
    </row>
    <row r="1731" spans="1:210">
      <c r="A1731" s="3" t="s">
        <v>9</v>
      </c>
      <c r="B1731" s="3"/>
      <c r="C1731" s="3" t="s">
        <v>6097</v>
      </c>
      <c r="E1731" s="1" t="s">
        <v>6097</v>
      </c>
      <c r="F1731" s="1">
        <v>1.8100000000000002E-2</v>
      </c>
      <c r="G1731" s="1">
        <v>-1.1405000000000001</v>
      </c>
      <c r="H1731" s="1">
        <v>-1.0964</v>
      </c>
      <c r="I1731" s="1">
        <v>-1.403</v>
      </c>
      <c r="J1731" s="1">
        <v>-1.1598999999999999</v>
      </c>
      <c r="K1731" s="1">
        <v>0.1739</v>
      </c>
      <c r="L1731" s="1">
        <v>0.20050000000000001</v>
      </c>
      <c r="M1731" s="1">
        <v>-0.1273</v>
      </c>
      <c r="N1731" s="1">
        <v>-0.55400000000000005</v>
      </c>
      <c r="O1731" s="1">
        <v>-0.82469999999999999</v>
      </c>
      <c r="P1731" s="1">
        <v>3.3075999999999999</v>
      </c>
      <c r="Q1731" s="1">
        <v>-1.2522</v>
      </c>
      <c r="R1731" s="1">
        <v>-0.71179999999999999</v>
      </c>
      <c r="S1731" s="1">
        <v>0.12620000000000001</v>
      </c>
      <c r="T1731" s="1">
        <v>0.93710000000000004</v>
      </c>
      <c r="U1731" s="1">
        <v>-0.89680000000000004</v>
      </c>
      <c r="V1731" s="1">
        <v>-0.52</v>
      </c>
      <c r="W1731" s="1">
        <v>-0.15479999999999999</v>
      </c>
      <c r="GI1731" s="1">
        <v>6.1589</v>
      </c>
      <c r="HA1731" s="1" t="str">
        <f t="shared" ref="HA1731:HA1794" si="54">LEFT($E1732,4)</f>
        <v>2012</v>
      </c>
      <c r="HB1731" s="1" t="str">
        <f t="shared" ref="HB1731:HB1794" si="55">MID($E1732,5,2)</f>
        <v>09</v>
      </c>
    </row>
    <row r="1732" spans="1:210">
      <c r="A1732" s="3" t="s">
        <v>9</v>
      </c>
      <c r="B1732" s="3"/>
      <c r="C1732" s="3" t="s">
        <v>6098</v>
      </c>
      <c r="E1732" s="1" t="s">
        <v>6099</v>
      </c>
      <c r="F1732" s="1">
        <v>-0.46920000000000001</v>
      </c>
      <c r="G1732" s="1">
        <v>-1.3587</v>
      </c>
      <c r="H1732" s="1">
        <v>0.16020000000000001</v>
      </c>
      <c r="I1732" s="1">
        <v>-1.2262</v>
      </c>
      <c r="J1732" s="1">
        <v>-3.0680000000000001</v>
      </c>
      <c r="K1732" s="1">
        <v>-0.25879999999999997</v>
      </c>
      <c r="L1732" s="1">
        <v>0.20039999999999999</v>
      </c>
      <c r="M1732" s="1">
        <v>-1.1697</v>
      </c>
      <c r="N1732" s="1">
        <v>-0.36680000000000001</v>
      </c>
      <c r="O1732" s="1">
        <v>0.20469999999999999</v>
      </c>
      <c r="P1732" s="1">
        <v>3.3075999999999999</v>
      </c>
      <c r="Q1732" s="1">
        <v>-0.62660000000000005</v>
      </c>
      <c r="R1732" s="1">
        <v>-1.7491000000000001</v>
      </c>
      <c r="S1732" s="1">
        <v>0</v>
      </c>
      <c r="T1732" s="1">
        <v>0.93710000000000004</v>
      </c>
      <c r="U1732" s="1">
        <v>-0.89680000000000004</v>
      </c>
      <c r="V1732" s="1">
        <v>-0.52</v>
      </c>
      <c r="W1732" s="1">
        <v>-0.67620000000000002</v>
      </c>
      <c r="GI1732" s="1">
        <v>4.7645</v>
      </c>
      <c r="HA1732" s="1" t="str">
        <f t="shared" si="54"/>
        <v>2012</v>
      </c>
      <c r="HB1732" s="1" t="str">
        <f t="shared" si="55"/>
        <v>09</v>
      </c>
    </row>
    <row r="1733" spans="1:210">
      <c r="A1733" s="3" t="s">
        <v>9</v>
      </c>
      <c r="B1733" s="3"/>
      <c r="C1733" s="3" t="s">
        <v>6100</v>
      </c>
      <c r="E1733" s="1" t="s">
        <v>6101</v>
      </c>
      <c r="F1733" s="1">
        <v>7.2599999999999998E-2</v>
      </c>
      <c r="G1733" s="1">
        <v>-1.1777</v>
      </c>
      <c r="H1733" s="1">
        <v>0.83889999999999998</v>
      </c>
      <c r="I1733" s="1">
        <v>-0.29759999999999998</v>
      </c>
      <c r="J1733" s="1">
        <v>-0.1938</v>
      </c>
      <c r="K1733" s="1">
        <v>0</v>
      </c>
      <c r="L1733" s="1">
        <v>0.28129999999999999</v>
      </c>
      <c r="M1733" s="1">
        <v>0</v>
      </c>
      <c r="N1733" s="1">
        <v>0.40039999999999998</v>
      </c>
      <c r="O1733" s="1">
        <v>-0.24529999999999999</v>
      </c>
      <c r="P1733" s="1">
        <v>2.4293999999999998</v>
      </c>
      <c r="Q1733" s="1">
        <v>-0.53849999999999998</v>
      </c>
      <c r="R1733" s="1">
        <v>-0.78620000000000001</v>
      </c>
      <c r="S1733" s="1">
        <v>0.35299999999999998</v>
      </c>
      <c r="T1733" s="1">
        <v>0.72909999999999997</v>
      </c>
      <c r="U1733" s="1">
        <v>-1.1958</v>
      </c>
      <c r="V1733" s="1">
        <v>-0.30249999999999999</v>
      </c>
      <c r="W1733" s="1">
        <v>-6.1899999999999997E-2</v>
      </c>
      <c r="GI1733" s="1">
        <v>6.6073000000000004</v>
      </c>
      <c r="HA1733" s="1" t="str">
        <f t="shared" si="54"/>
        <v>2012</v>
      </c>
      <c r="HB1733" s="1" t="str">
        <f t="shared" si="55"/>
        <v>09</v>
      </c>
    </row>
    <row r="1734" spans="1:210">
      <c r="A1734" s="3" t="s">
        <v>9</v>
      </c>
      <c r="B1734" s="3"/>
      <c r="C1734" s="3" t="s">
        <v>6102</v>
      </c>
      <c r="E1734" s="1" t="s">
        <v>6103</v>
      </c>
      <c r="F1734" s="1">
        <v>-9.0899999999999995E-2</v>
      </c>
      <c r="G1734" s="1">
        <v>-0.3322</v>
      </c>
      <c r="H1734" s="1">
        <v>-0.22720000000000001</v>
      </c>
      <c r="I1734" s="1">
        <v>-0.98080000000000001</v>
      </c>
      <c r="J1734" s="1">
        <v>-0.72460000000000002</v>
      </c>
      <c r="K1734" s="1">
        <v>-8.6300000000000002E-2</v>
      </c>
      <c r="L1734" s="1">
        <v>0.28070000000000001</v>
      </c>
      <c r="M1734" s="1">
        <v>-0.57410000000000005</v>
      </c>
      <c r="N1734" s="1">
        <v>-0.15390000000000001</v>
      </c>
      <c r="O1734" s="1">
        <v>-0.1638</v>
      </c>
      <c r="P1734" s="1">
        <v>3.5482999999999998</v>
      </c>
      <c r="Q1734" s="1">
        <v>-0.8992</v>
      </c>
      <c r="R1734" s="1">
        <v>-0.48809999999999998</v>
      </c>
      <c r="S1734" s="1">
        <v>0.25269999999999998</v>
      </c>
      <c r="T1734" s="1">
        <v>1.9619</v>
      </c>
      <c r="U1734" s="1">
        <v>0.1168</v>
      </c>
      <c r="V1734" s="1">
        <v>0.15540000000000001</v>
      </c>
      <c r="W1734" s="1">
        <v>3.1E-2</v>
      </c>
      <c r="GI1734" s="1">
        <v>9.3905999999999992</v>
      </c>
      <c r="HA1734" s="1" t="str">
        <f t="shared" si="54"/>
        <v>2012</v>
      </c>
      <c r="HB1734" s="1" t="str">
        <f t="shared" si="55"/>
        <v>09</v>
      </c>
    </row>
    <row r="1735" spans="1:210">
      <c r="A1735" s="3" t="s">
        <v>9</v>
      </c>
      <c r="B1735" s="3"/>
      <c r="C1735" s="3" t="s">
        <v>6104</v>
      </c>
      <c r="E1735" s="1" t="s">
        <v>6105</v>
      </c>
      <c r="F1735" s="1">
        <v>-0.1444</v>
      </c>
      <c r="G1735" s="1">
        <v>-0.61990000000000001</v>
      </c>
      <c r="H1735" s="1">
        <v>-0.161</v>
      </c>
      <c r="I1735" s="1">
        <v>-1.1373</v>
      </c>
      <c r="J1735" s="1">
        <v>-1.1460999999999999</v>
      </c>
      <c r="K1735" s="1">
        <v>0</v>
      </c>
      <c r="L1735" s="1">
        <v>0.39650000000000002</v>
      </c>
      <c r="M1735" s="1">
        <v>6.3200000000000006E-2</v>
      </c>
      <c r="N1735" s="1">
        <v>0.21340000000000001</v>
      </c>
      <c r="O1735" s="1">
        <v>0.24390000000000001</v>
      </c>
      <c r="P1735" s="1">
        <v>3.6858</v>
      </c>
      <c r="Q1735" s="1">
        <v>-0.62219999999999998</v>
      </c>
      <c r="R1735" s="1">
        <v>-0.59560000000000002</v>
      </c>
      <c r="S1735" s="1">
        <v>0.25059999999999999</v>
      </c>
      <c r="T1735" s="1">
        <v>1.6027</v>
      </c>
      <c r="U1735" s="1">
        <v>0.34899999999999998</v>
      </c>
      <c r="V1735" s="1">
        <v>0.23130000000000001</v>
      </c>
      <c r="W1735" s="1">
        <v>0</v>
      </c>
      <c r="GI1735" s="1">
        <v>8.8743999999999996</v>
      </c>
      <c r="HA1735" s="1" t="str">
        <f t="shared" si="54"/>
        <v>2012</v>
      </c>
      <c r="HB1735" s="1" t="str">
        <f t="shared" si="55"/>
        <v>09</v>
      </c>
    </row>
    <row r="1736" spans="1:210">
      <c r="A1736" s="3" t="s">
        <v>9</v>
      </c>
      <c r="B1736" s="3"/>
      <c r="C1736" s="3" t="s">
        <v>6106</v>
      </c>
      <c r="E1736" s="1" t="s">
        <v>6106</v>
      </c>
      <c r="F1736" s="1">
        <v>-0.26950000000000002</v>
      </c>
      <c r="G1736" s="1">
        <v>-0.79710000000000003</v>
      </c>
      <c r="H1736" s="1">
        <v>-0.54530000000000001</v>
      </c>
      <c r="I1736" s="1">
        <v>-0.2928</v>
      </c>
      <c r="J1736" s="1">
        <v>-0.47389999999999999</v>
      </c>
      <c r="K1736" s="1">
        <v>-8.5300000000000001E-2</v>
      </c>
      <c r="L1736" s="1">
        <v>0.27610000000000001</v>
      </c>
      <c r="M1736" s="1">
        <v>-0.37740000000000001</v>
      </c>
      <c r="N1736" s="1">
        <v>-0.2422</v>
      </c>
      <c r="O1736" s="1">
        <v>-0.60750000000000004</v>
      </c>
      <c r="P1736" s="1">
        <v>3.4235000000000002</v>
      </c>
      <c r="Q1736" s="1">
        <v>-0.79710000000000003</v>
      </c>
      <c r="R1736" s="1">
        <v>-1.1111</v>
      </c>
      <c r="S1736" s="1">
        <v>9.98E-2</v>
      </c>
      <c r="T1736" s="1">
        <v>0.97030000000000005</v>
      </c>
      <c r="U1736" s="1">
        <v>0.17430000000000001</v>
      </c>
      <c r="V1736" s="1">
        <v>0.30740000000000001</v>
      </c>
      <c r="W1736" s="1">
        <v>-0.33679999999999999</v>
      </c>
      <c r="GI1736" s="1">
        <v>8.7330000000000005</v>
      </c>
      <c r="HA1736" s="1" t="str">
        <f t="shared" si="54"/>
        <v>2012</v>
      </c>
      <c r="HB1736" s="1" t="str">
        <f t="shared" si="55"/>
        <v>09</v>
      </c>
    </row>
    <row r="1737" spans="1:210">
      <c r="A1737" s="3" t="s">
        <v>9</v>
      </c>
      <c r="B1737" s="3"/>
      <c r="C1737" s="3" t="s">
        <v>6107</v>
      </c>
      <c r="E1737" s="1" t="s">
        <v>6108</v>
      </c>
      <c r="F1737" s="1">
        <v>-0.23380000000000001</v>
      </c>
      <c r="G1737" s="1">
        <v>-1.4156</v>
      </c>
      <c r="H1737" s="1">
        <v>-1.2899</v>
      </c>
      <c r="I1737" s="1">
        <v>-0.83889999999999998</v>
      </c>
      <c r="J1737" s="1">
        <v>-1.6578999999999999</v>
      </c>
      <c r="K1737" s="1">
        <v>-8.5300000000000001E-2</v>
      </c>
      <c r="L1737" s="1">
        <v>0.31590000000000001</v>
      </c>
      <c r="M1737" s="1">
        <v>-0.31490000000000001</v>
      </c>
      <c r="N1737" s="1">
        <v>-0.72589999999999999</v>
      </c>
      <c r="O1737" s="1">
        <v>-0.12139999999999999</v>
      </c>
      <c r="P1737" s="1">
        <v>3.9357000000000002</v>
      </c>
      <c r="Q1737" s="1">
        <v>-0.88490000000000002</v>
      </c>
      <c r="R1737" s="1">
        <v>-1.1865000000000001</v>
      </c>
      <c r="S1737" s="1">
        <v>0.1749</v>
      </c>
      <c r="T1737" s="1">
        <v>1.9529000000000001</v>
      </c>
      <c r="U1737" s="1">
        <v>1.3426</v>
      </c>
      <c r="V1737" s="1">
        <v>0.77390000000000003</v>
      </c>
      <c r="W1737" s="1">
        <v>-9.1899999999999996E-2</v>
      </c>
      <c r="GI1737" s="1">
        <v>9.3163999999999998</v>
      </c>
      <c r="HA1737" s="1" t="str">
        <f t="shared" si="54"/>
        <v>2012</v>
      </c>
      <c r="HB1737" s="1" t="str">
        <f t="shared" si="55"/>
        <v>09</v>
      </c>
    </row>
    <row r="1738" spans="1:210">
      <c r="A1738" s="3" t="s">
        <v>9</v>
      </c>
      <c r="B1738" s="3"/>
      <c r="C1738" s="3" t="s">
        <v>6109</v>
      </c>
      <c r="E1738" s="1" t="s">
        <v>6109</v>
      </c>
      <c r="F1738" s="1">
        <v>-0.2167</v>
      </c>
      <c r="G1738" s="1">
        <v>-0.80349999999999999</v>
      </c>
      <c r="H1738" s="1">
        <v>-0.45390000000000003</v>
      </c>
      <c r="I1738" s="1">
        <v>-0.54749999999999999</v>
      </c>
      <c r="J1738" s="1">
        <v>-0.90469999999999995</v>
      </c>
      <c r="K1738" s="1">
        <v>0.17100000000000001</v>
      </c>
      <c r="L1738" s="1">
        <v>0.23799999999999999</v>
      </c>
      <c r="M1738" s="1">
        <v>-0.1265</v>
      </c>
      <c r="N1738" s="1">
        <v>3.0300000000000001E-2</v>
      </c>
      <c r="O1738" s="1">
        <v>1.0547</v>
      </c>
      <c r="P1738" s="1">
        <v>4.3548</v>
      </c>
      <c r="Q1738" s="1">
        <v>-0.35709999999999997</v>
      </c>
      <c r="R1738" s="1">
        <v>-0.74480000000000002</v>
      </c>
      <c r="S1738" s="1">
        <v>0.1754</v>
      </c>
      <c r="T1738" s="1">
        <v>2.0701000000000001</v>
      </c>
      <c r="U1738" s="1">
        <v>1.2265999999999999</v>
      </c>
      <c r="V1738" s="1">
        <v>0.38629999999999998</v>
      </c>
      <c r="W1738" s="1">
        <v>-6.1499999999999999E-2</v>
      </c>
      <c r="GI1738" s="1">
        <v>9.5275999999999996</v>
      </c>
      <c r="HA1738" s="1" t="str">
        <f t="shared" si="54"/>
        <v>2012</v>
      </c>
      <c r="HB1738" s="1" t="str">
        <f t="shared" si="55"/>
        <v>09</v>
      </c>
    </row>
    <row r="1739" spans="1:210">
      <c r="A1739" s="3" t="s">
        <v>9</v>
      </c>
      <c r="B1739" s="3"/>
      <c r="C1739" s="3" t="s">
        <v>6110</v>
      </c>
      <c r="E1739" s="1" t="s">
        <v>6110</v>
      </c>
      <c r="F1739" s="1">
        <v>-0.44719999999999999</v>
      </c>
      <c r="G1739" s="1">
        <v>-0.25480000000000003</v>
      </c>
      <c r="H1739" s="1">
        <v>-1.0288999999999999</v>
      </c>
      <c r="I1739" s="1">
        <v>-0.58499999999999996</v>
      </c>
      <c r="J1739" s="1">
        <v>-0.80300000000000005</v>
      </c>
      <c r="K1739" s="1">
        <v>-0.33950000000000002</v>
      </c>
      <c r="L1739" s="1">
        <v>-0.1575</v>
      </c>
      <c r="M1739" s="1">
        <v>-0.75249999999999995</v>
      </c>
      <c r="N1739" s="1">
        <v>-1.2947</v>
      </c>
      <c r="O1739" s="1">
        <v>-0.60409999999999997</v>
      </c>
      <c r="P1739" s="1">
        <v>2.6128</v>
      </c>
      <c r="Q1739" s="1">
        <v>-1.0647</v>
      </c>
      <c r="R1739" s="1">
        <v>-1.6611</v>
      </c>
      <c r="S1739" s="1">
        <v>7.4700000000000003E-2</v>
      </c>
      <c r="T1739" s="1">
        <v>1.8633</v>
      </c>
      <c r="U1739" s="1">
        <v>0.51870000000000005</v>
      </c>
      <c r="V1739" s="1">
        <v>0.152</v>
      </c>
      <c r="W1739" s="1">
        <v>-0.45710000000000001</v>
      </c>
      <c r="GI1739" s="1">
        <v>6.9706999999999999</v>
      </c>
      <c r="HA1739" s="1" t="str">
        <f t="shared" si="54"/>
        <v>2012</v>
      </c>
      <c r="HB1739" s="1" t="str">
        <f t="shared" si="55"/>
        <v>09</v>
      </c>
    </row>
    <row r="1740" spans="1:210">
      <c r="A1740" s="3" t="s">
        <v>9</v>
      </c>
      <c r="B1740" s="3"/>
      <c r="C1740" s="3" t="s">
        <v>6111</v>
      </c>
      <c r="E1740" s="1" t="s">
        <v>6112</v>
      </c>
      <c r="F1740" s="1">
        <v>-0.3417</v>
      </c>
      <c r="G1740" s="1">
        <v>-0.4768</v>
      </c>
      <c r="H1740" s="1">
        <v>-1.7396</v>
      </c>
      <c r="I1740" s="1">
        <v>-1.4273</v>
      </c>
      <c r="J1740" s="1">
        <v>-1.7151000000000001</v>
      </c>
      <c r="K1740" s="1">
        <v>-8.5400000000000004E-2</v>
      </c>
      <c r="L1740" s="1">
        <v>0.47499999999999998</v>
      </c>
      <c r="M1740" s="1">
        <v>-0.12609999999999999</v>
      </c>
      <c r="N1740" s="1">
        <v>-0.33400000000000002</v>
      </c>
      <c r="O1740" s="1">
        <v>-0.4864</v>
      </c>
      <c r="P1740" s="1">
        <v>2.7866</v>
      </c>
      <c r="Q1740" s="1">
        <v>-0.2676</v>
      </c>
      <c r="R1740" s="1">
        <v>-1.0397000000000001</v>
      </c>
      <c r="S1740" s="1">
        <v>0.12520000000000001</v>
      </c>
      <c r="T1740" s="1">
        <v>1.4188000000000001</v>
      </c>
      <c r="U1740" s="1">
        <v>0.2888</v>
      </c>
      <c r="V1740" s="1">
        <v>-0.38159999999999999</v>
      </c>
      <c r="W1740" s="1">
        <v>-0.18379999999999999</v>
      </c>
      <c r="GI1740" s="1">
        <v>8.3804999999999996</v>
      </c>
      <c r="HA1740" s="1" t="str">
        <f t="shared" si="54"/>
        <v>2012</v>
      </c>
      <c r="HB1740" s="1" t="str">
        <f t="shared" si="55"/>
        <v>09</v>
      </c>
    </row>
    <row r="1741" spans="1:210">
      <c r="A1741" s="3" t="s">
        <v>9</v>
      </c>
      <c r="B1741" s="3"/>
      <c r="C1741" s="3" t="s">
        <v>6113</v>
      </c>
      <c r="E1741" s="1" t="s">
        <v>6114</v>
      </c>
      <c r="F1741" s="1">
        <v>-0.46539999999999998</v>
      </c>
      <c r="G1741" s="1">
        <v>-0.3296</v>
      </c>
      <c r="H1741" s="1">
        <v>-0.60929999999999995</v>
      </c>
      <c r="I1741" s="1">
        <v>-1.6345000000000001</v>
      </c>
      <c r="J1741" s="1">
        <v>-2.4621</v>
      </c>
      <c r="K1741" s="1">
        <v>0</v>
      </c>
      <c r="L1741" s="1">
        <v>0.1578</v>
      </c>
      <c r="M1741" s="1">
        <v>-0.75349999999999995</v>
      </c>
      <c r="N1741" s="1">
        <v>-0.51390000000000002</v>
      </c>
      <c r="O1741" s="1">
        <v>-0.2019</v>
      </c>
      <c r="P1741" s="1">
        <v>3.0564</v>
      </c>
      <c r="Q1741" s="1">
        <v>-0.98299999999999998</v>
      </c>
      <c r="R1741" s="1">
        <v>-1.4053</v>
      </c>
      <c r="S1741" s="1">
        <v>-0.12479999999999999</v>
      </c>
      <c r="T1741" s="1">
        <v>2.2496999999999998</v>
      </c>
      <c r="U1741" s="1">
        <v>1.0303</v>
      </c>
      <c r="V1741" s="1">
        <v>0.98409999999999997</v>
      </c>
      <c r="W1741" s="1">
        <v>-0.60970000000000002</v>
      </c>
      <c r="GI1741" s="1">
        <v>8.3790999999999993</v>
      </c>
      <c r="HA1741" s="1" t="str">
        <f t="shared" si="54"/>
        <v>2012</v>
      </c>
      <c r="HB1741" s="1" t="str">
        <f t="shared" si="55"/>
        <v>09</v>
      </c>
    </row>
    <row r="1742" spans="1:210">
      <c r="A1742" s="3" t="s">
        <v>9</v>
      </c>
      <c r="B1742" s="3"/>
      <c r="C1742" s="3" t="s">
        <v>6115</v>
      </c>
      <c r="E1742" s="1" t="s">
        <v>6115</v>
      </c>
      <c r="F1742" s="1">
        <v>-0.37690000000000001</v>
      </c>
      <c r="G1742" s="1">
        <v>0.40600000000000003</v>
      </c>
      <c r="H1742" s="1">
        <v>-0.51339999999999997</v>
      </c>
      <c r="I1742" s="1">
        <v>-0.75370000000000004</v>
      </c>
      <c r="J1742" s="1">
        <v>-0.85419999999999996</v>
      </c>
      <c r="K1742" s="1">
        <v>-0.51670000000000005</v>
      </c>
      <c r="L1742" s="1">
        <v>-0.27650000000000002</v>
      </c>
      <c r="M1742" s="1">
        <v>-0.91359999999999997</v>
      </c>
      <c r="N1742" s="1">
        <v>-0.39419999999999999</v>
      </c>
      <c r="O1742" s="1">
        <v>-1.8806</v>
      </c>
      <c r="P1742" s="1">
        <v>2.0705</v>
      </c>
      <c r="Q1742" s="1">
        <v>-0.35899999999999999</v>
      </c>
      <c r="R1742" s="1">
        <v>-1.3352999999999999</v>
      </c>
      <c r="S1742" s="1">
        <v>2.5000000000000001E-2</v>
      </c>
      <c r="T1742" s="1">
        <v>1.2602</v>
      </c>
      <c r="U1742" s="1">
        <v>0.16800000000000001</v>
      </c>
      <c r="V1742" s="1">
        <v>-7.3800000000000004E-2</v>
      </c>
      <c r="W1742" s="1">
        <v>-0.42799999999999999</v>
      </c>
      <c r="GI1742" s="1">
        <v>5.7317</v>
      </c>
      <c r="HA1742" s="1" t="str">
        <f t="shared" si="54"/>
        <v>2012</v>
      </c>
      <c r="HB1742" s="1" t="str">
        <f t="shared" si="55"/>
        <v>09</v>
      </c>
    </row>
    <row r="1743" spans="1:210">
      <c r="A1743" s="3" t="s">
        <v>9</v>
      </c>
      <c r="B1743" s="3"/>
      <c r="C1743" s="3" t="s">
        <v>6116</v>
      </c>
      <c r="E1743" s="1" t="s">
        <v>6116</v>
      </c>
      <c r="F1743" s="1">
        <v>-0.29459999999999997</v>
      </c>
      <c r="G1743" s="1">
        <v>-1.5361</v>
      </c>
      <c r="H1743" s="1">
        <v>-0.65549999999999997</v>
      </c>
      <c r="I1743" s="1">
        <v>-1.3633999999999999</v>
      </c>
      <c r="J1743" s="1">
        <v>-0.92230000000000001</v>
      </c>
      <c r="K1743" s="1">
        <v>-0.17879999999999999</v>
      </c>
      <c r="L1743" s="1">
        <v>8.0100000000000005E-2</v>
      </c>
      <c r="M1743" s="1">
        <v>-0.2903</v>
      </c>
      <c r="N1743" s="1">
        <v>-0.37180000000000002</v>
      </c>
      <c r="O1743" s="1">
        <v>0.16969999999999999</v>
      </c>
      <c r="P1743" s="1">
        <v>1.3920999999999999</v>
      </c>
      <c r="Q1743" s="1">
        <v>-0.63339999999999996</v>
      </c>
      <c r="R1743" s="1">
        <v>-1.6331</v>
      </c>
      <c r="S1743" s="1">
        <v>0.12790000000000001</v>
      </c>
      <c r="T1743" s="1">
        <v>1.0439000000000001</v>
      </c>
      <c r="U1743" s="1">
        <v>-0.1686</v>
      </c>
      <c r="V1743" s="1">
        <v>-0.44309999999999999</v>
      </c>
      <c r="W1743" s="1">
        <v>-0.18820000000000001</v>
      </c>
      <c r="GI1743" s="1">
        <v>4.7045000000000003</v>
      </c>
      <c r="HA1743" s="1" t="str">
        <f t="shared" si="54"/>
        <v>2012</v>
      </c>
      <c r="HB1743" s="1" t="str">
        <f t="shared" si="55"/>
        <v>09</v>
      </c>
    </row>
    <row r="1744" spans="1:210">
      <c r="A1744" s="3" t="s">
        <v>9</v>
      </c>
      <c r="B1744" s="3"/>
      <c r="C1744" s="3" t="s">
        <v>6117</v>
      </c>
      <c r="E1744" s="1" t="s">
        <v>6118</v>
      </c>
      <c r="F1744" s="1">
        <v>-0.442</v>
      </c>
      <c r="G1744" s="1">
        <v>-0.56389999999999996</v>
      </c>
      <c r="H1744" s="1">
        <v>-0.45939999999999998</v>
      </c>
      <c r="I1744" s="1">
        <v>-0.80879999999999996</v>
      </c>
      <c r="J1744" s="1">
        <v>-0.48609999999999998</v>
      </c>
      <c r="K1744" s="1">
        <v>-0.26879999999999998</v>
      </c>
      <c r="L1744" s="1">
        <v>-0.16009999999999999</v>
      </c>
      <c r="M1744" s="1">
        <v>-0.54900000000000004</v>
      </c>
      <c r="N1744" s="1">
        <v>-0.77539999999999998</v>
      </c>
      <c r="O1744" s="1">
        <v>-0.72240000000000004</v>
      </c>
      <c r="P1744" s="1">
        <v>1.1519999999999999</v>
      </c>
      <c r="Q1744" s="1">
        <v>-1.2645999999999999</v>
      </c>
      <c r="R1744" s="1">
        <v>-1.1406000000000001</v>
      </c>
      <c r="S1744" s="1">
        <v>-7.6799999999999993E-2</v>
      </c>
      <c r="T1744" s="1">
        <v>0.2177</v>
      </c>
      <c r="U1744" s="1">
        <v>-0.67069999999999996</v>
      </c>
      <c r="V1744" s="1">
        <v>-1.8301000000000001</v>
      </c>
      <c r="W1744" s="1">
        <v>-0.40799999999999997</v>
      </c>
      <c r="GI1744" s="1">
        <v>5.7629999999999999</v>
      </c>
      <c r="HA1744" s="1" t="str">
        <f t="shared" si="54"/>
        <v>2012</v>
      </c>
      <c r="HB1744" s="1" t="str">
        <f t="shared" si="55"/>
        <v>09</v>
      </c>
    </row>
    <row r="1745" spans="1:210">
      <c r="A1745" s="3" t="s">
        <v>9</v>
      </c>
      <c r="B1745" s="3"/>
      <c r="C1745" s="3" t="s">
        <v>6119</v>
      </c>
      <c r="E1745" s="1" t="s">
        <v>6120</v>
      </c>
      <c r="F1745" s="1">
        <v>-0.55969999999999998</v>
      </c>
      <c r="G1745" s="1">
        <v>-0.56940000000000002</v>
      </c>
      <c r="H1745" s="1">
        <v>-0.8931</v>
      </c>
      <c r="I1745" s="1">
        <v>-1.3798999999999999</v>
      </c>
      <c r="J1745" s="1">
        <v>-0.69159999999999999</v>
      </c>
      <c r="K1745" s="1">
        <v>-0.36159999999999998</v>
      </c>
      <c r="L1745" s="1">
        <v>0</v>
      </c>
      <c r="M1745" s="1">
        <v>-0.52300000000000002</v>
      </c>
      <c r="N1745" s="1">
        <v>-0.5988</v>
      </c>
      <c r="O1745" s="1">
        <v>-0.55769999999999997</v>
      </c>
      <c r="P1745" s="1">
        <v>0.77100000000000002</v>
      </c>
      <c r="Q1745" s="1">
        <v>-0.82410000000000005</v>
      </c>
      <c r="R1745" s="1">
        <v>-1.1162000000000001</v>
      </c>
      <c r="S1745" s="1">
        <v>-0.311</v>
      </c>
      <c r="T1745" s="1">
        <v>5.45E-2</v>
      </c>
      <c r="U1745" s="1">
        <v>-0.95179999999999998</v>
      </c>
      <c r="V1745" s="1">
        <v>-1.7634000000000001</v>
      </c>
      <c r="W1745" s="1">
        <v>-0.76280000000000003</v>
      </c>
      <c r="GI1745" s="1">
        <v>3.9403999999999999</v>
      </c>
      <c r="HA1745" s="1" t="str">
        <f t="shared" si="54"/>
        <v>2012</v>
      </c>
      <c r="HB1745" s="1" t="str">
        <f t="shared" si="55"/>
        <v>09</v>
      </c>
    </row>
    <row r="1746" spans="1:210">
      <c r="A1746" s="3" t="s">
        <v>9</v>
      </c>
      <c r="B1746" s="3"/>
      <c r="C1746" s="3" t="s">
        <v>6121</v>
      </c>
      <c r="E1746" s="1" t="s">
        <v>6121</v>
      </c>
      <c r="F1746" s="1">
        <v>-0.29899999999999999</v>
      </c>
      <c r="G1746" s="1">
        <v>-0.91110000000000002</v>
      </c>
      <c r="H1746" s="1">
        <v>-1.262</v>
      </c>
      <c r="I1746" s="1">
        <v>-1.4723999999999999</v>
      </c>
      <c r="J1746" s="1">
        <v>-1.2833000000000001</v>
      </c>
      <c r="K1746" s="1">
        <v>-0.4516</v>
      </c>
      <c r="L1746" s="1">
        <v>-0.2016</v>
      </c>
      <c r="M1746" s="1">
        <v>-0.4587</v>
      </c>
      <c r="N1746" s="1">
        <v>-0.63070000000000004</v>
      </c>
      <c r="O1746" s="1">
        <v>-0.64290000000000003</v>
      </c>
      <c r="P1746" s="1">
        <v>2.1488</v>
      </c>
      <c r="Q1746" s="1">
        <v>-0.64100000000000001</v>
      </c>
      <c r="R1746" s="1">
        <v>-1.4654</v>
      </c>
      <c r="S1746" s="1">
        <v>-0.28510000000000002</v>
      </c>
      <c r="T1746" s="1">
        <v>0.75829999999999997</v>
      </c>
      <c r="U1746" s="1">
        <v>-0.49880000000000002</v>
      </c>
      <c r="V1746" s="1">
        <v>-0.72929999999999995</v>
      </c>
      <c r="W1746" s="1">
        <v>-0.57320000000000004</v>
      </c>
      <c r="GI1746" s="1">
        <v>2.1857000000000002</v>
      </c>
      <c r="HA1746" s="1" t="str">
        <f t="shared" si="54"/>
        <v>2012</v>
      </c>
      <c r="HB1746" s="1" t="str">
        <f t="shared" si="55"/>
        <v>09</v>
      </c>
    </row>
    <row r="1747" spans="1:210">
      <c r="A1747" s="3" t="s">
        <v>9</v>
      </c>
      <c r="B1747" s="3"/>
      <c r="C1747" s="3" t="s">
        <v>6122</v>
      </c>
      <c r="E1747" s="1" t="s">
        <v>6123</v>
      </c>
      <c r="F1747" s="1">
        <v>-0.24490000000000001</v>
      </c>
      <c r="G1747" s="1">
        <v>-0.6875</v>
      </c>
      <c r="H1747" s="1">
        <v>-1.1709000000000001</v>
      </c>
      <c r="I1747" s="1">
        <v>-0.91259999999999997</v>
      </c>
      <c r="J1747" s="1">
        <v>-0.4975</v>
      </c>
      <c r="K1747" s="1">
        <v>-0.18129999999999999</v>
      </c>
      <c r="L1747" s="1">
        <v>0.4486</v>
      </c>
      <c r="M1747" s="1">
        <v>6.59E-2</v>
      </c>
      <c r="N1747" s="1">
        <v>-0.2863</v>
      </c>
      <c r="O1747" s="1">
        <v>-0.34389999999999998</v>
      </c>
      <c r="P1747" s="1">
        <v>0.68589999999999995</v>
      </c>
      <c r="Q1747" s="1">
        <v>-0.64219999999999999</v>
      </c>
      <c r="R1747" s="1">
        <v>0.15529999999999999</v>
      </c>
      <c r="S1747" s="1">
        <v>-2.6100000000000002E-2</v>
      </c>
      <c r="T1747" s="1">
        <v>1.0822000000000001</v>
      </c>
      <c r="U1747" s="1">
        <v>-0.77390000000000003</v>
      </c>
      <c r="V1747" s="1">
        <v>-0.94889999999999997</v>
      </c>
      <c r="W1747" s="1">
        <v>-0.22470000000000001</v>
      </c>
      <c r="GI1747" s="1">
        <v>3.5013999999999998</v>
      </c>
      <c r="HA1747" s="1" t="str">
        <f t="shared" si="54"/>
        <v>2012</v>
      </c>
      <c r="HB1747" s="1" t="str">
        <f t="shared" si="55"/>
        <v>09</v>
      </c>
    </row>
    <row r="1748" spans="1:210">
      <c r="A1748" s="3" t="s">
        <v>9</v>
      </c>
      <c r="B1748" s="3"/>
      <c r="C1748" s="3" t="s">
        <v>6124</v>
      </c>
      <c r="E1748" s="1" t="s">
        <v>6124</v>
      </c>
      <c r="F1748" s="1">
        <v>-3.8300000000000001E-2</v>
      </c>
      <c r="G1748" s="1">
        <v>-0.3861</v>
      </c>
      <c r="H1748" s="1">
        <v>-0.61719999999999997</v>
      </c>
      <c r="I1748" s="1">
        <v>-1.4569000000000001</v>
      </c>
      <c r="J1748" s="1">
        <v>-1.0568</v>
      </c>
      <c r="K1748" s="1">
        <v>-9.1600000000000001E-2</v>
      </c>
      <c r="L1748" s="1">
        <v>0.53510000000000002</v>
      </c>
      <c r="M1748" s="1">
        <v>-0.53669999999999995</v>
      </c>
      <c r="N1748" s="1">
        <v>0.25740000000000002</v>
      </c>
      <c r="O1748" s="1">
        <v>8.6900000000000005E-2</v>
      </c>
      <c r="P1748" s="1">
        <v>0.08</v>
      </c>
      <c r="Q1748" s="1">
        <v>-1.1080000000000001</v>
      </c>
      <c r="R1748" s="1">
        <v>-0.39489999999999997</v>
      </c>
      <c r="S1748" s="1">
        <v>-0.1588</v>
      </c>
      <c r="T1748" s="1">
        <v>0.33860000000000001</v>
      </c>
      <c r="U1748" s="1">
        <v>-1.4976</v>
      </c>
      <c r="V1748" s="1">
        <v>-1.9011</v>
      </c>
      <c r="W1748" s="1">
        <v>-0.19600000000000001</v>
      </c>
      <c r="GI1748" s="1">
        <v>3.5981000000000001</v>
      </c>
      <c r="HA1748" s="1" t="str">
        <f t="shared" si="54"/>
        <v>2012</v>
      </c>
      <c r="HB1748" s="1" t="str">
        <f t="shared" si="55"/>
        <v>09</v>
      </c>
    </row>
    <row r="1749" spans="1:210">
      <c r="A1749" s="3" t="s">
        <v>9</v>
      </c>
      <c r="B1749" s="3"/>
      <c r="C1749" s="3" t="s">
        <v>6125</v>
      </c>
      <c r="E1749" s="1" t="s">
        <v>6126</v>
      </c>
      <c r="F1749" s="1">
        <v>-0.19059999999999999</v>
      </c>
      <c r="G1749" s="1">
        <v>-0.34610000000000002</v>
      </c>
      <c r="H1749" s="1">
        <v>0</v>
      </c>
      <c r="I1749" s="1">
        <v>-1.1857</v>
      </c>
      <c r="J1749" s="1">
        <v>-0.70379999999999998</v>
      </c>
      <c r="K1749" s="1">
        <v>-0.27539999999999998</v>
      </c>
      <c r="L1749" s="1">
        <v>0.40889999999999999</v>
      </c>
      <c r="M1749" s="1">
        <v>-0.23369999999999999</v>
      </c>
      <c r="N1749" s="1">
        <v>-9.6100000000000005E-2</v>
      </c>
      <c r="O1749" s="1">
        <v>4.3499999999999997E-2</v>
      </c>
      <c r="P1749" s="1">
        <v>1.2965</v>
      </c>
      <c r="Q1749" s="1">
        <v>-0.91990000000000005</v>
      </c>
      <c r="R1749" s="1">
        <v>-0.90369999999999995</v>
      </c>
      <c r="S1749" s="1">
        <v>-0.158</v>
      </c>
      <c r="T1749" s="1">
        <v>1.0826</v>
      </c>
      <c r="U1749" s="1">
        <v>-0.93069999999999997</v>
      </c>
      <c r="V1749" s="1">
        <v>-0.99760000000000004</v>
      </c>
      <c r="W1749" s="1">
        <v>-0.25990000000000002</v>
      </c>
      <c r="GI1749" s="1">
        <v>6.7904999999999998</v>
      </c>
      <c r="HA1749" s="1" t="str">
        <f t="shared" si="54"/>
        <v>2012</v>
      </c>
      <c r="HB1749" s="1" t="str">
        <f t="shared" si="55"/>
        <v>09</v>
      </c>
    </row>
    <row r="1750" spans="1:210">
      <c r="A1750" s="3" t="s">
        <v>9</v>
      </c>
      <c r="B1750" s="3"/>
      <c r="C1750" s="3" t="s">
        <v>6127</v>
      </c>
      <c r="E1750" s="1" t="s">
        <v>6128</v>
      </c>
      <c r="F1750" s="1">
        <v>-0.3755</v>
      </c>
      <c r="G1750" s="1">
        <v>-0.53369999999999995</v>
      </c>
      <c r="H1750" s="1">
        <v>-1.4691000000000001</v>
      </c>
      <c r="I1750" s="1">
        <v>-2.2134999999999998</v>
      </c>
      <c r="J1750" s="1">
        <v>-1.2387999999999999</v>
      </c>
      <c r="K1750" s="1">
        <v>-0.18129999999999999</v>
      </c>
      <c r="L1750" s="1">
        <v>0.3241</v>
      </c>
      <c r="M1750" s="1">
        <v>-0.46060000000000001</v>
      </c>
      <c r="N1750" s="1">
        <v>-0.18990000000000001</v>
      </c>
      <c r="O1750" s="1">
        <v>4.2900000000000001E-2</v>
      </c>
      <c r="P1750" s="1">
        <v>2.2652999999999999</v>
      </c>
      <c r="Q1750" s="1">
        <v>-1.0082</v>
      </c>
      <c r="R1750" s="1">
        <v>-0.4647</v>
      </c>
      <c r="S1750" s="1">
        <v>-5.1999999999999998E-2</v>
      </c>
      <c r="T1750" s="1">
        <v>1.7593000000000001</v>
      </c>
      <c r="U1750" s="1">
        <v>-0.2888</v>
      </c>
      <c r="V1750" s="1">
        <v>-0.30599999999999999</v>
      </c>
      <c r="W1750" s="1">
        <v>-0.32</v>
      </c>
      <c r="GI1750" s="1">
        <v>6.0594999999999999</v>
      </c>
      <c r="HA1750" s="1" t="str">
        <f t="shared" si="54"/>
        <v>2012</v>
      </c>
      <c r="HB1750" s="1" t="str">
        <f t="shared" si="55"/>
        <v>09</v>
      </c>
    </row>
    <row r="1751" spans="1:210">
      <c r="A1751" s="3" t="s">
        <v>9</v>
      </c>
      <c r="B1751" s="3"/>
      <c r="C1751" s="3" t="s">
        <v>6129</v>
      </c>
      <c r="E1751" s="1" t="s">
        <v>6130</v>
      </c>
      <c r="F1751" s="1">
        <v>-0.22520000000000001</v>
      </c>
      <c r="G1751" s="1">
        <v>-0.57140000000000002</v>
      </c>
      <c r="H1751" s="1">
        <v>-1.9081999999999999</v>
      </c>
      <c r="I1751" s="1">
        <v>-2.3022999999999998</v>
      </c>
      <c r="J1751" s="1">
        <v>-1.4903</v>
      </c>
      <c r="K1751" s="1">
        <v>0</v>
      </c>
      <c r="L1751" s="1">
        <v>0.24260000000000001</v>
      </c>
      <c r="M1751" s="1">
        <v>-0.1973</v>
      </c>
      <c r="N1751" s="1">
        <v>-0.41120000000000001</v>
      </c>
      <c r="O1751" s="1">
        <v>-0.34179999999999999</v>
      </c>
      <c r="P1751" s="1">
        <v>1.5872999999999999</v>
      </c>
      <c r="Q1751" s="1">
        <v>-0.18390000000000001</v>
      </c>
      <c r="R1751" s="1">
        <v>-0.11609999999999999</v>
      </c>
      <c r="S1751" s="1">
        <v>-2.5999999999999999E-2</v>
      </c>
      <c r="T1751" s="1">
        <v>1.0088999999999999</v>
      </c>
      <c r="U1751" s="1">
        <v>-0.45789999999999997</v>
      </c>
      <c r="V1751" s="1">
        <v>-0.68069999999999997</v>
      </c>
      <c r="W1751" s="1">
        <v>-0.31979999999999997</v>
      </c>
      <c r="GI1751" s="1">
        <v>5.0175000000000001</v>
      </c>
      <c r="HA1751" s="1" t="str">
        <f t="shared" si="54"/>
        <v>2012</v>
      </c>
      <c r="HB1751" s="1" t="str">
        <f t="shared" si="55"/>
        <v>08</v>
      </c>
    </row>
    <row r="1752" spans="1:210">
      <c r="A1752" s="3" t="s">
        <v>9</v>
      </c>
      <c r="B1752" s="3"/>
      <c r="C1752" s="3" t="s">
        <v>6131</v>
      </c>
      <c r="E1752" s="1" t="s">
        <v>6131</v>
      </c>
      <c r="F1752" s="1">
        <v>-0.17030000000000001</v>
      </c>
      <c r="G1752" s="1">
        <v>-1.0755999999999999</v>
      </c>
      <c r="H1752" s="1">
        <v>-1.8912</v>
      </c>
      <c r="I1752" s="1">
        <v>-1.9823</v>
      </c>
      <c r="J1752" s="1">
        <v>-0.15079999999999999</v>
      </c>
      <c r="K1752" s="1">
        <v>-0.2707</v>
      </c>
      <c r="L1752" s="1">
        <v>-0.2019</v>
      </c>
      <c r="M1752" s="1">
        <v>-0.66310000000000002</v>
      </c>
      <c r="N1752" s="1">
        <v>-0.67090000000000005</v>
      </c>
      <c r="O1752" s="1">
        <v>-0.85570000000000002</v>
      </c>
      <c r="P1752" s="1">
        <v>0</v>
      </c>
      <c r="Q1752" s="1">
        <v>-0.1857</v>
      </c>
      <c r="R1752" s="1">
        <v>-1.6393</v>
      </c>
      <c r="S1752" s="1">
        <v>-0.1048</v>
      </c>
      <c r="T1752" s="1">
        <v>1.3582000000000001</v>
      </c>
      <c r="U1752" s="1">
        <v>-0.11509999999999999</v>
      </c>
      <c r="V1752" s="1">
        <v>-0.53510000000000002</v>
      </c>
      <c r="W1752" s="1">
        <v>-0.48370000000000002</v>
      </c>
      <c r="GI1752" s="1">
        <v>7.2321999999999997</v>
      </c>
      <c r="HA1752" s="1" t="str">
        <f t="shared" si="54"/>
        <v>2012</v>
      </c>
      <c r="HB1752" s="1" t="str">
        <f t="shared" si="55"/>
        <v>08</v>
      </c>
    </row>
    <row r="1753" spans="1:210">
      <c r="A1753" s="3" t="s">
        <v>9</v>
      </c>
      <c r="B1753" s="3"/>
      <c r="C1753" s="3" t="s">
        <v>6132</v>
      </c>
      <c r="E1753" s="1" t="s">
        <v>6133</v>
      </c>
      <c r="F1753" s="1">
        <v>-9.5000000000000001E-2</v>
      </c>
      <c r="G1753" s="1">
        <v>-0.57840000000000003</v>
      </c>
      <c r="H1753" s="1">
        <v>-1.0880000000000001</v>
      </c>
      <c r="I1753" s="1">
        <v>-1.2826</v>
      </c>
      <c r="J1753" s="1">
        <v>0.15110000000000001</v>
      </c>
      <c r="K1753" s="1">
        <v>-9.0800000000000006E-2</v>
      </c>
      <c r="L1753" s="1">
        <v>-0.20399999999999999</v>
      </c>
      <c r="M1753" s="1">
        <v>-0.19980000000000001</v>
      </c>
      <c r="N1753" s="1">
        <v>9.6000000000000002E-2</v>
      </c>
      <c r="O1753" s="1">
        <v>-0.25819999999999999</v>
      </c>
      <c r="P1753" s="1">
        <v>-0.47689999999999999</v>
      </c>
      <c r="Q1753" s="1">
        <v>-0.65110000000000001</v>
      </c>
      <c r="R1753" s="1">
        <v>-1.1763999999999999</v>
      </c>
      <c r="S1753" s="1">
        <v>-5.2600000000000001E-2</v>
      </c>
      <c r="T1753" s="1">
        <v>0.22539999999999999</v>
      </c>
      <c r="U1753" s="1">
        <v>-1.7161999999999999</v>
      </c>
      <c r="V1753" s="1">
        <v>-1.3697999999999999</v>
      </c>
      <c r="W1753" s="1">
        <v>0</v>
      </c>
      <c r="GI1753" s="1">
        <v>7.8143000000000002</v>
      </c>
      <c r="HA1753" s="1" t="str">
        <f t="shared" si="54"/>
        <v>2012</v>
      </c>
      <c r="HB1753" s="1" t="str">
        <f t="shared" si="55"/>
        <v>08</v>
      </c>
    </row>
    <row r="1754" spans="1:210">
      <c r="A1754" s="3" t="s">
        <v>9</v>
      </c>
      <c r="B1754" s="3"/>
      <c r="C1754" s="3" t="s">
        <v>6134</v>
      </c>
      <c r="E1754" s="1" t="s">
        <v>6135</v>
      </c>
      <c r="F1754" s="1">
        <v>5.6899999999999999E-2</v>
      </c>
      <c r="G1754" s="1">
        <v>-0.88349999999999995</v>
      </c>
      <c r="H1754" s="1">
        <v>-1.1916</v>
      </c>
      <c r="I1754" s="1">
        <v>-1.0199</v>
      </c>
      <c r="J1754" s="1">
        <v>0.15110000000000001</v>
      </c>
      <c r="K1754" s="1">
        <v>0</v>
      </c>
      <c r="L1754" s="1">
        <v>0.36630000000000001</v>
      </c>
      <c r="M1754" s="1">
        <v>3.32E-2</v>
      </c>
      <c r="N1754" s="1">
        <v>-9.5799999999999996E-2</v>
      </c>
      <c r="O1754" s="1">
        <v>0.21310000000000001</v>
      </c>
      <c r="P1754" s="1">
        <v>1.0301</v>
      </c>
      <c r="Q1754" s="1">
        <v>-0.27929999999999999</v>
      </c>
      <c r="R1754" s="1">
        <v>-1.3311999999999999</v>
      </c>
      <c r="S1754" s="1">
        <v>0.39340000000000003</v>
      </c>
      <c r="T1754" s="1">
        <v>1.2979000000000001</v>
      </c>
      <c r="U1754" s="1">
        <v>-0.34460000000000002</v>
      </c>
      <c r="V1754" s="1">
        <v>0</v>
      </c>
      <c r="W1754" s="1">
        <v>0.22650000000000001</v>
      </c>
      <c r="GI1754" s="1">
        <v>6.6264000000000003</v>
      </c>
      <c r="HA1754" s="1" t="str">
        <f t="shared" si="54"/>
        <v>2012</v>
      </c>
      <c r="HB1754" s="1" t="str">
        <f t="shared" si="55"/>
        <v>08</v>
      </c>
    </row>
    <row r="1755" spans="1:210">
      <c r="A1755" s="3" t="s">
        <v>9</v>
      </c>
      <c r="B1755" s="3"/>
      <c r="C1755" s="3" t="s">
        <v>6136</v>
      </c>
      <c r="E1755" s="1" t="s">
        <v>6137</v>
      </c>
      <c r="F1755" s="1">
        <v>0</v>
      </c>
      <c r="G1755" s="1">
        <v>-0.42480000000000001</v>
      </c>
      <c r="H1755" s="1">
        <v>-0.51380000000000003</v>
      </c>
      <c r="I1755" s="1">
        <v>-1.5150999999999999</v>
      </c>
      <c r="J1755" s="1">
        <v>0.45379999999999998</v>
      </c>
      <c r="K1755" s="1">
        <v>-9.01E-2</v>
      </c>
      <c r="L1755" s="1">
        <v>0.2442</v>
      </c>
      <c r="M1755" s="1">
        <v>0.20039999999999999</v>
      </c>
      <c r="N1755" s="1">
        <v>0.60850000000000004</v>
      </c>
      <c r="O1755" s="1">
        <v>0.81159999999999999</v>
      </c>
      <c r="P1755" s="1">
        <v>-0.93820000000000003</v>
      </c>
      <c r="Q1755" s="1">
        <v>9.35E-2</v>
      </c>
      <c r="R1755" s="1">
        <v>0</v>
      </c>
      <c r="S1755" s="1">
        <v>0.31580000000000003</v>
      </c>
      <c r="T1755" s="1">
        <v>0.33529999999999999</v>
      </c>
      <c r="U1755" s="1">
        <v>-1.4797</v>
      </c>
      <c r="V1755" s="1">
        <v>-1.4307000000000001</v>
      </c>
      <c r="W1755" s="1">
        <v>9.74E-2</v>
      </c>
      <c r="GI1755" s="1">
        <v>5.7168000000000001</v>
      </c>
      <c r="HA1755" s="1" t="str">
        <f t="shared" si="54"/>
        <v>2012</v>
      </c>
      <c r="HB1755" s="1" t="str">
        <f t="shared" si="55"/>
        <v>08</v>
      </c>
    </row>
    <row r="1756" spans="1:210">
      <c r="A1756" s="3" t="s">
        <v>9</v>
      </c>
      <c r="B1756" s="3"/>
      <c r="C1756" s="3" t="s">
        <v>6138</v>
      </c>
      <c r="E1756" s="1" t="s">
        <v>6138</v>
      </c>
      <c r="F1756" s="1">
        <v>-7.51E-2</v>
      </c>
      <c r="G1756" s="1">
        <v>-0.53269999999999995</v>
      </c>
      <c r="H1756" s="1">
        <v>-0.54249999999999998</v>
      </c>
      <c r="I1756" s="1">
        <v>-1.3613999999999999</v>
      </c>
      <c r="J1756" s="1">
        <v>-1.0923</v>
      </c>
      <c r="K1756" s="1">
        <v>8.8800000000000004E-2</v>
      </c>
      <c r="L1756" s="1">
        <v>-4.02E-2</v>
      </c>
      <c r="M1756" s="1">
        <v>-0.13170000000000001</v>
      </c>
      <c r="N1756" s="1">
        <v>0.44059999999999999</v>
      </c>
      <c r="O1756" s="1">
        <v>0.1263</v>
      </c>
      <c r="P1756" s="1">
        <v>0.63239999999999996</v>
      </c>
      <c r="Q1756" s="1">
        <v>-0.55089999999999995</v>
      </c>
      <c r="R1756" s="1">
        <v>-1.3565</v>
      </c>
      <c r="S1756" s="1">
        <v>0.1817</v>
      </c>
      <c r="T1756" s="1">
        <v>1.4068000000000001</v>
      </c>
      <c r="U1756" s="1">
        <v>-0.40160000000000001</v>
      </c>
      <c r="V1756" s="1">
        <v>-0.2271</v>
      </c>
      <c r="W1756" s="1">
        <v>-0.192</v>
      </c>
      <c r="GI1756" s="1">
        <v>6.3905000000000003</v>
      </c>
      <c r="HA1756" s="1" t="str">
        <f t="shared" si="54"/>
        <v>2012</v>
      </c>
      <c r="HB1756" s="1" t="str">
        <f t="shared" si="55"/>
        <v>08</v>
      </c>
    </row>
    <row r="1757" spans="1:210">
      <c r="A1757" s="3" t="s">
        <v>9</v>
      </c>
      <c r="B1757" s="3"/>
      <c r="C1757" s="3" t="s">
        <v>6139</v>
      </c>
      <c r="E1757" s="1" t="s">
        <v>6140</v>
      </c>
      <c r="F1757" s="1">
        <v>-0.28160000000000002</v>
      </c>
      <c r="G1757" s="1">
        <v>-0.75609999999999999</v>
      </c>
      <c r="H1757" s="1">
        <v>-0.68020000000000003</v>
      </c>
      <c r="I1757" s="1">
        <v>-1.0118</v>
      </c>
      <c r="J1757" s="1">
        <v>-0.3463</v>
      </c>
      <c r="K1757" s="1">
        <v>-0.26540000000000002</v>
      </c>
      <c r="L1757" s="1">
        <v>-0.36</v>
      </c>
      <c r="M1757" s="1">
        <v>-0.36170000000000002</v>
      </c>
      <c r="N1757" s="1">
        <v>0</v>
      </c>
      <c r="O1757" s="1">
        <v>-0.25159999999999999</v>
      </c>
      <c r="P1757" s="1">
        <v>0.85199999999999998</v>
      </c>
      <c r="Q1757" s="1">
        <v>-0.72919999999999996</v>
      </c>
      <c r="R1757" s="1">
        <v>-1.4711000000000001</v>
      </c>
      <c r="S1757" s="1">
        <v>0.12959999999999999</v>
      </c>
      <c r="T1757" s="1">
        <v>1.3757999999999999</v>
      </c>
      <c r="U1757" s="1">
        <v>-0.50639999999999996</v>
      </c>
      <c r="V1757" s="1">
        <v>-0.37059999999999998</v>
      </c>
      <c r="W1757" s="1">
        <v>-0.128</v>
      </c>
      <c r="GI1757" s="1">
        <v>4.9607999999999999</v>
      </c>
      <c r="HA1757" s="1" t="str">
        <f t="shared" si="54"/>
        <v>2012</v>
      </c>
      <c r="HB1757" s="1" t="str">
        <f t="shared" si="55"/>
        <v>08</v>
      </c>
    </row>
    <row r="1758" spans="1:210">
      <c r="A1758" s="3" t="s">
        <v>9</v>
      </c>
      <c r="B1758" s="3"/>
      <c r="C1758" s="3" t="s">
        <v>6141</v>
      </c>
      <c r="E1758" s="1" t="s">
        <v>6142</v>
      </c>
      <c r="F1758" s="1">
        <v>-0.39240000000000003</v>
      </c>
      <c r="G1758" s="1">
        <v>-1.1294999999999999</v>
      </c>
      <c r="H1758" s="1">
        <v>-1.3202</v>
      </c>
      <c r="I1758" s="1">
        <v>-0.307</v>
      </c>
      <c r="J1758" s="1">
        <v>0.29509999999999997</v>
      </c>
      <c r="K1758" s="1">
        <v>-0.35139999999999999</v>
      </c>
      <c r="L1758" s="1">
        <v>-0.1993</v>
      </c>
      <c r="M1758" s="1">
        <v>0</v>
      </c>
      <c r="N1758" s="1">
        <v>0.24990000000000001</v>
      </c>
      <c r="O1758" s="1">
        <v>4.1599999999999998E-2</v>
      </c>
      <c r="P1758" s="1">
        <v>0.2298</v>
      </c>
      <c r="Q1758" s="1">
        <v>-0.82340000000000002</v>
      </c>
      <c r="R1758" s="1">
        <v>-1.8097000000000001</v>
      </c>
      <c r="S1758" s="1">
        <v>0.129</v>
      </c>
      <c r="T1758" s="1">
        <v>1.0370999999999999</v>
      </c>
      <c r="U1758" s="1">
        <v>-0.72699999999999998</v>
      </c>
      <c r="V1758" s="1">
        <v>-1.0270999999999999</v>
      </c>
      <c r="W1758" s="1">
        <v>-0.25469999999999998</v>
      </c>
      <c r="GI1758" s="1">
        <v>4.3144999999999998</v>
      </c>
      <c r="HA1758" s="1" t="str">
        <f t="shared" si="54"/>
        <v>2012</v>
      </c>
      <c r="HB1758" s="1" t="str">
        <f t="shared" si="55"/>
        <v>08</v>
      </c>
    </row>
    <row r="1759" spans="1:210">
      <c r="A1759" s="3" t="s">
        <v>9</v>
      </c>
      <c r="B1759" s="3"/>
      <c r="C1759" s="3" t="s">
        <v>6143</v>
      </c>
      <c r="E1759" s="1" t="s">
        <v>6144</v>
      </c>
      <c r="F1759" s="1">
        <v>-0.16839999999999999</v>
      </c>
      <c r="G1759" s="1">
        <v>-1.018</v>
      </c>
      <c r="H1759" s="1">
        <v>-1.1201000000000001</v>
      </c>
      <c r="I1759" s="1">
        <v>-1.7597</v>
      </c>
      <c r="J1759" s="1">
        <v>0.19639999999999999</v>
      </c>
      <c r="K1759" s="1">
        <v>-0.44009999999999999</v>
      </c>
      <c r="L1759" s="1">
        <v>0</v>
      </c>
      <c r="M1759" s="1">
        <v>-0.19650000000000001</v>
      </c>
      <c r="N1759" s="1">
        <v>-0.65600000000000003</v>
      </c>
      <c r="O1759" s="1">
        <v>-0.70920000000000005</v>
      </c>
      <c r="P1759" s="1">
        <v>1.3824000000000001</v>
      </c>
      <c r="Q1759" s="1">
        <v>-0.63980000000000004</v>
      </c>
      <c r="R1759" s="1">
        <v>-1.6583000000000001</v>
      </c>
      <c r="S1759" s="1">
        <v>0.155</v>
      </c>
      <c r="T1759" s="1">
        <v>1.2587999999999999</v>
      </c>
      <c r="U1759" s="1">
        <v>-0.44840000000000002</v>
      </c>
      <c r="V1759" s="1">
        <v>-0.58779999999999999</v>
      </c>
      <c r="W1759" s="1">
        <v>-0.25509999999999999</v>
      </c>
      <c r="GI1759" s="1">
        <v>6.4863999999999997</v>
      </c>
      <c r="HA1759" s="1" t="str">
        <f t="shared" si="54"/>
        <v>2012</v>
      </c>
      <c r="HB1759" s="1" t="str">
        <f t="shared" si="55"/>
        <v>08</v>
      </c>
    </row>
    <row r="1760" spans="1:210">
      <c r="A1760" s="3" t="s">
        <v>9</v>
      </c>
      <c r="B1760" s="3"/>
      <c r="C1760" s="3" t="s">
        <v>6145</v>
      </c>
      <c r="E1760" s="1" t="s">
        <v>6146</v>
      </c>
      <c r="F1760" s="1">
        <v>-0.29870000000000002</v>
      </c>
      <c r="G1760" s="1">
        <v>-0.8679</v>
      </c>
      <c r="H1760" s="1">
        <v>-0.94650000000000001</v>
      </c>
      <c r="I1760" s="1">
        <v>-0.96609999999999996</v>
      </c>
      <c r="J1760" s="1">
        <v>0</v>
      </c>
      <c r="K1760" s="1">
        <v>-8.8400000000000006E-2</v>
      </c>
      <c r="L1760" s="1">
        <v>-0.1593</v>
      </c>
      <c r="M1760" s="1">
        <v>6.5299999999999997E-2</v>
      </c>
      <c r="N1760" s="1">
        <v>-0.49890000000000001</v>
      </c>
      <c r="O1760" s="1">
        <v>-0.37669999999999998</v>
      </c>
      <c r="P1760" s="1">
        <v>0.53110000000000002</v>
      </c>
      <c r="Q1760" s="1">
        <v>-0.27439999999999998</v>
      </c>
      <c r="R1760" s="1">
        <v>-0.69279999999999997</v>
      </c>
      <c r="S1760" s="1">
        <v>0.30980000000000002</v>
      </c>
      <c r="T1760" s="1">
        <v>1.2534000000000001</v>
      </c>
      <c r="U1760" s="1">
        <v>-0.4466</v>
      </c>
      <c r="V1760" s="1">
        <v>-0.87649999999999995</v>
      </c>
      <c r="W1760" s="1">
        <v>-0.31809999999999999</v>
      </c>
      <c r="GI1760" s="1">
        <v>7.0290999999999997</v>
      </c>
      <c r="HA1760" s="1" t="str">
        <f t="shared" si="54"/>
        <v>2012</v>
      </c>
      <c r="HB1760" s="1" t="str">
        <f t="shared" si="55"/>
        <v>08</v>
      </c>
    </row>
    <row r="1761" spans="1:210">
      <c r="A1761" s="3" t="s">
        <v>9</v>
      </c>
      <c r="B1761" s="3"/>
      <c r="C1761" s="3" t="s">
        <v>6147</v>
      </c>
      <c r="E1761" s="1" t="s">
        <v>6148</v>
      </c>
      <c r="F1761" s="1">
        <v>-0.1135</v>
      </c>
      <c r="G1761" s="1">
        <v>-0.79810000000000003</v>
      </c>
      <c r="H1761" s="1">
        <v>-0.71889999999999998</v>
      </c>
      <c r="I1761" s="1">
        <v>-1.1535</v>
      </c>
      <c r="J1761" s="1">
        <v>-0.99</v>
      </c>
      <c r="K1761" s="1">
        <v>0.26919999999999999</v>
      </c>
      <c r="L1761" s="1">
        <v>-0.2407</v>
      </c>
      <c r="M1761" s="1">
        <v>-9.9299999999999999E-2</v>
      </c>
      <c r="N1761" s="1">
        <v>6.3E-2</v>
      </c>
      <c r="O1761" s="1">
        <v>-0.72209999999999996</v>
      </c>
      <c r="P1761" s="1">
        <v>-0.98629999999999995</v>
      </c>
      <c r="Q1761" s="1">
        <v>0.46210000000000001</v>
      </c>
      <c r="R1761" s="1">
        <v>-0.62350000000000005</v>
      </c>
      <c r="S1761" s="1">
        <v>0.23480000000000001</v>
      </c>
      <c r="T1761" s="1">
        <v>0.49199999999999999</v>
      </c>
      <c r="U1761" s="1">
        <v>-1.0548999999999999</v>
      </c>
      <c r="V1761" s="1">
        <v>-2.1259999999999999</v>
      </c>
      <c r="W1761" s="1">
        <v>3.2199999999999999E-2</v>
      </c>
      <c r="GI1761" s="1">
        <v>3.5097</v>
      </c>
      <c r="HA1761" s="1" t="str">
        <f t="shared" si="54"/>
        <v>2012</v>
      </c>
      <c r="HB1761" s="1" t="str">
        <f t="shared" si="55"/>
        <v>08</v>
      </c>
    </row>
    <row r="1762" spans="1:210">
      <c r="A1762" s="3" t="s">
        <v>9</v>
      </c>
      <c r="B1762" s="3"/>
      <c r="C1762" s="3" t="s">
        <v>6149</v>
      </c>
      <c r="E1762" s="1" t="s">
        <v>6150</v>
      </c>
      <c r="F1762" s="1">
        <v>-5.6599999999999998E-2</v>
      </c>
      <c r="G1762" s="1">
        <v>-0.71589999999999998</v>
      </c>
      <c r="H1762" s="1">
        <v>-0.47870000000000001</v>
      </c>
      <c r="I1762" s="1">
        <v>-1.4601</v>
      </c>
      <c r="J1762" s="1">
        <v>0</v>
      </c>
      <c r="K1762" s="1">
        <v>0.17849999999999999</v>
      </c>
      <c r="L1762" s="1">
        <v>7.9600000000000004E-2</v>
      </c>
      <c r="M1762" s="1">
        <v>9.8900000000000002E-2</v>
      </c>
      <c r="N1762" s="1">
        <v>-3.1300000000000001E-2</v>
      </c>
      <c r="O1762" s="1">
        <v>-4.2200000000000001E-2</v>
      </c>
      <c r="P1762" s="1">
        <v>0.68279999999999996</v>
      </c>
      <c r="Q1762" s="1">
        <v>-0.73050000000000004</v>
      </c>
      <c r="R1762" s="1">
        <v>-0.9708</v>
      </c>
      <c r="S1762" s="1">
        <v>0.44130000000000003</v>
      </c>
      <c r="T1762" s="1">
        <v>0.70760000000000001</v>
      </c>
      <c r="U1762" s="1">
        <v>-1.0548999999999999</v>
      </c>
      <c r="V1762" s="1">
        <v>-1.6033999999999999</v>
      </c>
      <c r="W1762" s="1">
        <v>-3.2099999999999997E-2</v>
      </c>
      <c r="GI1762" s="1">
        <v>2.8260000000000001</v>
      </c>
      <c r="HA1762" s="1" t="str">
        <f t="shared" si="54"/>
        <v>2012</v>
      </c>
      <c r="HB1762" s="1" t="str">
        <f t="shared" si="55"/>
        <v>08</v>
      </c>
    </row>
    <row r="1763" spans="1:210">
      <c r="A1763" s="3" t="s">
        <v>9</v>
      </c>
      <c r="B1763" s="3"/>
      <c r="C1763" s="3" t="s">
        <v>6151</v>
      </c>
      <c r="E1763" s="1" t="s">
        <v>6152</v>
      </c>
      <c r="F1763" s="1">
        <v>-0.13139999999999999</v>
      </c>
      <c r="G1763" s="1">
        <v>-1.0898000000000001</v>
      </c>
      <c r="H1763" s="1">
        <v>-0.81659999999999999</v>
      </c>
      <c r="I1763" s="1">
        <v>-1.4134</v>
      </c>
      <c r="J1763" s="1">
        <v>-0.63849999999999996</v>
      </c>
      <c r="K1763" s="1">
        <v>-0.17760000000000001</v>
      </c>
      <c r="L1763" s="1">
        <v>-0.1996</v>
      </c>
      <c r="M1763" s="1">
        <v>0.39389999999999997</v>
      </c>
      <c r="N1763" s="1">
        <v>-6.2399999999999997E-2</v>
      </c>
      <c r="O1763" s="1">
        <v>-0.83989999999999998</v>
      </c>
      <c r="P1763" s="1">
        <v>0.75749999999999995</v>
      </c>
      <c r="Q1763" s="1">
        <v>-0.64159999999999995</v>
      </c>
      <c r="R1763" s="1">
        <v>-0.69550000000000001</v>
      </c>
      <c r="S1763" s="1">
        <v>0.23280000000000001</v>
      </c>
      <c r="T1763" s="1">
        <v>1.4704999999999999</v>
      </c>
      <c r="U1763" s="1">
        <v>-0.33350000000000002</v>
      </c>
      <c r="V1763" s="1">
        <v>-1.3828</v>
      </c>
      <c r="W1763" s="1">
        <v>-0.12790000000000001</v>
      </c>
      <c r="GI1763" s="1">
        <v>3.5741000000000001</v>
      </c>
      <c r="HA1763" s="1" t="str">
        <f t="shared" si="54"/>
        <v>2012</v>
      </c>
      <c r="HB1763" s="1" t="str">
        <f t="shared" si="55"/>
        <v>08</v>
      </c>
    </row>
    <row r="1764" spans="1:210">
      <c r="A1764" s="3" t="s">
        <v>9</v>
      </c>
      <c r="B1764" s="3"/>
      <c r="C1764" s="3" t="s">
        <v>6153</v>
      </c>
      <c r="E1764" s="1" t="s">
        <v>6154</v>
      </c>
      <c r="F1764" s="1">
        <v>-0.30059999999999998</v>
      </c>
      <c r="G1764" s="1">
        <v>-1.2153</v>
      </c>
      <c r="H1764" s="1">
        <v>0.1027</v>
      </c>
      <c r="I1764" s="1">
        <v>-0.88880000000000003</v>
      </c>
      <c r="J1764" s="1">
        <v>-1.0308999999999999</v>
      </c>
      <c r="K1764" s="1">
        <v>-0.44679999999999997</v>
      </c>
      <c r="L1764" s="1">
        <v>-0.32279999999999998</v>
      </c>
      <c r="M1764" s="1">
        <v>3.2899999999999999E-2</v>
      </c>
      <c r="N1764" s="1">
        <v>-0.34339999999999998</v>
      </c>
      <c r="O1764" s="1">
        <v>-0.54820000000000002</v>
      </c>
      <c r="P1764" s="1">
        <v>1.0589999999999999</v>
      </c>
      <c r="Q1764" s="1">
        <v>-0.37030000000000002</v>
      </c>
      <c r="R1764" s="1">
        <v>-1.9766999999999999</v>
      </c>
      <c r="S1764" s="1">
        <v>0.1038</v>
      </c>
      <c r="T1764" s="1">
        <v>1.6819999999999999</v>
      </c>
      <c r="U1764" s="1">
        <v>-0.2218</v>
      </c>
      <c r="V1764" s="1">
        <v>-1.5217000000000001</v>
      </c>
      <c r="W1764" s="1">
        <v>-0.32029999999999997</v>
      </c>
      <c r="GI1764" s="1">
        <v>3.8431000000000002</v>
      </c>
      <c r="HA1764" s="1" t="str">
        <f t="shared" si="54"/>
        <v>2012</v>
      </c>
      <c r="HB1764" s="1" t="str">
        <f t="shared" si="55"/>
        <v>08</v>
      </c>
    </row>
    <row r="1765" spans="1:210">
      <c r="A1765" s="3" t="s">
        <v>9</v>
      </c>
      <c r="B1765" s="3"/>
      <c r="C1765" s="3" t="s">
        <v>6155</v>
      </c>
      <c r="E1765" s="1" t="s">
        <v>6155</v>
      </c>
      <c r="F1765" s="1">
        <v>-0.20610000000000001</v>
      </c>
      <c r="G1765" s="1">
        <v>-1.1781999999999999</v>
      </c>
      <c r="H1765" s="1">
        <v>-0.37469999999999998</v>
      </c>
      <c r="I1765" s="1">
        <v>-1.1086</v>
      </c>
      <c r="J1765" s="1">
        <v>-1.6175999999999999</v>
      </c>
      <c r="K1765" s="1">
        <v>-0.2676</v>
      </c>
      <c r="L1765" s="1">
        <v>-0.2014</v>
      </c>
      <c r="M1765" s="1">
        <v>-0.1971</v>
      </c>
      <c r="N1765" s="1">
        <v>-6.2399999999999997E-2</v>
      </c>
      <c r="O1765" s="1">
        <v>0.2107</v>
      </c>
      <c r="P1765" s="1">
        <v>0.1492</v>
      </c>
      <c r="Q1765" s="1">
        <v>-0.27700000000000002</v>
      </c>
      <c r="R1765" s="1">
        <v>-3.2482000000000002</v>
      </c>
      <c r="S1765" s="1">
        <v>0.18149999999999999</v>
      </c>
      <c r="T1765" s="1">
        <v>0.53590000000000004</v>
      </c>
      <c r="U1765" s="1">
        <v>-1.0958000000000001</v>
      </c>
      <c r="V1765" s="1">
        <v>-2.5823999999999998</v>
      </c>
      <c r="W1765" s="1">
        <v>-0.19159999999999999</v>
      </c>
      <c r="GI1765" s="1">
        <v>4.0339999999999998</v>
      </c>
      <c r="HA1765" s="1" t="str">
        <f t="shared" si="54"/>
        <v>2012</v>
      </c>
      <c r="HB1765" s="1" t="str">
        <f t="shared" si="55"/>
        <v>08</v>
      </c>
    </row>
    <row r="1766" spans="1:210">
      <c r="A1766" s="3" t="s">
        <v>9</v>
      </c>
      <c r="B1766" s="3"/>
      <c r="C1766" s="3" t="s">
        <v>6156</v>
      </c>
      <c r="E1766" s="1" t="s">
        <v>6157</v>
      </c>
      <c r="F1766" s="1">
        <v>-7.5399999999999995E-2</v>
      </c>
      <c r="G1766" s="1">
        <v>-0.87849999999999995</v>
      </c>
      <c r="H1766" s="1">
        <v>-0.72009999999999996</v>
      </c>
      <c r="I1766" s="1">
        <v>-1.1160000000000001</v>
      </c>
      <c r="J1766" s="1">
        <v>-1.2326999999999999</v>
      </c>
      <c r="K1766" s="1">
        <v>-0.2671</v>
      </c>
      <c r="L1766" s="1">
        <v>-0.20180000000000001</v>
      </c>
      <c r="M1766" s="1">
        <v>-0.1321</v>
      </c>
      <c r="N1766" s="1">
        <v>9.4200000000000006E-2</v>
      </c>
      <c r="O1766" s="1">
        <v>-0.88339999999999996</v>
      </c>
      <c r="P1766" s="1">
        <v>1.0392999999999999</v>
      </c>
      <c r="Q1766" s="1">
        <v>-0.18479999999999999</v>
      </c>
      <c r="R1766" s="1">
        <v>-1.7502</v>
      </c>
      <c r="S1766" s="1">
        <v>0.26079999999999998</v>
      </c>
      <c r="T1766" s="1">
        <v>2.4651000000000001</v>
      </c>
      <c r="U1766" s="1">
        <v>0.32800000000000001</v>
      </c>
      <c r="V1766" s="1">
        <v>-0.57379999999999998</v>
      </c>
      <c r="W1766" s="1">
        <v>-0.19270000000000001</v>
      </c>
      <c r="GI1766" s="1">
        <v>2.2547999999999999</v>
      </c>
      <c r="HA1766" s="1" t="str">
        <f t="shared" si="54"/>
        <v>2012</v>
      </c>
      <c r="HB1766" s="1" t="str">
        <f t="shared" si="55"/>
        <v>08</v>
      </c>
    </row>
    <row r="1767" spans="1:210">
      <c r="A1767" s="3" t="s">
        <v>9</v>
      </c>
      <c r="B1767" s="3"/>
      <c r="C1767" s="3" t="s">
        <v>6158</v>
      </c>
      <c r="E1767" s="1" t="s">
        <v>6159</v>
      </c>
      <c r="F1767" s="1">
        <v>-0.45240000000000002</v>
      </c>
      <c r="G1767" s="1">
        <v>-1.0277000000000001</v>
      </c>
      <c r="H1767" s="1">
        <v>0</v>
      </c>
      <c r="I1767" s="1">
        <v>-1.0743</v>
      </c>
      <c r="J1767" s="1">
        <v>-0.98370000000000002</v>
      </c>
      <c r="K1767" s="1">
        <v>-0.70850000000000002</v>
      </c>
      <c r="L1767" s="1">
        <v>-4.02E-2</v>
      </c>
      <c r="M1767" s="1">
        <v>-0.49530000000000002</v>
      </c>
      <c r="N1767" s="1">
        <v>-0.31319999999999998</v>
      </c>
      <c r="O1767" s="1">
        <v>-1.2969999999999999</v>
      </c>
      <c r="P1767" s="1">
        <v>0.14680000000000001</v>
      </c>
      <c r="Q1767" s="1">
        <v>-0.55500000000000005</v>
      </c>
      <c r="R1767" s="1">
        <v>-2.2161</v>
      </c>
      <c r="S1767" s="1">
        <v>0.1303</v>
      </c>
      <c r="T1767" s="1">
        <v>1.2098</v>
      </c>
      <c r="U1767" s="1">
        <v>-1.0723</v>
      </c>
      <c r="V1767" s="1">
        <v>-2.1111</v>
      </c>
      <c r="W1767" s="1">
        <v>-0.3533</v>
      </c>
      <c r="GI1767" s="1">
        <v>4.2100999999999997</v>
      </c>
      <c r="HA1767" s="1" t="str">
        <f t="shared" si="54"/>
        <v>2012</v>
      </c>
      <c r="HB1767" s="1" t="str">
        <f t="shared" si="55"/>
        <v>08</v>
      </c>
    </row>
    <row r="1768" spans="1:210">
      <c r="A1768" s="3" t="s">
        <v>9</v>
      </c>
      <c r="B1768" s="3"/>
      <c r="C1768" s="3" t="s">
        <v>6160</v>
      </c>
      <c r="E1768" s="1" t="s">
        <v>6161</v>
      </c>
      <c r="F1768" s="1">
        <v>-5.67E-2</v>
      </c>
      <c r="G1768" s="1">
        <v>-0.68379999999999996</v>
      </c>
      <c r="H1768" s="1">
        <v>-0.79169999999999996</v>
      </c>
      <c r="I1768" s="1">
        <v>0</v>
      </c>
      <c r="J1768" s="1">
        <v>-0.84279999999999999</v>
      </c>
      <c r="K1768" s="1">
        <v>-0.52810000000000001</v>
      </c>
      <c r="L1768" s="1">
        <v>-0.1605</v>
      </c>
      <c r="M1768" s="1">
        <v>-0.19850000000000001</v>
      </c>
      <c r="N1768" s="1">
        <v>-0.28399999999999997</v>
      </c>
      <c r="O1768" s="1">
        <v>-0.91510000000000002</v>
      </c>
      <c r="P1768" s="1">
        <v>0.43630000000000002</v>
      </c>
      <c r="Q1768" s="1">
        <v>-0.46679999999999999</v>
      </c>
      <c r="R1768" s="1">
        <v>-2.2204000000000002</v>
      </c>
      <c r="S1768" s="1">
        <v>0.28720000000000001</v>
      </c>
      <c r="T1768" s="1">
        <v>1.1517999999999999</v>
      </c>
      <c r="U1768" s="1">
        <v>-0.91339999999999999</v>
      </c>
      <c r="V1768" s="1">
        <v>-1.4716</v>
      </c>
      <c r="W1768" s="1">
        <v>-9.6600000000000005E-2</v>
      </c>
      <c r="GI1768" s="1">
        <v>2.5733999999999999</v>
      </c>
      <c r="HA1768" s="1" t="str">
        <f t="shared" si="54"/>
        <v>2012</v>
      </c>
      <c r="HB1768" s="1" t="str">
        <f t="shared" si="55"/>
        <v>08</v>
      </c>
    </row>
    <row r="1769" spans="1:210">
      <c r="A1769" s="3" t="s">
        <v>9</v>
      </c>
      <c r="B1769" s="3"/>
      <c r="C1769" s="3" t="s">
        <v>6162</v>
      </c>
      <c r="E1769" s="1" t="s">
        <v>6163</v>
      </c>
      <c r="F1769" s="1">
        <v>-0.2505</v>
      </c>
      <c r="G1769" s="1">
        <v>-1.1217999999999999</v>
      </c>
      <c r="H1769" s="1">
        <v>0.2462</v>
      </c>
      <c r="I1769" s="1">
        <v>-1.3364</v>
      </c>
      <c r="J1769" s="1">
        <v>-1.4713000000000001</v>
      </c>
      <c r="K1769" s="1">
        <v>-0.44840000000000002</v>
      </c>
      <c r="L1769" s="1">
        <v>-0.2442</v>
      </c>
      <c r="M1769" s="1">
        <v>-6.7400000000000002E-2</v>
      </c>
      <c r="N1769" s="1">
        <v>0</v>
      </c>
      <c r="O1769" s="1">
        <v>-0.50860000000000005</v>
      </c>
      <c r="P1769" s="1">
        <v>0.36899999999999999</v>
      </c>
      <c r="Q1769" s="1">
        <v>-0.19059999999999999</v>
      </c>
      <c r="R1769" s="1">
        <v>-1.5091000000000001</v>
      </c>
      <c r="S1769" s="1">
        <v>-2.6499999999999999E-2</v>
      </c>
      <c r="T1769" s="1">
        <v>0.47489999999999999</v>
      </c>
      <c r="U1769" s="1">
        <v>-0.91339999999999999</v>
      </c>
      <c r="V1769" s="1">
        <v>-2.1215999999999999</v>
      </c>
      <c r="W1769" s="1">
        <v>-3.2800000000000003E-2</v>
      </c>
      <c r="GI1769" s="1">
        <v>0.38650000000000001</v>
      </c>
      <c r="HA1769" s="1" t="str">
        <f t="shared" si="54"/>
        <v>2012</v>
      </c>
      <c r="HB1769" s="1" t="str">
        <f t="shared" si="55"/>
        <v>08</v>
      </c>
    </row>
    <row r="1770" spans="1:210">
      <c r="A1770" s="3" t="s">
        <v>9</v>
      </c>
      <c r="B1770" s="3"/>
      <c r="C1770" s="3" t="s">
        <v>6164</v>
      </c>
      <c r="E1770" s="1" t="s">
        <v>6165</v>
      </c>
      <c r="F1770" s="1">
        <v>-0.1741</v>
      </c>
      <c r="G1770" s="1">
        <v>-1.3623000000000001</v>
      </c>
      <c r="H1770" s="1">
        <v>1.9054</v>
      </c>
      <c r="I1770" s="1">
        <v>-0.97309999999999997</v>
      </c>
      <c r="J1770" s="1">
        <v>-0.92159999999999997</v>
      </c>
      <c r="K1770" s="1">
        <v>-0.09</v>
      </c>
      <c r="L1770" s="1">
        <v>-0.32879999999999998</v>
      </c>
      <c r="M1770" s="1">
        <v>-0.27079999999999999</v>
      </c>
      <c r="N1770" s="1">
        <v>-0.1613</v>
      </c>
      <c r="O1770" s="1">
        <v>0.3402</v>
      </c>
      <c r="P1770" s="1">
        <v>0.29449999999999998</v>
      </c>
      <c r="Q1770" s="1">
        <v>0.1923</v>
      </c>
      <c r="R1770" s="1">
        <v>-1.1557999999999999</v>
      </c>
      <c r="S1770" s="1">
        <v>-0.26700000000000002</v>
      </c>
      <c r="T1770" s="1">
        <v>1.0058</v>
      </c>
      <c r="U1770" s="1">
        <v>-0.48559999999999998</v>
      </c>
      <c r="V1770" s="1">
        <v>-1.4883</v>
      </c>
      <c r="W1770" s="1">
        <v>-0.36259999999999998</v>
      </c>
      <c r="GI1770" s="1">
        <v>0.76139999999999997</v>
      </c>
      <c r="HA1770" s="1" t="str">
        <f t="shared" si="54"/>
        <v>2012</v>
      </c>
      <c r="HB1770" s="1" t="str">
        <f t="shared" si="55"/>
        <v>08</v>
      </c>
    </row>
    <row r="1771" spans="1:210">
      <c r="A1771" s="3" t="s">
        <v>9</v>
      </c>
      <c r="B1771" s="3"/>
      <c r="C1771" s="3" t="s">
        <v>6166</v>
      </c>
      <c r="E1771" s="1" t="s">
        <v>6167</v>
      </c>
      <c r="F1771" s="1">
        <v>0</v>
      </c>
      <c r="G1771" s="1">
        <v>-0.81989999999999996</v>
      </c>
      <c r="H1771" s="1">
        <v>-0.42459999999999998</v>
      </c>
      <c r="I1771" s="1">
        <v>-1.2037</v>
      </c>
      <c r="J1771" s="1">
        <v>-1.3373999999999999</v>
      </c>
      <c r="K1771" s="1">
        <v>0.2707</v>
      </c>
      <c r="L1771" s="1">
        <v>4.1200000000000001E-2</v>
      </c>
      <c r="M1771" s="1">
        <v>0</v>
      </c>
      <c r="N1771" s="1">
        <v>6.4699999999999994E-2</v>
      </c>
      <c r="O1771" s="1">
        <v>0.72519999999999996</v>
      </c>
      <c r="P1771" s="1">
        <v>-0.21959999999999999</v>
      </c>
      <c r="Q1771" s="1">
        <v>-0.1915</v>
      </c>
      <c r="R1771" s="1">
        <v>-1.2788999999999999</v>
      </c>
      <c r="S1771" s="1">
        <v>2.6700000000000002E-2</v>
      </c>
      <c r="T1771" s="1">
        <v>0.89990000000000003</v>
      </c>
      <c r="U1771" s="1">
        <v>-0.32369999999999999</v>
      </c>
      <c r="V1771" s="1">
        <v>-1.7729999999999999</v>
      </c>
      <c r="W1771" s="1">
        <v>-0.1983</v>
      </c>
      <c r="GI1771" s="1">
        <v>2.3538999999999999</v>
      </c>
      <c r="HA1771" s="1" t="str">
        <f t="shared" si="54"/>
        <v>2012</v>
      </c>
      <c r="HB1771" s="1" t="str">
        <f t="shared" si="55"/>
        <v>08</v>
      </c>
    </row>
    <row r="1772" spans="1:210">
      <c r="A1772" s="3" t="s">
        <v>9</v>
      </c>
      <c r="B1772" s="3"/>
      <c r="C1772" s="3" t="s">
        <v>6168</v>
      </c>
      <c r="E1772" s="1" t="s">
        <v>6168</v>
      </c>
      <c r="F1772" s="1">
        <v>7.8600000000000003E-2</v>
      </c>
      <c r="G1772" s="1">
        <v>-0.63109999999999999</v>
      </c>
      <c r="H1772" s="1">
        <v>-0.53449999999999998</v>
      </c>
      <c r="I1772" s="1">
        <v>-1.4012</v>
      </c>
      <c r="J1772" s="1">
        <v>-1.3116000000000001</v>
      </c>
      <c r="K1772" s="1">
        <v>-9.1600000000000001E-2</v>
      </c>
      <c r="L1772" s="1">
        <v>-0.58160000000000001</v>
      </c>
      <c r="M1772" s="1">
        <v>-0.58450000000000002</v>
      </c>
      <c r="N1772" s="1">
        <v>-0.36180000000000001</v>
      </c>
      <c r="O1772" s="1">
        <v>1.0385</v>
      </c>
      <c r="P1772" s="1">
        <v>-1.397</v>
      </c>
      <c r="Q1772" s="1">
        <v>-0.95409999999999995</v>
      </c>
      <c r="R1772" s="1">
        <v>-2.0242</v>
      </c>
      <c r="S1772" s="1">
        <v>-0.3785</v>
      </c>
      <c r="T1772" s="1">
        <v>0.74939999999999996</v>
      </c>
      <c r="U1772" s="1">
        <v>-0.9244</v>
      </c>
      <c r="V1772" s="1">
        <v>-2.0817999999999999</v>
      </c>
      <c r="W1772" s="1">
        <v>-0.13400000000000001</v>
      </c>
      <c r="GI1772" s="1">
        <v>1.3049999999999999</v>
      </c>
      <c r="HA1772" s="1" t="str">
        <f t="shared" si="54"/>
        <v>2012</v>
      </c>
      <c r="HB1772" s="1" t="str">
        <f t="shared" si="55"/>
        <v>08</v>
      </c>
    </row>
    <row r="1773" spans="1:210">
      <c r="A1773" s="3" t="s">
        <v>9</v>
      </c>
      <c r="B1773" s="3"/>
      <c r="C1773" s="3" t="s">
        <v>6169</v>
      </c>
      <c r="E1773" s="1" t="s">
        <v>6170</v>
      </c>
      <c r="F1773" s="1">
        <v>-0.1754</v>
      </c>
      <c r="G1773" s="1">
        <v>-0.93710000000000004</v>
      </c>
      <c r="H1773" s="1">
        <v>-0.5292</v>
      </c>
      <c r="I1773" s="1">
        <v>-1.76</v>
      </c>
      <c r="J1773" s="1">
        <v>-1.0373000000000001</v>
      </c>
      <c r="K1773" s="1">
        <v>-0.18129999999999999</v>
      </c>
      <c r="L1773" s="1">
        <v>-0.37140000000000001</v>
      </c>
      <c r="M1773" s="1">
        <v>-0.47739999999999999</v>
      </c>
      <c r="N1773" s="1">
        <v>-0.35920000000000002</v>
      </c>
      <c r="O1773" s="1">
        <v>4.2799999999999998E-2</v>
      </c>
      <c r="P1773" s="1">
        <v>0.3745</v>
      </c>
      <c r="Q1773" s="1">
        <v>0</v>
      </c>
      <c r="R1773" s="1">
        <v>-1.9670000000000001</v>
      </c>
      <c r="S1773" s="1">
        <v>-0.37590000000000001</v>
      </c>
      <c r="T1773" s="1">
        <v>0.85509999999999997</v>
      </c>
      <c r="U1773" s="1">
        <v>-0.65180000000000005</v>
      </c>
      <c r="V1773" s="1">
        <v>-1.4326000000000001</v>
      </c>
      <c r="W1773" s="1">
        <v>-6.6400000000000001E-2</v>
      </c>
      <c r="HA1773" s="1" t="str">
        <f t="shared" si="54"/>
        <v>2012</v>
      </c>
      <c r="HB1773" s="1" t="str">
        <f t="shared" si="55"/>
        <v>08</v>
      </c>
    </row>
    <row r="1774" spans="1:210">
      <c r="A1774" s="3" t="s">
        <v>9</v>
      </c>
      <c r="B1774" s="3"/>
      <c r="C1774" s="3" t="s">
        <v>6171</v>
      </c>
      <c r="E1774" s="1" t="s">
        <v>6172</v>
      </c>
      <c r="F1774" s="1">
        <v>-0.1754</v>
      </c>
      <c r="G1774" s="1">
        <v>-0.93710000000000004</v>
      </c>
      <c r="H1774" s="1">
        <v>-0.5292</v>
      </c>
      <c r="I1774" s="1">
        <v>-1.76</v>
      </c>
      <c r="J1774" s="1">
        <v>-1.0373000000000001</v>
      </c>
      <c r="K1774" s="1">
        <v>-0.18129999999999999</v>
      </c>
      <c r="L1774" s="1">
        <v>-0.37140000000000001</v>
      </c>
      <c r="M1774" s="1">
        <v>-0.47739999999999999</v>
      </c>
      <c r="N1774" s="1">
        <v>-0.35920000000000002</v>
      </c>
      <c r="O1774" s="1">
        <v>4.2799999999999998E-2</v>
      </c>
      <c r="P1774" s="1">
        <v>0.3745</v>
      </c>
      <c r="Q1774" s="1">
        <v>0</v>
      </c>
      <c r="R1774" s="1">
        <v>-1.9670000000000001</v>
      </c>
      <c r="S1774" s="1">
        <v>-0.37590000000000001</v>
      </c>
      <c r="T1774" s="1">
        <v>0.85509999999999997</v>
      </c>
      <c r="U1774" s="1">
        <v>-0.65180000000000005</v>
      </c>
      <c r="V1774" s="1">
        <v>-1.4326000000000001</v>
      </c>
      <c r="W1774" s="1">
        <v>-6.6400000000000001E-2</v>
      </c>
      <c r="GI1774" s="1">
        <v>1.2599</v>
      </c>
      <c r="HA1774" s="1" t="str">
        <f t="shared" si="54"/>
        <v>2012</v>
      </c>
      <c r="HB1774" s="1" t="str">
        <f t="shared" si="55"/>
        <v>07</v>
      </c>
    </row>
    <row r="1775" spans="1:210">
      <c r="A1775" s="3" t="s">
        <v>9</v>
      </c>
      <c r="B1775" s="3"/>
      <c r="C1775" s="3" t="s">
        <v>6173</v>
      </c>
      <c r="E1775" s="1" t="s">
        <v>6174</v>
      </c>
      <c r="F1775" s="1">
        <v>-0.42859999999999998</v>
      </c>
      <c r="G1775" s="1">
        <v>-0.39129999999999998</v>
      </c>
      <c r="H1775" s="1">
        <v>-0.80920000000000003</v>
      </c>
      <c r="I1775" s="1">
        <v>-2.2685</v>
      </c>
      <c r="J1775" s="1">
        <v>-1.7098</v>
      </c>
      <c r="K1775" s="1">
        <v>-0.72330000000000005</v>
      </c>
      <c r="L1775" s="1">
        <v>-0.49640000000000001</v>
      </c>
      <c r="M1775" s="1">
        <v>-0.81789999999999996</v>
      </c>
      <c r="N1775" s="1">
        <v>-1.1129</v>
      </c>
      <c r="O1775" s="1">
        <v>-0.25640000000000002</v>
      </c>
      <c r="P1775" s="1">
        <v>0.75870000000000004</v>
      </c>
      <c r="Q1775" s="1">
        <v>-0.29060000000000002</v>
      </c>
      <c r="R1775" s="1">
        <v>-2.7688000000000001</v>
      </c>
      <c r="S1775" s="1">
        <v>-0.45710000000000001</v>
      </c>
      <c r="T1775" s="1">
        <v>1.6207</v>
      </c>
      <c r="U1775" s="1">
        <v>-0.21879999999999999</v>
      </c>
      <c r="V1775" s="1">
        <v>-1.663</v>
      </c>
      <c r="W1775" s="1">
        <v>-0.63080000000000003</v>
      </c>
      <c r="GI1775" s="1">
        <v>1.6689000000000001</v>
      </c>
      <c r="HA1775" s="1" t="str">
        <f t="shared" si="54"/>
        <v>2012</v>
      </c>
      <c r="HB1775" s="1" t="str">
        <f t="shared" si="55"/>
        <v>07</v>
      </c>
    </row>
    <row r="1776" spans="1:210">
      <c r="A1776" s="3" t="s">
        <v>9</v>
      </c>
      <c r="B1776" s="3"/>
      <c r="C1776" s="3" t="s">
        <v>6175</v>
      </c>
      <c r="E1776" s="1" t="s">
        <v>6176</v>
      </c>
      <c r="F1776" s="1">
        <v>-0.1192</v>
      </c>
      <c r="G1776" s="1">
        <v>3.9399999999999998E-2</v>
      </c>
      <c r="H1776" s="1">
        <v>-7.1800000000000003E-2</v>
      </c>
      <c r="I1776" s="1">
        <v>0.2823</v>
      </c>
      <c r="J1776" s="1">
        <v>-0.78820000000000001</v>
      </c>
      <c r="K1776" s="1">
        <v>-0.27489999999999998</v>
      </c>
      <c r="L1776" s="1">
        <v>-8.3900000000000002E-2</v>
      </c>
      <c r="M1776" s="1">
        <v>-3.4599999999999999E-2</v>
      </c>
      <c r="N1776" s="1">
        <v>-0.93079999999999996</v>
      </c>
      <c r="O1776" s="1">
        <v>0.82279999999999998</v>
      </c>
      <c r="P1776" s="1">
        <v>0.52790000000000004</v>
      </c>
      <c r="Q1776" s="1">
        <v>-0.68220000000000003</v>
      </c>
      <c r="R1776" s="1">
        <v>-1.7156</v>
      </c>
      <c r="S1776" s="1">
        <v>-0.3276</v>
      </c>
      <c r="T1776" s="1">
        <v>2.3732000000000002</v>
      </c>
      <c r="U1776" s="1">
        <v>-0.3291</v>
      </c>
      <c r="V1776" s="1">
        <v>-1.5173000000000001</v>
      </c>
      <c r="W1776" s="1">
        <v>0</v>
      </c>
      <c r="GI1776" s="1">
        <v>1.631</v>
      </c>
      <c r="HA1776" s="1" t="str">
        <f t="shared" si="54"/>
        <v>2012</v>
      </c>
      <c r="HB1776" s="1" t="str">
        <f t="shared" si="55"/>
        <v>07</v>
      </c>
    </row>
    <row r="1777" spans="1:210">
      <c r="A1777" s="3" t="s">
        <v>9</v>
      </c>
      <c r="B1777" s="3"/>
      <c r="C1777" s="3" t="s">
        <v>6177</v>
      </c>
      <c r="E1777" s="1" t="s">
        <v>6178</v>
      </c>
      <c r="F1777" s="1">
        <v>-0.43869999999999998</v>
      </c>
      <c r="G1777" s="1">
        <v>-3.9699999999999999E-2</v>
      </c>
      <c r="H1777" s="1">
        <v>2.0186999999999999</v>
      </c>
      <c r="I1777" s="1">
        <v>-0.99</v>
      </c>
      <c r="J1777" s="1">
        <v>-0.84470000000000001</v>
      </c>
      <c r="K1777" s="1">
        <v>-0.73799999999999999</v>
      </c>
      <c r="L1777" s="1">
        <v>0</v>
      </c>
      <c r="M1777" s="1">
        <v>-0.3831</v>
      </c>
      <c r="N1777" s="1">
        <v>-0.93479999999999996</v>
      </c>
      <c r="O1777" s="1">
        <v>-0.78390000000000004</v>
      </c>
      <c r="P1777" s="1">
        <v>1.2083999999999999</v>
      </c>
      <c r="Q1777" s="1">
        <v>-9.7500000000000003E-2</v>
      </c>
      <c r="R1777" s="1">
        <v>-3.403</v>
      </c>
      <c r="S1777" s="1">
        <v>-0.57640000000000002</v>
      </c>
      <c r="T1777" s="1">
        <v>1.8766</v>
      </c>
      <c r="U1777" s="1">
        <v>-0.38329999999999997</v>
      </c>
      <c r="V1777" s="1">
        <v>-1.7971999999999999</v>
      </c>
      <c r="W1777" s="1">
        <v>-0.13589999999999999</v>
      </c>
      <c r="GI1777" s="1">
        <v>0.2167</v>
      </c>
      <c r="HA1777" s="1" t="str">
        <f t="shared" si="54"/>
        <v>2012</v>
      </c>
      <c r="HB1777" s="1" t="str">
        <f t="shared" si="55"/>
        <v>07</v>
      </c>
    </row>
    <row r="1778" spans="1:210">
      <c r="A1778" s="3" t="s">
        <v>9</v>
      </c>
      <c r="B1778" s="3"/>
      <c r="C1778" s="3" t="s">
        <v>6179</v>
      </c>
      <c r="E1778" s="1" t="s">
        <v>6180</v>
      </c>
      <c r="F1778" s="1">
        <v>0.24579999999999999</v>
      </c>
      <c r="G1778" s="1">
        <v>0.36449999999999999</v>
      </c>
      <c r="H1778" s="1">
        <v>0.40899999999999997</v>
      </c>
      <c r="I1778" s="1">
        <v>0.58079999999999998</v>
      </c>
      <c r="J1778" s="1">
        <v>0.48749999999999999</v>
      </c>
      <c r="K1778" s="1">
        <v>0.4703</v>
      </c>
      <c r="L1778" s="1">
        <v>0.86499999999999999</v>
      </c>
      <c r="M1778" s="1">
        <v>-3.5700000000000003E-2</v>
      </c>
      <c r="N1778" s="1">
        <v>-0.27350000000000002</v>
      </c>
      <c r="O1778" s="1">
        <v>-1.1529</v>
      </c>
      <c r="P1778" s="1">
        <v>2.0360999999999998</v>
      </c>
      <c r="Q1778" s="1">
        <v>-0.4965</v>
      </c>
      <c r="R1778" s="1">
        <v>-1.4723999999999999</v>
      </c>
      <c r="S1778" s="1">
        <v>-0.28070000000000001</v>
      </c>
      <c r="T1778" s="1">
        <v>1.663</v>
      </c>
      <c r="U1778" s="1">
        <v>0.10979999999999999</v>
      </c>
      <c r="V1778" s="1">
        <v>-1.2221</v>
      </c>
      <c r="W1778" s="1">
        <v>0.1047</v>
      </c>
      <c r="GI1778" s="1">
        <v>2.3868</v>
      </c>
      <c r="HA1778" s="1" t="str">
        <f t="shared" si="54"/>
        <v>2012</v>
      </c>
      <c r="HB1778" s="1" t="str">
        <f t="shared" si="55"/>
        <v>07</v>
      </c>
    </row>
    <row r="1779" spans="1:210">
      <c r="A1779" s="3" t="s">
        <v>9</v>
      </c>
      <c r="B1779" s="3"/>
      <c r="C1779" s="3" t="s">
        <v>6181</v>
      </c>
      <c r="E1779" s="1" t="s">
        <v>6181</v>
      </c>
      <c r="F1779" s="1">
        <v>6.1400000000000003E-2</v>
      </c>
      <c r="G1779" s="1">
        <v>-0.44669999999999999</v>
      </c>
      <c r="H1779" s="1">
        <v>2.9962</v>
      </c>
      <c r="I1779" s="1">
        <v>0.53259999999999996</v>
      </c>
      <c r="J1779" s="1">
        <v>-0.16139999999999999</v>
      </c>
      <c r="K1779" s="1">
        <v>-0.47249999999999998</v>
      </c>
      <c r="L1779" s="1">
        <v>0.38919999999999999</v>
      </c>
      <c r="M1779" s="1">
        <v>-0.25040000000000001</v>
      </c>
      <c r="N1779" s="1">
        <v>-0.5776</v>
      </c>
      <c r="O1779" s="1">
        <v>-2.2290999999999999</v>
      </c>
      <c r="P1779" s="1">
        <v>0.89680000000000004</v>
      </c>
      <c r="Q1779" s="1">
        <v>0</v>
      </c>
      <c r="R1779" s="1">
        <v>-1.4320999999999999</v>
      </c>
      <c r="S1779" s="1">
        <v>-0.70199999999999996</v>
      </c>
      <c r="T1779" s="1">
        <v>0.26650000000000001</v>
      </c>
      <c r="U1779" s="1">
        <v>-0.32840000000000003</v>
      </c>
      <c r="V1779" s="1">
        <v>-2.2158000000000002</v>
      </c>
      <c r="W1779" s="1">
        <v>-0.1046</v>
      </c>
      <c r="GI1779" s="1">
        <v>1.2361</v>
      </c>
      <c r="HA1779" s="1" t="str">
        <f t="shared" si="54"/>
        <v>2012</v>
      </c>
      <c r="HB1779" s="1" t="str">
        <f t="shared" si="55"/>
        <v>07</v>
      </c>
    </row>
    <row r="1780" spans="1:210">
      <c r="A1780" s="3" t="s">
        <v>9</v>
      </c>
      <c r="B1780" s="3"/>
      <c r="C1780" s="3" t="s">
        <v>6182</v>
      </c>
      <c r="E1780" s="1" t="s">
        <v>6183</v>
      </c>
      <c r="F1780" s="1">
        <v>-6.0999999999999999E-2</v>
      </c>
      <c r="G1780" s="1">
        <v>-4.0599999999999997E-2</v>
      </c>
      <c r="H1780" s="1">
        <v>1.1561999999999999</v>
      </c>
      <c r="I1780" s="1">
        <v>1.3928</v>
      </c>
      <c r="J1780" s="1">
        <v>0</v>
      </c>
      <c r="K1780" s="1">
        <v>-0.1888</v>
      </c>
      <c r="L1780" s="1">
        <v>0.2157</v>
      </c>
      <c r="M1780" s="1">
        <v>-0.67589999999999995</v>
      </c>
      <c r="N1780" s="1">
        <v>-0.9446</v>
      </c>
      <c r="O1780" s="1">
        <v>-1.5138</v>
      </c>
      <c r="P1780" s="1">
        <v>0.37390000000000001</v>
      </c>
      <c r="Q1780" s="1">
        <v>-9.9000000000000005E-2</v>
      </c>
      <c r="R1780" s="1">
        <v>-2.0099999999999998</v>
      </c>
      <c r="S1780" s="1">
        <v>-0.89559999999999995</v>
      </c>
      <c r="T1780" s="1">
        <v>0.31879999999999997</v>
      </c>
      <c r="U1780" s="1">
        <v>-0.87519999999999998</v>
      </c>
      <c r="V1780" s="1">
        <v>-2.6334</v>
      </c>
      <c r="W1780" s="1">
        <v>-0.2427</v>
      </c>
      <c r="GI1780" s="1">
        <v>1.0464</v>
      </c>
      <c r="HA1780" s="1" t="str">
        <f t="shared" si="54"/>
        <v>2012</v>
      </c>
      <c r="HB1780" s="1" t="str">
        <f t="shared" si="55"/>
        <v>07</v>
      </c>
    </row>
    <row r="1781" spans="1:210">
      <c r="A1781" s="3" t="s">
        <v>9</v>
      </c>
      <c r="B1781" s="3"/>
      <c r="C1781" s="3" t="s">
        <v>6184</v>
      </c>
      <c r="E1781" s="1" t="s">
        <v>6185</v>
      </c>
      <c r="F1781" s="1">
        <v>8.1199999999999994E-2</v>
      </c>
      <c r="G1781" s="1">
        <v>0.2024</v>
      </c>
      <c r="H1781" s="1">
        <v>-0.26040000000000002</v>
      </c>
      <c r="I1781" s="1">
        <v>-0.2873</v>
      </c>
      <c r="J1781" s="1">
        <v>1.0101</v>
      </c>
      <c r="K1781" s="1">
        <v>0</v>
      </c>
      <c r="L1781" s="1">
        <v>0.47270000000000001</v>
      </c>
      <c r="M1781" s="1">
        <v>-0.56810000000000005</v>
      </c>
      <c r="N1781" s="1">
        <v>-1.0101</v>
      </c>
      <c r="O1781" s="1">
        <v>0.1782</v>
      </c>
      <c r="P1781" s="1">
        <v>0.14910000000000001</v>
      </c>
      <c r="Q1781" s="1">
        <v>-1.0805</v>
      </c>
      <c r="R1781" s="1">
        <v>-2.1739000000000002</v>
      </c>
      <c r="S1781" s="1">
        <v>-1.2293000000000001</v>
      </c>
      <c r="T1781" s="1">
        <v>0.69479999999999997</v>
      </c>
      <c r="U1781" s="1">
        <v>-0.10979999999999999</v>
      </c>
      <c r="V1781" s="1">
        <v>-2.0042</v>
      </c>
      <c r="W1781" s="1">
        <v>-6.9199999999999998E-2</v>
      </c>
      <c r="GI1781" s="1">
        <v>0.81669999999999998</v>
      </c>
      <c r="HA1781" s="1" t="str">
        <f t="shared" si="54"/>
        <v>2012</v>
      </c>
      <c r="HB1781" s="1" t="str">
        <f t="shared" si="55"/>
        <v>07</v>
      </c>
    </row>
    <row r="1782" spans="1:210">
      <c r="A1782" s="3" t="s">
        <v>9</v>
      </c>
      <c r="B1782" s="3"/>
      <c r="C1782" s="3" t="s">
        <v>6186</v>
      </c>
      <c r="E1782" s="1" t="s">
        <v>6187</v>
      </c>
      <c r="F1782" s="1">
        <v>-0.41689999999999999</v>
      </c>
      <c r="G1782" s="1">
        <v>-0.55659999999999998</v>
      </c>
      <c r="H1782" s="1">
        <v>1.3024</v>
      </c>
      <c r="I1782" s="1">
        <v>-1.4031</v>
      </c>
      <c r="J1782" s="1">
        <v>-1.196</v>
      </c>
      <c r="K1782" s="1">
        <v>-0.372</v>
      </c>
      <c r="L1782" s="1">
        <v>-0.25380000000000003</v>
      </c>
      <c r="M1782" s="1">
        <v>-0.34720000000000001</v>
      </c>
      <c r="N1782" s="1">
        <v>-1.0237000000000001</v>
      </c>
      <c r="O1782" s="1">
        <v>-1.0973999999999999</v>
      </c>
      <c r="P1782" s="1">
        <v>0.73799999999999999</v>
      </c>
      <c r="Q1782" s="1">
        <v>-0.38529999999999998</v>
      </c>
      <c r="R1782" s="1">
        <v>-2.4927999999999999</v>
      </c>
      <c r="S1782" s="1">
        <v>-0.93169999999999997</v>
      </c>
      <c r="T1782" s="1">
        <v>0.57920000000000005</v>
      </c>
      <c r="U1782" s="1">
        <v>-0.43140000000000001</v>
      </c>
      <c r="V1782" s="1">
        <v>-1.6231</v>
      </c>
      <c r="W1782" s="1">
        <v>-0.37219999999999998</v>
      </c>
      <c r="GI1782" s="1">
        <v>1.0648</v>
      </c>
      <c r="HA1782" s="1" t="str">
        <f t="shared" si="54"/>
        <v>2012</v>
      </c>
      <c r="HB1782" s="1" t="str">
        <f t="shared" si="55"/>
        <v>07</v>
      </c>
    </row>
    <row r="1783" spans="1:210">
      <c r="A1783" s="3" t="s">
        <v>9</v>
      </c>
      <c r="B1783" s="3"/>
      <c r="C1783" s="3" t="s">
        <v>6188</v>
      </c>
      <c r="E1783" s="1" t="s">
        <v>6189</v>
      </c>
      <c r="F1783" s="1">
        <v>0</v>
      </c>
      <c r="G1783" s="1">
        <v>0.15959999999999999</v>
      </c>
      <c r="H1783" s="1">
        <v>0.61299999999999999</v>
      </c>
      <c r="I1783" s="1">
        <v>-0.60880000000000001</v>
      </c>
      <c r="J1783" s="1">
        <v>-1.2572000000000001</v>
      </c>
      <c r="K1783" s="1">
        <v>0.37380000000000002</v>
      </c>
      <c r="L1783" s="1">
        <v>0.1699</v>
      </c>
      <c r="M1783" s="1">
        <v>-0.48759999999999998</v>
      </c>
      <c r="N1783" s="1">
        <v>-1.829</v>
      </c>
      <c r="O1783" s="1">
        <v>3.9664999999999999</v>
      </c>
      <c r="P1783" s="1">
        <v>1.923</v>
      </c>
      <c r="Q1783" s="1">
        <v>-0.58189999999999997</v>
      </c>
      <c r="R1783" s="1">
        <v>-2.1311</v>
      </c>
      <c r="S1783" s="1">
        <v>-1.3456999999999999</v>
      </c>
      <c r="T1783" s="1">
        <v>0.26079999999999998</v>
      </c>
      <c r="U1783" s="1">
        <v>-0.2137</v>
      </c>
      <c r="V1783" s="1">
        <v>-1.7458</v>
      </c>
      <c r="W1783" s="1">
        <v>-0.1018</v>
      </c>
      <c r="GI1783" s="1">
        <v>6.59E-2</v>
      </c>
      <c r="HA1783" s="1" t="str">
        <f t="shared" si="54"/>
        <v>2012</v>
      </c>
      <c r="HB1783" s="1" t="str">
        <f t="shared" si="55"/>
        <v>07</v>
      </c>
    </row>
    <row r="1784" spans="1:210">
      <c r="A1784" s="3" t="s">
        <v>9</v>
      </c>
      <c r="B1784" s="3"/>
      <c r="C1784" s="3" t="s">
        <v>6190</v>
      </c>
      <c r="E1784" s="1" t="s">
        <v>6191</v>
      </c>
      <c r="F1784" s="1">
        <v>-0.14199999999999999</v>
      </c>
      <c r="G1784" s="1">
        <v>1.0922000000000001</v>
      </c>
      <c r="H1784" s="1">
        <v>8.0679999999999996</v>
      </c>
      <c r="I1784" s="1">
        <v>0.5736</v>
      </c>
      <c r="J1784" s="1">
        <v>0.74819999999999998</v>
      </c>
      <c r="K1784" s="1">
        <v>0.47249999999999998</v>
      </c>
      <c r="L1784" s="1">
        <v>0.38740000000000002</v>
      </c>
      <c r="M1784" s="1">
        <v>0.17730000000000001</v>
      </c>
      <c r="N1784" s="1">
        <v>-0.43840000000000001</v>
      </c>
      <c r="O1784" s="1">
        <v>1.0244</v>
      </c>
      <c r="P1784" s="1">
        <v>-0.14699999999999999</v>
      </c>
      <c r="Q1784" s="1">
        <v>0.69099999999999995</v>
      </c>
      <c r="R1784" s="1">
        <v>-1.8789</v>
      </c>
      <c r="S1784" s="1">
        <v>-0.50219999999999998</v>
      </c>
      <c r="T1784" s="1">
        <v>-0.89190000000000003</v>
      </c>
      <c r="U1784" s="1">
        <v>-1.1284000000000001</v>
      </c>
      <c r="V1784" s="1">
        <v>-2.7349000000000001</v>
      </c>
      <c r="W1784" s="1">
        <v>-0.41489999999999999</v>
      </c>
      <c r="GI1784" s="1">
        <v>-1.3565</v>
      </c>
      <c r="HA1784" s="1" t="str">
        <f t="shared" si="54"/>
        <v>2012</v>
      </c>
      <c r="HB1784" s="1" t="str">
        <f t="shared" si="55"/>
        <v>07</v>
      </c>
    </row>
    <row r="1785" spans="1:210">
      <c r="A1785" s="3" t="s">
        <v>9</v>
      </c>
      <c r="B1785" s="3"/>
      <c r="C1785" s="3" t="s">
        <v>6192</v>
      </c>
      <c r="E1785" s="1" t="s">
        <v>6193</v>
      </c>
      <c r="F1785" s="1">
        <v>-0.16020000000000001</v>
      </c>
      <c r="G1785" s="1">
        <v>0.2402</v>
      </c>
      <c r="H1785" s="1">
        <v>9.6891999999999996</v>
      </c>
      <c r="I1785" s="1">
        <v>-0.56810000000000005</v>
      </c>
      <c r="J1785" s="1">
        <v>-1.5739000000000001</v>
      </c>
      <c r="K1785" s="1">
        <v>-0.27950000000000003</v>
      </c>
      <c r="L1785" s="1">
        <v>-0.3397</v>
      </c>
      <c r="M1785" s="1">
        <v>-0.63060000000000005</v>
      </c>
      <c r="N1785" s="1">
        <v>-0.4662</v>
      </c>
      <c r="O1785" s="1">
        <v>-0.30759999999999998</v>
      </c>
      <c r="P1785" s="1">
        <v>0.29409999999999997</v>
      </c>
      <c r="Q1785" s="1">
        <v>0.39100000000000001</v>
      </c>
      <c r="R1785" s="1">
        <v>-3.3401999999999998</v>
      </c>
      <c r="S1785" s="1">
        <v>0</v>
      </c>
      <c r="T1785" s="1">
        <v>-0.47310000000000002</v>
      </c>
      <c r="U1785" s="1">
        <v>-0.48330000000000001</v>
      </c>
      <c r="V1785" s="1">
        <v>-2.2456</v>
      </c>
      <c r="W1785" s="1">
        <v>-0.58020000000000005</v>
      </c>
      <c r="GI1785" s="1">
        <v>-1.2661</v>
      </c>
      <c r="HA1785" s="1" t="str">
        <f t="shared" si="54"/>
        <v>2012</v>
      </c>
      <c r="HB1785" s="1" t="str">
        <f t="shared" si="55"/>
        <v>07</v>
      </c>
    </row>
    <row r="1786" spans="1:210">
      <c r="A1786" s="3" t="s">
        <v>9</v>
      </c>
      <c r="B1786" s="3"/>
      <c r="C1786" s="3" t="s">
        <v>6194</v>
      </c>
      <c r="E1786" s="1" t="s">
        <v>6195</v>
      </c>
      <c r="F1786" s="1">
        <v>0.1011</v>
      </c>
      <c r="G1786" s="1">
        <v>0.56489999999999996</v>
      </c>
      <c r="H1786" s="1">
        <v>4.4337999999999997</v>
      </c>
      <c r="I1786" s="1">
        <v>2.7513999999999998</v>
      </c>
      <c r="J1786" s="1">
        <v>1.6958</v>
      </c>
      <c r="K1786" s="1">
        <v>-9.4600000000000004E-2</v>
      </c>
      <c r="L1786" s="1">
        <v>0.1716</v>
      </c>
      <c r="M1786" s="1">
        <v>-0.24740000000000001</v>
      </c>
      <c r="N1786" s="1">
        <v>-1.2478</v>
      </c>
      <c r="O1786" s="1">
        <v>0.4899</v>
      </c>
      <c r="P1786" s="1">
        <v>0.51429999999999998</v>
      </c>
      <c r="Q1786" s="1">
        <v>1.3847</v>
      </c>
      <c r="R1786" s="1">
        <v>-0.58230000000000004</v>
      </c>
      <c r="S1786" s="1">
        <v>-0.16689999999999999</v>
      </c>
      <c r="T1786" s="1">
        <v>0.63549999999999995</v>
      </c>
      <c r="U1786" s="1">
        <v>-0.43209999999999998</v>
      </c>
      <c r="V1786" s="1">
        <v>-1.482</v>
      </c>
      <c r="GI1786" s="1">
        <v>0.79149999999999998</v>
      </c>
      <c r="HA1786" s="1" t="str">
        <f t="shared" si="54"/>
        <v>2012</v>
      </c>
      <c r="HB1786" s="1" t="str">
        <f t="shared" si="55"/>
        <v>07</v>
      </c>
    </row>
    <row r="1787" spans="1:210">
      <c r="A1787" s="3" t="s">
        <v>9</v>
      </c>
      <c r="B1787" s="3"/>
      <c r="C1787" s="3" t="s">
        <v>6196</v>
      </c>
      <c r="E1787" s="1" t="s">
        <v>6196</v>
      </c>
      <c r="F1787" s="1">
        <v>0.28360000000000002</v>
      </c>
      <c r="G1787" s="1">
        <v>0.68100000000000005</v>
      </c>
      <c r="H1787" s="1">
        <v>6.5693000000000001</v>
      </c>
      <c r="I1787" s="1">
        <v>2.3102</v>
      </c>
      <c r="J1787" s="1">
        <v>2.3885000000000001</v>
      </c>
      <c r="K1787" s="1">
        <v>0.28299999999999997</v>
      </c>
      <c r="L1787" s="1">
        <v>0.42820000000000003</v>
      </c>
      <c r="M1787" s="1">
        <v>-0.10589999999999999</v>
      </c>
      <c r="N1787" s="1">
        <v>0.37219999999999998</v>
      </c>
      <c r="O1787" s="1">
        <v>0.31119999999999998</v>
      </c>
      <c r="P1787" s="1">
        <v>1.0247999999999999</v>
      </c>
      <c r="Q1787" s="1">
        <v>0.97650000000000003</v>
      </c>
      <c r="R1787" s="1">
        <v>-1.9117999999999999</v>
      </c>
      <c r="S1787" s="1">
        <v>0.22239999999999999</v>
      </c>
      <c r="T1787" s="1">
        <v>-0.2079</v>
      </c>
      <c r="U1787" s="1">
        <v>-0.95840000000000003</v>
      </c>
      <c r="V1787" s="1">
        <v>-2.4220999999999999</v>
      </c>
      <c r="GI1787" s="1">
        <v>0.53339999999999999</v>
      </c>
      <c r="HA1787" s="1" t="str">
        <f t="shared" si="54"/>
        <v>2012</v>
      </c>
      <c r="HB1787" s="1" t="str">
        <f t="shared" si="55"/>
        <v>07</v>
      </c>
    </row>
    <row r="1788" spans="1:210">
      <c r="A1788" s="3" t="s">
        <v>9</v>
      </c>
      <c r="B1788" s="3"/>
      <c r="C1788" s="3" t="s">
        <v>6197</v>
      </c>
      <c r="E1788" s="1" t="s">
        <v>6198</v>
      </c>
      <c r="F1788" s="1">
        <v>0.3841</v>
      </c>
      <c r="G1788" s="1">
        <v>0.99519999999999997</v>
      </c>
      <c r="H1788" s="1">
        <v>5.0724</v>
      </c>
      <c r="I1788" s="1">
        <v>-9.3799999999999994E-2</v>
      </c>
      <c r="J1788" s="1">
        <v>0.15890000000000001</v>
      </c>
      <c r="K1788" s="1">
        <v>9.4299999999999995E-2</v>
      </c>
      <c r="L1788" s="1">
        <v>0.29820000000000002</v>
      </c>
      <c r="M1788" s="1">
        <v>0.14069999999999999</v>
      </c>
      <c r="N1788" s="1">
        <v>0.91239999999999999</v>
      </c>
      <c r="O1788" s="1">
        <v>0.17799999999999999</v>
      </c>
      <c r="P1788" s="1">
        <v>0.21909999999999999</v>
      </c>
      <c r="Q1788" s="1">
        <v>-1.1537999999999999</v>
      </c>
      <c r="R1788" s="1">
        <v>-1.367</v>
      </c>
      <c r="S1788" s="1">
        <v>-0.1386</v>
      </c>
      <c r="T1788" s="1">
        <v>-0.4677</v>
      </c>
      <c r="U1788" s="1">
        <v>-1.0678000000000001</v>
      </c>
      <c r="V1788" s="1">
        <v>-2.9085000000000001</v>
      </c>
      <c r="GI1788" s="1">
        <v>0.90069999999999995</v>
      </c>
      <c r="HA1788" s="1" t="str">
        <f t="shared" si="54"/>
        <v>2012</v>
      </c>
      <c r="HB1788" s="1" t="str">
        <f t="shared" si="55"/>
        <v>07</v>
      </c>
    </row>
    <row r="1789" spans="1:210">
      <c r="A1789" s="3" t="s">
        <v>9</v>
      </c>
      <c r="B1789" s="3"/>
      <c r="C1789" s="3" t="s">
        <v>6199</v>
      </c>
      <c r="E1789" s="1" t="s">
        <v>6200</v>
      </c>
      <c r="F1789" s="1">
        <v>0.1386</v>
      </c>
      <c r="G1789" s="1">
        <v>7.8700000000000006E-2</v>
      </c>
      <c r="H1789" s="1">
        <v>2.6185</v>
      </c>
      <c r="I1789" s="1">
        <v>-2.0228999999999999</v>
      </c>
      <c r="J1789" s="1">
        <v>0.57350000000000001</v>
      </c>
      <c r="K1789" s="1">
        <v>-9.3200000000000005E-2</v>
      </c>
      <c r="L1789" s="1">
        <v>-0.16789999999999999</v>
      </c>
      <c r="M1789" s="1">
        <v>0.10349999999999999</v>
      </c>
      <c r="N1789" s="1">
        <v>-0.83020000000000005</v>
      </c>
      <c r="O1789" s="1">
        <v>-0.88100000000000001</v>
      </c>
      <c r="P1789" s="1">
        <v>0.43819999999999998</v>
      </c>
      <c r="Q1789" s="1">
        <v>-0.66159999999999997</v>
      </c>
      <c r="R1789" s="1">
        <v>-1.8691</v>
      </c>
      <c r="S1789" s="1">
        <v>-0.40899999999999997</v>
      </c>
      <c r="T1789" s="1">
        <v>-0.15720000000000001</v>
      </c>
      <c r="U1789" s="1">
        <v>-0.75019999999999998</v>
      </c>
      <c r="V1789" s="1">
        <v>-2.6554000000000002</v>
      </c>
      <c r="GI1789" s="1">
        <v>1.5650999999999999</v>
      </c>
      <c r="HA1789" s="1" t="str">
        <f t="shared" si="54"/>
        <v>2012</v>
      </c>
      <c r="HB1789" s="1" t="str">
        <f t="shared" si="55"/>
        <v>07</v>
      </c>
    </row>
    <row r="1790" spans="1:210">
      <c r="A1790" s="3" t="s">
        <v>9</v>
      </c>
      <c r="B1790" s="3"/>
      <c r="C1790" s="3" t="s">
        <v>6201</v>
      </c>
      <c r="E1790" s="1" t="s">
        <v>6202</v>
      </c>
      <c r="F1790" s="1">
        <v>-0.1386</v>
      </c>
      <c r="G1790" s="1">
        <v>7.9100000000000004E-2</v>
      </c>
      <c r="H1790" s="1">
        <v>2.9256000000000002</v>
      </c>
      <c r="I1790" s="1">
        <v>-0.64390000000000003</v>
      </c>
      <c r="J1790" s="1">
        <v>-0.62690000000000001</v>
      </c>
      <c r="K1790" s="1">
        <v>-0.37769999999999998</v>
      </c>
      <c r="L1790" s="1">
        <v>-4.2000000000000003E-2</v>
      </c>
      <c r="M1790" s="1">
        <v>0.38</v>
      </c>
      <c r="N1790" s="1">
        <v>-0.29949999999999999</v>
      </c>
      <c r="O1790" s="1">
        <v>1.3814</v>
      </c>
      <c r="P1790" s="1">
        <v>0.66069999999999995</v>
      </c>
      <c r="Q1790" s="1">
        <v>0.47570000000000001</v>
      </c>
      <c r="R1790" s="1">
        <v>-1.7892999999999999</v>
      </c>
      <c r="S1790" s="1">
        <v>-0.35520000000000002</v>
      </c>
      <c r="T1790" s="1">
        <v>0.58009999999999995</v>
      </c>
      <c r="U1790" s="1">
        <v>-0.53849999999999998</v>
      </c>
      <c r="V1790" s="1">
        <v>-2.0421999999999998</v>
      </c>
      <c r="GI1790" s="1">
        <v>1.3424</v>
      </c>
      <c r="HA1790" s="1" t="str">
        <f t="shared" si="54"/>
        <v>2012</v>
      </c>
      <c r="HB1790" s="1" t="str">
        <f t="shared" si="55"/>
        <v>07</v>
      </c>
    </row>
    <row r="1791" spans="1:210">
      <c r="A1791" s="3" t="s">
        <v>9</v>
      </c>
      <c r="B1791" s="3"/>
      <c r="C1791" s="3" t="s">
        <v>6203</v>
      </c>
      <c r="E1791" s="1" t="s">
        <v>6204</v>
      </c>
      <c r="F1791" s="1">
        <v>3.9199999999999999E-2</v>
      </c>
      <c r="G1791" s="1">
        <v>0.43149999999999999</v>
      </c>
      <c r="H1791" s="1">
        <v>1.5299</v>
      </c>
      <c r="I1791" s="1">
        <v>-0.90820000000000001</v>
      </c>
      <c r="J1791" s="1">
        <v>-0.9829</v>
      </c>
      <c r="K1791" s="1">
        <v>-0.1883</v>
      </c>
      <c r="L1791" s="1">
        <v>-0.24979999999999999</v>
      </c>
      <c r="M1791" s="1">
        <v>0.54790000000000005</v>
      </c>
      <c r="N1791" s="1">
        <v>-0.99139999999999995</v>
      </c>
      <c r="O1791" s="1">
        <v>1.2883</v>
      </c>
      <c r="P1791" s="1">
        <v>2.3616000000000001</v>
      </c>
      <c r="Q1791" s="1">
        <v>9.3600000000000003E-2</v>
      </c>
      <c r="R1791" s="1">
        <v>-0.68520000000000003</v>
      </c>
      <c r="S1791" s="1">
        <v>-0.37969999999999998</v>
      </c>
      <c r="T1791" s="1">
        <v>0.68340000000000001</v>
      </c>
      <c r="U1791" s="1">
        <v>0.37609999999999999</v>
      </c>
      <c r="V1791" s="1">
        <v>-1.264</v>
      </c>
      <c r="GI1791" s="1">
        <v>3.6297000000000001</v>
      </c>
      <c r="HA1791" s="1" t="str">
        <f t="shared" si="54"/>
        <v>2012</v>
      </c>
      <c r="HB1791" s="1" t="str">
        <f t="shared" si="55"/>
        <v>07</v>
      </c>
    </row>
    <row r="1792" spans="1:210">
      <c r="A1792" s="3" t="s">
        <v>9</v>
      </c>
      <c r="B1792" s="3"/>
      <c r="C1792" s="3" t="s">
        <v>6205</v>
      </c>
      <c r="E1792" s="1" t="s">
        <v>6206</v>
      </c>
      <c r="F1792" s="1">
        <v>-0.62350000000000005</v>
      </c>
      <c r="G1792" s="1">
        <v>0.39119999999999999</v>
      </c>
      <c r="H1792" s="1">
        <v>-0.61680000000000001</v>
      </c>
      <c r="I1792" s="1">
        <v>-2.5236000000000001</v>
      </c>
      <c r="J1792" s="1">
        <v>-1.5946</v>
      </c>
      <c r="K1792" s="1">
        <v>-0.749</v>
      </c>
      <c r="L1792" s="1">
        <v>-0.4995</v>
      </c>
      <c r="M1792" s="1">
        <v>-0.54379999999999995</v>
      </c>
      <c r="N1792" s="1">
        <v>-1.0226999999999999</v>
      </c>
      <c r="O1792" s="1">
        <v>-0.309</v>
      </c>
      <c r="P1792" s="1">
        <v>-0.92979999999999996</v>
      </c>
      <c r="Q1792" s="1">
        <v>9.2600000000000002E-2</v>
      </c>
      <c r="R1792" s="1">
        <v>-1.6006</v>
      </c>
      <c r="S1792" s="1">
        <v>-0.53959999999999997</v>
      </c>
      <c r="T1792" s="1">
        <v>-1.8993</v>
      </c>
      <c r="U1792" s="1">
        <v>-1.9453</v>
      </c>
      <c r="V1792" s="1">
        <v>-3.5762999999999998</v>
      </c>
      <c r="GI1792" s="1">
        <v>0.35899999999999999</v>
      </c>
      <c r="HA1792" s="1" t="str">
        <f t="shared" si="54"/>
        <v>2012</v>
      </c>
      <c r="HB1792" s="1" t="str">
        <f t="shared" si="55"/>
        <v>07</v>
      </c>
    </row>
    <row r="1793" spans="1:210">
      <c r="A1793" s="3" t="s">
        <v>9</v>
      </c>
      <c r="B1793" s="3"/>
      <c r="C1793" s="3" t="s">
        <v>6207</v>
      </c>
      <c r="E1793" s="1" t="s">
        <v>6208</v>
      </c>
      <c r="F1793" s="1">
        <v>-0.17510000000000001</v>
      </c>
      <c r="G1793" s="1">
        <v>0.311</v>
      </c>
      <c r="H1793" s="1">
        <v>0.20419999999999999</v>
      </c>
      <c r="I1793" s="1">
        <v>-1.1648000000000001</v>
      </c>
      <c r="J1793" s="1">
        <v>-1.4410000000000001</v>
      </c>
      <c r="K1793" s="1">
        <v>0</v>
      </c>
      <c r="L1793" s="1">
        <v>-0.24929999999999999</v>
      </c>
      <c r="M1793" s="1">
        <v>-6.7799999999999999E-2</v>
      </c>
      <c r="N1793" s="1">
        <v>-0.99</v>
      </c>
      <c r="O1793" s="1">
        <v>-0.39700000000000002</v>
      </c>
      <c r="P1793" s="1">
        <v>-0.36199999999999999</v>
      </c>
      <c r="Q1793" s="1">
        <v>0.2757</v>
      </c>
      <c r="R1793" s="1">
        <v>-2.2345999999999999</v>
      </c>
      <c r="S1793" s="1">
        <v>-0.2422</v>
      </c>
      <c r="T1793" s="1">
        <v>-0.41549999999999998</v>
      </c>
      <c r="U1793" s="1">
        <v>-1.4845999999999999</v>
      </c>
      <c r="V1793" s="1">
        <v>-1.9565999999999999</v>
      </c>
      <c r="GI1793" s="1">
        <v>1.4033</v>
      </c>
      <c r="HA1793" s="1" t="str">
        <f t="shared" si="54"/>
        <v>2012</v>
      </c>
      <c r="HB1793" s="1" t="str">
        <f t="shared" si="55"/>
        <v>07</v>
      </c>
    </row>
    <row r="1794" spans="1:210">
      <c r="A1794" s="3" t="s">
        <v>9</v>
      </c>
      <c r="B1794" s="3"/>
      <c r="C1794" s="3" t="s">
        <v>6209</v>
      </c>
      <c r="E1794" s="1" t="s">
        <v>6210</v>
      </c>
      <c r="F1794" s="1">
        <v>-0.3296</v>
      </c>
      <c r="G1794" s="1">
        <v>5.1669999999999998</v>
      </c>
      <c r="H1794" s="1">
        <v>-6.7699999999999996E-2</v>
      </c>
      <c r="I1794" s="1">
        <v>-0.75990000000000002</v>
      </c>
      <c r="J1794" s="1">
        <v>-1.6459999999999999</v>
      </c>
      <c r="K1794" s="1">
        <v>-0.18629999999999999</v>
      </c>
      <c r="L1794" s="1">
        <v>-0.53800000000000003</v>
      </c>
      <c r="M1794" s="1">
        <v>6.7599999999999993E-2</v>
      </c>
      <c r="N1794" s="1">
        <v>-1.0875999999999999</v>
      </c>
      <c r="O1794" s="1">
        <v>0.1318</v>
      </c>
      <c r="P1794" s="1">
        <v>0.43099999999999999</v>
      </c>
      <c r="Q1794" s="1">
        <v>-9.1600000000000001E-2</v>
      </c>
      <c r="R1794" s="1">
        <v>-2.5068999999999999</v>
      </c>
      <c r="S1794" s="1">
        <v>-0.56399999999999995</v>
      </c>
      <c r="T1794" s="1">
        <v>-0.20530000000000001</v>
      </c>
      <c r="U1794" s="1">
        <v>-1.1566000000000001</v>
      </c>
      <c r="V1794" s="1">
        <v>-1.7253000000000001</v>
      </c>
      <c r="GI1794" s="1">
        <v>0.35680000000000001</v>
      </c>
      <c r="HA1794" s="1" t="str">
        <f t="shared" si="54"/>
        <v>2012</v>
      </c>
      <c r="HB1794" s="1" t="str">
        <f t="shared" si="55"/>
        <v>07</v>
      </c>
    </row>
    <row r="1795" spans="1:210">
      <c r="A1795" s="3" t="s">
        <v>9</v>
      </c>
      <c r="B1795" s="3"/>
      <c r="C1795" s="3" t="s">
        <v>6211</v>
      </c>
      <c r="E1795" s="1" t="s">
        <v>6212</v>
      </c>
      <c r="F1795" s="1">
        <v>-0.25319999999999998</v>
      </c>
      <c r="G1795" s="1">
        <v>-0.66739999999999999</v>
      </c>
      <c r="H1795" s="1">
        <v>0.33989999999999998</v>
      </c>
      <c r="I1795" s="1">
        <v>-0.2697</v>
      </c>
      <c r="J1795" s="1">
        <v>-1.7634000000000001</v>
      </c>
      <c r="K1795" s="1">
        <v>-9.3799999999999994E-2</v>
      </c>
      <c r="L1795" s="1">
        <v>0</v>
      </c>
      <c r="M1795" s="1">
        <v>-3.4000000000000002E-2</v>
      </c>
      <c r="N1795" s="1">
        <v>-0.79730000000000001</v>
      </c>
      <c r="O1795" s="1">
        <v>-0.30969999999999998</v>
      </c>
      <c r="P1795" s="1">
        <v>1.0064</v>
      </c>
      <c r="Q1795" s="1">
        <v>-0.37069999999999997</v>
      </c>
      <c r="R1795" s="1">
        <v>-1.9607000000000001</v>
      </c>
      <c r="S1795" s="1">
        <v>-0.54090000000000005</v>
      </c>
      <c r="T1795" s="1">
        <v>0.15379999999999999</v>
      </c>
      <c r="U1795" s="1">
        <v>-0.68379999999999996</v>
      </c>
      <c r="V1795" s="1">
        <v>-1.4472</v>
      </c>
      <c r="GI1795" s="1">
        <v>0.81330000000000002</v>
      </c>
      <c r="HA1795" s="1" t="str">
        <f t="shared" ref="HA1795:HA1858" si="56">LEFT($E1796,4)</f>
        <v>2012</v>
      </c>
      <c r="HB1795" s="1" t="str">
        <f t="shared" ref="HB1795:HB1858" si="57">MID($E1796,5,2)</f>
        <v>07</v>
      </c>
    </row>
    <row r="1796" spans="1:210">
      <c r="A1796" s="3" t="s">
        <v>9</v>
      </c>
      <c r="B1796" s="3"/>
      <c r="C1796" s="3" t="s">
        <v>6213</v>
      </c>
      <c r="E1796" s="1" t="s">
        <v>6213</v>
      </c>
      <c r="F1796" s="1">
        <v>-0.25619999999999998</v>
      </c>
      <c r="G1796" s="1">
        <v>-7.9299999999999995E-2</v>
      </c>
      <c r="H1796" s="1">
        <v>-0.55049999999999999</v>
      </c>
      <c r="I1796" s="1">
        <v>-0.90949999999999998</v>
      </c>
      <c r="J1796" s="1">
        <v>-1.5789</v>
      </c>
      <c r="K1796" s="1">
        <v>-0.189</v>
      </c>
      <c r="L1796" s="1">
        <v>-0.2107</v>
      </c>
      <c r="M1796" s="1">
        <v>-0.1031</v>
      </c>
      <c r="N1796" s="1">
        <v>-1.0084</v>
      </c>
      <c r="O1796" s="1">
        <v>-0.89119999999999999</v>
      </c>
      <c r="P1796" s="1">
        <v>0.28649999999999998</v>
      </c>
      <c r="Q1796" s="1">
        <v>-0.93279999999999996</v>
      </c>
      <c r="R1796" s="1">
        <v>-2.2258</v>
      </c>
      <c r="S1796" s="1">
        <v>-0.62870000000000004</v>
      </c>
      <c r="T1796" s="1">
        <v>-0.61529999999999996</v>
      </c>
      <c r="U1796" s="1">
        <v>-1.7385999999999999</v>
      </c>
      <c r="V1796" s="1">
        <v>-2.0689000000000002</v>
      </c>
      <c r="GI1796" s="1">
        <v>-0.93420000000000003</v>
      </c>
      <c r="HA1796" s="1" t="str">
        <f t="shared" si="56"/>
        <v>2012</v>
      </c>
      <c r="HB1796" s="1" t="str">
        <f t="shared" si="57"/>
        <v>06</v>
      </c>
    </row>
    <row r="1797" spans="1:210">
      <c r="A1797" s="3" t="s">
        <v>9</v>
      </c>
      <c r="B1797" s="3"/>
      <c r="C1797" s="3" t="s">
        <v>6214</v>
      </c>
      <c r="E1797" s="1" t="s">
        <v>6215</v>
      </c>
      <c r="F1797" s="1">
        <v>-0.25819999999999999</v>
      </c>
      <c r="G1797" s="1">
        <v>-0.6371</v>
      </c>
      <c r="H1797" s="1">
        <v>-6.9699999999999998E-2</v>
      </c>
      <c r="I1797" s="1">
        <v>-1.2367999999999999</v>
      </c>
      <c r="J1797" s="1">
        <v>-1.4232</v>
      </c>
      <c r="K1797" s="1">
        <v>-0.38379999999999997</v>
      </c>
      <c r="L1797" s="1">
        <v>-0.3407</v>
      </c>
      <c r="M1797" s="1">
        <v>-0.5544</v>
      </c>
      <c r="N1797" s="1">
        <v>-1.4458</v>
      </c>
      <c r="O1797" s="1">
        <v>-1.0402</v>
      </c>
      <c r="P1797" s="1">
        <v>0.28649999999999998</v>
      </c>
      <c r="Q1797" s="1">
        <v>-0.28270000000000001</v>
      </c>
      <c r="R1797" s="1">
        <v>-1.4681</v>
      </c>
      <c r="S1797" s="1">
        <v>-1.7605999999999999</v>
      </c>
      <c r="T1797" s="1">
        <v>-0.92400000000000004</v>
      </c>
      <c r="U1797" s="1">
        <v>-1.7385999999999999</v>
      </c>
      <c r="V1797" s="1">
        <v>-2.0746000000000002</v>
      </c>
      <c r="GI1797" s="1">
        <v>0.23300000000000001</v>
      </c>
      <c r="HA1797" s="1" t="str">
        <f t="shared" si="56"/>
        <v>2012</v>
      </c>
      <c r="HB1797" s="1" t="str">
        <f t="shared" si="57"/>
        <v>06</v>
      </c>
    </row>
    <row r="1798" spans="1:210">
      <c r="A1798" s="3" t="s">
        <v>9</v>
      </c>
      <c r="B1798" s="3"/>
      <c r="C1798" s="3" t="s">
        <v>6216</v>
      </c>
      <c r="E1798" s="1" t="s">
        <v>6217</v>
      </c>
      <c r="F1798" s="1">
        <v>0.38500000000000001</v>
      </c>
      <c r="G1798" s="1">
        <v>0.36430000000000001</v>
      </c>
      <c r="H1798" s="1">
        <v>2.5550000000000002</v>
      </c>
      <c r="I1798" s="1">
        <v>-0.74519999999999997</v>
      </c>
      <c r="J1798" s="1">
        <v>-1.2358</v>
      </c>
      <c r="K1798" s="1">
        <v>9.8000000000000004E-2</v>
      </c>
      <c r="L1798" s="1">
        <v>0.12970000000000001</v>
      </c>
      <c r="M1798" s="1">
        <v>-0.35320000000000001</v>
      </c>
      <c r="N1798" s="1">
        <v>-0.20580000000000001</v>
      </c>
      <c r="O1798" s="1">
        <v>1.109</v>
      </c>
      <c r="P1798" s="1">
        <v>0.72829999999999995</v>
      </c>
      <c r="Q1798" s="1">
        <v>-0.191</v>
      </c>
      <c r="R1798" s="1">
        <v>-1.8294999999999999</v>
      </c>
      <c r="S1798" s="1">
        <v>-0.36399999999999999</v>
      </c>
      <c r="T1798" s="1">
        <v>0</v>
      </c>
      <c r="U1798" s="1">
        <v>-0.64100000000000001</v>
      </c>
      <c r="V1798" s="1">
        <v>-1.1212</v>
      </c>
      <c r="GI1798" s="1">
        <v>1.2454000000000001</v>
      </c>
      <c r="HA1798" s="1" t="str">
        <f t="shared" si="56"/>
        <v>2012</v>
      </c>
      <c r="HB1798" s="1" t="str">
        <f t="shared" si="57"/>
        <v>06</v>
      </c>
    </row>
    <row r="1799" spans="1:210">
      <c r="A1799" s="3" t="s">
        <v>9</v>
      </c>
      <c r="B1799" s="3"/>
      <c r="C1799" s="3" t="s">
        <v>6218</v>
      </c>
      <c r="E1799" s="1" t="s">
        <v>6219</v>
      </c>
      <c r="F1799" s="1">
        <v>0.2026</v>
      </c>
      <c r="G1799" s="1">
        <v>0</v>
      </c>
      <c r="H1799" s="1">
        <v>2.8003999999999998</v>
      </c>
      <c r="I1799" s="1">
        <v>-1.4444999999999999</v>
      </c>
      <c r="J1799" s="1">
        <v>-1.1284000000000001</v>
      </c>
      <c r="K1799" s="1">
        <v>-0.58530000000000004</v>
      </c>
      <c r="L1799" s="1">
        <v>-8.6300000000000002E-2</v>
      </c>
      <c r="M1799" s="1">
        <v>-1.0585</v>
      </c>
      <c r="N1799" s="1">
        <v>-0.34300000000000003</v>
      </c>
      <c r="O1799" s="1">
        <v>-0.32179999999999997</v>
      </c>
      <c r="P1799" s="1">
        <v>0.72299999999999998</v>
      </c>
      <c r="Q1799" s="1">
        <v>0.28510000000000002</v>
      </c>
      <c r="R1799" s="1">
        <v>-1.5780000000000001</v>
      </c>
      <c r="S1799" s="1">
        <v>-0.69930000000000003</v>
      </c>
      <c r="T1799" s="1">
        <v>-0.25829999999999997</v>
      </c>
      <c r="U1799" s="1">
        <v>-0.3715</v>
      </c>
      <c r="V1799" s="1">
        <v>-0.90459999999999996</v>
      </c>
      <c r="GI1799" s="1">
        <v>0.15770000000000001</v>
      </c>
      <c r="HA1799" s="1" t="str">
        <f t="shared" si="56"/>
        <v>2012</v>
      </c>
      <c r="HB1799" s="1" t="str">
        <f t="shared" si="57"/>
        <v>06</v>
      </c>
    </row>
    <row r="1800" spans="1:210">
      <c r="A1800" s="3" t="s">
        <v>9</v>
      </c>
      <c r="B1800" s="3"/>
      <c r="C1800" s="3" t="s">
        <v>6220</v>
      </c>
      <c r="E1800" s="1" t="s">
        <v>6221</v>
      </c>
      <c r="F1800" s="1">
        <v>0</v>
      </c>
      <c r="G1800" s="1">
        <v>-0.24340000000000001</v>
      </c>
      <c r="H1800" s="1">
        <v>-0.1782</v>
      </c>
      <c r="I1800" s="1">
        <v>-0.18759999999999999</v>
      </c>
      <c r="J1800" s="1">
        <v>-1.081</v>
      </c>
      <c r="K1800" s="1">
        <v>-0.29549999999999998</v>
      </c>
      <c r="L1800" s="1">
        <v>4.3299999999999998E-2</v>
      </c>
      <c r="M1800" s="1">
        <v>-1.5286</v>
      </c>
      <c r="N1800" s="1">
        <v>-0.20730000000000001</v>
      </c>
      <c r="O1800" s="1">
        <v>-1.0677000000000001</v>
      </c>
      <c r="P1800" s="1">
        <v>-0.57669999999999999</v>
      </c>
      <c r="Q1800" s="1">
        <v>1.145</v>
      </c>
      <c r="R1800" s="1">
        <v>-1.841</v>
      </c>
      <c r="S1800" s="1">
        <v>-0.95720000000000005</v>
      </c>
      <c r="T1800" s="1">
        <v>-0.97729999999999995</v>
      </c>
      <c r="U1800" s="1">
        <v>-1.1099000000000001</v>
      </c>
      <c r="V1800" s="1">
        <v>-2.0804</v>
      </c>
      <c r="GI1800" s="1">
        <v>-0.18629999999999999</v>
      </c>
      <c r="HA1800" s="1" t="str">
        <f t="shared" si="56"/>
        <v>2012</v>
      </c>
      <c r="HB1800" s="1" t="str">
        <f t="shared" si="57"/>
        <v>06</v>
      </c>
    </row>
    <row r="1801" spans="1:210">
      <c r="A1801" s="3" t="s">
        <v>9</v>
      </c>
      <c r="B1801" s="3"/>
      <c r="C1801" s="3" t="s">
        <v>6222</v>
      </c>
      <c r="E1801" s="1" t="s">
        <v>6223</v>
      </c>
      <c r="F1801" s="1">
        <v>2.0299999999999999E-2</v>
      </c>
      <c r="G1801" s="1">
        <v>-0.24199999999999999</v>
      </c>
      <c r="H1801" s="1">
        <v>-0.49380000000000002</v>
      </c>
      <c r="I1801" s="1">
        <v>-0.37259999999999999</v>
      </c>
      <c r="J1801" s="1">
        <v>-1.6693</v>
      </c>
      <c r="K1801" s="1">
        <v>0</v>
      </c>
      <c r="L1801" s="1">
        <v>-0.1298</v>
      </c>
      <c r="M1801" s="1">
        <v>-1.4154</v>
      </c>
      <c r="N1801" s="1">
        <v>-0.27629999999999999</v>
      </c>
      <c r="O1801" s="1">
        <v>-1.0677000000000001</v>
      </c>
      <c r="P1801" s="1">
        <v>0.93859999999999999</v>
      </c>
      <c r="Q1801" s="1">
        <v>-0.46939999999999998</v>
      </c>
      <c r="R1801" s="1">
        <v>-2.5394999999999999</v>
      </c>
      <c r="S1801" s="1">
        <v>-1.1496999999999999</v>
      </c>
      <c r="T1801" s="1">
        <v>0.56730000000000003</v>
      </c>
      <c r="U1801" s="1">
        <v>0</v>
      </c>
      <c r="V1801" s="1">
        <v>-0.27789999999999998</v>
      </c>
      <c r="GI1801" s="1">
        <v>-1.0561</v>
      </c>
      <c r="HA1801" s="1" t="str">
        <f t="shared" si="56"/>
        <v>2012</v>
      </c>
      <c r="HB1801" s="1" t="str">
        <f t="shared" si="57"/>
        <v>06</v>
      </c>
    </row>
    <row r="1802" spans="1:210">
      <c r="A1802" s="3" t="s">
        <v>9</v>
      </c>
      <c r="B1802" s="3"/>
      <c r="C1802" s="3" t="s">
        <v>6224</v>
      </c>
      <c r="E1802" s="1" t="s">
        <v>6225</v>
      </c>
      <c r="F1802" s="1">
        <v>-0.14099999999999999</v>
      </c>
      <c r="G1802" s="1">
        <v>-0.64019999999999999</v>
      </c>
      <c r="H1802" s="1">
        <v>0</v>
      </c>
      <c r="I1802" s="1">
        <v>-0.9254</v>
      </c>
      <c r="J1802" s="1">
        <v>-0.31890000000000002</v>
      </c>
      <c r="K1802" s="1">
        <v>-9.7500000000000003E-2</v>
      </c>
      <c r="L1802" s="1">
        <v>-0.1721</v>
      </c>
      <c r="M1802" s="1">
        <v>-1.1228</v>
      </c>
      <c r="N1802" s="1">
        <v>0.1023</v>
      </c>
      <c r="O1802" s="1">
        <v>0.59850000000000003</v>
      </c>
      <c r="P1802" s="1">
        <v>0.21479999999999999</v>
      </c>
      <c r="Q1802" s="1">
        <v>-1.1194</v>
      </c>
      <c r="R1802" s="1">
        <v>-0.9083</v>
      </c>
      <c r="S1802" s="1">
        <v>-1.0288999999999999</v>
      </c>
      <c r="T1802" s="1">
        <v>-5.0700000000000002E-2</v>
      </c>
      <c r="U1802" s="1">
        <v>-1.2016</v>
      </c>
      <c r="GI1802" s="1">
        <v>-0.70920000000000005</v>
      </c>
      <c r="HA1802" s="1" t="str">
        <f t="shared" si="56"/>
        <v>2012</v>
      </c>
      <c r="HB1802" s="1" t="str">
        <f t="shared" si="57"/>
        <v>06</v>
      </c>
    </row>
    <row r="1803" spans="1:210">
      <c r="A1803" s="3" t="s">
        <v>9</v>
      </c>
      <c r="B1803" s="3"/>
      <c r="C1803" s="3" t="s">
        <v>6226</v>
      </c>
      <c r="E1803" s="1" t="s">
        <v>6226</v>
      </c>
      <c r="F1803" s="1">
        <v>9.98E-2</v>
      </c>
      <c r="G1803" s="1">
        <v>-0.87470000000000003</v>
      </c>
      <c r="H1803" s="1">
        <v>0.5917</v>
      </c>
      <c r="I1803" s="1">
        <v>-0.50660000000000005</v>
      </c>
      <c r="J1803" s="1">
        <v>-0.63149999999999995</v>
      </c>
      <c r="K1803" s="1">
        <v>-0.38640000000000002</v>
      </c>
      <c r="L1803" s="1">
        <v>-0.34210000000000002</v>
      </c>
      <c r="M1803" s="1">
        <v>-0.4173</v>
      </c>
      <c r="N1803" s="1">
        <v>-0.67630000000000001</v>
      </c>
      <c r="O1803" s="1">
        <v>-0.41020000000000001</v>
      </c>
      <c r="P1803" s="1">
        <v>0.49780000000000002</v>
      </c>
      <c r="Q1803" s="1">
        <v>-0.37309999999999999</v>
      </c>
      <c r="R1803" s="1">
        <v>-1.0233000000000001</v>
      </c>
      <c r="S1803" s="1">
        <v>-0.33090000000000003</v>
      </c>
      <c r="T1803" s="1">
        <v>-5.0700000000000002E-2</v>
      </c>
      <c r="U1803" s="1">
        <v>-1.2016</v>
      </c>
      <c r="GI1803" s="1">
        <v>-0.3201</v>
      </c>
      <c r="HA1803" s="1" t="str">
        <f t="shared" si="56"/>
        <v>2012</v>
      </c>
      <c r="HB1803" s="1" t="str">
        <f t="shared" si="57"/>
        <v>06</v>
      </c>
    </row>
    <row r="1804" spans="1:210">
      <c r="A1804" s="3" t="s">
        <v>9</v>
      </c>
      <c r="B1804" s="3"/>
      <c r="C1804" s="3" t="s">
        <v>6227</v>
      </c>
      <c r="E1804" s="1" t="s">
        <v>6228</v>
      </c>
      <c r="F1804" s="1">
        <v>-0.43409999999999999</v>
      </c>
      <c r="G1804" s="1">
        <v>-0.51480000000000004</v>
      </c>
      <c r="H1804" s="1">
        <v>3.4299999999999997E-2</v>
      </c>
      <c r="I1804" s="1">
        <v>-0.96060000000000001</v>
      </c>
      <c r="J1804" s="1">
        <v>-0.78239999999999998</v>
      </c>
      <c r="K1804" s="1">
        <v>-0.7611</v>
      </c>
      <c r="L1804" s="1">
        <v>-0.3407</v>
      </c>
      <c r="M1804" s="1">
        <v>-0.79169999999999996</v>
      </c>
      <c r="N1804" s="1">
        <v>-1.3104</v>
      </c>
      <c r="O1804" s="1">
        <v>-1.0318000000000001</v>
      </c>
      <c r="P1804" s="1">
        <v>0.84030000000000005</v>
      </c>
      <c r="Q1804" s="1">
        <v>-0.83789999999999998</v>
      </c>
      <c r="R1804" s="1">
        <v>-2.0259</v>
      </c>
      <c r="S1804" s="1">
        <v>-0.51990000000000003</v>
      </c>
      <c r="T1804" s="1">
        <v>0.2989</v>
      </c>
      <c r="U1804" s="1">
        <v>-0.9254</v>
      </c>
      <c r="GI1804" s="1">
        <v>-1.6281000000000001</v>
      </c>
      <c r="HA1804" s="1" t="str">
        <f t="shared" si="56"/>
        <v>2012</v>
      </c>
      <c r="HB1804" s="1" t="str">
        <f t="shared" si="57"/>
        <v>06</v>
      </c>
    </row>
    <row r="1805" spans="1:210">
      <c r="A1805" s="3" t="s">
        <v>9</v>
      </c>
      <c r="B1805" s="3"/>
      <c r="C1805" s="3" t="s">
        <v>6229</v>
      </c>
      <c r="E1805" s="1" t="s">
        <v>6230</v>
      </c>
      <c r="F1805" s="1">
        <v>-0.59740000000000004</v>
      </c>
      <c r="G1805" s="1">
        <v>7.9799999999999996E-2</v>
      </c>
      <c r="H1805" s="1">
        <v>0.34720000000000001</v>
      </c>
      <c r="I1805" s="1">
        <v>-0.6915</v>
      </c>
      <c r="J1805" s="1">
        <v>-0.89229999999999998</v>
      </c>
      <c r="K1805" s="1">
        <v>-0.3846</v>
      </c>
      <c r="L1805" s="1">
        <v>-0.30009999999999998</v>
      </c>
      <c r="M1805" s="1">
        <v>-0.79879999999999995</v>
      </c>
      <c r="N1805" s="1">
        <v>-0.5081</v>
      </c>
      <c r="O1805" s="1">
        <v>-0.40770000000000001</v>
      </c>
      <c r="P1805" s="1">
        <v>6.9699999999999998E-2</v>
      </c>
      <c r="Q1805" s="1">
        <v>1.5947</v>
      </c>
      <c r="R1805" s="1">
        <v>-1.4717</v>
      </c>
      <c r="S1805" s="1">
        <v>-0.38629999999999998</v>
      </c>
      <c r="T1805" s="1">
        <v>-0.29830000000000001</v>
      </c>
      <c r="U1805" s="1">
        <v>-1.1819</v>
      </c>
      <c r="GI1805" s="1">
        <v>-1.9503999999999999</v>
      </c>
      <c r="HA1805" s="1" t="str">
        <f t="shared" si="56"/>
        <v>2012</v>
      </c>
      <c r="HB1805" s="1" t="str">
        <f t="shared" si="57"/>
        <v>06</v>
      </c>
    </row>
    <row r="1806" spans="1:210">
      <c r="A1806" s="3" t="s">
        <v>9</v>
      </c>
      <c r="B1806" s="3"/>
      <c r="C1806" s="3" t="s">
        <v>6231</v>
      </c>
      <c r="E1806" s="1" t="s">
        <v>6232</v>
      </c>
      <c r="F1806" s="1">
        <v>-3.9800000000000002E-2</v>
      </c>
      <c r="G1806" s="1">
        <v>0</v>
      </c>
      <c r="H1806" s="1">
        <v>1.9771000000000001</v>
      </c>
      <c r="I1806" s="1">
        <v>-0.96640000000000004</v>
      </c>
      <c r="J1806" s="1">
        <v>-1.2048000000000001</v>
      </c>
      <c r="K1806" s="1">
        <v>-0.57189999999999996</v>
      </c>
      <c r="L1806" s="1">
        <v>-8.5599999999999996E-2</v>
      </c>
      <c r="M1806" s="1">
        <v>-0.86739999999999995</v>
      </c>
      <c r="N1806" s="1">
        <v>-1.1868000000000001</v>
      </c>
      <c r="O1806" s="1">
        <v>-1.5274000000000001</v>
      </c>
      <c r="P1806" s="1">
        <v>0.20860000000000001</v>
      </c>
      <c r="Q1806" s="1">
        <v>-0.4672</v>
      </c>
      <c r="R1806" s="1">
        <v>-1.5522</v>
      </c>
      <c r="S1806" s="1">
        <v>-0.2205</v>
      </c>
      <c r="T1806" s="1">
        <v>-0.29620000000000002</v>
      </c>
      <c r="U1806" s="1">
        <v>-1.3278000000000001</v>
      </c>
      <c r="GI1806" s="1">
        <v>0.19370000000000001</v>
      </c>
      <c r="HA1806" s="1" t="str">
        <f t="shared" si="56"/>
        <v>2012</v>
      </c>
      <c r="HB1806" s="1" t="str">
        <f t="shared" si="57"/>
        <v>06</v>
      </c>
    </row>
    <row r="1807" spans="1:210">
      <c r="A1807" s="3" t="s">
        <v>9</v>
      </c>
      <c r="B1807" s="3"/>
      <c r="C1807" s="3" t="s">
        <v>6233</v>
      </c>
      <c r="E1807" s="1" t="s">
        <v>6233</v>
      </c>
      <c r="F1807" s="1">
        <v>0.1825</v>
      </c>
      <c r="G1807" s="1">
        <v>-0.4844</v>
      </c>
      <c r="H1807" s="1">
        <v>3.5344000000000002</v>
      </c>
      <c r="I1807" s="1">
        <v>-0.1883</v>
      </c>
      <c r="J1807" s="1">
        <v>-1.5956999999999999</v>
      </c>
      <c r="K1807" s="1">
        <v>-0.38679999999999998</v>
      </c>
      <c r="L1807" s="1">
        <v>-8.6800000000000002E-2</v>
      </c>
      <c r="M1807" s="1">
        <v>-0.91969999999999996</v>
      </c>
      <c r="N1807" s="1">
        <v>-1.5421</v>
      </c>
      <c r="O1807" s="1">
        <v>-1.5945</v>
      </c>
      <c r="P1807" s="1">
        <v>-1.038</v>
      </c>
      <c r="Q1807" s="1">
        <v>-0.66659999999999997</v>
      </c>
      <c r="R1807" s="1">
        <v>-2.1648000000000001</v>
      </c>
      <c r="S1807" s="1">
        <v>-0.30830000000000002</v>
      </c>
      <c r="T1807" s="1">
        <v>-1.3875</v>
      </c>
      <c r="U1807" s="1">
        <v>-1.7929999999999999</v>
      </c>
      <c r="GI1807" s="1">
        <v>0.93379999999999996</v>
      </c>
      <c r="HA1807" s="1" t="str">
        <f t="shared" si="56"/>
        <v>2012</v>
      </c>
      <c r="HB1807" s="1" t="str">
        <f t="shared" si="57"/>
        <v>06</v>
      </c>
    </row>
    <row r="1808" spans="1:210">
      <c r="A1808" s="3" t="s">
        <v>9</v>
      </c>
      <c r="B1808" s="3"/>
      <c r="C1808" s="3" t="s">
        <v>6234</v>
      </c>
      <c r="E1808" s="1" t="s">
        <v>6235</v>
      </c>
      <c r="F1808" s="1">
        <v>0.18479999999999999</v>
      </c>
      <c r="G1808" s="1">
        <v>8.2100000000000006E-2</v>
      </c>
      <c r="H1808" s="1">
        <v>4.8963000000000001</v>
      </c>
      <c r="I1808" s="1">
        <v>-1.2327999999999999</v>
      </c>
      <c r="J1808" s="1">
        <v>-1.1962999999999999</v>
      </c>
      <c r="K1808" s="1">
        <v>0.29459999999999997</v>
      </c>
      <c r="L1808" s="1">
        <v>0.61809999999999998</v>
      </c>
      <c r="M1808" s="1">
        <v>-0.4294</v>
      </c>
      <c r="N1808" s="1">
        <v>-0.1051</v>
      </c>
      <c r="O1808" s="1">
        <v>-0.50900000000000001</v>
      </c>
      <c r="P1808" s="1">
        <v>1.0496000000000001</v>
      </c>
      <c r="Q1808" s="1">
        <v>0</v>
      </c>
      <c r="R1808" s="1">
        <v>-0.54779999999999995</v>
      </c>
      <c r="S1808" s="1">
        <v>-0.14180000000000001</v>
      </c>
      <c r="T1808" s="1">
        <v>-0.24879999999999999</v>
      </c>
      <c r="U1808" s="1">
        <v>-0.67249999999999999</v>
      </c>
      <c r="GI1808" s="1">
        <v>-1.6861999999999999</v>
      </c>
      <c r="HA1808" s="1" t="str">
        <f t="shared" si="56"/>
        <v>2012</v>
      </c>
      <c r="HB1808" s="1" t="str">
        <f t="shared" si="57"/>
        <v>06</v>
      </c>
    </row>
    <row r="1809" spans="1:210">
      <c r="A1809" s="3" t="s">
        <v>9</v>
      </c>
      <c r="B1809" s="3"/>
      <c r="C1809" s="3" t="s">
        <v>6236</v>
      </c>
      <c r="E1809" s="1" t="s">
        <v>6237</v>
      </c>
      <c r="F1809" s="1">
        <v>-0.10249999999999999</v>
      </c>
      <c r="G1809" s="1">
        <v>0.44950000000000001</v>
      </c>
      <c r="H1809" s="1">
        <v>4.6345000000000001</v>
      </c>
      <c r="I1809" s="1">
        <v>-0.4728</v>
      </c>
      <c r="J1809" s="1">
        <v>-1.1962999999999999</v>
      </c>
      <c r="K1809" s="1">
        <v>0</v>
      </c>
      <c r="L1809" s="1">
        <v>0.21990000000000001</v>
      </c>
      <c r="M1809" s="1">
        <v>-0.82140000000000002</v>
      </c>
      <c r="N1809" s="1">
        <v>-0.1399</v>
      </c>
      <c r="O1809" s="1">
        <v>-1.1552</v>
      </c>
      <c r="P1809" s="1">
        <v>-0.6915</v>
      </c>
      <c r="Q1809" s="1">
        <v>0.3861</v>
      </c>
      <c r="R1809" s="1">
        <v>-2.4379</v>
      </c>
      <c r="S1809" s="1">
        <v>-0.9345</v>
      </c>
      <c r="T1809" s="1">
        <v>-0.69159999999999999</v>
      </c>
      <c r="U1809" s="1">
        <v>-1.0261</v>
      </c>
      <c r="GI1809" s="1">
        <v>-2.1890000000000001</v>
      </c>
      <c r="HA1809" s="1" t="str">
        <f t="shared" si="56"/>
        <v>2012</v>
      </c>
      <c r="HB1809" s="1" t="str">
        <f t="shared" si="57"/>
        <v>06</v>
      </c>
    </row>
    <row r="1810" spans="1:210">
      <c r="A1810" s="3" t="s">
        <v>9</v>
      </c>
      <c r="B1810" s="3"/>
      <c r="C1810" s="3" t="s">
        <v>6238</v>
      </c>
      <c r="E1810" s="1" t="s">
        <v>6238</v>
      </c>
      <c r="F1810" s="1">
        <v>-0.1027</v>
      </c>
      <c r="G1810" s="1">
        <v>0.12280000000000001</v>
      </c>
      <c r="H1810" s="1">
        <v>2.0042</v>
      </c>
      <c r="I1810" s="1">
        <v>-1.2333000000000001</v>
      </c>
      <c r="J1810" s="1">
        <v>-1.5225</v>
      </c>
      <c r="K1810" s="1">
        <v>-0.29520000000000002</v>
      </c>
      <c r="L1810" s="1">
        <v>1.1012999999999999</v>
      </c>
      <c r="M1810" s="1">
        <v>-1.0737000000000001</v>
      </c>
      <c r="N1810" s="1">
        <v>-0.69969999999999999</v>
      </c>
      <c r="O1810" s="1">
        <v>-0.88160000000000005</v>
      </c>
      <c r="P1810" s="1">
        <v>7.0300000000000001E-2</v>
      </c>
      <c r="Q1810" s="1">
        <v>-0.3891</v>
      </c>
      <c r="R1810" s="1">
        <v>-2.2746</v>
      </c>
      <c r="S1810" s="1">
        <v>-0.70960000000000001</v>
      </c>
      <c r="T1810" s="1">
        <v>-0.70279999999999998</v>
      </c>
      <c r="U1810" s="1">
        <v>-0.67630000000000001</v>
      </c>
      <c r="GI1810" s="1">
        <v>-0.18129999999999999</v>
      </c>
      <c r="HA1810" s="1" t="str">
        <f t="shared" si="56"/>
        <v>2012</v>
      </c>
      <c r="HB1810" s="1" t="str">
        <f t="shared" si="57"/>
        <v>06</v>
      </c>
    </row>
    <row r="1811" spans="1:210">
      <c r="A1811" s="3" t="s">
        <v>9</v>
      </c>
      <c r="B1811" s="3"/>
      <c r="C1811" s="3" t="s">
        <v>6239</v>
      </c>
      <c r="E1811" s="1" t="s">
        <v>6240</v>
      </c>
      <c r="F1811" s="1">
        <v>-0.224</v>
      </c>
      <c r="G1811" s="1">
        <v>-8.1500000000000003E-2</v>
      </c>
      <c r="H1811" s="1">
        <v>6.4847000000000001</v>
      </c>
      <c r="I1811" s="1">
        <v>-1.6933</v>
      </c>
      <c r="J1811" s="1">
        <v>-1.8897999999999999</v>
      </c>
      <c r="K1811" s="1">
        <v>-0.5847</v>
      </c>
      <c r="L1811" s="1">
        <v>0.21929999999999999</v>
      </c>
      <c r="M1811" s="1">
        <v>-1.2060999999999999</v>
      </c>
      <c r="N1811" s="1">
        <v>-0.59099999999999997</v>
      </c>
      <c r="O1811" s="1">
        <v>-2.3437000000000001</v>
      </c>
      <c r="P1811" s="1">
        <v>-0.2787</v>
      </c>
      <c r="Q1811" s="1">
        <v>-0.96989999999999998</v>
      </c>
      <c r="R1811" s="1">
        <v>-3.2999000000000001</v>
      </c>
      <c r="S1811" s="1">
        <v>-0.7046</v>
      </c>
      <c r="T1811" s="1">
        <v>-0.4995</v>
      </c>
      <c r="U1811" s="1">
        <v>-0.62239999999999995</v>
      </c>
      <c r="GI1811" s="1">
        <v>-0.63460000000000005</v>
      </c>
      <c r="HA1811" s="1" t="str">
        <f t="shared" si="56"/>
        <v>2012</v>
      </c>
      <c r="HB1811" s="1" t="str">
        <f t="shared" si="57"/>
        <v>06</v>
      </c>
    </row>
    <row r="1812" spans="1:210">
      <c r="A1812" s="3" t="s">
        <v>9</v>
      </c>
      <c r="B1812" s="3"/>
      <c r="C1812" s="3" t="s">
        <v>6241</v>
      </c>
      <c r="E1812" s="1" t="s">
        <v>6241</v>
      </c>
      <c r="F1812" s="1">
        <v>-0.2286</v>
      </c>
      <c r="G1812" s="1">
        <v>-0.37230000000000002</v>
      </c>
      <c r="H1812" s="1">
        <v>8.8767999999999994</v>
      </c>
      <c r="I1812" s="1">
        <v>0.47960000000000003</v>
      </c>
      <c r="J1812" s="1">
        <v>-0.2205</v>
      </c>
      <c r="K1812" s="1">
        <v>-0.4975</v>
      </c>
      <c r="L1812" s="1">
        <v>0.44440000000000002</v>
      </c>
      <c r="M1812" s="1">
        <v>-1.1573</v>
      </c>
      <c r="N1812" s="1">
        <v>-0.42430000000000001</v>
      </c>
      <c r="O1812" s="1">
        <v>-0.79620000000000002</v>
      </c>
      <c r="P1812" s="1">
        <v>0.92390000000000005</v>
      </c>
      <c r="Q1812" s="1">
        <v>-1.5640000000000001</v>
      </c>
      <c r="R1812" s="1">
        <v>-1.8731</v>
      </c>
      <c r="S1812" s="1">
        <v>-0.57369999999999999</v>
      </c>
      <c r="T1812" s="1">
        <v>-0.1011</v>
      </c>
      <c r="U1812" s="1">
        <v>-0.31440000000000001</v>
      </c>
      <c r="GI1812" s="1">
        <v>2.1448</v>
      </c>
      <c r="HA1812" s="1" t="str">
        <f t="shared" si="56"/>
        <v>2012</v>
      </c>
      <c r="HB1812" s="1" t="str">
        <f t="shared" si="57"/>
        <v>06</v>
      </c>
    </row>
    <row r="1813" spans="1:210">
      <c r="A1813" s="3" t="s">
        <v>9</v>
      </c>
      <c r="B1813" s="3"/>
      <c r="C1813" s="3" t="s">
        <v>6242</v>
      </c>
      <c r="E1813" s="1" t="s">
        <v>6242</v>
      </c>
      <c r="F1813" s="1">
        <v>-0.34749999999999998</v>
      </c>
      <c r="G1813" s="1">
        <v>-0.24779999999999999</v>
      </c>
      <c r="H1813" s="1">
        <v>-0.28389999999999999</v>
      </c>
      <c r="I1813" s="1">
        <v>-0.99239999999999995</v>
      </c>
      <c r="J1813" s="1">
        <v>-0.21809999999999999</v>
      </c>
      <c r="K1813" s="1">
        <v>-0.89549999999999996</v>
      </c>
      <c r="L1813" s="1">
        <v>0.2205</v>
      </c>
      <c r="M1813" s="1">
        <v>-0.89219999999999999</v>
      </c>
      <c r="N1813" s="1">
        <v>0.31440000000000001</v>
      </c>
      <c r="O1813" s="1">
        <v>-4.6800000000000001E-2</v>
      </c>
      <c r="P1813" s="1">
        <v>0.3503</v>
      </c>
      <c r="Q1813" s="1">
        <v>-0.3891</v>
      </c>
      <c r="R1813" s="1">
        <v>-1.7219</v>
      </c>
      <c r="S1813" s="1">
        <v>-0.53869999999999996</v>
      </c>
      <c r="T1813" s="1">
        <v>0.1003</v>
      </c>
      <c r="U1813" s="1">
        <v>-0.2074</v>
      </c>
      <c r="GI1813" s="1">
        <v>-0.16830000000000001</v>
      </c>
      <c r="HA1813" s="1" t="str">
        <f t="shared" si="56"/>
        <v>2012</v>
      </c>
      <c r="HB1813" s="1" t="str">
        <f t="shared" si="57"/>
        <v>06</v>
      </c>
    </row>
    <row r="1814" spans="1:210">
      <c r="A1814" s="3" t="s">
        <v>9</v>
      </c>
      <c r="B1814" s="3"/>
      <c r="C1814" s="3" t="s">
        <v>6243</v>
      </c>
      <c r="E1814" s="1" t="s">
        <v>6244</v>
      </c>
      <c r="F1814" s="1">
        <v>0.10290000000000001</v>
      </c>
      <c r="G1814" s="1">
        <v>-0.70240000000000002</v>
      </c>
      <c r="H1814" s="1">
        <v>-1.6785000000000001</v>
      </c>
      <c r="I1814" s="1">
        <v>-1.1876</v>
      </c>
      <c r="J1814" s="1">
        <v>-0.98899999999999999</v>
      </c>
      <c r="K1814" s="1">
        <v>-0.50249999999999995</v>
      </c>
      <c r="L1814" s="1">
        <v>0.442</v>
      </c>
      <c r="M1814" s="1">
        <v>-0.82579999999999998</v>
      </c>
      <c r="N1814" s="1">
        <v>-1.0518000000000001</v>
      </c>
      <c r="O1814" s="1">
        <v>-1.1837</v>
      </c>
      <c r="P1814" s="1">
        <v>-6.9699999999999998E-2</v>
      </c>
      <c r="Q1814" s="1">
        <v>-0.67889999999999995</v>
      </c>
      <c r="R1814" s="1">
        <v>-1.7327999999999999</v>
      </c>
      <c r="S1814" s="1">
        <v>-0.25600000000000001</v>
      </c>
      <c r="T1814" s="1">
        <v>-0.55000000000000004</v>
      </c>
      <c r="U1814" s="1">
        <v>-0.56840000000000002</v>
      </c>
      <c r="GI1814" s="1">
        <v>-0.68979999999999997</v>
      </c>
      <c r="HA1814" s="1" t="str">
        <f t="shared" si="56"/>
        <v>2012</v>
      </c>
      <c r="HB1814" s="1" t="str">
        <f t="shared" si="57"/>
        <v>06</v>
      </c>
    </row>
    <row r="1815" spans="1:210">
      <c r="A1815" s="3" t="s">
        <v>9</v>
      </c>
      <c r="B1815" s="3"/>
      <c r="C1815" s="3" t="s">
        <v>6245</v>
      </c>
      <c r="E1815" s="1" t="s">
        <v>6246</v>
      </c>
      <c r="F1815" s="1">
        <v>0</v>
      </c>
      <c r="G1815" s="1">
        <v>-0.2087</v>
      </c>
      <c r="H1815" s="1">
        <v>-2.0451999999999999</v>
      </c>
      <c r="I1815" s="1">
        <v>-0.76700000000000002</v>
      </c>
      <c r="J1815" s="1">
        <v>-0.27700000000000002</v>
      </c>
      <c r="K1815" s="1">
        <v>-0.20219999999999999</v>
      </c>
      <c r="L1815" s="1">
        <v>0.49059999999999998</v>
      </c>
      <c r="M1815" s="1">
        <v>-0.97540000000000004</v>
      </c>
      <c r="N1815" s="1">
        <v>-0.14149999999999999</v>
      </c>
      <c r="O1815" s="1">
        <v>-1.4746999999999999</v>
      </c>
      <c r="P1815" s="1">
        <v>0.28050000000000003</v>
      </c>
      <c r="Q1815" s="1">
        <v>0.2964</v>
      </c>
      <c r="R1815" s="1">
        <v>-1.5311999999999999</v>
      </c>
      <c r="S1815" s="1">
        <v>-0.37280000000000002</v>
      </c>
      <c r="T1815" s="1">
        <v>-0.74770000000000003</v>
      </c>
      <c r="U1815" s="1">
        <v>-1.4470000000000001</v>
      </c>
      <c r="GI1815" s="1">
        <v>-0.6089</v>
      </c>
      <c r="HA1815" s="1" t="str">
        <f t="shared" si="56"/>
        <v>2012</v>
      </c>
      <c r="HB1815" s="1" t="str">
        <f t="shared" si="57"/>
        <v>06</v>
      </c>
    </row>
    <row r="1816" spans="1:210">
      <c r="A1816" s="3" t="s">
        <v>9</v>
      </c>
      <c r="B1816" s="3"/>
      <c r="C1816" s="3" t="s">
        <v>6247</v>
      </c>
      <c r="E1816" s="1" t="s">
        <v>6248</v>
      </c>
      <c r="F1816" s="1">
        <v>0.23119999999999999</v>
      </c>
      <c r="G1816" s="1">
        <v>0.5534</v>
      </c>
      <c r="H1816" s="1">
        <v>-0.25609999999999999</v>
      </c>
      <c r="I1816" s="1">
        <v>-9.74E-2</v>
      </c>
      <c r="J1816" s="1">
        <v>-1.1204000000000001</v>
      </c>
      <c r="K1816" s="1">
        <v>0.31019999999999998</v>
      </c>
      <c r="L1816" s="1">
        <v>0.26960000000000001</v>
      </c>
      <c r="M1816" s="1">
        <v>-3.6700000000000003E-2</v>
      </c>
      <c r="N1816" s="1">
        <v>1.9319999999999999</v>
      </c>
      <c r="O1816" s="1">
        <v>3.1629999999999998</v>
      </c>
      <c r="P1816" s="1">
        <v>-0.83389999999999997</v>
      </c>
      <c r="Q1816" s="1">
        <v>0.80640000000000001</v>
      </c>
      <c r="R1816" s="1">
        <v>-1.1673</v>
      </c>
      <c r="S1816" s="1">
        <v>-0.37859999999999999</v>
      </c>
      <c r="T1816" s="1">
        <v>-0.59760000000000002</v>
      </c>
      <c r="U1816" s="1">
        <v>-2.5825999999999998</v>
      </c>
      <c r="GI1816" s="1">
        <v>-0.29680000000000001</v>
      </c>
      <c r="HA1816" s="1" t="str">
        <f t="shared" si="56"/>
        <v>2012</v>
      </c>
      <c r="HB1816" s="1" t="str">
        <f t="shared" si="57"/>
        <v>06</v>
      </c>
    </row>
    <row r="1817" spans="1:210">
      <c r="A1817" s="3" t="s">
        <v>9</v>
      </c>
      <c r="B1817" s="3"/>
      <c r="C1817" s="3" t="s">
        <v>6249</v>
      </c>
      <c r="E1817" s="1" t="s">
        <v>6250</v>
      </c>
      <c r="F1817" s="1">
        <v>0.36749999999999999</v>
      </c>
      <c r="G1817" s="1">
        <v>0.86270000000000002</v>
      </c>
      <c r="H1817" s="1">
        <v>3.5099999999999999E-2</v>
      </c>
      <c r="I1817" s="1">
        <v>0.23449999999999999</v>
      </c>
      <c r="J1817" s="1">
        <v>0.60099999999999998</v>
      </c>
      <c r="K1817" s="1">
        <v>-0.10009999999999999</v>
      </c>
      <c r="L1817" s="1">
        <v>0.61529999999999996</v>
      </c>
      <c r="M1817" s="1">
        <v>-0.28489999999999999</v>
      </c>
      <c r="N1817" s="1">
        <v>3.5000000000000003E-2</v>
      </c>
      <c r="O1817" s="1">
        <v>-0.14130000000000001</v>
      </c>
      <c r="P1817" s="1">
        <v>-0.95040000000000002</v>
      </c>
      <c r="Q1817" s="1">
        <v>0.48120000000000002</v>
      </c>
      <c r="R1817" s="1">
        <v>-0.62890000000000001</v>
      </c>
      <c r="S1817" s="1">
        <v>-5.6500000000000002E-2</v>
      </c>
      <c r="T1817" s="1">
        <v>-0.92449999999999999</v>
      </c>
      <c r="U1817" s="1">
        <v>-2.2715000000000001</v>
      </c>
      <c r="GI1817" s="1">
        <v>-2.2888000000000002</v>
      </c>
      <c r="HA1817" s="1" t="str">
        <f t="shared" si="56"/>
        <v>2012</v>
      </c>
      <c r="HB1817" s="1" t="str">
        <f t="shared" si="57"/>
        <v>05</v>
      </c>
    </row>
    <row r="1818" spans="1:210">
      <c r="A1818" s="3" t="s">
        <v>9</v>
      </c>
      <c r="B1818" s="3"/>
      <c r="C1818" s="3" t="s">
        <v>6251</v>
      </c>
      <c r="E1818" s="1" t="s">
        <v>6252</v>
      </c>
      <c r="F1818" s="1">
        <v>-0.752</v>
      </c>
      <c r="G1818" s="1">
        <v>-0.2394</v>
      </c>
      <c r="H1818" s="1">
        <v>-3.1922000000000001</v>
      </c>
      <c r="I1818" s="1">
        <v>-2.5884999999999998</v>
      </c>
      <c r="J1818" s="1">
        <v>-0.48070000000000002</v>
      </c>
      <c r="K1818" s="1">
        <v>-1.3592</v>
      </c>
      <c r="L1818" s="1">
        <v>-0.21510000000000001</v>
      </c>
      <c r="M1818" s="1">
        <v>-1.7592000000000001</v>
      </c>
      <c r="N1818" s="1">
        <v>-1.3722000000000001</v>
      </c>
      <c r="O1818" s="1">
        <v>-4.0694999999999997</v>
      </c>
      <c r="P1818" s="1">
        <v>-0.74719999999999998</v>
      </c>
      <c r="Q1818" s="1">
        <v>-3.512</v>
      </c>
      <c r="R1818" s="1">
        <v>-2.5983999999999998</v>
      </c>
      <c r="S1818" s="1">
        <v>-1.2385999999999999</v>
      </c>
      <c r="T1818" s="1">
        <v>-0.87929999999999997</v>
      </c>
      <c r="U1818" s="1">
        <v>-1.5728</v>
      </c>
      <c r="GI1818" s="1">
        <v>-1.4838</v>
      </c>
      <c r="HA1818" s="1" t="str">
        <f t="shared" si="56"/>
        <v>2012</v>
      </c>
      <c r="HB1818" s="1" t="str">
        <f t="shared" si="57"/>
        <v>05</v>
      </c>
    </row>
    <row r="1819" spans="1:210">
      <c r="A1819" s="3" t="s">
        <v>9</v>
      </c>
      <c r="B1819" s="3"/>
      <c r="C1819" s="3" t="s">
        <v>6253</v>
      </c>
      <c r="E1819" s="1" t="s">
        <v>6253</v>
      </c>
      <c r="F1819" s="1">
        <v>-0.219</v>
      </c>
      <c r="G1819" s="1">
        <v>0.36099999999999999</v>
      </c>
      <c r="H1819" s="1">
        <v>-2.5543999999999998</v>
      </c>
      <c r="I1819" s="1">
        <v>-1.7366999999999999</v>
      </c>
      <c r="J1819" s="1">
        <v>-1.0084</v>
      </c>
      <c r="K1819" s="1">
        <v>-0.58930000000000005</v>
      </c>
      <c r="L1819" s="1">
        <v>0.3896</v>
      </c>
      <c r="M1819" s="1">
        <v>-0.72889999999999999</v>
      </c>
      <c r="N1819" s="1">
        <v>3.4200000000000001E-2</v>
      </c>
      <c r="O1819" s="1">
        <v>-2.0832999999999999</v>
      </c>
      <c r="P1819" s="1">
        <v>0.27350000000000002</v>
      </c>
      <c r="Q1819" s="1">
        <v>-1.2195</v>
      </c>
      <c r="R1819" s="1">
        <v>-2.3292999999999999</v>
      </c>
      <c r="S1819" s="1">
        <v>-0.2767</v>
      </c>
      <c r="T1819" s="1">
        <v>-1.5092000000000001</v>
      </c>
      <c r="U1819" s="1">
        <v>-1.4155</v>
      </c>
      <c r="GI1819" s="1">
        <v>-1.5873999999999999</v>
      </c>
      <c r="HA1819" s="1" t="str">
        <f t="shared" si="56"/>
        <v>2012</v>
      </c>
      <c r="HB1819" s="1" t="str">
        <f t="shared" si="57"/>
        <v>05</v>
      </c>
    </row>
    <row r="1820" spans="1:210">
      <c r="A1820" s="3" t="s">
        <v>9</v>
      </c>
      <c r="B1820" s="3"/>
      <c r="C1820" s="3" t="s">
        <v>6254</v>
      </c>
      <c r="E1820" s="1" t="s">
        <v>6255</v>
      </c>
      <c r="F1820" s="1">
        <v>-0.21640000000000001</v>
      </c>
      <c r="G1820" s="1">
        <v>0.11940000000000001</v>
      </c>
      <c r="H1820" s="1">
        <v>0.84599999999999997</v>
      </c>
      <c r="I1820" s="1">
        <v>-1.4985999999999999</v>
      </c>
      <c r="J1820" s="1">
        <v>-1.8391999999999999</v>
      </c>
      <c r="K1820" s="1">
        <v>-0.96709999999999996</v>
      </c>
      <c r="L1820" s="1">
        <v>8.5900000000000004E-2</v>
      </c>
      <c r="M1820" s="1">
        <v>-0.20610000000000001</v>
      </c>
      <c r="N1820" s="1">
        <v>-0.1351</v>
      </c>
      <c r="O1820" s="1">
        <v>-1.1850000000000001</v>
      </c>
      <c r="P1820" s="1">
        <v>0.61550000000000005</v>
      </c>
      <c r="Q1820" s="1">
        <v>-1.1194</v>
      </c>
      <c r="R1820" s="1">
        <v>-1.7386999999999999</v>
      </c>
      <c r="S1820" s="1">
        <v>-0.24629999999999999</v>
      </c>
      <c r="T1820" s="1">
        <v>-0.8276</v>
      </c>
      <c r="U1820" s="1">
        <v>-1.2625999999999999</v>
      </c>
      <c r="GI1820" s="1">
        <v>-2.9497</v>
      </c>
      <c r="HA1820" s="1" t="str">
        <f t="shared" si="56"/>
        <v>2012</v>
      </c>
      <c r="HB1820" s="1" t="str">
        <f t="shared" si="57"/>
        <v>05</v>
      </c>
    </row>
    <row r="1821" spans="1:210">
      <c r="A1821" s="3" t="s">
        <v>9</v>
      </c>
      <c r="B1821" s="3"/>
      <c r="C1821" s="3" t="s">
        <v>6256</v>
      </c>
      <c r="E1821" s="1" t="s">
        <v>548</v>
      </c>
      <c r="F1821" s="1">
        <v>-2.0199999999999999E-2</v>
      </c>
      <c r="G1821" s="1">
        <v>-0.33069999999999999</v>
      </c>
      <c r="H1821" s="1">
        <v>-1.147</v>
      </c>
      <c r="I1821" s="1">
        <v>-0.88859999999999995</v>
      </c>
      <c r="J1821" s="1">
        <v>-0.92290000000000005</v>
      </c>
      <c r="K1821" s="1">
        <v>-0.29970000000000002</v>
      </c>
      <c r="L1821" s="1">
        <v>0.57389999999999997</v>
      </c>
      <c r="M1821" s="1">
        <v>-0.42380000000000001</v>
      </c>
      <c r="N1821" s="1">
        <v>-0.59150000000000003</v>
      </c>
      <c r="O1821" s="1">
        <v>-1.7395</v>
      </c>
      <c r="P1821" s="1">
        <v>-0.69579999999999997</v>
      </c>
      <c r="Q1821" s="1">
        <v>-1.3657999999999999</v>
      </c>
      <c r="R1821" s="1">
        <v>-2.2869000000000002</v>
      </c>
      <c r="S1821" s="1">
        <v>-0.14080000000000001</v>
      </c>
      <c r="T1821" s="1">
        <v>-2.0255999999999998</v>
      </c>
      <c r="U1821" s="1">
        <v>-1.2269000000000001</v>
      </c>
      <c r="GI1821" s="1">
        <v>0.34670000000000001</v>
      </c>
      <c r="HA1821" s="1" t="str">
        <f t="shared" si="56"/>
        <v>2012</v>
      </c>
      <c r="HB1821" s="1" t="str">
        <f t="shared" si="57"/>
        <v>05</v>
      </c>
    </row>
    <row r="1822" spans="1:210">
      <c r="A1822" s="3" t="s">
        <v>9</v>
      </c>
      <c r="B1822" s="3"/>
      <c r="C1822" s="3" t="s">
        <v>6257</v>
      </c>
      <c r="E1822" s="1" t="s">
        <v>549</v>
      </c>
      <c r="F1822" s="1">
        <v>0.14299999999999999</v>
      </c>
      <c r="G1822" s="1">
        <v>0.29220000000000002</v>
      </c>
      <c r="H1822" s="1">
        <v>-0.14080000000000001</v>
      </c>
      <c r="I1822" s="1">
        <v>-0.75609999999999999</v>
      </c>
      <c r="J1822" s="1">
        <v>-0.27379999999999999</v>
      </c>
      <c r="K1822" s="1">
        <v>0.3039</v>
      </c>
      <c r="L1822" s="1">
        <v>0.31090000000000001</v>
      </c>
      <c r="M1822" s="1">
        <v>-3.5700000000000003E-2</v>
      </c>
      <c r="N1822" s="1">
        <v>0.2104</v>
      </c>
      <c r="O1822" s="1">
        <v>-0.66759999999999997</v>
      </c>
      <c r="P1822" s="1">
        <v>0.1401</v>
      </c>
      <c r="Q1822" s="1">
        <v>-1.4734</v>
      </c>
      <c r="R1822" s="1">
        <v>-0.1681</v>
      </c>
      <c r="S1822" s="1">
        <v>0.19889999999999999</v>
      </c>
      <c r="T1822" s="1">
        <v>-0.65090000000000003</v>
      </c>
      <c r="U1822" s="1">
        <v>-0.25890000000000002</v>
      </c>
      <c r="GI1822" s="1">
        <v>2.8056999999999999</v>
      </c>
      <c r="HA1822" s="1" t="str">
        <f t="shared" si="56"/>
        <v>2012</v>
      </c>
      <c r="HB1822" s="1" t="str">
        <f t="shared" si="57"/>
        <v>05</v>
      </c>
    </row>
    <row r="1823" spans="1:210">
      <c r="A1823" s="3" t="s">
        <v>9</v>
      </c>
      <c r="B1823" s="3"/>
      <c r="C1823" s="3" t="s">
        <v>6258</v>
      </c>
      <c r="E1823" s="1" t="s">
        <v>550</v>
      </c>
      <c r="F1823" s="1">
        <v>4.0500000000000001E-2</v>
      </c>
      <c r="G1823" s="1">
        <v>0.2487</v>
      </c>
      <c r="H1823" s="1">
        <v>-0.69679999999999997</v>
      </c>
      <c r="I1823" s="1">
        <v>-1.1220000000000001</v>
      </c>
      <c r="J1823" s="1">
        <v>-0.43290000000000001</v>
      </c>
      <c r="K1823" s="1">
        <v>0</v>
      </c>
      <c r="L1823" s="1">
        <v>0.3538</v>
      </c>
      <c r="M1823" s="1">
        <v>-0.92</v>
      </c>
      <c r="N1823" s="1">
        <v>0.27839999999999998</v>
      </c>
      <c r="O1823" s="1">
        <v>-9.5100000000000004E-2</v>
      </c>
      <c r="P1823" s="1">
        <v>-0.96950000000000003</v>
      </c>
      <c r="Q1823" s="1">
        <v>-0.48120000000000002</v>
      </c>
      <c r="R1823" s="1">
        <v>-1.0416000000000001</v>
      </c>
      <c r="S1823" s="1">
        <v>-0.50739999999999996</v>
      </c>
      <c r="T1823" s="1">
        <v>-1.4903</v>
      </c>
      <c r="U1823" s="1">
        <v>-0.77080000000000004</v>
      </c>
      <c r="GI1823" s="1">
        <v>2.5415000000000001</v>
      </c>
      <c r="HA1823" s="1" t="str">
        <f t="shared" si="56"/>
        <v>2012</v>
      </c>
      <c r="HB1823" s="1" t="str">
        <f t="shared" si="57"/>
        <v>05</v>
      </c>
    </row>
    <row r="1824" spans="1:210">
      <c r="A1824" s="3" t="s">
        <v>9</v>
      </c>
      <c r="B1824" s="3"/>
      <c r="C1824" s="3" t="s">
        <v>6259</v>
      </c>
      <c r="E1824" s="1" t="s">
        <v>551</v>
      </c>
      <c r="F1824" s="1">
        <v>0.18210000000000001</v>
      </c>
      <c r="G1824" s="1">
        <v>0.247</v>
      </c>
      <c r="H1824" s="1">
        <v>-0.63090000000000002</v>
      </c>
      <c r="I1824" s="1">
        <v>-0.14000000000000001</v>
      </c>
      <c r="J1824" s="1">
        <v>0.53610000000000002</v>
      </c>
      <c r="K1824" s="1">
        <v>-9.9900000000000003E-2</v>
      </c>
      <c r="L1824" s="1">
        <v>0.57089999999999996</v>
      </c>
      <c r="M1824" s="1">
        <v>-0.3533</v>
      </c>
      <c r="N1824" s="1">
        <v>-0.51880000000000004</v>
      </c>
      <c r="O1824" s="1">
        <v>0.1416</v>
      </c>
      <c r="P1824" s="1">
        <v>0.13789999999999999</v>
      </c>
      <c r="Q1824" s="1">
        <v>-0.38090000000000002</v>
      </c>
      <c r="R1824" s="1">
        <v>-1.7894000000000001</v>
      </c>
      <c r="S1824" s="1">
        <v>-0.33729999999999999</v>
      </c>
      <c r="T1824" s="1">
        <v>-1.3819999999999999</v>
      </c>
      <c r="U1824" s="1">
        <v>-1.2767999999999999</v>
      </c>
      <c r="GI1824" s="1">
        <v>2.3828999999999998</v>
      </c>
      <c r="HA1824" s="1" t="str">
        <f t="shared" si="56"/>
        <v>2012</v>
      </c>
      <c r="HB1824" s="1" t="str">
        <f t="shared" si="57"/>
        <v>05</v>
      </c>
    </row>
    <row r="1825" spans="1:210">
      <c r="A1825" s="3" t="s">
        <v>9</v>
      </c>
      <c r="B1825" s="3"/>
      <c r="C1825" s="3" t="s">
        <v>6260</v>
      </c>
      <c r="E1825" s="1" t="s">
        <v>6260</v>
      </c>
      <c r="F1825" s="1">
        <v>-5.9400000000000001E-2</v>
      </c>
      <c r="G1825" s="1">
        <v>-0.4864</v>
      </c>
      <c r="H1825" s="1">
        <v>-0.50929999999999997</v>
      </c>
      <c r="I1825" s="1">
        <v>4.5699999999999998E-2</v>
      </c>
      <c r="J1825" s="1">
        <v>-2.113</v>
      </c>
      <c r="K1825" s="1">
        <v>-9.7699999999999995E-2</v>
      </c>
      <c r="L1825" s="1">
        <v>0.21629999999999999</v>
      </c>
      <c r="M1825" s="1">
        <v>-0.62319999999999998</v>
      </c>
      <c r="N1825" s="1">
        <v>-1.3360000000000001</v>
      </c>
      <c r="O1825" s="1">
        <v>-0.69279999999999997</v>
      </c>
      <c r="P1825" s="1">
        <v>0</v>
      </c>
      <c r="Q1825" s="1">
        <v>-0.84660000000000002</v>
      </c>
      <c r="R1825" s="1">
        <v>-2.5682</v>
      </c>
      <c r="S1825" s="1">
        <v>-0.4143</v>
      </c>
      <c r="T1825" s="1">
        <v>-1.2278</v>
      </c>
      <c r="U1825" s="1">
        <v>-0.86460000000000004</v>
      </c>
      <c r="GI1825" s="1">
        <v>2.1962999999999999</v>
      </c>
      <c r="HA1825" s="1" t="str">
        <f t="shared" si="56"/>
        <v>2012</v>
      </c>
      <c r="HB1825" s="1" t="str">
        <f t="shared" si="57"/>
        <v>05</v>
      </c>
    </row>
    <row r="1826" spans="1:210">
      <c r="A1826" s="3" t="s">
        <v>9</v>
      </c>
      <c r="B1826" s="3"/>
      <c r="C1826" s="3" t="s">
        <v>6261</v>
      </c>
      <c r="E1826" s="1" t="s">
        <v>552</v>
      </c>
      <c r="F1826" s="1">
        <v>0.06</v>
      </c>
      <c r="G1826" s="1">
        <v>-8.2299999999999998E-2</v>
      </c>
      <c r="H1826" s="1">
        <v>0.30809999999999998</v>
      </c>
      <c r="I1826" s="1">
        <v>0.23200000000000001</v>
      </c>
      <c r="J1826" s="1">
        <v>-0.69769999999999999</v>
      </c>
      <c r="K1826" s="1">
        <v>9.8500000000000004E-2</v>
      </c>
      <c r="L1826" s="1">
        <v>0.43569999999999998</v>
      </c>
      <c r="M1826" s="1">
        <v>-0.94499999999999995</v>
      </c>
      <c r="N1826" s="1">
        <v>-0.7994</v>
      </c>
      <c r="O1826" s="1">
        <v>-0.65110000000000001</v>
      </c>
      <c r="P1826" s="1">
        <v>0.20710000000000001</v>
      </c>
      <c r="Q1826" s="1">
        <v>0.67369999999999997</v>
      </c>
      <c r="R1826" s="1">
        <v>-1.6893</v>
      </c>
      <c r="S1826" s="1">
        <v>0.19550000000000001</v>
      </c>
      <c r="T1826" s="1">
        <v>-0.995</v>
      </c>
      <c r="U1826" s="1">
        <v>-0.1031</v>
      </c>
      <c r="GI1826" s="1">
        <v>3.5548000000000002</v>
      </c>
      <c r="HA1826" s="1" t="str">
        <f t="shared" si="56"/>
        <v>2012</v>
      </c>
      <c r="HB1826" s="1" t="str">
        <f t="shared" si="57"/>
        <v>05</v>
      </c>
    </row>
    <row r="1827" spans="1:210">
      <c r="A1827" s="3" t="s">
        <v>9</v>
      </c>
      <c r="B1827" s="3"/>
      <c r="C1827" s="3" t="s">
        <v>6262</v>
      </c>
      <c r="E1827" s="1" t="s">
        <v>553</v>
      </c>
      <c r="F1827" s="1">
        <v>0.24210000000000001</v>
      </c>
      <c r="G1827" s="1">
        <v>-8.2500000000000004E-2</v>
      </c>
      <c r="H1827" s="1">
        <v>-0.41420000000000001</v>
      </c>
      <c r="I1827" s="1">
        <v>0.37340000000000001</v>
      </c>
      <c r="J1827" s="1">
        <v>0.59360000000000002</v>
      </c>
      <c r="K1827" s="1">
        <v>-9.9400000000000002E-2</v>
      </c>
      <c r="L1827" s="1">
        <v>0.52490000000000003</v>
      </c>
      <c r="M1827" s="1">
        <v>-0.1409</v>
      </c>
      <c r="N1827" s="1">
        <v>-0.38390000000000002</v>
      </c>
      <c r="O1827" s="1">
        <v>-0.98540000000000005</v>
      </c>
      <c r="P1827" s="1">
        <v>-0.2787</v>
      </c>
      <c r="Q1827" s="1">
        <v>1.8428</v>
      </c>
      <c r="R1827" s="1">
        <v>1.6597</v>
      </c>
      <c r="S1827" s="1">
        <v>-0.1966</v>
      </c>
      <c r="T1827" s="1">
        <v>-0.99850000000000005</v>
      </c>
      <c r="U1827" s="1">
        <v>-0.72460000000000002</v>
      </c>
      <c r="GI1827" s="1">
        <v>4.0773999999999999</v>
      </c>
      <c r="HA1827" s="1" t="str">
        <f t="shared" si="56"/>
        <v>2012</v>
      </c>
      <c r="HB1827" s="1" t="str">
        <f t="shared" si="57"/>
        <v>05</v>
      </c>
    </row>
    <row r="1828" spans="1:210">
      <c r="A1828" s="3" t="s">
        <v>9</v>
      </c>
      <c r="B1828" s="3"/>
      <c r="C1828" s="3" t="s">
        <v>6263</v>
      </c>
      <c r="E1828" s="1" t="s">
        <v>554</v>
      </c>
      <c r="F1828" s="1">
        <v>-0.27479999999999999</v>
      </c>
      <c r="G1828" s="1">
        <v>-0.2394</v>
      </c>
      <c r="H1828" s="1">
        <v>-1.0938000000000001</v>
      </c>
      <c r="I1828" s="1">
        <v>-0.2707</v>
      </c>
      <c r="J1828" s="1">
        <v>0.1575</v>
      </c>
      <c r="K1828" s="1">
        <v>-0.38869999999999999</v>
      </c>
      <c r="L1828" s="1">
        <v>0.25590000000000002</v>
      </c>
      <c r="M1828" s="1">
        <v>-0.58169999999999999</v>
      </c>
      <c r="N1828" s="1">
        <v>-1.2982</v>
      </c>
      <c r="O1828" s="1">
        <v>-1.1920999999999999</v>
      </c>
      <c r="P1828" s="1">
        <v>0.48070000000000002</v>
      </c>
      <c r="Q1828" s="1">
        <v>1.7773000000000001</v>
      </c>
      <c r="R1828" s="1">
        <v>0.72519999999999996</v>
      </c>
      <c r="S1828" s="1">
        <v>-0.71030000000000004</v>
      </c>
      <c r="T1828" s="1">
        <v>-0.78849999999999998</v>
      </c>
      <c r="U1828" s="1">
        <v>-0.35780000000000001</v>
      </c>
      <c r="GI1828" s="1">
        <v>2.8157000000000001</v>
      </c>
      <c r="HA1828" s="1" t="str">
        <f t="shared" si="56"/>
        <v>2012</v>
      </c>
      <c r="HB1828" s="1" t="str">
        <f t="shared" si="57"/>
        <v>05</v>
      </c>
    </row>
    <row r="1829" spans="1:210">
      <c r="A1829" s="3" t="s">
        <v>9</v>
      </c>
      <c r="B1829" s="3"/>
      <c r="C1829" s="3" t="s">
        <v>6264</v>
      </c>
      <c r="E1829" s="1" t="s">
        <v>555</v>
      </c>
      <c r="F1829" s="1">
        <v>0.50049999999999994</v>
      </c>
      <c r="G1829" s="1">
        <v>0.73170000000000002</v>
      </c>
      <c r="H1829" s="1">
        <v>0.64380000000000004</v>
      </c>
      <c r="I1829" s="1">
        <v>4.5900000000000003E-2</v>
      </c>
      <c r="J1829" s="1">
        <v>0.32050000000000001</v>
      </c>
      <c r="K1829" s="1">
        <v>0</v>
      </c>
      <c r="L1829" s="1">
        <v>0.77580000000000005</v>
      </c>
      <c r="M1829" s="1">
        <v>-0.34910000000000002</v>
      </c>
      <c r="N1829" s="1">
        <v>0.45179999999999998</v>
      </c>
      <c r="O1829" s="1">
        <v>-0.60860000000000003</v>
      </c>
      <c r="P1829" s="1">
        <v>0.4844</v>
      </c>
      <c r="Q1829" s="1">
        <v>0.66469999999999996</v>
      </c>
      <c r="R1829" s="1">
        <v>0.74009999999999998</v>
      </c>
      <c r="S1829" s="1">
        <v>1.6949000000000001</v>
      </c>
      <c r="T1829" s="1">
        <v>-0.24959999999999999</v>
      </c>
      <c r="U1829" s="1">
        <v>-0.62109999999999999</v>
      </c>
      <c r="GI1829" s="1">
        <v>0.87770000000000004</v>
      </c>
      <c r="HA1829" s="1" t="str">
        <f t="shared" si="56"/>
        <v>2012</v>
      </c>
      <c r="HB1829" s="1" t="str">
        <f t="shared" si="57"/>
        <v>05</v>
      </c>
    </row>
    <row r="1830" spans="1:210">
      <c r="A1830" s="3" t="s">
        <v>9</v>
      </c>
      <c r="B1830" s="3"/>
      <c r="C1830" s="3" t="s">
        <v>6265</v>
      </c>
      <c r="E1830" s="1" t="s">
        <v>556</v>
      </c>
      <c r="F1830" s="1">
        <v>0.15640000000000001</v>
      </c>
      <c r="G1830" s="1">
        <v>2.3809</v>
      </c>
      <c r="H1830" s="1">
        <v>1.9066000000000001</v>
      </c>
      <c r="I1830" s="1">
        <v>-1.3009999999999999</v>
      </c>
      <c r="J1830" s="1">
        <v>0.4173</v>
      </c>
      <c r="K1830" s="1">
        <v>0.19339999999999999</v>
      </c>
      <c r="L1830" s="1">
        <v>0.33860000000000001</v>
      </c>
      <c r="M1830" s="1">
        <v>-3.4000000000000002E-2</v>
      </c>
      <c r="N1830" s="1">
        <v>-0.99039999999999995</v>
      </c>
      <c r="O1830" s="1">
        <v>-0.77659999999999996</v>
      </c>
      <c r="P1830" s="1">
        <v>-0.4103</v>
      </c>
      <c r="Q1830" s="1">
        <v>0.18629999999999999</v>
      </c>
      <c r="R1830" s="1">
        <v>0.32100000000000001</v>
      </c>
      <c r="S1830" s="1">
        <v>-0.19020000000000001</v>
      </c>
      <c r="T1830" s="1">
        <v>-1.282</v>
      </c>
      <c r="U1830" s="1">
        <v>-0.7157</v>
      </c>
      <c r="GI1830" s="1">
        <v>3.6770999999999998</v>
      </c>
      <c r="HA1830" s="1" t="str">
        <f t="shared" si="56"/>
        <v>2012</v>
      </c>
      <c r="HB1830" s="1" t="str">
        <f t="shared" si="57"/>
        <v>05</v>
      </c>
    </row>
    <row r="1831" spans="1:210">
      <c r="A1831" s="3" t="s">
        <v>9</v>
      </c>
      <c r="B1831" s="3"/>
      <c r="C1831" s="3" t="s">
        <v>6266</v>
      </c>
      <c r="E1831" s="1" t="s">
        <v>557</v>
      </c>
      <c r="F1831" s="1">
        <v>0.13689999999999999</v>
      </c>
      <c r="G1831" s="1">
        <v>0.1988</v>
      </c>
      <c r="H1831" s="1">
        <v>0.13200000000000001</v>
      </c>
      <c r="I1831" s="1">
        <v>-0.76680000000000004</v>
      </c>
      <c r="J1831" s="1">
        <v>-0.9375</v>
      </c>
      <c r="K1831" s="1">
        <v>-0.28760000000000002</v>
      </c>
      <c r="L1831" s="1">
        <v>0.38159999999999999</v>
      </c>
      <c r="M1831" s="1">
        <v>-0.74950000000000006</v>
      </c>
      <c r="N1831" s="1">
        <v>-0.27339999999999998</v>
      </c>
      <c r="O1831" s="1">
        <v>-1.4038999999999999</v>
      </c>
      <c r="P1831" s="1">
        <v>1.8633</v>
      </c>
      <c r="Q1831" s="1">
        <v>1.5037</v>
      </c>
      <c r="R1831" s="1">
        <v>0.32100000000000001</v>
      </c>
      <c r="S1831" s="1">
        <v>-0.38129999999999997</v>
      </c>
      <c r="T1831" s="1">
        <v>0.2964</v>
      </c>
      <c r="U1831" s="1">
        <v>0.82050000000000001</v>
      </c>
      <c r="GI1831" s="1">
        <v>4.0437000000000003</v>
      </c>
      <c r="HA1831" s="1" t="str">
        <f t="shared" si="56"/>
        <v>2012</v>
      </c>
      <c r="HB1831" s="1" t="str">
        <f t="shared" si="57"/>
        <v>05</v>
      </c>
    </row>
    <row r="1832" spans="1:210">
      <c r="A1832" s="3" t="s">
        <v>9</v>
      </c>
      <c r="B1832" s="3"/>
      <c r="C1832" s="3" t="s">
        <v>558</v>
      </c>
      <c r="E1832" s="1" t="s">
        <v>558</v>
      </c>
      <c r="F1832" s="1">
        <v>-5.8599999999999999E-2</v>
      </c>
      <c r="G1832" s="1">
        <v>0.63290000000000002</v>
      </c>
      <c r="H1832" s="1">
        <v>-9.8699999999999996E-2</v>
      </c>
      <c r="I1832" s="1">
        <v>0.1802</v>
      </c>
      <c r="J1832" s="1">
        <v>-0.52110000000000001</v>
      </c>
      <c r="K1832" s="1">
        <v>-0.2873</v>
      </c>
      <c r="L1832" s="1">
        <v>0.25309999999999999</v>
      </c>
      <c r="M1832" s="1">
        <v>-0.78280000000000005</v>
      </c>
      <c r="N1832" s="1">
        <v>-3.4099999999999998E-2</v>
      </c>
      <c r="O1832" s="1">
        <v>-4.5199999999999997E-2</v>
      </c>
      <c r="P1832" s="1">
        <v>0.9556</v>
      </c>
      <c r="Q1832" s="1">
        <v>2.056</v>
      </c>
      <c r="R1832" s="1">
        <v>-1.2023999999999999</v>
      </c>
      <c r="S1832" s="1">
        <v>-0.29870000000000002</v>
      </c>
      <c r="T1832" s="1">
        <v>-0.4914</v>
      </c>
      <c r="U1832" s="1">
        <v>0.1018</v>
      </c>
      <c r="GI1832" s="1">
        <v>3.1322000000000001</v>
      </c>
      <c r="HA1832" s="1" t="str">
        <f t="shared" si="56"/>
        <v>2012</v>
      </c>
      <c r="HB1832" s="1" t="str">
        <f t="shared" si="57"/>
        <v>05</v>
      </c>
    </row>
    <row r="1833" spans="1:210">
      <c r="A1833" s="3" t="s">
        <v>9</v>
      </c>
      <c r="B1833" s="3"/>
      <c r="C1833" s="3" t="s">
        <v>6267</v>
      </c>
      <c r="E1833" s="1" t="s">
        <v>559</v>
      </c>
      <c r="F1833" s="1">
        <v>3.8600000000000002E-2</v>
      </c>
      <c r="G1833" s="1">
        <v>0.19489999999999999</v>
      </c>
      <c r="H1833" s="1">
        <v>-0.75309999999999999</v>
      </c>
      <c r="I1833" s="1">
        <v>-0.3574</v>
      </c>
      <c r="J1833" s="1">
        <v>-0.3604</v>
      </c>
      <c r="K1833" s="1">
        <v>-9.4200000000000006E-2</v>
      </c>
      <c r="L1833" s="1">
        <v>0.25159999999999999</v>
      </c>
      <c r="M1833" s="1">
        <v>-0.30330000000000001</v>
      </c>
      <c r="N1833" s="1">
        <v>0.2019</v>
      </c>
      <c r="O1833" s="1">
        <v>-1.2906</v>
      </c>
      <c r="P1833" s="1">
        <v>6.7400000000000002E-2</v>
      </c>
      <c r="Q1833" s="1">
        <v>-0.5514</v>
      </c>
      <c r="R1833" s="1">
        <v>-1.5482</v>
      </c>
      <c r="S1833" s="1">
        <v>-0.45629999999999998</v>
      </c>
      <c r="T1833" s="1">
        <v>-0.82879999999999998</v>
      </c>
      <c r="GI1833" s="1">
        <v>2.9397000000000002</v>
      </c>
      <c r="HA1833" s="1" t="str">
        <f t="shared" si="56"/>
        <v>2012</v>
      </c>
      <c r="HB1833" s="1" t="str">
        <f t="shared" si="57"/>
        <v>05</v>
      </c>
    </row>
    <row r="1834" spans="1:210">
      <c r="A1834" s="3" t="s">
        <v>9</v>
      </c>
      <c r="B1834" s="3"/>
      <c r="C1834" s="3" t="s">
        <v>6268</v>
      </c>
      <c r="E1834" s="1" t="s">
        <v>560</v>
      </c>
      <c r="F1834" s="1">
        <v>0.29089999999999999</v>
      </c>
      <c r="G1834" s="1">
        <v>0.58409999999999995</v>
      </c>
      <c r="H1834" s="1">
        <v>-0.13109999999999999</v>
      </c>
      <c r="I1834" s="1">
        <v>-0.71489999999999998</v>
      </c>
      <c r="J1834" s="1">
        <v>0</v>
      </c>
      <c r="K1834" s="1">
        <v>0.18970000000000001</v>
      </c>
      <c r="L1834" s="1">
        <v>0.54430000000000001</v>
      </c>
      <c r="M1834" s="1">
        <v>-3.3700000000000001E-2</v>
      </c>
      <c r="N1834" s="1">
        <v>-0.90900000000000003</v>
      </c>
      <c r="O1834" s="1">
        <v>0.71740000000000004</v>
      </c>
      <c r="P1834" s="1">
        <v>0.74219999999999997</v>
      </c>
      <c r="Q1834" s="1">
        <v>-0.91239999999999999</v>
      </c>
      <c r="R1834" s="1">
        <v>-1.3524</v>
      </c>
      <c r="S1834" s="1">
        <v>-0.26879999999999998</v>
      </c>
      <c r="T1834" s="1">
        <v>-0.43880000000000002</v>
      </c>
      <c r="GI1834" s="1">
        <v>3.1671999999999998</v>
      </c>
      <c r="HA1834" s="1" t="str">
        <f t="shared" si="56"/>
        <v>2012</v>
      </c>
      <c r="HB1834" s="1" t="str">
        <f t="shared" si="57"/>
        <v>05</v>
      </c>
    </row>
    <row r="1835" spans="1:210">
      <c r="A1835" s="3" t="s">
        <v>9</v>
      </c>
      <c r="B1835" s="3"/>
      <c r="C1835" s="3" t="s">
        <v>6269</v>
      </c>
      <c r="E1835" s="1" t="s">
        <v>561</v>
      </c>
      <c r="F1835" s="1">
        <v>0</v>
      </c>
      <c r="G1835" s="1">
        <v>0.61629999999999996</v>
      </c>
      <c r="H1835" s="1">
        <v>-0.3579</v>
      </c>
      <c r="I1835" s="1">
        <v>-1.0195000000000001</v>
      </c>
      <c r="J1835" s="1">
        <v>-0.2545</v>
      </c>
      <c r="K1835" s="1">
        <v>-0.37380000000000002</v>
      </c>
      <c r="L1835" s="1">
        <v>0</v>
      </c>
      <c r="M1835" s="1">
        <v>-0.40139999999999998</v>
      </c>
      <c r="N1835" s="1">
        <v>-0.83299999999999996</v>
      </c>
      <c r="O1835" s="1">
        <v>-0.79500000000000004</v>
      </c>
      <c r="P1835" s="1">
        <v>0.26519999999999999</v>
      </c>
      <c r="Q1835" s="1">
        <v>-0.90490000000000004</v>
      </c>
      <c r="R1835" s="1">
        <v>-1.0633999999999999</v>
      </c>
      <c r="S1835" s="1">
        <v>-0.31969999999999998</v>
      </c>
      <c r="T1835" s="1">
        <v>-1.0066999999999999</v>
      </c>
      <c r="GI1835" s="1">
        <v>1.5075000000000001</v>
      </c>
      <c r="HA1835" s="1" t="str">
        <f t="shared" si="56"/>
        <v>2012</v>
      </c>
      <c r="HB1835" s="1" t="str">
        <f t="shared" si="57"/>
        <v>05</v>
      </c>
    </row>
    <row r="1836" spans="1:210">
      <c r="A1836" s="3" t="s">
        <v>9</v>
      </c>
      <c r="B1836" s="3"/>
      <c r="C1836" s="3" t="s">
        <v>6270</v>
      </c>
      <c r="E1836" s="1" t="s">
        <v>562</v>
      </c>
      <c r="F1836" s="1">
        <v>-1.9199999999999998E-2</v>
      </c>
      <c r="G1836" s="1">
        <v>0.3468</v>
      </c>
      <c r="H1836" s="1">
        <v>-1.0692999999999999</v>
      </c>
      <c r="I1836" s="1">
        <v>-1.1081000000000001</v>
      </c>
      <c r="J1836" s="1">
        <v>-0.25569999999999998</v>
      </c>
      <c r="K1836" s="1">
        <v>-0.37409999999999999</v>
      </c>
      <c r="L1836" s="1">
        <v>0</v>
      </c>
      <c r="M1836" s="1">
        <v>-0.60199999999999998</v>
      </c>
      <c r="N1836" s="1">
        <v>-1.0364</v>
      </c>
      <c r="O1836" s="1">
        <v>-0.13250000000000001</v>
      </c>
      <c r="P1836" s="1">
        <v>0.46479999999999999</v>
      </c>
      <c r="Q1836" s="1">
        <v>-1.5426</v>
      </c>
      <c r="R1836" s="1">
        <v>0.39379999999999998</v>
      </c>
      <c r="S1836" s="1">
        <v>-0.32</v>
      </c>
      <c r="T1836" s="1">
        <v>-1.4347000000000001</v>
      </c>
      <c r="GI1836" s="1">
        <v>4.5699999999999998E-2</v>
      </c>
      <c r="HA1836" s="1" t="str">
        <f t="shared" si="56"/>
        <v>2012</v>
      </c>
      <c r="HB1836" s="1" t="str">
        <f t="shared" si="57"/>
        <v>05</v>
      </c>
    </row>
    <row r="1837" spans="1:210">
      <c r="A1837" s="3" t="s">
        <v>9</v>
      </c>
      <c r="B1837" s="3"/>
      <c r="C1837" s="3" t="s">
        <v>6271</v>
      </c>
      <c r="E1837" s="1" t="s">
        <v>6271</v>
      </c>
      <c r="F1837" s="1">
        <v>-0.18759999999999999</v>
      </c>
      <c r="G1837" s="1">
        <v>-0.79449999999999998</v>
      </c>
      <c r="H1837" s="1">
        <v>-0.1472</v>
      </c>
      <c r="I1837" s="1">
        <v>-0.56420000000000003</v>
      </c>
      <c r="J1837" s="1">
        <v>-0.55049999999999999</v>
      </c>
      <c r="K1837" s="1">
        <v>-0.5484</v>
      </c>
      <c r="L1837" s="1">
        <v>-4.0800000000000003E-2</v>
      </c>
      <c r="M1837" s="1">
        <v>-0.45760000000000001</v>
      </c>
      <c r="N1837" s="1">
        <v>-0.2762</v>
      </c>
      <c r="O1837" s="1">
        <v>0.44840000000000002</v>
      </c>
      <c r="P1837" s="1">
        <v>0.39389999999999997</v>
      </c>
      <c r="Q1837" s="1">
        <v>-1.25</v>
      </c>
      <c r="R1837" s="1">
        <v>-0.61580000000000001</v>
      </c>
      <c r="S1837" s="1">
        <v>-0.46970000000000001</v>
      </c>
      <c r="T1837" s="1">
        <v>-1.2452000000000001</v>
      </c>
      <c r="GI1837" s="1">
        <v>1.8174999999999999</v>
      </c>
      <c r="HA1837" s="1" t="str">
        <f t="shared" si="56"/>
        <v>2012</v>
      </c>
      <c r="HB1837" s="1" t="str">
        <f t="shared" si="57"/>
        <v>05</v>
      </c>
    </row>
    <row r="1838" spans="1:210">
      <c r="A1838" s="3" t="s">
        <v>9</v>
      </c>
      <c r="B1838" s="3"/>
      <c r="C1838" s="3" t="s">
        <v>563</v>
      </c>
      <c r="E1838" s="1" t="s">
        <v>563</v>
      </c>
      <c r="F1838" s="1">
        <v>0</v>
      </c>
      <c r="G1838" s="1">
        <v>0.26679999999999998</v>
      </c>
      <c r="H1838" s="1">
        <v>-0.32429999999999998</v>
      </c>
      <c r="I1838" s="1">
        <v>-0.52259999999999995</v>
      </c>
      <c r="J1838" s="1">
        <v>-0.4531</v>
      </c>
      <c r="K1838" s="1">
        <v>-0.18390000000000001</v>
      </c>
      <c r="L1838" s="1">
        <v>0.1232</v>
      </c>
      <c r="M1838" s="1">
        <v>-0.42670000000000002</v>
      </c>
      <c r="N1838" s="1">
        <v>0</v>
      </c>
      <c r="O1838" s="1">
        <v>0.16389999999999999</v>
      </c>
      <c r="P1838" s="1">
        <v>0.26290000000000002</v>
      </c>
      <c r="Q1838" s="1">
        <v>0.90990000000000004</v>
      </c>
      <c r="R1838" s="1">
        <v>-1.1987000000000001</v>
      </c>
      <c r="S1838" s="1">
        <v>2.6200000000000001E-2</v>
      </c>
      <c r="T1838" s="1">
        <v>-0.86990000000000001</v>
      </c>
      <c r="GI1838" s="1">
        <v>0.40339999999999998</v>
      </c>
      <c r="HA1838" s="1" t="str">
        <f t="shared" si="56"/>
        <v>2012</v>
      </c>
      <c r="HB1838" s="1" t="str">
        <f t="shared" si="57"/>
        <v>05</v>
      </c>
    </row>
    <row r="1839" spans="1:210">
      <c r="A1839" s="3" t="s">
        <v>9</v>
      </c>
      <c r="B1839" s="3"/>
      <c r="C1839" s="3" t="s">
        <v>6272</v>
      </c>
      <c r="E1839" s="1" t="s">
        <v>564</v>
      </c>
      <c r="F1839" s="1">
        <v>0.2442</v>
      </c>
      <c r="G1839" s="1">
        <v>0.91220000000000001</v>
      </c>
      <c r="H1839" s="1">
        <v>-0.44069999999999998</v>
      </c>
      <c r="I1839" s="1">
        <v>-0.60919999999999996</v>
      </c>
      <c r="J1839" s="1">
        <v>-0.65259999999999996</v>
      </c>
      <c r="K1839" s="1">
        <v>0.36559999999999998</v>
      </c>
      <c r="L1839" s="1">
        <v>-0.123</v>
      </c>
      <c r="M1839" s="1">
        <v>-0.39290000000000003</v>
      </c>
      <c r="N1839" s="1">
        <v>-0.52449999999999997</v>
      </c>
      <c r="O1839" s="1">
        <v>-0.28489999999999999</v>
      </c>
      <c r="P1839" s="1">
        <v>0.58930000000000005</v>
      </c>
      <c r="Q1839" s="1">
        <v>0.18079999999999999</v>
      </c>
      <c r="R1839" s="1">
        <v>-0.69410000000000005</v>
      </c>
      <c r="S1839" s="1">
        <v>-0.39219999999999999</v>
      </c>
      <c r="T1839" s="1">
        <v>-0.2424</v>
      </c>
      <c r="GI1839" s="1">
        <v>2.4436</v>
      </c>
      <c r="HA1839" s="1" t="str">
        <f t="shared" si="56"/>
        <v>2012</v>
      </c>
      <c r="HB1839" s="1" t="str">
        <f t="shared" si="57"/>
        <v>04</v>
      </c>
    </row>
    <row r="1840" spans="1:210">
      <c r="A1840" s="3" t="s">
        <v>9</v>
      </c>
      <c r="B1840" s="3"/>
      <c r="C1840" s="3" t="s">
        <v>6273</v>
      </c>
      <c r="E1840" s="1" t="s">
        <v>565</v>
      </c>
      <c r="F1840" s="1">
        <v>-0.34460000000000002</v>
      </c>
      <c r="G1840" s="1">
        <v>-0.19639999999999999</v>
      </c>
      <c r="H1840" s="1">
        <v>-0.9425</v>
      </c>
      <c r="I1840" s="1">
        <v>-8.9399999999999993E-2</v>
      </c>
      <c r="J1840" s="1">
        <v>-1.2301</v>
      </c>
      <c r="K1840" s="1">
        <v>-0.37269999999999998</v>
      </c>
      <c r="L1840" s="1">
        <v>-0.12559999999999999</v>
      </c>
      <c r="M1840" s="1">
        <v>-0.83609999999999995</v>
      </c>
      <c r="N1840" s="1">
        <v>-0.21879999999999999</v>
      </c>
      <c r="O1840" s="1">
        <v>-0.37340000000000001</v>
      </c>
      <c r="P1840" s="1">
        <v>0.1338</v>
      </c>
      <c r="Q1840" s="1">
        <v>0</v>
      </c>
      <c r="R1840" s="1">
        <v>-1.1420999999999999</v>
      </c>
      <c r="S1840" s="1">
        <v>-0.96350000000000002</v>
      </c>
      <c r="T1840" s="1">
        <v>0.19739999999999999</v>
      </c>
      <c r="GI1840" s="1">
        <v>4.1125999999999996</v>
      </c>
      <c r="HA1840" s="1" t="str">
        <f t="shared" si="56"/>
        <v>2012</v>
      </c>
      <c r="HB1840" s="1" t="str">
        <f t="shared" si="57"/>
        <v>04</v>
      </c>
    </row>
    <row r="1841" spans="1:210">
      <c r="A1841" s="3" t="s">
        <v>9</v>
      </c>
      <c r="B1841" s="3"/>
      <c r="C1841" s="3" t="s">
        <v>6274</v>
      </c>
      <c r="E1841" s="1" t="s">
        <v>566</v>
      </c>
      <c r="F1841" s="1">
        <v>7.6600000000000001E-2</v>
      </c>
      <c r="G1841" s="1">
        <v>0.39579999999999999</v>
      </c>
      <c r="H1841" s="1">
        <v>6.7118000000000002</v>
      </c>
      <c r="I1841" s="1">
        <v>0.44740000000000002</v>
      </c>
      <c r="J1841" s="1">
        <v>5.0999999999999997E-2</v>
      </c>
      <c r="K1841" s="1">
        <v>-0.84499999999999997</v>
      </c>
      <c r="L1841" s="1">
        <v>0.21149999999999999</v>
      </c>
      <c r="M1841" s="1">
        <v>-0.73770000000000002</v>
      </c>
      <c r="N1841" s="1">
        <v>-0.65190000000000003</v>
      </c>
      <c r="O1841" s="1">
        <v>0.33429999999999999</v>
      </c>
      <c r="P1841" s="1">
        <v>-0.13550000000000001</v>
      </c>
      <c r="Q1841" s="1">
        <v>-0.18809999999999999</v>
      </c>
      <c r="R1841" s="1">
        <v>-0.86880000000000002</v>
      </c>
      <c r="S1841" s="1">
        <v>-2.6800000000000001E-2</v>
      </c>
      <c r="T1841" s="1">
        <v>0.19739999999999999</v>
      </c>
      <c r="GI1841" s="1">
        <v>3.6766999999999999</v>
      </c>
      <c r="HA1841" s="1" t="str">
        <f t="shared" si="56"/>
        <v>2012</v>
      </c>
      <c r="HB1841" s="1" t="str">
        <f t="shared" si="57"/>
        <v>04</v>
      </c>
    </row>
    <row r="1842" spans="1:210">
      <c r="A1842" s="3" t="s">
        <v>9</v>
      </c>
      <c r="B1842" s="3"/>
      <c r="C1842" s="3" t="s">
        <v>6275</v>
      </c>
      <c r="E1842" s="1" t="s">
        <v>6275</v>
      </c>
      <c r="F1842" s="1">
        <v>-0.1145</v>
      </c>
      <c r="G1842" s="1">
        <v>0.46800000000000003</v>
      </c>
      <c r="H1842" s="1">
        <v>-0.154</v>
      </c>
      <c r="I1842" s="1">
        <v>0.35420000000000001</v>
      </c>
      <c r="J1842" s="1">
        <v>5.0200000000000002E-2</v>
      </c>
      <c r="K1842" s="1">
        <v>-0.75039999999999996</v>
      </c>
      <c r="L1842" s="1">
        <v>4.19E-2</v>
      </c>
      <c r="M1842" s="1">
        <v>-0.23350000000000001</v>
      </c>
      <c r="N1842" s="1">
        <v>-0.39839999999999998</v>
      </c>
      <c r="O1842" s="1">
        <v>4.1700000000000001E-2</v>
      </c>
      <c r="P1842" s="1">
        <v>-0.53900000000000003</v>
      </c>
      <c r="Q1842" s="1">
        <v>0.1845</v>
      </c>
      <c r="R1842" s="1">
        <v>-1.1787000000000001</v>
      </c>
      <c r="S1842" s="1">
        <v>5.33E-2</v>
      </c>
      <c r="T1842" s="1">
        <v>-0.2944</v>
      </c>
      <c r="GI1842" s="1">
        <v>3.3599000000000001</v>
      </c>
      <c r="HA1842" s="1" t="str">
        <f t="shared" si="56"/>
        <v>2012</v>
      </c>
      <c r="HB1842" s="1" t="str">
        <f t="shared" si="57"/>
        <v>04</v>
      </c>
    </row>
    <row r="1843" spans="1:210">
      <c r="A1843" s="3" t="s">
        <v>9</v>
      </c>
      <c r="B1843" s="3"/>
      <c r="C1843" s="3" t="s">
        <v>6276</v>
      </c>
      <c r="E1843" s="1" t="s">
        <v>567</v>
      </c>
      <c r="F1843" s="1">
        <v>-1.89E-2</v>
      </c>
      <c r="G1843" s="1">
        <v>-0.50339999999999996</v>
      </c>
      <c r="H1843" s="1">
        <v>-0.57920000000000005</v>
      </c>
      <c r="I1843" s="1">
        <v>-0.74460000000000004</v>
      </c>
      <c r="J1843" s="1">
        <v>-0.59789999999999999</v>
      </c>
      <c r="K1843" s="1">
        <v>-9.35E-2</v>
      </c>
      <c r="L1843" s="1">
        <v>4.19E-2</v>
      </c>
      <c r="M1843" s="1">
        <v>-0.53010000000000002</v>
      </c>
      <c r="N1843" s="1">
        <v>-0.45710000000000001</v>
      </c>
      <c r="O1843" s="1">
        <v>-0.25</v>
      </c>
      <c r="P1843" s="1">
        <v>0.40560000000000002</v>
      </c>
      <c r="Q1843" s="1">
        <v>-1.4598</v>
      </c>
      <c r="R1843" s="1">
        <v>-1.8337000000000001</v>
      </c>
      <c r="S1843" s="1">
        <v>-0.21229999999999999</v>
      </c>
      <c r="T1843" s="1">
        <v>-0.63629999999999998</v>
      </c>
      <c r="GI1843" s="1">
        <v>3.3921999999999999</v>
      </c>
      <c r="HA1843" s="1" t="str">
        <f t="shared" si="56"/>
        <v>2012</v>
      </c>
      <c r="HB1843" s="1" t="str">
        <f t="shared" si="57"/>
        <v>04</v>
      </c>
    </row>
    <row r="1844" spans="1:210">
      <c r="A1844" s="3" t="s">
        <v>9</v>
      </c>
      <c r="B1844" s="3"/>
      <c r="C1844" s="3" t="s">
        <v>568</v>
      </c>
      <c r="E1844" s="1" t="s">
        <v>568</v>
      </c>
      <c r="F1844" s="1">
        <v>3.8100000000000002E-2</v>
      </c>
      <c r="G1844" s="1">
        <v>-1.6521999999999999</v>
      </c>
      <c r="H1844" s="1">
        <v>-0.67520000000000002</v>
      </c>
      <c r="I1844" s="1">
        <v>-0.79679999999999995</v>
      </c>
      <c r="J1844" s="1">
        <v>-1.1088</v>
      </c>
      <c r="K1844" s="1">
        <v>-0.37730000000000002</v>
      </c>
      <c r="L1844" s="1">
        <v>0.16900000000000001</v>
      </c>
      <c r="M1844" s="1">
        <v>-0.56759999999999999</v>
      </c>
      <c r="N1844" s="1">
        <v>0</v>
      </c>
      <c r="O1844" s="1">
        <v>0.46210000000000001</v>
      </c>
      <c r="P1844" s="1">
        <v>-0.80479999999999996</v>
      </c>
      <c r="Q1844" s="1">
        <v>-0.74829999999999997</v>
      </c>
      <c r="R1844" s="1">
        <v>0.2359</v>
      </c>
      <c r="S1844" s="1">
        <v>-0.50839999999999996</v>
      </c>
      <c r="T1844" s="1">
        <v>-1.2814000000000001</v>
      </c>
      <c r="GI1844" s="1">
        <v>5.0606</v>
      </c>
      <c r="HA1844" s="1" t="str">
        <f t="shared" si="56"/>
        <v>2012</v>
      </c>
      <c r="HB1844" s="1" t="str">
        <f t="shared" si="57"/>
        <v>04</v>
      </c>
    </row>
    <row r="1845" spans="1:210">
      <c r="A1845" s="3" t="s">
        <v>9</v>
      </c>
      <c r="B1845" s="3"/>
      <c r="C1845" s="3" t="s">
        <v>6277</v>
      </c>
      <c r="E1845" s="1" t="s">
        <v>569</v>
      </c>
      <c r="F1845" s="1">
        <v>0.1148</v>
      </c>
      <c r="G1845" s="1">
        <v>0.39369999999999999</v>
      </c>
      <c r="H1845" s="1">
        <v>-1.3182</v>
      </c>
      <c r="I1845" s="1">
        <v>-0.93620000000000003</v>
      </c>
      <c r="J1845" s="1">
        <v>-0.76100000000000001</v>
      </c>
      <c r="K1845" s="1">
        <v>-0.46989999999999998</v>
      </c>
      <c r="L1845" s="1">
        <v>0.16919999999999999</v>
      </c>
      <c r="M1845" s="1">
        <v>-0.53580000000000005</v>
      </c>
      <c r="N1845" s="1">
        <v>-0.30980000000000002</v>
      </c>
      <c r="O1845" s="1">
        <v>7.2384000000000004</v>
      </c>
      <c r="P1845" s="1">
        <v>1.1339999999999999</v>
      </c>
      <c r="Q1845" s="1">
        <v>0.37619999999999998</v>
      </c>
      <c r="R1845" s="1">
        <v>-1.7750999999999999</v>
      </c>
      <c r="S1845" s="1">
        <v>-0.2145</v>
      </c>
      <c r="T1845" s="1">
        <v>0.83950000000000002</v>
      </c>
      <c r="GI1845" s="1">
        <v>3.9834000000000001</v>
      </c>
      <c r="HA1845" s="1" t="str">
        <f t="shared" si="56"/>
        <v>2012</v>
      </c>
      <c r="HB1845" s="1" t="str">
        <f t="shared" si="57"/>
        <v>04</v>
      </c>
    </row>
    <row r="1846" spans="1:210">
      <c r="A1846" s="3" t="s">
        <v>9</v>
      </c>
      <c r="B1846" s="3"/>
      <c r="C1846" s="3" t="s">
        <v>6278</v>
      </c>
      <c r="E1846" s="1" t="s">
        <v>570</v>
      </c>
      <c r="F1846" s="1">
        <v>0.21049999999999999</v>
      </c>
      <c r="G1846" s="1">
        <v>0.31230000000000002</v>
      </c>
      <c r="H1846" s="1">
        <v>6.13E-2</v>
      </c>
      <c r="I1846" s="1">
        <v>-0.31009999999999999</v>
      </c>
      <c r="J1846" s="1">
        <v>0.10100000000000001</v>
      </c>
      <c r="K1846" s="1">
        <v>-0.28299999999999997</v>
      </c>
      <c r="L1846" s="1">
        <v>0.38069999999999998</v>
      </c>
      <c r="M1846" s="1">
        <v>6.6799999999999998E-2</v>
      </c>
      <c r="N1846" s="1">
        <v>-0.1232</v>
      </c>
      <c r="O1846" s="1">
        <v>0.75629999999999997</v>
      </c>
      <c r="P1846" s="1">
        <v>0.26469999999999999</v>
      </c>
      <c r="Q1846" s="1">
        <v>0.18459999999999999</v>
      </c>
      <c r="R1846" s="1">
        <v>-1.1811</v>
      </c>
      <c r="S1846" s="1">
        <v>0.26729999999999998</v>
      </c>
      <c r="T1846" s="1">
        <v>-0.4899</v>
      </c>
      <c r="GI1846" s="1">
        <v>3.8832</v>
      </c>
      <c r="HA1846" s="1" t="str">
        <f t="shared" si="56"/>
        <v>2012</v>
      </c>
      <c r="HB1846" s="1" t="str">
        <f t="shared" si="57"/>
        <v>04</v>
      </c>
    </row>
    <row r="1847" spans="1:210">
      <c r="A1847" s="3" t="s">
        <v>9</v>
      </c>
      <c r="B1847" s="3"/>
      <c r="C1847" s="3" t="s">
        <v>6279</v>
      </c>
      <c r="E1847" s="1" t="s">
        <v>571</v>
      </c>
      <c r="F1847" s="1">
        <v>-5.6500000000000002E-2</v>
      </c>
      <c r="G1847" s="1">
        <v>-0.3831</v>
      </c>
      <c r="H1847" s="1">
        <v>-0.87450000000000006</v>
      </c>
      <c r="I1847" s="1">
        <v>-0.73939999999999995</v>
      </c>
      <c r="J1847" s="1">
        <v>-0.84609999999999996</v>
      </c>
      <c r="K1847" s="1">
        <v>-0.83789999999999998</v>
      </c>
      <c r="L1847" s="1">
        <v>4.1700000000000001E-2</v>
      </c>
      <c r="M1847" s="1">
        <v>-0.52629999999999999</v>
      </c>
      <c r="N1847" s="1">
        <v>-1.4549000000000001</v>
      </c>
      <c r="O1847" s="1">
        <v>-0.45600000000000002</v>
      </c>
      <c r="P1847" s="1">
        <v>0.1321</v>
      </c>
      <c r="Q1847" s="1">
        <v>-0.90820000000000001</v>
      </c>
      <c r="R1847" s="1">
        <v>-1.5885</v>
      </c>
      <c r="S1847" s="1">
        <v>-0.39489999999999997</v>
      </c>
      <c r="T1847" s="1">
        <v>-9.9199999999999997E-2</v>
      </c>
      <c r="GI1847" s="1">
        <v>5.0262000000000002</v>
      </c>
      <c r="HA1847" s="1" t="str">
        <f t="shared" si="56"/>
        <v>2012</v>
      </c>
      <c r="HB1847" s="1" t="str">
        <f t="shared" si="57"/>
        <v>04</v>
      </c>
    </row>
    <row r="1848" spans="1:210">
      <c r="A1848" s="3" t="s">
        <v>9</v>
      </c>
      <c r="B1848" s="3"/>
      <c r="C1848" s="3" t="s">
        <v>6280</v>
      </c>
      <c r="E1848" s="1" t="s">
        <v>572</v>
      </c>
      <c r="F1848" s="1">
        <v>5.6599999999999998E-2</v>
      </c>
      <c r="G1848" s="1">
        <v>0.34639999999999999</v>
      </c>
      <c r="H1848" s="1">
        <v>-0.45379999999999998</v>
      </c>
      <c r="I1848" s="1">
        <v>-0.2172</v>
      </c>
      <c r="J1848" s="1">
        <v>-0.19950000000000001</v>
      </c>
      <c r="K1848" s="1">
        <v>0.18759999999999999</v>
      </c>
      <c r="L1848" s="1">
        <v>0.46100000000000002</v>
      </c>
      <c r="M1848" s="1">
        <v>6.59E-2</v>
      </c>
      <c r="N1848" s="1">
        <v>-3.0300000000000001E-2</v>
      </c>
      <c r="O1848" s="1">
        <v>0.41749999999999998</v>
      </c>
      <c r="P1848" s="1">
        <v>0.26490000000000002</v>
      </c>
      <c r="Q1848" s="1">
        <v>-1.9783999999999999</v>
      </c>
      <c r="R1848" s="1">
        <v>-1.3592</v>
      </c>
      <c r="S1848" s="1">
        <v>0.42220000000000002</v>
      </c>
      <c r="T1848" s="1">
        <v>-0.44640000000000002</v>
      </c>
      <c r="GI1848" s="1">
        <v>5.2656000000000001</v>
      </c>
      <c r="HA1848" s="1" t="str">
        <f t="shared" si="56"/>
        <v>2012</v>
      </c>
      <c r="HB1848" s="1" t="str">
        <f t="shared" si="57"/>
        <v>04</v>
      </c>
    </row>
    <row r="1849" spans="1:210">
      <c r="A1849" s="3" t="s">
        <v>9</v>
      </c>
      <c r="B1849" s="3"/>
      <c r="C1849" s="3" t="s">
        <v>6281</v>
      </c>
      <c r="E1849" s="1" t="s">
        <v>6281</v>
      </c>
      <c r="F1849" s="1">
        <v>0.24629999999999999</v>
      </c>
      <c r="G1849" s="1">
        <v>1.4274</v>
      </c>
      <c r="H1849" s="1">
        <v>0.15260000000000001</v>
      </c>
      <c r="I1849" s="1">
        <v>-0.2175</v>
      </c>
      <c r="J1849" s="1">
        <v>0.59850000000000003</v>
      </c>
      <c r="K1849" s="1">
        <v>0.18790000000000001</v>
      </c>
      <c r="L1849" s="1">
        <v>0.37840000000000001</v>
      </c>
      <c r="M1849" s="1">
        <v>-0.26479999999999998</v>
      </c>
      <c r="N1849" s="1">
        <v>9.0999999999999998E-2</v>
      </c>
      <c r="O1849" s="1">
        <v>0.7107</v>
      </c>
      <c r="P1849" s="1">
        <v>6.7000000000000004E-2</v>
      </c>
      <c r="Q1849" s="1">
        <v>0.53849999999999998</v>
      </c>
      <c r="R1849" s="1">
        <v>-0.5847</v>
      </c>
      <c r="S1849" s="1">
        <v>0.23799999999999999</v>
      </c>
      <c r="T1849" s="1">
        <v>0.40560000000000002</v>
      </c>
      <c r="GI1849" s="1">
        <v>7.6855000000000002</v>
      </c>
      <c r="HA1849" s="1" t="str">
        <f t="shared" si="56"/>
        <v>2012</v>
      </c>
      <c r="HB1849" s="1" t="str">
        <f t="shared" si="57"/>
        <v>04</v>
      </c>
    </row>
    <row r="1850" spans="1:210">
      <c r="A1850" s="3" t="s">
        <v>9</v>
      </c>
      <c r="B1850" s="3"/>
      <c r="C1850" s="3" t="s">
        <v>6282</v>
      </c>
      <c r="E1850" s="1" t="s">
        <v>573</v>
      </c>
      <c r="F1850" s="1">
        <v>0</v>
      </c>
      <c r="G1850" s="1">
        <v>-0.37759999999999999</v>
      </c>
      <c r="H1850" s="1">
        <v>-0.26869999999999999</v>
      </c>
      <c r="I1850" s="1">
        <v>-0.51019999999999999</v>
      </c>
      <c r="J1850" s="1">
        <v>-0.24349999999999999</v>
      </c>
      <c r="K1850" s="1">
        <v>0</v>
      </c>
      <c r="L1850" s="1">
        <v>0.78700000000000003</v>
      </c>
      <c r="M1850" s="1">
        <v>-0.2596</v>
      </c>
      <c r="N1850" s="1">
        <v>-0.3271</v>
      </c>
      <c r="O1850" s="1">
        <v>-0.57850000000000001</v>
      </c>
      <c r="P1850" s="1">
        <v>-0.2626</v>
      </c>
      <c r="Q1850" s="1">
        <v>-1.3077000000000001</v>
      </c>
      <c r="R1850" s="1">
        <v>-1.7966</v>
      </c>
      <c r="S1850" s="1">
        <v>-0.2596</v>
      </c>
      <c r="T1850" s="1">
        <v>0.15060000000000001</v>
      </c>
      <c r="GI1850" s="1">
        <v>6.9245000000000001</v>
      </c>
      <c r="HA1850" s="1" t="str">
        <f t="shared" si="56"/>
        <v>2012</v>
      </c>
      <c r="HB1850" s="1" t="str">
        <f t="shared" si="57"/>
        <v>04</v>
      </c>
    </row>
    <row r="1851" spans="1:210">
      <c r="A1851" s="3" t="s">
        <v>9</v>
      </c>
      <c r="B1851" s="3"/>
      <c r="C1851" s="3" t="s">
        <v>6283</v>
      </c>
      <c r="E1851" s="1" t="s">
        <v>574</v>
      </c>
      <c r="F1851" s="1">
        <v>-0.44280000000000003</v>
      </c>
      <c r="G1851" s="1">
        <v>-0.71079999999999999</v>
      </c>
      <c r="H1851" s="1">
        <v>-0.77149999999999996</v>
      </c>
      <c r="I1851" s="1">
        <v>-0.63419999999999999</v>
      </c>
      <c r="J1851" s="1">
        <v>-0.82320000000000004</v>
      </c>
      <c r="K1851" s="1">
        <v>-0.4587</v>
      </c>
      <c r="L1851" s="1">
        <v>-4.1000000000000002E-2</v>
      </c>
      <c r="M1851" s="1">
        <v>-0.57999999999999996</v>
      </c>
      <c r="N1851" s="1">
        <v>-0.7974</v>
      </c>
      <c r="O1851" s="1">
        <v>-0.24510000000000001</v>
      </c>
      <c r="P1851" s="1">
        <v>-0.26090000000000002</v>
      </c>
      <c r="Q1851" s="1">
        <v>-1.3815999999999999</v>
      </c>
      <c r="R1851" s="1">
        <v>-0.94869999999999999</v>
      </c>
      <c r="S1851" s="1">
        <v>-0.90200000000000002</v>
      </c>
      <c r="T1851" s="1">
        <v>-0.14979999999999999</v>
      </c>
      <c r="GI1851" s="1">
        <v>7.1414</v>
      </c>
      <c r="HA1851" s="1" t="str">
        <f t="shared" si="56"/>
        <v>2012</v>
      </c>
      <c r="HB1851" s="1" t="str">
        <f t="shared" si="57"/>
        <v>04</v>
      </c>
    </row>
    <row r="1852" spans="1:210">
      <c r="A1852" s="3" t="s">
        <v>9</v>
      </c>
      <c r="B1852" s="3"/>
      <c r="C1852" s="3" t="s">
        <v>6284</v>
      </c>
      <c r="E1852" s="1" t="s">
        <v>575</v>
      </c>
      <c r="F1852" s="1">
        <v>3.7499999999999999E-2</v>
      </c>
      <c r="G1852" s="1">
        <v>-0.4592</v>
      </c>
      <c r="H1852" s="1">
        <v>-3.0300000000000001E-2</v>
      </c>
      <c r="I1852" s="1">
        <v>-0.73270000000000002</v>
      </c>
      <c r="J1852" s="1">
        <v>-0.64070000000000005</v>
      </c>
      <c r="K1852" s="1">
        <v>-0.55759999999999998</v>
      </c>
      <c r="L1852" s="1">
        <v>8.3199999999999996E-2</v>
      </c>
      <c r="M1852" s="1">
        <v>-0.32779999999999998</v>
      </c>
      <c r="N1852" s="1">
        <v>-0.32919999999999999</v>
      </c>
      <c r="O1852" s="1">
        <v>-0.70269999999999999</v>
      </c>
      <c r="P1852" s="1">
        <v>-0.46139999999999998</v>
      </c>
      <c r="Q1852" s="1">
        <v>-1.5017</v>
      </c>
      <c r="R1852" s="1">
        <v>-0.42470000000000002</v>
      </c>
      <c r="S1852" s="1">
        <v>-0.28820000000000001</v>
      </c>
      <c r="T1852" s="1">
        <v>-0.80359999999999998</v>
      </c>
      <c r="GI1852" s="1">
        <v>5.9389000000000003</v>
      </c>
      <c r="HA1852" s="1" t="str">
        <f t="shared" si="56"/>
        <v>2012</v>
      </c>
      <c r="HB1852" s="1" t="str">
        <f t="shared" si="57"/>
        <v>04</v>
      </c>
    </row>
    <row r="1853" spans="1:210">
      <c r="A1853" s="3" t="s">
        <v>9</v>
      </c>
      <c r="B1853" s="3"/>
      <c r="C1853" s="3" t="s">
        <v>6285</v>
      </c>
      <c r="E1853" s="1" t="s">
        <v>576</v>
      </c>
      <c r="F1853" s="1">
        <v>3.7499999999999999E-2</v>
      </c>
      <c r="G1853" s="1">
        <v>-0.76739999999999997</v>
      </c>
      <c r="H1853" s="1">
        <v>-0.69899999999999995</v>
      </c>
      <c r="I1853" s="1">
        <v>-0.6482</v>
      </c>
      <c r="J1853" s="1">
        <v>-0.68989999999999996</v>
      </c>
      <c r="K1853" s="1">
        <v>-9.3299999999999994E-2</v>
      </c>
      <c r="L1853" s="1">
        <v>-0.16619999999999999</v>
      </c>
      <c r="M1853" s="1">
        <v>-0.36099999999999999</v>
      </c>
      <c r="N1853" s="1">
        <v>-0.89870000000000005</v>
      </c>
      <c r="O1853" s="1">
        <v>-1.0801000000000001</v>
      </c>
      <c r="P1853" s="1">
        <v>0.73970000000000002</v>
      </c>
      <c r="Q1853" s="1">
        <v>-1.6</v>
      </c>
      <c r="R1853" s="1">
        <v>-0.30919999999999997</v>
      </c>
      <c r="S1853" s="1">
        <v>-0.2621</v>
      </c>
      <c r="T1853" s="1">
        <v>-5.1200000000000002E-2</v>
      </c>
      <c r="GI1853" s="1">
        <v>8.1692</v>
      </c>
      <c r="HA1853" s="1" t="str">
        <f t="shared" si="56"/>
        <v>2012</v>
      </c>
      <c r="HB1853" s="1" t="str">
        <f t="shared" si="57"/>
        <v>04</v>
      </c>
    </row>
    <row r="1854" spans="1:210">
      <c r="A1854" s="3" t="s">
        <v>9</v>
      </c>
      <c r="B1854" s="3"/>
      <c r="C1854" s="3" t="s">
        <v>6286</v>
      </c>
      <c r="E1854" s="1" t="s">
        <v>577</v>
      </c>
      <c r="F1854" s="1">
        <v>-0.15040000000000001</v>
      </c>
      <c r="G1854" s="1">
        <v>-0.65300000000000002</v>
      </c>
      <c r="H1854" s="1">
        <v>-0.73080000000000001</v>
      </c>
      <c r="I1854" s="1">
        <v>-1.1309</v>
      </c>
      <c r="J1854" s="1">
        <v>-0.29759999999999998</v>
      </c>
      <c r="K1854" s="1">
        <v>-0.46379999999999999</v>
      </c>
      <c r="L1854" s="1">
        <v>-8.3199999999999996E-2</v>
      </c>
      <c r="M1854" s="1">
        <v>-0.49340000000000001</v>
      </c>
      <c r="N1854" s="1">
        <v>0.1202</v>
      </c>
      <c r="O1854" s="1">
        <v>-0.99209999999999998</v>
      </c>
      <c r="P1854" s="1">
        <v>0.33710000000000001</v>
      </c>
      <c r="Q1854" s="1">
        <v>-1.5219</v>
      </c>
      <c r="R1854" s="1">
        <v>-0.77480000000000004</v>
      </c>
      <c r="S1854" s="1">
        <v>-0.34150000000000003</v>
      </c>
      <c r="T1854" s="1">
        <v>-1.5367999999999999</v>
      </c>
      <c r="GI1854" s="1">
        <v>7.7354000000000003</v>
      </c>
      <c r="HA1854" s="1" t="str">
        <f t="shared" si="56"/>
        <v>2012</v>
      </c>
      <c r="HB1854" s="1" t="str">
        <f t="shared" si="57"/>
        <v>04</v>
      </c>
    </row>
    <row r="1855" spans="1:210">
      <c r="A1855" s="3" t="s">
        <v>9</v>
      </c>
      <c r="B1855" s="3"/>
      <c r="C1855" s="3" t="s">
        <v>6287</v>
      </c>
      <c r="E1855" s="1" t="s">
        <v>578</v>
      </c>
      <c r="F1855" s="1">
        <v>5.6500000000000002E-2</v>
      </c>
      <c r="G1855" s="1">
        <v>0.19370000000000001</v>
      </c>
      <c r="H1855" s="1">
        <v>-0.36470000000000002</v>
      </c>
      <c r="I1855" s="1">
        <v>-0.34839999999999999</v>
      </c>
      <c r="J1855" s="1">
        <v>-0.6986</v>
      </c>
      <c r="K1855" s="1">
        <v>0</v>
      </c>
      <c r="L1855" s="1">
        <v>0.37790000000000001</v>
      </c>
      <c r="M1855" s="1">
        <v>-0.26379999999999998</v>
      </c>
      <c r="N1855" s="1">
        <v>-0.66539999999999999</v>
      </c>
      <c r="O1855" s="1">
        <v>-0.20830000000000001</v>
      </c>
      <c r="P1855" s="1">
        <v>0.54120000000000001</v>
      </c>
      <c r="Q1855" s="1">
        <v>-1.4466000000000001</v>
      </c>
      <c r="R1855" s="1">
        <v>-0.54390000000000005</v>
      </c>
      <c r="S1855" s="1">
        <v>-0.13200000000000001</v>
      </c>
      <c r="T1855" s="1">
        <v>0.41360000000000002</v>
      </c>
      <c r="GI1855" s="1">
        <v>8.3680000000000003</v>
      </c>
      <c r="HA1855" s="1" t="str">
        <f t="shared" si="56"/>
        <v>2012</v>
      </c>
      <c r="HB1855" s="1" t="str">
        <f t="shared" si="57"/>
        <v>04</v>
      </c>
    </row>
    <row r="1856" spans="1:210">
      <c r="A1856" s="3" t="s">
        <v>9</v>
      </c>
      <c r="B1856" s="3"/>
      <c r="C1856" s="3" t="s">
        <v>6288</v>
      </c>
      <c r="E1856" s="1" t="s">
        <v>579</v>
      </c>
      <c r="F1856" s="1">
        <v>-0.1671</v>
      </c>
      <c r="G1856" s="1">
        <v>-0.38279999999999997</v>
      </c>
      <c r="H1856" s="1">
        <v>-1.3723000000000001</v>
      </c>
      <c r="I1856" s="1">
        <v>-1.2875000000000001</v>
      </c>
      <c r="J1856" s="1">
        <v>-0.88749999999999996</v>
      </c>
      <c r="K1856" s="1">
        <v>-9.2600000000000002E-2</v>
      </c>
      <c r="L1856" s="1">
        <v>-0.12479999999999999</v>
      </c>
      <c r="M1856" s="1">
        <v>-0.65100000000000002</v>
      </c>
      <c r="N1856" s="1">
        <v>-0.71809999999999996</v>
      </c>
      <c r="O1856" s="1">
        <v>-0.1234</v>
      </c>
      <c r="P1856" s="1">
        <v>0.54120000000000001</v>
      </c>
      <c r="Q1856" s="1">
        <v>-0.8115</v>
      </c>
      <c r="R1856" s="1">
        <v>-1.3414999999999999</v>
      </c>
      <c r="S1856" s="1">
        <v>-0.59889999999999999</v>
      </c>
      <c r="T1856" s="1">
        <v>5.1200000000000002E-2</v>
      </c>
      <c r="GI1856" s="1">
        <v>8.5820000000000007</v>
      </c>
      <c r="HA1856" s="1" t="str">
        <f t="shared" si="56"/>
        <v>2012</v>
      </c>
      <c r="HB1856" s="1" t="str">
        <f t="shared" si="57"/>
        <v>04</v>
      </c>
    </row>
    <row r="1857" spans="1:210">
      <c r="A1857" s="3" t="s">
        <v>9</v>
      </c>
      <c r="B1857" s="3"/>
      <c r="C1857" s="3" t="s">
        <v>6289</v>
      </c>
      <c r="E1857" s="1" t="s">
        <v>580</v>
      </c>
      <c r="F1857" s="1">
        <v>0.13059999999999999</v>
      </c>
      <c r="G1857" s="1">
        <v>0.62160000000000004</v>
      </c>
      <c r="H1857" s="1">
        <v>-1.2668999999999999</v>
      </c>
      <c r="I1857" s="1">
        <v>-0.69530000000000003</v>
      </c>
      <c r="J1857" s="1">
        <v>-1.5346</v>
      </c>
      <c r="K1857" s="1">
        <v>0.1865</v>
      </c>
      <c r="L1857" s="1">
        <v>0.25240000000000001</v>
      </c>
      <c r="M1857" s="1">
        <v>-0.65529999999999999</v>
      </c>
      <c r="N1857" s="1">
        <v>-1.7717000000000001</v>
      </c>
      <c r="O1857" s="1">
        <v>-1.0343</v>
      </c>
      <c r="P1857" s="1">
        <v>0.54120000000000001</v>
      </c>
      <c r="Q1857" s="1">
        <v>-0.93369999999999997</v>
      </c>
      <c r="R1857" s="1">
        <v>-0.27010000000000001</v>
      </c>
      <c r="S1857" s="1">
        <v>0.13120000000000001</v>
      </c>
      <c r="T1857" s="1">
        <v>-0.87309999999999999</v>
      </c>
      <c r="GI1857" s="1">
        <v>8.8526000000000007</v>
      </c>
      <c r="HA1857" s="1" t="str">
        <f t="shared" si="56"/>
        <v>2012</v>
      </c>
      <c r="HB1857" s="1" t="str">
        <f t="shared" si="57"/>
        <v>04</v>
      </c>
    </row>
    <row r="1858" spans="1:210">
      <c r="A1858" s="3" t="s">
        <v>9</v>
      </c>
      <c r="B1858" s="3"/>
      <c r="C1858" s="3" t="s">
        <v>6290</v>
      </c>
      <c r="E1858" s="1" t="s">
        <v>581</v>
      </c>
      <c r="F1858" s="1">
        <v>-0.1656</v>
      </c>
      <c r="G1858" s="1">
        <v>0.19059999999999999</v>
      </c>
      <c r="H1858" s="1">
        <v>-1.1312</v>
      </c>
      <c r="I1858" s="1">
        <v>-0.25800000000000001</v>
      </c>
      <c r="J1858" s="1">
        <v>0</v>
      </c>
      <c r="K1858" s="1">
        <v>-0.27289999999999998</v>
      </c>
      <c r="L1858" s="1">
        <v>-4.1099999999999998E-2</v>
      </c>
      <c r="M1858" s="1">
        <v>-0.67759999999999998</v>
      </c>
      <c r="N1858" s="1">
        <v>-0.79949999999999999</v>
      </c>
      <c r="O1858" s="1">
        <v>0.52480000000000004</v>
      </c>
      <c r="P1858" s="1">
        <v>0.2036</v>
      </c>
      <c r="Q1858" s="1">
        <v>-1.1039000000000001</v>
      </c>
      <c r="R1858" s="1">
        <v>-1.2161999999999999</v>
      </c>
      <c r="S1858" s="1">
        <v>-0.30990000000000001</v>
      </c>
      <c r="T1858" s="1">
        <v>0.67989999999999995</v>
      </c>
      <c r="GI1858" s="1">
        <v>11.019299999999999</v>
      </c>
      <c r="HA1858" s="1" t="str">
        <f t="shared" si="56"/>
        <v>2012</v>
      </c>
      <c r="HB1858" s="1" t="str">
        <f t="shared" si="57"/>
        <v>04</v>
      </c>
    </row>
    <row r="1859" spans="1:210">
      <c r="A1859" s="3" t="s">
        <v>9</v>
      </c>
      <c r="B1859" s="3"/>
      <c r="C1859" s="3" t="s">
        <v>6291</v>
      </c>
      <c r="E1859" s="1" t="s">
        <v>582</v>
      </c>
      <c r="F1859" s="1">
        <v>9.1399999999999995E-2</v>
      </c>
      <c r="G1859" s="1">
        <v>-0.1116</v>
      </c>
      <c r="H1859" s="1">
        <v>-1.1778</v>
      </c>
      <c r="I1859" s="1">
        <v>-0.21149999999999999</v>
      </c>
      <c r="J1859" s="1">
        <v>-0.68189999999999995</v>
      </c>
      <c r="K1859" s="1">
        <v>-0.36059999999999998</v>
      </c>
      <c r="L1859" s="1">
        <v>-4.07E-2</v>
      </c>
      <c r="M1859" s="1">
        <v>-0.224</v>
      </c>
      <c r="N1859" s="1">
        <v>-0.38169999999999998</v>
      </c>
      <c r="O1859" s="1">
        <v>-0.24030000000000001</v>
      </c>
      <c r="P1859" s="1">
        <v>0.34150000000000003</v>
      </c>
      <c r="Q1859" s="1">
        <v>-1.6902999999999999</v>
      </c>
      <c r="R1859" s="1">
        <v>-0.30149999999999999</v>
      </c>
      <c r="S1859" s="1">
        <v>7.6499999999999999E-2</v>
      </c>
      <c r="T1859" s="1">
        <v>0.67989999999999995</v>
      </c>
      <c r="GI1859" s="1">
        <v>7.5701999999999998</v>
      </c>
      <c r="HA1859" s="1" t="str">
        <f t="shared" ref="HA1859:HA1922" si="58">LEFT($E1860,4)</f>
        <v>2012</v>
      </c>
      <c r="HB1859" s="1" t="str">
        <f t="shared" ref="HB1859:HB1922" si="59">MID($E1860,5,2)</f>
        <v>03</v>
      </c>
    </row>
    <row r="1860" spans="1:210">
      <c r="A1860" s="3" t="s">
        <v>9</v>
      </c>
      <c r="B1860" s="3"/>
      <c r="C1860" s="3" t="s">
        <v>6292</v>
      </c>
      <c r="E1860" s="1" t="s">
        <v>583</v>
      </c>
      <c r="F1860" s="1">
        <v>-0.50739999999999996</v>
      </c>
      <c r="G1860" s="1">
        <v>-0.62560000000000004</v>
      </c>
      <c r="H1860" s="1">
        <v>-1.2907</v>
      </c>
      <c r="I1860" s="1">
        <v>-1.5512999999999999</v>
      </c>
      <c r="J1860" s="1">
        <v>-2.6505999999999998</v>
      </c>
      <c r="K1860" s="1">
        <v>-0.53610000000000002</v>
      </c>
      <c r="L1860" s="1">
        <v>-0.68820000000000003</v>
      </c>
      <c r="M1860" s="1">
        <v>-1.0779000000000001</v>
      </c>
      <c r="N1860" s="1">
        <v>-2.2582</v>
      </c>
      <c r="O1860" s="1">
        <v>-1.1903999999999999</v>
      </c>
      <c r="P1860" s="1">
        <v>0.48010000000000003</v>
      </c>
      <c r="Q1860" s="1">
        <v>-1.7574000000000001</v>
      </c>
      <c r="R1860" s="1">
        <v>-0.74680000000000002</v>
      </c>
      <c r="S1860" s="1">
        <v>-1.1386000000000001</v>
      </c>
      <c r="T1860" s="1">
        <v>0.67989999999999995</v>
      </c>
      <c r="GI1860" s="1">
        <v>11.014799999999999</v>
      </c>
      <c r="HA1860" s="1" t="str">
        <f t="shared" si="58"/>
        <v>2012</v>
      </c>
      <c r="HB1860" s="1" t="str">
        <f t="shared" si="59"/>
        <v>03</v>
      </c>
    </row>
    <row r="1861" spans="1:210">
      <c r="A1861" s="3" t="s">
        <v>9</v>
      </c>
      <c r="B1861" s="3"/>
      <c r="C1861" s="3" t="s">
        <v>6293</v>
      </c>
      <c r="E1861" s="1" t="s">
        <v>584</v>
      </c>
      <c r="F1861" s="1">
        <v>-0.29160000000000003</v>
      </c>
      <c r="G1861" s="1">
        <v>0.26040000000000002</v>
      </c>
      <c r="H1861" s="1">
        <v>-1.0364</v>
      </c>
      <c r="I1861" s="1">
        <v>-0.71819999999999995</v>
      </c>
      <c r="J1861" s="1">
        <v>-1.2584</v>
      </c>
      <c r="K1861" s="1">
        <v>0.2697</v>
      </c>
      <c r="L1861" s="1">
        <v>4.0800000000000003E-2</v>
      </c>
      <c r="M1861" s="1">
        <v>-0.86199999999999999</v>
      </c>
      <c r="N1861" s="1">
        <v>-1.0765</v>
      </c>
      <c r="O1861" s="1">
        <v>-0.1198</v>
      </c>
      <c r="P1861" s="1">
        <v>0.55320000000000003</v>
      </c>
      <c r="Q1861" s="1">
        <v>-0.35580000000000001</v>
      </c>
      <c r="R1861" s="1">
        <v>0</v>
      </c>
      <c r="S1861" s="1">
        <v>-0.33139999999999997</v>
      </c>
      <c r="T1861" s="1">
        <v>2.1600999999999999</v>
      </c>
      <c r="GI1861" s="1">
        <v>9.2181999999999995</v>
      </c>
      <c r="HA1861" s="1" t="str">
        <f t="shared" si="58"/>
        <v>2012</v>
      </c>
      <c r="HB1861" s="1" t="str">
        <f t="shared" si="59"/>
        <v>03</v>
      </c>
    </row>
    <row r="1862" spans="1:210">
      <c r="A1862" s="3" t="s">
        <v>9</v>
      </c>
      <c r="B1862" s="3"/>
      <c r="C1862" s="3" t="s">
        <v>6294</v>
      </c>
      <c r="E1862" s="1" t="s">
        <v>585</v>
      </c>
      <c r="F1862" s="1">
        <v>-0.2697</v>
      </c>
      <c r="G1862" s="1">
        <v>-0.39610000000000001</v>
      </c>
      <c r="H1862" s="1">
        <v>0.2311</v>
      </c>
      <c r="I1862" s="1">
        <v>-0.4133</v>
      </c>
      <c r="J1862" s="1">
        <v>-0.7651</v>
      </c>
      <c r="K1862" s="1">
        <v>8.7400000000000005E-2</v>
      </c>
      <c r="L1862" s="1">
        <v>-0.20019999999999999</v>
      </c>
      <c r="M1862" s="1">
        <v>-0.47060000000000002</v>
      </c>
      <c r="N1862" s="1">
        <v>-1.2405999999999999</v>
      </c>
      <c r="O1862" s="1">
        <v>-1.1664000000000001</v>
      </c>
      <c r="P1862" s="1">
        <v>0.54049999999999998</v>
      </c>
      <c r="Q1862" s="1">
        <v>-1.1073</v>
      </c>
      <c r="R1862" s="1">
        <v>-3.1768999999999998</v>
      </c>
      <c r="S1862" s="1">
        <v>0.32479999999999998</v>
      </c>
      <c r="T1862" s="1">
        <v>1.9219999999999999</v>
      </c>
      <c r="GI1862" s="1">
        <v>10.403700000000001</v>
      </c>
      <c r="HA1862" s="1" t="str">
        <f t="shared" si="58"/>
        <v>2012</v>
      </c>
      <c r="HB1862" s="1" t="str">
        <f t="shared" si="59"/>
        <v>03</v>
      </c>
    </row>
    <row r="1863" spans="1:210">
      <c r="A1863" s="3" t="s">
        <v>9</v>
      </c>
      <c r="B1863" s="3"/>
      <c r="C1863" s="3" t="s">
        <v>6295</v>
      </c>
      <c r="E1863" s="1" t="s">
        <v>586</v>
      </c>
      <c r="F1863" s="1">
        <v>-0.39660000000000001</v>
      </c>
      <c r="G1863" s="1">
        <v>0.18029999999999999</v>
      </c>
      <c r="H1863" s="1">
        <v>-1.4704999999999999</v>
      </c>
      <c r="I1863" s="1">
        <v>-0.62309999999999999</v>
      </c>
      <c r="J1863" s="1">
        <v>-0.48159999999999997</v>
      </c>
      <c r="K1863" s="1">
        <v>-0.43440000000000001</v>
      </c>
      <c r="L1863" s="1">
        <v>-0.1203</v>
      </c>
      <c r="M1863" s="1">
        <v>-0.40860000000000002</v>
      </c>
      <c r="N1863" s="1">
        <v>-0.93020000000000003</v>
      </c>
      <c r="O1863" s="1">
        <v>3.8600000000000002E-2</v>
      </c>
      <c r="P1863" s="1">
        <v>0.53120000000000001</v>
      </c>
      <c r="Q1863" s="1">
        <v>-0.85250000000000004</v>
      </c>
      <c r="R1863" s="1">
        <v>0.70340000000000003</v>
      </c>
      <c r="S1863" s="1">
        <v>-0.37519999999999998</v>
      </c>
      <c r="T1863" s="1">
        <v>1.0610999999999999</v>
      </c>
      <c r="GI1863" s="1">
        <v>9.6072000000000006</v>
      </c>
      <c r="HA1863" s="1" t="str">
        <f t="shared" si="58"/>
        <v>2012</v>
      </c>
      <c r="HB1863" s="1" t="str">
        <f t="shared" si="59"/>
        <v>03</v>
      </c>
    </row>
    <row r="1864" spans="1:210">
      <c r="A1864" s="3" t="s">
        <v>9</v>
      </c>
      <c r="B1864" s="3"/>
      <c r="C1864" s="3" t="s">
        <v>6296</v>
      </c>
      <c r="E1864" s="1" t="s">
        <v>587</v>
      </c>
      <c r="F1864" s="1">
        <v>-0.2742</v>
      </c>
      <c r="G1864" s="1">
        <v>-0.46839999999999998</v>
      </c>
      <c r="H1864" s="1">
        <v>-0.70130000000000003</v>
      </c>
      <c r="I1864" s="1">
        <v>-0.71209999999999996</v>
      </c>
      <c r="J1864" s="1">
        <v>-0.48659999999999998</v>
      </c>
      <c r="K1864" s="1">
        <v>-8.7400000000000005E-2</v>
      </c>
      <c r="L1864" s="1">
        <v>0.1205</v>
      </c>
      <c r="M1864" s="1">
        <v>-0.19070000000000001</v>
      </c>
      <c r="N1864" s="1">
        <v>-0.11749999999999999</v>
      </c>
      <c r="O1864" s="1">
        <v>-0.34970000000000001</v>
      </c>
      <c r="P1864" s="1">
        <v>0.4</v>
      </c>
      <c r="Q1864" s="1">
        <v>-1.0185999999999999</v>
      </c>
      <c r="R1864" s="1">
        <v>1.0857000000000001</v>
      </c>
      <c r="S1864" s="1">
        <v>-7.5600000000000001E-2</v>
      </c>
      <c r="T1864" s="1">
        <v>0.65549999999999997</v>
      </c>
      <c r="GI1864" s="1">
        <v>8.1539999999999999</v>
      </c>
      <c r="HA1864" s="1" t="str">
        <f t="shared" si="58"/>
        <v>2012</v>
      </c>
      <c r="HB1864" s="1" t="str">
        <f t="shared" si="59"/>
        <v>03</v>
      </c>
    </row>
    <row r="1865" spans="1:210">
      <c r="A1865" s="3" t="s">
        <v>9</v>
      </c>
      <c r="B1865" s="3"/>
      <c r="C1865" s="3" t="s">
        <v>6297</v>
      </c>
      <c r="E1865" s="1" t="s">
        <v>588</v>
      </c>
      <c r="F1865" s="1">
        <v>-0.41299999999999998</v>
      </c>
      <c r="G1865" s="1">
        <v>-0.74829999999999997</v>
      </c>
      <c r="H1865" s="1">
        <v>-1.2383999999999999</v>
      </c>
      <c r="I1865" s="1">
        <v>-0.74590000000000001</v>
      </c>
      <c r="J1865" s="1">
        <v>-0.9103</v>
      </c>
      <c r="K1865" s="1">
        <v>-0.25679999999999997</v>
      </c>
      <c r="L1865" s="1">
        <v>7.9399999999999998E-2</v>
      </c>
      <c r="M1865" s="1">
        <v>-0.40660000000000002</v>
      </c>
      <c r="N1865" s="1">
        <v>-0.72250000000000003</v>
      </c>
      <c r="O1865" s="1">
        <v>0.95050000000000001</v>
      </c>
      <c r="P1865" s="1">
        <v>1.006</v>
      </c>
      <c r="Q1865" s="1">
        <v>-1.6906000000000001</v>
      </c>
      <c r="R1865" s="1">
        <v>-0.5524</v>
      </c>
      <c r="S1865" s="1">
        <v>-0.14910000000000001</v>
      </c>
      <c r="T1865" s="1">
        <v>0.65549999999999997</v>
      </c>
      <c r="GI1865" s="1">
        <v>9.0981000000000005</v>
      </c>
      <c r="HA1865" s="1" t="str">
        <f t="shared" si="58"/>
        <v>2012</v>
      </c>
      <c r="HB1865" s="1" t="str">
        <f t="shared" si="59"/>
        <v>03</v>
      </c>
    </row>
    <row r="1866" spans="1:210">
      <c r="A1866" s="3" t="s">
        <v>9</v>
      </c>
      <c r="B1866" s="3"/>
      <c r="C1866" s="3" t="s">
        <v>6298</v>
      </c>
      <c r="E1866" s="1" t="s">
        <v>6298</v>
      </c>
      <c r="F1866" s="1">
        <v>-7.1800000000000003E-2</v>
      </c>
      <c r="G1866" s="1">
        <v>-0.1076</v>
      </c>
      <c r="H1866" s="1">
        <v>-0.749</v>
      </c>
      <c r="I1866" s="1">
        <v>-0.53979999999999995</v>
      </c>
      <c r="J1866" s="1">
        <v>-1.3468</v>
      </c>
      <c r="K1866" s="1">
        <v>-8.6199999999999999E-2</v>
      </c>
      <c r="L1866" s="1">
        <v>0.1988</v>
      </c>
      <c r="M1866" s="1">
        <v>-0.21940000000000001</v>
      </c>
      <c r="N1866" s="1">
        <v>-0.66600000000000004</v>
      </c>
      <c r="O1866" s="1">
        <v>0.4204</v>
      </c>
      <c r="P1866" s="1">
        <v>1.1912</v>
      </c>
      <c r="Q1866" s="1">
        <v>-1.2744</v>
      </c>
      <c r="R1866" s="1">
        <v>-1.0705</v>
      </c>
      <c r="S1866" s="1">
        <v>0.2989</v>
      </c>
      <c r="T1866" s="1">
        <v>0.55000000000000004</v>
      </c>
      <c r="GI1866" s="1">
        <v>4.9268999999999998</v>
      </c>
      <c r="HA1866" s="1" t="str">
        <f t="shared" si="58"/>
        <v>2012</v>
      </c>
      <c r="HB1866" s="1" t="str">
        <f t="shared" si="59"/>
        <v>03</v>
      </c>
    </row>
    <row r="1867" spans="1:210">
      <c r="A1867" s="3" t="s">
        <v>9</v>
      </c>
      <c r="B1867" s="3"/>
      <c r="C1867" s="3" t="s">
        <v>6299</v>
      </c>
      <c r="E1867" s="1" t="s">
        <v>6299</v>
      </c>
      <c r="F1867" s="1">
        <v>-0.36330000000000001</v>
      </c>
      <c r="G1867" s="1">
        <v>0.10879999999999999</v>
      </c>
      <c r="H1867" s="1">
        <v>-0.86980000000000002</v>
      </c>
      <c r="I1867" s="1">
        <v>-1.0489999999999999</v>
      </c>
      <c r="J1867" s="1">
        <v>-0.58450000000000002</v>
      </c>
      <c r="K1867" s="1">
        <v>-8.7099999999999997E-2</v>
      </c>
      <c r="L1867" s="1">
        <v>0.15989999999999999</v>
      </c>
      <c r="M1867" s="1">
        <v>-0.28489999999999999</v>
      </c>
      <c r="N1867" s="1">
        <v>0</v>
      </c>
      <c r="O1867" s="1">
        <v>0.69630000000000003</v>
      </c>
      <c r="P1867" s="1">
        <v>0.52700000000000002</v>
      </c>
      <c r="Q1867" s="1">
        <v>-0.9425</v>
      </c>
      <c r="R1867" s="1">
        <v>-1.0066999999999999</v>
      </c>
      <c r="S1867" s="1">
        <v>-0.17610000000000001</v>
      </c>
      <c r="T1867" s="1">
        <v>0</v>
      </c>
      <c r="GI1867" s="1">
        <v>9.6864000000000008</v>
      </c>
      <c r="HA1867" s="1" t="str">
        <f t="shared" si="58"/>
        <v>2012</v>
      </c>
      <c r="HB1867" s="1" t="str">
        <f t="shared" si="59"/>
        <v>03</v>
      </c>
    </row>
    <row r="1868" spans="1:210">
      <c r="A1868" s="3" t="s">
        <v>9</v>
      </c>
      <c r="B1868" s="3"/>
      <c r="C1868" s="3" t="s">
        <v>6300</v>
      </c>
      <c r="E1868" s="1" t="s">
        <v>589</v>
      </c>
      <c r="F1868" s="1">
        <v>-9.0999999999999998E-2</v>
      </c>
      <c r="G1868" s="1">
        <v>-0.1807</v>
      </c>
      <c r="H1868" s="1">
        <v>-1.1980999999999999</v>
      </c>
      <c r="I1868" s="1">
        <v>-0.16839999999999999</v>
      </c>
      <c r="J1868" s="1">
        <v>-0.68120000000000003</v>
      </c>
      <c r="K1868" s="1">
        <v>-0.26079999999999998</v>
      </c>
      <c r="L1868" s="1">
        <v>-0.1193</v>
      </c>
      <c r="M1868" s="1">
        <v>-0.63490000000000002</v>
      </c>
      <c r="N1868" s="1">
        <v>-0.32229999999999998</v>
      </c>
      <c r="O1868" s="1">
        <v>0.81010000000000004</v>
      </c>
      <c r="P1868" s="1">
        <v>0.97399999999999998</v>
      </c>
      <c r="Q1868" s="1">
        <v>-0.68079999999999996</v>
      </c>
      <c r="R1868" s="1">
        <v>-0.74760000000000004</v>
      </c>
      <c r="S1868" s="1">
        <v>0.12590000000000001</v>
      </c>
      <c r="T1868" s="1">
        <v>1.5577000000000001</v>
      </c>
      <c r="GI1868" s="1">
        <v>8.9250000000000007</v>
      </c>
      <c r="HA1868" s="1" t="str">
        <f t="shared" si="58"/>
        <v>2012</v>
      </c>
      <c r="HB1868" s="1" t="str">
        <f t="shared" si="59"/>
        <v>03</v>
      </c>
    </row>
    <row r="1869" spans="1:210">
      <c r="A1869" s="3" t="s">
        <v>9</v>
      </c>
      <c r="B1869" s="3"/>
      <c r="C1869" s="3" t="s">
        <v>6301</v>
      </c>
      <c r="E1869" s="1" t="s">
        <v>590</v>
      </c>
      <c r="F1869" s="1">
        <v>-0.30669999999999997</v>
      </c>
      <c r="G1869" s="1">
        <v>3.5700000000000003E-2</v>
      </c>
      <c r="H1869" s="1">
        <v>-2.2040999999999999</v>
      </c>
      <c r="I1869" s="1">
        <v>-1.419</v>
      </c>
      <c r="J1869" s="1">
        <v>-0.48259999999999997</v>
      </c>
      <c r="K1869" s="1">
        <v>-0.6008</v>
      </c>
      <c r="L1869" s="1">
        <v>-0.15840000000000001</v>
      </c>
      <c r="M1869" s="1">
        <v>-0.50309999999999999</v>
      </c>
      <c r="N1869" s="1">
        <v>0.17399999999999999</v>
      </c>
      <c r="O1869" s="1">
        <v>-0.7238</v>
      </c>
      <c r="P1869" s="1">
        <v>0.1915</v>
      </c>
      <c r="Q1869" s="1">
        <v>-1.4333</v>
      </c>
      <c r="R1869" s="1">
        <v>-0.40720000000000001</v>
      </c>
      <c r="S1869" s="1">
        <v>-0.3745</v>
      </c>
      <c r="T1869" s="1">
        <v>0.2964</v>
      </c>
      <c r="GI1869" s="1">
        <v>7.5480999999999998</v>
      </c>
      <c r="HA1869" s="1" t="str">
        <f t="shared" si="58"/>
        <v>2012</v>
      </c>
      <c r="HB1869" s="1" t="str">
        <f t="shared" si="59"/>
        <v>03</v>
      </c>
    </row>
    <row r="1870" spans="1:210">
      <c r="A1870" s="3" t="s">
        <v>9</v>
      </c>
      <c r="B1870" s="3"/>
      <c r="C1870" s="3" t="s">
        <v>6302</v>
      </c>
      <c r="E1870" s="1" t="s">
        <v>591</v>
      </c>
      <c r="F1870" s="1">
        <v>0.23519999999999999</v>
      </c>
      <c r="G1870" s="1">
        <v>-0.1065</v>
      </c>
      <c r="H1870" s="1">
        <v>-0.73329999999999995</v>
      </c>
      <c r="I1870" s="1">
        <v>-0.29270000000000002</v>
      </c>
      <c r="J1870" s="1">
        <v>-0.43080000000000002</v>
      </c>
      <c r="K1870" s="1">
        <v>0.2581</v>
      </c>
      <c r="L1870" s="1">
        <v>0.75360000000000005</v>
      </c>
      <c r="M1870" s="1">
        <v>0.22059999999999999</v>
      </c>
      <c r="N1870" s="1">
        <v>-0.69059999999999999</v>
      </c>
      <c r="O1870" s="1">
        <v>1.7195</v>
      </c>
      <c r="P1870" s="1">
        <v>-0.50949999999999995</v>
      </c>
      <c r="Q1870" s="1">
        <v>-1.0832999999999999</v>
      </c>
      <c r="R1870" s="1">
        <v>-0.1855</v>
      </c>
      <c r="S1870" s="1">
        <v>0.64829999999999999</v>
      </c>
      <c r="T1870" s="1">
        <v>0</v>
      </c>
      <c r="GI1870" s="1">
        <v>7.5804999999999998</v>
      </c>
      <c r="HA1870" s="1" t="str">
        <f t="shared" si="58"/>
        <v>2012</v>
      </c>
      <c r="HB1870" s="1" t="str">
        <f t="shared" si="59"/>
        <v>03</v>
      </c>
    </row>
    <row r="1871" spans="1:210">
      <c r="A1871" s="3" t="s">
        <v>9</v>
      </c>
      <c r="B1871" s="3"/>
      <c r="C1871" s="3" t="s">
        <v>6303</v>
      </c>
      <c r="E1871" s="1" t="s">
        <v>592</v>
      </c>
      <c r="F1871" s="1">
        <v>-0.41149999999999998</v>
      </c>
      <c r="G1871" s="1">
        <v>-0.38890000000000002</v>
      </c>
      <c r="H1871" s="1">
        <v>-2.8620000000000001</v>
      </c>
      <c r="I1871" s="1">
        <v>-0.74750000000000005</v>
      </c>
      <c r="J1871" s="1">
        <v>-0.8579</v>
      </c>
      <c r="K1871" s="1">
        <v>-0.42659999999999998</v>
      </c>
      <c r="L1871" s="1">
        <v>-7.8299999999999995E-2</v>
      </c>
      <c r="M1871" s="1">
        <v>-0.40560000000000002</v>
      </c>
      <c r="N1871" s="1">
        <v>5.7099999999999998E-2</v>
      </c>
      <c r="O1871" s="1">
        <v>3.7900000000000003E-2</v>
      </c>
      <c r="P1871" s="1">
        <v>0.25569999999999998</v>
      </c>
      <c r="Q1871" s="1">
        <v>-1.0075000000000001</v>
      </c>
      <c r="R1871" s="1">
        <v>-1.3592</v>
      </c>
      <c r="S1871" s="1">
        <v>7.4099999999999999E-2</v>
      </c>
      <c r="T1871" s="1">
        <v>1.9076</v>
      </c>
      <c r="GI1871" s="1">
        <v>8.3297000000000008</v>
      </c>
      <c r="HA1871" s="1" t="str">
        <f t="shared" si="58"/>
        <v>2012</v>
      </c>
      <c r="HB1871" s="1" t="str">
        <f t="shared" si="59"/>
        <v>03</v>
      </c>
    </row>
    <row r="1872" spans="1:210">
      <c r="A1872" s="3" t="s">
        <v>9</v>
      </c>
      <c r="B1872" s="3"/>
      <c r="C1872" s="3" t="s">
        <v>6304</v>
      </c>
      <c r="E1872" s="1" t="s">
        <v>593</v>
      </c>
      <c r="F1872" s="1">
        <v>-0.125</v>
      </c>
      <c r="G1872" s="1">
        <v>-0.49519999999999997</v>
      </c>
      <c r="H1872" s="1">
        <v>-1.2708999999999999</v>
      </c>
      <c r="I1872" s="1">
        <v>-1.1623000000000001</v>
      </c>
      <c r="J1872" s="1">
        <v>-1.9504999999999999</v>
      </c>
      <c r="K1872" s="1">
        <v>8.5699999999999998E-2</v>
      </c>
      <c r="L1872" s="1">
        <v>-0.15679999999999999</v>
      </c>
      <c r="M1872" s="1">
        <v>0</v>
      </c>
      <c r="N1872" s="1">
        <v>-0.82640000000000002</v>
      </c>
      <c r="O1872" s="1">
        <v>2.2094999999999998</v>
      </c>
      <c r="P1872" s="1">
        <v>3.1288999999999998</v>
      </c>
      <c r="Q1872" s="1">
        <v>-0.8417</v>
      </c>
      <c r="R1872" s="1">
        <v>-1.0282</v>
      </c>
      <c r="S1872" s="1">
        <v>0.51890000000000003</v>
      </c>
      <c r="T1872" s="1">
        <v>3.9361999999999999</v>
      </c>
      <c r="GI1872" s="1">
        <v>8.9831000000000003</v>
      </c>
      <c r="HA1872" s="1" t="str">
        <f t="shared" si="58"/>
        <v>2012</v>
      </c>
      <c r="HB1872" s="1" t="str">
        <f t="shared" si="59"/>
        <v>03</v>
      </c>
    </row>
    <row r="1873" spans="1:210">
      <c r="A1873" s="3" t="s">
        <v>9</v>
      </c>
      <c r="B1873" s="3"/>
      <c r="C1873" s="3" t="s">
        <v>6305</v>
      </c>
      <c r="E1873" s="1" t="s">
        <v>6305</v>
      </c>
      <c r="F1873" s="1">
        <v>-0.50549999999999995</v>
      </c>
      <c r="G1873" s="1">
        <v>-1.1123000000000001</v>
      </c>
      <c r="H1873" s="1">
        <v>-2.0815000000000001</v>
      </c>
      <c r="I1873" s="1">
        <v>-0.71540000000000004</v>
      </c>
      <c r="J1873" s="1">
        <v>9.6199999999999994E-2</v>
      </c>
      <c r="K1873" s="1">
        <v>8.5599999999999996E-2</v>
      </c>
      <c r="L1873" s="1">
        <v>-7.9100000000000004E-2</v>
      </c>
      <c r="M1873" s="1">
        <v>0</v>
      </c>
      <c r="N1873" s="1">
        <v>-8.6499999999999994E-2</v>
      </c>
      <c r="O1873" s="1">
        <v>0.79869999999999997</v>
      </c>
      <c r="P1873" s="1">
        <v>-0.37519999999999998</v>
      </c>
      <c r="Q1873" s="1">
        <v>0.5988</v>
      </c>
      <c r="R1873" s="1">
        <v>-0.44569999999999999</v>
      </c>
      <c r="S1873" s="1">
        <v>0</v>
      </c>
      <c r="T1873" s="1">
        <v>0.33929999999999999</v>
      </c>
      <c r="GI1873" s="1">
        <v>6.4279999999999999</v>
      </c>
      <c r="HA1873" s="1" t="str">
        <f t="shared" si="58"/>
        <v>2012</v>
      </c>
      <c r="HB1873" s="1" t="str">
        <f t="shared" si="59"/>
        <v>03</v>
      </c>
    </row>
    <row r="1874" spans="1:210">
      <c r="A1874" s="3" t="s">
        <v>9</v>
      </c>
      <c r="B1874" s="3"/>
      <c r="C1874" s="3" t="s">
        <v>6306</v>
      </c>
      <c r="E1874" s="1" t="s">
        <v>594</v>
      </c>
      <c r="F1874" s="1">
        <v>-0.1469</v>
      </c>
      <c r="G1874" s="1">
        <v>-0.3256</v>
      </c>
      <c r="H1874" s="1">
        <v>-1.2805</v>
      </c>
      <c r="I1874" s="1">
        <v>-0.25469999999999998</v>
      </c>
      <c r="J1874" s="1">
        <v>0.14580000000000001</v>
      </c>
      <c r="K1874" s="1">
        <v>0.53139999999999998</v>
      </c>
      <c r="L1874" s="1">
        <v>-3.9899999999999998E-2</v>
      </c>
      <c r="M1874" s="1">
        <v>-3.2000000000000001E-2</v>
      </c>
      <c r="N1874" s="1">
        <v>-0.29149999999999998</v>
      </c>
      <c r="O1874" s="1">
        <v>7.8700000000000006E-2</v>
      </c>
      <c r="P1874" s="1">
        <v>0.31659999999999999</v>
      </c>
      <c r="Q1874" s="1">
        <v>-0.34010000000000001</v>
      </c>
      <c r="R1874" s="1">
        <v>-1.1701999999999999</v>
      </c>
      <c r="S1874" s="1">
        <v>0.152</v>
      </c>
      <c r="T1874" s="1">
        <v>0.73340000000000005</v>
      </c>
      <c r="GI1874" s="1">
        <v>6.4303999999999997</v>
      </c>
      <c r="HA1874" s="1" t="str">
        <f t="shared" si="58"/>
        <v>2012</v>
      </c>
      <c r="HB1874" s="1" t="str">
        <f t="shared" si="59"/>
        <v>03</v>
      </c>
    </row>
    <row r="1875" spans="1:210">
      <c r="A1875" s="3" t="s">
        <v>9</v>
      </c>
      <c r="B1875" s="3"/>
      <c r="C1875" s="3" t="s">
        <v>6307</v>
      </c>
      <c r="E1875" s="1" t="s">
        <v>6308</v>
      </c>
      <c r="F1875" s="1">
        <v>-0.16350000000000001</v>
      </c>
      <c r="G1875" s="1">
        <v>-0.53700000000000003</v>
      </c>
      <c r="H1875" s="1">
        <v>-2.0630000000000002</v>
      </c>
      <c r="I1875" s="1">
        <v>-0.54620000000000002</v>
      </c>
      <c r="J1875" s="1">
        <v>-1.1068</v>
      </c>
      <c r="K1875" s="1">
        <v>0.2631</v>
      </c>
      <c r="L1875" s="1">
        <v>-0.4748</v>
      </c>
      <c r="M1875" s="1">
        <v>-0.25369999999999998</v>
      </c>
      <c r="N1875" s="1">
        <v>-1.1812</v>
      </c>
      <c r="O1875" s="1">
        <v>-3.0396999999999998</v>
      </c>
      <c r="P1875" s="1">
        <v>-6.2899999999999998E-2</v>
      </c>
      <c r="Q1875" s="1">
        <v>-0.75309999999999999</v>
      </c>
      <c r="R1875" s="1">
        <v>-2.6147999999999998</v>
      </c>
      <c r="S1875" s="1">
        <v>-0.17530000000000001</v>
      </c>
      <c r="T1875" s="1">
        <v>0.82599999999999996</v>
      </c>
      <c r="GI1875" s="1">
        <v>6.1830999999999996</v>
      </c>
      <c r="HA1875" s="1" t="str">
        <f t="shared" si="58"/>
        <v>2012</v>
      </c>
      <c r="HB1875" s="1" t="str">
        <f t="shared" si="59"/>
        <v>03</v>
      </c>
    </row>
    <row r="1876" spans="1:210">
      <c r="A1876" s="3" t="s">
        <v>9</v>
      </c>
      <c r="B1876" s="3"/>
      <c r="C1876" s="3" t="s">
        <v>6309</v>
      </c>
      <c r="E1876" s="1" t="s">
        <v>595</v>
      </c>
      <c r="F1876" s="1">
        <v>-0.34610000000000002</v>
      </c>
      <c r="G1876" s="1">
        <v>-0.43240000000000001</v>
      </c>
      <c r="H1876" s="1">
        <v>-0.56389999999999996</v>
      </c>
      <c r="I1876" s="1">
        <v>-0.46589999999999998</v>
      </c>
      <c r="J1876" s="1">
        <v>-1.3081</v>
      </c>
      <c r="K1876" s="1">
        <v>0.34960000000000002</v>
      </c>
      <c r="L1876" s="1">
        <v>-7.9299999999999995E-2</v>
      </c>
      <c r="M1876" s="1">
        <v>-9.5399999999999999E-2</v>
      </c>
      <c r="N1876" s="1">
        <v>-0.89559999999999995</v>
      </c>
      <c r="O1876" s="1">
        <v>-0.42730000000000001</v>
      </c>
      <c r="P1876" s="1">
        <v>0.63729999999999998</v>
      </c>
      <c r="Q1876" s="1">
        <v>-1.1924999999999999</v>
      </c>
      <c r="R1876" s="1">
        <v>0.41220000000000001</v>
      </c>
      <c r="S1876" s="1">
        <v>0.10050000000000001</v>
      </c>
      <c r="T1876" s="1">
        <v>0.78390000000000004</v>
      </c>
      <c r="GI1876" s="1">
        <v>5.5899000000000001</v>
      </c>
      <c r="HA1876" s="1" t="str">
        <f t="shared" si="58"/>
        <v>2012</v>
      </c>
      <c r="HB1876" s="1" t="str">
        <f t="shared" si="59"/>
        <v>03</v>
      </c>
    </row>
    <row r="1877" spans="1:210">
      <c r="A1877" s="3" t="s">
        <v>9</v>
      </c>
      <c r="B1877" s="3"/>
      <c r="C1877" s="3" t="s">
        <v>6310</v>
      </c>
      <c r="E1877" s="1" t="s">
        <v>6310</v>
      </c>
      <c r="F1877" s="1">
        <v>1.83E-2</v>
      </c>
      <c r="G1877" s="1">
        <v>-0.29210000000000003</v>
      </c>
      <c r="H1877" s="1">
        <v>-0.14940000000000001</v>
      </c>
      <c r="I1877" s="1">
        <v>-0.81159999999999999</v>
      </c>
      <c r="J1877" s="1">
        <v>-0.53890000000000005</v>
      </c>
      <c r="K1877" s="1">
        <v>-8.9499999999999996E-2</v>
      </c>
      <c r="L1877" s="1">
        <v>-0.24030000000000001</v>
      </c>
      <c r="M1877" s="1">
        <v>-0.64280000000000004</v>
      </c>
      <c r="N1877" s="1">
        <v>0.14560000000000001</v>
      </c>
      <c r="O1877" s="1">
        <v>1.9482999999999999</v>
      </c>
      <c r="P1877" s="1">
        <v>0.38429999999999997</v>
      </c>
      <c r="Q1877" s="1">
        <v>-0.85829999999999995</v>
      </c>
      <c r="R1877" s="1">
        <v>0.15140000000000001</v>
      </c>
      <c r="S1877" s="1">
        <v>-0.22839999999999999</v>
      </c>
      <c r="T1877" s="1">
        <v>1.4383999999999999</v>
      </c>
      <c r="GI1877" s="1">
        <v>6.9425999999999997</v>
      </c>
      <c r="HA1877" s="1" t="str">
        <f t="shared" si="58"/>
        <v>2012</v>
      </c>
      <c r="HB1877" s="1" t="str">
        <f t="shared" si="59"/>
        <v>03</v>
      </c>
    </row>
    <row r="1878" spans="1:210">
      <c r="A1878" s="3" t="s">
        <v>9</v>
      </c>
      <c r="B1878" s="3"/>
      <c r="C1878" s="3" t="s">
        <v>6311</v>
      </c>
      <c r="E1878" s="1" t="s">
        <v>596</v>
      </c>
      <c r="F1878" s="1">
        <v>-0.32850000000000001</v>
      </c>
      <c r="G1878" s="1">
        <v>-0.29149999999999998</v>
      </c>
      <c r="H1878" s="1">
        <v>-0.50639999999999996</v>
      </c>
      <c r="I1878" s="1">
        <v>-0.72370000000000001</v>
      </c>
      <c r="J1878" s="1">
        <v>-1.9015</v>
      </c>
      <c r="K1878" s="1">
        <v>8.8499999999999995E-2</v>
      </c>
      <c r="L1878" s="1">
        <v>0</v>
      </c>
      <c r="M1878" s="1">
        <v>-0.79890000000000005</v>
      </c>
      <c r="N1878" s="1">
        <v>-1.5620000000000001</v>
      </c>
      <c r="O1878" s="1">
        <v>-3.9300000000000002E-2</v>
      </c>
      <c r="P1878" s="1">
        <v>0.32050000000000001</v>
      </c>
      <c r="Q1878" s="1">
        <v>-1.1168</v>
      </c>
      <c r="R1878" s="1">
        <v>-2.1076000000000001</v>
      </c>
      <c r="S1878" s="1">
        <v>-0.63160000000000005</v>
      </c>
      <c r="T1878" s="1">
        <v>1.1811</v>
      </c>
      <c r="GI1878" s="1">
        <v>7.0465999999999998</v>
      </c>
      <c r="HA1878" s="1" t="str">
        <f t="shared" si="58"/>
        <v>2012</v>
      </c>
      <c r="HB1878" s="1" t="str">
        <f t="shared" si="59"/>
        <v>03</v>
      </c>
    </row>
    <row r="1879" spans="1:210">
      <c r="A1879" s="3" t="s">
        <v>9</v>
      </c>
      <c r="B1879" s="3"/>
      <c r="C1879" s="3" t="s">
        <v>6312</v>
      </c>
      <c r="E1879" s="1" t="s">
        <v>597</v>
      </c>
      <c r="F1879" s="1">
        <v>-0.2001</v>
      </c>
      <c r="G1879" s="1">
        <v>0.50370000000000004</v>
      </c>
      <c r="H1879" s="1">
        <v>0</v>
      </c>
      <c r="I1879" s="1">
        <v>4.2099999999999999E-2</v>
      </c>
      <c r="J1879" s="1">
        <v>-0.62980000000000003</v>
      </c>
      <c r="K1879" s="1">
        <v>8.77E-2</v>
      </c>
      <c r="L1879" s="1">
        <v>0</v>
      </c>
      <c r="M1879" s="1">
        <v>-0.1908</v>
      </c>
      <c r="N1879" s="1">
        <v>-0.1726</v>
      </c>
      <c r="O1879" s="1">
        <v>-0.11700000000000001</v>
      </c>
      <c r="P1879" s="1">
        <v>0.24979999999999999</v>
      </c>
      <c r="Q1879" s="1">
        <v>-0.41980000000000001</v>
      </c>
      <c r="R1879" s="1">
        <v>-1.4981</v>
      </c>
      <c r="S1879" s="1">
        <v>0.12529999999999999</v>
      </c>
      <c r="T1879" s="1">
        <v>2.0318999999999998</v>
      </c>
      <c r="GI1879" s="1">
        <v>5.8268000000000004</v>
      </c>
      <c r="HA1879" s="1" t="str">
        <f t="shared" si="58"/>
        <v>2012</v>
      </c>
      <c r="HB1879" s="1" t="str">
        <f t="shared" si="59"/>
        <v>03</v>
      </c>
    </row>
    <row r="1880" spans="1:210">
      <c r="A1880" s="3" t="s">
        <v>9</v>
      </c>
      <c r="B1880" s="3"/>
      <c r="C1880" s="3" t="s">
        <v>598</v>
      </c>
      <c r="E1880" s="1" t="s">
        <v>6313</v>
      </c>
      <c r="F1880" s="1">
        <v>-0.30590000000000001</v>
      </c>
      <c r="G1880" s="1">
        <v>-0.21110000000000001</v>
      </c>
      <c r="H1880" s="1">
        <v>-0.2641</v>
      </c>
      <c r="I1880" s="1">
        <v>-0.54179999999999995</v>
      </c>
      <c r="J1880" s="1">
        <v>-0.90639999999999998</v>
      </c>
      <c r="K1880" s="1">
        <v>0.2581</v>
      </c>
      <c r="L1880" s="1">
        <v>0.11749999999999999</v>
      </c>
      <c r="M1880" s="1">
        <v>-3.1300000000000001E-2</v>
      </c>
      <c r="N1880" s="1">
        <v>-1.2212000000000001</v>
      </c>
      <c r="O1880" s="1">
        <v>-2.0283000000000002</v>
      </c>
      <c r="P1880" s="1">
        <v>0.36940000000000001</v>
      </c>
      <c r="Q1880" s="1">
        <v>-0.82299999999999995</v>
      </c>
      <c r="R1880" s="1">
        <v>-1.109</v>
      </c>
      <c r="S1880" s="1">
        <v>0.1484</v>
      </c>
      <c r="T1880" s="1">
        <v>1.6346000000000001</v>
      </c>
      <c r="GI1880" s="1">
        <v>5.0705</v>
      </c>
      <c r="HA1880" s="1" t="str">
        <f t="shared" si="58"/>
        <v>2012</v>
      </c>
      <c r="HB1880" s="1" t="str">
        <f t="shared" si="59"/>
        <v>03</v>
      </c>
    </row>
    <row r="1881" spans="1:210">
      <c r="A1881" s="3" t="s">
        <v>9</v>
      </c>
      <c r="B1881" s="3"/>
      <c r="C1881" s="3" t="s">
        <v>6314</v>
      </c>
      <c r="E1881" s="1" t="s">
        <v>599</v>
      </c>
      <c r="F1881" s="1">
        <v>-0.57220000000000004</v>
      </c>
      <c r="G1881" s="1">
        <v>3.5099999999999999E-2</v>
      </c>
      <c r="H1881" s="1">
        <v>1.2824</v>
      </c>
      <c r="I1881" s="1">
        <v>-0.91279999999999994</v>
      </c>
      <c r="J1881" s="1">
        <v>-0.28499999999999998</v>
      </c>
      <c r="K1881" s="1">
        <v>0.17069999999999999</v>
      </c>
      <c r="L1881" s="1">
        <v>-0.19420000000000001</v>
      </c>
      <c r="M1881" s="1">
        <v>-0.56159999999999999</v>
      </c>
      <c r="N1881" s="1">
        <v>-0.45269999999999999</v>
      </c>
      <c r="O1881" s="1">
        <v>0.68330000000000002</v>
      </c>
      <c r="P1881" s="1">
        <v>0.36940000000000001</v>
      </c>
      <c r="Q1881" s="1">
        <v>-0.98839999999999995</v>
      </c>
      <c r="R1881" s="1">
        <v>-1.5066999999999999</v>
      </c>
      <c r="S1881" s="1">
        <v>4.9200000000000001E-2</v>
      </c>
      <c r="T1881" s="1">
        <v>1.6346000000000001</v>
      </c>
      <c r="GI1881" s="1">
        <v>3.5366</v>
      </c>
      <c r="HA1881" s="1" t="str">
        <f t="shared" si="58"/>
        <v>2012</v>
      </c>
      <c r="HB1881" s="1" t="str">
        <f t="shared" si="59"/>
        <v>03</v>
      </c>
    </row>
    <row r="1882" spans="1:210">
      <c r="A1882" s="3" t="s">
        <v>9</v>
      </c>
      <c r="B1882" s="3"/>
      <c r="C1882" s="3" t="s">
        <v>6315</v>
      </c>
      <c r="E1882" s="1" t="s">
        <v>600</v>
      </c>
      <c r="F1882" s="1">
        <v>1.78E-2</v>
      </c>
      <c r="G1882" s="1">
        <v>0.63349999999999995</v>
      </c>
      <c r="H1882" s="1">
        <v>0.29149999999999998</v>
      </c>
      <c r="I1882" s="1">
        <v>-0.25009999999999999</v>
      </c>
      <c r="J1882" s="1">
        <v>4.7600000000000003E-2</v>
      </c>
      <c r="K1882" s="1">
        <v>0.85099999999999998</v>
      </c>
      <c r="L1882" s="1">
        <v>-7.7700000000000005E-2</v>
      </c>
      <c r="M1882" s="1">
        <v>0.21859999999999999</v>
      </c>
      <c r="N1882" s="1">
        <v>-0.62409999999999999</v>
      </c>
      <c r="O1882" s="1">
        <v>0.1135</v>
      </c>
      <c r="P1882" s="1">
        <v>0.93569999999999998</v>
      </c>
      <c r="Q1882" s="1">
        <v>-1.0058</v>
      </c>
      <c r="R1882" s="1">
        <v>-0.69869999999999999</v>
      </c>
      <c r="S1882" s="1">
        <v>0.61719999999999997</v>
      </c>
      <c r="T1882" s="1">
        <v>2.1494</v>
      </c>
      <c r="GI1882" s="1">
        <v>3.8062999999999998</v>
      </c>
      <c r="HA1882" s="1" t="str">
        <f t="shared" si="58"/>
        <v>2012</v>
      </c>
      <c r="HB1882" s="1" t="str">
        <f t="shared" si="59"/>
        <v>02</v>
      </c>
    </row>
    <row r="1883" spans="1:210">
      <c r="A1883" s="3" t="s">
        <v>9</v>
      </c>
      <c r="B1883" s="3"/>
      <c r="C1883" s="3" t="s">
        <v>6316</v>
      </c>
      <c r="E1883" s="1" t="s">
        <v>6317</v>
      </c>
      <c r="F1883" s="1">
        <v>-0.3735</v>
      </c>
      <c r="G1883" s="1">
        <v>-0.60189999999999999</v>
      </c>
      <c r="H1883" s="1">
        <v>-0.7823</v>
      </c>
      <c r="I1883" s="1">
        <v>-0.45900000000000002</v>
      </c>
      <c r="J1883" s="1">
        <v>-0.75970000000000004</v>
      </c>
      <c r="K1883" s="1">
        <v>0</v>
      </c>
      <c r="L1883" s="1">
        <v>-0.73699999999999999</v>
      </c>
      <c r="M1883" s="1">
        <v>-0.59109999999999996</v>
      </c>
      <c r="N1883" s="1">
        <v>-0.68100000000000005</v>
      </c>
      <c r="O1883" s="1">
        <v>-0.41260000000000002</v>
      </c>
      <c r="P1883" s="1">
        <v>1.1200000000000001</v>
      </c>
      <c r="Q1883" s="1">
        <v>-0.2525</v>
      </c>
      <c r="R1883" s="1">
        <v>-2.1619000000000002</v>
      </c>
      <c r="S1883" s="1">
        <v>-0.32090000000000002</v>
      </c>
      <c r="T1883" s="1">
        <v>2.3925000000000001</v>
      </c>
      <c r="GI1883" s="1">
        <v>4.8114999999999997</v>
      </c>
      <c r="HA1883" s="1" t="str">
        <f t="shared" si="58"/>
        <v>2012</v>
      </c>
      <c r="HB1883" s="1" t="str">
        <f t="shared" si="59"/>
        <v>02</v>
      </c>
    </row>
    <row r="1884" spans="1:210">
      <c r="A1884" s="3" t="s">
        <v>9</v>
      </c>
      <c r="B1884" s="3"/>
      <c r="C1884" s="3" t="s">
        <v>6318</v>
      </c>
      <c r="E1884" s="1" t="s">
        <v>601</v>
      </c>
      <c r="F1884" s="1">
        <v>-0.3095</v>
      </c>
      <c r="G1884" s="1">
        <v>-0.54049999999999998</v>
      </c>
      <c r="H1884" s="1">
        <v>-0.77310000000000001</v>
      </c>
      <c r="I1884" s="1">
        <v>4.2500000000000003E-2</v>
      </c>
      <c r="J1884" s="1">
        <v>-0.9708</v>
      </c>
      <c r="K1884" s="1">
        <v>8.6199999999999999E-2</v>
      </c>
      <c r="L1884" s="1">
        <v>-0.63160000000000005</v>
      </c>
      <c r="M1884" s="1">
        <v>-0.31819999999999998</v>
      </c>
      <c r="N1884" s="1">
        <v>-0.80989999999999995</v>
      </c>
      <c r="O1884" s="1">
        <v>-0.53700000000000003</v>
      </c>
      <c r="P1884" s="1">
        <v>0.24779999999999999</v>
      </c>
      <c r="Q1884" s="1">
        <v>-8.5199999999999998E-2</v>
      </c>
      <c r="R1884" s="1">
        <v>-2.5487000000000002</v>
      </c>
      <c r="S1884" s="1">
        <v>-0.17649999999999999</v>
      </c>
      <c r="T1884" s="1">
        <v>0.67759999999999998</v>
      </c>
      <c r="HA1884" s="1" t="str">
        <f t="shared" si="58"/>
        <v>2012</v>
      </c>
      <c r="HB1884" s="1" t="str">
        <f t="shared" si="59"/>
        <v>02</v>
      </c>
    </row>
    <row r="1885" spans="1:210">
      <c r="A1885" s="3" t="s">
        <v>9</v>
      </c>
      <c r="B1885" s="3"/>
      <c r="C1885" s="3" t="s">
        <v>602</v>
      </c>
      <c r="E1885" s="1" t="s">
        <v>6319</v>
      </c>
      <c r="F1885" s="1">
        <v>-0.3095</v>
      </c>
      <c r="G1885" s="1">
        <v>-0.54049999999999998</v>
      </c>
      <c r="H1885" s="1">
        <v>-0.77310000000000001</v>
      </c>
      <c r="I1885" s="1">
        <v>4.2500000000000003E-2</v>
      </c>
      <c r="J1885" s="1">
        <v>-0.9708</v>
      </c>
      <c r="K1885" s="1">
        <v>8.6199999999999999E-2</v>
      </c>
      <c r="L1885" s="1">
        <v>-0.63160000000000005</v>
      </c>
      <c r="M1885" s="1">
        <v>-0.31819999999999998</v>
      </c>
      <c r="N1885" s="1">
        <v>-0.80989999999999995</v>
      </c>
      <c r="O1885" s="1">
        <v>-0.53700000000000003</v>
      </c>
      <c r="P1885" s="1">
        <v>0.24779999999999999</v>
      </c>
      <c r="Q1885" s="1">
        <v>-8.5199999999999998E-2</v>
      </c>
      <c r="R1885" s="1">
        <v>-2.5487000000000002</v>
      </c>
      <c r="S1885" s="1">
        <v>-0.17649999999999999</v>
      </c>
      <c r="T1885" s="1">
        <v>0.67759999999999998</v>
      </c>
      <c r="HA1885" s="1" t="str">
        <f t="shared" si="58"/>
        <v>2012</v>
      </c>
      <c r="HB1885" s="1" t="str">
        <f t="shared" si="59"/>
        <v>02</v>
      </c>
    </row>
    <row r="1886" spans="1:210">
      <c r="A1886" s="3" t="s">
        <v>9</v>
      </c>
      <c r="B1886" s="3"/>
      <c r="C1886" s="3" t="s">
        <v>6320</v>
      </c>
      <c r="E1886" s="1" t="s">
        <v>603</v>
      </c>
      <c r="F1886" s="1">
        <v>-0.3095</v>
      </c>
      <c r="G1886" s="1">
        <v>-0.54049999999999998</v>
      </c>
      <c r="H1886" s="1">
        <v>-0.77310000000000001</v>
      </c>
      <c r="I1886" s="1">
        <v>4.2500000000000003E-2</v>
      </c>
      <c r="J1886" s="1">
        <v>-0.9708</v>
      </c>
      <c r="K1886" s="1">
        <v>8.6199999999999999E-2</v>
      </c>
      <c r="L1886" s="1">
        <v>-0.63160000000000005</v>
      </c>
      <c r="M1886" s="1">
        <v>-0.31819999999999998</v>
      </c>
      <c r="N1886" s="1">
        <v>-0.80989999999999995</v>
      </c>
      <c r="O1886" s="1">
        <v>-0.53700000000000003</v>
      </c>
      <c r="P1886" s="1">
        <v>0.24779999999999999</v>
      </c>
      <c r="Q1886" s="1">
        <v>-8.5199999999999998E-2</v>
      </c>
      <c r="R1886" s="1">
        <v>-2.5487000000000002</v>
      </c>
      <c r="S1886" s="1">
        <v>-0.17649999999999999</v>
      </c>
      <c r="T1886" s="1">
        <v>0.67759999999999998</v>
      </c>
      <c r="GI1886" s="1">
        <v>0.62909999999999999</v>
      </c>
      <c r="HA1886" s="1" t="str">
        <f t="shared" si="58"/>
        <v>2012</v>
      </c>
      <c r="HB1886" s="1" t="str">
        <f t="shared" si="59"/>
        <v>02</v>
      </c>
    </row>
    <row r="1887" spans="1:210">
      <c r="A1887" s="3" t="s">
        <v>9</v>
      </c>
      <c r="B1887" s="3"/>
      <c r="C1887" s="3" t="s">
        <v>6321</v>
      </c>
      <c r="E1887" s="1" t="s">
        <v>6321</v>
      </c>
      <c r="F1887" s="1">
        <v>5.4899999999999997E-2</v>
      </c>
      <c r="G1887" s="1">
        <v>0.32379999999999998</v>
      </c>
      <c r="H1887" s="1">
        <v>0.65780000000000005</v>
      </c>
      <c r="I1887" s="1">
        <v>-8.5300000000000001E-2</v>
      </c>
      <c r="J1887" s="1">
        <v>0.3896</v>
      </c>
      <c r="K1887" s="1">
        <v>0.1739</v>
      </c>
      <c r="L1887" s="1">
        <v>-0.1187</v>
      </c>
      <c r="M1887" s="1">
        <v>-0.2238</v>
      </c>
      <c r="N1887" s="1">
        <v>-0.40629999999999999</v>
      </c>
      <c r="O1887" s="1">
        <v>0.1159</v>
      </c>
      <c r="P1887" s="1">
        <v>0.75609999999999999</v>
      </c>
      <c r="Q1887" s="1">
        <v>0.4219</v>
      </c>
      <c r="R1887" s="1">
        <v>-1.1298999999999999</v>
      </c>
      <c r="S1887" s="1">
        <v>0.25290000000000001</v>
      </c>
      <c r="T1887" s="1">
        <v>1.2782</v>
      </c>
      <c r="GI1887" s="1">
        <v>2.1427999999999998</v>
      </c>
      <c r="HA1887" s="1" t="str">
        <f t="shared" si="58"/>
        <v>2012</v>
      </c>
      <c r="HB1887" s="1" t="str">
        <f t="shared" si="59"/>
        <v>02</v>
      </c>
    </row>
    <row r="1888" spans="1:210">
      <c r="A1888" s="3" t="s">
        <v>9</v>
      </c>
      <c r="B1888" s="3"/>
      <c r="C1888" s="3" t="s">
        <v>6322</v>
      </c>
      <c r="E1888" s="1" t="s">
        <v>604</v>
      </c>
      <c r="F1888" s="1">
        <v>-0.41749999999999998</v>
      </c>
      <c r="G1888" s="1">
        <v>-0.28610000000000002</v>
      </c>
      <c r="H1888" s="1">
        <v>-0.50219999999999998</v>
      </c>
      <c r="I1888" s="1">
        <v>-0.33839999999999998</v>
      </c>
      <c r="J1888" s="1">
        <v>-0.24210000000000001</v>
      </c>
      <c r="K1888" s="1">
        <v>0.17219999999999999</v>
      </c>
      <c r="L1888" s="1">
        <v>-1.0192000000000001</v>
      </c>
      <c r="M1888" s="1">
        <v>-0.15840000000000001</v>
      </c>
      <c r="N1888" s="1">
        <v>-1.2408999999999999</v>
      </c>
      <c r="O1888" s="1">
        <v>0.76449999999999996</v>
      </c>
      <c r="P1888" s="1">
        <v>1.1994</v>
      </c>
      <c r="Q1888" s="1">
        <v>-8.3400000000000002E-2</v>
      </c>
      <c r="R1888" s="1">
        <v>-1.8655999999999999</v>
      </c>
      <c r="S1888" s="1">
        <v>0.17560000000000001</v>
      </c>
      <c r="T1888" s="1">
        <v>1.5278</v>
      </c>
      <c r="GI1888" s="1">
        <v>1.0992</v>
      </c>
      <c r="HA1888" s="1" t="str">
        <f t="shared" si="58"/>
        <v>2012</v>
      </c>
      <c r="HB1888" s="1" t="str">
        <f t="shared" si="59"/>
        <v>02</v>
      </c>
    </row>
    <row r="1889" spans="1:210">
      <c r="A1889" s="3" t="s">
        <v>9</v>
      </c>
      <c r="B1889" s="3"/>
      <c r="C1889" s="3" t="s">
        <v>6323</v>
      </c>
      <c r="E1889" s="1" t="s">
        <v>605</v>
      </c>
      <c r="F1889" s="1">
        <v>-0.1099</v>
      </c>
      <c r="G1889" s="1">
        <v>-0.43440000000000001</v>
      </c>
      <c r="H1889" s="1">
        <v>-0.95750000000000002</v>
      </c>
      <c r="I1889" s="1">
        <v>-0.94210000000000005</v>
      </c>
      <c r="J1889" s="1">
        <v>0.88190000000000002</v>
      </c>
      <c r="K1889" s="1">
        <v>0.17399999999999999</v>
      </c>
      <c r="L1889" s="1">
        <v>0</v>
      </c>
      <c r="M1889" s="1">
        <v>-0.28789999999999999</v>
      </c>
      <c r="N1889" s="1">
        <v>-0.5232</v>
      </c>
      <c r="O1889" s="1">
        <v>0.15440000000000001</v>
      </c>
      <c r="P1889" s="1">
        <v>-6.3399999999999998E-2</v>
      </c>
      <c r="Q1889" s="1">
        <v>-8.4599999999999995E-2</v>
      </c>
      <c r="R1889" s="1">
        <v>-0.9042</v>
      </c>
      <c r="S1889" s="1">
        <v>7.5999999999999998E-2</v>
      </c>
      <c r="T1889" s="1">
        <v>1.0978000000000001</v>
      </c>
      <c r="GI1889" s="1">
        <v>1.0949</v>
      </c>
      <c r="HA1889" s="1" t="str">
        <f t="shared" si="58"/>
        <v>2012</v>
      </c>
      <c r="HB1889" s="1" t="str">
        <f t="shared" si="59"/>
        <v>02</v>
      </c>
    </row>
    <row r="1890" spans="1:210">
      <c r="A1890" s="3" t="s">
        <v>9</v>
      </c>
      <c r="B1890" s="3"/>
      <c r="C1890" s="3" t="s">
        <v>6324</v>
      </c>
      <c r="E1890" s="1" t="s">
        <v>6324</v>
      </c>
      <c r="F1890" s="1">
        <v>-0.32790000000000002</v>
      </c>
      <c r="G1890" s="1">
        <v>-0.4325</v>
      </c>
      <c r="H1890" s="1">
        <v>-0.62609999999999999</v>
      </c>
      <c r="I1890" s="1">
        <v>-0.55410000000000004</v>
      </c>
      <c r="J1890" s="1">
        <v>-0.58420000000000005</v>
      </c>
      <c r="K1890" s="1">
        <v>0.43020000000000003</v>
      </c>
      <c r="L1890" s="1">
        <v>-0.35610000000000003</v>
      </c>
      <c r="M1890" s="1">
        <v>-0.15909999999999999</v>
      </c>
      <c r="N1890" s="1">
        <v>-0.54959999999999998</v>
      </c>
      <c r="O1890" s="1">
        <v>7.6300000000000007E-2</v>
      </c>
      <c r="P1890" s="1">
        <v>2.3687</v>
      </c>
      <c r="Q1890" s="1">
        <v>-0.3407</v>
      </c>
      <c r="R1890" s="1">
        <v>-1.1998</v>
      </c>
      <c r="S1890" s="1">
        <v>0.15129999999999999</v>
      </c>
      <c r="T1890" s="1">
        <v>3.4169999999999998</v>
      </c>
      <c r="GI1890" s="1">
        <v>2.8277999999999999</v>
      </c>
      <c r="HA1890" s="1" t="str">
        <f t="shared" si="58"/>
        <v>2012</v>
      </c>
      <c r="HB1890" s="1" t="str">
        <f t="shared" si="59"/>
        <v>02</v>
      </c>
    </row>
    <row r="1891" spans="1:210">
      <c r="A1891" s="3" t="s">
        <v>9</v>
      </c>
      <c r="B1891" s="3"/>
      <c r="C1891" s="3" t="s">
        <v>6325</v>
      </c>
      <c r="E1891" s="1" t="s">
        <v>606</v>
      </c>
      <c r="F1891" s="1">
        <v>0.25629999999999997</v>
      </c>
      <c r="G1891" s="1">
        <v>-0.18240000000000001</v>
      </c>
      <c r="H1891" s="1">
        <v>0.50970000000000004</v>
      </c>
      <c r="I1891" s="1">
        <v>-0.17119999999999999</v>
      </c>
      <c r="J1891" s="1">
        <v>0.29349999999999998</v>
      </c>
      <c r="K1891" s="1">
        <v>0.43099999999999999</v>
      </c>
      <c r="L1891" s="1">
        <v>-0.19919999999999999</v>
      </c>
      <c r="M1891" s="1">
        <v>-9.6000000000000002E-2</v>
      </c>
      <c r="N1891" s="1">
        <v>0.1166</v>
      </c>
      <c r="O1891" s="1">
        <v>0.72619999999999996</v>
      </c>
      <c r="P1891" s="1">
        <v>0.90380000000000005</v>
      </c>
      <c r="Q1891" s="1">
        <v>-8.7099999999999997E-2</v>
      </c>
      <c r="R1891" s="1">
        <v>-1.546</v>
      </c>
      <c r="S1891" s="1">
        <v>0.35560000000000003</v>
      </c>
      <c r="T1891" s="1">
        <v>2.0129999999999999</v>
      </c>
      <c r="GI1891" s="1">
        <v>3.4554</v>
      </c>
      <c r="HA1891" s="1" t="str">
        <f t="shared" si="58"/>
        <v>2012</v>
      </c>
      <c r="HB1891" s="1" t="str">
        <f t="shared" si="59"/>
        <v>02</v>
      </c>
    </row>
    <row r="1892" spans="1:210">
      <c r="A1892" s="3" t="s">
        <v>9</v>
      </c>
      <c r="B1892" s="3"/>
      <c r="C1892" s="3" t="s">
        <v>6326</v>
      </c>
      <c r="E1892" s="1" t="s">
        <v>607</v>
      </c>
      <c r="F1892" s="1">
        <v>-0.22070000000000001</v>
      </c>
      <c r="G1892" s="1">
        <v>-3.6600000000000001E-2</v>
      </c>
      <c r="H1892" s="1">
        <v>0</v>
      </c>
      <c r="I1892" s="1">
        <v>-0.21460000000000001</v>
      </c>
      <c r="J1892" s="1">
        <v>9.7600000000000006E-2</v>
      </c>
      <c r="K1892" s="1">
        <v>-0.1721</v>
      </c>
      <c r="L1892" s="1">
        <v>0.1201</v>
      </c>
      <c r="M1892" s="1">
        <v>-0.16059999999999999</v>
      </c>
      <c r="N1892" s="1">
        <v>0.78990000000000005</v>
      </c>
      <c r="O1892" s="1">
        <v>0.84</v>
      </c>
      <c r="P1892" s="1">
        <v>-0.64139999999999997</v>
      </c>
      <c r="Q1892" s="1">
        <v>-8.6800000000000002E-2</v>
      </c>
      <c r="R1892" s="1">
        <v>3.78E-2</v>
      </c>
      <c r="S1892" s="1">
        <v>5.0900000000000001E-2</v>
      </c>
      <c r="T1892" s="1">
        <v>1.7119</v>
      </c>
      <c r="GI1892" s="1">
        <v>2.6597</v>
      </c>
      <c r="HA1892" s="1" t="str">
        <f t="shared" si="58"/>
        <v>2012</v>
      </c>
      <c r="HB1892" s="1" t="str">
        <f t="shared" si="59"/>
        <v>02</v>
      </c>
    </row>
    <row r="1893" spans="1:210">
      <c r="A1893" s="3" t="s">
        <v>9</v>
      </c>
      <c r="B1893" s="3"/>
      <c r="C1893" s="3" t="s">
        <v>6327</v>
      </c>
      <c r="E1893" s="1" t="s">
        <v>608</v>
      </c>
      <c r="F1893" s="1">
        <v>-0.41710000000000003</v>
      </c>
      <c r="G1893" s="1">
        <v>0</v>
      </c>
      <c r="H1893" s="1">
        <v>-1.3666</v>
      </c>
      <c r="I1893" s="1">
        <v>-0.4637</v>
      </c>
      <c r="J1893" s="1">
        <v>-0.72150000000000003</v>
      </c>
      <c r="K1893" s="1">
        <v>-8.4000000000000005E-2</v>
      </c>
      <c r="L1893" s="1">
        <v>-0.55349999999999999</v>
      </c>
      <c r="M1893" s="1">
        <v>-0.2215</v>
      </c>
      <c r="N1893" s="1">
        <v>-0.95289999999999997</v>
      </c>
      <c r="O1893" s="1">
        <v>-1.2284999999999999</v>
      </c>
      <c r="P1893" s="1">
        <v>1.9883999999999999</v>
      </c>
      <c r="Q1893" s="1">
        <v>-0.92279999999999995</v>
      </c>
      <c r="R1893" s="1">
        <v>-1.5653999999999999</v>
      </c>
      <c r="S1893" s="1">
        <v>2.5000000000000001E-2</v>
      </c>
      <c r="T1893" s="1">
        <v>2.7122000000000002</v>
      </c>
      <c r="GI1893" s="1">
        <v>2.4315000000000002</v>
      </c>
      <c r="HA1893" s="1" t="str">
        <f t="shared" si="58"/>
        <v>2012</v>
      </c>
      <c r="HB1893" s="1" t="str">
        <f t="shared" si="59"/>
        <v>02</v>
      </c>
    </row>
    <row r="1894" spans="1:210">
      <c r="A1894" s="3" t="s">
        <v>9</v>
      </c>
      <c r="B1894" s="3"/>
      <c r="C1894" s="3" t="s">
        <v>6328</v>
      </c>
      <c r="E1894" s="1" t="s">
        <v>6328</v>
      </c>
      <c r="F1894" s="1">
        <v>-0.57069999999999999</v>
      </c>
      <c r="G1894" s="1">
        <v>0.32629999999999998</v>
      </c>
      <c r="H1894" s="1">
        <v>0.4829</v>
      </c>
      <c r="I1894" s="1">
        <v>8.5699999999999998E-2</v>
      </c>
      <c r="J1894" s="1">
        <v>-0.2928</v>
      </c>
      <c r="K1894" s="1">
        <v>-0.17030000000000001</v>
      </c>
      <c r="L1894" s="1">
        <v>-0.28070000000000001</v>
      </c>
      <c r="M1894" s="1">
        <v>-0.2248</v>
      </c>
      <c r="N1894" s="1">
        <v>-0.67400000000000004</v>
      </c>
      <c r="O1894" s="1">
        <v>-0.2641</v>
      </c>
      <c r="P1894" s="1">
        <v>2.5506000000000002</v>
      </c>
      <c r="Q1894" s="1">
        <v>-0.3392</v>
      </c>
      <c r="R1894" s="1">
        <v>-0.52969999999999995</v>
      </c>
      <c r="S1894" s="1">
        <v>-0.25430000000000003</v>
      </c>
      <c r="T1894" s="1">
        <v>1.8714999999999999</v>
      </c>
      <c r="GI1894" s="1">
        <v>0.58479999999999999</v>
      </c>
      <c r="HA1894" s="1" t="str">
        <f t="shared" si="58"/>
        <v>2012</v>
      </c>
      <c r="HB1894" s="1" t="str">
        <f t="shared" si="59"/>
        <v>02</v>
      </c>
    </row>
    <row r="1895" spans="1:210">
      <c r="A1895" s="3" t="s">
        <v>9</v>
      </c>
      <c r="B1895" s="3"/>
      <c r="C1895" s="3" t="s">
        <v>609</v>
      </c>
      <c r="E1895" s="1" t="s">
        <v>6329</v>
      </c>
      <c r="F1895" s="1">
        <v>-0.2392</v>
      </c>
      <c r="G1895" s="1">
        <v>0.39579999999999999</v>
      </c>
      <c r="H1895" s="1">
        <v>0</v>
      </c>
      <c r="I1895" s="1">
        <v>-0.1285</v>
      </c>
      <c r="J1895" s="1">
        <v>0.14580000000000001</v>
      </c>
      <c r="K1895" s="1">
        <v>0.50160000000000005</v>
      </c>
      <c r="L1895" s="1">
        <v>-0.35749999999999998</v>
      </c>
      <c r="M1895" s="1">
        <v>-3.2000000000000001E-2</v>
      </c>
      <c r="N1895" s="1">
        <v>-0.87739999999999996</v>
      </c>
      <c r="O1895" s="1">
        <v>-0.55610000000000004</v>
      </c>
      <c r="P1895" s="1">
        <v>2.2378</v>
      </c>
      <c r="Q1895" s="1">
        <v>-8.3599999999999994E-2</v>
      </c>
      <c r="R1895" s="1">
        <v>-1.5094000000000001</v>
      </c>
      <c r="S1895" s="1">
        <v>0.25340000000000001</v>
      </c>
      <c r="T1895" s="1">
        <v>2.3184999999999998</v>
      </c>
      <c r="GI1895" s="1">
        <v>-0.624</v>
      </c>
      <c r="HA1895" s="1" t="str">
        <f t="shared" si="58"/>
        <v>2012</v>
      </c>
      <c r="HB1895" s="1" t="str">
        <f t="shared" si="59"/>
        <v>02</v>
      </c>
    </row>
    <row r="1896" spans="1:210">
      <c r="A1896" s="3" t="s">
        <v>9</v>
      </c>
      <c r="B1896" s="3"/>
      <c r="C1896" s="3" t="s">
        <v>6330</v>
      </c>
      <c r="E1896" s="1" t="s">
        <v>610</v>
      </c>
      <c r="F1896" s="1">
        <v>-0.29559999999999997</v>
      </c>
      <c r="G1896" s="1">
        <v>-0.2535</v>
      </c>
      <c r="H1896" s="1">
        <v>-2.101</v>
      </c>
      <c r="I1896" s="1">
        <v>-0.51629999999999998</v>
      </c>
      <c r="J1896" s="1">
        <v>0.68420000000000003</v>
      </c>
      <c r="K1896" s="1">
        <v>-0.16769999999999999</v>
      </c>
      <c r="L1896" s="1">
        <v>-0.2792</v>
      </c>
      <c r="M1896" s="1">
        <v>0.12859999999999999</v>
      </c>
      <c r="N1896" s="1">
        <v>-0.29409999999999997</v>
      </c>
      <c r="O1896" s="1">
        <v>0.81840000000000002</v>
      </c>
      <c r="P1896" s="1">
        <v>3.0381</v>
      </c>
      <c r="Q1896" s="1">
        <v>0</v>
      </c>
      <c r="R1896" s="1">
        <v>-0.37869999999999998</v>
      </c>
      <c r="S1896" s="1">
        <v>0.153</v>
      </c>
      <c r="T1896" s="1">
        <v>2.8672</v>
      </c>
      <c r="GI1896" s="1">
        <v>1.1408</v>
      </c>
      <c r="HA1896" s="1" t="str">
        <f t="shared" si="58"/>
        <v>2012</v>
      </c>
      <c r="HB1896" s="1" t="str">
        <f t="shared" si="59"/>
        <v>02</v>
      </c>
    </row>
    <row r="1897" spans="1:210">
      <c r="A1897" s="3" t="s">
        <v>9</v>
      </c>
      <c r="B1897" s="3"/>
      <c r="C1897" s="3" t="s">
        <v>6331</v>
      </c>
      <c r="E1897" s="1" t="s">
        <v>611</v>
      </c>
      <c r="F1897" s="1">
        <v>-0.45739999999999997</v>
      </c>
      <c r="G1897" s="1">
        <v>-1.0045999999999999</v>
      </c>
      <c r="H1897" s="1">
        <v>-0.84130000000000005</v>
      </c>
      <c r="I1897" s="1">
        <v>-0.68140000000000001</v>
      </c>
      <c r="J1897" s="1">
        <v>-0.91830000000000001</v>
      </c>
      <c r="K1897" s="1">
        <v>0</v>
      </c>
      <c r="L1897" s="1">
        <v>-0.51500000000000001</v>
      </c>
      <c r="M1897" s="1">
        <v>-0.41360000000000002</v>
      </c>
      <c r="N1897" s="1">
        <v>-0.96040000000000003</v>
      </c>
      <c r="O1897" s="1">
        <v>-0.33439999999999998</v>
      </c>
      <c r="P1897" s="1">
        <v>0.57169999999999999</v>
      </c>
      <c r="Q1897" s="1">
        <v>-0.16800000000000001</v>
      </c>
      <c r="R1897" s="1">
        <v>-1.7990999999999999</v>
      </c>
      <c r="S1897" s="1">
        <v>-0.45579999999999998</v>
      </c>
      <c r="T1897" s="1">
        <v>2.4722</v>
      </c>
      <c r="GI1897" s="1">
        <v>1.7574000000000001</v>
      </c>
      <c r="HA1897" s="1" t="str">
        <f t="shared" si="58"/>
        <v>2012</v>
      </c>
      <c r="HB1897" s="1" t="str">
        <f t="shared" si="59"/>
        <v>02</v>
      </c>
    </row>
    <row r="1898" spans="1:210">
      <c r="A1898" s="3" t="s">
        <v>9</v>
      </c>
      <c r="B1898" s="3"/>
      <c r="C1898" s="3" t="s">
        <v>6332</v>
      </c>
      <c r="E1898" s="1" t="s">
        <v>612</v>
      </c>
      <c r="F1898" s="1">
        <v>1.83E-2</v>
      </c>
      <c r="G1898" s="1">
        <v>-0.57650000000000001</v>
      </c>
      <c r="H1898" s="1">
        <v>-1.1469</v>
      </c>
      <c r="I1898" s="1">
        <v>-0.34260000000000002</v>
      </c>
      <c r="J1898" s="1">
        <v>-0.67989999999999995</v>
      </c>
      <c r="K1898" s="1">
        <v>8.4099999999999994E-2</v>
      </c>
      <c r="L1898" s="1">
        <v>-0.55679999999999996</v>
      </c>
      <c r="M1898" s="1">
        <v>-0.2235</v>
      </c>
      <c r="N1898" s="1">
        <v>-1.1395999999999999</v>
      </c>
      <c r="O1898" s="1">
        <v>-0.52180000000000004</v>
      </c>
      <c r="P1898" s="1">
        <v>-0.63649999999999995</v>
      </c>
      <c r="Q1898" s="1">
        <v>-0.34039999999999998</v>
      </c>
      <c r="R1898" s="1">
        <v>-1.8058000000000001</v>
      </c>
      <c r="S1898" s="1">
        <v>-0.1017</v>
      </c>
      <c r="T1898" s="1">
        <v>1.1580999999999999</v>
      </c>
      <c r="GI1898" s="1">
        <v>-0.55379999999999996</v>
      </c>
      <c r="HA1898" s="1" t="str">
        <f t="shared" si="58"/>
        <v>2012</v>
      </c>
      <c r="HB1898" s="1" t="str">
        <f t="shared" si="59"/>
        <v>02</v>
      </c>
    </row>
    <row r="1899" spans="1:210">
      <c r="A1899" s="3" t="s">
        <v>9</v>
      </c>
      <c r="B1899" s="3"/>
      <c r="C1899" s="3" t="s">
        <v>6333</v>
      </c>
      <c r="E1899" s="1" t="s">
        <v>613</v>
      </c>
      <c r="F1899" s="1">
        <v>-0.1124</v>
      </c>
      <c r="G1899" s="1">
        <v>0.1108</v>
      </c>
      <c r="H1899" s="1">
        <v>-0.70740000000000003</v>
      </c>
      <c r="I1899" s="1">
        <v>-0.21909999999999999</v>
      </c>
      <c r="J1899" s="1">
        <v>-0.79720000000000002</v>
      </c>
      <c r="K1899" s="1">
        <v>0.43099999999999999</v>
      </c>
      <c r="L1899" s="1">
        <v>-0.32569999999999999</v>
      </c>
      <c r="M1899" s="1">
        <v>9.7799999999999998E-2</v>
      </c>
      <c r="N1899" s="1">
        <v>-0.44769999999999999</v>
      </c>
      <c r="O1899" s="1">
        <v>0.15260000000000001</v>
      </c>
      <c r="P1899" s="1">
        <v>0.4572</v>
      </c>
      <c r="Q1899" s="1">
        <v>0.1754</v>
      </c>
      <c r="R1899" s="1">
        <v>-0.92159999999999997</v>
      </c>
      <c r="S1899" s="1">
        <v>-5.1900000000000002E-2</v>
      </c>
      <c r="T1899" s="1">
        <v>3.3626</v>
      </c>
      <c r="GI1899" s="1">
        <v>2.2336999999999998</v>
      </c>
      <c r="HA1899" s="1" t="str">
        <f t="shared" si="58"/>
        <v>2012</v>
      </c>
      <c r="HB1899" s="1" t="str">
        <f t="shared" si="59"/>
        <v>02</v>
      </c>
    </row>
    <row r="1900" spans="1:210">
      <c r="A1900" s="3" t="s">
        <v>9</v>
      </c>
      <c r="B1900" s="3"/>
      <c r="C1900" s="3" t="s">
        <v>6334</v>
      </c>
      <c r="E1900" s="1" t="s">
        <v>614</v>
      </c>
      <c r="F1900" s="1">
        <v>-0.22500000000000001</v>
      </c>
      <c r="G1900" s="1">
        <v>0.11169999999999999</v>
      </c>
      <c r="H1900" s="1">
        <v>0.24629999999999999</v>
      </c>
      <c r="I1900" s="1">
        <v>-0.22009999999999999</v>
      </c>
      <c r="J1900" s="1">
        <v>-0.502</v>
      </c>
      <c r="K1900" s="1">
        <v>0.1724</v>
      </c>
      <c r="L1900" s="1">
        <v>-4.1000000000000002E-2</v>
      </c>
      <c r="M1900" s="1">
        <v>9.8000000000000004E-2</v>
      </c>
      <c r="N1900" s="1">
        <v>-1.1084000000000001</v>
      </c>
      <c r="O1900" s="1">
        <v>0.65</v>
      </c>
      <c r="P1900" s="1">
        <v>0.70420000000000005</v>
      </c>
      <c r="Q1900" s="1">
        <v>0.26379999999999998</v>
      </c>
      <c r="R1900" s="1">
        <v>-1.4625999999999999</v>
      </c>
      <c r="S1900" s="1">
        <v>-5.1999999999999998E-2</v>
      </c>
      <c r="T1900" s="1">
        <v>2.9470999999999998</v>
      </c>
      <c r="GI1900" s="1">
        <v>0.98299999999999998</v>
      </c>
      <c r="HA1900" s="1" t="str">
        <f t="shared" si="58"/>
        <v>2012</v>
      </c>
      <c r="HB1900" s="1" t="str">
        <f t="shared" si="59"/>
        <v>02</v>
      </c>
    </row>
    <row r="1901" spans="1:210">
      <c r="A1901" s="3" t="s">
        <v>9</v>
      </c>
      <c r="B1901" s="3"/>
      <c r="C1901" s="3" t="s">
        <v>6335</v>
      </c>
      <c r="E1901" s="1" t="s">
        <v>615</v>
      </c>
      <c r="F1901" s="1">
        <v>1.8599999999999998E-2</v>
      </c>
      <c r="G1901" s="1">
        <v>-0.2576</v>
      </c>
      <c r="H1901" s="1">
        <v>-1.0709</v>
      </c>
      <c r="I1901" s="1">
        <v>-8.7400000000000005E-2</v>
      </c>
      <c r="J1901" s="1">
        <v>-0.6</v>
      </c>
      <c r="K1901" s="1">
        <v>0.3372</v>
      </c>
      <c r="L1901" s="1">
        <v>0.1217</v>
      </c>
      <c r="M1901" s="1">
        <v>-6.4899999999999999E-2</v>
      </c>
      <c r="N1901" s="1">
        <v>5.9700000000000003E-2</v>
      </c>
      <c r="O1901" s="1">
        <v>0.85980000000000001</v>
      </c>
      <c r="P1901" s="1">
        <v>0.19450000000000001</v>
      </c>
      <c r="Q1901" s="1">
        <v>1.3986000000000001</v>
      </c>
      <c r="R1901" s="1">
        <v>-0.61160000000000003</v>
      </c>
      <c r="S1901" s="1">
        <v>0.10340000000000001</v>
      </c>
      <c r="T1901" s="1">
        <v>1.1662999999999999</v>
      </c>
      <c r="GI1901" s="1">
        <v>2.3452000000000002</v>
      </c>
      <c r="HA1901" s="1" t="str">
        <f t="shared" si="58"/>
        <v>2012</v>
      </c>
      <c r="HB1901" s="1" t="str">
        <f t="shared" si="59"/>
        <v>02</v>
      </c>
    </row>
    <row r="1902" spans="1:210">
      <c r="A1902" s="3" t="s">
        <v>9</v>
      </c>
      <c r="B1902" s="3"/>
      <c r="C1902" s="3" t="s">
        <v>6336</v>
      </c>
      <c r="E1902" s="1" t="s">
        <v>616</v>
      </c>
      <c r="F1902" s="1">
        <v>-0.41289999999999999</v>
      </c>
      <c r="G1902" s="1">
        <v>-7.4300000000000005E-2</v>
      </c>
      <c r="H1902" s="1">
        <v>-0.76729999999999998</v>
      </c>
      <c r="I1902" s="1">
        <v>-0.61319999999999997</v>
      </c>
      <c r="J1902" s="1">
        <v>-0.89859999999999995</v>
      </c>
      <c r="K1902" s="1">
        <v>-0.17510000000000001</v>
      </c>
      <c r="L1902" s="1">
        <v>-0.81</v>
      </c>
      <c r="M1902" s="1">
        <v>-0.42459999999999998</v>
      </c>
      <c r="N1902" s="1">
        <v>-0.47870000000000001</v>
      </c>
      <c r="O1902" s="1">
        <v>-0.27200000000000002</v>
      </c>
      <c r="P1902" s="1">
        <v>0.19450000000000001</v>
      </c>
      <c r="Q1902" s="1">
        <v>0.1754</v>
      </c>
      <c r="R1902" s="1">
        <v>-1.1157999999999999</v>
      </c>
      <c r="S1902" s="1">
        <v>-0.41739999999999999</v>
      </c>
      <c r="T1902" s="1">
        <v>1.1662999999999999</v>
      </c>
      <c r="GI1902" s="1">
        <v>-0.66959999999999997</v>
      </c>
      <c r="HA1902" s="1" t="str">
        <f t="shared" si="58"/>
        <v>2012</v>
      </c>
      <c r="HB1902" s="1" t="str">
        <f t="shared" si="59"/>
        <v>02</v>
      </c>
    </row>
    <row r="1903" spans="1:210">
      <c r="A1903" s="3" t="s">
        <v>9</v>
      </c>
      <c r="B1903" s="3"/>
      <c r="C1903" s="3" t="s">
        <v>6337</v>
      </c>
      <c r="E1903" s="1" t="s">
        <v>617</v>
      </c>
      <c r="F1903" s="1">
        <v>-0.52649999999999997</v>
      </c>
      <c r="G1903" s="1">
        <v>-0.26050000000000001</v>
      </c>
      <c r="H1903" s="1">
        <v>-1.2311000000000001</v>
      </c>
      <c r="I1903" s="1">
        <v>-0.61560000000000004</v>
      </c>
      <c r="J1903" s="1">
        <v>-1.1482000000000001</v>
      </c>
      <c r="K1903" s="1">
        <v>8.77E-2</v>
      </c>
      <c r="L1903" s="1">
        <v>-0.77110000000000001</v>
      </c>
      <c r="M1903" s="1">
        <v>-0.65459999999999996</v>
      </c>
      <c r="N1903" s="1">
        <v>-1.0475000000000001</v>
      </c>
      <c r="O1903" s="1">
        <v>-0.38979999999999998</v>
      </c>
      <c r="P1903" s="1">
        <v>-0.84850000000000003</v>
      </c>
      <c r="Q1903" s="1">
        <v>0</v>
      </c>
      <c r="R1903" s="1">
        <v>-2.0438999999999998</v>
      </c>
      <c r="S1903" s="1">
        <v>-0.3921</v>
      </c>
      <c r="T1903" s="1">
        <v>0.66459999999999997</v>
      </c>
      <c r="GI1903" s="1">
        <v>2.0739999999999998</v>
      </c>
      <c r="HA1903" s="1" t="str">
        <f t="shared" si="58"/>
        <v>2012</v>
      </c>
      <c r="HB1903" s="1" t="str">
        <f t="shared" si="59"/>
        <v>02</v>
      </c>
    </row>
    <row r="1904" spans="1:210">
      <c r="A1904" s="3" t="s">
        <v>9</v>
      </c>
      <c r="B1904" s="3"/>
      <c r="C1904" s="3" t="s">
        <v>6338</v>
      </c>
      <c r="E1904" s="1" t="s">
        <v>6338</v>
      </c>
      <c r="F1904" s="1">
        <v>-0.38090000000000002</v>
      </c>
      <c r="G1904" s="1">
        <v>0.75670000000000004</v>
      </c>
      <c r="H1904" s="1">
        <v>0.18709999999999999</v>
      </c>
      <c r="I1904" s="1">
        <v>-0.84819999999999995</v>
      </c>
      <c r="J1904" s="1">
        <v>-0.55520000000000003</v>
      </c>
      <c r="K1904" s="1">
        <v>0.35610000000000003</v>
      </c>
      <c r="L1904" s="1">
        <v>-0.49659999999999999</v>
      </c>
      <c r="M1904" s="1">
        <v>-0.1658</v>
      </c>
      <c r="N1904" s="1">
        <v>-0.75870000000000004</v>
      </c>
      <c r="O1904" s="1">
        <v>-3.9399999999999998E-2</v>
      </c>
      <c r="P1904" s="1">
        <v>1.7639</v>
      </c>
      <c r="Q1904" s="1">
        <v>-0.999</v>
      </c>
      <c r="R1904" s="1">
        <v>-0.74239999999999995</v>
      </c>
      <c r="S1904" s="1">
        <v>-0.15890000000000001</v>
      </c>
      <c r="T1904" s="1">
        <v>2.0855000000000001</v>
      </c>
      <c r="GI1904" s="1">
        <v>4.0796000000000001</v>
      </c>
      <c r="HA1904" s="1" t="str">
        <f t="shared" si="58"/>
        <v>2012</v>
      </c>
      <c r="HB1904" s="1" t="str">
        <f t="shared" si="59"/>
        <v>01</v>
      </c>
    </row>
    <row r="1905" spans="1:210">
      <c r="A1905" s="3" t="s">
        <v>9</v>
      </c>
      <c r="B1905" s="3"/>
      <c r="C1905" s="3" t="s">
        <v>6339</v>
      </c>
      <c r="E1905" s="1" t="s">
        <v>618</v>
      </c>
      <c r="F1905" s="1">
        <v>-1.1980999999999999</v>
      </c>
      <c r="G1905" s="1">
        <v>-0.88049999999999995</v>
      </c>
      <c r="H1905" s="1">
        <v>-0.81020000000000003</v>
      </c>
      <c r="I1905" s="1">
        <v>-1.4336</v>
      </c>
      <c r="J1905" s="1">
        <v>-1.2587999999999999</v>
      </c>
      <c r="K1905" s="1">
        <v>-0.54200000000000004</v>
      </c>
      <c r="L1905" s="1">
        <v>-1.1637</v>
      </c>
      <c r="M1905" s="1">
        <v>-1.0291999999999999</v>
      </c>
      <c r="N1905" s="1">
        <v>-0.90900000000000003</v>
      </c>
      <c r="O1905" s="1">
        <v>-0.72140000000000004</v>
      </c>
      <c r="P1905" s="1">
        <v>1.4189000000000001</v>
      </c>
      <c r="Q1905" s="1">
        <v>-1.385</v>
      </c>
      <c r="R1905" s="1">
        <v>-2.0335999999999999</v>
      </c>
      <c r="S1905" s="1">
        <v>-0.87739999999999996</v>
      </c>
      <c r="T1905" s="1">
        <v>1.4424999999999999</v>
      </c>
      <c r="GI1905" s="1">
        <v>2.0792999999999999</v>
      </c>
      <c r="HA1905" s="1" t="str">
        <f t="shared" si="58"/>
        <v>2012</v>
      </c>
      <c r="HB1905" s="1" t="str">
        <f t="shared" si="59"/>
        <v>01</v>
      </c>
    </row>
    <row r="1906" spans="1:210">
      <c r="A1906" s="3" t="s">
        <v>9</v>
      </c>
      <c r="B1906" s="3"/>
      <c r="C1906" s="3" t="s">
        <v>6340</v>
      </c>
      <c r="E1906" s="1" t="s">
        <v>619</v>
      </c>
      <c r="F1906" s="1">
        <v>-0.3846</v>
      </c>
      <c r="G1906" s="1">
        <v>-0.35120000000000001</v>
      </c>
      <c r="H1906" s="1">
        <v>-0.2505</v>
      </c>
      <c r="I1906" s="1">
        <v>-0.67930000000000001</v>
      </c>
      <c r="J1906" s="1">
        <v>2.9546000000000001</v>
      </c>
      <c r="K1906" s="1">
        <v>-0.37480000000000002</v>
      </c>
      <c r="L1906" s="1">
        <v>-0.33689999999999998</v>
      </c>
      <c r="M1906" s="1">
        <v>-0.13439999999999999</v>
      </c>
      <c r="N1906" s="1">
        <v>0.30649999999999999</v>
      </c>
      <c r="O1906" s="1">
        <v>-0.12479999999999999</v>
      </c>
      <c r="P1906" s="1">
        <v>2.4357000000000002</v>
      </c>
      <c r="Q1906" s="1">
        <v>-1.3220000000000001</v>
      </c>
      <c r="R1906" s="1">
        <v>-1.0291999999999999</v>
      </c>
      <c r="S1906" s="1">
        <v>-5.3900000000000003E-2</v>
      </c>
      <c r="T1906" s="1">
        <v>2.9820000000000002</v>
      </c>
      <c r="GI1906" s="1">
        <v>1.9497</v>
      </c>
      <c r="HA1906" s="1" t="str">
        <f t="shared" si="58"/>
        <v>2012</v>
      </c>
      <c r="HB1906" s="1" t="str">
        <f t="shared" si="59"/>
        <v>01</v>
      </c>
    </row>
    <row r="1907" spans="1:210">
      <c r="A1907" s="3" t="s">
        <v>9</v>
      </c>
      <c r="B1907" s="3"/>
      <c r="C1907" s="3" t="s">
        <v>620</v>
      </c>
      <c r="E1907" s="1" t="s">
        <v>620</v>
      </c>
      <c r="H1907" s="1">
        <v>-0.51690000000000003</v>
      </c>
      <c r="M1907" s="1">
        <v>-0.62060000000000004</v>
      </c>
      <c r="N1907" s="1">
        <v>-0.37569999999999998</v>
      </c>
      <c r="O1907" s="1">
        <v>0.72489999999999999</v>
      </c>
      <c r="P1907" s="1">
        <v>1.282</v>
      </c>
      <c r="S1907" s="1">
        <v>-0.2208</v>
      </c>
      <c r="T1907" s="1">
        <v>1.9658</v>
      </c>
      <c r="HA1907" s="1" t="str">
        <f t="shared" si="58"/>
        <v>2012</v>
      </c>
      <c r="HB1907" s="1" t="str">
        <f t="shared" si="59"/>
        <v>01</v>
      </c>
    </row>
    <row r="1908" spans="1:210">
      <c r="A1908" s="3" t="s">
        <v>9</v>
      </c>
      <c r="B1908" s="3"/>
      <c r="C1908" s="3" t="s">
        <v>621</v>
      </c>
      <c r="E1908" s="1" t="s">
        <v>621</v>
      </c>
      <c r="H1908" s="1">
        <v>-0.51690000000000003</v>
      </c>
      <c r="M1908" s="1">
        <v>-0.62060000000000004</v>
      </c>
      <c r="N1908" s="1">
        <v>-0.37569999999999998</v>
      </c>
      <c r="O1908" s="1">
        <v>0.72489999999999999</v>
      </c>
      <c r="P1908" s="1">
        <v>1.282</v>
      </c>
      <c r="S1908" s="1">
        <v>-0.2208</v>
      </c>
      <c r="T1908" s="1">
        <v>1.9658</v>
      </c>
      <c r="HA1908" s="1" t="str">
        <f t="shared" si="58"/>
        <v>2012</v>
      </c>
      <c r="HB1908" s="1" t="str">
        <f t="shared" si="59"/>
        <v>01</v>
      </c>
    </row>
    <row r="1909" spans="1:210">
      <c r="A1909" s="3" t="s">
        <v>9</v>
      </c>
      <c r="B1909" s="3"/>
      <c r="C1909" s="3" t="s">
        <v>6341</v>
      </c>
      <c r="E1909" s="1" t="s">
        <v>622</v>
      </c>
      <c r="F1909" s="1">
        <v>-0.78739999999999999</v>
      </c>
      <c r="G1909" s="1">
        <v>0.52480000000000004</v>
      </c>
      <c r="H1909" s="1">
        <v>-0.51690000000000003</v>
      </c>
      <c r="I1909" s="1">
        <v>-0.74729999999999996</v>
      </c>
      <c r="J1909" s="1">
        <v>-1.1506000000000001</v>
      </c>
      <c r="K1909" s="1">
        <v>-0.19239999999999999</v>
      </c>
      <c r="L1909" s="1">
        <v>-0.64729999999999999</v>
      </c>
      <c r="M1909" s="1">
        <v>-0.62060000000000004</v>
      </c>
      <c r="N1909" s="1">
        <v>-0.37569999999999998</v>
      </c>
      <c r="O1909" s="1">
        <v>0.72489999999999999</v>
      </c>
      <c r="P1909" s="1">
        <v>1.282</v>
      </c>
      <c r="Q1909" s="1">
        <v>-0.58930000000000005</v>
      </c>
      <c r="R1909" s="1">
        <v>-0.85329999999999995</v>
      </c>
      <c r="S1909" s="1">
        <v>-0.2208</v>
      </c>
      <c r="T1909" s="1">
        <v>1.9658</v>
      </c>
      <c r="GI1909" s="1">
        <v>2.6284000000000001</v>
      </c>
      <c r="HA1909" s="1" t="str">
        <f t="shared" si="58"/>
        <v>2012</v>
      </c>
      <c r="HB1909" s="1" t="str">
        <f t="shared" si="59"/>
        <v>01</v>
      </c>
    </row>
    <row r="1910" spans="1:210">
      <c r="A1910" s="3" t="s">
        <v>9</v>
      </c>
      <c r="B1910" s="3"/>
      <c r="C1910" s="3" t="s">
        <v>6342</v>
      </c>
      <c r="E1910" s="1" t="s">
        <v>623</v>
      </c>
      <c r="F1910" s="1">
        <v>-0.39400000000000002</v>
      </c>
      <c r="G1910" s="1">
        <v>0.1217</v>
      </c>
      <c r="H1910" s="1">
        <v>-1.4653</v>
      </c>
      <c r="I1910" s="1">
        <v>-0.8458</v>
      </c>
      <c r="J1910" s="1">
        <v>-0.68520000000000003</v>
      </c>
      <c r="K1910" s="1">
        <v>-9.4600000000000004E-2</v>
      </c>
      <c r="L1910" s="1">
        <v>-0.4768</v>
      </c>
      <c r="M1910" s="1">
        <v>-0.31080000000000002</v>
      </c>
      <c r="N1910" s="1">
        <v>-0.78490000000000004</v>
      </c>
      <c r="O1910" s="1">
        <v>-1.2991999999999999</v>
      </c>
      <c r="P1910" s="1">
        <v>-1.0773999999999999</v>
      </c>
      <c r="Q1910" s="1">
        <v>-1.6865000000000001</v>
      </c>
      <c r="R1910" s="1">
        <v>-1.9129</v>
      </c>
      <c r="S1910" s="1">
        <v>-0.22109999999999999</v>
      </c>
      <c r="T1910" s="1">
        <v>-2.1916000000000002</v>
      </c>
      <c r="GI1910" s="1">
        <v>0.28199999999999997</v>
      </c>
      <c r="HA1910" s="1" t="str">
        <f t="shared" si="58"/>
        <v>2012</v>
      </c>
      <c r="HB1910" s="1" t="str">
        <f t="shared" si="59"/>
        <v>01</v>
      </c>
    </row>
    <row r="1911" spans="1:210">
      <c r="A1911" s="3" t="s">
        <v>9</v>
      </c>
      <c r="B1911" s="3"/>
      <c r="C1911" s="3" t="s">
        <v>6343</v>
      </c>
      <c r="E1911" s="1" t="s">
        <v>624</v>
      </c>
      <c r="F1911" s="1">
        <v>-1.9900000000000001E-2</v>
      </c>
      <c r="G1911" s="1">
        <v>-1</v>
      </c>
      <c r="H1911" s="1">
        <v>6.6100000000000006E-2</v>
      </c>
      <c r="I1911" s="1">
        <v>-0.52629999999999999</v>
      </c>
      <c r="J1911" s="1">
        <v>5.3699999999999998E-2</v>
      </c>
      <c r="K1911" s="1">
        <v>-0.28870000000000001</v>
      </c>
      <c r="L1911" s="1">
        <v>-0.26390000000000002</v>
      </c>
      <c r="M1911" s="1">
        <v>0.1404</v>
      </c>
      <c r="N1911" s="1">
        <v>-0.22320000000000001</v>
      </c>
      <c r="O1911" s="1">
        <v>0.72430000000000005</v>
      </c>
      <c r="P1911" s="1">
        <v>1.7642</v>
      </c>
      <c r="Q1911" s="1">
        <v>-1.2422</v>
      </c>
      <c r="R1911" s="1">
        <v>-1.1166</v>
      </c>
      <c r="S1911" s="1">
        <v>0</v>
      </c>
      <c r="T1911" s="1">
        <v>1.5474000000000001</v>
      </c>
      <c r="GI1911" s="1">
        <v>3.9325999999999999</v>
      </c>
      <c r="HA1911" s="1" t="str">
        <f t="shared" si="58"/>
        <v>2012</v>
      </c>
      <c r="HB1911" s="1" t="str">
        <f t="shared" si="59"/>
        <v>01</v>
      </c>
    </row>
    <row r="1912" spans="1:210">
      <c r="A1912" s="3" t="s">
        <v>9</v>
      </c>
      <c r="B1912" s="3"/>
      <c r="C1912" s="3" t="s">
        <v>6344</v>
      </c>
      <c r="E1912" s="1" t="s">
        <v>625</v>
      </c>
      <c r="F1912" s="1">
        <v>-9.8199999999999996E-2</v>
      </c>
      <c r="G1912" s="1">
        <v>-0.3322</v>
      </c>
      <c r="H1912" s="1">
        <v>9.7299999999999998E-2</v>
      </c>
      <c r="I1912" s="1">
        <v>0.1419</v>
      </c>
      <c r="J1912" s="1">
        <v>-0.5847</v>
      </c>
      <c r="K1912" s="1">
        <v>0.28299999999999997</v>
      </c>
      <c r="L1912" s="1">
        <v>-0.34960000000000002</v>
      </c>
      <c r="M1912" s="1">
        <v>3.4500000000000003E-2</v>
      </c>
      <c r="N1912" s="1">
        <v>0.6008</v>
      </c>
      <c r="O1912" s="1">
        <v>0.83540000000000003</v>
      </c>
      <c r="P1912" s="1">
        <v>6.9199999999999998E-2</v>
      </c>
      <c r="Q1912" s="1">
        <v>-1.1482000000000001</v>
      </c>
      <c r="R1912" s="1">
        <v>-0.93679999999999997</v>
      </c>
      <c r="S1912" s="1">
        <v>-0.27789999999999998</v>
      </c>
      <c r="T1912" s="1">
        <v>0.68159999999999998</v>
      </c>
      <c r="GI1912" s="1">
        <v>1.8346</v>
      </c>
      <c r="HA1912" s="1" t="str">
        <f t="shared" si="58"/>
        <v>2012</v>
      </c>
      <c r="HB1912" s="1" t="str">
        <f t="shared" si="59"/>
        <v>01</v>
      </c>
    </row>
    <row r="1913" spans="1:210">
      <c r="A1913" s="3" t="s">
        <v>9</v>
      </c>
      <c r="B1913" s="3"/>
      <c r="C1913" s="3" t="s">
        <v>6345</v>
      </c>
      <c r="E1913" s="1" t="s">
        <v>626</v>
      </c>
      <c r="F1913" s="1">
        <v>-7.8700000000000006E-2</v>
      </c>
      <c r="G1913" s="1">
        <v>-0.86739999999999995</v>
      </c>
      <c r="H1913" s="1">
        <v>-0.3584</v>
      </c>
      <c r="I1913" s="1">
        <v>-0.28360000000000002</v>
      </c>
      <c r="J1913" s="1">
        <v>-0.63759999999999994</v>
      </c>
      <c r="K1913" s="1">
        <v>-0.1885</v>
      </c>
      <c r="L1913" s="1">
        <v>-0.17430000000000001</v>
      </c>
      <c r="M1913" s="1">
        <v>-0.2422</v>
      </c>
      <c r="N1913" s="1">
        <v>-0.50519999999999998</v>
      </c>
      <c r="O1913" s="1">
        <v>-0.12520000000000001</v>
      </c>
      <c r="P1913" s="1">
        <v>0.82069999999999999</v>
      </c>
      <c r="Q1913" s="1">
        <v>-1.4582999999999999</v>
      </c>
      <c r="R1913" s="1">
        <v>-0.97870000000000001</v>
      </c>
      <c r="S1913" s="1">
        <v>-0.1111</v>
      </c>
      <c r="T1913" s="1">
        <v>0.5181</v>
      </c>
      <c r="GI1913" s="1">
        <v>2.4487999999999999</v>
      </c>
      <c r="HA1913" s="1" t="str">
        <f t="shared" si="58"/>
        <v>2012</v>
      </c>
      <c r="HB1913" s="1" t="str">
        <f t="shared" si="59"/>
        <v>01</v>
      </c>
    </row>
    <row r="1914" spans="1:210">
      <c r="A1914" s="3" t="s">
        <v>9</v>
      </c>
      <c r="B1914" s="3"/>
      <c r="C1914" s="3" t="s">
        <v>6346</v>
      </c>
      <c r="E1914" s="1" t="s">
        <v>627</v>
      </c>
      <c r="F1914" s="1">
        <v>-1.9699999999999999E-2</v>
      </c>
      <c r="G1914" s="1">
        <v>-0.20610000000000001</v>
      </c>
      <c r="H1914" s="1">
        <v>0.32719999999999999</v>
      </c>
      <c r="I1914" s="1">
        <v>-0.37859999999999999</v>
      </c>
      <c r="J1914" s="1">
        <v>-0.37290000000000001</v>
      </c>
      <c r="K1914" s="1">
        <v>0</v>
      </c>
      <c r="L1914" s="1">
        <v>-0.48010000000000003</v>
      </c>
      <c r="M1914" s="1">
        <v>-0.104</v>
      </c>
      <c r="N1914" s="1">
        <v>9.4799999999999995E-2</v>
      </c>
      <c r="O1914" s="1">
        <v>8.3299999999999999E-2</v>
      </c>
      <c r="P1914" s="1">
        <v>-6.7900000000000002E-2</v>
      </c>
      <c r="Q1914" s="1">
        <v>-1.6649</v>
      </c>
      <c r="R1914" s="1">
        <v>-0.89900000000000002</v>
      </c>
      <c r="S1914" s="1">
        <v>-0.16669999999999999</v>
      </c>
      <c r="T1914" s="1">
        <v>0.623</v>
      </c>
      <c r="GI1914" s="1">
        <v>4.1079999999999997</v>
      </c>
      <c r="HA1914" s="1" t="str">
        <f t="shared" si="58"/>
        <v>2012</v>
      </c>
      <c r="HB1914" s="1" t="str">
        <f t="shared" si="59"/>
        <v>01</v>
      </c>
    </row>
    <row r="1915" spans="1:210">
      <c r="A1915" s="3" t="s">
        <v>9</v>
      </c>
      <c r="B1915" s="3"/>
      <c r="C1915" s="3" t="s">
        <v>6347</v>
      </c>
      <c r="E1915" s="1" t="s">
        <v>6347</v>
      </c>
      <c r="F1915" s="1">
        <v>0.11840000000000001</v>
      </c>
      <c r="G1915" s="1">
        <v>-0.16569999999999999</v>
      </c>
      <c r="H1915" s="1">
        <v>-0.65780000000000005</v>
      </c>
      <c r="I1915" s="1">
        <v>-0.42709999999999998</v>
      </c>
      <c r="J1915" s="1">
        <v>-0.53239999999999998</v>
      </c>
      <c r="K1915" s="1">
        <v>0.18740000000000001</v>
      </c>
      <c r="L1915" s="1">
        <v>-0.26300000000000001</v>
      </c>
      <c r="M1915" s="1">
        <v>-0.27779999999999999</v>
      </c>
      <c r="N1915" s="1">
        <v>-0.47389999999999999</v>
      </c>
      <c r="O1915" s="1">
        <v>-0.53910000000000002</v>
      </c>
      <c r="P1915" s="1">
        <v>0.74880000000000002</v>
      </c>
      <c r="Q1915" s="1">
        <v>-1.1566000000000001</v>
      </c>
      <c r="R1915" s="1">
        <v>-0.57299999999999995</v>
      </c>
      <c r="S1915" s="1">
        <v>-0.16689999999999999</v>
      </c>
      <c r="T1915" s="1">
        <v>0.1542</v>
      </c>
      <c r="GI1915" s="1">
        <v>3.4293</v>
      </c>
      <c r="HA1915" s="1" t="str">
        <f t="shared" si="58"/>
        <v>2012</v>
      </c>
      <c r="HB1915" s="1" t="str">
        <f t="shared" si="59"/>
        <v>01</v>
      </c>
    </row>
    <row r="1916" spans="1:210">
      <c r="A1916" s="3" t="s">
        <v>9</v>
      </c>
      <c r="B1916" s="3"/>
      <c r="C1916" s="3" t="s">
        <v>628</v>
      </c>
      <c r="E1916" s="1" t="s">
        <v>6348</v>
      </c>
      <c r="F1916" s="1">
        <v>-0.39989999999999998</v>
      </c>
      <c r="G1916" s="1">
        <v>-0.37830000000000003</v>
      </c>
      <c r="H1916" s="1">
        <v>-9.9599999999999994E-2</v>
      </c>
      <c r="I1916" s="1">
        <v>-0.62319999999999998</v>
      </c>
      <c r="J1916" s="1">
        <v>-0.7571</v>
      </c>
      <c r="K1916" s="1">
        <v>-0.85870000000000002</v>
      </c>
      <c r="L1916" s="1">
        <v>-0.71199999999999997</v>
      </c>
      <c r="M1916" s="1">
        <v>-0.59789999999999999</v>
      </c>
      <c r="N1916" s="1">
        <v>-0.73670000000000002</v>
      </c>
      <c r="O1916" s="1">
        <v>-0.1265</v>
      </c>
      <c r="P1916" s="1">
        <v>-1.1156999999999999</v>
      </c>
      <c r="Q1916" s="1">
        <v>-1.2684</v>
      </c>
      <c r="R1916" s="1">
        <v>-2.1964000000000001</v>
      </c>
      <c r="S1916" s="1">
        <v>-0.5071</v>
      </c>
      <c r="T1916" s="1">
        <v>-0.31590000000000001</v>
      </c>
      <c r="GI1916" s="1">
        <v>3.8925000000000001</v>
      </c>
      <c r="HA1916" s="1" t="str">
        <f t="shared" si="58"/>
        <v>2012</v>
      </c>
      <c r="HB1916" s="1" t="str">
        <f t="shared" si="59"/>
        <v>01</v>
      </c>
    </row>
    <row r="1917" spans="1:210">
      <c r="A1917" s="3" t="s">
        <v>9</v>
      </c>
      <c r="B1917" s="3"/>
      <c r="C1917" s="3" t="s">
        <v>629</v>
      </c>
      <c r="E1917" s="1" t="s">
        <v>629</v>
      </c>
      <c r="F1917" s="1">
        <v>-0.41820000000000002</v>
      </c>
      <c r="G1917" s="1">
        <v>-0.2094</v>
      </c>
      <c r="H1917" s="1">
        <v>-0.92469999999999997</v>
      </c>
      <c r="I1917" s="1">
        <v>-0.52480000000000004</v>
      </c>
      <c r="J1917" s="1">
        <v>-0.5958</v>
      </c>
      <c r="K1917" s="1">
        <v>-0.56710000000000005</v>
      </c>
      <c r="L1917" s="1">
        <v>-0.4</v>
      </c>
      <c r="M1917" s="1">
        <v>-0.52529999999999999</v>
      </c>
      <c r="N1917" s="1">
        <v>-0.8327</v>
      </c>
      <c r="O1917" s="1">
        <v>0.4173</v>
      </c>
      <c r="P1917" s="1">
        <v>-0.79300000000000004</v>
      </c>
      <c r="Q1917" s="1">
        <v>-0.83330000000000004</v>
      </c>
      <c r="R1917" s="1">
        <v>-0.94920000000000004</v>
      </c>
      <c r="S1917" s="1">
        <v>-0.47720000000000001</v>
      </c>
      <c r="T1917" s="1">
        <v>-0.2717</v>
      </c>
      <c r="GI1917" s="1">
        <v>5.5114000000000001</v>
      </c>
      <c r="HA1917" s="1" t="str">
        <f t="shared" si="58"/>
        <v>2012</v>
      </c>
      <c r="HB1917" s="1" t="str">
        <f t="shared" si="59"/>
        <v>01</v>
      </c>
    </row>
    <row r="1918" spans="1:210">
      <c r="A1918" s="3" t="s">
        <v>9</v>
      </c>
      <c r="B1918" s="3"/>
      <c r="C1918" s="3" t="s">
        <v>6349</v>
      </c>
      <c r="E1918" s="1" t="s">
        <v>6350</v>
      </c>
      <c r="F1918" s="1">
        <v>-0.21879999999999999</v>
      </c>
      <c r="G1918" s="1">
        <v>-0.50060000000000004</v>
      </c>
      <c r="H1918" s="1">
        <v>-0.72340000000000004</v>
      </c>
      <c r="I1918" s="1">
        <v>-0.76329999999999998</v>
      </c>
      <c r="J1918" s="1">
        <v>-0.49199999999999999</v>
      </c>
      <c r="K1918" s="1">
        <v>-0.37240000000000001</v>
      </c>
      <c r="L1918" s="1">
        <v>-0.57850000000000001</v>
      </c>
      <c r="M1918" s="1">
        <v>-0.76859999999999995</v>
      </c>
      <c r="N1918" s="1">
        <v>0.12859999999999999</v>
      </c>
      <c r="O1918" s="1">
        <v>-0.37</v>
      </c>
      <c r="P1918" s="1">
        <v>1.3717999999999999</v>
      </c>
      <c r="Q1918" s="1">
        <v>-1.3527</v>
      </c>
      <c r="R1918" s="1">
        <v>-1.3591</v>
      </c>
      <c r="S1918" s="1">
        <v>-0.44829999999999998</v>
      </c>
      <c r="T1918" s="1">
        <v>1.8012999999999999</v>
      </c>
      <c r="GI1918" s="1">
        <v>6.2906000000000004</v>
      </c>
      <c r="HA1918" s="1" t="str">
        <f t="shared" si="58"/>
        <v>2012</v>
      </c>
      <c r="HB1918" s="1" t="str">
        <f t="shared" si="59"/>
        <v>01</v>
      </c>
    </row>
    <row r="1919" spans="1:210">
      <c r="A1919" s="3" t="s">
        <v>9</v>
      </c>
      <c r="B1919" s="3"/>
      <c r="C1919" s="3" t="s">
        <v>6351</v>
      </c>
      <c r="E1919" s="1" t="s">
        <v>6351</v>
      </c>
      <c r="F1919" s="1">
        <v>0.02</v>
      </c>
      <c r="G1919" s="1">
        <v>0</v>
      </c>
      <c r="H1919" s="1">
        <v>-1.2918000000000001</v>
      </c>
      <c r="I1919" s="1">
        <v>-0.81610000000000005</v>
      </c>
      <c r="J1919" s="1">
        <v>-1.7089000000000001</v>
      </c>
      <c r="K1919" s="1">
        <v>-0.65600000000000003</v>
      </c>
      <c r="L1919" s="1">
        <v>-0.35899999999999999</v>
      </c>
      <c r="M1919" s="1">
        <v>-0.4924</v>
      </c>
      <c r="N1919" s="1">
        <v>6.4699999999999994E-2</v>
      </c>
      <c r="O1919" s="1">
        <v>0.28970000000000001</v>
      </c>
      <c r="P1919" s="1">
        <v>0.14119999999999999</v>
      </c>
      <c r="Q1919" s="1">
        <v>0</v>
      </c>
      <c r="R1919" s="1">
        <v>-0.91210000000000002</v>
      </c>
      <c r="S1919" s="1">
        <v>-0.16930000000000001</v>
      </c>
      <c r="T1919" s="1">
        <v>1.3534999999999999</v>
      </c>
      <c r="GI1919" s="1">
        <v>6.7508999999999997</v>
      </c>
      <c r="HA1919" s="1" t="str">
        <f t="shared" si="58"/>
        <v>2012</v>
      </c>
      <c r="HB1919" s="1" t="str">
        <f t="shared" si="59"/>
        <v>01</v>
      </c>
    </row>
    <row r="1920" spans="1:210">
      <c r="A1920" s="3" t="s">
        <v>9</v>
      </c>
      <c r="B1920" s="3"/>
      <c r="C1920" s="3" t="s">
        <v>6352</v>
      </c>
      <c r="E1920" s="1" t="s">
        <v>630</v>
      </c>
      <c r="F1920" s="1">
        <v>-0.1205</v>
      </c>
      <c r="G1920" s="1">
        <v>0.59419999999999995</v>
      </c>
      <c r="H1920" s="1">
        <v>-0.53400000000000003</v>
      </c>
      <c r="I1920" s="1">
        <v>-0.53190000000000004</v>
      </c>
      <c r="J1920" s="1">
        <v>-1.1111</v>
      </c>
      <c r="K1920" s="1">
        <v>0.18790000000000001</v>
      </c>
      <c r="L1920" s="1">
        <v>-0.22550000000000001</v>
      </c>
      <c r="M1920" s="1">
        <v>-0.45950000000000002</v>
      </c>
      <c r="N1920" s="1">
        <v>1.6238999999999999</v>
      </c>
      <c r="O1920" s="1">
        <v>4.1500000000000002E-2</v>
      </c>
      <c r="P1920" s="1">
        <v>6.9199999999999998E-2</v>
      </c>
      <c r="Q1920" s="1">
        <v>-0.52959999999999996</v>
      </c>
      <c r="R1920" s="1">
        <v>-1.4582999999999999</v>
      </c>
      <c r="S1920" s="1">
        <v>2.8299999999999999E-2</v>
      </c>
      <c r="T1920" s="1">
        <v>-0.6925</v>
      </c>
      <c r="GI1920" s="1">
        <v>6.0286</v>
      </c>
      <c r="HA1920" s="1" t="str">
        <f t="shared" si="58"/>
        <v>2012</v>
      </c>
      <c r="HB1920" s="1" t="str">
        <f t="shared" si="59"/>
        <v>01</v>
      </c>
    </row>
    <row r="1921" spans="1:210">
      <c r="A1921" s="3" t="s">
        <v>9</v>
      </c>
      <c r="B1921" s="3"/>
      <c r="C1921" s="3" t="s">
        <v>6353</v>
      </c>
      <c r="E1921" s="1" t="s">
        <v>631</v>
      </c>
      <c r="F1921" s="1">
        <v>0.14280000000000001</v>
      </c>
      <c r="G1921" s="1">
        <v>1.1673</v>
      </c>
      <c r="H1921" s="1">
        <v>-1.5587</v>
      </c>
      <c r="I1921" s="1">
        <v>0.49009999999999998</v>
      </c>
      <c r="J1921" s="1">
        <v>-0.1128</v>
      </c>
      <c r="K1921" s="1">
        <v>0</v>
      </c>
      <c r="L1921" s="1">
        <v>0.3669</v>
      </c>
      <c r="M1921" s="1">
        <v>-3.5900000000000001E-2</v>
      </c>
      <c r="N1921" s="1">
        <v>1.7116</v>
      </c>
      <c r="O1921" s="1">
        <v>0.59670000000000001</v>
      </c>
      <c r="P1921" s="1">
        <v>1.2684</v>
      </c>
      <c r="Q1921" s="1">
        <v>0.32319999999999999</v>
      </c>
      <c r="R1921" s="1">
        <v>0.38109999999999999</v>
      </c>
      <c r="S1921" s="1">
        <v>0.28749999999999998</v>
      </c>
      <c r="T1921" s="1">
        <v>-0.6925</v>
      </c>
      <c r="GI1921" s="1">
        <v>4.3895</v>
      </c>
      <c r="HA1921" s="1" t="str">
        <f t="shared" si="58"/>
        <v>2011</v>
      </c>
      <c r="HB1921" s="1" t="str">
        <f t="shared" si="59"/>
        <v>12</v>
      </c>
    </row>
    <row r="1922" spans="1:210">
      <c r="A1922" s="3" t="s">
        <v>9</v>
      </c>
      <c r="B1922" s="3"/>
      <c r="C1922" s="3" t="s">
        <v>6354</v>
      </c>
      <c r="E1922" s="1" t="s">
        <v>632</v>
      </c>
      <c r="F1922" s="1">
        <v>6.0199999999999997E-2</v>
      </c>
      <c r="G1922" s="1">
        <v>0.42349999999999999</v>
      </c>
      <c r="H1922" s="1">
        <v>0</v>
      </c>
      <c r="I1922" s="1">
        <v>-0.53139999999999998</v>
      </c>
      <c r="J1922" s="1">
        <v>-0.66590000000000005</v>
      </c>
      <c r="K1922" s="1">
        <v>-0.93799999999999994</v>
      </c>
      <c r="L1922" s="1">
        <v>9.0399999999999994E-2</v>
      </c>
      <c r="M1922" s="1">
        <v>-0.60040000000000004</v>
      </c>
      <c r="N1922" s="1">
        <v>0.29199999999999998</v>
      </c>
      <c r="O1922" s="1">
        <v>1.3233999999999999</v>
      </c>
      <c r="P1922" s="1">
        <v>1.2684</v>
      </c>
      <c r="Q1922" s="1">
        <v>-1.4704999999999999</v>
      </c>
      <c r="R1922" s="1">
        <v>-1.3322000000000001</v>
      </c>
      <c r="S1922" s="1">
        <v>-2.8199999999999999E-2</v>
      </c>
      <c r="T1922" s="1">
        <v>-0.6925</v>
      </c>
      <c r="GI1922" s="1">
        <v>6.2313000000000001</v>
      </c>
      <c r="HA1922" s="1" t="str">
        <f t="shared" si="58"/>
        <v>2011</v>
      </c>
      <c r="HB1922" s="1" t="str">
        <f t="shared" si="59"/>
        <v>12</v>
      </c>
    </row>
    <row r="1923" spans="1:210">
      <c r="A1923" s="3" t="s">
        <v>9</v>
      </c>
      <c r="B1923" s="3"/>
      <c r="C1923" s="3" t="s">
        <v>6355</v>
      </c>
      <c r="E1923" s="1" t="s">
        <v>6355</v>
      </c>
      <c r="F1923" s="1">
        <v>-0.32140000000000002</v>
      </c>
      <c r="G1923" s="1">
        <v>1.4358</v>
      </c>
      <c r="H1923" s="1">
        <v>0.2001</v>
      </c>
      <c r="I1923" s="1">
        <v>-0.43409999999999999</v>
      </c>
      <c r="J1923" s="1">
        <v>-0.61170000000000002</v>
      </c>
      <c r="K1923" s="1">
        <v>-0.18759999999999999</v>
      </c>
      <c r="L1923" s="1">
        <v>-0.13519999999999999</v>
      </c>
      <c r="M1923" s="1">
        <v>-0.60019999999999996</v>
      </c>
      <c r="N1923" s="1">
        <v>-3.2399999999999998E-2</v>
      </c>
      <c r="O1923" s="1">
        <v>-0.86919999999999997</v>
      </c>
      <c r="P1923" s="1">
        <v>0.35310000000000002</v>
      </c>
      <c r="Q1923" s="1">
        <v>-1.0482</v>
      </c>
      <c r="R1923" s="1">
        <v>-1.3732</v>
      </c>
      <c r="S1923" s="1">
        <v>-0.1129</v>
      </c>
      <c r="T1923" s="1">
        <v>-0.1084</v>
      </c>
      <c r="GI1923" s="1">
        <v>4.7037000000000004</v>
      </c>
      <c r="HA1923" s="1" t="str">
        <f t="shared" ref="HA1923:HA1986" si="60">LEFT($E1924,4)</f>
        <v>2011</v>
      </c>
      <c r="HB1923" s="1" t="str">
        <f t="shared" ref="HB1923:HB1986" si="61">MID($E1924,5,2)</f>
        <v>12</v>
      </c>
    </row>
    <row r="1924" spans="1:210">
      <c r="A1924" s="3" t="s">
        <v>9</v>
      </c>
      <c r="B1924" s="3"/>
      <c r="C1924" s="3" t="s">
        <v>6356</v>
      </c>
      <c r="E1924" s="1" t="s">
        <v>633</v>
      </c>
      <c r="F1924" s="1">
        <v>-0.32169999999999999</v>
      </c>
      <c r="G1924" s="1">
        <v>-0.84919999999999995</v>
      </c>
      <c r="H1924" s="1">
        <v>-0.40139999999999998</v>
      </c>
      <c r="I1924" s="1">
        <v>-0.24229999999999999</v>
      </c>
      <c r="J1924" s="1">
        <v>0.27910000000000001</v>
      </c>
      <c r="K1924" s="1">
        <v>-0.18720000000000001</v>
      </c>
      <c r="L1924" s="1">
        <v>-4.5100000000000001E-2</v>
      </c>
      <c r="M1924" s="1">
        <v>-0.56589999999999996</v>
      </c>
      <c r="N1924" s="1">
        <v>0.16239999999999999</v>
      </c>
      <c r="O1924" s="1">
        <v>0.37190000000000001</v>
      </c>
      <c r="P1924" s="1">
        <v>-0.63870000000000005</v>
      </c>
      <c r="Q1924" s="1">
        <v>-0.63090000000000002</v>
      </c>
      <c r="R1924" s="1">
        <v>-0.95909999999999995</v>
      </c>
      <c r="S1924" s="1">
        <v>8.4900000000000003E-2</v>
      </c>
      <c r="T1924" s="1">
        <v>-0.70530000000000004</v>
      </c>
      <c r="GI1924" s="1">
        <v>3.0878000000000001</v>
      </c>
      <c r="HA1924" s="1" t="str">
        <f t="shared" si="60"/>
        <v>2011</v>
      </c>
      <c r="HB1924" s="1" t="str">
        <f t="shared" si="61"/>
        <v>12</v>
      </c>
    </row>
    <row r="1925" spans="1:210">
      <c r="A1925" s="3" t="s">
        <v>9</v>
      </c>
      <c r="B1925" s="3"/>
      <c r="C1925" s="3" t="s">
        <v>6357</v>
      </c>
      <c r="E1925" s="1" t="s">
        <v>6357</v>
      </c>
      <c r="F1925" s="1">
        <v>-0.1802</v>
      </c>
      <c r="G1925" s="1">
        <v>0.72</v>
      </c>
      <c r="H1925" s="1">
        <v>-2.57</v>
      </c>
      <c r="I1925" s="1">
        <v>9.6600000000000005E-2</v>
      </c>
      <c r="J1925" s="1">
        <v>-1.2756000000000001</v>
      </c>
      <c r="K1925" s="1">
        <v>-0.4672</v>
      </c>
      <c r="L1925" s="1">
        <v>-0.1351</v>
      </c>
      <c r="M1925" s="1">
        <v>-1.0578000000000001</v>
      </c>
      <c r="N1925" s="1">
        <v>-0.22600000000000001</v>
      </c>
      <c r="O1925" s="1">
        <v>-0.24740000000000001</v>
      </c>
      <c r="P1925" s="1">
        <v>1.337</v>
      </c>
      <c r="Q1925" s="1">
        <v>-0.83420000000000005</v>
      </c>
      <c r="R1925" s="1">
        <v>-2.3275000000000001</v>
      </c>
      <c r="S1925" s="1">
        <v>-2.8199999999999999E-2</v>
      </c>
      <c r="T1925" s="1">
        <v>1.25</v>
      </c>
      <c r="GI1925" s="1">
        <v>2.0049000000000001</v>
      </c>
      <c r="HA1925" s="1" t="str">
        <f t="shared" si="60"/>
        <v>2011</v>
      </c>
      <c r="HB1925" s="1" t="str">
        <f t="shared" si="61"/>
        <v>12</v>
      </c>
    </row>
    <row r="1926" spans="1:210">
      <c r="A1926" s="3" t="s">
        <v>9</v>
      </c>
      <c r="B1926" s="3"/>
      <c r="C1926" s="3" t="s">
        <v>6358</v>
      </c>
      <c r="E1926" s="1" t="s">
        <v>634</v>
      </c>
      <c r="F1926" s="1">
        <v>-0.02</v>
      </c>
      <c r="G1926" s="1">
        <v>-0.46429999999999999</v>
      </c>
      <c r="H1926" s="1">
        <v>-6.6600000000000006E-2</v>
      </c>
      <c r="I1926" s="1">
        <v>0.57969999999999999</v>
      </c>
      <c r="J1926" s="1">
        <v>-0.27700000000000002</v>
      </c>
      <c r="K1926" s="1">
        <v>0.1862</v>
      </c>
      <c r="L1926" s="1">
        <v>0.3155</v>
      </c>
      <c r="M1926" s="1">
        <v>-1.3041</v>
      </c>
      <c r="N1926" s="1">
        <v>0.2908</v>
      </c>
      <c r="O1926" s="1">
        <v>0.36959999999999998</v>
      </c>
      <c r="P1926" s="1">
        <v>1.337</v>
      </c>
      <c r="Q1926" s="1">
        <v>-0.93840000000000001</v>
      </c>
      <c r="R1926" s="1">
        <v>-0.66469999999999996</v>
      </c>
      <c r="S1926" s="1">
        <v>5.6300000000000003E-2</v>
      </c>
      <c r="T1926" s="1">
        <v>0.91490000000000005</v>
      </c>
      <c r="GI1926" s="1">
        <v>2.0354000000000001</v>
      </c>
      <c r="HA1926" s="1" t="str">
        <f t="shared" si="60"/>
        <v>2011</v>
      </c>
      <c r="HB1926" s="1" t="str">
        <f t="shared" si="61"/>
        <v>12</v>
      </c>
    </row>
    <row r="1927" spans="1:210">
      <c r="A1927" s="3" t="s">
        <v>9</v>
      </c>
      <c r="B1927" s="3"/>
      <c r="C1927" s="3" t="s">
        <v>6359</v>
      </c>
      <c r="E1927" s="1" t="s">
        <v>635</v>
      </c>
      <c r="F1927" s="1">
        <v>-0.17960000000000001</v>
      </c>
      <c r="G1927" s="1">
        <v>-0.25240000000000001</v>
      </c>
      <c r="H1927" s="1">
        <v>-0.13289999999999999</v>
      </c>
      <c r="I1927" s="1">
        <v>-0.28910000000000002</v>
      </c>
      <c r="J1927" s="1">
        <v>-0.33110000000000001</v>
      </c>
      <c r="K1927" s="1">
        <v>9.2399999999999996E-2</v>
      </c>
      <c r="L1927" s="1">
        <v>-0.1346</v>
      </c>
      <c r="M1927" s="1">
        <v>-0.17560000000000001</v>
      </c>
      <c r="N1927" s="1">
        <v>3.2199999999999999E-2</v>
      </c>
      <c r="O1927" s="1">
        <v>0.2036</v>
      </c>
      <c r="P1927" s="1">
        <v>1.337</v>
      </c>
      <c r="Q1927" s="1">
        <v>0.1048</v>
      </c>
      <c r="R1927" s="1">
        <v>-1.0347</v>
      </c>
      <c r="S1927" s="1">
        <v>-0.1123</v>
      </c>
      <c r="T1927" s="1">
        <v>0.74860000000000004</v>
      </c>
      <c r="GI1927" s="1">
        <v>5.4661999999999997</v>
      </c>
      <c r="HA1927" s="1" t="str">
        <f t="shared" si="60"/>
        <v>2011</v>
      </c>
      <c r="HB1927" s="1" t="str">
        <f t="shared" si="61"/>
        <v>12</v>
      </c>
    </row>
    <row r="1928" spans="1:210">
      <c r="A1928" s="3" t="s">
        <v>9</v>
      </c>
      <c r="B1928" s="3"/>
      <c r="C1928" s="3" t="s">
        <v>6360</v>
      </c>
      <c r="E1928" s="1" t="s">
        <v>636</v>
      </c>
      <c r="F1928" s="1">
        <v>-0.1421</v>
      </c>
      <c r="G1928" s="1">
        <v>-0.21609999999999999</v>
      </c>
      <c r="H1928" s="1">
        <v>-0.43840000000000001</v>
      </c>
      <c r="I1928" s="1">
        <v>-9.7900000000000001E-2</v>
      </c>
      <c r="J1928" s="1">
        <v>-0.39410000000000001</v>
      </c>
      <c r="K1928" s="1">
        <v>9.64E-2</v>
      </c>
      <c r="L1928" s="1">
        <v>-0.22900000000000001</v>
      </c>
      <c r="M1928" s="1">
        <v>-0.50080000000000002</v>
      </c>
      <c r="N1928" s="1">
        <v>-6.5500000000000003E-2</v>
      </c>
      <c r="O1928" s="1">
        <v>-0.59470000000000001</v>
      </c>
      <c r="P1928" s="1">
        <v>-0.35680000000000001</v>
      </c>
      <c r="Q1928" s="1">
        <v>-0.86860000000000004</v>
      </c>
      <c r="R1928" s="1">
        <v>-1.0965</v>
      </c>
      <c r="S1928" s="1">
        <v>-0.14330000000000001</v>
      </c>
      <c r="T1928" s="1">
        <v>-0.75390000000000001</v>
      </c>
      <c r="GI1928" s="1">
        <v>1.5848</v>
      </c>
      <c r="HA1928" s="1" t="str">
        <f t="shared" si="60"/>
        <v>2011</v>
      </c>
      <c r="HB1928" s="1" t="str">
        <f t="shared" si="61"/>
        <v>12</v>
      </c>
    </row>
    <row r="1929" spans="1:210">
      <c r="A1929" s="3" t="s">
        <v>9</v>
      </c>
      <c r="B1929" s="3"/>
      <c r="C1929" s="3" t="s">
        <v>6361</v>
      </c>
      <c r="E1929" s="1" t="s">
        <v>637</v>
      </c>
      <c r="F1929" s="1">
        <v>0.18290000000000001</v>
      </c>
      <c r="G1929" s="1">
        <v>-8.6099999999999996E-2</v>
      </c>
      <c r="H1929" s="1">
        <v>-0.46829999999999999</v>
      </c>
      <c r="I1929" s="1">
        <v>-0.2923</v>
      </c>
      <c r="J1929" s="1">
        <v>-0.50609999999999999</v>
      </c>
      <c r="K1929" s="1">
        <v>0.59050000000000002</v>
      </c>
      <c r="L1929" s="1">
        <v>-0.18290000000000001</v>
      </c>
      <c r="M1929" s="1">
        <v>-0.2863</v>
      </c>
      <c r="N1929" s="1">
        <v>-0.65569999999999995</v>
      </c>
      <c r="O1929" s="1">
        <v>0.34660000000000002</v>
      </c>
      <c r="P1929" s="1">
        <v>0.995</v>
      </c>
      <c r="Q1929" s="1">
        <v>-0.98460000000000003</v>
      </c>
      <c r="R1929" s="1">
        <v>-1.2658</v>
      </c>
      <c r="S1929" s="1">
        <v>-0.31519999999999998</v>
      </c>
      <c r="T1929" s="1">
        <v>1.4562999999999999</v>
      </c>
      <c r="GI1929" s="1">
        <v>3.5219</v>
      </c>
      <c r="HA1929" s="1" t="str">
        <f t="shared" si="60"/>
        <v>2011</v>
      </c>
      <c r="HB1929" s="1" t="str">
        <f t="shared" si="61"/>
        <v>12</v>
      </c>
    </row>
    <row r="1930" spans="1:210">
      <c r="A1930" s="3" t="s">
        <v>9</v>
      </c>
      <c r="B1930" s="3"/>
      <c r="C1930" s="3" t="s">
        <v>6362</v>
      </c>
      <c r="E1930" s="1" t="s">
        <v>6362</v>
      </c>
      <c r="F1930" s="1">
        <v>8.5099999999999995E-2</v>
      </c>
      <c r="G1930" s="1">
        <v>-0.5464</v>
      </c>
      <c r="H1930" s="1">
        <v>0.42280000000000001</v>
      </c>
      <c r="I1930" s="1">
        <v>0</v>
      </c>
      <c r="J1930" s="1">
        <v>0.2949</v>
      </c>
      <c r="K1930" s="1">
        <v>0.42009999999999997</v>
      </c>
      <c r="L1930" s="1">
        <v>0.2399</v>
      </c>
      <c r="M1930" s="1">
        <v>-0.26279999999999998</v>
      </c>
      <c r="N1930" s="1">
        <v>0.34139999999999998</v>
      </c>
      <c r="O1930" s="1">
        <v>0.92420000000000002</v>
      </c>
      <c r="P1930" s="1">
        <v>0.3579</v>
      </c>
      <c r="Q1930" s="1">
        <v>-0.1158</v>
      </c>
      <c r="R1930" s="1">
        <v>-0.35420000000000001</v>
      </c>
      <c r="S1930" s="1">
        <v>2.9899999999999999E-2</v>
      </c>
      <c r="T1930" s="1">
        <v>0.63719999999999999</v>
      </c>
      <c r="GI1930" s="1">
        <v>1.4692000000000001</v>
      </c>
      <c r="HA1930" s="1" t="str">
        <f t="shared" si="60"/>
        <v>2011</v>
      </c>
      <c r="HB1930" s="1" t="str">
        <f t="shared" si="61"/>
        <v>12</v>
      </c>
    </row>
    <row r="1931" spans="1:210">
      <c r="A1931" s="3" t="s">
        <v>9</v>
      </c>
      <c r="B1931" s="3"/>
      <c r="C1931" s="3" t="s">
        <v>6363</v>
      </c>
      <c r="E1931" s="1" t="s">
        <v>638</v>
      </c>
      <c r="F1931" s="1">
        <v>-0.12820000000000001</v>
      </c>
      <c r="G1931" s="1">
        <v>-0.3669</v>
      </c>
      <c r="H1931" s="1">
        <v>0.67630000000000001</v>
      </c>
      <c r="I1931" s="1">
        <v>-0.2059</v>
      </c>
      <c r="J1931" s="1">
        <v>0</v>
      </c>
      <c r="K1931" s="1">
        <v>0</v>
      </c>
      <c r="L1931" s="1">
        <v>0.19209999999999999</v>
      </c>
      <c r="M1931" s="1">
        <v>-0.56559999999999999</v>
      </c>
      <c r="N1931" s="1">
        <v>0.27400000000000002</v>
      </c>
      <c r="O1931" s="1">
        <v>0.41220000000000001</v>
      </c>
      <c r="P1931" s="1">
        <v>-1.4430000000000001</v>
      </c>
      <c r="Q1931" s="1">
        <v>1.1695</v>
      </c>
      <c r="R1931" s="1">
        <v>-0.40010000000000001</v>
      </c>
      <c r="S1931" s="1">
        <v>0</v>
      </c>
      <c r="T1931" s="1">
        <v>-2.0644999999999998</v>
      </c>
      <c r="GI1931" s="1">
        <v>0.497</v>
      </c>
      <c r="HA1931" s="1" t="str">
        <f t="shared" si="60"/>
        <v>2011</v>
      </c>
      <c r="HB1931" s="1" t="str">
        <f t="shared" si="61"/>
        <v>12</v>
      </c>
    </row>
    <row r="1932" spans="1:210">
      <c r="A1932" s="3" t="s">
        <v>9</v>
      </c>
      <c r="B1932" s="3"/>
      <c r="C1932" s="3" t="s">
        <v>6364</v>
      </c>
      <c r="E1932" s="1" t="s">
        <v>639</v>
      </c>
      <c r="F1932" s="1">
        <v>0.2732</v>
      </c>
      <c r="G1932" s="1">
        <v>1.0172000000000001</v>
      </c>
      <c r="H1932" s="1">
        <v>-0.1055</v>
      </c>
      <c r="I1932" s="1">
        <v>-0.2525</v>
      </c>
      <c r="J1932" s="1">
        <v>0.63990000000000002</v>
      </c>
      <c r="K1932" s="1">
        <v>-0.4965</v>
      </c>
      <c r="L1932" s="1">
        <v>9.3299999999999994E-2</v>
      </c>
      <c r="M1932" s="1">
        <v>-0.44369999999999998</v>
      </c>
      <c r="N1932" s="1">
        <v>0.1009</v>
      </c>
      <c r="O1932" s="1">
        <v>-0.6129</v>
      </c>
      <c r="P1932" s="1">
        <v>-2.7084000000000001</v>
      </c>
      <c r="Q1932" s="1">
        <v>-0.11219999999999999</v>
      </c>
      <c r="R1932" s="1">
        <v>-1.0462</v>
      </c>
      <c r="S1932" s="1">
        <v>8.8300000000000003E-2</v>
      </c>
      <c r="T1932" s="1">
        <v>-2.2187000000000001</v>
      </c>
      <c r="GI1932" s="1">
        <v>1.1262000000000001</v>
      </c>
      <c r="HA1932" s="1" t="str">
        <f t="shared" si="60"/>
        <v>2011</v>
      </c>
      <c r="HB1932" s="1" t="str">
        <f t="shared" si="61"/>
        <v>12</v>
      </c>
    </row>
    <row r="1933" spans="1:210">
      <c r="A1933" s="3" t="s">
        <v>9</v>
      </c>
      <c r="B1933" s="3"/>
      <c r="C1933" s="3" t="s">
        <v>6365</v>
      </c>
      <c r="E1933" s="1" t="s">
        <v>640</v>
      </c>
      <c r="F1933" s="1">
        <v>0.2321</v>
      </c>
      <c r="G1933" s="1">
        <v>0.17730000000000001</v>
      </c>
      <c r="H1933" s="1">
        <v>0.3886</v>
      </c>
      <c r="I1933" s="1">
        <v>-5.0700000000000002E-2</v>
      </c>
      <c r="J1933" s="1">
        <v>-0.81679999999999997</v>
      </c>
      <c r="K1933" s="1">
        <v>0.29909999999999998</v>
      </c>
      <c r="L1933" s="1">
        <v>0.42109999999999997</v>
      </c>
      <c r="M1933" s="1">
        <v>-7.4200000000000002E-2</v>
      </c>
      <c r="N1933" s="1">
        <v>1.3832</v>
      </c>
      <c r="O1933" s="1">
        <v>3.5541</v>
      </c>
      <c r="P1933" s="1">
        <v>0.66459999999999997</v>
      </c>
      <c r="Q1933" s="1">
        <v>0.44890000000000002</v>
      </c>
      <c r="R1933" s="1">
        <v>-0.21879999999999999</v>
      </c>
      <c r="S1933" s="1">
        <v>0.2364</v>
      </c>
      <c r="T1933" s="1">
        <v>0.70379999999999998</v>
      </c>
      <c r="GI1933" s="1">
        <v>3.4035000000000002</v>
      </c>
      <c r="HA1933" s="1" t="str">
        <f t="shared" si="60"/>
        <v>2011</v>
      </c>
      <c r="HB1933" s="1" t="str">
        <f t="shared" si="61"/>
        <v>12</v>
      </c>
    </row>
    <row r="1934" spans="1:210">
      <c r="A1934" s="3" t="s">
        <v>9</v>
      </c>
      <c r="B1934" s="3"/>
      <c r="C1934" s="3" t="s">
        <v>6366</v>
      </c>
      <c r="E1934" s="1" t="s">
        <v>641</v>
      </c>
      <c r="F1934" s="1">
        <v>-6.1699999999999998E-2</v>
      </c>
      <c r="G1934" s="1">
        <v>0.433</v>
      </c>
      <c r="H1934" s="1">
        <v>0.27560000000000001</v>
      </c>
      <c r="I1934" s="1">
        <v>-0.69510000000000005</v>
      </c>
      <c r="J1934" s="1">
        <v>-0.85419999999999996</v>
      </c>
      <c r="K1934" s="1">
        <v>0</v>
      </c>
      <c r="L1934" s="1">
        <v>-4.5699999999999998E-2</v>
      </c>
      <c r="M1934" s="1">
        <v>-0.61519999999999997</v>
      </c>
      <c r="N1934" s="1">
        <v>-1.1202000000000001</v>
      </c>
      <c r="O1934" s="1">
        <v>0.51100000000000001</v>
      </c>
      <c r="P1934" s="1">
        <v>0.21390000000000001</v>
      </c>
      <c r="Q1934" s="1">
        <v>-0.32819999999999999</v>
      </c>
      <c r="R1934" s="1">
        <v>-1.8771</v>
      </c>
      <c r="S1934" s="1">
        <v>-8.6499999999999994E-2</v>
      </c>
      <c r="T1934" s="1">
        <v>0.52929999999999999</v>
      </c>
      <c r="GI1934" s="1">
        <v>3.0985</v>
      </c>
      <c r="HA1934" s="1" t="str">
        <f t="shared" si="60"/>
        <v>2011</v>
      </c>
      <c r="HB1934" s="1" t="str">
        <f t="shared" si="61"/>
        <v>12</v>
      </c>
    </row>
    <row r="1935" spans="1:210">
      <c r="A1935" s="3" t="s">
        <v>9</v>
      </c>
      <c r="B1935" s="3"/>
      <c r="C1935" s="3" t="s">
        <v>6367</v>
      </c>
      <c r="E1935" s="1" t="s">
        <v>642</v>
      </c>
      <c r="F1935" s="1">
        <v>-0.185</v>
      </c>
      <c r="G1935" s="1">
        <v>1.3157000000000001</v>
      </c>
      <c r="H1935" s="1">
        <v>-0.1033</v>
      </c>
      <c r="I1935" s="1">
        <v>-0.14940000000000001</v>
      </c>
      <c r="J1935" s="1">
        <v>-0.45739999999999997</v>
      </c>
      <c r="K1935" s="1">
        <v>-9.6799999999999997E-2</v>
      </c>
      <c r="L1935" s="1">
        <v>0.27589999999999998</v>
      </c>
      <c r="M1935" s="1">
        <v>-0.25380000000000003</v>
      </c>
      <c r="N1935" s="1">
        <v>0</v>
      </c>
      <c r="O1935" s="1">
        <v>1.7505999999999999</v>
      </c>
      <c r="P1935" s="1">
        <v>-0.70620000000000005</v>
      </c>
      <c r="Q1935" s="1">
        <v>0</v>
      </c>
      <c r="R1935" s="1">
        <v>-1.282</v>
      </c>
      <c r="S1935" s="1">
        <v>5.79E-2</v>
      </c>
      <c r="T1935" s="1">
        <v>0.47210000000000002</v>
      </c>
      <c r="GI1935" s="1">
        <v>1.139</v>
      </c>
      <c r="HA1935" s="1" t="str">
        <f t="shared" si="60"/>
        <v>2011</v>
      </c>
      <c r="HB1935" s="1" t="str">
        <f t="shared" si="61"/>
        <v>12</v>
      </c>
    </row>
    <row r="1936" spans="1:210">
      <c r="A1936" s="3" t="s">
        <v>9</v>
      </c>
      <c r="B1936" s="3"/>
      <c r="C1936" s="3" t="s">
        <v>6368</v>
      </c>
      <c r="E1936" s="1" t="s">
        <v>6368</v>
      </c>
      <c r="F1936" s="1">
        <v>-0.2044</v>
      </c>
      <c r="G1936" s="1">
        <v>8.6499999999999994E-2</v>
      </c>
      <c r="H1936" s="1">
        <v>0.41320000000000001</v>
      </c>
      <c r="I1936" s="1">
        <v>-0.44790000000000002</v>
      </c>
      <c r="J1936" s="1">
        <v>0.62180000000000002</v>
      </c>
      <c r="K1936" s="1">
        <v>-0.2838</v>
      </c>
      <c r="L1936" s="1">
        <v>0.2288</v>
      </c>
      <c r="M1936" s="1">
        <v>-0.61209999999999998</v>
      </c>
      <c r="N1936" s="1">
        <v>0.45960000000000001</v>
      </c>
      <c r="O1936" s="1">
        <v>0</v>
      </c>
      <c r="P1936" s="1">
        <v>1.5905</v>
      </c>
      <c r="Q1936" s="1">
        <v>-0.66220000000000001</v>
      </c>
      <c r="R1936" s="1">
        <v>-1.8683000000000001</v>
      </c>
      <c r="S1936" s="1">
        <v>-5.74E-2</v>
      </c>
      <c r="T1936" s="1">
        <v>0.61570000000000003</v>
      </c>
      <c r="GI1936" s="1">
        <v>-0.35110000000000002</v>
      </c>
      <c r="HA1936" s="1" t="str">
        <f t="shared" si="60"/>
        <v>2011</v>
      </c>
      <c r="HB1936" s="1" t="str">
        <f t="shared" si="61"/>
        <v>12</v>
      </c>
    </row>
    <row r="1937" spans="1:210">
      <c r="A1937" s="3" t="s">
        <v>9</v>
      </c>
      <c r="B1937" s="3"/>
      <c r="C1937" s="3" t="s">
        <v>6369</v>
      </c>
      <c r="E1937" s="1" t="s">
        <v>643</v>
      </c>
      <c r="F1937" s="1">
        <v>-0.26869999999999999</v>
      </c>
      <c r="G1937" s="1">
        <v>-0.13009999999999999</v>
      </c>
      <c r="H1937" s="1">
        <v>0.59099999999999997</v>
      </c>
      <c r="I1937" s="1">
        <v>-0.15049999999999999</v>
      </c>
      <c r="J1937" s="1">
        <v>1.1979</v>
      </c>
      <c r="K1937" s="1">
        <v>-0.19040000000000001</v>
      </c>
      <c r="L1937" s="1">
        <v>4.5699999999999998E-2</v>
      </c>
      <c r="M1937" s="1">
        <v>-0.21809999999999999</v>
      </c>
      <c r="N1937" s="1">
        <v>0.3649</v>
      </c>
      <c r="O1937" s="1">
        <v>-0.71389999999999998</v>
      </c>
      <c r="P1937" s="1">
        <v>0.41120000000000001</v>
      </c>
      <c r="Q1937" s="1">
        <v>1.323</v>
      </c>
      <c r="R1937" s="1">
        <v>0.77180000000000004</v>
      </c>
      <c r="S1937" s="1">
        <v>0</v>
      </c>
      <c r="T1937" s="1">
        <v>0.45750000000000002</v>
      </c>
      <c r="GI1937" s="1">
        <v>-1.0287999999999999</v>
      </c>
      <c r="HA1937" s="1" t="str">
        <f t="shared" si="60"/>
        <v>2011</v>
      </c>
      <c r="HB1937" s="1" t="str">
        <f t="shared" si="61"/>
        <v>12</v>
      </c>
    </row>
    <row r="1938" spans="1:210">
      <c r="A1938" s="3" t="s">
        <v>9</v>
      </c>
      <c r="B1938" s="3"/>
      <c r="C1938" s="3" t="s">
        <v>6370</v>
      </c>
      <c r="E1938" s="1" t="s">
        <v>644</v>
      </c>
      <c r="F1938" s="1">
        <v>-0.50900000000000001</v>
      </c>
      <c r="G1938" s="1">
        <v>0.2142</v>
      </c>
      <c r="H1938" s="1">
        <v>-0.6825</v>
      </c>
      <c r="I1938" s="1">
        <v>-0.74109999999999998</v>
      </c>
      <c r="J1938" s="1">
        <v>-1.3528</v>
      </c>
      <c r="K1938" s="1">
        <v>-0.28299999999999997</v>
      </c>
      <c r="L1938" s="1">
        <v>-0.63139999999999996</v>
      </c>
      <c r="M1938" s="1">
        <v>-0.96730000000000005</v>
      </c>
      <c r="N1938" s="1">
        <v>-1.1456</v>
      </c>
      <c r="O1938" s="1">
        <v>1.5403</v>
      </c>
      <c r="P1938" s="1">
        <v>-0.9345</v>
      </c>
      <c r="Q1938" s="1">
        <v>0.43469999999999998</v>
      </c>
      <c r="R1938" s="1">
        <v>-0.7601</v>
      </c>
      <c r="S1938" s="1">
        <v>-0.25719999999999998</v>
      </c>
      <c r="T1938" s="1">
        <v>0</v>
      </c>
      <c r="GI1938" s="1">
        <v>-0.63670000000000004</v>
      </c>
      <c r="HA1938" s="1" t="str">
        <f t="shared" si="60"/>
        <v>2011</v>
      </c>
      <c r="HB1938" s="1" t="str">
        <f t="shared" si="61"/>
        <v>12</v>
      </c>
    </row>
    <row r="1939" spans="1:210">
      <c r="A1939" s="3" t="s">
        <v>9</v>
      </c>
      <c r="B1939" s="3"/>
      <c r="C1939" s="3" t="s">
        <v>6371</v>
      </c>
      <c r="E1939" s="1" t="s">
        <v>645</v>
      </c>
      <c r="F1939" s="1">
        <v>-0.36449999999999999</v>
      </c>
      <c r="G1939" s="1">
        <v>-0.2114</v>
      </c>
      <c r="H1939" s="1">
        <v>-0.2029</v>
      </c>
      <c r="I1939" s="1">
        <v>-4.8899999999999999E-2</v>
      </c>
      <c r="J1939" s="1">
        <v>0.50470000000000004</v>
      </c>
      <c r="K1939" s="1">
        <v>-9.3299999999999994E-2</v>
      </c>
      <c r="L1939" s="1">
        <v>-0.35899999999999999</v>
      </c>
      <c r="M1939" s="1">
        <v>0</v>
      </c>
      <c r="N1939" s="1">
        <v>-9.7799999999999998E-2</v>
      </c>
      <c r="O1939" s="1">
        <v>0.45300000000000001</v>
      </c>
      <c r="P1939" s="1">
        <v>-0.13400000000000001</v>
      </c>
      <c r="Q1939" s="1">
        <v>0.53190000000000004</v>
      </c>
      <c r="R1939" s="1">
        <v>-0.96509999999999996</v>
      </c>
      <c r="S1939" s="1">
        <v>-8.5099999999999995E-2</v>
      </c>
      <c r="T1939" s="1">
        <v>-0.75600000000000001</v>
      </c>
      <c r="GI1939" s="1">
        <v>1.9823</v>
      </c>
      <c r="HA1939" s="1" t="str">
        <f t="shared" si="60"/>
        <v>2011</v>
      </c>
      <c r="HB1939" s="1" t="str">
        <f t="shared" si="61"/>
        <v>12</v>
      </c>
    </row>
    <row r="1940" spans="1:210">
      <c r="A1940" s="3" t="s">
        <v>9</v>
      </c>
      <c r="B1940" s="3"/>
      <c r="C1940" s="3" t="s">
        <v>6372</v>
      </c>
      <c r="E1940" s="1" t="s">
        <v>646</v>
      </c>
      <c r="F1940" s="1">
        <v>0</v>
      </c>
      <c r="G1940" s="1">
        <v>0.85170000000000001</v>
      </c>
      <c r="H1940" s="1">
        <v>0.34010000000000001</v>
      </c>
      <c r="I1940" s="1">
        <v>0.44309999999999999</v>
      </c>
      <c r="J1940" s="1">
        <v>0.17069999999999999</v>
      </c>
      <c r="K1940" s="1">
        <v>-9.4700000000000006E-2</v>
      </c>
      <c r="L1940" s="1">
        <v>0.13639999999999999</v>
      </c>
      <c r="M1940" s="1">
        <v>0.18010000000000001</v>
      </c>
      <c r="N1940" s="1">
        <v>0.23230000000000001</v>
      </c>
      <c r="O1940" s="1">
        <v>1.7125999999999999</v>
      </c>
      <c r="P1940" s="1">
        <v>-0.67469999999999997</v>
      </c>
      <c r="Q1940" s="1">
        <v>0.64029999999999998</v>
      </c>
      <c r="R1940" s="1">
        <v>-0.1699</v>
      </c>
      <c r="S1940" s="1">
        <v>0.1148</v>
      </c>
      <c r="T1940" s="1">
        <v>-0.71060000000000001</v>
      </c>
      <c r="GI1940" s="1">
        <v>1.5527</v>
      </c>
      <c r="HA1940" s="1" t="str">
        <f t="shared" si="60"/>
        <v>2011</v>
      </c>
      <c r="HB1940" s="1" t="str">
        <f t="shared" si="61"/>
        <v>12</v>
      </c>
    </row>
    <row r="1941" spans="1:210">
      <c r="A1941" s="3" t="s">
        <v>9</v>
      </c>
      <c r="B1941" s="3"/>
      <c r="C1941" s="3" t="s">
        <v>6373</v>
      </c>
      <c r="E1941" s="1" t="s">
        <v>647</v>
      </c>
      <c r="F1941" s="1">
        <v>4.02E-2</v>
      </c>
      <c r="G1941" s="1">
        <v>-0.41539999999999999</v>
      </c>
      <c r="H1941" s="1">
        <v>0</v>
      </c>
      <c r="I1941" s="1">
        <v>0.58050000000000002</v>
      </c>
      <c r="J1941" s="1">
        <v>-0.39040000000000002</v>
      </c>
      <c r="K1941" s="1">
        <v>0.74070000000000003</v>
      </c>
      <c r="L1941" s="1">
        <v>0.1784</v>
      </c>
      <c r="M1941" s="1">
        <v>0.38850000000000001</v>
      </c>
      <c r="N1941" s="1">
        <v>-0.38940000000000002</v>
      </c>
      <c r="O1941" s="1">
        <v>-4.0800000000000003E-2</v>
      </c>
      <c r="P1941" s="1">
        <v>0</v>
      </c>
      <c r="Q1941" s="1">
        <v>-0.10349999999999999</v>
      </c>
      <c r="R1941" s="1">
        <v>-4.1599999999999998E-2</v>
      </c>
      <c r="S1941" s="1">
        <v>0.44979999999999998</v>
      </c>
      <c r="T1941" s="1">
        <v>-0.30359999999999998</v>
      </c>
      <c r="GI1941" s="1">
        <v>2.8199000000000001</v>
      </c>
      <c r="HA1941" s="1" t="str">
        <f t="shared" si="60"/>
        <v>2011</v>
      </c>
      <c r="HB1941" s="1" t="str">
        <f t="shared" si="61"/>
        <v>12</v>
      </c>
    </row>
    <row r="1942" spans="1:210">
      <c r="A1942" s="3" t="s">
        <v>9</v>
      </c>
      <c r="B1942" s="3"/>
      <c r="C1942" s="3" t="s">
        <v>6374</v>
      </c>
      <c r="E1942" s="1" t="s">
        <v>6374</v>
      </c>
      <c r="F1942" s="1">
        <v>-0.02</v>
      </c>
      <c r="G1942" s="1">
        <v>-0.28860000000000002</v>
      </c>
      <c r="H1942" s="1">
        <v>0.92859999999999998</v>
      </c>
      <c r="I1942" s="1">
        <v>-9.6000000000000002E-2</v>
      </c>
      <c r="J1942" s="1">
        <v>0</v>
      </c>
      <c r="K1942" s="1">
        <v>-0.18340000000000001</v>
      </c>
      <c r="L1942" s="1">
        <v>-0.1777</v>
      </c>
      <c r="M1942" s="1">
        <v>0.24579999999999999</v>
      </c>
      <c r="N1942" s="1">
        <v>0.25950000000000001</v>
      </c>
      <c r="O1942" s="1">
        <v>0.52629999999999999</v>
      </c>
      <c r="P1942" s="1">
        <v>-0.26429999999999998</v>
      </c>
      <c r="Q1942" s="1">
        <v>0.1023</v>
      </c>
      <c r="R1942" s="1">
        <v>-0.62109999999999999</v>
      </c>
      <c r="S1942" s="1">
        <v>0.2235</v>
      </c>
      <c r="T1942" s="1">
        <v>-0.80200000000000005</v>
      </c>
      <c r="GI1942" s="1">
        <v>3.2454000000000001</v>
      </c>
      <c r="HA1942" s="1" t="str">
        <f t="shared" si="60"/>
        <v>2011</v>
      </c>
      <c r="HB1942" s="1" t="str">
        <f t="shared" si="61"/>
        <v>12</v>
      </c>
    </row>
    <row r="1943" spans="1:210">
      <c r="A1943" s="3" t="s">
        <v>9</v>
      </c>
      <c r="B1943" s="3"/>
      <c r="C1943" s="3" t="s">
        <v>6375</v>
      </c>
      <c r="E1943" s="1" t="s">
        <v>648</v>
      </c>
      <c r="F1943" s="1">
        <v>0.21909999999999999</v>
      </c>
      <c r="G1943" s="1">
        <v>0.1643</v>
      </c>
      <c r="H1943" s="1">
        <v>3.2800000000000003E-2</v>
      </c>
      <c r="I1943" s="1">
        <v>0.19059999999999999</v>
      </c>
      <c r="J1943" s="1">
        <v>0.49690000000000001</v>
      </c>
      <c r="K1943" s="1">
        <v>-0.18290000000000001</v>
      </c>
      <c r="L1943" s="1">
        <v>0.17660000000000001</v>
      </c>
      <c r="M1943" s="1">
        <v>0.4884</v>
      </c>
      <c r="N1943" s="1">
        <v>-0.32250000000000001</v>
      </c>
      <c r="O1943" s="1">
        <v>0.52439999999999998</v>
      </c>
      <c r="P1943" s="1">
        <v>0.8458</v>
      </c>
      <c r="Q1943" s="1">
        <v>0.3039</v>
      </c>
      <c r="R1943" s="1">
        <v>-4.1099999999999998E-2</v>
      </c>
      <c r="S1943" s="1">
        <v>0.30580000000000002</v>
      </c>
      <c r="T1943" s="1">
        <v>0.59730000000000005</v>
      </c>
      <c r="GI1943" s="1">
        <v>5.4507000000000003</v>
      </c>
      <c r="HA1943" s="1" t="str">
        <f t="shared" si="60"/>
        <v>2011</v>
      </c>
      <c r="HB1943" s="1" t="str">
        <f t="shared" si="61"/>
        <v>11</v>
      </c>
    </row>
    <row r="1944" spans="1:210">
      <c r="A1944" s="3" t="s">
        <v>9</v>
      </c>
      <c r="B1944" s="3"/>
      <c r="C1944" s="3" t="s">
        <v>6376</v>
      </c>
      <c r="E1944" s="1" t="s">
        <v>6376</v>
      </c>
      <c r="F1944" s="1">
        <v>-0.45540000000000003</v>
      </c>
      <c r="G1944" s="1">
        <v>0.64849999999999997</v>
      </c>
      <c r="H1944" s="1">
        <v>-0.1701</v>
      </c>
      <c r="I1944" s="1">
        <v>-0.49349999999999999</v>
      </c>
      <c r="J1944" s="1">
        <v>-0.69240000000000002</v>
      </c>
      <c r="K1944" s="1">
        <v>-0.68149999999999999</v>
      </c>
      <c r="L1944" s="1">
        <v>-0.92120000000000002</v>
      </c>
      <c r="M1944" s="1">
        <v>-0.4718</v>
      </c>
      <c r="N1944" s="1">
        <v>0.77100000000000002</v>
      </c>
      <c r="O1944" s="1">
        <v>0.1288</v>
      </c>
      <c r="P1944" s="1">
        <v>-0.67559999999999998</v>
      </c>
      <c r="Q1944" s="1">
        <v>-0.4214</v>
      </c>
      <c r="R1944" s="1">
        <v>-1.1553</v>
      </c>
      <c r="S1944" s="1">
        <v>-0.49199999999999999</v>
      </c>
      <c r="T1944" s="1">
        <v>-0.8125</v>
      </c>
      <c r="GI1944" s="1">
        <v>5.4585999999999997</v>
      </c>
      <c r="HA1944" s="1" t="str">
        <f t="shared" si="60"/>
        <v>2011</v>
      </c>
      <c r="HB1944" s="1" t="str">
        <f t="shared" si="61"/>
        <v>11</v>
      </c>
    </row>
    <row r="1945" spans="1:210">
      <c r="A1945" s="3" t="s">
        <v>9</v>
      </c>
      <c r="B1945" s="3"/>
      <c r="C1945" s="3" t="s">
        <v>6377</v>
      </c>
      <c r="E1945" s="1" t="s">
        <v>6377</v>
      </c>
      <c r="F1945" s="1">
        <v>0.14380000000000001</v>
      </c>
      <c r="G1945" s="1">
        <v>0.59289999999999998</v>
      </c>
      <c r="H1945" s="1">
        <v>-0.2044</v>
      </c>
      <c r="I1945" s="1">
        <v>9.8100000000000007E-2</v>
      </c>
      <c r="J1945" s="1">
        <v>-0.45679999999999998</v>
      </c>
      <c r="K1945" s="1">
        <v>0.191</v>
      </c>
      <c r="L1945" s="1">
        <v>-4.6100000000000002E-2</v>
      </c>
      <c r="M1945" s="1">
        <v>0.32419999999999999</v>
      </c>
      <c r="N1945" s="1">
        <v>9.9099999999999994E-2</v>
      </c>
      <c r="O1945" s="1">
        <v>-4.2000000000000003E-2</v>
      </c>
      <c r="P1945" s="1">
        <v>-0.9234</v>
      </c>
      <c r="Q1945" s="1">
        <v>-1.1482000000000001</v>
      </c>
      <c r="R1945" s="1">
        <v>-1.9523999999999999</v>
      </c>
      <c r="S1945" s="1">
        <v>0.1144</v>
      </c>
      <c r="T1945" s="1">
        <v>-3.4346999999999999</v>
      </c>
      <c r="GI1945" s="1">
        <v>4.2556000000000003</v>
      </c>
      <c r="HA1945" s="1" t="str">
        <f t="shared" si="60"/>
        <v>2011</v>
      </c>
      <c r="HB1945" s="1" t="str">
        <f t="shared" si="61"/>
        <v>11</v>
      </c>
    </row>
    <row r="1946" spans="1:210">
      <c r="A1946" s="3" t="s">
        <v>9</v>
      </c>
      <c r="B1946" s="3"/>
      <c r="C1946" s="3" t="s">
        <v>6378</v>
      </c>
      <c r="E1946" s="1" t="s">
        <v>649</v>
      </c>
      <c r="F1946" s="1">
        <v>0.39500000000000002</v>
      </c>
      <c r="G1946" s="1">
        <v>0.60260000000000002</v>
      </c>
      <c r="H1946" s="1">
        <v>0.7238</v>
      </c>
      <c r="I1946" s="1">
        <v>-0.29830000000000001</v>
      </c>
      <c r="J1946" s="1">
        <v>-0.34739999999999999</v>
      </c>
      <c r="K1946" s="1">
        <v>0.19370000000000001</v>
      </c>
      <c r="L1946" s="1">
        <v>0</v>
      </c>
      <c r="M1946" s="1">
        <v>-7.2800000000000004E-2</v>
      </c>
      <c r="N1946" s="1">
        <v>-0.33450000000000002</v>
      </c>
      <c r="O1946" s="1">
        <v>0.76619999999999999</v>
      </c>
      <c r="P1946" s="1">
        <v>-0.26800000000000002</v>
      </c>
      <c r="Q1946" s="1">
        <v>-0.85919999999999996</v>
      </c>
      <c r="R1946" s="1">
        <v>-1.6323000000000001</v>
      </c>
      <c r="S1946" s="1">
        <v>0.1158</v>
      </c>
      <c r="T1946" s="1">
        <v>-2.4352999999999998</v>
      </c>
      <c r="GI1946" s="1">
        <v>3.4666999999999999</v>
      </c>
      <c r="HA1946" s="1" t="str">
        <f t="shared" si="60"/>
        <v>2011</v>
      </c>
      <c r="HB1946" s="1" t="str">
        <f t="shared" si="61"/>
        <v>11</v>
      </c>
    </row>
    <row r="1947" spans="1:210">
      <c r="A1947" s="3" t="s">
        <v>9</v>
      </c>
      <c r="B1947" s="3"/>
      <c r="C1947" s="3" t="s">
        <v>6379</v>
      </c>
      <c r="E1947" s="1" t="s">
        <v>650</v>
      </c>
      <c r="F1947" s="1">
        <v>0.50839999999999996</v>
      </c>
      <c r="G1947" s="1">
        <v>0.7863</v>
      </c>
      <c r="H1947" s="1">
        <v>0</v>
      </c>
      <c r="I1947" s="1">
        <v>-0.35580000000000001</v>
      </c>
      <c r="J1947" s="1">
        <v>5.8999999999999997E-2</v>
      </c>
      <c r="K1947" s="1">
        <v>0.49109999999999998</v>
      </c>
      <c r="L1947" s="1">
        <v>0.85629999999999995</v>
      </c>
      <c r="M1947" s="1">
        <v>0.4829</v>
      </c>
      <c r="N1947" s="1">
        <v>-3.39E-2</v>
      </c>
      <c r="O1947" s="1">
        <v>0.82030000000000003</v>
      </c>
      <c r="P1947" s="1">
        <v>6.7900000000000002E-2</v>
      </c>
      <c r="Q1947" s="1">
        <v>0.99219999999999997</v>
      </c>
      <c r="R1947" s="1">
        <v>0.70050000000000001</v>
      </c>
      <c r="S1947" s="1">
        <v>8.8300000000000003E-2</v>
      </c>
      <c r="T1947" s="1">
        <v>-2.5335000000000001</v>
      </c>
      <c r="GI1947" s="1">
        <v>3.3586999999999998</v>
      </c>
      <c r="HA1947" s="1" t="str">
        <f t="shared" si="60"/>
        <v>2011</v>
      </c>
      <c r="HB1947" s="1" t="str">
        <f t="shared" si="61"/>
        <v>11</v>
      </c>
    </row>
    <row r="1948" spans="1:210">
      <c r="A1948" s="3" t="s">
        <v>9</v>
      </c>
      <c r="B1948" s="3"/>
      <c r="C1948" s="3" t="s">
        <v>6380</v>
      </c>
      <c r="E1948" s="1" t="s">
        <v>651</v>
      </c>
      <c r="F1948" s="1">
        <v>2.0799999999999999E-2</v>
      </c>
      <c r="G1948" s="1">
        <v>0.34510000000000002</v>
      </c>
      <c r="H1948" s="1">
        <v>-0.31340000000000001</v>
      </c>
      <c r="I1948" s="1">
        <v>-0.15090000000000001</v>
      </c>
      <c r="J1948" s="1">
        <v>-0.5837</v>
      </c>
      <c r="K1948" s="1">
        <v>-9.6100000000000005E-2</v>
      </c>
      <c r="L1948" s="1">
        <v>0.51880000000000004</v>
      </c>
      <c r="M1948" s="1">
        <v>-0.3669</v>
      </c>
      <c r="N1948" s="1">
        <v>-6.7100000000000007E-2</v>
      </c>
      <c r="O1948" s="1">
        <v>-0.93059999999999998</v>
      </c>
      <c r="P1948" s="1">
        <v>0.13519999999999999</v>
      </c>
      <c r="Q1948" s="1">
        <v>0.32529999999999998</v>
      </c>
      <c r="R1948" s="1">
        <v>-1.3839999999999999</v>
      </c>
      <c r="S1948" s="1">
        <v>-0.29110000000000003</v>
      </c>
      <c r="T1948" s="1">
        <v>-2.9035000000000002</v>
      </c>
      <c r="GI1948" s="1">
        <v>4.3448000000000002</v>
      </c>
      <c r="HA1948" s="1" t="str">
        <f t="shared" si="60"/>
        <v>2011</v>
      </c>
      <c r="HB1948" s="1" t="str">
        <f t="shared" si="61"/>
        <v>11</v>
      </c>
    </row>
    <row r="1949" spans="1:210">
      <c r="A1949" s="3" t="s">
        <v>9</v>
      </c>
      <c r="B1949" s="3"/>
      <c r="C1949" s="3" t="s">
        <v>6381</v>
      </c>
      <c r="E1949" s="1" t="s">
        <v>652</v>
      </c>
      <c r="F1949" s="1">
        <v>0.46179999999999999</v>
      </c>
      <c r="G1949" s="1">
        <v>1.4004000000000001</v>
      </c>
      <c r="H1949" s="1">
        <v>0.41260000000000002</v>
      </c>
      <c r="I1949" s="1">
        <v>0.3498</v>
      </c>
      <c r="J1949" s="1">
        <v>5.8799999999999998E-2</v>
      </c>
      <c r="K1949" s="1">
        <v>0.39679999999999999</v>
      </c>
      <c r="L1949" s="1">
        <v>0.5706</v>
      </c>
      <c r="M1949" s="1">
        <v>0</v>
      </c>
      <c r="N1949" s="1">
        <v>0.4768</v>
      </c>
      <c r="O1949" s="1">
        <v>1.3960999999999999</v>
      </c>
      <c r="P1949" s="1">
        <v>-0.47389999999999999</v>
      </c>
      <c r="Q1949" s="1">
        <v>2.1621000000000001</v>
      </c>
      <c r="R1949" s="1">
        <v>0.86950000000000005</v>
      </c>
      <c r="S1949" s="1">
        <v>-2.93E-2</v>
      </c>
      <c r="T1949" s="1">
        <v>-3.2050999999999998</v>
      </c>
      <c r="GI1949" s="1">
        <v>4.8582999999999998</v>
      </c>
      <c r="HA1949" s="1" t="str">
        <f t="shared" si="60"/>
        <v>2011</v>
      </c>
      <c r="HB1949" s="1" t="str">
        <f t="shared" si="61"/>
        <v>11</v>
      </c>
    </row>
    <row r="1950" spans="1:210">
      <c r="A1950" s="3" t="s">
        <v>9</v>
      </c>
      <c r="B1950" s="3"/>
      <c r="C1950" s="3" t="s">
        <v>6382</v>
      </c>
      <c r="E1950" s="1" t="s">
        <v>653</v>
      </c>
      <c r="F1950" s="1">
        <v>0.28639999999999999</v>
      </c>
      <c r="G1950" s="1">
        <v>0.73399999999999999</v>
      </c>
      <c r="H1950" s="1">
        <v>0.43519999999999998</v>
      </c>
      <c r="I1950" s="1">
        <v>0.69569999999999999</v>
      </c>
      <c r="J1950" s="1">
        <v>2.1621000000000001</v>
      </c>
      <c r="K1950" s="1">
        <v>0.27950000000000003</v>
      </c>
      <c r="L1950" s="1">
        <v>0.4143</v>
      </c>
      <c r="M1950" s="1">
        <v>0.25130000000000002</v>
      </c>
      <c r="N1950" s="1">
        <v>-0.16589999999999999</v>
      </c>
      <c r="O1950" s="1">
        <v>0.84379999999999999</v>
      </c>
      <c r="P1950" s="1">
        <v>-0.73870000000000002</v>
      </c>
      <c r="Q1950" s="1">
        <v>-0.20280000000000001</v>
      </c>
      <c r="R1950" s="1">
        <v>-0.1227</v>
      </c>
      <c r="S1950" s="1">
        <v>0.19980000000000001</v>
      </c>
      <c r="T1950" s="1">
        <v>-3.5242</v>
      </c>
      <c r="GI1950" s="1">
        <v>5.5338000000000003</v>
      </c>
      <c r="HA1950" s="1" t="str">
        <f t="shared" si="60"/>
        <v>2011</v>
      </c>
      <c r="HB1950" s="1" t="str">
        <f t="shared" si="61"/>
        <v>11</v>
      </c>
    </row>
    <row r="1951" spans="1:210">
      <c r="A1951" s="3" t="s">
        <v>9</v>
      </c>
      <c r="B1951" s="3"/>
      <c r="C1951" s="3" t="s">
        <v>6383</v>
      </c>
      <c r="E1951" s="1" t="s">
        <v>6383</v>
      </c>
      <c r="F1951" s="1">
        <v>0.40789999999999998</v>
      </c>
      <c r="G1951" s="1">
        <v>0.88849999999999996</v>
      </c>
      <c r="H1951" s="1">
        <v>0.59660000000000002</v>
      </c>
      <c r="I1951" s="1">
        <v>0.55020000000000002</v>
      </c>
      <c r="J1951" s="1">
        <v>0.64549999999999996</v>
      </c>
      <c r="K1951" s="1">
        <v>0.65110000000000001</v>
      </c>
      <c r="L1951" s="1">
        <v>0.41260000000000002</v>
      </c>
      <c r="M1951" s="1">
        <v>0.25009999999999999</v>
      </c>
      <c r="N1951" s="1">
        <v>0.1658</v>
      </c>
      <c r="O1951" s="1">
        <v>1.7277</v>
      </c>
      <c r="P1951" s="1">
        <v>-1.147</v>
      </c>
      <c r="Q1951" s="1">
        <v>3.9291999999999998</v>
      </c>
      <c r="R1951" s="1">
        <v>-1.1817</v>
      </c>
      <c r="S1951" s="1">
        <v>0.25559999999999999</v>
      </c>
      <c r="T1951" s="1">
        <v>-3.8687</v>
      </c>
      <c r="GI1951" s="1">
        <v>5.0571000000000002</v>
      </c>
      <c r="HA1951" s="1" t="str">
        <f t="shared" si="60"/>
        <v>2011</v>
      </c>
      <c r="HB1951" s="1" t="str">
        <f t="shared" si="61"/>
        <v>11</v>
      </c>
    </row>
    <row r="1952" spans="1:210">
      <c r="A1952" s="3" t="s">
        <v>9</v>
      </c>
      <c r="B1952" s="3"/>
      <c r="C1952" s="3" t="s">
        <v>654</v>
      </c>
      <c r="E1952" s="1" t="s">
        <v>654</v>
      </c>
      <c r="F1952" s="1">
        <v>0.33910000000000001</v>
      </c>
      <c r="G1952" s="1">
        <v>0.93530000000000002</v>
      </c>
      <c r="H1952" s="1">
        <v>0.3886</v>
      </c>
      <c r="I1952" s="1">
        <v>0.17829999999999999</v>
      </c>
      <c r="J1952" s="1">
        <v>0.36680000000000001</v>
      </c>
      <c r="K1952" s="1">
        <v>0.45619999999999999</v>
      </c>
      <c r="L1952" s="1">
        <v>0.40050000000000002</v>
      </c>
      <c r="M1952" s="1">
        <v>-6.9699999999999998E-2</v>
      </c>
      <c r="N1952" s="1">
        <v>0.61270000000000002</v>
      </c>
      <c r="O1952" s="1">
        <v>0.53800000000000003</v>
      </c>
      <c r="P1952" s="1">
        <v>-0.53720000000000001</v>
      </c>
      <c r="Q1952" s="1">
        <v>-0.378</v>
      </c>
      <c r="R1952" s="1">
        <v>0.99399999999999999</v>
      </c>
      <c r="S1952" s="1">
        <v>1.0237000000000001</v>
      </c>
      <c r="T1952" s="1">
        <v>-2.2101999999999999</v>
      </c>
      <c r="GI1952" s="1">
        <v>5.8780999999999999</v>
      </c>
      <c r="HA1952" s="1" t="str">
        <f t="shared" si="60"/>
        <v>2011</v>
      </c>
      <c r="HB1952" s="1" t="str">
        <f t="shared" si="61"/>
        <v>11</v>
      </c>
    </row>
    <row r="1953" spans="1:210">
      <c r="A1953" s="3" t="s">
        <v>9</v>
      </c>
      <c r="B1953" s="3"/>
      <c r="C1953" s="3" t="s">
        <v>6384</v>
      </c>
      <c r="E1953" s="1" t="s">
        <v>655</v>
      </c>
      <c r="F1953" s="1">
        <v>0.13650000000000001</v>
      </c>
      <c r="G1953" s="1">
        <v>0.61019999999999996</v>
      </c>
      <c r="H1953" s="1">
        <v>-0.41099999999999998</v>
      </c>
      <c r="I1953" s="1">
        <v>-0.69799999999999995</v>
      </c>
      <c r="J1953" s="1">
        <v>0.76919999999999999</v>
      </c>
      <c r="K1953" s="1">
        <v>0.5454</v>
      </c>
      <c r="L1953" s="1">
        <v>-0.1741</v>
      </c>
      <c r="M1953" s="1">
        <v>-0.30719999999999997</v>
      </c>
      <c r="N1953" s="1">
        <v>0.31390000000000001</v>
      </c>
      <c r="O1953" s="1">
        <v>-0.12379999999999999</v>
      </c>
      <c r="P1953" s="1">
        <v>0.13020000000000001</v>
      </c>
      <c r="Q1953" s="1">
        <v>-1.1111</v>
      </c>
      <c r="R1953" s="1">
        <v>-0.97270000000000001</v>
      </c>
      <c r="S1953" s="1">
        <v>-8.1199999999999994E-2</v>
      </c>
      <c r="T1953" s="1">
        <v>-1.7814000000000001</v>
      </c>
      <c r="GI1953" s="1">
        <v>5.1276999999999999</v>
      </c>
      <c r="HA1953" s="1" t="str">
        <f t="shared" si="60"/>
        <v>2011</v>
      </c>
      <c r="HB1953" s="1" t="str">
        <f t="shared" si="61"/>
        <v>11</v>
      </c>
    </row>
    <row r="1954" spans="1:210">
      <c r="A1954" s="3" t="s">
        <v>9</v>
      </c>
      <c r="B1954" s="3"/>
      <c r="C1954" s="3" t="s">
        <v>6385</v>
      </c>
      <c r="E1954" s="1" t="s">
        <v>656</v>
      </c>
      <c r="F1954" s="1">
        <v>-0.13650000000000001</v>
      </c>
      <c r="G1954" s="1">
        <v>1.2585</v>
      </c>
      <c r="H1954" s="1">
        <v>0.22270000000000001</v>
      </c>
      <c r="I1954" s="1">
        <v>-0.1759</v>
      </c>
      <c r="J1954" s="1">
        <v>0.2059</v>
      </c>
      <c r="K1954" s="1">
        <v>0</v>
      </c>
      <c r="L1954" s="1">
        <v>-4.3499999999999997E-2</v>
      </c>
      <c r="M1954" s="1">
        <v>-0.34150000000000003</v>
      </c>
      <c r="N1954" s="1">
        <v>0.12509999999999999</v>
      </c>
      <c r="O1954" s="1">
        <v>1.3956999999999999</v>
      </c>
      <c r="P1954" s="1">
        <v>-0.64429999999999998</v>
      </c>
      <c r="Q1954" s="1">
        <v>0.27900000000000003</v>
      </c>
      <c r="R1954" s="1">
        <v>-0.89559999999999995</v>
      </c>
      <c r="S1954" s="1">
        <v>-0.16259999999999999</v>
      </c>
      <c r="T1954" s="1">
        <v>-2.3946000000000001</v>
      </c>
      <c r="GI1954" s="1">
        <v>5.1505999999999998</v>
      </c>
      <c r="HA1954" s="1" t="str">
        <f t="shared" si="60"/>
        <v>2011</v>
      </c>
      <c r="HB1954" s="1" t="str">
        <f t="shared" si="61"/>
        <v>11</v>
      </c>
    </row>
    <row r="1955" spans="1:210">
      <c r="A1955" s="3" t="s">
        <v>9</v>
      </c>
      <c r="B1955" s="3"/>
      <c r="C1955" s="3" t="s">
        <v>6386</v>
      </c>
      <c r="E1955" s="1" t="s">
        <v>657</v>
      </c>
      <c r="F1955" s="1">
        <v>-0.32669999999999999</v>
      </c>
      <c r="G1955" s="1">
        <v>0.41360000000000002</v>
      </c>
      <c r="H1955" s="1">
        <v>0.15720000000000001</v>
      </c>
      <c r="I1955" s="1">
        <v>-0.34839999999999999</v>
      </c>
      <c r="J1955" s="1">
        <v>0.15240000000000001</v>
      </c>
      <c r="K1955" s="1">
        <v>8.8099999999999998E-2</v>
      </c>
      <c r="L1955" s="1">
        <v>-8.6300000000000002E-2</v>
      </c>
      <c r="M1955" s="1">
        <v>-0.13469999999999999</v>
      </c>
      <c r="N1955" s="1">
        <v>0.52510000000000001</v>
      </c>
      <c r="O1955" s="1">
        <v>0.28000000000000003</v>
      </c>
      <c r="P1955" s="1">
        <v>-0.43880000000000002</v>
      </c>
      <c r="Q1955" s="1">
        <v>0.18379999999999999</v>
      </c>
      <c r="R1955" s="1">
        <v>-0.80610000000000004</v>
      </c>
      <c r="S1955" s="1">
        <v>5.3400000000000003E-2</v>
      </c>
      <c r="T1955" s="1">
        <v>-3.8210000000000002</v>
      </c>
      <c r="GI1955" s="1">
        <v>2.3715999999999999</v>
      </c>
      <c r="HA1955" s="1" t="str">
        <f t="shared" si="60"/>
        <v>2011</v>
      </c>
      <c r="HB1955" s="1" t="str">
        <f t="shared" si="61"/>
        <v>11</v>
      </c>
    </row>
    <row r="1956" spans="1:210">
      <c r="A1956" s="3" t="s">
        <v>9</v>
      </c>
      <c r="B1956" s="3"/>
      <c r="C1956" s="3" t="s">
        <v>658</v>
      </c>
      <c r="E1956" s="1" t="s">
        <v>658</v>
      </c>
      <c r="F1956" s="1">
        <v>-9.5699999999999993E-2</v>
      </c>
      <c r="G1956" s="1">
        <v>1.0439000000000001</v>
      </c>
      <c r="H1956" s="1">
        <v>0.21959999999999999</v>
      </c>
      <c r="I1956" s="1">
        <v>0.17349999999999999</v>
      </c>
      <c r="J1956" s="1">
        <v>-0.35310000000000002</v>
      </c>
      <c r="K1956" s="1">
        <v>8.72E-2</v>
      </c>
      <c r="L1956" s="1">
        <v>-0.12889999999999999</v>
      </c>
      <c r="M1956" s="1">
        <v>-0.10059999999999999</v>
      </c>
      <c r="N1956" s="1">
        <v>-0.4612</v>
      </c>
      <c r="O1956" s="1">
        <v>1.2667999999999999</v>
      </c>
      <c r="P1956" s="1">
        <v>0.31419999999999998</v>
      </c>
      <c r="Q1956" s="1">
        <v>-0.999</v>
      </c>
      <c r="R1956" s="1">
        <v>0.11459999999999999</v>
      </c>
      <c r="S1956" s="1">
        <v>0.1595</v>
      </c>
      <c r="T1956" s="1">
        <v>-3.6743999999999999</v>
      </c>
      <c r="GI1956" s="1">
        <v>3.2724000000000002</v>
      </c>
      <c r="HA1956" s="1" t="str">
        <f t="shared" si="60"/>
        <v>2011</v>
      </c>
      <c r="HB1956" s="1" t="str">
        <f t="shared" si="61"/>
        <v>11</v>
      </c>
    </row>
    <row r="1957" spans="1:210">
      <c r="A1957" s="3" t="s">
        <v>9</v>
      </c>
      <c r="B1957" s="3"/>
      <c r="C1957" s="3" t="s">
        <v>6387</v>
      </c>
      <c r="E1957" s="1" t="s">
        <v>659</v>
      </c>
      <c r="F1957" s="1">
        <v>-0.15690000000000001</v>
      </c>
      <c r="G1957" s="1">
        <v>0.45639999999999997</v>
      </c>
      <c r="H1957" s="1">
        <v>-0.2913</v>
      </c>
      <c r="I1957" s="1">
        <v>-0.40050000000000002</v>
      </c>
      <c r="J1957" s="1">
        <v>1.3381000000000001</v>
      </c>
      <c r="K1957" s="1">
        <v>-8.8499999999999995E-2</v>
      </c>
      <c r="L1957" s="1">
        <v>0.1313</v>
      </c>
      <c r="M1957" s="1">
        <v>-0.13719999999999999</v>
      </c>
      <c r="N1957" s="1">
        <v>6.2600000000000003E-2</v>
      </c>
      <c r="O1957" s="1">
        <v>-0.4415</v>
      </c>
      <c r="P1957" s="1">
        <v>0</v>
      </c>
      <c r="Q1957" s="1">
        <v>0.37169999999999997</v>
      </c>
      <c r="R1957" s="1">
        <v>-1.4470000000000001</v>
      </c>
      <c r="S1957" s="1">
        <v>-0.1358</v>
      </c>
      <c r="T1957" s="1">
        <v>-3.1309</v>
      </c>
      <c r="GI1957" s="1">
        <v>5.3432000000000004</v>
      </c>
      <c r="HA1957" s="1" t="str">
        <f t="shared" si="60"/>
        <v>2011</v>
      </c>
      <c r="HB1957" s="1" t="str">
        <f t="shared" si="61"/>
        <v>11</v>
      </c>
    </row>
    <row r="1958" spans="1:210">
      <c r="A1958" s="3" t="s">
        <v>9</v>
      </c>
      <c r="B1958" s="3"/>
      <c r="C1958" s="3" t="s">
        <v>6388</v>
      </c>
      <c r="E1958" s="1" t="s">
        <v>6389</v>
      </c>
      <c r="F1958" s="1">
        <v>0.17829999999999999</v>
      </c>
      <c r="G1958" s="1">
        <v>1.4537</v>
      </c>
      <c r="H1958" s="1">
        <v>-0.4587</v>
      </c>
      <c r="I1958" s="1">
        <v>0.49390000000000001</v>
      </c>
      <c r="J1958" s="1">
        <v>-5.21E-2</v>
      </c>
      <c r="K1958" s="1">
        <v>0.35709999999999997</v>
      </c>
      <c r="L1958" s="1">
        <v>0.26469999999999999</v>
      </c>
      <c r="M1958" s="1">
        <v>-0.38109999999999999</v>
      </c>
      <c r="N1958" s="1">
        <v>0.8528</v>
      </c>
      <c r="O1958" s="1">
        <v>0.32379999999999998</v>
      </c>
      <c r="P1958" s="1">
        <v>0</v>
      </c>
      <c r="Q1958" s="1">
        <v>9.2499999999999999E-2</v>
      </c>
      <c r="R1958" s="1">
        <v>0.47370000000000001</v>
      </c>
      <c r="S1958" s="1">
        <v>0.35599999999999998</v>
      </c>
      <c r="T1958" s="1">
        <v>-3.0274000000000001</v>
      </c>
      <c r="GI1958" s="1">
        <v>1.9907999999999999</v>
      </c>
      <c r="HA1958" s="1" t="str">
        <f t="shared" si="60"/>
        <v>2011</v>
      </c>
      <c r="HB1958" s="1" t="str">
        <f t="shared" si="61"/>
        <v>11</v>
      </c>
    </row>
    <row r="1959" spans="1:210">
      <c r="A1959" s="3" t="s">
        <v>9</v>
      </c>
      <c r="B1959" s="3"/>
      <c r="C1959" s="3" t="s">
        <v>6390</v>
      </c>
      <c r="E1959" s="1" t="s">
        <v>660</v>
      </c>
      <c r="F1959" s="1">
        <v>0.32669999999999999</v>
      </c>
      <c r="G1959" s="1">
        <v>0.33</v>
      </c>
      <c r="H1959" s="1">
        <v>1.2094</v>
      </c>
      <c r="I1959" s="1">
        <v>0.39129999999999998</v>
      </c>
      <c r="J1959" s="1">
        <v>5.0200000000000002E-2</v>
      </c>
      <c r="K1959" s="1">
        <v>0.42330000000000001</v>
      </c>
      <c r="L1959" s="1">
        <v>0.1285</v>
      </c>
      <c r="M1959" s="1">
        <v>0.23469999999999999</v>
      </c>
      <c r="N1959" s="1">
        <v>0.4904</v>
      </c>
      <c r="O1959" s="1">
        <v>0.61419999999999997</v>
      </c>
      <c r="P1959" s="1">
        <v>-1.3075000000000001</v>
      </c>
      <c r="Q1959" s="1">
        <v>-0.62660000000000005</v>
      </c>
      <c r="R1959" s="1">
        <v>-7.6300000000000007E-2</v>
      </c>
      <c r="S1959" s="1">
        <v>0.37040000000000001</v>
      </c>
      <c r="T1959" s="1">
        <v>-3.5830000000000002</v>
      </c>
      <c r="GI1959" s="1">
        <v>3.0962999999999998</v>
      </c>
      <c r="HA1959" s="1" t="str">
        <f t="shared" si="60"/>
        <v>2011</v>
      </c>
      <c r="HB1959" s="1" t="str">
        <f t="shared" si="61"/>
        <v>11</v>
      </c>
    </row>
    <row r="1960" spans="1:210">
      <c r="A1960" s="3" t="s">
        <v>9</v>
      </c>
      <c r="B1960" s="3"/>
      <c r="C1960" s="3" t="s">
        <v>6391</v>
      </c>
      <c r="E1960" s="1" t="s">
        <v>661</v>
      </c>
      <c r="F1960" s="1">
        <v>-0.26769999999999999</v>
      </c>
      <c r="G1960" s="1">
        <v>-0.10929999999999999</v>
      </c>
      <c r="H1960" s="1">
        <v>-0.15840000000000001</v>
      </c>
      <c r="I1960" s="1">
        <v>-0.2157</v>
      </c>
      <c r="J1960" s="1">
        <v>-9.9599999999999994E-2</v>
      </c>
      <c r="K1960" s="1">
        <v>0.16839999999999999</v>
      </c>
      <c r="L1960" s="1">
        <v>0.25679999999999997</v>
      </c>
      <c r="M1960" s="1">
        <v>-0.16669999999999999</v>
      </c>
      <c r="N1960" s="1">
        <v>0.5484</v>
      </c>
      <c r="O1960" s="1">
        <v>1.8327</v>
      </c>
      <c r="P1960" s="1">
        <v>-0.625</v>
      </c>
      <c r="Q1960" s="1">
        <v>0.70979999999999999</v>
      </c>
      <c r="R1960" s="1">
        <v>0.3039</v>
      </c>
      <c r="S1960" s="1">
        <v>5.2600000000000001E-2</v>
      </c>
      <c r="T1960" s="1">
        <v>-2.9535</v>
      </c>
      <c r="GI1960" s="1">
        <v>4.7234999999999996</v>
      </c>
      <c r="HA1960" s="1" t="str">
        <f t="shared" si="60"/>
        <v>2011</v>
      </c>
      <c r="HB1960" s="1" t="str">
        <f t="shared" si="61"/>
        <v>11</v>
      </c>
    </row>
    <row r="1961" spans="1:210">
      <c r="A1961" s="3" t="s">
        <v>9</v>
      </c>
      <c r="B1961" s="3"/>
      <c r="C1961" s="3" t="s">
        <v>6392</v>
      </c>
      <c r="E1961" s="1" t="s">
        <v>662</v>
      </c>
      <c r="F1961" s="1">
        <v>-5.7200000000000001E-2</v>
      </c>
      <c r="G1961" s="1">
        <v>-0.54420000000000002</v>
      </c>
      <c r="H1961" s="1">
        <v>3.15E-2</v>
      </c>
      <c r="I1961" s="1">
        <v>-0.43080000000000002</v>
      </c>
      <c r="J1961" s="1">
        <v>-0.34860000000000002</v>
      </c>
      <c r="K1961" s="1">
        <v>0.25180000000000002</v>
      </c>
      <c r="L1961" s="1">
        <v>0.2135</v>
      </c>
      <c r="M1961" s="1">
        <v>-0.13289999999999999</v>
      </c>
      <c r="N1961" s="1">
        <v>0.21279999999999999</v>
      </c>
      <c r="O1961" s="1">
        <v>0.495</v>
      </c>
      <c r="P1961" s="1">
        <v>0.18770000000000001</v>
      </c>
      <c r="Q1961" s="1">
        <v>-8.8400000000000006E-2</v>
      </c>
      <c r="R1961" s="1">
        <v>0.3029</v>
      </c>
      <c r="S1961" s="1">
        <v>0.23630000000000001</v>
      </c>
      <c r="T1961" s="1">
        <v>-3.2755999999999998</v>
      </c>
      <c r="GI1961" s="1">
        <v>5.4653999999999998</v>
      </c>
      <c r="HA1961" s="1" t="str">
        <f t="shared" si="60"/>
        <v>2011</v>
      </c>
      <c r="HB1961" s="1" t="str">
        <f t="shared" si="61"/>
        <v>11</v>
      </c>
    </row>
    <row r="1962" spans="1:210">
      <c r="A1962" s="3" t="s">
        <v>9</v>
      </c>
      <c r="B1962" s="3"/>
      <c r="C1962" s="3" t="s">
        <v>6393</v>
      </c>
      <c r="E1962" s="1" t="s">
        <v>663</v>
      </c>
      <c r="F1962" s="1">
        <v>0</v>
      </c>
      <c r="G1962" s="1">
        <v>-1.9963</v>
      </c>
      <c r="H1962" s="1">
        <v>-0.47570000000000001</v>
      </c>
      <c r="I1962" s="1">
        <v>-0.17330000000000001</v>
      </c>
      <c r="J1962" s="1">
        <v>-0.39939999999999998</v>
      </c>
      <c r="K1962" s="1">
        <v>0.25</v>
      </c>
      <c r="L1962" s="1">
        <v>0.2137</v>
      </c>
      <c r="M1962" s="1">
        <v>-0.16650000000000001</v>
      </c>
      <c r="N1962" s="1">
        <v>0.54859999999999998</v>
      </c>
      <c r="O1962" s="1">
        <v>0.45350000000000001</v>
      </c>
      <c r="P1962" s="1">
        <v>6.2E-2</v>
      </c>
      <c r="Q1962" s="1">
        <v>-0.26950000000000002</v>
      </c>
      <c r="R1962" s="1">
        <v>-0.64510000000000001</v>
      </c>
      <c r="S1962" s="1">
        <v>0.23669999999999999</v>
      </c>
      <c r="T1962" s="1">
        <v>-3.1539000000000001</v>
      </c>
      <c r="GI1962" s="1">
        <v>4.4409999999999998</v>
      </c>
      <c r="HA1962" s="1" t="str">
        <f t="shared" si="60"/>
        <v>2011</v>
      </c>
      <c r="HB1962" s="1" t="str">
        <f t="shared" si="61"/>
        <v>11</v>
      </c>
    </row>
    <row r="1963" spans="1:210">
      <c r="A1963" s="3" t="s">
        <v>9</v>
      </c>
      <c r="B1963" s="3"/>
      <c r="C1963" s="3" t="s">
        <v>6394</v>
      </c>
      <c r="E1963" s="1" t="s">
        <v>664</v>
      </c>
      <c r="F1963" s="1">
        <v>0.17519999999999999</v>
      </c>
      <c r="G1963" s="1">
        <v>-0.63260000000000005</v>
      </c>
      <c r="H1963" s="1">
        <v>0.55169999999999997</v>
      </c>
      <c r="I1963" s="1">
        <v>-0.30869999999999997</v>
      </c>
      <c r="J1963" s="1">
        <v>0.1525</v>
      </c>
      <c r="K1963" s="1">
        <v>0.34239999999999998</v>
      </c>
      <c r="L1963" s="1">
        <v>0.17480000000000001</v>
      </c>
      <c r="M1963" s="1">
        <v>3.39E-2</v>
      </c>
      <c r="N1963" s="1">
        <v>-9.2799999999999994E-2</v>
      </c>
      <c r="O1963" s="1">
        <v>0.50419999999999998</v>
      </c>
      <c r="P1963" s="1">
        <v>-0.1255</v>
      </c>
      <c r="Q1963" s="1">
        <v>-0.1845</v>
      </c>
      <c r="R1963" s="1">
        <v>-1.1227</v>
      </c>
      <c r="S1963" s="1">
        <v>0.1072</v>
      </c>
      <c r="T1963" s="1">
        <v>-4.2305000000000001</v>
      </c>
      <c r="GI1963" s="1">
        <v>3.8311000000000002</v>
      </c>
      <c r="HA1963" s="1" t="str">
        <f t="shared" si="60"/>
        <v>2011</v>
      </c>
      <c r="HB1963" s="1" t="str">
        <f t="shared" si="61"/>
        <v>11</v>
      </c>
    </row>
    <row r="1964" spans="1:210">
      <c r="A1964" s="3" t="s">
        <v>9</v>
      </c>
      <c r="B1964" s="3"/>
      <c r="C1964" s="3" t="s">
        <v>6395</v>
      </c>
      <c r="E1964" s="1" t="s">
        <v>665</v>
      </c>
      <c r="F1964" s="1">
        <v>0</v>
      </c>
      <c r="G1964" s="1">
        <v>7.2900000000000006E-2</v>
      </c>
      <c r="H1964" s="1">
        <v>0.51</v>
      </c>
      <c r="I1964" s="1">
        <v>-0.2596</v>
      </c>
      <c r="J1964" s="1">
        <v>-0.54830000000000001</v>
      </c>
      <c r="K1964" s="1">
        <v>8.2799999999999999E-2</v>
      </c>
      <c r="L1964" s="1">
        <v>-0.17219999999999999</v>
      </c>
      <c r="M1964" s="1">
        <v>-0.33300000000000002</v>
      </c>
      <c r="N1964" s="1">
        <v>-3.0300000000000001E-2</v>
      </c>
      <c r="O1964" s="1">
        <v>-0.1502</v>
      </c>
      <c r="P1964" s="1">
        <v>-2.7336</v>
      </c>
      <c r="Q1964" s="1">
        <v>-1.8181</v>
      </c>
      <c r="R1964" s="1">
        <v>0.18970000000000001</v>
      </c>
      <c r="S1964" s="1">
        <v>0.31580000000000003</v>
      </c>
      <c r="T1964" s="1">
        <v>-5.4985999999999997</v>
      </c>
      <c r="GI1964" s="1">
        <v>1.6409</v>
      </c>
      <c r="HA1964" s="1" t="str">
        <f t="shared" si="60"/>
        <v>2011</v>
      </c>
      <c r="HB1964" s="1" t="str">
        <f t="shared" si="61"/>
        <v>11</v>
      </c>
    </row>
    <row r="1965" spans="1:210">
      <c r="A1965" s="3" t="s">
        <v>9</v>
      </c>
      <c r="B1965" s="3"/>
      <c r="C1965" s="3" t="s">
        <v>6396</v>
      </c>
      <c r="E1965" s="1" t="s">
        <v>666</v>
      </c>
      <c r="F1965" s="1">
        <v>-0.13300000000000001</v>
      </c>
      <c r="G1965" s="1">
        <v>0.54659999999999997</v>
      </c>
      <c r="H1965" s="1">
        <v>0.25619999999999998</v>
      </c>
      <c r="I1965" s="1">
        <v>-0.47799999999999998</v>
      </c>
      <c r="J1965" s="1">
        <v>-0.54779999999999995</v>
      </c>
      <c r="K1965" s="1">
        <v>-0.1623</v>
      </c>
      <c r="L1965" s="1">
        <v>8.6499999999999994E-2</v>
      </c>
      <c r="M1965" s="1">
        <v>-0.33179999999999998</v>
      </c>
      <c r="N1965" s="1">
        <v>-0.51449999999999996</v>
      </c>
      <c r="O1965" s="1">
        <v>0.25750000000000001</v>
      </c>
      <c r="P1965" s="1">
        <v>0.1946</v>
      </c>
      <c r="Q1965" s="1">
        <v>-1.3648</v>
      </c>
      <c r="R1965" s="1">
        <v>0.60509999999999997</v>
      </c>
      <c r="S1965" s="1">
        <v>7.8700000000000006E-2</v>
      </c>
      <c r="T1965" s="1">
        <v>-3.1339000000000001</v>
      </c>
      <c r="GI1965" s="1">
        <v>5.6894</v>
      </c>
      <c r="HA1965" s="1" t="str">
        <f t="shared" si="60"/>
        <v>2011</v>
      </c>
      <c r="HB1965" s="1" t="str">
        <f t="shared" si="61"/>
        <v>10</v>
      </c>
    </row>
    <row r="1966" spans="1:210">
      <c r="A1966" s="3" t="s">
        <v>9</v>
      </c>
      <c r="B1966" s="3"/>
      <c r="C1966" s="3" t="s">
        <v>6397</v>
      </c>
      <c r="E1966" s="1" t="s">
        <v>6397</v>
      </c>
      <c r="F1966" s="1">
        <v>-0.53349999999999997</v>
      </c>
      <c r="G1966" s="1">
        <v>0.3669</v>
      </c>
      <c r="H1966" s="1">
        <v>1.7306999999999999</v>
      </c>
      <c r="I1966" s="1">
        <v>-0.35049999999999998</v>
      </c>
      <c r="J1966" s="1">
        <v>-1.7632000000000001</v>
      </c>
      <c r="K1966" s="1">
        <v>-1.05</v>
      </c>
      <c r="L1966" s="1">
        <v>-4.3400000000000001E-2</v>
      </c>
      <c r="M1966" s="1">
        <v>-0.63270000000000004</v>
      </c>
      <c r="N1966" s="1">
        <v>9.1499999999999998E-2</v>
      </c>
      <c r="O1966" s="1">
        <v>0.58520000000000005</v>
      </c>
      <c r="P1966" s="1">
        <v>-2.9262000000000001</v>
      </c>
      <c r="Q1966" s="1">
        <v>9.1899999999999996E-2</v>
      </c>
      <c r="R1966" s="1">
        <v>-0.45569999999999999</v>
      </c>
      <c r="S1966" s="1">
        <v>-0.2636</v>
      </c>
      <c r="T1966" s="1">
        <v>-2.6278000000000001</v>
      </c>
      <c r="GI1966" s="1">
        <v>7.1940999999999997</v>
      </c>
      <c r="HA1966" s="1" t="str">
        <f t="shared" si="60"/>
        <v>2011</v>
      </c>
      <c r="HB1966" s="1" t="str">
        <f t="shared" si="61"/>
        <v>10</v>
      </c>
    </row>
    <row r="1967" spans="1:210">
      <c r="A1967" s="3" t="s">
        <v>9</v>
      </c>
      <c r="B1967" s="3"/>
      <c r="C1967" s="3" t="s">
        <v>6398</v>
      </c>
      <c r="E1967" s="1" t="s">
        <v>667</v>
      </c>
      <c r="F1967" s="1">
        <v>-0.36120000000000002</v>
      </c>
      <c r="G1967" s="1">
        <v>-0.18279999999999999</v>
      </c>
      <c r="H1967" s="1">
        <v>-9.5799999999999996E-2</v>
      </c>
      <c r="I1967" s="1">
        <v>-0.21829999999999999</v>
      </c>
      <c r="J1967" s="1">
        <v>-0.85119999999999996</v>
      </c>
      <c r="K1967" s="1">
        <v>-0.3241</v>
      </c>
      <c r="L1967" s="1">
        <v>0.43440000000000001</v>
      </c>
      <c r="M1967" s="1">
        <v>-0.2326</v>
      </c>
      <c r="N1967" s="1">
        <v>0.91239999999999999</v>
      </c>
      <c r="O1967" s="1">
        <v>0.62309999999999999</v>
      </c>
      <c r="P1967" s="1">
        <v>-1.4119999999999999</v>
      </c>
      <c r="Q1967" s="1">
        <v>-9.0800000000000006E-2</v>
      </c>
      <c r="R1967" s="1">
        <v>3.78E-2</v>
      </c>
      <c r="S1967" s="1">
        <v>0.23630000000000001</v>
      </c>
      <c r="T1967" s="1">
        <v>-2.1894</v>
      </c>
      <c r="GI1967" s="1">
        <v>6.5747999999999998</v>
      </c>
      <c r="HA1967" s="1" t="str">
        <f t="shared" si="60"/>
        <v>2011</v>
      </c>
      <c r="HB1967" s="1" t="str">
        <f t="shared" si="61"/>
        <v>10</v>
      </c>
    </row>
    <row r="1968" spans="1:210">
      <c r="A1968" s="3" t="s">
        <v>9</v>
      </c>
      <c r="B1968" s="3"/>
      <c r="C1968" s="3" t="s">
        <v>668</v>
      </c>
      <c r="E1968" s="1" t="s">
        <v>668</v>
      </c>
      <c r="F1968" s="1">
        <v>0.3649</v>
      </c>
      <c r="G1968" s="1">
        <v>0.69340000000000002</v>
      </c>
      <c r="H1968" s="1">
        <v>0.7722</v>
      </c>
      <c r="I1968" s="1">
        <v>-0.26250000000000001</v>
      </c>
      <c r="J1968" s="1">
        <v>-0.30209999999999998</v>
      </c>
      <c r="K1968" s="1">
        <v>0.33110000000000001</v>
      </c>
      <c r="L1968" s="1">
        <v>8.72E-2</v>
      </c>
      <c r="M1968" s="1">
        <v>3.3500000000000002E-2</v>
      </c>
      <c r="N1968" s="1">
        <v>3.2376</v>
      </c>
      <c r="O1968" s="1">
        <v>0.82240000000000002</v>
      </c>
      <c r="P1968" s="1">
        <v>-0.26140000000000002</v>
      </c>
      <c r="Q1968" s="1">
        <v>-0.8115</v>
      </c>
      <c r="R1968" s="1">
        <v>-0.68720000000000003</v>
      </c>
      <c r="S1968" s="1">
        <v>0.2379</v>
      </c>
      <c r="T1968" s="1">
        <v>-1.7822</v>
      </c>
      <c r="GI1968" s="1">
        <v>1.5561</v>
      </c>
      <c r="HA1968" s="1" t="str">
        <f t="shared" si="60"/>
        <v>2011</v>
      </c>
      <c r="HB1968" s="1" t="str">
        <f t="shared" si="61"/>
        <v>10</v>
      </c>
    </row>
    <row r="1969" spans="1:210">
      <c r="A1969" s="3" t="s">
        <v>9</v>
      </c>
      <c r="B1969" s="3"/>
      <c r="C1969" s="3" t="s">
        <v>6399</v>
      </c>
      <c r="E1969" s="1" t="s">
        <v>6399</v>
      </c>
      <c r="F1969" s="1">
        <v>0.30769999999999997</v>
      </c>
      <c r="G1969" s="1">
        <v>-0.33119999999999999</v>
      </c>
      <c r="H1969" s="1">
        <v>-0.25659999999999999</v>
      </c>
      <c r="I1969" s="1">
        <v>-0.21859999999999999</v>
      </c>
      <c r="J1969" s="1">
        <v>-0.40579999999999999</v>
      </c>
      <c r="K1969" s="1">
        <v>0.16619999999999999</v>
      </c>
      <c r="L1969" s="1">
        <v>0.52439999999999998</v>
      </c>
      <c r="M1969" s="1">
        <v>0.1343</v>
      </c>
      <c r="N1969" s="1">
        <v>-0.1229</v>
      </c>
      <c r="O1969" s="1">
        <v>0.26279999999999998</v>
      </c>
      <c r="P1969" s="1">
        <v>-1.3157000000000001</v>
      </c>
      <c r="Q1969" s="1">
        <v>-0.8115</v>
      </c>
      <c r="R1969" s="1">
        <v>-0.1148</v>
      </c>
      <c r="S1969" s="1">
        <v>0.13270000000000001</v>
      </c>
      <c r="T1969" s="1">
        <v>-1.7341</v>
      </c>
      <c r="GI1969" s="1">
        <v>-0.21060000000000001</v>
      </c>
      <c r="HA1969" s="1" t="str">
        <f t="shared" si="60"/>
        <v>2011</v>
      </c>
      <c r="HB1969" s="1" t="str">
        <f t="shared" si="61"/>
        <v>10</v>
      </c>
    </row>
    <row r="1970" spans="1:210">
      <c r="A1970" s="3" t="s">
        <v>9</v>
      </c>
      <c r="B1970" s="3"/>
      <c r="C1970" s="3" t="s">
        <v>6400</v>
      </c>
      <c r="E1970" s="1" t="s">
        <v>6400</v>
      </c>
      <c r="F1970" s="1">
        <v>-0.1676</v>
      </c>
      <c r="G1970" s="1">
        <v>-0.44519999999999998</v>
      </c>
      <c r="H1970" s="1">
        <v>-0.2898</v>
      </c>
      <c r="I1970" s="1">
        <v>-0.17580000000000001</v>
      </c>
      <c r="J1970" s="1">
        <v>-0.20530000000000001</v>
      </c>
      <c r="K1970" s="1">
        <v>-0.41660000000000003</v>
      </c>
      <c r="L1970" s="1">
        <v>0.79959999999999998</v>
      </c>
      <c r="M1970" s="1">
        <v>-0.26989999999999997</v>
      </c>
      <c r="N1970" s="1">
        <v>-0.2167</v>
      </c>
      <c r="O1970" s="1">
        <v>0.56489999999999996</v>
      </c>
      <c r="P1970" s="1">
        <v>0.20319999999999999</v>
      </c>
      <c r="Q1970" s="1">
        <v>-0.90090000000000003</v>
      </c>
      <c r="R1970" s="1">
        <v>-1.1157999999999999</v>
      </c>
      <c r="S1970" s="1">
        <v>0.10680000000000001</v>
      </c>
      <c r="T1970" s="1">
        <v>-1.4117999999999999</v>
      </c>
      <c r="GI1970" s="1">
        <v>9.7799999999999998E-2</v>
      </c>
      <c r="HA1970" s="1" t="str">
        <f t="shared" si="60"/>
        <v>2011</v>
      </c>
      <c r="HB1970" s="1" t="str">
        <f t="shared" si="61"/>
        <v>10</v>
      </c>
    </row>
    <row r="1971" spans="1:210">
      <c r="A1971" s="3" t="s">
        <v>9</v>
      </c>
      <c r="B1971" s="3"/>
      <c r="C1971" s="3" t="s">
        <v>6401</v>
      </c>
      <c r="E1971" s="1" t="s">
        <v>669</v>
      </c>
      <c r="F1971" s="1">
        <v>0.14940000000000001</v>
      </c>
      <c r="G1971" s="1">
        <v>-2.4180999999999999</v>
      </c>
      <c r="H1971" s="1">
        <v>0</v>
      </c>
      <c r="I1971" s="1">
        <v>8.8200000000000001E-2</v>
      </c>
      <c r="J1971" s="1">
        <v>-0.4158</v>
      </c>
      <c r="K1971" s="1">
        <v>0.25</v>
      </c>
      <c r="L1971" s="1">
        <v>0.39929999999999999</v>
      </c>
      <c r="M1971" s="1">
        <v>-3.3799999999999997E-2</v>
      </c>
      <c r="N1971" s="1">
        <v>-1.1536999999999999</v>
      </c>
      <c r="O1971" s="1">
        <v>0.4138</v>
      </c>
      <c r="P1971" s="1">
        <v>-0.1376</v>
      </c>
      <c r="Q1971" s="1">
        <v>-1.3464</v>
      </c>
      <c r="R1971" s="1">
        <v>-0.46289999999999998</v>
      </c>
      <c r="S1971" s="1">
        <v>0.18740000000000001</v>
      </c>
      <c r="T1971" s="1">
        <v>-2.0842999999999998</v>
      </c>
      <c r="GI1971" s="1">
        <v>0.1663</v>
      </c>
      <c r="HA1971" s="1" t="str">
        <f t="shared" si="60"/>
        <v>2011</v>
      </c>
      <c r="HB1971" s="1" t="str">
        <f t="shared" si="61"/>
        <v>10</v>
      </c>
    </row>
    <row r="1972" spans="1:210">
      <c r="A1972" s="3" t="s">
        <v>9</v>
      </c>
      <c r="B1972" s="3"/>
      <c r="C1972" s="3" t="s">
        <v>6402</v>
      </c>
      <c r="E1972" s="1" t="s">
        <v>670</v>
      </c>
      <c r="F1972" s="1">
        <v>7.6999999999999999E-2</v>
      </c>
      <c r="G1972" s="1">
        <v>-0.22939999999999999</v>
      </c>
      <c r="H1972" s="1">
        <v>-1.1232</v>
      </c>
      <c r="I1972" s="1">
        <v>-1.1763999999999999</v>
      </c>
      <c r="J1972" s="1">
        <v>-0.53610000000000002</v>
      </c>
      <c r="K1972" s="1">
        <v>-0.26150000000000001</v>
      </c>
      <c r="L1972" s="1">
        <v>1.512</v>
      </c>
      <c r="M1972" s="1">
        <v>-0.3836</v>
      </c>
      <c r="N1972" s="1">
        <v>-0.19239999999999999</v>
      </c>
      <c r="O1972" s="1">
        <v>-0.62960000000000005</v>
      </c>
      <c r="P1972" s="1">
        <v>7.0800000000000002E-2</v>
      </c>
      <c r="Q1972" s="1">
        <v>-0.27639999999999998</v>
      </c>
      <c r="R1972" s="1">
        <v>-3.9699999999999999E-2</v>
      </c>
      <c r="S1972" s="1">
        <v>-0.19309999999999999</v>
      </c>
      <c r="T1972" s="1">
        <v>-0.96489999999999998</v>
      </c>
      <c r="GI1972" s="1">
        <v>2.8894000000000002</v>
      </c>
      <c r="HA1972" s="1" t="str">
        <f t="shared" si="60"/>
        <v>2011</v>
      </c>
      <c r="HB1972" s="1" t="str">
        <f t="shared" si="61"/>
        <v>10</v>
      </c>
    </row>
    <row r="1973" spans="1:210">
      <c r="A1973" s="3" t="s">
        <v>9</v>
      </c>
      <c r="B1973" s="3"/>
      <c r="C1973" s="3" t="s">
        <v>6403</v>
      </c>
      <c r="E1973" s="1" t="s">
        <v>671</v>
      </c>
      <c r="F1973" s="1">
        <v>-9.6500000000000002E-2</v>
      </c>
      <c r="G1973" s="1">
        <v>-0.76770000000000005</v>
      </c>
      <c r="H1973" s="1">
        <v>0.79390000000000005</v>
      </c>
      <c r="I1973" s="1">
        <v>-0.31709999999999999</v>
      </c>
      <c r="J1973" s="1">
        <v>0.64410000000000001</v>
      </c>
      <c r="K1973" s="1">
        <v>-0.1759</v>
      </c>
      <c r="L1973" s="1">
        <v>1.9238</v>
      </c>
      <c r="M1973" s="1">
        <v>-0.48959999999999998</v>
      </c>
      <c r="N1973" s="1">
        <v>0.89970000000000006</v>
      </c>
      <c r="O1973" s="1">
        <v>1.1526000000000001</v>
      </c>
      <c r="P1973" s="1">
        <v>-0.63819999999999999</v>
      </c>
      <c r="Q1973" s="1">
        <v>-1.1959</v>
      </c>
      <c r="R1973" s="1">
        <v>-0.35870000000000002</v>
      </c>
      <c r="S1973" s="1">
        <v>-0.19339999999999999</v>
      </c>
      <c r="T1973" s="1">
        <v>-0.96440000000000003</v>
      </c>
      <c r="GI1973" s="1">
        <v>2.2856999999999998</v>
      </c>
      <c r="HA1973" s="1" t="str">
        <f t="shared" si="60"/>
        <v>2011</v>
      </c>
      <c r="HB1973" s="1" t="str">
        <f t="shared" si="61"/>
        <v>10</v>
      </c>
    </row>
    <row r="1974" spans="1:210">
      <c r="A1974" s="3" t="s">
        <v>9</v>
      </c>
      <c r="B1974" s="3"/>
      <c r="C1974" s="3" t="s">
        <v>6404</v>
      </c>
      <c r="E1974" s="1" t="s">
        <v>672</v>
      </c>
      <c r="F1974" s="1">
        <v>-0.43740000000000001</v>
      </c>
      <c r="G1974" s="1">
        <v>-0.90659999999999996</v>
      </c>
      <c r="H1974" s="1">
        <v>0.4884</v>
      </c>
      <c r="I1974" s="1">
        <v>-0.49149999999999999</v>
      </c>
      <c r="J1974" s="1">
        <v>0.36969999999999997</v>
      </c>
      <c r="K1974" s="1">
        <v>-0.43059999999999998</v>
      </c>
      <c r="L1974" s="1">
        <v>1.4175</v>
      </c>
      <c r="M1974" s="1">
        <v>-0.79169999999999996</v>
      </c>
      <c r="N1974" s="1">
        <v>-1.2682</v>
      </c>
      <c r="O1974" s="1">
        <v>-0.31140000000000001</v>
      </c>
      <c r="P1974" s="1">
        <v>1.1946000000000001</v>
      </c>
      <c r="Q1974" s="1">
        <v>-1.4532</v>
      </c>
      <c r="R1974" s="1">
        <v>-0.35299999999999998</v>
      </c>
      <c r="S1974" s="1">
        <v>-0.46250000000000002</v>
      </c>
      <c r="T1974" s="1">
        <v>-0.4491</v>
      </c>
      <c r="GI1974" s="1">
        <v>2.7936000000000001</v>
      </c>
      <c r="HA1974" s="1" t="str">
        <f t="shared" si="60"/>
        <v>2011</v>
      </c>
      <c r="HB1974" s="1" t="str">
        <f t="shared" si="61"/>
        <v>10</v>
      </c>
    </row>
    <row r="1975" spans="1:210">
      <c r="A1975" s="3" t="s">
        <v>9</v>
      </c>
      <c r="B1975" s="3"/>
      <c r="C1975" s="3" t="s">
        <v>673</v>
      </c>
      <c r="E1975" s="1" t="s">
        <v>673</v>
      </c>
      <c r="F1975" s="1">
        <v>-7.5999999999999998E-2</v>
      </c>
      <c r="G1975" s="1">
        <v>-0.15040000000000001</v>
      </c>
      <c r="H1975" s="1">
        <v>-0.29220000000000002</v>
      </c>
      <c r="I1975" s="1">
        <v>-0.35570000000000002</v>
      </c>
      <c r="J1975" s="1">
        <v>-1.0009999999999999</v>
      </c>
      <c r="K1975" s="1">
        <v>-0.25969999999999999</v>
      </c>
      <c r="L1975" s="1">
        <v>0.2026</v>
      </c>
      <c r="M1975" s="1">
        <v>-0.5847</v>
      </c>
      <c r="N1975" s="1">
        <v>-0.15820000000000001</v>
      </c>
      <c r="O1975" s="1">
        <v>0</v>
      </c>
      <c r="P1975" s="1">
        <v>1.6106</v>
      </c>
      <c r="Q1975" s="1">
        <v>-1.9873000000000001</v>
      </c>
      <c r="R1975" s="1">
        <v>-0.3921</v>
      </c>
      <c r="S1975" s="1">
        <v>-2.7099999999999999E-2</v>
      </c>
      <c r="T1975" s="1">
        <v>-0.99650000000000005</v>
      </c>
      <c r="GI1975" s="1">
        <v>2.7303999999999999</v>
      </c>
      <c r="HA1975" s="1" t="str">
        <f t="shared" si="60"/>
        <v>2011</v>
      </c>
      <c r="HB1975" s="1" t="str">
        <f t="shared" si="61"/>
        <v>10</v>
      </c>
    </row>
    <row r="1976" spans="1:210">
      <c r="A1976" s="3" t="s">
        <v>9</v>
      </c>
      <c r="B1976" s="3"/>
      <c r="C1976" s="3" t="s">
        <v>6405</v>
      </c>
      <c r="E1976" s="1" t="s">
        <v>674</v>
      </c>
      <c r="F1976" s="1">
        <v>-0.56169999999999998</v>
      </c>
      <c r="G1976" s="1">
        <v>-1.224</v>
      </c>
      <c r="H1976" s="1">
        <v>0.3836</v>
      </c>
      <c r="I1976" s="1">
        <v>-0.3508</v>
      </c>
      <c r="J1976" s="1">
        <v>-0.41489999999999999</v>
      </c>
      <c r="K1976" s="1">
        <v>-0.59370000000000001</v>
      </c>
      <c r="L1976" s="1">
        <v>0.39960000000000001</v>
      </c>
      <c r="M1976" s="1">
        <v>-0.40660000000000002</v>
      </c>
      <c r="N1976" s="1">
        <v>-1.0933999999999999</v>
      </c>
      <c r="O1976" s="1">
        <v>-0.19170000000000001</v>
      </c>
      <c r="P1976" s="1">
        <v>0.87709999999999999</v>
      </c>
      <c r="Q1976" s="1">
        <v>-4.4641999999999999</v>
      </c>
      <c r="R1976" s="1">
        <v>-2.0857000000000001</v>
      </c>
      <c r="S1976" s="1">
        <v>-8.0299999999999996E-2</v>
      </c>
      <c r="T1976" s="1">
        <v>-1.7441</v>
      </c>
      <c r="GI1976" s="1">
        <v>-0.42459999999999998</v>
      </c>
      <c r="HA1976" s="1" t="str">
        <f t="shared" si="60"/>
        <v>2011</v>
      </c>
      <c r="HB1976" s="1" t="str">
        <f t="shared" si="61"/>
        <v>10</v>
      </c>
    </row>
    <row r="1977" spans="1:210">
      <c r="A1977" s="3" t="s">
        <v>9</v>
      </c>
      <c r="B1977" s="3"/>
      <c r="C1977" s="3" t="s">
        <v>6406</v>
      </c>
      <c r="E1977" s="1" t="s">
        <v>6406</v>
      </c>
      <c r="F1977" s="1">
        <v>-0.32300000000000001</v>
      </c>
      <c r="G1977" s="1">
        <v>-1.0502</v>
      </c>
      <c r="H1977" s="1">
        <v>3.2199999999999999E-2</v>
      </c>
      <c r="I1977" s="1">
        <v>-1.5521</v>
      </c>
      <c r="J1977" s="1">
        <v>-1.1572</v>
      </c>
      <c r="K1977" s="1">
        <v>-8.6099999999999996E-2</v>
      </c>
      <c r="L1977" s="1">
        <v>-0.16159999999999999</v>
      </c>
      <c r="M1977" s="1">
        <v>-0.1031</v>
      </c>
      <c r="N1977" s="1">
        <v>0.12709999999999999</v>
      </c>
      <c r="O1977" s="1">
        <v>-3.8899999999999997E-2</v>
      </c>
      <c r="P1977" s="1">
        <v>-0.26769999999999999</v>
      </c>
      <c r="Q1977" s="1">
        <v>-1.2749999999999999</v>
      </c>
      <c r="R1977" s="1">
        <v>-0.86199999999999999</v>
      </c>
      <c r="S1977" s="1">
        <v>2.7099999999999999E-2</v>
      </c>
      <c r="T1977" s="1">
        <v>-2.4177</v>
      </c>
      <c r="GI1977" s="1">
        <v>-0.49049999999999999</v>
      </c>
      <c r="HA1977" s="1" t="str">
        <f t="shared" si="60"/>
        <v>2011</v>
      </c>
      <c r="HB1977" s="1" t="str">
        <f t="shared" si="61"/>
        <v>10</v>
      </c>
    </row>
    <row r="1978" spans="1:210">
      <c r="A1978" s="3" t="s">
        <v>9</v>
      </c>
      <c r="B1978" s="3"/>
      <c r="C1978" s="3" t="s">
        <v>6407</v>
      </c>
      <c r="E1978" s="1" t="s">
        <v>675</v>
      </c>
      <c r="F1978" s="1">
        <v>-0.71450000000000002</v>
      </c>
      <c r="G1978" s="1">
        <v>0.14899999999999999</v>
      </c>
      <c r="H1978" s="1">
        <v>0.51380000000000003</v>
      </c>
      <c r="I1978" s="1">
        <v>-0.88449999999999995</v>
      </c>
      <c r="J1978" s="1">
        <v>0</v>
      </c>
      <c r="K1978" s="1">
        <v>-0.50670000000000004</v>
      </c>
      <c r="L1978" s="1">
        <v>0</v>
      </c>
      <c r="M1978" s="1">
        <v>-0.81710000000000005</v>
      </c>
      <c r="N1978" s="1">
        <v>0</v>
      </c>
      <c r="O1978" s="1">
        <v>0.30530000000000002</v>
      </c>
      <c r="P1978" s="1">
        <v>-0.65529999999999999</v>
      </c>
      <c r="Q1978" s="1">
        <v>-2.3614000000000002</v>
      </c>
      <c r="R1978" s="1">
        <v>-1.3975</v>
      </c>
      <c r="S1978" s="1">
        <v>-0.26889999999999997</v>
      </c>
      <c r="T1978" s="1">
        <v>-1.8312999999999999</v>
      </c>
      <c r="GI1978" s="1">
        <v>1.0270999999999999</v>
      </c>
      <c r="HA1978" s="1" t="str">
        <f t="shared" si="60"/>
        <v>2011</v>
      </c>
      <c r="HB1978" s="1" t="str">
        <f t="shared" si="61"/>
        <v>10</v>
      </c>
    </row>
    <row r="1979" spans="1:210">
      <c r="A1979" s="3" t="s">
        <v>9</v>
      </c>
      <c r="B1979" s="3"/>
      <c r="C1979" s="3" t="s">
        <v>6408</v>
      </c>
      <c r="E1979" s="1" t="s">
        <v>6408</v>
      </c>
      <c r="F1979" s="1">
        <v>-0.1888</v>
      </c>
      <c r="G1979" s="1">
        <v>0.56620000000000004</v>
      </c>
      <c r="H1979" s="1">
        <v>0.19389999999999999</v>
      </c>
      <c r="I1979" s="1">
        <v>0</v>
      </c>
      <c r="J1979" s="1">
        <v>-0.31390000000000001</v>
      </c>
      <c r="K1979" s="1">
        <v>-0.25440000000000002</v>
      </c>
      <c r="L1979" s="1">
        <v>-0.28360000000000002</v>
      </c>
      <c r="M1979" s="1">
        <v>-0.20549999999999999</v>
      </c>
      <c r="N1979" s="1">
        <v>0</v>
      </c>
      <c r="O1979" s="1">
        <v>-0.91879999999999995</v>
      </c>
      <c r="P1979" s="1">
        <v>-0.13420000000000001</v>
      </c>
      <c r="Q1979" s="1">
        <v>-1.2037</v>
      </c>
      <c r="R1979" s="1">
        <v>0.1171</v>
      </c>
      <c r="S1979" s="1">
        <v>5.4100000000000002E-2</v>
      </c>
      <c r="T1979" s="1">
        <v>-2.3210000000000002</v>
      </c>
      <c r="GI1979" s="1">
        <v>-2.0550999999999999</v>
      </c>
      <c r="HA1979" s="1" t="str">
        <f t="shared" si="60"/>
        <v>2011</v>
      </c>
      <c r="HB1979" s="1" t="str">
        <f t="shared" si="61"/>
        <v>10</v>
      </c>
    </row>
    <row r="1980" spans="1:210">
      <c r="A1980" s="3" t="s">
        <v>9</v>
      </c>
      <c r="B1980" s="3"/>
      <c r="C1980" s="3" t="s">
        <v>6409</v>
      </c>
      <c r="E1980" s="1" t="s">
        <v>676</v>
      </c>
      <c r="F1980" s="1">
        <v>-0.3009</v>
      </c>
      <c r="G1980" s="1">
        <v>1.1755</v>
      </c>
      <c r="H1980" s="1">
        <v>-0.51880000000000004</v>
      </c>
      <c r="I1980" s="1">
        <v>-0.4012</v>
      </c>
      <c r="J1980" s="1">
        <v>-0.62560000000000004</v>
      </c>
      <c r="K1980" s="1">
        <v>-0.16800000000000001</v>
      </c>
      <c r="L1980" s="1">
        <v>-0.40649999999999997</v>
      </c>
      <c r="M1980" s="1">
        <v>-0.23930000000000001</v>
      </c>
      <c r="N1980" s="1">
        <v>-9.4500000000000001E-2</v>
      </c>
      <c r="O1980" s="1">
        <v>0</v>
      </c>
      <c r="P1980" s="1">
        <v>2.3464</v>
      </c>
      <c r="Q1980" s="1">
        <v>-1.3059000000000001</v>
      </c>
      <c r="R1980" s="1">
        <v>-0.77969999999999995</v>
      </c>
      <c r="S1980" s="1">
        <v>-0.13489999999999999</v>
      </c>
      <c r="T1980" s="1">
        <v>0.25119999999999998</v>
      </c>
      <c r="GI1980" s="1">
        <v>0.29659999999999997</v>
      </c>
      <c r="HA1980" s="1" t="str">
        <f t="shared" si="60"/>
        <v>2011</v>
      </c>
      <c r="HB1980" s="1" t="str">
        <f t="shared" si="61"/>
        <v>10</v>
      </c>
    </row>
    <row r="1981" spans="1:210">
      <c r="A1981" s="3" t="s">
        <v>9</v>
      </c>
      <c r="B1981" s="3"/>
      <c r="C1981" s="3" t="s">
        <v>6410</v>
      </c>
      <c r="E1981" s="1" t="s">
        <v>677</v>
      </c>
      <c r="F1981" s="1">
        <v>-0.48259999999999997</v>
      </c>
      <c r="G1981" s="1">
        <v>2.5028999999999999</v>
      </c>
      <c r="H1981" s="1">
        <v>1.1367</v>
      </c>
      <c r="I1981" s="1">
        <v>-0.32079999999999997</v>
      </c>
      <c r="J1981" s="1">
        <v>-0.32290000000000002</v>
      </c>
      <c r="K1981" s="1">
        <v>-0.34749999999999998</v>
      </c>
      <c r="L1981" s="1">
        <v>-1.1660999999999999</v>
      </c>
      <c r="M1981" s="1">
        <v>-0.28079999999999999</v>
      </c>
      <c r="N1981" s="1">
        <v>-0.28999999999999998</v>
      </c>
      <c r="O1981" s="1">
        <v>7.8299999999999995E-2</v>
      </c>
      <c r="P1981" s="1">
        <v>-6.9000000000000006E-2</v>
      </c>
      <c r="Q1981" s="1">
        <v>-0.48070000000000002</v>
      </c>
      <c r="R1981" s="1">
        <v>-0.76029999999999998</v>
      </c>
      <c r="S1981" s="1">
        <v>-0.1108</v>
      </c>
      <c r="T1981" s="1">
        <v>-2.5806</v>
      </c>
      <c r="HA1981" s="1" t="str">
        <f t="shared" si="60"/>
        <v>2011</v>
      </c>
      <c r="HB1981" s="1" t="str">
        <f t="shared" si="61"/>
        <v>10</v>
      </c>
    </row>
    <row r="1982" spans="1:210">
      <c r="A1982" s="3" t="s">
        <v>9</v>
      </c>
      <c r="B1982" s="3"/>
      <c r="C1982" s="3" t="s">
        <v>6411</v>
      </c>
      <c r="E1982" s="1" t="s">
        <v>678</v>
      </c>
      <c r="F1982" s="1">
        <v>-0.48259999999999997</v>
      </c>
      <c r="G1982" s="1">
        <v>2.5028999999999999</v>
      </c>
      <c r="H1982" s="1">
        <v>1.1367</v>
      </c>
      <c r="I1982" s="1">
        <v>-0.32079999999999997</v>
      </c>
      <c r="J1982" s="1">
        <v>-0.32290000000000002</v>
      </c>
      <c r="K1982" s="1">
        <v>-0.34749999999999998</v>
      </c>
      <c r="L1982" s="1">
        <v>-1.1660999999999999</v>
      </c>
      <c r="M1982" s="1">
        <v>-0.28079999999999999</v>
      </c>
      <c r="N1982" s="1">
        <v>-0.28999999999999998</v>
      </c>
      <c r="O1982" s="1">
        <v>7.8299999999999995E-2</v>
      </c>
      <c r="P1982" s="1">
        <v>-6.9000000000000006E-2</v>
      </c>
      <c r="Q1982" s="1">
        <v>-0.48070000000000002</v>
      </c>
      <c r="R1982" s="1">
        <v>-0.76029999999999998</v>
      </c>
      <c r="S1982" s="1">
        <v>-0.1108</v>
      </c>
      <c r="T1982" s="1">
        <v>-2.5806</v>
      </c>
      <c r="GI1982" s="1">
        <v>-0.64980000000000004</v>
      </c>
      <c r="HA1982" s="1" t="str">
        <f t="shared" si="60"/>
        <v>2011</v>
      </c>
      <c r="HB1982" s="1" t="str">
        <f t="shared" si="61"/>
        <v>10</v>
      </c>
    </row>
    <row r="1983" spans="1:210">
      <c r="A1983" s="3" t="s">
        <v>9</v>
      </c>
      <c r="B1983" s="3"/>
      <c r="C1983" s="3" t="s">
        <v>6412</v>
      </c>
      <c r="E1983" s="1" t="s">
        <v>679</v>
      </c>
      <c r="F1983" s="1">
        <v>-3.9E-2</v>
      </c>
      <c r="G1983" s="1">
        <v>1.4641</v>
      </c>
      <c r="H1983" s="1">
        <v>-0.46739999999999998</v>
      </c>
      <c r="I1983" s="1">
        <v>-1.0963000000000001</v>
      </c>
      <c r="J1983" s="1">
        <v>-0.65500000000000003</v>
      </c>
      <c r="K1983" s="1">
        <v>0</v>
      </c>
      <c r="L1983" s="1">
        <v>-0.12620000000000001</v>
      </c>
      <c r="M1983" s="1">
        <v>-0.28339999999999999</v>
      </c>
      <c r="N1983" s="1">
        <v>-0.58819999999999995</v>
      </c>
      <c r="O1983" s="1">
        <v>8.0699999999999994E-2</v>
      </c>
      <c r="P1983" s="1">
        <v>-0.98450000000000004</v>
      </c>
      <c r="Q1983" s="1">
        <v>-0.29010000000000002</v>
      </c>
      <c r="R1983" s="1">
        <v>-0.20200000000000001</v>
      </c>
      <c r="S1983" s="1">
        <v>5.6000000000000001E-2</v>
      </c>
      <c r="T1983" s="1">
        <v>-4.7145999999999999</v>
      </c>
      <c r="GI1983" s="1">
        <v>-0.70630000000000004</v>
      </c>
      <c r="HA1983" s="1" t="str">
        <f t="shared" si="60"/>
        <v>2011</v>
      </c>
      <c r="HB1983" s="1" t="str">
        <f t="shared" si="61"/>
        <v>10</v>
      </c>
    </row>
    <row r="1984" spans="1:210">
      <c r="A1984" s="3" t="s">
        <v>9</v>
      </c>
      <c r="B1984" s="3"/>
      <c r="C1984" s="3" t="s">
        <v>6413</v>
      </c>
      <c r="E1984" s="1" t="s">
        <v>680</v>
      </c>
      <c r="F1984" s="1">
        <v>0.1394</v>
      </c>
      <c r="G1984" s="1">
        <v>1.2882</v>
      </c>
      <c r="H1984" s="1">
        <v>-4.9058999999999999</v>
      </c>
      <c r="I1984" s="1">
        <v>-0.41489999999999999</v>
      </c>
      <c r="J1984" s="1">
        <v>-0.89680000000000004</v>
      </c>
      <c r="K1984" s="1">
        <v>-9.1899999999999996E-2</v>
      </c>
      <c r="L1984" s="1">
        <v>0.68310000000000004</v>
      </c>
      <c r="M1984" s="1">
        <v>-0.25269999999999998</v>
      </c>
      <c r="N1984" s="1">
        <v>2.3569</v>
      </c>
      <c r="O1984" s="1">
        <v>-0.1244</v>
      </c>
      <c r="P1984" s="1">
        <v>1.5475000000000001</v>
      </c>
      <c r="Q1984" s="1">
        <v>-0.4849</v>
      </c>
      <c r="R1984" s="1">
        <v>-1.1939</v>
      </c>
      <c r="S1984" s="1">
        <v>0.2291</v>
      </c>
      <c r="T1984" s="1">
        <v>-7.3944999999999999</v>
      </c>
      <c r="GI1984" s="1">
        <v>-0.63480000000000003</v>
      </c>
      <c r="HA1984" s="1" t="str">
        <f t="shared" si="60"/>
        <v>2011</v>
      </c>
      <c r="HB1984" s="1" t="str">
        <f t="shared" si="61"/>
        <v>10</v>
      </c>
    </row>
    <row r="1985" spans="1:210">
      <c r="A1985" s="3" t="s">
        <v>9</v>
      </c>
      <c r="B1985" s="3"/>
      <c r="C1985" s="3" t="s">
        <v>6414</v>
      </c>
      <c r="E1985" s="1" t="s">
        <v>681</v>
      </c>
      <c r="F1985" s="1">
        <v>0.39560000000000001</v>
      </c>
      <c r="G1985" s="1">
        <v>0.51619999999999999</v>
      </c>
      <c r="H1985" s="1">
        <v>-0.50349999999999995</v>
      </c>
      <c r="I1985" s="1">
        <v>-1.7816000000000001</v>
      </c>
      <c r="J1985" s="1">
        <v>-1.8302</v>
      </c>
      <c r="K1985" s="1">
        <v>0.63460000000000005</v>
      </c>
      <c r="L1985" s="1">
        <v>0.63580000000000003</v>
      </c>
      <c r="M1985" s="1">
        <v>-0.21490000000000001</v>
      </c>
      <c r="N1985" s="1">
        <v>-0.23269999999999999</v>
      </c>
      <c r="O1985" s="1">
        <v>-1.0224</v>
      </c>
      <c r="P1985" s="1">
        <v>1.5475000000000001</v>
      </c>
      <c r="Q1985" s="1">
        <v>-1.7391000000000001</v>
      </c>
      <c r="R1985" s="1">
        <v>-4.07E-2</v>
      </c>
      <c r="S1985" s="1">
        <v>0.1986</v>
      </c>
      <c r="T1985" s="1">
        <v>-5.4589999999999996</v>
      </c>
      <c r="GI1985" s="1">
        <v>-0.75729999999999997</v>
      </c>
      <c r="HA1985" s="1" t="str">
        <f t="shared" si="60"/>
        <v>2011</v>
      </c>
      <c r="HB1985" s="1" t="str">
        <f t="shared" si="61"/>
        <v>10</v>
      </c>
    </row>
    <row r="1986" spans="1:210">
      <c r="A1986" s="3" t="s">
        <v>9</v>
      </c>
      <c r="B1986" s="3"/>
      <c r="C1986" s="3" t="s">
        <v>6415</v>
      </c>
      <c r="E1986" s="1" t="s">
        <v>682</v>
      </c>
      <c r="F1986" s="1">
        <v>5.96E-2</v>
      </c>
      <c r="G1986" s="1">
        <v>0.67969999999999997</v>
      </c>
      <c r="H1986" s="1">
        <v>0.8105</v>
      </c>
      <c r="I1986" s="1">
        <v>-0.18440000000000001</v>
      </c>
      <c r="J1986" s="1">
        <v>-2.2284000000000002</v>
      </c>
      <c r="K1986" s="1">
        <v>0</v>
      </c>
      <c r="L1986" s="1">
        <v>0.25490000000000002</v>
      </c>
      <c r="M1986" s="1">
        <v>-0.43240000000000001</v>
      </c>
      <c r="N1986" s="1">
        <v>-0.30070000000000002</v>
      </c>
      <c r="O1986" s="1">
        <v>0.45319999999999999</v>
      </c>
      <c r="P1986" s="1">
        <v>0.57669999999999999</v>
      </c>
      <c r="Q1986" s="1">
        <v>-4.0579000000000001</v>
      </c>
      <c r="R1986" s="1">
        <v>1.4373</v>
      </c>
      <c r="S1986" s="1">
        <v>-0.42820000000000003</v>
      </c>
      <c r="T1986" s="1">
        <v>-3.8212999999999999</v>
      </c>
      <c r="GI1986" s="1">
        <v>-0.38219999999999998</v>
      </c>
      <c r="HA1986" s="1" t="str">
        <f t="shared" si="60"/>
        <v>2011</v>
      </c>
      <c r="HB1986" s="1" t="str">
        <f t="shared" si="61"/>
        <v>09</v>
      </c>
    </row>
    <row r="1987" spans="1:210">
      <c r="A1987" s="3" t="s">
        <v>9</v>
      </c>
      <c r="B1987" s="3"/>
      <c r="C1987" s="3" t="s">
        <v>6416</v>
      </c>
      <c r="E1987" s="1" t="s">
        <v>683</v>
      </c>
      <c r="F1987" s="1">
        <v>-0.36649999999999999</v>
      </c>
      <c r="G1987" s="1">
        <v>0.11609999999999999</v>
      </c>
      <c r="H1987" s="1">
        <v>-0.19689999999999999</v>
      </c>
      <c r="I1987" s="1">
        <v>-0.76680000000000004</v>
      </c>
      <c r="J1987" s="1">
        <v>-0.27050000000000002</v>
      </c>
      <c r="K1987" s="1">
        <v>-0.69320000000000004</v>
      </c>
      <c r="L1987" s="1">
        <v>-0.57989999999999997</v>
      </c>
      <c r="M1987" s="1">
        <v>-0.24440000000000001</v>
      </c>
      <c r="N1987" s="1">
        <v>-9.7500000000000003E-2</v>
      </c>
      <c r="O1987" s="1">
        <v>0.70420000000000005</v>
      </c>
      <c r="P1987" s="1">
        <v>0.27389999999999998</v>
      </c>
      <c r="Q1987" s="1">
        <v>-1.1298999999999999</v>
      </c>
      <c r="R1987" s="1">
        <v>-1.2748999999999999</v>
      </c>
      <c r="S1987" s="1">
        <v>-0.36</v>
      </c>
      <c r="T1987" s="1">
        <v>-0.79359999999999997</v>
      </c>
      <c r="GI1987" s="1">
        <v>0.26860000000000001</v>
      </c>
      <c r="HA1987" s="1" t="str">
        <f t="shared" ref="HA1987:HA2050" si="62">LEFT($E1988,4)</f>
        <v>2011</v>
      </c>
      <c r="HB1987" s="1" t="str">
        <f t="shared" ref="HB1987:HB2050" si="63">MID($E1988,5,2)</f>
        <v>09</v>
      </c>
    </row>
    <row r="1988" spans="1:210">
      <c r="A1988" s="3" t="s">
        <v>9</v>
      </c>
      <c r="B1988" s="3"/>
      <c r="C1988" s="3" t="s">
        <v>6417</v>
      </c>
      <c r="E1988" s="1" t="s">
        <v>684</v>
      </c>
      <c r="F1988" s="1">
        <v>0.17469999999999999</v>
      </c>
      <c r="G1988" s="1">
        <v>-3.8800000000000001E-2</v>
      </c>
      <c r="H1988" s="1">
        <v>0.19800000000000001</v>
      </c>
      <c r="I1988" s="1">
        <v>-0.36230000000000001</v>
      </c>
      <c r="J1988" s="1">
        <v>-0.54200000000000004</v>
      </c>
      <c r="K1988" s="1">
        <v>0.2631</v>
      </c>
      <c r="L1988" s="1">
        <v>-0.16719999999999999</v>
      </c>
      <c r="M1988" s="1">
        <v>0</v>
      </c>
      <c r="N1988" s="1">
        <v>-0.65329999999999999</v>
      </c>
      <c r="O1988" s="1">
        <v>-2.4535</v>
      </c>
      <c r="P1988" s="1">
        <v>0.86780000000000002</v>
      </c>
      <c r="Q1988" s="1">
        <v>-0.75609999999999999</v>
      </c>
      <c r="R1988" s="1">
        <v>-0.76090000000000002</v>
      </c>
      <c r="S1988" s="1">
        <v>-2.7799999999999998E-2</v>
      </c>
      <c r="T1988" s="1">
        <v>-0.14899999999999999</v>
      </c>
      <c r="GI1988" s="1">
        <v>-1.24E-2</v>
      </c>
      <c r="HA1988" s="1" t="str">
        <f t="shared" si="62"/>
        <v>2011</v>
      </c>
      <c r="HB1988" s="1" t="str">
        <f t="shared" si="63"/>
        <v>09</v>
      </c>
    </row>
    <row r="1989" spans="1:210">
      <c r="A1989" s="3" t="s">
        <v>9</v>
      </c>
      <c r="B1989" s="3"/>
      <c r="C1989" s="3" t="s">
        <v>6418</v>
      </c>
      <c r="E1989" s="1" t="s">
        <v>6419</v>
      </c>
      <c r="F1989" s="1">
        <v>-0.42820000000000003</v>
      </c>
      <c r="G1989" s="1">
        <v>0.4718</v>
      </c>
      <c r="H1989" s="1">
        <v>9.8799999999999999E-2</v>
      </c>
      <c r="I1989" s="1">
        <v>-1.1348</v>
      </c>
      <c r="J1989" s="1">
        <v>-1.4238</v>
      </c>
      <c r="K1989" s="1">
        <v>-0.35520000000000002</v>
      </c>
      <c r="L1989" s="1">
        <v>-0.75980000000000003</v>
      </c>
      <c r="M1989" s="1">
        <v>0.31730000000000003</v>
      </c>
      <c r="N1989" s="1">
        <v>-1.1838</v>
      </c>
      <c r="O1989" s="1">
        <v>-0.72019999999999995</v>
      </c>
      <c r="P1989" s="1">
        <v>0.86780000000000002</v>
      </c>
      <c r="Q1989" s="1">
        <v>-1.9011</v>
      </c>
      <c r="R1989" s="1">
        <v>-0.72430000000000005</v>
      </c>
      <c r="S1989" s="1">
        <v>-0.1119</v>
      </c>
      <c r="T1989" s="1">
        <v>0</v>
      </c>
      <c r="GI1989" s="1">
        <v>-1.24E-2</v>
      </c>
      <c r="HA1989" s="1" t="str">
        <f t="shared" si="62"/>
        <v>2011</v>
      </c>
      <c r="HB1989" s="1" t="str">
        <f t="shared" si="63"/>
        <v>09</v>
      </c>
    </row>
    <row r="1990" spans="1:210">
      <c r="A1990" s="3" t="s">
        <v>9</v>
      </c>
      <c r="B1990" s="3"/>
      <c r="C1990" s="3" t="s">
        <v>6420</v>
      </c>
      <c r="E1990" s="1" t="s">
        <v>6421</v>
      </c>
      <c r="F1990" s="1">
        <v>0.314</v>
      </c>
      <c r="G1990" s="1">
        <v>1.9872000000000001</v>
      </c>
      <c r="H1990" s="1">
        <v>0.10009999999999999</v>
      </c>
      <c r="I1990" s="1">
        <v>0.2293</v>
      </c>
      <c r="J1990" s="1">
        <v>-0.4955</v>
      </c>
      <c r="K1990" s="1">
        <v>0</v>
      </c>
      <c r="L1990" s="1">
        <v>0.3805</v>
      </c>
      <c r="M1990" s="1">
        <v>0.32019999999999998</v>
      </c>
      <c r="N1990" s="1">
        <v>-0.62929999999999997</v>
      </c>
      <c r="O1990" s="1">
        <v>-0.92620000000000002</v>
      </c>
      <c r="P1990" s="1">
        <v>0</v>
      </c>
      <c r="Q1990" s="1">
        <v>-0.96150000000000002</v>
      </c>
      <c r="R1990" s="1">
        <v>0.60799999999999998</v>
      </c>
      <c r="T1990" s="1">
        <v>-0.5847</v>
      </c>
      <c r="GI1990" s="1">
        <v>-0.98640000000000005</v>
      </c>
      <c r="HA1990" s="1" t="str">
        <f t="shared" si="62"/>
        <v>2011</v>
      </c>
      <c r="HB1990" s="1" t="str">
        <f t="shared" si="63"/>
        <v>09</v>
      </c>
    </row>
    <row r="1991" spans="1:210">
      <c r="A1991" s="3" t="s">
        <v>9</v>
      </c>
      <c r="B1991" s="3"/>
      <c r="C1991" s="3" t="s">
        <v>6422</v>
      </c>
      <c r="E1991" s="1" t="s">
        <v>6423</v>
      </c>
      <c r="F1991" s="1">
        <v>0.1421</v>
      </c>
      <c r="G1991" s="1">
        <v>0.53120000000000001</v>
      </c>
      <c r="H1991" s="1">
        <v>0.27789999999999998</v>
      </c>
      <c r="I1991" s="1">
        <v>0.33029999999999998</v>
      </c>
      <c r="J1991" s="1">
        <v>0.28320000000000001</v>
      </c>
      <c r="K1991" s="1">
        <v>-0.186</v>
      </c>
      <c r="L1991" s="1">
        <v>1.4846999999999999</v>
      </c>
      <c r="M1991" s="1">
        <v>0.95620000000000005</v>
      </c>
      <c r="N1991" s="1">
        <v>0.78069999999999995</v>
      </c>
      <c r="O1991" s="1">
        <v>0.754</v>
      </c>
      <c r="P1991" s="1">
        <v>0.46850000000000003</v>
      </c>
      <c r="Q1991" s="1">
        <v>-0.49259999999999998</v>
      </c>
      <c r="R1991" s="1">
        <v>0.5867</v>
      </c>
      <c r="T1991" s="1">
        <v>0.245</v>
      </c>
      <c r="GI1991" s="1">
        <v>-0.12889999999999999</v>
      </c>
      <c r="HA1991" s="1" t="str">
        <f t="shared" si="62"/>
        <v>2011</v>
      </c>
      <c r="HB1991" s="1" t="str">
        <f t="shared" si="63"/>
        <v>09</v>
      </c>
    </row>
    <row r="1992" spans="1:210">
      <c r="A1992" s="3" t="s">
        <v>9</v>
      </c>
      <c r="B1992" s="3"/>
      <c r="C1992" s="3" t="s">
        <v>6424</v>
      </c>
      <c r="E1992" s="1" t="s">
        <v>6424</v>
      </c>
      <c r="F1992" s="1">
        <v>0.43880000000000002</v>
      </c>
      <c r="G1992" s="1">
        <v>1.2528999999999999</v>
      </c>
      <c r="H1992" s="1">
        <v>0.84599999999999997</v>
      </c>
      <c r="I1992" s="1">
        <v>0.82830000000000004</v>
      </c>
      <c r="J1992" s="1">
        <v>1.6483000000000001</v>
      </c>
      <c r="K1992" s="1">
        <v>-0.2722</v>
      </c>
      <c r="L1992" s="1">
        <v>2.3363999999999998</v>
      </c>
      <c r="M1992" s="1">
        <v>0.75590000000000002</v>
      </c>
      <c r="N1992" s="1">
        <v>1.2654000000000001</v>
      </c>
      <c r="O1992" s="1">
        <v>0.6139</v>
      </c>
      <c r="P1992" s="1">
        <v>-0.79100000000000004</v>
      </c>
      <c r="Q1992" s="1">
        <v>0</v>
      </c>
      <c r="R1992" s="1">
        <v>-1.599</v>
      </c>
      <c r="GI1992" s="1">
        <v>-1.6480999999999999</v>
      </c>
      <c r="HA1992" s="1" t="str">
        <f t="shared" si="62"/>
        <v>2011</v>
      </c>
      <c r="HB1992" s="1" t="str">
        <f t="shared" si="63"/>
        <v>09</v>
      </c>
    </row>
    <row r="1993" spans="1:210">
      <c r="A1993" s="3" t="s">
        <v>9</v>
      </c>
      <c r="B1993" s="3"/>
      <c r="C1993" s="3" t="s">
        <v>6425</v>
      </c>
      <c r="E1993" s="1" t="s">
        <v>6426</v>
      </c>
      <c r="F1993" s="1">
        <v>0.34660000000000002</v>
      </c>
      <c r="G1993" s="1">
        <v>0.56169999999999998</v>
      </c>
      <c r="H1993" s="1">
        <v>0.75080000000000002</v>
      </c>
      <c r="I1993" s="1">
        <v>-0.57720000000000005</v>
      </c>
      <c r="J1993" s="1">
        <v>0.31669999999999998</v>
      </c>
      <c r="K1993" s="1">
        <v>8.6999999999999994E-2</v>
      </c>
      <c r="L1993" s="1">
        <v>-8.1799999999999998E-2</v>
      </c>
      <c r="M1993" s="1">
        <v>0.24299999999999999</v>
      </c>
      <c r="N1993" s="1">
        <v>0.99550000000000005</v>
      </c>
      <c r="O1993" s="1">
        <v>0.51019999999999999</v>
      </c>
      <c r="P1993" s="1">
        <v>0.72409999999999997</v>
      </c>
      <c r="Q1993" s="1">
        <v>-0.62660000000000005</v>
      </c>
      <c r="R1993" s="1">
        <v>0.87050000000000005</v>
      </c>
      <c r="GI1993" s="1">
        <v>-0.65569999999999995</v>
      </c>
      <c r="HA1993" s="1" t="str">
        <f t="shared" si="62"/>
        <v>2011</v>
      </c>
      <c r="HB1993" s="1" t="str">
        <f t="shared" si="63"/>
        <v>09</v>
      </c>
    </row>
    <row r="1994" spans="1:210">
      <c r="A1994" s="3" t="s">
        <v>9</v>
      </c>
      <c r="B1994" s="3"/>
      <c r="C1994" s="3" t="s">
        <v>6427</v>
      </c>
      <c r="E1994" s="1" t="s">
        <v>6428</v>
      </c>
      <c r="F1994" s="1">
        <v>-7.4499999999999997E-2</v>
      </c>
      <c r="G1994" s="1">
        <v>-0.1087</v>
      </c>
      <c r="H1994" s="1">
        <v>0.40989999999999999</v>
      </c>
      <c r="I1994" s="1">
        <v>-0.77649999999999997</v>
      </c>
      <c r="J1994" s="1">
        <v>0</v>
      </c>
      <c r="K1994" s="1">
        <v>-0.25230000000000002</v>
      </c>
      <c r="L1994" s="1">
        <v>-0.3574</v>
      </c>
      <c r="M1994" s="1">
        <v>-0.1008</v>
      </c>
      <c r="N1994" s="1">
        <v>2.7717000000000001</v>
      </c>
      <c r="O1994" s="1">
        <v>-0.1139</v>
      </c>
      <c r="P1994" s="1">
        <v>0.1925</v>
      </c>
      <c r="Q1994" s="1">
        <v>-0.78739999999999999</v>
      </c>
      <c r="R1994" s="1">
        <v>-0.53610000000000002</v>
      </c>
      <c r="GI1994" s="1">
        <v>-2.0935999999999999</v>
      </c>
      <c r="HA1994" s="1" t="str">
        <f t="shared" si="62"/>
        <v>2011</v>
      </c>
      <c r="HB1994" s="1" t="str">
        <f t="shared" si="63"/>
        <v>09</v>
      </c>
    </row>
    <row r="1995" spans="1:210">
      <c r="A1995" s="3" t="s">
        <v>9</v>
      </c>
      <c r="B1995" s="3"/>
      <c r="C1995" s="3" t="s">
        <v>6429</v>
      </c>
      <c r="E1995" s="1" t="s">
        <v>6430</v>
      </c>
      <c r="F1995" s="1">
        <v>0.1124</v>
      </c>
      <c r="G1995" s="1">
        <v>0.21879999999999999</v>
      </c>
      <c r="H1995" s="1">
        <v>-3.1800000000000002E-2</v>
      </c>
      <c r="I1995" s="1">
        <v>0</v>
      </c>
      <c r="J1995" s="1">
        <v>0.25509999999999999</v>
      </c>
      <c r="K1995" s="1">
        <v>-8.48E-2</v>
      </c>
      <c r="L1995" s="1">
        <v>-0.4763</v>
      </c>
      <c r="M1995" s="1">
        <v>0.1014</v>
      </c>
      <c r="N1995" s="1">
        <v>-0.77929999999999999</v>
      </c>
      <c r="O1995" s="1">
        <v>-0.22969999999999999</v>
      </c>
      <c r="P1995" s="1">
        <v>0.39290000000000003</v>
      </c>
      <c r="Q1995" s="1">
        <v>-1.8485</v>
      </c>
      <c r="R1995" s="1">
        <v>-1.5426</v>
      </c>
      <c r="GI1995" s="1">
        <v>0.14990000000000001</v>
      </c>
      <c r="HA1995" s="1" t="str">
        <f t="shared" si="62"/>
        <v>2011</v>
      </c>
      <c r="HB1995" s="1" t="str">
        <f t="shared" si="63"/>
        <v>09</v>
      </c>
    </row>
    <row r="1996" spans="1:210">
      <c r="A1996" s="3" t="s">
        <v>9</v>
      </c>
      <c r="B1996" s="3"/>
      <c r="C1996" s="3" t="s">
        <v>6431</v>
      </c>
      <c r="E1996" s="1" t="s">
        <v>6432</v>
      </c>
      <c r="F1996" s="1">
        <v>-0.13139999999999999</v>
      </c>
      <c r="G1996" s="1">
        <v>0.622</v>
      </c>
      <c r="H1996" s="1">
        <v>0.1925</v>
      </c>
      <c r="I1996" s="1">
        <v>0</v>
      </c>
      <c r="J1996" s="1">
        <v>-0.35759999999999997</v>
      </c>
      <c r="K1996" s="1">
        <v>-0.50629999999999997</v>
      </c>
      <c r="L1996" s="1">
        <v>0.40029999999999999</v>
      </c>
      <c r="M1996" s="1">
        <v>-0.54210000000000003</v>
      </c>
      <c r="N1996" s="1">
        <v>2.2132000000000001</v>
      </c>
      <c r="O1996" s="1">
        <v>1.2195</v>
      </c>
      <c r="P1996" s="1">
        <v>0.52939999999999998</v>
      </c>
      <c r="Q1996" s="1">
        <v>-1.865</v>
      </c>
      <c r="R1996" s="1">
        <v>0.27039999999999997</v>
      </c>
      <c r="GI1996" s="1">
        <v>1.1720999999999999</v>
      </c>
      <c r="HA1996" s="1" t="str">
        <f t="shared" si="62"/>
        <v>2011</v>
      </c>
      <c r="HB1996" s="1" t="str">
        <f t="shared" si="63"/>
        <v>09</v>
      </c>
    </row>
    <row r="1997" spans="1:210">
      <c r="A1997" s="3" t="s">
        <v>9</v>
      </c>
      <c r="B1997" s="3"/>
      <c r="C1997" s="3" t="s">
        <v>6433</v>
      </c>
      <c r="E1997" s="1" t="s">
        <v>6434</v>
      </c>
      <c r="F1997" s="1">
        <v>0.33379999999999999</v>
      </c>
      <c r="G1997" s="1">
        <v>0.50339999999999996</v>
      </c>
      <c r="H1997" s="1">
        <v>0.31740000000000002</v>
      </c>
      <c r="I1997" s="1">
        <v>0.51880000000000004</v>
      </c>
      <c r="J1997" s="1">
        <v>-0.1515</v>
      </c>
      <c r="K1997" s="1">
        <v>0.57509999999999994</v>
      </c>
      <c r="L1997" s="1">
        <v>0.39369999999999999</v>
      </c>
      <c r="M1997" s="1">
        <v>0.33450000000000002</v>
      </c>
      <c r="N1997" s="1">
        <v>-0.1234</v>
      </c>
      <c r="O1997" s="1">
        <v>0.22239999999999999</v>
      </c>
      <c r="P1997" s="1">
        <v>0.12909999999999999</v>
      </c>
      <c r="Q1997" s="1">
        <v>-1.1373</v>
      </c>
      <c r="R1997" s="1">
        <v>-0.49559999999999998</v>
      </c>
      <c r="GI1997" s="1">
        <v>-0.15989999999999999</v>
      </c>
      <c r="HA1997" s="1" t="str">
        <f t="shared" si="62"/>
        <v>2011</v>
      </c>
      <c r="HB1997" s="1" t="str">
        <f t="shared" si="63"/>
        <v>09</v>
      </c>
    </row>
    <row r="1998" spans="1:210">
      <c r="A1998" s="3" t="s">
        <v>9</v>
      </c>
      <c r="B1998" s="3"/>
      <c r="C1998" s="3" t="s">
        <v>6435</v>
      </c>
      <c r="E1998" s="1" t="s">
        <v>6436</v>
      </c>
      <c r="F1998" s="1">
        <v>0.41799999999999998</v>
      </c>
      <c r="G1998" s="1">
        <v>2.0430000000000001</v>
      </c>
      <c r="H1998" s="1">
        <v>0</v>
      </c>
      <c r="I1998" s="1">
        <v>-0.39839999999999998</v>
      </c>
      <c r="J1998" s="1">
        <v>-5.1700000000000003E-2</v>
      </c>
      <c r="K1998" s="1">
        <v>-0.4269</v>
      </c>
      <c r="L1998" s="1">
        <v>-0.48149999999999998</v>
      </c>
      <c r="M1998" s="1">
        <v>6.8599999999999994E-2</v>
      </c>
      <c r="N1998" s="1">
        <v>0</v>
      </c>
      <c r="O1998" s="1">
        <v>0.26989999999999997</v>
      </c>
      <c r="P1998" s="1">
        <v>-0.3901</v>
      </c>
      <c r="Q1998" s="1">
        <v>-0.17979999999999999</v>
      </c>
      <c r="R1998" s="1">
        <v>-0.1956</v>
      </c>
      <c r="GI1998" s="1">
        <v>-0.3957</v>
      </c>
      <c r="HA1998" s="1" t="str">
        <f t="shared" si="62"/>
        <v>2011</v>
      </c>
      <c r="HB1998" s="1" t="str">
        <f t="shared" si="63"/>
        <v>09</v>
      </c>
    </row>
    <row r="1999" spans="1:210">
      <c r="A1999" s="3" t="s">
        <v>9</v>
      </c>
      <c r="B1999" s="3"/>
      <c r="C1999" s="3" t="s">
        <v>6437</v>
      </c>
      <c r="E1999" s="1" t="s">
        <v>6438</v>
      </c>
      <c r="F1999" s="1">
        <v>0.2331</v>
      </c>
      <c r="G1999" s="1">
        <v>1.7569999999999999</v>
      </c>
      <c r="H1999" s="1">
        <v>0.2024</v>
      </c>
      <c r="I1999" s="1">
        <v>0.13639999999999999</v>
      </c>
      <c r="J1999" s="1">
        <v>3.6585000000000001</v>
      </c>
      <c r="K1999" s="1">
        <v>0.3478</v>
      </c>
      <c r="L1999" s="1">
        <v>4.1099999999999998E-2</v>
      </c>
      <c r="M1999" s="1">
        <v>0.3513</v>
      </c>
      <c r="N1999" s="1">
        <v>0.3523</v>
      </c>
      <c r="O1999" s="1">
        <v>0</v>
      </c>
      <c r="P1999" s="1">
        <v>-2.4087999999999998</v>
      </c>
      <c r="Q1999" s="1">
        <v>0.5484</v>
      </c>
      <c r="R1999" s="1">
        <v>1.002</v>
      </c>
      <c r="GI1999" s="1">
        <v>-1.1505000000000001</v>
      </c>
      <c r="HA1999" s="1" t="str">
        <f t="shared" si="62"/>
        <v>2011</v>
      </c>
      <c r="HB1999" s="1" t="str">
        <f t="shared" si="63"/>
        <v>09</v>
      </c>
    </row>
    <row r="2000" spans="1:210">
      <c r="A2000" s="3" t="s">
        <v>9</v>
      </c>
      <c r="B2000" s="3"/>
      <c r="C2000" s="3" t="s">
        <v>6439</v>
      </c>
      <c r="E2000" s="1" t="s">
        <v>6439</v>
      </c>
      <c r="F2000" s="1">
        <v>0.2666</v>
      </c>
      <c r="G2000" s="1">
        <v>2.7366000000000001</v>
      </c>
      <c r="H2000" s="1">
        <v>0.26490000000000002</v>
      </c>
      <c r="I2000" s="1">
        <v>-0.49080000000000001</v>
      </c>
      <c r="J2000" s="1">
        <v>-0.77349999999999997</v>
      </c>
      <c r="K2000" s="1">
        <v>-0.4173</v>
      </c>
      <c r="L2000" s="1">
        <v>-0.52610000000000001</v>
      </c>
      <c r="M2000" s="1">
        <v>0.34370000000000001</v>
      </c>
      <c r="N2000" s="1">
        <v>-1.665</v>
      </c>
      <c r="O2000" s="1">
        <v>1.8846000000000001</v>
      </c>
      <c r="P2000" s="1">
        <v>-0.5806</v>
      </c>
      <c r="Q2000" s="1">
        <v>-1.7857000000000001</v>
      </c>
      <c r="R2000" s="1">
        <v>-7.8299999999999995E-2</v>
      </c>
      <c r="GI2000" s="1">
        <v>-1.3653999999999999</v>
      </c>
      <c r="HA2000" s="1" t="str">
        <f t="shared" si="62"/>
        <v>2011</v>
      </c>
      <c r="HB2000" s="1" t="str">
        <f t="shared" si="63"/>
        <v>09</v>
      </c>
    </row>
    <row r="2001" spans="1:210">
      <c r="A2001" s="3" t="s">
        <v>9</v>
      </c>
      <c r="B2001" s="3"/>
      <c r="C2001" s="3" t="s">
        <v>6440</v>
      </c>
      <c r="E2001" s="1" t="s">
        <v>6441</v>
      </c>
      <c r="F2001" s="1">
        <v>-0.20269999999999999</v>
      </c>
      <c r="G2001" s="1">
        <v>0.28770000000000001</v>
      </c>
      <c r="H2001" s="1">
        <v>-0.2913</v>
      </c>
      <c r="I2001" s="1">
        <v>0.13059999999999999</v>
      </c>
      <c r="J2001" s="1">
        <v>-0.05</v>
      </c>
      <c r="K2001" s="1">
        <v>-7.9100000000000004E-2</v>
      </c>
      <c r="L2001" s="1">
        <v>-0.67220000000000002</v>
      </c>
      <c r="M2001" s="1">
        <v>-0.36649999999999999</v>
      </c>
      <c r="N2001" s="1">
        <v>-0.1825</v>
      </c>
      <c r="O2001" s="1">
        <v>0.35770000000000002</v>
      </c>
      <c r="P2001" s="1">
        <v>-0.5806</v>
      </c>
      <c r="Q2001" s="1">
        <v>-0.60760000000000003</v>
      </c>
      <c r="R2001" s="1">
        <v>-0.5696</v>
      </c>
      <c r="GI2001" s="1">
        <v>1.1931</v>
      </c>
      <c r="HA2001" s="1" t="str">
        <f t="shared" si="62"/>
        <v>2011</v>
      </c>
      <c r="HB2001" s="1" t="str">
        <f t="shared" si="63"/>
        <v>09</v>
      </c>
    </row>
    <row r="2002" spans="1:210">
      <c r="A2002" s="3" t="s">
        <v>9</v>
      </c>
      <c r="B2002" s="3"/>
      <c r="C2002" s="3" t="s">
        <v>6442</v>
      </c>
      <c r="E2002" s="1" t="s">
        <v>6442</v>
      </c>
      <c r="F2002" s="1">
        <v>-9.2999999999999999E-2</v>
      </c>
      <c r="G2002" s="1">
        <v>0.83420000000000005</v>
      </c>
      <c r="H2002" s="1">
        <v>-0.36049999999999999</v>
      </c>
      <c r="I2002" s="1">
        <v>0.13220000000000001</v>
      </c>
      <c r="J2002" s="1">
        <v>-0.1517</v>
      </c>
      <c r="K2002" s="1">
        <v>-0.47649999999999998</v>
      </c>
      <c r="L2002" s="1">
        <v>-0.3579</v>
      </c>
      <c r="M2002" s="1">
        <v>0.2354</v>
      </c>
      <c r="N2002" s="1">
        <v>-0.21490000000000001</v>
      </c>
      <c r="O2002" s="1">
        <v>-0.251</v>
      </c>
      <c r="P2002" s="1">
        <v>6.4600000000000005E-2</v>
      </c>
      <c r="Q2002" s="1">
        <v>-0.61019999999999996</v>
      </c>
      <c r="R2002" s="1">
        <v>-0.95850000000000002</v>
      </c>
      <c r="GI2002" s="1">
        <v>1.4208000000000001</v>
      </c>
      <c r="HA2002" s="1" t="str">
        <f t="shared" si="62"/>
        <v>2011</v>
      </c>
      <c r="HB2002" s="1" t="str">
        <f t="shared" si="63"/>
        <v>09</v>
      </c>
    </row>
    <row r="2003" spans="1:210">
      <c r="A2003" s="3" t="s">
        <v>9</v>
      </c>
      <c r="B2003" s="3"/>
      <c r="C2003" s="3" t="s">
        <v>6443</v>
      </c>
      <c r="E2003" s="1" t="s">
        <v>6444</v>
      </c>
      <c r="F2003" s="1">
        <v>-0.18629999999999999</v>
      </c>
      <c r="G2003" s="1">
        <v>0.73009999999999997</v>
      </c>
      <c r="H2003" s="1">
        <v>-1.5201</v>
      </c>
      <c r="I2003" s="1">
        <v>-0.442</v>
      </c>
      <c r="J2003" s="1">
        <v>-0.65820000000000001</v>
      </c>
      <c r="K2003" s="1">
        <v>-0.31890000000000002</v>
      </c>
      <c r="L2003" s="1">
        <v>-0.43980000000000002</v>
      </c>
      <c r="M2003" s="1">
        <v>-0.47199999999999998</v>
      </c>
      <c r="N2003" s="1">
        <v>-0.33729999999999999</v>
      </c>
      <c r="O2003" s="1">
        <v>-7.1900000000000006E-2</v>
      </c>
      <c r="P2003" s="1">
        <v>-0.19259999999999999</v>
      </c>
      <c r="Q2003" s="1">
        <v>-1.1333</v>
      </c>
      <c r="R2003" s="1">
        <v>-1.9984</v>
      </c>
      <c r="GI2003" s="1">
        <v>0.53669999999999995</v>
      </c>
      <c r="HA2003" s="1" t="str">
        <f t="shared" si="62"/>
        <v>2011</v>
      </c>
      <c r="HB2003" s="1" t="str">
        <f t="shared" si="63"/>
        <v>09</v>
      </c>
    </row>
    <row r="2004" spans="1:210">
      <c r="A2004" s="3" t="s">
        <v>9</v>
      </c>
      <c r="B2004" s="3"/>
      <c r="C2004" s="3" t="s">
        <v>6445</v>
      </c>
      <c r="E2004" s="1" t="s">
        <v>6446</v>
      </c>
      <c r="F2004" s="1">
        <v>0.3054</v>
      </c>
      <c r="G2004" s="1">
        <v>0.63380000000000003</v>
      </c>
      <c r="H2004" s="1">
        <v>-0.2059</v>
      </c>
      <c r="I2004" s="1">
        <v>0.41089999999999999</v>
      </c>
      <c r="J2004" s="1">
        <v>-0.15540000000000001</v>
      </c>
      <c r="K2004" s="1">
        <v>0</v>
      </c>
      <c r="L2004" s="1">
        <v>0.16350000000000001</v>
      </c>
      <c r="M2004" s="1">
        <v>-0.17269999999999999</v>
      </c>
      <c r="N2004" s="1">
        <v>1.3408</v>
      </c>
      <c r="O2004" s="1">
        <v>-7.2700000000000001E-2</v>
      </c>
      <c r="P2004" s="1">
        <v>-0.39419999999999999</v>
      </c>
      <c r="Q2004" s="1">
        <v>-2.2222</v>
      </c>
      <c r="R2004" s="1">
        <v>-0.27560000000000001</v>
      </c>
      <c r="GI2004" s="1">
        <v>2.8900999999999999</v>
      </c>
      <c r="HA2004" s="1" t="str">
        <f t="shared" si="62"/>
        <v>2011</v>
      </c>
      <c r="HB2004" s="1" t="str">
        <f t="shared" si="63"/>
        <v>09</v>
      </c>
    </row>
    <row r="2005" spans="1:210">
      <c r="A2005" s="3" t="s">
        <v>9</v>
      </c>
      <c r="B2005" s="3"/>
      <c r="C2005" s="3" t="s">
        <v>6447</v>
      </c>
      <c r="E2005" s="1" t="s">
        <v>6448</v>
      </c>
      <c r="F2005" s="1">
        <v>-5.5899999999999998E-2</v>
      </c>
      <c r="G2005" s="1">
        <v>0.21609999999999999</v>
      </c>
      <c r="H2005" s="1">
        <v>0</v>
      </c>
      <c r="I2005" s="1">
        <v>-0.26900000000000002</v>
      </c>
      <c r="J2005" s="1">
        <v>-0.2016</v>
      </c>
      <c r="K2005" s="1">
        <v>1.7746</v>
      </c>
      <c r="L2005" s="1">
        <v>-0.31890000000000002</v>
      </c>
      <c r="M2005" s="1">
        <v>-0.33679999999999999</v>
      </c>
      <c r="N2005" s="1">
        <v>3.0300000000000001E-2</v>
      </c>
      <c r="O2005" s="1">
        <v>0.45319999999999999</v>
      </c>
      <c r="P2005" s="1">
        <v>0.45810000000000001</v>
      </c>
      <c r="Q2005" s="1">
        <v>-2.5861999999999998</v>
      </c>
      <c r="R2005" s="1">
        <v>-0.34560000000000002</v>
      </c>
      <c r="GI2005" s="1">
        <v>1.6474</v>
      </c>
      <c r="HA2005" s="1" t="str">
        <f t="shared" si="62"/>
        <v>2011</v>
      </c>
      <c r="HB2005" s="1" t="str">
        <f t="shared" si="63"/>
        <v>09</v>
      </c>
    </row>
    <row r="2006" spans="1:210">
      <c r="A2006" s="3" t="s">
        <v>9</v>
      </c>
      <c r="B2006" s="3"/>
      <c r="C2006" s="3" t="s">
        <v>6449</v>
      </c>
      <c r="E2006" s="1" t="s">
        <v>6450</v>
      </c>
      <c r="F2006" s="1">
        <v>-3.6200000000000003E-2</v>
      </c>
      <c r="G2006" s="1">
        <v>-0.59619999999999995</v>
      </c>
      <c r="H2006" s="1">
        <v>-1.1143000000000001</v>
      </c>
      <c r="I2006" s="1">
        <v>-0.3498</v>
      </c>
      <c r="J2006" s="1">
        <v>-0.39250000000000002</v>
      </c>
      <c r="K2006" s="1">
        <v>-7.4399999999999994E-2</v>
      </c>
      <c r="L2006" s="1">
        <v>-0.73809999999999998</v>
      </c>
      <c r="M2006" s="1">
        <v>-0.45850000000000002</v>
      </c>
      <c r="N2006" s="1">
        <v>-0.97740000000000005</v>
      </c>
      <c r="O2006" s="1">
        <v>-0.30270000000000002</v>
      </c>
      <c r="P2006" s="1">
        <v>0.76870000000000005</v>
      </c>
      <c r="Q2006" s="1">
        <v>-2.1978</v>
      </c>
      <c r="R2006" s="1">
        <v>-0.29870000000000002</v>
      </c>
      <c r="GI2006" s="1">
        <v>4.4001000000000001</v>
      </c>
      <c r="HA2006" s="1" t="str">
        <f t="shared" si="62"/>
        <v>2011</v>
      </c>
      <c r="HB2006" s="1" t="str">
        <f t="shared" si="63"/>
        <v>09</v>
      </c>
    </row>
    <row r="2007" spans="1:210">
      <c r="A2007" s="3" t="s">
        <v>9</v>
      </c>
      <c r="B2007" s="3"/>
      <c r="C2007" s="3" t="s">
        <v>6451</v>
      </c>
      <c r="E2007" s="1" t="s">
        <v>6452</v>
      </c>
      <c r="F2007" s="1">
        <v>-0.21709999999999999</v>
      </c>
      <c r="G2007" s="1">
        <v>0.1409</v>
      </c>
      <c r="H2007" s="1">
        <v>0.45579999999999998</v>
      </c>
      <c r="I2007" s="1">
        <v>-0.17460000000000001</v>
      </c>
      <c r="J2007" s="1">
        <v>-4.9299999999999997E-2</v>
      </c>
      <c r="K2007" s="1">
        <v>-0.37340000000000001</v>
      </c>
      <c r="L2007" s="1">
        <v>-0.15559999999999999</v>
      </c>
      <c r="M2007" s="1">
        <v>-0.3926</v>
      </c>
      <c r="N2007" s="1">
        <v>-1.6636</v>
      </c>
      <c r="O2007" s="1">
        <v>-0.64049999999999996</v>
      </c>
      <c r="P2007" s="1">
        <v>1.0725</v>
      </c>
      <c r="Q2007" s="1">
        <v>-1.2755000000000001</v>
      </c>
      <c r="R2007" s="1">
        <v>0.37309999999999999</v>
      </c>
      <c r="GI2007" s="1">
        <v>3.5099</v>
      </c>
      <c r="HA2007" s="1" t="str">
        <f t="shared" si="62"/>
        <v>2011</v>
      </c>
      <c r="HB2007" s="1" t="str">
        <f t="shared" si="63"/>
        <v>08</v>
      </c>
    </row>
    <row r="2008" spans="1:210">
      <c r="A2008" s="3" t="s">
        <v>9</v>
      </c>
      <c r="B2008" s="3"/>
      <c r="C2008" s="3" t="s">
        <v>6453</v>
      </c>
      <c r="E2008" s="1" t="s">
        <v>6454</v>
      </c>
      <c r="F2008" s="1">
        <v>-0.96220000000000006</v>
      </c>
      <c r="G2008" s="1">
        <v>-0.28199999999999997</v>
      </c>
      <c r="H2008" s="1">
        <v>-1.07</v>
      </c>
      <c r="I2008" s="1">
        <v>-0.91379999999999995</v>
      </c>
      <c r="J2008" s="1">
        <v>-0.54159999999999997</v>
      </c>
      <c r="K2008" s="1">
        <v>-0.75980000000000003</v>
      </c>
      <c r="L2008" s="1">
        <v>-1.0505</v>
      </c>
      <c r="M2008" s="1">
        <v>-0.82040000000000002</v>
      </c>
      <c r="N2008" s="1">
        <v>-2.2646000000000002</v>
      </c>
      <c r="O2008" s="1">
        <v>-1.0287999999999999</v>
      </c>
      <c r="P2008" s="1">
        <v>-6.2399999999999997E-2</v>
      </c>
      <c r="Q2008" s="1">
        <v>-1.2952999999999999</v>
      </c>
      <c r="R2008" s="1">
        <v>-0.86040000000000005</v>
      </c>
      <c r="GI2008" s="1">
        <v>3.012</v>
      </c>
      <c r="HA2008" s="1" t="str">
        <f t="shared" si="62"/>
        <v>2011</v>
      </c>
      <c r="HB2008" s="1" t="str">
        <f t="shared" si="63"/>
        <v>08</v>
      </c>
    </row>
    <row r="2009" spans="1:210">
      <c r="A2009" s="3" t="s">
        <v>9</v>
      </c>
      <c r="B2009" s="3"/>
      <c r="C2009" s="3" t="s">
        <v>6455</v>
      </c>
      <c r="E2009" s="1" t="s">
        <v>6456</v>
      </c>
      <c r="F2009" s="1">
        <v>-0.1105</v>
      </c>
      <c r="G2009" s="1">
        <v>0.1779</v>
      </c>
      <c r="H2009" s="1">
        <v>0.88370000000000004</v>
      </c>
      <c r="I2009" s="1">
        <v>-0.17649999999999999</v>
      </c>
      <c r="J2009" s="1">
        <v>-0.6018</v>
      </c>
      <c r="K2009" s="1">
        <v>-0.30669999999999997</v>
      </c>
      <c r="L2009" s="1">
        <v>-0.82479999999999998</v>
      </c>
      <c r="M2009" s="1">
        <v>-9.98E-2</v>
      </c>
      <c r="N2009" s="1">
        <v>-1.1839</v>
      </c>
      <c r="O2009" s="1">
        <v>-0.31159999999999999</v>
      </c>
      <c r="P2009" s="1">
        <v>1.1242000000000001</v>
      </c>
      <c r="Q2009" s="1">
        <v>-1.6536</v>
      </c>
      <c r="R2009" s="1">
        <v>-0.3795</v>
      </c>
      <c r="GI2009" s="1">
        <v>3.4998</v>
      </c>
      <c r="HA2009" s="1" t="str">
        <f t="shared" si="62"/>
        <v>2011</v>
      </c>
      <c r="HB2009" s="1" t="str">
        <f t="shared" si="63"/>
        <v>08</v>
      </c>
    </row>
    <row r="2010" spans="1:210">
      <c r="A2010" s="3" t="s">
        <v>9</v>
      </c>
      <c r="B2010" s="3"/>
      <c r="C2010" s="3" t="s">
        <v>6457</v>
      </c>
      <c r="E2010" s="1" t="s">
        <v>6457</v>
      </c>
      <c r="F2010" s="1">
        <v>-5.57E-2</v>
      </c>
      <c r="G2010" s="1">
        <v>1.2635000000000001</v>
      </c>
      <c r="H2010" s="1">
        <v>0.82230000000000003</v>
      </c>
      <c r="I2010" s="1">
        <v>0.40260000000000001</v>
      </c>
      <c r="J2010" s="1">
        <v>2.4188999999999998</v>
      </c>
      <c r="K2010" s="1">
        <v>-0.30840000000000001</v>
      </c>
      <c r="L2010" s="1">
        <v>-0.19900000000000001</v>
      </c>
      <c r="M2010" s="1">
        <v>-0.20150000000000001</v>
      </c>
      <c r="N2010" s="1">
        <v>0.18459999999999999</v>
      </c>
      <c r="O2010" s="1">
        <v>0.83389999999999997</v>
      </c>
      <c r="P2010" s="1">
        <v>-0.43830000000000002</v>
      </c>
      <c r="Q2010" s="1">
        <v>-0.98119999999999996</v>
      </c>
      <c r="R2010" s="1">
        <v>-0.42120000000000002</v>
      </c>
      <c r="GI2010" s="1">
        <v>3.3826000000000001</v>
      </c>
      <c r="HA2010" s="1" t="str">
        <f t="shared" si="62"/>
        <v>2011</v>
      </c>
      <c r="HB2010" s="1" t="str">
        <f t="shared" si="63"/>
        <v>08</v>
      </c>
    </row>
    <row r="2011" spans="1:210">
      <c r="A2011" s="3" t="s">
        <v>9</v>
      </c>
      <c r="B2011" s="3"/>
      <c r="C2011" s="3" t="s">
        <v>6458</v>
      </c>
      <c r="E2011" s="1" t="s">
        <v>6459</v>
      </c>
      <c r="F2011" s="1">
        <v>0.1699</v>
      </c>
      <c r="G2011" s="1">
        <v>0.66369999999999996</v>
      </c>
      <c r="H2011" s="1">
        <v>3.3500000000000002E-2</v>
      </c>
      <c r="I2011" s="1">
        <v>0.40889999999999999</v>
      </c>
      <c r="J2011" s="1">
        <v>0.15809999999999999</v>
      </c>
      <c r="K2011" s="1">
        <v>-0.23449999999999999</v>
      </c>
      <c r="L2011" s="1">
        <v>0.16209999999999999</v>
      </c>
      <c r="M2011" s="1">
        <v>0.1709</v>
      </c>
      <c r="N2011" s="1">
        <v>-2.1901999999999999</v>
      </c>
      <c r="O2011" s="1">
        <v>0.21110000000000001</v>
      </c>
      <c r="P2011" s="1">
        <v>-0.56710000000000005</v>
      </c>
      <c r="Q2011" s="1">
        <v>-0.2732</v>
      </c>
      <c r="R2011" s="1">
        <v>-0.42859999999999998</v>
      </c>
      <c r="GI2011" s="1">
        <v>1.3806</v>
      </c>
      <c r="HA2011" s="1" t="str">
        <f t="shared" si="62"/>
        <v>2011</v>
      </c>
      <c r="HB2011" s="1" t="str">
        <f t="shared" si="63"/>
        <v>08</v>
      </c>
    </row>
    <row r="2012" spans="1:210">
      <c r="A2012" s="3" t="s">
        <v>9</v>
      </c>
      <c r="B2012" s="3"/>
      <c r="C2012" s="3" t="s">
        <v>6460</v>
      </c>
      <c r="E2012" s="1" t="s">
        <v>6461</v>
      </c>
      <c r="F2012" s="1">
        <v>-0.20960000000000001</v>
      </c>
      <c r="G2012" s="1">
        <v>0.70130000000000003</v>
      </c>
      <c r="H2012" s="1">
        <v>-1.1540999999999999</v>
      </c>
      <c r="I2012" s="1">
        <v>0.27589999999999998</v>
      </c>
      <c r="J2012" s="1">
        <v>1.5499000000000001</v>
      </c>
      <c r="K2012" s="1">
        <v>-0.3906</v>
      </c>
      <c r="L2012" s="1">
        <v>-4.0599999999999997E-2</v>
      </c>
      <c r="M2012" s="1">
        <v>0.20660000000000001</v>
      </c>
      <c r="N2012" s="1">
        <v>-0.59930000000000005</v>
      </c>
      <c r="O2012" s="1">
        <v>1.6173999999999999</v>
      </c>
      <c r="P2012" s="1">
        <v>-1.0711999999999999</v>
      </c>
      <c r="Q2012" s="1">
        <v>9.01E-2</v>
      </c>
      <c r="R2012" s="1">
        <v>0.2356</v>
      </c>
      <c r="GI2012" s="1">
        <v>0.43130000000000002</v>
      </c>
      <c r="HA2012" s="1" t="str">
        <f t="shared" si="62"/>
        <v>2011</v>
      </c>
      <c r="HB2012" s="1" t="str">
        <f t="shared" si="63"/>
        <v>08</v>
      </c>
    </row>
    <row r="2013" spans="1:210">
      <c r="A2013" s="3" t="s">
        <v>9</v>
      </c>
      <c r="B2013" s="3"/>
      <c r="C2013" s="3" t="s">
        <v>6462</v>
      </c>
      <c r="E2013" s="1" t="s">
        <v>6463</v>
      </c>
      <c r="F2013" s="1">
        <v>-0.58589999999999998</v>
      </c>
      <c r="G2013" s="1">
        <v>0.54279999999999995</v>
      </c>
      <c r="H2013" s="1">
        <v>-1.1167</v>
      </c>
      <c r="I2013" s="1">
        <v>9.0999999999999998E-2</v>
      </c>
      <c r="J2013" s="1">
        <v>0.31540000000000001</v>
      </c>
      <c r="K2013" s="1">
        <v>-0.38340000000000002</v>
      </c>
      <c r="L2013" s="1">
        <v>-0.32150000000000001</v>
      </c>
      <c r="M2013" s="1">
        <v>6.8099999999999994E-2</v>
      </c>
      <c r="N2013" s="1">
        <v>0.96450000000000002</v>
      </c>
      <c r="O2013" s="1">
        <v>-0.31090000000000001</v>
      </c>
      <c r="P2013" s="1">
        <v>0.90849999999999997</v>
      </c>
      <c r="Q2013" s="1">
        <v>-1.3181</v>
      </c>
      <c r="R2013" s="1">
        <v>0</v>
      </c>
      <c r="GI2013" s="1">
        <v>3.6958000000000002</v>
      </c>
      <c r="HA2013" s="1" t="str">
        <f t="shared" si="62"/>
        <v>2011</v>
      </c>
      <c r="HB2013" s="1" t="str">
        <f t="shared" si="63"/>
        <v>08</v>
      </c>
    </row>
    <row r="2014" spans="1:210">
      <c r="A2014" s="3" t="s">
        <v>9</v>
      </c>
      <c r="B2014" s="3"/>
      <c r="C2014" s="3" t="s">
        <v>6464</v>
      </c>
      <c r="E2014" s="1" t="s">
        <v>6465</v>
      </c>
      <c r="F2014" s="1">
        <v>0.31990000000000002</v>
      </c>
      <c r="G2014" s="1">
        <v>-0.17960000000000001</v>
      </c>
      <c r="H2014" s="1">
        <v>-0.67789999999999995</v>
      </c>
      <c r="I2014" s="1">
        <v>-1.1389</v>
      </c>
      <c r="J2014" s="1">
        <v>1.5625</v>
      </c>
      <c r="K2014" s="1">
        <v>0.37930000000000003</v>
      </c>
      <c r="L2014" s="1">
        <v>0</v>
      </c>
      <c r="M2014" s="1">
        <v>6.7799999999999999E-2</v>
      </c>
      <c r="N2014" s="1">
        <v>-1.3592</v>
      </c>
      <c r="O2014" s="1">
        <v>-1.5388999999999999</v>
      </c>
      <c r="P2014" s="1">
        <v>-0.64300000000000002</v>
      </c>
      <c r="Q2014" s="1">
        <v>-1.3973</v>
      </c>
      <c r="R2014" s="1">
        <v>-0.61870000000000003</v>
      </c>
      <c r="GI2014" s="1">
        <v>4.7037000000000004</v>
      </c>
      <c r="HA2014" s="1" t="str">
        <f t="shared" si="62"/>
        <v>2011</v>
      </c>
      <c r="HB2014" s="1" t="str">
        <f t="shared" si="63"/>
        <v>08</v>
      </c>
    </row>
    <row r="2015" spans="1:210">
      <c r="A2015" s="3" t="s">
        <v>9</v>
      </c>
      <c r="B2015" s="3"/>
      <c r="C2015" s="3" t="s">
        <v>6466</v>
      </c>
      <c r="E2015" s="1" t="s">
        <v>6467</v>
      </c>
      <c r="F2015" s="1">
        <v>-7.7600000000000002E-2</v>
      </c>
      <c r="G2015" s="1">
        <v>0.1857</v>
      </c>
      <c r="H2015" s="1">
        <v>-1.0881000000000001</v>
      </c>
      <c r="I2015" s="1">
        <v>-0.42330000000000001</v>
      </c>
      <c r="J2015" s="1">
        <v>-0.43030000000000002</v>
      </c>
      <c r="K2015" s="1">
        <v>1.3353999999999999</v>
      </c>
      <c r="L2015" s="1">
        <v>0.1646</v>
      </c>
      <c r="M2015" s="1">
        <v>-0.35010000000000002</v>
      </c>
      <c r="N2015" s="1">
        <v>0.88859999999999995</v>
      </c>
      <c r="O2015" s="1">
        <v>-0.2833</v>
      </c>
      <c r="P2015" s="1">
        <v>-0.2616</v>
      </c>
      <c r="Q2015" s="1">
        <v>-0.4541</v>
      </c>
      <c r="R2015" s="1">
        <v>-0.55879999999999996</v>
      </c>
      <c r="GI2015" s="1">
        <v>5.8998999999999997</v>
      </c>
      <c r="HA2015" s="1" t="str">
        <f t="shared" si="62"/>
        <v>2011</v>
      </c>
      <c r="HB2015" s="1" t="str">
        <f t="shared" si="63"/>
        <v>08</v>
      </c>
    </row>
    <row r="2016" spans="1:210">
      <c r="A2016" s="3" t="s">
        <v>9</v>
      </c>
      <c r="B2016" s="3"/>
      <c r="C2016" s="3" t="s">
        <v>6468</v>
      </c>
      <c r="E2016" s="1" t="s">
        <v>6469</v>
      </c>
      <c r="F2016" s="1">
        <v>-0.66090000000000004</v>
      </c>
      <c r="G2016" s="1">
        <v>-0.76829999999999998</v>
      </c>
      <c r="H2016" s="1">
        <v>-0.38819999999999999</v>
      </c>
      <c r="I2016" s="1">
        <v>-0.65690000000000004</v>
      </c>
      <c r="J2016" s="1">
        <v>-0.26490000000000002</v>
      </c>
      <c r="K2016" s="1">
        <v>-1.1013999999999999</v>
      </c>
      <c r="L2016" s="1">
        <v>-0.28589999999999999</v>
      </c>
      <c r="M2016" s="1">
        <v>-0.13980000000000001</v>
      </c>
      <c r="N2016" s="1">
        <v>0.8498</v>
      </c>
      <c r="O2016" s="1">
        <v>-0.78120000000000001</v>
      </c>
      <c r="P2016" s="1">
        <v>-0.32440000000000002</v>
      </c>
      <c r="Q2016" s="1">
        <v>-1.4096</v>
      </c>
      <c r="R2016" s="1">
        <v>-0.39850000000000002</v>
      </c>
      <c r="GI2016" s="1">
        <v>5.3109000000000002</v>
      </c>
      <c r="HA2016" s="1" t="str">
        <f t="shared" si="62"/>
        <v>2011</v>
      </c>
      <c r="HB2016" s="1" t="str">
        <f t="shared" si="63"/>
        <v>08</v>
      </c>
    </row>
    <row r="2017" spans="1:210">
      <c r="A2017" s="3" t="s">
        <v>9</v>
      </c>
      <c r="B2017" s="3"/>
      <c r="C2017" s="3" t="s">
        <v>6470</v>
      </c>
      <c r="E2017" s="1" t="s">
        <v>6471</v>
      </c>
      <c r="F2017" s="1">
        <v>-0.37619999999999998</v>
      </c>
      <c r="G2017" s="1">
        <v>0.1394</v>
      </c>
      <c r="H2017" s="1">
        <v>-2.0783</v>
      </c>
      <c r="I2017" s="1">
        <v>-1.5301</v>
      </c>
      <c r="J2017" s="1">
        <v>-0.4042</v>
      </c>
      <c r="K2017" s="1">
        <v>-0.8327</v>
      </c>
      <c r="L2017" s="1">
        <v>-3.95E-2</v>
      </c>
      <c r="M2017" s="1">
        <v>-0.7419</v>
      </c>
      <c r="N2017" s="1">
        <v>-0.69840000000000002</v>
      </c>
      <c r="O2017" s="1">
        <v>-0.44409999999999999</v>
      </c>
      <c r="P2017" s="1">
        <v>1.2562</v>
      </c>
      <c r="Q2017" s="1">
        <v>-0.99750000000000005</v>
      </c>
      <c r="R2017" s="1">
        <v>-1.1918</v>
      </c>
      <c r="GI2017" s="1">
        <v>6.5473999999999997</v>
      </c>
      <c r="HA2017" s="1" t="str">
        <f t="shared" si="62"/>
        <v>2011</v>
      </c>
      <c r="HB2017" s="1" t="str">
        <f t="shared" si="63"/>
        <v>08</v>
      </c>
    </row>
    <row r="2018" spans="1:210">
      <c r="A2018" s="3" t="s">
        <v>9</v>
      </c>
      <c r="B2018" s="3"/>
      <c r="C2018" s="3" t="s">
        <v>6472</v>
      </c>
      <c r="E2018" s="1" t="s">
        <v>6473</v>
      </c>
      <c r="F2018" s="1">
        <v>-5.5500000000000001E-2</v>
      </c>
      <c r="G2018" s="1">
        <v>1.0259</v>
      </c>
      <c r="H2018" s="1">
        <v>-3.3300000000000003E-2</v>
      </c>
      <c r="I2018" s="1">
        <v>-0.35270000000000001</v>
      </c>
      <c r="J2018" s="1">
        <v>0.14849999999999999</v>
      </c>
      <c r="K2018" s="1">
        <v>-0.2238</v>
      </c>
      <c r="L2018" s="1">
        <v>0.19470000000000001</v>
      </c>
      <c r="M2018" s="1">
        <v>9.9500000000000005E-2</v>
      </c>
      <c r="N2018" s="1">
        <v>0.26979999999999998</v>
      </c>
      <c r="O2018" s="1">
        <v>0.1686</v>
      </c>
      <c r="P2018" s="1">
        <v>0.24640000000000001</v>
      </c>
      <c r="Q2018" s="1">
        <v>-1.4598</v>
      </c>
      <c r="R2018" s="1">
        <v>-0.49159999999999998</v>
      </c>
      <c r="GI2018" s="1">
        <v>4.8136000000000001</v>
      </c>
      <c r="HA2018" s="1" t="str">
        <f t="shared" si="62"/>
        <v>2011</v>
      </c>
      <c r="HB2018" s="1" t="str">
        <f t="shared" si="63"/>
        <v>08</v>
      </c>
    </row>
    <row r="2019" spans="1:210">
      <c r="A2019" s="3" t="s">
        <v>9</v>
      </c>
      <c r="B2019" s="3"/>
      <c r="C2019" s="3" t="s">
        <v>6474</v>
      </c>
      <c r="E2019" s="1" t="s">
        <v>6474</v>
      </c>
      <c r="F2019" s="1">
        <v>-0.11020000000000001</v>
      </c>
      <c r="G2019" s="1">
        <v>0.78120000000000001</v>
      </c>
      <c r="H2019" s="1">
        <v>0.1971</v>
      </c>
      <c r="I2019" s="1">
        <v>-0.5212</v>
      </c>
      <c r="J2019" s="1">
        <v>-0.1464</v>
      </c>
      <c r="K2019" s="1">
        <v>-0.14949999999999999</v>
      </c>
      <c r="L2019" s="1">
        <v>-0.27160000000000001</v>
      </c>
      <c r="M2019" s="1">
        <v>-0.39479999999999998</v>
      </c>
      <c r="N2019" s="1">
        <v>-0.1787</v>
      </c>
      <c r="O2019" s="1">
        <v>-0.1013</v>
      </c>
      <c r="P2019" s="1">
        <v>0.30969999999999998</v>
      </c>
      <c r="Q2019" s="1">
        <v>-1.7656000000000001</v>
      </c>
      <c r="R2019" s="1">
        <v>-0.1125</v>
      </c>
      <c r="GI2019" s="1">
        <v>4.6597</v>
      </c>
      <c r="HA2019" s="1" t="str">
        <f t="shared" si="62"/>
        <v>2011</v>
      </c>
      <c r="HB2019" s="1" t="str">
        <f t="shared" si="63"/>
        <v>08</v>
      </c>
    </row>
    <row r="2020" spans="1:210">
      <c r="A2020" s="3" t="s">
        <v>9</v>
      </c>
      <c r="B2020" s="3"/>
      <c r="C2020" s="3" t="s">
        <v>6475</v>
      </c>
      <c r="E2020" s="1" t="s">
        <v>6476</v>
      </c>
      <c r="F2020" s="1">
        <v>-0.14630000000000001</v>
      </c>
      <c r="G2020" s="1">
        <v>6.7799999999999999E-2</v>
      </c>
      <c r="H2020" s="1">
        <v>-0.94669999999999999</v>
      </c>
      <c r="I2020" s="1">
        <v>-0.64790000000000003</v>
      </c>
      <c r="J2020" s="1">
        <v>-0.29320000000000002</v>
      </c>
      <c r="K2020" s="1">
        <v>0</v>
      </c>
      <c r="L2020" s="1">
        <v>-0.50419999999999998</v>
      </c>
      <c r="M2020" s="1">
        <v>-3.27E-2</v>
      </c>
      <c r="N2020" s="1">
        <v>-1.0101</v>
      </c>
      <c r="O2020" s="1">
        <v>-0.97640000000000005</v>
      </c>
      <c r="P2020" s="1">
        <v>-0.55579999999999996</v>
      </c>
      <c r="Q2020" s="1">
        <v>-1.2184999999999999</v>
      </c>
      <c r="R2020" s="1">
        <v>-0.67259999999999998</v>
      </c>
      <c r="GI2020" s="1">
        <v>4.4438000000000004</v>
      </c>
      <c r="HA2020" s="1" t="str">
        <f t="shared" si="62"/>
        <v>2011</v>
      </c>
      <c r="HB2020" s="1" t="str">
        <f t="shared" si="63"/>
        <v>08</v>
      </c>
    </row>
    <row r="2021" spans="1:210">
      <c r="A2021" s="3" t="s">
        <v>9</v>
      </c>
      <c r="B2021" s="3"/>
      <c r="C2021" s="3" t="s">
        <v>6477</v>
      </c>
      <c r="E2021" s="1" t="s">
        <v>6478</v>
      </c>
      <c r="F2021" s="1">
        <v>0.43130000000000002</v>
      </c>
      <c r="G2021" s="1">
        <v>0.45129999999999998</v>
      </c>
      <c r="H2021" s="1">
        <v>0.90839999999999999</v>
      </c>
      <c r="I2021" s="1">
        <v>-1.0661</v>
      </c>
      <c r="J2021" s="1">
        <v>3.1187</v>
      </c>
      <c r="K2021" s="1">
        <v>0.22770000000000001</v>
      </c>
      <c r="L2021" s="1">
        <v>0.67379999999999995</v>
      </c>
      <c r="M2021" s="1">
        <v>3.3500000000000002E-2</v>
      </c>
      <c r="N2021" s="1">
        <v>-0.3039</v>
      </c>
      <c r="O2021" s="1">
        <v>-0.27439999999999998</v>
      </c>
      <c r="P2021" s="1">
        <v>0.25069999999999998</v>
      </c>
      <c r="Q2021" s="1">
        <v>0.2475</v>
      </c>
      <c r="R2021" s="1">
        <v>0.19139999999999999</v>
      </c>
      <c r="GI2021" s="1">
        <v>5.0867000000000004</v>
      </c>
      <c r="HA2021" s="1" t="str">
        <f t="shared" si="62"/>
        <v>2011</v>
      </c>
      <c r="HB2021" s="1" t="str">
        <f t="shared" si="63"/>
        <v>08</v>
      </c>
    </row>
    <row r="2022" spans="1:210">
      <c r="A2022" s="3" t="s">
        <v>9</v>
      </c>
      <c r="B2022" s="3"/>
      <c r="C2022" s="3" t="s">
        <v>6479</v>
      </c>
      <c r="E2022" s="1" t="s">
        <v>6480</v>
      </c>
      <c r="F2022" s="1">
        <v>-0.11070000000000001</v>
      </c>
      <c r="G2022" s="1">
        <v>-0.34560000000000002</v>
      </c>
      <c r="H2022" s="1">
        <v>-0.89400000000000002</v>
      </c>
      <c r="I2022" s="1">
        <v>4.3900000000000002E-2</v>
      </c>
      <c r="J2022" s="1">
        <v>-1.0442</v>
      </c>
      <c r="K2022" s="1">
        <v>0.14940000000000001</v>
      </c>
      <c r="L2022" s="1">
        <v>0.19639999999999999</v>
      </c>
      <c r="M2022" s="1">
        <v>0</v>
      </c>
      <c r="N2022" s="1">
        <v>-0.39119999999999999</v>
      </c>
      <c r="O2022" s="1">
        <v>-0.37130000000000002</v>
      </c>
      <c r="P2022" s="1">
        <v>-0.316</v>
      </c>
      <c r="Q2022" s="1">
        <v>-1.0699000000000001</v>
      </c>
      <c r="R2022" s="1">
        <v>1.2465999999999999</v>
      </c>
      <c r="GI2022" s="1">
        <v>4.7991000000000001</v>
      </c>
      <c r="HA2022" s="1" t="str">
        <f t="shared" si="62"/>
        <v>2011</v>
      </c>
      <c r="HB2022" s="1" t="str">
        <f t="shared" si="63"/>
        <v>08</v>
      </c>
    </row>
    <row r="2023" spans="1:210">
      <c r="A2023" s="3" t="s">
        <v>9</v>
      </c>
      <c r="B2023" s="3"/>
      <c r="C2023" s="3" t="s">
        <v>6481</v>
      </c>
      <c r="E2023" s="1" t="s">
        <v>6482</v>
      </c>
      <c r="F2023" s="1">
        <v>-7.3800000000000004E-2</v>
      </c>
      <c r="G2023" s="1">
        <v>-0.96609999999999996</v>
      </c>
      <c r="H2023" s="1">
        <v>3.3300000000000003E-2</v>
      </c>
      <c r="I2023" s="1">
        <v>-0.88100000000000001</v>
      </c>
      <c r="J2023" s="1">
        <v>2.6812</v>
      </c>
      <c r="K2023" s="1">
        <v>-0.14849999999999999</v>
      </c>
      <c r="L2023" s="1">
        <v>0.35410000000000003</v>
      </c>
      <c r="M2023" s="1">
        <v>-0.39779999999999999</v>
      </c>
      <c r="N2023" s="1">
        <v>-1.6195999999999999</v>
      </c>
      <c r="O2023" s="1">
        <v>-1.5787</v>
      </c>
      <c r="P2023" s="1">
        <v>-0.56920000000000004</v>
      </c>
      <c r="Q2023" s="1">
        <v>-1.9736</v>
      </c>
      <c r="R2023" s="1">
        <v>-0.4914</v>
      </c>
      <c r="GI2023" s="1">
        <v>6.8841999999999999</v>
      </c>
      <c r="HA2023" s="1" t="str">
        <f t="shared" si="62"/>
        <v>2011</v>
      </c>
      <c r="HB2023" s="1" t="str">
        <f t="shared" si="63"/>
        <v>08</v>
      </c>
    </row>
    <row r="2024" spans="1:210">
      <c r="A2024" s="3" t="s">
        <v>9</v>
      </c>
      <c r="B2024" s="3"/>
      <c r="C2024" s="3" t="s">
        <v>6483</v>
      </c>
      <c r="E2024" s="1" t="s">
        <v>6484</v>
      </c>
      <c r="F2024" s="1">
        <v>1.0486</v>
      </c>
      <c r="G2024" s="1">
        <v>-2.0878000000000001</v>
      </c>
      <c r="H2024" s="1">
        <v>-0.34599999999999997</v>
      </c>
      <c r="I2024" s="1">
        <v>9.0899999999999995E-2</v>
      </c>
      <c r="J2024" s="1">
        <v>6.7213000000000003</v>
      </c>
      <c r="K2024" s="1">
        <v>1.0903</v>
      </c>
      <c r="L2024" s="1">
        <v>1.5434000000000001</v>
      </c>
      <c r="M2024" s="1">
        <v>-0.51449999999999996</v>
      </c>
      <c r="N2024" s="1">
        <v>-0.37009999999999998</v>
      </c>
      <c r="O2024" s="1">
        <v>-0.1055</v>
      </c>
      <c r="P2024" s="1">
        <v>-1.9922</v>
      </c>
      <c r="Q2024" s="1">
        <v>-0.85829999999999995</v>
      </c>
      <c r="R2024" s="1">
        <v>0.15640000000000001</v>
      </c>
      <c r="GI2024" s="1">
        <v>6.1608000000000001</v>
      </c>
      <c r="HA2024" s="1" t="str">
        <f t="shared" si="62"/>
        <v>2011</v>
      </c>
      <c r="HB2024" s="1" t="str">
        <f t="shared" si="63"/>
        <v>08</v>
      </c>
    </row>
    <row r="2025" spans="1:210">
      <c r="A2025" s="3" t="s">
        <v>9</v>
      </c>
      <c r="B2025" s="3"/>
      <c r="C2025" s="3" t="s">
        <v>6485</v>
      </c>
      <c r="E2025" s="1" t="s">
        <v>6486</v>
      </c>
      <c r="F2025" s="1">
        <v>0.98150000000000004</v>
      </c>
      <c r="G2025" s="1">
        <v>0.90090000000000003</v>
      </c>
      <c r="H2025" s="1">
        <v>-1.4276</v>
      </c>
      <c r="I2025" s="1">
        <v>-0.40389999999999998</v>
      </c>
      <c r="J2025" s="1">
        <v>1.5848</v>
      </c>
      <c r="K2025" s="1">
        <v>0</v>
      </c>
      <c r="L2025" s="1">
        <v>2.6785000000000001</v>
      </c>
      <c r="M2025" s="1">
        <v>-1.02</v>
      </c>
      <c r="N2025" s="1">
        <v>-1.6963999999999999</v>
      </c>
      <c r="O2025" s="1">
        <v>-3.0238999999999998</v>
      </c>
      <c r="P2025" s="1">
        <v>-2.9651999999999998</v>
      </c>
      <c r="Q2025" s="1">
        <v>-1.0135000000000001</v>
      </c>
      <c r="R2025" s="1">
        <v>-0.89139999999999997</v>
      </c>
      <c r="GI2025" s="1">
        <v>7.3205</v>
      </c>
      <c r="HA2025" s="1" t="str">
        <f t="shared" si="62"/>
        <v>2011</v>
      </c>
      <c r="HB2025" s="1" t="str">
        <f t="shared" si="63"/>
        <v>08</v>
      </c>
    </row>
    <row r="2026" spans="1:210">
      <c r="A2026" s="3" t="s">
        <v>9</v>
      </c>
      <c r="B2026" s="3"/>
      <c r="C2026" s="3" t="s">
        <v>6487</v>
      </c>
      <c r="E2026" s="1" t="s">
        <v>6488</v>
      </c>
      <c r="F2026" s="1">
        <v>-0.32940000000000003</v>
      </c>
      <c r="G2026" s="1">
        <v>1.0316000000000001</v>
      </c>
      <c r="H2026" s="1">
        <v>-0.89190000000000003</v>
      </c>
      <c r="I2026" s="1">
        <v>-1.1693</v>
      </c>
      <c r="J2026" s="1">
        <v>9.8299999999999998E-2</v>
      </c>
      <c r="K2026" s="1">
        <v>-0.22070000000000001</v>
      </c>
      <c r="L2026" s="1">
        <v>0.155</v>
      </c>
      <c r="M2026" s="1">
        <v>-0.69069999999999998</v>
      </c>
      <c r="N2026" s="1">
        <v>-5.9499999999999997E-2</v>
      </c>
      <c r="O2026" s="1">
        <v>-0.13320000000000001</v>
      </c>
      <c r="P2026" s="1">
        <v>-0.61080000000000001</v>
      </c>
      <c r="Q2026" s="1">
        <v>-0.3246</v>
      </c>
      <c r="R2026" s="1">
        <v>-1.0502</v>
      </c>
      <c r="GI2026" s="1">
        <v>8.8541000000000007</v>
      </c>
      <c r="HA2026" s="1" t="str">
        <f t="shared" si="62"/>
        <v>2011</v>
      </c>
      <c r="HB2026" s="1" t="str">
        <f t="shared" si="63"/>
        <v>08</v>
      </c>
    </row>
    <row r="2027" spans="1:210">
      <c r="A2027" s="3" t="s">
        <v>9</v>
      </c>
      <c r="B2027" s="3"/>
      <c r="C2027" s="3" t="s">
        <v>6489</v>
      </c>
      <c r="E2027" s="1" t="s">
        <v>6489</v>
      </c>
      <c r="F2027" s="1">
        <v>0.32950000000000002</v>
      </c>
      <c r="G2027" s="1">
        <v>0.54669999999999996</v>
      </c>
      <c r="H2027" s="1">
        <v>-0.15540000000000001</v>
      </c>
      <c r="I2027" s="1">
        <v>8.1500000000000003E-2</v>
      </c>
      <c r="J2027" s="1">
        <v>0.41489999999999999</v>
      </c>
      <c r="K2027" s="1">
        <v>0.2077</v>
      </c>
      <c r="L2027" s="1">
        <v>0.98680000000000001</v>
      </c>
      <c r="M2027" s="1">
        <v>0.31080000000000002</v>
      </c>
      <c r="N2027" s="1">
        <v>-0.48060000000000003</v>
      </c>
      <c r="O2027" s="1">
        <v>1.0658000000000001</v>
      </c>
      <c r="P2027" s="1">
        <v>0.1757</v>
      </c>
      <c r="Q2027" s="1">
        <v>0.3039</v>
      </c>
      <c r="R2027" s="1">
        <v>0.10630000000000001</v>
      </c>
      <c r="GI2027" s="1">
        <v>9.4021000000000008</v>
      </c>
      <c r="HA2027" s="1" t="str">
        <f t="shared" si="62"/>
        <v>2011</v>
      </c>
      <c r="HB2027" s="1" t="str">
        <f t="shared" si="63"/>
        <v>08</v>
      </c>
    </row>
    <row r="2028" spans="1:210">
      <c r="A2028" s="3" t="s">
        <v>9</v>
      </c>
      <c r="B2028" s="3"/>
      <c r="C2028" s="3" t="s">
        <v>6490</v>
      </c>
      <c r="E2028" s="1" t="s">
        <v>6491</v>
      </c>
      <c r="F2028" s="1">
        <v>0.13669999999999999</v>
      </c>
      <c r="G2028" s="1">
        <v>-0.37640000000000001</v>
      </c>
      <c r="H2028" s="1">
        <v>-3.04E-2</v>
      </c>
      <c r="I2028" s="1">
        <v>-0.2402</v>
      </c>
      <c r="J2028" s="1">
        <v>-0.67110000000000003</v>
      </c>
      <c r="K2028" s="1">
        <v>0.27700000000000002</v>
      </c>
      <c r="L2028" s="1">
        <v>0.14349999999999999</v>
      </c>
      <c r="M2028" s="1">
        <v>-6.1100000000000002E-2</v>
      </c>
      <c r="N2028" s="1">
        <v>-0.30459999999999998</v>
      </c>
      <c r="O2028" s="1">
        <v>-0.40860000000000002</v>
      </c>
      <c r="P2028" s="1">
        <v>5.8099999999999999E-2</v>
      </c>
      <c r="Q2028" s="1">
        <v>-0.44700000000000001</v>
      </c>
      <c r="R2028" s="1">
        <v>-0.1394</v>
      </c>
      <c r="GI2028" s="1">
        <v>9.3503000000000007</v>
      </c>
      <c r="HA2028" s="1" t="str">
        <f t="shared" si="62"/>
        <v>2011</v>
      </c>
      <c r="HB2028" s="1" t="str">
        <f t="shared" si="63"/>
        <v>08</v>
      </c>
    </row>
    <row r="2029" spans="1:210">
      <c r="A2029" s="3" t="s">
        <v>9</v>
      </c>
      <c r="B2029" s="3"/>
      <c r="C2029" s="3" t="s">
        <v>6492</v>
      </c>
      <c r="E2029" s="1" t="s">
        <v>6493</v>
      </c>
      <c r="F2029" s="1">
        <v>6.7199999999999996E-2</v>
      </c>
      <c r="G2029" s="1">
        <v>3.09E-2</v>
      </c>
      <c r="H2029" s="1">
        <v>0.14979999999999999</v>
      </c>
      <c r="I2029" s="1">
        <v>-3.9300000000000002E-2</v>
      </c>
      <c r="J2029" s="1">
        <v>-0.4395</v>
      </c>
      <c r="K2029" s="1">
        <v>0.2039</v>
      </c>
      <c r="L2029" s="1">
        <v>-0.2828</v>
      </c>
      <c r="M2029" s="1">
        <v>-0.18049999999999999</v>
      </c>
      <c r="N2029" s="1">
        <v>-0.40920000000000001</v>
      </c>
      <c r="O2029" s="1">
        <v>-0.1236</v>
      </c>
      <c r="P2029" s="1">
        <v>-0.34639999999999999</v>
      </c>
      <c r="Q2029" s="1">
        <v>-1.1695</v>
      </c>
      <c r="R2029" s="1">
        <v>-6.8599999999999994E-2</v>
      </c>
      <c r="GI2029" s="1">
        <v>11.0497</v>
      </c>
      <c r="HA2029" s="1" t="str">
        <f t="shared" si="62"/>
        <v>2011</v>
      </c>
      <c r="HB2029" s="1" t="str">
        <f t="shared" si="63"/>
        <v>08</v>
      </c>
    </row>
    <row r="2030" spans="1:210">
      <c r="A2030" s="3" t="s">
        <v>9</v>
      </c>
      <c r="B2030" s="3"/>
      <c r="C2030" s="3" t="s">
        <v>6494</v>
      </c>
      <c r="E2030" s="1" t="s">
        <v>6495</v>
      </c>
      <c r="F2030" s="1">
        <v>-0.1489</v>
      </c>
      <c r="G2030" s="1">
        <v>3.0700000000000002E-2</v>
      </c>
      <c r="H2030" s="1">
        <v>0.38840000000000002</v>
      </c>
      <c r="I2030" s="1">
        <v>-0.2737</v>
      </c>
      <c r="J2030" s="1">
        <v>-0.12970000000000001</v>
      </c>
      <c r="K2030" s="1">
        <v>0.13439999999999999</v>
      </c>
      <c r="L2030" s="1">
        <v>-0.91159999999999997</v>
      </c>
      <c r="M2030" s="1">
        <v>-2.9700000000000001E-2</v>
      </c>
      <c r="N2030" s="1">
        <v>-0.374</v>
      </c>
      <c r="O2030" s="1">
        <v>0.48880000000000001</v>
      </c>
      <c r="P2030" s="1">
        <v>0.11459999999999999</v>
      </c>
      <c r="Q2030" s="1">
        <v>-0.94750000000000001</v>
      </c>
      <c r="R2030" s="1">
        <v>-0.64400000000000002</v>
      </c>
      <c r="GI2030" s="1">
        <v>10.195</v>
      </c>
      <c r="HA2030" s="1" t="str">
        <f t="shared" si="62"/>
        <v>2011</v>
      </c>
      <c r="HB2030" s="1" t="str">
        <f t="shared" si="63"/>
        <v>07</v>
      </c>
    </row>
    <row r="2031" spans="1:210">
      <c r="A2031" s="3" t="s">
        <v>9</v>
      </c>
      <c r="B2031" s="3"/>
      <c r="C2031" s="3" t="s">
        <v>6496</v>
      </c>
      <c r="E2031" s="1" t="s">
        <v>6496</v>
      </c>
      <c r="F2031" s="1">
        <v>-0.39900000000000002</v>
      </c>
      <c r="G2031" s="1">
        <v>0.34410000000000002</v>
      </c>
      <c r="H2031" s="1">
        <v>-0.3322</v>
      </c>
      <c r="I2031" s="1">
        <v>-0.6351</v>
      </c>
      <c r="J2031" s="1">
        <v>-0.21940000000000001</v>
      </c>
      <c r="K2031" s="1">
        <v>0</v>
      </c>
      <c r="L2031" s="1">
        <v>-0.42370000000000002</v>
      </c>
      <c r="M2031" s="1">
        <v>0.15</v>
      </c>
      <c r="N2031" s="1">
        <v>-1.2005999999999999</v>
      </c>
      <c r="O2031" s="1">
        <v>-3.1399999999999997E-2</v>
      </c>
      <c r="P2031" s="1">
        <v>-0.40289999999999998</v>
      </c>
      <c r="Q2031" s="1">
        <v>-0.36680000000000001</v>
      </c>
      <c r="R2031" s="1">
        <v>-0.23949999999999999</v>
      </c>
      <c r="GI2031" s="1">
        <v>9.5533000000000001</v>
      </c>
      <c r="HA2031" s="1" t="str">
        <f t="shared" si="62"/>
        <v>2011</v>
      </c>
      <c r="HB2031" s="1" t="str">
        <f t="shared" si="63"/>
        <v>07</v>
      </c>
    </row>
    <row r="2032" spans="1:210">
      <c r="A2032" s="3" t="s">
        <v>9</v>
      </c>
      <c r="B2032" s="3"/>
      <c r="C2032" s="3" t="s">
        <v>6497</v>
      </c>
      <c r="E2032" s="1" t="s">
        <v>6498</v>
      </c>
      <c r="F2032" s="1">
        <v>-0.1968</v>
      </c>
      <c r="G2032" s="1">
        <v>-0.1532</v>
      </c>
      <c r="H2032" s="1">
        <v>0.41239999999999999</v>
      </c>
      <c r="I2032" s="1">
        <v>-0.70199999999999996</v>
      </c>
      <c r="J2032" s="1">
        <v>-0.2172</v>
      </c>
      <c r="K2032" s="1">
        <v>-0.13589999999999999</v>
      </c>
      <c r="L2032" s="1">
        <v>-0.48959999999999998</v>
      </c>
      <c r="M2032" s="1">
        <v>-0.1182</v>
      </c>
      <c r="N2032" s="1">
        <v>-1.6931</v>
      </c>
      <c r="O2032" s="1">
        <v>-0.8044</v>
      </c>
      <c r="P2032" s="1">
        <v>-0.5151</v>
      </c>
      <c r="Q2032" s="1">
        <v>-0.72509999999999997</v>
      </c>
      <c r="R2032" s="1">
        <v>-6.7400000000000002E-2</v>
      </c>
      <c r="GI2032" s="1">
        <v>10.9732</v>
      </c>
      <c r="HA2032" s="1" t="str">
        <f t="shared" si="62"/>
        <v>2011</v>
      </c>
      <c r="HB2032" s="1" t="str">
        <f t="shared" si="63"/>
        <v>07</v>
      </c>
    </row>
    <row r="2033" spans="1:210">
      <c r="A2033" s="3" t="s">
        <v>9</v>
      </c>
      <c r="B2033" s="3"/>
      <c r="C2033" s="3" t="s">
        <v>6499</v>
      </c>
      <c r="E2033" s="1" t="s">
        <v>6500</v>
      </c>
      <c r="F2033" s="1">
        <v>-4.8800000000000003E-2</v>
      </c>
      <c r="G2033" s="1">
        <v>3.0499999999999999E-2</v>
      </c>
      <c r="H2033" s="1">
        <v>-0.52210000000000001</v>
      </c>
      <c r="I2033" s="1">
        <v>-0.61770000000000003</v>
      </c>
      <c r="J2033" s="1">
        <v>-0.91259999999999997</v>
      </c>
      <c r="K2033" s="1">
        <v>0.2031</v>
      </c>
      <c r="L2033" s="1">
        <v>-0.62929999999999997</v>
      </c>
      <c r="M2033" s="1">
        <v>0.14680000000000001</v>
      </c>
      <c r="N2033" s="1">
        <v>-0.1057</v>
      </c>
      <c r="O2033" s="1">
        <v>-0.2467</v>
      </c>
      <c r="P2033" s="1">
        <v>-5.6899999999999999E-2</v>
      </c>
      <c r="Q2033" s="1">
        <v>-1.3677999999999999</v>
      </c>
      <c r="R2033" s="1">
        <v>-0.4017</v>
      </c>
      <c r="GI2033" s="1">
        <v>9.9314999999999998</v>
      </c>
      <c r="HA2033" s="1" t="str">
        <f t="shared" si="62"/>
        <v>2011</v>
      </c>
      <c r="HB2033" s="1" t="str">
        <f t="shared" si="63"/>
        <v>07</v>
      </c>
    </row>
    <row r="2034" spans="1:210">
      <c r="A2034" s="3" t="s">
        <v>9</v>
      </c>
      <c r="B2034" s="3"/>
      <c r="C2034" s="3" t="s">
        <v>6501</v>
      </c>
      <c r="E2034" s="1" t="s">
        <v>6501</v>
      </c>
      <c r="F2034" s="1">
        <v>-0.5524</v>
      </c>
      <c r="G2034" s="1">
        <v>0.24759999999999999</v>
      </c>
      <c r="H2034" s="1">
        <v>0.89900000000000002</v>
      </c>
      <c r="I2034" s="1">
        <v>-0.42630000000000001</v>
      </c>
      <c r="J2034" s="1">
        <v>-0.78769999999999996</v>
      </c>
      <c r="K2034" s="1">
        <v>-0.47549999999999998</v>
      </c>
      <c r="L2034" s="1">
        <v>-0.17560000000000001</v>
      </c>
      <c r="M2034" s="1">
        <v>-8.8099999999999998E-2</v>
      </c>
      <c r="N2034" s="1">
        <v>-0.29110000000000003</v>
      </c>
      <c r="O2034" s="1">
        <v>-1.7000999999999999</v>
      </c>
      <c r="P2034" s="1">
        <v>-0.2858</v>
      </c>
      <c r="Q2034" s="1">
        <v>-1.173</v>
      </c>
      <c r="R2034" s="1">
        <v>-0.60299999999999998</v>
      </c>
      <c r="GI2034" s="1">
        <v>9.6860999999999997</v>
      </c>
      <c r="HA2034" s="1" t="str">
        <f t="shared" si="62"/>
        <v>2011</v>
      </c>
      <c r="HB2034" s="1" t="str">
        <f t="shared" si="63"/>
        <v>07</v>
      </c>
    </row>
    <row r="2035" spans="1:210">
      <c r="A2035" s="3" t="s">
        <v>9</v>
      </c>
      <c r="B2035" s="3"/>
      <c r="C2035" s="3" t="s">
        <v>6502</v>
      </c>
      <c r="E2035" s="1" t="s">
        <v>6503</v>
      </c>
      <c r="F2035" s="1">
        <v>-0.26419999999999999</v>
      </c>
      <c r="G2035" s="1">
        <v>0.47089999999999999</v>
      </c>
      <c r="H2035" s="1">
        <v>-0.2676</v>
      </c>
      <c r="I2035" s="1">
        <v>-0.43490000000000001</v>
      </c>
      <c r="J2035" s="1">
        <v>-0.53049999999999997</v>
      </c>
      <c r="K2035" s="1">
        <v>-0.27560000000000001</v>
      </c>
      <c r="L2035" s="1">
        <v>-0.31890000000000002</v>
      </c>
      <c r="M2035" s="1">
        <v>5.9700000000000003E-2</v>
      </c>
      <c r="N2035" s="1">
        <v>-0.9355</v>
      </c>
      <c r="O2035" s="1">
        <v>-0.50180000000000002</v>
      </c>
      <c r="P2035" s="1">
        <v>0.28760000000000002</v>
      </c>
      <c r="Q2035" s="1">
        <v>-0.29759999999999998</v>
      </c>
      <c r="R2035" s="1">
        <v>-6.8000000000000005E-2</v>
      </c>
      <c r="GI2035" s="1">
        <v>10.232100000000001</v>
      </c>
      <c r="HA2035" s="1" t="str">
        <f t="shared" si="62"/>
        <v>2011</v>
      </c>
      <c r="HB2035" s="1" t="str">
        <f t="shared" si="63"/>
        <v>07</v>
      </c>
    </row>
    <row r="2036" spans="1:210">
      <c r="A2036" s="3" t="s">
        <v>9</v>
      </c>
      <c r="B2036" s="3"/>
      <c r="C2036" s="3" t="s">
        <v>6504</v>
      </c>
      <c r="E2036" s="1" t="s">
        <v>6504</v>
      </c>
      <c r="F2036" s="1">
        <v>1.6299999999999999E-2</v>
      </c>
      <c r="G2036" s="1">
        <v>0.1855</v>
      </c>
      <c r="H2036" s="1">
        <v>2.9499999999999998E-2</v>
      </c>
      <c r="I2036" s="1">
        <v>-0.1176</v>
      </c>
      <c r="J2036" s="1">
        <v>-0.4824</v>
      </c>
      <c r="K2036" s="1">
        <v>0</v>
      </c>
      <c r="L2036" s="1">
        <v>-0.34960000000000002</v>
      </c>
      <c r="M2036" s="1">
        <v>0.11840000000000001</v>
      </c>
      <c r="N2036" s="1">
        <v>-0.4768</v>
      </c>
      <c r="O2036" s="1">
        <v>-0.18590000000000001</v>
      </c>
      <c r="P2036" s="1">
        <v>0.2823</v>
      </c>
      <c r="Q2036" s="1">
        <v>-0.95369999999999999</v>
      </c>
      <c r="R2036" s="1">
        <v>-0.16869999999999999</v>
      </c>
      <c r="GI2036" s="1">
        <v>7.2927</v>
      </c>
      <c r="HA2036" s="1" t="str">
        <f t="shared" si="62"/>
        <v>2011</v>
      </c>
      <c r="HB2036" s="1" t="str">
        <f t="shared" si="63"/>
        <v>07</v>
      </c>
    </row>
    <row r="2037" spans="1:210">
      <c r="A2037" s="3" t="s">
        <v>9</v>
      </c>
      <c r="B2037" s="3"/>
      <c r="C2037" s="3" t="s">
        <v>6505</v>
      </c>
      <c r="E2037" s="1" t="s">
        <v>6506</v>
      </c>
      <c r="F2037" s="1">
        <v>-8.2400000000000001E-2</v>
      </c>
      <c r="G2037" s="1">
        <v>-0.71579999999999999</v>
      </c>
      <c r="H2037" s="1">
        <v>-1.0704</v>
      </c>
      <c r="I2037" s="1">
        <v>-0.1179</v>
      </c>
      <c r="J2037" s="1">
        <v>-0.70569999999999999</v>
      </c>
      <c r="K2037" s="1">
        <v>-0.20599999999999999</v>
      </c>
      <c r="L2037" s="1">
        <v>-0.63419999999999999</v>
      </c>
      <c r="M2037" s="1">
        <v>-8.9200000000000002E-2</v>
      </c>
      <c r="N2037" s="1">
        <v>-0.39889999999999998</v>
      </c>
      <c r="O2037" s="1">
        <v>0</v>
      </c>
      <c r="P2037" s="1">
        <v>0.1137</v>
      </c>
      <c r="Q2037" s="1">
        <v>-0.44209999999999999</v>
      </c>
      <c r="R2037" s="1">
        <v>-0.23749999999999999</v>
      </c>
      <c r="GI2037" s="1">
        <v>7.298</v>
      </c>
      <c r="HA2037" s="1" t="str">
        <f t="shared" si="62"/>
        <v>2011</v>
      </c>
      <c r="HB2037" s="1" t="str">
        <f t="shared" si="63"/>
        <v>07</v>
      </c>
    </row>
    <row r="2038" spans="1:210">
      <c r="A2038" s="3" t="s">
        <v>9</v>
      </c>
      <c r="B2038" s="3"/>
      <c r="C2038" s="3" t="s">
        <v>6507</v>
      </c>
      <c r="E2038" s="1" t="s">
        <v>6508</v>
      </c>
      <c r="F2038" s="1">
        <v>1.6500000000000001E-2</v>
      </c>
      <c r="G2038" s="1">
        <v>-0.40789999999999998</v>
      </c>
      <c r="H2038" s="1">
        <v>-0.7218</v>
      </c>
      <c r="I2038" s="1">
        <v>-0.23710000000000001</v>
      </c>
      <c r="J2038" s="1">
        <v>-0.31230000000000002</v>
      </c>
      <c r="K2038" s="1">
        <v>-0.34239999999999998</v>
      </c>
      <c r="L2038" s="1">
        <v>-0.4244</v>
      </c>
      <c r="M2038" s="1">
        <v>8.9599999999999999E-2</v>
      </c>
      <c r="N2038" s="1">
        <v>-0.55979999999999996</v>
      </c>
      <c r="O2038" s="1">
        <v>-0.4355</v>
      </c>
      <c r="P2038" s="1">
        <v>0.1711</v>
      </c>
      <c r="Q2038" s="1">
        <v>-0.88749999999999996</v>
      </c>
      <c r="R2038" s="1">
        <v>-0.13619999999999999</v>
      </c>
      <c r="GI2038" s="1">
        <v>6.3041</v>
      </c>
      <c r="HA2038" s="1" t="str">
        <f t="shared" si="62"/>
        <v>2011</v>
      </c>
      <c r="HB2038" s="1" t="str">
        <f t="shared" si="63"/>
        <v>07</v>
      </c>
    </row>
    <row r="2039" spans="1:210">
      <c r="A2039" s="3" t="s">
        <v>9</v>
      </c>
      <c r="B2039" s="3"/>
      <c r="C2039" s="3" t="s">
        <v>6509</v>
      </c>
      <c r="E2039" s="1" t="s">
        <v>6510</v>
      </c>
      <c r="F2039" s="1">
        <v>0.153</v>
      </c>
      <c r="G2039" s="1">
        <v>-0.1913</v>
      </c>
      <c r="H2039" s="1">
        <v>-0.37469999999999998</v>
      </c>
      <c r="I2039" s="1">
        <v>-8.1600000000000006E-2</v>
      </c>
      <c r="J2039" s="1">
        <v>-0.22839999999999999</v>
      </c>
      <c r="K2039" s="1">
        <v>-0.2084</v>
      </c>
      <c r="L2039" s="1">
        <v>-7.1499999999999994E-2</v>
      </c>
      <c r="M2039" s="1">
        <v>0.18390000000000001</v>
      </c>
      <c r="N2039" s="1">
        <v>-2.7099999999999999E-2</v>
      </c>
      <c r="O2039" s="1">
        <v>-0.18959999999999999</v>
      </c>
      <c r="P2039" s="1">
        <v>5.7000000000000002E-2</v>
      </c>
      <c r="Q2039" s="1">
        <v>-1.2093</v>
      </c>
      <c r="R2039" s="1">
        <v>-0.45429999999999998</v>
      </c>
      <c r="GI2039" s="1">
        <v>6.1696</v>
      </c>
      <c r="HA2039" s="1" t="str">
        <f t="shared" si="62"/>
        <v>2011</v>
      </c>
      <c r="HB2039" s="1" t="str">
        <f t="shared" si="63"/>
        <v>07</v>
      </c>
    </row>
    <row r="2040" spans="1:210">
      <c r="A2040" s="3" t="s">
        <v>9</v>
      </c>
      <c r="B2040" s="3"/>
      <c r="C2040" s="3" t="s">
        <v>6511</v>
      </c>
      <c r="E2040" s="1" t="s">
        <v>6512</v>
      </c>
      <c r="F2040" s="1">
        <v>0.27189999999999998</v>
      </c>
      <c r="G2040" s="1">
        <v>0.15959999999999999</v>
      </c>
      <c r="H2040" s="1">
        <v>0.96870000000000001</v>
      </c>
      <c r="I2040" s="1">
        <v>0.86129999999999995</v>
      </c>
      <c r="J2040" s="1">
        <v>-0.50129999999999997</v>
      </c>
      <c r="K2040" s="1">
        <v>-0.34720000000000001</v>
      </c>
      <c r="L2040" s="1">
        <v>0.28560000000000002</v>
      </c>
      <c r="M2040" s="1">
        <v>0.2452</v>
      </c>
      <c r="N2040" s="1">
        <v>-0.54330000000000001</v>
      </c>
      <c r="O2040" s="1">
        <v>0.1578</v>
      </c>
      <c r="P2040" s="1">
        <v>0</v>
      </c>
      <c r="Q2040" s="1">
        <v>-0.83579999999999999</v>
      </c>
      <c r="R2040" s="1">
        <v>0.5242</v>
      </c>
      <c r="GI2040" s="1">
        <v>5.2708000000000004</v>
      </c>
      <c r="HA2040" s="1" t="str">
        <f t="shared" si="62"/>
        <v>2011</v>
      </c>
      <c r="HB2040" s="1" t="str">
        <f t="shared" si="63"/>
        <v>07</v>
      </c>
    </row>
    <row r="2041" spans="1:210">
      <c r="A2041" s="3" t="s">
        <v>9</v>
      </c>
      <c r="B2041" s="3"/>
      <c r="C2041" s="3" t="s">
        <v>6513</v>
      </c>
      <c r="E2041" s="1" t="s">
        <v>6514</v>
      </c>
      <c r="F2041" s="1">
        <v>3.3700000000000001E-2</v>
      </c>
      <c r="G2041" s="1">
        <v>-0.79659999999999997</v>
      </c>
      <c r="H2041" s="1">
        <v>0.27629999999999999</v>
      </c>
      <c r="I2041" s="1">
        <v>4.0500000000000001E-2</v>
      </c>
      <c r="J2041" s="1">
        <v>-0.54490000000000005</v>
      </c>
      <c r="K2041" s="1">
        <v>6.9900000000000004E-2</v>
      </c>
      <c r="L2041" s="1">
        <v>-0.24979999999999999</v>
      </c>
      <c r="M2041" s="1">
        <v>0</v>
      </c>
      <c r="N2041" s="1">
        <v>-0.57040000000000002</v>
      </c>
      <c r="O2041" s="1">
        <v>-0.47689999999999999</v>
      </c>
      <c r="P2041" s="1">
        <v>0.28399999999999997</v>
      </c>
      <c r="Q2041" s="1">
        <v>-1.2093</v>
      </c>
      <c r="R2041" s="1">
        <v>-3.4700000000000002E-2</v>
      </c>
      <c r="GI2041" s="1">
        <v>4.87</v>
      </c>
      <c r="HA2041" s="1" t="str">
        <f t="shared" si="62"/>
        <v>2011</v>
      </c>
      <c r="HB2041" s="1" t="str">
        <f t="shared" si="63"/>
        <v>07</v>
      </c>
    </row>
    <row r="2042" spans="1:210">
      <c r="A2042" s="3" t="s">
        <v>9</v>
      </c>
      <c r="B2042" s="3"/>
      <c r="C2042" s="3" t="s">
        <v>6515</v>
      </c>
      <c r="E2042" s="1" t="s">
        <v>6516</v>
      </c>
      <c r="F2042" s="1">
        <v>0.18709999999999999</v>
      </c>
      <c r="G2042" s="1">
        <v>-0.29210000000000003</v>
      </c>
      <c r="H2042" s="1">
        <v>0.98519999999999996</v>
      </c>
      <c r="I2042" s="1">
        <v>4.0800000000000003E-2</v>
      </c>
      <c r="J2042" s="1">
        <v>-0.1381</v>
      </c>
      <c r="K2042" s="1">
        <v>-7.1300000000000002E-2</v>
      </c>
      <c r="L2042" s="1">
        <v>-0.32529999999999998</v>
      </c>
      <c r="M2042" s="1">
        <v>-0.123</v>
      </c>
      <c r="N2042" s="1">
        <v>0.16450000000000001</v>
      </c>
      <c r="O2042" s="1">
        <v>3.2399999999999998E-2</v>
      </c>
      <c r="P2042" s="1">
        <v>-0.22670000000000001</v>
      </c>
      <c r="Q2042" s="1">
        <v>7.7100000000000002E-2</v>
      </c>
      <c r="R2042" s="1">
        <v>-0.52610000000000001</v>
      </c>
      <c r="GI2042" s="1">
        <v>5.7531999999999996</v>
      </c>
      <c r="HA2042" s="1" t="str">
        <f t="shared" si="62"/>
        <v>2011</v>
      </c>
      <c r="HB2042" s="1" t="str">
        <f t="shared" si="63"/>
        <v>07</v>
      </c>
    </row>
    <row r="2043" spans="1:210">
      <c r="A2043" s="3" t="s">
        <v>9</v>
      </c>
      <c r="B2043" s="3"/>
      <c r="C2043" s="3" t="s">
        <v>6517</v>
      </c>
      <c r="E2043" s="1" t="s">
        <v>6518</v>
      </c>
      <c r="F2043" s="1">
        <v>6.8099999999999994E-2</v>
      </c>
      <c r="G2043" s="1">
        <v>0.42049999999999998</v>
      </c>
      <c r="H2043" s="1">
        <v>0.30909999999999999</v>
      </c>
      <c r="I2043" s="1">
        <v>0.24440000000000001</v>
      </c>
      <c r="J2043" s="1">
        <v>-9.1899999999999996E-2</v>
      </c>
      <c r="K2043" s="1">
        <v>7.1199999999999999E-2</v>
      </c>
      <c r="L2043" s="1">
        <v>-0.1449</v>
      </c>
      <c r="M2043" s="1">
        <v>-0.1845</v>
      </c>
      <c r="N2043" s="1">
        <v>-0.82279999999999998</v>
      </c>
      <c r="O2043" s="1">
        <v>-6.4699999999999994E-2</v>
      </c>
      <c r="P2043" s="1">
        <v>-5.67E-2</v>
      </c>
      <c r="Q2043" s="1">
        <v>-0.22839999999999999</v>
      </c>
      <c r="R2043" s="1">
        <v>-0.3856</v>
      </c>
      <c r="GI2043" s="1">
        <v>5.8314000000000004</v>
      </c>
      <c r="HA2043" s="1" t="str">
        <f t="shared" si="62"/>
        <v>2011</v>
      </c>
      <c r="HB2043" s="1" t="str">
        <f t="shared" si="63"/>
        <v>07</v>
      </c>
    </row>
    <row r="2044" spans="1:210">
      <c r="A2044" s="3" t="s">
        <v>9</v>
      </c>
      <c r="B2044" s="3"/>
      <c r="C2044" s="3" t="s">
        <v>6519</v>
      </c>
      <c r="E2044" s="1" t="s">
        <v>6519</v>
      </c>
      <c r="F2044" s="1">
        <v>0.49640000000000001</v>
      </c>
      <c r="G2044" s="1">
        <v>0.22650000000000001</v>
      </c>
      <c r="H2044" s="1">
        <v>-0.15359999999999999</v>
      </c>
      <c r="I2044" s="1">
        <v>0.28310000000000002</v>
      </c>
      <c r="J2044" s="1">
        <v>0.3674</v>
      </c>
      <c r="K2044" s="1">
        <v>0.21390000000000001</v>
      </c>
      <c r="L2044" s="1">
        <v>0.43580000000000002</v>
      </c>
      <c r="M2044" s="1">
        <v>0</v>
      </c>
      <c r="N2044" s="1">
        <v>0.16619999999999999</v>
      </c>
      <c r="O2044" s="1">
        <v>-0.3891</v>
      </c>
      <c r="P2044" s="1">
        <v>-0.17169999999999999</v>
      </c>
      <c r="Q2044" s="1">
        <v>0</v>
      </c>
      <c r="R2044" s="1">
        <v>0.59750000000000003</v>
      </c>
      <c r="GI2044" s="1">
        <v>7.3212999999999999</v>
      </c>
      <c r="HA2044" s="1" t="str">
        <f t="shared" si="62"/>
        <v>2011</v>
      </c>
      <c r="HB2044" s="1" t="str">
        <f t="shared" si="63"/>
        <v>07</v>
      </c>
    </row>
    <row r="2045" spans="1:210">
      <c r="A2045" s="3" t="s">
        <v>9</v>
      </c>
      <c r="B2045" s="3"/>
      <c r="C2045" s="3" t="s">
        <v>6520</v>
      </c>
      <c r="E2045" s="1" t="s">
        <v>6520</v>
      </c>
      <c r="F2045" s="1">
        <v>3.3500000000000002E-2</v>
      </c>
      <c r="G2045" s="1">
        <v>-0.6643</v>
      </c>
      <c r="H2045" s="1">
        <v>-0.35820000000000002</v>
      </c>
      <c r="I2045" s="1">
        <v>-0.47389999999999999</v>
      </c>
      <c r="J2045" s="1">
        <v>-0.40479999999999999</v>
      </c>
      <c r="K2045" s="1">
        <v>-7.0099999999999996E-2</v>
      </c>
      <c r="L2045" s="1">
        <v>0.14299999999999999</v>
      </c>
      <c r="M2045" s="1">
        <v>6.0299999999999999E-2</v>
      </c>
      <c r="N2045" s="1">
        <v>-0.2452</v>
      </c>
      <c r="O2045" s="1">
        <v>-0.2868</v>
      </c>
      <c r="P2045" s="1">
        <v>5.57E-2</v>
      </c>
      <c r="Q2045" s="1">
        <v>-0.95299999999999996</v>
      </c>
      <c r="R2045" s="1">
        <v>0.27529999999999999</v>
      </c>
      <c r="GI2045" s="1">
        <v>6.5975999999999999</v>
      </c>
      <c r="HA2045" s="1" t="str">
        <f t="shared" si="62"/>
        <v>2011</v>
      </c>
      <c r="HB2045" s="1" t="str">
        <f t="shared" si="63"/>
        <v>07</v>
      </c>
    </row>
    <row r="2046" spans="1:210">
      <c r="A2046" s="3" t="s">
        <v>9</v>
      </c>
      <c r="B2046" s="3"/>
      <c r="C2046" s="3" t="s">
        <v>6521</v>
      </c>
      <c r="E2046" s="1" t="s">
        <v>6522</v>
      </c>
      <c r="F2046" s="1">
        <v>-4.99E-2</v>
      </c>
      <c r="G2046" s="1">
        <v>-0.41020000000000001</v>
      </c>
      <c r="H2046" s="1">
        <v>0.14710000000000001</v>
      </c>
      <c r="I2046" s="1">
        <v>-0.27260000000000001</v>
      </c>
      <c r="J2046" s="1">
        <v>0.62549999999999994</v>
      </c>
      <c r="K2046" s="1">
        <v>-0.28079999999999999</v>
      </c>
      <c r="L2046" s="1">
        <v>7.0699999999999999E-2</v>
      </c>
      <c r="M2046" s="1">
        <v>0.1799</v>
      </c>
      <c r="N2046" s="1">
        <v>0.38019999999999998</v>
      </c>
      <c r="O2046" s="1">
        <v>0.76570000000000005</v>
      </c>
      <c r="P2046" s="1">
        <v>0.22220000000000001</v>
      </c>
      <c r="Q2046" s="1">
        <v>-0.86829999999999996</v>
      </c>
      <c r="R2046" s="1">
        <v>0.61529999999999996</v>
      </c>
      <c r="GI2046" s="1">
        <v>7.7885</v>
      </c>
      <c r="HA2046" s="1" t="str">
        <f t="shared" si="62"/>
        <v>2011</v>
      </c>
      <c r="HB2046" s="1" t="str">
        <f t="shared" si="63"/>
        <v>07</v>
      </c>
    </row>
    <row r="2047" spans="1:210">
      <c r="A2047" s="3" t="s">
        <v>9</v>
      </c>
      <c r="B2047" s="3"/>
      <c r="C2047" s="3" t="s">
        <v>6523</v>
      </c>
      <c r="E2047" s="1" t="s">
        <v>6524</v>
      </c>
      <c r="F2047" s="1">
        <v>0.33250000000000002</v>
      </c>
      <c r="G2047" s="1">
        <v>-9.4399999999999998E-2</v>
      </c>
      <c r="H2047" s="1">
        <v>0.35110000000000002</v>
      </c>
      <c r="I2047" s="1">
        <v>0.23250000000000001</v>
      </c>
      <c r="J2047" s="1">
        <v>-0.314</v>
      </c>
      <c r="K2047" s="1">
        <v>-0.34910000000000002</v>
      </c>
      <c r="L2047" s="1">
        <v>-0.1414</v>
      </c>
      <c r="M2047" s="1">
        <v>0.1497</v>
      </c>
      <c r="N2047" s="1">
        <v>0.19059999999999999</v>
      </c>
      <c r="O2047" s="1">
        <v>-0.19009999999999999</v>
      </c>
      <c r="P2047" s="1">
        <v>5.5399999999999998E-2</v>
      </c>
      <c r="Q2047" s="1">
        <v>-1.0783</v>
      </c>
      <c r="R2047" s="1">
        <v>0.51219999999999999</v>
      </c>
      <c r="GI2047" s="1">
        <v>8.0015999999999998</v>
      </c>
      <c r="HA2047" s="1" t="str">
        <f t="shared" si="62"/>
        <v>2011</v>
      </c>
      <c r="HB2047" s="1" t="str">
        <f t="shared" si="63"/>
        <v>07</v>
      </c>
    </row>
    <row r="2048" spans="1:210">
      <c r="A2048" s="3" t="s">
        <v>9</v>
      </c>
      <c r="B2048" s="3"/>
      <c r="C2048" s="3" t="s">
        <v>6525</v>
      </c>
      <c r="E2048" s="1" t="s">
        <v>6525</v>
      </c>
      <c r="F2048" s="1">
        <v>-0.26329999999999998</v>
      </c>
      <c r="G2048" s="1">
        <v>-0.47460000000000002</v>
      </c>
      <c r="H2048" s="1">
        <v>5.7500000000000002E-2</v>
      </c>
      <c r="I2048" s="1">
        <v>-0.30669999999999997</v>
      </c>
      <c r="J2048" s="1">
        <v>-0.89680000000000004</v>
      </c>
      <c r="K2048" s="1">
        <v>-0.42249999999999999</v>
      </c>
      <c r="L2048" s="1">
        <v>-0.63870000000000005</v>
      </c>
      <c r="M2048" s="1">
        <v>-2.9700000000000001E-2</v>
      </c>
      <c r="N2048" s="1">
        <v>-0.92290000000000005</v>
      </c>
      <c r="O2048" s="1">
        <v>-0.47899999999999998</v>
      </c>
      <c r="P2048" s="1">
        <v>-0.44540000000000002</v>
      </c>
      <c r="Q2048" s="1">
        <v>-1.2185999999999999</v>
      </c>
      <c r="R2048" s="1">
        <v>0</v>
      </c>
      <c r="GI2048" s="1">
        <v>7.2039999999999997</v>
      </c>
      <c r="HA2048" s="1" t="str">
        <f t="shared" si="62"/>
        <v>2011</v>
      </c>
      <c r="HB2048" s="1" t="str">
        <f t="shared" si="63"/>
        <v>07</v>
      </c>
    </row>
    <row r="2049" spans="1:210">
      <c r="A2049" s="3" t="s">
        <v>9</v>
      </c>
      <c r="B2049" s="3"/>
      <c r="C2049" s="3" t="s">
        <v>6526</v>
      </c>
      <c r="E2049" s="1" t="s">
        <v>6527</v>
      </c>
      <c r="F2049" s="1">
        <v>-0.46479999999999999</v>
      </c>
      <c r="G2049" s="1">
        <v>-0.35020000000000001</v>
      </c>
      <c r="H2049" s="1">
        <v>-0.28949999999999998</v>
      </c>
      <c r="I2049" s="1">
        <v>-0.85270000000000001</v>
      </c>
      <c r="J2049" s="1">
        <v>-0.90659999999999996</v>
      </c>
      <c r="K2049" s="1">
        <v>-0.21299999999999999</v>
      </c>
      <c r="L2049" s="1">
        <v>-0.64049999999999996</v>
      </c>
      <c r="M2049" s="1">
        <v>-0.29970000000000002</v>
      </c>
      <c r="N2049" s="1">
        <v>-0.73950000000000005</v>
      </c>
      <c r="O2049" s="1">
        <v>-0.25769999999999998</v>
      </c>
      <c r="P2049" s="1">
        <v>-0.44119999999999998</v>
      </c>
      <c r="Q2049" s="1">
        <v>-0.86829999999999996</v>
      </c>
      <c r="R2049" s="1">
        <v>-3.4099999999999998E-2</v>
      </c>
      <c r="GI2049" s="1">
        <v>7.1245000000000003</v>
      </c>
      <c r="HA2049" s="1" t="str">
        <f t="shared" si="62"/>
        <v>2011</v>
      </c>
      <c r="HB2049" s="1" t="str">
        <f t="shared" si="63"/>
        <v>07</v>
      </c>
    </row>
    <row r="2050" spans="1:210">
      <c r="A2050" s="3" t="s">
        <v>9</v>
      </c>
      <c r="B2050" s="3"/>
      <c r="C2050" s="3" t="s">
        <v>6528</v>
      </c>
      <c r="E2050" s="1" t="s">
        <v>6529</v>
      </c>
      <c r="F2050" s="1">
        <v>-0.18279999999999999</v>
      </c>
      <c r="G2050" s="1">
        <v>9.5699999999999993E-2</v>
      </c>
      <c r="H2050" s="1">
        <v>-0.60389999999999999</v>
      </c>
      <c r="I2050" s="1">
        <v>-0.2319</v>
      </c>
      <c r="J2050" s="1">
        <v>-0.77510000000000001</v>
      </c>
      <c r="K2050" s="1">
        <v>-0.21260000000000001</v>
      </c>
      <c r="L2050" s="1">
        <v>-0.60540000000000005</v>
      </c>
      <c r="M2050" s="1">
        <v>0</v>
      </c>
      <c r="N2050" s="1">
        <v>0.1104</v>
      </c>
      <c r="O2050" s="1">
        <v>-0.12859999999999999</v>
      </c>
      <c r="P2050" s="1">
        <v>-0.4415</v>
      </c>
      <c r="Q2050" s="1">
        <v>-1.0101</v>
      </c>
      <c r="R2050" s="1">
        <v>3.4099999999999998E-2</v>
      </c>
      <c r="GI2050" s="1">
        <v>7.1481000000000003</v>
      </c>
      <c r="HA2050" s="1" t="str">
        <f t="shared" si="62"/>
        <v>2011</v>
      </c>
      <c r="HB2050" s="1" t="str">
        <f t="shared" si="63"/>
        <v>07</v>
      </c>
    </row>
    <row r="2051" spans="1:210">
      <c r="A2051" s="3" t="s">
        <v>9</v>
      </c>
      <c r="B2051" s="3"/>
      <c r="C2051" s="3" t="s">
        <v>6530</v>
      </c>
      <c r="E2051" s="1" t="s">
        <v>6530</v>
      </c>
      <c r="F2051" s="1">
        <v>-0.2172</v>
      </c>
      <c r="G2051" s="1">
        <v>-0.44840000000000002</v>
      </c>
      <c r="H2051" s="1">
        <v>-0.20330000000000001</v>
      </c>
      <c r="I2051" s="1">
        <v>0</v>
      </c>
      <c r="J2051" s="1">
        <v>-0.2732</v>
      </c>
      <c r="K2051" s="1">
        <v>0</v>
      </c>
      <c r="L2051" s="1">
        <v>-0.39269999999999999</v>
      </c>
      <c r="M2051" s="1">
        <v>-3.0099999999999998E-2</v>
      </c>
      <c r="N2051" s="1">
        <v>-0.36020000000000002</v>
      </c>
      <c r="O2051" s="1">
        <v>-0.19259999999999999</v>
      </c>
      <c r="P2051" s="1">
        <v>-5.6099999999999997E-2</v>
      </c>
      <c r="Q2051" s="1">
        <v>-0.72460000000000002</v>
      </c>
      <c r="R2051" s="1">
        <v>-0.27479999999999999</v>
      </c>
      <c r="GI2051" s="1">
        <v>9.2119</v>
      </c>
      <c r="HA2051" s="1" t="str">
        <f t="shared" ref="HA2051:HA2114" si="64">LEFT($E2052,4)</f>
        <v>2011</v>
      </c>
      <c r="HB2051" s="1" t="str">
        <f t="shared" ref="HB2051:HB2114" si="65">MID($E2052,5,2)</f>
        <v>06</v>
      </c>
    </row>
    <row r="2052" spans="1:210">
      <c r="A2052" s="3" t="s">
        <v>9</v>
      </c>
      <c r="B2052" s="3"/>
      <c r="C2052" s="3" t="s">
        <v>6531</v>
      </c>
      <c r="E2052" s="1" t="s">
        <v>6532</v>
      </c>
      <c r="F2052" s="1">
        <v>-0.52400000000000002</v>
      </c>
      <c r="G2052" s="1">
        <v>-0.48459999999999998</v>
      </c>
      <c r="H2052" s="1">
        <v>-0.1174</v>
      </c>
      <c r="I2052" s="1">
        <v>-0.39200000000000002</v>
      </c>
      <c r="J2052" s="1">
        <v>-0.96099999999999997</v>
      </c>
      <c r="K2052" s="1">
        <v>-0.57430000000000003</v>
      </c>
      <c r="L2052" s="1">
        <v>0.32469999999999999</v>
      </c>
      <c r="M2052" s="1">
        <v>-0.1522</v>
      </c>
      <c r="N2052" s="1">
        <v>-0.64370000000000005</v>
      </c>
      <c r="O2052" s="1">
        <v>-0.58589999999999998</v>
      </c>
      <c r="P2052" s="1">
        <v>-5.6099999999999997E-2</v>
      </c>
      <c r="Q2052" s="1">
        <v>-0.88560000000000005</v>
      </c>
      <c r="R2052" s="1">
        <v>-0.1041</v>
      </c>
      <c r="GI2052" s="1">
        <v>9.3552</v>
      </c>
      <c r="HA2052" s="1" t="str">
        <f t="shared" si="64"/>
        <v>2011</v>
      </c>
      <c r="HB2052" s="1" t="str">
        <f t="shared" si="65"/>
        <v>06</v>
      </c>
    </row>
    <row r="2053" spans="1:210">
      <c r="A2053" s="3" t="s">
        <v>9</v>
      </c>
      <c r="B2053" s="3"/>
      <c r="C2053" s="3" t="s">
        <v>6533</v>
      </c>
      <c r="E2053" s="1" t="s">
        <v>6534</v>
      </c>
      <c r="F2053" s="1">
        <v>0.27350000000000002</v>
      </c>
      <c r="G2053" s="1">
        <v>0.42399999999999999</v>
      </c>
      <c r="H2053" s="1">
        <v>0.4128</v>
      </c>
      <c r="I2053" s="1">
        <v>-0.19689999999999999</v>
      </c>
      <c r="J2053" s="1">
        <v>-0.36959999999999998</v>
      </c>
      <c r="K2053" s="1">
        <v>-0.1457</v>
      </c>
      <c r="L2053" s="1">
        <v>7.2700000000000001E-2</v>
      </c>
      <c r="M2053" s="1">
        <v>9.2299999999999993E-2</v>
      </c>
      <c r="N2053" s="1">
        <v>-1.278</v>
      </c>
      <c r="O2053" s="1">
        <v>-1.7514000000000001</v>
      </c>
      <c r="P2053" s="1">
        <v>0.3407</v>
      </c>
      <c r="Q2053" s="1">
        <v>-1.0401</v>
      </c>
      <c r="R2053" s="1">
        <v>0.63149999999999995</v>
      </c>
      <c r="GI2053" s="1">
        <v>10.411899999999999</v>
      </c>
      <c r="HA2053" s="1" t="str">
        <f t="shared" si="64"/>
        <v>2011</v>
      </c>
      <c r="HB2053" s="1" t="str">
        <f t="shared" si="65"/>
        <v>06</v>
      </c>
    </row>
    <row r="2054" spans="1:210">
      <c r="A2054" s="3" t="s">
        <v>9</v>
      </c>
      <c r="B2054" s="3"/>
      <c r="C2054" s="3" t="s">
        <v>6535</v>
      </c>
      <c r="E2054" s="1" t="s">
        <v>6536</v>
      </c>
      <c r="F2054" s="1">
        <v>0.22600000000000001</v>
      </c>
      <c r="G2054" s="1">
        <v>6.59E-2</v>
      </c>
      <c r="H2054" s="1">
        <v>0.94950000000000001</v>
      </c>
      <c r="I2054" s="1">
        <v>0.1988</v>
      </c>
      <c r="J2054" s="1">
        <v>4.6899999999999997E-2</v>
      </c>
      <c r="K2054" s="1">
        <v>0.22420000000000001</v>
      </c>
      <c r="L2054" s="1">
        <v>-7.3700000000000002E-2</v>
      </c>
      <c r="M2054" s="1">
        <v>0.24990000000000001</v>
      </c>
      <c r="N2054" s="1">
        <v>0.6946</v>
      </c>
      <c r="O2054" s="1">
        <v>6.7699999999999996E-2</v>
      </c>
      <c r="P2054" s="1">
        <v>-0.22650000000000001</v>
      </c>
      <c r="Q2054" s="1">
        <v>-0.52310000000000001</v>
      </c>
      <c r="R2054" s="1">
        <v>0.71250000000000002</v>
      </c>
      <c r="GI2054" s="1">
        <v>8.7502999999999993</v>
      </c>
      <c r="HA2054" s="1" t="str">
        <f t="shared" si="64"/>
        <v>2011</v>
      </c>
      <c r="HB2054" s="1" t="str">
        <f t="shared" si="65"/>
        <v>06</v>
      </c>
    </row>
    <row r="2055" spans="1:210">
      <c r="A2055" s="3" t="s">
        <v>9</v>
      </c>
      <c r="B2055" s="3"/>
      <c r="C2055" s="3" t="s">
        <v>6537</v>
      </c>
      <c r="E2055" s="1" t="s">
        <v>6538</v>
      </c>
      <c r="F2055" s="1">
        <v>0.24279999999999999</v>
      </c>
      <c r="G2055" s="1">
        <v>-0.1643</v>
      </c>
      <c r="H2055" s="1">
        <v>-0.79920000000000002</v>
      </c>
      <c r="I2055" s="1">
        <v>-0.39689999999999998</v>
      </c>
      <c r="J2055" s="1">
        <v>-0.32890000000000003</v>
      </c>
      <c r="K2055" s="1">
        <v>-7.4499999999999997E-2</v>
      </c>
      <c r="L2055" s="1">
        <v>-0.66220000000000001</v>
      </c>
      <c r="M2055" s="1">
        <v>6.2300000000000001E-2</v>
      </c>
      <c r="N2055" s="1">
        <v>-0.60619999999999996</v>
      </c>
      <c r="O2055" s="1">
        <v>6.7500000000000004E-2</v>
      </c>
      <c r="P2055" s="1">
        <v>-0.28360000000000002</v>
      </c>
      <c r="Q2055" s="1">
        <v>-1.0502</v>
      </c>
      <c r="R2055" s="1">
        <v>0.42649999999999999</v>
      </c>
      <c r="GI2055" s="1">
        <v>8.7797999999999998</v>
      </c>
      <c r="HA2055" s="1" t="str">
        <f t="shared" si="64"/>
        <v>2011</v>
      </c>
      <c r="HB2055" s="1" t="str">
        <f t="shared" si="65"/>
        <v>06</v>
      </c>
    </row>
    <row r="2056" spans="1:210">
      <c r="A2056" s="3" t="s">
        <v>9</v>
      </c>
      <c r="B2056" s="3"/>
      <c r="C2056" s="3" t="s">
        <v>6539</v>
      </c>
      <c r="E2056" s="1" t="s">
        <v>6540</v>
      </c>
      <c r="F2056" s="1">
        <v>0.29289999999999999</v>
      </c>
      <c r="G2056" s="1">
        <v>9.8699999999999996E-2</v>
      </c>
      <c r="H2056" s="1">
        <v>-0.2054</v>
      </c>
      <c r="I2056" s="1">
        <v>-3.9399999999999998E-2</v>
      </c>
      <c r="J2056" s="1">
        <v>0</v>
      </c>
      <c r="K2056" s="1">
        <v>-0.29759999999999998</v>
      </c>
      <c r="L2056" s="1">
        <v>-0.66149999999999998</v>
      </c>
      <c r="M2056" s="1">
        <v>0.18609999999999999</v>
      </c>
      <c r="N2056" s="1">
        <v>0.23039999999999999</v>
      </c>
      <c r="O2056" s="1">
        <v>6.7400000000000002E-2</v>
      </c>
      <c r="P2056" s="1">
        <v>0</v>
      </c>
      <c r="Q2056" s="1">
        <v>-1.2790999999999999</v>
      </c>
      <c r="R2056" s="1">
        <v>0.95540000000000003</v>
      </c>
      <c r="GI2056" s="1">
        <v>8.4791000000000007</v>
      </c>
      <c r="HA2056" s="1" t="str">
        <f t="shared" si="64"/>
        <v>2011</v>
      </c>
      <c r="HB2056" s="1" t="str">
        <f t="shared" si="65"/>
        <v>06</v>
      </c>
    </row>
    <row r="2057" spans="1:210">
      <c r="A2057" s="3" t="s">
        <v>9</v>
      </c>
      <c r="B2057" s="3"/>
      <c r="C2057" s="3" t="s">
        <v>6541</v>
      </c>
      <c r="E2057" s="1" t="s">
        <v>6542</v>
      </c>
      <c r="F2057" s="1">
        <v>0.1024</v>
      </c>
      <c r="G2057" s="1">
        <v>0.23080000000000001</v>
      </c>
      <c r="H2057" s="1">
        <v>0.31900000000000001</v>
      </c>
      <c r="I2057" s="1">
        <v>-7.8299999999999995E-2</v>
      </c>
      <c r="J2057" s="1">
        <v>-0.37359999999999999</v>
      </c>
      <c r="K2057" s="1">
        <v>0.29670000000000002</v>
      </c>
      <c r="L2057" s="1">
        <v>-0.2576</v>
      </c>
      <c r="M2057" s="1">
        <v>0.1847</v>
      </c>
      <c r="N2057" s="1">
        <v>-0.1719</v>
      </c>
      <c r="O2057" s="1">
        <v>0.13450000000000001</v>
      </c>
      <c r="P2057" s="1">
        <v>-0.93620000000000003</v>
      </c>
      <c r="Q2057" s="1">
        <v>-0.75180000000000002</v>
      </c>
      <c r="R2057" s="1">
        <v>0.56189999999999996</v>
      </c>
      <c r="GI2057" s="1">
        <v>9.8675999999999995</v>
      </c>
      <c r="HA2057" s="1" t="str">
        <f t="shared" si="64"/>
        <v>2011</v>
      </c>
      <c r="HB2057" s="1" t="str">
        <f t="shared" si="65"/>
        <v>06</v>
      </c>
    </row>
    <row r="2058" spans="1:210">
      <c r="A2058" s="3" t="s">
        <v>9</v>
      </c>
      <c r="B2058" s="3"/>
      <c r="C2058" s="3" t="s">
        <v>6543</v>
      </c>
      <c r="E2058" s="1" t="s">
        <v>6543</v>
      </c>
      <c r="F2058" s="1">
        <v>0.254</v>
      </c>
      <c r="G2058" s="1">
        <v>0.16389999999999999</v>
      </c>
      <c r="H2058" s="1">
        <v>-1.7564</v>
      </c>
      <c r="I2058" s="1">
        <v>-0.93240000000000001</v>
      </c>
      <c r="J2058" s="1">
        <v>0</v>
      </c>
      <c r="K2058" s="1">
        <v>7.3400000000000007E-2</v>
      </c>
      <c r="L2058" s="1">
        <v>-0.43890000000000001</v>
      </c>
      <c r="M2058" s="1">
        <v>0</v>
      </c>
      <c r="N2058" s="1">
        <v>-0.1138</v>
      </c>
      <c r="O2058" s="1">
        <v>-3.3300000000000003E-2</v>
      </c>
      <c r="P2058" s="1">
        <v>0.77049999999999996</v>
      </c>
      <c r="Q2058" s="1">
        <v>-1.1234999999999999</v>
      </c>
      <c r="R2058" s="1">
        <v>1.0456000000000001</v>
      </c>
      <c r="GI2058" s="1">
        <v>11.1995</v>
      </c>
      <c r="HA2058" s="1" t="str">
        <f t="shared" si="64"/>
        <v>2011</v>
      </c>
      <c r="HB2058" s="1" t="str">
        <f t="shared" si="65"/>
        <v>06</v>
      </c>
    </row>
    <row r="2059" spans="1:210">
      <c r="A2059" s="3" t="s">
        <v>9</v>
      </c>
      <c r="B2059" s="3"/>
      <c r="C2059" s="3" t="s">
        <v>6544</v>
      </c>
      <c r="E2059" s="1" t="s">
        <v>6545</v>
      </c>
      <c r="F2059" s="1">
        <v>6.7699999999999996E-2</v>
      </c>
      <c r="G2059" s="1">
        <v>2.0137999999999998</v>
      </c>
      <c r="H2059" s="1">
        <v>-8.6999999999999994E-2</v>
      </c>
      <c r="I2059" s="1">
        <v>0.15609999999999999</v>
      </c>
      <c r="J2059" s="1">
        <v>-0.23080000000000001</v>
      </c>
      <c r="K2059" s="1">
        <v>0.37059999999999998</v>
      </c>
      <c r="L2059" s="1">
        <v>-7.3300000000000004E-2</v>
      </c>
      <c r="M2059" s="1">
        <v>0.1225</v>
      </c>
      <c r="N2059" s="1">
        <v>0</v>
      </c>
      <c r="O2059" s="1">
        <v>0.2019</v>
      </c>
      <c r="P2059" s="1">
        <v>-0.29509999999999997</v>
      </c>
      <c r="Q2059" s="1">
        <v>-0.38159999999999999</v>
      </c>
      <c r="R2059" s="1">
        <v>-3.49E-2</v>
      </c>
      <c r="GI2059" s="1">
        <v>11.0131</v>
      </c>
      <c r="HA2059" s="1" t="str">
        <f t="shared" si="64"/>
        <v>2011</v>
      </c>
      <c r="HB2059" s="1" t="str">
        <f t="shared" si="65"/>
        <v>06</v>
      </c>
    </row>
    <row r="2060" spans="1:210">
      <c r="A2060" s="3" t="s">
        <v>9</v>
      </c>
      <c r="B2060" s="3"/>
      <c r="C2060" s="3" t="s">
        <v>6546</v>
      </c>
      <c r="E2060" s="1" t="s">
        <v>6547</v>
      </c>
      <c r="F2060" s="1">
        <v>0.13669999999999999</v>
      </c>
      <c r="G2060" s="1">
        <v>0.26619999999999999</v>
      </c>
      <c r="H2060" s="1">
        <v>-0.41149999999999998</v>
      </c>
      <c r="I2060" s="1">
        <v>-3.9399999999999998E-2</v>
      </c>
      <c r="J2060" s="1">
        <v>-0.5121</v>
      </c>
      <c r="K2060" s="1">
        <v>0.15</v>
      </c>
      <c r="L2060" s="1">
        <v>-0.1842</v>
      </c>
      <c r="M2060" s="1">
        <v>6.1800000000000001E-2</v>
      </c>
      <c r="N2060" s="1">
        <v>0.19889999999999999</v>
      </c>
      <c r="O2060" s="1">
        <v>-0.1363</v>
      </c>
      <c r="P2060" s="1">
        <v>0.65159999999999996</v>
      </c>
      <c r="Q2060" s="1">
        <v>0.15290000000000001</v>
      </c>
      <c r="R2060" s="1">
        <v>-0.1057</v>
      </c>
      <c r="GI2060" s="1">
        <v>12.023</v>
      </c>
      <c r="HA2060" s="1" t="str">
        <f t="shared" si="64"/>
        <v>2011</v>
      </c>
      <c r="HB2060" s="1" t="str">
        <f t="shared" si="65"/>
        <v>06</v>
      </c>
    </row>
    <row r="2061" spans="1:210">
      <c r="A2061" s="3" t="s">
        <v>9</v>
      </c>
      <c r="B2061" s="3"/>
      <c r="C2061" s="3" t="s">
        <v>6548</v>
      </c>
      <c r="E2061" s="1" t="s">
        <v>6548</v>
      </c>
      <c r="F2061" s="1">
        <v>0.45810000000000001</v>
      </c>
      <c r="G2061" s="1">
        <v>-0.4909</v>
      </c>
      <c r="H2061" s="1">
        <v>0.1459</v>
      </c>
      <c r="I2061" s="1">
        <v>-0.19500000000000001</v>
      </c>
      <c r="J2061" s="1">
        <v>-0.13880000000000001</v>
      </c>
      <c r="K2061" s="1">
        <v>-0.14860000000000001</v>
      </c>
      <c r="L2061" s="1">
        <v>-0.5484</v>
      </c>
      <c r="M2061" s="1">
        <v>6.13E-2</v>
      </c>
      <c r="N2061" s="1">
        <v>0.50609999999999999</v>
      </c>
      <c r="O2061" s="1">
        <v>-6.7400000000000002E-2</v>
      </c>
      <c r="P2061" s="1">
        <v>0.87919999999999998</v>
      </c>
      <c r="Q2061" s="1">
        <v>0.29799999999999999</v>
      </c>
      <c r="R2061" s="1">
        <v>0.27989999999999998</v>
      </c>
      <c r="GI2061" s="1">
        <v>11.567500000000001</v>
      </c>
      <c r="HA2061" s="1" t="str">
        <f t="shared" si="64"/>
        <v>2011</v>
      </c>
      <c r="HB2061" s="1" t="str">
        <f t="shared" si="65"/>
        <v>06</v>
      </c>
    </row>
    <row r="2062" spans="1:210">
      <c r="A2062" s="3" t="s">
        <v>9</v>
      </c>
      <c r="B2062" s="3"/>
      <c r="C2062" s="3" t="s">
        <v>6549</v>
      </c>
      <c r="E2062" s="1" t="s">
        <v>6550</v>
      </c>
      <c r="F2062" s="1">
        <v>0.27</v>
      </c>
      <c r="G2062" s="1">
        <v>9.7900000000000001E-2</v>
      </c>
      <c r="H2062" s="1">
        <v>2.7401</v>
      </c>
      <c r="I2062" s="1">
        <v>7.7399999999999997E-2</v>
      </c>
      <c r="J2062" s="1">
        <v>-0.37</v>
      </c>
      <c r="K2062" s="1">
        <v>-0.2225</v>
      </c>
      <c r="L2062" s="1">
        <v>0.1096</v>
      </c>
      <c r="M2062" s="1">
        <v>3.0499999999999999E-2</v>
      </c>
      <c r="N2062" s="1">
        <v>-0.4496</v>
      </c>
      <c r="O2062" s="1">
        <v>-3.3599999999999998E-2</v>
      </c>
      <c r="P2062" s="1">
        <v>0.17419999999999999</v>
      </c>
      <c r="Q2062" s="1">
        <v>1.1834</v>
      </c>
      <c r="R2062" s="1">
        <v>0.87009999999999998</v>
      </c>
      <c r="GI2062" s="1">
        <v>11.299899999999999</v>
      </c>
      <c r="HA2062" s="1" t="str">
        <f t="shared" si="64"/>
        <v>2011</v>
      </c>
      <c r="HB2062" s="1" t="str">
        <f t="shared" si="65"/>
        <v>06</v>
      </c>
    </row>
    <row r="2063" spans="1:210">
      <c r="A2063" s="3" t="s">
        <v>9</v>
      </c>
      <c r="B2063" s="3"/>
      <c r="C2063" s="3" t="s">
        <v>6551</v>
      </c>
      <c r="E2063" s="1" t="s">
        <v>6551</v>
      </c>
      <c r="F2063" s="1">
        <v>8.2699999999999996E-2</v>
      </c>
      <c r="G2063" s="1">
        <v>-0.15939999999999999</v>
      </c>
      <c r="H2063" s="1">
        <v>7.1627999999999998</v>
      </c>
      <c r="I2063" s="1">
        <v>0.26479999999999998</v>
      </c>
      <c r="J2063" s="1">
        <v>-0.90739999999999998</v>
      </c>
      <c r="K2063" s="1">
        <v>-0.1457</v>
      </c>
      <c r="L2063" s="1">
        <v>-0.39410000000000001</v>
      </c>
      <c r="M2063" s="1">
        <v>-0.17929999999999999</v>
      </c>
      <c r="N2063" s="1">
        <v>0.2215</v>
      </c>
      <c r="O2063" s="1">
        <v>-0.39729999999999999</v>
      </c>
      <c r="P2063" s="1">
        <v>1.0297000000000001</v>
      </c>
      <c r="Q2063" s="1">
        <v>0.29110000000000003</v>
      </c>
      <c r="R2063" s="1">
        <v>0.74980000000000002</v>
      </c>
      <c r="GI2063" s="1">
        <v>10.9071</v>
      </c>
      <c r="HA2063" s="1" t="str">
        <f t="shared" si="64"/>
        <v>2011</v>
      </c>
      <c r="HB2063" s="1" t="str">
        <f t="shared" si="65"/>
        <v>06</v>
      </c>
    </row>
    <row r="2064" spans="1:210">
      <c r="A2064" s="3" t="s">
        <v>9</v>
      </c>
      <c r="B2064" s="3"/>
      <c r="C2064" s="3" t="s">
        <v>6552</v>
      </c>
      <c r="E2064" s="1" t="s">
        <v>6553</v>
      </c>
      <c r="F2064" s="1">
        <v>0.38</v>
      </c>
      <c r="G2064" s="1">
        <v>-3.1800000000000002E-2</v>
      </c>
      <c r="H2064" s="1">
        <v>-0.16669999999999999</v>
      </c>
      <c r="I2064" s="1">
        <v>-0.18859999999999999</v>
      </c>
      <c r="J2064" s="1">
        <v>-0.63690000000000002</v>
      </c>
      <c r="K2064" s="1">
        <v>-0.29039999999999999</v>
      </c>
      <c r="L2064" s="1">
        <v>-0.47049999999999997</v>
      </c>
      <c r="M2064" s="1">
        <v>0.1193</v>
      </c>
      <c r="N2064" s="1">
        <v>5.5500000000000001E-2</v>
      </c>
      <c r="O2064" s="1">
        <v>-0.32990000000000003</v>
      </c>
      <c r="P2064" s="1">
        <v>0.62319999999999998</v>
      </c>
      <c r="Q2064" s="1">
        <v>0.29110000000000003</v>
      </c>
      <c r="R2064" s="1">
        <v>0</v>
      </c>
      <c r="GI2064" s="1">
        <v>9.8236000000000008</v>
      </c>
      <c r="HA2064" s="1" t="str">
        <f t="shared" si="64"/>
        <v>2011</v>
      </c>
      <c r="HB2064" s="1" t="str">
        <f t="shared" si="65"/>
        <v>06</v>
      </c>
    </row>
    <row r="2065" spans="1:210">
      <c r="A2065" s="3" t="s">
        <v>9</v>
      </c>
      <c r="B2065" s="3"/>
      <c r="C2065" s="3" t="s">
        <v>6554</v>
      </c>
      <c r="E2065" s="1" t="s">
        <v>6555</v>
      </c>
      <c r="F2065" s="1">
        <v>0.1676</v>
      </c>
      <c r="G2065" s="1">
        <v>6.4299999999999996E-2</v>
      </c>
      <c r="H2065" s="1">
        <v>-0.31190000000000001</v>
      </c>
      <c r="I2065" s="1">
        <v>-0.22969999999999999</v>
      </c>
      <c r="J2065" s="1">
        <v>-1.2855000000000001</v>
      </c>
      <c r="K2065" s="1">
        <v>-0.36630000000000001</v>
      </c>
      <c r="L2065" s="1">
        <v>-0.5484</v>
      </c>
      <c r="M2065" s="1">
        <v>0.30249999999999999</v>
      </c>
      <c r="N2065" s="1">
        <v>-0.14030000000000001</v>
      </c>
      <c r="O2065" s="1">
        <v>-0.33250000000000002</v>
      </c>
      <c r="P2065" s="1">
        <v>0</v>
      </c>
      <c r="Q2065" s="1">
        <v>0.44369999999999998</v>
      </c>
      <c r="R2065" s="1">
        <v>0.34499999999999997</v>
      </c>
      <c r="GI2065" s="1">
        <v>11.134399999999999</v>
      </c>
      <c r="HA2065" s="1" t="str">
        <f t="shared" si="64"/>
        <v>2011</v>
      </c>
      <c r="HB2065" s="1" t="str">
        <f t="shared" si="65"/>
        <v>06</v>
      </c>
    </row>
    <row r="2066" spans="1:210">
      <c r="A2066" s="3" t="s">
        <v>9</v>
      </c>
      <c r="B2066" s="3"/>
      <c r="C2066" s="3" t="s">
        <v>6556</v>
      </c>
      <c r="E2066" s="1" t="s">
        <v>6557</v>
      </c>
      <c r="F2066" s="1">
        <v>-6.6000000000000003E-2</v>
      </c>
      <c r="G2066" s="1">
        <v>0</v>
      </c>
      <c r="H2066" s="1">
        <v>-5.5500000000000001E-2</v>
      </c>
      <c r="I2066" s="1">
        <v>-0.1132</v>
      </c>
      <c r="J2066" s="1">
        <v>-9.0700000000000003E-2</v>
      </c>
      <c r="K2066" s="1">
        <v>-0.2167</v>
      </c>
      <c r="L2066" s="1">
        <v>-0.1449</v>
      </c>
      <c r="M2066" s="1">
        <v>0.2384</v>
      </c>
      <c r="N2066" s="1">
        <v>8.3199999999999996E-2</v>
      </c>
      <c r="O2066" s="1">
        <v>0.72170000000000001</v>
      </c>
      <c r="P2066" s="1">
        <v>-0.22489999999999999</v>
      </c>
      <c r="Q2066" s="1">
        <v>0.36599999999999999</v>
      </c>
      <c r="R2066" s="1">
        <v>-6.7900000000000002E-2</v>
      </c>
      <c r="GI2066" s="1">
        <v>11.783899999999999</v>
      </c>
      <c r="HA2066" s="1" t="str">
        <f t="shared" si="64"/>
        <v>2011</v>
      </c>
      <c r="HB2066" s="1" t="str">
        <f t="shared" si="65"/>
        <v>06</v>
      </c>
    </row>
    <row r="2067" spans="1:210">
      <c r="A2067" s="3" t="s">
        <v>9</v>
      </c>
      <c r="B2067" s="3"/>
      <c r="C2067" s="3" t="s">
        <v>6558</v>
      </c>
      <c r="E2067" s="1" t="s">
        <v>6559</v>
      </c>
      <c r="F2067" s="1">
        <v>0.25869999999999999</v>
      </c>
      <c r="G2067" s="1">
        <v>-0.1245</v>
      </c>
      <c r="H2067" s="1">
        <v>-0.216</v>
      </c>
      <c r="I2067" s="1">
        <v>-0.2215</v>
      </c>
      <c r="J2067" s="1">
        <v>-0.17879999999999999</v>
      </c>
      <c r="K2067" s="1">
        <v>-0.14249999999999999</v>
      </c>
      <c r="L2067" s="1">
        <v>-0.42899999999999999</v>
      </c>
      <c r="M2067" s="1">
        <v>0.2046</v>
      </c>
      <c r="N2067" s="1">
        <v>0.1366</v>
      </c>
      <c r="O2067" s="1">
        <v>-0.61439999999999995</v>
      </c>
      <c r="P2067" s="1">
        <v>-0.28120000000000001</v>
      </c>
      <c r="Q2067" s="1">
        <v>1.0093000000000001</v>
      </c>
      <c r="R2067" s="1">
        <v>0.46660000000000001</v>
      </c>
      <c r="GI2067" s="1">
        <v>12.316800000000001</v>
      </c>
      <c r="HA2067" s="1" t="str">
        <f t="shared" si="64"/>
        <v>2011</v>
      </c>
      <c r="HB2067" s="1" t="str">
        <f t="shared" si="65"/>
        <v>06</v>
      </c>
    </row>
    <row r="2068" spans="1:210">
      <c r="A2068" s="3" t="s">
        <v>9</v>
      </c>
      <c r="B2068" s="3"/>
      <c r="C2068" s="3" t="s">
        <v>6560</v>
      </c>
      <c r="E2068" s="1" t="s">
        <v>6561</v>
      </c>
      <c r="F2068" s="1">
        <v>0.1777</v>
      </c>
      <c r="G2068" s="1">
        <v>-0.34250000000000003</v>
      </c>
      <c r="H2068" s="1">
        <v>0.51129999999999998</v>
      </c>
      <c r="I2068" s="1">
        <v>-0.1105</v>
      </c>
      <c r="J2068" s="1">
        <v>-0.13420000000000001</v>
      </c>
      <c r="K2068" s="1">
        <v>0.28649999999999998</v>
      </c>
      <c r="L2068" s="1">
        <v>-0.24959999999999999</v>
      </c>
      <c r="M2068" s="1">
        <v>0.26269999999999999</v>
      </c>
      <c r="N2068" s="1">
        <v>0.38250000000000001</v>
      </c>
      <c r="O2068" s="1">
        <v>0.19500000000000001</v>
      </c>
      <c r="P2068" s="1">
        <v>1.0751999999999999</v>
      </c>
      <c r="Q2068" s="1">
        <v>1.0027999999999999</v>
      </c>
      <c r="R2068" s="1">
        <v>0.19969999999999999</v>
      </c>
      <c r="GI2068" s="1">
        <v>11.138999999999999</v>
      </c>
      <c r="HA2068" s="1" t="str">
        <f t="shared" si="64"/>
        <v>2011</v>
      </c>
      <c r="HB2068" s="1" t="str">
        <f t="shared" si="65"/>
        <v>06</v>
      </c>
    </row>
    <row r="2069" spans="1:210">
      <c r="A2069" s="3" t="s">
        <v>9</v>
      </c>
      <c r="B2069" s="3"/>
      <c r="C2069" s="3" t="s">
        <v>6562</v>
      </c>
      <c r="E2069" s="1" t="s">
        <v>6563</v>
      </c>
      <c r="F2069" s="1">
        <v>-9.6299999999999997E-2</v>
      </c>
      <c r="G2069" s="1">
        <v>-0.46510000000000001</v>
      </c>
      <c r="H2069" s="1">
        <v>-0.90810000000000002</v>
      </c>
      <c r="I2069" s="1">
        <v>-0.65900000000000003</v>
      </c>
      <c r="J2069" s="1">
        <v>-0.17780000000000001</v>
      </c>
      <c r="K2069" s="1">
        <v>0</v>
      </c>
      <c r="L2069" s="1">
        <v>-0.53359999999999996</v>
      </c>
      <c r="M2069" s="1">
        <v>0.11609999999999999</v>
      </c>
      <c r="N2069" s="1">
        <v>-0.1905</v>
      </c>
      <c r="O2069" s="1">
        <v>-1.1286</v>
      </c>
      <c r="P2069" s="1">
        <v>0.61760000000000004</v>
      </c>
      <c r="Q2069" s="1">
        <v>-1.0676000000000001</v>
      </c>
      <c r="R2069" s="1">
        <v>9.9299999999999999E-2</v>
      </c>
      <c r="GI2069" s="1">
        <v>10.798</v>
      </c>
      <c r="HA2069" s="1" t="str">
        <f t="shared" si="64"/>
        <v>2011</v>
      </c>
      <c r="HB2069" s="1" t="str">
        <f t="shared" si="65"/>
        <v>06</v>
      </c>
    </row>
    <row r="2070" spans="1:210">
      <c r="A2070" s="3" t="s">
        <v>9</v>
      </c>
      <c r="B2070" s="3"/>
      <c r="C2070" s="3" t="s">
        <v>6564</v>
      </c>
      <c r="E2070" s="1" t="s">
        <v>6565</v>
      </c>
      <c r="F2070" s="1">
        <v>-4.82E-2</v>
      </c>
      <c r="G2070" s="1">
        <v>0.4032</v>
      </c>
      <c r="H2070" s="1">
        <v>-0.51100000000000001</v>
      </c>
      <c r="I2070" s="1">
        <v>-0.44159999999999999</v>
      </c>
      <c r="J2070" s="1">
        <v>-0.44340000000000002</v>
      </c>
      <c r="K2070" s="1">
        <v>0.2132</v>
      </c>
      <c r="L2070" s="1">
        <v>-0.24929999999999999</v>
      </c>
      <c r="M2070" s="1">
        <v>-2.9000000000000001E-2</v>
      </c>
      <c r="N2070" s="1">
        <v>-0.67730000000000001</v>
      </c>
      <c r="O2070" s="1">
        <v>-0.45190000000000002</v>
      </c>
      <c r="P2070" s="1">
        <v>1.8644000000000001</v>
      </c>
      <c r="Q2070" s="1">
        <v>-1.0729</v>
      </c>
      <c r="R2070" s="1">
        <v>0</v>
      </c>
      <c r="GI2070" s="1">
        <v>11.701700000000001</v>
      </c>
      <c r="HA2070" s="1" t="str">
        <f t="shared" si="64"/>
        <v>2011</v>
      </c>
      <c r="HB2070" s="1" t="str">
        <f t="shared" si="65"/>
        <v>06</v>
      </c>
    </row>
    <row r="2071" spans="1:210">
      <c r="A2071" s="3" t="s">
        <v>9</v>
      </c>
      <c r="B2071" s="3"/>
      <c r="C2071" s="3" t="s">
        <v>6566</v>
      </c>
      <c r="E2071" s="1" t="s">
        <v>6566</v>
      </c>
      <c r="F2071" s="1">
        <v>0.2591</v>
      </c>
      <c r="G2071" s="1">
        <v>-0.52869999999999995</v>
      </c>
      <c r="H2071" s="1">
        <v>0.54390000000000005</v>
      </c>
      <c r="I2071" s="1">
        <v>-0.44540000000000002</v>
      </c>
      <c r="J2071" s="1">
        <v>0.26790000000000003</v>
      </c>
      <c r="K2071" s="1">
        <v>-0.21379999999999999</v>
      </c>
      <c r="L2071" s="1">
        <v>-0.43009999999999998</v>
      </c>
      <c r="M2071" s="1">
        <v>0.14610000000000001</v>
      </c>
      <c r="N2071" s="1">
        <v>8.1600000000000006E-2</v>
      </c>
      <c r="O2071" s="1">
        <v>-0.4209</v>
      </c>
      <c r="P2071" s="1">
        <v>0.95820000000000005</v>
      </c>
      <c r="Q2071" s="1">
        <v>-1.0043</v>
      </c>
      <c r="R2071" s="1">
        <v>0.36670000000000003</v>
      </c>
      <c r="GI2071" s="1">
        <v>11.339600000000001</v>
      </c>
      <c r="HA2071" s="1" t="str">
        <f t="shared" si="64"/>
        <v>2011</v>
      </c>
      <c r="HB2071" s="1" t="str">
        <f t="shared" si="65"/>
        <v>06</v>
      </c>
    </row>
    <row r="2072" spans="1:210">
      <c r="A2072" s="3" t="s">
        <v>9</v>
      </c>
      <c r="B2072" s="3"/>
      <c r="C2072" s="3" t="s">
        <v>6567</v>
      </c>
      <c r="E2072" s="1" t="s">
        <v>6568</v>
      </c>
      <c r="F2072" s="1">
        <v>-8.0100000000000005E-2</v>
      </c>
      <c r="G2072" s="1">
        <v>-0.24779999999999999</v>
      </c>
      <c r="H2072" s="1">
        <v>0.42880000000000001</v>
      </c>
      <c r="I2072" s="1">
        <v>-0.25729999999999997</v>
      </c>
      <c r="J2072" s="1">
        <v>-0.79500000000000004</v>
      </c>
      <c r="K2072" s="1">
        <v>-0.21290000000000001</v>
      </c>
      <c r="L2072" s="1">
        <v>-0.17899999999999999</v>
      </c>
      <c r="M2072" s="1">
        <v>0.28960000000000002</v>
      </c>
      <c r="N2072" s="1">
        <v>0</v>
      </c>
      <c r="O2072" s="1">
        <v>-0.51539999999999997</v>
      </c>
      <c r="P2072" s="1">
        <v>1.0011000000000001</v>
      </c>
      <c r="Q2072" s="1">
        <v>-0.8498</v>
      </c>
      <c r="R2072" s="1">
        <v>0.2311</v>
      </c>
      <c r="GI2072" s="1">
        <v>10.1906</v>
      </c>
      <c r="HA2072" s="1" t="str">
        <f t="shared" si="64"/>
        <v>2011</v>
      </c>
      <c r="HB2072" s="1" t="str">
        <f t="shared" si="65"/>
        <v>05</v>
      </c>
    </row>
    <row r="2073" spans="1:210">
      <c r="A2073" s="3" t="s">
        <v>9</v>
      </c>
      <c r="B2073" s="3"/>
      <c r="C2073" s="3" t="s">
        <v>6569</v>
      </c>
      <c r="E2073" s="1" t="s">
        <v>6569</v>
      </c>
      <c r="F2073" s="1">
        <v>0.46989999999999998</v>
      </c>
      <c r="G2073" s="1">
        <v>-0.65290000000000004</v>
      </c>
      <c r="H2073" s="1">
        <v>-0.24329999999999999</v>
      </c>
      <c r="I2073" s="1">
        <v>-0.1114</v>
      </c>
      <c r="J2073" s="1">
        <v>4.4600000000000001E-2</v>
      </c>
      <c r="K2073" s="1">
        <v>0.28510000000000002</v>
      </c>
      <c r="L2073" s="1">
        <v>-0.39529999999999998</v>
      </c>
      <c r="M2073" s="1">
        <v>0.40920000000000001</v>
      </c>
      <c r="N2073" s="1">
        <v>0.2737</v>
      </c>
      <c r="O2073" s="1">
        <v>-1.6181000000000001</v>
      </c>
      <c r="P2073" s="1">
        <v>0.3861</v>
      </c>
      <c r="Q2073" s="1">
        <v>-1.4935</v>
      </c>
      <c r="R2073" s="1">
        <v>0.2666</v>
      </c>
      <c r="GI2073" s="1">
        <v>9.3576999999999995</v>
      </c>
      <c r="HA2073" s="1" t="str">
        <f t="shared" si="64"/>
        <v>2011</v>
      </c>
      <c r="HB2073" s="1" t="str">
        <f t="shared" si="65"/>
        <v>05</v>
      </c>
    </row>
    <row r="2074" spans="1:210">
      <c r="A2074" s="3" t="s">
        <v>9</v>
      </c>
      <c r="B2074" s="3"/>
      <c r="C2074" s="3" t="s">
        <v>6570</v>
      </c>
      <c r="E2074" s="1" t="s">
        <v>6571</v>
      </c>
      <c r="F2074" s="1">
        <v>-0.13200000000000001</v>
      </c>
      <c r="G2074" s="1">
        <v>-3.1800000000000002E-2</v>
      </c>
      <c r="H2074" s="1">
        <v>-0.30430000000000001</v>
      </c>
      <c r="I2074" s="1">
        <v>-0.4929</v>
      </c>
      <c r="J2074" s="1">
        <v>-0.67959999999999998</v>
      </c>
      <c r="K2074" s="1">
        <v>-0.218</v>
      </c>
      <c r="L2074" s="1">
        <v>-0.51149999999999995</v>
      </c>
      <c r="M2074" s="1">
        <v>-0.26819999999999999</v>
      </c>
      <c r="N2074" s="1">
        <v>-0.13900000000000001</v>
      </c>
      <c r="O2074" s="1">
        <v>-0.65980000000000005</v>
      </c>
      <c r="P2074" s="1">
        <v>1.3957999999999999</v>
      </c>
      <c r="Q2074" s="1">
        <v>-1.0166999999999999</v>
      </c>
      <c r="R2074" s="1">
        <v>-0.47570000000000001</v>
      </c>
      <c r="GI2074" s="1">
        <v>10.741099999999999</v>
      </c>
      <c r="HA2074" s="1" t="str">
        <f t="shared" si="64"/>
        <v>2011</v>
      </c>
      <c r="HB2074" s="1" t="str">
        <f t="shared" si="65"/>
        <v>05</v>
      </c>
    </row>
    <row r="2075" spans="1:210">
      <c r="A2075" s="3" t="s">
        <v>9</v>
      </c>
      <c r="B2075" s="3"/>
      <c r="C2075" s="3" t="s">
        <v>6572</v>
      </c>
      <c r="E2075" s="1" t="s">
        <v>6572</v>
      </c>
      <c r="F2075" s="1">
        <v>4.9500000000000002E-2</v>
      </c>
      <c r="G2075" s="1">
        <v>0.35149999999999998</v>
      </c>
      <c r="H2075" s="1">
        <v>0</v>
      </c>
      <c r="I2075" s="1">
        <v>-7.6200000000000004E-2</v>
      </c>
      <c r="J2075" s="1">
        <v>-0.50149999999999995</v>
      </c>
      <c r="K2075" s="1">
        <v>-0.21879999999999999</v>
      </c>
      <c r="L2075" s="1">
        <v>-0.2576</v>
      </c>
      <c r="M2075" s="1">
        <v>-0.23899999999999999</v>
      </c>
      <c r="N2075" s="1">
        <v>-5.5199999999999999E-2</v>
      </c>
      <c r="O2075" s="1">
        <v>-0.36409999999999998</v>
      </c>
      <c r="P2075" s="1">
        <v>1.4452</v>
      </c>
      <c r="Q2075" s="1">
        <v>-0.80230000000000001</v>
      </c>
      <c r="R2075" s="1">
        <v>3.4000000000000002E-2</v>
      </c>
      <c r="GI2075" s="1">
        <v>10.924200000000001</v>
      </c>
      <c r="HA2075" s="1" t="str">
        <f t="shared" si="64"/>
        <v>2011</v>
      </c>
      <c r="HB2075" s="1" t="str">
        <f t="shared" si="65"/>
        <v>05</v>
      </c>
    </row>
    <row r="2076" spans="1:210">
      <c r="A2076" s="3" t="s">
        <v>9</v>
      </c>
      <c r="B2076" s="3"/>
      <c r="C2076" s="3" t="s">
        <v>6573</v>
      </c>
      <c r="E2076" s="1" t="s">
        <v>6574</v>
      </c>
      <c r="F2076" s="1">
        <v>0.52859999999999996</v>
      </c>
      <c r="G2076" s="1">
        <v>-6.4199999999999993E-2</v>
      </c>
      <c r="H2076" s="1">
        <v>-0.84050000000000002</v>
      </c>
      <c r="I2076" s="1">
        <v>-0.4975</v>
      </c>
      <c r="J2076" s="1">
        <v>-0.18340000000000001</v>
      </c>
      <c r="K2076" s="1">
        <v>0.21879999999999999</v>
      </c>
      <c r="L2076" s="1">
        <v>0</v>
      </c>
      <c r="M2076" s="1">
        <v>-2.9899999999999999E-2</v>
      </c>
      <c r="N2076" s="1">
        <v>0.13830000000000001</v>
      </c>
      <c r="O2076" s="1">
        <v>-0.5625</v>
      </c>
      <c r="P2076" s="1">
        <v>1.2208000000000001</v>
      </c>
      <c r="Q2076" s="1">
        <v>-0.80700000000000005</v>
      </c>
      <c r="R2076" s="1">
        <v>0</v>
      </c>
      <c r="GI2076" s="1">
        <v>10.6366</v>
      </c>
      <c r="HA2076" s="1" t="str">
        <f t="shared" si="64"/>
        <v>2011</v>
      </c>
      <c r="HB2076" s="1" t="str">
        <f t="shared" si="65"/>
        <v>05</v>
      </c>
    </row>
    <row r="2077" spans="1:210">
      <c r="A2077" s="3" t="s">
        <v>9</v>
      </c>
      <c r="B2077" s="3"/>
      <c r="C2077" s="3" t="s">
        <v>6575</v>
      </c>
      <c r="E2077" s="1" t="s">
        <v>6576</v>
      </c>
      <c r="F2077" s="1">
        <v>0.14960000000000001</v>
      </c>
      <c r="G2077" s="1">
        <v>-0.39019999999999999</v>
      </c>
      <c r="H2077" s="1">
        <v>-0.4239</v>
      </c>
      <c r="I2077" s="1">
        <v>-0.57999999999999996</v>
      </c>
      <c r="J2077" s="1">
        <v>-0.50900000000000001</v>
      </c>
      <c r="K2077" s="1">
        <v>-0.29360000000000003</v>
      </c>
      <c r="L2077" s="1">
        <v>-0.18579999999999999</v>
      </c>
      <c r="M2077" s="1">
        <v>0</v>
      </c>
      <c r="N2077" s="1">
        <v>0.33410000000000001</v>
      </c>
      <c r="O2077" s="1">
        <v>-0.1</v>
      </c>
      <c r="P2077" s="1">
        <v>0.88690000000000002</v>
      </c>
      <c r="Q2077" s="1">
        <v>-0.74570000000000003</v>
      </c>
      <c r="R2077" s="1">
        <v>-3.4299999999999997E-2</v>
      </c>
      <c r="GI2077" s="1">
        <v>10.577</v>
      </c>
      <c r="HA2077" s="1" t="str">
        <f t="shared" si="64"/>
        <v>2011</v>
      </c>
      <c r="HB2077" s="1" t="str">
        <f t="shared" si="65"/>
        <v>05</v>
      </c>
    </row>
    <row r="2078" spans="1:210">
      <c r="A2078" s="3" t="s">
        <v>9</v>
      </c>
      <c r="B2078" s="3"/>
      <c r="C2078" s="3" t="s">
        <v>6577</v>
      </c>
      <c r="E2078" s="1" t="s">
        <v>6578</v>
      </c>
      <c r="F2078" s="1">
        <v>3.3000000000000002E-2</v>
      </c>
      <c r="G2078" s="1">
        <v>-0.4854</v>
      </c>
      <c r="H2078" s="1">
        <v>-0.14069999999999999</v>
      </c>
      <c r="I2078" s="1">
        <v>-3.8399999999999997E-2</v>
      </c>
      <c r="J2078" s="1">
        <v>-0.73519999999999996</v>
      </c>
      <c r="K2078" s="1">
        <v>-0.14580000000000001</v>
      </c>
      <c r="L2078" s="1">
        <v>-0.5181</v>
      </c>
      <c r="M2078" s="1">
        <v>-0.21</v>
      </c>
      <c r="N2078" s="1">
        <v>-0.1663</v>
      </c>
      <c r="O2078" s="1">
        <v>-0.96120000000000005</v>
      </c>
      <c r="P2078" s="1">
        <v>5.5100000000000003E-2</v>
      </c>
      <c r="Q2078" s="1">
        <v>-0.14879999999999999</v>
      </c>
      <c r="R2078" s="1">
        <v>0.2051</v>
      </c>
      <c r="GI2078" s="1">
        <v>9.5436999999999994</v>
      </c>
      <c r="HA2078" s="1" t="str">
        <f t="shared" si="64"/>
        <v>2011</v>
      </c>
      <c r="HB2078" s="1" t="str">
        <f t="shared" si="65"/>
        <v>05</v>
      </c>
    </row>
    <row r="2079" spans="1:210">
      <c r="A2079" s="3" t="s">
        <v>9</v>
      </c>
      <c r="B2079" s="3"/>
      <c r="C2079" s="3" t="s">
        <v>6579</v>
      </c>
      <c r="E2079" s="1" t="s">
        <v>6580</v>
      </c>
      <c r="F2079" s="1">
        <v>0.13270000000000001</v>
      </c>
      <c r="G2079" s="1">
        <v>-0.61499999999999999</v>
      </c>
      <c r="H2079" s="1">
        <v>-0.19670000000000001</v>
      </c>
      <c r="I2079" s="1">
        <v>-3.85E-2</v>
      </c>
      <c r="J2079" s="1">
        <v>-0.185</v>
      </c>
      <c r="K2079" s="1">
        <v>0</v>
      </c>
      <c r="L2079" s="1">
        <v>-0.44590000000000002</v>
      </c>
      <c r="M2079" s="1">
        <v>9.01E-2</v>
      </c>
      <c r="N2079" s="1">
        <v>-2.7799999999999998E-2</v>
      </c>
      <c r="O2079" s="1">
        <v>0</v>
      </c>
      <c r="P2079" s="1">
        <v>0.55549999999999999</v>
      </c>
      <c r="Q2079" s="1">
        <v>-0.1484</v>
      </c>
      <c r="R2079" s="1">
        <v>-0.1028</v>
      </c>
      <c r="GI2079" s="1">
        <v>9.7683999999999997</v>
      </c>
      <c r="HA2079" s="1" t="str">
        <f t="shared" si="64"/>
        <v>2011</v>
      </c>
      <c r="HB2079" s="1" t="str">
        <f t="shared" si="65"/>
        <v>05</v>
      </c>
    </row>
    <row r="2080" spans="1:210">
      <c r="A2080" s="3" t="s">
        <v>9</v>
      </c>
      <c r="B2080" s="3"/>
      <c r="C2080" s="3" t="s">
        <v>6581</v>
      </c>
      <c r="E2080" s="1" t="s">
        <v>6581</v>
      </c>
      <c r="F2080" s="1">
        <v>0.24610000000000001</v>
      </c>
      <c r="G2080" s="1">
        <v>0.35239999999999999</v>
      </c>
      <c r="H2080" s="1">
        <v>-0.38929999999999998</v>
      </c>
      <c r="I2080" s="1">
        <v>-0.41870000000000002</v>
      </c>
      <c r="J2080" s="1">
        <v>-0.22689999999999999</v>
      </c>
      <c r="K2080" s="1">
        <v>0.50649999999999995</v>
      </c>
      <c r="L2080" s="1">
        <v>-0.37030000000000002</v>
      </c>
      <c r="M2080" s="1">
        <v>0.17829999999999999</v>
      </c>
      <c r="N2080" s="1">
        <v>0.1376</v>
      </c>
      <c r="O2080" s="1">
        <v>-0.13150000000000001</v>
      </c>
      <c r="P2080" s="1">
        <v>0.1641</v>
      </c>
      <c r="Q2080" s="1">
        <v>-0.73580000000000001</v>
      </c>
      <c r="R2080" s="1">
        <v>0.13550000000000001</v>
      </c>
      <c r="GI2080" s="1">
        <v>8.2339000000000002</v>
      </c>
      <c r="HA2080" s="1" t="str">
        <f t="shared" si="64"/>
        <v>2011</v>
      </c>
      <c r="HB2080" s="1" t="str">
        <f t="shared" si="65"/>
        <v>05</v>
      </c>
    </row>
    <row r="2081" spans="1:210">
      <c r="A2081" s="3" t="s">
        <v>9</v>
      </c>
      <c r="B2081" s="3"/>
      <c r="C2081" s="3" t="s">
        <v>6582</v>
      </c>
      <c r="E2081" s="1" t="s">
        <v>6583</v>
      </c>
      <c r="F2081" s="1">
        <v>-0.245</v>
      </c>
      <c r="G2081" s="1">
        <v>-0.66849999999999998</v>
      </c>
      <c r="H2081" s="1">
        <v>0.77769999999999995</v>
      </c>
      <c r="I2081" s="1">
        <v>3.78E-2</v>
      </c>
      <c r="J2081" s="1">
        <v>-0.18060000000000001</v>
      </c>
      <c r="K2081" s="1">
        <v>0</v>
      </c>
      <c r="L2081" s="1">
        <v>-0.62429999999999997</v>
      </c>
      <c r="M2081" s="1">
        <v>-5.91E-2</v>
      </c>
      <c r="N2081" s="1">
        <v>2.7300000000000001E-2</v>
      </c>
      <c r="O2081" s="1">
        <v>-3.2599999999999997E-2</v>
      </c>
      <c r="P2081" s="1">
        <v>0.59940000000000004</v>
      </c>
      <c r="Q2081" s="1">
        <v>-1.1627000000000001</v>
      </c>
      <c r="R2081" s="1">
        <v>-0.23599999999999999</v>
      </c>
      <c r="GI2081" s="1">
        <v>8.7024000000000008</v>
      </c>
      <c r="HA2081" s="1" t="str">
        <f t="shared" si="64"/>
        <v>2011</v>
      </c>
      <c r="HB2081" s="1" t="str">
        <f t="shared" si="65"/>
        <v>05</v>
      </c>
    </row>
    <row r="2082" spans="1:210">
      <c r="A2082" s="3" t="s">
        <v>9</v>
      </c>
      <c r="B2082" s="3"/>
      <c r="C2082" s="3" t="s">
        <v>6584</v>
      </c>
      <c r="E2082" s="1" t="s">
        <v>6585</v>
      </c>
      <c r="F2082" s="1">
        <v>0.1951</v>
      </c>
      <c r="G2082" s="1">
        <v>-0.50560000000000005</v>
      </c>
      <c r="H2082" s="1">
        <v>-0.63690000000000002</v>
      </c>
      <c r="I2082" s="1">
        <v>-0.1129</v>
      </c>
      <c r="J2082" s="1">
        <v>-0.58130000000000004</v>
      </c>
      <c r="K2082" s="1">
        <v>0.28649999999999998</v>
      </c>
      <c r="L2082" s="1">
        <v>-0.3649</v>
      </c>
      <c r="M2082" s="1">
        <v>0</v>
      </c>
      <c r="N2082" s="1">
        <v>-5.4300000000000001E-2</v>
      </c>
      <c r="O2082" s="1">
        <v>-0.1303</v>
      </c>
      <c r="P2082" s="1">
        <v>0.32569999999999999</v>
      </c>
      <c r="Q2082" s="1">
        <v>-1.0901000000000001</v>
      </c>
      <c r="R2082" s="1">
        <v>-6.7000000000000004E-2</v>
      </c>
      <c r="GI2082" s="1">
        <v>8.3864999999999998</v>
      </c>
      <c r="HA2082" s="1" t="str">
        <f t="shared" si="64"/>
        <v>2011</v>
      </c>
      <c r="HB2082" s="1" t="str">
        <f t="shared" si="65"/>
        <v>05</v>
      </c>
    </row>
    <row r="2083" spans="1:210">
      <c r="A2083" s="3" t="s">
        <v>9</v>
      </c>
      <c r="B2083" s="3"/>
      <c r="C2083" s="3" t="s">
        <v>6586</v>
      </c>
      <c r="E2083" s="1" t="s">
        <v>6587</v>
      </c>
      <c r="F2083" s="1">
        <v>0.22900000000000001</v>
      </c>
      <c r="G2083" s="1">
        <v>-0.38190000000000002</v>
      </c>
      <c r="H2083" s="1">
        <v>-0.75139999999999996</v>
      </c>
      <c r="I2083" s="1">
        <v>-0.3795</v>
      </c>
      <c r="J2083" s="1">
        <v>0.18049999999999999</v>
      </c>
      <c r="K2083" s="1">
        <v>0.64419999999999999</v>
      </c>
      <c r="L2083" s="1">
        <v>-0.33029999999999998</v>
      </c>
      <c r="M2083" s="1">
        <v>-2.9499999999999998E-2</v>
      </c>
      <c r="N2083" s="1">
        <v>0.5756</v>
      </c>
      <c r="O2083" s="1">
        <v>-0.2928</v>
      </c>
      <c r="P2083" s="1">
        <v>1.0409999999999999</v>
      </c>
      <c r="Q2083" s="1">
        <v>-0.73629999999999995</v>
      </c>
      <c r="R2083" s="1">
        <v>-6.7400000000000002E-2</v>
      </c>
      <c r="GI2083" s="1">
        <v>9.3740000000000006</v>
      </c>
      <c r="HA2083" s="1" t="str">
        <f t="shared" si="64"/>
        <v>2011</v>
      </c>
      <c r="HB2083" s="1" t="str">
        <f t="shared" si="65"/>
        <v>05</v>
      </c>
    </row>
    <row r="2084" spans="1:210">
      <c r="A2084" s="3" t="s">
        <v>9</v>
      </c>
      <c r="B2084" s="3"/>
      <c r="C2084" s="3" t="s">
        <v>6588</v>
      </c>
      <c r="E2084" s="1" t="s">
        <v>6589</v>
      </c>
      <c r="F2084" s="1">
        <v>0.14699999999999999</v>
      </c>
      <c r="G2084" s="1">
        <v>0.50600000000000001</v>
      </c>
      <c r="H2084" s="1">
        <v>-0.33339999999999997</v>
      </c>
      <c r="I2084" s="1">
        <v>-0.18859999999999999</v>
      </c>
      <c r="J2084" s="1">
        <v>0.22359999999999999</v>
      </c>
      <c r="K2084" s="1">
        <v>0.42880000000000001</v>
      </c>
      <c r="L2084" s="1">
        <v>-0.25659999999999999</v>
      </c>
      <c r="M2084" s="1">
        <v>-0.14749999999999999</v>
      </c>
      <c r="N2084" s="1">
        <v>5.4600000000000003E-2</v>
      </c>
      <c r="O2084" s="1">
        <v>-6.4899999999999999E-2</v>
      </c>
      <c r="P2084" s="1">
        <v>0.9294</v>
      </c>
      <c r="Q2084" s="1">
        <v>-0.58650000000000002</v>
      </c>
      <c r="R2084" s="1">
        <v>-6.7299999999999999E-2</v>
      </c>
      <c r="GI2084" s="1">
        <v>10.8064</v>
      </c>
      <c r="HA2084" s="1" t="str">
        <f t="shared" si="64"/>
        <v>2011</v>
      </c>
      <c r="HB2084" s="1" t="str">
        <f t="shared" si="65"/>
        <v>05</v>
      </c>
    </row>
    <row r="2085" spans="1:210">
      <c r="A2085" s="3" t="s">
        <v>9</v>
      </c>
      <c r="B2085" s="3"/>
      <c r="C2085" s="3" t="s">
        <v>6590</v>
      </c>
      <c r="E2085" s="1" t="s">
        <v>6591</v>
      </c>
      <c r="F2085" s="1">
        <v>0.19370000000000001</v>
      </c>
      <c r="G2085" s="1">
        <v>0.15609999999999999</v>
      </c>
      <c r="H2085" s="1">
        <v>-0.43759999999999999</v>
      </c>
      <c r="I2085" s="1">
        <v>0</v>
      </c>
      <c r="J2085" s="1">
        <v>-0.31009999999999999</v>
      </c>
      <c r="K2085" s="1">
        <v>0.42459999999999998</v>
      </c>
      <c r="L2085" s="1">
        <v>-0.51090000000000002</v>
      </c>
      <c r="M2085" s="1">
        <v>5.8299999999999998E-2</v>
      </c>
      <c r="N2085" s="1">
        <v>0.1893</v>
      </c>
      <c r="O2085" s="1">
        <v>-0.4824</v>
      </c>
      <c r="P2085" s="1">
        <v>-0.81159999999999999</v>
      </c>
      <c r="Q2085" s="1">
        <v>-1.0876999999999999</v>
      </c>
      <c r="R2085" s="1">
        <v>-6.6500000000000004E-2</v>
      </c>
      <c r="GI2085" s="1">
        <v>8.0127000000000006</v>
      </c>
      <c r="HA2085" s="1" t="str">
        <f t="shared" si="64"/>
        <v>2011</v>
      </c>
      <c r="HB2085" s="1" t="str">
        <f t="shared" si="65"/>
        <v>05</v>
      </c>
    </row>
    <row r="2086" spans="1:210">
      <c r="A2086" s="3" t="s">
        <v>9</v>
      </c>
      <c r="B2086" s="3"/>
      <c r="C2086" s="3" t="s">
        <v>6592</v>
      </c>
      <c r="E2086" s="1" t="s">
        <v>6593</v>
      </c>
      <c r="F2086" s="1">
        <v>4.82E-2</v>
      </c>
      <c r="G2086" s="1">
        <v>0.12470000000000001</v>
      </c>
      <c r="H2086" s="1">
        <v>2.7199999999999998E-2</v>
      </c>
      <c r="I2086" s="1">
        <v>-0.33500000000000002</v>
      </c>
      <c r="J2086" s="1">
        <v>0</v>
      </c>
      <c r="K2086" s="1">
        <v>0.49609999999999999</v>
      </c>
      <c r="L2086" s="1">
        <v>-0.47489999999999999</v>
      </c>
      <c r="M2086" s="1">
        <v>-0.34889999999999999</v>
      </c>
      <c r="N2086" s="1">
        <v>0</v>
      </c>
      <c r="O2086" s="1">
        <v>-0.25769999999999998</v>
      </c>
      <c r="P2086" s="1">
        <v>0.98299999999999998</v>
      </c>
      <c r="Q2086" s="1">
        <v>-0.9516</v>
      </c>
      <c r="R2086" s="1">
        <v>-0.43099999999999999</v>
      </c>
      <c r="GI2086" s="1">
        <v>9.3957999999999995</v>
      </c>
      <c r="HA2086" s="1" t="str">
        <f t="shared" si="64"/>
        <v>2011</v>
      </c>
      <c r="HB2086" s="1" t="str">
        <f t="shared" si="65"/>
        <v>05</v>
      </c>
    </row>
    <row r="2087" spans="1:210">
      <c r="A2087" s="3" t="s">
        <v>9</v>
      </c>
      <c r="B2087" s="3"/>
      <c r="C2087" s="3" t="s">
        <v>6594</v>
      </c>
      <c r="E2087" s="1" t="s">
        <v>6595</v>
      </c>
      <c r="F2087" s="1">
        <v>-0.14480000000000001</v>
      </c>
      <c r="G2087" s="1">
        <v>-0.56120000000000003</v>
      </c>
      <c r="H2087" s="1">
        <v>-0.49640000000000001</v>
      </c>
      <c r="I2087" s="1">
        <v>-3.7400000000000003E-2</v>
      </c>
      <c r="J2087" s="1">
        <v>-0.3947</v>
      </c>
      <c r="K2087" s="1">
        <v>0</v>
      </c>
      <c r="L2087" s="1">
        <v>-0.32850000000000001</v>
      </c>
      <c r="M2087" s="1">
        <v>-0.26179999999999998</v>
      </c>
      <c r="N2087" s="1">
        <v>0</v>
      </c>
      <c r="O2087" s="1">
        <v>-0.25490000000000002</v>
      </c>
      <c r="P2087" s="1">
        <v>-0.1618</v>
      </c>
      <c r="Q2087" s="1">
        <v>-0.36630000000000001</v>
      </c>
      <c r="GI2087" s="1">
        <v>8.2969000000000008</v>
      </c>
      <c r="HA2087" s="1" t="str">
        <f t="shared" si="64"/>
        <v>2011</v>
      </c>
      <c r="HB2087" s="1" t="str">
        <f t="shared" si="65"/>
        <v>05</v>
      </c>
    </row>
    <row r="2088" spans="1:210">
      <c r="A2088" s="3" t="s">
        <v>9</v>
      </c>
      <c r="B2088" s="3"/>
      <c r="C2088" s="3" t="s">
        <v>6596</v>
      </c>
      <c r="E2088" s="1" t="s">
        <v>6597</v>
      </c>
      <c r="F2088" s="1">
        <v>0.3382</v>
      </c>
      <c r="G2088" s="1">
        <v>-0.37440000000000001</v>
      </c>
      <c r="H2088" s="1">
        <v>-3.3452999999999999</v>
      </c>
      <c r="I2088" s="1">
        <v>7.4700000000000003E-2</v>
      </c>
      <c r="J2088" s="1">
        <v>-0.13109999999999999</v>
      </c>
      <c r="K2088" s="1">
        <v>0.41889999999999999</v>
      </c>
      <c r="L2088" s="1">
        <v>-0.29310000000000003</v>
      </c>
      <c r="M2088" s="1">
        <v>0.14560000000000001</v>
      </c>
      <c r="N2088" s="1">
        <v>0.26819999999999999</v>
      </c>
      <c r="O2088" s="1">
        <v>6.3500000000000001E-2</v>
      </c>
      <c r="P2088" s="1">
        <v>-0.16270000000000001</v>
      </c>
      <c r="Q2088" s="1">
        <v>-0.87590000000000001</v>
      </c>
      <c r="GI2088" s="1">
        <v>8.4201999999999995</v>
      </c>
      <c r="HA2088" s="1" t="str">
        <f t="shared" si="64"/>
        <v>2011</v>
      </c>
      <c r="HB2088" s="1" t="str">
        <f t="shared" si="65"/>
        <v>05</v>
      </c>
    </row>
    <row r="2089" spans="1:210">
      <c r="A2089" s="3" t="s">
        <v>9</v>
      </c>
      <c r="B2089" s="3"/>
      <c r="C2089" s="3" t="s">
        <v>6598</v>
      </c>
      <c r="E2089" s="1" t="s">
        <v>6599</v>
      </c>
      <c r="F2089" s="1">
        <v>6.4199999999999993E-2</v>
      </c>
      <c r="G2089" s="1">
        <v>0.21779999999999999</v>
      </c>
      <c r="H2089" s="1">
        <v>-0.68189999999999995</v>
      </c>
      <c r="I2089" s="1">
        <v>0.44469999999999998</v>
      </c>
      <c r="J2089" s="1">
        <v>-0.13150000000000001</v>
      </c>
      <c r="K2089" s="1">
        <v>0.20930000000000001</v>
      </c>
      <c r="L2089" s="1">
        <v>-0.14649999999999999</v>
      </c>
      <c r="M2089" s="1">
        <v>-2.9000000000000001E-2</v>
      </c>
      <c r="N2089" s="1">
        <v>-2.69E-2</v>
      </c>
      <c r="O2089" s="1">
        <v>0.92090000000000005</v>
      </c>
      <c r="P2089" s="1">
        <v>-0.16270000000000001</v>
      </c>
      <c r="Q2089" s="1">
        <v>-0.51160000000000005</v>
      </c>
      <c r="GI2089" s="1">
        <v>9.1182999999999996</v>
      </c>
      <c r="HA2089" s="1" t="str">
        <f t="shared" si="64"/>
        <v>2011</v>
      </c>
      <c r="HB2089" s="1" t="str">
        <f t="shared" si="65"/>
        <v>05</v>
      </c>
    </row>
    <row r="2090" spans="1:210">
      <c r="A2090" s="3" t="s">
        <v>9</v>
      </c>
      <c r="B2090" s="3"/>
      <c r="C2090" s="3" t="s">
        <v>6600</v>
      </c>
      <c r="E2090" s="1" t="s">
        <v>6601</v>
      </c>
      <c r="F2090" s="1">
        <v>0.2102</v>
      </c>
      <c r="G2090" s="1">
        <v>3.1199999999999999E-2</v>
      </c>
      <c r="H2090" s="1">
        <v>-0.5756</v>
      </c>
      <c r="I2090" s="1">
        <v>-0.26090000000000002</v>
      </c>
      <c r="J2090" s="1">
        <v>-0.57289999999999996</v>
      </c>
      <c r="K2090" s="1">
        <v>0.35360000000000003</v>
      </c>
      <c r="L2090" s="1">
        <v>-0.73519999999999996</v>
      </c>
      <c r="M2090" s="1">
        <v>8.7599999999999997E-2</v>
      </c>
      <c r="N2090" s="1">
        <v>0.1084</v>
      </c>
      <c r="O2090" s="1">
        <v>0.12870000000000001</v>
      </c>
      <c r="P2090" s="1">
        <v>-0.43809999999999999</v>
      </c>
      <c r="Q2090" s="1">
        <v>-0.94950000000000001</v>
      </c>
      <c r="GI2090" s="1">
        <v>8.9446999999999992</v>
      </c>
      <c r="HA2090" s="1" t="str">
        <f t="shared" si="64"/>
        <v>2011</v>
      </c>
      <c r="HB2090" s="1" t="str">
        <f t="shared" si="65"/>
        <v>05</v>
      </c>
    </row>
    <row r="2091" spans="1:210">
      <c r="A2091" s="3" t="s">
        <v>9</v>
      </c>
      <c r="B2091" s="3"/>
      <c r="C2091" s="3" t="s">
        <v>6602</v>
      </c>
      <c r="E2091" s="1" t="s">
        <v>6603</v>
      </c>
      <c r="F2091" s="1">
        <v>8.0299999999999996E-2</v>
      </c>
      <c r="G2091" s="1">
        <v>-6.2300000000000001E-2</v>
      </c>
      <c r="H2091" s="1">
        <v>-0.4098</v>
      </c>
      <c r="I2091" s="1">
        <v>-0.4834</v>
      </c>
      <c r="J2091" s="1">
        <v>-0.4385</v>
      </c>
      <c r="K2091" s="1">
        <v>0.21049999999999999</v>
      </c>
      <c r="L2091" s="1">
        <v>-0.55020000000000002</v>
      </c>
      <c r="M2091" s="1">
        <v>-0.2034</v>
      </c>
      <c r="N2091" s="1">
        <v>2.69E-2</v>
      </c>
      <c r="O2091" s="1">
        <v>-0.57430000000000003</v>
      </c>
      <c r="P2091" s="1">
        <v>0.83009999999999995</v>
      </c>
      <c r="Q2091" s="1">
        <v>-0.80459999999999998</v>
      </c>
      <c r="GI2091" s="1">
        <v>9.5271000000000008</v>
      </c>
      <c r="HA2091" s="1" t="str">
        <f t="shared" si="64"/>
        <v>2011</v>
      </c>
      <c r="HB2091" s="1" t="str">
        <f t="shared" si="65"/>
        <v>05</v>
      </c>
    </row>
    <row r="2092" spans="1:210">
      <c r="A2092" s="3" t="s">
        <v>9</v>
      </c>
      <c r="B2092" s="3"/>
      <c r="C2092" s="3" t="s">
        <v>6604</v>
      </c>
      <c r="E2092" s="1" t="s">
        <v>6605</v>
      </c>
      <c r="F2092" s="1">
        <v>0.17829999999999999</v>
      </c>
      <c r="G2092" s="1">
        <v>-0.69159999999999999</v>
      </c>
      <c r="H2092" s="1">
        <v>-0.33189999999999997</v>
      </c>
      <c r="I2092" s="1">
        <v>-0.45090000000000002</v>
      </c>
      <c r="J2092" s="1">
        <v>-0.70509999999999995</v>
      </c>
      <c r="K2092" s="1">
        <v>0.28299999999999997</v>
      </c>
      <c r="L2092" s="1">
        <v>-0.62470000000000003</v>
      </c>
      <c r="M2092" s="1">
        <v>-0.26379999999999998</v>
      </c>
      <c r="N2092" s="1">
        <v>-0.29759999999999998</v>
      </c>
      <c r="O2092" s="1">
        <v>-0.45029999999999998</v>
      </c>
      <c r="P2092" s="1">
        <v>1.2727999999999999</v>
      </c>
      <c r="Q2092" s="1">
        <v>-0.80820000000000003</v>
      </c>
      <c r="GI2092" s="1">
        <v>10.334300000000001</v>
      </c>
      <c r="HA2092" s="1" t="str">
        <f t="shared" si="64"/>
        <v>2011</v>
      </c>
      <c r="HB2092" s="1" t="str">
        <f t="shared" si="65"/>
        <v>05</v>
      </c>
    </row>
    <row r="2093" spans="1:210">
      <c r="A2093" s="3" t="s">
        <v>9</v>
      </c>
      <c r="B2093" s="3"/>
      <c r="C2093" s="3" t="s">
        <v>6606</v>
      </c>
      <c r="E2093" s="1" t="s">
        <v>6607</v>
      </c>
      <c r="F2093" s="1">
        <v>0.19339999999999999</v>
      </c>
      <c r="G2093" s="1">
        <v>-6.3600000000000004E-2</v>
      </c>
      <c r="H2093" s="1">
        <v>-0.71740000000000004</v>
      </c>
      <c r="I2093" s="1">
        <v>-0.22650000000000001</v>
      </c>
      <c r="J2093" s="1">
        <v>-0.79359999999999997</v>
      </c>
      <c r="K2093" s="1">
        <v>0.4219</v>
      </c>
      <c r="L2093" s="1">
        <v>-0.80640000000000001</v>
      </c>
      <c r="M2093" s="1">
        <v>-8.7800000000000003E-2</v>
      </c>
      <c r="N2093" s="1">
        <v>-8.1100000000000005E-2</v>
      </c>
      <c r="O2093" s="1">
        <v>-3.1899999999999998E-2</v>
      </c>
      <c r="P2093" s="1">
        <v>5.4100000000000002E-2</v>
      </c>
      <c r="Q2093" s="1">
        <v>0.44800000000000001</v>
      </c>
      <c r="GI2093" s="1">
        <v>8.2501999999999995</v>
      </c>
      <c r="HA2093" s="1" t="str">
        <f t="shared" si="64"/>
        <v>2011</v>
      </c>
      <c r="HB2093" s="1" t="str">
        <f t="shared" si="65"/>
        <v>04</v>
      </c>
    </row>
    <row r="2094" spans="1:210">
      <c r="A2094" s="3" t="s">
        <v>9</v>
      </c>
      <c r="B2094" s="3"/>
      <c r="C2094" s="3" t="s">
        <v>6608</v>
      </c>
      <c r="E2094" s="1" t="s">
        <v>6609</v>
      </c>
      <c r="F2094" s="1">
        <v>-0.59319999999999995</v>
      </c>
      <c r="G2094" s="1">
        <v>-0.94479999999999997</v>
      </c>
      <c r="H2094" s="1">
        <v>-0.74309999999999998</v>
      </c>
      <c r="I2094" s="1">
        <v>-0.78620000000000001</v>
      </c>
      <c r="J2094" s="1">
        <v>-1.3129</v>
      </c>
      <c r="K2094" s="1">
        <v>-0.70169999999999999</v>
      </c>
      <c r="L2094" s="1">
        <v>-1.2074</v>
      </c>
      <c r="M2094" s="1">
        <v>-0.84419999999999995</v>
      </c>
      <c r="N2094" s="1">
        <v>-0.64219999999999999</v>
      </c>
      <c r="O2094" s="1">
        <v>-1.3409</v>
      </c>
      <c r="P2094" s="1">
        <v>-0.21759999999999999</v>
      </c>
      <c r="Q2094" s="1">
        <v>1.8382000000000001</v>
      </c>
      <c r="GI2094" s="1">
        <v>8.3405000000000005</v>
      </c>
      <c r="HA2094" s="1" t="str">
        <f t="shared" si="64"/>
        <v>2011</v>
      </c>
      <c r="HB2094" s="1" t="str">
        <f t="shared" si="65"/>
        <v>04</v>
      </c>
    </row>
    <row r="2095" spans="1:210">
      <c r="A2095" s="3" t="s">
        <v>9</v>
      </c>
      <c r="B2095" s="3"/>
      <c r="C2095" s="3" t="s">
        <v>6610</v>
      </c>
      <c r="E2095" s="1" t="s">
        <v>6611</v>
      </c>
      <c r="F2095" s="1">
        <v>-0.44850000000000001</v>
      </c>
      <c r="G2095" s="1">
        <v>-0.40660000000000002</v>
      </c>
      <c r="H2095" s="1">
        <v>-0.49430000000000002</v>
      </c>
      <c r="I2095" s="1">
        <v>-0.48359999999999997</v>
      </c>
      <c r="J2095" s="1">
        <v>-0.2606</v>
      </c>
      <c r="K2095" s="1">
        <v>7.0199999999999999E-2</v>
      </c>
      <c r="L2095" s="1">
        <v>-3.6600000000000001E-2</v>
      </c>
      <c r="M2095" s="1">
        <v>-0.2321</v>
      </c>
      <c r="N2095" s="1">
        <v>-0.48010000000000003</v>
      </c>
      <c r="O2095" s="1">
        <v>-9.5699999999999993E-2</v>
      </c>
      <c r="P2095" s="1">
        <v>1.323</v>
      </c>
      <c r="Q2095" s="1">
        <v>-0.6512</v>
      </c>
      <c r="GI2095" s="1">
        <v>8.7066999999999997</v>
      </c>
      <c r="HA2095" s="1" t="str">
        <f t="shared" si="64"/>
        <v>2011</v>
      </c>
      <c r="HB2095" s="1" t="str">
        <f t="shared" si="65"/>
        <v>04</v>
      </c>
    </row>
    <row r="2096" spans="1:210">
      <c r="A2096" s="3" t="s">
        <v>9</v>
      </c>
      <c r="B2096" s="3"/>
      <c r="C2096" s="3" t="s">
        <v>6612</v>
      </c>
      <c r="E2096" s="1" t="s">
        <v>6613</v>
      </c>
      <c r="F2096" s="1">
        <v>-0.2727</v>
      </c>
      <c r="G2096" s="1">
        <v>-6.2100000000000002E-2</v>
      </c>
      <c r="H2096" s="1">
        <v>0.63580000000000003</v>
      </c>
      <c r="I2096" s="1">
        <v>-0.48359999999999997</v>
      </c>
      <c r="J2096" s="1">
        <v>-0.90859999999999996</v>
      </c>
      <c r="K2096" s="1">
        <v>0.1399</v>
      </c>
      <c r="L2096" s="1">
        <v>-0.32969999999999999</v>
      </c>
      <c r="M2096" s="1">
        <v>-5.8000000000000003E-2</v>
      </c>
      <c r="N2096" s="1">
        <v>-0.15939999999999999</v>
      </c>
      <c r="O2096" s="1">
        <v>-9.5500000000000002E-2</v>
      </c>
      <c r="P2096" s="1">
        <v>1.4641999999999999</v>
      </c>
      <c r="Q2096" s="1">
        <v>-0.79020000000000001</v>
      </c>
      <c r="GI2096" s="1">
        <v>8.5627999999999993</v>
      </c>
      <c r="HA2096" s="1" t="str">
        <f t="shared" si="64"/>
        <v>2011</v>
      </c>
      <c r="HB2096" s="1" t="str">
        <f t="shared" si="65"/>
        <v>04</v>
      </c>
    </row>
    <row r="2097" spans="1:210">
      <c r="A2097" s="3" t="s">
        <v>9</v>
      </c>
      <c r="B2097" s="3"/>
      <c r="C2097" s="3" t="s">
        <v>6614</v>
      </c>
      <c r="E2097" s="1" t="s">
        <v>6615</v>
      </c>
      <c r="F2097" s="1">
        <v>-0.35809999999999997</v>
      </c>
      <c r="G2097" s="1">
        <v>3.1347</v>
      </c>
      <c r="H2097" s="1">
        <v>1.3153999999999999</v>
      </c>
      <c r="I2097" s="1">
        <v>-0.71209999999999996</v>
      </c>
      <c r="J2097" s="1">
        <v>-0.5242</v>
      </c>
      <c r="K2097" s="1">
        <v>-0.14299999999999999</v>
      </c>
      <c r="L2097" s="1">
        <v>-0.25850000000000001</v>
      </c>
      <c r="M2097" s="1">
        <v>-0.26469999999999999</v>
      </c>
      <c r="N2097" s="1">
        <v>8.0600000000000005E-2</v>
      </c>
      <c r="O2097" s="1">
        <v>-0.84599999999999997</v>
      </c>
      <c r="P2097" s="1">
        <v>0.6472</v>
      </c>
      <c r="Q2097" s="1">
        <v>-0.57840000000000003</v>
      </c>
      <c r="GI2097" s="1">
        <v>8.1595999999999993</v>
      </c>
      <c r="HA2097" s="1" t="str">
        <f t="shared" si="64"/>
        <v>2011</v>
      </c>
      <c r="HB2097" s="1" t="str">
        <f t="shared" si="65"/>
        <v>04</v>
      </c>
    </row>
    <row r="2098" spans="1:210">
      <c r="A2098" s="3" t="s">
        <v>9</v>
      </c>
      <c r="B2098" s="3"/>
      <c r="C2098" s="3" t="s">
        <v>6616</v>
      </c>
      <c r="E2098" s="1" t="s">
        <v>6617</v>
      </c>
      <c r="F2098" s="1">
        <v>0.14660000000000001</v>
      </c>
      <c r="G2098" s="1">
        <v>0</v>
      </c>
      <c r="H2098" s="1">
        <v>0.14069999999999999</v>
      </c>
      <c r="I2098" s="1">
        <v>0.41439999999999999</v>
      </c>
      <c r="J2098" s="1">
        <v>0.26379999999999998</v>
      </c>
      <c r="K2098" s="1">
        <v>0.49120000000000003</v>
      </c>
      <c r="L2098" s="1">
        <v>7.4200000000000002E-2</v>
      </c>
      <c r="M2098" s="1">
        <v>0.32390000000000002</v>
      </c>
      <c r="N2098" s="1">
        <v>0.3236</v>
      </c>
      <c r="O2098" s="1">
        <v>9.5699999999999993E-2</v>
      </c>
      <c r="P2098" s="1">
        <v>-0.52569999999999995</v>
      </c>
      <c r="Q2098" s="1">
        <v>-0.50680000000000003</v>
      </c>
      <c r="GI2098" s="1">
        <v>6.3864999999999998</v>
      </c>
      <c r="HA2098" s="1" t="str">
        <f t="shared" si="64"/>
        <v>2011</v>
      </c>
      <c r="HB2098" s="1" t="str">
        <f t="shared" si="65"/>
        <v>04</v>
      </c>
    </row>
    <row r="2099" spans="1:210">
      <c r="A2099" s="3" t="s">
        <v>9</v>
      </c>
      <c r="B2099" s="3"/>
      <c r="C2099" s="3" t="s">
        <v>6618</v>
      </c>
      <c r="E2099" s="1" t="s">
        <v>6619</v>
      </c>
      <c r="F2099" s="1">
        <v>-1.6199999999999999E-2</v>
      </c>
      <c r="G2099" s="1">
        <v>-3.1300000000000001E-2</v>
      </c>
      <c r="H2099" s="1">
        <v>-0.19620000000000001</v>
      </c>
      <c r="I2099" s="1">
        <v>7.4800000000000005E-2</v>
      </c>
      <c r="J2099" s="1">
        <v>0.30549999999999999</v>
      </c>
      <c r="K2099" s="1">
        <v>0.2127</v>
      </c>
      <c r="L2099" s="1">
        <v>-0.14760000000000001</v>
      </c>
      <c r="M2099" s="1">
        <v>-8.7999999999999995E-2</v>
      </c>
      <c r="N2099" s="1">
        <v>-0.26779999999999998</v>
      </c>
      <c r="O2099" s="1">
        <v>0.2576</v>
      </c>
      <c r="P2099" s="1">
        <v>-0.52569999999999995</v>
      </c>
      <c r="Q2099" s="1">
        <v>-1.0845</v>
      </c>
      <c r="GI2099" s="1">
        <v>6.9463999999999997</v>
      </c>
      <c r="HA2099" s="1" t="str">
        <f t="shared" si="64"/>
        <v>2011</v>
      </c>
      <c r="HB2099" s="1" t="str">
        <f t="shared" si="65"/>
        <v>04</v>
      </c>
    </row>
    <row r="2100" spans="1:210">
      <c r="A2100" s="3" t="s">
        <v>9</v>
      </c>
      <c r="B2100" s="3"/>
      <c r="C2100" s="3" t="s">
        <v>6620</v>
      </c>
      <c r="E2100" s="1" t="s">
        <v>6621</v>
      </c>
      <c r="F2100" s="1">
        <v>0.21110000000000001</v>
      </c>
      <c r="G2100" s="1">
        <v>-0.25040000000000001</v>
      </c>
      <c r="H2100" s="1">
        <v>0.73070000000000002</v>
      </c>
      <c r="I2100" s="1">
        <v>0.37490000000000001</v>
      </c>
      <c r="J2100" s="1">
        <v>-1.0021</v>
      </c>
      <c r="K2100" s="1">
        <v>0.28570000000000001</v>
      </c>
      <c r="L2100" s="1">
        <v>0.18490000000000001</v>
      </c>
      <c r="M2100" s="1">
        <v>0.26450000000000001</v>
      </c>
      <c r="N2100" s="1">
        <v>-8.0100000000000005E-2</v>
      </c>
      <c r="O2100" s="1">
        <v>0.25919999999999999</v>
      </c>
      <c r="P2100" s="1">
        <v>-0.52569999999999995</v>
      </c>
      <c r="Q2100" s="1">
        <v>-0.80169999999999997</v>
      </c>
      <c r="GI2100" s="1">
        <v>7.1753</v>
      </c>
      <c r="HA2100" s="1" t="str">
        <f t="shared" si="64"/>
        <v>2011</v>
      </c>
      <c r="HB2100" s="1" t="str">
        <f t="shared" si="65"/>
        <v>04</v>
      </c>
    </row>
    <row r="2101" spans="1:210">
      <c r="A2101" s="3" t="s">
        <v>9</v>
      </c>
      <c r="B2101" s="3"/>
      <c r="C2101" s="3" t="s">
        <v>6622</v>
      </c>
      <c r="E2101" s="1" t="s">
        <v>6623</v>
      </c>
      <c r="F2101" s="1">
        <v>-0.34699999999999998</v>
      </c>
      <c r="G2101" s="1">
        <v>-0.89249999999999996</v>
      </c>
      <c r="H2101" s="1">
        <v>-0.4819</v>
      </c>
      <c r="I2101" s="1">
        <v>-0.1134</v>
      </c>
      <c r="J2101" s="1">
        <v>-0.35349999999999998</v>
      </c>
      <c r="K2101" s="1">
        <v>0</v>
      </c>
      <c r="L2101" s="1">
        <v>-0.41020000000000001</v>
      </c>
      <c r="M2101" s="1">
        <v>-0.23910000000000001</v>
      </c>
      <c r="N2101" s="1">
        <v>-0.4627</v>
      </c>
      <c r="O2101" s="1">
        <v>-0.16750000000000001</v>
      </c>
      <c r="P2101" s="1">
        <v>-0.48</v>
      </c>
      <c r="Q2101" s="1">
        <v>-0.22090000000000001</v>
      </c>
      <c r="GI2101" s="1">
        <v>7.5617999999999999</v>
      </c>
      <c r="HA2101" s="1" t="str">
        <f t="shared" si="64"/>
        <v>2011</v>
      </c>
      <c r="HB2101" s="1" t="str">
        <f t="shared" si="65"/>
        <v>04</v>
      </c>
    </row>
    <row r="2102" spans="1:210">
      <c r="A2102" s="3" t="s">
        <v>9</v>
      </c>
      <c r="B2102" s="3"/>
      <c r="C2102" s="3" t="s">
        <v>6624</v>
      </c>
      <c r="E2102" s="1" t="s">
        <v>6625</v>
      </c>
      <c r="F2102" s="1">
        <v>0.1353</v>
      </c>
      <c r="G2102" s="1">
        <v>-0.55510000000000004</v>
      </c>
      <c r="H2102" s="1">
        <v>-0.1739</v>
      </c>
      <c r="I2102" s="1">
        <v>-0.19339999999999999</v>
      </c>
      <c r="J2102" s="1">
        <v>-0.45390000000000003</v>
      </c>
      <c r="K2102" s="1">
        <v>-7.5600000000000001E-2</v>
      </c>
      <c r="L2102" s="1">
        <v>0.15229999999999999</v>
      </c>
      <c r="M2102" s="1">
        <v>-0.12230000000000001</v>
      </c>
      <c r="N2102" s="1">
        <v>-1.0589999999999999</v>
      </c>
      <c r="O2102" s="1">
        <v>-0.41249999999999998</v>
      </c>
      <c r="P2102" s="1">
        <v>0.2137</v>
      </c>
      <c r="Q2102" s="1">
        <v>-7.4300000000000005E-2</v>
      </c>
      <c r="GI2102" s="1">
        <v>6.7617000000000003</v>
      </c>
      <c r="HA2102" s="1" t="str">
        <f t="shared" si="64"/>
        <v>2011</v>
      </c>
      <c r="HB2102" s="1" t="str">
        <f t="shared" si="65"/>
        <v>04</v>
      </c>
    </row>
    <row r="2103" spans="1:210">
      <c r="A2103" s="3" t="s">
        <v>9</v>
      </c>
      <c r="B2103" s="3"/>
      <c r="C2103" s="3" t="s">
        <v>6626</v>
      </c>
      <c r="E2103" s="1" t="s">
        <v>6627</v>
      </c>
      <c r="F2103" s="1">
        <v>-0.30130000000000001</v>
      </c>
      <c r="G2103" s="1">
        <v>-0.58189999999999997</v>
      </c>
      <c r="H2103" s="1">
        <v>-0.45889999999999997</v>
      </c>
      <c r="I2103" s="1">
        <v>0</v>
      </c>
      <c r="J2103" s="1">
        <v>-4.4999999999999998E-2</v>
      </c>
      <c r="K2103" s="1">
        <v>-0.59430000000000005</v>
      </c>
      <c r="L2103" s="1">
        <v>0.22689999999999999</v>
      </c>
      <c r="M2103" s="1">
        <v>-0.18160000000000001</v>
      </c>
      <c r="N2103" s="1">
        <v>-0.41489999999999999</v>
      </c>
      <c r="O2103" s="1">
        <v>0.60740000000000005</v>
      </c>
      <c r="P2103" s="1">
        <v>0</v>
      </c>
      <c r="Q2103" s="1">
        <v>0.2218</v>
      </c>
      <c r="GI2103" s="1">
        <v>5.1811999999999996</v>
      </c>
      <c r="HA2103" s="1" t="str">
        <f t="shared" si="64"/>
        <v>2011</v>
      </c>
      <c r="HB2103" s="1" t="str">
        <f t="shared" si="65"/>
        <v>04</v>
      </c>
    </row>
    <row r="2104" spans="1:210">
      <c r="A2104" s="3" t="s">
        <v>9</v>
      </c>
      <c r="B2104" s="3"/>
      <c r="C2104" s="3" t="s">
        <v>6628</v>
      </c>
      <c r="E2104" s="1" t="s">
        <v>6629</v>
      </c>
      <c r="F2104" s="1">
        <v>-0.13389999999999999</v>
      </c>
      <c r="G2104" s="1">
        <v>-0.58130000000000004</v>
      </c>
      <c r="H2104" s="1">
        <v>0.37</v>
      </c>
      <c r="I2104" s="1">
        <v>-0.26729999999999998</v>
      </c>
      <c r="J2104" s="1">
        <v>0.58689999999999998</v>
      </c>
      <c r="K2104" s="1">
        <v>-0.14879999999999999</v>
      </c>
      <c r="L2104" s="1">
        <v>0.18859999999999999</v>
      </c>
      <c r="M2104" s="1">
        <v>-3.0200000000000001E-2</v>
      </c>
      <c r="N2104" s="1">
        <v>1.0842000000000001</v>
      </c>
      <c r="O2104" s="1">
        <v>0.30399999999999999</v>
      </c>
      <c r="P2104" s="1">
        <v>-0.1046</v>
      </c>
      <c r="Q2104" s="1">
        <v>0.36570000000000003</v>
      </c>
      <c r="GI2104" s="1">
        <v>5.4688999999999997</v>
      </c>
      <c r="HA2104" s="1" t="str">
        <f t="shared" si="64"/>
        <v>2011</v>
      </c>
      <c r="HB2104" s="1" t="str">
        <f t="shared" si="65"/>
        <v>04</v>
      </c>
    </row>
    <row r="2105" spans="1:210">
      <c r="A2105" s="3" t="s">
        <v>9</v>
      </c>
      <c r="B2105" s="3"/>
      <c r="C2105" s="3" t="s">
        <v>6630</v>
      </c>
      <c r="E2105" s="1" t="s">
        <v>6631</v>
      </c>
      <c r="F2105" s="1">
        <v>-6.6199999999999995E-2</v>
      </c>
      <c r="G2105" s="1">
        <v>-0.6391</v>
      </c>
      <c r="H2105" s="1">
        <v>-0.53610000000000002</v>
      </c>
      <c r="I2105" s="1">
        <v>-0.37869999999999998</v>
      </c>
      <c r="J2105" s="1">
        <v>-8.8999999999999996E-2</v>
      </c>
      <c r="K2105" s="1">
        <v>7.3599999999999999E-2</v>
      </c>
      <c r="L2105" s="1">
        <v>-0.1124</v>
      </c>
      <c r="M2105" s="1">
        <v>-8.9700000000000002E-2</v>
      </c>
      <c r="N2105" s="1">
        <v>-0.27439999999999998</v>
      </c>
      <c r="O2105" s="1">
        <v>0.26750000000000002</v>
      </c>
      <c r="P2105" s="1">
        <v>-0.41710000000000003</v>
      </c>
      <c r="Q2105" s="1">
        <v>-1.1501999999999999</v>
      </c>
      <c r="GI2105" s="1">
        <v>7.3113999999999999</v>
      </c>
      <c r="HA2105" s="1" t="str">
        <f t="shared" si="64"/>
        <v>2011</v>
      </c>
      <c r="HB2105" s="1" t="str">
        <f t="shared" si="65"/>
        <v>04</v>
      </c>
    </row>
    <row r="2106" spans="1:210">
      <c r="A2106" s="3" t="s">
        <v>9</v>
      </c>
      <c r="B2106" s="3"/>
      <c r="C2106" s="3" t="s">
        <v>6632</v>
      </c>
      <c r="E2106" s="1" t="s">
        <v>6632</v>
      </c>
      <c r="F2106" s="1">
        <v>6.6199999999999995E-2</v>
      </c>
      <c r="G2106" s="1">
        <v>-0.4178</v>
      </c>
      <c r="H2106" s="1">
        <v>2.9037999999999999</v>
      </c>
      <c r="I2106" s="1">
        <v>-0.45610000000000001</v>
      </c>
      <c r="J2106" s="1">
        <v>-0.53639999999999999</v>
      </c>
      <c r="K2106" s="1">
        <v>0</v>
      </c>
      <c r="L2106" s="1">
        <v>-0.67459999999999998</v>
      </c>
      <c r="M2106" s="1">
        <v>-0.17960000000000001</v>
      </c>
      <c r="N2106" s="1">
        <v>-1.2137</v>
      </c>
      <c r="O2106" s="1">
        <v>-0.8</v>
      </c>
      <c r="P2106" s="1">
        <v>-0.83550000000000002</v>
      </c>
      <c r="Q2106" s="1">
        <v>-0.72619999999999996</v>
      </c>
      <c r="GI2106" s="1">
        <v>7.7539999999999996</v>
      </c>
      <c r="HA2106" s="1" t="str">
        <f t="shared" si="64"/>
        <v>2011</v>
      </c>
      <c r="HB2106" s="1" t="str">
        <f t="shared" si="65"/>
        <v>04</v>
      </c>
    </row>
    <row r="2107" spans="1:210">
      <c r="A2107" s="3" t="s">
        <v>9</v>
      </c>
      <c r="B2107" s="3"/>
      <c r="C2107" s="3" t="s">
        <v>6633</v>
      </c>
      <c r="E2107" s="1" t="s">
        <v>6634</v>
      </c>
      <c r="F2107" s="1">
        <v>0.1668</v>
      </c>
      <c r="G2107" s="1">
        <v>-0.51670000000000005</v>
      </c>
      <c r="H2107" s="1">
        <v>2.8400000000000002E-2</v>
      </c>
      <c r="I2107" s="1">
        <v>-0.72850000000000004</v>
      </c>
      <c r="J2107" s="1">
        <v>0</v>
      </c>
      <c r="K2107" s="1">
        <v>-0.43980000000000002</v>
      </c>
      <c r="L2107" s="1">
        <v>0.15060000000000001</v>
      </c>
      <c r="M2107" s="1">
        <v>0.24110000000000001</v>
      </c>
      <c r="N2107" s="1">
        <v>-0.25</v>
      </c>
      <c r="O2107" s="1">
        <v>0.46629999999999999</v>
      </c>
      <c r="P2107" s="1">
        <v>-0.31390000000000001</v>
      </c>
      <c r="Q2107" s="1">
        <v>-0.14499999999999999</v>
      </c>
      <c r="GI2107" s="1">
        <v>9.9526000000000003</v>
      </c>
      <c r="HA2107" s="1" t="str">
        <f t="shared" si="64"/>
        <v>2011</v>
      </c>
      <c r="HB2107" s="1" t="str">
        <f t="shared" si="65"/>
        <v>04</v>
      </c>
    </row>
    <row r="2108" spans="1:210">
      <c r="A2108" s="3" t="s">
        <v>9</v>
      </c>
      <c r="B2108" s="3"/>
      <c r="C2108" s="3" t="s">
        <v>6635</v>
      </c>
      <c r="E2108" s="1" t="s">
        <v>6636</v>
      </c>
      <c r="F2108" s="1">
        <v>0</v>
      </c>
      <c r="G2108" s="1">
        <v>0.25359999999999999</v>
      </c>
      <c r="H2108" s="1">
        <v>-1.5593999999999999</v>
      </c>
      <c r="I2108" s="1">
        <v>-0.52529999999999999</v>
      </c>
      <c r="J2108" s="1">
        <v>-0.88100000000000001</v>
      </c>
      <c r="K2108" s="1">
        <v>-0.21729999999999999</v>
      </c>
      <c r="L2108" s="1">
        <v>-0.55740000000000001</v>
      </c>
      <c r="M2108" s="1">
        <v>-0.20699999999999999</v>
      </c>
      <c r="N2108" s="1">
        <v>-0.78990000000000005</v>
      </c>
      <c r="O2108" s="1">
        <v>0.26340000000000002</v>
      </c>
      <c r="P2108" s="1">
        <v>0.78320000000000001</v>
      </c>
      <c r="Q2108" s="1">
        <v>-0.92190000000000005</v>
      </c>
      <c r="GI2108" s="1">
        <v>10.6342</v>
      </c>
      <c r="HA2108" s="1" t="str">
        <f t="shared" si="64"/>
        <v>2011</v>
      </c>
      <c r="HB2108" s="1" t="str">
        <f t="shared" si="65"/>
        <v>04</v>
      </c>
    </row>
    <row r="2109" spans="1:210">
      <c r="A2109" s="3" t="s">
        <v>9</v>
      </c>
      <c r="B2109" s="3"/>
      <c r="C2109" s="3" t="s">
        <v>6637</v>
      </c>
      <c r="E2109" s="1" t="s">
        <v>6638</v>
      </c>
      <c r="F2109" s="1">
        <v>-0.2286</v>
      </c>
      <c r="G2109" s="1">
        <v>-0.63490000000000002</v>
      </c>
      <c r="H2109" s="1">
        <v>-0.44330000000000003</v>
      </c>
      <c r="I2109" s="1">
        <v>-0.78620000000000001</v>
      </c>
      <c r="J2109" s="1">
        <v>-0.30790000000000001</v>
      </c>
      <c r="K2109" s="1">
        <v>-0.14349999999999999</v>
      </c>
      <c r="L2109" s="1">
        <v>-0.66879999999999995</v>
      </c>
      <c r="M2109" s="1">
        <v>-0.23599999999999999</v>
      </c>
      <c r="N2109" s="1">
        <v>-0.35520000000000002</v>
      </c>
      <c r="O2109" s="1">
        <v>0.35859999999999997</v>
      </c>
      <c r="P2109" s="1">
        <v>-0.51700000000000002</v>
      </c>
      <c r="Q2109" s="1">
        <v>-0.8468</v>
      </c>
      <c r="GI2109" s="1">
        <v>11.043200000000001</v>
      </c>
      <c r="HA2109" s="1" t="str">
        <f t="shared" si="64"/>
        <v>2011</v>
      </c>
      <c r="HB2109" s="1" t="str">
        <f t="shared" si="65"/>
        <v>04</v>
      </c>
    </row>
    <row r="2110" spans="1:210">
      <c r="A2110" s="3" t="s">
        <v>9</v>
      </c>
      <c r="B2110" s="3"/>
      <c r="C2110" s="3" t="s">
        <v>6639</v>
      </c>
      <c r="E2110" s="1" t="s">
        <v>6640</v>
      </c>
      <c r="F2110" s="1">
        <v>-0.2278</v>
      </c>
      <c r="G2110" s="1">
        <v>-0.63670000000000004</v>
      </c>
      <c r="H2110" s="1">
        <v>2.0464000000000002</v>
      </c>
      <c r="I2110" s="1">
        <v>-0.67110000000000003</v>
      </c>
      <c r="J2110" s="1">
        <v>-8.8099999999999998E-2</v>
      </c>
      <c r="K2110" s="1">
        <v>-7.1800000000000003E-2</v>
      </c>
      <c r="L2110" s="1">
        <v>-0.74429999999999996</v>
      </c>
      <c r="M2110" s="1">
        <v>-2.9399999999999999E-2</v>
      </c>
      <c r="N2110" s="1">
        <v>-0.68110000000000004</v>
      </c>
      <c r="O2110" s="1">
        <v>-0.32629999999999998</v>
      </c>
      <c r="P2110" s="1">
        <v>-0.2601</v>
      </c>
      <c r="Q2110" s="1">
        <v>-1.0518000000000001</v>
      </c>
      <c r="GI2110" s="1">
        <v>11.599299999999999</v>
      </c>
      <c r="HA2110" s="1" t="str">
        <f t="shared" si="64"/>
        <v>2011</v>
      </c>
      <c r="HB2110" s="1" t="str">
        <f t="shared" si="65"/>
        <v>04</v>
      </c>
    </row>
    <row r="2111" spans="1:210">
      <c r="A2111" s="3" t="s">
        <v>9</v>
      </c>
      <c r="B2111" s="3"/>
      <c r="C2111" s="3" t="s">
        <v>6641</v>
      </c>
      <c r="E2111" s="1" t="s">
        <v>6642</v>
      </c>
      <c r="F2111" s="1">
        <v>-0.2772</v>
      </c>
      <c r="G2111" s="1">
        <v>-6.4299999999999996E-2</v>
      </c>
      <c r="H2111" s="1">
        <v>-0.6089</v>
      </c>
      <c r="I2111" s="1">
        <v>7.4899999999999994E-2</v>
      </c>
      <c r="J2111" s="1">
        <v>-0.7107</v>
      </c>
      <c r="K2111" s="1">
        <v>-0.3589</v>
      </c>
      <c r="L2111" s="1">
        <v>-0.59809999999999997</v>
      </c>
      <c r="M2111" s="1">
        <v>-0.23630000000000001</v>
      </c>
      <c r="N2111" s="1">
        <v>-0.32929999999999998</v>
      </c>
      <c r="O2111" s="1">
        <v>0.3911</v>
      </c>
      <c r="P2111" s="1">
        <v>-0.77880000000000005</v>
      </c>
      <c r="Q2111" s="1">
        <v>-1.0623</v>
      </c>
      <c r="GI2111" s="1">
        <v>11.305300000000001</v>
      </c>
      <c r="HA2111" s="1" t="str">
        <f t="shared" si="64"/>
        <v>2011</v>
      </c>
      <c r="HB2111" s="1" t="str">
        <f t="shared" si="65"/>
        <v>04</v>
      </c>
    </row>
    <row r="2112" spans="1:210">
      <c r="A2112" s="3" t="s">
        <v>9</v>
      </c>
      <c r="B2112" s="3"/>
      <c r="C2112" s="3" t="s">
        <v>6643</v>
      </c>
      <c r="E2112" s="1" t="s">
        <v>6644</v>
      </c>
      <c r="F2112" s="1">
        <v>-0.23330000000000001</v>
      </c>
      <c r="G2112" s="1">
        <v>-0.5857</v>
      </c>
      <c r="H2112" s="1">
        <v>8.5199999999999998E-2</v>
      </c>
      <c r="I2112" s="1">
        <v>-0.4975</v>
      </c>
      <c r="J2112" s="1">
        <v>-0.95279999999999998</v>
      </c>
      <c r="K2112" s="1">
        <v>-0.36309999999999998</v>
      </c>
      <c r="L2112" s="1">
        <v>-0.41649999999999998</v>
      </c>
      <c r="M2112" s="1">
        <v>-0.51229999999999998</v>
      </c>
      <c r="N2112" s="1">
        <v>-0.94989999999999997</v>
      </c>
      <c r="O2112" s="1">
        <v>6.5799999999999997E-2</v>
      </c>
      <c r="P2112" s="1">
        <v>-0.79190000000000005</v>
      </c>
      <c r="Q2112" s="1">
        <v>-0.57630000000000003</v>
      </c>
      <c r="GI2112" s="1">
        <v>12.2743</v>
      </c>
      <c r="HA2112" s="1" t="str">
        <f t="shared" si="64"/>
        <v>2011</v>
      </c>
      <c r="HB2112" s="1" t="str">
        <f t="shared" si="65"/>
        <v>03</v>
      </c>
    </row>
    <row r="2113" spans="1:210">
      <c r="A2113" s="3" t="s">
        <v>9</v>
      </c>
      <c r="B2113" s="3"/>
      <c r="C2113" s="3" t="s">
        <v>6645</v>
      </c>
      <c r="E2113" s="1" t="s">
        <v>6646</v>
      </c>
      <c r="F2113" s="1">
        <v>-0.60089999999999999</v>
      </c>
      <c r="G2113" s="1">
        <v>-0.91830000000000001</v>
      </c>
      <c r="H2113" s="1">
        <v>-0.22650000000000001</v>
      </c>
      <c r="I2113" s="1">
        <v>-1.0356000000000001</v>
      </c>
      <c r="J2113" s="1">
        <v>-0.95750000000000002</v>
      </c>
      <c r="K2113" s="1">
        <v>-0.72460000000000002</v>
      </c>
      <c r="L2113" s="1">
        <v>-0.30320000000000003</v>
      </c>
      <c r="M2113" s="1">
        <v>-0.78569999999999995</v>
      </c>
      <c r="N2113" s="1">
        <v>-0.22539999999999999</v>
      </c>
      <c r="O2113" s="1">
        <v>-1.0511999999999999</v>
      </c>
      <c r="P2113" s="1">
        <v>-0.68889999999999996</v>
      </c>
      <c r="Q2113" s="1">
        <v>-0.94610000000000005</v>
      </c>
      <c r="GI2113" s="1">
        <v>13.4138</v>
      </c>
      <c r="HA2113" s="1" t="str">
        <f t="shared" si="64"/>
        <v>2011</v>
      </c>
      <c r="HB2113" s="1" t="str">
        <f t="shared" si="65"/>
        <v>03</v>
      </c>
    </row>
    <row r="2114" spans="1:210">
      <c r="A2114" s="3" t="s">
        <v>9</v>
      </c>
      <c r="B2114" s="3"/>
      <c r="C2114" s="3" t="s">
        <v>6647</v>
      </c>
      <c r="E2114" s="1" t="s">
        <v>6648</v>
      </c>
      <c r="F2114" s="1">
        <v>1.67E-2</v>
      </c>
      <c r="G2114" s="1">
        <v>-0.26379999999999998</v>
      </c>
      <c r="H2114" s="1">
        <v>0.2009</v>
      </c>
      <c r="I2114" s="1">
        <v>-0.1159</v>
      </c>
      <c r="J2114" s="1">
        <v>-0.22900000000000001</v>
      </c>
      <c r="K2114" s="1">
        <v>-0.36409999999999998</v>
      </c>
      <c r="L2114" s="1">
        <v>0.34150000000000003</v>
      </c>
      <c r="M2114" s="1">
        <v>0.3039</v>
      </c>
      <c r="N2114" s="1">
        <v>-2.81E-2</v>
      </c>
      <c r="O2114" s="1">
        <v>9.9000000000000005E-2</v>
      </c>
      <c r="P2114" s="1">
        <v>-0.68810000000000004</v>
      </c>
      <c r="Q2114" s="1">
        <v>-0.58430000000000004</v>
      </c>
      <c r="GI2114" s="1">
        <v>13.1876</v>
      </c>
      <c r="HA2114" s="1" t="str">
        <f t="shared" si="64"/>
        <v>2011</v>
      </c>
      <c r="HB2114" s="1" t="str">
        <f t="shared" si="65"/>
        <v>03</v>
      </c>
    </row>
    <row r="2115" spans="1:210">
      <c r="A2115" s="3" t="s">
        <v>9</v>
      </c>
      <c r="B2115" s="3"/>
      <c r="C2115" s="3" t="s">
        <v>6649</v>
      </c>
      <c r="E2115" s="1" t="s">
        <v>6650</v>
      </c>
      <c r="F2115" s="1">
        <v>-0.2021</v>
      </c>
      <c r="G2115" s="1">
        <v>0.2999</v>
      </c>
      <c r="H2115" s="1">
        <v>5.74E-2</v>
      </c>
      <c r="I2115" s="1">
        <v>-0.65859999999999996</v>
      </c>
      <c r="J2115" s="1">
        <v>-0.91990000000000005</v>
      </c>
      <c r="K2115" s="1">
        <v>-0.36899999999999999</v>
      </c>
      <c r="L2115" s="1">
        <v>0.60970000000000002</v>
      </c>
      <c r="M2115" s="1">
        <v>-0.1832</v>
      </c>
      <c r="N2115" s="1">
        <v>-0.4249</v>
      </c>
      <c r="O2115" s="1">
        <v>-0.30080000000000001</v>
      </c>
      <c r="P2115" s="1">
        <v>0.69440000000000002</v>
      </c>
      <c r="Q2115" s="1">
        <v>-0.14699999999999999</v>
      </c>
      <c r="GI2115" s="1">
        <v>10.5329</v>
      </c>
      <c r="HA2115" s="1" t="str">
        <f t="shared" ref="HA2115:HA2178" si="66">LEFT($E2116,4)</f>
        <v>2011</v>
      </c>
      <c r="HB2115" s="1" t="str">
        <f t="shared" ref="HB2115:HB2178" si="67">MID($E2116,5,2)</f>
        <v>03</v>
      </c>
    </row>
    <row r="2116" spans="1:210">
      <c r="A2116" s="3" t="s">
        <v>9</v>
      </c>
      <c r="B2116" s="3"/>
      <c r="C2116" s="3" t="s">
        <v>6651</v>
      </c>
      <c r="E2116" s="1" t="s">
        <v>6651</v>
      </c>
      <c r="F2116" s="1">
        <v>0.28820000000000001</v>
      </c>
      <c r="G2116" s="1">
        <v>0.40079999999999999</v>
      </c>
      <c r="H2116" s="1">
        <v>0.6018</v>
      </c>
      <c r="I2116" s="1">
        <v>3.8699999999999998E-2</v>
      </c>
      <c r="J2116" s="1">
        <v>-0.23119999999999999</v>
      </c>
      <c r="K2116" s="1">
        <v>0.2233</v>
      </c>
      <c r="L2116" s="1">
        <v>-3.8199999999999998E-2</v>
      </c>
      <c r="M2116" s="1">
        <v>-9.1999999999999998E-2</v>
      </c>
      <c r="N2116" s="1">
        <v>-0.31469999999999998</v>
      </c>
      <c r="O2116" s="1">
        <v>0.1012</v>
      </c>
      <c r="P2116" s="1">
        <v>0.15870000000000001</v>
      </c>
      <c r="Q2116" s="1">
        <v>0</v>
      </c>
      <c r="GI2116" s="1">
        <v>10.0077</v>
      </c>
      <c r="HA2116" s="1" t="str">
        <f t="shared" si="66"/>
        <v>2011</v>
      </c>
      <c r="HB2116" s="1" t="str">
        <f t="shared" si="67"/>
        <v>03</v>
      </c>
    </row>
    <row r="2117" spans="1:210">
      <c r="A2117" s="3" t="s">
        <v>9</v>
      </c>
      <c r="B2117" s="3"/>
      <c r="C2117" s="3" t="s">
        <v>6652</v>
      </c>
      <c r="E2117" s="1" t="s">
        <v>6653</v>
      </c>
      <c r="F2117" s="1">
        <v>-8.4099999999999994E-2</v>
      </c>
      <c r="G2117" s="1">
        <v>0.23180000000000001</v>
      </c>
      <c r="H2117" s="1">
        <v>-0.25430000000000003</v>
      </c>
      <c r="I2117" s="1">
        <v>3.8199999999999998E-2</v>
      </c>
      <c r="J2117" s="1">
        <v>-0.41089999999999999</v>
      </c>
      <c r="K2117" s="1">
        <v>-7.4499999999999997E-2</v>
      </c>
      <c r="L2117" s="1">
        <v>0.26629999999999998</v>
      </c>
      <c r="M2117" s="1">
        <v>3.04E-2</v>
      </c>
      <c r="N2117" s="1">
        <v>-0.19939999999999999</v>
      </c>
      <c r="O2117" s="1">
        <v>-0.16889999999999999</v>
      </c>
      <c r="P2117" s="1">
        <v>0.26479999999999998</v>
      </c>
      <c r="Q2117" s="1">
        <v>0.21859999999999999</v>
      </c>
      <c r="GI2117" s="1">
        <v>7.8697999999999997</v>
      </c>
      <c r="HA2117" s="1" t="str">
        <f t="shared" si="66"/>
        <v>2011</v>
      </c>
      <c r="HB2117" s="1" t="str">
        <f t="shared" si="67"/>
        <v>03</v>
      </c>
    </row>
    <row r="2118" spans="1:210">
      <c r="A2118" s="3" t="s">
        <v>9</v>
      </c>
      <c r="B2118" s="3"/>
      <c r="C2118" s="3" t="s">
        <v>6654</v>
      </c>
      <c r="E2118" s="1" t="s">
        <v>6655</v>
      </c>
      <c r="F2118" s="1">
        <v>-0.27160000000000001</v>
      </c>
      <c r="G2118" s="1">
        <v>-0.19819999999999999</v>
      </c>
      <c r="H2118" s="1">
        <v>0.60050000000000003</v>
      </c>
      <c r="I2118" s="1">
        <v>-0.1542</v>
      </c>
      <c r="J2118" s="1">
        <v>-0.32079999999999997</v>
      </c>
      <c r="K2118" s="1">
        <v>-7.46E-2</v>
      </c>
      <c r="L2118" s="1">
        <v>-3.8100000000000002E-2</v>
      </c>
      <c r="M2118" s="1">
        <v>9.1899999999999996E-2</v>
      </c>
      <c r="N2118" s="1">
        <v>0.37140000000000001</v>
      </c>
      <c r="O2118" s="1">
        <v>0.23680000000000001</v>
      </c>
      <c r="P2118" s="1">
        <v>-0.15959999999999999</v>
      </c>
      <c r="Q2118" s="1">
        <v>0.21659999999999999</v>
      </c>
      <c r="GI2118" s="1">
        <v>8.5282</v>
      </c>
      <c r="HA2118" s="1" t="str">
        <f t="shared" si="66"/>
        <v>2011</v>
      </c>
      <c r="HB2118" s="1" t="str">
        <f t="shared" si="67"/>
        <v>03</v>
      </c>
    </row>
    <row r="2119" spans="1:210">
      <c r="A2119" s="3" t="s">
        <v>9</v>
      </c>
      <c r="B2119" s="3"/>
      <c r="C2119" s="3" t="s">
        <v>6656</v>
      </c>
      <c r="E2119" s="1" t="s">
        <v>6657</v>
      </c>
      <c r="F2119" s="1">
        <v>-0.2727</v>
      </c>
      <c r="G2119" s="1">
        <v>-0.29880000000000001</v>
      </c>
      <c r="H2119" s="1">
        <v>-1.2448999999999999</v>
      </c>
      <c r="I2119" s="1">
        <v>-0.38890000000000002</v>
      </c>
      <c r="J2119" s="1">
        <v>-0.32119999999999999</v>
      </c>
      <c r="K2119" s="1">
        <v>7.4499999999999997E-2</v>
      </c>
      <c r="L2119" s="1">
        <v>-0.30680000000000002</v>
      </c>
      <c r="M2119" s="1">
        <v>6.1499999999999999E-2</v>
      </c>
      <c r="N2119" s="1">
        <v>-0.14280000000000001</v>
      </c>
      <c r="O2119" s="1">
        <v>-0.33810000000000001</v>
      </c>
      <c r="P2119" s="1">
        <v>-0.747</v>
      </c>
      <c r="Q2119" s="1">
        <v>-0.43290000000000001</v>
      </c>
      <c r="GI2119" s="1">
        <v>7.5206</v>
      </c>
      <c r="HA2119" s="1" t="str">
        <f t="shared" si="66"/>
        <v>2011</v>
      </c>
      <c r="HB2119" s="1" t="str">
        <f t="shared" si="67"/>
        <v>03</v>
      </c>
    </row>
    <row r="2120" spans="1:210">
      <c r="A2120" s="3" t="s">
        <v>9</v>
      </c>
      <c r="B2120" s="3"/>
      <c r="C2120" s="3" t="s">
        <v>6658</v>
      </c>
      <c r="E2120" s="1" t="s">
        <v>6659</v>
      </c>
      <c r="F2120" s="1">
        <v>-0.1197</v>
      </c>
      <c r="G2120" s="1">
        <v>0.49959999999999999</v>
      </c>
      <c r="H2120" s="1">
        <v>0.49270000000000003</v>
      </c>
      <c r="I2120" s="1">
        <v>-0.62250000000000005</v>
      </c>
      <c r="J2120" s="1">
        <v>0.27700000000000002</v>
      </c>
      <c r="K2120" s="1">
        <v>-0.22589999999999999</v>
      </c>
      <c r="L2120" s="1">
        <v>-0.34689999999999999</v>
      </c>
      <c r="M2120" s="1">
        <v>-9.2600000000000002E-2</v>
      </c>
      <c r="N2120" s="1">
        <v>0.5444</v>
      </c>
      <c r="O2120" s="1">
        <v>0.13639999999999999</v>
      </c>
      <c r="P2120" s="1">
        <v>-0.21290000000000001</v>
      </c>
      <c r="Q2120" s="1">
        <v>-0.57969999999999999</v>
      </c>
      <c r="GI2120" s="1">
        <v>8.3181999999999992</v>
      </c>
      <c r="HA2120" s="1" t="str">
        <f t="shared" si="66"/>
        <v>2011</v>
      </c>
      <c r="HB2120" s="1" t="str">
        <f t="shared" si="67"/>
        <v>03</v>
      </c>
    </row>
    <row r="2121" spans="1:210">
      <c r="A2121" s="3" t="s">
        <v>9</v>
      </c>
      <c r="B2121" s="3"/>
      <c r="C2121" s="3" t="s">
        <v>6660</v>
      </c>
      <c r="E2121" s="1" t="s">
        <v>6661</v>
      </c>
      <c r="F2121" s="1">
        <v>-0.36009999999999998</v>
      </c>
      <c r="G2121" s="1">
        <v>-0.46939999999999998</v>
      </c>
      <c r="H2121" s="1">
        <v>0.31819999999999998</v>
      </c>
      <c r="I2121" s="1">
        <v>-0.23430000000000001</v>
      </c>
      <c r="J2121" s="1">
        <v>-0.1386</v>
      </c>
      <c r="K2121" s="1">
        <v>-0.15310000000000001</v>
      </c>
      <c r="L2121" s="1">
        <v>0.1938</v>
      </c>
      <c r="M2121" s="1">
        <v>6.1899999999999997E-2</v>
      </c>
      <c r="N2121" s="1">
        <v>-0.80500000000000005</v>
      </c>
      <c r="O2121" s="1">
        <v>-1.1457999999999999</v>
      </c>
      <c r="P2121" s="1">
        <v>-0.1069</v>
      </c>
      <c r="Q2121" s="1">
        <v>-0.65880000000000005</v>
      </c>
      <c r="GI2121" s="1">
        <v>9.0622000000000007</v>
      </c>
      <c r="HA2121" s="1" t="str">
        <f t="shared" si="66"/>
        <v>2011</v>
      </c>
      <c r="HB2121" s="1" t="str">
        <f t="shared" si="67"/>
        <v>03</v>
      </c>
    </row>
    <row r="2122" spans="1:210">
      <c r="A2122" s="3" t="s">
        <v>9</v>
      </c>
      <c r="B2122" s="3"/>
      <c r="C2122" s="3" t="s">
        <v>6662</v>
      </c>
      <c r="E2122" s="1" t="s">
        <v>6662</v>
      </c>
      <c r="F2122" s="1">
        <v>-0.17280000000000001</v>
      </c>
      <c r="G2122" s="1">
        <v>-0.47389999999999999</v>
      </c>
      <c r="H2122" s="1">
        <v>-1.8873</v>
      </c>
      <c r="I2122" s="1">
        <v>-0.90549999999999997</v>
      </c>
      <c r="J2122" s="1">
        <v>-0.97850000000000004</v>
      </c>
      <c r="K2122" s="1">
        <v>0.23230000000000001</v>
      </c>
      <c r="L2122" s="1">
        <v>0.50680000000000003</v>
      </c>
      <c r="M2122" s="1">
        <v>-9.3700000000000006E-2</v>
      </c>
      <c r="N2122" s="1">
        <v>-1.3653999999999999</v>
      </c>
      <c r="O2122" s="1">
        <v>0.42199999999999999</v>
      </c>
      <c r="P2122" s="1">
        <v>5.3699999999999998E-2</v>
      </c>
      <c r="Q2122" s="1">
        <v>-0.36899999999999999</v>
      </c>
      <c r="GI2122" s="1">
        <v>9.1920000000000002</v>
      </c>
      <c r="HA2122" s="1" t="str">
        <f t="shared" si="66"/>
        <v>2011</v>
      </c>
      <c r="HB2122" s="1" t="str">
        <f t="shared" si="67"/>
        <v>03</v>
      </c>
    </row>
    <row r="2123" spans="1:210">
      <c r="A2123" s="3" t="s">
        <v>9</v>
      </c>
      <c r="B2123" s="3"/>
      <c r="C2123" s="3" t="s">
        <v>6663</v>
      </c>
      <c r="E2123" s="1" t="s">
        <v>6663</v>
      </c>
      <c r="F2123" s="1">
        <v>3.49E-2</v>
      </c>
      <c r="G2123" s="1">
        <v>-0.10349999999999999</v>
      </c>
      <c r="H2123" s="1">
        <v>-0.62180000000000002</v>
      </c>
      <c r="I2123" s="1">
        <v>-0.16</v>
      </c>
      <c r="J2123" s="1">
        <v>9.4100000000000003E-2</v>
      </c>
      <c r="K2123" s="1">
        <v>-7.7899999999999997E-2</v>
      </c>
      <c r="L2123" s="1">
        <v>0.63139999999999996</v>
      </c>
      <c r="M2123" s="1">
        <v>-0.34760000000000002</v>
      </c>
      <c r="N2123" s="1">
        <v>-0.73160000000000003</v>
      </c>
      <c r="O2123" s="1">
        <v>-1.2393000000000001</v>
      </c>
      <c r="P2123" s="1">
        <v>0.81779999999999997</v>
      </c>
      <c r="Q2123" s="1">
        <v>-0.3765</v>
      </c>
      <c r="GI2123" s="1">
        <v>6.8007999999999997</v>
      </c>
      <c r="HA2123" s="1" t="str">
        <f t="shared" si="66"/>
        <v>2011</v>
      </c>
      <c r="HB2123" s="1" t="str">
        <f t="shared" si="67"/>
        <v>03</v>
      </c>
    </row>
    <row r="2124" spans="1:210">
      <c r="A2124" s="3" t="s">
        <v>9</v>
      </c>
      <c r="B2124" s="3"/>
      <c r="C2124" s="3" t="s">
        <v>6664</v>
      </c>
      <c r="E2124" s="1" t="s">
        <v>6665</v>
      </c>
      <c r="F2124" s="1">
        <v>-0.45169999999999999</v>
      </c>
      <c r="G2124" s="1">
        <v>-0.82499999999999996</v>
      </c>
      <c r="H2124" s="1">
        <v>0</v>
      </c>
      <c r="I2124" s="1">
        <v>0.15809999999999999</v>
      </c>
      <c r="J2124" s="1">
        <v>-0.70250000000000001</v>
      </c>
      <c r="K2124" s="1">
        <v>-0.15629999999999999</v>
      </c>
      <c r="L2124" s="1">
        <v>0.90649999999999997</v>
      </c>
      <c r="M2124" s="1">
        <v>-0.18859999999999999</v>
      </c>
      <c r="N2124" s="1">
        <v>0.37830000000000003</v>
      </c>
      <c r="O2124" s="1">
        <v>0.1419</v>
      </c>
      <c r="P2124" s="1">
        <v>0.16120000000000001</v>
      </c>
      <c r="Q2124" s="1">
        <v>-0.52080000000000004</v>
      </c>
      <c r="GI2124" s="1">
        <v>6.0526</v>
      </c>
      <c r="HA2124" s="1" t="str">
        <f t="shared" si="66"/>
        <v>2011</v>
      </c>
      <c r="HB2124" s="1" t="str">
        <f t="shared" si="67"/>
        <v>03</v>
      </c>
    </row>
    <row r="2125" spans="1:210">
      <c r="A2125" s="3" t="s">
        <v>9</v>
      </c>
      <c r="B2125" s="3"/>
      <c r="C2125" s="3" t="s">
        <v>6666</v>
      </c>
      <c r="E2125" s="1" t="s">
        <v>6666</v>
      </c>
      <c r="F2125" s="1">
        <v>0.87709999999999999</v>
      </c>
      <c r="G2125" s="1">
        <v>-0.66500000000000004</v>
      </c>
      <c r="H2125" s="1">
        <v>-0.41959999999999997</v>
      </c>
      <c r="I2125" s="1">
        <v>2.5118999999999998</v>
      </c>
      <c r="J2125" s="1">
        <v>-0.75609999999999999</v>
      </c>
      <c r="K2125" s="1">
        <v>0.39579999999999999</v>
      </c>
      <c r="L2125" s="1">
        <v>-0.27910000000000001</v>
      </c>
      <c r="M2125" s="1">
        <v>-1.1438999999999999</v>
      </c>
      <c r="N2125" s="1">
        <v>-1.9319999999999999</v>
      </c>
      <c r="O2125" s="1">
        <v>0.1076</v>
      </c>
      <c r="P2125" s="1">
        <v>-0.1081</v>
      </c>
      <c r="Q2125" s="1">
        <v>-0.3039</v>
      </c>
      <c r="GI2125" s="1">
        <v>7.3669000000000002</v>
      </c>
      <c r="HA2125" s="1" t="str">
        <f t="shared" si="66"/>
        <v>2011</v>
      </c>
      <c r="HB2125" s="1" t="str">
        <f t="shared" si="67"/>
        <v>03</v>
      </c>
    </row>
    <row r="2126" spans="1:210">
      <c r="A2126" s="3" t="s">
        <v>9</v>
      </c>
      <c r="B2126" s="3"/>
      <c r="C2126" s="3" t="s">
        <v>6667</v>
      </c>
      <c r="E2126" s="1" t="s">
        <v>6667</v>
      </c>
      <c r="F2126" s="1">
        <v>0.2044</v>
      </c>
      <c r="G2126" s="1">
        <v>1.8024</v>
      </c>
      <c r="H2126" s="1">
        <v>0.34510000000000002</v>
      </c>
      <c r="I2126" s="1">
        <v>0.26840000000000003</v>
      </c>
      <c r="J2126" s="1">
        <v>-0.68640000000000001</v>
      </c>
      <c r="K2126" s="1">
        <v>-0.38190000000000002</v>
      </c>
      <c r="L2126" s="1">
        <v>0.58020000000000005</v>
      </c>
      <c r="M2126" s="1">
        <v>0.33810000000000001</v>
      </c>
      <c r="N2126" s="1">
        <v>-0.65649999999999997</v>
      </c>
      <c r="O2126" s="1">
        <v>-0.9345</v>
      </c>
      <c r="P2126" s="1">
        <v>-0.1053</v>
      </c>
      <c r="Q2126" s="1">
        <v>0.28999999999999998</v>
      </c>
      <c r="GI2126" s="1">
        <v>8.5719999999999992</v>
      </c>
      <c r="HA2126" s="1" t="str">
        <f t="shared" si="66"/>
        <v>2011</v>
      </c>
      <c r="HB2126" s="1" t="str">
        <f t="shared" si="67"/>
        <v>03</v>
      </c>
    </row>
    <row r="2127" spans="1:210">
      <c r="A2127" s="3" t="s">
        <v>9</v>
      </c>
      <c r="B2127" s="3"/>
      <c r="C2127" s="3" t="s">
        <v>6668</v>
      </c>
      <c r="E2127" s="1" t="s">
        <v>6668</v>
      </c>
      <c r="F2127" s="1">
        <v>0.2213</v>
      </c>
      <c r="G2127" s="1">
        <v>0.1641</v>
      </c>
      <c r="H2127" s="1">
        <v>0.45529999999999998</v>
      </c>
      <c r="I2127" s="1">
        <v>-0.18959999999999999</v>
      </c>
      <c r="J2127" s="1">
        <v>-0.27450000000000002</v>
      </c>
      <c r="K2127" s="1">
        <v>7.4099999999999999E-2</v>
      </c>
      <c r="L2127" s="1">
        <v>0.38369999999999999</v>
      </c>
      <c r="M2127" s="1">
        <v>0.33629999999999999</v>
      </c>
      <c r="N2127" s="1">
        <v>-0.37459999999999999</v>
      </c>
      <c r="O2127" s="1">
        <v>-0.53700000000000003</v>
      </c>
      <c r="P2127" s="1">
        <v>0.7923</v>
      </c>
      <c r="Q2127" s="1">
        <v>-0.49359999999999998</v>
      </c>
      <c r="GI2127" s="1">
        <v>7.9988000000000001</v>
      </c>
      <c r="HA2127" s="1" t="str">
        <f t="shared" si="66"/>
        <v>2011</v>
      </c>
      <c r="HB2127" s="1" t="str">
        <f t="shared" si="67"/>
        <v>03</v>
      </c>
    </row>
    <row r="2128" spans="1:210">
      <c r="A2128" s="3" t="s">
        <v>9</v>
      </c>
      <c r="B2128" s="3"/>
      <c r="C2128" s="3" t="s">
        <v>6669</v>
      </c>
      <c r="E2128" s="1" t="s">
        <v>6670</v>
      </c>
      <c r="F2128" s="1">
        <v>0.23580000000000001</v>
      </c>
      <c r="G2128" s="1">
        <v>0.13039999999999999</v>
      </c>
      <c r="H2128" s="1">
        <v>0.16750000000000001</v>
      </c>
      <c r="I2128" s="1">
        <v>0</v>
      </c>
      <c r="J2128" s="1">
        <v>0.45240000000000002</v>
      </c>
      <c r="K2128" s="1">
        <v>7.3700000000000002E-2</v>
      </c>
      <c r="L2128" s="1">
        <v>0.2286</v>
      </c>
      <c r="M2128" s="1">
        <v>-9.0700000000000003E-2</v>
      </c>
      <c r="N2128" s="1">
        <v>0.54510000000000003</v>
      </c>
      <c r="O2128" s="1">
        <v>0.53400000000000003</v>
      </c>
      <c r="P2128" s="1">
        <v>-5.2400000000000002E-2</v>
      </c>
      <c r="Q2128" s="1">
        <v>-0.13950000000000001</v>
      </c>
      <c r="GI2128" s="1">
        <v>7.8532000000000002</v>
      </c>
      <c r="HA2128" s="1" t="str">
        <f t="shared" si="66"/>
        <v>2011</v>
      </c>
      <c r="HB2128" s="1" t="str">
        <f t="shared" si="67"/>
        <v>03</v>
      </c>
    </row>
    <row r="2129" spans="1:210">
      <c r="A2129" s="3" t="s">
        <v>9</v>
      </c>
      <c r="B2129" s="3"/>
      <c r="C2129" s="3" t="s">
        <v>6671</v>
      </c>
      <c r="E2129" s="1" t="s">
        <v>6672</v>
      </c>
      <c r="F2129" s="1">
        <v>-0.1658</v>
      </c>
      <c r="G2129" s="1">
        <v>-0.54690000000000005</v>
      </c>
      <c r="H2129" s="1">
        <v>0.13700000000000001</v>
      </c>
      <c r="I2129" s="1">
        <v>-0.8468</v>
      </c>
      <c r="J2129" s="1">
        <v>0</v>
      </c>
      <c r="K2129" s="1">
        <v>-0.22040000000000001</v>
      </c>
      <c r="L2129" s="1">
        <v>0.41599999999999998</v>
      </c>
      <c r="M2129" s="1">
        <v>0.1191</v>
      </c>
      <c r="N2129" s="1">
        <v>-0.53610000000000002</v>
      </c>
      <c r="O2129" s="1">
        <v>0.432</v>
      </c>
      <c r="P2129" s="1">
        <v>-0.36149999999999999</v>
      </c>
      <c r="Q2129" s="1">
        <v>-0.2747</v>
      </c>
      <c r="GI2129" s="1">
        <v>6.3080999999999996</v>
      </c>
      <c r="HA2129" s="1" t="str">
        <f t="shared" si="66"/>
        <v>2011</v>
      </c>
      <c r="HB2129" s="1" t="str">
        <f t="shared" si="67"/>
        <v>03</v>
      </c>
    </row>
    <row r="2130" spans="1:210">
      <c r="A2130" s="3" t="s">
        <v>9</v>
      </c>
      <c r="B2130" s="3"/>
      <c r="C2130" s="3" t="s">
        <v>6673</v>
      </c>
      <c r="E2130" s="1" t="s">
        <v>6674</v>
      </c>
      <c r="F2130" s="1">
        <v>-0.14910000000000001</v>
      </c>
      <c r="G2130" s="1">
        <v>-3.2199999999999999E-2</v>
      </c>
      <c r="H2130" s="1">
        <v>5.4699999999999999E-2</v>
      </c>
      <c r="I2130" s="1">
        <v>-0.36759999999999998</v>
      </c>
      <c r="J2130" s="1">
        <v>-0.88300000000000001</v>
      </c>
      <c r="K2130" s="1">
        <v>0.14799999999999999</v>
      </c>
      <c r="L2130" s="1">
        <v>0.49009999999999998</v>
      </c>
      <c r="M2130" s="1">
        <v>6.5514999999999999</v>
      </c>
      <c r="N2130" s="1">
        <v>-0.76029999999999998</v>
      </c>
      <c r="O2130" s="1">
        <v>0.502</v>
      </c>
      <c r="P2130" s="1">
        <v>-0.72119999999999995</v>
      </c>
      <c r="Q2130" s="1">
        <v>-0.48199999999999998</v>
      </c>
      <c r="GI2130" s="1">
        <v>5.9466000000000001</v>
      </c>
      <c r="HA2130" s="1" t="str">
        <f t="shared" si="66"/>
        <v>2011</v>
      </c>
      <c r="HB2130" s="1" t="str">
        <f t="shared" si="67"/>
        <v>03</v>
      </c>
    </row>
    <row r="2131" spans="1:210">
      <c r="A2131" s="3" t="s">
        <v>9</v>
      </c>
      <c r="B2131" s="3"/>
      <c r="C2131" s="3" t="s">
        <v>6675</v>
      </c>
      <c r="E2131" s="1" t="s">
        <v>6675</v>
      </c>
      <c r="F2131" s="1">
        <v>0.21640000000000001</v>
      </c>
      <c r="G2131" s="1">
        <v>0.1613</v>
      </c>
      <c r="H2131" s="1">
        <v>-1.3520000000000001</v>
      </c>
      <c r="I2131" s="1">
        <v>-0.36870000000000003</v>
      </c>
      <c r="J2131" s="1">
        <v>-0.57720000000000005</v>
      </c>
      <c r="K2131" s="1">
        <v>0.14799999999999999</v>
      </c>
      <c r="L2131" s="1">
        <v>0.45550000000000002</v>
      </c>
      <c r="M2131" s="1">
        <v>-5.9700000000000003E-2</v>
      </c>
      <c r="N2131" s="1">
        <v>-0.53639999999999999</v>
      </c>
      <c r="O2131" s="1">
        <v>0.3009</v>
      </c>
      <c r="P2131" s="1">
        <v>-5.1499999999999997E-2</v>
      </c>
      <c r="Q2131" s="1">
        <v>-0.13880000000000001</v>
      </c>
      <c r="GI2131" s="1">
        <v>6.0613000000000001</v>
      </c>
      <c r="HA2131" s="1" t="str">
        <f t="shared" si="66"/>
        <v>2011</v>
      </c>
      <c r="HB2131" s="1" t="str">
        <f t="shared" si="67"/>
        <v>03</v>
      </c>
    </row>
    <row r="2132" spans="1:210">
      <c r="A2132" s="3" t="s">
        <v>9</v>
      </c>
      <c r="B2132" s="3"/>
      <c r="C2132" s="3" t="s">
        <v>6676</v>
      </c>
      <c r="E2132" s="1" t="s">
        <v>6677</v>
      </c>
      <c r="F2132" s="1">
        <v>-6.59E-2</v>
      </c>
      <c r="G2132" s="1">
        <v>0.51290000000000002</v>
      </c>
      <c r="H2132" s="1">
        <v>-1.6304000000000001</v>
      </c>
      <c r="I2132" s="1">
        <v>-0.10970000000000001</v>
      </c>
      <c r="J2132" s="1">
        <v>-0.9214</v>
      </c>
      <c r="K2132" s="1">
        <v>0.222</v>
      </c>
      <c r="L2132" s="1">
        <v>0.30070000000000002</v>
      </c>
      <c r="M2132" s="1">
        <v>-2.9600000000000001E-2</v>
      </c>
      <c r="N2132" s="1">
        <v>-0.58799999999999997</v>
      </c>
      <c r="O2132" s="1">
        <v>3.3399999999999999E-2</v>
      </c>
      <c r="P2132" s="1">
        <v>-0.82679999999999998</v>
      </c>
      <c r="Q2132" s="1">
        <v>-0.20699999999999999</v>
      </c>
      <c r="GI2132" s="1">
        <v>7.0616000000000003</v>
      </c>
      <c r="HA2132" s="1" t="str">
        <f t="shared" si="66"/>
        <v>2011</v>
      </c>
      <c r="HB2132" s="1" t="str">
        <f t="shared" si="67"/>
        <v>03</v>
      </c>
    </row>
    <row r="2133" spans="1:210">
      <c r="A2133" s="3" t="s">
        <v>9</v>
      </c>
      <c r="B2133" s="3"/>
      <c r="C2133" s="3" t="s">
        <v>6678</v>
      </c>
      <c r="E2133" s="1" t="s">
        <v>6679</v>
      </c>
      <c r="F2133" s="1">
        <v>0.2331</v>
      </c>
      <c r="G2133" s="1">
        <v>0.12790000000000001</v>
      </c>
      <c r="H2133" s="1">
        <v>-0.54820000000000002</v>
      </c>
      <c r="I2133" s="1">
        <v>-0.1105</v>
      </c>
      <c r="J2133" s="1">
        <v>-0.75419999999999998</v>
      </c>
      <c r="K2133" s="1">
        <v>0.59519999999999995</v>
      </c>
      <c r="L2133" s="1">
        <v>3.73E-2</v>
      </c>
      <c r="M2133" s="1">
        <v>0.2387</v>
      </c>
      <c r="N2133" s="1">
        <v>-0.4234</v>
      </c>
      <c r="O2133" s="1">
        <v>0.94210000000000005</v>
      </c>
      <c r="P2133" s="1">
        <v>-0.9758</v>
      </c>
      <c r="Q2133" s="1">
        <v>-0.47810000000000002</v>
      </c>
      <c r="GI2133" s="1">
        <v>8.1196999999999999</v>
      </c>
      <c r="HA2133" s="1" t="str">
        <f t="shared" si="66"/>
        <v>2011</v>
      </c>
      <c r="HB2133" s="1" t="str">
        <f t="shared" si="67"/>
        <v>03</v>
      </c>
    </row>
    <row r="2134" spans="1:210">
      <c r="A2134" s="3" t="s">
        <v>9</v>
      </c>
      <c r="B2134" s="3"/>
      <c r="C2134" s="3" t="s">
        <v>6680</v>
      </c>
      <c r="E2134" s="1" t="s">
        <v>6681</v>
      </c>
      <c r="F2134" s="1">
        <v>0.43919999999999998</v>
      </c>
      <c r="G2134" s="1">
        <v>0.42230000000000001</v>
      </c>
      <c r="H2134" s="1">
        <v>0.49869999999999998</v>
      </c>
      <c r="I2134" s="1">
        <v>-0.1119</v>
      </c>
      <c r="J2134" s="1">
        <v>1.2692000000000001</v>
      </c>
      <c r="K2134" s="1">
        <v>0.37790000000000001</v>
      </c>
      <c r="L2134" s="1">
        <v>0.64290000000000003</v>
      </c>
      <c r="M2134" s="1">
        <v>0.81740000000000002</v>
      </c>
      <c r="N2134" s="1">
        <v>0.60340000000000005</v>
      </c>
      <c r="O2134" s="1">
        <v>1.7441</v>
      </c>
      <c r="P2134" s="1">
        <v>-2.1276000000000002</v>
      </c>
      <c r="Q2134" s="1">
        <v>-0.6915</v>
      </c>
      <c r="GI2134" s="1">
        <v>7.4535999999999998</v>
      </c>
      <c r="HA2134" s="1" t="str">
        <f t="shared" si="66"/>
        <v>2011</v>
      </c>
      <c r="HB2134" s="1" t="str">
        <f t="shared" si="67"/>
        <v>03</v>
      </c>
    </row>
    <row r="2135" spans="1:210">
      <c r="A2135" s="3" t="s">
        <v>9</v>
      </c>
      <c r="B2135" s="3"/>
      <c r="C2135" s="3" t="s">
        <v>6682</v>
      </c>
      <c r="E2135" s="1" t="s">
        <v>6683</v>
      </c>
      <c r="F2135" s="1">
        <v>-0.2495</v>
      </c>
      <c r="G2135" s="1">
        <v>-0.25740000000000002</v>
      </c>
      <c r="H2135" s="1">
        <v>-1.7862</v>
      </c>
      <c r="I2135" s="1">
        <v>-0.1111</v>
      </c>
      <c r="J2135" s="1">
        <v>-8.8800000000000004E-2</v>
      </c>
      <c r="K2135" s="1">
        <v>0.1492</v>
      </c>
      <c r="L2135" s="1">
        <v>2.2471000000000001</v>
      </c>
      <c r="M2135" s="1">
        <v>0.1195</v>
      </c>
      <c r="N2135" s="1">
        <v>-0.22550000000000001</v>
      </c>
      <c r="O2135" s="1">
        <v>0.2364</v>
      </c>
      <c r="P2135" s="1">
        <v>-0.52270000000000005</v>
      </c>
      <c r="Q2135" s="1">
        <v>-0.48170000000000002</v>
      </c>
      <c r="GI2135" s="1">
        <v>8.6821000000000002</v>
      </c>
      <c r="HA2135" s="1" t="str">
        <f t="shared" si="66"/>
        <v>2011</v>
      </c>
      <c r="HB2135" s="1" t="str">
        <f t="shared" si="67"/>
        <v>02</v>
      </c>
    </row>
    <row r="2136" spans="1:210">
      <c r="A2136" s="3" t="s">
        <v>9</v>
      </c>
      <c r="B2136" s="3"/>
      <c r="C2136" s="3" t="s">
        <v>6684</v>
      </c>
      <c r="E2136" s="1" t="s">
        <v>6685</v>
      </c>
      <c r="F2136" s="1">
        <v>0.54069999999999996</v>
      </c>
      <c r="G2136" s="1">
        <v>-9.8100000000000007E-2</v>
      </c>
      <c r="H2136" s="1">
        <v>-1.1715</v>
      </c>
      <c r="I2136" s="1">
        <v>0.71719999999999995</v>
      </c>
      <c r="J2136" s="1">
        <v>-0.58979999999999999</v>
      </c>
      <c r="K2136" s="1">
        <v>0.60599999999999998</v>
      </c>
      <c r="L2136" s="1">
        <v>2.5348999999999999</v>
      </c>
      <c r="M2136" s="1">
        <v>-0.97170000000000001</v>
      </c>
      <c r="N2136" s="1">
        <v>-0.94579999999999997</v>
      </c>
      <c r="O2136" s="1">
        <v>1.7477</v>
      </c>
      <c r="P2136" s="1">
        <v>-0.96250000000000002</v>
      </c>
      <c r="Q2136" s="1">
        <v>-0.62890000000000001</v>
      </c>
      <c r="HA2136" s="1" t="str">
        <f t="shared" si="66"/>
        <v>2011</v>
      </c>
      <c r="HB2136" s="1" t="str">
        <f t="shared" si="67"/>
        <v>02</v>
      </c>
    </row>
    <row r="2137" spans="1:210">
      <c r="A2137" s="3" t="s">
        <v>9</v>
      </c>
      <c r="B2137" s="3"/>
      <c r="C2137" s="3" t="s">
        <v>6686</v>
      </c>
      <c r="E2137" s="1" t="s">
        <v>6687</v>
      </c>
      <c r="F2137" s="1">
        <v>0.54069999999999996</v>
      </c>
      <c r="G2137" s="1">
        <v>-9.8100000000000007E-2</v>
      </c>
      <c r="H2137" s="1">
        <v>-1.1715</v>
      </c>
      <c r="I2137" s="1">
        <v>0.71719999999999995</v>
      </c>
      <c r="J2137" s="1">
        <v>-0.58979999999999999</v>
      </c>
      <c r="K2137" s="1">
        <v>0.60599999999999998</v>
      </c>
      <c r="L2137" s="1">
        <v>2.5348999999999999</v>
      </c>
      <c r="M2137" s="1">
        <v>-0.97170000000000001</v>
      </c>
      <c r="N2137" s="1">
        <v>-0.94579999999999997</v>
      </c>
      <c r="O2137" s="1">
        <v>1.7477</v>
      </c>
      <c r="P2137" s="1">
        <v>-0.96250000000000002</v>
      </c>
      <c r="Q2137" s="1">
        <v>-0.62890000000000001</v>
      </c>
      <c r="GI2137" s="1">
        <v>9.2236999999999991</v>
      </c>
      <c r="HA2137" s="1" t="str">
        <f t="shared" si="66"/>
        <v>2011</v>
      </c>
      <c r="HB2137" s="1" t="str">
        <f t="shared" si="67"/>
        <v>02</v>
      </c>
    </row>
    <row r="2138" spans="1:210">
      <c r="A2138" s="3" t="s">
        <v>9</v>
      </c>
      <c r="B2138" s="3"/>
      <c r="C2138" s="3" t="s">
        <v>6688</v>
      </c>
      <c r="E2138" s="1" t="s">
        <v>6689</v>
      </c>
      <c r="F2138" s="1">
        <v>0.4597</v>
      </c>
      <c r="G2138" s="1">
        <v>-0.19739999999999999</v>
      </c>
      <c r="H2138" s="1">
        <v>-0.34100000000000003</v>
      </c>
      <c r="I2138" s="1">
        <v>0.53739999999999999</v>
      </c>
      <c r="J2138" s="1">
        <v>-0.41299999999999998</v>
      </c>
      <c r="K2138" s="1">
        <v>0.22550000000000001</v>
      </c>
      <c r="L2138" s="1">
        <v>1.0975999999999999</v>
      </c>
      <c r="M2138" s="1">
        <v>0</v>
      </c>
      <c r="N2138" s="1">
        <v>0.14380000000000001</v>
      </c>
      <c r="O2138" s="1">
        <v>0.44240000000000002</v>
      </c>
      <c r="P2138" s="1">
        <v>0.10920000000000001</v>
      </c>
      <c r="Q2138" s="1">
        <v>-0.14149999999999999</v>
      </c>
      <c r="GI2138" s="1">
        <v>8.7728000000000002</v>
      </c>
      <c r="HA2138" s="1" t="str">
        <f t="shared" si="66"/>
        <v>2011</v>
      </c>
      <c r="HB2138" s="1" t="str">
        <f t="shared" si="67"/>
        <v>02</v>
      </c>
    </row>
    <row r="2139" spans="1:210">
      <c r="A2139" s="3" t="s">
        <v>9</v>
      </c>
      <c r="B2139" s="3"/>
      <c r="C2139" s="3" t="s">
        <v>6690</v>
      </c>
      <c r="E2139" s="1" t="s">
        <v>6691</v>
      </c>
      <c r="F2139" s="1">
        <v>0.4597</v>
      </c>
      <c r="G2139" s="1">
        <v>0.19889999999999999</v>
      </c>
      <c r="H2139" s="1">
        <v>-1.2514000000000001</v>
      </c>
      <c r="I2139" s="1">
        <v>0.42349999999999999</v>
      </c>
      <c r="J2139" s="1">
        <v>-0.64300000000000002</v>
      </c>
      <c r="K2139" s="1">
        <v>-7.51E-2</v>
      </c>
      <c r="L2139" s="1">
        <v>1.7748999999999999</v>
      </c>
      <c r="M2139" s="1">
        <v>0.33700000000000002</v>
      </c>
      <c r="N2139" s="1">
        <v>1.3832</v>
      </c>
      <c r="O2139" s="1">
        <v>-0.2382</v>
      </c>
      <c r="P2139" s="1">
        <v>-0.1085</v>
      </c>
      <c r="Q2139" s="1">
        <v>0.28439999999999999</v>
      </c>
      <c r="GI2139" s="1">
        <v>10.8438</v>
      </c>
      <c r="HA2139" s="1" t="str">
        <f t="shared" si="66"/>
        <v>2011</v>
      </c>
      <c r="HB2139" s="1" t="str">
        <f t="shared" si="67"/>
        <v>02</v>
      </c>
    </row>
    <row r="2140" spans="1:210">
      <c r="A2140" s="3" t="s">
        <v>9</v>
      </c>
      <c r="B2140" s="3"/>
      <c r="C2140" s="3" t="s">
        <v>6692</v>
      </c>
      <c r="E2140" s="1" t="s">
        <v>6693</v>
      </c>
      <c r="F2140" s="1">
        <v>0.4194</v>
      </c>
      <c r="G2140" s="1">
        <v>-0.16189999999999999</v>
      </c>
      <c r="H2140" s="1">
        <v>-2.8000000000000001E-2</v>
      </c>
      <c r="I2140" s="1">
        <v>-0.22750000000000001</v>
      </c>
      <c r="J2140" s="1">
        <v>-0.67559999999999998</v>
      </c>
      <c r="K2140" s="1">
        <v>0.29709999999999998</v>
      </c>
      <c r="L2140" s="1">
        <v>3.7100000000000001E-2</v>
      </c>
      <c r="M2140" s="1">
        <v>0.1206</v>
      </c>
      <c r="N2140" s="1">
        <v>-0.1129</v>
      </c>
      <c r="O2140" s="1">
        <v>-0.70679999999999998</v>
      </c>
      <c r="P2140" s="1">
        <v>0.32669999999999999</v>
      </c>
      <c r="Q2140" s="1">
        <v>-0.13739999999999999</v>
      </c>
      <c r="GI2140" s="1">
        <v>11.8193</v>
      </c>
      <c r="HA2140" s="1" t="str">
        <f t="shared" si="66"/>
        <v>2011</v>
      </c>
      <c r="HB2140" s="1" t="str">
        <f t="shared" si="67"/>
        <v>02</v>
      </c>
    </row>
    <row r="2141" spans="1:210">
      <c r="A2141" s="3" t="s">
        <v>9</v>
      </c>
      <c r="B2141" s="3"/>
      <c r="C2141" s="3" t="s">
        <v>6694</v>
      </c>
      <c r="E2141" s="1" t="s">
        <v>6695</v>
      </c>
      <c r="F2141" s="1">
        <v>8.2500000000000004E-2</v>
      </c>
      <c r="G2141" s="1">
        <v>-0.34839999999999999</v>
      </c>
      <c r="H2141" s="1">
        <v>-0.54990000000000006</v>
      </c>
      <c r="I2141" s="1">
        <v>3.7100000000000001E-2</v>
      </c>
      <c r="J2141" s="1">
        <v>-0.61909999999999998</v>
      </c>
      <c r="K2141" s="1">
        <v>-0.21890000000000001</v>
      </c>
      <c r="L2141" s="1">
        <v>0</v>
      </c>
      <c r="M2141" s="1">
        <v>-0.47399999999999998</v>
      </c>
      <c r="N2141" s="1">
        <v>-0.55579999999999996</v>
      </c>
      <c r="O2141" s="1">
        <v>0.2646</v>
      </c>
      <c r="P2141" s="1">
        <v>-1.0063</v>
      </c>
      <c r="Q2141" s="1">
        <v>-0.67469999999999997</v>
      </c>
      <c r="GI2141" s="1">
        <v>11.0029</v>
      </c>
      <c r="HA2141" s="1" t="str">
        <f t="shared" si="66"/>
        <v>2011</v>
      </c>
      <c r="HB2141" s="1" t="str">
        <f t="shared" si="67"/>
        <v>02</v>
      </c>
    </row>
    <row r="2142" spans="1:210">
      <c r="A2142" s="3" t="s">
        <v>9</v>
      </c>
      <c r="B2142" s="3"/>
      <c r="C2142" s="3" t="s">
        <v>6696</v>
      </c>
      <c r="E2142" s="1" t="s">
        <v>6697</v>
      </c>
      <c r="F2142" s="1">
        <v>-8.2299999999999998E-2</v>
      </c>
      <c r="G2142" s="1">
        <v>-0.31669999999999998</v>
      </c>
      <c r="H2142" s="1">
        <v>-1.538</v>
      </c>
      <c r="I2142" s="1">
        <v>0.44469999999999998</v>
      </c>
      <c r="J2142" s="1">
        <v>-0.5302</v>
      </c>
      <c r="K2142" s="1">
        <v>7.2400000000000006E-2</v>
      </c>
      <c r="L2142" s="1">
        <v>0.36559999999999998</v>
      </c>
      <c r="M2142" s="1">
        <v>-0.2661</v>
      </c>
      <c r="N2142" s="1">
        <v>8.3400000000000002E-2</v>
      </c>
      <c r="O2142" s="1">
        <v>2.8205</v>
      </c>
      <c r="P2142" s="1">
        <v>-1.0009999999999999</v>
      </c>
      <c r="Q2142" s="1">
        <v>-0.61339999999999995</v>
      </c>
      <c r="GI2142" s="1">
        <v>12.071</v>
      </c>
      <c r="HA2142" s="1" t="str">
        <f t="shared" si="66"/>
        <v>2011</v>
      </c>
      <c r="HB2142" s="1" t="str">
        <f t="shared" si="67"/>
        <v>02</v>
      </c>
    </row>
    <row r="2143" spans="1:210">
      <c r="A2143" s="3" t="s">
        <v>9</v>
      </c>
      <c r="B2143" s="3"/>
      <c r="C2143" s="3" t="s">
        <v>6698</v>
      </c>
      <c r="E2143" s="1" t="s">
        <v>6699</v>
      </c>
      <c r="F2143" s="1">
        <v>0.1174</v>
      </c>
      <c r="G2143" s="1">
        <v>-0.22600000000000001</v>
      </c>
      <c r="H2143" s="1">
        <v>2.4146000000000001</v>
      </c>
      <c r="I2143" s="1">
        <v>0.18759999999999999</v>
      </c>
      <c r="J2143" s="1">
        <v>-0.26829999999999998</v>
      </c>
      <c r="K2143" s="1">
        <v>0.30230000000000001</v>
      </c>
      <c r="L2143" s="1">
        <v>0.2218</v>
      </c>
      <c r="M2143" s="1">
        <v>-0.12039999999999999</v>
      </c>
      <c r="N2143" s="1">
        <v>-8.48E-2</v>
      </c>
      <c r="O2143" s="1">
        <v>0.2737</v>
      </c>
      <c r="P2143" s="1">
        <v>-1.7745</v>
      </c>
      <c r="Q2143" s="1">
        <v>-0.62109999999999999</v>
      </c>
      <c r="GI2143" s="1">
        <v>11.2882</v>
      </c>
      <c r="HA2143" s="1" t="str">
        <f t="shared" si="66"/>
        <v>2011</v>
      </c>
      <c r="HB2143" s="1" t="str">
        <f t="shared" si="67"/>
        <v>02</v>
      </c>
    </row>
    <row r="2144" spans="1:210">
      <c r="A2144" s="3" t="s">
        <v>9</v>
      </c>
      <c r="B2144" s="3"/>
      <c r="C2144" s="3" t="s">
        <v>6700</v>
      </c>
      <c r="E2144" s="1" t="s">
        <v>6701</v>
      </c>
      <c r="F2144" s="1">
        <v>0.1673</v>
      </c>
      <c r="G2144" s="1">
        <v>-0.38529999999999998</v>
      </c>
      <c r="H2144" s="1">
        <v>0.58120000000000005</v>
      </c>
      <c r="I2144" s="1">
        <v>3.7400000000000003E-2</v>
      </c>
      <c r="J2144" s="1">
        <v>-0.13450000000000001</v>
      </c>
      <c r="K2144" s="1">
        <v>0.29759999999999998</v>
      </c>
      <c r="L2144" s="1">
        <v>0.1837</v>
      </c>
      <c r="M2144" s="1">
        <v>0.18</v>
      </c>
      <c r="N2144" s="1">
        <v>0.4244</v>
      </c>
      <c r="O2144" s="1">
        <v>0.64029999999999998</v>
      </c>
      <c r="P2144" s="1">
        <v>-1.1099000000000001</v>
      </c>
      <c r="Q2144" s="1">
        <v>-6.8699999999999997E-2</v>
      </c>
      <c r="GI2144" s="1">
        <v>10.958500000000001</v>
      </c>
      <c r="HA2144" s="1" t="str">
        <f t="shared" si="66"/>
        <v>2011</v>
      </c>
      <c r="HB2144" s="1" t="str">
        <f t="shared" si="67"/>
        <v>02</v>
      </c>
    </row>
    <row r="2145" spans="1:210">
      <c r="A2145" s="3" t="s">
        <v>9</v>
      </c>
      <c r="B2145" s="3"/>
      <c r="C2145" s="3" t="s">
        <v>6702</v>
      </c>
      <c r="E2145" s="1" t="s">
        <v>6703</v>
      </c>
      <c r="F2145" s="1">
        <v>-0.15040000000000001</v>
      </c>
      <c r="G2145" s="1">
        <v>-0.64370000000000005</v>
      </c>
      <c r="H2145" s="1">
        <v>0.41499999999999998</v>
      </c>
      <c r="I2145" s="1">
        <v>-0.2243</v>
      </c>
      <c r="J2145" s="1">
        <v>-0.31390000000000001</v>
      </c>
      <c r="K2145" s="1">
        <v>0.37390000000000001</v>
      </c>
      <c r="L2145" s="1">
        <v>0.95789999999999997</v>
      </c>
      <c r="M2145" s="1">
        <v>-0.44969999999999999</v>
      </c>
      <c r="N2145" s="1">
        <v>0.1411</v>
      </c>
      <c r="O2145" s="1">
        <v>-6.7699999999999996E-2</v>
      </c>
      <c r="P2145" s="1">
        <v>-0.15959999999999999</v>
      </c>
      <c r="Q2145" s="1">
        <v>-0.27539999999999998</v>
      </c>
      <c r="GI2145" s="1">
        <v>11.4404</v>
      </c>
      <c r="HA2145" s="1" t="str">
        <f t="shared" si="66"/>
        <v>2011</v>
      </c>
      <c r="HB2145" s="1" t="str">
        <f t="shared" si="67"/>
        <v>02</v>
      </c>
    </row>
    <row r="2146" spans="1:210">
      <c r="A2146" s="3" t="s">
        <v>9</v>
      </c>
      <c r="B2146" s="3"/>
      <c r="C2146" s="3" t="s">
        <v>6704</v>
      </c>
      <c r="E2146" s="1" t="s">
        <v>6704</v>
      </c>
      <c r="F2146" s="1">
        <v>-0.2853</v>
      </c>
      <c r="G2146" s="1">
        <v>-0.32329999999999998</v>
      </c>
      <c r="H2146" s="1">
        <v>2.7799999999999998E-2</v>
      </c>
      <c r="I2146" s="1">
        <v>0</v>
      </c>
      <c r="J2146" s="1">
        <v>-0.36149999999999999</v>
      </c>
      <c r="K2146" s="1">
        <v>0.5212</v>
      </c>
      <c r="L2146" s="1">
        <v>-7.3999999999999996E-2</v>
      </c>
      <c r="M2146" s="1">
        <v>-0.15040000000000001</v>
      </c>
      <c r="N2146" s="1">
        <v>-0.4824</v>
      </c>
      <c r="O2146" s="1">
        <v>0.2361</v>
      </c>
      <c r="P2146" s="1">
        <v>0</v>
      </c>
      <c r="Q2146" s="1">
        <v>-0.628</v>
      </c>
      <c r="GI2146" s="1">
        <v>11.5107</v>
      </c>
      <c r="HA2146" s="1" t="str">
        <f t="shared" si="66"/>
        <v>2011</v>
      </c>
      <c r="HB2146" s="1" t="str">
        <f t="shared" si="67"/>
        <v>02</v>
      </c>
    </row>
    <row r="2147" spans="1:210">
      <c r="A2147" s="3" t="s">
        <v>9</v>
      </c>
      <c r="B2147" s="3"/>
      <c r="C2147" s="3" t="s">
        <v>6705</v>
      </c>
      <c r="E2147" s="1" t="s">
        <v>6706</v>
      </c>
      <c r="F2147" s="1">
        <v>-0.1187</v>
      </c>
      <c r="G2147" s="1">
        <v>0.1305</v>
      </c>
      <c r="H2147" s="1">
        <v>0.1414</v>
      </c>
      <c r="I2147" s="1">
        <v>-0.2288</v>
      </c>
      <c r="J2147" s="1">
        <v>-0.1368</v>
      </c>
      <c r="K2147" s="1">
        <v>-0.37590000000000001</v>
      </c>
      <c r="L2147" s="1">
        <v>-0.37140000000000001</v>
      </c>
      <c r="M2147" s="1">
        <v>-0.24349999999999999</v>
      </c>
      <c r="N2147" s="1">
        <v>0.37109999999999999</v>
      </c>
      <c r="O2147" s="1">
        <v>0.37419999999999998</v>
      </c>
      <c r="P2147" s="1">
        <v>-1.2742</v>
      </c>
      <c r="Q2147" s="1">
        <v>0.21290000000000001</v>
      </c>
      <c r="GI2147" s="1">
        <v>15.4994</v>
      </c>
      <c r="HA2147" s="1" t="str">
        <f t="shared" si="66"/>
        <v>2011</v>
      </c>
      <c r="HB2147" s="1" t="str">
        <f t="shared" si="67"/>
        <v>02</v>
      </c>
    </row>
    <row r="2148" spans="1:210">
      <c r="A2148" s="3" t="s">
        <v>9</v>
      </c>
      <c r="B2148" s="3"/>
      <c r="C2148" s="3" t="s">
        <v>6707</v>
      </c>
      <c r="E2148" s="1" t="s">
        <v>6708</v>
      </c>
      <c r="F2148" s="1">
        <v>0.84519999999999995</v>
      </c>
      <c r="G2148" s="1">
        <v>0.60009999999999997</v>
      </c>
      <c r="H2148" s="1">
        <v>-8.3000000000000004E-2</v>
      </c>
      <c r="I2148" s="1">
        <v>0</v>
      </c>
      <c r="J2148" s="1">
        <v>0.88919999999999999</v>
      </c>
      <c r="K2148" s="1">
        <v>0.4325</v>
      </c>
      <c r="L2148" s="1">
        <v>0</v>
      </c>
      <c r="M2148" s="1">
        <v>0.92010000000000003</v>
      </c>
      <c r="N2148" s="1">
        <v>-0.2235</v>
      </c>
      <c r="O2148" s="1">
        <v>0.74939999999999996</v>
      </c>
      <c r="P2148" s="1">
        <v>0.39319999999999999</v>
      </c>
      <c r="Q2148" s="1">
        <v>0.34570000000000001</v>
      </c>
      <c r="GI2148" s="1">
        <v>17.159199999999998</v>
      </c>
      <c r="HA2148" s="1" t="str">
        <f t="shared" si="66"/>
        <v>2011</v>
      </c>
      <c r="HB2148" s="1" t="str">
        <f t="shared" si="67"/>
        <v>02</v>
      </c>
    </row>
    <row r="2149" spans="1:210">
      <c r="A2149" s="3" t="s">
        <v>9</v>
      </c>
      <c r="B2149" s="3"/>
      <c r="C2149" s="3" t="s">
        <v>6709</v>
      </c>
      <c r="E2149" s="1" t="s">
        <v>6710</v>
      </c>
      <c r="F2149" s="1">
        <v>0.29110000000000003</v>
      </c>
      <c r="G2149" s="1">
        <v>-0.40489999999999998</v>
      </c>
      <c r="H2149" s="1">
        <v>0.48599999999999999</v>
      </c>
      <c r="I2149" s="1">
        <v>-0.1832</v>
      </c>
      <c r="J2149" s="1">
        <v>0.13070000000000001</v>
      </c>
      <c r="K2149" s="1">
        <v>0.1384</v>
      </c>
      <c r="L2149" s="1">
        <v>0.4647</v>
      </c>
      <c r="M2149" s="1">
        <v>-2.9000000000000001E-2</v>
      </c>
      <c r="N2149" s="1">
        <v>0.96389999999999998</v>
      </c>
      <c r="O2149" s="1">
        <v>1.6274999999999999</v>
      </c>
      <c r="P2149" s="1">
        <v>1.2935000000000001</v>
      </c>
      <c r="Q2149" s="1">
        <v>-0.34100000000000003</v>
      </c>
      <c r="GI2149" s="1">
        <v>19.637</v>
      </c>
      <c r="HA2149" s="1" t="str">
        <f t="shared" si="66"/>
        <v>2011</v>
      </c>
      <c r="HB2149" s="1" t="str">
        <f t="shared" si="67"/>
        <v>02</v>
      </c>
    </row>
    <row r="2150" spans="1:210">
      <c r="A2150" s="3" t="s">
        <v>9</v>
      </c>
      <c r="B2150" s="3"/>
      <c r="C2150" s="3" t="s">
        <v>6711</v>
      </c>
      <c r="E2150" s="1" t="s">
        <v>6712</v>
      </c>
      <c r="F2150" s="1">
        <v>-0.25490000000000002</v>
      </c>
      <c r="G2150" s="1">
        <v>3.09E-2</v>
      </c>
      <c r="H2150" s="1">
        <v>-1.1679999999999999</v>
      </c>
      <c r="I2150" s="1">
        <v>-0.54049999999999998</v>
      </c>
      <c r="J2150" s="1">
        <v>-0.25790000000000002</v>
      </c>
      <c r="K2150" s="1">
        <v>0.13669999999999999</v>
      </c>
      <c r="L2150" s="1">
        <v>-0.2482</v>
      </c>
      <c r="M2150" s="1">
        <v>0</v>
      </c>
      <c r="N2150" s="1">
        <v>-0.32679999999999998</v>
      </c>
      <c r="O2150" s="1">
        <v>6.1800000000000001E-2</v>
      </c>
      <c r="P2150" s="1">
        <v>5.5199999999999999E-2</v>
      </c>
      <c r="Q2150" s="1">
        <v>-0.40479999999999999</v>
      </c>
      <c r="GI2150" s="1">
        <v>18.2073</v>
      </c>
      <c r="HA2150" s="1" t="str">
        <f t="shared" si="66"/>
        <v>2011</v>
      </c>
      <c r="HB2150" s="1" t="str">
        <f t="shared" si="67"/>
        <v>02</v>
      </c>
    </row>
    <row r="2151" spans="1:210">
      <c r="A2151" s="3" t="s">
        <v>9</v>
      </c>
      <c r="B2151" s="3"/>
      <c r="C2151" s="3" t="s">
        <v>6713</v>
      </c>
      <c r="E2151" s="1" t="s">
        <v>6713</v>
      </c>
      <c r="F2151" s="1">
        <v>-0.19009999999999999</v>
      </c>
      <c r="G2151" s="1">
        <v>-0.43030000000000002</v>
      </c>
      <c r="H2151" s="1">
        <v>0.3911</v>
      </c>
      <c r="I2151" s="1">
        <v>-0.39040000000000002</v>
      </c>
      <c r="J2151" s="1">
        <v>-0.72430000000000005</v>
      </c>
      <c r="K2151" s="1">
        <v>0.13550000000000001</v>
      </c>
      <c r="L2151" s="1">
        <v>-0.77600000000000002</v>
      </c>
      <c r="M2151" s="1">
        <v>-0.87960000000000005</v>
      </c>
      <c r="N2151" s="1">
        <v>-1.1771</v>
      </c>
      <c r="O2151" s="1">
        <v>-0.24529999999999999</v>
      </c>
      <c r="P2151" s="1">
        <v>1.0548999999999999</v>
      </c>
      <c r="Q2151" s="1">
        <v>-0.40160000000000001</v>
      </c>
      <c r="HA2151" s="1" t="str">
        <f t="shared" si="66"/>
        <v>2011</v>
      </c>
      <c r="HB2151" s="1" t="str">
        <f t="shared" si="67"/>
        <v>01</v>
      </c>
    </row>
    <row r="2152" spans="1:210">
      <c r="A2152" s="3" t="s">
        <v>9</v>
      </c>
      <c r="B2152" s="3"/>
      <c r="C2152" s="3" t="s">
        <v>6714</v>
      </c>
      <c r="E2152" s="1" t="s">
        <v>6715</v>
      </c>
      <c r="F2152" s="1">
        <v>-0.19009999999999999</v>
      </c>
      <c r="G2152" s="1">
        <v>-0.43030000000000002</v>
      </c>
      <c r="H2152" s="1">
        <v>0.3911</v>
      </c>
      <c r="I2152" s="1">
        <v>-0.39040000000000002</v>
      </c>
      <c r="J2152" s="1">
        <v>-0.72430000000000005</v>
      </c>
      <c r="K2152" s="1">
        <v>0.13550000000000001</v>
      </c>
      <c r="L2152" s="1">
        <v>-0.77600000000000002</v>
      </c>
      <c r="M2152" s="1">
        <v>-0.87960000000000005</v>
      </c>
      <c r="N2152" s="1">
        <v>-1.1771</v>
      </c>
      <c r="O2152" s="1">
        <v>-0.24529999999999999</v>
      </c>
      <c r="P2152" s="1">
        <v>1.0548999999999999</v>
      </c>
      <c r="Q2152" s="1">
        <v>-0.40160000000000001</v>
      </c>
      <c r="HA2152" s="1" t="str">
        <f t="shared" si="66"/>
        <v>2011</v>
      </c>
      <c r="HB2152" s="1" t="str">
        <f t="shared" si="67"/>
        <v>01</v>
      </c>
    </row>
    <row r="2153" spans="1:210">
      <c r="A2153" s="3" t="s">
        <v>9</v>
      </c>
      <c r="B2153" s="3"/>
      <c r="C2153" s="3" t="s">
        <v>6716</v>
      </c>
      <c r="E2153" s="1" t="s">
        <v>6717</v>
      </c>
      <c r="F2153" s="1">
        <v>-0.19009999999999999</v>
      </c>
      <c r="G2153" s="1">
        <v>-0.43030000000000002</v>
      </c>
      <c r="H2153" s="1">
        <v>0.3911</v>
      </c>
      <c r="I2153" s="1">
        <v>-0.39040000000000002</v>
      </c>
      <c r="J2153" s="1">
        <v>-0.72430000000000005</v>
      </c>
      <c r="K2153" s="1">
        <v>0.13550000000000001</v>
      </c>
      <c r="L2153" s="1">
        <v>-0.77600000000000002</v>
      </c>
      <c r="M2153" s="1">
        <v>-0.87960000000000005</v>
      </c>
      <c r="N2153" s="1">
        <v>-1.1771</v>
      </c>
      <c r="O2153" s="1">
        <v>-0.24529999999999999</v>
      </c>
      <c r="P2153" s="1">
        <v>1.0548999999999999</v>
      </c>
      <c r="Q2153" s="1">
        <v>-0.40160000000000001</v>
      </c>
      <c r="GI2153" s="1">
        <v>19.488600000000002</v>
      </c>
      <c r="HA2153" s="1" t="str">
        <f t="shared" si="66"/>
        <v>2011</v>
      </c>
      <c r="HB2153" s="1" t="str">
        <f t="shared" si="67"/>
        <v>01</v>
      </c>
    </row>
    <row r="2154" spans="1:210">
      <c r="A2154" s="3" t="s">
        <v>9</v>
      </c>
      <c r="B2154" s="3"/>
      <c r="C2154" s="3" t="s">
        <v>6718</v>
      </c>
      <c r="E2154" s="1" t="s">
        <v>6719</v>
      </c>
      <c r="F2154" s="1">
        <v>-0.28739999999999999</v>
      </c>
      <c r="G2154" s="1">
        <v>-0.33839999999999998</v>
      </c>
      <c r="H2154" s="1">
        <v>-0.86360000000000003</v>
      </c>
      <c r="I2154" s="1">
        <v>-0.2132</v>
      </c>
      <c r="J2154" s="1">
        <v>-1.0729</v>
      </c>
      <c r="K2154" s="1">
        <v>0.54600000000000004</v>
      </c>
      <c r="L2154" s="1">
        <v>-0.59919999999999995</v>
      </c>
      <c r="M2154" s="1">
        <v>-0.19980000000000001</v>
      </c>
      <c r="N2154" s="1">
        <v>-0.63480000000000003</v>
      </c>
      <c r="O2154" s="1">
        <v>0.43290000000000001</v>
      </c>
      <c r="P2154" s="1">
        <v>1.4419999999999999</v>
      </c>
      <c r="Q2154" s="1">
        <v>-0.26790000000000003</v>
      </c>
      <c r="GI2154" s="1">
        <v>19.358899999999998</v>
      </c>
      <c r="HA2154" s="1" t="str">
        <f t="shared" si="66"/>
        <v>2011</v>
      </c>
      <c r="HB2154" s="1" t="str">
        <f t="shared" si="67"/>
        <v>01</v>
      </c>
    </row>
    <row r="2155" spans="1:210">
      <c r="A2155" s="3" t="s">
        <v>9</v>
      </c>
      <c r="B2155" s="3"/>
      <c r="C2155" s="3" t="s">
        <v>6720</v>
      </c>
      <c r="E2155" s="1" t="s">
        <v>6721</v>
      </c>
      <c r="F2155" s="1">
        <v>-0.2092</v>
      </c>
      <c r="G2155" s="1">
        <v>-0.27779999999999999</v>
      </c>
      <c r="H2155" s="1">
        <v>0.31690000000000002</v>
      </c>
      <c r="I2155" s="1">
        <v>-0.57430000000000003</v>
      </c>
      <c r="J2155" s="1">
        <v>-0.81930000000000003</v>
      </c>
      <c r="K2155" s="1">
        <v>0.2732</v>
      </c>
      <c r="L2155" s="1">
        <v>-0.1772</v>
      </c>
      <c r="M2155" s="1">
        <v>-0.20130000000000001</v>
      </c>
      <c r="N2155" s="1">
        <v>-1.4734</v>
      </c>
      <c r="O2155" s="1">
        <v>9.2799999999999994E-2</v>
      </c>
      <c r="P2155" s="1">
        <v>1.7917000000000001</v>
      </c>
      <c r="GI2155" s="1">
        <v>20.620200000000001</v>
      </c>
      <c r="HA2155" s="1" t="str">
        <f t="shared" si="66"/>
        <v>2011</v>
      </c>
      <c r="HB2155" s="1" t="str">
        <f t="shared" si="67"/>
        <v>01</v>
      </c>
    </row>
    <row r="2156" spans="1:210">
      <c r="A2156" s="3" t="s">
        <v>9</v>
      </c>
      <c r="B2156" s="3"/>
      <c r="C2156" s="3" t="s">
        <v>6722</v>
      </c>
      <c r="E2156" s="1" t="s">
        <v>6723</v>
      </c>
      <c r="F2156" s="1">
        <v>-0.24349999999999999</v>
      </c>
      <c r="G2156" s="1">
        <v>-0.21690000000000001</v>
      </c>
      <c r="H2156" s="1">
        <v>0.3458</v>
      </c>
      <c r="I2156" s="1">
        <v>-0.18140000000000001</v>
      </c>
      <c r="J2156" s="1">
        <v>-0.61019999999999996</v>
      </c>
      <c r="K2156" s="1">
        <v>-0.13669999999999999</v>
      </c>
      <c r="L2156" s="1">
        <v>7.0900000000000005E-2</v>
      </c>
      <c r="M2156" s="1">
        <v>-8.6900000000000005E-2</v>
      </c>
      <c r="N2156" s="1">
        <v>0.39329999999999998</v>
      </c>
      <c r="O2156" s="1">
        <v>0.15479999999999999</v>
      </c>
      <c r="P2156" s="1">
        <v>3.3351999999999999</v>
      </c>
      <c r="GI2156" s="1">
        <v>21.573</v>
      </c>
      <c r="HA2156" s="1" t="str">
        <f t="shared" si="66"/>
        <v>2011</v>
      </c>
      <c r="HB2156" s="1" t="str">
        <f t="shared" si="67"/>
        <v>01</v>
      </c>
    </row>
    <row r="2157" spans="1:210">
      <c r="A2157" s="3" t="s">
        <v>9</v>
      </c>
      <c r="B2157" s="3"/>
      <c r="C2157" s="3" t="s">
        <v>6724</v>
      </c>
      <c r="E2157" s="1" t="s">
        <v>6725</v>
      </c>
      <c r="F2157" s="1">
        <v>-0.53849999999999998</v>
      </c>
      <c r="G2157" s="1">
        <v>-0.623</v>
      </c>
      <c r="H2157" s="1">
        <v>-0.16020000000000001</v>
      </c>
      <c r="I2157" s="1">
        <v>-0.21840000000000001</v>
      </c>
      <c r="J2157" s="1">
        <v>-0.56889999999999996</v>
      </c>
      <c r="K2157" s="1">
        <v>0.34599999999999997</v>
      </c>
      <c r="L2157" s="1">
        <v>-0.67469999999999997</v>
      </c>
      <c r="M2157" s="1">
        <v>-0.40789999999999998</v>
      </c>
      <c r="N2157" s="1">
        <v>0.28199999999999997</v>
      </c>
      <c r="O2157" s="1">
        <v>0.12529999999999999</v>
      </c>
      <c r="P2157" s="1">
        <v>3.0234999999999999</v>
      </c>
      <c r="GI2157" s="1">
        <v>21.659400000000002</v>
      </c>
      <c r="HA2157" s="1" t="str">
        <f t="shared" si="66"/>
        <v>2011</v>
      </c>
      <c r="HB2157" s="1" t="str">
        <f t="shared" si="67"/>
        <v>01</v>
      </c>
    </row>
    <row r="2158" spans="1:210">
      <c r="A2158" s="3" t="s">
        <v>9</v>
      </c>
      <c r="B2158" s="3"/>
      <c r="C2158" s="3" t="s">
        <v>6726</v>
      </c>
      <c r="E2158" s="1" t="s">
        <v>6726</v>
      </c>
      <c r="F2158" s="1">
        <v>-0.27789999999999998</v>
      </c>
      <c r="G2158" s="1">
        <v>-0.4345</v>
      </c>
      <c r="H2158" s="1">
        <v>0.26779999999999998</v>
      </c>
      <c r="I2158" s="1">
        <v>-0.47349999999999998</v>
      </c>
      <c r="J2158" s="1">
        <v>-0.69889999999999997</v>
      </c>
      <c r="K2158" s="1">
        <v>0.55469999999999997</v>
      </c>
      <c r="L2158" s="1">
        <v>-3.5400000000000001E-2</v>
      </c>
      <c r="M2158" s="1">
        <v>-0.58299999999999996</v>
      </c>
      <c r="N2158" s="1">
        <v>0.84430000000000005</v>
      </c>
      <c r="O2158" s="1">
        <v>-0.72370000000000001</v>
      </c>
      <c r="P2158" s="1">
        <v>2.4861</v>
      </c>
      <c r="GI2158" s="1">
        <v>21.248100000000001</v>
      </c>
      <c r="HA2158" s="1" t="str">
        <f t="shared" si="66"/>
        <v>2011</v>
      </c>
      <c r="HB2158" s="1" t="str">
        <f t="shared" si="67"/>
        <v>01</v>
      </c>
    </row>
    <row r="2159" spans="1:210">
      <c r="A2159" s="3" t="s">
        <v>9</v>
      </c>
      <c r="B2159" s="3"/>
      <c r="C2159" s="3" t="s">
        <v>6727</v>
      </c>
      <c r="E2159" s="1" t="s">
        <v>6728</v>
      </c>
      <c r="F2159" s="1">
        <v>-0.2427</v>
      </c>
      <c r="G2159" s="1">
        <v>-0.46310000000000001</v>
      </c>
      <c r="H2159" s="1">
        <v>0.39650000000000002</v>
      </c>
      <c r="I2159" s="1">
        <v>-0.64929999999999999</v>
      </c>
      <c r="J2159" s="1">
        <v>-0.47589999999999999</v>
      </c>
      <c r="K2159" s="1">
        <v>0.27510000000000001</v>
      </c>
      <c r="L2159" s="1">
        <v>-0.28129999999999999</v>
      </c>
      <c r="M2159" s="1">
        <v>-0.60650000000000004</v>
      </c>
      <c r="N2159" s="1">
        <v>-0.27960000000000002</v>
      </c>
      <c r="O2159" s="1">
        <v>-0.1249</v>
      </c>
      <c r="P2159" s="1">
        <v>0.65459999999999996</v>
      </c>
      <c r="GI2159" s="1">
        <v>23.465</v>
      </c>
      <c r="HA2159" s="1" t="str">
        <f t="shared" si="66"/>
        <v>2011</v>
      </c>
      <c r="HB2159" s="1" t="str">
        <f t="shared" si="67"/>
        <v>01</v>
      </c>
    </row>
    <row r="2160" spans="1:210">
      <c r="A2160" s="3" t="s">
        <v>9</v>
      </c>
      <c r="B2160" s="3"/>
      <c r="C2160" s="3" t="s">
        <v>6729</v>
      </c>
      <c r="E2160" s="1" t="s">
        <v>6730</v>
      </c>
      <c r="F2160" s="1">
        <v>-0.41720000000000002</v>
      </c>
      <c r="G2160" s="1">
        <v>-0.52190000000000003</v>
      </c>
      <c r="H2160" s="1">
        <v>-0.73140000000000005</v>
      </c>
      <c r="I2160" s="1">
        <v>-0.35730000000000001</v>
      </c>
      <c r="J2160" s="1">
        <v>-0.64370000000000005</v>
      </c>
      <c r="K2160" s="1">
        <v>6.8500000000000005E-2</v>
      </c>
      <c r="L2160" s="1">
        <v>-0.49049999999999999</v>
      </c>
      <c r="M2160" s="1">
        <v>-0.51570000000000005</v>
      </c>
      <c r="N2160" s="1">
        <v>-0.27800000000000002</v>
      </c>
      <c r="O2160" s="1">
        <v>-3.1099999999999999E-2</v>
      </c>
      <c r="P2160" s="1">
        <v>1.1302000000000001</v>
      </c>
      <c r="GI2160" s="1">
        <v>20.804200000000002</v>
      </c>
      <c r="HA2160" s="1" t="str">
        <f t="shared" si="66"/>
        <v>2011</v>
      </c>
      <c r="HB2160" s="1" t="str">
        <f t="shared" si="67"/>
        <v>01</v>
      </c>
    </row>
    <row r="2161" spans="1:210">
      <c r="A2161" s="3" t="s">
        <v>9</v>
      </c>
      <c r="B2161" s="3"/>
      <c r="C2161" s="3" t="s">
        <v>6731</v>
      </c>
      <c r="E2161" s="1" t="s">
        <v>6732</v>
      </c>
      <c r="F2161" s="1">
        <v>-0.32490000000000002</v>
      </c>
      <c r="G2161" s="1">
        <v>0.96150000000000002</v>
      </c>
      <c r="H2161" s="1">
        <v>-0.66239999999999999</v>
      </c>
      <c r="I2161" s="1">
        <v>-0.39839999999999998</v>
      </c>
      <c r="J2161" s="1">
        <v>-0.65329999999999999</v>
      </c>
      <c r="K2161" s="1">
        <v>0.13769999999999999</v>
      </c>
      <c r="L2161" s="1">
        <v>-0.46010000000000001</v>
      </c>
      <c r="M2161" s="1">
        <v>-0.40570000000000001</v>
      </c>
      <c r="N2161" s="1">
        <v>-0.59119999999999995</v>
      </c>
      <c r="O2161" s="1">
        <v>-0.28160000000000002</v>
      </c>
      <c r="P2161" s="1">
        <v>1.6893</v>
      </c>
      <c r="GI2161" s="1">
        <v>22.533799999999999</v>
      </c>
      <c r="HA2161" s="1" t="str">
        <f t="shared" si="66"/>
        <v>2011</v>
      </c>
      <c r="HB2161" s="1" t="str">
        <f t="shared" si="67"/>
        <v>01</v>
      </c>
    </row>
    <row r="2162" spans="1:210">
      <c r="A2162" s="3" t="s">
        <v>9</v>
      </c>
      <c r="B2162" s="3"/>
      <c r="C2162" s="3" t="s">
        <v>6733</v>
      </c>
      <c r="E2162" s="1" t="s">
        <v>6733</v>
      </c>
      <c r="F2162" s="1">
        <v>-0.27850000000000003</v>
      </c>
      <c r="G2162" s="1">
        <v>-0.156</v>
      </c>
      <c r="H2162" s="1">
        <v>-0.42759999999999998</v>
      </c>
      <c r="I2162" s="1">
        <v>-0.43690000000000001</v>
      </c>
      <c r="J2162" s="1">
        <v>-0.13139999999999999</v>
      </c>
      <c r="K2162" s="1">
        <v>0.76970000000000005</v>
      </c>
      <c r="L2162" s="1">
        <v>3.56E-2</v>
      </c>
      <c r="M2162" s="1">
        <v>-0.55500000000000005</v>
      </c>
      <c r="N2162" s="1">
        <v>-0.42420000000000002</v>
      </c>
      <c r="O2162" s="1">
        <v>0.3498</v>
      </c>
      <c r="P2162" s="1">
        <v>1.899</v>
      </c>
      <c r="GI2162" s="1">
        <v>23.348400000000002</v>
      </c>
      <c r="HA2162" s="1" t="str">
        <f t="shared" si="66"/>
        <v>2011</v>
      </c>
      <c r="HB2162" s="1" t="str">
        <f t="shared" si="67"/>
        <v>01</v>
      </c>
    </row>
    <row r="2163" spans="1:210">
      <c r="A2163" s="3" t="s">
        <v>9</v>
      </c>
      <c r="B2163" s="3"/>
      <c r="C2163" s="3" t="s">
        <v>6734</v>
      </c>
      <c r="E2163" s="1" t="s">
        <v>6735</v>
      </c>
      <c r="F2163" s="1">
        <v>-0.39190000000000003</v>
      </c>
      <c r="G2163" s="1">
        <v>0</v>
      </c>
      <c r="H2163" s="1">
        <v>-0.1072</v>
      </c>
      <c r="I2163" s="1">
        <v>-0.25509999999999999</v>
      </c>
      <c r="J2163" s="1">
        <v>-0.73909999999999998</v>
      </c>
      <c r="K2163" s="1">
        <v>0</v>
      </c>
      <c r="L2163" s="1">
        <v>-0.53280000000000005</v>
      </c>
      <c r="M2163" s="1">
        <v>-0.46510000000000001</v>
      </c>
      <c r="N2163" s="1">
        <v>-0.58919999999999995</v>
      </c>
      <c r="O2163" s="1">
        <v>-0.28129999999999999</v>
      </c>
      <c r="P2163" s="1">
        <v>0.47260000000000002</v>
      </c>
      <c r="GI2163" s="1">
        <v>20.084700000000002</v>
      </c>
      <c r="HA2163" s="1" t="str">
        <f t="shared" si="66"/>
        <v>2011</v>
      </c>
      <c r="HB2163" s="1" t="str">
        <f t="shared" si="67"/>
        <v>01</v>
      </c>
    </row>
    <row r="2164" spans="1:210">
      <c r="A2164" s="3" t="s">
        <v>9</v>
      </c>
      <c r="B2164" s="3"/>
      <c r="C2164" s="3" t="s">
        <v>6736</v>
      </c>
      <c r="E2164" s="1" t="s">
        <v>6737</v>
      </c>
      <c r="F2164" s="1">
        <v>-0.35899999999999999</v>
      </c>
      <c r="G2164" s="1">
        <v>-0.18509999999999999</v>
      </c>
      <c r="H2164" s="1">
        <v>-0.5887</v>
      </c>
      <c r="I2164" s="1">
        <v>-0.18210000000000001</v>
      </c>
      <c r="J2164" s="1">
        <v>-1.1318999999999999</v>
      </c>
      <c r="K2164" s="1">
        <v>-6.8500000000000005E-2</v>
      </c>
      <c r="L2164" s="1">
        <v>-0.3906</v>
      </c>
      <c r="M2164" s="1">
        <v>-0.52310000000000001</v>
      </c>
      <c r="N2164" s="1">
        <v>1.9955000000000001</v>
      </c>
      <c r="O2164" s="1">
        <v>-1.2172000000000001</v>
      </c>
      <c r="P2164" s="1">
        <v>0.68089999999999995</v>
      </c>
      <c r="GI2164" s="1">
        <v>18.4742</v>
      </c>
      <c r="HA2164" s="1" t="str">
        <f t="shared" si="66"/>
        <v>2011</v>
      </c>
      <c r="HB2164" s="1" t="str">
        <f t="shared" si="67"/>
        <v>01</v>
      </c>
    </row>
    <row r="2165" spans="1:210">
      <c r="A2165" s="3" t="s">
        <v>9</v>
      </c>
      <c r="B2165" s="3"/>
      <c r="C2165" s="3" t="s">
        <v>6738</v>
      </c>
      <c r="E2165" s="1" t="s">
        <v>6739</v>
      </c>
      <c r="F2165" s="1">
        <v>-8.1699999999999995E-2</v>
      </c>
      <c r="G2165" s="1">
        <v>-0.21590000000000001</v>
      </c>
      <c r="H2165" s="1">
        <v>-1.2536</v>
      </c>
      <c r="I2165" s="1">
        <v>-0.32790000000000002</v>
      </c>
      <c r="J2165" s="1">
        <v>-0.61050000000000004</v>
      </c>
      <c r="K2165" s="1">
        <v>-6.9000000000000006E-2</v>
      </c>
      <c r="L2165" s="1">
        <v>-0.21260000000000001</v>
      </c>
      <c r="M2165" s="1">
        <v>-0.4657</v>
      </c>
      <c r="N2165" s="1">
        <v>1.0158</v>
      </c>
      <c r="O2165" s="1">
        <v>-1.0357000000000001</v>
      </c>
      <c r="P2165" s="1">
        <v>-0.156</v>
      </c>
      <c r="GI2165" s="1">
        <v>18.090199999999999</v>
      </c>
      <c r="HA2165" s="1" t="str">
        <f t="shared" si="66"/>
        <v>2011</v>
      </c>
      <c r="HB2165" s="1" t="str">
        <f t="shared" si="67"/>
        <v>01</v>
      </c>
    </row>
    <row r="2166" spans="1:210">
      <c r="A2166" s="3" t="s">
        <v>9</v>
      </c>
      <c r="B2166" s="3"/>
      <c r="C2166" s="3" t="s">
        <v>6740</v>
      </c>
      <c r="E2166" s="1" t="s">
        <v>6741</v>
      </c>
      <c r="F2166" s="1">
        <v>-0.13120000000000001</v>
      </c>
      <c r="G2166" s="1">
        <v>-0.18609999999999999</v>
      </c>
      <c r="H2166" s="1">
        <v>-1.0427</v>
      </c>
      <c r="I2166" s="1">
        <v>-0.61970000000000003</v>
      </c>
      <c r="J2166" s="1">
        <v>-0.52370000000000005</v>
      </c>
      <c r="K2166" s="1">
        <v>-0.1406</v>
      </c>
      <c r="L2166" s="1">
        <v>-0.1777</v>
      </c>
      <c r="M2166" s="1">
        <v>-1.345</v>
      </c>
      <c r="N2166" s="1">
        <v>-1.2136</v>
      </c>
      <c r="O2166" s="1">
        <v>0.22370000000000001</v>
      </c>
      <c r="P2166" s="1">
        <v>1.4698</v>
      </c>
      <c r="GI2166" s="1">
        <v>18.681100000000001</v>
      </c>
      <c r="HA2166" s="1" t="str">
        <f t="shared" si="66"/>
        <v>2011</v>
      </c>
      <c r="HB2166" s="1" t="str">
        <f t="shared" si="67"/>
        <v>01</v>
      </c>
    </row>
    <row r="2167" spans="1:210">
      <c r="A2167" s="3" t="s">
        <v>9</v>
      </c>
      <c r="B2167" s="3"/>
      <c r="C2167" s="3" t="s">
        <v>6742</v>
      </c>
      <c r="E2167" s="1" t="s">
        <v>6743</v>
      </c>
      <c r="F2167" s="1">
        <v>-0.48220000000000002</v>
      </c>
      <c r="G2167" s="1">
        <v>0.56559999999999999</v>
      </c>
      <c r="H2167" s="1">
        <v>0.32440000000000002</v>
      </c>
      <c r="I2167" s="1">
        <v>-0.37019999999999997</v>
      </c>
      <c r="J2167" s="1">
        <v>-1.2372000000000001</v>
      </c>
      <c r="K2167" s="1">
        <v>-0.28589999999999999</v>
      </c>
      <c r="L2167" s="1">
        <v>-0.17910000000000001</v>
      </c>
      <c r="M2167" s="1">
        <v>-0.88880000000000003</v>
      </c>
      <c r="N2167" s="1">
        <v>-0.28599999999999998</v>
      </c>
      <c r="O2167" s="1">
        <v>-0.48699999999999999</v>
      </c>
      <c r="P2167" s="1">
        <v>1.7395</v>
      </c>
      <c r="GI2167" s="1">
        <v>20.638300000000001</v>
      </c>
      <c r="HA2167" s="1" t="str">
        <f t="shared" si="66"/>
        <v>2011</v>
      </c>
      <c r="HB2167" s="1" t="str">
        <f t="shared" si="67"/>
        <v>01</v>
      </c>
    </row>
    <row r="2168" spans="1:210">
      <c r="A2168" s="3" t="s">
        <v>9</v>
      </c>
      <c r="B2168" s="3"/>
      <c r="C2168" s="3" t="s">
        <v>6744</v>
      </c>
      <c r="E2168" s="1" t="s">
        <v>6745</v>
      </c>
      <c r="F2168" s="1">
        <v>-0.20069999999999999</v>
      </c>
      <c r="G2168" s="1">
        <v>-0.25259999999999999</v>
      </c>
      <c r="H2168" s="1">
        <v>3.1377000000000002</v>
      </c>
      <c r="I2168" s="1">
        <v>-0.48270000000000002</v>
      </c>
      <c r="J2168" s="1">
        <v>-0.2218</v>
      </c>
      <c r="K2168" s="1">
        <v>-0.1444</v>
      </c>
      <c r="L2168" s="1">
        <v>0.75560000000000005</v>
      </c>
      <c r="M2168" s="1">
        <v>-0.53680000000000005</v>
      </c>
      <c r="N2168" s="1">
        <v>3.0676000000000001</v>
      </c>
      <c r="O2168" s="1">
        <v>-0.98450000000000004</v>
      </c>
      <c r="P2168" s="1">
        <v>1.8229</v>
      </c>
      <c r="GI2168" s="1">
        <v>18.602799999999998</v>
      </c>
      <c r="HA2168" s="1" t="str">
        <f t="shared" si="66"/>
        <v>2011</v>
      </c>
      <c r="HB2168" s="1" t="str">
        <f t="shared" si="67"/>
        <v>01</v>
      </c>
    </row>
    <row r="2169" spans="1:210">
      <c r="A2169" s="3" t="s">
        <v>9</v>
      </c>
      <c r="B2169" s="3"/>
      <c r="C2169" s="3" t="s">
        <v>6746</v>
      </c>
      <c r="E2169" s="1" t="s">
        <v>6747</v>
      </c>
      <c r="F2169" s="1">
        <v>-0.2485</v>
      </c>
      <c r="G2169" s="1">
        <v>0.1244</v>
      </c>
      <c r="H2169" s="1">
        <v>5.9945000000000004</v>
      </c>
      <c r="I2169" s="1">
        <v>-0.1484</v>
      </c>
      <c r="J2169" s="1">
        <v>-0.66069999999999995</v>
      </c>
      <c r="K2169" s="1">
        <v>-0.42130000000000001</v>
      </c>
      <c r="L2169" s="1">
        <v>-0.45879999999999999</v>
      </c>
      <c r="M2169" s="1">
        <v>-0.56140000000000001</v>
      </c>
      <c r="N2169" s="1">
        <v>-1.5859000000000001</v>
      </c>
      <c r="O2169" s="1">
        <v>-0.54259999999999997</v>
      </c>
      <c r="P2169" s="1">
        <v>5.11E-2</v>
      </c>
      <c r="GI2169" s="1">
        <v>19.36</v>
      </c>
      <c r="HA2169" s="1" t="str">
        <f t="shared" si="66"/>
        <v>2011</v>
      </c>
      <c r="HB2169" s="1" t="str">
        <f t="shared" si="67"/>
        <v>01</v>
      </c>
    </row>
    <row r="2170" spans="1:210">
      <c r="A2170" s="3" t="s">
        <v>9</v>
      </c>
      <c r="B2170" s="3"/>
      <c r="C2170" s="3" t="s">
        <v>6748</v>
      </c>
      <c r="E2170" s="1" t="s">
        <v>6749</v>
      </c>
      <c r="F2170" s="1">
        <v>0.28270000000000001</v>
      </c>
      <c r="G2170" s="1">
        <v>-0.50090000000000001</v>
      </c>
      <c r="H2170" s="1">
        <v>-0.51980000000000004</v>
      </c>
      <c r="I2170" s="1">
        <v>-0.29830000000000001</v>
      </c>
      <c r="J2170" s="1">
        <v>-0.52810000000000001</v>
      </c>
      <c r="K2170" s="1">
        <v>-0.21379999999999999</v>
      </c>
      <c r="L2170" s="1">
        <v>-0.24890000000000001</v>
      </c>
      <c r="M2170" s="1">
        <v>-0.2671</v>
      </c>
      <c r="N2170" s="1">
        <v>0.28320000000000001</v>
      </c>
      <c r="O2170" s="1">
        <v>-0.48570000000000002</v>
      </c>
      <c r="P2170" s="1">
        <v>-0.15229999999999999</v>
      </c>
      <c r="GI2170" s="1">
        <v>19.335699999999999</v>
      </c>
      <c r="HA2170" s="1" t="str">
        <f t="shared" si="66"/>
        <v>2011</v>
      </c>
      <c r="HB2170" s="1" t="str">
        <f t="shared" si="67"/>
        <v>01</v>
      </c>
    </row>
    <row r="2171" spans="1:210">
      <c r="A2171" s="3" t="s">
        <v>9</v>
      </c>
      <c r="B2171" s="3"/>
      <c r="C2171" s="3" t="s">
        <v>6750</v>
      </c>
      <c r="E2171" s="1" t="s">
        <v>6751</v>
      </c>
      <c r="F2171" s="1">
        <v>6.5199999999999994E-2</v>
      </c>
      <c r="G2171" s="1">
        <v>-0.64710000000000001</v>
      </c>
      <c r="H2171" s="1">
        <v>0.2949</v>
      </c>
      <c r="I2171" s="1">
        <v>-0.43980000000000002</v>
      </c>
      <c r="J2171" s="1">
        <v>-0.64790000000000003</v>
      </c>
      <c r="K2171" s="1">
        <v>-0.28070000000000001</v>
      </c>
      <c r="L2171" s="1">
        <v>-0.1057</v>
      </c>
      <c r="M2171" s="1">
        <v>5.8200000000000002E-2</v>
      </c>
      <c r="N2171" s="1">
        <v>0.38979999999999998</v>
      </c>
      <c r="O2171" s="1">
        <v>0</v>
      </c>
      <c r="P2171" s="1">
        <v>0.1522</v>
      </c>
      <c r="GI2171" s="1">
        <v>18.255400000000002</v>
      </c>
      <c r="HA2171" s="1" t="str">
        <f t="shared" si="66"/>
        <v>2011</v>
      </c>
      <c r="HB2171" s="1" t="str">
        <f t="shared" si="67"/>
        <v>01</v>
      </c>
    </row>
    <row r="2172" spans="1:210">
      <c r="A2172" s="3" t="s">
        <v>9</v>
      </c>
      <c r="B2172" s="3"/>
      <c r="C2172" s="3" t="s">
        <v>6752</v>
      </c>
      <c r="E2172" s="1" t="s">
        <v>6753</v>
      </c>
      <c r="F2172" s="1">
        <v>-0.2596</v>
      </c>
      <c r="G2172" s="1">
        <v>0.43180000000000002</v>
      </c>
      <c r="H2172" s="1">
        <v>0.13420000000000001</v>
      </c>
      <c r="I2172" s="1">
        <v>0</v>
      </c>
      <c r="J2172" s="1">
        <v>0.3019</v>
      </c>
      <c r="K2172" s="1">
        <v>-0.1366</v>
      </c>
      <c r="L2172" s="1">
        <v>-0.60150000000000003</v>
      </c>
      <c r="M2172" s="1">
        <v>-1.0149999999999999</v>
      </c>
      <c r="N2172" s="1">
        <v>-0.66739999999999999</v>
      </c>
      <c r="O2172" s="1">
        <v>-0.71220000000000006</v>
      </c>
      <c r="P2172" s="1">
        <v>0.25530000000000003</v>
      </c>
      <c r="GI2172" s="1">
        <v>20.328399999999998</v>
      </c>
      <c r="HA2172" s="1" t="str">
        <f t="shared" si="66"/>
        <v>2010</v>
      </c>
      <c r="HB2172" s="1" t="str">
        <f t="shared" si="67"/>
        <v>12</v>
      </c>
    </row>
    <row r="2173" spans="1:210">
      <c r="A2173" s="3" t="s">
        <v>9</v>
      </c>
      <c r="B2173" s="3"/>
      <c r="C2173" s="3" t="s">
        <v>6754</v>
      </c>
      <c r="E2173" s="1" t="s">
        <v>6755</v>
      </c>
      <c r="F2173" s="1">
        <v>0.11409999999999999</v>
      </c>
      <c r="G2173" s="1">
        <v>0.37469999999999998</v>
      </c>
      <c r="H2173" s="1">
        <v>-0.51070000000000004</v>
      </c>
      <c r="I2173" s="1">
        <v>-7.3200000000000001E-2</v>
      </c>
      <c r="J2173" s="1">
        <v>-0.43120000000000003</v>
      </c>
      <c r="K2173" s="1">
        <v>0.2797</v>
      </c>
      <c r="L2173" s="1">
        <v>-0.2152</v>
      </c>
      <c r="M2173" s="1">
        <v>-0.58299999999999996</v>
      </c>
      <c r="N2173" s="1">
        <v>1.3404</v>
      </c>
      <c r="O2173" s="1">
        <v>-0.44440000000000002</v>
      </c>
      <c r="P2173" s="1">
        <v>0.1028</v>
      </c>
      <c r="GI2173" s="1">
        <v>19.057500000000001</v>
      </c>
      <c r="HA2173" s="1" t="str">
        <f t="shared" si="66"/>
        <v>2010</v>
      </c>
      <c r="HB2173" s="1" t="str">
        <f t="shared" si="67"/>
        <v>12</v>
      </c>
    </row>
    <row r="2174" spans="1:210">
      <c r="A2174" s="3" t="s">
        <v>9</v>
      </c>
      <c r="B2174" s="3"/>
      <c r="C2174" s="3" t="s">
        <v>6756</v>
      </c>
      <c r="E2174" s="1" t="s">
        <v>6757</v>
      </c>
      <c r="F2174" s="1">
        <v>-1.6400000000000001E-2</v>
      </c>
      <c r="G2174" s="1">
        <v>-0.25030000000000002</v>
      </c>
      <c r="H2174" s="1">
        <v>0.35149999999999998</v>
      </c>
      <c r="I2174" s="1">
        <v>-0.69899999999999995</v>
      </c>
      <c r="J2174" s="1">
        <v>-0.73429999999999995</v>
      </c>
      <c r="K2174" s="1">
        <v>-0.2145</v>
      </c>
      <c r="L2174" s="1">
        <v>-0.46710000000000002</v>
      </c>
      <c r="M2174" s="1">
        <v>-0.6462</v>
      </c>
      <c r="N2174" s="1">
        <v>-0.28010000000000002</v>
      </c>
      <c r="O2174" s="1">
        <v>-0.61739999999999995</v>
      </c>
      <c r="P2174" s="1">
        <v>0.57499999999999996</v>
      </c>
      <c r="GI2174" s="1">
        <v>21.260300000000001</v>
      </c>
      <c r="HA2174" s="1" t="str">
        <f t="shared" si="66"/>
        <v>2010</v>
      </c>
      <c r="HB2174" s="1" t="str">
        <f t="shared" si="67"/>
        <v>12</v>
      </c>
    </row>
    <row r="2175" spans="1:210">
      <c r="A2175" s="3" t="s">
        <v>9</v>
      </c>
      <c r="B2175" s="3"/>
      <c r="C2175" s="3" t="s">
        <v>6758</v>
      </c>
      <c r="E2175" s="1" t="s">
        <v>6758</v>
      </c>
      <c r="F2175" s="1">
        <v>-0.11550000000000001</v>
      </c>
      <c r="G2175" s="1">
        <v>-0.28320000000000001</v>
      </c>
      <c r="H2175" s="1">
        <v>-1.0326</v>
      </c>
      <c r="I2175" s="1">
        <v>0</v>
      </c>
      <c r="J2175" s="1">
        <v>-0.86909999999999998</v>
      </c>
      <c r="K2175" s="1">
        <v>1.1395999999999999</v>
      </c>
      <c r="L2175" s="1">
        <v>-0.25290000000000001</v>
      </c>
      <c r="M2175" s="1">
        <v>-0.85570000000000002</v>
      </c>
      <c r="N2175" s="1">
        <v>-0.98699999999999999</v>
      </c>
      <c r="O2175" s="1">
        <v>-1.0348999999999999</v>
      </c>
      <c r="P2175" s="1">
        <v>0.41839999999999999</v>
      </c>
      <c r="GI2175" s="1">
        <v>20.2057</v>
      </c>
      <c r="HA2175" s="1" t="str">
        <f t="shared" si="66"/>
        <v>2010</v>
      </c>
      <c r="HB2175" s="1" t="str">
        <f t="shared" si="67"/>
        <v>12</v>
      </c>
    </row>
    <row r="2176" spans="1:210">
      <c r="A2176" s="3" t="s">
        <v>9</v>
      </c>
      <c r="B2176" s="3"/>
      <c r="C2176" s="3" t="s">
        <v>6759</v>
      </c>
      <c r="E2176" s="1" t="s">
        <v>6760</v>
      </c>
      <c r="F2176" s="1">
        <v>-0.24790000000000001</v>
      </c>
      <c r="G2176" s="1">
        <v>-0.37740000000000001</v>
      </c>
      <c r="H2176" s="1">
        <v>0.53900000000000003</v>
      </c>
      <c r="I2176" s="1">
        <v>-0.54900000000000004</v>
      </c>
      <c r="J2176" s="1">
        <v>-1.2537</v>
      </c>
      <c r="K2176" s="1">
        <v>-0.14760000000000001</v>
      </c>
      <c r="L2176" s="1">
        <v>0.2515</v>
      </c>
      <c r="M2176" s="1">
        <v>-0.32479999999999998</v>
      </c>
      <c r="N2176" s="1">
        <v>-1.5177</v>
      </c>
      <c r="O2176" s="1">
        <v>-0.53649999999999998</v>
      </c>
      <c r="P2176" s="1">
        <v>2.2198000000000002</v>
      </c>
      <c r="GI2176" s="1">
        <v>19.956299999999999</v>
      </c>
      <c r="HA2176" s="1" t="str">
        <f t="shared" si="66"/>
        <v>2010</v>
      </c>
      <c r="HB2176" s="1" t="str">
        <f t="shared" si="67"/>
        <v>12</v>
      </c>
    </row>
    <row r="2177" spans="1:210">
      <c r="A2177" s="3" t="s">
        <v>9</v>
      </c>
      <c r="B2177" s="3"/>
      <c r="C2177" s="3" t="s">
        <v>6761</v>
      </c>
      <c r="E2177" s="1" t="s">
        <v>6762</v>
      </c>
      <c r="F2177" s="1">
        <v>-0.14860000000000001</v>
      </c>
      <c r="G2177" s="1">
        <v>-0.50170000000000003</v>
      </c>
      <c r="H2177" s="1">
        <v>0.5393</v>
      </c>
      <c r="I2177" s="1">
        <v>-0.21920000000000001</v>
      </c>
      <c r="J2177" s="1">
        <v>-0.90859999999999996</v>
      </c>
      <c r="K2177" s="1">
        <v>0.22090000000000001</v>
      </c>
      <c r="L2177" s="1">
        <v>-3.5799999999999998E-2</v>
      </c>
      <c r="M2177" s="1">
        <v>-1.1798999999999999</v>
      </c>
      <c r="N2177" s="1">
        <v>0.39250000000000002</v>
      </c>
      <c r="O2177" s="1">
        <v>-0.30109999999999998</v>
      </c>
      <c r="P2177" s="1">
        <v>1.147</v>
      </c>
      <c r="GI2177" s="1">
        <v>17.411100000000001</v>
      </c>
      <c r="HA2177" s="1" t="str">
        <f t="shared" si="66"/>
        <v>2010</v>
      </c>
      <c r="HB2177" s="1" t="str">
        <f t="shared" si="67"/>
        <v>12</v>
      </c>
    </row>
    <row r="2178" spans="1:210">
      <c r="A2178" s="3" t="s">
        <v>9</v>
      </c>
      <c r="B2178" s="3"/>
      <c r="C2178" s="3" t="s">
        <v>6763</v>
      </c>
      <c r="E2178" s="1" t="s">
        <v>6764</v>
      </c>
      <c r="F2178" s="1">
        <v>-0.19889999999999999</v>
      </c>
      <c r="G2178" s="1">
        <v>-9.4200000000000006E-2</v>
      </c>
      <c r="H2178" s="1">
        <v>0.10730000000000001</v>
      </c>
      <c r="I2178" s="1">
        <v>-0.21829999999999999</v>
      </c>
      <c r="J2178" s="1">
        <v>-0.43190000000000001</v>
      </c>
      <c r="K2178" s="1">
        <v>0.30249999999999999</v>
      </c>
      <c r="L2178" s="1">
        <v>-0.28620000000000001</v>
      </c>
      <c r="M2178" s="1">
        <v>-0.50309999999999999</v>
      </c>
      <c r="N2178" s="1">
        <v>-0.47770000000000001</v>
      </c>
      <c r="O2178" s="1">
        <v>-0.30969999999999998</v>
      </c>
      <c r="P2178" s="1">
        <v>1.147</v>
      </c>
      <c r="GI2178" s="1">
        <v>16.147099999999998</v>
      </c>
      <c r="HA2178" s="1" t="str">
        <f t="shared" si="66"/>
        <v>2010</v>
      </c>
      <c r="HB2178" s="1" t="str">
        <f t="shared" si="67"/>
        <v>12</v>
      </c>
    </row>
    <row r="2179" spans="1:210">
      <c r="A2179" s="3" t="s">
        <v>9</v>
      </c>
      <c r="B2179" s="3"/>
      <c r="C2179" s="3" t="s">
        <v>6765</v>
      </c>
      <c r="E2179" s="1" t="s">
        <v>6765</v>
      </c>
      <c r="F2179" s="1">
        <v>-0.2475</v>
      </c>
      <c r="G2179" s="1">
        <v>-9.3799999999999994E-2</v>
      </c>
      <c r="H2179" s="1">
        <v>-0.66659999999999997</v>
      </c>
      <c r="I2179" s="1">
        <v>-0.4703</v>
      </c>
      <c r="J2179" s="1">
        <v>-0.73209999999999997</v>
      </c>
      <c r="K2179" s="1">
        <v>0.15110000000000001</v>
      </c>
      <c r="L2179" s="1">
        <v>-0.1431</v>
      </c>
      <c r="M2179" s="1">
        <v>-0.41220000000000001</v>
      </c>
      <c r="N2179" s="1">
        <v>-0.47560000000000002</v>
      </c>
      <c r="O2179" s="1">
        <v>0.1031</v>
      </c>
      <c r="P2179" s="1">
        <v>1.9812000000000001</v>
      </c>
      <c r="GI2179" s="1">
        <v>15.779400000000001</v>
      </c>
      <c r="HA2179" s="1" t="str">
        <f t="shared" ref="HA2179:HA2242" si="68">LEFT($E2180,4)</f>
        <v>2010</v>
      </c>
      <c r="HB2179" s="1" t="str">
        <f t="shared" ref="HB2179:HB2242" si="69">MID($E2180,5,2)</f>
        <v>12</v>
      </c>
    </row>
    <row r="2180" spans="1:210">
      <c r="A2180" s="3" t="s">
        <v>9</v>
      </c>
      <c r="B2180" s="3"/>
      <c r="C2180" s="3" t="s">
        <v>6766</v>
      </c>
      <c r="E2180" s="1" t="s">
        <v>6767</v>
      </c>
      <c r="F2180" s="1">
        <v>-0.49709999999999999</v>
      </c>
      <c r="G2180" s="1">
        <v>-0.40810000000000002</v>
      </c>
      <c r="H2180" s="1">
        <v>-1.2543</v>
      </c>
      <c r="I2180" s="1">
        <v>-0.43569999999999998</v>
      </c>
      <c r="J2180" s="1">
        <v>-0.8669</v>
      </c>
      <c r="K2180" s="1">
        <v>7.5800000000000006E-2</v>
      </c>
      <c r="L2180" s="1">
        <v>-0.46789999999999998</v>
      </c>
      <c r="M2180" s="1">
        <v>-0.70920000000000005</v>
      </c>
      <c r="N2180" s="1">
        <v>-0.50700000000000001</v>
      </c>
      <c r="O2180" s="1">
        <v>-0.1724</v>
      </c>
      <c r="P2180" s="1">
        <v>0.66490000000000005</v>
      </c>
      <c r="GI2180" s="1">
        <v>16.1052</v>
      </c>
      <c r="HA2180" s="1" t="str">
        <f t="shared" si="68"/>
        <v>2010</v>
      </c>
      <c r="HB2180" s="1" t="str">
        <f t="shared" si="69"/>
        <v>12</v>
      </c>
    </row>
    <row r="2181" spans="1:210">
      <c r="A2181" s="3" t="s">
        <v>9</v>
      </c>
      <c r="B2181" s="3"/>
      <c r="C2181" s="3" t="s">
        <v>6768</v>
      </c>
      <c r="E2181" s="1" t="s">
        <v>6768</v>
      </c>
      <c r="F2181" s="1">
        <v>-0.24909999999999999</v>
      </c>
      <c r="G2181" s="1">
        <v>-0.56720000000000004</v>
      </c>
      <c r="H2181" s="1">
        <v>-0.26800000000000002</v>
      </c>
      <c r="I2181" s="1">
        <v>-0.5847</v>
      </c>
      <c r="J2181" s="1">
        <v>-0.60760000000000003</v>
      </c>
      <c r="K2181" s="1">
        <v>0</v>
      </c>
      <c r="L2181" s="1">
        <v>-0.57899999999999996</v>
      </c>
      <c r="M2181" s="1">
        <v>-0.44440000000000002</v>
      </c>
      <c r="N2181" s="1">
        <v>-0.3387</v>
      </c>
      <c r="O2181" s="1">
        <v>-0.41460000000000002</v>
      </c>
      <c r="P2181" s="1">
        <v>0.4098</v>
      </c>
      <c r="GI2181" s="1">
        <v>14.9673</v>
      </c>
      <c r="HA2181" s="1" t="str">
        <f t="shared" si="68"/>
        <v>2010</v>
      </c>
      <c r="HB2181" s="1" t="str">
        <f t="shared" si="69"/>
        <v>12</v>
      </c>
    </row>
    <row r="2182" spans="1:210">
      <c r="A2182" s="3" t="s">
        <v>9</v>
      </c>
      <c r="B2182" s="3"/>
      <c r="C2182" s="3" t="s">
        <v>6769</v>
      </c>
      <c r="E2182" s="1" t="s">
        <v>6770</v>
      </c>
      <c r="F2182" s="1">
        <v>6.6799999999999998E-2</v>
      </c>
      <c r="G2182" s="1">
        <v>-3.1699999999999999E-2</v>
      </c>
      <c r="H2182" s="1">
        <v>-0.59260000000000002</v>
      </c>
      <c r="I2182" s="1">
        <v>0</v>
      </c>
      <c r="J2182" s="1">
        <v>-0.91659999999999997</v>
      </c>
      <c r="K2182" s="1">
        <v>0.53590000000000004</v>
      </c>
      <c r="L2182" s="1">
        <v>-0.72909999999999997</v>
      </c>
      <c r="M2182" s="1">
        <v>-2.98E-2</v>
      </c>
      <c r="N2182" s="1">
        <v>-1.6766000000000001</v>
      </c>
      <c r="O2182" s="1">
        <v>-0.3831</v>
      </c>
      <c r="P2182" s="1">
        <v>-0.15509999999999999</v>
      </c>
      <c r="GI2182" s="1">
        <v>17.5442</v>
      </c>
      <c r="HA2182" s="1" t="str">
        <f t="shared" si="68"/>
        <v>2010</v>
      </c>
      <c r="HB2182" s="1" t="str">
        <f t="shared" si="69"/>
        <v>12</v>
      </c>
    </row>
    <row r="2183" spans="1:210">
      <c r="A2183" s="3" t="s">
        <v>9</v>
      </c>
      <c r="B2183" s="3"/>
      <c r="C2183" s="3" t="s">
        <v>6771</v>
      </c>
      <c r="E2183" s="1" t="s">
        <v>6772</v>
      </c>
      <c r="F2183" s="1">
        <v>-0.2485</v>
      </c>
      <c r="G2183" s="1">
        <v>9.5100000000000004E-2</v>
      </c>
      <c r="H2183" s="1">
        <v>-0.4516</v>
      </c>
      <c r="I2183" s="1">
        <v>-0.18240000000000001</v>
      </c>
      <c r="J2183" s="1">
        <v>-0.52080000000000004</v>
      </c>
      <c r="K2183" s="1">
        <v>0.38219999999999998</v>
      </c>
      <c r="L2183" s="1">
        <v>-0.4708</v>
      </c>
      <c r="M2183" s="1">
        <v>-0.26629999999999998</v>
      </c>
      <c r="N2183" s="1">
        <v>-0.28320000000000001</v>
      </c>
      <c r="O2183" s="1">
        <v>-0.38269999999999998</v>
      </c>
      <c r="P2183" s="1">
        <v>0.36020000000000002</v>
      </c>
      <c r="GI2183" s="1">
        <v>15.6905</v>
      </c>
      <c r="HA2183" s="1" t="str">
        <f t="shared" si="68"/>
        <v>2010</v>
      </c>
      <c r="HB2183" s="1" t="str">
        <f t="shared" si="69"/>
        <v>12</v>
      </c>
    </row>
    <row r="2184" spans="1:210">
      <c r="A2184" s="3" t="s">
        <v>9</v>
      </c>
      <c r="B2184" s="3"/>
      <c r="C2184" s="3" t="s">
        <v>6773</v>
      </c>
      <c r="E2184" s="1" t="s">
        <v>6774</v>
      </c>
      <c r="F2184" s="1">
        <v>-0.46679999999999999</v>
      </c>
      <c r="G2184" s="1">
        <v>-0.25359999999999999</v>
      </c>
      <c r="H2184" s="1">
        <v>-1.2043999999999999</v>
      </c>
      <c r="I2184" s="1">
        <v>-0.51280000000000003</v>
      </c>
      <c r="J2184" s="1">
        <v>-0.69379999999999997</v>
      </c>
      <c r="K2184" s="1">
        <v>0.15459999999999999</v>
      </c>
      <c r="L2184" s="1">
        <v>-0.47099999999999997</v>
      </c>
      <c r="M2184" s="1">
        <v>-0.59519999999999995</v>
      </c>
      <c r="N2184" s="1">
        <v>-0.87890000000000001</v>
      </c>
      <c r="O2184" s="1">
        <v>-0.2465</v>
      </c>
      <c r="P2184" s="1">
        <v>1.3456999999999999</v>
      </c>
      <c r="GI2184" s="1">
        <v>15.701000000000001</v>
      </c>
      <c r="HA2184" s="1" t="str">
        <f t="shared" si="68"/>
        <v>2010</v>
      </c>
      <c r="HB2184" s="1" t="str">
        <f t="shared" si="69"/>
        <v>12</v>
      </c>
    </row>
    <row r="2185" spans="1:210">
      <c r="A2185" s="3" t="s">
        <v>9</v>
      </c>
      <c r="B2185" s="3"/>
      <c r="C2185" s="3" t="s">
        <v>6775</v>
      </c>
      <c r="E2185" s="1" t="s">
        <v>6776</v>
      </c>
      <c r="F2185" s="1">
        <v>-0.38440000000000002</v>
      </c>
      <c r="G2185" s="1">
        <v>-0.19070000000000001</v>
      </c>
      <c r="H2185" s="1">
        <v>-1.1012</v>
      </c>
      <c r="I2185" s="1">
        <v>-0.36759999999999998</v>
      </c>
      <c r="J2185" s="1">
        <v>-0.56440000000000001</v>
      </c>
      <c r="K2185" s="1">
        <v>0</v>
      </c>
      <c r="L2185" s="1">
        <v>-0.50939999999999996</v>
      </c>
      <c r="M2185" s="1">
        <v>-0.38779999999999998</v>
      </c>
      <c r="N2185" s="1">
        <v>-0.90849999999999997</v>
      </c>
      <c r="O2185" s="1">
        <v>-0.247</v>
      </c>
      <c r="P2185" s="1">
        <v>1.7994000000000001</v>
      </c>
      <c r="GI2185" s="1">
        <v>15.1601</v>
      </c>
      <c r="HA2185" s="1" t="str">
        <f t="shared" si="68"/>
        <v>2010</v>
      </c>
      <c r="HB2185" s="1" t="str">
        <f t="shared" si="69"/>
        <v>12</v>
      </c>
    </row>
    <row r="2186" spans="1:210">
      <c r="A2186" s="3" t="s">
        <v>9</v>
      </c>
      <c r="B2186" s="3"/>
      <c r="C2186" s="3" t="s">
        <v>6777</v>
      </c>
      <c r="E2186" s="1" t="s">
        <v>6778</v>
      </c>
      <c r="F2186" s="1">
        <v>-0.33610000000000001</v>
      </c>
      <c r="G2186" s="1">
        <v>-0.34849999999999998</v>
      </c>
      <c r="H2186" s="1">
        <v>0.45779999999999998</v>
      </c>
      <c r="I2186" s="1">
        <v>-0.43980000000000002</v>
      </c>
      <c r="J2186" s="1">
        <v>-0.65300000000000002</v>
      </c>
      <c r="K2186" s="1">
        <v>7.7799999999999994E-2</v>
      </c>
      <c r="L2186" s="1">
        <v>-0.5111</v>
      </c>
      <c r="M2186" s="1">
        <v>0.1197</v>
      </c>
      <c r="N2186" s="1">
        <v>-0.42749999999999999</v>
      </c>
      <c r="O2186" s="1">
        <v>7.0800000000000002E-2</v>
      </c>
      <c r="P2186" s="1">
        <v>1.2735000000000001</v>
      </c>
      <c r="GI2186" s="1">
        <v>15.3071</v>
      </c>
      <c r="HA2186" s="1" t="str">
        <f t="shared" si="68"/>
        <v>2010</v>
      </c>
      <c r="HB2186" s="1" t="str">
        <f t="shared" si="69"/>
        <v>12</v>
      </c>
    </row>
    <row r="2187" spans="1:210">
      <c r="A2187" s="3" t="s">
        <v>9</v>
      </c>
      <c r="B2187" s="3"/>
      <c r="C2187" s="3" t="s">
        <v>6779</v>
      </c>
      <c r="E2187" s="1" t="s">
        <v>6779</v>
      </c>
      <c r="F2187" s="1">
        <v>8.4099999999999994E-2</v>
      </c>
      <c r="G2187" s="1">
        <v>-0.1263</v>
      </c>
      <c r="H2187" s="1">
        <v>-0.32200000000000001</v>
      </c>
      <c r="I2187" s="1">
        <v>-0.29270000000000002</v>
      </c>
      <c r="J2187" s="1">
        <v>-8.72E-2</v>
      </c>
      <c r="K2187" s="1">
        <v>7.7399999999999997E-2</v>
      </c>
      <c r="L2187" s="1">
        <v>-0.25580000000000003</v>
      </c>
      <c r="M2187" s="1">
        <v>-0.1497</v>
      </c>
      <c r="N2187" s="1">
        <v>-8.6099999999999996E-2</v>
      </c>
      <c r="O2187" s="1">
        <v>0.24640000000000001</v>
      </c>
      <c r="P2187" s="1">
        <v>0.96150000000000002</v>
      </c>
      <c r="GI2187" s="1">
        <v>13.7979</v>
      </c>
      <c r="HA2187" s="1" t="str">
        <f t="shared" si="68"/>
        <v>2010</v>
      </c>
      <c r="HB2187" s="1" t="str">
        <f t="shared" si="69"/>
        <v>12</v>
      </c>
    </row>
    <row r="2188" spans="1:210">
      <c r="A2188" s="3" t="s">
        <v>9</v>
      </c>
      <c r="B2188" s="3"/>
      <c r="C2188" s="3" t="s">
        <v>6780</v>
      </c>
      <c r="E2188" s="1" t="s">
        <v>6781</v>
      </c>
      <c r="F2188" s="1">
        <v>-0.21870000000000001</v>
      </c>
      <c r="G2188" s="1">
        <v>-0.57230000000000003</v>
      </c>
      <c r="H2188" s="1">
        <v>-1.5339</v>
      </c>
      <c r="I2188" s="1">
        <v>-0.4395</v>
      </c>
      <c r="J2188" s="1">
        <v>-1.0926</v>
      </c>
      <c r="K2188" s="1">
        <v>-7.7399999999999997E-2</v>
      </c>
      <c r="L2188" s="1">
        <v>-0.73150000000000004</v>
      </c>
      <c r="M2188" s="1">
        <v>-0.47939999999999999</v>
      </c>
      <c r="N2188" s="1">
        <v>-1.2051000000000001</v>
      </c>
      <c r="O2188" s="1">
        <v>-0.56410000000000005</v>
      </c>
      <c r="P2188" s="1">
        <v>1.0953999999999999</v>
      </c>
      <c r="GI2188" s="1">
        <v>15.0259</v>
      </c>
      <c r="HA2188" s="1" t="str">
        <f t="shared" si="68"/>
        <v>2010</v>
      </c>
      <c r="HB2188" s="1" t="str">
        <f t="shared" si="69"/>
        <v>12</v>
      </c>
    </row>
    <row r="2189" spans="1:210">
      <c r="A2189" s="3" t="s">
        <v>9</v>
      </c>
      <c r="B2189" s="3"/>
      <c r="C2189" s="3" t="s">
        <v>6782</v>
      </c>
      <c r="E2189" s="1" t="s">
        <v>6782</v>
      </c>
      <c r="F2189" s="1">
        <v>0.1173</v>
      </c>
      <c r="G2189" s="1">
        <v>-0.37980000000000003</v>
      </c>
      <c r="H2189" s="1">
        <v>-0.43049999999999999</v>
      </c>
      <c r="I2189" s="1">
        <v>-0.29320000000000002</v>
      </c>
      <c r="J2189" s="1">
        <v>-0.91579999999999995</v>
      </c>
      <c r="K2189" s="1">
        <v>0</v>
      </c>
      <c r="L2189" s="1">
        <v>-0.25380000000000003</v>
      </c>
      <c r="M2189" s="1">
        <v>-8.9599999999999999E-2</v>
      </c>
      <c r="N2189" s="1">
        <v>-0.94169999999999998</v>
      </c>
      <c r="O2189" s="1">
        <v>0.31530000000000002</v>
      </c>
      <c r="P2189" s="1">
        <v>2.6343000000000001</v>
      </c>
      <c r="GI2189" s="1">
        <v>19.898499999999999</v>
      </c>
      <c r="HA2189" s="1" t="str">
        <f t="shared" si="68"/>
        <v>2010</v>
      </c>
      <c r="HB2189" s="1" t="str">
        <f t="shared" si="69"/>
        <v>12</v>
      </c>
    </row>
    <row r="2190" spans="1:210">
      <c r="A2190" s="3" t="s">
        <v>9</v>
      </c>
      <c r="B2190" s="3"/>
      <c r="C2190" s="3" t="s">
        <v>6783</v>
      </c>
      <c r="E2190" s="1" t="s">
        <v>6784</v>
      </c>
      <c r="F2190" s="1">
        <v>-0.37080000000000002</v>
      </c>
      <c r="G2190" s="1">
        <v>-0.22309999999999999</v>
      </c>
      <c r="H2190" s="1">
        <v>-1.7396</v>
      </c>
      <c r="I2190" s="1">
        <v>-0.59279999999999999</v>
      </c>
      <c r="J2190" s="1">
        <v>-0.74099999999999999</v>
      </c>
      <c r="K2190" s="1">
        <v>-0.23139999999999999</v>
      </c>
      <c r="L2190" s="1">
        <v>0.18140000000000001</v>
      </c>
      <c r="M2190" s="1">
        <v>-0.42070000000000002</v>
      </c>
      <c r="N2190" s="1">
        <v>-0.42899999999999999</v>
      </c>
      <c r="O2190" s="1">
        <v>-0.10539999999999999</v>
      </c>
      <c r="P2190" s="1">
        <v>1.2932999999999999</v>
      </c>
      <c r="HA2190" s="1" t="str">
        <f t="shared" si="68"/>
        <v>2010</v>
      </c>
      <c r="HB2190" s="1" t="str">
        <f t="shared" si="69"/>
        <v>12</v>
      </c>
    </row>
    <row r="2191" spans="1:210">
      <c r="A2191" s="3" t="s">
        <v>9</v>
      </c>
      <c r="B2191" s="3"/>
      <c r="C2191" s="3" t="s">
        <v>6785</v>
      </c>
      <c r="E2191" s="1" t="s">
        <v>6786</v>
      </c>
      <c r="F2191" s="1">
        <v>-0.40439999999999998</v>
      </c>
      <c r="G2191" s="1">
        <v>-0.60429999999999995</v>
      </c>
      <c r="H2191" s="1">
        <v>-0.59919999999999995</v>
      </c>
      <c r="I2191" s="1">
        <v>-0.44490000000000002</v>
      </c>
      <c r="J2191" s="1">
        <v>-0.74039999999999995</v>
      </c>
      <c r="K2191" s="1">
        <v>-0.45900000000000002</v>
      </c>
      <c r="L2191" s="1">
        <v>0.436</v>
      </c>
      <c r="M2191" s="1">
        <v>-0.48060000000000003</v>
      </c>
      <c r="N2191" s="1">
        <v>-0.57169999999999999</v>
      </c>
      <c r="O2191" s="1">
        <v>-0.24390000000000001</v>
      </c>
      <c r="P2191" s="1">
        <v>-0.2044</v>
      </c>
      <c r="HA2191" s="1" t="str">
        <f t="shared" si="68"/>
        <v>2010</v>
      </c>
      <c r="HB2191" s="1" t="str">
        <f t="shared" si="69"/>
        <v>12</v>
      </c>
    </row>
    <row r="2192" spans="1:210">
      <c r="A2192" s="3" t="s">
        <v>9</v>
      </c>
      <c r="B2192" s="3"/>
      <c r="C2192" s="3" t="s">
        <v>6787</v>
      </c>
      <c r="E2192" s="1" t="s">
        <v>6788</v>
      </c>
      <c r="F2192" s="1">
        <v>-0.47110000000000002</v>
      </c>
      <c r="G2192" s="1">
        <v>-0.35070000000000001</v>
      </c>
      <c r="H2192" s="1">
        <v>-0.29799999999999999</v>
      </c>
      <c r="I2192" s="1">
        <v>-0.37030000000000002</v>
      </c>
      <c r="J2192" s="1">
        <v>-0.52349999999999997</v>
      </c>
      <c r="K2192" s="1">
        <v>-0.30669999999999997</v>
      </c>
      <c r="L2192" s="1">
        <v>3.6299999999999999E-2</v>
      </c>
      <c r="M2192" s="1">
        <v>-0.33</v>
      </c>
      <c r="N2192" s="1">
        <v>-0.25779999999999997</v>
      </c>
      <c r="O2192" s="1">
        <v>-0.31419999999999998</v>
      </c>
      <c r="P2192" s="1">
        <v>1.9179999999999999</v>
      </c>
      <c r="HA2192" s="1" t="str">
        <f t="shared" si="68"/>
        <v>2010</v>
      </c>
      <c r="HB2192" s="1" t="str">
        <f t="shared" si="69"/>
        <v>12</v>
      </c>
    </row>
    <row r="2193" spans="1:210">
      <c r="A2193" s="3" t="s">
        <v>9</v>
      </c>
      <c r="B2193" s="3"/>
      <c r="C2193" s="3" t="s">
        <v>6789</v>
      </c>
      <c r="E2193" s="1" t="s">
        <v>6789</v>
      </c>
      <c r="F2193" s="1">
        <v>0.20380000000000001</v>
      </c>
      <c r="G2193" s="1">
        <v>-0.1285</v>
      </c>
      <c r="H2193" s="1">
        <v>-0.3538</v>
      </c>
      <c r="I2193" s="1">
        <v>-0.29709999999999998</v>
      </c>
      <c r="J2193" s="1">
        <v>4.3999999999999997E-2</v>
      </c>
      <c r="K2193" s="1">
        <v>0.23469999999999999</v>
      </c>
      <c r="L2193" s="1">
        <v>0.36570000000000003</v>
      </c>
      <c r="M2193" s="1">
        <v>0.18149999999999999</v>
      </c>
      <c r="N2193" s="1">
        <v>0.46279999999999999</v>
      </c>
      <c r="O2193" s="1">
        <v>-0.28539999999999999</v>
      </c>
      <c r="P2193" s="1">
        <v>0.45700000000000002</v>
      </c>
      <c r="HA2193" s="1" t="str">
        <f t="shared" si="68"/>
        <v>2010</v>
      </c>
      <c r="HB2193" s="1" t="str">
        <f t="shared" si="69"/>
        <v>12</v>
      </c>
    </row>
    <row r="2194" spans="1:210">
      <c r="A2194" s="3" t="s">
        <v>9</v>
      </c>
      <c r="B2194" s="3"/>
      <c r="C2194" s="3" t="s">
        <v>6790</v>
      </c>
      <c r="E2194" s="1" t="s">
        <v>6790</v>
      </c>
      <c r="F2194" s="1">
        <v>6.8400000000000002E-2</v>
      </c>
      <c r="G2194" s="1">
        <v>0.19259999999999999</v>
      </c>
      <c r="H2194" s="1">
        <v>-2.6779999999999999</v>
      </c>
      <c r="I2194" s="1">
        <v>-0.33779999999999999</v>
      </c>
      <c r="J2194" s="1">
        <v>-0.39660000000000001</v>
      </c>
      <c r="K2194" s="1">
        <v>0.156</v>
      </c>
      <c r="L2194" s="1">
        <v>0.25509999999999999</v>
      </c>
      <c r="M2194" s="1">
        <v>0.42659999999999998</v>
      </c>
      <c r="N2194" s="1">
        <v>-0.37690000000000001</v>
      </c>
      <c r="O2194" s="1">
        <v>-0.1421</v>
      </c>
      <c r="P2194" s="1">
        <v>1.2158</v>
      </c>
      <c r="HA2194" s="1" t="str">
        <f t="shared" si="68"/>
        <v>2010</v>
      </c>
      <c r="HB2194" s="1" t="str">
        <f t="shared" si="69"/>
        <v>12</v>
      </c>
    </row>
    <row r="2195" spans="1:210">
      <c r="A2195" s="3" t="s">
        <v>9</v>
      </c>
      <c r="B2195" s="3"/>
      <c r="C2195" s="3" t="s">
        <v>6791</v>
      </c>
      <c r="E2195" s="1" t="s">
        <v>6792</v>
      </c>
      <c r="F2195" s="1">
        <v>0.27660000000000001</v>
      </c>
      <c r="G2195" s="1">
        <v>-0.29060000000000002</v>
      </c>
      <c r="H2195" s="1">
        <v>-0.81430000000000002</v>
      </c>
      <c r="I2195" s="1">
        <v>-0.30309999999999998</v>
      </c>
      <c r="J2195" s="1">
        <v>-0.61829999999999996</v>
      </c>
      <c r="K2195" s="1">
        <v>0.39550000000000002</v>
      </c>
      <c r="L2195" s="1">
        <v>-0.25669999999999998</v>
      </c>
      <c r="M2195" s="1">
        <v>-0.43090000000000001</v>
      </c>
      <c r="N2195" s="1">
        <v>-1.4222999999999999</v>
      </c>
      <c r="O2195" s="1">
        <v>-1.4054</v>
      </c>
      <c r="P2195" s="1">
        <v>-0.66559999999999997</v>
      </c>
      <c r="HA2195" s="1" t="str">
        <f t="shared" si="68"/>
        <v>2010</v>
      </c>
      <c r="HB2195" s="1" t="str">
        <f t="shared" si="69"/>
        <v>11</v>
      </c>
    </row>
    <row r="2196" spans="1:210">
      <c r="A2196" s="3" t="s">
        <v>9</v>
      </c>
      <c r="B2196" s="3"/>
      <c r="C2196" s="3" t="s">
        <v>6793</v>
      </c>
      <c r="E2196" s="1" t="s">
        <v>6794</v>
      </c>
      <c r="F2196" s="1">
        <v>0.68769999999999998</v>
      </c>
      <c r="G2196" s="1">
        <v>0.29509999999999997</v>
      </c>
      <c r="H2196" s="1">
        <v>0.42670000000000002</v>
      </c>
      <c r="I2196" s="1">
        <v>0</v>
      </c>
      <c r="J2196" s="1">
        <v>0.49230000000000002</v>
      </c>
      <c r="K2196" s="1">
        <v>0.82640000000000002</v>
      </c>
      <c r="L2196" s="1">
        <v>-0.1865</v>
      </c>
      <c r="M2196" s="1">
        <v>0.69</v>
      </c>
      <c r="N2196" s="1">
        <v>-0.35389999999999999</v>
      </c>
      <c r="O2196" s="1">
        <v>0.71499999999999997</v>
      </c>
      <c r="P2196" s="1">
        <v>-0.30919999999999997</v>
      </c>
      <c r="HA2196" s="1" t="str">
        <f t="shared" si="68"/>
        <v>2010</v>
      </c>
      <c r="HB2196" s="1" t="str">
        <f t="shared" si="69"/>
        <v>11</v>
      </c>
    </row>
    <row r="2197" spans="1:210">
      <c r="A2197" s="3" t="s">
        <v>9</v>
      </c>
      <c r="B2197" s="3"/>
      <c r="C2197" s="3" t="s">
        <v>6795</v>
      </c>
      <c r="E2197" s="1" t="s">
        <v>6796</v>
      </c>
      <c r="F2197" s="1">
        <v>-0.1053</v>
      </c>
      <c r="G2197" s="1">
        <v>-6.6199999999999995E-2</v>
      </c>
      <c r="H2197" s="1">
        <v>-0.33960000000000001</v>
      </c>
      <c r="I2197" s="1">
        <v>-3.8199999999999998E-2</v>
      </c>
      <c r="J2197" s="1">
        <v>-0.44740000000000002</v>
      </c>
      <c r="K2197" s="1">
        <v>0.24690000000000001</v>
      </c>
      <c r="L2197" s="1">
        <v>3.7499999999999999E-2</v>
      </c>
      <c r="M2197" s="1">
        <v>-3.4073000000000002</v>
      </c>
      <c r="N2197" s="1">
        <v>-0.9456</v>
      </c>
      <c r="O2197" s="1">
        <v>-0.74990000000000001</v>
      </c>
      <c r="P2197" s="1">
        <v>-1.2139</v>
      </c>
      <c r="HA2197" s="1" t="str">
        <f t="shared" si="68"/>
        <v>2010</v>
      </c>
      <c r="HB2197" s="1" t="str">
        <f t="shared" si="69"/>
        <v>11</v>
      </c>
    </row>
    <row r="2198" spans="1:210">
      <c r="A2198" s="3" t="s">
        <v>9</v>
      </c>
      <c r="B2198" s="3"/>
      <c r="C2198" s="3" t="s">
        <v>6797</v>
      </c>
      <c r="E2198" s="1" t="s">
        <v>6797</v>
      </c>
      <c r="F2198" s="1">
        <v>-8.7900000000000006E-2</v>
      </c>
      <c r="G2198" s="1">
        <v>0.36940000000000001</v>
      </c>
      <c r="H2198" s="1">
        <v>-1.0212000000000001</v>
      </c>
      <c r="I2198" s="1">
        <v>7.6799999999999993E-2</v>
      </c>
      <c r="J2198" s="1">
        <v>-0.49370000000000003</v>
      </c>
      <c r="K2198" s="1">
        <v>0.41389999999999999</v>
      </c>
      <c r="L2198" s="1">
        <v>-7.5700000000000003E-2</v>
      </c>
      <c r="M2198" s="1">
        <v>0.1255</v>
      </c>
      <c r="N2198" s="1">
        <v>0.35670000000000002</v>
      </c>
      <c r="O2198" s="1">
        <v>0.75409999999999999</v>
      </c>
      <c r="P2198" s="1">
        <v>-0.50890000000000002</v>
      </c>
      <c r="HA2198" s="1" t="str">
        <f t="shared" si="68"/>
        <v>2010</v>
      </c>
      <c r="HB2198" s="1" t="str">
        <f t="shared" si="69"/>
        <v>11</v>
      </c>
    </row>
    <row r="2199" spans="1:210">
      <c r="A2199" s="3" t="s">
        <v>9</v>
      </c>
      <c r="B2199" s="3"/>
      <c r="C2199" s="3" t="s">
        <v>6798</v>
      </c>
      <c r="E2199" s="1" t="s">
        <v>6799</v>
      </c>
      <c r="F2199" s="1">
        <v>3.5000000000000003E-2</v>
      </c>
      <c r="G2199" s="1">
        <v>-0.26719999999999999</v>
      </c>
      <c r="H2199" s="1">
        <v>-0.79359999999999997</v>
      </c>
      <c r="I2199" s="1">
        <v>-0.38379999999999997</v>
      </c>
      <c r="J2199" s="1">
        <v>-1.1205000000000001</v>
      </c>
      <c r="K2199" s="1">
        <v>0.24590000000000001</v>
      </c>
      <c r="L2199" s="1">
        <v>0.67659999999999998</v>
      </c>
      <c r="M2199" s="1">
        <v>-0.43759999999999999</v>
      </c>
      <c r="N2199" s="1">
        <v>-0.4138</v>
      </c>
      <c r="O2199" s="1">
        <v>-1.2705</v>
      </c>
      <c r="P2199" s="1">
        <v>-0.25119999999999998</v>
      </c>
      <c r="HA2199" s="1" t="str">
        <f t="shared" si="68"/>
        <v>2010</v>
      </c>
      <c r="HB2199" s="1" t="str">
        <f t="shared" si="69"/>
        <v>11</v>
      </c>
    </row>
    <row r="2200" spans="1:210">
      <c r="A2200" s="3" t="s">
        <v>9</v>
      </c>
      <c r="B2200" s="3"/>
      <c r="C2200" s="3" t="s">
        <v>6800</v>
      </c>
      <c r="E2200" s="1" t="s">
        <v>6801</v>
      </c>
      <c r="F2200" s="1">
        <v>0.40620000000000001</v>
      </c>
      <c r="G2200" s="1">
        <v>-0.1008</v>
      </c>
      <c r="H2200" s="1">
        <v>5.7599999999999998E-2</v>
      </c>
      <c r="I2200" s="1">
        <v>0.46600000000000003</v>
      </c>
      <c r="J2200" s="1">
        <v>-0.72199999999999998</v>
      </c>
      <c r="K2200" s="1">
        <v>0.33139999999999997</v>
      </c>
      <c r="L2200" s="1">
        <v>0.37690000000000001</v>
      </c>
      <c r="M2200" s="1">
        <v>0</v>
      </c>
      <c r="N2200" s="1">
        <v>-0.65049999999999997</v>
      </c>
      <c r="O2200" s="1">
        <v>0.22650000000000001</v>
      </c>
      <c r="P2200" s="1">
        <v>-0.61</v>
      </c>
      <c r="HA2200" s="1" t="str">
        <f t="shared" si="68"/>
        <v>2010</v>
      </c>
      <c r="HB2200" s="1" t="str">
        <f t="shared" si="69"/>
        <v>11</v>
      </c>
    </row>
    <row r="2201" spans="1:210">
      <c r="A2201" s="3" t="s">
        <v>9</v>
      </c>
      <c r="B2201" s="3"/>
      <c r="C2201" s="3" t="s">
        <v>6802</v>
      </c>
      <c r="E2201" s="1" t="s">
        <v>6803</v>
      </c>
      <c r="F2201" s="1">
        <v>1.7500000000000002E-2</v>
      </c>
      <c r="G2201" s="1">
        <v>-0.30159999999999998</v>
      </c>
      <c r="H2201" s="1">
        <v>-0.74319999999999997</v>
      </c>
      <c r="I2201" s="1">
        <v>-0.42449999999999999</v>
      </c>
      <c r="J2201" s="1">
        <v>-0.4052</v>
      </c>
      <c r="K2201" s="1">
        <v>0.16500000000000001</v>
      </c>
      <c r="L2201" s="1">
        <v>0</v>
      </c>
      <c r="M2201" s="1">
        <v>-0.47089999999999999</v>
      </c>
      <c r="N2201" s="1">
        <v>-1.0920000000000001</v>
      </c>
      <c r="O2201" s="1">
        <v>1.2030000000000001</v>
      </c>
      <c r="P2201" s="1">
        <v>1.3626</v>
      </c>
      <c r="HA2201" s="1" t="str">
        <f t="shared" si="68"/>
        <v>2010</v>
      </c>
      <c r="HB2201" s="1" t="str">
        <f t="shared" si="69"/>
        <v>11</v>
      </c>
    </row>
    <row r="2202" spans="1:210">
      <c r="A2202" s="3" t="s">
        <v>9</v>
      </c>
      <c r="B2202" s="3"/>
      <c r="C2202" s="3" t="s">
        <v>6804</v>
      </c>
      <c r="E2202" s="1" t="s">
        <v>6805</v>
      </c>
      <c r="F2202" s="1">
        <v>8.72E-2</v>
      </c>
      <c r="G2202" s="1">
        <v>-6.4699999999999994E-2</v>
      </c>
      <c r="H2202" s="1">
        <v>-2.7618999999999998</v>
      </c>
      <c r="I2202" s="1">
        <v>0.1479</v>
      </c>
      <c r="J2202" s="1">
        <v>-0.39019999999999999</v>
      </c>
      <c r="K2202" s="1">
        <v>0.15840000000000001</v>
      </c>
      <c r="L2202" s="1">
        <v>-0.40989999999999999</v>
      </c>
      <c r="M2202" s="1">
        <v>-3.1099999999999999E-2</v>
      </c>
      <c r="N2202" s="1">
        <v>-0.9657</v>
      </c>
      <c r="O2202" s="1">
        <v>0.37290000000000001</v>
      </c>
      <c r="P2202" s="1">
        <v>-5.0799999999999998E-2</v>
      </c>
      <c r="HA2202" s="1" t="str">
        <f t="shared" si="68"/>
        <v>2010</v>
      </c>
      <c r="HB2202" s="1" t="str">
        <f t="shared" si="69"/>
        <v>11</v>
      </c>
    </row>
    <row r="2203" spans="1:210">
      <c r="A2203" s="3" t="s">
        <v>9</v>
      </c>
      <c r="B2203" s="3"/>
      <c r="C2203" s="3" t="s">
        <v>6806</v>
      </c>
      <c r="E2203" s="1" t="s">
        <v>6806</v>
      </c>
      <c r="F2203" s="1">
        <v>-0.1234</v>
      </c>
      <c r="G2203" s="1">
        <v>0.2286</v>
      </c>
      <c r="H2203" s="1">
        <v>-0.23200000000000001</v>
      </c>
      <c r="I2203" s="1">
        <v>-0.4491</v>
      </c>
      <c r="J2203" s="1">
        <v>-0.13120000000000001</v>
      </c>
      <c r="K2203" s="1">
        <v>-0.1593</v>
      </c>
      <c r="L2203" s="1">
        <v>-0.2253</v>
      </c>
      <c r="M2203" s="1">
        <v>0.25209999999999999</v>
      </c>
      <c r="N2203" s="1">
        <v>0</v>
      </c>
      <c r="O2203" s="1">
        <v>0.78710000000000002</v>
      </c>
      <c r="P2203" s="1">
        <v>1.0373000000000001</v>
      </c>
      <c r="HA2203" s="1" t="str">
        <f t="shared" si="68"/>
        <v>2010</v>
      </c>
      <c r="HB2203" s="1" t="str">
        <f t="shared" si="69"/>
        <v>11</v>
      </c>
    </row>
    <row r="2204" spans="1:210">
      <c r="A2204" s="3" t="s">
        <v>9</v>
      </c>
      <c r="B2204" s="3"/>
      <c r="C2204" s="3" t="s">
        <v>6807</v>
      </c>
      <c r="E2204" s="1" t="s">
        <v>6808</v>
      </c>
      <c r="F2204" s="1">
        <v>0.15920000000000001</v>
      </c>
      <c r="G2204" s="1">
        <v>-0.45750000000000002</v>
      </c>
      <c r="H2204" s="1">
        <v>-0.7591</v>
      </c>
      <c r="I2204" s="1">
        <v>-0.63980000000000004</v>
      </c>
      <c r="J2204" s="1">
        <v>-1.7081999999999999</v>
      </c>
      <c r="K2204" s="1">
        <v>-7.9399999999999998E-2</v>
      </c>
      <c r="L2204" s="1">
        <v>-0.33929999999999999</v>
      </c>
      <c r="M2204" s="1">
        <v>-0.4743</v>
      </c>
      <c r="N2204" s="1">
        <v>0.1177</v>
      </c>
      <c r="O2204" s="1">
        <v>0.41120000000000001</v>
      </c>
      <c r="P2204" s="1">
        <v>5.0500000000000003E-2</v>
      </c>
      <c r="HA2204" s="1" t="str">
        <f t="shared" si="68"/>
        <v>2010</v>
      </c>
      <c r="HB2204" s="1" t="str">
        <f t="shared" si="69"/>
        <v>11</v>
      </c>
    </row>
    <row r="2205" spans="1:210">
      <c r="A2205" s="3" t="s">
        <v>9</v>
      </c>
      <c r="B2205" s="3"/>
      <c r="C2205" s="3" t="s">
        <v>6809</v>
      </c>
      <c r="E2205" s="1" t="s">
        <v>6809</v>
      </c>
      <c r="F2205" s="1">
        <v>0.14169999999999999</v>
      </c>
      <c r="G2205" s="1">
        <v>-0.52610000000000001</v>
      </c>
      <c r="H2205" s="1">
        <v>-2.6806000000000001</v>
      </c>
      <c r="I2205" s="1">
        <v>-0.3387</v>
      </c>
      <c r="J2205" s="1">
        <v>-0.96609999999999996</v>
      </c>
      <c r="K2205" s="1">
        <v>0</v>
      </c>
      <c r="L2205" s="1">
        <v>-0.22739999999999999</v>
      </c>
      <c r="M2205" s="1">
        <v>-9.5000000000000001E-2</v>
      </c>
      <c r="N2205" s="1">
        <v>2.9916999999999998</v>
      </c>
      <c r="O2205" s="1">
        <v>-7.51E-2</v>
      </c>
      <c r="P2205" s="1">
        <v>1.5987</v>
      </c>
      <c r="HA2205" s="1" t="str">
        <f t="shared" si="68"/>
        <v>2010</v>
      </c>
      <c r="HB2205" s="1" t="str">
        <f t="shared" si="69"/>
        <v>11</v>
      </c>
    </row>
    <row r="2206" spans="1:210">
      <c r="A2206" s="3" t="s">
        <v>9</v>
      </c>
      <c r="B2206" s="3"/>
      <c r="C2206" s="3" t="s">
        <v>6810</v>
      </c>
      <c r="E2206" s="1" t="s">
        <v>6811</v>
      </c>
      <c r="F2206" s="1">
        <v>-0.28110000000000002</v>
      </c>
      <c r="G2206" s="1">
        <v>-9.8100000000000007E-2</v>
      </c>
      <c r="H2206" s="1">
        <v>-2.5432999999999999</v>
      </c>
      <c r="I2206" s="1">
        <v>-0.29980000000000001</v>
      </c>
      <c r="J2206" s="1">
        <v>-1.048</v>
      </c>
      <c r="K2206" s="1">
        <v>-7.8799999999999995E-2</v>
      </c>
      <c r="L2206" s="1">
        <v>-0.15079999999999999</v>
      </c>
      <c r="M2206" s="1">
        <v>-0.56599999999999995</v>
      </c>
      <c r="N2206" s="1">
        <v>0.20599999999999999</v>
      </c>
      <c r="O2206" s="1">
        <v>-0.55589999999999995</v>
      </c>
      <c r="P2206" s="1">
        <v>4.0185000000000004</v>
      </c>
      <c r="HA2206" s="1" t="str">
        <f t="shared" si="68"/>
        <v>2010</v>
      </c>
      <c r="HB2206" s="1" t="str">
        <f t="shared" si="69"/>
        <v>11</v>
      </c>
    </row>
    <row r="2207" spans="1:210">
      <c r="A2207" s="3" t="s">
        <v>9</v>
      </c>
      <c r="B2207" s="3"/>
      <c r="C2207" s="3" t="s">
        <v>6812</v>
      </c>
      <c r="E2207" s="1" t="s">
        <v>6813</v>
      </c>
      <c r="F2207" s="1">
        <v>-0.2132</v>
      </c>
      <c r="G2207" s="1">
        <v>0.2296</v>
      </c>
      <c r="H2207" s="1">
        <v>-2.4247000000000001</v>
      </c>
      <c r="I2207" s="1">
        <v>-7.5499999999999998E-2</v>
      </c>
      <c r="J2207" s="1">
        <v>-0.70599999999999996</v>
      </c>
      <c r="K2207" s="1">
        <v>-0.23710000000000001</v>
      </c>
      <c r="L2207" s="1">
        <v>0.15229999999999999</v>
      </c>
      <c r="M2207" s="1">
        <v>-0.60260000000000002</v>
      </c>
      <c r="N2207" s="1">
        <v>1.2789999999999999</v>
      </c>
      <c r="O2207" s="1">
        <v>0.92969999999999997</v>
      </c>
      <c r="P2207" s="1">
        <v>0</v>
      </c>
      <c r="HA2207" s="1" t="str">
        <f t="shared" si="68"/>
        <v>2010</v>
      </c>
      <c r="HB2207" s="1" t="str">
        <f t="shared" si="69"/>
        <v>11</v>
      </c>
    </row>
    <row r="2208" spans="1:210">
      <c r="A2208" s="3" t="s">
        <v>9</v>
      </c>
      <c r="B2208" s="3"/>
      <c r="C2208" s="3" t="s">
        <v>6814</v>
      </c>
      <c r="E2208" s="1" t="s">
        <v>6815</v>
      </c>
      <c r="F2208" s="1">
        <v>-0.26540000000000002</v>
      </c>
      <c r="G2208" s="1">
        <v>1.3233999999999999</v>
      </c>
      <c r="H2208" s="1">
        <v>-0.23469999999999999</v>
      </c>
      <c r="I2208" s="1">
        <v>-0.1888</v>
      </c>
      <c r="J2208" s="1">
        <v>-0.39400000000000002</v>
      </c>
      <c r="K2208" s="1">
        <v>-0.23400000000000001</v>
      </c>
      <c r="L2208" s="1">
        <v>-0.18690000000000001</v>
      </c>
      <c r="M2208" s="1">
        <v>0.12620000000000001</v>
      </c>
      <c r="N2208" s="1">
        <v>-2.93E-2</v>
      </c>
      <c r="O2208" s="1">
        <v>1.8708</v>
      </c>
      <c r="P2208" s="1">
        <v>1.2877000000000001</v>
      </c>
      <c r="HA2208" s="1" t="str">
        <f t="shared" si="68"/>
        <v>2010</v>
      </c>
      <c r="HB2208" s="1" t="str">
        <f t="shared" si="69"/>
        <v>11</v>
      </c>
    </row>
    <row r="2209" spans="1:210">
      <c r="A2209" s="3" t="s">
        <v>9</v>
      </c>
      <c r="B2209" s="3"/>
      <c r="C2209" s="3" t="s">
        <v>6816</v>
      </c>
      <c r="E2209" s="1" t="s">
        <v>6816</v>
      </c>
      <c r="F2209" s="1">
        <v>0.20910000000000001</v>
      </c>
      <c r="G2209" s="1">
        <v>0.1273</v>
      </c>
      <c r="H2209" s="1">
        <v>0.58130000000000004</v>
      </c>
      <c r="I2209" s="1">
        <v>-7.4700000000000003E-2</v>
      </c>
      <c r="J2209" s="1">
        <v>4.3099999999999999E-2</v>
      </c>
      <c r="K2209" s="1">
        <v>-7.6200000000000004E-2</v>
      </c>
      <c r="L2209" s="1">
        <v>-0.33250000000000002</v>
      </c>
      <c r="M2209" s="1">
        <v>6.2199999999999998E-2</v>
      </c>
      <c r="N2209" s="1">
        <v>-0.31730000000000003</v>
      </c>
      <c r="O2209" s="1">
        <v>0.25109999999999999</v>
      </c>
      <c r="P2209" s="1">
        <v>1.1978</v>
      </c>
      <c r="HA2209" s="1" t="str">
        <f t="shared" si="68"/>
        <v>2010</v>
      </c>
      <c r="HB2209" s="1" t="str">
        <f t="shared" si="69"/>
        <v>11</v>
      </c>
    </row>
    <row r="2210" spans="1:210">
      <c r="A2210" s="3" t="s">
        <v>9</v>
      </c>
      <c r="B2210" s="3"/>
      <c r="C2210" s="3" t="s">
        <v>6817</v>
      </c>
      <c r="E2210" s="1" t="s">
        <v>6818</v>
      </c>
      <c r="F2210" s="1">
        <v>-0.1212</v>
      </c>
      <c r="G2210" s="1">
        <v>-0.22370000000000001</v>
      </c>
      <c r="H2210" s="1">
        <v>-4.1063999999999998</v>
      </c>
      <c r="I2210" s="1">
        <v>-0.29809999999999998</v>
      </c>
      <c r="J2210" s="1">
        <v>-0.68779999999999997</v>
      </c>
      <c r="K2210" s="1">
        <v>-7.6499999999999999E-2</v>
      </c>
      <c r="L2210" s="1">
        <v>-0.59209999999999996</v>
      </c>
      <c r="M2210" s="1">
        <v>-0.40279999999999999</v>
      </c>
      <c r="N2210" s="1">
        <v>-0.88949999999999996</v>
      </c>
      <c r="O2210" s="1">
        <v>3.5999999999999997E-2</v>
      </c>
      <c r="P2210" s="1">
        <v>-1.0536000000000001</v>
      </c>
      <c r="HA2210" s="1" t="str">
        <f t="shared" si="68"/>
        <v>2010</v>
      </c>
      <c r="HB2210" s="1" t="str">
        <f t="shared" si="69"/>
        <v>11</v>
      </c>
    </row>
    <row r="2211" spans="1:210">
      <c r="A2211" s="3" t="s">
        <v>9</v>
      </c>
      <c r="B2211" s="3"/>
      <c r="C2211" s="3" t="s">
        <v>6819</v>
      </c>
      <c r="E2211" s="1" t="s">
        <v>6820</v>
      </c>
      <c r="F2211" s="1">
        <v>0.13880000000000001</v>
      </c>
      <c r="G2211" s="1">
        <v>0.22359999999999999</v>
      </c>
      <c r="H2211" s="1">
        <v>-1.1339999999999999</v>
      </c>
      <c r="I2211" s="1">
        <v>-3.7400000000000003E-2</v>
      </c>
      <c r="J2211" s="1">
        <v>-0.60419999999999996</v>
      </c>
      <c r="K2211" s="1">
        <v>7.6100000000000001E-2</v>
      </c>
      <c r="L2211" s="1">
        <v>-0.1105</v>
      </c>
      <c r="M2211" s="1">
        <v>0.24829999999999999</v>
      </c>
      <c r="N2211" s="1">
        <v>-0.68879999999999997</v>
      </c>
      <c r="O2211" s="1">
        <v>7.1599999999999997E-2</v>
      </c>
      <c r="P2211" s="1">
        <v>-2.218</v>
      </c>
      <c r="HA2211" s="1" t="str">
        <f t="shared" si="68"/>
        <v>2010</v>
      </c>
      <c r="HB2211" s="1" t="str">
        <f t="shared" si="69"/>
        <v>11</v>
      </c>
    </row>
    <row r="2212" spans="1:210">
      <c r="A2212" s="3" t="s">
        <v>9</v>
      </c>
      <c r="B2212" s="3"/>
      <c r="C2212" s="3" t="s">
        <v>6821</v>
      </c>
      <c r="E2212" s="1" t="s">
        <v>6822</v>
      </c>
      <c r="F2212" s="1">
        <v>0</v>
      </c>
      <c r="G2212" s="1">
        <v>-6.4000000000000001E-2</v>
      </c>
      <c r="H2212" s="1">
        <v>-1.2854000000000001</v>
      </c>
      <c r="I2212" s="1">
        <v>-0.1507</v>
      </c>
      <c r="J2212" s="1">
        <v>-0.47489999999999999</v>
      </c>
      <c r="K2212" s="1">
        <v>0</v>
      </c>
      <c r="L2212" s="1">
        <v>3.6799999999999999E-2</v>
      </c>
      <c r="M2212" s="1">
        <v>-9.3200000000000005E-2</v>
      </c>
      <c r="N2212" s="1">
        <v>-0.83279999999999998</v>
      </c>
      <c r="O2212" s="1">
        <v>-0.14249999999999999</v>
      </c>
      <c r="P2212" s="1">
        <v>-2.0802999999999998</v>
      </c>
      <c r="HA2212" s="1" t="str">
        <f t="shared" si="68"/>
        <v>2010</v>
      </c>
      <c r="HB2212" s="1" t="str">
        <f t="shared" si="69"/>
        <v>11</v>
      </c>
    </row>
    <row r="2213" spans="1:210">
      <c r="A2213" s="3" t="s">
        <v>9</v>
      </c>
      <c r="B2213" s="3"/>
      <c r="C2213" s="3" t="s">
        <v>6823</v>
      </c>
      <c r="E2213" s="1" t="s">
        <v>6824</v>
      </c>
      <c r="F2213" s="1">
        <v>-0.10390000000000001</v>
      </c>
      <c r="G2213" s="1">
        <v>-0.22339999999999999</v>
      </c>
      <c r="H2213" s="1">
        <v>-0.69159999999999999</v>
      </c>
      <c r="I2213" s="1">
        <v>-0.48409999999999997</v>
      </c>
      <c r="J2213" s="1">
        <v>-0.51700000000000002</v>
      </c>
      <c r="K2213" s="1">
        <v>-0.22789999999999999</v>
      </c>
      <c r="L2213" s="1">
        <v>-0.51790000000000003</v>
      </c>
      <c r="M2213" s="1">
        <v>-0.1547</v>
      </c>
      <c r="N2213" s="1">
        <v>-1.6724000000000001</v>
      </c>
      <c r="O2213" s="1">
        <v>-0.21440000000000001</v>
      </c>
      <c r="P2213" s="1">
        <v>-0.19189999999999999</v>
      </c>
      <c r="HA2213" s="1" t="str">
        <f t="shared" si="68"/>
        <v>2010</v>
      </c>
      <c r="HB2213" s="1" t="str">
        <f t="shared" si="69"/>
        <v>11</v>
      </c>
    </row>
    <row r="2214" spans="1:210">
      <c r="A2214" s="3" t="s">
        <v>9</v>
      </c>
      <c r="B2214" s="3"/>
      <c r="C2214" s="3" t="s">
        <v>6825</v>
      </c>
      <c r="E2214" s="1" t="s">
        <v>6826</v>
      </c>
      <c r="F2214" s="1">
        <v>-0.1225</v>
      </c>
      <c r="G2214" s="1">
        <v>-0.32340000000000002</v>
      </c>
      <c r="H2214" s="1">
        <v>-0.1734</v>
      </c>
      <c r="I2214" s="1">
        <v>-0.18690000000000001</v>
      </c>
      <c r="J2214" s="1">
        <v>-0.69650000000000001</v>
      </c>
      <c r="K2214" s="1">
        <v>-7.7100000000000002E-2</v>
      </c>
      <c r="L2214" s="1">
        <v>-0.45069999999999999</v>
      </c>
      <c r="M2214" s="1">
        <v>-0.28110000000000002</v>
      </c>
      <c r="N2214" s="1">
        <v>-0.87839999999999996</v>
      </c>
      <c r="O2214" s="1">
        <v>0.28989999999999999</v>
      </c>
      <c r="P2214" s="1">
        <v>-2.4565999999999999</v>
      </c>
      <c r="HA2214" s="1" t="str">
        <f t="shared" si="68"/>
        <v>2010</v>
      </c>
      <c r="HB2214" s="1" t="str">
        <f t="shared" si="69"/>
        <v>11</v>
      </c>
    </row>
    <row r="2215" spans="1:210">
      <c r="A2215" s="3" t="s">
        <v>9</v>
      </c>
      <c r="B2215" s="3"/>
      <c r="C2215" s="3" t="s">
        <v>6827</v>
      </c>
      <c r="E2215" s="1" t="s">
        <v>6827</v>
      </c>
      <c r="F2215" s="1">
        <v>1.7600000000000001E-2</v>
      </c>
      <c r="G2215" s="1">
        <v>0.81830000000000003</v>
      </c>
      <c r="H2215" s="1">
        <v>0.2041</v>
      </c>
      <c r="I2215" s="1">
        <v>0</v>
      </c>
      <c r="J2215" s="1">
        <v>-0.65839999999999999</v>
      </c>
      <c r="K2215" s="1">
        <v>0.1552</v>
      </c>
      <c r="L2215" s="1">
        <v>-0.2651</v>
      </c>
      <c r="M2215" s="1">
        <v>0.22040000000000001</v>
      </c>
      <c r="N2215" s="1">
        <v>1.3297000000000001</v>
      </c>
      <c r="O2215" s="1">
        <v>0.80200000000000005</v>
      </c>
      <c r="P2215" s="1">
        <v>-0.59460000000000002</v>
      </c>
      <c r="HA2215" s="1" t="str">
        <f t="shared" si="68"/>
        <v>2010</v>
      </c>
      <c r="HB2215" s="1" t="str">
        <f t="shared" si="69"/>
        <v>11</v>
      </c>
    </row>
    <row r="2216" spans="1:210">
      <c r="A2216" s="3" t="s">
        <v>9</v>
      </c>
      <c r="B2216" s="3"/>
      <c r="C2216" s="3" t="s">
        <v>6828</v>
      </c>
      <c r="E2216" s="1" t="s">
        <v>6829</v>
      </c>
      <c r="F2216" s="1">
        <v>0.19400000000000001</v>
      </c>
      <c r="G2216" s="1">
        <v>1.258</v>
      </c>
      <c r="H2216" s="1">
        <v>0.7288</v>
      </c>
      <c r="I2216" s="1">
        <v>-0.11219999999999999</v>
      </c>
      <c r="J2216" s="1">
        <v>-0.47899999999999998</v>
      </c>
      <c r="K2216" s="1">
        <v>0.3861</v>
      </c>
      <c r="L2216" s="1">
        <v>-0.22589999999999999</v>
      </c>
      <c r="M2216" s="1">
        <v>-0.2198</v>
      </c>
      <c r="N2216" s="1">
        <v>-0.50009999999999999</v>
      </c>
      <c r="O2216" s="1">
        <v>0.65280000000000005</v>
      </c>
      <c r="P2216" s="1">
        <v>0.14760000000000001</v>
      </c>
      <c r="HA2216" s="1" t="str">
        <f t="shared" si="68"/>
        <v>2010</v>
      </c>
      <c r="HB2216" s="1" t="str">
        <f t="shared" si="69"/>
        <v>11</v>
      </c>
    </row>
    <row r="2217" spans="1:210">
      <c r="A2217" s="3" t="s">
        <v>9</v>
      </c>
      <c r="B2217" s="3"/>
      <c r="C2217" s="3" t="s">
        <v>6830</v>
      </c>
      <c r="E2217" s="1" t="s">
        <v>6830</v>
      </c>
      <c r="F2217" s="1">
        <v>-7.0300000000000001E-2</v>
      </c>
      <c r="G2217" s="1">
        <v>0.19189999999999999</v>
      </c>
      <c r="H2217" s="1">
        <v>-0.1158</v>
      </c>
      <c r="I2217" s="1">
        <v>-3.7100000000000001E-2</v>
      </c>
      <c r="J2217" s="1">
        <v>-0.1736</v>
      </c>
      <c r="K2217" s="1">
        <v>7.7299999999999994E-2</v>
      </c>
      <c r="L2217" s="1">
        <v>-0.37590000000000001</v>
      </c>
      <c r="M2217" s="1">
        <v>9.3799999999999994E-2</v>
      </c>
      <c r="N2217" s="1">
        <v>-0.35160000000000002</v>
      </c>
      <c r="O2217" s="1">
        <v>-0.436</v>
      </c>
      <c r="P2217" s="1">
        <v>-1.5754999999999999</v>
      </c>
      <c r="HA2217" s="1" t="str">
        <f t="shared" si="68"/>
        <v>2010</v>
      </c>
      <c r="HB2217" s="1" t="str">
        <f t="shared" si="69"/>
        <v>10</v>
      </c>
    </row>
    <row r="2218" spans="1:210">
      <c r="A2218" s="3" t="s">
        <v>9</v>
      </c>
      <c r="B2218" s="3"/>
      <c r="C2218" s="3" t="s">
        <v>6831</v>
      </c>
      <c r="E2218" s="1" t="s">
        <v>6832</v>
      </c>
      <c r="F2218" s="1">
        <v>0</v>
      </c>
      <c r="G2218" s="1">
        <v>0.48320000000000002</v>
      </c>
      <c r="H2218" s="1">
        <v>0.41099999999999998</v>
      </c>
      <c r="I2218" s="1">
        <v>-0.18720000000000001</v>
      </c>
      <c r="J2218" s="1">
        <v>-0.61240000000000006</v>
      </c>
      <c r="K2218" s="1">
        <v>-0.31369999999999998</v>
      </c>
      <c r="L2218" s="1">
        <v>-0.15179999999999999</v>
      </c>
      <c r="M2218" s="1">
        <v>-0.19020000000000001</v>
      </c>
      <c r="N2218" s="1">
        <v>-0.50490000000000002</v>
      </c>
      <c r="O2218" s="1">
        <v>0</v>
      </c>
      <c r="P2218" s="1">
        <v>-0.71679999999999999</v>
      </c>
      <c r="HA2218" s="1" t="str">
        <f t="shared" si="68"/>
        <v>2010</v>
      </c>
      <c r="HB2218" s="1" t="str">
        <f t="shared" si="69"/>
        <v>10</v>
      </c>
    </row>
    <row r="2219" spans="1:210">
      <c r="A2219" s="3" t="s">
        <v>9</v>
      </c>
      <c r="B2219" s="3"/>
      <c r="C2219" s="3" t="s">
        <v>6833</v>
      </c>
      <c r="E2219" s="1" t="s">
        <v>6834</v>
      </c>
      <c r="F2219" s="1">
        <v>0.10630000000000001</v>
      </c>
      <c r="G2219" s="1">
        <v>0.60680000000000001</v>
      </c>
      <c r="H2219" s="1">
        <v>-0.496</v>
      </c>
      <c r="I2219" s="1">
        <v>-0.1118</v>
      </c>
      <c r="J2219" s="1">
        <v>-8.6599999999999996E-2</v>
      </c>
      <c r="K2219" s="1">
        <v>-0.15570000000000001</v>
      </c>
      <c r="L2219" s="1">
        <v>-0.60419999999999996</v>
      </c>
      <c r="M2219" s="1">
        <v>-0.72440000000000004</v>
      </c>
      <c r="N2219" s="1">
        <v>-1.2055</v>
      </c>
      <c r="O2219" s="1">
        <v>-1.0245</v>
      </c>
      <c r="P2219" s="1">
        <v>1.1837</v>
      </c>
      <c r="HA2219" s="1" t="str">
        <f t="shared" si="68"/>
        <v>2010</v>
      </c>
      <c r="HB2219" s="1" t="str">
        <f t="shared" si="69"/>
        <v>10</v>
      </c>
    </row>
    <row r="2220" spans="1:210">
      <c r="A2220" s="3" t="s">
        <v>9</v>
      </c>
      <c r="B2220" s="3"/>
      <c r="C2220" s="3" t="s">
        <v>6835</v>
      </c>
      <c r="E2220" s="1" t="s">
        <v>6836</v>
      </c>
      <c r="F2220" s="1">
        <v>0.1966</v>
      </c>
      <c r="G2220" s="1">
        <v>0.35439999999999999</v>
      </c>
      <c r="H2220" s="1">
        <v>0.59340000000000004</v>
      </c>
      <c r="I2220" s="1">
        <v>-3.7699999999999997E-2</v>
      </c>
      <c r="J2220" s="1">
        <v>-0.52470000000000006</v>
      </c>
      <c r="K2220" s="1">
        <v>-7.8299999999999995E-2</v>
      </c>
      <c r="L2220" s="1">
        <v>-0.56710000000000005</v>
      </c>
      <c r="M2220" s="1">
        <v>-0.47699999999999998</v>
      </c>
      <c r="N2220" s="1">
        <v>0.32450000000000001</v>
      </c>
      <c r="O2220" s="1">
        <v>0.84619999999999995</v>
      </c>
      <c r="P2220" s="1">
        <v>0.55579999999999996</v>
      </c>
      <c r="HA2220" s="1" t="str">
        <f t="shared" si="68"/>
        <v>2010</v>
      </c>
      <c r="HB2220" s="1" t="str">
        <f t="shared" si="69"/>
        <v>10</v>
      </c>
    </row>
    <row r="2221" spans="1:210">
      <c r="A2221" s="3" t="s">
        <v>9</v>
      </c>
      <c r="B2221" s="3"/>
      <c r="C2221" s="3" t="s">
        <v>6837</v>
      </c>
      <c r="E2221" s="1" t="s">
        <v>6838</v>
      </c>
      <c r="F2221" s="1">
        <v>0.15989999999999999</v>
      </c>
      <c r="G2221" s="1">
        <v>0.224</v>
      </c>
      <c r="H2221" s="1">
        <v>-0.35449999999999998</v>
      </c>
      <c r="I2221" s="1">
        <v>-0.15010000000000001</v>
      </c>
      <c r="J2221" s="1">
        <v>-0.52259999999999995</v>
      </c>
      <c r="K2221" s="1">
        <v>-0.2329</v>
      </c>
      <c r="L2221" s="1">
        <v>-0.26440000000000002</v>
      </c>
      <c r="M2221" s="1">
        <v>-0.66390000000000005</v>
      </c>
      <c r="N2221" s="1">
        <v>-0.52780000000000005</v>
      </c>
      <c r="O2221" s="1">
        <v>-0.47370000000000001</v>
      </c>
      <c r="P2221" s="1">
        <v>-0.98519999999999996</v>
      </c>
      <c r="HA2221" s="1" t="str">
        <f t="shared" si="68"/>
        <v>2010</v>
      </c>
      <c r="HB2221" s="1" t="str">
        <f t="shared" si="69"/>
        <v>10</v>
      </c>
    </row>
    <row r="2222" spans="1:210">
      <c r="A2222" s="3" t="s">
        <v>9</v>
      </c>
      <c r="B2222" s="3"/>
      <c r="C2222" s="3" t="s">
        <v>6839</v>
      </c>
      <c r="E2222" s="1" t="s">
        <v>6840</v>
      </c>
      <c r="F2222" s="1">
        <v>0.21429999999999999</v>
      </c>
      <c r="G2222" s="1">
        <v>-0.57689999999999997</v>
      </c>
      <c r="H2222" s="1">
        <v>-1.2747999999999999</v>
      </c>
      <c r="I2222" s="1">
        <v>-0.33800000000000002</v>
      </c>
      <c r="J2222" s="1">
        <v>0.56740000000000002</v>
      </c>
      <c r="K2222" s="1">
        <v>0.15559999999999999</v>
      </c>
      <c r="L2222" s="1">
        <v>-0.49370000000000003</v>
      </c>
      <c r="M2222" s="1">
        <v>3.1699999999999999E-2</v>
      </c>
      <c r="N2222" s="1">
        <v>-1.0318000000000001</v>
      </c>
      <c r="O2222" s="1">
        <v>-0.51160000000000005</v>
      </c>
      <c r="P2222" s="1">
        <v>-1.0848</v>
      </c>
      <c r="HA2222" s="1" t="str">
        <f t="shared" si="68"/>
        <v>2010</v>
      </c>
      <c r="HB2222" s="1" t="str">
        <f t="shared" si="69"/>
        <v>10</v>
      </c>
    </row>
    <row r="2223" spans="1:210">
      <c r="A2223" s="3" t="s">
        <v>9</v>
      </c>
      <c r="B2223" s="3"/>
      <c r="C2223" s="3" t="s">
        <v>6841</v>
      </c>
      <c r="E2223" s="1" t="s">
        <v>6842</v>
      </c>
      <c r="F2223" s="1">
        <v>-3.5000000000000003E-2</v>
      </c>
      <c r="G2223" s="1">
        <v>-0.68310000000000004</v>
      </c>
      <c r="H2223" s="1">
        <v>-0.51249999999999996</v>
      </c>
      <c r="I2223" s="1">
        <v>-0.5736</v>
      </c>
      <c r="J2223" s="1">
        <v>-0.67169999999999996</v>
      </c>
      <c r="K2223" s="1">
        <v>-7.8899999999999998E-2</v>
      </c>
      <c r="L2223" s="1">
        <v>-0.84450000000000003</v>
      </c>
      <c r="M2223" s="1">
        <v>-0.90490000000000004</v>
      </c>
      <c r="N2223" s="1">
        <v>-1.1437999999999999</v>
      </c>
      <c r="O2223" s="1">
        <v>-0.81569999999999998</v>
      </c>
      <c r="P2223" s="1">
        <v>-0.6018</v>
      </c>
      <c r="HA2223" s="1" t="str">
        <f t="shared" si="68"/>
        <v>2010</v>
      </c>
      <c r="HB2223" s="1" t="str">
        <f t="shared" si="69"/>
        <v>10</v>
      </c>
    </row>
    <row r="2224" spans="1:210">
      <c r="A2224" s="3" t="s">
        <v>9</v>
      </c>
      <c r="B2224" s="3"/>
      <c r="C2224" s="3" t="s">
        <v>6843</v>
      </c>
      <c r="E2224" s="1" t="s">
        <v>6844</v>
      </c>
      <c r="F2224" s="1">
        <v>-8.7999999999999995E-2</v>
      </c>
      <c r="G2224" s="1">
        <v>-0.58860000000000001</v>
      </c>
      <c r="H2224" s="1">
        <v>-0.78879999999999995</v>
      </c>
      <c r="I2224" s="1">
        <v>-0.15390000000000001</v>
      </c>
      <c r="J2224" s="1">
        <v>-0.67720000000000002</v>
      </c>
      <c r="K2224" s="1">
        <v>7.9000000000000001E-2</v>
      </c>
      <c r="L2224" s="1">
        <v>-0.30909999999999999</v>
      </c>
      <c r="M2224" s="1">
        <v>-0.71489999999999998</v>
      </c>
      <c r="N2224" s="1">
        <v>-2.4226999999999999</v>
      </c>
      <c r="O2224" s="1">
        <v>0.66859999999999997</v>
      </c>
      <c r="P2224" s="1">
        <v>-1.1054999999999999</v>
      </c>
      <c r="HA2224" s="1" t="str">
        <f t="shared" si="68"/>
        <v>2010</v>
      </c>
      <c r="HB2224" s="1" t="str">
        <f t="shared" si="69"/>
        <v>10</v>
      </c>
    </row>
    <row r="2225" spans="1:210">
      <c r="A2225" s="3" t="s">
        <v>9</v>
      </c>
      <c r="B2225" s="3"/>
      <c r="C2225" s="3" t="s">
        <v>6845</v>
      </c>
      <c r="E2225" s="1" t="s">
        <v>6845</v>
      </c>
      <c r="F2225" s="1">
        <v>-0.15840000000000001</v>
      </c>
      <c r="G2225" s="1">
        <v>-0.62290000000000001</v>
      </c>
      <c r="H2225" s="1">
        <v>-2.0642999999999998</v>
      </c>
      <c r="I2225" s="1">
        <v>-0.998</v>
      </c>
      <c r="J2225" s="1">
        <v>-0.90090000000000003</v>
      </c>
      <c r="K2225" s="1">
        <v>0</v>
      </c>
      <c r="L2225" s="1">
        <v>-0.1163</v>
      </c>
      <c r="M2225" s="1">
        <v>-0.4551</v>
      </c>
      <c r="N2225" s="1">
        <v>-2.2450999999999999</v>
      </c>
      <c r="O2225" s="1">
        <v>-0.99960000000000004</v>
      </c>
      <c r="P2225" s="1">
        <v>-0.151</v>
      </c>
      <c r="HA2225" s="1" t="str">
        <f t="shared" si="68"/>
        <v>2010</v>
      </c>
      <c r="HB2225" s="1" t="str">
        <f t="shared" si="69"/>
        <v>10</v>
      </c>
    </row>
    <row r="2226" spans="1:210">
      <c r="A2226" s="3" t="s">
        <v>9</v>
      </c>
      <c r="B2226" s="3"/>
      <c r="C2226" s="3" t="s">
        <v>6846</v>
      </c>
      <c r="E2226" s="1" t="s">
        <v>6847</v>
      </c>
      <c r="F2226" s="1">
        <v>-0.17799999999999999</v>
      </c>
      <c r="G2226" s="1">
        <v>0.19869999999999999</v>
      </c>
      <c r="H2226" s="1">
        <v>-2.0030000000000001</v>
      </c>
      <c r="I2226" s="1">
        <v>-0.11700000000000001</v>
      </c>
      <c r="J2226" s="1">
        <v>-0.77590000000000003</v>
      </c>
      <c r="K2226" s="1">
        <v>-0.31519999999999998</v>
      </c>
      <c r="L2226" s="1">
        <v>-0.3901</v>
      </c>
      <c r="M2226" s="1">
        <v>-0.13150000000000001</v>
      </c>
      <c r="N2226" s="1">
        <v>0.1227</v>
      </c>
      <c r="O2226" s="1">
        <v>-0.40689999999999998</v>
      </c>
      <c r="P2226" s="1">
        <v>-3.6246</v>
      </c>
      <c r="HA2226" s="1" t="str">
        <f t="shared" si="68"/>
        <v>2010</v>
      </c>
      <c r="HB2226" s="1" t="str">
        <f t="shared" si="69"/>
        <v>10</v>
      </c>
    </row>
    <row r="2227" spans="1:210">
      <c r="A2227" s="3" t="s">
        <v>9</v>
      </c>
      <c r="B2227" s="3"/>
      <c r="C2227" s="3" t="s">
        <v>6848</v>
      </c>
      <c r="E2227" s="1" t="s">
        <v>6848</v>
      </c>
      <c r="F2227" s="1">
        <v>-5.33E-2</v>
      </c>
      <c r="G2227" s="1">
        <v>-0.2316</v>
      </c>
      <c r="H2227" s="1">
        <v>-1.9212</v>
      </c>
      <c r="I2227" s="1">
        <v>0</v>
      </c>
      <c r="J2227" s="1">
        <v>-0.2273</v>
      </c>
      <c r="K2227" s="1">
        <v>-0.23599999999999999</v>
      </c>
      <c r="L2227" s="1">
        <v>0.19600000000000001</v>
      </c>
      <c r="M2227" s="1">
        <v>-9.8500000000000004E-2</v>
      </c>
      <c r="N2227" s="1">
        <v>0.42680000000000001</v>
      </c>
      <c r="O2227" s="1">
        <v>0</v>
      </c>
      <c r="P2227" s="1">
        <v>-2.1705999999999999</v>
      </c>
      <c r="HA2227" s="1" t="str">
        <f t="shared" si="68"/>
        <v>2010</v>
      </c>
      <c r="HB2227" s="1" t="str">
        <f t="shared" si="69"/>
        <v>10</v>
      </c>
    </row>
    <row r="2228" spans="1:210">
      <c r="A2228" s="3" t="s">
        <v>9</v>
      </c>
      <c r="B2228" s="3"/>
      <c r="C2228" s="3" t="s">
        <v>6849</v>
      </c>
      <c r="E2228" s="1" t="s">
        <v>6849</v>
      </c>
      <c r="F2228" s="1">
        <v>-8.7099999999999997E-2</v>
      </c>
      <c r="G2228" s="1">
        <v>-0.61699999999999999</v>
      </c>
      <c r="H2228" s="1">
        <v>-1.5109999999999999</v>
      </c>
      <c r="I2228" s="1">
        <v>-0.4214</v>
      </c>
      <c r="J2228" s="1">
        <v>-0.58160000000000001</v>
      </c>
      <c r="K2228" s="1">
        <v>-0.38519999999999999</v>
      </c>
      <c r="L2228" s="1">
        <v>-0.26800000000000002</v>
      </c>
      <c r="M2228" s="1">
        <v>0.57930000000000004</v>
      </c>
      <c r="N2228" s="1">
        <v>-0.51019999999999999</v>
      </c>
      <c r="O2228" s="1">
        <v>-0.43409999999999999</v>
      </c>
      <c r="P2228" s="1">
        <v>-0.15359999999999999</v>
      </c>
      <c r="HA2228" s="1" t="str">
        <f t="shared" si="68"/>
        <v>2010</v>
      </c>
      <c r="HB2228" s="1" t="str">
        <f t="shared" si="69"/>
        <v>10</v>
      </c>
    </row>
    <row r="2229" spans="1:210">
      <c r="A2229" s="3" t="s">
        <v>9</v>
      </c>
      <c r="B2229" s="3"/>
      <c r="C2229" s="3" t="s">
        <v>6850</v>
      </c>
      <c r="E2229" s="1" t="s">
        <v>6851</v>
      </c>
      <c r="F2229" s="1">
        <v>5.2200000000000003E-2</v>
      </c>
      <c r="G2229" s="1">
        <v>-0.22600000000000001</v>
      </c>
      <c r="H2229" s="1">
        <v>-1.2605</v>
      </c>
      <c r="I2229" s="1">
        <v>-0.3044</v>
      </c>
      <c r="J2229" s="1">
        <v>-0.35849999999999999</v>
      </c>
      <c r="K2229" s="1">
        <v>-0.38519999999999999</v>
      </c>
      <c r="L2229" s="1">
        <v>-0.49940000000000001</v>
      </c>
      <c r="M2229" s="1">
        <v>-0.1285</v>
      </c>
      <c r="N2229" s="1">
        <v>-0.48139999999999999</v>
      </c>
      <c r="O2229" s="1">
        <v>-1.0852999999999999</v>
      </c>
      <c r="P2229" s="1">
        <v>-1.1287</v>
      </c>
      <c r="HA2229" s="1" t="str">
        <f t="shared" si="68"/>
        <v>2010</v>
      </c>
      <c r="HB2229" s="1" t="str">
        <f t="shared" si="69"/>
        <v>10</v>
      </c>
    </row>
    <row r="2230" spans="1:210">
      <c r="A2230" s="3" t="s">
        <v>9</v>
      </c>
      <c r="B2230" s="3"/>
      <c r="C2230" s="3" t="s">
        <v>6852</v>
      </c>
      <c r="E2230" s="1" t="s">
        <v>6853</v>
      </c>
      <c r="F2230" s="1">
        <v>8.8400000000000006E-2</v>
      </c>
      <c r="G2230" s="1">
        <v>3.2599999999999997E-2</v>
      </c>
      <c r="H2230" s="1">
        <v>0.30349999999999999</v>
      </c>
      <c r="I2230" s="1">
        <v>-0.88219999999999998</v>
      </c>
      <c r="J2230" s="1">
        <v>-0.91239999999999999</v>
      </c>
      <c r="K2230" s="1">
        <v>-0.31169999999999998</v>
      </c>
      <c r="L2230" s="1">
        <v>-0.74099999999999999</v>
      </c>
      <c r="M2230" s="1">
        <v>-0.71699999999999997</v>
      </c>
      <c r="N2230" s="1">
        <v>-0.98180000000000001</v>
      </c>
      <c r="O2230" s="1">
        <v>3.6499999999999998E-2</v>
      </c>
      <c r="P2230" s="1">
        <v>-2.6665999999999999</v>
      </c>
      <c r="HA2230" s="1" t="str">
        <f t="shared" si="68"/>
        <v>2010</v>
      </c>
      <c r="HB2230" s="1" t="str">
        <f t="shared" si="69"/>
        <v>10</v>
      </c>
    </row>
    <row r="2231" spans="1:210">
      <c r="A2231" s="3" t="s">
        <v>9</v>
      </c>
      <c r="B2231" s="3"/>
      <c r="C2231" s="3" t="s">
        <v>6854</v>
      </c>
      <c r="E2231" s="1" t="s">
        <v>6855</v>
      </c>
      <c r="F2231" s="1">
        <v>-0.17760000000000001</v>
      </c>
      <c r="G2231" s="1">
        <v>1.1089</v>
      </c>
      <c r="H2231" s="1">
        <v>-0.48420000000000002</v>
      </c>
      <c r="I2231" s="1">
        <v>-0.6915</v>
      </c>
      <c r="J2231" s="1">
        <v>-0.2296</v>
      </c>
      <c r="K2231" s="1">
        <v>-0.23400000000000001</v>
      </c>
      <c r="L2231" s="1">
        <v>7.8299999999999995E-2</v>
      </c>
      <c r="M2231" s="1">
        <v>-0.45689999999999997</v>
      </c>
      <c r="N2231" s="1">
        <v>0.18540000000000001</v>
      </c>
      <c r="O2231" s="1">
        <v>0.54920000000000002</v>
      </c>
      <c r="P2231" s="1">
        <v>-0.159</v>
      </c>
      <c r="HA2231" s="1" t="str">
        <f t="shared" si="68"/>
        <v>2010</v>
      </c>
      <c r="HB2231" s="1" t="str">
        <f t="shared" si="69"/>
        <v>10</v>
      </c>
    </row>
    <row r="2232" spans="1:210">
      <c r="A2232" s="3" t="s">
        <v>9</v>
      </c>
      <c r="B2232" s="3"/>
      <c r="C2232" s="3" t="s">
        <v>6856</v>
      </c>
      <c r="E2232" s="1" t="s">
        <v>6857</v>
      </c>
      <c r="F2232" s="1">
        <v>-0.17519999999999999</v>
      </c>
      <c r="G2232" s="1">
        <v>-3.2300000000000002E-2</v>
      </c>
      <c r="H2232" s="1">
        <v>-0.65800000000000003</v>
      </c>
      <c r="I2232" s="1">
        <v>-0.41760000000000003</v>
      </c>
      <c r="J2232" s="1">
        <v>-0.31780000000000003</v>
      </c>
      <c r="K2232" s="1">
        <v>-0.38579999999999998</v>
      </c>
      <c r="L2232" s="1">
        <v>0</v>
      </c>
      <c r="M2232" s="1">
        <v>0.22559999999999999</v>
      </c>
      <c r="N2232" s="1">
        <v>0.2135</v>
      </c>
      <c r="O2232" s="1">
        <v>7.2300000000000003E-2</v>
      </c>
      <c r="P2232" s="1">
        <v>-0.5786</v>
      </c>
      <c r="HA2232" s="1" t="str">
        <f t="shared" si="68"/>
        <v>2010</v>
      </c>
      <c r="HB2232" s="1" t="str">
        <f t="shared" si="69"/>
        <v>10</v>
      </c>
    </row>
    <row r="2233" spans="1:210">
      <c r="A2233" s="3" t="s">
        <v>9</v>
      </c>
      <c r="B2233" s="3"/>
      <c r="C2233" s="3" t="s">
        <v>6858</v>
      </c>
      <c r="E2233" s="1" t="s">
        <v>6859</v>
      </c>
      <c r="F2233" s="1">
        <v>0.1216</v>
      </c>
      <c r="G2233" s="1">
        <v>0.25750000000000001</v>
      </c>
      <c r="H2233" s="1">
        <v>-2.98E-2</v>
      </c>
      <c r="I2233" s="1">
        <v>-0.2266</v>
      </c>
      <c r="J2233" s="1">
        <v>-0.495</v>
      </c>
      <c r="K2233" s="1">
        <v>-7.6200000000000004E-2</v>
      </c>
      <c r="L2233" s="1">
        <v>-0.2324</v>
      </c>
      <c r="M2233" s="1">
        <v>-0.51200000000000001</v>
      </c>
      <c r="N2233" s="1">
        <v>-0.4224</v>
      </c>
      <c r="O2233" s="1">
        <v>0.42930000000000001</v>
      </c>
      <c r="P2233" s="1">
        <v>-2.7498</v>
      </c>
      <c r="HA2233" s="1" t="str">
        <f t="shared" si="68"/>
        <v>2010</v>
      </c>
      <c r="HB2233" s="1" t="str">
        <f t="shared" si="69"/>
        <v>10</v>
      </c>
    </row>
    <row r="2234" spans="1:210">
      <c r="A2234" s="3" t="s">
        <v>9</v>
      </c>
      <c r="B2234" s="3"/>
      <c r="C2234" s="3" t="s">
        <v>6860</v>
      </c>
      <c r="E2234" s="1" t="s">
        <v>6861</v>
      </c>
      <c r="F2234" s="1">
        <v>0.1555</v>
      </c>
      <c r="G2234" s="1">
        <v>-0.54430000000000001</v>
      </c>
      <c r="H2234" s="1">
        <v>-0.1183</v>
      </c>
      <c r="I2234" s="1">
        <v>-0.52669999999999995</v>
      </c>
      <c r="J2234" s="1">
        <v>-0.62439999999999996</v>
      </c>
      <c r="K2234" s="1">
        <v>-0.30159999999999998</v>
      </c>
      <c r="L2234" s="1">
        <v>-0.11600000000000001</v>
      </c>
      <c r="M2234" s="1">
        <v>-0.57279999999999998</v>
      </c>
      <c r="N2234" s="1">
        <v>-0.60240000000000005</v>
      </c>
      <c r="O2234" s="1">
        <v>-0.3891</v>
      </c>
      <c r="P2234" s="1">
        <v>-1.0892999999999999</v>
      </c>
      <c r="HA2234" s="1" t="str">
        <f t="shared" si="68"/>
        <v>2010</v>
      </c>
      <c r="HB2234" s="1" t="str">
        <f t="shared" si="69"/>
        <v>10</v>
      </c>
    </row>
    <row r="2235" spans="1:210">
      <c r="A2235" s="3" t="s">
        <v>9</v>
      </c>
      <c r="B2235" s="3"/>
      <c r="C2235" s="3" t="s">
        <v>6862</v>
      </c>
      <c r="E2235" s="1" t="s">
        <v>6863</v>
      </c>
      <c r="F2235" s="1">
        <v>-0.20730000000000001</v>
      </c>
      <c r="G2235" s="1">
        <v>-0.64019999999999999</v>
      </c>
      <c r="H2235" s="1">
        <v>-0.41310000000000002</v>
      </c>
      <c r="I2235" s="1">
        <v>-0.37590000000000001</v>
      </c>
      <c r="J2235" s="1">
        <v>-0.44500000000000001</v>
      </c>
      <c r="K2235" s="1">
        <v>0</v>
      </c>
      <c r="L2235" s="1">
        <v>-0.2316</v>
      </c>
      <c r="M2235" s="1">
        <v>-0.47720000000000001</v>
      </c>
      <c r="N2235" s="1">
        <v>-0.87370000000000003</v>
      </c>
      <c r="O2235" s="1">
        <v>-0.35570000000000002</v>
      </c>
      <c r="P2235" s="1">
        <v>-1.4060999999999999</v>
      </c>
      <c r="HA2235" s="1" t="str">
        <f t="shared" si="68"/>
        <v>2010</v>
      </c>
      <c r="HB2235" s="1" t="str">
        <f t="shared" si="69"/>
        <v>10</v>
      </c>
    </row>
    <row r="2236" spans="1:210">
      <c r="A2236" s="3" t="s">
        <v>9</v>
      </c>
      <c r="B2236" s="3"/>
      <c r="C2236" s="3" t="s">
        <v>6864</v>
      </c>
      <c r="E2236" s="1" t="s">
        <v>6865</v>
      </c>
      <c r="F2236" s="1">
        <v>0.157</v>
      </c>
      <c r="G2236" s="1">
        <v>-6.4899999999999999E-2</v>
      </c>
      <c r="H2236" s="1">
        <v>-1.8524</v>
      </c>
      <c r="I2236" s="1">
        <v>-0.72050000000000003</v>
      </c>
      <c r="J2236" s="1">
        <v>-1.2151000000000001</v>
      </c>
      <c r="K2236" s="1">
        <v>0.2298</v>
      </c>
      <c r="L2236" s="1">
        <v>3.9199999999999999E-2</v>
      </c>
      <c r="M2236" s="1">
        <v>-0.35360000000000003</v>
      </c>
      <c r="N2236" s="1">
        <v>-2.4939</v>
      </c>
      <c r="O2236" s="1">
        <v>-0.4677</v>
      </c>
      <c r="P2236" s="1">
        <v>-1.4754</v>
      </c>
      <c r="HA2236" s="1" t="str">
        <f t="shared" si="68"/>
        <v>2010</v>
      </c>
      <c r="HB2236" s="1" t="str">
        <f t="shared" si="69"/>
        <v>10</v>
      </c>
    </row>
    <row r="2237" spans="1:210">
      <c r="A2237" s="3" t="s">
        <v>9</v>
      </c>
      <c r="B2237" s="3"/>
      <c r="C2237" s="3" t="s">
        <v>6866</v>
      </c>
      <c r="E2237" s="1" t="s">
        <v>6866</v>
      </c>
      <c r="F2237" s="1">
        <v>3.4599999999999999E-2</v>
      </c>
      <c r="G2237" s="1">
        <v>-0.77869999999999995</v>
      </c>
      <c r="H2237" s="1">
        <v>-0.82879999999999998</v>
      </c>
      <c r="I2237" s="1">
        <v>-0.18840000000000001</v>
      </c>
      <c r="J2237" s="1">
        <v>-1.0713999999999999</v>
      </c>
      <c r="K2237" s="1">
        <v>-0.38129999999999997</v>
      </c>
      <c r="L2237" s="1">
        <v>-3.9300000000000002E-2</v>
      </c>
      <c r="M2237" s="1">
        <v>-0.19159999999999999</v>
      </c>
      <c r="N2237" s="1">
        <v>-1.2110000000000001</v>
      </c>
      <c r="O2237" s="1">
        <v>-0.10730000000000001</v>
      </c>
      <c r="P2237" s="1">
        <v>-2.5556999999999999</v>
      </c>
      <c r="HA2237" s="1" t="str">
        <f t="shared" si="68"/>
        <v>2010</v>
      </c>
      <c r="HB2237" s="1" t="str">
        <f t="shared" si="69"/>
        <v>10</v>
      </c>
    </row>
    <row r="2238" spans="1:210">
      <c r="A2238" s="3" t="s">
        <v>9</v>
      </c>
      <c r="B2238" s="3"/>
      <c r="C2238" s="3" t="s">
        <v>6867</v>
      </c>
      <c r="E2238" s="1" t="s">
        <v>6868</v>
      </c>
      <c r="F2238" s="1">
        <v>1.7299999999999999E-2</v>
      </c>
      <c r="G2238" s="1">
        <v>-0.87739999999999996</v>
      </c>
      <c r="H2238" s="1">
        <v>-0.61470000000000002</v>
      </c>
      <c r="I2238" s="1">
        <v>-0.70860000000000001</v>
      </c>
      <c r="J2238" s="1">
        <v>-0.84740000000000004</v>
      </c>
      <c r="K2238" s="1">
        <v>7.7200000000000005E-2</v>
      </c>
      <c r="L2238" s="1">
        <v>-0.314</v>
      </c>
      <c r="M2238" s="1">
        <v>-0.31940000000000002</v>
      </c>
      <c r="N2238" s="1">
        <v>-1.0356000000000001</v>
      </c>
      <c r="O2238" s="1">
        <v>-3.6200000000000003E-2</v>
      </c>
      <c r="P2238" s="1">
        <v>-1.2784</v>
      </c>
      <c r="HA2238" s="1" t="str">
        <f t="shared" si="68"/>
        <v>2010</v>
      </c>
      <c r="HB2238" s="1" t="str">
        <f t="shared" si="69"/>
        <v>09</v>
      </c>
    </row>
    <row r="2239" spans="1:210">
      <c r="A2239" s="3" t="s">
        <v>9</v>
      </c>
      <c r="B2239" s="3"/>
      <c r="C2239" s="3" t="s">
        <v>6869</v>
      </c>
      <c r="E2239" s="1" t="s">
        <v>6869</v>
      </c>
      <c r="F2239" s="1">
        <v>-0.1384</v>
      </c>
      <c r="G2239" s="1">
        <v>-0.52110000000000001</v>
      </c>
      <c r="H2239" s="1">
        <v>-0.43980000000000002</v>
      </c>
      <c r="I2239" s="1">
        <v>-0.85660000000000003</v>
      </c>
      <c r="J2239" s="1">
        <v>-1.2433000000000001</v>
      </c>
      <c r="K2239" s="1">
        <v>-0.23230000000000001</v>
      </c>
      <c r="L2239" s="1">
        <v>-0.51119999999999999</v>
      </c>
      <c r="M2239" s="1">
        <v>-0.60660000000000003</v>
      </c>
      <c r="N2239" s="1">
        <v>-1.2754000000000001</v>
      </c>
      <c r="O2239" s="1">
        <v>-0.58199999999999996</v>
      </c>
      <c r="P2239" s="1">
        <v>-1.2784</v>
      </c>
      <c r="HA2239" s="1" t="str">
        <f t="shared" si="68"/>
        <v>2010</v>
      </c>
      <c r="HB2239" s="1" t="str">
        <f t="shared" si="69"/>
        <v>09</v>
      </c>
    </row>
    <row r="2240" spans="1:210">
      <c r="A2240" s="3" t="s">
        <v>9</v>
      </c>
      <c r="B2240" s="3"/>
      <c r="C2240" s="3" t="s">
        <v>6870</v>
      </c>
      <c r="E2240" s="1" t="s">
        <v>6870</v>
      </c>
      <c r="F2240" s="1">
        <v>5.1900000000000002E-2</v>
      </c>
      <c r="G2240" s="1">
        <v>-0.5514</v>
      </c>
      <c r="H2240" s="1">
        <v>8.8099999999999998E-2</v>
      </c>
      <c r="I2240" s="1">
        <v>-7.46E-2</v>
      </c>
      <c r="J2240" s="1">
        <v>-0.75480000000000003</v>
      </c>
      <c r="K2240" s="1">
        <v>-7.6899999999999996E-2</v>
      </c>
      <c r="L2240" s="1">
        <v>-0.2361</v>
      </c>
      <c r="M2240" s="1">
        <v>-0.12759999999999999</v>
      </c>
      <c r="N2240" s="1">
        <v>-0.6976</v>
      </c>
      <c r="O2240" s="1">
        <v>-0.68659999999999999</v>
      </c>
      <c r="P2240" s="1">
        <v>-1.4468000000000001</v>
      </c>
      <c r="HA2240" s="1" t="str">
        <f t="shared" si="68"/>
        <v>2010</v>
      </c>
      <c r="HB2240" s="1" t="str">
        <f t="shared" si="69"/>
        <v>09</v>
      </c>
    </row>
    <row r="2241" spans="1:210">
      <c r="A2241" s="3" t="s">
        <v>9</v>
      </c>
      <c r="B2241" s="3"/>
      <c r="C2241" s="3" t="s">
        <v>6871</v>
      </c>
      <c r="E2241" s="1" t="s">
        <v>6872</v>
      </c>
      <c r="F2241" s="1">
        <v>-0.1739</v>
      </c>
      <c r="G2241" s="1">
        <v>-6.5299999999999997E-2</v>
      </c>
      <c r="H2241" s="1">
        <v>-0.29699999999999999</v>
      </c>
      <c r="I2241" s="1">
        <v>-0.376</v>
      </c>
      <c r="J2241" s="1">
        <v>-0.8508</v>
      </c>
      <c r="K2241" s="1">
        <v>-0.15440000000000001</v>
      </c>
      <c r="L2241" s="1">
        <v>-0.23749999999999999</v>
      </c>
      <c r="M2241" s="1">
        <v>-0.32069999999999999</v>
      </c>
      <c r="N2241" s="1">
        <v>-9.11E-2</v>
      </c>
      <c r="O2241" s="1">
        <v>-0.58009999999999995</v>
      </c>
      <c r="P2241" s="1">
        <v>-0.50639999999999996</v>
      </c>
      <c r="HA2241" s="1" t="str">
        <f t="shared" si="68"/>
        <v>2010</v>
      </c>
      <c r="HB2241" s="1" t="str">
        <f t="shared" si="69"/>
        <v>09</v>
      </c>
    </row>
    <row r="2242" spans="1:210">
      <c r="A2242" s="3" t="s">
        <v>9</v>
      </c>
      <c r="B2242" s="3"/>
      <c r="C2242" s="3" t="s">
        <v>6873</v>
      </c>
      <c r="E2242" s="1" t="s">
        <v>6874</v>
      </c>
      <c r="F2242" s="1">
        <v>0.12180000000000001</v>
      </c>
      <c r="G2242" s="1">
        <v>-0.1953</v>
      </c>
      <c r="H2242" s="1">
        <v>-2.8605</v>
      </c>
      <c r="I2242" s="1">
        <v>-7.5300000000000006E-2</v>
      </c>
      <c r="J2242" s="1">
        <v>-0.67469999999999997</v>
      </c>
      <c r="K2242" s="1">
        <v>-7.6499999999999999E-2</v>
      </c>
      <c r="L2242" s="1">
        <v>-0.43369999999999997</v>
      </c>
      <c r="M2242" s="1">
        <v>-0.1283</v>
      </c>
      <c r="N2242" s="1">
        <v>-0.6079</v>
      </c>
      <c r="O2242" s="1">
        <v>-0.43130000000000002</v>
      </c>
      <c r="P2242" s="1">
        <v>-1.4533</v>
      </c>
      <c r="HA2242" s="1" t="str">
        <f t="shared" si="68"/>
        <v>2010</v>
      </c>
      <c r="HB2242" s="1" t="str">
        <f t="shared" si="69"/>
        <v>09</v>
      </c>
    </row>
    <row r="2243" spans="1:210">
      <c r="A2243" s="3" t="s">
        <v>9</v>
      </c>
      <c r="B2243" s="3"/>
      <c r="C2243" s="3" t="s">
        <v>6875</v>
      </c>
      <c r="E2243" s="1" t="s">
        <v>6876</v>
      </c>
      <c r="F2243" s="1">
        <v>-0.34960000000000002</v>
      </c>
      <c r="G2243" s="1">
        <v>-0.42620000000000002</v>
      </c>
      <c r="H2243" s="1">
        <v>-2.6362999999999999</v>
      </c>
      <c r="I2243" s="1">
        <v>-0.41489999999999999</v>
      </c>
      <c r="J2243" s="1">
        <v>-1.1266</v>
      </c>
      <c r="K2243" s="1">
        <v>0</v>
      </c>
      <c r="L2243" s="1">
        <v>-0.55349999999999999</v>
      </c>
      <c r="M2243" s="1">
        <v>-0.16109999999999999</v>
      </c>
      <c r="N2243" s="1">
        <v>-1.0073000000000001</v>
      </c>
      <c r="O2243" s="1">
        <v>-0.5776</v>
      </c>
      <c r="P2243" s="1">
        <v>-0.5131</v>
      </c>
      <c r="HA2243" s="1" t="str">
        <f t="shared" ref="HA2243:HA2306" si="70">LEFT($E2244,4)</f>
        <v>2010</v>
      </c>
      <c r="HB2243" s="1" t="str">
        <f t="shared" ref="HB2243:HB2306" si="71">MID($E2244,5,2)</f>
        <v>09</v>
      </c>
    </row>
    <row r="2244" spans="1:210">
      <c r="A2244" s="3" t="s">
        <v>9</v>
      </c>
      <c r="B2244" s="3"/>
      <c r="C2244" s="3" t="s">
        <v>6877</v>
      </c>
      <c r="E2244" s="1" t="s">
        <v>6878</v>
      </c>
      <c r="F2244" s="1">
        <v>-0.29549999999999998</v>
      </c>
      <c r="G2244" s="1">
        <v>-0.58720000000000006</v>
      </c>
      <c r="H2244" s="1">
        <v>-0.47389999999999999</v>
      </c>
      <c r="I2244" s="1">
        <v>-0.71050000000000002</v>
      </c>
      <c r="J2244" s="1">
        <v>-0.58209999999999995</v>
      </c>
      <c r="K2244" s="1">
        <v>-0.15359999999999999</v>
      </c>
      <c r="L2244" s="1">
        <v>-0.43340000000000001</v>
      </c>
      <c r="M2244" s="1">
        <v>0.25640000000000002</v>
      </c>
      <c r="N2244" s="1">
        <v>-1.0047999999999999</v>
      </c>
      <c r="O2244" s="1">
        <v>-0.39660000000000001</v>
      </c>
      <c r="P2244" s="1">
        <v>0.2293</v>
      </c>
      <c r="HA2244" s="1" t="str">
        <f t="shared" si="70"/>
        <v>2010</v>
      </c>
      <c r="HB2244" s="1" t="str">
        <f t="shared" si="71"/>
        <v>09</v>
      </c>
    </row>
    <row r="2245" spans="1:210">
      <c r="A2245" s="3" t="s">
        <v>9</v>
      </c>
      <c r="B2245" s="3"/>
      <c r="C2245" s="3" t="s">
        <v>6879</v>
      </c>
      <c r="E2245" s="1" t="s">
        <v>6880</v>
      </c>
      <c r="F2245" s="1">
        <v>-0.15659999999999999</v>
      </c>
      <c r="G2245" s="1">
        <v>-0.52180000000000004</v>
      </c>
      <c r="H2245" s="1">
        <v>-0.32390000000000002</v>
      </c>
      <c r="I2245" s="1">
        <v>-0.4491</v>
      </c>
      <c r="J2245" s="1">
        <v>-0.85699999999999998</v>
      </c>
      <c r="K2245" s="1">
        <v>-0.46289999999999998</v>
      </c>
      <c r="L2245" s="1">
        <v>-0.43290000000000001</v>
      </c>
      <c r="M2245" s="1">
        <v>-0.32090000000000002</v>
      </c>
      <c r="N2245" s="1">
        <v>-0.45939999999999998</v>
      </c>
      <c r="O2245" s="1">
        <v>-0.90639999999999998</v>
      </c>
      <c r="P2245" s="1">
        <v>0.2293</v>
      </c>
      <c r="HA2245" s="1" t="str">
        <f t="shared" si="70"/>
        <v>2010</v>
      </c>
      <c r="HB2245" s="1" t="str">
        <f t="shared" si="71"/>
        <v>09</v>
      </c>
    </row>
    <row r="2246" spans="1:210">
      <c r="A2246" s="3" t="s">
        <v>9</v>
      </c>
      <c r="B2246" s="3"/>
      <c r="C2246" s="3" t="s">
        <v>6881</v>
      </c>
      <c r="E2246" s="1" t="s">
        <v>6882</v>
      </c>
      <c r="F2246" s="1">
        <v>-0.20910000000000001</v>
      </c>
      <c r="G2246" s="1">
        <v>-0.35930000000000001</v>
      </c>
      <c r="H2246" s="1">
        <v>5.8799999999999998E-2</v>
      </c>
      <c r="I2246" s="1">
        <v>-0.6008</v>
      </c>
      <c r="J2246" s="1">
        <v>-1.177</v>
      </c>
      <c r="K2246" s="1">
        <v>-7.7299999999999994E-2</v>
      </c>
      <c r="L2246" s="1">
        <v>-0.58909999999999996</v>
      </c>
      <c r="M2246" s="1">
        <v>-0.51439999999999997</v>
      </c>
      <c r="N2246" s="1">
        <v>6.13E-2</v>
      </c>
      <c r="O2246" s="1">
        <v>-0.69089999999999996</v>
      </c>
      <c r="P2246" s="1">
        <v>-0.28520000000000001</v>
      </c>
      <c r="HA2246" s="1" t="str">
        <f t="shared" si="70"/>
        <v>2010</v>
      </c>
      <c r="HB2246" s="1" t="str">
        <f t="shared" si="71"/>
        <v>09</v>
      </c>
    </row>
    <row r="2247" spans="1:210">
      <c r="A2247" s="3" t="s">
        <v>9</v>
      </c>
      <c r="B2247" s="3"/>
      <c r="C2247" s="3" t="s">
        <v>6883</v>
      </c>
      <c r="E2247" s="1" t="s">
        <v>6884</v>
      </c>
      <c r="F2247" s="1">
        <v>0.12230000000000001</v>
      </c>
      <c r="G2247" s="1">
        <v>-0.42699999999999999</v>
      </c>
      <c r="H2247" s="1">
        <v>-2.4447000000000001</v>
      </c>
      <c r="I2247" s="1">
        <v>-0.22539999999999999</v>
      </c>
      <c r="J2247" s="1">
        <v>-0.90780000000000005</v>
      </c>
      <c r="K2247" s="1">
        <v>0</v>
      </c>
      <c r="L2247" s="1">
        <v>-0.47199999999999998</v>
      </c>
      <c r="M2247" s="1">
        <v>0.29010000000000002</v>
      </c>
      <c r="N2247" s="1">
        <v>-0.27789999999999998</v>
      </c>
      <c r="O2247" s="1">
        <v>-0.25480000000000003</v>
      </c>
      <c r="P2247" s="1">
        <v>0</v>
      </c>
      <c r="HA2247" s="1" t="str">
        <f t="shared" si="70"/>
        <v>2010</v>
      </c>
      <c r="HB2247" s="1" t="str">
        <f t="shared" si="71"/>
        <v>09</v>
      </c>
    </row>
    <row r="2248" spans="1:210">
      <c r="A2248" s="3" t="s">
        <v>9</v>
      </c>
      <c r="B2248" s="3"/>
      <c r="C2248" s="3" t="s">
        <v>6885</v>
      </c>
      <c r="E2248" s="1" t="s">
        <v>6886</v>
      </c>
      <c r="F2248" s="1">
        <v>-0.31669999999999998</v>
      </c>
      <c r="G2248" s="1">
        <v>-0.4637</v>
      </c>
      <c r="H2248" s="1">
        <v>-2.4954999999999998</v>
      </c>
      <c r="I2248" s="1">
        <v>-0.1893</v>
      </c>
      <c r="J2248" s="1">
        <v>-0.68430000000000002</v>
      </c>
      <c r="K2248" s="1">
        <v>7.8100000000000003E-2</v>
      </c>
      <c r="L2248" s="1">
        <v>-3.95E-2</v>
      </c>
      <c r="M2248" s="1">
        <v>0.29199999999999998</v>
      </c>
      <c r="N2248" s="1">
        <v>-0.52769999999999995</v>
      </c>
      <c r="O2248" s="1">
        <v>0.62429999999999997</v>
      </c>
      <c r="P2248" s="1">
        <v>-0.57169999999999999</v>
      </c>
      <c r="HA2248" s="1" t="str">
        <f t="shared" si="70"/>
        <v>2010</v>
      </c>
      <c r="HB2248" s="1" t="str">
        <f t="shared" si="71"/>
        <v>09</v>
      </c>
    </row>
    <row r="2249" spans="1:210">
      <c r="A2249" s="3" t="s">
        <v>9</v>
      </c>
      <c r="B2249" s="3"/>
      <c r="C2249" s="3" t="s">
        <v>6887</v>
      </c>
      <c r="E2249" s="1" t="s">
        <v>6888</v>
      </c>
      <c r="F2249" s="1">
        <v>-0.1221</v>
      </c>
      <c r="G2249" s="1">
        <v>-0.39439999999999997</v>
      </c>
      <c r="H2249" s="1">
        <v>-1.2658</v>
      </c>
      <c r="I2249" s="1">
        <v>-0.63829999999999998</v>
      </c>
      <c r="J2249" s="1">
        <v>-0.94969999999999999</v>
      </c>
      <c r="K2249" s="1">
        <v>-0.23230000000000001</v>
      </c>
      <c r="L2249" s="1">
        <v>-0.86339999999999995</v>
      </c>
      <c r="M2249" s="1">
        <v>0</v>
      </c>
      <c r="N2249" s="1">
        <v>-1.3867</v>
      </c>
      <c r="O2249" s="1">
        <v>-0.47299999999999998</v>
      </c>
      <c r="P2249" s="1">
        <v>0</v>
      </c>
      <c r="HA2249" s="1" t="str">
        <f t="shared" si="70"/>
        <v>2010</v>
      </c>
      <c r="HB2249" s="1" t="str">
        <f t="shared" si="71"/>
        <v>09</v>
      </c>
    </row>
    <row r="2250" spans="1:210">
      <c r="A2250" s="3" t="s">
        <v>9</v>
      </c>
      <c r="B2250" s="3"/>
      <c r="C2250" s="3" t="s">
        <v>6889</v>
      </c>
      <c r="E2250" s="1" t="s">
        <v>6890</v>
      </c>
      <c r="F2250" s="1">
        <v>-0.29730000000000001</v>
      </c>
      <c r="G2250" s="1">
        <v>-0.42930000000000001</v>
      </c>
      <c r="H2250" s="1">
        <v>-1.6778999999999999</v>
      </c>
      <c r="I2250" s="1">
        <v>-0.67789999999999995</v>
      </c>
      <c r="J2250" s="1">
        <v>-0.91110000000000002</v>
      </c>
      <c r="K2250" s="1">
        <v>-7.8E-2</v>
      </c>
      <c r="L2250" s="1">
        <v>-0.47389999999999999</v>
      </c>
      <c r="M2250" s="1">
        <v>-1.6785000000000001</v>
      </c>
      <c r="N2250" s="1">
        <v>-1.6089</v>
      </c>
      <c r="O2250" s="1">
        <v>-1.7955000000000001</v>
      </c>
      <c r="P2250" s="1">
        <v>-0.50729999999999997</v>
      </c>
      <c r="HA2250" s="1" t="str">
        <f t="shared" si="70"/>
        <v>2010</v>
      </c>
      <c r="HB2250" s="1" t="str">
        <f t="shared" si="71"/>
        <v>09</v>
      </c>
    </row>
    <row r="2251" spans="1:210">
      <c r="A2251" s="3" t="s">
        <v>9</v>
      </c>
      <c r="B2251" s="3"/>
      <c r="C2251" s="3" t="s">
        <v>6891</v>
      </c>
      <c r="E2251" s="1" t="s">
        <v>6892</v>
      </c>
      <c r="F2251" s="1">
        <v>-0.1757</v>
      </c>
      <c r="G2251" s="1">
        <v>-0.63060000000000005</v>
      </c>
      <c r="H2251" s="1">
        <v>-0.59360000000000002</v>
      </c>
      <c r="I2251" s="1">
        <v>-0.3407</v>
      </c>
      <c r="J2251" s="1">
        <v>-0.8196</v>
      </c>
      <c r="K2251" s="1">
        <v>0</v>
      </c>
      <c r="L2251" s="1">
        <v>-0.83299999999999996</v>
      </c>
      <c r="M2251" s="1">
        <v>-0.71379999999999999</v>
      </c>
      <c r="N2251" s="1">
        <v>-0.71360000000000001</v>
      </c>
      <c r="O2251" s="1">
        <v>-2.0573000000000001</v>
      </c>
      <c r="P2251" s="1">
        <v>-0.1686</v>
      </c>
      <c r="HA2251" s="1" t="str">
        <f t="shared" si="70"/>
        <v>2010</v>
      </c>
      <c r="HB2251" s="1" t="str">
        <f t="shared" si="71"/>
        <v>09</v>
      </c>
    </row>
    <row r="2252" spans="1:210">
      <c r="A2252" s="3" t="s">
        <v>9</v>
      </c>
      <c r="B2252" s="3"/>
      <c r="C2252" s="3" t="s">
        <v>6893</v>
      </c>
      <c r="E2252" s="1" t="s">
        <v>6894</v>
      </c>
      <c r="F2252" s="1">
        <v>1.8100000000000002E-2</v>
      </c>
      <c r="G2252" s="1">
        <v>-0.3735</v>
      </c>
      <c r="H2252" s="1">
        <v>-2.6116000000000001</v>
      </c>
      <c r="I2252" s="1">
        <v>-0.62080000000000002</v>
      </c>
      <c r="J2252" s="1">
        <v>-1.1665000000000001</v>
      </c>
      <c r="K2252" s="1">
        <v>0.32329999999999998</v>
      </c>
      <c r="L2252" s="1">
        <v>-0.72719999999999996</v>
      </c>
      <c r="M2252" s="1">
        <v>-0.76759999999999995</v>
      </c>
      <c r="N2252" s="1">
        <v>0.6724</v>
      </c>
      <c r="O2252" s="1">
        <v>0.15179999999999999</v>
      </c>
      <c r="P2252" s="1">
        <v>-0.68489999999999995</v>
      </c>
      <c r="HA2252" s="1" t="str">
        <f t="shared" si="70"/>
        <v>2010</v>
      </c>
      <c r="HB2252" s="1" t="str">
        <f t="shared" si="71"/>
        <v>09</v>
      </c>
    </row>
    <row r="2253" spans="1:210">
      <c r="A2253" s="3" t="s">
        <v>9</v>
      </c>
      <c r="B2253" s="3"/>
      <c r="C2253" s="3" t="s">
        <v>6895</v>
      </c>
      <c r="E2253" s="1" t="s">
        <v>6896</v>
      </c>
      <c r="F2253" s="1">
        <v>5.4800000000000001E-2</v>
      </c>
      <c r="G2253" s="1">
        <v>-0.57999999999999996</v>
      </c>
      <c r="H2253" s="1">
        <v>-2.8186</v>
      </c>
      <c r="I2253" s="1">
        <v>-0.70330000000000004</v>
      </c>
      <c r="J2253" s="1">
        <v>-0.89449999999999996</v>
      </c>
      <c r="K2253" s="1">
        <v>0.24540000000000001</v>
      </c>
      <c r="L2253" s="1">
        <v>-0.4073</v>
      </c>
      <c r="M2253" s="1">
        <v>6.7299999999999999E-2</v>
      </c>
      <c r="N2253" s="1">
        <v>-0.96740000000000004</v>
      </c>
      <c r="O2253" s="1">
        <v>0.34560000000000002</v>
      </c>
      <c r="P2253" s="1">
        <v>0.86350000000000005</v>
      </c>
      <c r="HA2253" s="1" t="str">
        <f t="shared" si="70"/>
        <v>2010</v>
      </c>
      <c r="HB2253" s="1" t="str">
        <f t="shared" si="71"/>
        <v>09</v>
      </c>
    </row>
    <row r="2254" spans="1:210">
      <c r="A2254" s="3" t="s">
        <v>9</v>
      </c>
      <c r="B2254" s="3"/>
      <c r="C2254" s="3" t="s">
        <v>6897</v>
      </c>
      <c r="E2254" s="1" t="s">
        <v>6898</v>
      </c>
      <c r="F2254" s="1">
        <v>0.10970000000000001</v>
      </c>
      <c r="G2254" s="1">
        <v>-0.84860000000000002</v>
      </c>
      <c r="H2254" s="1">
        <v>-0.73980000000000001</v>
      </c>
      <c r="I2254" s="1">
        <v>-0.82220000000000004</v>
      </c>
      <c r="J2254" s="1">
        <v>-1.0377000000000001</v>
      </c>
      <c r="K2254" s="1">
        <v>-0.24410000000000001</v>
      </c>
      <c r="L2254" s="1">
        <v>-0.85919999999999996</v>
      </c>
      <c r="M2254" s="1">
        <v>-3.3599999999999998E-2</v>
      </c>
      <c r="N2254" s="1">
        <v>-1.6372</v>
      </c>
      <c r="O2254" s="1">
        <v>1.4896</v>
      </c>
      <c r="P2254" s="1">
        <v>-0.1706</v>
      </c>
      <c r="HA2254" s="1" t="str">
        <f t="shared" si="70"/>
        <v>2010</v>
      </c>
      <c r="HB2254" s="1" t="str">
        <f t="shared" si="71"/>
        <v>09</v>
      </c>
    </row>
    <row r="2255" spans="1:210">
      <c r="A2255" s="3" t="s">
        <v>9</v>
      </c>
      <c r="B2255" s="3"/>
      <c r="C2255" s="3" t="s">
        <v>6899</v>
      </c>
      <c r="E2255" s="1" t="s">
        <v>6899</v>
      </c>
      <c r="F2255" s="1">
        <v>-7.2800000000000004E-2</v>
      </c>
      <c r="G2255" s="1">
        <v>-0.43909999999999999</v>
      </c>
      <c r="H2255" s="1">
        <v>-1.1937</v>
      </c>
      <c r="I2255" s="1">
        <v>-0.66400000000000003</v>
      </c>
      <c r="J2255" s="1">
        <v>-0.18840000000000001</v>
      </c>
      <c r="K2255" s="1">
        <v>-8.09E-2</v>
      </c>
      <c r="L2255" s="1">
        <v>-0.6119</v>
      </c>
      <c r="M2255" s="1">
        <v>0.40210000000000001</v>
      </c>
      <c r="N2255" s="1">
        <v>-3.4659</v>
      </c>
      <c r="O2255" s="1">
        <v>0.91110000000000002</v>
      </c>
      <c r="P2255" s="1">
        <v>-0.50590000000000002</v>
      </c>
      <c r="HA2255" s="1" t="str">
        <f t="shared" si="70"/>
        <v>2010</v>
      </c>
      <c r="HB2255" s="1" t="str">
        <f t="shared" si="71"/>
        <v>09</v>
      </c>
    </row>
    <row r="2256" spans="1:210">
      <c r="A2256" s="3" t="s">
        <v>9</v>
      </c>
      <c r="B2256" s="3"/>
      <c r="C2256" s="3" t="s">
        <v>6900</v>
      </c>
      <c r="E2256" s="1" t="s">
        <v>6901</v>
      </c>
      <c r="F2256" s="1">
        <v>9.0999999999999998E-2</v>
      </c>
      <c r="G2256" s="1">
        <v>-0.43780000000000002</v>
      </c>
      <c r="H2256" s="1">
        <v>-2.6629</v>
      </c>
      <c r="I2256" s="1">
        <v>-0.97350000000000003</v>
      </c>
      <c r="J2256" s="1">
        <v>-1.1298999999999999</v>
      </c>
      <c r="K2256" s="1">
        <v>8.0500000000000002E-2</v>
      </c>
      <c r="L2256" s="1">
        <v>-0.69159999999999999</v>
      </c>
      <c r="M2256" s="1">
        <v>-0.36830000000000002</v>
      </c>
      <c r="N2256" s="1">
        <v>-3.4316</v>
      </c>
      <c r="O2256" s="1">
        <v>1.0972</v>
      </c>
      <c r="P2256" s="1">
        <v>-5.6399999999999999E-2</v>
      </c>
      <c r="HA2256" s="1" t="str">
        <f t="shared" si="70"/>
        <v>2010</v>
      </c>
      <c r="HB2256" s="1" t="str">
        <f t="shared" si="71"/>
        <v>09</v>
      </c>
    </row>
    <row r="2257" spans="1:210">
      <c r="A2257" s="3" t="s">
        <v>9</v>
      </c>
      <c r="B2257" s="3"/>
      <c r="C2257" s="3" t="s">
        <v>6902</v>
      </c>
      <c r="E2257" s="1" t="s">
        <v>6902</v>
      </c>
      <c r="F2257" s="1">
        <v>-0.23769999999999999</v>
      </c>
      <c r="G2257" s="1">
        <v>-0.9556</v>
      </c>
      <c r="H2257" s="1">
        <v>-2.1038999999999999</v>
      </c>
      <c r="I2257" s="1">
        <v>-0.74480000000000002</v>
      </c>
      <c r="J2257" s="1">
        <v>-0.70920000000000005</v>
      </c>
      <c r="K2257" s="1">
        <v>-0.16189999999999999</v>
      </c>
      <c r="L2257" s="1">
        <v>-0.65300000000000002</v>
      </c>
      <c r="M2257" s="1">
        <v>-0.60640000000000005</v>
      </c>
      <c r="N2257" s="1">
        <v>-1.5097</v>
      </c>
      <c r="O2257" s="1">
        <v>0.57050000000000001</v>
      </c>
      <c r="P2257" s="1">
        <v>-0.1138</v>
      </c>
      <c r="HA2257" s="1" t="str">
        <f t="shared" si="70"/>
        <v>2010</v>
      </c>
      <c r="HB2257" s="1" t="str">
        <f t="shared" si="71"/>
        <v>09</v>
      </c>
    </row>
    <row r="2258" spans="1:210">
      <c r="A2258" s="3" t="s">
        <v>9</v>
      </c>
      <c r="B2258" s="3"/>
      <c r="C2258" s="3" t="s">
        <v>6903</v>
      </c>
      <c r="E2258" s="1" t="s">
        <v>6903</v>
      </c>
      <c r="F2258" s="1">
        <v>0.16689999999999999</v>
      </c>
      <c r="G2258" s="1">
        <v>6.93E-2</v>
      </c>
      <c r="H2258" s="1">
        <v>-2.3521000000000001</v>
      </c>
      <c r="I2258" s="1">
        <v>-0.96150000000000002</v>
      </c>
      <c r="J2258" s="1">
        <v>-1.1990000000000001</v>
      </c>
      <c r="K2258" s="1">
        <v>0.16309999999999999</v>
      </c>
      <c r="L2258" s="1">
        <v>-0.65780000000000005</v>
      </c>
      <c r="M2258" s="1">
        <v>-0.1709</v>
      </c>
      <c r="N2258" s="1">
        <v>0.29110000000000003</v>
      </c>
      <c r="O2258" s="1">
        <v>-1.3404</v>
      </c>
      <c r="P2258" s="1">
        <v>-0.56459999999999999</v>
      </c>
      <c r="HA2258" s="1" t="str">
        <f t="shared" si="70"/>
        <v>2010</v>
      </c>
      <c r="HB2258" s="1" t="str">
        <f t="shared" si="71"/>
        <v>09</v>
      </c>
    </row>
    <row r="2259" spans="1:210">
      <c r="A2259" s="3" t="s">
        <v>9</v>
      </c>
      <c r="B2259" s="3"/>
      <c r="C2259" s="3" t="s">
        <v>6904</v>
      </c>
      <c r="E2259" s="1" t="s">
        <v>6905</v>
      </c>
      <c r="F2259" s="1">
        <v>0.33629999999999999</v>
      </c>
      <c r="G2259" s="1">
        <v>6.9699999999999998E-2</v>
      </c>
      <c r="H2259" s="1">
        <v>0.63929999999999998</v>
      </c>
      <c r="I2259" s="1">
        <v>-0.92810000000000004</v>
      </c>
      <c r="J2259" s="1">
        <v>-1.014</v>
      </c>
      <c r="K2259" s="1">
        <v>0</v>
      </c>
      <c r="L2259" s="1">
        <v>-1.1120000000000001</v>
      </c>
      <c r="M2259" s="1">
        <v>0.51629999999999998</v>
      </c>
      <c r="N2259" s="1">
        <v>0.42399999999999999</v>
      </c>
      <c r="O2259" s="1">
        <v>-0.92300000000000004</v>
      </c>
      <c r="P2259" s="1">
        <v>-0.22889999999999999</v>
      </c>
      <c r="HA2259" s="1" t="str">
        <f t="shared" si="70"/>
        <v>2010</v>
      </c>
      <c r="HB2259" s="1" t="str">
        <f t="shared" si="71"/>
        <v>08</v>
      </c>
    </row>
    <row r="2260" spans="1:210">
      <c r="A2260" s="3" t="s">
        <v>9</v>
      </c>
      <c r="B2260" s="3"/>
      <c r="C2260" s="3" t="s">
        <v>6906</v>
      </c>
      <c r="E2260" s="1" t="s">
        <v>6907</v>
      </c>
      <c r="F2260" s="1">
        <v>-0.37380000000000002</v>
      </c>
      <c r="G2260" s="1">
        <v>-0.74280000000000002</v>
      </c>
      <c r="H2260" s="1">
        <v>0.28870000000000001</v>
      </c>
      <c r="I2260" s="1">
        <v>-0.44529999999999997</v>
      </c>
      <c r="J2260" s="1">
        <v>-1.5911</v>
      </c>
      <c r="K2260" s="1">
        <v>0</v>
      </c>
      <c r="L2260" s="1">
        <v>-0.29199999999999998</v>
      </c>
      <c r="M2260" s="1">
        <v>-1.2077</v>
      </c>
      <c r="N2260" s="1">
        <v>-1.9601</v>
      </c>
      <c r="O2260" s="1">
        <v>-0.92869999999999997</v>
      </c>
      <c r="P2260" s="1">
        <v>-0.1153</v>
      </c>
      <c r="HA2260" s="1" t="str">
        <f t="shared" si="70"/>
        <v>2010</v>
      </c>
      <c r="HB2260" s="1" t="str">
        <f t="shared" si="71"/>
        <v>08</v>
      </c>
    </row>
    <row r="2261" spans="1:210">
      <c r="A2261" s="3" t="s">
        <v>9</v>
      </c>
      <c r="B2261" s="3"/>
      <c r="C2261" s="3" t="s">
        <v>6908</v>
      </c>
      <c r="E2261" s="1" t="s">
        <v>6909</v>
      </c>
      <c r="F2261" s="1">
        <v>-0.33160000000000001</v>
      </c>
      <c r="G2261" s="1">
        <v>0</v>
      </c>
      <c r="H2261" s="1">
        <v>-0.78859999999999997</v>
      </c>
      <c r="I2261" s="1">
        <v>-0.71230000000000004</v>
      </c>
      <c r="J2261" s="1">
        <v>-0.85299999999999998</v>
      </c>
      <c r="K2261" s="1">
        <v>0.24629999999999999</v>
      </c>
      <c r="L2261" s="1">
        <v>-0.28739999999999999</v>
      </c>
      <c r="M2261" s="1">
        <v>-0.2379</v>
      </c>
      <c r="N2261" s="1">
        <v>-0.99639999999999995</v>
      </c>
      <c r="O2261" s="1">
        <v>-1.8853</v>
      </c>
      <c r="P2261" s="1">
        <v>0.1726</v>
      </c>
      <c r="HA2261" s="1" t="str">
        <f t="shared" si="70"/>
        <v>2010</v>
      </c>
      <c r="HB2261" s="1" t="str">
        <f t="shared" si="71"/>
        <v>08</v>
      </c>
    </row>
    <row r="2262" spans="1:210">
      <c r="A2262" s="3" t="s">
        <v>9</v>
      </c>
      <c r="B2262" s="3"/>
      <c r="C2262" s="3" t="s">
        <v>6910</v>
      </c>
      <c r="E2262" s="1" t="s">
        <v>6911</v>
      </c>
      <c r="F2262" s="1">
        <v>-0.29620000000000002</v>
      </c>
      <c r="G2262" s="1">
        <v>-0.48720000000000002</v>
      </c>
      <c r="H2262" s="1">
        <v>-0.63190000000000002</v>
      </c>
      <c r="I2262" s="1">
        <v>-0.98929999999999996</v>
      </c>
      <c r="J2262" s="1">
        <v>-0.99709999999999999</v>
      </c>
      <c r="K2262" s="1">
        <v>-0.33110000000000001</v>
      </c>
      <c r="L2262" s="1">
        <v>-0.49440000000000001</v>
      </c>
      <c r="M2262" s="1">
        <v>-0.9556</v>
      </c>
      <c r="N2262" s="1">
        <v>0.22600000000000001</v>
      </c>
      <c r="O2262" s="1">
        <v>-1.1244000000000001</v>
      </c>
      <c r="P2262" s="1">
        <v>1.345</v>
      </c>
      <c r="HA2262" s="1" t="str">
        <f t="shared" si="70"/>
        <v>2010</v>
      </c>
      <c r="HB2262" s="1" t="str">
        <f t="shared" si="71"/>
        <v>08</v>
      </c>
    </row>
    <row r="2263" spans="1:210">
      <c r="A2263" s="3" t="s">
        <v>9</v>
      </c>
      <c r="B2263" s="3"/>
      <c r="C2263" s="3" t="s">
        <v>6912</v>
      </c>
      <c r="E2263" s="1" t="s">
        <v>6913</v>
      </c>
      <c r="F2263" s="1">
        <v>-0.37169999999999997</v>
      </c>
      <c r="G2263" s="1">
        <v>3.5000000000000003E-2</v>
      </c>
      <c r="H2263" s="1">
        <v>-0.81879999999999997</v>
      </c>
      <c r="I2263" s="1">
        <v>-0.19800000000000001</v>
      </c>
      <c r="J2263" s="1">
        <v>0.57330000000000003</v>
      </c>
      <c r="K2263" s="1">
        <v>0</v>
      </c>
      <c r="L2263" s="1">
        <v>4.1399999999999999E-2</v>
      </c>
      <c r="M2263" s="1">
        <v>-0.2056</v>
      </c>
      <c r="N2263" s="1">
        <v>0.32569999999999999</v>
      </c>
      <c r="O2263" s="1">
        <v>-0.1956</v>
      </c>
      <c r="P2263" s="1">
        <v>1.2216</v>
      </c>
      <c r="HA2263" s="1" t="str">
        <f t="shared" si="70"/>
        <v>2010</v>
      </c>
      <c r="HB2263" s="1" t="str">
        <f t="shared" si="71"/>
        <v>08</v>
      </c>
    </row>
    <row r="2264" spans="1:210">
      <c r="A2264" s="3" t="s">
        <v>9</v>
      </c>
      <c r="B2264" s="3"/>
      <c r="C2264" s="3" t="s">
        <v>6914</v>
      </c>
      <c r="E2264" s="1" t="s">
        <v>6914</v>
      </c>
      <c r="F2264" s="1">
        <v>1.8499999999999999E-2</v>
      </c>
      <c r="G2264" s="1">
        <v>-0.10390000000000001</v>
      </c>
      <c r="H2264" s="1">
        <v>0.62890000000000001</v>
      </c>
      <c r="I2264" s="1">
        <v>-0.47289999999999999</v>
      </c>
      <c r="J2264" s="1">
        <v>-0.61960000000000004</v>
      </c>
      <c r="K2264" s="1">
        <v>0</v>
      </c>
      <c r="L2264" s="1">
        <v>-0.61850000000000005</v>
      </c>
      <c r="M2264" s="1">
        <v>-0.2732</v>
      </c>
      <c r="N2264" s="1">
        <v>3.3485</v>
      </c>
      <c r="O2264" s="1">
        <v>-0.80979999999999996</v>
      </c>
      <c r="P2264" s="1">
        <v>0.872</v>
      </c>
      <c r="HA2264" s="1" t="str">
        <f t="shared" si="70"/>
        <v>2010</v>
      </c>
      <c r="HB2264" s="1" t="str">
        <f t="shared" si="71"/>
        <v>08</v>
      </c>
    </row>
    <row r="2265" spans="1:210">
      <c r="A2265" s="3" t="s">
        <v>9</v>
      </c>
      <c r="B2265" s="3"/>
      <c r="C2265" s="3" t="s">
        <v>6915</v>
      </c>
      <c r="E2265" s="1" t="s">
        <v>6916</v>
      </c>
      <c r="F2265" s="1">
        <v>-9.0899999999999995E-2</v>
      </c>
      <c r="G2265" s="1">
        <v>-0.46829999999999999</v>
      </c>
      <c r="H2265" s="1">
        <v>6.13E-2</v>
      </c>
      <c r="I2265" s="1">
        <v>-0.19339999999999999</v>
      </c>
      <c r="J2265" s="1">
        <v>-0.51300000000000001</v>
      </c>
      <c r="K2265" s="1">
        <v>0.47689999999999999</v>
      </c>
      <c r="L2265" s="1">
        <v>-0.36209999999999998</v>
      </c>
      <c r="M2265" s="1">
        <v>-0.16700000000000001</v>
      </c>
      <c r="N2265" s="1">
        <v>-0.47920000000000001</v>
      </c>
      <c r="O2265" s="1">
        <v>0.33510000000000001</v>
      </c>
      <c r="P2265" s="1">
        <v>0.74490000000000001</v>
      </c>
      <c r="HA2265" s="1" t="str">
        <f t="shared" si="70"/>
        <v>2010</v>
      </c>
      <c r="HB2265" s="1" t="str">
        <f t="shared" si="71"/>
        <v>08</v>
      </c>
    </row>
    <row r="2266" spans="1:210">
      <c r="A2266" s="3" t="s">
        <v>9</v>
      </c>
      <c r="B2266" s="3"/>
      <c r="C2266" s="3" t="s">
        <v>6917</v>
      </c>
      <c r="E2266" s="1" t="s">
        <v>6917</v>
      </c>
      <c r="F2266" s="1">
        <v>-3.61E-2</v>
      </c>
      <c r="G2266" s="1">
        <v>-0.73229999999999995</v>
      </c>
      <c r="H2266" s="1">
        <v>-9.1399999999999995E-2</v>
      </c>
      <c r="I2266" s="1">
        <v>-0.57669999999999999</v>
      </c>
      <c r="J2266" s="1">
        <v>-0.97350000000000003</v>
      </c>
      <c r="K2266" s="1">
        <v>0.2382</v>
      </c>
      <c r="L2266" s="1">
        <v>-0.48110000000000003</v>
      </c>
      <c r="M2266" s="1">
        <v>-6.6400000000000001E-2</v>
      </c>
      <c r="N2266" s="1">
        <v>-0.57189999999999996</v>
      </c>
      <c r="O2266" s="1">
        <v>-3.0505</v>
      </c>
      <c r="P2266" s="1">
        <v>5.7200000000000001E-2</v>
      </c>
      <c r="HA2266" s="1" t="str">
        <f t="shared" si="70"/>
        <v>2010</v>
      </c>
      <c r="HB2266" s="1" t="str">
        <f t="shared" si="71"/>
        <v>08</v>
      </c>
    </row>
    <row r="2267" spans="1:210">
      <c r="A2267" s="3" t="s">
        <v>9</v>
      </c>
      <c r="B2267" s="3"/>
      <c r="C2267" s="3" t="s">
        <v>6918</v>
      </c>
      <c r="E2267" s="1" t="s">
        <v>6919</v>
      </c>
      <c r="F2267" s="1">
        <v>1.8200000000000001E-2</v>
      </c>
      <c r="G2267" s="1">
        <v>-1.2721</v>
      </c>
      <c r="H2267" s="1">
        <v>-1.4040999999999999</v>
      </c>
      <c r="I2267" s="1">
        <v>-0.61580000000000001</v>
      </c>
      <c r="J2267" s="1">
        <v>-0.97619999999999996</v>
      </c>
      <c r="K2267" s="1">
        <v>0.48620000000000002</v>
      </c>
      <c r="L2267" s="1">
        <v>-0.44529999999999997</v>
      </c>
      <c r="M2267" s="1">
        <v>-1.4366000000000001</v>
      </c>
      <c r="N2267" s="1">
        <v>-1.1832</v>
      </c>
      <c r="O2267" s="1">
        <v>-3.7900000000000003E-2</v>
      </c>
      <c r="P2267" s="1">
        <v>1.0893999999999999</v>
      </c>
      <c r="HA2267" s="1" t="str">
        <f t="shared" si="70"/>
        <v>2010</v>
      </c>
      <c r="HB2267" s="1" t="str">
        <f t="shared" si="71"/>
        <v>08</v>
      </c>
    </row>
    <row r="2268" spans="1:210">
      <c r="A2268" s="3" t="s">
        <v>9</v>
      </c>
      <c r="B2268" s="3"/>
      <c r="C2268" s="3" t="s">
        <v>6920</v>
      </c>
      <c r="E2268" s="1" t="s">
        <v>6920</v>
      </c>
      <c r="F2268" s="1">
        <v>-0.23599999999999999</v>
      </c>
      <c r="G2268" s="1">
        <v>-0.3024</v>
      </c>
      <c r="H2268" s="1">
        <v>-0.42499999999999999</v>
      </c>
      <c r="I2268" s="1">
        <v>-0.3831</v>
      </c>
      <c r="J2268" s="1">
        <v>-0.50919999999999999</v>
      </c>
      <c r="K2268" s="1">
        <v>0</v>
      </c>
      <c r="L2268" s="1">
        <v>-0.56879999999999997</v>
      </c>
      <c r="M2268" s="1">
        <v>-0.83379999999999999</v>
      </c>
      <c r="N2268" s="1">
        <v>0.35170000000000001</v>
      </c>
      <c r="O2268" s="1">
        <v>-0.6875</v>
      </c>
      <c r="P2268" s="1">
        <v>0.28129999999999999</v>
      </c>
      <c r="HA2268" s="1" t="str">
        <f t="shared" si="70"/>
        <v>2010</v>
      </c>
      <c r="HB2268" s="1" t="str">
        <f t="shared" si="71"/>
        <v>08</v>
      </c>
    </row>
    <row r="2269" spans="1:210">
      <c r="A2269" s="3" t="s">
        <v>9</v>
      </c>
      <c r="B2269" s="3"/>
      <c r="C2269" s="3" t="s">
        <v>6921</v>
      </c>
      <c r="E2269" s="1" t="s">
        <v>6922</v>
      </c>
      <c r="F2269" s="1">
        <v>-0.40089999999999998</v>
      </c>
      <c r="G2269" s="1">
        <v>-0.8034</v>
      </c>
      <c r="H2269" s="1">
        <v>0.33560000000000001</v>
      </c>
      <c r="I2269" s="1">
        <v>-0.9284</v>
      </c>
      <c r="J2269" s="1">
        <v>-1.1655</v>
      </c>
      <c r="K2269" s="1">
        <v>0</v>
      </c>
      <c r="L2269" s="1">
        <v>-0.20319999999999999</v>
      </c>
      <c r="M2269" s="1">
        <v>-1.1029</v>
      </c>
      <c r="N2269" s="1">
        <v>-0.86899999999999999</v>
      </c>
      <c r="O2269" s="1">
        <v>-1.0494000000000001</v>
      </c>
      <c r="P2269" s="1">
        <v>-0.28160000000000002</v>
      </c>
      <c r="HA2269" s="1" t="str">
        <f t="shared" si="70"/>
        <v>2010</v>
      </c>
      <c r="HB2269" s="1" t="str">
        <f t="shared" si="71"/>
        <v>08</v>
      </c>
    </row>
    <row r="2270" spans="1:210">
      <c r="A2270" s="3" t="s">
        <v>9</v>
      </c>
      <c r="B2270" s="3"/>
      <c r="C2270" s="3" t="s">
        <v>6923</v>
      </c>
      <c r="E2270" s="1" t="s">
        <v>6924</v>
      </c>
      <c r="F2270" s="1">
        <v>3.6400000000000002E-2</v>
      </c>
      <c r="G2270" s="1">
        <v>-0.36820000000000003</v>
      </c>
      <c r="H2270" s="1">
        <v>-0.8236</v>
      </c>
      <c r="I2270" s="1">
        <v>0.11609999999999999</v>
      </c>
      <c r="J2270" s="1">
        <v>-0.51370000000000005</v>
      </c>
      <c r="K2270" s="1">
        <v>0.15870000000000001</v>
      </c>
      <c r="L2270" s="1">
        <v>-0.82</v>
      </c>
      <c r="M2270" s="1">
        <v>-0.1002</v>
      </c>
      <c r="N2270" s="1">
        <v>1.2882</v>
      </c>
      <c r="O2270" s="1">
        <v>7.4399999999999994E-2</v>
      </c>
      <c r="P2270" s="1">
        <v>-0.56210000000000004</v>
      </c>
      <c r="HA2270" s="1" t="str">
        <f t="shared" si="70"/>
        <v>2010</v>
      </c>
      <c r="HB2270" s="1" t="str">
        <f t="shared" si="71"/>
        <v>08</v>
      </c>
    </row>
    <row r="2271" spans="1:210">
      <c r="A2271" s="3" t="s">
        <v>9</v>
      </c>
      <c r="B2271" s="3"/>
      <c r="C2271" s="3" t="s">
        <v>6925</v>
      </c>
      <c r="E2271" s="1" t="s">
        <v>6926</v>
      </c>
      <c r="F2271" s="1">
        <v>-0.18140000000000001</v>
      </c>
      <c r="G2271" s="1">
        <v>-0.63460000000000005</v>
      </c>
      <c r="H2271" s="1">
        <v>-2.6387</v>
      </c>
      <c r="I2271" s="1">
        <v>-3.8600000000000002E-2</v>
      </c>
      <c r="J2271" s="1">
        <v>-0.79400000000000004</v>
      </c>
      <c r="K2271" s="1">
        <v>0.1578</v>
      </c>
      <c r="L2271" s="1">
        <v>-1.1484000000000001</v>
      </c>
      <c r="M2271" s="1">
        <v>-0.89939999999999998</v>
      </c>
      <c r="N2271" s="1">
        <v>-1.2564</v>
      </c>
      <c r="O2271" s="1">
        <v>-1.0362</v>
      </c>
      <c r="P2271" s="1">
        <v>0.34010000000000001</v>
      </c>
      <c r="HA2271" s="1" t="str">
        <f t="shared" si="70"/>
        <v>2010</v>
      </c>
      <c r="HB2271" s="1" t="str">
        <f t="shared" si="71"/>
        <v>08</v>
      </c>
    </row>
    <row r="2272" spans="1:210">
      <c r="A2272" s="3" t="s">
        <v>9</v>
      </c>
      <c r="B2272" s="3"/>
      <c r="C2272" s="3" t="s">
        <v>6927</v>
      </c>
      <c r="E2272" s="1" t="s">
        <v>6928</v>
      </c>
      <c r="F2272" s="1">
        <v>3.6400000000000002E-2</v>
      </c>
      <c r="G2272" s="1">
        <v>-0.4375</v>
      </c>
      <c r="H2272" s="1">
        <v>-0.97499999999999998</v>
      </c>
      <c r="I2272" s="1">
        <v>-7.7600000000000002E-2</v>
      </c>
      <c r="J2272" s="1">
        <v>-0.42149999999999999</v>
      </c>
      <c r="K2272" s="1">
        <v>-0.31640000000000001</v>
      </c>
      <c r="L2272" s="1">
        <v>-1.107</v>
      </c>
      <c r="M2272" s="1">
        <v>-0.77049999999999996</v>
      </c>
      <c r="N2272" s="1">
        <v>0.58399999999999996</v>
      </c>
      <c r="O2272" s="1">
        <v>-1.0764</v>
      </c>
      <c r="P2272" s="1">
        <v>-0.2853</v>
      </c>
      <c r="HA2272" s="1" t="str">
        <f t="shared" si="70"/>
        <v>2010</v>
      </c>
      <c r="HB2272" s="1" t="str">
        <f t="shared" si="71"/>
        <v>08</v>
      </c>
    </row>
    <row r="2273" spans="1:210">
      <c r="A2273" s="3" t="s">
        <v>9</v>
      </c>
      <c r="B2273" s="3"/>
      <c r="C2273" s="3" t="s">
        <v>6929</v>
      </c>
      <c r="E2273" s="1" t="s">
        <v>6930</v>
      </c>
      <c r="F2273" s="1">
        <v>-0.51339999999999997</v>
      </c>
      <c r="G2273" s="1">
        <v>-0.98899999999999999</v>
      </c>
      <c r="H2273" s="1">
        <v>-0.4289</v>
      </c>
      <c r="I2273" s="1">
        <v>-0.58819999999999995</v>
      </c>
      <c r="J2273" s="1">
        <v>-0.94469999999999998</v>
      </c>
      <c r="K2273" s="1">
        <v>-0.2382</v>
      </c>
      <c r="L2273" s="1">
        <v>-0.45810000000000001</v>
      </c>
      <c r="M2273" s="1">
        <v>-0.57310000000000005</v>
      </c>
      <c r="N2273" s="1">
        <v>-1.5717000000000001</v>
      </c>
      <c r="O2273" s="1">
        <v>-0.89410000000000001</v>
      </c>
      <c r="P2273" s="1">
        <v>0.46179999999999999</v>
      </c>
      <c r="HA2273" s="1" t="str">
        <f t="shared" si="70"/>
        <v>2010</v>
      </c>
      <c r="HB2273" s="1" t="str">
        <f t="shared" si="71"/>
        <v>08</v>
      </c>
    </row>
    <row r="2274" spans="1:210">
      <c r="A2274" s="3" t="s">
        <v>9</v>
      </c>
      <c r="B2274" s="3"/>
      <c r="C2274" s="3" t="s">
        <v>6931</v>
      </c>
      <c r="E2274" s="1" t="s">
        <v>6932</v>
      </c>
      <c r="F2274" s="1">
        <v>-0.45490000000000003</v>
      </c>
      <c r="G2274" s="1">
        <v>-0.74880000000000002</v>
      </c>
      <c r="H2274" s="1">
        <v>-0.4854</v>
      </c>
      <c r="I2274" s="1">
        <v>-0.3503</v>
      </c>
      <c r="J2274" s="1">
        <v>-1.5872999999999999</v>
      </c>
      <c r="K2274" s="1">
        <v>-0.23880000000000001</v>
      </c>
      <c r="L2274" s="1">
        <v>-0.4551</v>
      </c>
      <c r="M2274" s="1">
        <v>-0.43530000000000002</v>
      </c>
      <c r="N2274" s="1">
        <v>-0.74819999999999998</v>
      </c>
      <c r="O2274" s="1">
        <v>-0.82120000000000004</v>
      </c>
      <c r="P2274" s="1">
        <v>0.28549999999999998</v>
      </c>
      <c r="HA2274" s="1" t="str">
        <f t="shared" si="70"/>
        <v>2010</v>
      </c>
      <c r="HB2274" s="1" t="str">
        <f t="shared" si="71"/>
        <v>08</v>
      </c>
    </row>
    <row r="2275" spans="1:210">
      <c r="A2275" s="3" t="s">
        <v>9</v>
      </c>
      <c r="B2275" s="3"/>
      <c r="C2275" s="3" t="s">
        <v>6933</v>
      </c>
      <c r="E2275" s="1" t="s">
        <v>6934</v>
      </c>
      <c r="F2275" s="1">
        <v>-1.7999999999999999E-2</v>
      </c>
      <c r="G2275" s="1">
        <v>3.3700000000000001E-2</v>
      </c>
      <c r="H2275" s="1">
        <v>-1.419</v>
      </c>
      <c r="I2275" s="1">
        <v>-3.85E-2</v>
      </c>
      <c r="J2275" s="1">
        <v>-0.50900000000000001</v>
      </c>
      <c r="K2275" s="1">
        <v>0.23580000000000001</v>
      </c>
      <c r="L2275" s="1">
        <v>0</v>
      </c>
      <c r="M2275" s="1">
        <v>-0.39860000000000001</v>
      </c>
      <c r="N2275" s="1">
        <v>-0.1288</v>
      </c>
      <c r="O2275" s="1">
        <v>-0.66269999999999996</v>
      </c>
      <c r="P2275" s="1">
        <v>0.45269999999999999</v>
      </c>
      <c r="HA2275" s="1" t="str">
        <f t="shared" si="70"/>
        <v>2010</v>
      </c>
      <c r="HB2275" s="1" t="str">
        <f t="shared" si="71"/>
        <v>08</v>
      </c>
    </row>
    <row r="2276" spans="1:210">
      <c r="A2276" s="3" t="s">
        <v>9</v>
      </c>
      <c r="B2276" s="3"/>
      <c r="C2276" s="3" t="s">
        <v>6935</v>
      </c>
      <c r="E2276" s="1" t="s">
        <v>6936</v>
      </c>
      <c r="F2276" s="1">
        <v>-0.57320000000000004</v>
      </c>
      <c r="G2276" s="1">
        <v>-0.56930000000000003</v>
      </c>
      <c r="H2276" s="1">
        <v>0.23960000000000001</v>
      </c>
      <c r="I2276" s="1">
        <v>-3.8199999999999998E-2</v>
      </c>
      <c r="J2276" s="1">
        <v>0.13719999999999999</v>
      </c>
      <c r="K2276" s="1">
        <v>-7.7700000000000005E-2</v>
      </c>
      <c r="L2276" s="1">
        <v>-0.44950000000000001</v>
      </c>
      <c r="M2276" s="1">
        <v>-0.42859999999999998</v>
      </c>
      <c r="N2276" s="1">
        <v>-0.70420000000000005</v>
      </c>
      <c r="O2276" s="1">
        <v>-0.51019999999999999</v>
      </c>
      <c r="P2276" s="1">
        <v>-1.1025</v>
      </c>
      <c r="HA2276" s="1" t="str">
        <f t="shared" si="70"/>
        <v>2010</v>
      </c>
      <c r="HB2276" s="1" t="str">
        <f t="shared" si="71"/>
        <v>08</v>
      </c>
    </row>
    <row r="2277" spans="1:210">
      <c r="A2277" s="3" t="s">
        <v>9</v>
      </c>
      <c r="B2277" s="3"/>
      <c r="C2277" s="3" t="s">
        <v>6937</v>
      </c>
      <c r="E2277" s="1" t="s">
        <v>6938</v>
      </c>
      <c r="F2277" s="1">
        <v>-0.18079999999999999</v>
      </c>
      <c r="G2277" s="1">
        <v>-0.54069999999999996</v>
      </c>
      <c r="H2277" s="1">
        <v>0.18099999999999999</v>
      </c>
      <c r="I2277" s="1">
        <v>-0.3841</v>
      </c>
      <c r="J2277" s="1">
        <v>-0.64690000000000003</v>
      </c>
      <c r="K2277" s="1">
        <v>-7.9600000000000004E-2</v>
      </c>
      <c r="L2277" s="1">
        <v>-0.69750000000000001</v>
      </c>
      <c r="M2277" s="1">
        <v>-1.1306</v>
      </c>
      <c r="N2277" s="1">
        <v>-0.64410000000000001</v>
      </c>
      <c r="O2277" s="1">
        <v>-0.67279999999999995</v>
      </c>
      <c r="P2277" s="1">
        <v>-1.4379999999999999</v>
      </c>
      <c r="HA2277" s="1" t="str">
        <f t="shared" si="70"/>
        <v>2010</v>
      </c>
      <c r="HB2277" s="1" t="str">
        <f t="shared" si="71"/>
        <v>08</v>
      </c>
    </row>
    <row r="2278" spans="1:210">
      <c r="A2278" s="3" t="s">
        <v>9</v>
      </c>
      <c r="B2278" s="3"/>
      <c r="C2278" s="3" t="s">
        <v>6939</v>
      </c>
      <c r="E2278" s="1" t="s">
        <v>6940</v>
      </c>
      <c r="F2278" s="1">
        <v>-0.25359999999999999</v>
      </c>
      <c r="G2278" s="1">
        <v>-0.57779999999999998</v>
      </c>
      <c r="H2278" s="1">
        <v>6.0199999999999997E-2</v>
      </c>
      <c r="I2278" s="1">
        <v>-7.6799999999999993E-2</v>
      </c>
      <c r="J2278" s="1">
        <v>-0.55779999999999996</v>
      </c>
      <c r="K2278" s="1">
        <v>0.15970000000000001</v>
      </c>
      <c r="L2278" s="1">
        <v>-0.61699999999999999</v>
      </c>
      <c r="M2278" s="1">
        <v>-0.89939999999999998</v>
      </c>
      <c r="N2278" s="1">
        <v>-3.2399999999999998E-2</v>
      </c>
      <c r="O2278" s="1">
        <v>-0.67459999999999998</v>
      </c>
      <c r="P2278" s="1">
        <v>0.96530000000000005</v>
      </c>
      <c r="HA2278" s="1" t="str">
        <f t="shared" si="70"/>
        <v>2010</v>
      </c>
      <c r="HB2278" s="1" t="str">
        <f t="shared" si="71"/>
        <v>08</v>
      </c>
    </row>
    <row r="2279" spans="1:210">
      <c r="A2279" s="3" t="s">
        <v>9</v>
      </c>
      <c r="B2279" s="3"/>
      <c r="C2279" s="3" t="s">
        <v>6941</v>
      </c>
      <c r="E2279" s="1" t="s">
        <v>6942</v>
      </c>
      <c r="F2279" s="1">
        <v>-0.46960000000000002</v>
      </c>
      <c r="G2279" s="1">
        <v>-0.71040000000000003</v>
      </c>
      <c r="H2279" s="1">
        <v>-0.7198</v>
      </c>
      <c r="I2279" s="1">
        <v>-0.38219999999999998</v>
      </c>
      <c r="J2279" s="1">
        <v>-1.0608</v>
      </c>
      <c r="K2279" s="1">
        <v>7.9699999999999993E-2</v>
      </c>
      <c r="L2279" s="1">
        <v>-1.0224</v>
      </c>
      <c r="M2279" s="1">
        <v>-0.89639999999999997</v>
      </c>
      <c r="N2279" s="1">
        <v>-1.2924</v>
      </c>
      <c r="O2279" s="1">
        <v>-1.0475000000000001</v>
      </c>
      <c r="P2279" s="1">
        <v>0.3372</v>
      </c>
      <c r="HA2279" s="1" t="str">
        <f t="shared" si="70"/>
        <v>2010</v>
      </c>
      <c r="HB2279" s="1" t="str">
        <f t="shared" si="71"/>
        <v>08</v>
      </c>
    </row>
    <row r="2280" spans="1:210">
      <c r="A2280" s="3" t="s">
        <v>9</v>
      </c>
      <c r="B2280" s="3"/>
      <c r="C2280" s="3" t="s">
        <v>6943</v>
      </c>
      <c r="E2280" s="1" t="s">
        <v>6944</v>
      </c>
      <c r="F2280" s="1">
        <v>-0.41489999999999999</v>
      </c>
      <c r="G2280" s="1">
        <v>-0.64690000000000003</v>
      </c>
      <c r="H2280" s="1">
        <v>-1.3448</v>
      </c>
      <c r="I2280" s="1">
        <v>-0.53310000000000002</v>
      </c>
      <c r="J2280" s="1">
        <v>-0.87429999999999997</v>
      </c>
      <c r="K2280" s="1">
        <v>-0.32019999999999998</v>
      </c>
      <c r="L2280" s="1">
        <v>-0.81830000000000003</v>
      </c>
      <c r="M2280" s="1">
        <v>-1.0287999999999999</v>
      </c>
      <c r="N2280" s="1">
        <v>-0.1295</v>
      </c>
      <c r="O2280" s="1">
        <v>-0.75270000000000004</v>
      </c>
      <c r="P2280" s="1">
        <v>1.1234999999999999</v>
      </c>
      <c r="HA2280" s="1" t="str">
        <f t="shared" si="70"/>
        <v>2010</v>
      </c>
      <c r="HB2280" s="1" t="str">
        <f t="shared" si="71"/>
        <v>08</v>
      </c>
    </row>
    <row r="2281" spans="1:210">
      <c r="A2281" s="3" t="s">
        <v>9</v>
      </c>
      <c r="B2281" s="3"/>
      <c r="C2281" s="3" t="s">
        <v>6945</v>
      </c>
      <c r="E2281" s="1" t="s">
        <v>6945</v>
      </c>
      <c r="F2281" s="1">
        <v>-0.32650000000000001</v>
      </c>
      <c r="G2281" s="1">
        <v>-0.72089999999999999</v>
      </c>
      <c r="H2281" s="1">
        <v>0.29920000000000002</v>
      </c>
      <c r="I2281" s="1">
        <v>-0.8024</v>
      </c>
      <c r="J2281" s="1">
        <v>-0.65080000000000005</v>
      </c>
      <c r="K2281" s="1">
        <v>0.4834</v>
      </c>
      <c r="L2281" s="1">
        <v>-0.41149999999999998</v>
      </c>
      <c r="M2281" s="1">
        <v>-0.53359999999999996</v>
      </c>
      <c r="N2281" s="1">
        <v>0.88319999999999999</v>
      </c>
      <c r="O2281" s="1">
        <v>-0.34050000000000002</v>
      </c>
      <c r="P2281" s="1">
        <v>0.77769999999999995</v>
      </c>
      <c r="HA2281" s="1" t="str">
        <f t="shared" si="70"/>
        <v>2010</v>
      </c>
      <c r="HB2281" s="1" t="str">
        <f t="shared" si="71"/>
        <v>07</v>
      </c>
    </row>
    <row r="2282" spans="1:210">
      <c r="A2282" s="3" t="s">
        <v>9</v>
      </c>
      <c r="B2282" s="3"/>
      <c r="C2282" s="3" t="s">
        <v>6946</v>
      </c>
      <c r="E2282" s="1" t="s">
        <v>6947</v>
      </c>
      <c r="F2282" s="1">
        <v>-0.31440000000000001</v>
      </c>
      <c r="G2282" s="1">
        <v>-0.56389999999999996</v>
      </c>
      <c r="H2282" s="1">
        <v>-1.7266999999999999</v>
      </c>
      <c r="I2282" s="1">
        <v>-0.89380000000000004</v>
      </c>
      <c r="J2282" s="1">
        <v>-1.0952</v>
      </c>
      <c r="K2282" s="1">
        <v>0</v>
      </c>
      <c r="L2282" s="1">
        <v>-0.45810000000000001</v>
      </c>
      <c r="M2282" s="1">
        <v>-1.1916</v>
      </c>
      <c r="N2282" s="1">
        <v>0.13389999999999999</v>
      </c>
      <c r="O2282" s="1">
        <v>-3.9199999999999999E-2</v>
      </c>
      <c r="P2282" s="1">
        <v>-1.4924999999999999</v>
      </c>
      <c r="HA2282" s="1" t="str">
        <f t="shared" si="70"/>
        <v>2010</v>
      </c>
      <c r="HB2282" s="1" t="str">
        <f t="shared" si="71"/>
        <v>07</v>
      </c>
    </row>
    <row r="2283" spans="1:210">
      <c r="A2283" s="3" t="s">
        <v>9</v>
      </c>
      <c r="B2283" s="3"/>
      <c r="C2283" s="3" t="s">
        <v>6948</v>
      </c>
      <c r="E2283" s="1" t="s">
        <v>6949</v>
      </c>
      <c r="F2283" s="1">
        <v>-0.4965</v>
      </c>
      <c r="G2283" s="1">
        <v>-0.4214</v>
      </c>
      <c r="H2283" s="1">
        <v>-1.1463000000000001</v>
      </c>
      <c r="I2283" s="1">
        <v>3.8600000000000002E-2</v>
      </c>
      <c r="J2283" s="1">
        <v>-0.84860000000000002</v>
      </c>
      <c r="K2283" s="1">
        <v>-0.1668</v>
      </c>
      <c r="L2283" s="1">
        <v>-0.3735</v>
      </c>
      <c r="M2283" s="1">
        <v>-0.88070000000000004</v>
      </c>
      <c r="N2283" s="1">
        <v>-0.89790000000000003</v>
      </c>
      <c r="O2283" s="1">
        <v>-0.62619999999999998</v>
      </c>
      <c r="P2283" s="1">
        <v>-1.0432999999999999</v>
      </c>
      <c r="HA2283" s="1" t="str">
        <f t="shared" si="70"/>
        <v>2010</v>
      </c>
      <c r="HB2283" s="1" t="str">
        <f t="shared" si="71"/>
        <v>07</v>
      </c>
    </row>
    <row r="2284" spans="1:210">
      <c r="A2284" s="3" t="s">
        <v>9</v>
      </c>
      <c r="B2284" s="3"/>
      <c r="C2284" s="3" t="s">
        <v>6950</v>
      </c>
      <c r="E2284" s="1" t="s">
        <v>6951</v>
      </c>
      <c r="F2284" s="1">
        <v>-0.2215</v>
      </c>
      <c r="G2284" s="1">
        <v>-0.42130000000000001</v>
      </c>
      <c r="H2284" s="1">
        <v>-1.0869</v>
      </c>
      <c r="I2284" s="1">
        <v>-0.54069999999999996</v>
      </c>
      <c r="J2284" s="1">
        <v>-0.56810000000000005</v>
      </c>
      <c r="K2284" s="1">
        <v>0.25119999999999998</v>
      </c>
      <c r="L2284" s="1">
        <v>-0.2913</v>
      </c>
      <c r="M2284" s="1">
        <v>-0.71330000000000005</v>
      </c>
      <c r="N2284" s="1">
        <v>-0.76839999999999997</v>
      </c>
      <c r="O2284" s="1">
        <v>-0.90329999999999999</v>
      </c>
      <c r="P2284" s="1">
        <v>-1.3165</v>
      </c>
      <c r="HA2284" s="1" t="str">
        <f t="shared" si="70"/>
        <v>2010</v>
      </c>
      <c r="HB2284" s="1" t="str">
        <f t="shared" si="71"/>
        <v>07</v>
      </c>
    </row>
    <row r="2285" spans="1:210">
      <c r="A2285" s="3" t="s">
        <v>9</v>
      </c>
      <c r="B2285" s="3"/>
      <c r="C2285" s="3" t="s">
        <v>6952</v>
      </c>
      <c r="E2285" s="1" t="s">
        <v>6953</v>
      </c>
      <c r="F2285" s="1">
        <v>-0.2419</v>
      </c>
      <c r="G2285" s="1">
        <v>-0.77839999999999998</v>
      </c>
      <c r="H2285" s="1">
        <v>1.8237000000000001</v>
      </c>
      <c r="I2285" s="1">
        <v>-0.62109999999999999</v>
      </c>
      <c r="J2285" s="1">
        <v>0.2387</v>
      </c>
      <c r="K2285" s="1">
        <v>0.50800000000000001</v>
      </c>
      <c r="L2285" s="1">
        <v>-8.4000000000000005E-2</v>
      </c>
      <c r="M2285" s="1">
        <v>0.41089999999999999</v>
      </c>
      <c r="N2285" s="1">
        <v>-0.37040000000000001</v>
      </c>
      <c r="O2285" s="1">
        <v>0.75449999999999995</v>
      </c>
      <c r="P2285" s="1">
        <v>0.56299999999999994</v>
      </c>
      <c r="HA2285" s="1" t="str">
        <f t="shared" si="70"/>
        <v>2010</v>
      </c>
      <c r="HB2285" s="1" t="str">
        <f t="shared" si="71"/>
        <v>07</v>
      </c>
    </row>
    <row r="2286" spans="1:210">
      <c r="A2286" s="3" t="s">
        <v>9</v>
      </c>
      <c r="B2286" s="3"/>
      <c r="C2286" s="3" t="s">
        <v>6954</v>
      </c>
      <c r="E2286" s="1" t="s">
        <v>6955</v>
      </c>
      <c r="F2286" s="1">
        <v>-0.2223</v>
      </c>
      <c r="G2286" s="1">
        <v>-0.31630000000000003</v>
      </c>
      <c r="H2286" s="1">
        <v>-0.36499999999999999</v>
      </c>
      <c r="I2286" s="1">
        <v>-7.7600000000000002E-2</v>
      </c>
      <c r="J2286" s="1">
        <v>-0.42709999999999998</v>
      </c>
      <c r="K2286" s="1">
        <v>0.25119999999999998</v>
      </c>
      <c r="L2286" s="1">
        <v>-0.71509999999999996</v>
      </c>
      <c r="M2286" s="1">
        <v>-0.20469999999999999</v>
      </c>
      <c r="N2286" s="1">
        <v>-0.86839999999999995</v>
      </c>
      <c r="O2286" s="1">
        <v>-0.15709999999999999</v>
      </c>
      <c r="P2286" s="1">
        <v>-0.2777</v>
      </c>
      <c r="HA2286" s="1" t="str">
        <f t="shared" si="70"/>
        <v>2010</v>
      </c>
      <c r="HB2286" s="1" t="str">
        <f t="shared" si="71"/>
        <v>07</v>
      </c>
    </row>
    <row r="2287" spans="1:210">
      <c r="A2287" s="3" t="s">
        <v>9</v>
      </c>
      <c r="B2287" s="3"/>
      <c r="C2287" s="3" t="s">
        <v>6956</v>
      </c>
      <c r="E2287" s="1" t="s">
        <v>6957</v>
      </c>
      <c r="F2287" s="1">
        <v>0.20519999999999999</v>
      </c>
      <c r="G2287" s="1">
        <v>-0.38779999999999998</v>
      </c>
      <c r="H2287" s="1">
        <v>-0.61250000000000004</v>
      </c>
      <c r="I2287" s="1">
        <v>0.58589999999999998</v>
      </c>
      <c r="J2287" s="1">
        <v>-0.52600000000000002</v>
      </c>
      <c r="K2287" s="1">
        <v>0.75629999999999997</v>
      </c>
      <c r="L2287" s="1">
        <v>-0.33779999999999999</v>
      </c>
      <c r="M2287" s="1">
        <v>-0.10290000000000001</v>
      </c>
      <c r="N2287" s="1">
        <v>-6.7199999999999996E-2</v>
      </c>
      <c r="O2287" s="1">
        <v>-0.1575</v>
      </c>
      <c r="P2287" s="1">
        <v>-1.2074</v>
      </c>
      <c r="HA2287" s="1" t="str">
        <f t="shared" si="70"/>
        <v>2010</v>
      </c>
      <c r="HB2287" s="1" t="str">
        <f t="shared" si="71"/>
        <v>07</v>
      </c>
    </row>
    <row r="2288" spans="1:210">
      <c r="A2288" s="3" t="s">
        <v>9</v>
      </c>
      <c r="B2288" s="3"/>
      <c r="C2288" s="3" t="s">
        <v>6958</v>
      </c>
      <c r="E2288" s="1" t="s">
        <v>6959</v>
      </c>
      <c r="F2288" s="1">
        <v>0.36009999999999998</v>
      </c>
      <c r="G2288" s="1">
        <v>-0.32069999999999999</v>
      </c>
      <c r="H2288" s="1">
        <v>0.21709999999999999</v>
      </c>
      <c r="I2288" s="1">
        <v>-7.9299999999999995E-2</v>
      </c>
      <c r="J2288" s="1">
        <v>-0.48609999999999998</v>
      </c>
      <c r="K2288" s="1">
        <v>0.76200000000000001</v>
      </c>
      <c r="L2288" s="1">
        <v>-0.89590000000000003</v>
      </c>
      <c r="M2288" s="1">
        <v>-0.17419999999999999</v>
      </c>
      <c r="N2288" s="1">
        <v>1.097</v>
      </c>
      <c r="O2288" s="1">
        <v>0.19839999999999999</v>
      </c>
      <c r="P2288" s="1">
        <v>-1.6657</v>
      </c>
      <c r="HA2288" s="1" t="str">
        <f t="shared" si="70"/>
        <v>2010</v>
      </c>
      <c r="HB2288" s="1" t="str">
        <f t="shared" si="71"/>
        <v>07</v>
      </c>
    </row>
    <row r="2289" spans="1:210">
      <c r="A2289" s="3" t="s">
        <v>9</v>
      </c>
      <c r="B2289" s="3"/>
      <c r="C2289" s="3" t="s">
        <v>6960</v>
      </c>
      <c r="E2289" s="1" t="s">
        <v>6961</v>
      </c>
      <c r="F2289" s="1">
        <v>-0.32029999999999997</v>
      </c>
      <c r="G2289" s="1">
        <v>-0.60489999999999999</v>
      </c>
      <c r="H2289" s="1">
        <v>-0.46210000000000001</v>
      </c>
      <c r="I2289" s="1">
        <v>-0.39439999999999997</v>
      </c>
      <c r="J2289" s="1">
        <v>-0.38590000000000002</v>
      </c>
      <c r="K2289" s="1">
        <v>0.25180000000000002</v>
      </c>
      <c r="L2289" s="1">
        <v>-0.46800000000000003</v>
      </c>
      <c r="M2289" s="1">
        <v>0</v>
      </c>
      <c r="N2289" s="1">
        <v>-0.75229999999999997</v>
      </c>
      <c r="O2289" s="1">
        <v>-0.31490000000000001</v>
      </c>
      <c r="P2289" s="1">
        <v>-1.1731</v>
      </c>
      <c r="HA2289" s="1" t="str">
        <f t="shared" si="70"/>
        <v>2010</v>
      </c>
      <c r="HB2289" s="1" t="str">
        <f t="shared" si="71"/>
        <v>07</v>
      </c>
    </row>
    <row r="2290" spans="1:210">
      <c r="A2290" s="3" t="s">
        <v>9</v>
      </c>
      <c r="B2290" s="3"/>
      <c r="C2290" s="3" t="s">
        <v>6962</v>
      </c>
      <c r="E2290" s="1" t="s">
        <v>6963</v>
      </c>
      <c r="F2290" s="1">
        <v>0</v>
      </c>
      <c r="G2290" s="1">
        <v>-0.67589999999999995</v>
      </c>
      <c r="H2290" s="1">
        <v>-0.52190000000000003</v>
      </c>
      <c r="I2290" s="1">
        <v>-0.90580000000000005</v>
      </c>
      <c r="J2290" s="1">
        <v>-1.1555</v>
      </c>
      <c r="K2290" s="1">
        <v>8.3299999999999999E-2</v>
      </c>
      <c r="L2290" s="1">
        <v>-0.50949999999999995</v>
      </c>
      <c r="M2290" s="1">
        <v>-1.0726</v>
      </c>
      <c r="N2290" s="1">
        <v>0.44490000000000002</v>
      </c>
      <c r="O2290" s="1">
        <v>-0.3125</v>
      </c>
      <c r="P2290" s="1">
        <v>0.34160000000000001</v>
      </c>
      <c r="HA2290" s="1" t="str">
        <f t="shared" si="70"/>
        <v>2010</v>
      </c>
      <c r="HB2290" s="1" t="str">
        <f t="shared" si="71"/>
        <v>07</v>
      </c>
    </row>
    <row r="2291" spans="1:210">
      <c r="A2291" s="3" t="s">
        <v>9</v>
      </c>
      <c r="B2291" s="3"/>
      <c r="C2291" s="3" t="s">
        <v>6964</v>
      </c>
      <c r="E2291" s="1" t="s">
        <v>6965</v>
      </c>
      <c r="F2291" s="1">
        <v>-1.89E-2</v>
      </c>
      <c r="G2291" s="1">
        <v>-1.0067999999999999</v>
      </c>
      <c r="H2291" s="1">
        <v>-0.65190000000000003</v>
      </c>
      <c r="I2291" s="1">
        <v>-0.91590000000000005</v>
      </c>
      <c r="J2291" s="1">
        <v>-0.68320000000000003</v>
      </c>
      <c r="K2291" s="1">
        <v>8.3400000000000002E-2</v>
      </c>
      <c r="L2291" s="1">
        <v>-0.64370000000000005</v>
      </c>
      <c r="M2291" s="1">
        <v>-0.17449999999999999</v>
      </c>
      <c r="N2291" s="1">
        <v>0.20730000000000001</v>
      </c>
      <c r="O2291" s="1">
        <v>0.15640000000000001</v>
      </c>
      <c r="P2291" s="1">
        <v>1.0004999999999999</v>
      </c>
      <c r="HA2291" s="1" t="str">
        <f t="shared" si="70"/>
        <v>2010</v>
      </c>
      <c r="HB2291" s="1" t="str">
        <f t="shared" si="71"/>
        <v>07</v>
      </c>
    </row>
    <row r="2292" spans="1:210">
      <c r="A2292" s="3" t="s">
        <v>9</v>
      </c>
      <c r="B2292" s="3"/>
      <c r="C2292" s="3" t="s">
        <v>6966</v>
      </c>
      <c r="E2292" s="1" t="s">
        <v>6967</v>
      </c>
      <c r="F2292" s="1">
        <v>3.78E-2</v>
      </c>
      <c r="G2292" s="1">
        <v>-0.93520000000000003</v>
      </c>
      <c r="H2292" s="1">
        <v>-0.1242</v>
      </c>
      <c r="I2292" s="1">
        <v>-0.11940000000000001</v>
      </c>
      <c r="J2292" s="1">
        <v>-0.87460000000000004</v>
      </c>
      <c r="K2292" s="1">
        <v>-0.16569999999999999</v>
      </c>
      <c r="L2292" s="1">
        <v>-0.1721</v>
      </c>
      <c r="M2292" s="1">
        <v>0.20910000000000001</v>
      </c>
      <c r="N2292" s="1">
        <v>0.72430000000000005</v>
      </c>
      <c r="O2292" s="1">
        <v>-0.9708</v>
      </c>
      <c r="P2292" s="1">
        <v>0.94779999999999998</v>
      </c>
      <c r="HA2292" s="1" t="str">
        <f t="shared" si="70"/>
        <v>2010</v>
      </c>
      <c r="HB2292" s="1" t="str">
        <f t="shared" si="71"/>
        <v>07</v>
      </c>
    </row>
    <row r="2293" spans="1:210">
      <c r="A2293" s="3" t="s">
        <v>9</v>
      </c>
      <c r="B2293" s="3"/>
      <c r="C2293" s="3" t="s">
        <v>6968</v>
      </c>
      <c r="E2293" s="1" t="s">
        <v>6968</v>
      </c>
      <c r="F2293" s="1">
        <v>0.2258</v>
      </c>
      <c r="G2293" s="1">
        <v>-0.24979999999999999</v>
      </c>
      <c r="H2293" s="1">
        <v>-0.33960000000000001</v>
      </c>
      <c r="I2293" s="1">
        <v>0.1182</v>
      </c>
      <c r="J2293" s="1">
        <v>-0.19239999999999999</v>
      </c>
      <c r="K2293" s="1">
        <v>0.25140000000000001</v>
      </c>
      <c r="L2293" s="1">
        <v>-0.51449999999999996</v>
      </c>
      <c r="M2293" s="1">
        <v>0.27750000000000002</v>
      </c>
      <c r="N2293" s="1">
        <v>-1.9118999999999999</v>
      </c>
      <c r="O2293" s="1">
        <v>-1.1001000000000001</v>
      </c>
      <c r="P2293" s="1">
        <v>2.8519999999999999</v>
      </c>
      <c r="HA2293" s="1" t="str">
        <f t="shared" si="70"/>
        <v>2010</v>
      </c>
      <c r="HB2293" s="1" t="str">
        <f t="shared" si="71"/>
        <v>07</v>
      </c>
    </row>
    <row r="2294" spans="1:210">
      <c r="A2294" s="3" t="s">
        <v>9</v>
      </c>
      <c r="B2294" s="3"/>
      <c r="C2294" s="3" t="s">
        <v>6969</v>
      </c>
      <c r="E2294" s="1" t="s">
        <v>6970</v>
      </c>
      <c r="F2294" s="1">
        <v>-5.6399999999999999E-2</v>
      </c>
      <c r="G2294" s="1">
        <v>-0.42909999999999998</v>
      </c>
      <c r="H2294" s="1">
        <v>-1.2011000000000001</v>
      </c>
      <c r="I2294" s="1">
        <v>-0.23569999999999999</v>
      </c>
      <c r="J2294" s="1">
        <v>-0.62350000000000005</v>
      </c>
      <c r="K2294" s="1">
        <v>-8.43E-2</v>
      </c>
      <c r="L2294" s="1">
        <v>-0.55769999999999997</v>
      </c>
      <c r="M2294" s="1">
        <v>-0.1386</v>
      </c>
      <c r="N2294" s="1">
        <v>-1.0238</v>
      </c>
      <c r="O2294" s="1">
        <v>-0.86919999999999997</v>
      </c>
      <c r="P2294" s="1">
        <v>1.1620999999999999</v>
      </c>
      <c r="HA2294" s="1" t="str">
        <f t="shared" si="70"/>
        <v>2010</v>
      </c>
      <c r="HB2294" s="1" t="str">
        <f t="shared" si="71"/>
        <v>07</v>
      </c>
    </row>
    <row r="2295" spans="1:210">
      <c r="A2295" s="3" t="s">
        <v>9</v>
      </c>
      <c r="B2295" s="3"/>
      <c r="C2295" s="3" t="s">
        <v>6971</v>
      </c>
      <c r="E2295" s="1" t="s">
        <v>6971</v>
      </c>
      <c r="F2295" s="1">
        <v>-1.9099999999999999E-2</v>
      </c>
      <c r="G2295" s="1">
        <v>-0.10879999999999999</v>
      </c>
      <c r="H2295" s="1">
        <v>0.97199999999999998</v>
      </c>
      <c r="I2295" s="1">
        <v>-0.48</v>
      </c>
      <c r="J2295" s="1">
        <v>-1.0763</v>
      </c>
      <c r="K2295" s="1">
        <v>-8.6300000000000002E-2</v>
      </c>
      <c r="L2295" s="1">
        <v>-0.21690000000000001</v>
      </c>
      <c r="M2295" s="1">
        <v>-3.5299999999999998E-2</v>
      </c>
      <c r="N2295" s="1">
        <v>-0.34720000000000001</v>
      </c>
      <c r="O2295" s="1">
        <v>-0.32340000000000002</v>
      </c>
      <c r="P2295" s="1">
        <v>1.4167000000000001</v>
      </c>
      <c r="HA2295" s="1" t="str">
        <f t="shared" si="70"/>
        <v>2010</v>
      </c>
      <c r="HB2295" s="1" t="str">
        <f t="shared" si="71"/>
        <v>07</v>
      </c>
    </row>
    <row r="2296" spans="1:210">
      <c r="A2296" s="3" t="s">
        <v>9</v>
      </c>
      <c r="B2296" s="3"/>
      <c r="C2296" s="3" t="s">
        <v>6972</v>
      </c>
      <c r="E2296" s="1" t="s">
        <v>6973</v>
      </c>
      <c r="F2296" s="1">
        <v>-0.28589999999999999</v>
      </c>
      <c r="G2296" s="1">
        <v>-0.43469999999999998</v>
      </c>
      <c r="H2296" s="1">
        <v>-0.77759999999999996</v>
      </c>
      <c r="I2296" s="1">
        <v>-0.11940000000000001</v>
      </c>
      <c r="J2296" s="1">
        <v>-0.5847</v>
      </c>
      <c r="K2296" s="1">
        <v>0.25879999999999997</v>
      </c>
      <c r="L2296" s="1">
        <v>-0.68989999999999996</v>
      </c>
      <c r="M2296" s="1">
        <v>7.0300000000000001E-2</v>
      </c>
      <c r="N2296" s="1">
        <v>-0.623</v>
      </c>
      <c r="O2296" s="1">
        <v>-0.64639999999999997</v>
      </c>
      <c r="P2296" s="1">
        <v>0.9849</v>
      </c>
      <c r="HA2296" s="1" t="str">
        <f t="shared" si="70"/>
        <v>2010</v>
      </c>
      <c r="HB2296" s="1" t="str">
        <f t="shared" si="71"/>
        <v>07</v>
      </c>
    </row>
    <row r="2297" spans="1:210">
      <c r="A2297" s="3" t="s">
        <v>9</v>
      </c>
      <c r="B2297" s="3"/>
      <c r="C2297" s="3" t="s">
        <v>6974</v>
      </c>
      <c r="E2297" s="1" t="s">
        <v>6974</v>
      </c>
      <c r="F2297" s="1">
        <v>-0.3236</v>
      </c>
      <c r="G2297" s="1">
        <v>-0.43540000000000001</v>
      </c>
      <c r="H2297" s="1">
        <v>-1.5882000000000001</v>
      </c>
      <c r="I2297" s="1">
        <v>-0.79679999999999995</v>
      </c>
      <c r="J2297" s="1">
        <v>-1.1673</v>
      </c>
      <c r="K2297" s="1">
        <v>-0.25719999999999998</v>
      </c>
      <c r="L2297" s="1">
        <v>-0.47589999999999999</v>
      </c>
      <c r="M2297" s="1">
        <v>0.1757</v>
      </c>
      <c r="N2297" s="1">
        <v>-1.0714999999999999</v>
      </c>
      <c r="O2297" s="1">
        <v>-0.96419999999999995</v>
      </c>
      <c r="P2297" s="1">
        <v>0.7651</v>
      </c>
      <c r="HA2297" s="1" t="str">
        <f t="shared" si="70"/>
        <v>2010</v>
      </c>
      <c r="HB2297" s="1" t="str">
        <f t="shared" si="71"/>
        <v>07</v>
      </c>
    </row>
    <row r="2298" spans="1:210">
      <c r="A2298" s="3" t="s">
        <v>9</v>
      </c>
      <c r="B2298" s="3"/>
      <c r="C2298" s="3" t="s">
        <v>6975</v>
      </c>
      <c r="E2298" s="1" t="s">
        <v>6976</v>
      </c>
      <c r="F2298" s="1">
        <v>-0.1343</v>
      </c>
      <c r="G2298" s="1">
        <v>-0.65349999999999997</v>
      </c>
      <c r="H2298" s="1">
        <v>-2.1669999999999998</v>
      </c>
      <c r="I2298" s="1">
        <v>-0.76180000000000003</v>
      </c>
      <c r="J2298" s="1">
        <v>-0.93269999999999997</v>
      </c>
      <c r="K2298" s="1">
        <v>0.5181</v>
      </c>
      <c r="L2298" s="1">
        <v>-0.43359999999999999</v>
      </c>
      <c r="M2298" s="1">
        <v>-0.1769</v>
      </c>
      <c r="N2298" s="1">
        <v>-1.5625</v>
      </c>
      <c r="O2298" s="1">
        <v>-0.36370000000000002</v>
      </c>
      <c r="P2298" s="1">
        <v>1.845</v>
      </c>
      <c r="HA2298" s="1" t="str">
        <f t="shared" si="70"/>
        <v>2010</v>
      </c>
      <c r="HB2298" s="1" t="str">
        <f t="shared" si="71"/>
        <v>07</v>
      </c>
    </row>
    <row r="2299" spans="1:210">
      <c r="A2299" s="3" t="s">
        <v>9</v>
      </c>
      <c r="B2299" s="3"/>
      <c r="C2299" s="3" t="s">
        <v>6977</v>
      </c>
      <c r="E2299" s="1" t="s">
        <v>6978</v>
      </c>
      <c r="F2299" s="1">
        <v>-9.7299999999999998E-2</v>
      </c>
      <c r="G2299" s="1">
        <v>-0.51370000000000005</v>
      </c>
      <c r="H2299" s="1">
        <v>0.32</v>
      </c>
      <c r="I2299" s="1">
        <v>-1.1020000000000001</v>
      </c>
      <c r="J2299" s="1">
        <v>-1.4449000000000001</v>
      </c>
      <c r="K2299" s="1">
        <v>0.25969999999999999</v>
      </c>
      <c r="L2299" s="1">
        <v>-0.70169999999999999</v>
      </c>
      <c r="M2299" s="1">
        <v>1.0049999999999999</v>
      </c>
      <c r="N2299" s="1">
        <v>0.84470000000000001</v>
      </c>
      <c r="O2299" s="1">
        <v>0.16220000000000001</v>
      </c>
      <c r="P2299" s="1">
        <v>0.49009999999999998</v>
      </c>
      <c r="HA2299" s="1" t="str">
        <f t="shared" si="70"/>
        <v>2010</v>
      </c>
      <c r="HB2299" s="1" t="str">
        <f t="shared" si="71"/>
        <v>07</v>
      </c>
    </row>
    <row r="2300" spans="1:210">
      <c r="A2300" s="3" t="s">
        <v>9</v>
      </c>
      <c r="B2300" s="3"/>
      <c r="C2300" s="3" t="s">
        <v>6979</v>
      </c>
      <c r="E2300" s="1" t="s">
        <v>6979</v>
      </c>
      <c r="F2300" s="1">
        <v>3.8899999999999997E-2</v>
      </c>
      <c r="G2300" s="1">
        <v>-0.84519999999999995</v>
      </c>
      <c r="H2300" s="1">
        <v>-4.0613999999999999</v>
      </c>
      <c r="I2300" s="1">
        <v>-0.57140000000000002</v>
      </c>
      <c r="J2300" s="1">
        <v>-1.3486</v>
      </c>
      <c r="K2300" s="1">
        <v>0.17219999999999999</v>
      </c>
      <c r="L2300" s="1">
        <v>-0.74919999999999998</v>
      </c>
      <c r="M2300" s="1">
        <v>-0.93320000000000003</v>
      </c>
      <c r="N2300" s="1">
        <v>-1.9745999999999999</v>
      </c>
      <c r="O2300" s="1">
        <v>-0.92810000000000004</v>
      </c>
      <c r="P2300" s="1">
        <v>2.0394999999999999</v>
      </c>
      <c r="HA2300" s="1" t="str">
        <f t="shared" si="70"/>
        <v>2010</v>
      </c>
      <c r="HB2300" s="1" t="str">
        <f t="shared" si="71"/>
        <v>07</v>
      </c>
    </row>
    <row r="2301" spans="1:210">
      <c r="A2301" s="3" t="s">
        <v>9</v>
      </c>
      <c r="B2301" s="3"/>
      <c r="C2301" s="3" t="s">
        <v>6980</v>
      </c>
      <c r="E2301" s="1" t="s">
        <v>6980</v>
      </c>
      <c r="F2301" s="1">
        <v>0.23810000000000001</v>
      </c>
      <c r="G2301" s="1">
        <v>-0.3765</v>
      </c>
      <c r="H2301" s="1">
        <v>-2.0975999999999999</v>
      </c>
      <c r="I2301" s="1">
        <v>-0.58279999999999998</v>
      </c>
      <c r="J2301" s="1">
        <v>-0.81789999999999996</v>
      </c>
      <c r="K2301" s="1">
        <v>0.26219999999999999</v>
      </c>
      <c r="L2301" s="1">
        <v>-0.58260000000000001</v>
      </c>
      <c r="M2301" s="1">
        <v>-0.98929999999999996</v>
      </c>
      <c r="N2301" s="1">
        <v>0</v>
      </c>
      <c r="O2301" s="1">
        <v>4.0899999999999999E-2</v>
      </c>
      <c r="P2301" s="1">
        <v>1.8216000000000001</v>
      </c>
      <c r="HA2301" s="1" t="str">
        <f t="shared" si="70"/>
        <v>2010</v>
      </c>
      <c r="HB2301" s="1" t="str">
        <f t="shared" si="71"/>
        <v>07</v>
      </c>
    </row>
    <row r="2302" spans="1:210">
      <c r="A2302" s="3" t="s">
        <v>9</v>
      </c>
      <c r="B2302" s="3"/>
      <c r="C2302" s="3" t="s">
        <v>6981</v>
      </c>
      <c r="E2302" s="1" t="s">
        <v>6982</v>
      </c>
      <c r="F2302" s="1">
        <v>0.1011</v>
      </c>
      <c r="G2302" s="1">
        <v>-0.1143</v>
      </c>
      <c r="H2302" s="1">
        <v>-2.1375999999999999</v>
      </c>
      <c r="I2302" s="1">
        <v>-0.59389999999999998</v>
      </c>
      <c r="J2302" s="1">
        <v>-0.62429999999999997</v>
      </c>
      <c r="K2302" s="1">
        <v>0.70979999999999999</v>
      </c>
      <c r="L2302" s="1">
        <v>-0.18110000000000001</v>
      </c>
      <c r="M2302" s="1">
        <v>0.22370000000000001</v>
      </c>
      <c r="N2302" s="1">
        <v>4.0598999999999998</v>
      </c>
      <c r="O2302" s="1">
        <v>0.24909999999999999</v>
      </c>
      <c r="P2302" s="1">
        <v>3.0476000000000001</v>
      </c>
      <c r="HA2302" s="1" t="str">
        <f t="shared" si="70"/>
        <v>2010</v>
      </c>
      <c r="HB2302" s="1" t="str">
        <f t="shared" si="71"/>
        <v>07</v>
      </c>
    </row>
    <row r="2303" spans="1:210">
      <c r="A2303" s="3" t="s">
        <v>9</v>
      </c>
      <c r="B2303" s="3"/>
      <c r="C2303" s="3" t="s">
        <v>6983</v>
      </c>
      <c r="E2303" s="1" t="s">
        <v>6984</v>
      </c>
      <c r="F2303" s="1">
        <v>0.57240000000000002</v>
      </c>
      <c r="G2303" s="1">
        <v>0.34539999999999998</v>
      </c>
      <c r="H2303" s="1">
        <v>0.23499999999999999</v>
      </c>
      <c r="I2303" s="1">
        <v>-0.55479999999999996</v>
      </c>
      <c r="J2303" s="1">
        <v>-0.99519999999999997</v>
      </c>
      <c r="K2303" s="1">
        <v>0.36730000000000002</v>
      </c>
      <c r="L2303" s="1">
        <v>-4.5699999999999998E-2</v>
      </c>
      <c r="M2303" s="1">
        <v>0.37659999999999999</v>
      </c>
      <c r="N2303" s="1">
        <v>1.1773</v>
      </c>
      <c r="O2303" s="1">
        <v>-8.5999999999999993E-2</v>
      </c>
      <c r="P2303" s="1">
        <v>1.5479000000000001</v>
      </c>
      <c r="HA2303" s="1" t="str">
        <f t="shared" si="70"/>
        <v>2010</v>
      </c>
      <c r="HB2303" s="1" t="str">
        <f t="shared" si="71"/>
        <v>06</v>
      </c>
    </row>
    <row r="2304" spans="1:210">
      <c r="A2304" s="3" t="s">
        <v>9</v>
      </c>
      <c r="B2304" s="3"/>
      <c r="C2304" s="3" t="s">
        <v>6985</v>
      </c>
      <c r="E2304" s="1" t="s">
        <v>6985</v>
      </c>
      <c r="F2304" s="1">
        <v>-4.0300000000000002E-2</v>
      </c>
      <c r="G2304" s="1">
        <v>-0.1527</v>
      </c>
      <c r="H2304" s="1">
        <v>-0.72789999999999999</v>
      </c>
      <c r="I2304" s="1">
        <v>-0.84450000000000003</v>
      </c>
      <c r="J2304" s="1">
        <v>-0.3619</v>
      </c>
      <c r="K2304" s="1">
        <v>-0.27189999999999998</v>
      </c>
      <c r="L2304" s="1">
        <v>-0.18229999999999999</v>
      </c>
      <c r="M2304" s="1">
        <v>-1.0044</v>
      </c>
      <c r="N2304" s="1">
        <v>0.21859999999999999</v>
      </c>
      <c r="O2304" s="1">
        <v>0.63800000000000001</v>
      </c>
      <c r="P2304" s="1">
        <v>1.5479000000000001</v>
      </c>
      <c r="HA2304" s="1" t="str">
        <f t="shared" si="70"/>
        <v>2010</v>
      </c>
      <c r="HB2304" s="1" t="str">
        <f t="shared" si="71"/>
        <v>06</v>
      </c>
    </row>
    <row r="2305" spans="1:210">
      <c r="A2305" s="3" t="s">
        <v>9</v>
      </c>
      <c r="B2305" s="3"/>
      <c r="C2305" s="3" t="s">
        <v>6986</v>
      </c>
      <c r="E2305" s="1" t="s">
        <v>6987</v>
      </c>
      <c r="F2305" s="1">
        <v>0.41749999999999998</v>
      </c>
      <c r="G2305" s="1">
        <v>0.52869999999999995</v>
      </c>
      <c r="H2305" s="1">
        <v>0.75109999999999999</v>
      </c>
      <c r="I2305" s="1">
        <v>0.2074</v>
      </c>
      <c r="J2305" s="1">
        <v>0.1016</v>
      </c>
      <c r="K2305" s="1">
        <v>-8.9200000000000002E-2</v>
      </c>
      <c r="L2305" s="1">
        <v>-9.0300000000000005E-2</v>
      </c>
      <c r="M2305" s="1">
        <v>1.7975000000000001</v>
      </c>
      <c r="N2305" s="1">
        <v>0.8992</v>
      </c>
      <c r="O2305" s="1">
        <v>2.8020999999999998</v>
      </c>
      <c r="P2305" s="1">
        <v>3.0358000000000001</v>
      </c>
      <c r="HA2305" s="1" t="str">
        <f t="shared" si="70"/>
        <v>2010</v>
      </c>
      <c r="HB2305" s="1" t="str">
        <f t="shared" si="71"/>
        <v>06</v>
      </c>
    </row>
    <row r="2306" spans="1:210">
      <c r="A2306" s="3" t="s">
        <v>9</v>
      </c>
      <c r="B2306" s="3"/>
      <c r="C2306" s="3" t="s">
        <v>6988</v>
      </c>
      <c r="E2306" s="1" t="s">
        <v>6989</v>
      </c>
      <c r="F2306" s="1">
        <v>7.8799999999999995E-2</v>
      </c>
      <c r="G2306" s="1">
        <v>-0.1867</v>
      </c>
      <c r="H2306" s="1">
        <v>-0.61439999999999995</v>
      </c>
      <c r="I2306" s="1">
        <v>-0.32940000000000003</v>
      </c>
      <c r="J2306" s="1">
        <v>-0.40239999999999998</v>
      </c>
      <c r="K2306" s="1">
        <v>8.7599999999999997E-2</v>
      </c>
      <c r="L2306" s="1">
        <v>-0.26879999999999998</v>
      </c>
      <c r="M2306" s="1">
        <v>-0.58109999999999995</v>
      </c>
      <c r="N2306" s="1">
        <v>0</v>
      </c>
      <c r="O2306" s="1">
        <v>-0.36969999999999997</v>
      </c>
      <c r="P2306" s="1">
        <v>1.1763999999999999</v>
      </c>
      <c r="HA2306" s="1" t="str">
        <f t="shared" si="70"/>
        <v>2010</v>
      </c>
      <c r="HB2306" s="1" t="str">
        <f t="shared" si="71"/>
        <v>06</v>
      </c>
    </row>
    <row r="2307" spans="1:210">
      <c r="A2307" s="3" t="s">
        <v>9</v>
      </c>
      <c r="B2307" s="3"/>
      <c r="C2307" s="3" t="s">
        <v>6990</v>
      </c>
      <c r="E2307" s="1" t="s">
        <v>6990</v>
      </c>
      <c r="F2307" s="1">
        <v>-7.8899999999999998E-2</v>
      </c>
      <c r="G2307" s="1">
        <v>-0.1124</v>
      </c>
      <c r="H2307" s="1">
        <v>0.1605</v>
      </c>
      <c r="I2307" s="1">
        <v>-0.5343</v>
      </c>
      <c r="J2307" s="1">
        <v>5.04E-2</v>
      </c>
      <c r="K2307" s="1">
        <v>0.53710000000000002</v>
      </c>
      <c r="L2307" s="1">
        <v>-4.4900000000000002E-2</v>
      </c>
      <c r="M2307" s="1">
        <v>-0.32769999999999999</v>
      </c>
      <c r="N2307" s="1">
        <v>1.7594000000000001</v>
      </c>
      <c r="O2307" s="1">
        <v>1.8051999999999999</v>
      </c>
      <c r="P2307" s="1">
        <v>1.2835000000000001</v>
      </c>
      <c r="HA2307" s="1" t="str">
        <f t="shared" ref="HA2307:HA2370" si="72">LEFT($E2308,4)</f>
        <v>2010</v>
      </c>
      <c r="HB2307" s="1" t="str">
        <f t="shared" ref="HB2307:HB2370" si="73">MID($E2308,5,2)</f>
        <v>06</v>
      </c>
    </row>
    <row r="2308" spans="1:210">
      <c r="A2308" s="3" t="s">
        <v>9</v>
      </c>
      <c r="B2308" s="3"/>
      <c r="C2308" s="3" t="s">
        <v>6991</v>
      </c>
      <c r="E2308" s="1" t="s">
        <v>6992</v>
      </c>
      <c r="F2308" s="1">
        <v>-3.8899999999999997E-2</v>
      </c>
      <c r="G2308" s="1">
        <v>-0.36749999999999999</v>
      </c>
      <c r="H2308" s="1">
        <v>-0.69569999999999999</v>
      </c>
      <c r="I2308" s="1">
        <v>-0.52559999999999996</v>
      </c>
      <c r="J2308" s="1">
        <v>-0.54420000000000002</v>
      </c>
      <c r="K2308" s="1">
        <v>0.26879999999999998</v>
      </c>
      <c r="L2308" s="1">
        <v>-0.53159999999999996</v>
      </c>
      <c r="M2308" s="1">
        <v>0.86140000000000005</v>
      </c>
      <c r="N2308" s="1">
        <v>2.4312</v>
      </c>
      <c r="O2308" s="1">
        <v>8.4099999999999994E-2</v>
      </c>
      <c r="P2308" s="1">
        <v>1.4409000000000001</v>
      </c>
      <c r="HA2308" s="1" t="str">
        <f t="shared" si="72"/>
        <v>2010</v>
      </c>
      <c r="HB2308" s="1" t="str">
        <f t="shared" si="73"/>
        <v>06</v>
      </c>
    </row>
    <row r="2309" spans="1:210">
      <c r="A2309" s="3" t="s">
        <v>9</v>
      </c>
      <c r="B2309" s="3"/>
      <c r="C2309" s="3" t="s">
        <v>6993</v>
      </c>
      <c r="E2309" s="1" t="s">
        <v>6994</v>
      </c>
      <c r="F2309" s="1">
        <v>-0.31180000000000002</v>
      </c>
      <c r="G2309" s="1">
        <v>-0.44159999999999999</v>
      </c>
      <c r="H2309" s="1">
        <v>-0.69569999999999999</v>
      </c>
      <c r="I2309" s="1">
        <v>-0.60629999999999995</v>
      </c>
      <c r="J2309" s="1">
        <v>-0.59340000000000004</v>
      </c>
      <c r="K2309" s="1">
        <v>0</v>
      </c>
      <c r="L2309" s="1">
        <v>-0.93079999999999996</v>
      </c>
      <c r="M2309" s="1">
        <v>0.1076</v>
      </c>
      <c r="N2309" s="1">
        <v>1.4440999999999999</v>
      </c>
      <c r="O2309" s="1">
        <v>0.50670000000000004</v>
      </c>
      <c r="P2309" s="1">
        <v>0.80830000000000002</v>
      </c>
      <c r="HA2309" s="1" t="str">
        <f t="shared" si="72"/>
        <v>2010</v>
      </c>
      <c r="HB2309" s="1" t="str">
        <f t="shared" si="73"/>
        <v>06</v>
      </c>
    </row>
    <row r="2310" spans="1:210">
      <c r="A2310" s="3" t="s">
        <v>9</v>
      </c>
      <c r="B2310" s="3"/>
      <c r="C2310" s="3" t="s">
        <v>6995</v>
      </c>
      <c r="E2310" s="1" t="s">
        <v>6996</v>
      </c>
      <c r="F2310" s="1">
        <v>0.15490000000000001</v>
      </c>
      <c r="G2310" s="1">
        <v>-0.36759999999999998</v>
      </c>
      <c r="H2310" s="1">
        <v>-0.3463</v>
      </c>
      <c r="I2310" s="1">
        <v>-0.28179999999999999</v>
      </c>
      <c r="J2310" s="1">
        <v>-0.68820000000000003</v>
      </c>
      <c r="K2310" s="1">
        <v>0</v>
      </c>
      <c r="L2310" s="1">
        <v>-0.3533</v>
      </c>
      <c r="M2310" s="1">
        <v>-7.1300000000000002E-2</v>
      </c>
      <c r="N2310" s="1">
        <v>-0.56079999999999997</v>
      </c>
      <c r="O2310" s="1">
        <v>-0.41959999999999997</v>
      </c>
      <c r="P2310" s="1">
        <v>0.86099999999999999</v>
      </c>
      <c r="HA2310" s="1" t="str">
        <f t="shared" si="72"/>
        <v>2010</v>
      </c>
      <c r="HB2310" s="1" t="str">
        <f t="shared" si="73"/>
        <v>06</v>
      </c>
    </row>
    <row r="2311" spans="1:210">
      <c r="A2311" s="3" t="s">
        <v>9</v>
      </c>
      <c r="B2311" s="3"/>
      <c r="C2311" s="3" t="s">
        <v>6997</v>
      </c>
      <c r="E2311" s="1" t="s">
        <v>6998</v>
      </c>
      <c r="F2311" s="1">
        <v>1.9199999999999998E-2</v>
      </c>
      <c r="G2311" s="1">
        <v>-0.18390000000000001</v>
      </c>
      <c r="H2311" s="1">
        <v>-0.96989999999999998</v>
      </c>
      <c r="I2311" s="1">
        <v>-0.80059999999999998</v>
      </c>
      <c r="J2311" s="1">
        <v>-0.63629999999999998</v>
      </c>
      <c r="K2311" s="1">
        <v>-8.9200000000000002E-2</v>
      </c>
      <c r="L2311" s="1">
        <v>-0.57289999999999996</v>
      </c>
      <c r="M2311" s="1">
        <v>-0.10639999999999999</v>
      </c>
      <c r="N2311" s="1">
        <v>-1.1850000000000001</v>
      </c>
      <c r="O2311" s="1">
        <v>-0.87860000000000005</v>
      </c>
      <c r="P2311" s="1">
        <v>1.0367999999999999</v>
      </c>
      <c r="HA2311" s="1" t="str">
        <f t="shared" si="72"/>
        <v>2010</v>
      </c>
      <c r="HB2311" s="1" t="str">
        <f t="shared" si="73"/>
        <v>06</v>
      </c>
    </row>
    <row r="2312" spans="1:210">
      <c r="A2312" s="3" t="s">
        <v>9</v>
      </c>
      <c r="B2312" s="3"/>
      <c r="C2312" s="3" t="s">
        <v>6999</v>
      </c>
      <c r="E2312" s="1" t="s">
        <v>6999</v>
      </c>
      <c r="F2312" s="1">
        <v>-0.33279999999999998</v>
      </c>
      <c r="G2312" s="1">
        <v>-0.26450000000000001</v>
      </c>
      <c r="H2312" s="1">
        <v>-9.5399999999999999E-2</v>
      </c>
      <c r="I2312" s="1">
        <v>-0.69269999999999998</v>
      </c>
      <c r="J2312" s="1">
        <v>0.40160000000000001</v>
      </c>
      <c r="K2312" s="1">
        <v>-0.7319</v>
      </c>
      <c r="L2312" s="1">
        <v>-0.49120000000000003</v>
      </c>
      <c r="M2312" s="1">
        <v>0</v>
      </c>
      <c r="N2312" s="1">
        <v>2.4902000000000002</v>
      </c>
      <c r="O2312" s="1">
        <v>4.2470999999999997</v>
      </c>
      <c r="P2312" s="1">
        <v>1.4234</v>
      </c>
      <c r="HA2312" s="1" t="str">
        <f t="shared" si="72"/>
        <v>2010</v>
      </c>
      <c r="HB2312" s="1" t="str">
        <f t="shared" si="73"/>
        <v>06</v>
      </c>
    </row>
    <row r="2313" spans="1:210">
      <c r="A2313" s="3" t="s">
        <v>9</v>
      </c>
      <c r="B2313" s="3"/>
      <c r="C2313" s="3" t="s">
        <v>7000</v>
      </c>
      <c r="E2313" s="1" t="s">
        <v>7001</v>
      </c>
      <c r="F2313" s="1">
        <v>-0.31240000000000001</v>
      </c>
      <c r="G2313" s="1">
        <v>-0.2636</v>
      </c>
      <c r="H2313" s="1">
        <v>-0.54010000000000002</v>
      </c>
      <c r="I2313" s="1">
        <v>-0.36649999999999999</v>
      </c>
      <c r="J2313" s="1">
        <v>-0.94810000000000005</v>
      </c>
      <c r="K2313" s="1">
        <v>-0.63859999999999995</v>
      </c>
      <c r="L2313" s="1">
        <v>-0.8024</v>
      </c>
      <c r="M2313" s="1">
        <v>1.2629999999999999</v>
      </c>
      <c r="N2313" s="1">
        <v>3.1869000000000001</v>
      </c>
      <c r="O2313" s="1">
        <v>1.2403</v>
      </c>
      <c r="P2313" s="1">
        <v>0.94330000000000003</v>
      </c>
      <c r="HA2313" s="1" t="str">
        <f t="shared" si="72"/>
        <v>2010</v>
      </c>
      <c r="HB2313" s="1" t="str">
        <f t="shared" si="73"/>
        <v>06</v>
      </c>
    </row>
    <row r="2314" spans="1:210">
      <c r="A2314" s="3" t="s">
        <v>9</v>
      </c>
      <c r="B2314" s="3"/>
      <c r="C2314" s="3" t="s">
        <v>7002</v>
      </c>
      <c r="E2314" s="1" t="s">
        <v>7002</v>
      </c>
      <c r="F2314" s="1">
        <v>-0.1575</v>
      </c>
      <c r="G2314" s="1">
        <v>-0.114</v>
      </c>
      <c r="H2314" s="1">
        <v>-0.73550000000000004</v>
      </c>
      <c r="I2314" s="1">
        <v>-4.1000000000000002E-2</v>
      </c>
      <c r="J2314" s="1">
        <v>-5.0500000000000003E-2</v>
      </c>
      <c r="K2314" s="1">
        <v>-0.18290000000000001</v>
      </c>
      <c r="L2314" s="1">
        <v>-0.315</v>
      </c>
      <c r="M2314" s="1">
        <v>3.6299999999999999E-2</v>
      </c>
      <c r="N2314" s="1">
        <v>3.8378000000000001</v>
      </c>
      <c r="O2314" s="1">
        <v>-0.42880000000000001</v>
      </c>
      <c r="P2314" s="1">
        <v>1.0625</v>
      </c>
      <c r="HA2314" s="1" t="str">
        <f t="shared" si="72"/>
        <v>2010</v>
      </c>
      <c r="HB2314" s="1" t="str">
        <f t="shared" si="73"/>
        <v>06</v>
      </c>
    </row>
    <row r="2315" spans="1:210">
      <c r="A2315" s="3" t="s">
        <v>9</v>
      </c>
      <c r="B2315" s="3"/>
      <c r="C2315" s="3" t="s">
        <v>7003</v>
      </c>
      <c r="E2315" s="1" t="s">
        <v>7003</v>
      </c>
      <c r="F2315" s="1">
        <v>5.96E-2</v>
      </c>
      <c r="G2315" s="1">
        <v>-7.6600000000000001E-2</v>
      </c>
      <c r="H2315" s="1">
        <v>-1.7729999999999999</v>
      </c>
      <c r="I2315" s="1">
        <v>-0.53690000000000004</v>
      </c>
      <c r="J2315" s="1">
        <v>-1.1241000000000001</v>
      </c>
      <c r="K2315" s="1">
        <v>0.46379999999999999</v>
      </c>
      <c r="L2315" s="1">
        <v>-0.76990000000000003</v>
      </c>
      <c r="M2315" s="1">
        <v>-0.22020000000000001</v>
      </c>
      <c r="N2315" s="1">
        <v>2.7124000000000001</v>
      </c>
      <c r="O2315" s="1">
        <v>-0.6956</v>
      </c>
      <c r="P2315" s="1">
        <v>2.1478999999999999</v>
      </c>
      <c r="HA2315" s="1" t="str">
        <f t="shared" si="72"/>
        <v>2010</v>
      </c>
      <c r="HB2315" s="1" t="str">
        <f t="shared" si="73"/>
        <v>06</v>
      </c>
    </row>
    <row r="2316" spans="1:210">
      <c r="A2316" s="3" t="s">
        <v>9</v>
      </c>
      <c r="B2316" s="3"/>
      <c r="C2316" s="3" t="s">
        <v>7004</v>
      </c>
      <c r="E2316" s="1" t="s">
        <v>7004</v>
      </c>
      <c r="F2316" s="1">
        <v>-0.1207</v>
      </c>
      <c r="G2316" s="1">
        <v>-0.27029999999999998</v>
      </c>
      <c r="H2316" s="1">
        <v>9.74E-2</v>
      </c>
      <c r="I2316" s="1">
        <v>-0.41639999999999999</v>
      </c>
      <c r="J2316" s="1">
        <v>-0.67249999999999999</v>
      </c>
      <c r="K2316" s="1">
        <v>9.4399999999999998E-2</v>
      </c>
      <c r="L2316" s="1">
        <v>-0.22789999999999999</v>
      </c>
      <c r="M2316" s="1">
        <v>0.92830000000000001</v>
      </c>
      <c r="N2316" s="1">
        <v>1.0270999999999999</v>
      </c>
      <c r="O2316" s="1">
        <v>4.4299999999999999E-2</v>
      </c>
      <c r="P2316" s="1">
        <v>3.052</v>
      </c>
      <c r="HA2316" s="1" t="str">
        <f t="shared" si="72"/>
        <v>2010</v>
      </c>
      <c r="HB2316" s="1" t="str">
        <f t="shared" si="73"/>
        <v>06</v>
      </c>
    </row>
    <row r="2317" spans="1:210">
      <c r="A2317" s="3" t="s">
        <v>9</v>
      </c>
      <c r="B2317" s="3"/>
      <c r="C2317" s="3" t="s">
        <v>7005</v>
      </c>
      <c r="E2317" s="1" t="s">
        <v>7006</v>
      </c>
      <c r="F2317" s="1">
        <v>2.0400000000000001E-2</v>
      </c>
      <c r="G2317" s="1">
        <v>-1.2941</v>
      </c>
      <c r="H2317" s="1">
        <v>-1.0887</v>
      </c>
      <c r="I2317" s="1">
        <v>-0.59219999999999995</v>
      </c>
      <c r="J2317" s="1">
        <v>-0.94630000000000003</v>
      </c>
      <c r="K2317" s="1">
        <v>-0.29089999999999999</v>
      </c>
      <c r="L2317" s="1">
        <v>-0.1845</v>
      </c>
      <c r="M2317" s="1">
        <v>-0.64219999999999999</v>
      </c>
      <c r="N2317" s="1">
        <v>-0.26050000000000001</v>
      </c>
      <c r="O2317" s="1">
        <v>1.0923</v>
      </c>
      <c r="P2317" s="1">
        <v>2.9975999999999998</v>
      </c>
      <c r="HA2317" s="1" t="str">
        <f t="shared" si="72"/>
        <v>2010</v>
      </c>
      <c r="HB2317" s="1" t="str">
        <f t="shared" si="73"/>
        <v>06</v>
      </c>
    </row>
    <row r="2318" spans="1:210">
      <c r="A2318" s="3" t="s">
        <v>9</v>
      </c>
      <c r="B2318" s="3"/>
      <c r="C2318" s="3" t="s">
        <v>7007</v>
      </c>
      <c r="E2318" s="1" t="s">
        <v>7008</v>
      </c>
      <c r="F2318" s="1">
        <v>0.2079</v>
      </c>
      <c r="G2318" s="1">
        <v>0.84060000000000001</v>
      </c>
      <c r="H2318" s="1">
        <v>0.16700000000000001</v>
      </c>
      <c r="I2318" s="1">
        <v>-0.43009999999999998</v>
      </c>
      <c r="J2318" s="1">
        <v>0.53759999999999997</v>
      </c>
      <c r="K2318" s="1">
        <v>9.8799999999999999E-2</v>
      </c>
      <c r="L2318" s="1">
        <v>0.6542</v>
      </c>
      <c r="M2318" s="1">
        <v>2.0745</v>
      </c>
      <c r="N2318" s="1">
        <v>1.7849999999999999</v>
      </c>
      <c r="O2318" s="1">
        <v>1.2037</v>
      </c>
      <c r="P2318" s="1">
        <v>2.0945</v>
      </c>
      <c r="HA2318" s="1" t="str">
        <f t="shared" si="72"/>
        <v>2010</v>
      </c>
      <c r="HB2318" s="1" t="str">
        <f t="shared" si="73"/>
        <v>06</v>
      </c>
    </row>
    <row r="2319" spans="1:210">
      <c r="A2319" s="3" t="s">
        <v>9</v>
      </c>
      <c r="B2319" s="3"/>
      <c r="C2319" s="3" t="s">
        <v>7009</v>
      </c>
      <c r="E2319" s="1" t="s">
        <v>7010</v>
      </c>
      <c r="F2319" s="1">
        <v>0.33050000000000002</v>
      </c>
      <c r="G2319" s="1">
        <v>-0.35260000000000002</v>
      </c>
      <c r="H2319" s="1">
        <v>9.9099999999999994E-2</v>
      </c>
      <c r="I2319" s="1">
        <v>-0.63880000000000003</v>
      </c>
      <c r="J2319" s="1">
        <v>0.31909999999999999</v>
      </c>
      <c r="K2319" s="1">
        <v>-0.19409999999999999</v>
      </c>
      <c r="L2319" s="1">
        <v>-0.27800000000000002</v>
      </c>
      <c r="M2319" s="1">
        <v>1.2942</v>
      </c>
      <c r="N2319" s="1">
        <v>5.3940999999999999</v>
      </c>
      <c r="O2319" s="1">
        <v>0.31859999999999999</v>
      </c>
      <c r="P2319" s="1">
        <v>3.1156000000000001</v>
      </c>
      <c r="HA2319" s="1" t="str">
        <f t="shared" si="72"/>
        <v>2010</v>
      </c>
      <c r="HB2319" s="1" t="str">
        <f t="shared" si="73"/>
        <v>06</v>
      </c>
    </row>
    <row r="2320" spans="1:210">
      <c r="A2320" s="3" t="s">
        <v>9</v>
      </c>
      <c r="B2320" s="3"/>
      <c r="C2320" s="3" t="s">
        <v>7011</v>
      </c>
      <c r="E2320" s="1" t="s">
        <v>7012</v>
      </c>
      <c r="F2320" s="1">
        <v>0.18490000000000001</v>
      </c>
      <c r="G2320" s="1">
        <v>-0.39369999999999999</v>
      </c>
      <c r="H2320" s="1">
        <v>0.39629999999999999</v>
      </c>
      <c r="I2320" s="1">
        <v>-0.63470000000000004</v>
      </c>
      <c r="J2320" s="1">
        <v>-0.31659999999999999</v>
      </c>
      <c r="K2320" s="1">
        <v>-9.7500000000000003E-2</v>
      </c>
      <c r="L2320" s="1">
        <v>0</v>
      </c>
      <c r="M2320" s="1">
        <v>-1.4399</v>
      </c>
      <c r="N2320" s="1">
        <v>3.6315</v>
      </c>
      <c r="O2320" s="1">
        <v>-2.1917</v>
      </c>
      <c r="P2320" s="1">
        <v>2.4535999999999998</v>
      </c>
      <c r="HA2320" s="1" t="str">
        <f t="shared" si="72"/>
        <v>2010</v>
      </c>
      <c r="HB2320" s="1" t="str">
        <f t="shared" si="73"/>
        <v>06</v>
      </c>
    </row>
    <row r="2321" spans="1:210">
      <c r="A2321" s="3" t="s">
        <v>9</v>
      </c>
      <c r="B2321" s="3"/>
      <c r="C2321" s="3" t="s">
        <v>7013</v>
      </c>
      <c r="E2321" s="1" t="s">
        <v>7013</v>
      </c>
      <c r="F2321" s="1">
        <v>1.9900000000000001E-2</v>
      </c>
      <c r="G2321" s="1">
        <v>-0.3075</v>
      </c>
      <c r="H2321" s="1">
        <v>-1.9922</v>
      </c>
      <c r="I2321" s="1">
        <v>-0.41060000000000002</v>
      </c>
      <c r="J2321" s="1">
        <v>-0.86639999999999995</v>
      </c>
      <c r="K2321" s="1">
        <v>0</v>
      </c>
      <c r="L2321" s="1">
        <v>-0.41220000000000001</v>
      </c>
      <c r="M2321" s="1">
        <v>-0.44230000000000003</v>
      </c>
      <c r="N2321" s="1">
        <v>1.1657</v>
      </c>
      <c r="O2321" s="1">
        <v>0.88919999999999999</v>
      </c>
      <c r="P2321" s="1">
        <v>3.1025999999999998</v>
      </c>
      <c r="HA2321" s="1" t="str">
        <f t="shared" si="72"/>
        <v>2010</v>
      </c>
      <c r="HB2321" s="1" t="str">
        <f t="shared" si="73"/>
        <v>06</v>
      </c>
    </row>
    <row r="2322" spans="1:210">
      <c r="A2322" s="3" t="s">
        <v>9</v>
      </c>
      <c r="B2322" s="3"/>
      <c r="C2322" s="3" t="s">
        <v>7014</v>
      </c>
      <c r="E2322" s="1" t="s">
        <v>7014</v>
      </c>
      <c r="F2322" s="1">
        <v>-1.9900000000000001E-2</v>
      </c>
      <c r="G2322" s="1">
        <v>-0.61319999999999997</v>
      </c>
      <c r="H2322" s="1">
        <v>-2.1139999999999999</v>
      </c>
      <c r="I2322" s="1">
        <v>-0.41010000000000002</v>
      </c>
      <c r="J2322" s="1">
        <v>-0.96340000000000003</v>
      </c>
      <c r="K2322" s="1">
        <v>0</v>
      </c>
      <c r="L2322" s="1">
        <v>-0.36559999999999998</v>
      </c>
      <c r="M2322" s="1">
        <v>0.88129999999999997</v>
      </c>
      <c r="N2322" s="1">
        <v>-3.6299999999999999E-2</v>
      </c>
      <c r="O2322" s="1">
        <v>-0.83699999999999997</v>
      </c>
      <c r="P2322" s="1">
        <v>3.8346</v>
      </c>
      <c r="HA2322" s="1" t="str">
        <f t="shared" si="72"/>
        <v>2010</v>
      </c>
      <c r="HB2322" s="1" t="str">
        <f t="shared" si="73"/>
        <v>06</v>
      </c>
    </row>
    <row r="2323" spans="1:210">
      <c r="A2323" s="3" t="s">
        <v>9</v>
      </c>
      <c r="B2323" s="3"/>
      <c r="C2323" s="3" t="s">
        <v>7015</v>
      </c>
      <c r="E2323" s="1" t="s">
        <v>7015</v>
      </c>
      <c r="F2323" s="1">
        <v>0.12239999999999999</v>
      </c>
      <c r="G2323" s="1">
        <v>0.39119999999999999</v>
      </c>
      <c r="H2323" s="1">
        <v>1.6393</v>
      </c>
      <c r="I2323" s="1">
        <v>-0.25230000000000002</v>
      </c>
      <c r="J2323" s="1">
        <v>-0.9365</v>
      </c>
      <c r="K2323" s="1">
        <v>-0.1928</v>
      </c>
      <c r="L2323" s="1">
        <v>9.2899999999999996E-2</v>
      </c>
      <c r="M2323" s="1">
        <v>0.8276</v>
      </c>
      <c r="N2323" s="1">
        <v>2.6070000000000002</v>
      </c>
      <c r="O2323" s="1">
        <v>0.1353</v>
      </c>
      <c r="P2323" s="1">
        <v>3.2549000000000001</v>
      </c>
      <c r="HA2323" s="1" t="str">
        <f t="shared" si="72"/>
        <v>2010</v>
      </c>
      <c r="HB2323" s="1" t="str">
        <f t="shared" si="73"/>
        <v>06</v>
      </c>
    </row>
    <row r="2324" spans="1:210">
      <c r="A2324" s="3" t="s">
        <v>9</v>
      </c>
      <c r="B2324" s="3"/>
      <c r="C2324" s="3" t="s">
        <v>7016</v>
      </c>
      <c r="E2324" s="1" t="s">
        <v>7017</v>
      </c>
      <c r="F2324" s="1">
        <v>0.20100000000000001</v>
      </c>
      <c r="G2324" s="1">
        <v>-0.3866</v>
      </c>
      <c r="H2324" s="1">
        <v>-0.35580000000000001</v>
      </c>
      <c r="I2324" s="1">
        <v>-0.41399999999999998</v>
      </c>
      <c r="J2324" s="1">
        <v>-0.25509999999999999</v>
      </c>
      <c r="K2324" s="1">
        <v>0.1913</v>
      </c>
      <c r="L2324" s="1">
        <v>0.13780000000000001</v>
      </c>
      <c r="M2324" s="1">
        <v>1.1127</v>
      </c>
      <c r="N2324" s="1">
        <v>4.5021000000000004</v>
      </c>
      <c r="O2324" s="1">
        <v>1.5659000000000001</v>
      </c>
      <c r="P2324" s="1">
        <v>3.6036000000000001</v>
      </c>
      <c r="HA2324" s="1" t="str">
        <f t="shared" si="72"/>
        <v>2010</v>
      </c>
      <c r="HB2324" s="1" t="str">
        <f t="shared" si="73"/>
        <v>05</v>
      </c>
    </row>
    <row r="2325" spans="1:210">
      <c r="A2325" s="3" t="s">
        <v>9</v>
      </c>
      <c r="B2325" s="3"/>
      <c r="C2325" s="3" t="s">
        <v>7018</v>
      </c>
      <c r="E2325" s="1" t="s">
        <v>7019</v>
      </c>
      <c r="F2325" s="1">
        <v>-0.53600000000000003</v>
      </c>
      <c r="G2325" s="1">
        <v>-1.034</v>
      </c>
      <c r="H2325" s="1">
        <v>-1.1200000000000001</v>
      </c>
      <c r="I2325" s="1">
        <v>-0.6573</v>
      </c>
      <c r="J2325" s="1">
        <v>-0.65549999999999997</v>
      </c>
      <c r="K2325" s="1">
        <v>-0.56230000000000002</v>
      </c>
      <c r="L2325" s="1">
        <v>-0.72619999999999996</v>
      </c>
      <c r="M2325" s="1">
        <v>0.76949999999999996</v>
      </c>
      <c r="N2325" s="1">
        <v>7.6755000000000004</v>
      </c>
      <c r="O2325" s="1">
        <v>0</v>
      </c>
      <c r="P2325" s="1">
        <v>3.9426000000000001</v>
      </c>
      <c r="HA2325" s="1" t="str">
        <f t="shared" si="72"/>
        <v>2010</v>
      </c>
      <c r="HB2325" s="1" t="str">
        <f t="shared" si="73"/>
        <v>05</v>
      </c>
    </row>
    <row r="2326" spans="1:210">
      <c r="A2326" s="3" t="s">
        <v>9</v>
      </c>
      <c r="B2326" s="3"/>
      <c r="C2326" s="3" t="s">
        <v>7020</v>
      </c>
      <c r="E2326" s="1" t="s">
        <v>7021</v>
      </c>
      <c r="F2326" s="1">
        <v>-6.0100000000000001E-2</v>
      </c>
      <c r="G2326" s="1">
        <v>-0.3105</v>
      </c>
      <c r="H2326" s="1">
        <v>-0.52010000000000001</v>
      </c>
      <c r="I2326" s="1">
        <v>-4.1399999999999999E-2</v>
      </c>
      <c r="J2326" s="1">
        <v>-0.1016</v>
      </c>
      <c r="K2326" s="1">
        <v>-0.37909999999999999</v>
      </c>
      <c r="L2326" s="1">
        <v>-0.72989999999999999</v>
      </c>
      <c r="M2326" s="1">
        <v>1.482</v>
      </c>
      <c r="N2326" s="1">
        <v>1.1275999999999999</v>
      </c>
      <c r="O2326" s="1">
        <v>1.9955000000000001</v>
      </c>
      <c r="P2326" s="1">
        <v>1.345</v>
      </c>
      <c r="HA2326" s="1" t="str">
        <f t="shared" si="72"/>
        <v>2010</v>
      </c>
      <c r="HB2326" s="1" t="str">
        <f t="shared" si="73"/>
        <v>05</v>
      </c>
    </row>
    <row r="2327" spans="1:210">
      <c r="A2327" s="3" t="s">
        <v>9</v>
      </c>
      <c r="B2327" s="3"/>
      <c r="C2327" s="3" t="s">
        <v>7022</v>
      </c>
      <c r="E2327" s="1" t="s">
        <v>7023</v>
      </c>
      <c r="F2327" s="1">
        <v>0.12089999999999999</v>
      </c>
      <c r="G2327" s="1">
        <v>-0.58889999999999998</v>
      </c>
      <c r="H2327" s="1">
        <v>-1.4778</v>
      </c>
      <c r="I2327" s="1">
        <v>0.58499999999999996</v>
      </c>
      <c r="J2327" s="1">
        <v>-5.1200000000000002E-2</v>
      </c>
      <c r="K2327" s="1">
        <v>9.5299999999999996E-2</v>
      </c>
      <c r="L2327" s="1">
        <v>-0.50660000000000005</v>
      </c>
      <c r="M2327" s="1">
        <v>2.2395999999999998</v>
      </c>
      <c r="N2327" s="1">
        <v>1.0968</v>
      </c>
      <c r="O2327" s="1">
        <v>2.4498000000000002</v>
      </c>
      <c r="P2327" s="1">
        <v>2.9201000000000001</v>
      </c>
      <c r="HA2327" s="1" t="str">
        <f t="shared" si="72"/>
        <v>2010</v>
      </c>
      <c r="HB2327" s="1" t="str">
        <f t="shared" si="73"/>
        <v>05</v>
      </c>
    </row>
    <row r="2328" spans="1:210">
      <c r="A2328" s="3" t="s">
        <v>9</v>
      </c>
      <c r="B2328" s="3"/>
      <c r="C2328" s="3" t="s">
        <v>7024</v>
      </c>
      <c r="E2328" s="1" t="s">
        <v>7025</v>
      </c>
      <c r="F2328" s="1">
        <v>-0.2225</v>
      </c>
      <c r="G2328" s="1">
        <v>-0.1603</v>
      </c>
      <c r="H2328" s="1">
        <v>-0.33019999999999999</v>
      </c>
      <c r="I2328" s="1">
        <v>0.71660000000000001</v>
      </c>
      <c r="J2328" s="1">
        <v>-1.0869</v>
      </c>
      <c r="K2328" s="1">
        <v>0.3831</v>
      </c>
      <c r="L2328" s="1">
        <v>9.3299999999999994E-2</v>
      </c>
      <c r="M2328" s="1">
        <v>-0.82579999999999998</v>
      </c>
      <c r="N2328" s="1">
        <v>1.9166000000000001</v>
      </c>
      <c r="O2328" s="1">
        <v>-2.5939000000000001</v>
      </c>
      <c r="P2328" s="1">
        <v>4.9847999999999999</v>
      </c>
      <c r="HA2328" s="1" t="str">
        <f t="shared" si="72"/>
        <v>2010</v>
      </c>
      <c r="HB2328" s="1" t="str">
        <f t="shared" si="73"/>
        <v>05</v>
      </c>
    </row>
    <row r="2329" spans="1:210">
      <c r="A2329" s="3" t="s">
        <v>9</v>
      </c>
      <c r="B2329" s="3"/>
      <c r="C2329" s="3" t="s">
        <v>7026</v>
      </c>
      <c r="E2329" s="1" t="s">
        <v>7026</v>
      </c>
      <c r="F2329" s="1">
        <v>0.44979999999999998</v>
      </c>
      <c r="G2329" s="1">
        <v>-0.28570000000000001</v>
      </c>
      <c r="H2329" s="1">
        <v>-0.33550000000000002</v>
      </c>
      <c r="I2329" s="1">
        <v>8.5699999999999998E-2</v>
      </c>
      <c r="J2329" s="1">
        <v>0.52349999999999997</v>
      </c>
      <c r="K2329" s="1">
        <v>0.2923</v>
      </c>
      <c r="L2329" s="1">
        <v>0.32800000000000001</v>
      </c>
      <c r="M2329" s="1">
        <v>0.72270000000000001</v>
      </c>
      <c r="N2329" s="1">
        <v>3.7490000000000001</v>
      </c>
      <c r="O2329" s="1">
        <v>-0.13669999999999999</v>
      </c>
      <c r="P2329" s="1">
        <v>4.4295999999999998</v>
      </c>
      <c r="HA2329" s="1" t="str">
        <f t="shared" si="72"/>
        <v>2010</v>
      </c>
      <c r="HB2329" s="1" t="str">
        <f t="shared" si="73"/>
        <v>05</v>
      </c>
    </row>
    <row r="2330" spans="1:210">
      <c r="A2330" s="3" t="s">
        <v>9</v>
      </c>
      <c r="B2330" s="3"/>
      <c r="C2330" s="3" t="s">
        <v>7027</v>
      </c>
      <c r="E2330" s="1" t="s">
        <v>7028</v>
      </c>
      <c r="F2330" s="1">
        <v>0.29820000000000002</v>
      </c>
      <c r="G2330" s="1">
        <v>-1.02</v>
      </c>
      <c r="H2330" s="1">
        <v>-0.78610000000000002</v>
      </c>
      <c r="I2330" s="1">
        <v>-0.1246</v>
      </c>
      <c r="J2330" s="1">
        <v>-0.30209999999999998</v>
      </c>
      <c r="K2330" s="1">
        <v>0.18770000000000001</v>
      </c>
      <c r="L2330" s="1">
        <v>-9.0899999999999995E-2</v>
      </c>
      <c r="M2330" s="1">
        <v>3.3591000000000002</v>
      </c>
      <c r="N2330" s="1">
        <v>5.4141000000000004</v>
      </c>
      <c r="O2330" s="1">
        <v>0.52790000000000004</v>
      </c>
      <c r="P2330" s="1">
        <v>2.2170000000000001</v>
      </c>
      <c r="HA2330" s="1" t="str">
        <f t="shared" si="72"/>
        <v>2010</v>
      </c>
      <c r="HB2330" s="1" t="str">
        <f t="shared" si="73"/>
        <v>05</v>
      </c>
    </row>
    <row r="2331" spans="1:210">
      <c r="A2331" s="3" t="s">
        <v>9</v>
      </c>
      <c r="B2331" s="3"/>
      <c r="C2331" s="3" t="s">
        <v>7029</v>
      </c>
      <c r="E2331" s="1" t="s">
        <v>7030</v>
      </c>
      <c r="F2331" s="1">
        <v>-8.0299999999999996E-2</v>
      </c>
      <c r="G2331" s="1">
        <v>0.68020000000000003</v>
      </c>
      <c r="H2331" s="1">
        <v>-0.73109999999999997</v>
      </c>
      <c r="I2331" s="1">
        <v>0.63180000000000003</v>
      </c>
      <c r="J2331" s="1">
        <v>0.51039999999999996</v>
      </c>
      <c r="K2331" s="1">
        <v>0.2838</v>
      </c>
      <c r="L2331" s="1">
        <v>0.3221</v>
      </c>
      <c r="M2331" s="1">
        <v>0.41060000000000002</v>
      </c>
      <c r="N2331" s="1">
        <v>1.1601999999999999</v>
      </c>
      <c r="O2331" s="1">
        <v>0.3992</v>
      </c>
      <c r="P2331" s="1">
        <v>3.8811</v>
      </c>
      <c r="HA2331" s="1" t="str">
        <f t="shared" si="72"/>
        <v>2010</v>
      </c>
      <c r="HB2331" s="1" t="str">
        <f t="shared" si="73"/>
        <v>05</v>
      </c>
    </row>
    <row r="2332" spans="1:210">
      <c r="A2332" s="3" t="s">
        <v>9</v>
      </c>
      <c r="B2332" s="3"/>
      <c r="C2332" s="3" t="s">
        <v>7031</v>
      </c>
      <c r="E2332" s="1" t="s">
        <v>7032</v>
      </c>
      <c r="F2332" s="1">
        <v>0.19719999999999999</v>
      </c>
      <c r="G2332" s="1">
        <v>1.6627000000000001</v>
      </c>
      <c r="H2332" s="1">
        <v>0.7198</v>
      </c>
      <c r="I2332" s="1">
        <v>0.1236</v>
      </c>
      <c r="J2332" s="1">
        <v>0.2994</v>
      </c>
      <c r="K2332" s="1">
        <v>0.2752</v>
      </c>
      <c r="L2332" s="1">
        <v>0.31480000000000002</v>
      </c>
      <c r="M2332" s="1">
        <v>0.18279999999999999</v>
      </c>
      <c r="N2332" s="1">
        <v>2.3008000000000002</v>
      </c>
      <c r="O2332" s="1">
        <v>4.2999999999999997E-2</v>
      </c>
      <c r="P2332" s="1">
        <v>3.8811</v>
      </c>
      <c r="HA2332" s="1" t="str">
        <f t="shared" si="72"/>
        <v>2010</v>
      </c>
      <c r="HB2332" s="1" t="str">
        <f t="shared" si="73"/>
        <v>05</v>
      </c>
    </row>
    <row r="2333" spans="1:210">
      <c r="A2333" s="3" t="s">
        <v>9</v>
      </c>
      <c r="B2333" s="3"/>
      <c r="C2333" s="3" t="s">
        <v>7033</v>
      </c>
      <c r="E2333" s="1" t="s">
        <v>7034</v>
      </c>
      <c r="F2333" s="1">
        <v>-1.9400000000000001E-2</v>
      </c>
      <c r="G2333" s="1">
        <v>0.2268</v>
      </c>
      <c r="H2333" s="1">
        <v>-1.3264</v>
      </c>
      <c r="I2333" s="1">
        <v>0.24349999999999999</v>
      </c>
      <c r="J2333" s="1">
        <v>9.7699999999999995E-2</v>
      </c>
      <c r="K2333" s="1">
        <v>8.9899999999999994E-2</v>
      </c>
      <c r="L2333" s="1">
        <v>0.22189999999999999</v>
      </c>
      <c r="M2333" s="1">
        <v>-0.53990000000000005</v>
      </c>
      <c r="N2333" s="1">
        <v>0.93710000000000004</v>
      </c>
      <c r="O2333" s="1">
        <v>-0.3372</v>
      </c>
      <c r="P2333" s="1">
        <v>5.7457000000000003</v>
      </c>
      <c r="HA2333" s="1" t="str">
        <f t="shared" si="72"/>
        <v>2010</v>
      </c>
      <c r="HB2333" s="1" t="str">
        <f t="shared" si="73"/>
        <v>05</v>
      </c>
    </row>
    <row r="2334" spans="1:210">
      <c r="A2334" s="3" t="s">
        <v>9</v>
      </c>
      <c r="B2334" s="3"/>
      <c r="C2334" s="3" t="s">
        <v>7035</v>
      </c>
      <c r="E2334" s="1" t="s">
        <v>7035</v>
      </c>
      <c r="F2334" s="1">
        <v>0.28920000000000001</v>
      </c>
      <c r="G2334" s="1">
        <v>0.30280000000000001</v>
      </c>
      <c r="H2334" s="1">
        <v>-1.708</v>
      </c>
      <c r="I2334" s="1">
        <v>0.2016</v>
      </c>
      <c r="J2334" s="1">
        <v>0.58020000000000005</v>
      </c>
      <c r="K2334" s="1">
        <v>-0.26879999999999998</v>
      </c>
      <c r="L2334" s="1">
        <v>-0.312</v>
      </c>
      <c r="M2334" s="1">
        <v>-0.50029999999999997</v>
      </c>
      <c r="N2334" s="1">
        <v>0.13769999999999999</v>
      </c>
      <c r="O2334" s="1">
        <v>-1.0084</v>
      </c>
      <c r="P2334" s="1">
        <v>3.6187999999999998</v>
      </c>
      <c r="HA2334" s="1" t="str">
        <f t="shared" si="72"/>
        <v>2010</v>
      </c>
      <c r="HB2334" s="1" t="str">
        <f t="shared" si="73"/>
        <v>05</v>
      </c>
    </row>
    <row r="2335" spans="1:210">
      <c r="A2335" s="3" t="s">
        <v>9</v>
      </c>
      <c r="B2335" s="3"/>
      <c r="C2335" s="3" t="s">
        <v>7036</v>
      </c>
      <c r="E2335" s="1" t="s">
        <v>7036</v>
      </c>
      <c r="F2335" s="1">
        <v>-7.6999999999999999E-2</v>
      </c>
      <c r="G2335" s="1">
        <v>0.22650000000000001</v>
      </c>
      <c r="H2335" s="1">
        <v>-0.16</v>
      </c>
      <c r="I2335" s="1">
        <v>-0.1202</v>
      </c>
      <c r="J2335" s="1">
        <v>-0.72109999999999996</v>
      </c>
      <c r="K2335" s="1">
        <v>-0.53949999999999998</v>
      </c>
      <c r="L2335" s="1">
        <v>-4.4600000000000001E-2</v>
      </c>
      <c r="M2335" s="1">
        <v>-0.24959999999999999</v>
      </c>
      <c r="N2335" s="1">
        <v>-1.3783000000000001</v>
      </c>
      <c r="O2335" s="1">
        <v>-0.33760000000000001</v>
      </c>
      <c r="P2335" s="1">
        <v>3.2509999999999999</v>
      </c>
      <c r="HA2335" s="1" t="str">
        <f t="shared" si="72"/>
        <v>2010</v>
      </c>
      <c r="HB2335" s="1" t="str">
        <f t="shared" si="73"/>
        <v>05</v>
      </c>
    </row>
    <row r="2336" spans="1:210">
      <c r="A2336" s="3" t="s">
        <v>9</v>
      </c>
      <c r="B2336" s="3"/>
      <c r="C2336" s="3" t="s">
        <v>7037</v>
      </c>
      <c r="E2336" s="1" t="s">
        <v>7037</v>
      </c>
      <c r="F2336" s="1">
        <v>-1.8800000000000001E-2</v>
      </c>
      <c r="G2336" s="1">
        <v>-0.3669</v>
      </c>
      <c r="H2336" s="1">
        <v>-0.18590000000000001</v>
      </c>
      <c r="I2336" s="1">
        <v>-0.50819999999999999</v>
      </c>
      <c r="J2336" s="1">
        <v>-0.4219</v>
      </c>
      <c r="K2336" s="1">
        <v>0.3508</v>
      </c>
      <c r="L2336" s="1">
        <v>-4.3700000000000003E-2</v>
      </c>
      <c r="M2336" s="1">
        <v>-0.34839999999999999</v>
      </c>
      <c r="N2336" s="1">
        <v>-1.492</v>
      </c>
      <c r="O2336" s="1">
        <v>0.1236</v>
      </c>
      <c r="P2336" s="1">
        <v>2.6995</v>
      </c>
      <c r="HA2336" s="1" t="str">
        <f t="shared" si="72"/>
        <v>2010</v>
      </c>
      <c r="HB2336" s="1" t="str">
        <f t="shared" si="73"/>
        <v>05</v>
      </c>
    </row>
    <row r="2337" spans="1:210">
      <c r="A2337" s="3" t="s">
        <v>9</v>
      </c>
      <c r="B2337" s="3"/>
      <c r="C2337" s="3" t="s">
        <v>7038</v>
      </c>
      <c r="E2337" s="1" t="s">
        <v>7039</v>
      </c>
      <c r="F2337" s="1">
        <v>0</v>
      </c>
      <c r="G2337" s="1">
        <v>-0.58950000000000002</v>
      </c>
      <c r="H2337" s="1">
        <v>-0.1545</v>
      </c>
      <c r="I2337" s="1">
        <v>-0.62539999999999996</v>
      </c>
      <c r="J2337" s="1">
        <v>-0.75180000000000002</v>
      </c>
      <c r="K2337" s="1">
        <v>-0.26219999999999999</v>
      </c>
      <c r="L2337" s="1">
        <v>-0.65529999999999999</v>
      </c>
      <c r="M2337" s="1">
        <v>-0.66100000000000003</v>
      </c>
      <c r="N2337" s="1">
        <v>-0.40710000000000002</v>
      </c>
      <c r="O2337" s="1">
        <v>-1.4373</v>
      </c>
      <c r="P2337" s="1">
        <v>0.8115</v>
      </c>
      <c r="HA2337" s="1" t="str">
        <f t="shared" si="72"/>
        <v>2010</v>
      </c>
      <c r="HB2337" s="1" t="str">
        <f t="shared" si="73"/>
        <v>05</v>
      </c>
    </row>
    <row r="2338" spans="1:210">
      <c r="A2338" s="3" t="s">
        <v>9</v>
      </c>
      <c r="B2338" s="3"/>
      <c r="C2338" s="3" t="s">
        <v>7040</v>
      </c>
      <c r="E2338" s="1" t="s">
        <v>7041</v>
      </c>
      <c r="F2338" s="1">
        <v>0.13450000000000001</v>
      </c>
      <c r="G2338" s="1">
        <v>0.22600000000000001</v>
      </c>
      <c r="H2338" s="1">
        <v>-0.12640000000000001</v>
      </c>
      <c r="I2338" s="1">
        <v>-0.2792</v>
      </c>
      <c r="J2338" s="1">
        <v>-0.1439</v>
      </c>
      <c r="K2338" s="1">
        <v>0</v>
      </c>
      <c r="L2338" s="1">
        <v>0</v>
      </c>
      <c r="M2338" s="1">
        <v>0.53390000000000004</v>
      </c>
      <c r="N2338" s="1">
        <v>0.9345</v>
      </c>
      <c r="O2338" s="1">
        <v>0.25509999999999999</v>
      </c>
      <c r="P2338" s="1">
        <v>2.8690000000000002</v>
      </c>
      <c r="HA2338" s="1" t="str">
        <f t="shared" si="72"/>
        <v>2010</v>
      </c>
      <c r="HB2338" s="1" t="str">
        <f t="shared" si="73"/>
        <v>05</v>
      </c>
    </row>
    <row r="2339" spans="1:210">
      <c r="A2339" s="3" t="s">
        <v>9</v>
      </c>
      <c r="B2339" s="3"/>
      <c r="C2339" s="3" t="s">
        <v>7042</v>
      </c>
      <c r="E2339" s="1" t="s">
        <v>7043</v>
      </c>
      <c r="F2339" s="1">
        <v>0.19189999999999999</v>
      </c>
      <c r="G2339" s="1">
        <v>3.7600000000000001E-2</v>
      </c>
      <c r="H2339" s="1">
        <v>-3.1399999999999997E-2</v>
      </c>
      <c r="I2339" s="1">
        <v>-0.35780000000000001</v>
      </c>
      <c r="J2339" s="1">
        <v>-0.2868</v>
      </c>
      <c r="K2339" s="1">
        <v>1.0054000000000001</v>
      </c>
      <c r="L2339" s="1">
        <v>-4.4299999999999999E-2</v>
      </c>
      <c r="M2339" s="1">
        <v>0.6401</v>
      </c>
      <c r="N2339" s="1">
        <v>0.51859999999999995</v>
      </c>
      <c r="O2339" s="1">
        <v>1.8025</v>
      </c>
      <c r="P2339" s="1">
        <v>5.2663000000000002</v>
      </c>
      <c r="HA2339" s="1" t="str">
        <f t="shared" si="72"/>
        <v>2010</v>
      </c>
      <c r="HB2339" s="1" t="str">
        <f t="shared" si="73"/>
        <v>05</v>
      </c>
    </row>
    <row r="2340" spans="1:210">
      <c r="A2340" s="3" t="s">
        <v>9</v>
      </c>
      <c r="B2340" s="3"/>
      <c r="C2340" s="3" t="s">
        <v>7044</v>
      </c>
      <c r="E2340" s="1" t="s">
        <v>7045</v>
      </c>
      <c r="F2340" s="1">
        <v>-0.24740000000000001</v>
      </c>
      <c r="G2340" s="1">
        <v>-0.74539999999999995</v>
      </c>
      <c r="H2340" s="1">
        <v>-0.77969999999999995</v>
      </c>
      <c r="I2340" s="1">
        <v>-0.71060000000000001</v>
      </c>
      <c r="J2340" s="1">
        <v>-1.0416000000000001</v>
      </c>
      <c r="K2340" s="1">
        <v>9.0700000000000003E-2</v>
      </c>
      <c r="L2340" s="1">
        <v>8.8099999999999998E-2</v>
      </c>
      <c r="M2340" s="1">
        <v>-2.0451000000000001</v>
      </c>
      <c r="N2340" s="1">
        <v>-0.51359999999999995</v>
      </c>
      <c r="O2340" s="1">
        <v>-0.76749999999999996</v>
      </c>
      <c r="P2340" s="1">
        <v>3.2648000000000001</v>
      </c>
      <c r="HA2340" s="1" t="str">
        <f t="shared" si="72"/>
        <v>2010</v>
      </c>
      <c r="HB2340" s="1" t="str">
        <f t="shared" si="73"/>
        <v>05</v>
      </c>
    </row>
    <row r="2341" spans="1:210">
      <c r="A2341" s="3" t="s">
        <v>9</v>
      </c>
      <c r="B2341" s="3"/>
      <c r="C2341" s="3" t="s">
        <v>7046</v>
      </c>
      <c r="E2341" s="1" t="s">
        <v>7047</v>
      </c>
      <c r="F2341" s="1">
        <v>-9.6100000000000005E-2</v>
      </c>
      <c r="G2341" s="1">
        <v>-0.26540000000000002</v>
      </c>
      <c r="H2341" s="1">
        <v>-0.66220000000000001</v>
      </c>
      <c r="I2341" s="1">
        <v>-0.72</v>
      </c>
      <c r="J2341" s="1">
        <v>4.7899999999999998E-2</v>
      </c>
      <c r="K2341" s="1">
        <v>0.18290000000000001</v>
      </c>
      <c r="L2341" s="1">
        <v>8.8900000000000007E-2</v>
      </c>
      <c r="M2341" s="1">
        <v>-1.3552</v>
      </c>
      <c r="N2341" s="1">
        <v>-6.93E-2</v>
      </c>
      <c r="O2341" s="1">
        <v>-1.4603999999999999</v>
      </c>
      <c r="P2341" s="1">
        <v>2.9588999999999999</v>
      </c>
      <c r="HA2341" s="1" t="str">
        <f t="shared" si="72"/>
        <v>2010</v>
      </c>
      <c r="HB2341" s="1" t="str">
        <f t="shared" si="73"/>
        <v>05</v>
      </c>
    </row>
    <row r="2342" spans="1:210">
      <c r="A2342" s="3" t="s">
        <v>9</v>
      </c>
      <c r="B2342" s="3"/>
      <c r="C2342" s="3" t="s">
        <v>7048</v>
      </c>
      <c r="E2342" s="1" t="s">
        <v>7049</v>
      </c>
      <c r="F2342" s="1">
        <v>-0.34520000000000001</v>
      </c>
      <c r="G2342" s="1">
        <v>0.2278</v>
      </c>
      <c r="H2342" s="1">
        <v>-0.82069999999999999</v>
      </c>
      <c r="I2342" s="1">
        <v>-0.79930000000000001</v>
      </c>
      <c r="J2342" s="1">
        <v>-0.28760000000000002</v>
      </c>
      <c r="K2342" s="1">
        <v>0.27100000000000002</v>
      </c>
      <c r="L2342" s="1">
        <v>1.0235000000000001</v>
      </c>
      <c r="M2342" s="1">
        <v>-0.32029999999999997</v>
      </c>
      <c r="N2342" s="1">
        <v>0.104</v>
      </c>
      <c r="O2342" s="1">
        <v>0.1273</v>
      </c>
      <c r="P2342" s="1">
        <v>3.0537999999999998</v>
      </c>
      <c r="HA2342" s="1" t="str">
        <f t="shared" si="72"/>
        <v>2010</v>
      </c>
      <c r="HB2342" s="1" t="str">
        <f t="shared" si="73"/>
        <v>05</v>
      </c>
    </row>
    <row r="2343" spans="1:210">
      <c r="A2343" s="3" t="s">
        <v>9</v>
      </c>
      <c r="B2343" s="3"/>
      <c r="C2343" s="3" t="s">
        <v>7050</v>
      </c>
      <c r="E2343" s="1" t="s">
        <v>7051</v>
      </c>
      <c r="F2343" s="1">
        <v>0.15110000000000001</v>
      </c>
      <c r="G2343" s="1">
        <v>-0.40920000000000001</v>
      </c>
      <c r="H2343" s="1">
        <v>-0.64790000000000003</v>
      </c>
      <c r="I2343" s="1">
        <v>0</v>
      </c>
      <c r="J2343" s="1">
        <v>-0.5161</v>
      </c>
      <c r="K2343" s="1">
        <v>0.44840000000000002</v>
      </c>
      <c r="L2343" s="1">
        <v>0.39400000000000002</v>
      </c>
      <c r="M2343" s="1">
        <v>-0.17510000000000001</v>
      </c>
      <c r="N2343" s="1">
        <v>0.20530000000000001</v>
      </c>
      <c r="O2343" s="1">
        <v>-0.54820000000000002</v>
      </c>
      <c r="P2343" s="1">
        <v>2.4174000000000002</v>
      </c>
      <c r="HA2343" s="1" t="str">
        <f t="shared" si="72"/>
        <v>2010</v>
      </c>
      <c r="HB2343" s="1" t="str">
        <f t="shared" si="73"/>
        <v>05</v>
      </c>
    </row>
    <row r="2344" spans="1:210">
      <c r="A2344" s="3" t="s">
        <v>9</v>
      </c>
      <c r="B2344" s="3"/>
      <c r="C2344" s="3" t="s">
        <v>7052</v>
      </c>
      <c r="E2344" s="1" t="s">
        <v>7052</v>
      </c>
      <c r="F2344" s="1">
        <v>0</v>
      </c>
      <c r="G2344" s="1">
        <v>-0.108</v>
      </c>
      <c r="H2344" s="1">
        <v>-8.9599999999999999E-2</v>
      </c>
      <c r="I2344" s="1">
        <v>-0.26640000000000003</v>
      </c>
      <c r="J2344" s="1">
        <v>-0.27189999999999998</v>
      </c>
      <c r="K2344" s="1">
        <v>0.35020000000000001</v>
      </c>
      <c r="L2344" s="1">
        <v>-0.29970000000000002</v>
      </c>
      <c r="M2344" s="1">
        <v>-0.44169999999999998</v>
      </c>
      <c r="N2344" s="1">
        <v>-1.6605000000000001</v>
      </c>
      <c r="O2344" s="1">
        <v>0.78349999999999997</v>
      </c>
      <c r="P2344" s="1">
        <v>4.5103</v>
      </c>
      <c r="HA2344" s="1" t="str">
        <f t="shared" si="72"/>
        <v>2010</v>
      </c>
      <c r="HB2344" s="1" t="str">
        <f t="shared" si="73"/>
        <v>05</v>
      </c>
    </row>
    <row r="2345" spans="1:210">
      <c r="A2345" s="3" t="s">
        <v>9</v>
      </c>
      <c r="B2345" s="3"/>
      <c r="C2345" s="3" t="s">
        <v>7053</v>
      </c>
      <c r="E2345" s="1" t="s">
        <v>7054</v>
      </c>
      <c r="F2345" s="1">
        <v>-0.21990000000000001</v>
      </c>
      <c r="G2345" s="1">
        <v>-7.1599999999999997E-2</v>
      </c>
      <c r="H2345" s="1">
        <v>1.9374</v>
      </c>
      <c r="I2345" s="1">
        <v>-0.1903</v>
      </c>
      <c r="J2345" s="1">
        <v>-0.4083</v>
      </c>
      <c r="K2345" s="1">
        <v>0</v>
      </c>
      <c r="L2345" s="1">
        <v>-0.17130000000000001</v>
      </c>
      <c r="M2345" s="1">
        <v>-6.7799999999999999E-2</v>
      </c>
      <c r="N2345" s="1">
        <v>-3.8142</v>
      </c>
      <c r="O2345" s="1">
        <v>-1.0296000000000001</v>
      </c>
      <c r="P2345" s="1">
        <v>4.6360999999999999</v>
      </c>
      <c r="HA2345" s="1" t="str">
        <f t="shared" si="72"/>
        <v>2010</v>
      </c>
      <c r="HB2345" s="1" t="str">
        <f t="shared" si="73"/>
        <v>04</v>
      </c>
    </row>
    <row r="2346" spans="1:210">
      <c r="A2346" s="3" t="s">
        <v>9</v>
      </c>
      <c r="B2346" s="3"/>
      <c r="C2346" s="3" t="s">
        <v>7055</v>
      </c>
      <c r="E2346" s="1" t="s">
        <v>7056</v>
      </c>
      <c r="F2346" s="1">
        <v>-0.16389999999999999</v>
      </c>
      <c r="G2346" s="1">
        <v>0.46210000000000001</v>
      </c>
      <c r="H2346" s="1">
        <v>0.17100000000000001</v>
      </c>
      <c r="I2346" s="1">
        <v>-7.5700000000000003E-2</v>
      </c>
      <c r="J2346" s="1">
        <v>-0.2238</v>
      </c>
      <c r="K2346" s="1">
        <v>-0.1736</v>
      </c>
      <c r="L2346" s="1">
        <v>0.12870000000000001</v>
      </c>
      <c r="M2346" s="1">
        <v>0.91</v>
      </c>
      <c r="N2346" s="1">
        <v>-0.33729999999999999</v>
      </c>
      <c r="O2346" s="1">
        <v>0</v>
      </c>
      <c r="P2346" s="1">
        <v>2.7665000000000002</v>
      </c>
      <c r="HA2346" s="1" t="str">
        <f t="shared" si="72"/>
        <v>2010</v>
      </c>
      <c r="HB2346" s="1" t="str">
        <f t="shared" si="73"/>
        <v>04</v>
      </c>
    </row>
    <row r="2347" spans="1:210">
      <c r="A2347" s="3" t="s">
        <v>9</v>
      </c>
      <c r="B2347" s="3"/>
      <c r="C2347" s="3" t="s">
        <v>7057</v>
      </c>
      <c r="E2347" s="1" t="s">
        <v>7058</v>
      </c>
      <c r="F2347" s="1">
        <v>3.6299999999999999E-2</v>
      </c>
      <c r="G2347" s="1">
        <v>-0.2102</v>
      </c>
      <c r="H2347" s="1">
        <v>-0.79359999999999997</v>
      </c>
      <c r="I2347" s="1">
        <v>-0.63619999999999999</v>
      </c>
      <c r="J2347" s="1">
        <v>-0.1774</v>
      </c>
      <c r="K2347" s="1">
        <v>0</v>
      </c>
      <c r="L2347" s="1">
        <v>-0.46839999999999998</v>
      </c>
      <c r="M2347" s="1">
        <v>0.1007</v>
      </c>
      <c r="N2347" s="1">
        <v>-1.8287</v>
      </c>
      <c r="O2347" s="1">
        <v>-0.82269999999999999</v>
      </c>
      <c r="P2347" s="1">
        <v>3.6269</v>
      </c>
      <c r="HA2347" s="1" t="str">
        <f t="shared" si="72"/>
        <v>2010</v>
      </c>
      <c r="HB2347" s="1" t="str">
        <f t="shared" si="73"/>
        <v>04</v>
      </c>
    </row>
    <row r="2348" spans="1:210">
      <c r="A2348" s="3" t="s">
        <v>9</v>
      </c>
      <c r="B2348" s="3"/>
      <c r="C2348" s="3" t="s">
        <v>7059</v>
      </c>
      <c r="E2348" s="1" t="s">
        <v>7060</v>
      </c>
      <c r="F2348" s="1">
        <v>-0.2167</v>
      </c>
      <c r="G2348" s="1">
        <v>-0.24529999999999999</v>
      </c>
      <c r="H2348" s="1">
        <v>-1.5721000000000001</v>
      </c>
      <c r="I2348" s="1">
        <v>-0.66959999999999997</v>
      </c>
      <c r="J2348" s="1">
        <v>-0.52929999999999999</v>
      </c>
      <c r="K2348" s="1">
        <v>0.26100000000000001</v>
      </c>
      <c r="L2348" s="1">
        <v>-0.68140000000000001</v>
      </c>
      <c r="M2348" s="1">
        <v>-1.0013000000000001</v>
      </c>
      <c r="N2348" s="1">
        <v>-2.1884000000000001</v>
      </c>
      <c r="O2348" s="1">
        <v>-0.77929999999999999</v>
      </c>
      <c r="P2348" s="1">
        <v>5.6300000000000003E-2</v>
      </c>
      <c r="HA2348" s="1" t="str">
        <f t="shared" si="72"/>
        <v>2010</v>
      </c>
      <c r="HB2348" s="1" t="str">
        <f t="shared" si="73"/>
        <v>04</v>
      </c>
    </row>
    <row r="2349" spans="1:210">
      <c r="A2349" s="3" t="s">
        <v>9</v>
      </c>
      <c r="B2349" s="3"/>
      <c r="C2349" s="3" t="s">
        <v>7061</v>
      </c>
      <c r="E2349" s="1" t="s">
        <v>7062</v>
      </c>
      <c r="F2349" s="1">
        <v>-0.14299999999999999</v>
      </c>
      <c r="G2349" s="1">
        <v>-0.4526</v>
      </c>
      <c r="H2349" s="1">
        <v>-1.3815</v>
      </c>
      <c r="I2349" s="1">
        <v>-0.55449999999999999</v>
      </c>
      <c r="J2349" s="1">
        <v>-0.39610000000000001</v>
      </c>
      <c r="K2349" s="1">
        <v>-8.5199999999999998E-2</v>
      </c>
      <c r="L2349" s="1">
        <v>-0.46860000000000002</v>
      </c>
      <c r="M2349" s="1">
        <v>-0.46250000000000002</v>
      </c>
      <c r="N2349" s="1">
        <v>-1.5197000000000001</v>
      </c>
      <c r="O2349" s="1">
        <v>-0.60309999999999997</v>
      </c>
      <c r="P2349" s="1">
        <v>0.84740000000000004</v>
      </c>
      <c r="HA2349" s="1" t="str">
        <f t="shared" si="72"/>
        <v>2010</v>
      </c>
      <c r="HB2349" s="1" t="str">
        <f t="shared" si="73"/>
        <v>04</v>
      </c>
    </row>
    <row r="2350" spans="1:210">
      <c r="A2350" s="3" t="s">
        <v>9</v>
      </c>
      <c r="B2350" s="3"/>
      <c r="C2350" s="3" t="s">
        <v>7063</v>
      </c>
      <c r="E2350" s="1" t="s">
        <v>7064</v>
      </c>
      <c r="F2350" s="1">
        <v>-3.5700000000000003E-2</v>
      </c>
      <c r="G2350" s="1">
        <v>-0.76249999999999996</v>
      </c>
      <c r="H2350" s="1">
        <v>-1.1578999999999999</v>
      </c>
      <c r="I2350" s="1">
        <v>-0.44280000000000003</v>
      </c>
      <c r="J2350" s="1">
        <v>-0.88100000000000001</v>
      </c>
      <c r="K2350" s="1">
        <v>-0.42480000000000001</v>
      </c>
      <c r="L2350" s="1">
        <v>-0.63819999999999999</v>
      </c>
      <c r="M2350" s="1">
        <v>-0.29709999999999998</v>
      </c>
      <c r="N2350" s="1">
        <v>-1.3697999999999999</v>
      </c>
      <c r="O2350" s="1">
        <v>0</v>
      </c>
      <c r="P2350" s="1">
        <v>1.6254999999999999</v>
      </c>
      <c r="HA2350" s="1" t="str">
        <f t="shared" si="72"/>
        <v>2010</v>
      </c>
      <c r="HB2350" s="1" t="str">
        <f t="shared" si="73"/>
        <v>04</v>
      </c>
    </row>
    <row r="2351" spans="1:210">
      <c r="A2351" s="3" t="s">
        <v>9</v>
      </c>
      <c r="B2351" s="3"/>
      <c r="C2351" s="3" t="s">
        <v>7065</v>
      </c>
      <c r="E2351" s="1" t="s">
        <v>7066</v>
      </c>
      <c r="F2351" s="1">
        <v>0.20130000000000001</v>
      </c>
      <c r="G2351" s="1">
        <v>-0.73860000000000003</v>
      </c>
      <c r="H2351" s="1">
        <v>-0.39439999999999997</v>
      </c>
      <c r="I2351" s="1">
        <v>-0.67610000000000003</v>
      </c>
      <c r="J2351" s="1">
        <v>-0.62970000000000004</v>
      </c>
      <c r="K2351" s="1">
        <v>-8.7099999999999997E-2</v>
      </c>
      <c r="L2351" s="1">
        <v>-0.60440000000000005</v>
      </c>
      <c r="M2351" s="1">
        <v>-0.4723</v>
      </c>
      <c r="N2351" s="1">
        <v>-1.2108000000000001</v>
      </c>
      <c r="O2351" s="1">
        <v>-8.2199999999999995E-2</v>
      </c>
      <c r="P2351" s="1">
        <v>0.50270000000000004</v>
      </c>
      <c r="HA2351" s="1" t="str">
        <f t="shared" si="72"/>
        <v>2010</v>
      </c>
      <c r="HB2351" s="1" t="str">
        <f t="shared" si="73"/>
        <v>04</v>
      </c>
    </row>
    <row r="2352" spans="1:210">
      <c r="A2352" s="3" t="s">
        <v>9</v>
      </c>
      <c r="B2352" s="3"/>
      <c r="C2352" s="3" t="s">
        <v>7067</v>
      </c>
      <c r="E2352" s="1" t="s">
        <v>7068</v>
      </c>
      <c r="F2352" s="1">
        <v>-3.6700000000000003E-2</v>
      </c>
      <c r="G2352" s="1">
        <v>-1.2383999999999999</v>
      </c>
      <c r="H2352" s="1">
        <v>-0.45329999999999998</v>
      </c>
      <c r="I2352" s="1">
        <v>-0.71750000000000003</v>
      </c>
      <c r="J2352" s="1">
        <v>-0.45240000000000002</v>
      </c>
      <c r="K2352" s="1">
        <v>0.17449999999999999</v>
      </c>
      <c r="L2352" s="1">
        <v>-0.47589999999999999</v>
      </c>
      <c r="M2352" s="1">
        <v>-1.3206</v>
      </c>
      <c r="N2352" s="1">
        <v>-0.43569999999999998</v>
      </c>
      <c r="O2352" s="1">
        <v>-0.53510000000000002</v>
      </c>
      <c r="P2352" s="1">
        <v>0.27679999999999999</v>
      </c>
      <c r="HA2352" s="1" t="str">
        <f t="shared" si="72"/>
        <v>2010</v>
      </c>
      <c r="HB2352" s="1" t="str">
        <f t="shared" si="73"/>
        <v>04</v>
      </c>
    </row>
    <row r="2353" spans="1:210">
      <c r="A2353" s="3" t="s">
        <v>9</v>
      </c>
      <c r="B2353" s="3"/>
      <c r="C2353" s="3" t="s">
        <v>7069</v>
      </c>
      <c r="E2353" s="1" t="s">
        <v>7070</v>
      </c>
      <c r="F2353" s="1">
        <v>0</v>
      </c>
      <c r="G2353" s="1">
        <v>-0.84619999999999995</v>
      </c>
      <c r="H2353" s="1">
        <v>-1.4987999999999999</v>
      </c>
      <c r="I2353" s="1">
        <v>-0.60580000000000001</v>
      </c>
      <c r="J2353" s="1">
        <v>-0.81699999999999995</v>
      </c>
      <c r="K2353" s="1">
        <v>-0.2586</v>
      </c>
      <c r="L2353" s="1">
        <v>-0.68930000000000002</v>
      </c>
      <c r="M2353" s="1">
        <v>0.60850000000000004</v>
      </c>
      <c r="N2353" s="1">
        <v>-0.87280000000000002</v>
      </c>
      <c r="O2353" s="1">
        <v>4.0682999999999998</v>
      </c>
      <c r="P2353" s="1">
        <v>0.66549999999999998</v>
      </c>
      <c r="HA2353" s="1" t="str">
        <f t="shared" si="72"/>
        <v>2010</v>
      </c>
      <c r="HB2353" s="1" t="str">
        <f t="shared" si="73"/>
        <v>04</v>
      </c>
    </row>
    <row r="2354" spans="1:210">
      <c r="A2354" s="3" t="s">
        <v>9</v>
      </c>
      <c r="B2354" s="3"/>
      <c r="C2354" s="3" t="s">
        <v>7071</v>
      </c>
      <c r="E2354" s="1" t="s">
        <v>7072</v>
      </c>
      <c r="F2354" s="1">
        <v>-0.29620000000000002</v>
      </c>
      <c r="G2354" s="1">
        <v>-0.85740000000000005</v>
      </c>
      <c r="H2354" s="1">
        <v>-0.51749999999999996</v>
      </c>
      <c r="I2354" s="1">
        <v>-0.80730000000000002</v>
      </c>
      <c r="J2354" s="1">
        <v>-0.69089999999999996</v>
      </c>
      <c r="K2354" s="1">
        <v>-8.6800000000000002E-2</v>
      </c>
      <c r="L2354" s="1">
        <v>0.21779999999999999</v>
      </c>
      <c r="M2354" s="1">
        <v>0.23899999999999999</v>
      </c>
      <c r="N2354" s="1">
        <v>-0.34470000000000001</v>
      </c>
      <c r="O2354" s="1">
        <v>4.3014999999999999</v>
      </c>
      <c r="P2354" s="1">
        <v>0.4476</v>
      </c>
      <c r="HA2354" s="1" t="str">
        <f t="shared" si="72"/>
        <v>2010</v>
      </c>
      <c r="HB2354" s="1" t="str">
        <f t="shared" si="73"/>
        <v>04</v>
      </c>
    </row>
    <row r="2355" spans="1:210">
      <c r="A2355" s="3" t="s">
        <v>9</v>
      </c>
      <c r="B2355" s="3"/>
      <c r="C2355" s="3" t="s">
        <v>7073</v>
      </c>
      <c r="E2355" s="1" t="s">
        <v>7074</v>
      </c>
      <c r="F2355" s="1">
        <v>-0.186</v>
      </c>
      <c r="G2355" s="1">
        <v>-0.32619999999999999</v>
      </c>
      <c r="H2355" s="1">
        <v>1.4492</v>
      </c>
      <c r="I2355" s="1">
        <v>-0.11650000000000001</v>
      </c>
      <c r="J2355" s="1">
        <v>0</v>
      </c>
      <c r="K2355" s="1">
        <v>-0.34899999999999998</v>
      </c>
      <c r="L2355" s="1">
        <v>-0.35099999999999998</v>
      </c>
      <c r="M2355" s="1">
        <v>2.0274000000000001</v>
      </c>
      <c r="N2355" s="1">
        <v>-0.53590000000000004</v>
      </c>
      <c r="O2355" s="1">
        <v>6.0106999999999999</v>
      </c>
      <c r="P2355" s="1">
        <v>1.6337999999999999</v>
      </c>
      <c r="HA2355" s="1" t="str">
        <f t="shared" si="72"/>
        <v>2010</v>
      </c>
      <c r="HB2355" s="1" t="str">
        <f t="shared" si="73"/>
        <v>04</v>
      </c>
    </row>
    <row r="2356" spans="1:210">
      <c r="A2356" s="3" t="s">
        <v>9</v>
      </c>
      <c r="B2356" s="3"/>
      <c r="C2356" s="3" t="s">
        <v>7075</v>
      </c>
      <c r="E2356" s="1" t="s">
        <v>7076</v>
      </c>
      <c r="F2356" s="1">
        <v>7.2499999999999995E-2</v>
      </c>
      <c r="G2356" s="1">
        <v>-0.58979999999999999</v>
      </c>
      <c r="H2356" s="1">
        <v>0.48110000000000003</v>
      </c>
      <c r="I2356" s="1">
        <v>-0.41570000000000001</v>
      </c>
      <c r="J2356" s="1">
        <v>-0.67779999999999996</v>
      </c>
      <c r="K2356" s="1">
        <v>-0.251</v>
      </c>
      <c r="L2356" s="1">
        <v>-0.34100000000000003</v>
      </c>
      <c r="M2356" s="1">
        <v>0.23380000000000001</v>
      </c>
      <c r="N2356" s="1">
        <v>-2.0177</v>
      </c>
      <c r="O2356" s="1">
        <v>0.31590000000000001</v>
      </c>
      <c r="P2356" s="1">
        <v>1.9672000000000001</v>
      </c>
      <c r="HA2356" s="1" t="str">
        <f t="shared" si="72"/>
        <v>2010</v>
      </c>
      <c r="HB2356" s="1" t="str">
        <f t="shared" si="73"/>
        <v>04</v>
      </c>
    </row>
    <row r="2357" spans="1:210">
      <c r="A2357" s="3" t="s">
        <v>9</v>
      </c>
      <c r="B2357" s="3"/>
      <c r="C2357" s="3" t="s">
        <v>7077</v>
      </c>
      <c r="E2357" s="1" t="s">
        <v>7078</v>
      </c>
      <c r="F2357" s="1">
        <v>-0.26919999999999999</v>
      </c>
      <c r="G2357" s="1">
        <v>-1.0692999999999999</v>
      </c>
      <c r="H2357" s="1">
        <v>-1.3706</v>
      </c>
      <c r="I2357" s="1">
        <v>-0.749</v>
      </c>
      <c r="J2357" s="1">
        <v>-1.0795999999999999</v>
      </c>
      <c r="K2357" s="1">
        <v>-0.1658</v>
      </c>
      <c r="L2357" s="1">
        <v>-0.76619999999999999</v>
      </c>
      <c r="M2357" s="1">
        <v>-0.52939999999999998</v>
      </c>
      <c r="N2357" s="1">
        <v>-1.6408</v>
      </c>
      <c r="O2357" s="1">
        <v>-0.7036</v>
      </c>
      <c r="P2357" s="1">
        <v>0.80600000000000005</v>
      </c>
      <c r="HA2357" s="1" t="str">
        <f t="shared" si="72"/>
        <v>2010</v>
      </c>
      <c r="HB2357" s="1" t="str">
        <f t="shared" si="73"/>
        <v>04</v>
      </c>
    </row>
    <row r="2358" spans="1:210">
      <c r="A2358" s="3" t="s">
        <v>9</v>
      </c>
      <c r="B2358" s="3"/>
      <c r="C2358" s="3" t="s">
        <v>7079</v>
      </c>
      <c r="E2358" s="1" t="s">
        <v>7080</v>
      </c>
      <c r="F2358" s="1">
        <v>-0.1085</v>
      </c>
      <c r="G2358" s="1">
        <v>-0.31490000000000001</v>
      </c>
      <c r="H2358" s="1">
        <v>-0.1409</v>
      </c>
      <c r="I2358" s="1">
        <v>-0.45240000000000002</v>
      </c>
      <c r="J2358" s="1">
        <v>-0.41</v>
      </c>
      <c r="K2358" s="1">
        <v>-0.1666</v>
      </c>
      <c r="L2358" s="1">
        <v>-0.68489999999999995</v>
      </c>
      <c r="M2358" s="1">
        <v>-0.20019999999999999</v>
      </c>
      <c r="N2358" s="1">
        <v>-2.1217000000000001</v>
      </c>
      <c r="O2358" s="1">
        <v>1.0216000000000001</v>
      </c>
      <c r="P2358" s="1">
        <v>0.69550000000000001</v>
      </c>
      <c r="HA2358" s="1" t="str">
        <f t="shared" si="72"/>
        <v>2010</v>
      </c>
      <c r="HB2358" s="1" t="str">
        <f t="shared" si="73"/>
        <v>04</v>
      </c>
    </row>
    <row r="2359" spans="1:210">
      <c r="A2359" s="3" t="s">
        <v>9</v>
      </c>
      <c r="B2359" s="3"/>
      <c r="C2359" s="3" t="s">
        <v>7081</v>
      </c>
      <c r="E2359" s="1" t="s">
        <v>7082</v>
      </c>
      <c r="F2359" s="1">
        <v>-7.2900000000000006E-2</v>
      </c>
      <c r="G2359" s="1">
        <v>-0.31809999999999999</v>
      </c>
      <c r="H2359" s="1">
        <v>-1.4805999999999999</v>
      </c>
      <c r="I2359" s="1">
        <v>-0.11409999999999999</v>
      </c>
      <c r="J2359" s="1">
        <v>-0.36730000000000002</v>
      </c>
      <c r="K2359" s="1">
        <v>8.3900000000000002E-2</v>
      </c>
      <c r="L2359" s="1">
        <v>-0.47570000000000001</v>
      </c>
      <c r="M2359" s="1">
        <v>0.57210000000000005</v>
      </c>
      <c r="N2359" s="1">
        <v>-2.2902999999999998</v>
      </c>
      <c r="O2359" s="1">
        <v>0.23769999999999999</v>
      </c>
      <c r="P2359" s="1">
        <v>-0.5847</v>
      </c>
      <c r="HA2359" s="1" t="str">
        <f t="shared" si="72"/>
        <v>2010</v>
      </c>
      <c r="HB2359" s="1" t="str">
        <f t="shared" si="73"/>
        <v>04</v>
      </c>
    </row>
    <row r="2360" spans="1:210">
      <c r="A2360" s="3" t="s">
        <v>9</v>
      </c>
      <c r="B2360" s="3"/>
      <c r="C2360" s="3" t="s">
        <v>7083</v>
      </c>
      <c r="E2360" s="1" t="s">
        <v>7083</v>
      </c>
      <c r="F2360" s="1">
        <v>-1.7999999999999999E-2</v>
      </c>
      <c r="G2360" s="1">
        <v>-6.9800000000000001E-2</v>
      </c>
      <c r="H2360" s="1">
        <v>-0.61970000000000003</v>
      </c>
      <c r="I2360" s="1">
        <v>-0.52649999999999997</v>
      </c>
      <c r="J2360" s="1">
        <v>-0.72619999999999996</v>
      </c>
      <c r="K2360" s="1">
        <v>-0.41220000000000001</v>
      </c>
      <c r="L2360" s="1">
        <v>-0.34289999999999998</v>
      </c>
      <c r="M2360" s="1">
        <v>6.6500000000000004E-2</v>
      </c>
      <c r="N2360" s="1">
        <v>-2.0545</v>
      </c>
      <c r="O2360" s="1">
        <v>-0.31119999999999998</v>
      </c>
      <c r="P2360" s="1">
        <v>0.58379999999999999</v>
      </c>
      <c r="HA2360" s="1" t="str">
        <f t="shared" si="72"/>
        <v>2010</v>
      </c>
      <c r="HB2360" s="1" t="str">
        <f t="shared" si="73"/>
        <v>04</v>
      </c>
    </row>
    <row r="2361" spans="1:210">
      <c r="A2361" s="3" t="s">
        <v>9</v>
      </c>
      <c r="B2361" s="3"/>
      <c r="C2361" s="3" t="s">
        <v>7084</v>
      </c>
      <c r="E2361" s="1" t="s">
        <v>7085</v>
      </c>
      <c r="F2361" s="1">
        <v>-0.12659999999999999</v>
      </c>
      <c r="G2361" s="1">
        <v>-0.62980000000000003</v>
      </c>
      <c r="H2361" s="1">
        <v>-1.1026</v>
      </c>
      <c r="I2361" s="1">
        <v>-0.33910000000000001</v>
      </c>
      <c r="J2361" s="1">
        <v>-0.40889999999999999</v>
      </c>
      <c r="K2361" s="1">
        <v>-0.1648</v>
      </c>
      <c r="L2361" s="1">
        <v>0.12909999999999999</v>
      </c>
      <c r="M2361" s="1">
        <v>-3.3300000000000003E-2</v>
      </c>
      <c r="N2361" s="1">
        <v>-1.7526999999999999</v>
      </c>
      <c r="O2361" s="1">
        <v>1.2057</v>
      </c>
      <c r="P2361" s="1">
        <v>-1.0971</v>
      </c>
      <c r="HA2361" s="1" t="str">
        <f t="shared" si="72"/>
        <v>2010</v>
      </c>
      <c r="HB2361" s="1" t="str">
        <f t="shared" si="73"/>
        <v>04</v>
      </c>
    </row>
    <row r="2362" spans="1:210">
      <c r="A2362" s="3" t="s">
        <v>9</v>
      </c>
      <c r="B2362" s="3"/>
      <c r="C2362" s="3" t="s">
        <v>7086</v>
      </c>
      <c r="E2362" s="1" t="s">
        <v>7087</v>
      </c>
      <c r="F2362" s="1">
        <v>7.2700000000000001E-2</v>
      </c>
      <c r="G2362" s="1">
        <v>-0.24579999999999999</v>
      </c>
      <c r="H2362" s="1">
        <v>-0.1134</v>
      </c>
      <c r="I2362" s="1">
        <v>-0.37830000000000003</v>
      </c>
      <c r="J2362" s="1">
        <v>4.5600000000000002E-2</v>
      </c>
      <c r="K2362" s="1">
        <v>-0.24909999999999999</v>
      </c>
      <c r="L2362" s="1">
        <v>0.1293</v>
      </c>
      <c r="M2362" s="1">
        <v>0.67020000000000002</v>
      </c>
      <c r="N2362" s="1">
        <v>-0.371</v>
      </c>
      <c r="O2362" s="1">
        <v>-3.9100000000000003E-2</v>
      </c>
      <c r="P2362" s="1">
        <v>0.10639999999999999</v>
      </c>
      <c r="HA2362" s="1" t="str">
        <f t="shared" si="72"/>
        <v>2010</v>
      </c>
      <c r="HB2362" s="1" t="str">
        <f t="shared" si="73"/>
        <v>04</v>
      </c>
    </row>
    <row r="2363" spans="1:210">
      <c r="A2363" s="3" t="s">
        <v>9</v>
      </c>
      <c r="B2363" s="3"/>
      <c r="C2363" s="3" t="s">
        <v>7088</v>
      </c>
      <c r="E2363" s="1" t="s">
        <v>7089</v>
      </c>
      <c r="F2363" s="1">
        <v>-0.27</v>
      </c>
      <c r="G2363" s="1">
        <v>-0.2782</v>
      </c>
      <c r="H2363" s="1">
        <v>-0.66959999999999997</v>
      </c>
      <c r="I2363" s="1">
        <v>-0.41020000000000001</v>
      </c>
      <c r="J2363" s="1">
        <v>9.0300000000000005E-2</v>
      </c>
      <c r="K2363" s="1">
        <v>-0.1668</v>
      </c>
      <c r="L2363" s="1">
        <v>-4.2799999999999998E-2</v>
      </c>
      <c r="M2363" s="1">
        <v>-0.49759999999999999</v>
      </c>
      <c r="N2363" s="1">
        <v>-0.52129999999999999</v>
      </c>
      <c r="O2363" s="1">
        <v>-3.9300000000000002E-2</v>
      </c>
      <c r="P2363" s="1">
        <v>-0.1047</v>
      </c>
      <c r="HA2363" s="1" t="str">
        <f t="shared" si="72"/>
        <v>2010</v>
      </c>
      <c r="HB2363" s="1" t="str">
        <f t="shared" si="73"/>
        <v>04</v>
      </c>
    </row>
    <row r="2364" spans="1:210">
      <c r="A2364" s="3" t="s">
        <v>9</v>
      </c>
      <c r="B2364" s="3"/>
      <c r="C2364" s="3" t="s">
        <v>7090</v>
      </c>
      <c r="E2364" s="1" t="s">
        <v>7091</v>
      </c>
      <c r="F2364" s="1">
        <v>-3.61E-2</v>
      </c>
      <c r="G2364" s="1">
        <v>-0.38379999999999997</v>
      </c>
      <c r="H2364" s="1">
        <v>0.22359999999999999</v>
      </c>
      <c r="I2364" s="1">
        <v>-0.37380000000000002</v>
      </c>
      <c r="J2364" s="1">
        <v>-0.81659999999999999</v>
      </c>
      <c r="K2364" s="1">
        <v>-8.3599999999999994E-2</v>
      </c>
      <c r="L2364" s="1">
        <v>-0.47349999999999998</v>
      </c>
      <c r="M2364" s="1">
        <v>-0.33300000000000002</v>
      </c>
      <c r="N2364" s="1">
        <v>-0.64790000000000003</v>
      </c>
      <c r="O2364" s="1">
        <v>0</v>
      </c>
      <c r="P2364" s="1">
        <v>-1.147</v>
      </c>
      <c r="HA2364" s="1" t="str">
        <f t="shared" si="72"/>
        <v>2010</v>
      </c>
      <c r="HB2364" s="1" t="str">
        <f t="shared" si="73"/>
        <v>04</v>
      </c>
    </row>
    <row r="2365" spans="1:210">
      <c r="A2365" s="3" t="s">
        <v>9</v>
      </c>
      <c r="B2365" s="3"/>
      <c r="C2365" s="3" t="s">
        <v>7092</v>
      </c>
      <c r="E2365" s="1" t="s">
        <v>7093</v>
      </c>
      <c r="F2365" s="1">
        <v>-7.2999999999999995E-2</v>
      </c>
      <c r="G2365" s="1">
        <v>-0.49220000000000003</v>
      </c>
      <c r="H2365" s="1">
        <v>-0.56489999999999996</v>
      </c>
      <c r="I2365" s="1">
        <v>-0.60419999999999996</v>
      </c>
      <c r="J2365" s="1">
        <v>-0.4587</v>
      </c>
      <c r="K2365" s="1">
        <v>-0.16750000000000001</v>
      </c>
      <c r="L2365" s="1">
        <v>-0.1739</v>
      </c>
      <c r="M2365" s="1">
        <v>-6.7199999999999996E-2</v>
      </c>
      <c r="N2365" s="1">
        <v>-1.4031</v>
      </c>
      <c r="O2365" s="1">
        <v>-0.59279999999999999</v>
      </c>
      <c r="P2365" s="1">
        <v>-1.147</v>
      </c>
      <c r="HA2365" s="1" t="str">
        <f t="shared" si="72"/>
        <v>2010</v>
      </c>
      <c r="HB2365" s="1" t="str">
        <f t="shared" si="73"/>
        <v>04</v>
      </c>
    </row>
    <row r="2366" spans="1:210">
      <c r="A2366" s="3" t="s">
        <v>9</v>
      </c>
      <c r="B2366" s="3"/>
      <c r="C2366" s="3" t="s">
        <v>7094</v>
      </c>
      <c r="E2366" s="1" t="s">
        <v>7095</v>
      </c>
      <c r="F2366" s="1">
        <v>0</v>
      </c>
      <c r="G2366" s="1">
        <v>-0.21110000000000001</v>
      </c>
      <c r="H2366" s="1">
        <v>-8.4900000000000003E-2</v>
      </c>
      <c r="I2366" s="1">
        <v>-0.15140000000000001</v>
      </c>
      <c r="J2366" s="1">
        <v>-0.2298</v>
      </c>
      <c r="K2366" s="1">
        <v>-8.3799999999999999E-2</v>
      </c>
      <c r="L2366" s="1">
        <v>0.1744</v>
      </c>
      <c r="M2366" s="1">
        <v>-0.10100000000000001</v>
      </c>
      <c r="N2366" s="1">
        <v>-0.28060000000000002</v>
      </c>
      <c r="O2366" s="1">
        <v>-0.59309999999999996</v>
      </c>
      <c r="P2366" s="1">
        <v>-1.147</v>
      </c>
      <c r="HA2366" s="1" t="str">
        <f t="shared" si="72"/>
        <v>2010</v>
      </c>
      <c r="HB2366" s="1" t="str">
        <f t="shared" si="73"/>
        <v>03</v>
      </c>
    </row>
    <row r="2367" spans="1:210">
      <c r="A2367" s="3" t="s">
        <v>9</v>
      </c>
      <c r="B2367" s="3"/>
      <c r="C2367" s="3" t="s">
        <v>7096</v>
      </c>
      <c r="E2367" s="1" t="s">
        <v>7097</v>
      </c>
      <c r="F2367" s="1">
        <v>0.2772</v>
      </c>
      <c r="G2367" s="1">
        <v>-0.42970000000000003</v>
      </c>
      <c r="H2367" s="1">
        <v>-8.5900000000000004E-2</v>
      </c>
      <c r="I2367" s="1">
        <v>0.15310000000000001</v>
      </c>
      <c r="J2367" s="1">
        <v>0.372</v>
      </c>
      <c r="K2367" s="1">
        <v>0.25530000000000003</v>
      </c>
      <c r="L2367" s="1">
        <v>0.26379999999999998</v>
      </c>
      <c r="M2367" s="1">
        <v>-0.1704</v>
      </c>
      <c r="N2367" s="1">
        <v>-0.1895</v>
      </c>
      <c r="O2367" s="1">
        <v>0.64170000000000005</v>
      </c>
      <c r="P2367" s="1">
        <v>-0.74780000000000002</v>
      </c>
      <c r="HA2367" s="1" t="str">
        <f t="shared" si="72"/>
        <v>2010</v>
      </c>
      <c r="HB2367" s="1" t="str">
        <f t="shared" si="73"/>
        <v>03</v>
      </c>
    </row>
    <row r="2368" spans="1:210">
      <c r="A2368" s="3" t="s">
        <v>9</v>
      </c>
      <c r="B2368" s="3"/>
      <c r="C2368" s="3" t="s">
        <v>7098</v>
      </c>
      <c r="E2368" s="1" t="s">
        <v>7099</v>
      </c>
      <c r="F2368" s="1">
        <v>-9.1700000000000004E-2</v>
      </c>
      <c r="G2368" s="1">
        <v>-0.71530000000000005</v>
      </c>
      <c r="H2368" s="1">
        <v>-0.65539999999999998</v>
      </c>
      <c r="I2368" s="1">
        <v>-0.34329999999999999</v>
      </c>
      <c r="J2368" s="1">
        <v>-0.87919999999999998</v>
      </c>
      <c r="K2368" s="1">
        <v>-0.16769999999999999</v>
      </c>
      <c r="L2368" s="1">
        <v>-0.5696</v>
      </c>
      <c r="M2368" s="1">
        <v>-0.37269999999999998</v>
      </c>
      <c r="N2368" s="1">
        <v>-1.4783999999999999</v>
      </c>
      <c r="O2368" s="1">
        <v>-0.79079999999999995</v>
      </c>
      <c r="P2368" s="1">
        <v>-0.58630000000000004</v>
      </c>
      <c r="HA2368" s="1" t="str">
        <f t="shared" si="72"/>
        <v>2010</v>
      </c>
      <c r="HB2368" s="1" t="str">
        <f t="shared" si="73"/>
        <v>03</v>
      </c>
    </row>
    <row r="2369" spans="1:210">
      <c r="A2369" s="3" t="s">
        <v>9</v>
      </c>
      <c r="B2369" s="3"/>
      <c r="C2369" s="3" t="s">
        <v>7100</v>
      </c>
      <c r="E2369" s="1" t="s">
        <v>7101</v>
      </c>
      <c r="F2369" s="1">
        <v>0.23910000000000001</v>
      </c>
      <c r="G2369" s="1">
        <v>-7.17E-2</v>
      </c>
      <c r="H2369" s="1">
        <v>-0.68410000000000004</v>
      </c>
      <c r="I2369" s="1">
        <v>-0.34320000000000001</v>
      </c>
      <c r="J2369" s="1">
        <v>0.23230000000000001</v>
      </c>
      <c r="K2369" s="1">
        <v>-8.43E-2</v>
      </c>
      <c r="L2369" s="1">
        <v>-0.3947</v>
      </c>
      <c r="M2369" s="1">
        <v>-0.3397</v>
      </c>
      <c r="N2369" s="1">
        <v>-0.56810000000000005</v>
      </c>
      <c r="O2369" s="1">
        <v>-0.23849999999999999</v>
      </c>
      <c r="P2369" s="1">
        <v>-0.80210000000000004</v>
      </c>
      <c r="HA2369" s="1" t="str">
        <f t="shared" si="72"/>
        <v>2010</v>
      </c>
      <c r="HB2369" s="1" t="str">
        <f t="shared" si="73"/>
        <v>03</v>
      </c>
    </row>
    <row r="2370" spans="1:210">
      <c r="A2370" s="3" t="s">
        <v>9</v>
      </c>
      <c r="B2370" s="3"/>
      <c r="C2370" s="3" t="s">
        <v>7102</v>
      </c>
      <c r="E2370" s="1" t="s">
        <v>7103</v>
      </c>
      <c r="F2370" s="1">
        <v>-3.6999999999999998E-2</v>
      </c>
      <c r="G2370" s="1">
        <v>-0.47270000000000001</v>
      </c>
      <c r="H2370" s="1">
        <v>-0.91269999999999996</v>
      </c>
      <c r="I2370" s="1">
        <v>-0.23019999999999999</v>
      </c>
      <c r="J2370" s="1">
        <v>-0.37609999999999999</v>
      </c>
      <c r="K2370" s="1">
        <v>0.17050000000000001</v>
      </c>
      <c r="L2370" s="1">
        <v>-8.7999999999999995E-2</v>
      </c>
      <c r="M2370" s="1">
        <v>-0.30809999999999998</v>
      </c>
      <c r="N2370" s="1">
        <v>-0.41620000000000001</v>
      </c>
      <c r="O2370" s="1">
        <v>-0.32150000000000001</v>
      </c>
      <c r="P2370" s="1">
        <v>-0.60199999999999998</v>
      </c>
      <c r="HA2370" s="1" t="str">
        <f t="shared" si="72"/>
        <v>2010</v>
      </c>
      <c r="HB2370" s="1" t="str">
        <f t="shared" si="73"/>
        <v>03</v>
      </c>
    </row>
    <row r="2371" spans="1:210">
      <c r="A2371" s="3" t="s">
        <v>9</v>
      </c>
      <c r="B2371" s="3"/>
      <c r="C2371" s="3" t="s">
        <v>7104</v>
      </c>
      <c r="E2371" s="1" t="s">
        <v>7105</v>
      </c>
      <c r="F2371" s="1">
        <v>-0.37240000000000001</v>
      </c>
      <c r="G2371" s="1">
        <v>0.18210000000000001</v>
      </c>
      <c r="H2371" s="1">
        <v>-0.98150000000000004</v>
      </c>
      <c r="I2371" s="1">
        <v>-3.8600000000000002E-2</v>
      </c>
      <c r="J2371" s="1">
        <v>-0.32979999999999998</v>
      </c>
      <c r="K2371" s="1">
        <v>0.1709</v>
      </c>
      <c r="L2371" s="1">
        <v>0.26500000000000001</v>
      </c>
      <c r="M2371" s="1">
        <v>-0.37859999999999999</v>
      </c>
      <c r="N2371" s="1">
        <v>-0.67169999999999996</v>
      </c>
      <c r="O2371" s="1">
        <v>0.56359999999999999</v>
      </c>
      <c r="P2371" s="1">
        <v>0.16689999999999999</v>
      </c>
      <c r="HA2371" s="1" t="str">
        <f t="shared" ref="HA2371:HA2423" si="74">LEFT($E2372,4)</f>
        <v>2010</v>
      </c>
      <c r="HB2371" s="1" t="str">
        <f t="shared" ref="HB2371:HB2423" si="75">MID($E2372,5,2)</f>
        <v>03</v>
      </c>
    </row>
    <row r="2372" spans="1:210">
      <c r="A2372" s="3" t="s">
        <v>9</v>
      </c>
      <c r="B2372" s="3"/>
      <c r="C2372" s="3" t="s">
        <v>7106</v>
      </c>
      <c r="E2372" s="1" t="s">
        <v>7107</v>
      </c>
      <c r="F2372" s="1">
        <v>-5.6000000000000001E-2</v>
      </c>
      <c r="G2372" s="1">
        <v>1.4228000000000001</v>
      </c>
      <c r="H2372" s="1">
        <v>1.1062000000000001</v>
      </c>
      <c r="I2372" s="1">
        <v>7.7600000000000002E-2</v>
      </c>
      <c r="J2372" s="1">
        <v>-0.1885</v>
      </c>
      <c r="K2372" s="1">
        <v>0.25569999999999998</v>
      </c>
      <c r="L2372" s="1">
        <v>0</v>
      </c>
      <c r="M2372" s="1">
        <v>-0.1381</v>
      </c>
      <c r="N2372" s="1">
        <v>0</v>
      </c>
      <c r="O2372" s="1">
        <v>0.72309999999999997</v>
      </c>
      <c r="P2372" s="1">
        <v>0</v>
      </c>
      <c r="HA2372" s="1" t="str">
        <f t="shared" si="74"/>
        <v>2010</v>
      </c>
      <c r="HB2372" s="1" t="str">
        <f t="shared" si="75"/>
        <v>03</v>
      </c>
    </row>
    <row r="2373" spans="1:210">
      <c r="A2373" s="3" t="s">
        <v>9</v>
      </c>
      <c r="B2373" s="3"/>
      <c r="C2373" s="3" t="s">
        <v>7108</v>
      </c>
      <c r="E2373" s="1" t="s">
        <v>7109</v>
      </c>
      <c r="F2373" s="1">
        <v>-0.26169999999999999</v>
      </c>
      <c r="G2373" s="1">
        <v>-1.2092000000000001</v>
      </c>
      <c r="H2373" s="1">
        <v>1.52</v>
      </c>
      <c r="I2373" s="1">
        <v>-0.4662</v>
      </c>
      <c r="J2373" s="1">
        <v>-0.14130000000000001</v>
      </c>
      <c r="K2373" s="1">
        <v>0.25509999999999999</v>
      </c>
      <c r="L2373" s="1">
        <v>0.35439999999999999</v>
      </c>
      <c r="M2373" s="1">
        <v>0</v>
      </c>
      <c r="N2373" s="1">
        <v>-0.9587</v>
      </c>
      <c r="O2373" s="1">
        <v>0.3614</v>
      </c>
      <c r="P2373" s="1">
        <v>1.1620999999999999</v>
      </c>
      <c r="HA2373" s="1" t="str">
        <f t="shared" si="74"/>
        <v>2010</v>
      </c>
      <c r="HB2373" s="1" t="str">
        <f t="shared" si="75"/>
        <v>03</v>
      </c>
    </row>
    <row r="2374" spans="1:210">
      <c r="A2374" s="3" t="s">
        <v>9</v>
      </c>
      <c r="B2374" s="3"/>
      <c r="C2374" s="3" t="s">
        <v>7110</v>
      </c>
      <c r="E2374" s="1" t="s">
        <v>7111</v>
      </c>
      <c r="F2374" s="1">
        <v>0.14910000000000001</v>
      </c>
      <c r="G2374" s="1">
        <v>-1.5345</v>
      </c>
      <c r="H2374" s="1">
        <v>0.46589999999999998</v>
      </c>
      <c r="I2374" s="1">
        <v>-0.81489999999999996</v>
      </c>
      <c r="J2374" s="1">
        <v>-0.65690000000000004</v>
      </c>
      <c r="K2374" s="1">
        <v>0.254</v>
      </c>
      <c r="L2374" s="1">
        <v>0.30930000000000002</v>
      </c>
      <c r="M2374" s="1">
        <v>-0.55169999999999997</v>
      </c>
      <c r="N2374" s="1">
        <v>-2.6492</v>
      </c>
      <c r="O2374" s="1">
        <v>-0.39950000000000002</v>
      </c>
      <c r="P2374" s="1">
        <v>1.2658</v>
      </c>
      <c r="HA2374" s="1" t="str">
        <f t="shared" si="74"/>
        <v>2010</v>
      </c>
      <c r="HB2374" s="1" t="str">
        <f t="shared" si="75"/>
        <v>03</v>
      </c>
    </row>
    <row r="2375" spans="1:210">
      <c r="A2375" s="3" t="s">
        <v>9</v>
      </c>
      <c r="B2375" s="3"/>
      <c r="C2375" s="3" t="s">
        <v>7112</v>
      </c>
      <c r="E2375" s="1" t="s">
        <v>7113</v>
      </c>
      <c r="F2375" s="1">
        <v>-0.1288</v>
      </c>
      <c r="G2375" s="1">
        <v>-0.98250000000000004</v>
      </c>
      <c r="H2375" s="1">
        <v>-0.31590000000000001</v>
      </c>
      <c r="I2375" s="1">
        <v>-0.76890000000000003</v>
      </c>
      <c r="J2375" s="1">
        <v>-1.1162000000000001</v>
      </c>
      <c r="K2375" s="1">
        <v>-0.33500000000000002</v>
      </c>
      <c r="L2375" s="1">
        <v>-0.26379999999999998</v>
      </c>
      <c r="M2375" s="1">
        <v>0.40889999999999999</v>
      </c>
      <c r="N2375" s="1">
        <v>-1.3286</v>
      </c>
      <c r="O2375" s="1">
        <v>-0.63260000000000005</v>
      </c>
      <c r="P2375" s="1">
        <v>-0.43809999999999999</v>
      </c>
      <c r="HA2375" s="1" t="str">
        <f t="shared" si="74"/>
        <v>2010</v>
      </c>
      <c r="HB2375" s="1" t="str">
        <f t="shared" si="75"/>
        <v>03</v>
      </c>
    </row>
    <row r="2376" spans="1:210">
      <c r="A2376" s="3" t="s">
        <v>9</v>
      </c>
      <c r="B2376" s="3"/>
      <c r="C2376" s="3" t="s">
        <v>7114</v>
      </c>
      <c r="E2376" s="1" t="s">
        <v>7115</v>
      </c>
      <c r="F2376" s="1">
        <v>0.1472</v>
      </c>
      <c r="G2376" s="1">
        <v>-0.8397</v>
      </c>
      <c r="H2376" s="1">
        <v>-0.94689999999999996</v>
      </c>
      <c r="I2376" s="1">
        <v>-0.26950000000000002</v>
      </c>
      <c r="J2376" s="1">
        <v>-0.4662</v>
      </c>
      <c r="K2376" s="1">
        <v>-8.3900000000000002E-2</v>
      </c>
      <c r="L2376" s="1">
        <v>-8.8200000000000001E-2</v>
      </c>
      <c r="M2376" s="1">
        <v>-6.8199999999999997E-2</v>
      </c>
      <c r="N2376" s="1">
        <v>-2.9458000000000002</v>
      </c>
      <c r="O2376" s="1">
        <v>-0.83160000000000001</v>
      </c>
      <c r="P2376" s="1">
        <v>0.55369999999999997</v>
      </c>
      <c r="HA2376" s="1" t="str">
        <f t="shared" si="74"/>
        <v>2010</v>
      </c>
      <c r="HB2376" s="1" t="str">
        <f t="shared" si="75"/>
        <v>03</v>
      </c>
    </row>
    <row r="2377" spans="1:210">
      <c r="A2377" s="3" t="s">
        <v>9</v>
      </c>
      <c r="B2377" s="3"/>
      <c r="C2377" s="3" t="s">
        <v>7116</v>
      </c>
      <c r="E2377" s="1" t="s">
        <v>7117</v>
      </c>
      <c r="F2377" s="1">
        <v>-0.18429999999999999</v>
      </c>
      <c r="G2377" s="1">
        <v>-1.1066</v>
      </c>
      <c r="H2377" s="1">
        <v>-3.7058</v>
      </c>
      <c r="I2377" s="1">
        <v>-0.54110000000000003</v>
      </c>
      <c r="J2377" s="1">
        <v>-0.84030000000000005</v>
      </c>
      <c r="K2377" s="1">
        <v>-0.33810000000000001</v>
      </c>
      <c r="L2377" s="1">
        <v>-0.26590000000000003</v>
      </c>
      <c r="M2377" s="1">
        <v>-0.2051</v>
      </c>
      <c r="N2377" s="1">
        <v>-1.4308000000000001</v>
      </c>
      <c r="O2377" s="1">
        <v>-0.1993</v>
      </c>
      <c r="P2377" s="1">
        <v>-0.93759999999999999</v>
      </c>
      <c r="HA2377" s="1" t="str">
        <f t="shared" si="74"/>
        <v>2010</v>
      </c>
      <c r="HB2377" s="1" t="str">
        <f t="shared" si="75"/>
        <v>03</v>
      </c>
    </row>
    <row r="2378" spans="1:210">
      <c r="A2378" s="3" t="s">
        <v>9</v>
      </c>
      <c r="B2378" s="3"/>
      <c r="C2378" s="3" t="s">
        <v>7118</v>
      </c>
      <c r="E2378" s="1" t="s">
        <v>7119</v>
      </c>
      <c r="F2378" s="1">
        <v>-0.16919999999999999</v>
      </c>
      <c r="G2378" s="1">
        <v>-0.56510000000000005</v>
      </c>
      <c r="H2378" s="1">
        <v>-1.6147</v>
      </c>
      <c r="I2378" s="1">
        <v>0</v>
      </c>
      <c r="J2378" s="1">
        <v>-0.14299999999999999</v>
      </c>
      <c r="K2378" s="1">
        <v>-0.1736</v>
      </c>
      <c r="L2378" s="1">
        <v>8.9800000000000005E-2</v>
      </c>
      <c r="M2378" s="1">
        <v>0.1396</v>
      </c>
      <c r="N2378" s="1">
        <v>-1.4220999999999999</v>
      </c>
      <c r="O2378" s="1">
        <v>0</v>
      </c>
      <c r="P2378" s="1">
        <v>0.28179999999999999</v>
      </c>
      <c r="HA2378" s="1" t="str">
        <f t="shared" si="74"/>
        <v>2010</v>
      </c>
      <c r="HB2378" s="1" t="str">
        <f t="shared" si="75"/>
        <v>03</v>
      </c>
    </row>
    <row r="2379" spans="1:210">
      <c r="A2379" s="3" t="s">
        <v>9</v>
      </c>
      <c r="B2379" s="3"/>
      <c r="C2379" s="3" t="s">
        <v>7120</v>
      </c>
      <c r="E2379" s="1" t="s">
        <v>7121</v>
      </c>
      <c r="F2379" s="1">
        <v>7.5700000000000003E-2</v>
      </c>
      <c r="G2379" s="1">
        <v>0.34200000000000003</v>
      </c>
      <c r="H2379" s="1">
        <v>-3.6303999999999998</v>
      </c>
      <c r="I2379" s="1">
        <v>0.1191</v>
      </c>
      <c r="J2379" s="1">
        <v>0.67269999999999996</v>
      </c>
      <c r="K2379" s="1">
        <v>0</v>
      </c>
      <c r="L2379" s="1">
        <v>0.67930000000000001</v>
      </c>
      <c r="M2379" s="1">
        <v>0.38669999999999999</v>
      </c>
      <c r="N2379" s="1">
        <v>-0.48920000000000002</v>
      </c>
      <c r="O2379" s="1">
        <v>-0.37109999999999999</v>
      </c>
      <c r="P2379" s="1">
        <v>0.73570000000000002</v>
      </c>
      <c r="HA2379" s="1" t="str">
        <f t="shared" si="74"/>
        <v>2010</v>
      </c>
      <c r="HB2379" s="1" t="str">
        <f t="shared" si="75"/>
        <v>03</v>
      </c>
    </row>
    <row r="2380" spans="1:210">
      <c r="A2380" s="3" t="s">
        <v>9</v>
      </c>
      <c r="B2380" s="3"/>
      <c r="C2380" s="3" t="s">
        <v>7122</v>
      </c>
      <c r="E2380" s="1" t="s">
        <v>7122</v>
      </c>
      <c r="F2380" s="1">
        <v>-5.5899999999999998E-2</v>
      </c>
      <c r="G2380" s="1">
        <v>-0.33650000000000002</v>
      </c>
      <c r="H2380" s="1">
        <v>-0.61060000000000003</v>
      </c>
      <c r="I2380" s="1">
        <v>-0.2737</v>
      </c>
      <c r="J2380" s="1">
        <v>-0.56810000000000005</v>
      </c>
      <c r="K2380" s="1">
        <v>8.5900000000000004E-2</v>
      </c>
      <c r="L2380" s="1">
        <v>0.35820000000000002</v>
      </c>
      <c r="M2380" s="1">
        <v>0</v>
      </c>
      <c r="N2380" s="1">
        <v>-0.89910000000000001</v>
      </c>
      <c r="O2380" s="1">
        <v>-0.64800000000000002</v>
      </c>
      <c r="P2380" s="1">
        <v>1.0026999999999999</v>
      </c>
      <c r="HA2380" s="1" t="str">
        <f t="shared" si="74"/>
        <v>2010</v>
      </c>
      <c r="HB2380" s="1" t="str">
        <f t="shared" si="75"/>
        <v>03</v>
      </c>
    </row>
    <row r="2381" spans="1:210">
      <c r="A2381" s="3" t="s">
        <v>9</v>
      </c>
      <c r="B2381" s="3"/>
      <c r="C2381" s="3" t="s">
        <v>7123</v>
      </c>
      <c r="E2381" s="1" t="s">
        <v>7124</v>
      </c>
      <c r="F2381" s="1">
        <v>-9.3100000000000002E-2</v>
      </c>
      <c r="G2381" s="1">
        <v>-0.63639999999999997</v>
      </c>
      <c r="H2381" s="1">
        <v>0.20269999999999999</v>
      </c>
      <c r="I2381" s="1">
        <v>-0.23419999999999999</v>
      </c>
      <c r="J2381" s="1">
        <v>-0.23699999999999999</v>
      </c>
      <c r="K2381" s="1">
        <v>-0.1721</v>
      </c>
      <c r="L2381" s="1">
        <v>0.49170000000000003</v>
      </c>
      <c r="M2381" s="1">
        <v>1.9702</v>
      </c>
      <c r="N2381" s="1">
        <v>-1.48</v>
      </c>
      <c r="O2381" s="1">
        <v>-0.48680000000000001</v>
      </c>
      <c r="P2381" s="1">
        <v>0.3861</v>
      </c>
      <c r="HA2381" s="1" t="str">
        <f t="shared" si="74"/>
        <v>2010</v>
      </c>
      <c r="HB2381" s="1" t="str">
        <f t="shared" si="75"/>
        <v>03</v>
      </c>
    </row>
    <row r="2382" spans="1:210">
      <c r="A2382" s="3" t="s">
        <v>9</v>
      </c>
      <c r="B2382" s="3"/>
      <c r="C2382" s="3" t="s">
        <v>7125</v>
      </c>
      <c r="E2382" s="1" t="s">
        <v>7126</v>
      </c>
      <c r="F2382" s="1">
        <v>-0.2225</v>
      </c>
      <c r="G2382" s="1">
        <v>-0.44819999999999999</v>
      </c>
      <c r="H2382" s="1">
        <v>-0.98399999999999999</v>
      </c>
      <c r="I2382" s="1">
        <v>3.9E-2</v>
      </c>
      <c r="J2382" s="1">
        <v>0</v>
      </c>
      <c r="K2382" s="1">
        <v>-8.4699999999999998E-2</v>
      </c>
      <c r="L2382" s="1">
        <v>1.1140000000000001</v>
      </c>
      <c r="M2382" s="1">
        <v>-0.1721</v>
      </c>
      <c r="N2382" s="1">
        <v>-2.3397000000000001</v>
      </c>
      <c r="O2382" s="1">
        <v>-1.1191</v>
      </c>
      <c r="P2382" s="1">
        <v>0.21920000000000001</v>
      </c>
      <c r="HA2382" s="1" t="str">
        <f t="shared" si="74"/>
        <v>2010</v>
      </c>
      <c r="HB2382" s="1" t="str">
        <f t="shared" si="75"/>
        <v>03</v>
      </c>
    </row>
    <row r="2383" spans="1:210">
      <c r="A2383" s="3" t="s">
        <v>9</v>
      </c>
      <c r="B2383" s="3"/>
      <c r="C2383" s="3" t="s">
        <v>7127</v>
      </c>
      <c r="E2383" s="1" t="s">
        <v>7128</v>
      </c>
      <c r="F2383" s="1">
        <v>-0.1484</v>
      </c>
      <c r="G2383" s="1">
        <v>0</v>
      </c>
      <c r="H2383" s="1">
        <v>-2.8899999999999999E-2</v>
      </c>
      <c r="I2383" s="1">
        <v>-0.46739999999999998</v>
      </c>
      <c r="J2383" s="1">
        <v>-0.37519999999999998</v>
      </c>
      <c r="K2383" s="1">
        <v>-0.25590000000000002</v>
      </c>
      <c r="L2383" s="1">
        <v>0.4</v>
      </c>
      <c r="M2383" s="1">
        <v>-0.48220000000000002</v>
      </c>
      <c r="N2383" s="1">
        <v>-2.3717000000000001</v>
      </c>
      <c r="O2383" s="1">
        <v>-0.40250000000000002</v>
      </c>
      <c r="P2383" s="1">
        <v>-0.1089</v>
      </c>
      <c r="HA2383" s="1" t="str">
        <f t="shared" si="74"/>
        <v>2010</v>
      </c>
      <c r="HB2383" s="1" t="str">
        <f t="shared" si="75"/>
        <v>03</v>
      </c>
    </row>
    <row r="2384" spans="1:210">
      <c r="A2384" s="3" t="s">
        <v>9</v>
      </c>
      <c r="B2384" s="3"/>
      <c r="C2384" s="3" t="s">
        <v>7129</v>
      </c>
      <c r="E2384" s="1" t="s">
        <v>7129</v>
      </c>
      <c r="F2384" s="1">
        <v>-0.38979999999999998</v>
      </c>
      <c r="G2384" s="1">
        <v>-0.89749999999999996</v>
      </c>
      <c r="H2384" s="1">
        <v>-2.2280000000000002</v>
      </c>
      <c r="I2384" s="1">
        <v>-0.82030000000000003</v>
      </c>
      <c r="J2384" s="1">
        <v>-1.5008999999999999</v>
      </c>
      <c r="K2384" s="1">
        <v>0</v>
      </c>
      <c r="L2384" s="1">
        <v>0.44259999999999999</v>
      </c>
      <c r="M2384" s="1">
        <v>-1.0344</v>
      </c>
      <c r="N2384" s="1">
        <v>-0.89800000000000002</v>
      </c>
      <c r="O2384" s="1">
        <v>-4.0300000000000002E-2</v>
      </c>
      <c r="P2384" s="1">
        <v>-0.21879999999999999</v>
      </c>
      <c r="HA2384" s="1" t="str">
        <f t="shared" si="74"/>
        <v>2010</v>
      </c>
      <c r="HB2384" s="1" t="str">
        <f t="shared" si="75"/>
        <v>03</v>
      </c>
    </row>
    <row r="2385" spans="1:210">
      <c r="A2385" s="3" t="s">
        <v>9</v>
      </c>
      <c r="B2385" s="3"/>
      <c r="C2385" s="3" t="s">
        <v>7130</v>
      </c>
      <c r="E2385" s="1" t="s">
        <v>7130</v>
      </c>
      <c r="F2385" s="1">
        <v>-0.2261</v>
      </c>
      <c r="G2385" s="1">
        <v>-0.11360000000000001</v>
      </c>
      <c r="H2385" s="1">
        <v>-0.14779999999999999</v>
      </c>
      <c r="I2385" s="1">
        <v>-0.6371</v>
      </c>
      <c r="J2385" s="1">
        <v>-0.66600000000000004</v>
      </c>
      <c r="K2385" s="1">
        <v>-0.1719</v>
      </c>
      <c r="L2385" s="1">
        <v>0</v>
      </c>
      <c r="M2385" s="1">
        <v>-0.31490000000000001</v>
      </c>
      <c r="N2385" s="1">
        <v>-0.80979999999999996</v>
      </c>
      <c r="O2385" s="1">
        <v>-0.40550000000000003</v>
      </c>
      <c r="P2385" s="1">
        <v>0.2208</v>
      </c>
      <c r="HA2385" s="1" t="str">
        <f t="shared" si="74"/>
        <v>2010</v>
      </c>
      <c r="HB2385" s="1" t="str">
        <f t="shared" si="75"/>
        <v>03</v>
      </c>
    </row>
    <row r="2386" spans="1:210">
      <c r="A2386" s="3" t="s">
        <v>9</v>
      </c>
      <c r="B2386" s="3"/>
      <c r="C2386" s="3" t="s">
        <v>7131</v>
      </c>
      <c r="E2386" s="1" t="s">
        <v>7132</v>
      </c>
      <c r="F2386" s="1">
        <v>-0.26740000000000003</v>
      </c>
      <c r="G2386" s="1">
        <v>-0.42120000000000002</v>
      </c>
      <c r="H2386" s="1">
        <v>-1.2015</v>
      </c>
      <c r="I2386" s="1">
        <v>-0.68630000000000002</v>
      </c>
      <c r="J2386" s="1">
        <v>-0.91469999999999996</v>
      </c>
      <c r="K2386" s="1">
        <v>8.7400000000000005E-2</v>
      </c>
      <c r="L2386" s="1">
        <v>-0.22520000000000001</v>
      </c>
      <c r="M2386" s="1">
        <v>-0.74460000000000004</v>
      </c>
      <c r="N2386" s="1">
        <v>-1.3411</v>
      </c>
      <c r="O2386" s="1">
        <v>-0.45300000000000001</v>
      </c>
      <c r="P2386" s="1">
        <v>1.6806000000000001</v>
      </c>
      <c r="HA2386" s="1" t="str">
        <f t="shared" si="74"/>
        <v>2010</v>
      </c>
      <c r="HB2386" s="1" t="str">
        <f t="shared" si="75"/>
        <v>03</v>
      </c>
    </row>
    <row r="2387" spans="1:210">
      <c r="A2387" s="3" t="s">
        <v>9</v>
      </c>
      <c r="B2387" s="3"/>
      <c r="C2387" s="3" t="s">
        <v>7133</v>
      </c>
      <c r="E2387" s="1" t="s">
        <v>7134</v>
      </c>
      <c r="F2387" s="1">
        <v>-0.35949999999999999</v>
      </c>
      <c r="G2387" s="1">
        <v>7.6100000000000001E-2</v>
      </c>
      <c r="H2387" s="1">
        <v>-0.2082</v>
      </c>
      <c r="I2387" s="1">
        <v>8.0199999999999994E-2</v>
      </c>
      <c r="J2387" s="1">
        <v>-0.191</v>
      </c>
      <c r="K2387" s="1">
        <v>0.51449999999999996</v>
      </c>
      <c r="L2387" s="1">
        <v>0.17960000000000001</v>
      </c>
      <c r="M2387" s="1">
        <v>7.0199999999999999E-2</v>
      </c>
      <c r="N2387" s="1">
        <v>-0.87890000000000001</v>
      </c>
      <c r="O2387" s="1">
        <v>4.0399999999999998E-2</v>
      </c>
      <c r="P2387" s="1">
        <v>-0.54369999999999996</v>
      </c>
      <c r="HA2387" s="1" t="str">
        <f t="shared" si="74"/>
        <v>2010</v>
      </c>
      <c r="HB2387" s="1" t="str">
        <f t="shared" si="75"/>
        <v>03</v>
      </c>
    </row>
    <row r="2388" spans="1:210">
      <c r="A2388" s="3" t="s">
        <v>9</v>
      </c>
      <c r="B2388" s="3"/>
      <c r="C2388" s="3" t="s">
        <v>7135</v>
      </c>
      <c r="E2388" s="1" t="s">
        <v>7136</v>
      </c>
      <c r="F2388" s="1">
        <v>-0.1138</v>
      </c>
      <c r="G2388" s="1">
        <v>0</v>
      </c>
      <c r="H2388" s="1">
        <v>-0.80089999999999995</v>
      </c>
      <c r="I2388" s="1">
        <v>-0.32019999999999998</v>
      </c>
      <c r="J2388" s="1">
        <v>-0.42970000000000003</v>
      </c>
      <c r="K2388" s="1">
        <v>0.34839999999999999</v>
      </c>
      <c r="L2388" s="1">
        <v>-0.44940000000000002</v>
      </c>
      <c r="M2388" s="1">
        <v>0.77510000000000001</v>
      </c>
      <c r="N2388" s="1">
        <v>-0.81720000000000004</v>
      </c>
      <c r="O2388" s="1">
        <v>-8.2100000000000006E-2</v>
      </c>
      <c r="P2388" s="1">
        <v>0</v>
      </c>
      <c r="HA2388" s="1" t="str">
        <f t="shared" si="74"/>
        <v>2010</v>
      </c>
      <c r="HB2388" s="1" t="str">
        <f t="shared" si="75"/>
        <v>03</v>
      </c>
    </row>
    <row r="2389" spans="1:210">
      <c r="A2389" s="3" t="s">
        <v>9</v>
      </c>
      <c r="B2389" s="3"/>
      <c r="C2389" s="3" t="s">
        <v>7137</v>
      </c>
      <c r="E2389" s="1" t="s">
        <v>7137</v>
      </c>
      <c r="F2389" s="1">
        <v>0.45660000000000001</v>
      </c>
      <c r="G2389" s="1">
        <v>0.68910000000000005</v>
      </c>
      <c r="H2389" s="1">
        <v>-0.80159999999999998</v>
      </c>
      <c r="I2389" s="1">
        <v>0.56359999999999999</v>
      </c>
      <c r="J2389" s="1">
        <v>-0.19170000000000001</v>
      </c>
      <c r="K2389" s="1">
        <v>0.61019999999999996</v>
      </c>
      <c r="L2389" s="1">
        <v>0.40429999999999999</v>
      </c>
      <c r="M2389" s="1">
        <v>0.70669999999999999</v>
      </c>
      <c r="N2389" s="1">
        <v>-0.42720000000000002</v>
      </c>
      <c r="O2389" s="1">
        <v>0.36959999999999998</v>
      </c>
      <c r="P2389" s="1">
        <v>0.38179999999999997</v>
      </c>
      <c r="HA2389" s="1" t="str">
        <f t="shared" si="74"/>
        <v>2010</v>
      </c>
      <c r="HB2389" s="1" t="str">
        <f t="shared" si="75"/>
        <v>02</v>
      </c>
    </row>
    <row r="2390" spans="1:210">
      <c r="A2390" s="3" t="s">
        <v>9</v>
      </c>
      <c r="B2390" s="3"/>
      <c r="C2390" s="3" t="s">
        <v>7138</v>
      </c>
      <c r="E2390" s="1" t="s">
        <v>7139</v>
      </c>
      <c r="F2390" s="1">
        <v>-0.1356</v>
      </c>
      <c r="G2390" s="1">
        <v>2.0455999999999999</v>
      </c>
      <c r="H2390" s="1">
        <v>0.4849</v>
      </c>
      <c r="I2390" s="1">
        <v>-0.12330000000000001</v>
      </c>
      <c r="J2390" s="1">
        <v>-9.7699999999999995E-2</v>
      </c>
      <c r="K2390" s="1">
        <v>0.17799999999999999</v>
      </c>
      <c r="L2390" s="1">
        <v>-4.5600000000000002E-2</v>
      </c>
      <c r="M2390" s="1">
        <v>-0.25219999999999998</v>
      </c>
      <c r="N2390" s="1">
        <v>-2.2772000000000001</v>
      </c>
      <c r="O2390" s="1">
        <v>-8.3599999999999994E-2</v>
      </c>
      <c r="P2390" s="1">
        <v>-0.16550000000000001</v>
      </c>
      <c r="HA2390" s="1" t="str">
        <f t="shared" si="74"/>
        <v>2010</v>
      </c>
      <c r="HB2390" s="1" t="str">
        <f t="shared" si="75"/>
        <v>02</v>
      </c>
    </row>
    <row r="2391" spans="1:210">
      <c r="A2391" s="3" t="s">
        <v>9</v>
      </c>
      <c r="B2391" s="3"/>
      <c r="C2391" s="3" t="s">
        <v>7140</v>
      </c>
      <c r="E2391" s="1" t="s">
        <v>7141</v>
      </c>
      <c r="F2391" s="1">
        <v>0.17449999999999999</v>
      </c>
      <c r="G2391" s="1">
        <v>2.4024999999999999</v>
      </c>
      <c r="H2391" s="1">
        <v>0.30330000000000001</v>
      </c>
      <c r="I2391" s="1">
        <v>0.1231</v>
      </c>
      <c r="J2391" s="1">
        <v>-9.7600000000000006E-2</v>
      </c>
      <c r="K2391" s="1">
        <v>0.44640000000000002</v>
      </c>
      <c r="L2391" s="1">
        <v>0.68740000000000001</v>
      </c>
      <c r="M2391" s="1">
        <v>2.1276000000000002</v>
      </c>
      <c r="N2391" s="1">
        <v>-1.2056</v>
      </c>
      <c r="O2391" s="1">
        <v>-0.62990000000000002</v>
      </c>
      <c r="P2391" s="1">
        <v>-0.44440000000000002</v>
      </c>
      <c r="HA2391" s="1" t="str">
        <f t="shared" si="74"/>
        <v>2010</v>
      </c>
      <c r="HB2391" s="1" t="str">
        <f t="shared" si="75"/>
        <v>02</v>
      </c>
    </row>
    <row r="2392" spans="1:210">
      <c r="A2392" s="3" t="s">
        <v>9</v>
      </c>
      <c r="B2392" s="3"/>
      <c r="C2392" s="3" t="s">
        <v>7142</v>
      </c>
      <c r="E2392" s="1" t="s">
        <v>7143</v>
      </c>
      <c r="F2392" s="1">
        <v>-0.13370000000000001</v>
      </c>
      <c r="G2392" s="1">
        <v>1.7857000000000001</v>
      </c>
      <c r="H2392" s="1">
        <v>2.0590000000000002</v>
      </c>
      <c r="I2392" s="1">
        <v>8.0699999999999994E-2</v>
      </c>
      <c r="J2392" s="1">
        <v>0.2409</v>
      </c>
      <c r="K2392" s="1">
        <v>0.2626</v>
      </c>
      <c r="L2392" s="1">
        <v>0.27239999999999998</v>
      </c>
      <c r="M2392" s="1">
        <v>-0.46139999999999998</v>
      </c>
      <c r="N2392" s="1">
        <v>1.4233</v>
      </c>
      <c r="O2392" s="1">
        <v>0.12379999999999999</v>
      </c>
      <c r="P2392" s="1">
        <v>0.11219999999999999</v>
      </c>
      <c r="HA2392" s="1" t="str">
        <f t="shared" si="74"/>
        <v>2010</v>
      </c>
      <c r="HB2392" s="1" t="str">
        <f t="shared" si="75"/>
        <v>02</v>
      </c>
    </row>
    <row r="2393" spans="1:210">
      <c r="A2393" s="3" t="s">
        <v>9</v>
      </c>
      <c r="B2393" s="3"/>
      <c r="C2393" s="3" t="s">
        <v>7144</v>
      </c>
      <c r="E2393" s="1" t="s">
        <v>7145</v>
      </c>
      <c r="F2393" s="1">
        <v>-0.69850000000000001</v>
      </c>
      <c r="G2393" s="1">
        <v>0.96330000000000005</v>
      </c>
      <c r="H2393" s="1">
        <v>0.41099999999999998</v>
      </c>
      <c r="I2393" s="1">
        <v>0</v>
      </c>
      <c r="J2393" s="1">
        <v>-0.66849999999999998</v>
      </c>
      <c r="K2393" s="1">
        <v>-8.6900000000000005E-2</v>
      </c>
      <c r="L2393" s="1">
        <v>0.40550000000000003</v>
      </c>
      <c r="M2393" s="1">
        <v>-0.28060000000000002</v>
      </c>
      <c r="N2393" s="1">
        <v>0.55789999999999995</v>
      </c>
      <c r="O2393" s="1">
        <v>-0.73860000000000003</v>
      </c>
      <c r="P2393" s="1">
        <v>0.9637</v>
      </c>
      <c r="HA2393" s="1" t="str">
        <f t="shared" si="74"/>
        <v>2010</v>
      </c>
      <c r="HB2393" s="1" t="str">
        <f t="shared" si="75"/>
        <v>02</v>
      </c>
    </row>
    <row r="2394" spans="1:210">
      <c r="A2394" s="3" t="s">
        <v>9</v>
      </c>
      <c r="B2394" s="3"/>
      <c r="C2394" s="3" t="s">
        <v>7146</v>
      </c>
      <c r="E2394" s="1" t="s">
        <v>7147</v>
      </c>
      <c r="F2394" s="1">
        <v>-0.3221</v>
      </c>
      <c r="G2394" s="1">
        <v>2.8327</v>
      </c>
      <c r="H2394" s="1">
        <v>5.5670000000000002</v>
      </c>
      <c r="I2394" s="1">
        <v>7.9899999999999999E-2</v>
      </c>
      <c r="J2394" s="1">
        <v>-4.7699999999999999E-2</v>
      </c>
      <c r="K2394" s="1">
        <v>-0.1736</v>
      </c>
      <c r="L2394" s="1">
        <v>9.0499999999999997E-2</v>
      </c>
      <c r="M2394" s="1">
        <v>1.4793000000000001</v>
      </c>
      <c r="N2394" s="1">
        <v>0.85970000000000002</v>
      </c>
      <c r="O2394" s="1">
        <v>0.2457</v>
      </c>
      <c r="P2394" s="1">
        <v>1.7533000000000001</v>
      </c>
      <c r="HA2394" s="1" t="str">
        <f t="shared" si="74"/>
        <v>2010</v>
      </c>
      <c r="HB2394" s="1" t="str">
        <f t="shared" si="75"/>
        <v>02</v>
      </c>
    </row>
    <row r="2395" spans="1:210">
      <c r="A2395" s="3" t="s">
        <v>9</v>
      </c>
      <c r="B2395" s="3"/>
      <c r="C2395" s="3" t="s">
        <v>7148</v>
      </c>
      <c r="E2395" s="1" t="s">
        <v>7149</v>
      </c>
      <c r="F2395" s="1">
        <v>0.34660000000000002</v>
      </c>
      <c r="G2395" s="1">
        <v>1.6115999999999999</v>
      </c>
      <c r="H2395" s="1">
        <v>-5.96E-2</v>
      </c>
      <c r="I2395" s="1">
        <v>4.0300000000000002E-2</v>
      </c>
      <c r="J2395" s="1">
        <v>-0.19270000000000001</v>
      </c>
      <c r="K2395" s="1">
        <v>0.36130000000000001</v>
      </c>
      <c r="L2395" s="1">
        <v>0.41170000000000001</v>
      </c>
      <c r="M2395" s="1">
        <v>-0.64400000000000002</v>
      </c>
      <c r="N2395" s="1">
        <v>-0.1336</v>
      </c>
      <c r="O2395" s="1">
        <v>0.12770000000000001</v>
      </c>
      <c r="P2395" s="1">
        <v>0.16880000000000001</v>
      </c>
      <c r="HA2395" s="1" t="str">
        <f t="shared" si="74"/>
        <v>2010</v>
      </c>
      <c r="HB2395" s="1" t="str">
        <f t="shared" si="75"/>
        <v>02</v>
      </c>
    </row>
    <row r="2396" spans="1:210">
      <c r="A2396" s="3" t="s">
        <v>9</v>
      </c>
      <c r="B2396" s="3"/>
      <c r="C2396" s="3" t="s">
        <v>7150</v>
      </c>
      <c r="E2396" s="1" t="s">
        <v>7151</v>
      </c>
      <c r="F2396" s="1">
        <v>0.13589999999999999</v>
      </c>
      <c r="G2396" s="1">
        <v>0.9577</v>
      </c>
      <c r="H2396" s="1">
        <v>0.21060000000000001</v>
      </c>
      <c r="I2396" s="1">
        <v>-0.28520000000000001</v>
      </c>
      <c r="J2396" s="1">
        <v>-0.14610000000000001</v>
      </c>
      <c r="K2396" s="1">
        <v>9.1200000000000003E-2</v>
      </c>
      <c r="L2396" s="1">
        <v>0.32279999999999998</v>
      </c>
      <c r="M2396" s="1">
        <v>3.7919</v>
      </c>
      <c r="N2396" s="1">
        <v>-1.0468999999999999</v>
      </c>
      <c r="O2396" s="1">
        <v>-0.30059999999999998</v>
      </c>
      <c r="P2396" s="1">
        <v>0.28439999999999999</v>
      </c>
      <c r="HA2396" s="1" t="str">
        <f t="shared" si="74"/>
        <v>2010</v>
      </c>
      <c r="HB2396" s="1" t="str">
        <f t="shared" si="75"/>
        <v>02</v>
      </c>
    </row>
    <row r="2397" spans="1:210">
      <c r="A2397" s="3" t="s">
        <v>9</v>
      </c>
      <c r="B2397" s="3"/>
      <c r="C2397" s="3" t="s">
        <v>7152</v>
      </c>
      <c r="E2397" s="1" t="s">
        <v>7153</v>
      </c>
      <c r="F2397" s="1">
        <v>0.25629999999999997</v>
      </c>
      <c r="G2397" s="1">
        <v>1.9317</v>
      </c>
      <c r="H2397" s="1">
        <v>-0.52290000000000003</v>
      </c>
      <c r="I2397" s="1">
        <v>-0.20780000000000001</v>
      </c>
      <c r="J2397" s="1">
        <v>0</v>
      </c>
      <c r="K2397" s="1">
        <v>-0.2782</v>
      </c>
      <c r="L2397" s="1">
        <v>0.47049999999999997</v>
      </c>
      <c r="M2397" s="1">
        <v>5.8002000000000002</v>
      </c>
      <c r="N2397" s="1">
        <v>-0.75290000000000001</v>
      </c>
      <c r="O2397" s="1">
        <v>-1.7482</v>
      </c>
      <c r="P2397" s="1">
        <v>0.80320000000000003</v>
      </c>
      <c r="HA2397" s="1" t="str">
        <f t="shared" si="74"/>
        <v>2010</v>
      </c>
      <c r="HB2397" s="1" t="str">
        <f t="shared" si="75"/>
        <v>02</v>
      </c>
    </row>
    <row r="2398" spans="1:210">
      <c r="A2398" s="3" t="s">
        <v>9</v>
      </c>
      <c r="B2398" s="3"/>
      <c r="C2398" s="3" t="s">
        <v>7154</v>
      </c>
      <c r="E2398" s="1" t="s">
        <v>7154</v>
      </c>
      <c r="F2398" s="1">
        <v>0.33310000000000001</v>
      </c>
      <c r="G2398" s="1">
        <v>2.5661999999999998</v>
      </c>
      <c r="H2398" s="1">
        <v>-1.2515000000000001</v>
      </c>
      <c r="I2398" s="1">
        <v>-0.1653</v>
      </c>
      <c r="J2398" s="1">
        <v>-0.84150000000000003</v>
      </c>
      <c r="K2398" s="1">
        <v>0</v>
      </c>
      <c r="L2398" s="1">
        <v>0.28189999999999998</v>
      </c>
      <c r="M2398" s="1">
        <v>6.3230000000000004</v>
      </c>
      <c r="N2398" s="1">
        <v>-0.2044</v>
      </c>
      <c r="O2398" s="1">
        <v>-1.5486</v>
      </c>
      <c r="P2398" s="1">
        <v>0.34379999999999999</v>
      </c>
      <c r="HA2398" s="1" t="str">
        <f t="shared" si="74"/>
        <v>2010</v>
      </c>
      <c r="HB2398" s="1" t="str">
        <f t="shared" si="75"/>
        <v>02</v>
      </c>
    </row>
    <row r="2399" spans="1:210">
      <c r="A2399" s="3" t="s">
        <v>9</v>
      </c>
      <c r="B2399" s="3"/>
      <c r="C2399" s="3" t="s">
        <v>7155</v>
      </c>
      <c r="E2399" s="1" t="s">
        <v>7156</v>
      </c>
      <c r="F2399" s="1">
        <v>0.27660000000000001</v>
      </c>
      <c r="G2399" s="1">
        <v>1.3431</v>
      </c>
      <c r="H2399" s="1">
        <v>-0.46089999999999998</v>
      </c>
      <c r="I2399" s="1">
        <v>-0.16589999999999999</v>
      </c>
      <c r="J2399" s="1">
        <v>-4.99E-2</v>
      </c>
      <c r="K2399" s="1">
        <v>0</v>
      </c>
      <c r="L2399" s="1">
        <v>-0.46920000000000001</v>
      </c>
      <c r="M2399" s="1">
        <v>7.3400000000000007E-2</v>
      </c>
      <c r="N2399" s="1">
        <v>-3.3904000000000001</v>
      </c>
      <c r="O2399" s="1">
        <v>-0.83260000000000001</v>
      </c>
      <c r="P2399" s="1">
        <v>0.34379999999999999</v>
      </c>
      <c r="HA2399" s="1" t="str">
        <f t="shared" si="74"/>
        <v>2010</v>
      </c>
      <c r="HB2399" s="1" t="str">
        <f t="shared" si="75"/>
        <v>02</v>
      </c>
    </row>
    <row r="2400" spans="1:210">
      <c r="A2400" s="3" t="s">
        <v>9</v>
      </c>
      <c r="B2400" s="3"/>
      <c r="C2400" s="3" t="s">
        <v>7157</v>
      </c>
      <c r="E2400" s="1" t="s">
        <v>7157</v>
      </c>
      <c r="F2400" s="1">
        <v>-9.5000000000000001E-2</v>
      </c>
      <c r="G2400" s="1">
        <v>0.61560000000000004</v>
      </c>
      <c r="H2400" s="1">
        <v>-1.03</v>
      </c>
      <c r="I2400" s="1">
        <v>-3.9600000000000003E-2</v>
      </c>
      <c r="J2400" s="1">
        <v>-0.38200000000000001</v>
      </c>
      <c r="K2400" s="1">
        <v>0</v>
      </c>
      <c r="L2400" s="1">
        <v>9.01E-2</v>
      </c>
      <c r="M2400" s="1">
        <v>-1.2332000000000001</v>
      </c>
      <c r="N2400" s="1">
        <v>-1.9827999999999999</v>
      </c>
      <c r="O2400" s="1">
        <v>-1.2422</v>
      </c>
      <c r="P2400" s="1">
        <v>0.56020000000000003</v>
      </c>
      <c r="HA2400" s="1" t="str">
        <f t="shared" si="74"/>
        <v>2010</v>
      </c>
      <c r="HB2400" s="1" t="str">
        <f t="shared" si="75"/>
        <v>02</v>
      </c>
    </row>
    <row r="2401" spans="1:210">
      <c r="A2401" s="3" t="s">
        <v>9</v>
      </c>
      <c r="B2401" s="3"/>
      <c r="C2401" s="3" t="s">
        <v>7158</v>
      </c>
      <c r="E2401" s="1" t="s">
        <v>7159</v>
      </c>
      <c r="F2401" s="1">
        <v>-9.4600000000000004E-2</v>
      </c>
      <c r="G2401" s="1">
        <v>0.34620000000000001</v>
      </c>
      <c r="H2401" s="1">
        <v>-1.1733</v>
      </c>
      <c r="I2401" s="1">
        <v>-0.35620000000000002</v>
      </c>
      <c r="J2401" s="1">
        <v>0.47610000000000002</v>
      </c>
      <c r="K2401" s="1">
        <v>-0.17449999999999999</v>
      </c>
      <c r="L2401" s="1">
        <v>0.58709999999999996</v>
      </c>
      <c r="M2401" s="1">
        <v>-1.5454000000000001</v>
      </c>
      <c r="N2401" s="1">
        <v>-3.8245</v>
      </c>
      <c r="O2401" s="1">
        <v>-0.2888</v>
      </c>
      <c r="P2401" s="1">
        <v>-0.4481</v>
      </c>
      <c r="HA2401" s="1" t="str">
        <f t="shared" si="74"/>
        <v>2010</v>
      </c>
      <c r="HB2401" s="1" t="str">
        <f t="shared" si="75"/>
        <v>02</v>
      </c>
    </row>
    <row r="2402" spans="1:210">
      <c r="A2402" s="3" t="s">
        <v>9</v>
      </c>
      <c r="B2402" s="3"/>
      <c r="C2402" s="3" t="s">
        <v>7160</v>
      </c>
      <c r="E2402" s="1" t="s">
        <v>7161</v>
      </c>
      <c r="F2402" s="1">
        <v>0</v>
      </c>
      <c r="G2402" s="1">
        <v>0.23400000000000001</v>
      </c>
      <c r="H2402" s="1">
        <v>-1.0190999999999999</v>
      </c>
      <c r="I2402" s="1">
        <v>0.40479999999999999</v>
      </c>
      <c r="J2402" s="1">
        <v>-0.58160000000000001</v>
      </c>
      <c r="K2402" s="1">
        <v>-0.17660000000000001</v>
      </c>
      <c r="L2402" s="1">
        <v>0.45660000000000001</v>
      </c>
      <c r="M2402" s="1">
        <v>0.2505</v>
      </c>
      <c r="N2402" s="1">
        <v>-1.1709000000000001</v>
      </c>
      <c r="O2402" s="1">
        <v>0.87860000000000005</v>
      </c>
      <c r="P2402" s="1">
        <v>1.3142</v>
      </c>
      <c r="HA2402" s="1" t="str">
        <f t="shared" si="74"/>
        <v>2010</v>
      </c>
      <c r="HB2402" s="1" t="str">
        <f t="shared" si="75"/>
        <v>02</v>
      </c>
    </row>
    <row r="2403" spans="1:210">
      <c r="A2403" s="3" t="s">
        <v>9</v>
      </c>
      <c r="B2403" s="3"/>
      <c r="C2403" s="3" t="s">
        <v>7162</v>
      </c>
      <c r="E2403" s="1" t="s">
        <v>7163</v>
      </c>
      <c r="F2403" s="1">
        <v>0.46010000000000001</v>
      </c>
      <c r="G2403" s="1">
        <v>0.5353</v>
      </c>
      <c r="H2403" s="1">
        <v>0.59430000000000005</v>
      </c>
      <c r="I2403" s="1">
        <v>0.20039999999999999</v>
      </c>
      <c r="J2403" s="1">
        <v>-4.82E-2</v>
      </c>
      <c r="K2403" s="1">
        <v>0.34870000000000001</v>
      </c>
      <c r="L2403" s="1">
        <v>-9.0200000000000002E-2</v>
      </c>
      <c r="M2403" s="1">
        <v>0.88800000000000001</v>
      </c>
      <c r="N2403" s="1">
        <v>-1.7286999999999999</v>
      </c>
      <c r="O2403" s="1">
        <v>-0.74280000000000002</v>
      </c>
      <c r="P2403" s="1">
        <v>0.96860000000000002</v>
      </c>
      <c r="HA2403" s="1" t="str">
        <f t="shared" si="74"/>
        <v>2010</v>
      </c>
      <c r="HB2403" s="1" t="str">
        <f t="shared" si="75"/>
        <v>01</v>
      </c>
    </row>
    <row r="2404" spans="1:210">
      <c r="A2404" s="3" t="s">
        <v>9</v>
      </c>
      <c r="B2404" s="3"/>
      <c r="C2404" s="3" t="s">
        <v>7164</v>
      </c>
      <c r="E2404" s="1" t="s">
        <v>7164</v>
      </c>
      <c r="F2404" s="1">
        <v>-0.33839999999999998</v>
      </c>
      <c r="G2404" s="1">
        <v>0.94259999999999999</v>
      </c>
      <c r="H2404" s="1">
        <v>-1.2202</v>
      </c>
      <c r="I2404" s="1">
        <v>-0.3145</v>
      </c>
      <c r="J2404" s="1">
        <v>-1.3282</v>
      </c>
      <c r="K2404" s="1">
        <v>-0.25679999999999997</v>
      </c>
      <c r="L2404" s="1">
        <v>0.13439999999999999</v>
      </c>
      <c r="M2404" s="1">
        <v>-0.83650000000000002</v>
      </c>
      <c r="N2404" s="1">
        <v>-4.6839000000000004</v>
      </c>
      <c r="O2404" s="1">
        <v>-1.4198</v>
      </c>
      <c r="P2404" s="1">
        <v>1.2863</v>
      </c>
      <c r="HA2404" s="1" t="str">
        <f t="shared" si="74"/>
        <v>2010</v>
      </c>
      <c r="HB2404" s="1" t="str">
        <f t="shared" si="75"/>
        <v>01</v>
      </c>
    </row>
    <row r="2405" spans="1:210">
      <c r="A2405" s="3" t="s">
        <v>9</v>
      </c>
      <c r="B2405" s="3"/>
      <c r="C2405" s="3" t="s">
        <v>7165</v>
      </c>
      <c r="E2405" s="1" t="s">
        <v>7166</v>
      </c>
      <c r="F2405" s="1">
        <v>1.028</v>
      </c>
      <c r="G2405" s="1">
        <v>-0.71099999999999997</v>
      </c>
      <c r="H2405" s="1">
        <v>2.4826000000000001</v>
      </c>
      <c r="I2405" s="1">
        <v>0.50639999999999996</v>
      </c>
      <c r="J2405" s="1">
        <v>-9.3700000000000006E-2</v>
      </c>
      <c r="K2405" s="1">
        <v>0.84809999999999997</v>
      </c>
      <c r="L2405" s="1">
        <v>0.4017</v>
      </c>
      <c r="M2405" s="1">
        <v>6.9199999999999998E-2</v>
      </c>
      <c r="N2405" s="1">
        <v>-3.1280000000000001</v>
      </c>
      <c r="O2405" s="1">
        <v>0.44259999999999999</v>
      </c>
      <c r="P2405" s="1">
        <v>1.34</v>
      </c>
      <c r="HA2405" s="1" t="str">
        <f t="shared" si="74"/>
        <v>2010</v>
      </c>
      <c r="HB2405" s="1" t="str">
        <f t="shared" si="75"/>
        <v>01</v>
      </c>
    </row>
    <row r="2406" spans="1:210">
      <c r="A2406" s="3" t="s">
        <v>9</v>
      </c>
      <c r="B2406" s="3"/>
      <c r="C2406" s="3" t="s">
        <v>7167</v>
      </c>
      <c r="E2406" s="1" t="s">
        <v>7167</v>
      </c>
      <c r="F2406" s="1">
        <v>0.20830000000000001</v>
      </c>
      <c r="G2406" s="1">
        <v>1.7274</v>
      </c>
      <c r="H2406" s="1">
        <v>2.93E-2</v>
      </c>
      <c r="I2406" s="1">
        <v>0.39800000000000002</v>
      </c>
      <c r="J2406" s="1">
        <v>-0.9103</v>
      </c>
      <c r="K2406" s="1">
        <v>0.68840000000000001</v>
      </c>
      <c r="L2406" s="1">
        <v>9.0499999999999997E-2</v>
      </c>
      <c r="M2406" s="1">
        <v>0.1053</v>
      </c>
      <c r="N2406" s="1">
        <v>-0.26419999999999999</v>
      </c>
      <c r="O2406" s="1">
        <v>-0.2452</v>
      </c>
      <c r="P2406" s="1">
        <v>1.5872999999999999</v>
      </c>
      <c r="HA2406" s="1" t="str">
        <f t="shared" si="74"/>
        <v>2010</v>
      </c>
      <c r="HB2406" s="1" t="str">
        <f t="shared" si="75"/>
        <v>01</v>
      </c>
    </row>
    <row r="2407" spans="1:210">
      <c r="A2407" s="3" t="s">
        <v>9</v>
      </c>
      <c r="B2407" s="3"/>
      <c r="C2407" s="3" t="s">
        <v>7168</v>
      </c>
      <c r="E2407" s="1" t="s">
        <v>7169</v>
      </c>
      <c r="F2407" s="1">
        <v>-1.8800000000000001E-2</v>
      </c>
      <c r="G2407" s="1">
        <v>2.2501000000000002</v>
      </c>
      <c r="H2407" s="1">
        <v>5.8400000000000001E-2</v>
      </c>
      <c r="I2407" s="1">
        <v>-0.27639999999999998</v>
      </c>
      <c r="J2407" s="1">
        <v>4.7600000000000003E-2</v>
      </c>
      <c r="K2407" s="1">
        <v>-8.6099999999999996E-2</v>
      </c>
      <c r="L2407" s="1">
        <v>1.8066</v>
      </c>
      <c r="M2407" s="1">
        <v>1.1546000000000001</v>
      </c>
      <c r="N2407" s="1">
        <v>-1.2833000000000001</v>
      </c>
      <c r="O2407" s="1">
        <v>0</v>
      </c>
      <c r="P2407" s="1">
        <v>1.6910000000000001</v>
      </c>
      <c r="HA2407" s="1" t="str">
        <f t="shared" si="74"/>
        <v>2010</v>
      </c>
      <c r="HB2407" s="1" t="str">
        <f t="shared" si="75"/>
        <v>01</v>
      </c>
    </row>
    <row r="2408" spans="1:210">
      <c r="A2408" s="3" t="s">
        <v>9</v>
      </c>
      <c r="B2408" s="3"/>
      <c r="C2408" s="3" t="s">
        <v>7170</v>
      </c>
      <c r="E2408" s="1" t="s">
        <v>7170</v>
      </c>
      <c r="F2408" s="1">
        <v>-0.31259999999999999</v>
      </c>
      <c r="G2408" s="1">
        <v>0.3644</v>
      </c>
      <c r="H2408" s="1">
        <v>-0.51160000000000005</v>
      </c>
      <c r="I2408" s="1">
        <v>3.8100000000000002E-2</v>
      </c>
      <c r="J2408" s="1">
        <v>-0.68959999999999999</v>
      </c>
      <c r="K2408" s="1">
        <v>-0.24929999999999999</v>
      </c>
      <c r="L2408" s="1">
        <v>0.26200000000000001</v>
      </c>
      <c r="M2408" s="1">
        <v>-0.68</v>
      </c>
      <c r="N2408" s="1">
        <v>-2.8088000000000002</v>
      </c>
      <c r="O2408" s="1">
        <v>-0.27589999999999998</v>
      </c>
      <c r="P2408" s="1">
        <v>-5.4300000000000001E-2</v>
      </c>
      <c r="HA2408" s="1" t="str">
        <f t="shared" si="74"/>
        <v>2010</v>
      </c>
      <c r="HB2408" s="1" t="str">
        <f t="shared" si="75"/>
        <v>01</v>
      </c>
    </row>
    <row r="2409" spans="1:210">
      <c r="A2409" s="3" t="s">
        <v>9</v>
      </c>
      <c r="B2409" s="3"/>
      <c r="C2409" s="3" t="s">
        <v>7171</v>
      </c>
      <c r="E2409" s="1" t="s">
        <v>7172</v>
      </c>
      <c r="F2409" s="1">
        <v>-0.4027</v>
      </c>
      <c r="G2409" s="1">
        <v>0.64949999999999997</v>
      </c>
      <c r="H2409" s="1">
        <v>-0.84740000000000004</v>
      </c>
      <c r="I2409" s="1">
        <v>-0.41839999999999999</v>
      </c>
      <c r="J2409" s="1">
        <v>-0.32</v>
      </c>
      <c r="K2409" s="1">
        <v>-0.16439999999999999</v>
      </c>
      <c r="L2409" s="1">
        <v>-0.12989999999999999</v>
      </c>
      <c r="M2409" s="1">
        <v>-0.57489999999999997</v>
      </c>
      <c r="N2409" s="1">
        <v>-3.5316000000000001</v>
      </c>
      <c r="O2409" s="1">
        <v>0.19489999999999999</v>
      </c>
      <c r="P2409" s="1">
        <v>-1.9219999999999999</v>
      </c>
      <c r="HA2409" s="1" t="str">
        <f t="shared" si="74"/>
        <v>2010</v>
      </c>
      <c r="HB2409" s="1" t="str">
        <f t="shared" si="75"/>
        <v>01</v>
      </c>
    </row>
    <row r="2410" spans="1:210">
      <c r="A2410" s="3" t="s">
        <v>9</v>
      </c>
      <c r="B2410" s="3"/>
      <c r="C2410" s="3" t="s">
        <v>7173</v>
      </c>
      <c r="E2410" s="1" t="s">
        <v>7174</v>
      </c>
      <c r="F2410" s="1">
        <v>-0.2495</v>
      </c>
      <c r="G2410" s="1">
        <v>0.52759999999999996</v>
      </c>
      <c r="H2410" s="1">
        <v>-0.88219999999999998</v>
      </c>
      <c r="I2410" s="1">
        <v>0.18479999999999999</v>
      </c>
      <c r="J2410" s="1">
        <v>-0.31109999999999999</v>
      </c>
      <c r="K2410" s="1">
        <v>0</v>
      </c>
      <c r="L2410" s="1">
        <v>-0.38200000000000001</v>
      </c>
      <c r="M2410" s="1">
        <v>-0.52639999999999998</v>
      </c>
      <c r="N2410" s="1">
        <v>-1.391</v>
      </c>
      <c r="O2410" s="1">
        <v>-0.19009999999999999</v>
      </c>
      <c r="P2410" s="1">
        <v>1.4008</v>
      </c>
      <c r="HA2410" s="1" t="str">
        <f t="shared" si="74"/>
        <v>2010</v>
      </c>
      <c r="HB2410" s="1" t="str">
        <f t="shared" si="75"/>
        <v>01</v>
      </c>
    </row>
    <row r="2411" spans="1:210">
      <c r="A2411" s="3" t="s">
        <v>9</v>
      </c>
      <c r="B2411" s="3"/>
      <c r="C2411" s="3" t="s">
        <v>7175</v>
      </c>
      <c r="E2411" s="1" t="s">
        <v>7176</v>
      </c>
      <c r="F2411" s="1">
        <v>-0.37090000000000001</v>
      </c>
      <c r="G2411" s="1">
        <v>0.31130000000000002</v>
      </c>
      <c r="H2411" s="1">
        <v>-0.16289999999999999</v>
      </c>
      <c r="I2411" s="1">
        <v>-0.255</v>
      </c>
      <c r="J2411" s="1">
        <v>-0.3957</v>
      </c>
      <c r="K2411" s="1">
        <v>0</v>
      </c>
      <c r="L2411" s="1">
        <v>-0.2944</v>
      </c>
      <c r="M2411" s="1">
        <v>0.22800000000000001</v>
      </c>
      <c r="N2411" s="1">
        <v>-1.5921000000000001</v>
      </c>
      <c r="O2411" s="1">
        <v>0.91010000000000002</v>
      </c>
      <c r="P2411" s="1">
        <v>1.3763000000000001</v>
      </c>
      <c r="HA2411" s="1" t="str">
        <f t="shared" si="74"/>
        <v>2010</v>
      </c>
      <c r="HB2411" s="1" t="str">
        <f t="shared" si="75"/>
        <v>01</v>
      </c>
    </row>
    <row r="2412" spans="1:210">
      <c r="A2412" s="3" t="s">
        <v>9</v>
      </c>
      <c r="B2412" s="3"/>
      <c r="C2412" s="3" t="s">
        <v>7177</v>
      </c>
      <c r="E2412" s="1" t="s">
        <v>7178</v>
      </c>
      <c r="F2412" s="1">
        <v>-0.22850000000000001</v>
      </c>
      <c r="G2412" s="1">
        <v>1.3139000000000001</v>
      </c>
      <c r="H2412" s="1">
        <v>0</v>
      </c>
      <c r="I2412" s="1">
        <v>-0.3639</v>
      </c>
      <c r="J2412" s="1">
        <v>-0.43659999999999999</v>
      </c>
      <c r="K2412" s="1">
        <v>-0.47160000000000002</v>
      </c>
      <c r="L2412" s="1">
        <v>0.20880000000000001</v>
      </c>
      <c r="M2412" s="1">
        <v>-6.4799999999999996E-2</v>
      </c>
      <c r="N2412" s="1">
        <v>-1.0384</v>
      </c>
      <c r="O2412" s="1">
        <v>-0.82120000000000004</v>
      </c>
      <c r="P2412" s="1">
        <v>-1.0350999999999999</v>
      </c>
      <c r="HA2412" s="1" t="str">
        <f t="shared" si="74"/>
        <v>2010</v>
      </c>
      <c r="HB2412" s="1" t="str">
        <f t="shared" si="75"/>
        <v>01</v>
      </c>
    </row>
    <row r="2413" spans="1:210">
      <c r="A2413" s="3" t="s">
        <v>7190</v>
      </c>
      <c r="B2413" s="3"/>
      <c r="C2413" s="3" t="s">
        <v>7179</v>
      </c>
      <c r="E2413" s="1" t="s">
        <v>7179</v>
      </c>
      <c r="F2413" s="1">
        <v>-8.6800000000000002E-2</v>
      </c>
      <c r="G2413" s="1">
        <v>-0.17030000000000001</v>
      </c>
      <c r="H2413" s="1">
        <v>0</v>
      </c>
      <c r="I2413" s="1">
        <v>0.1076</v>
      </c>
      <c r="J2413" s="1">
        <v>-8.5900000000000004E-2</v>
      </c>
      <c r="K2413" s="1">
        <v>-0.23519999999999999</v>
      </c>
      <c r="L2413" s="1">
        <v>-0.41470000000000001</v>
      </c>
      <c r="M2413" s="1">
        <v>-3.2000000000000001E-2</v>
      </c>
      <c r="N2413" s="1">
        <v>-1.57</v>
      </c>
      <c r="O2413" s="1">
        <v>-1.0059</v>
      </c>
      <c r="P2413" s="1">
        <v>1.3763000000000001</v>
      </c>
      <c r="HA2413" s="1" t="str">
        <f t="shared" si="74"/>
        <v>2010</v>
      </c>
      <c r="HB2413" s="1" t="str">
        <f t="shared" si="75"/>
        <v>01</v>
      </c>
    </row>
    <row r="2414" spans="1:210">
      <c r="A2414" s="3" t="s">
        <v>7190</v>
      </c>
      <c r="B2414" s="3"/>
      <c r="C2414" s="3" t="s">
        <v>7180</v>
      </c>
      <c r="E2414" s="1" t="s">
        <v>7180</v>
      </c>
      <c r="F2414" s="1">
        <v>-0.18990000000000001</v>
      </c>
      <c r="G2414" s="1">
        <v>-6.8199999999999997E-2</v>
      </c>
      <c r="H2414" s="1">
        <v>-0.1328</v>
      </c>
      <c r="I2414" s="1">
        <v>0.10730000000000001</v>
      </c>
      <c r="J2414" s="1">
        <v>-0.38619999999999999</v>
      </c>
      <c r="K2414" s="1">
        <v>0.31169999999999998</v>
      </c>
      <c r="L2414" s="1">
        <v>-4.1399999999999999E-2</v>
      </c>
      <c r="M2414" s="1">
        <v>-0.44650000000000001</v>
      </c>
      <c r="N2414" s="1">
        <v>-1.3532999999999999</v>
      </c>
      <c r="O2414" s="1">
        <v>0.37030000000000002</v>
      </c>
      <c r="P2414" s="1">
        <v>0.52769999999999995</v>
      </c>
      <c r="HA2414" s="1" t="str">
        <f t="shared" si="74"/>
        <v>2010</v>
      </c>
      <c r="HB2414" s="1" t="str">
        <f t="shared" si="75"/>
        <v>01</v>
      </c>
    </row>
    <row r="2415" spans="1:210">
      <c r="A2415" s="3" t="s">
        <v>7191</v>
      </c>
      <c r="B2415" s="3"/>
      <c r="C2415" s="3" t="s">
        <v>7181</v>
      </c>
      <c r="E2415" s="1" t="s">
        <v>7181</v>
      </c>
      <c r="F2415" s="1">
        <v>5.2200000000000003E-2</v>
      </c>
      <c r="G2415" s="1">
        <v>-0.55049999999999999</v>
      </c>
      <c r="H2415" s="1">
        <v>-0.67110000000000003</v>
      </c>
      <c r="I2415" s="1">
        <v>-0.3619</v>
      </c>
      <c r="J2415" s="1">
        <v>0</v>
      </c>
      <c r="K2415" s="1">
        <v>7.8299999999999995E-2</v>
      </c>
      <c r="L2415" s="1">
        <v>-0.2908</v>
      </c>
      <c r="M2415" s="1">
        <v>-0.25740000000000002</v>
      </c>
      <c r="N2415" s="1">
        <v>-1.9388000000000001</v>
      </c>
      <c r="O2415" s="1">
        <v>0.40920000000000001</v>
      </c>
      <c r="P2415" s="1">
        <v>1.6033999999999999</v>
      </c>
      <c r="HA2415" s="1" t="str">
        <f t="shared" si="74"/>
        <v>2010</v>
      </c>
      <c r="HB2415" s="1" t="str">
        <f t="shared" si="75"/>
        <v>01</v>
      </c>
    </row>
    <row r="2416" spans="1:210">
      <c r="A2416" s="3" t="s">
        <v>7190</v>
      </c>
      <c r="B2416" s="3"/>
      <c r="C2416" s="3" t="s">
        <v>7182</v>
      </c>
      <c r="E2416" s="1" t="s">
        <v>7182</v>
      </c>
      <c r="F2416" s="1">
        <v>0.1588</v>
      </c>
      <c r="G2416" s="1">
        <v>1.0774999999999999</v>
      </c>
      <c r="H2416" s="1">
        <v>1.1480999999999999</v>
      </c>
      <c r="I2416" s="1">
        <v>-0.2576</v>
      </c>
      <c r="J2416" s="1">
        <v>-0.4405</v>
      </c>
      <c r="K2416" s="1">
        <v>-7.8399999999999997E-2</v>
      </c>
      <c r="L2416" s="1">
        <v>-0.33689999999999998</v>
      </c>
      <c r="M2416" s="1">
        <v>-0.35849999999999999</v>
      </c>
      <c r="N2416" s="1">
        <v>-1.3475999999999999</v>
      </c>
      <c r="O2416" s="1">
        <v>1.0447</v>
      </c>
      <c r="P2416" s="1">
        <v>1.2265999999999999</v>
      </c>
      <c r="HA2416" s="1" t="str">
        <f t="shared" si="74"/>
        <v>2010</v>
      </c>
      <c r="HB2416" s="1" t="str">
        <f t="shared" si="75"/>
        <v>01</v>
      </c>
    </row>
    <row r="2417" spans="1:210">
      <c r="A2417" s="3" t="s">
        <v>7190</v>
      </c>
      <c r="B2417" s="3"/>
      <c r="C2417" s="3" t="s">
        <v>7183</v>
      </c>
      <c r="E2417" s="1" t="s">
        <v>7183</v>
      </c>
      <c r="F2417" s="1">
        <v>1.7299999999999999E-2</v>
      </c>
      <c r="G2417" s="1">
        <v>1.1004</v>
      </c>
      <c r="H2417" s="1">
        <v>-0.35010000000000002</v>
      </c>
      <c r="I2417" s="1">
        <v>-0.43630000000000002</v>
      </c>
      <c r="J2417" s="1">
        <v>-0.60760000000000003</v>
      </c>
      <c r="K2417" s="1">
        <v>7.6899999999999996E-2</v>
      </c>
      <c r="L2417" s="1">
        <v>-0.7056</v>
      </c>
      <c r="M2417" s="1">
        <v>-0.83440000000000003</v>
      </c>
      <c r="N2417" s="1">
        <v>-1.4799</v>
      </c>
      <c r="O2417" s="1">
        <v>-0.3291</v>
      </c>
      <c r="P2417" s="1">
        <v>0.62760000000000005</v>
      </c>
      <c r="HA2417" s="1" t="str">
        <f t="shared" si="74"/>
        <v>2010</v>
      </c>
      <c r="HB2417" s="1" t="str">
        <f t="shared" si="75"/>
        <v>01</v>
      </c>
    </row>
    <row r="2418" spans="1:210">
      <c r="A2418" s="3" t="s">
        <v>7190</v>
      </c>
      <c r="B2418" s="3"/>
      <c r="C2418" s="3" t="s">
        <v>7184</v>
      </c>
      <c r="E2418" s="1" t="s">
        <v>7184</v>
      </c>
      <c r="F2418" s="1">
        <v>0.13830000000000001</v>
      </c>
      <c r="G2418" s="1">
        <v>0.65380000000000005</v>
      </c>
      <c r="H2418" s="1">
        <v>-0.45610000000000001</v>
      </c>
      <c r="I2418" s="1">
        <v>-0.25480000000000003</v>
      </c>
      <c r="J2418" s="1">
        <v>-0.30420000000000003</v>
      </c>
      <c r="K2418" s="1">
        <v>7.6499999999999999E-2</v>
      </c>
      <c r="L2418" s="1">
        <v>-0.24879999999999999</v>
      </c>
      <c r="M2418" s="1">
        <v>-0.19189999999999999</v>
      </c>
      <c r="N2418" s="1">
        <v>-1.4169</v>
      </c>
      <c r="O2418" s="1">
        <v>0.47320000000000001</v>
      </c>
      <c r="P2418" s="1">
        <v>1.4077</v>
      </c>
      <c r="HA2418" s="1" t="str">
        <f t="shared" si="74"/>
        <v>2010</v>
      </c>
      <c r="HB2418" s="1" t="str">
        <f t="shared" si="75"/>
        <v>01</v>
      </c>
    </row>
    <row r="2419" spans="1:210">
      <c r="A2419" s="3" t="s">
        <v>7191</v>
      </c>
      <c r="B2419" s="3"/>
      <c r="C2419" s="3" t="s">
        <v>7185</v>
      </c>
      <c r="E2419" s="1" t="s">
        <v>7185</v>
      </c>
      <c r="F2419" s="1">
        <v>0.29520000000000002</v>
      </c>
      <c r="G2419" s="1">
        <v>0.27729999999999999</v>
      </c>
      <c r="H2419" s="1">
        <v>-0.32419999999999999</v>
      </c>
      <c r="I2419" s="1">
        <v>-0.29249999999999998</v>
      </c>
      <c r="J2419" s="1">
        <v>-0.3931</v>
      </c>
      <c r="K2419" s="1">
        <v>-0.2293</v>
      </c>
      <c r="L2419" s="1">
        <v>-0.46</v>
      </c>
      <c r="M2419" s="1">
        <v>-0.32129999999999997</v>
      </c>
      <c r="N2419" s="1">
        <v>-2.1501999999999999</v>
      </c>
      <c r="O2419" s="1">
        <v>-2.7252000000000001</v>
      </c>
      <c r="P2419" s="1">
        <v>0.1565</v>
      </c>
      <c r="HA2419" s="1" t="str">
        <f t="shared" si="74"/>
        <v>2010</v>
      </c>
      <c r="HB2419" s="1" t="str">
        <f t="shared" si="75"/>
        <v>01</v>
      </c>
    </row>
    <row r="2420" spans="1:210">
      <c r="A2420" s="3" t="s">
        <v>7190</v>
      </c>
      <c r="B2420" s="3"/>
      <c r="C2420" s="3" t="s">
        <v>7186</v>
      </c>
      <c r="E2420" s="1" t="s">
        <v>7186</v>
      </c>
      <c r="F2420" s="1">
        <v>6.9699999999999998E-2</v>
      </c>
      <c r="G2420" s="1">
        <v>1.2250000000000001</v>
      </c>
      <c r="H2420" s="1">
        <v>0.29809999999999998</v>
      </c>
      <c r="I2420" s="1">
        <v>-0.51300000000000001</v>
      </c>
      <c r="J2420" s="1">
        <v>-0.87909999999999999</v>
      </c>
      <c r="K2420" s="1">
        <v>-0.15429999999999999</v>
      </c>
      <c r="L2420" s="1">
        <v>-0.33850000000000002</v>
      </c>
      <c r="M2420" s="1">
        <v>0.32250000000000001</v>
      </c>
      <c r="N2420" s="1">
        <v>0.42609999999999998</v>
      </c>
      <c r="O2420" s="1">
        <v>0.88039999999999996</v>
      </c>
      <c r="P2420" s="1">
        <v>0.77959999999999996</v>
      </c>
      <c r="HA2420" s="1" t="str">
        <f t="shared" si="74"/>
        <v>2010</v>
      </c>
      <c r="HB2420" s="1" t="str">
        <f t="shared" si="75"/>
        <v>01</v>
      </c>
    </row>
    <row r="2421" spans="1:210">
      <c r="A2421" s="3" t="s">
        <v>7191</v>
      </c>
      <c r="B2421" s="3"/>
      <c r="C2421" s="3" t="s">
        <v>7187</v>
      </c>
      <c r="E2421" s="1" t="s">
        <v>7187</v>
      </c>
      <c r="F2421" s="1">
        <v>-0.60440000000000005</v>
      </c>
      <c r="G2421" s="1">
        <v>0.5181</v>
      </c>
      <c r="H2421" s="1">
        <v>0.48359999999999997</v>
      </c>
      <c r="I2421" s="1">
        <v>-0.54239999999999999</v>
      </c>
      <c r="J2421" s="1">
        <v>-0.3931</v>
      </c>
      <c r="K2421" s="1">
        <v>-0.1525</v>
      </c>
      <c r="L2421" s="1">
        <v>-0.54430000000000001</v>
      </c>
      <c r="M2421" s="1">
        <v>-0.38319999999999999</v>
      </c>
      <c r="N2421" s="1">
        <v>-1.8071999999999999</v>
      </c>
      <c r="O2421" s="1">
        <v>-0.4713</v>
      </c>
      <c r="P2421" s="1">
        <v>-0.50860000000000005</v>
      </c>
      <c r="HA2421" s="1" t="str">
        <f t="shared" si="74"/>
        <v>2010</v>
      </c>
      <c r="HB2421" s="1" t="str">
        <f t="shared" si="75"/>
        <v>01</v>
      </c>
    </row>
    <row r="2422" spans="1:210">
      <c r="A2422" s="3" t="s">
        <v>7191</v>
      </c>
      <c r="B2422" s="3"/>
      <c r="C2422" s="3" t="s">
        <v>7188</v>
      </c>
      <c r="E2422" s="1" t="s">
        <v>7188</v>
      </c>
      <c r="F2422" s="1">
        <v>-0.73780000000000001</v>
      </c>
      <c r="G2422" s="1">
        <v>0.55689999999999995</v>
      </c>
      <c r="H2422" s="1">
        <v>-0.10929999999999999</v>
      </c>
      <c r="I2422" s="1">
        <v>-0.3654</v>
      </c>
      <c r="J2422" s="1">
        <v>-0.66749999999999998</v>
      </c>
      <c r="K2422" s="1">
        <v>0.1552</v>
      </c>
      <c r="L2422" s="1">
        <v>-0.8054</v>
      </c>
      <c r="M2422" s="1">
        <v>6.4799999999999996E-2</v>
      </c>
      <c r="N2422" s="1">
        <v>-1.3718999999999999</v>
      </c>
      <c r="O2422" s="1">
        <v>1.6617</v>
      </c>
      <c r="P2422" s="1">
        <v>-1.5631999999999999</v>
      </c>
      <c r="HA2422" s="1" t="str">
        <f t="shared" si="74"/>
        <v>2010</v>
      </c>
      <c r="HB2422" s="1" t="str">
        <f t="shared" si="75"/>
        <v>01</v>
      </c>
    </row>
    <row r="2423" spans="1:210">
      <c r="A2423" s="3" t="s">
        <v>7190</v>
      </c>
      <c r="B2423" s="3"/>
      <c r="C2423" s="3" t="s">
        <v>7189</v>
      </c>
      <c r="E2423" s="1" t="s">
        <v>7189</v>
      </c>
      <c r="F2423" s="1">
        <v>-0.2999</v>
      </c>
      <c r="G2423" s="1">
        <v>0.93320000000000003</v>
      </c>
      <c r="H2423" s="1">
        <v>-0.49070000000000003</v>
      </c>
      <c r="I2423" s="1">
        <v>-7.2800000000000004E-2</v>
      </c>
      <c r="J2423" s="1">
        <v>-4.4600000000000001E-2</v>
      </c>
      <c r="K2423" s="1">
        <v>7.7700000000000005E-2</v>
      </c>
      <c r="L2423" s="1">
        <v>-0.38150000000000001</v>
      </c>
      <c r="M2423" s="1">
        <v>0.22720000000000001</v>
      </c>
      <c r="N2423" s="1">
        <v>-1.8103</v>
      </c>
      <c r="O2423" s="1">
        <v>0.74070000000000003</v>
      </c>
      <c r="P2423" s="1">
        <v>0.87849999999999995</v>
      </c>
      <c r="HA2423" s="1" t="str">
        <f t="shared" si="74"/>
        <v/>
      </c>
      <c r="HB2423" s="1" t="str">
        <f t="shared" si="75"/>
        <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F1:N142"/>
  <sheetViews>
    <sheetView workbookViewId="0">
      <selection activeCell="O1" sqref="O1"/>
    </sheetView>
  </sheetViews>
  <sheetFormatPr defaultRowHeight="16.5"/>
  <cols>
    <col min="6" max="6" width="9" style="338"/>
    <col min="12" max="12" width="9" style="338"/>
    <col min="13" max="13" width="11.25" bestFit="1" customWidth="1"/>
  </cols>
  <sheetData>
    <row r="1" spans="6:14">
      <c r="K1" t="s">
        <v>7192</v>
      </c>
      <c r="L1" s="338" t="s">
        <v>7193</v>
      </c>
      <c r="M1" t="s">
        <v>7194</v>
      </c>
      <c r="N1" t="s">
        <v>7195</v>
      </c>
    </row>
    <row r="2" spans="6:14">
      <c r="F2" s="338">
        <v>-0.32869999999999999</v>
      </c>
      <c r="K2" s="339">
        <v>43467</v>
      </c>
      <c r="L2" s="338">
        <v>0.63344594594594295</v>
      </c>
      <c r="M2" s="1">
        <v>23.83</v>
      </c>
      <c r="N2" s="1">
        <v>23.68</v>
      </c>
    </row>
    <row r="3" spans="6:14">
      <c r="F3" s="338">
        <v>-0.32769999999999999</v>
      </c>
      <c r="K3" s="339">
        <v>43468</v>
      </c>
      <c r="L3" s="338">
        <v>0.46848381601363176</v>
      </c>
      <c r="M3" s="1">
        <v>23.59</v>
      </c>
      <c r="N3" s="1">
        <v>23.48</v>
      </c>
    </row>
    <row r="4" spans="6:14">
      <c r="F4" s="338">
        <v>-0.47220000000000001</v>
      </c>
      <c r="K4" s="339">
        <v>43469</v>
      </c>
      <c r="L4" s="338">
        <v>0.47230571060541404</v>
      </c>
      <c r="M4" s="1">
        <v>23.4</v>
      </c>
      <c r="N4" s="1">
        <v>23.29</v>
      </c>
    </row>
    <row r="5" spans="6:14">
      <c r="F5" s="338">
        <v>-0.36270000000000002</v>
      </c>
      <c r="K5" s="339">
        <v>43472</v>
      </c>
      <c r="L5" s="338">
        <v>-0.29411764705882248</v>
      </c>
      <c r="M5" s="1">
        <v>23.73</v>
      </c>
      <c r="N5" s="1">
        <v>23.8</v>
      </c>
    </row>
    <row r="6" spans="6:14">
      <c r="F6" s="338">
        <v>-0.51049999999999995</v>
      </c>
      <c r="K6" s="339">
        <v>43473</v>
      </c>
      <c r="L6" s="338">
        <v>0.37974683544304</v>
      </c>
      <c r="M6" s="1">
        <v>23.79</v>
      </c>
      <c r="N6" s="1">
        <v>23.7</v>
      </c>
    </row>
    <row r="7" spans="6:14">
      <c r="F7" s="338">
        <v>-0.47489999999999999</v>
      </c>
      <c r="K7" s="339">
        <v>43474</v>
      </c>
      <c r="L7" s="338">
        <v>0.29190992493743906</v>
      </c>
      <c r="M7" s="1">
        <v>24.05</v>
      </c>
      <c r="N7" s="1">
        <v>23.98</v>
      </c>
    </row>
    <row r="8" spans="6:14">
      <c r="F8" s="338">
        <v>-0.47720000000000001</v>
      </c>
      <c r="K8" s="339">
        <v>43475</v>
      </c>
      <c r="L8" s="338">
        <v>-0.41476565740355964</v>
      </c>
      <c r="M8" s="1">
        <v>24.01</v>
      </c>
      <c r="N8" s="1">
        <v>24.11</v>
      </c>
    </row>
    <row r="9" spans="6:14">
      <c r="F9" s="338">
        <v>-0.40479999999999999</v>
      </c>
      <c r="K9" s="339">
        <v>43476</v>
      </c>
      <c r="L9" s="338">
        <v>-0.16611295681062677</v>
      </c>
      <c r="M9" s="1">
        <v>24.04</v>
      </c>
      <c r="N9" s="1">
        <v>24.08</v>
      </c>
    </row>
    <row r="10" spans="6:14">
      <c r="K10" s="339">
        <v>43479</v>
      </c>
      <c r="L10" s="338">
        <v>0.1670146137787043</v>
      </c>
      <c r="M10" s="1">
        <v>23.99</v>
      </c>
      <c r="N10" s="1">
        <v>23.95</v>
      </c>
    </row>
    <row r="11" spans="6:14">
      <c r="F11" s="338">
        <v>-0.44019999999999998</v>
      </c>
      <c r="K11" s="339">
        <v>43480</v>
      </c>
      <c r="L11" s="338">
        <v>-0.4537953795379468</v>
      </c>
      <c r="M11" s="1">
        <v>24.13</v>
      </c>
      <c r="N11" s="1">
        <v>24.24</v>
      </c>
    </row>
    <row r="12" spans="6:14">
      <c r="F12" s="338">
        <v>-0.40179999999999999</v>
      </c>
      <c r="K12" s="339">
        <v>43481</v>
      </c>
      <c r="L12" s="338">
        <v>-0.3697617091207861</v>
      </c>
      <c r="M12" s="1">
        <v>24.25</v>
      </c>
      <c r="N12" s="1">
        <v>24.34</v>
      </c>
    </row>
    <row r="13" spans="6:14">
      <c r="F13" s="338">
        <v>-0.58450000000000002</v>
      </c>
      <c r="K13" s="339">
        <v>43482</v>
      </c>
      <c r="L13" s="338">
        <v>-0.41050903119868032</v>
      </c>
      <c r="M13" s="1">
        <v>24.26</v>
      </c>
      <c r="N13" s="1">
        <v>24.36</v>
      </c>
    </row>
    <row r="14" spans="6:14">
      <c r="F14" s="338">
        <v>-0.4763</v>
      </c>
      <c r="K14" s="339">
        <v>43483</v>
      </c>
      <c r="L14" s="338">
        <v>-0.53017944535073136</v>
      </c>
      <c r="M14" s="1">
        <v>24.39</v>
      </c>
      <c r="N14" s="1">
        <v>24.52</v>
      </c>
    </row>
    <row r="15" spans="6:14">
      <c r="F15" s="338">
        <v>-0.51370000000000005</v>
      </c>
      <c r="K15" s="339">
        <v>43486</v>
      </c>
      <c r="L15" s="338">
        <v>-0.52759740259740173</v>
      </c>
      <c r="M15" s="1">
        <v>24.51</v>
      </c>
      <c r="N15" s="1">
        <v>24.64</v>
      </c>
    </row>
    <row r="16" spans="6:14">
      <c r="F16" s="338">
        <v>-0.40649999999999997</v>
      </c>
      <c r="K16" s="339">
        <v>43487</v>
      </c>
      <c r="L16" s="338">
        <v>-8.1566068515492862E-2</v>
      </c>
      <c r="M16" s="1">
        <v>24.5</v>
      </c>
      <c r="N16" s="1">
        <v>24.52</v>
      </c>
    </row>
    <row r="17" spans="6:14">
      <c r="K17" s="339">
        <v>43488</v>
      </c>
      <c r="L17" s="338">
        <v>-0.93230644507499294</v>
      </c>
      <c r="M17" s="1">
        <v>24.44</v>
      </c>
      <c r="N17" s="1">
        <v>24.67</v>
      </c>
    </row>
    <row r="18" spans="6:14">
      <c r="F18" s="338">
        <v>-0.14810000000000001</v>
      </c>
      <c r="K18" s="339">
        <v>43489</v>
      </c>
      <c r="L18" s="338">
        <v>-0.5267423014586714</v>
      </c>
      <c r="M18" s="1">
        <v>24.55</v>
      </c>
      <c r="N18" s="1">
        <v>24.68</v>
      </c>
    </row>
    <row r="19" spans="6:14">
      <c r="F19" s="338">
        <v>-0.51600000000000001</v>
      </c>
      <c r="K19" s="339">
        <v>43490</v>
      </c>
      <c r="L19" s="338">
        <v>-0.6384676775738285</v>
      </c>
      <c r="M19" s="1">
        <v>24.9</v>
      </c>
      <c r="N19" s="1">
        <v>25.06</v>
      </c>
    </row>
    <row r="20" spans="6:14">
      <c r="F20" s="338">
        <v>-0.48039999999999999</v>
      </c>
      <c r="K20" s="339">
        <v>43493</v>
      </c>
      <c r="L20" s="338">
        <v>-0.51710421638822002</v>
      </c>
      <c r="M20" s="1">
        <v>25.01</v>
      </c>
      <c r="N20" s="1">
        <v>25.14</v>
      </c>
    </row>
    <row r="21" spans="6:14">
      <c r="F21" s="338">
        <v>-0.26069999999999999</v>
      </c>
      <c r="K21" s="339">
        <v>43494</v>
      </c>
      <c r="L21" s="338">
        <v>-0.51958433253397329</v>
      </c>
      <c r="M21" s="1">
        <v>24.89</v>
      </c>
      <c r="N21" s="1">
        <v>25.02</v>
      </c>
    </row>
    <row r="22" spans="6:14">
      <c r="F22" s="338">
        <v>-0.29580000000000001</v>
      </c>
      <c r="K22" s="339">
        <v>43495</v>
      </c>
      <c r="L22" s="338">
        <v>-0.43947263284058735</v>
      </c>
      <c r="M22" s="1">
        <v>24.92</v>
      </c>
      <c r="N22" s="1">
        <v>25.03</v>
      </c>
    </row>
    <row r="23" spans="6:14">
      <c r="F23" s="338">
        <v>-0.40649999999999997</v>
      </c>
      <c r="K23" s="339">
        <v>43507</v>
      </c>
      <c r="L23" s="338">
        <v>-0.23952095808383866</v>
      </c>
      <c r="M23" s="1">
        <v>24.99</v>
      </c>
      <c r="N23" s="1">
        <v>25.05</v>
      </c>
    </row>
    <row r="24" spans="6:14">
      <c r="F24" s="338">
        <v>-7.51E-2</v>
      </c>
      <c r="K24" s="339">
        <v>43508</v>
      </c>
      <c r="L24" s="338">
        <v>-0.51201260338715748</v>
      </c>
      <c r="M24" s="1">
        <v>25.26</v>
      </c>
      <c r="N24" s="1">
        <v>25.39</v>
      </c>
    </row>
    <row r="25" spans="6:14">
      <c r="F25" s="338">
        <v>-0.37430000000000002</v>
      </c>
      <c r="K25" s="339">
        <v>43509</v>
      </c>
      <c r="L25" s="338">
        <v>-0.43086564825695062</v>
      </c>
      <c r="M25" s="1">
        <v>25.42</v>
      </c>
      <c r="N25" s="1">
        <v>25.53</v>
      </c>
    </row>
    <row r="26" spans="6:14">
      <c r="F26" s="338">
        <v>-0.2641</v>
      </c>
      <c r="K26" s="339">
        <v>43510</v>
      </c>
      <c r="L26" s="338">
        <v>-0.43069694596711283</v>
      </c>
      <c r="M26" s="1">
        <v>25.43</v>
      </c>
      <c r="N26" s="1">
        <v>25.54</v>
      </c>
    </row>
    <row r="27" spans="6:14">
      <c r="K27" s="339">
        <v>43511</v>
      </c>
      <c r="L27" s="338">
        <v>-0.3923107100823775</v>
      </c>
      <c r="M27" s="1">
        <v>25.39</v>
      </c>
      <c r="N27" s="1">
        <v>25.49</v>
      </c>
    </row>
    <row r="28" spans="6:14">
      <c r="F28" s="338">
        <v>-3.7499999999999999E-2</v>
      </c>
      <c r="K28" s="339">
        <v>43514</v>
      </c>
      <c r="L28" s="338">
        <v>-0.27354435326299997</v>
      </c>
      <c r="M28" s="1">
        <v>25.52</v>
      </c>
      <c r="N28" s="1">
        <v>25.59</v>
      </c>
    </row>
    <row r="29" spans="6:14">
      <c r="K29" s="339">
        <v>43515</v>
      </c>
      <c r="L29" s="338">
        <v>-0.39032006245121043</v>
      </c>
      <c r="M29" s="1">
        <v>25.52</v>
      </c>
      <c r="N29" s="1">
        <v>25.62</v>
      </c>
    </row>
    <row r="30" spans="6:14">
      <c r="F30" s="338">
        <v>-7.51E-2</v>
      </c>
      <c r="K30" s="339">
        <v>43516</v>
      </c>
      <c r="L30" s="338">
        <v>-0.57937427578216294</v>
      </c>
      <c r="M30" s="1">
        <v>25.74</v>
      </c>
      <c r="N30" s="1">
        <v>25.89</v>
      </c>
    </row>
    <row r="31" spans="6:14">
      <c r="F31" s="338">
        <v>-0.48870000000000002</v>
      </c>
      <c r="K31" s="339">
        <v>43517</v>
      </c>
      <c r="L31" s="338">
        <v>-0.5388760585065433</v>
      </c>
      <c r="M31" s="1">
        <v>25.84</v>
      </c>
      <c r="N31" s="1">
        <v>25.98</v>
      </c>
    </row>
    <row r="32" spans="6:14">
      <c r="F32" s="338">
        <v>-0.1532</v>
      </c>
      <c r="K32" s="339">
        <v>43518</v>
      </c>
      <c r="L32" s="338">
        <v>-0.46118370484242721</v>
      </c>
      <c r="M32" s="1">
        <v>25.9</v>
      </c>
      <c r="N32" s="1">
        <v>26.02</v>
      </c>
    </row>
    <row r="33" spans="11:14">
      <c r="K33" s="339">
        <v>43521</v>
      </c>
      <c r="L33" s="338">
        <v>-0.53292729349068146</v>
      </c>
      <c r="M33" s="1">
        <v>26.13</v>
      </c>
      <c r="N33" s="1">
        <v>26.27</v>
      </c>
    </row>
    <row r="34" spans="11:14">
      <c r="K34" s="339">
        <v>43522</v>
      </c>
      <c r="L34" s="338">
        <v>-0.22865853658535773</v>
      </c>
      <c r="M34" s="1">
        <v>26.18</v>
      </c>
      <c r="N34" s="1">
        <v>26.24</v>
      </c>
    </row>
    <row r="35" spans="11:14">
      <c r="K35" s="339">
        <v>43523</v>
      </c>
      <c r="L35" s="338">
        <v>-0.49827520122651681</v>
      </c>
      <c r="M35" s="1">
        <v>25.96</v>
      </c>
      <c r="N35" s="1">
        <v>26.09</v>
      </c>
    </row>
    <row r="36" spans="11:14">
      <c r="K36" s="339">
        <v>43528</v>
      </c>
      <c r="L36" s="338">
        <v>-0.5331302361005319</v>
      </c>
      <c r="M36" s="1">
        <v>26.12</v>
      </c>
      <c r="N36" s="1">
        <v>26.26</v>
      </c>
    </row>
    <row r="37" spans="11:14">
      <c r="K37" s="339">
        <v>43529</v>
      </c>
      <c r="L37" s="338">
        <v>-0.34495975469528428</v>
      </c>
      <c r="M37" s="1">
        <v>26</v>
      </c>
      <c r="N37" s="1">
        <v>26.09</v>
      </c>
    </row>
    <row r="38" spans="11:14">
      <c r="K38" s="339">
        <v>43530</v>
      </c>
      <c r="L38" s="338">
        <v>-0.34390523500192893</v>
      </c>
      <c r="M38" s="1">
        <v>26.08</v>
      </c>
      <c r="N38" s="1">
        <v>26.17</v>
      </c>
    </row>
    <row r="39" spans="11:14">
      <c r="K39" s="339">
        <v>43531</v>
      </c>
      <c r="L39" s="338">
        <v>0.15420200462605838</v>
      </c>
      <c r="M39" s="1">
        <v>25.98</v>
      </c>
      <c r="N39" s="1">
        <v>25.94</v>
      </c>
    </row>
    <row r="40" spans="11:14">
      <c r="K40" s="339">
        <v>43532</v>
      </c>
      <c r="L40" s="338">
        <v>-3.8684719535786449E-2</v>
      </c>
      <c r="M40" s="1">
        <v>25.84</v>
      </c>
      <c r="N40" s="1">
        <v>25.85</v>
      </c>
    </row>
    <row r="41" spans="11:14">
      <c r="K41" s="339">
        <v>43535</v>
      </c>
      <c r="L41" s="338">
        <v>-0.19275250578257852</v>
      </c>
      <c r="M41" s="1">
        <v>25.89</v>
      </c>
      <c r="N41" s="1">
        <v>25.94</v>
      </c>
    </row>
    <row r="42" spans="11:14">
      <c r="K42" s="339">
        <v>43536</v>
      </c>
      <c r="L42" s="338">
        <v>0.11547344110856006</v>
      </c>
      <c r="M42" s="1">
        <v>26.01</v>
      </c>
      <c r="N42" s="1">
        <v>25.98</v>
      </c>
    </row>
    <row r="43" spans="11:14">
      <c r="K43" s="339">
        <v>43537</v>
      </c>
      <c r="L43" s="338">
        <v>-0.1537279016141424</v>
      </c>
      <c r="M43" s="1">
        <v>25.98</v>
      </c>
      <c r="N43" s="1">
        <v>26.02</v>
      </c>
    </row>
    <row r="44" spans="11:14">
      <c r="K44" s="339">
        <v>43538</v>
      </c>
      <c r="L44" s="338">
        <v>0.11591962905719289</v>
      </c>
      <c r="M44" s="1">
        <v>25.91</v>
      </c>
      <c r="N44" s="1">
        <v>25.88</v>
      </c>
    </row>
    <row r="45" spans="11:14">
      <c r="K45" s="339">
        <v>43539</v>
      </c>
      <c r="L45" s="338">
        <v>-0.30781069642169534</v>
      </c>
      <c r="M45" s="1">
        <v>25.91</v>
      </c>
      <c r="N45" s="1">
        <v>25.99</v>
      </c>
    </row>
    <row r="46" spans="11:14">
      <c r="K46" s="339">
        <v>43542</v>
      </c>
      <c r="L46" s="338">
        <v>-0.45714285714285596</v>
      </c>
      <c r="M46" s="1">
        <v>26.13</v>
      </c>
      <c r="N46" s="1">
        <v>26.25</v>
      </c>
    </row>
    <row r="47" spans="11:14">
      <c r="K47" s="339">
        <v>43543</v>
      </c>
      <c r="L47" s="338">
        <v>-0.26626093571699982</v>
      </c>
      <c r="M47" s="1">
        <v>26.22</v>
      </c>
      <c r="N47" s="1">
        <v>26.29</v>
      </c>
    </row>
    <row r="48" spans="11:14">
      <c r="K48" s="339">
        <v>43544</v>
      </c>
      <c r="L48" s="338">
        <v>-0.34233548877899977</v>
      </c>
      <c r="M48" s="1">
        <v>26.2</v>
      </c>
      <c r="N48" s="1">
        <v>26.29</v>
      </c>
    </row>
    <row r="49" spans="6:14">
      <c r="K49" s="339">
        <v>43545</v>
      </c>
      <c r="L49" s="338">
        <v>-0.45300113250281715</v>
      </c>
      <c r="M49" s="1">
        <v>26.37</v>
      </c>
      <c r="N49" s="1">
        <v>26.49</v>
      </c>
    </row>
    <row r="50" spans="6:14">
      <c r="K50" s="339">
        <v>43546</v>
      </c>
      <c r="L50" s="338">
        <v>-0.37778617302606232</v>
      </c>
      <c r="M50" s="1">
        <v>26.37</v>
      </c>
      <c r="N50" s="1">
        <v>26.47</v>
      </c>
    </row>
    <row r="51" spans="6:14">
      <c r="K51" s="339">
        <v>43549</v>
      </c>
      <c r="L51" s="338">
        <v>-0.38167938931297218</v>
      </c>
      <c r="M51" s="1">
        <v>26.1</v>
      </c>
      <c r="N51" s="1">
        <v>26.2</v>
      </c>
    </row>
    <row r="52" spans="6:14">
      <c r="K52" s="339">
        <v>43550</v>
      </c>
      <c r="L52" s="338">
        <v>-0.34168564920272759</v>
      </c>
      <c r="M52" s="1">
        <v>26.25</v>
      </c>
      <c r="N52" s="1">
        <v>26.34</v>
      </c>
    </row>
    <row r="53" spans="6:14">
      <c r="K53" s="339">
        <v>43551</v>
      </c>
      <c r="L53" s="338">
        <v>-0.41682455475559044</v>
      </c>
      <c r="M53" s="1">
        <v>26.28</v>
      </c>
      <c r="N53" s="1">
        <v>26.39</v>
      </c>
    </row>
    <row r="54" spans="6:14">
      <c r="K54" s="339">
        <v>43552</v>
      </c>
      <c r="L54" s="338">
        <v>0</v>
      </c>
      <c r="M54" s="1">
        <v>26.24</v>
      </c>
      <c r="N54" s="1">
        <v>26.24</v>
      </c>
    </row>
    <row r="55" spans="6:14">
      <c r="K55" s="339">
        <v>43553</v>
      </c>
      <c r="L55" s="338">
        <v>-0.4900113079532753</v>
      </c>
      <c r="M55" s="1">
        <v>26.4</v>
      </c>
      <c r="N55" s="1">
        <v>26.53</v>
      </c>
    </row>
    <row r="56" spans="6:14">
      <c r="K56" s="339">
        <v>43556</v>
      </c>
      <c r="L56" s="338">
        <v>-0.26335590669674946</v>
      </c>
      <c r="M56" s="1">
        <v>26.51</v>
      </c>
      <c r="N56" s="1">
        <v>26.58</v>
      </c>
    </row>
    <row r="57" spans="6:14">
      <c r="K57" s="339">
        <v>43557</v>
      </c>
      <c r="L57" s="338">
        <v>-0.41213937804421841</v>
      </c>
      <c r="M57" s="1">
        <v>26.58</v>
      </c>
      <c r="N57" s="1">
        <v>26.69</v>
      </c>
    </row>
    <row r="58" spans="6:14">
      <c r="K58" s="339">
        <v>43558</v>
      </c>
      <c r="L58" s="338">
        <v>-0.48399106478034248</v>
      </c>
      <c r="M58" s="1">
        <v>26.73</v>
      </c>
      <c r="N58" s="1">
        <v>26.86</v>
      </c>
    </row>
    <row r="59" spans="6:14">
      <c r="K59" s="339">
        <v>43563</v>
      </c>
      <c r="L59" s="338">
        <v>-0.48041389504803744</v>
      </c>
      <c r="M59" s="1">
        <v>26.93</v>
      </c>
      <c r="N59" s="1">
        <v>27.06</v>
      </c>
    </row>
    <row r="60" spans="6:14">
      <c r="K60" s="339">
        <v>43564</v>
      </c>
      <c r="L60" s="338">
        <v>-0.58866813833701181</v>
      </c>
      <c r="M60" s="1">
        <v>27.02</v>
      </c>
      <c r="N60" s="1">
        <v>27.18</v>
      </c>
    </row>
    <row r="61" spans="6:14">
      <c r="F61" s="338">
        <v>-0.32900000000000001</v>
      </c>
      <c r="K61" s="339">
        <v>43565</v>
      </c>
      <c r="L61" s="338">
        <v>-0.47970479704797508</v>
      </c>
      <c r="M61" s="1">
        <v>26.97</v>
      </c>
      <c r="N61" s="1">
        <v>27.1</v>
      </c>
    </row>
    <row r="62" spans="6:14">
      <c r="K62" s="339">
        <v>43566</v>
      </c>
      <c r="L62" s="338">
        <v>-0.22263450834878462</v>
      </c>
      <c r="M62" s="1">
        <v>26.89</v>
      </c>
      <c r="N62" s="1">
        <v>26.95</v>
      </c>
    </row>
    <row r="63" spans="6:14">
      <c r="F63" s="338">
        <v>-0.36149999999999999</v>
      </c>
      <c r="K63" s="339">
        <v>43567</v>
      </c>
      <c r="L63" s="338">
        <v>-0.40937848902120599</v>
      </c>
      <c r="M63" s="1">
        <v>26.76</v>
      </c>
      <c r="N63" s="1">
        <v>26.87</v>
      </c>
    </row>
    <row r="64" spans="6:14">
      <c r="F64" s="338">
        <v>-0.47220000000000001</v>
      </c>
      <c r="K64" s="339">
        <v>43570</v>
      </c>
      <c r="L64" s="338">
        <v>-0.33234859675036477</v>
      </c>
      <c r="M64" s="1">
        <v>26.99</v>
      </c>
      <c r="N64" s="1">
        <v>27.08</v>
      </c>
    </row>
    <row r="65" spans="6:14">
      <c r="F65" s="338">
        <v>-0.40050000000000002</v>
      </c>
      <c r="K65" s="339">
        <v>43571</v>
      </c>
      <c r="L65" s="338">
        <v>-0.54744525547444356</v>
      </c>
      <c r="M65" s="1">
        <v>27.25</v>
      </c>
      <c r="N65" s="1">
        <v>27.4</v>
      </c>
    </row>
    <row r="66" spans="6:14">
      <c r="K66" s="339">
        <v>43572</v>
      </c>
      <c r="L66" s="338">
        <v>-0.43541364296080243</v>
      </c>
      <c r="M66" s="1">
        <v>27.44</v>
      </c>
      <c r="N66" s="1">
        <v>27.56</v>
      </c>
    </row>
    <row r="67" spans="6:14">
      <c r="K67" s="339">
        <v>43573</v>
      </c>
      <c r="L67" s="338">
        <v>-0.54965188713813617</v>
      </c>
      <c r="M67" s="1">
        <v>27.14</v>
      </c>
      <c r="N67" s="1">
        <v>27.29</v>
      </c>
    </row>
    <row r="68" spans="6:14">
      <c r="F68" s="338">
        <v>-0.53949999999999998</v>
      </c>
      <c r="K68" s="339">
        <v>43574</v>
      </c>
      <c r="L68" s="338">
        <v>-0.43684018929740498</v>
      </c>
      <c r="M68" s="1">
        <v>27.35</v>
      </c>
      <c r="N68" s="1">
        <v>27.47</v>
      </c>
    </row>
    <row r="69" spans="6:14">
      <c r="F69" s="338">
        <v>-0.54110000000000003</v>
      </c>
      <c r="K69" s="339">
        <v>43577</v>
      </c>
      <c r="L69" s="338">
        <v>-0.43588812204867766</v>
      </c>
      <c r="M69" s="1">
        <v>27.41</v>
      </c>
      <c r="N69" s="1">
        <v>27.53</v>
      </c>
    </row>
    <row r="70" spans="6:14">
      <c r="F70" s="338">
        <v>-0.4728</v>
      </c>
      <c r="K70" s="339">
        <v>43578</v>
      </c>
      <c r="L70" s="338">
        <v>-0.47289923608584417</v>
      </c>
      <c r="M70" s="1">
        <v>27.36</v>
      </c>
      <c r="N70" s="1">
        <v>27.49</v>
      </c>
    </row>
    <row r="71" spans="6:14">
      <c r="F71" s="338">
        <v>-0.43580000000000002</v>
      </c>
      <c r="K71" s="339">
        <v>43579</v>
      </c>
      <c r="L71" s="338">
        <v>-0.54112554112553113</v>
      </c>
      <c r="M71" s="1">
        <v>27.57</v>
      </c>
      <c r="N71" s="1">
        <v>27.72</v>
      </c>
    </row>
    <row r="72" spans="6:14">
      <c r="F72" s="338">
        <v>-0.43680000000000002</v>
      </c>
      <c r="K72" s="339">
        <v>43580</v>
      </c>
      <c r="L72" s="338">
        <v>-0.53956834532374875</v>
      </c>
      <c r="M72" s="1">
        <v>27.65</v>
      </c>
      <c r="N72" s="1">
        <v>27.8</v>
      </c>
    </row>
    <row r="73" spans="6:14">
      <c r="F73" s="338">
        <v>-0.54959999999999998</v>
      </c>
      <c r="K73" s="339">
        <v>43581</v>
      </c>
      <c r="L73" s="338">
        <v>0</v>
      </c>
      <c r="M73" s="1">
        <v>27.52</v>
      </c>
      <c r="N73" s="1">
        <v>27.52</v>
      </c>
    </row>
    <row r="74" spans="6:14">
      <c r="F74" s="338">
        <v>-0.43540000000000001</v>
      </c>
      <c r="K74" s="339">
        <v>43584</v>
      </c>
      <c r="L74" s="338">
        <v>0.29336266960029445</v>
      </c>
      <c r="M74" s="1">
        <v>27.35</v>
      </c>
      <c r="N74" s="1">
        <v>27.27</v>
      </c>
    </row>
    <row r="75" spans="6:14">
      <c r="F75" s="338">
        <v>-0.5474</v>
      </c>
      <c r="K75" s="339">
        <v>43585</v>
      </c>
      <c r="L75" s="338">
        <v>-0.40058266569555911</v>
      </c>
      <c r="M75" s="1">
        <v>27.35</v>
      </c>
      <c r="N75" s="1">
        <v>27.46</v>
      </c>
    </row>
    <row r="76" spans="6:14">
      <c r="F76" s="338">
        <v>-0.33229999999999998</v>
      </c>
      <c r="K76" s="339">
        <v>43587</v>
      </c>
      <c r="L76" s="338">
        <v>-0.47221213221940728</v>
      </c>
      <c r="M76" s="1">
        <v>27.4</v>
      </c>
      <c r="N76" s="1">
        <v>27.53</v>
      </c>
    </row>
    <row r="77" spans="6:14">
      <c r="F77" s="338">
        <v>-0.4093</v>
      </c>
      <c r="K77" s="339">
        <v>43588</v>
      </c>
      <c r="L77" s="338">
        <v>-0.36153289949385492</v>
      </c>
      <c r="M77" s="1">
        <v>27.56</v>
      </c>
      <c r="N77" s="1">
        <v>27.66</v>
      </c>
    </row>
    <row r="78" spans="6:14">
      <c r="F78" s="338">
        <v>-0.22259999999999999</v>
      </c>
      <c r="K78" s="339">
        <v>43591</v>
      </c>
      <c r="L78" s="338">
        <v>0.40786058583610618</v>
      </c>
      <c r="M78" s="1">
        <v>27.08</v>
      </c>
      <c r="N78" s="1">
        <v>26.97</v>
      </c>
    </row>
    <row r="79" spans="6:14">
      <c r="F79" s="338">
        <v>-0.47970000000000002</v>
      </c>
      <c r="K79" s="339">
        <v>43592</v>
      </c>
      <c r="L79" s="338">
        <v>-0.32906764168190161</v>
      </c>
      <c r="M79" s="1">
        <v>27.26</v>
      </c>
      <c r="N79" s="1">
        <v>27.35</v>
      </c>
    </row>
    <row r="80" spans="6:14">
      <c r="F80" s="338">
        <v>-0.58860000000000001</v>
      </c>
      <c r="K80" s="339">
        <v>43593</v>
      </c>
      <c r="L80" s="338">
        <v>0.29498525073745618</v>
      </c>
      <c r="M80" s="1">
        <v>27.2</v>
      </c>
      <c r="N80" s="1">
        <v>27.12</v>
      </c>
    </row>
    <row r="81" spans="6:14">
      <c r="F81" s="338">
        <v>-0.48039999999999999</v>
      </c>
      <c r="K81" s="339">
        <v>43594</v>
      </c>
      <c r="L81" s="338">
        <v>0.48853814355505065</v>
      </c>
      <c r="M81" s="1">
        <v>26.74</v>
      </c>
      <c r="N81" s="1">
        <v>26.61</v>
      </c>
    </row>
    <row r="82" spans="6:14">
      <c r="F82" s="338">
        <v>-0.4839</v>
      </c>
      <c r="K82" s="339">
        <v>43595</v>
      </c>
      <c r="L82" s="338">
        <v>0.45402951191828578</v>
      </c>
      <c r="M82" s="1">
        <v>26.55</v>
      </c>
      <c r="N82" s="1">
        <v>26.43</v>
      </c>
    </row>
    <row r="83" spans="6:14">
      <c r="F83" s="338">
        <v>-0.4839</v>
      </c>
      <c r="K83" s="339">
        <v>43598</v>
      </c>
      <c r="L83" s="338">
        <v>0.500770416024654</v>
      </c>
      <c r="M83" s="1">
        <v>26.09</v>
      </c>
      <c r="N83" s="1">
        <v>25.96</v>
      </c>
    </row>
    <row r="84" spans="6:14">
      <c r="F84" s="338">
        <v>-0.41210000000000002</v>
      </c>
      <c r="K84" s="339">
        <v>43599</v>
      </c>
      <c r="L84" s="338">
        <v>0.4237288135593209</v>
      </c>
      <c r="M84" s="1">
        <v>26.07</v>
      </c>
      <c r="N84" s="1">
        <v>25.96</v>
      </c>
    </row>
    <row r="85" spans="6:14">
      <c r="F85" s="338">
        <v>-0.26329999999999998</v>
      </c>
      <c r="K85" s="339">
        <v>43600</v>
      </c>
      <c r="L85" s="338">
        <v>0.38343558282210033</v>
      </c>
      <c r="M85" s="1">
        <v>26.18</v>
      </c>
      <c r="N85" s="1">
        <v>26.08</v>
      </c>
    </row>
    <row r="86" spans="6:14">
      <c r="F86" s="338">
        <v>-0.49</v>
      </c>
      <c r="K86" s="339">
        <v>43601</v>
      </c>
      <c r="L86" s="338">
        <v>0.62111801242235032</v>
      </c>
      <c r="M86" s="1">
        <v>25.92</v>
      </c>
      <c r="N86" s="1">
        <v>25.76</v>
      </c>
    </row>
    <row r="87" spans="6:14">
      <c r="K87" s="339">
        <v>43602</v>
      </c>
      <c r="L87" s="338">
        <v>0.58708414872798986</v>
      </c>
      <c r="M87" s="1">
        <v>25.7</v>
      </c>
      <c r="N87" s="1">
        <v>25.55</v>
      </c>
    </row>
    <row r="88" spans="6:14">
      <c r="F88" s="338">
        <v>-0.4168</v>
      </c>
      <c r="K88" s="339">
        <v>43605</v>
      </c>
      <c r="L88" s="338">
        <v>0.19493177387914784</v>
      </c>
      <c r="M88" s="1">
        <v>25.7</v>
      </c>
      <c r="N88" s="1">
        <v>25.65</v>
      </c>
    </row>
    <row r="89" spans="6:14">
      <c r="F89" s="338">
        <v>-0.34160000000000001</v>
      </c>
      <c r="K89" s="339">
        <v>43606</v>
      </c>
      <c r="L89" s="338">
        <v>0.1944768572540001</v>
      </c>
      <c r="M89" s="1">
        <v>25.76</v>
      </c>
      <c r="N89" s="1">
        <v>25.71</v>
      </c>
    </row>
    <row r="90" spans="6:14">
      <c r="F90" s="338">
        <v>-0.38159999999999999</v>
      </c>
      <c r="K90" s="339">
        <v>43607</v>
      </c>
      <c r="L90" s="338">
        <v>0.50662509742789297</v>
      </c>
      <c r="M90" s="1">
        <v>25.79</v>
      </c>
      <c r="N90" s="1">
        <v>25.66</v>
      </c>
    </row>
    <row r="91" spans="6:14">
      <c r="F91" s="338">
        <v>-0.37769999999999998</v>
      </c>
      <c r="K91" s="339">
        <v>43608</v>
      </c>
      <c r="L91" s="338">
        <v>0.27591643673630095</v>
      </c>
      <c r="M91" s="1">
        <v>25.44</v>
      </c>
      <c r="N91" s="1">
        <v>25.37</v>
      </c>
    </row>
    <row r="92" spans="6:14">
      <c r="F92" s="338">
        <v>-0.45300000000000001</v>
      </c>
      <c r="K92" s="339">
        <v>43609</v>
      </c>
      <c r="L92" s="338">
        <v>0.55335968379446321</v>
      </c>
      <c r="M92" s="1">
        <v>25.44</v>
      </c>
      <c r="N92" s="1">
        <v>25.3</v>
      </c>
    </row>
    <row r="93" spans="6:14">
      <c r="F93" s="338">
        <v>-0.34229999999999999</v>
      </c>
      <c r="K93" s="339">
        <v>43612</v>
      </c>
      <c r="L93" s="338">
        <v>0.47374654559810825</v>
      </c>
      <c r="M93" s="1">
        <v>25.45</v>
      </c>
      <c r="N93" s="1">
        <v>25.33</v>
      </c>
    </row>
    <row r="94" spans="6:14">
      <c r="F94" s="338">
        <v>-0.26619999999999999</v>
      </c>
      <c r="K94" s="339">
        <v>43613</v>
      </c>
      <c r="L94" s="338">
        <v>0.83036773428233346</v>
      </c>
      <c r="M94" s="1">
        <v>25.5</v>
      </c>
      <c r="N94" s="1">
        <v>25.29</v>
      </c>
    </row>
    <row r="95" spans="6:14">
      <c r="F95" s="338">
        <v>-0.45710000000000001</v>
      </c>
      <c r="K95" s="339">
        <v>43614</v>
      </c>
      <c r="L95" s="338">
        <v>0.31608060055314802</v>
      </c>
      <c r="M95" s="1">
        <v>25.39</v>
      </c>
      <c r="N95" s="1">
        <v>25.31</v>
      </c>
    </row>
    <row r="96" spans="6:14">
      <c r="F96" s="338">
        <v>-0.30780000000000002</v>
      </c>
      <c r="K96" s="339">
        <v>43615</v>
      </c>
      <c r="L96" s="338">
        <v>0.35307963907413864</v>
      </c>
      <c r="M96" s="1">
        <v>25.58</v>
      </c>
      <c r="N96" s="1">
        <v>25.49</v>
      </c>
    </row>
    <row r="97" spans="6:14">
      <c r="K97" s="339">
        <v>43616</v>
      </c>
      <c r="L97" s="338">
        <v>0.19312475859405431</v>
      </c>
      <c r="M97" s="1">
        <v>25.94</v>
      </c>
      <c r="N97" s="1">
        <v>25.89</v>
      </c>
    </row>
    <row r="98" spans="6:14">
      <c r="F98" s="338">
        <v>-0.1537</v>
      </c>
      <c r="K98" s="339">
        <v>43619</v>
      </c>
      <c r="L98" s="338">
        <v>0.31055900621117516</v>
      </c>
      <c r="M98" s="1">
        <v>25.84</v>
      </c>
      <c r="N98" s="1">
        <v>25.76</v>
      </c>
    </row>
    <row r="99" spans="6:14">
      <c r="K99" s="339">
        <v>43620</v>
      </c>
      <c r="L99" s="338">
        <v>0.42884990253413413</v>
      </c>
      <c r="M99" s="1">
        <v>25.76</v>
      </c>
      <c r="N99" s="1">
        <v>25.65</v>
      </c>
    </row>
    <row r="100" spans="6:14">
      <c r="F100" s="338">
        <v>-0.19270000000000001</v>
      </c>
      <c r="K100" s="339">
        <v>43621</v>
      </c>
      <c r="L100" s="338">
        <v>0.2719502719502831</v>
      </c>
      <c r="M100" s="1">
        <v>25.81</v>
      </c>
      <c r="N100" s="1">
        <v>25.74</v>
      </c>
    </row>
    <row r="101" spans="6:14">
      <c r="F101" s="338">
        <v>-3.8600000000000002E-2</v>
      </c>
      <c r="K101" s="339">
        <v>43622</v>
      </c>
      <c r="L101" s="338">
        <v>0.3907776475185587</v>
      </c>
      <c r="M101" s="1">
        <v>25.69</v>
      </c>
      <c r="N101" s="1">
        <v>25.59</v>
      </c>
    </row>
    <row r="102" spans="6:14">
      <c r="K102" s="339">
        <v>43626</v>
      </c>
      <c r="L102" s="338">
        <v>7.7011936850213125E-2</v>
      </c>
      <c r="M102" s="1">
        <v>25.99</v>
      </c>
      <c r="N102" s="1">
        <v>25.97</v>
      </c>
    </row>
    <row r="103" spans="6:14">
      <c r="F103" s="338">
        <v>-0.34389999999999998</v>
      </c>
      <c r="K103" s="339">
        <v>43627</v>
      </c>
      <c r="L103" s="338">
        <v>0.26954177897573484</v>
      </c>
      <c r="M103" s="1">
        <v>26.04</v>
      </c>
      <c r="N103" s="1">
        <v>25.97</v>
      </c>
    </row>
    <row r="104" spans="6:14">
      <c r="F104" s="338">
        <v>-0.34489999999999998</v>
      </c>
      <c r="K104" s="339">
        <v>43628</v>
      </c>
      <c r="L104" s="338">
        <v>0.19193857965451588</v>
      </c>
      <c r="M104" s="1">
        <v>26.1</v>
      </c>
      <c r="N104" s="1">
        <v>26.05</v>
      </c>
    </row>
    <row r="105" spans="6:14">
      <c r="F105" s="338">
        <v>-0.53310000000000002</v>
      </c>
      <c r="K105" s="339">
        <v>43629</v>
      </c>
      <c r="L105" s="338">
        <v>0.3085229463941408</v>
      </c>
      <c r="M105" s="1">
        <v>26.01</v>
      </c>
      <c r="N105" s="1">
        <v>25.93</v>
      </c>
    </row>
    <row r="106" spans="6:14">
      <c r="F106" s="338">
        <v>-0.49819999999999998</v>
      </c>
      <c r="K106" s="339">
        <v>43630</v>
      </c>
      <c r="L106" s="338">
        <v>0.38624951718808642</v>
      </c>
      <c r="M106" s="1">
        <v>25.99</v>
      </c>
      <c r="N106" s="1">
        <v>25.89</v>
      </c>
    </row>
    <row r="107" spans="6:14">
      <c r="F107" s="338">
        <v>-0.49819999999999998</v>
      </c>
      <c r="K107" s="339">
        <v>43633</v>
      </c>
      <c r="L107" s="338">
        <v>0.6957866254348577</v>
      </c>
      <c r="M107" s="1">
        <v>26.05</v>
      </c>
      <c r="N107" s="1">
        <v>25.87</v>
      </c>
    </row>
    <row r="108" spans="6:14">
      <c r="F108" s="338">
        <v>-0.49819999999999998</v>
      </c>
      <c r="K108" s="339">
        <v>43634</v>
      </c>
      <c r="L108" s="338">
        <v>-0.15325670498085309</v>
      </c>
      <c r="M108" s="1">
        <v>26.06</v>
      </c>
      <c r="N108" s="1">
        <v>26.1</v>
      </c>
    </row>
    <row r="109" spans="6:14">
      <c r="F109" s="338">
        <v>-0.2286</v>
      </c>
      <c r="K109" s="339">
        <v>43635</v>
      </c>
      <c r="L109" s="338">
        <v>-0.48872180451128289</v>
      </c>
      <c r="M109" s="1">
        <v>26.47</v>
      </c>
      <c r="N109" s="1">
        <v>26.6</v>
      </c>
    </row>
    <row r="110" spans="6:14">
      <c r="F110" s="338">
        <v>-0.53290000000000004</v>
      </c>
      <c r="K110" s="339">
        <v>43636</v>
      </c>
      <c r="L110" s="338">
        <v>-7.5103266992115891E-2</v>
      </c>
      <c r="M110" s="1">
        <v>26.61</v>
      </c>
      <c r="N110" s="1">
        <v>26.63</v>
      </c>
    </row>
    <row r="111" spans="6:14">
      <c r="F111" s="338">
        <v>-0.46110000000000001</v>
      </c>
      <c r="K111" s="339">
        <v>43637</v>
      </c>
      <c r="M111" s="1">
        <v>26.52</v>
      </c>
      <c r="N111" s="1">
        <v>26.5</v>
      </c>
    </row>
    <row r="112" spans="6:14">
      <c r="F112" s="338">
        <v>-0.46110000000000001</v>
      </c>
      <c r="K112" s="339">
        <v>43640</v>
      </c>
      <c r="L112" s="338">
        <v>-3.7579857196534672E-2</v>
      </c>
      <c r="M112" s="1">
        <v>26.6</v>
      </c>
      <c r="N112" s="1">
        <v>26.61</v>
      </c>
    </row>
    <row r="113" spans="6:14">
      <c r="F113" s="338">
        <v>-0.53879999999999995</v>
      </c>
      <c r="K113" s="339">
        <v>43641</v>
      </c>
      <c r="M113" s="1">
        <v>26.47</v>
      </c>
      <c r="N113" s="1">
        <v>26.43</v>
      </c>
    </row>
    <row r="114" spans="6:14">
      <c r="F114" s="338">
        <v>-0.57930000000000004</v>
      </c>
      <c r="K114" s="339">
        <v>43642</v>
      </c>
      <c r="L114" s="338">
        <v>-0.26415094339622414</v>
      </c>
      <c r="M114" s="1">
        <v>26.43</v>
      </c>
      <c r="N114" s="1">
        <v>26.5</v>
      </c>
    </row>
    <row r="115" spans="6:14">
      <c r="F115" s="338">
        <v>-0.39029999999999998</v>
      </c>
      <c r="K115" s="339">
        <v>43643</v>
      </c>
      <c r="L115" s="338">
        <v>-0.37439161362785578</v>
      </c>
      <c r="M115" s="1">
        <v>26.61</v>
      </c>
      <c r="N115" s="1">
        <v>26.71</v>
      </c>
    </row>
    <row r="116" spans="6:14">
      <c r="F116" s="338">
        <v>-0.27350000000000002</v>
      </c>
      <c r="K116" s="339">
        <v>43644</v>
      </c>
      <c r="L116" s="338">
        <v>-7.5159714393080446E-2</v>
      </c>
      <c r="M116" s="1">
        <v>26.59</v>
      </c>
      <c r="N116" s="1">
        <v>26.61</v>
      </c>
    </row>
    <row r="117" spans="6:14">
      <c r="F117" s="338">
        <v>-0.39229999999999998</v>
      </c>
      <c r="K117" s="339">
        <v>43647</v>
      </c>
      <c r="L117" s="338">
        <v>-0.40650406504064707</v>
      </c>
      <c r="M117" s="1">
        <v>26.95</v>
      </c>
      <c r="N117" s="1">
        <v>27.06</v>
      </c>
    </row>
    <row r="118" spans="6:14">
      <c r="F118" s="338">
        <v>-0.43059999999999998</v>
      </c>
      <c r="K118" s="339">
        <v>43648</v>
      </c>
      <c r="L118" s="338">
        <v>-0.29585798816567088</v>
      </c>
      <c r="M118" s="1">
        <v>26.96</v>
      </c>
      <c r="N118" s="1">
        <v>27.04</v>
      </c>
    </row>
    <row r="119" spans="6:14">
      <c r="F119" s="338">
        <v>-0.43080000000000002</v>
      </c>
      <c r="K119" s="339">
        <v>43649</v>
      </c>
      <c r="L119" s="338">
        <v>-0.26070763500931626</v>
      </c>
      <c r="M119" s="1">
        <v>26.78</v>
      </c>
      <c r="N119" s="1">
        <v>26.85</v>
      </c>
    </row>
    <row r="120" spans="6:14">
      <c r="F120" s="338">
        <v>-0.51200000000000001</v>
      </c>
      <c r="K120" s="339">
        <v>43650</v>
      </c>
      <c r="L120" s="338">
        <v>-0.48041389504803744</v>
      </c>
      <c r="M120" s="1">
        <v>26.93</v>
      </c>
      <c r="N120" s="1">
        <v>27.06</v>
      </c>
    </row>
    <row r="121" spans="6:14">
      <c r="F121" s="338">
        <v>-0.23949999999999999</v>
      </c>
      <c r="K121" s="339">
        <v>43651</v>
      </c>
      <c r="L121" s="338">
        <v>-0.51603391079985128</v>
      </c>
      <c r="M121" s="1">
        <v>26.99</v>
      </c>
      <c r="N121" s="1">
        <v>27.13</v>
      </c>
    </row>
    <row r="122" spans="6:14">
      <c r="F122" s="338">
        <v>-0.43940000000000001</v>
      </c>
      <c r="K122" s="339">
        <v>43654</v>
      </c>
      <c r="L122" s="338">
        <v>-0.1481481481481417</v>
      </c>
      <c r="M122" s="1">
        <v>26.96</v>
      </c>
      <c r="N122" s="1">
        <v>27</v>
      </c>
    </row>
    <row r="123" spans="6:14">
      <c r="F123" s="338">
        <v>-0.43940000000000001</v>
      </c>
      <c r="K123" s="339">
        <v>43655</v>
      </c>
      <c r="M123" s="1">
        <v>26.87</v>
      </c>
      <c r="N123" s="1">
        <v>26.84</v>
      </c>
    </row>
    <row r="124" spans="6:14">
      <c r="F124" s="338">
        <v>-0.43940000000000001</v>
      </c>
      <c r="K124" s="339">
        <v>43656</v>
      </c>
      <c r="L124" s="338">
        <v>-0.40650406504064707</v>
      </c>
      <c r="M124" s="1">
        <v>26.95</v>
      </c>
      <c r="N124" s="1">
        <v>27.06</v>
      </c>
    </row>
    <row r="125" spans="6:14">
      <c r="F125" s="338">
        <v>-0.51949999999999996</v>
      </c>
      <c r="K125" s="339">
        <v>43657</v>
      </c>
      <c r="L125" s="338">
        <v>-0.51376146788990606</v>
      </c>
      <c r="M125" s="1">
        <v>27.11</v>
      </c>
      <c r="N125" s="1">
        <v>27.25</v>
      </c>
    </row>
    <row r="126" spans="6:14">
      <c r="F126" s="338">
        <v>-0.5171</v>
      </c>
      <c r="K126" s="339">
        <v>43658</v>
      </c>
      <c r="L126" s="338">
        <v>-0.47636496885306023</v>
      </c>
      <c r="M126" s="1">
        <v>27.16</v>
      </c>
      <c r="N126" s="1">
        <v>27.29</v>
      </c>
    </row>
    <row r="127" spans="6:14">
      <c r="F127" s="338">
        <v>-0.63839999999999997</v>
      </c>
      <c r="K127" s="339">
        <v>43661</v>
      </c>
      <c r="L127" s="338">
        <v>-0.58458165875046042</v>
      </c>
      <c r="M127" s="1">
        <v>27.21</v>
      </c>
      <c r="N127" s="1">
        <v>27.37</v>
      </c>
    </row>
    <row r="128" spans="6:14">
      <c r="F128" s="338">
        <v>-0.52669999999999995</v>
      </c>
      <c r="K128" s="339">
        <v>43662</v>
      </c>
      <c r="L128" s="338">
        <v>-0.40189989039093321</v>
      </c>
      <c r="M128" s="1">
        <v>27.26</v>
      </c>
      <c r="N128" s="1">
        <v>27.37</v>
      </c>
    </row>
    <row r="129" spans="6:14">
      <c r="F129" s="338">
        <v>-0.93230000000000002</v>
      </c>
      <c r="K129" s="339">
        <v>43663</v>
      </c>
      <c r="L129" s="338">
        <v>-0.44020542920030215</v>
      </c>
      <c r="M129" s="1">
        <v>27.14</v>
      </c>
      <c r="N129" s="1">
        <v>27.26</v>
      </c>
    </row>
    <row r="130" spans="6:14">
      <c r="F130" s="338">
        <v>-8.1500000000000003E-2</v>
      </c>
      <c r="K130" s="339">
        <v>43664</v>
      </c>
      <c r="M130" s="1">
        <v>27.06</v>
      </c>
      <c r="N130" s="1">
        <v>27.04</v>
      </c>
    </row>
    <row r="131" spans="6:14">
      <c r="F131" s="338">
        <v>-0.52749999999999997</v>
      </c>
      <c r="K131" s="339">
        <v>43665</v>
      </c>
      <c r="L131" s="338">
        <v>-0.40485829959515662</v>
      </c>
      <c r="M131" s="1">
        <v>27.06</v>
      </c>
      <c r="N131" s="1">
        <v>27.17</v>
      </c>
    </row>
    <row r="132" spans="6:14">
      <c r="F132" s="338">
        <v>-0.53010000000000002</v>
      </c>
      <c r="K132" s="339">
        <v>43668</v>
      </c>
      <c r="L132" s="338">
        <v>-0.47723935389133443</v>
      </c>
      <c r="M132" s="1">
        <v>27.11</v>
      </c>
      <c r="N132" s="1">
        <v>27.24</v>
      </c>
    </row>
    <row r="133" spans="6:14">
      <c r="F133" s="338">
        <v>-0.53010000000000002</v>
      </c>
      <c r="K133" s="339">
        <v>43669</v>
      </c>
      <c r="L133" s="338">
        <v>-0.47497259773475742</v>
      </c>
      <c r="M133" s="1">
        <v>27.24</v>
      </c>
      <c r="N133" s="1">
        <v>27.37</v>
      </c>
    </row>
    <row r="134" spans="6:14">
      <c r="F134" s="338">
        <v>-0.41049999999999998</v>
      </c>
      <c r="K134" s="339">
        <v>43670</v>
      </c>
      <c r="L134" s="338">
        <v>-0.51057622173595885</v>
      </c>
      <c r="M134" s="1">
        <v>27.28</v>
      </c>
      <c r="N134" s="1">
        <v>27.42</v>
      </c>
    </row>
    <row r="135" spans="6:14">
      <c r="F135" s="338">
        <v>-0.36969999999999997</v>
      </c>
      <c r="K135" s="339">
        <v>43671</v>
      </c>
      <c r="L135" s="338">
        <v>-0.36271309394270146</v>
      </c>
      <c r="M135" s="1">
        <v>27.47</v>
      </c>
      <c r="N135" s="1">
        <v>27.57</v>
      </c>
    </row>
    <row r="136" spans="6:14">
      <c r="F136" s="338">
        <v>-0.45369999999999999</v>
      </c>
      <c r="K136" s="339">
        <v>43672</v>
      </c>
      <c r="L136" s="338">
        <v>-0.47221213221940728</v>
      </c>
      <c r="M136" s="1">
        <v>27.4</v>
      </c>
      <c r="N136" s="1">
        <v>27.53</v>
      </c>
    </row>
    <row r="137" spans="6:14">
      <c r="K137" s="339">
        <v>43675</v>
      </c>
      <c r="L137" s="338">
        <v>-0.32774945375091402</v>
      </c>
      <c r="M137" s="1">
        <v>27.37</v>
      </c>
      <c r="N137" s="1">
        <v>27.46</v>
      </c>
    </row>
    <row r="138" spans="6:14">
      <c r="F138" s="338">
        <v>-0.1661</v>
      </c>
      <c r="K138" s="339">
        <v>43676</v>
      </c>
      <c r="L138" s="338">
        <v>-0.32870708546384186</v>
      </c>
      <c r="M138" s="1">
        <v>27.29</v>
      </c>
      <c r="N138" s="1">
        <v>27.38</v>
      </c>
    </row>
    <row r="139" spans="6:14">
      <c r="F139" s="338">
        <v>-0.41470000000000001</v>
      </c>
    </row>
    <row r="142" spans="6:14">
      <c r="F142" s="338">
        <v>-0.29409999999999997</v>
      </c>
    </row>
  </sheetData>
  <sortState ref="K1:L141">
    <sortCondition ref="K1:K141"/>
  </sortState>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U116"/>
  <sheetViews>
    <sheetView workbookViewId="0">
      <pane xSplit="3" ySplit="2" topLeftCell="D3" activePane="bottomRight" state="frozen"/>
      <selection pane="topRight" activeCell="C1" sqref="C1"/>
      <selection pane="bottomLeft" activeCell="A3" sqref="A3"/>
      <selection pane="bottomRight" activeCell="F5" sqref="F5"/>
    </sheetView>
  </sheetViews>
  <sheetFormatPr defaultRowHeight="16.5"/>
  <cols>
    <col min="1" max="2" width="5.75" style="9" customWidth="1"/>
    <col min="3" max="3" width="9" style="10"/>
    <col min="4" max="4" width="5.5" style="10" customWidth="1"/>
    <col min="5" max="190" width="9" style="11"/>
    <col min="191" max="191" width="9.5" style="11" bestFit="1" customWidth="1"/>
    <col min="192" max="16384" width="9" style="11"/>
  </cols>
  <sheetData>
    <row r="1" spans="1:203" ht="26.25" customHeight="1">
      <c r="C1" s="10" t="s">
        <v>894</v>
      </c>
      <c r="E1" s="13" t="s">
        <v>10</v>
      </c>
      <c r="F1" s="13" t="s">
        <v>11</v>
      </c>
      <c r="G1" s="13" t="s">
        <v>12</v>
      </c>
      <c r="H1" s="13" t="s">
        <v>13</v>
      </c>
      <c r="I1" s="13" t="s">
        <v>14</v>
      </c>
      <c r="J1" s="13" t="s">
        <v>15</v>
      </c>
      <c r="K1" s="13" t="s">
        <v>16</v>
      </c>
      <c r="L1" s="13" t="s">
        <v>17</v>
      </c>
      <c r="M1" s="13" t="s">
        <v>18</v>
      </c>
      <c r="N1" s="13" t="s">
        <v>19</v>
      </c>
      <c r="O1" s="13" t="s">
        <v>20</v>
      </c>
      <c r="P1" s="13" t="s">
        <v>21</v>
      </c>
      <c r="Q1" s="13" t="s">
        <v>22</v>
      </c>
      <c r="R1" s="13" t="s">
        <v>23</v>
      </c>
      <c r="S1" s="13" t="s">
        <v>24</v>
      </c>
      <c r="T1" s="13" t="s">
        <v>25</v>
      </c>
      <c r="U1" s="13" t="s">
        <v>26</v>
      </c>
      <c r="V1" s="13" t="s">
        <v>27</v>
      </c>
      <c r="W1" s="13" t="s">
        <v>28</v>
      </c>
      <c r="X1" s="13" t="s">
        <v>29</v>
      </c>
      <c r="Y1" s="13" t="s">
        <v>30</v>
      </c>
      <c r="Z1" s="13" t="s">
        <v>31</v>
      </c>
      <c r="AA1" s="13" t="s">
        <v>32</v>
      </c>
      <c r="AB1" s="13" t="s">
        <v>33</v>
      </c>
      <c r="AC1" s="13" t="s">
        <v>34</v>
      </c>
      <c r="AD1" s="13" t="s">
        <v>35</v>
      </c>
      <c r="AE1" s="13" t="s">
        <v>36</v>
      </c>
      <c r="AF1" s="13" t="s">
        <v>37</v>
      </c>
      <c r="AG1" s="13" t="s">
        <v>38</v>
      </c>
      <c r="AH1" s="13" t="s">
        <v>39</v>
      </c>
      <c r="AI1" s="13" t="s">
        <v>40</v>
      </c>
      <c r="AJ1" s="13" t="s">
        <v>41</v>
      </c>
      <c r="AK1" s="13" t="s">
        <v>42</v>
      </c>
      <c r="AL1" s="13" t="s">
        <v>43</v>
      </c>
      <c r="AM1" s="13" t="s">
        <v>44</v>
      </c>
      <c r="AN1" s="13" t="s">
        <v>45</v>
      </c>
      <c r="AO1" s="13" t="s">
        <v>46</v>
      </c>
      <c r="AP1" s="13" t="s">
        <v>47</v>
      </c>
      <c r="AQ1" s="13" t="s">
        <v>48</v>
      </c>
      <c r="AR1" s="13" t="s">
        <v>49</v>
      </c>
      <c r="AS1" s="13" t="s">
        <v>50</v>
      </c>
      <c r="AT1" s="13" t="s">
        <v>51</v>
      </c>
      <c r="AU1" s="13" t="s">
        <v>52</v>
      </c>
      <c r="AV1" s="13" t="s">
        <v>53</v>
      </c>
      <c r="AW1" s="13" t="s">
        <v>54</v>
      </c>
      <c r="AX1" s="13" t="s">
        <v>55</v>
      </c>
      <c r="AY1" s="13" t="s">
        <v>56</v>
      </c>
      <c r="AZ1" s="13" t="s">
        <v>57</v>
      </c>
      <c r="BA1" s="13" t="s">
        <v>58</v>
      </c>
      <c r="BB1" s="13" t="s">
        <v>59</v>
      </c>
      <c r="BC1" s="13" t="s">
        <v>60</v>
      </c>
      <c r="BD1" s="13" t="s">
        <v>61</v>
      </c>
      <c r="BE1" s="13" t="s">
        <v>62</v>
      </c>
      <c r="BF1" s="13" t="s">
        <v>63</v>
      </c>
      <c r="BG1" s="13" t="s">
        <v>64</v>
      </c>
      <c r="BH1" s="13" t="s">
        <v>65</v>
      </c>
      <c r="BI1" s="13" t="s">
        <v>66</v>
      </c>
      <c r="BJ1" s="13" t="s">
        <v>67</v>
      </c>
      <c r="BK1" s="13" t="s">
        <v>68</v>
      </c>
      <c r="BL1" s="13" t="s">
        <v>69</v>
      </c>
      <c r="BM1" s="13" t="s">
        <v>70</v>
      </c>
      <c r="BN1" s="13" t="s">
        <v>71</v>
      </c>
      <c r="BO1" s="13" t="s">
        <v>72</v>
      </c>
      <c r="BP1" s="13" t="s">
        <v>73</v>
      </c>
      <c r="BQ1" s="13" t="s">
        <v>74</v>
      </c>
      <c r="BR1" s="13" t="s">
        <v>75</v>
      </c>
      <c r="BS1" s="13" t="s">
        <v>76</v>
      </c>
      <c r="BT1" s="13" t="s">
        <v>77</v>
      </c>
      <c r="BU1" s="13" t="s">
        <v>78</v>
      </c>
      <c r="BV1" s="13" t="s">
        <v>79</v>
      </c>
      <c r="BW1" s="13" t="s">
        <v>80</v>
      </c>
      <c r="BX1" s="13" t="s">
        <v>81</v>
      </c>
      <c r="BY1" s="13" t="s">
        <v>82</v>
      </c>
      <c r="BZ1" s="13" t="s">
        <v>83</v>
      </c>
      <c r="CA1" s="13" t="s">
        <v>84</v>
      </c>
      <c r="CB1" s="13" t="s">
        <v>85</v>
      </c>
      <c r="CC1" s="13" t="s">
        <v>86</v>
      </c>
      <c r="CD1" s="13" t="s">
        <v>87</v>
      </c>
      <c r="CE1" s="13" t="s">
        <v>88</v>
      </c>
      <c r="CF1" s="13" t="s">
        <v>89</v>
      </c>
      <c r="CG1" s="13" t="s">
        <v>90</v>
      </c>
      <c r="CH1" s="13" t="s">
        <v>91</v>
      </c>
      <c r="CI1" s="13" t="s">
        <v>92</v>
      </c>
      <c r="CJ1" s="13" t="s">
        <v>93</v>
      </c>
      <c r="CK1" s="13" t="s">
        <v>94</v>
      </c>
      <c r="CL1" s="13" t="s">
        <v>95</v>
      </c>
      <c r="CM1" s="13" t="s">
        <v>96</v>
      </c>
      <c r="CN1" s="13" t="s">
        <v>97</v>
      </c>
      <c r="CO1" s="13" t="s">
        <v>98</v>
      </c>
      <c r="CP1" s="13" t="s">
        <v>99</v>
      </c>
      <c r="CQ1" s="13" t="s">
        <v>100</v>
      </c>
      <c r="CR1" s="13" t="s">
        <v>101</v>
      </c>
      <c r="CS1" s="13" t="s">
        <v>102</v>
      </c>
      <c r="CT1" s="13" t="s">
        <v>103</v>
      </c>
      <c r="CU1" s="13" t="s">
        <v>104</v>
      </c>
      <c r="CV1" s="13" t="s">
        <v>105</v>
      </c>
      <c r="CW1" s="13" t="s">
        <v>106</v>
      </c>
      <c r="CX1" s="13" t="s">
        <v>107</v>
      </c>
      <c r="CY1" s="13" t="s">
        <v>108</v>
      </c>
      <c r="CZ1" s="13" t="s">
        <v>109</v>
      </c>
      <c r="DA1" s="13" t="s">
        <v>110</v>
      </c>
      <c r="DB1" s="13" t="s">
        <v>111</v>
      </c>
      <c r="DC1" s="13" t="s">
        <v>112</v>
      </c>
      <c r="DD1" s="13" t="s">
        <v>113</v>
      </c>
      <c r="DE1" s="13" t="s">
        <v>114</v>
      </c>
      <c r="DF1" s="13" t="s">
        <v>115</v>
      </c>
      <c r="DG1" s="13" t="s">
        <v>116</v>
      </c>
      <c r="DH1" s="13" t="s">
        <v>117</v>
      </c>
      <c r="DI1" s="13" t="s">
        <v>118</v>
      </c>
      <c r="DJ1" s="13" t="s">
        <v>119</v>
      </c>
      <c r="DK1" s="13" t="s">
        <v>120</v>
      </c>
      <c r="DL1" s="13" t="s">
        <v>121</v>
      </c>
      <c r="DM1" s="13" t="s">
        <v>122</v>
      </c>
      <c r="DN1" s="13" t="s">
        <v>123</v>
      </c>
      <c r="DO1" s="13" t="s">
        <v>124</v>
      </c>
      <c r="DP1" s="13" t="s">
        <v>125</v>
      </c>
      <c r="DQ1" s="13" t="s">
        <v>126</v>
      </c>
      <c r="DR1" s="13" t="s">
        <v>127</v>
      </c>
      <c r="DS1" s="13" t="s">
        <v>128</v>
      </c>
      <c r="DT1" s="13" t="s">
        <v>129</v>
      </c>
      <c r="DU1" s="13" t="s">
        <v>130</v>
      </c>
      <c r="DV1" s="13" t="s">
        <v>131</v>
      </c>
      <c r="DW1" s="13" t="s">
        <v>132</v>
      </c>
      <c r="DX1" s="13" t="s">
        <v>133</v>
      </c>
      <c r="DY1" s="13" t="s">
        <v>134</v>
      </c>
      <c r="DZ1" s="13" t="s">
        <v>135</v>
      </c>
      <c r="EA1" s="13" t="s">
        <v>136</v>
      </c>
      <c r="EB1" s="13" t="s">
        <v>137</v>
      </c>
      <c r="EC1" s="13" t="s">
        <v>138</v>
      </c>
      <c r="ED1" s="13" t="s">
        <v>139</v>
      </c>
      <c r="EE1" s="13" t="s">
        <v>140</v>
      </c>
      <c r="EF1" s="13" t="s">
        <v>141</v>
      </c>
      <c r="EG1" s="13" t="s">
        <v>142</v>
      </c>
      <c r="EH1" s="13" t="s">
        <v>143</v>
      </c>
      <c r="EI1" s="13" t="s">
        <v>144</v>
      </c>
      <c r="EJ1" s="13" t="s">
        <v>145</v>
      </c>
      <c r="EK1" s="13" t="s">
        <v>146</v>
      </c>
      <c r="EL1" s="13" t="s">
        <v>147</v>
      </c>
      <c r="EM1" s="13" t="s">
        <v>148</v>
      </c>
      <c r="EN1" s="13" t="s">
        <v>149</v>
      </c>
      <c r="EO1" s="13" t="s">
        <v>150</v>
      </c>
      <c r="EP1" s="13" t="s">
        <v>151</v>
      </c>
      <c r="EQ1" s="13" t="s">
        <v>152</v>
      </c>
      <c r="ER1" s="13" t="s">
        <v>153</v>
      </c>
      <c r="ES1" s="13" t="s">
        <v>154</v>
      </c>
      <c r="ET1" s="13" t="s">
        <v>155</v>
      </c>
      <c r="EU1" s="13" t="s">
        <v>156</v>
      </c>
      <c r="EV1" s="13" t="s">
        <v>157</v>
      </c>
      <c r="EW1" s="13" t="s">
        <v>158</v>
      </c>
      <c r="EX1" s="13" t="s">
        <v>159</v>
      </c>
      <c r="EY1" s="13" t="s">
        <v>160</v>
      </c>
      <c r="EZ1" s="13" t="s">
        <v>161</v>
      </c>
      <c r="FA1" s="13" t="s">
        <v>162</v>
      </c>
      <c r="FB1" s="13" t="s">
        <v>163</v>
      </c>
      <c r="FC1" s="13" t="s">
        <v>164</v>
      </c>
      <c r="FD1" s="13" t="s">
        <v>165</v>
      </c>
      <c r="FE1" s="13" t="s">
        <v>166</v>
      </c>
      <c r="FF1" s="13" t="s">
        <v>167</v>
      </c>
      <c r="FG1" s="13" t="s">
        <v>168</v>
      </c>
      <c r="FH1" s="13" t="s">
        <v>169</v>
      </c>
      <c r="FI1" s="13" t="s">
        <v>170</v>
      </c>
      <c r="FJ1" s="13" t="s">
        <v>171</v>
      </c>
      <c r="FK1" s="13" t="s">
        <v>172</v>
      </c>
      <c r="FL1" s="13" t="s">
        <v>173</v>
      </c>
      <c r="FM1" s="13" t="s">
        <v>174</v>
      </c>
      <c r="FN1" s="13" t="s">
        <v>175</v>
      </c>
      <c r="FO1" s="13" t="s">
        <v>176</v>
      </c>
      <c r="FP1" s="13" t="s">
        <v>177</v>
      </c>
      <c r="FQ1" s="13" t="s">
        <v>178</v>
      </c>
      <c r="FR1" s="13" t="s">
        <v>179</v>
      </c>
      <c r="FS1" s="13" t="s">
        <v>180</v>
      </c>
      <c r="FT1" s="13" t="s">
        <v>181</v>
      </c>
      <c r="FU1" s="13" t="s">
        <v>182</v>
      </c>
      <c r="FV1" s="13" t="s">
        <v>183</v>
      </c>
      <c r="FW1" s="13" t="s">
        <v>184</v>
      </c>
      <c r="FX1" s="13" t="s">
        <v>185</v>
      </c>
      <c r="FY1" s="13" t="s">
        <v>186</v>
      </c>
      <c r="FZ1" s="13" t="s">
        <v>187</v>
      </c>
      <c r="GA1" s="13" t="s">
        <v>188</v>
      </c>
      <c r="GB1" s="13" t="s">
        <v>189</v>
      </c>
      <c r="GC1" s="13" t="s">
        <v>190</v>
      </c>
      <c r="GD1" s="13" t="s">
        <v>191</v>
      </c>
      <c r="GE1" s="13" t="s">
        <v>192</v>
      </c>
      <c r="GF1" s="13" t="s">
        <v>193</v>
      </c>
      <c r="GG1" s="13" t="s">
        <v>194</v>
      </c>
      <c r="GH1" s="13" t="s">
        <v>195</v>
      </c>
      <c r="GI1" s="13" t="s">
        <v>196</v>
      </c>
      <c r="GJ1" s="13" t="s">
        <v>197</v>
      </c>
      <c r="GK1" s="13" t="s">
        <v>198</v>
      </c>
      <c r="GL1" s="13" t="s">
        <v>199</v>
      </c>
      <c r="GM1" s="13" t="s">
        <v>200</v>
      </c>
      <c r="GN1" s="13" t="s">
        <v>201</v>
      </c>
      <c r="GO1" s="13" t="s">
        <v>202</v>
      </c>
      <c r="GP1" s="13" t="s">
        <v>203</v>
      </c>
      <c r="GQ1" s="13" t="s">
        <v>204</v>
      </c>
      <c r="GR1" s="13" t="s">
        <v>205</v>
      </c>
      <c r="GS1" s="13" t="s">
        <v>206</v>
      </c>
      <c r="GT1" s="13" t="s">
        <v>207</v>
      </c>
      <c r="GU1" s="13" t="s">
        <v>208</v>
      </c>
    </row>
    <row r="2" spans="1:203" s="14" customFormat="1" ht="50.25" thickBot="1">
      <c r="A2" s="7" t="s">
        <v>688</v>
      </c>
      <c r="B2" s="7" t="s">
        <v>954</v>
      </c>
      <c r="C2" s="5" t="s">
        <v>687</v>
      </c>
      <c r="D2" s="5" t="s">
        <v>1243</v>
      </c>
      <c r="E2" s="6" t="s">
        <v>209</v>
      </c>
      <c r="F2" s="6" t="s">
        <v>210</v>
      </c>
      <c r="G2" s="6" t="s">
        <v>211</v>
      </c>
      <c r="H2" s="6" t="s">
        <v>212</v>
      </c>
      <c r="I2" s="6" t="s">
        <v>213</v>
      </c>
      <c r="J2" s="6" t="s">
        <v>214</v>
      </c>
      <c r="K2" s="6" t="s">
        <v>215</v>
      </c>
      <c r="L2" s="6" t="s">
        <v>216</v>
      </c>
      <c r="M2" s="6" t="s">
        <v>217</v>
      </c>
      <c r="N2" s="6" t="s">
        <v>218</v>
      </c>
      <c r="O2" s="6" t="s">
        <v>219</v>
      </c>
      <c r="P2" s="6" t="s">
        <v>220</v>
      </c>
      <c r="Q2" s="6" t="s">
        <v>221</v>
      </c>
      <c r="R2" s="6" t="s">
        <v>222</v>
      </c>
      <c r="S2" s="6" t="s">
        <v>223</v>
      </c>
      <c r="T2" s="6" t="s">
        <v>224</v>
      </c>
      <c r="U2" s="6" t="s">
        <v>225</v>
      </c>
      <c r="V2" s="6" t="s">
        <v>226</v>
      </c>
      <c r="W2" s="6" t="s">
        <v>227</v>
      </c>
      <c r="X2" s="6" t="s">
        <v>228</v>
      </c>
      <c r="Y2" s="6" t="s">
        <v>229</v>
      </c>
      <c r="Z2" s="6" t="s">
        <v>230</v>
      </c>
      <c r="AA2" s="6" t="s">
        <v>231</v>
      </c>
      <c r="AB2" s="6" t="s">
        <v>232</v>
      </c>
      <c r="AC2" s="6" t="s">
        <v>233</v>
      </c>
      <c r="AD2" s="6" t="s">
        <v>234</v>
      </c>
      <c r="AE2" s="6" t="s">
        <v>235</v>
      </c>
      <c r="AF2" s="6" t="s">
        <v>236</v>
      </c>
      <c r="AG2" s="6" t="s">
        <v>237</v>
      </c>
      <c r="AH2" s="6" t="s">
        <v>238</v>
      </c>
      <c r="AI2" s="6" t="s">
        <v>239</v>
      </c>
      <c r="AJ2" s="6" t="s">
        <v>240</v>
      </c>
      <c r="AK2" s="6" t="s">
        <v>241</v>
      </c>
      <c r="AL2" s="6" t="s">
        <v>242</v>
      </c>
      <c r="AM2" s="6" t="s">
        <v>243</v>
      </c>
      <c r="AN2" s="6" t="s">
        <v>244</v>
      </c>
      <c r="AO2" s="6" t="s">
        <v>245</v>
      </c>
      <c r="AP2" s="6" t="s">
        <v>246</v>
      </c>
      <c r="AQ2" s="6" t="s">
        <v>247</v>
      </c>
      <c r="AR2" s="6" t="s">
        <v>248</v>
      </c>
      <c r="AS2" s="6" t="s">
        <v>249</v>
      </c>
      <c r="AT2" s="6" t="s">
        <v>250</v>
      </c>
      <c r="AU2" s="6" t="s">
        <v>251</v>
      </c>
      <c r="AV2" s="6" t="s">
        <v>252</v>
      </c>
      <c r="AW2" s="6" t="s">
        <v>253</v>
      </c>
      <c r="AX2" s="6" t="s">
        <v>254</v>
      </c>
      <c r="AY2" s="6" t="s">
        <v>255</v>
      </c>
      <c r="AZ2" s="6" t="s">
        <v>256</v>
      </c>
      <c r="BA2" s="6" t="s">
        <v>257</v>
      </c>
      <c r="BB2" s="6" t="s">
        <v>258</v>
      </c>
      <c r="BC2" s="6" t="s">
        <v>259</v>
      </c>
      <c r="BD2" s="6" t="s">
        <v>260</v>
      </c>
      <c r="BE2" s="6" t="s">
        <v>261</v>
      </c>
      <c r="BF2" s="6" t="s">
        <v>262</v>
      </c>
      <c r="BG2" s="6" t="s">
        <v>263</v>
      </c>
      <c r="BH2" s="6" t="s">
        <v>264</v>
      </c>
      <c r="BI2" s="6" t="s">
        <v>265</v>
      </c>
      <c r="BJ2" s="6" t="s">
        <v>266</v>
      </c>
      <c r="BK2" s="6" t="s">
        <v>267</v>
      </c>
      <c r="BL2" s="6" t="s">
        <v>268</v>
      </c>
      <c r="BM2" s="6" t="s">
        <v>269</v>
      </c>
      <c r="BN2" s="6" t="s">
        <v>270</v>
      </c>
      <c r="BO2" s="6" t="s">
        <v>271</v>
      </c>
      <c r="BP2" s="6" t="s">
        <v>272</v>
      </c>
      <c r="BQ2" s="6" t="s">
        <v>273</v>
      </c>
      <c r="BR2" s="6" t="s">
        <v>274</v>
      </c>
      <c r="BS2" s="6" t="s">
        <v>275</v>
      </c>
      <c r="BT2" s="6" t="s">
        <v>276</v>
      </c>
      <c r="BU2" s="6" t="s">
        <v>277</v>
      </c>
      <c r="BV2" s="6" t="s">
        <v>278</v>
      </c>
      <c r="BW2" s="6" t="s">
        <v>279</v>
      </c>
      <c r="BX2" s="6" t="s">
        <v>280</v>
      </c>
      <c r="BY2" s="6" t="s">
        <v>281</v>
      </c>
      <c r="BZ2" s="6" t="s">
        <v>282</v>
      </c>
      <c r="CA2" s="6" t="s">
        <v>283</v>
      </c>
      <c r="CB2" s="6" t="s">
        <v>284</v>
      </c>
      <c r="CC2" s="6" t="s">
        <v>285</v>
      </c>
      <c r="CD2" s="6" t="s">
        <v>286</v>
      </c>
      <c r="CE2" s="6" t="s">
        <v>287</v>
      </c>
      <c r="CF2" s="6" t="s">
        <v>288</v>
      </c>
      <c r="CG2" s="6" t="s">
        <v>289</v>
      </c>
      <c r="CH2" s="6" t="s">
        <v>290</v>
      </c>
      <c r="CI2" s="6" t="s">
        <v>291</v>
      </c>
      <c r="CJ2" s="6" t="s">
        <v>292</v>
      </c>
      <c r="CK2" s="6" t="s">
        <v>293</v>
      </c>
      <c r="CL2" s="6" t="s">
        <v>294</v>
      </c>
      <c r="CM2" s="6" t="s">
        <v>295</v>
      </c>
      <c r="CN2" s="6" t="s">
        <v>296</v>
      </c>
      <c r="CO2" s="6" t="s">
        <v>297</v>
      </c>
      <c r="CP2" s="6" t="s">
        <v>298</v>
      </c>
      <c r="CQ2" s="6" t="s">
        <v>299</v>
      </c>
      <c r="CR2" s="6" t="s">
        <v>300</v>
      </c>
      <c r="CS2" s="6" t="s">
        <v>301</v>
      </c>
      <c r="CT2" s="6" t="s">
        <v>302</v>
      </c>
      <c r="CU2" s="6" t="s">
        <v>303</v>
      </c>
      <c r="CV2" s="6" t="s">
        <v>304</v>
      </c>
      <c r="CW2" s="6" t="s">
        <v>305</v>
      </c>
      <c r="CX2" s="6" t="s">
        <v>306</v>
      </c>
      <c r="CY2" s="6" t="s">
        <v>307</v>
      </c>
      <c r="CZ2" s="6" t="s">
        <v>308</v>
      </c>
      <c r="DA2" s="6" t="s">
        <v>309</v>
      </c>
      <c r="DB2" s="6" t="s">
        <v>310</v>
      </c>
      <c r="DC2" s="6" t="s">
        <v>311</v>
      </c>
      <c r="DD2" s="6" t="s">
        <v>312</v>
      </c>
      <c r="DE2" s="6" t="s">
        <v>313</v>
      </c>
      <c r="DF2" s="6" t="s">
        <v>314</v>
      </c>
      <c r="DG2" s="6" t="s">
        <v>315</v>
      </c>
      <c r="DH2" s="6" t="s">
        <v>316</v>
      </c>
      <c r="DI2" s="6" t="s">
        <v>317</v>
      </c>
      <c r="DJ2" s="6" t="s">
        <v>318</v>
      </c>
      <c r="DK2" s="6" t="s">
        <v>319</v>
      </c>
      <c r="DL2" s="6" t="s">
        <v>320</v>
      </c>
      <c r="DM2" s="6" t="s">
        <v>321</v>
      </c>
      <c r="DN2" s="6" t="s">
        <v>322</v>
      </c>
      <c r="DO2" s="6" t="s">
        <v>323</v>
      </c>
      <c r="DP2" s="6" t="s">
        <v>324</v>
      </c>
      <c r="DQ2" s="6" t="s">
        <v>325</v>
      </c>
      <c r="DR2" s="6" t="s">
        <v>326</v>
      </c>
      <c r="DS2" s="6" t="s">
        <v>327</v>
      </c>
      <c r="DT2" s="6" t="s">
        <v>328</v>
      </c>
      <c r="DU2" s="6" t="s">
        <v>329</v>
      </c>
      <c r="DV2" s="6" t="s">
        <v>330</v>
      </c>
      <c r="DW2" s="6" t="s">
        <v>331</v>
      </c>
      <c r="DX2" s="6" t="s">
        <v>332</v>
      </c>
      <c r="DY2" s="6" t="s">
        <v>333</v>
      </c>
      <c r="DZ2" s="6" t="s">
        <v>334</v>
      </c>
      <c r="EA2" s="6" t="s">
        <v>335</v>
      </c>
      <c r="EB2" s="6" t="s">
        <v>336</v>
      </c>
      <c r="EC2" s="6" t="s">
        <v>337</v>
      </c>
      <c r="ED2" s="6" t="s">
        <v>338</v>
      </c>
      <c r="EE2" s="6" t="s">
        <v>339</v>
      </c>
      <c r="EF2" s="6" t="s">
        <v>340</v>
      </c>
      <c r="EG2" s="6" t="s">
        <v>341</v>
      </c>
      <c r="EH2" s="6" t="s">
        <v>342</v>
      </c>
      <c r="EI2" s="6" t="s">
        <v>343</v>
      </c>
      <c r="EJ2" s="6" t="s">
        <v>344</v>
      </c>
      <c r="EK2" s="6" t="s">
        <v>345</v>
      </c>
      <c r="EL2" s="6" t="s">
        <v>346</v>
      </c>
      <c r="EM2" s="6" t="s">
        <v>347</v>
      </c>
      <c r="EN2" s="6" t="s">
        <v>348</v>
      </c>
      <c r="EO2" s="6" t="s">
        <v>349</v>
      </c>
      <c r="EP2" s="6" t="s">
        <v>350</v>
      </c>
      <c r="EQ2" s="6" t="s">
        <v>351</v>
      </c>
      <c r="ER2" s="6" t="s">
        <v>352</v>
      </c>
      <c r="ES2" s="6" t="s">
        <v>353</v>
      </c>
      <c r="ET2" s="6" t="s">
        <v>354</v>
      </c>
      <c r="EU2" s="6" t="s">
        <v>355</v>
      </c>
      <c r="EV2" s="6" t="s">
        <v>356</v>
      </c>
      <c r="EW2" s="6" t="s">
        <v>357</v>
      </c>
      <c r="EX2" s="6" t="s">
        <v>358</v>
      </c>
      <c r="EY2" s="6" t="s">
        <v>359</v>
      </c>
      <c r="EZ2" s="6" t="s">
        <v>360</v>
      </c>
      <c r="FA2" s="6" t="s">
        <v>361</v>
      </c>
      <c r="FB2" s="6" t="s">
        <v>362</v>
      </c>
      <c r="FC2" s="6" t="s">
        <v>363</v>
      </c>
      <c r="FD2" s="6" t="s">
        <v>364</v>
      </c>
      <c r="FE2" s="6" t="s">
        <v>365</v>
      </c>
      <c r="FF2" s="6" t="s">
        <v>366</v>
      </c>
      <c r="FG2" s="6" t="s">
        <v>367</v>
      </c>
      <c r="FH2" s="6" t="s">
        <v>368</v>
      </c>
      <c r="FI2" s="6" t="s">
        <v>369</v>
      </c>
      <c r="FJ2" s="6" t="s">
        <v>370</v>
      </c>
      <c r="FK2" s="6" t="s">
        <v>371</v>
      </c>
      <c r="FL2" s="6" t="s">
        <v>372</v>
      </c>
      <c r="FM2" s="6" t="s">
        <v>373</v>
      </c>
      <c r="FN2" s="6" t="s">
        <v>374</v>
      </c>
      <c r="FO2" s="6" t="s">
        <v>375</v>
      </c>
      <c r="FP2" s="6" t="s">
        <v>376</v>
      </c>
      <c r="FQ2" s="6" t="s">
        <v>377</v>
      </c>
      <c r="FR2" s="6" t="s">
        <v>378</v>
      </c>
      <c r="FS2" s="6" t="s">
        <v>379</v>
      </c>
      <c r="FT2" s="6" t="s">
        <v>380</v>
      </c>
      <c r="FU2" s="6" t="s">
        <v>381</v>
      </c>
      <c r="FV2" s="6" t="s">
        <v>382</v>
      </c>
      <c r="FW2" s="6" t="s">
        <v>383</v>
      </c>
      <c r="FX2" s="6" t="s">
        <v>384</v>
      </c>
      <c r="FY2" s="6" t="s">
        <v>385</v>
      </c>
      <c r="FZ2" s="6" t="s">
        <v>386</v>
      </c>
      <c r="GA2" s="6" t="s">
        <v>387</v>
      </c>
      <c r="GB2" s="6" t="s">
        <v>388</v>
      </c>
      <c r="GC2" s="6" t="s">
        <v>389</v>
      </c>
      <c r="GD2" s="6" t="s">
        <v>390</v>
      </c>
      <c r="GE2" s="6" t="s">
        <v>391</v>
      </c>
      <c r="GF2" s="6" t="s">
        <v>392</v>
      </c>
      <c r="GG2" s="6" t="s">
        <v>393</v>
      </c>
      <c r="GH2" s="6" t="s">
        <v>394</v>
      </c>
      <c r="GI2" s="6" t="s">
        <v>395</v>
      </c>
      <c r="GJ2" s="6" t="s">
        <v>396</v>
      </c>
      <c r="GK2" s="6" t="s">
        <v>397</v>
      </c>
      <c r="GL2" s="6" t="s">
        <v>398</v>
      </c>
      <c r="GM2" s="6" t="s">
        <v>399</v>
      </c>
      <c r="GN2" s="6" t="s">
        <v>400</v>
      </c>
      <c r="GO2" s="6" t="s">
        <v>401</v>
      </c>
      <c r="GP2" s="6" t="s">
        <v>402</v>
      </c>
      <c r="GQ2" s="6" t="s">
        <v>403</v>
      </c>
      <c r="GR2" s="6" t="s">
        <v>404</v>
      </c>
      <c r="GS2" s="6" t="s">
        <v>405</v>
      </c>
      <c r="GT2" s="6" t="s">
        <v>406</v>
      </c>
      <c r="GU2" s="6" t="s">
        <v>407</v>
      </c>
    </row>
    <row r="3" spans="1:203">
      <c r="A3" s="9">
        <v>2019</v>
      </c>
      <c r="B3" s="242" t="s">
        <v>1247</v>
      </c>
      <c r="C3" s="235" t="s">
        <v>685</v>
      </c>
      <c r="D3" s="10" t="s">
        <v>1237</v>
      </c>
      <c r="E3" s="12">
        <f>IF(COUNTIF(cmoney!F$3:F$5011,$C3)=0,"",AVERAGEIFS(cmoney!F$3:F$5011,cmoney!F$3:F$5011,$C3,cmoney!$HA$3:$HA$5011,$A3,cmoney!$HB$3:$HB$5011,$B3))</f>
        <v>0.11341428571428572</v>
      </c>
      <c r="F3" s="12">
        <f>IF(COUNTIF(cmoney!G$3:G$5011,$C3)=0,"",AVERAGEIFS(cmoney!G$3:G$5011,cmoney!G$3:G$5011,$C3,cmoney!$HA$3:$HA$5011,$A3,cmoney!$HB$3:$HB$5011,$B3))</f>
        <v>0.18737500000000001</v>
      </c>
      <c r="G3" s="12">
        <f>IF(COUNTIF(cmoney!H$3:H$5011,$C3)=0,"",AVERAGEIFS(cmoney!H$3:H$5011,cmoney!H$3:H$5011,$C3,cmoney!$HA$3:$HA$5011,$A3,cmoney!$HB$3:$HB$5011,$B3))</f>
        <v>0.6230888888888888</v>
      </c>
      <c r="H3" s="12" t="e">
        <f>IF(COUNTIF(cmoney!I$3:I$5011,$C3)=0,"",AVERAGEIFS(cmoney!I$3:I$5011,cmoney!I$3:I$5011,$C3,cmoney!$HA$3:$HA$5011,$A3,cmoney!$HB$3:$HB$5011,$B3))</f>
        <v>#DIV/0!</v>
      </c>
      <c r="I3" s="12">
        <f>IF(COUNTIF(cmoney!J$3:J$5011,$C3)=0,"",AVERAGEIFS(cmoney!J$3:J$5011,cmoney!J$3:J$5011,$C3,cmoney!$HA$3:$HA$5011,$A3,cmoney!$HB$3:$HB$5011,$B3))</f>
        <v>0.32980000000000004</v>
      </c>
      <c r="J3" s="12">
        <f>IF(COUNTIF(cmoney!K$3:K$5011,$C3)=0,"",AVERAGEIFS(cmoney!K$3:K$5011,cmoney!K$3:K$5011,$C3,cmoney!$HA$3:$HA$5011,$A3,cmoney!$HB$3:$HB$5011,$B3))</f>
        <v>0.36518571428571428</v>
      </c>
      <c r="K3" s="12">
        <f>IF(COUNTIF(cmoney!L$3:L$5011,$C3)=0,"",AVERAGEIFS(cmoney!L$3:L$5011,cmoney!L$3:L$5011,$C3,cmoney!$HA$3:$HA$5011,$A3,cmoney!$HB$3:$HB$5011,$B3))</f>
        <v>0.35585999999999995</v>
      </c>
      <c r="L3" s="12" t="e">
        <f>IF(COUNTIF(cmoney!M$3:M$5011,$C3)=0,"",AVERAGEIFS(cmoney!M$3:M$5011,cmoney!M$3:M$5011,$C3,cmoney!$HA$3:$HA$5011,$A3,cmoney!$HB$3:$HB$5011,$B3))</f>
        <v>#DIV/0!</v>
      </c>
      <c r="M3" s="12" t="e">
        <f>IF(COUNTIF(cmoney!N$3:N$5011,$C3)=0,"",AVERAGEIFS(cmoney!N$3:N$5011,cmoney!N$3:N$5011,$C3,cmoney!$HA$3:$HA$5011,$A3,cmoney!$HB$3:$HB$5011,$B3))</f>
        <v>#DIV/0!</v>
      </c>
      <c r="N3" s="12" t="e">
        <f>IF(COUNTIF(cmoney!O$3:O$5011,$C3)=0,"",AVERAGEIFS(cmoney!O$3:O$5011,cmoney!O$3:O$5011,$C3,cmoney!$HA$3:$HA$5011,$A3,cmoney!$HB$3:$HB$5011,$B3))</f>
        <v>#DIV/0!</v>
      </c>
      <c r="O3" s="12">
        <f>IF(COUNTIF(cmoney!P$3:P$5011,$C3)=0,"",AVERAGEIFS(cmoney!P$3:P$5011,cmoney!P$3:P$5011,$C3,cmoney!$HA$3:$HA$5011,$A3,cmoney!$HB$3:$HB$5011,$B3))</f>
        <v>0.79590000000000005</v>
      </c>
      <c r="P3" s="12">
        <f>IF(COUNTIF(cmoney!Q$3:Q$5011,$C3)=0,"",AVERAGEIFS(cmoney!Q$3:Q$5011,cmoney!Q$3:Q$5011,$C3,cmoney!$HA$3:$HA$5011,$A3,cmoney!$HB$3:$HB$5011,$B3))</f>
        <v>0.49039999999999995</v>
      </c>
      <c r="Q3" s="12" t="e">
        <f>IF(COUNTIF(cmoney!R$3:R$5011,$C3)=0,"",AVERAGEIFS(cmoney!R$3:R$5011,cmoney!R$3:R$5011,$C3,cmoney!$HA$3:$HA$5011,$A3,cmoney!$HB$3:$HB$5011,$B3))</f>
        <v>#DIV/0!</v>
      </c>
      <c r="R3" s="12">
        <f>IF(COUNTIF(cmoney!S$3:S$5011,$C3)=0,"",AVERAGEIFS(cmoney!S$3:S$5011,cmoney!S$3:S$5011,$C3,cmoney!$HA$3:$HA$5011,$A3,cmoney!$HB$3:$HB$5011,$B3))</f>
        <v>0.1871647058823529</v>
      </c>
      <c r="S3" s="12">
        <f>IF(COUNTIF(cmoney!T$3:T$5011,$C3)=0,"",AVERAGEIFS(cmoney!T$3:T$5011,cmoney!T$3:T$5011,$C3,cmoney!$HA$3:$HA$5011,$A3,cmoney!$HB$3:$HB$5011,$B3))</f>
        <v>0.30819999999999997</v>
      </c>
      <c r="T3" s="12">
        <f>IF(COUNTIF(cmoney!U$3:U$5011,$C3)=0,"",AVERAGEIFS(cmoney!U$3:U$5011,cmoney!U$3:U$5011,$C3,cmoney!$HA$3:$HA$5011,$A3,cmoney!$HB$3:$HB$5011,$B3))</f>
        <v>0.28220000000000001</v>
      </c>
      <c r="U3" s="12" t="e">
        <f>IF(COUNTIF(cmoney!V$3:V$135,$C3)=0,"",AVERAGEIFS(cmoney!V$3:V$5011,cmoney!V$3:V$5011,$C3,cmoney!HQ$3:HQ$5011,$A3,cmoney!HR$3:HR$5011,$B3))</f>
        <v>#DIV/0!</v>
      </c>
      <c r="V3" s="12" t="e">
        <f>IF(COUNTIF(cmoney!W$3:W$135,$C3)=0,"",AVERAGEIFS(cmoney!W$3:W$5011,cmoney!W$3:W$5011,$C3,cmoney!HR$3:HR$5011,$A3,cmoney!HS$3:HS$5011,$B3))</f>
        <v>#DIV/0!</v>
      </c>
      <c r="W3" s="12" t="e">
        <f>IF(COUNTIF(cmoney!X$3:X$135,$C3)=0,"",AVERAGEIFS(cmoney!X$3:X$5011,cmoney!X$3:X$5011,$C3,cmoney!HS$3:HS$5011,$A3,cmoney!HT$3:HT$5011,$B3))</f>
        <v>#DIV/0!</v>
      </c>
      <c r="X3" s="12" t="e">
        <f>IF(COUNTIF(cmoney!Y$3:Y$135,$C3)=0,"",AVERAGEIFS(cmoney!Y$3:Y$5011,cmoney!Y$3:Y$5011,$C3,cmoney!HT$3:HT$5011,$A3,cmoney!HU$3:HU$5011,$B3))</f>
        <v>#DIV/0!</v>
      </c>
      <c r="Y3" s="12" t="e">
        <f>IF(COUNTIF(cmoney!Z$3:Z$135,$C3)=0,"",AVERAGEIFS(cmoney!Z$3:Z$5011,cmoney!Z$3:Z$5011,$C3,cmoney!HU$3:HU$5011,$A3,cmoney!HV$3:HV$5011,$B3))</f>
        <v>#DIV/0!</v>
      </c>
      <c r="Z3" s="12" t="e">
        <f>IF(COUNTIF(cmoney!AA$3:AA$135,$C3)=0,"",AVERAGEIFS(cmoney!AA$3:AA$5011,cmoney!AA$3:AA$5011,$C3,cmoney!HV$3:HV$5011,$A3,cmoney!HW$3:HW$5011,$B3))</f>
        <v>#DIV/0!</v>
      </c>
      <c r="AA3" s="12" t="e">
        <f>IF(COUNTIF(cmoney!AB$3:AB$135,$C3)=0,"",AVERAGEIFS(cmoney!AB$3:AB$5011,cmoney!AB$3:AB$5011,$C3,cmoney!HW$3:HW$5011,$A3,cmoney!HX$3:HX$5011,$B3))</f>
        <v>#DIV/0!</v>
      </c>
      <c r="AB3" s="12" t="e">
        <f>IF(COUNTIF(cmoney!AC$3:AC$135,$C3)=0,"",AVERAGEIFS(cmoney!AC$3:AC$5011,cmoney!AC$3:AC$5011,$C3,cmoney!HX$3:HX$5011,$A3,cmoney!HY$3:HY$5011,$B3))</f>
        <v>#DIV/0!</v>
      </c>
      <c r="AC3" s="12" t="e">
        <f>IF(COUNTIF(cmoney!AD$3:AD$135,$C3)=0,"",AVERAGEIFS(cmoney!AD$3:AD$5011,cmoney!AD$3:AD$5011,$C3,cmoney!HY$3:HY$5011,$A3,cmoney!HZ$3:HZ$5011,$B3))</f>
        <v>#DIV/0!</v>
      </c>
      <c r="AD3" s="12" t="e">
        <f>IF(COUNTIF(cmoney!AE$3:AE$135,$C3)=0,"",AVERAGEIFS(cmoney!AE$3:AE$5011,cmoney!AE$3:AE$5011,$C3,cmoney!HZ$3:HZ$5011,$A3,cmoney!IA$3:IA$5011,$B3))</f>
        <v>#DIV/0!</v>
      </c>
      <c r="AE3" s="12" t="e">
        <f>IF(COUNTIF(cmoney!AF$3:AF$135,$C3)=0,"",AVERAGEIFS(cmoney!AF$3:AF$5011,cmoney!AF$3:AF$5011,$C3,cmoney!IA$3:IA$5011,$A3,cmoney!IB$3:IB$5011,$B3))</f>
        <v>#DIV/0!</v>
      </c>
      <c r="AF3" s="12" t="e">
        <f>IF(COUNTIF(cmoney!AG$3:AG$135,$C3)=0,"",AVERAGEIFS(cmoney!AG$3:AG$5011,cmoney!AG$3:AG$5011,$C3,cmoney!IB$3:IB$5011,$A3,cmoney!IC$3:IC$5011,$B3))</f>
        <v>#DIV/0!</v>
      </c>
      <c r="AG3" s="12" t="e">
        <f>IF(COUNTIF(cmoney!AH$3:AH$135,$C3)=0,"",AVERAGEIFS(cmoney!AH$3:AH$5011,cmoney!AH$3:AH$5011,$C3,cmoney!IC$3:IC$5011,$A3,cmoney!ID$3:ID$5011,$B3))</f>
        <v>#DIV/0!</v>
      </c>
      <c r="AH3" s="12" t="e">
        <f>IF(COUNTIF(cmoney!AI$3:AI$135,$C3)=0,"",AVERAGEIFS(cmoney!AI$3:AI$5011,cmoney!AI$3:AI$5011,$C3,cmoney!ID$3:ID$5011,$A3,cmoney!IE$3:IE$5011,$B3))</f>
        <v>#DIV/0!</v>
      </c>
      <c r="AI3" s="12" t="e">
        <f>IF(COUNTIF(cmoney!AJ$3:AJ$135,$C3)=0,"",AVERAGEIFS(cmoney!AJ$3:AJ$5011,cmoney!AJ$3:AJ$5011,$C3,cmoney!IE$3:IE$5011,$A3,cmoney!IF$3:IF$5011,$B3))</f>
        <v>#DIV/0!</v>
      </c>
      <c r="AJ3" s="12" t="e">
        <f>IF(COUNTIF(cmoney!AK$3:AK$135,$C3)=0,"",AVERAGEIFS(cmoney!AK$3:AK$5011,cmoney!AK$3:AK$5011,$C3,cmoney!IF$3:IF$5011,$A3,cmoney!IG$3:IG$5011,$B3))</f>
        <v>#DIV/0!</v>
      </c>
      <c r="AK3" s="12" t="e">
        <f>IF(COUNTIF(cmoney!AL$3:AL$135,$C3)=0,"",AVERAGEIFS(cmoney!AL$3:AL$5011,cmoney!AL$3:AL$5011,$C3,cmoney!IG$3:IG$5011,$A3,cmoney!IH$3:IH$5011,$B3))</f>
        <v>#DIV/0!</v>
      </c>
      <c r="AL3" s="12" t="e">
        <f>IF(COUNTIF(cmoney!AM$3:AM$135,$C3)=0,"",AVERAGEIFS(cmoney!AM$3:AM$5011,cmoney!AM$3:AM$5011,$C3,cmoney!IH$3:IH$5011,$A3,cmoney!II$3:II$5011,$B3))</f>
        <v>#DIV/0!</v>
      </c>
      <c r="AM3" s="12" t="e">
        <f>IF(COUNTIF(cmoney!AN$3:AN$135,$C3)=0,"",AVERAGEIFS(cmoney!AN$3:AN$5011,cmoney!AN$3:AN$5011,$C3,cmoney!II$3:II$5011,$A3,cmoney!IJ$3:IJ$5011,$B3))</f>
        <v>#DIV/0!</v>
      </c>
      <c r="AN3" s="12" t="e">
        <f>IF(COUNTIF(cmoney!AO$3:AO$135,$C3)=0,"",AVERAGEIFS(cmoney!AO$3:AO$5011,cmoney!AO$3:AO$5011,$C3,cmoney!IJ$3:IJ$5011,$A3,cmoney!IK$3:IK$5011,$B3))</f>
        <v>#DIV/0!</v>
      </c>
      <c r="AO3" s="12" t="e">
        <f>IF(COUNTIF(cmoney!AP$3:AP$135,$C3)=0,"",AVERAGEIFS(cmoney!AP$3:AP$5011,cmoney!AP$3:AP$5011,$C3,cmoney!IK$3:IK$5011,$A3,cmoney!IL$3:IL$5011,$B3))</f>
        <v>#DIV/0!</v>
      </c>
      <c r="AP3" s="12" t="e">
        <f>IF(COUNTIF(cmoney!AQ$3:AQ$135,$C3)=0,"",AVERAGEIFS(cmoney!AQ$3:AQ$5011,cmoney!AQ$3:AQ$5011,$C3,cmoney!IL$3:IL$5011,$A3,cmoney!IM$3:IM$5011,$B3))</f>
        <v>#DIV/0!</v>
      </c>
      <c r="AQ3" s="12" t="e">
        <f>IF(COUNTIF(cmoney!AR$3:AR$135,$C3)=0,"",AVERAGEIFS(cmoney!AR$3:AR$5011,cmoney!AR$3:AR$5011,$C3,cmoney!IM$3:IM$5011,$A3,cmoney!IN$3:IN$5011,$B3))</f>
        <v>#DIV/0!</v>
      </c>
      <c r="AR3" s="12" t="e">
        <f>IF(COUNTIF(cmoney!AS$3:AS$135,$C3)=0,"",AVERAGEIFS(cmoney!AS$3:AS$5011,cmoney!AS$3:AS$5011,$C3,cmoney!IN$3:IN$5011,$A3,cmoney!IO$3:IO$5011,$B3))</f>
        <v>#DIV/0!</v>
      </c>
      <c r="AS3" s="12" t="e">
        <f>IF(COUNTIF(cmoney!AT$3:AT$135,$C3)=0,"",AVERAGEIFS(cmoney!AT$3:AT$5011,cmoney!AT$3:AT$5011,$C3,cmoney!IO$3:IO$5011,$A3,cmoney!IP$3:IP$5011,$B3))</f>
        <v>#DIV/0!</v>
      </c>
      <c r="AT3" s="12" t="e">
        <f>IF(COUNTIF(cmoney!AU$3:AU$135,$C3)=0,"",AVERAGEIFS(cmoney!AU$3:AU$5011,cmoney!AU$3:AU$5011,$C3,cmoney!IP$3:IP$5011,$A3,cmoney!IQ$3:IQ$5011,$B3))</f>
        <v>#DIV/0!</v>
      </c>
      <c r="AU3" s="12" t="e">
        <f>IF(COUNTIF(cmoney!AV$3:AV$135,$C3)=0,"",AVERAGEIFS(cmoney!AV$3:AV$5011,cmoney!AV$3:AV$5011,$C3,cmoney!IQ$3:IQ$5011,$A3,cmoney!IR$3:IR$5011,$B3))</f>
        <v>#DIV/0!</v>
      </c>
      <c r="AV3" s="12" t="e">
        <f>IF(COUNTIF(cmoney!AW$3:AW$135,$C3)=0,"",AVERAGEIFS(cmoney!AW$3:AW$5011,cmoney!AW$3:AW$5011,$C3,cmoney!IR$3:IR$5011,$A3,cmoney!IS$3:IS$5011,$B3))</f>
        <v>#DIV/0!</v>
      </c>
      <c r="AW3" s="12" t="e">
        <f>IF(COUNTIF(cmoney!AX$3:AX$135,$C3)=0,"",AVERAGEIFS(cmoney!AX$3:AX$5011,cmoney!AX$3:AX$5011,$C3,cmoney!IS$3:IS$5011,$A3,cmoney!IT$3:IT$5011,$B3))</f>
        <v>#DIV/0!</v>
      </c>
      <c r="AX3" s="12" t="e">
        <f>IF(COUNTIF(cmoney!AY$3:AY$135,$C3)=0,"",AVERAGEIFS(cmoney!AY$3:AY$5011,cmoney!AY$3:AY$5011,$C3,cmoney!IT$3:IT$5011,$A3,cmoney!IU$3:IU$5011,$B3))</f>
        <v>#DIV/0!</v>
      </c>
      <c r="AY3" s="12" t="e">
        <f>IF(COUNTIF(cmoney!AZ$3:AZ$135,$C3)=0,"",AVERAGEIFS(cmoney!AZ$3:AZ$5011,cmoney!AZ$3:AZ$5011,$C3,cmoney!IU$3:IU$5011,$A3,cmoney!IV$3:IV$5011,$B3))</f>
        <v>#DIV/0!</v>
      </c>
      <c r="AZ3" s="12" t="e">
        <f>IF(COUNTIF(cmoney!BA$3:BA$135,$C3)=0,"",AVERAGEIFS(cmoney!BA$3:BA$5011,cmoney!BA$3:BA$5011,$C3,cmoney!IV$3:IV$5011,$A3,cmoney!IW$3:IW$5011,$B3))</f>
        <v>#DIV/0!</v>
      </c>
      <c r="BA3" s="12" t="e">
        <f>IF(COUNTIF(cmoney!BB$3:BB$135,$C3)=0,"",AVERAGEIFS(cmoney!BB$3:BB$5011,cmoney!BB$3:BB$5011,$C3,cmoney!IW$3:IW$5011,$A3,cmoney!IX$3:IX$5011,$B3))</f>
        <v>#DIV/0!</v>
      </c>
      <c r="BB3" s="12" t="e">
        <f>IF(COUNTIF(cmoney!BC$3:BC$135,$C3)=0,"",AVERAGEIFS(cmoney!BC$3:BC$5011,cmoney!BC$3:BC$5011,$C3,cmoney!IX$3:IX$5011,$A3,cmoney!IY$3:IY$5011,$B3))</f>
        <v>#DIV/0!</v>
      </c>
      <c r="BC3" s="12" t="e">
        <f>IF(COUNTIF(cmoney!BD$3:BD$135,$C3)=0,"",AVERAGEIFS(cmoney!BD$3:BD$5011,cmoney!BD$3:BD$5011,$C3,cmoney!IY$3:IY$5011,$A3,cmoney!IZ$3:IZ$5011,$B3))</f>
        <v>#DIV/0!</v>
      </c>
      <c r="BD3" s="12" t="e">
        <f>IF(COUNTIF(cmoney!BE$3:BE$135,$C3)=0,"",AVERAGEIFS(cmoney!BE$3:BE$5011,cmoney!BE$3:BE$5011,$C3,cmoney!IZ$3:IZ$5011,$A3,cmoney!JA$3:JA$5011,$B3))</f>
        <v>#DIV/0!</v>
      </c>
      <c r="BE3" s="12" t="e">
        <f>IF(COUNTIF(cmoney!BF$3:BF$135,$C3)=0,"",AVERAGEIFS(cmoney!BF$3:BF$5011,cmoney!BF$3:BF$5011,$C3,cmoney!JA$3:JA$5011,$A3,cmoney!JB$3:JB$5011,$B3))</f>
        <v>#DIV/0!</v>
      </c>
      <c r="BF3" s="12" t="e">
        <f>IF(COUNTIF(cmoney!BG$3:BG$135,$C3)=0,"",AVERAGEIFS(cmoney!BG$3:BG$5011,cmoney!BG$3:BG$5011,$C3,cmoney!JB$3:JB$5011,$A3,cmoney!JC$3:JC$5011,$B3))</f>
        <v>#DIV/0!</v>
      </c>
      <c r="BG3" s="12" t="e">
        <f>IF(COUNTIF(cmoney!BH$3:BH$135,$C3)=0,"",AVERAGEIFS(cmoney!BH$3:BH$5011,cmoney!BH$3:BH$5011,$C3,cmoney!JC$3:JC$5011,$A3,cmoney!JD$3:JD$5011,$B3))</f>
        <v>#DIV/0!</v>
      </c>
      <c r="BH3" s="12" t="e">
        <f>IF(COUNTIF(cmoney!BI$3:BI$135,$C3)=0,"",AVERAGEIFS(cmoney!BI$3:BI$5011,cmoney!BI$3:BI$5011,$C3,cmoney!JD$3:JD$5011,$A3,cmoney!JE$3:JE$5011,$B3))</f>
        <v>#DIV/0!</v>
      </c>
      <c r="BI3" s="12" t="e">
        <f>IF(COUNTIF(cmoney!BJ$3:BJ$135,$C3)=0,"",AVERAGEIFS(cmoney!BJ$3:BJ$5011,cmoney!BJ$3:BJ$5011,$C3,cmoney!JE$3:JE$5011,$A3,cmoney!JF$3:JF$5011,$B3))</f>
        <v>#DIV/0!</v>
      </c>
      <c r="BJ3" s="12" t="e">
        <f>IF(COUNTIF(cmoney!BK$3:BK$135,$C3)=0,"",AVERAGEIFS(cmoney!BK$3:BK$5011,cmoney!BK$3:BK$5011,$C3,cmoney!JF$3:JF$5011,$A3,cmoney!JG$3:JG$5011,$B3))</f>
        <v>#DIV/0!</v>
      </c>
      <c r="BK3" s="12" t="e">
        <f>IF(COUNTIF(cmoney!BL$3:BL$135,$C3)=0,"",AVERAGEIFS(cmoney!BL$3:BL$5011,cmoney!BL$3:BL$5011,$C3,cmoney!JG$3:JG$5011,$A3,cmoney!JH$3:JH$5011,$B3))</f>
        <v>#DIV/0!</v>
      </c>
      <c r="BL3" s="12" t="e">
        <f>IF(COUNTIF(cmoney!BM$3:BM$135,$C3)=0,"",AVERAGEIFS(cmoney!BM$3:BM$5011,cmoney!BM$3:BM$5011,$C3,cmoney!JH$3:JH$5011,$A3,cmoney!JI$3:JI$5011,$B3))</f>
        <v>#DIV/0!</v>
      </c>
      <c r="BM3" s="12" t="e">
        <f>IF(COUNTIF(cmoney!BN$3:BN$135,$C3)=0,"",AVERAGEIFS(cmoney!BN$3:BN$5011,cmoney!BN$3:BN$5011,$C3,cmoney!JI$3:JI$5011,$A3,cmoney!JJ$3:JJ$5011,$B3))</f>
        <v>#DIV/0!</v>
      </c>
      <c r="BN3" s="12" t="e">
        <f>IF(COUNTIF(cmoney!BO$3:BO$135,$C3)=0,"",AVERAGEIFS(cmoney!BO$3:BO$5011,cmoney!BO$3:BO$5011,$C3,cmoney!JJ$3:JJ$5011,$A3,cmoney!JK$3:JK$5011,$B3))</f>
        <v>#DIV/0!</v>
      </c>
      <c r="BO3" s="12" t="e">
        <f>IF(COUNTIF(cmoney!BP$3:BP$135,$C3)=0,"",AVERAGEIFS(cmoney!BP$3:BP$5011,cmoney!BP$3:BP$5011,$C3,cmoney!JK$3:JK$5011,$A3,cmoney!JL$3:JL$5011,$B3))</f>
        <v>#DIV/0!</v>
      </c>
      <c r="BP3" s="12" t="e">
        <f>IF(COUNTIF(cmoney!BQ$3:BQ$135,$C3)=0,"",AVERAGEIFS(cmoney!BQ$3:BQ$5011,cmoney!BQ$3:BQ$5011,$C3,cmoney!JL$3:JL$5011,$A3,cmoney!JM$3:JM$5011,$B3))</f>
        <v>#DIV/0!</v>
      </c>
      <c r="BQ3" s="12" t="e">
        <f>IF(COUNTIF(cmoney!BR$3:BR$135,$C3)=0,"",AVERAGEIFS(cmoney!BR$3:BR$5011,cmoney!BR$3:BR$5011,$C3,cmoney!JM$3:JM$5011,$A3,cmoney!JN$3:JN$5011,$B3))</f>
        <v>#DIV/0!</v>
      </c>
      <c r="BR3" s="12" t="e">
        <f>IF(COUNTIF(cmoney!BS$3:BS$135,$C3)=0,"",AVERAGEIFS(cmoney!BS$3:BS$5011,cmoney!BS$3:BS$5011,$C3,cmoney!JN$3:JN$5011,$A3,cmoney!JO$3:JO$5011,$B3))</f>
        <v>#DIV/0!</v>
      </c>
      <c r="BS3" s="12" t="e">
        <f>IF(COUNTIF(cmoney!BT$3:BT$135,$C3)=0,"",AVERAGEIFS(cmoney!BT$3:BT$5011,cmoney!BT$3:BT$5011,$C3,cmoney!JO$3:JO$5011,$A3,cmoney!JP$3:JP$5011,$B3))</f>
        <v>#DIV/0!</v>
      </c>
      <c r="BT3" s="12" t="e">
        <f>IF(COUNTIF(cmoney!BU$3:BU$135,$C3)=0,"",AVERAGEIFS(cmoney!BU$3:BU$5011,cmoney!BU$3:BU$5011,$C3,cmoney!JP$3:JP$5011,$A3,cmoney!JQ$3:JQ$5011,$B3))</f>
        <v>#DIV/0!</v>
      </c>
      <c r="BU3" s="12" t="e">
        <f>IF(COUNTIF(cmoney!BV$3:BV$135,$C3)=0,"",AVERAGEIFS(cmoney!BV$3:BV$5011,cmoney!BV$3:BV$5011,$C3,cmoney!JQ$3:JQ$5011,$A3,cmoney!JR$3:JR$5011,$B3))</f>
        <v>#DIV/0!</v>
      </c>
      <c r="BV3" s="12" t="e">
        <f>IF(COUNTIF(cmoney!BW$3:BW$135,$C3)=0,"",AVERAGEIFS(cmoney!BW$3:BW$5011,cmoney!BW$3:BW$5011,$C3,cmoney!JR$3:JR$5011,$A3,cmoney!JS$3:JS$5011,$B3))</f>
        <v>#DIV/0!</v>
      </c>
      <c r="BW3" s="12" t="e">
        <f>IF(COUNTIF(cmoney!BX$3:BX$135,$C3)=0,"",AVERAGEIFS(cmoney!BX$3:BX$5011,cmoney!BX$3:BX$5011,$C3,cmoney!JS$3:JS$5011,$A3,cmoney!JT$3:JT$5011,$B3))</f>
        <v>#DIV/0!</v>
      </c>
      <c r="BX3" s="12" t="e">
        <f>IF(COUNTIF(cmoney!BY$3:BY$135,$C3)=0,"",AVERAGEIFS(cmoney!BY$3:BY$5011,cmoney!BY$3:BY$5011,$C3,cmoney!JT$3:JT$5011,$A3,cmoney!JU$3:JU$5011,$B3))</f>
        <v>#DIV/0!</v>
      </c>
      <c r="BY3" s="12" t="e">
        <f>IF(COUNTIF(cmoney!BZ$3:BZ$135,$C3)=0,"",AVERAGEIFS(cmoney!BZ$3:BZ$5011,cmoney!BZ$3:BZ$5011,$C3,cmoney!JU$3:JU$5011,$A3,cmoney!JV$3:JV$5011,$B3))</f>
        <v>#DIV/0!</v>
      </c>
      <c r="BZ3" s="12" t="e">
        <f>IF(COUNTIF(cmoney!CA$3:CA$135,$C3)=0,"",AVERAGEIFS(cmoney!CA$3:CA$5011,cmoney!CA$3:CA$5011,$C3,cmoney!JV$3:JV$5011,$A3,cmoney!JW$3:JW$5011,$B3))</f>
        <v>#DIV/0!</v>
      </c>
      <c r="CA3" s="12" t="e">
        <f>IF(COUNTIF(cmoney!CB$3:CB$135,$C3)=0,"",AVERAGEIFS(cmoney!CB$3:CB$5011,cmoney!CB$3:CB$5011,$C3,cmoney!JW$3:JW$5011,$A3,cmoney!JX$3:JX$5011,$B3))</f>
        <v>#DIV/0!</v>
      </c>
      <c r="CB3" s="12" t="e">
        <f>IF(COUNTIF(cmoney!CC$3:CC$135,$C3)=0,"",AVERAGEIFS(cmoney!CC$3:CC$5011,cmoney!CC$3:CC$5011,$C3,cmoney!JX$3:JX$5011,$A3,cmoney!JY$3:JY$5011,$B3))</f>
        <v>#DIV/0!</v>
      </c>
      <c r="CC3" s="12" t="e">
        <f>IF(COUNTIF(cmoney!CD$3:CD$135,$C3)=0,"",AVERAGEIFS(cmoney!CD$3:CD$5011,cmoney!CD$3:CD$5011,$C3,cmoney!JY$3:JY$5011,$A3,cmoney!JZ$3:JZ$5011,$B3))</f>
        <v>#DIV/0!</v>
      </c>
      <c r="CD3" s="12" t="e">
        <f>IF(COUNTIF(cmoney!CE$3:CE$135,$C3)=0,"",AVERAGEIFS(cmoney!CE$3:CE$5011,cmoney!CE$3:CE$5011,$C3,cmoney!JZ$3:JZ$5011,$A3,cmoney!KA$3:KA$5011,$B3))</f>
        <v>#DIV/0!</v>
      </c>
      <c r="CE3" s="12" t="e">
        <f>IF(COUNTIF(cmoney!CF$3:CF$135,$C3)=0,"",AVERAGEIFS(cmoney!CF$3:CF$5011,cmoney!CF$3:CF$5011,$C3,cmoney!KA$3:KA$5011,$A3,cmoney!KB$3:KB$5011,$B3))</f>
        <v>#DIV/0!</v>
      </c>
      <c r="CF3" s="12" t="e">
        <f>IF(COUNTIF(cmoney!CG$3:CG$135,$C3)=0,"",AVERAGEIFS(cmoney!CG$3:CG$5011,cmoney!CG$3:CG$5011,$C3,cmoney!KB$3:KB$5011,$A3,cmoney!KC$3:KC$5011,$B3))</f>
        <v>#DIV/0!</v>
      </c>
      <c r="CG3" s="12" t="e">
        <f>IF(COUNTIF(cmoney!CH$3:CH$135,$C3)=0,"",AVERAGEIFS(cmoney!CH$3:CH$5011,cmoney!CH$3:CH$5011,$C3,cmoney!KC$3:KC$5011,$A3,cmoney!KD$3:KD$5011,$B3))</f>
        <v>#DIV/0!</v>
      </c>
      <c r="CH3" s="12" t="e">
        <f>IF(COUNTIF(cmoney!CI$3:CI$135,$C3)=0,"",AVERAGEIFS(cmoney!CI$3:CI$5011,cmoney!CI$3:CI$5011,$C3,cmoney!KD$3:KD$5011,$A3,cmoney!KE$3:KE$5011,$B3))</f>
        <v>#DIV/0!</v>
      </c>
      <c r="CI3" s="12" t="e">
        <f>IF(COUNTIF(cmoney!CJ$3:CJ$135,$C3)=0,"",AVERAGEIFS(cmoney!CJ$3:CJ$5011,cmoney!CJ$3:CJ$5011,$C3,cmoney!KE$3:KE$5011,$A3,cmoney!KF$3:KF$5011,$B3))</f>
        <v>#DIV/0!</v>
      </c>
      <c r="CJ3" s="12" t="e">
        <f>IF(COUNTIF(cmoney!CK$3:CK$135,$C3)=0,"",AVERAGEIFS(cmoney!CK$3:CK$5011,cmoney!CK$3:CK$5011,$C3,cmoney!KF$3:KF$5011,$A3,cmoney!KG$3:KG$5011,$B3))</f>
        <v>#DIV/0!</v>
      </c>
      <c r="CK3" s="12" t="e">
        <f>IF(COUNTIF(cmoney!CL$3:CL$135,$C3)=0,"",AVERAGEIFS(cmoney!CL$3:CL$5011,cmoney!CL$3:CL$5011,$C3,cmoney!KG$3:KG$5011,$A3,cmoney!KH$3:KH$5011,$B3))</f>
        <v>#DIV/0!</v>
      </c>
      <c r="CL3" s="12" t="e">
        <f>IF(COUNTIF(cmoney!CM$3:CM$135,$C3)=0,"",AVERAGEIFS(cmoney!CM$3:CM$5011,cmoney!CM$3:CM$5011,$C3,cmoney!KH$3:KH$5011,$A3,cmoney!KI$3:KI$5011,$B3))</f>
        <v>#DIV/0!</v>
      </c>
      <c r="CM3" s="12" t="e">
        <f>IF(COUNTIF(cmoney!CN$3:CN$135,$C3)=0,"",AVERAGEIFS(cmoney!CN$3:CN$5011,cmoney!CN$3:CN$5011,$C3,cmoney!KI$3:KI$5011,$A3,cmoney!KJ$3:KJ$5011,$B3))</f>
        <v>#DIV/0!</v>
      </c>
      <c r="CN3" s="12" t="e">
        <f>IF(COUNTIF(cmoney!CO$3:CO$135,$C3)=0,"",AVERAGEIFS(cmoney!CO$3:CO$5011,cmoney!CO$3:CO$5011,$C3,cmoney!KJ$3:KJ$5011,$A3,cmoney!KK$3:KK$5011,$B3))</f>
        <v>#DIV/0!</v>
      </c>
      <c r="CO3" s="12" t="e">
        <f>IF(COUNTIF(cmoney!CP$3:CP$135,$C3)=0,"",AVERAGEIFS(cmoney!CP$3:CP$5011,cmoney!CP$3:CP$5011,$C3,cmoney!KK$3:KK$5011,$A3,cmoney!KL$3:KL$5011,$B3))</f>
        <v>#DIV/0!</v>
      </c>
      <c r="CP3" s="12" t="e">
        <f>IF(COUNTIF(cmoney!CQ$3:CQ$135,$C3)=0,"",AVERAGEIFS(cmoney!CQ$3:CQ$5011,cmoney!CQ$3:CQ$5011,$C3,cmoney!KL$3:KL$5011,$A3,cmoney!KM$3:KM$5011,$B3))</f>
        <v>#DIV/0!</v>
      </c>
      <c r="CQ3" s="12" t="e">
        <f>IF(COUNTIF(cmoney!CR$3:CR$135,$C3)=0,"",AVERAGEIFS(cmoney!CR$3:CR$5011,cmoney!CR$3:CR$5011,$C3,cmoney!KM$3:KM$5011,$A3,cmoney!KN$3:KN$5011,$B3))</f>
        <v>#DIV/0!</v>
      </c>
      <c r="CR3" s="12" t="e">
        <f>IF(COUNTIF(cmoney!CS$3:CS$135,$C3)=0,"",AVERAGEIFS(cmoney!CS$3:CS$5011,cmoney!CS$3:CS$5011,$C3,cmoney!KN$3:KN$5011,$A3,cmoney!KO$3:KO$5011,$B3))</f>
        <v>#DIV/0!</v>
      </c>
      <c r="CS3" s="12" t="e">
        <f>IF(COUNTIF(cmoney!CT$3:CT$135,$C3)=0,"",AVERAGEIFS(cmoney!CT$3:CT$5011,cmoney!CT$3:CT$5011,$C3,cmoney!KO$3:KO$5011,$A3,cmoney!KP$3:KP$5011,$B3))</f>
        <v>#DIV/0!</v>
      </c>
      <c r="CT3" s="12" t="e">
        <f>IF(COUNTIF(cmoney!CU$3:CU$135,$C3)=0,"",AVERAGEIFS(cmoney!CU$3:CU$5011,cmoney!CU$3:CU$5011,$C3,cmoney!KP$3:KP$5011,$A3,cmoney!KQ$3:KQ$5011,$B3))</f>
        <v>#DIV/0!</v>
      </c>
      <c r="CU3" s="12" t="e">
        <f>IF(COUNTIF(cmoney!CV$3:CV$135,$C3)=0,"",AVERAGEIFS(cmoney!CV$3:CV$5011,cmoney!CV$3:CV$5011,$C3,cmoney!KQ$3:KQ$5011,$A3,cmoney!KR$3:KR$5011,$B3))</f>
        <v>#DIV/0!</v>
      </c>
      <c r="CV3" s="12" t="e">
        <f>IF(COUNTIF(cmoney!CW$3:CW$135,$C3)=0,"",AVERAGEIFS(cmoney!CW$3:CW$5011,cmoney!CW$3:CW$5011,$C3,cmoney!KR$3:KR$5011,$A3,cmoney!KS$3:KS$5011,$B3))</f>
        <v>#DIV/0!</v>
      </c>
      <c r="CW3" s="12" t="e">
        <f>IF(COUNTIF(cmoney!CX$3:CX$135,$C3)=0,"",AVERAGEIFS(cmoney!CX$3:CX$5011,cmoney!CX$3:CX$5011,$C3,cmoney!KS$3:KS$5011,$A3,cmoney!KT$3:KT$5011,$B3))</f>
        <v>#DIV/0!</v>
      </c>
      <c r="CX3" s="12" t="e">
        <f>IF(COUNTIF(cmoney!CY$3:CY$135,$C3)=0,"",AVERAGEIFS(cmoney!CY$3:CY$5011,cmoney!CY$3:CY$5011,$C3,cmoney!KT$3:KT$5011,$A3,cmoney!KU$3:KU$5011,$B3))</f>
        <v>#DIV/0!</v>
      </c>
      <c r="CY3" s="12" t="e">
        <f>IF(COUNTIF(cmoney!CZ$3:CZ$135,$C3)=0,"",AVERAGEIFS(cmoney!CZ$3:CZ$5011,cmoney!CZ$3:CZ$5011,$C3,cmoney!KU$3:KU$5011,$A3,cmoney!KV$3:KV$5011,$B3))</f>
        <v>#DIV/0!</v>
      </c>
      <c r="CZ3" s="12" t="e">
        <f>IF(COUNTIF(cmoney!DA$3:DA$135,$C3)=0,"",AVERAGEIFS(cmoney!DA$3:DA$5011,cmoney!DA$3:DA$5011,$C3,cmoney!KV$3:KV$5011,$A3,cmoney!KW$3:KW$5011,$B3))</f>
        <v>#DIV/0!</v>
      </c>
      <c r="DA3" s="12" t="e">
        <f>IF(COUNTIF(cmoney!DB$3:DB$135,$C3)=0,"",AVERAGEIFS(cmoney!DB$3:DB$5011,cmoney!DB$3:DB$5011,$C3,cmoney!KW$3:KW$5011,$A3,cmoney!KX$3:KX$5011,$B3))</f>
        <v>#DIV/0!</v>
      </c>
      <c r="DB3" s="12" t="e">
        <f>IF(COUNTIF(cmoney!DC$3:DC$135,$C3)=0,"",AVERAGEIFS(cmoney!DC$3:DC$5011,cmoney!DC$3:DC$5011,$C3,cmoney!KX$3:KX$5011,$A3,cmoney!KY$3:KY$5011,$B3))</f>
        <v>#DIV/0!</v>
      </c>
      <c r="DC3" s="12" t="e">
        <f>IF(COUNTIF(cmoney!DD$3:DD$135,$C3)=0,"",AVERAGEIFS(cmoney!DD$3:DD$5011,cmoney!DD$3:DD$5011,$C3,cmoney!KY$3:KY$5011,$A3,cmoney!KZ$3:KZ$5011,$B3))</f>
        <v>#DIV/0!</v>
      </c>
      <c r="DD3" s="12" t="e">
        <f>IF(COUNTIF(cmoney!DE$3:DE$135,$C3)=0,"",AVERAGEIFS(cmoney!DE$3:DE$5011,cmoney!DE$3:DE$5011,$C3,cmoney!KZ$3:KZ$5011,$A3,cmoney!LA$3:LA$5011,$B3))</f>
        <v>#DIV/0!</v>
      </c>
      <c r="DE3" s="12" t="e">
        <f>IF(COUNTIF(cmoney!DF$3:DF$135,$C3)=0,"",AVERAGEIFS(cmoney!DF$3:DF$5011,cmoney!DF$3:DF$5011,$C3,cmoney!LA$3:LA$5011,$A3,cmoney!LB$3:LB$5011,$B3))</f>
        <v>#DIV/0!</v>
      </c>
      <c r="DF3" s="12" t="e">
        <f>IF(COUNTIF(cmoney!DG$3:DG$135,$C3)=0,"",AVERAGEIFS(cmoney!DG$3:DG$5011,cmoney!DG$3:DG$5011,$C3,cmoney!LB$3:LB$5011,$A3,cmoney!LC$3:LC$5011,$B3))</f>
        <v>#DIV/0!</v>
      </c>
      <c r="DG3" s="12" t="e">
        <f>IF(COUNTIF(cmoney!DH$3:DH$135,$C3)=0,"",AVERAGEIFS(cmoney!DH$3:DH$5011,cmoney!DH$3:DH$5011,$C3,cmoney!LC$3:LC$5011,$A3,cmoney!LD$3:LD$5011,$B3))</f>
        <v>#DIV/0!</v>
      </c>
      <c r="DH3" s="12" t="e">
        <f>IF(COUNTIF(cmoney!DI$3:DI$135,$C3)=0,"",AVERAGEIFS(cmoney!DI$3:DI$5011,cmoney!DI$3:DI$5011,$C3,cmoney!LD$3:LD$5011,$A3,cmoney!LE$3:LE$5011,$B3))</f>
        <v>#DIV/0!</v>
      </c>
      <c r="DI3" s="12" t="e">
        <f>IF(COUNTIF(cmoney!DJ$3:DJ$135,$C3)=0,"",AVERAGEIFS(cmoney!DJ$3:DJ$5011,cmoney!DJ$3:DJ$5011,$C3,cmoney!LE$3:LE$5011,$A3,cmoney!LF$3:LF$5011,$B3))</f>
        <v>#DIV/0!</v>
      </c>
      <c r="DJ3" s="12" t="e">
        <f>IF(COUNTIF(cmoney!DK$3:DK$135,$C3)=0,"",AVERAGEIFS(cmoney!DK$3:DK$5011,cmoney!DK$3:DK$5011,$C3,cmoney!LF$3:LF$5011,$A3,cmoney!LG$3:LG$5011,$B3))</f>
        <v>#DIV/0!</v>
      </c>
      <c r="DK3" s="12" t="e">
        <f>IF(COUNTIF(cmoney!DL$3:DL$135,$C3)=0,"",AVERAGEIFS(cmoney!DL$3:DL$5011,cmoney!DL$3:DL$5011,$C3,cmoney!LG$3:LG$5011,$A3,cmoney!LH$3:LH$5011,$B3))</f>
        <v>#DIV/0!</v>
      </c>
      <c r="DL3" s="12" t="e">
        <f>IF(COUNTIF(cmoney!DM$3:DM$135,$C3)=0,"",AVERAGEIFS(cmoney!DM$3:DM$5011,cmoney!DM$3:DM$5011,$C3,cmoney!LH$3:LH$5011,$A3,cmoney!LI$3:LI$5011,$B3))</f>
        <v>#DIV/0!</v>
      </c>
      <c r="DM3" s="12" t="e">
        <f>IF(COUNTIF(cmoney!DN$3:DN$135,$C3)=0,"",AVERAGEIFS(cmoney!DN$3:DN$5011,cmoney!DN$3:DN$5011,$C3,cmoney!LI$3:LI$5011,$A3,cmoney!LJ$3:LJ$5011,$B3))</f>
        <v>#DIV/0!</v>
      </c>
      <c r="DN3" s="12" t="e">
        <f>IF(COUNTIF(cmoney!DO$3:DO$135,$C3)=0,"",AVERAGEIFS(cmoney!DO$3:DO$5011,cmoney!DO$3:DO$5011,$C3,cmoney!LJ$3:LJ$5011,$A3,cmoney!LK$3:LK$5011,$B3))</f>
        <v>#DIV/0!</v>
      </c>
      <c r="DO3" s="12" t="e">
        <f>IF(COUNTIF(cmoney!DP$3:DP$135,$C3)=0,"",AVERAGEIFS(cmoney!DP$3:DP$5011,cmoney!DP$3:DP$5011,$C3,cmoney!LK$3:LK$5011,$A3,cmoney!LL$3:LL$5011,$B3))</f>
        <v>#DIV/0!</v>
      </c>
      <c r="DP3" s="12" t="e">
        <f>IF(COUNTIF(cmoney!DQ$3:DQ$135,$C3)=0,"",AVERAGEIFS(cmoney!DQ$3:DQ$5011,cmoney!DQ$3:DQ$5011,$C3,cmoney!LL$3:LL$5011,$A3,cmoney!LM$3:LM$5011,$B3))</f>
        <v>#DIV/0!</v>
      </c>
      <c r="DQ3" s="12" t="e">
        <f>IF(COUNTIF(cmoney!DR$3:DR$135,$C3)=0,"",AVERAGEIFS(cmoney!DR$3:DR$5011,cmoney!DR$3:DR$5011,$C3,cmoney!LM$3:LM$5011,$A3,cmoney!LN$3:LN$5011,$B3))</f>
        <v>#DIV/0!</v>
      </c>
      <c r="DR3" s="12" t="e">
        <f>IF(COUNTIF(cmoney!DS$3:DS$135,$C3)=0,"",AVERAGEIFS(cmoney!DS$3:DS$5011,cmoney!DS$3:DS$5011,$C3,cmoney!LN$3:LN$5011,$A3,cmoney!LO$3:LO$5011,$B3))</f>
        <v>#DIV/0!</v>
      </c>
      <c r="DS3" s="12" t="e">
        <f>IF(COUNTIF(cmoney!DT$3:DT$135,$C3)=0,"",AVERAGEIFS(cmoney!DT$3:DT$5011,cmoney!DT$3:DT$5011,$C3,cmoney!LO$3:LO$5011,$A3,cmoney!LP$3:LP$5011,$B3))</f>
        <v>#DIV/0!</v>
      </c>
      <c r="DT3" s="12" t="e">
        <f>IF(COUNTIF(cmoney!DU$3:DU$135,$C3)=0,"",AVERAGEIFS(cmoney!DU$3:DU$5011,cmoney!DU$3:DU$5011,$C3,cmoney!LP$3:LP$5011,$A3,cmoney!LQ$3:LQ$5011,$B3))</f>
        <v>#DIV/0!</v>
      </c>
      <c r="DU3" s="12" t="e">
        <f>IF(COUNTIF(cmoney!DV$3:DV$135,$C3)=0,"",AVERAGEIFS(cmoney!DV$3:DV$5011,cmoney!DV$3:DV$5011,$C3,cmoney!LQ$3:LQ$5011,$A3,cmoney!LR$3:LR$5011,$B3))</f>
        <v>#DIV/0!</v>
      </c>
      <c r="DV3" s="12" t="e">
        <f>IF(COUNTIF(cmoney!DW$3:DW$135,$C3)=0,"",AVERAGEIFS(cmoney!DW$3:DW$5011,cmoney!DW$3:DW$5011,$C3,cmoney!LR$3:LR$5011,$A3,cmoney!LS$3:LS$5011,$B3))</f>
        <v>#DIV/0!</v>
      </c>
      <c r="DW3" s="12" t="e">
        <f>IF(COUNTIF(cmoney!DX$3:DX$135,$C3)=0,"",AVERAGEIFS(cmoney!DX$3:DX$5011,cmoney!DX$3:DX$5011,$C3,cmoney!LS$3:LS$5011,$A3,cmoney!LT$3:LT$5011,$B3))</f>
        <v>#DIV/0!</v>
      </c>
      <c r="DX3" s="12" t="e">
        <f>IF(COUNTIF(cmoney!DY$3:DY$135,$C3)=0,"",AVERAGEIFS(cmoney!DY$3:DY$5011,cmoney!DY$3:DY$5011,$C3,cmoney!LT$3:LT$5011,$A3,cmoney!LU$3:LU$5011,$B3))</f>
        <v>#DIV/0!</v>
      </c>
      <c r="DY3" s="12" t="e">
        <f>IF(COUNTIF(cmoney!DZ$3:DZ$135,$C3)=0,"",AVERAGEIFS(cmoney!DZ$3:DZ$5011,cmoney!DZ$3:DZ$5011,$C3,cmoney!LU$3:LU$5011,$A3,cmoney!LV$3:LV$5011,$B3))</f>
        <v>#DIV/0!</v>
      </c>
      <c r="DZ3" s="12" t="e">
        <f>IF(COUNTIF(cmoney!EA$3:EA$135,$C3)=0,"",AVERAGEIFS(cmoney!EA$3:EA$5011,cmoney!EA$3:EA$5011,$C3,cmoney!LV$3:LV$5011,$A3,cmoney!LW$3:LW$5011,$B3))</f>
        <v>#DIV/0!</v>
      </c>
      <c r="EA3" s="12" t="e">
        <f>IF(COUNTIF(cmoney!EB$3:EB$135,$C3)=0,"",AVERAGEIFS(cmoney!EB$3:EB$5011,cmoney!EB$3:EB$5011,$C3,cmoney!LW$3:LW$5011,$A3,cmoney!LX$3:LX$5011,$B3))</f>
        <v>#DIV/0!</v>
      </c>
      <c r="EB3" s="12" t="e">
        <f>IF(COUNTIF(cmoney!EC$3:EC$135,$C3)=0,"",AVERAGEIFS(cmoney!EC$3:EC$5011,cmoney!EC$3:EC$5011,$C3,cmoney!LX$3:LX$5011,$A3,cmoney!LY$3:LY$5011,$B3))</f>
        <v>#DIV/0!</v>
      </c>
      <c r="EC3" s="12" t="e">
        <f>IF(COUNTIF(cmoney!ED$3:ED$135,$C3)=0,"",AVERAGEIFS(cmoney!ED$3:ED$5011,cmoney!ED$3:ED$5011,$C3,cmoney!LY$3:LY$5011,$A3,cmoney!LZ$3:LZ$5011,$B3))</f>
        <v>#DIV/0!</v>
      </c>
      <c r="ED3" s="12" t="e">
        <f>IF(COUNTIF(cmoney!EE$3:EE$135,$C3)=0,"",AVERAGEIFS(cmoney!EE$3:EE$5011,cmoney!EE$3:EE$5011,$C3,cmoney!LZ$3:LZ$5011,$A3,cmoney!MA$3:MA$5011,$B3))</f>
        <v>#DIV/0!</v>
      </c>
      <c r="EE3" s="12" t="e">
        <f>IF(COUNTIF(cmoney!EF$3:EF$135,$C3)=0,"",AVERAGEIFS(cmoney!EF$3:EF$5011,cmoney!EF$3:EF$5011,$C3,cmoney!MA$3:MA$5011,$A3,cmoney!MB$3:MB$5011,$B3))</f>
        <v>#DIV/0!</v>
      </c>
      <c r="EF3" s="12" t="e">
        <f>IF(COUNTIF(cmoney!EG$3:EG$135,$C3)=0,"",AVERAGEIFS(cmoney!EG$3:EG$5011,cmoney!EG$3:EG$5011,$C3,cmoney!MB$3:MB$5011,$A3,cmoney!MC$3:MC$5011,$B3))</f>
        <v>#DIV/0!</v>
      </c>
      <c r="EG3" s="12" t="e">
        <f>IF(COUNTIF(cmoney!EH$3:EH$135,$C3)=0,"",AVERAGEIFS(cmoney!EH$3:EH$5011,cmoney!EH$3:EH$5011,$C3,cmoney!MC$3:MC$5011,$A3,cmoney!MD$3:MD$5011,$B3))</f>
        <v>#DIV/0!</v>
      </c>
      <c r="EH3" s="12" t="e">
        <f>IF(COUNTIF(cmoney!EI$3:EI$135,$C3)=0,"",AVERAGEIFS(cmoney!EI$3:EI$5011,cmoney!EI$3:EI$5011,$C3,cmoney!MD$3:MD$5011,$A3,cmoney!ME$3:ME$5011,$B3))</f>
        <v>#DIV/0!</v>
      </c>
      <c r="EI3" s="12" t="e">
        <f>IF(COUNTIF(cmoney!EJ$3:EJ$135,$C3)=0,"",AVERAGEIFS(cmoney!EJ$3:EJ$5011,cmoney!EJ$3:EJ$5011,$C3,cmoney!ME$3:ME$5011,$A3,cmoney!MF$3:MF$5011,$B3))</f>
        <v>#DIV/0!</v>
      </c>
      <c r="EJ3" s="12" t="e">
        <f>IF(COUNTIF(cmoney!EK$3:EK$135,$C3)=0,"",AVERAGEIFS(cmoney!EK$3:EK$5011,cmoney!EK$3:EK$5011,$C3,cmoney!MF$3:MF$5011,$A3,cmoney!MG$3:MG$5011,$B3))</f>
        <v>#DIV/0!</v>
      </c>
      <c r="EK3" s="12" t="e">
        <f>IF(COUNTIF(cmoney!EL$3:EL$135,$C3)=0,"",AVERAGEIFS(cmoney!EL$3:EL$5011,cmoney!EL$3:EL$5011,$C3,cmoney!MG$3:MG$5011,$A3,cmoney!MH$3:MH$5011,$B3))</f>
        <v>#DIV/0!</v>
      </c>
      <c r="EL3" s="12" t="e">
        <f>IF(COUNTIF(cmoney!EM$3:EM$135,$C3)=0,"",AVERAGEIFS(cmoney!EM$3:EM$5011,cmoney!EM$3:EM$5011,$C3,cmoney!MH$3:MH$5011,$A3,cmoney!MI$3:MI$5011,$B3))</f>
        <v>#DIV/0!</v>
      </c>
      <c r="EM3" s="12" t="e">
        <f>IF(COUNTIF(cmoney!EN$3:EN$135,$C3)=0,"",AVERAGEIFS(cmoney!EN$3:EN$5011,cmoney!EN$3:EN$5011,$C3,cmoney!MI$3:MI$5011,$A3,cmoney!MJ$3:MJ$5011,$B3))</f>
        <v>#DIV/0!</v>
      </c>
      <c r="EN3" s="12" t="e">
        <f>IF(COUNTIF(cmoney!EO$3:EO$135,$C3)=0,"",AVERAGEIFS(cmoney!EO$3:EO$5011,cmoney!EO$3:EO$5011,$C3,cmoney!MJ$3:MJ$5011,$A3,cmoney!MK$3:MK$5011,$B3))</f>
        <v>#DIV/0!</v>
      </c>
      <c r="EO3" s="12" t="e">
        <f>IF(COUNTIF(cmoney!EP$3:EP$135,$C3)=0,"",AVERAGEIFS(cmoney!EP$3:EP$5011,cmoney!EP$3:EP$5011,$C3,cmoney!MK$3:MK$5011,$A3,cmoney!ML$3:ML$5011,$B3))</f>
        <v>#DIV/0!</v>
      </c>
      <c r="EP3" s="12" t="e">
        <f>IF(COUNTIF(cmoney!EQ$3:EQ$135,$C3)=0,"",AVERAGEIFS(cmoney!EQ$3:EQ$5011,cmoney!EQ$3:EQ$5011,$C3,cmoney!ML$3:ML$5011,$A3,cmoney!MM$3:MM$5011,$B3))</f>
        <v>#DIV/0!</v>
      </c>
      <c r="EQ3" s="12" t="e">
        <f>IF(COUNTIF(cmoney!ER$3:ER$135,$C3)=0,"",AVERAGEIFS(cmoney!ER$3:ER$5011,cmoney!ER$3:ER$5011,$C3,cmoney!MM$3:MM$5011,$A3,cmoney!MN$3:MN$5011,$B3))</f>
        <v>#DIV/0!</v>
      </c>
      <c r="ER3" s="12" t="e">
        <f>IF(COUNTIF(cmoney!ES$3:ES$135,$C3)=0,"",AVERAGEIFS(cmoney!ES$3:ES$5011,cmoney!ES$3:ES$5011,$C3,cmoney!MN$3:MN$5011,$A3,cmoney!MO$3:MO$5011,$B3))</f>
        <v>#DIV/0!</v>
      </c>
      <c r="ES3" s="12" t="e">
        <f>IF(COUNTIF(cmoney!ET$3:ET$135,$C3)=0,"",AVERAGEIFS(cmoney!ET$3:ET$5011,cmoney!ET$3:ET$5011,$C3,cmoney!MO$3:MO$5011,$A3,cmoney!MP$3:MP$5011,$B3))</f>
        <v>#DIV/0!</v>
      </c>
      <c r="ET3" s="12" t="e">
        <f>IF(COUNTIF(cmoney!EU$3:EU$135,$C3)=0,"",AVERAGEIFS(cmoney!EU$3:EU$5011,cmoney!EU$3:EU$5011,$C3,cmoney!MP$3:MP$5011,$A3,cmoney!MQ$3:MQ$5011,$B3))</f>
        <v>#DIV/0!</v>
      </c>
      <c r="EU3" s="12" t="e">
        <f>IF(COUNTIF(cmoney!EV$3:EV$135,$C3)=0,"",AVERAGEIFS(cmoney!EV$3:EV$5011,cmoney!EV$3:EV$5011,$C3,cmoney!MQ$3:MQ$5011,$A3,cmoney!MR$3:MR$5011,$B3))</f>
        <v>#DIV/0!</v>
      </c>
      <c r="EV3" s="12" t="e">
        <f>IF(COUNTIF(cmoney!EW$3:EW$135,$C3)=0,"",AVERAGEIFS(cmoney!EW$3:EW$5011,cmoney!EW$3:EW$5011,$C3,cmoney!MR$3:MR$5011,$A3,cmoney!MS$3:MS$5011,$B3))</f>
        <v>#DIV/0!</v>
      </c>
      <c r="EW3" s="12" t="e">
        <f>IF(COUNTIF(cmoney!EX$3:EX$135,$C3)=0,"",AVERAGEIFS(cmoney!EX$3:EX$5011,cmoney!EX$3:EX$5011,$C3,cmoney!MS$3:MS$5011,$A3,cmoney!MT$3:MT$5011,$B3))</f>
        <v>#DIV/0!</v>
      </c>
      <c r="EX3" s="12" t="e">
        <f>IF(COUNTIF(cmoney!EY$3:EY$135,$C3)=0,"",AVERAGEIFS(cmoney!EY$3:EY$5011,cmoney!EY$3:EY$5011,$C3,cmoney!MT$3:MT$5011,$A3,cmoney!MU$3:MU$5011,$B3))</f>
        <v>#DIV/0!</v>
      </c>
      <c r="EY3" s="12" t="e">
        <f>IF(COUNTIF(cmoney!EZ$3:EZ$135,$C3)=0,"",AVERAGEIFS(cmoney!EZ$3:EZ$5011,cmoney!EZ$3:EZ$5011,$C3,cmoney!MU$3:MU$5011,$A3,cmoney!MV$3:MV$5011,$B3))</f>
        <v>#DIV/0!</v>
      </c>
      <c r="EZ3" s="12" t="e">
        <f>IF(COUNTIF(cmoney!FA$3:FA$135,$C3)=0,"",AVERAGEIFS(cmoney!FA$3:FA$5011,cmoney!FA$3:FA$5011,$C3,cmoney!MV$3:MV$5011,$A3,cmoney!MW$3:MW$5011,$B3))</f>
        <v>#DIV/0!</v>
      </c>
      <c r="FA3" s="12" t="e">
        <f>IF(COUNTIF(cmoney!FB$3:FB$135,$C3)=0,"",AVERAGEIFS(cmoney!FB$3:FB$5011,cmoney!FB$3:FB$5011,$C3,cmoney!MW$3:MW$5011,$A3,cmoney!MX$3:MX$5011,$B3))</f>
        <v>#DIV/0!</v>
      </c>
      <c r="FB3" s="12" t="e">
        <f>IF(COUNTIF(cmoney!FC$3:FC$135,$C3)=0,"",AVERAGEIFS(cmoney!FC$3:FC$5011,cmoney!FC$3:FC$5011,$C3,cmoney!MX$3:MX$5011,$A3,cmoney!MY$3:MY$5011,$B3))</f>
        <v>#DIV/0!</v>
      </c>
      <c r="FC3" s="12" t="e">
        <f>IF(COUNTIF(cmoney!FD$3:FD$135,$C3)=0,"",AVERAGEIFS(cmoney!FD$3:FD$5011,cmoney!FD$3:FD$5011,$C3,cmoney!MY$3:MY$5011,$A3,cmoney!MZ$3:MZ$5011,$B3))</f>
        <v>#DIV/0!</v>
      </c>
      <c r="FD3" s="12" t="e">
        <f>IF(COUNTIF(cmoney!FE$3:FE$135,$C3)=0,"",AVERAGEIFS(cmoney!FE$3:FE$5011,cmoney!FE$3:FE$5011,$C3,cmoney!MZ$3:MZ$5011,$A3,cmoney!NA$3:NA$5011,$B3))</f>
        <v>#DIV/0!</v>
      </c>
      <c r="FE3" s="12" t="e">
        <f>IF(COUNTIF(cmoney!FF$3:FF$135,$C3)=0,"",AVERAGEIFS(cmoney!FF$3:FF$5011,cmoney!FF$3:FF$5011,$C3,cmoney!NA$3:NA$5011,$A3,cmoney!NB$3:NB$5011,$B3))</f>
        <v>#DIV/0!</v>
      </c>
      <c r="FF3" s="12" t="e">
        <f>IF(COUNTIF(cmoney!FG$3:FG$135,$C3)=0,"",AVERAGEIFS(cmoney!FG$3:FG$5011,cmoney!FG$3:FG$5011,$C3,cmoney!NB$3:NB$5011,$A3,cmoney!NC$3:NC$5011,$B3))</f>
        <v>#DIV/0!</v>
      </c>
      <c r="FG3" s="12" t="e">
        <f>IF(COUNTIF(cmoney!FH$3:FH$135,$C3)=0,"",AVERAGEIFS(cmoney!FH$3:FH$5011,cmoney!FH$3:FH$5011,$C3,cmoney!NC$3:NC$5011,$A3,cmoney!ND$3:ND$5011,$B3))</f>
        <v>#DIV/0!</v>
      </c>
      <c r="FH3" s="12" t="e">
        <f>IF(COUNTIF(cmoney!FI$3:FI$135,$C3)=0,"",AVERAGEIFS(cmoney!FI$3:FI$5011,cmoney!FI$3:FI$5011,$C3,cmoney!ND$3:ND$5011,$A3,cmoney!NE$3:NE$5011,$B3))</f>
        <v>#DIV/0!</v>
      </c>
      <c r="FI3" s="12" t="e">
        <f>IF(COUNTIF(cmoney!FJ$3:FJ$135,$C3)=0,"",AVERAGEIFS(cmoney!FJ$3:FJ$5011,cmoney!FJ$3:FJ$5011,$C3,cmoney!NE$3:NE$5011,$A3,cmoney!NF$3:NF$5011,$B3))</f>
        <v>#DIV/0!</v>
      </c>
      <c r="FJ3" s="12" t="e">
        <f>IF(COUNTIF(cmoney!FK$3:FK$135,$C3)=0,"",AVERAGEIFS(cmoney!FK$3:FK$5011,cmoney!FK$3:FK$5011,$C3,cmoney!NF$3:NF$5011,$A3,cmoney!NG$3:NG$5011,$B3))</f>
        <v>#DIV/0!</v>
      </c>
      <c r="FK3" s="12" t="e">
        <f>IF(COUNTIF(cmoney!FL$3:FL$135,$C3)=0,"",AVERAGEIFS(cmoney!FL$3:FL$5011,cmoney!FL$3:FL$5011,$C3,cmoney!NG$3:NG$5011,$A3,cmoney!NH$3:NH$5011,$B3))</f>
        <v>#DIV/0!</v>
      </c>
      <c r="FL3" s="12" t="e">
        <f>IF(COUNTIF(cmoney!FM$3:FM$135,$C3)=0,"",AVERAGEIFS(cmoney!FM$3:FM$5011,cmoney!FM$3:FM$5011,$C3,cmoney!NH$3:NH$5011,$A3,cmoney!NI$3:NI$5011,$B3))</f>
        <v>#DIV/0!</v>
      </c>
      <c r="FM3" s="12" t="e">
        <f>IF(COUNTIF(cmoney!FN$3:FN$135,$C3)=0,"",AVERAGEIFS(cmoney!FN$3:FN$5011,cmoney!FN$3:FN$5011,$C3,cmoney!NI$3:NI$5011,$A3,cmoney!NJ$3:NJ$5011,$B3))</f>
        <v>#DIV/0!</v>
      </c>
      <c r="FN3" s="12" t="e">
        <f>IF(COUNTIF(cmoney!FO$3:FO$135,$C3)=0,"",AVERAGEIFS(cmoney!FO$3:FO$5011,cmoney!FO$3:FO$5011,$C3,cmoney!NJ$3:NJ$5011,$A3,cmoney!NK$3:NK$5011,$B3))</f>
        <v>#DIV/0!</v>
      </c>
      <c r="FO3" s="12" t="e">
        <f>IF(COUNTIF(cmoney!FP$3:FP$135,$C3)=0,"",AVERAGEIFS(cmoney!FP$3:FP$5011,cmoney!FP$3:FP$5011,$C3,cmoney!NK$3:NK$5011,$A3,cmoney!NL$3:NL$5011,$B3))</f>
        <v>#DIV/0!</v>
      </c>
      <c r="FP3" s="12" t="e">
        <f>IF(COUNTIF(cmoney!FQ$3:FQ$135,$C3)=0,"",AVERAGEIFS(cmoney!FQ$3:FQ$5011,cmoney!FQ$3:FQ$5011,$C3,cmoney!NL$3:NL$5011,$A3,cmoney!NM$3:NM$5011,$B3))</f>
        <v>#DIV/0!</v>
      </c>
      <c r="FQ3" s="12" t="e">
        <f>IF(COUNTIF(cmoney!FR$3:FR$135,$C3)=0,"",AVERAGEIFS(cmoney!FR$3:FR$5011,cmoney!FR$3:FR$5011,$C3,cmoney!NM$3:NM$5011,$A3,cmoney!NN$3:NN$5011,$B3))</f>
        <v>#DIV/0!</v>
      </c>
      <c r="FR3" s="12" t="e">
        <f>IF(COUNTIF(cmoney!FS$3:FS$135,$C3)=0,"",AVERAGEIFS(cmoney!FS$3:FS$5011,cmoney!FS$3:FS$5011,$C3,cmoney!NN$3:NN$5011,$A3,cmoney!NO$3:NO$5011,$B3))</f>
        <v>#DIV/0!</v>
      </c>
      <c r="FS3" s="12" t="e">
        <f>IF(COUNTIF(cmoney!FT$3:FT$135,$C3)=0,"",AVERAGEIFS(cmoney!FT$3:FT$5011,cmoney!FT$3:FT$5011,$C3,cmoney!NO$3:NO$5011,$A3,cmoney!NP$3:NP$5011,$B3))</f>
        <v>#DIV/0!</v>
      </c>
      <c r="FT3" s="12" t="e">
        <f>IF(COUNTIF(cmoney!FU$3:FU$135,$C3)=0,"",AVERAGEIFS(cmoney!FU$3:FU$5011,cmoney!FU$3:FU$5011,$C3,cmoney!NP$3:NP$5011,$A3,cmoney!NQ$3:NQ$5011,$B3))</f>
        <v>#DIV/0!</v>
      </c>
      <c r="FU3" s="12" t="e">
        <f>IF(COUNTIF(cmoney!FV$3:FV$135,$C3)=0,"",AVERAGEIFS(cmoney!FV$3:FV$5011,cmoney!FV$3:FV$5011,$C3,cmoney!NQ$3:NQ$5011,$A3,cmoney!NR$3:NR$5011,$B3))</f>
        <v>#DIV/0!</v>
      </c>
      <c r="FV3" s="12" t="e">
        <f>IF(COUNTIF(cmoney!FW$3:FW$135,$C3)=0,"",AVERAGEIFS(cmoney!FW$3:FW$5011,cmoney!FW$3:FW$5011,$C3,cmoney!NR$3:NR$5011,$A3,cmoney!NS$3:NS$5011,$B3))</f>
        <v>#DIV/0!</v>
      </c>
      <c r="FW3" s="12" t="e">
        <f>IF(COUNTIF(cmoney!FX$3:FX$135,$C3)=0,"",AVERAGEIFS(cmoney!FX$3:FX$5011,cmoney!FX$3:FX$5011,$C3,cmoney!NS$3:NS$5011,$A3,cmoney!NT$3:NT$5011,$B3))</f>
        <v>#DIV/0!</v>
      </c>
      <c r="FX3" s="12" t="e">
        <f>IF(COUNTIF(cmoney!FY$3:FY$135,$C3)=0,"",AVERAGEIFS(cmoney!FY$3:FY$5011,cmoney!FY$3:FY$5011,$C3,cmoney!NT$3:NT$5011,$A3,cmoney!NU$3:NU$5011,$B3))</f>
        <v>#DIV/0!</v>
      </c>
      <c r="FY3" s="12" t="e">
        <f>IF(COUNTIF(cmoney!FZ$3:FZ$135,$C3)=0,"",AVERAGEIFS(cmoney!FZ$3:FZ$5011,cmoney!FZ$3:FZ$5011,$C3,cmoney!NU$3:NU$5011,$A3,cmoney!NV$3:NV$5011,$B3))</f>
        <v>#DIV/0!</v>
      </c>
      <c r="FZ3" s="12" t="e">
        <f>IF(COUNTIF(cmoney!GA$3:GA$135,$C3)=0,"",AVERAGEIFS(cmoney!GA$3:GA$5011,cmoney!GA$3:GA$5011,$C3,cmoney!NV$3:NV$5011,$A3,cmoney!NW$3:NW$5011,$B3))</f>
        <v>#DIV/0!</v>
      </c>
      <c r="GA3" s="12" t="e">
        <f>IF(COUNTIF(cmoney!GB$3:GB$135,$C3)=0,"",AVERAGEIFS(cmoney!GB$3:GB$5011,cmoney!GB$3:GB$5011,$C3,cmoney!NW$3:NW$5011,$A3,cmoney!NX$3:NX$5011,$B3))</f>
        <v>#DIV/0!</v>
      </c>
      <c r="GB3" s="12" t="e">
        <f>IF(COUNTIF(cmoney!GC$3:GC$135,$C3)=0,"",AVERAGEIFS(cmoney!GC$3:GC$5011,cmoney!GC$3:GC$5011,$C3,cmoney!NX$3:NX$5011,$A3,cmoney!NY$3:NY$5011,$B3))</f>
        <v>#DIV/0!</v>
      </c>
      <c r="GC3" s="12" t="e">
        <f>IF(COUNTIF(cmoney!GD$3:GD$135,$C3)=0,"",AVERAGEIFS(cmoney!GD$3:GD$5011,cmoney!GD$3:GD$5011,$C3,cmoney!NY$3:NY$5011,$A3,cmoney!NZ$3:NZ$5011,$B3))</f>
        <v>#DIV/0!</v>
      </c>
      <c r="GD3" s="12" t="e">
        <f>IF(COUNTIF(cmoney!GE$3:GE$135,$C3)=0,"",AVERAGEIFS(cmoney!GE$3:GE$5011,cmoney!GE$3:GE$5011,$C3,cmoney!NZ$3:NZ$5011,$A3,cmoney!OA$3:OA$5011,$B3))</f>
        <v>#DIV/0!</v>
      </c>
      <c r="GE3" s="12" t="e">
        <f>IF(COUNTIF(cmoney!GF$3:GF$135,$C3)=0,"",AVERAGEIFS(cmoney!GF$3:GF$5011,cmoney!GF$3:GF$5011,$C3,cmoney!OA$3:OA$5011,$A3,cmoney!OB$3:OB$5011,$B3))</f>
        <v>#DIV/0!</v>
      </c>
      <c r="GF3" s="12" t="e">
        <f>IF(COUNTIF(cmoney!GG$3:GG$135,$C3)=0,"",AVERAGEIFS(cmoney!GG$3:GG$5011,cmoney!GG$3:GG$5011,$C3,cmoney!OB$3:OB$5011,$A3,cmoney!OC$3:OC$5011,$B3))</f>
        <v>#DIV/0!</v>
      </c>
      <c r="GG3" s="12" t="e">
        <f>IF(COUNTIF(cmoney!GH$3:GH$135,$C3)=0,"",AVERAGEIFS(cmoney!GH$3:GH$5011,cmoney!GH$3:GH$5011,$C3,cmoney!OC$3:OC$5011,$A3,cmoney!OD$3:OD$5011,$B3))</f>
        <v>#DIV/0!</v>
      </c>
      <c r="GH3" s="12" t="e">
        <f>IF(COUNTIF(cmoney!GI$3:GI$135,$C3)=0,"",AVERAGEIFS(cmoney!GI$3:GI$5011,cmoney!GI$3:GI$5011,$C3,cmoney!OD$3:OD$5011,$A3,cmoney!OE$3:OE$5011,$B3))</f>
        <v>#DIV/0!</v>
      </c>
      <c r="GI3" s="12" t="e">
        <f>IF(COUNTIF(cmoney!GJ$3:GJ$135,$C3)=0,"",AVERAGEIFS(cmoney!GJ$3:GJ$5011,cmoney!GJ$3:GJ$5011,$C3,cmoney!OE$3:OE$5011,$A3,cmoney!OF$3:OF$5011,$B3))</f>
        <v>#DIV/0!</v>
      </c>
      <c r="GJ3" s="12" t="e">
        <f>IF(COUNTIF(cmoney!GK$3:GK$135,$C3)=0,"",AVERAGEIFS(cmoney!GK$3:GK$5011,cmoney!GK$3:GK$5011,$C3,cmoney!OF$3:OF$5011,$A3,cmoney!OG$3:OG$5011,$B3))</f>
        <v>#DIV/0!</v>
      </c>
      <c r="GK3" s="12" t="e">
        <f>IF(COUNTIF(cmoney!GL$3:GL$135,$C3)=0,"",AVERAGEIFS(cmoney!GL$3:GL$5011,cmoney!GL$3:GL$5011,$C3,cmoney!OG$3:OG$5011,$A3,cmoney!OH$3:OH$5011,$B3))</f>
        <v>#DIV/0!</v>
      </c>
      <c r="GL3" s="12" t="e">
        <f>IF(COUNTIF(cmoney!GM$3:GM$135,$C3)=0,"",AVERAGEIFS(cmoney!GM$3:GM$5011,cmoney!GM$3:GM$5011,$C3,cmoney!OH$3:OH$5011,$A3,cmoney!OI$3:OI$5011,$B3))</f>
        <v>#DIV/0!</v>
      </c>
      <c r="GM3" s="12" t="e">
        <f>IF(COUNTIF(cmoney!GN$3:GN$135,$C3)=0,"",AVERAGEIFS(cmoney!GN$3:GN$5011,cmoney!GN$3:GN$5011,$C3,cmoney!OI$3:OI$5011,$A3,cmoney!OJ$3:OJ$5011,$B3))</f>
        <v>#DIV/0!</v>
      </c>
      <c r="GN3" s="12" t="e">
        <f>IF(COUNTIF(cmoney!GO$3:GO$135,$C3)=0,"",AVERAGEIFS(cmoney!GO$3:GO$5011,cmoney!GO$3:GO$5011,$C3,cmoney!OJ$3:OJ$5011,$A3,cmoney!OK$3:OK$5011,$B3))</f>
        <v>#DIV/0!</v>
      </c>
      <c r="GO3" s="12" t="e">
        <f>IF(COUNTIF(cmoney!GP$3:GP$135,$C3)=0,"",AVERAGEIFS(cmoney!GP$3:GP$5011,cmoney!GP$3:GP$5011,$C3,cmoney!OK$3:OK$5011,$A3,cmoney!OL$3:OL$5011,$B3))</f>
        <v>#DIV/0!</v>
      </c>
      <c r="GP3" s="12" t="e">
        <f>IF(COUNTIF(cmoney!GQ$3:GQ$135,$C3)=0,"",AVERAGEIFS(cmoney!GQ$3:GQ$5011,cmoney!GQ$3:GQ$5011,$C3,cmoney!OL$3:OL$5011,$A3,cmoney!OM$3:OM$5011,$B3))</f>
        <v>#DIV/0!</v>
      </c>
      <c r="GQ3" s="12" t="e">
        <f>IF(COUNTIF(cmoney!GR$3:GR$135,$C3)=0,"",AVERAGEIFS(cmoney!GR$3:GR$5011,cmoney!GR$3:GR$5011,$C3,cmoney!OM$3:OM$5011,$A3,cmoney!ON$3:ON$5011,$B3))</f>
        <v>#DIV/0!</v>
      </c>
      <c r="GR3" s="12" t="e">
        <f>IF(COUNTIF(cmoney!GS$3:GS$135,$C3)=0,"",AVERAGEIFS(cmoney!GS$3:GS$5011,cmoney!GS$3:GS$5011,$C3,cmoney!ON$3:ON$5011,$A3,cmoney!OO$3:OO$5011,$B3))</f>
        <v>#DIV/0!</v>
      </c>
      <c r="GS3" s="12" t="e">
        <f>IF(COUNTIF(cmoney!GT$3:GT$135,$C3)=0,"",AVERAGEIFS(cmoney!GT$3:GT$5011,cmoney!GT$3:GT$5011,$C3,cmoney!OO$3:OO$5011,$A3,cmoney!OP$3:OP$5011,$B3))</f>
        <v>#DIV/0!</v>
      </c>
      <c r="GT3" s="12" t="e">
        <f>IF(COUNTIF(cmoney!GU$3:GU$135,$C3)=0,"",AVERAGEIFS(cmoney!GU$3:GU$5011,cmoney!GU$3:GU$5011,$C3,cmoney!OP$3:OP$5011,$A3,cmoney!OQ$3:OQ$5011,$B3))</f>
        <v>#DIV/0!</v>
      </c>
      <c r="GU3" s="12" t="e">
        <f>IF(COUNTIF(cmoney!GV$3:GV$135,$C3)=0,"",AVERAGEIFS(cmoney!GV$3:GV$5011,cmoney!GV$3:GV$5011,$C3,cmoney!OQ$3:OQ$5011,$A3,cmoney!OR$3:OR$5011,$B3))</f>
        <v>#DIV/0!</v>
      </c>
    </row>
    <row r="4" spans="1:203">
      <c r="A4" s="9">
        <v>2019</v>
      </c>
      <c r="B4" s="242" t="s">
        <v>1248</v>
      </c>
      <c r="C4" s="10" t="s">
        <v>685</v>
      </c>
      <c r="D4" s="10" t="s">
        <v>1239</v>
      </c>
      <c r="E4" s="15">
        <f>IF(COUNTIF(cmoney!F$3:F$5011,$C4)=0,"",COUNTIFS(cmoney!F$3:F$5011,$C4,cmoney!$HA$3:$HA$5011,$A4,cmoney!$HB$3:$HB$5011,$B4))</f>
        <v>1</v>
      </c>
      <c r="F4" s="15">
        <f>IF(COUNTIF(cmoney!G$3:G$5011,$C4)=0,"",COUNTIFS(cmoney!G$3:G$5011,$C4,cmoney!$HA$3:$HA$5011,$A4,cmoney!$HB$3:$HB$5011,$B4))</f>
        <v>0</v>
      </c>
      <c r="G4" s="15">
        <f>IF(COUNTIF(cmoney!H$3:H$5011,$C4)=0,"",COUNTIFS(cmoney!H$3:H$5011,$C4,cmoney!$HA$3:$HA$5011,$A4,cmoney!$HB$3:$HB$5011,$B4))</f>
        <v>8</v>
      </c>
      <c r="H4" s="15">
        <f>IF(COUNTIF(cmoney!I$3:I$5011,$C4)=0,"",COUNTIFS(cmoney!I$3:I$5011,$C4,cmoney!$HA$3:$HA$5011,$A4,cmoney!$HB$3:$HB$5011,$B4))</f>
        <v>0</v>
      </c>
      <c r="I4" s="15">
        <f>IF(COUNTIF(cmoney!J$3:J$5011,$C4)=0,"",COUNTIFS(cmoney!J$3:J$5011,$C4,cmoney!$HA$3:$HA$5011,$A4,cmoney!$HB$3:$HB$5011,$B4))</f>
        <v>0</v>
      </c>
      <c r="J4" s="15">
        <f>IF(COUNTIF(cmoney!K$3:K$5011,$C4)=0,"",COUNTIFS(cmoney!K$3:K$5011,$C4,cmoney!$HA$3:$HA$5011,$A4,cmoney!$HB$3:$HB$5011,$B4))</f>
        <v>2</v>
      </c>
      <c r="K4" s="15">
        <f>IF(COUNTIF(cmoney!L$3:L$5011,$C4)=0,"",COUNTIFS(cmoney!L$3:L$5011,$C4,cmoney!$HA$3:$HA$5011,$A4,cmoney!$HB$3:$HB$5011,$B4))</f>
        <v>0</v>
      </c>
      <c r="L4" s="15">
        <f>IF(COUNTIF(cmoney!M$3:M$5011,$C4)=0,"",COUNTIFS(cmoney!M$3:M$5011,$C4,cmoney!$HA$3:$HA$5011,$A4,cmoney!$HB$3:$HB$5011,$B4))</f>
        <v>0</v>
      </c>
      <c r="M4" s="15">
        <f>IF(COUNTIF(cmoney!N$3:N$5011,$C4)=0,"",COUNTIFS(cmoney!N$3:N$5011,$C4,cmoney!$HA$3:$HA$5011,$A4,cmoney!$HB$3:$HB$5011,$B4))</f>
        <v>0</v>
      </c>
      <c r="N4" s="15">
        <f>IF(COUNTIF(cmoney!O$3:O$5011,$C4)=0,"",COUNTIFS(cmoney!O$3:O$5011,$C4,cmoney!$HA$3:$HA$5011,$A4,cmoney!$HB$3:$HB$5011,$B4))</f>
        <v>0</v>
      </c>
      <c r="O4" s="15">
        <f>IF(COUNTIF(cmoney!P$3:P$5011,$C4)=0,"",COUNTIFS(cmoney!P$3:P$5011,$C4,cmoney!$HA$3:$HA$5011,$A4,cmoney!$HB$3:$HB$5011,$B4))</f>
        <v>4</v>
      </c>
      <c r="P4" s="15">
        <f>IF(COUNTIF(cmoney!Q$3:Q$5011,$C4)=0,"",COUNTIFS(cmoney!Q$3:Q$5011,$C4,cmoney!$HA$3:$HA$5011,$A4,cmoney!$HB$3:$HB$5011,$B4))</f>
        <v>0</v>
      </c>
      <c r="Q4" s="15">
        <f>IF(COUNTIF(cmoney!R$3:R$5011,$C4)=0,"",COUNTIFS(cmoney!R$3:R$5011,$C4,cmoney!$HA$3:$HA$5011,$A4,cmoney!$HB$3:$HB$5011,$B4))</f>
        <v>1</v>
      </c>
      <c r="R4" s="15">
        <f>IF(COUNTIF(cmoney!S$3:S$5011,$C4)=0,"",COUNTIFS(cmoney!S$3:S$5011,$C4,cmoney!$HA$3:$HA$5011,$A4,cmoney!$HB$3:$HB$5011,$B4))</f>
        <v>7</v>
      </c>
      <c r="S4" s="15">
        <f>IF(COUNTIF(cmoney!T$3:T$5011,$C4)=0,"",COUNTIFS(cmoney!T$3:T$5011,$C4,cmoney!$HA$3:$HA$5011,$A4,cmoney!$HB$3:$HB$5011,$B4))</f>
        <v>5</v>
      </c>
      <c r="T4" s="15">
        <f>IF(COUNTIF(cmoney!U$3:U$5011,$C4)=0,"",COUNTIFS(cmoney!U$3:U$5011,$C4,cmoney!$HA$3:$HA$5011,$A4,cmoney!$HB$3:$HB$5011,$B4))</f>
        <v>5</v>
      </c>
      <c r="U4" s="15">
        <f>IF(COUNTIF(cmoney!V$3:V$135,$C4)=0,"",COUNTIFS(cmoney!V$3:V$5011,$C4,cmoney!HQ$3:HQ$5011,$A4,cmoney!HR$3:HR$5011,$B4))</f>
        <v>0</v>
      </c>
      <c r="V4" s="15">
        <f>IF(COUNTIF(cmoney!W$3:W$135,$C4)=0,"",COUNTIFS(cmoney!W$3:W$5011,$C4,cmoney!HR$3:HR$5011,$A4,cmoney!HS$3:HS$5011,$B4))</f>
        <v>0</v>
      </c>
      <c r="W4" s="15">
        <f>IF(COUNTIF(cmoney!X$3:X$135,$C4)=0,"",COUNTIFS(cmoney!X$3:X$5011,$C4,cmoney!HS$3:HS$5011,$A4,cmoney!HT$3:HT$5011,$B4))</f>
        <v>0</v>
      </c>
      <c r="X4" s="15">
        <f>IF(COUNTIF(cmoney!Y$3:Y$135,$C4)=0,"",COUNTIFS(cmoney!Y$3:Y$5011,$C4,cmoney!HT$3:HT$5011,$A4,cmoney!HU$3:HU$5011,$B4))</f>
        <v>0</v>
      </c>
      <c r="Y4" s="15">
        <f>IF(COUNTIF(cmoney!Z$3:Z$135,$C4)=0,"",COUNTIFS(cmoney!Z$3:Z$5011,$C4,cmoney!HU$3:HU$5011,$A4,cmoney!HV$3:HV$5011,$B4))</f>
        <v>0</v>
      </c>
      <c r="Z4" s="15">
        <f>IF(COUNTIF(cmoney!AA$3:AA$135,$C4)=0,"",COUNTIFS(cmoney!AA$3:AA$5011,$C4,cmoney!HV$3:HV$5011,$A4,cmoney!HW$3:HW$5011,$B4))</f>
        <v>0</v>
      </c>
      <c r="AA4" s="15">
        <f>IF(COUNTIF(cmoney!AB$3:AB$135,$C4)=0,"",COUNTIFS(cmoney!AB$3:AB$5011,$C4,cmoney!HW$3:HW$5011,$A4,cmoney!HX$3:HX$5011,$B4))</f>
        <v>0</v>
      </c>
      <c r="AB4" s="15">
        <f>IF(COUNTIF(cmoney!AC$3:AC$135,$C4)=0,"",COUNTIFS(cmoney!AC$3:AC$5011,$C4,cmoney!HX$3:HX$5011,$A4,cmoney!HY$3:HY$5011,$B4))</f>
        <v>0</v>
      </c>
      <c r="AC4" s="15">
        <f>IF(COUNTIF(cmoney!AD$3:AD$135,$C4)=0,"",COUNTIFS(cmoney!AD$3:AD$5011,$C4,cmoney!HY$3:HY$5011,$A4,cmoney!HZ$3:HZ$5011,$B4))</f>
        <v>0</v>
      </c>
      <c r="AD4" s="15">
        <f>IF(COUNTIF(cmoney!AE$3:AE$135,$C4)=0,"",COUNTIFS(cmoney!AE$3:AE$5011,$C4,cmoney!HZ$3:HZ$5011,$A4,cmoney!IA$3:IA$5011,$B4))</f>
        <v>0</v>
      </c>
      <c r="AE4" s="15">
        <f>IF(COUNTIF(cmoney!AF$3:AF$135,$C4)=0,"",COUNTIFS(cmoney!AF$3:AF$5011,$C4,cmoney!IA$3:IA$5011,$A4,cmoney!IB$3:IB$5011,$B4))</f>
        <v>0</v>
      </c>
      <c r="AF4" s="15">
        <f>IF(COUNTIF(cmoney!AG$3:AG$135,$C4)=0,"",COUNTIFS(cmoney!AG$3:AG$5011,$C4,cmoney!IB$3:IB$5011,$A4,cmoney!IC$3:IC$5011,$B4))</f>
        <v>0</v>
      </c>
      <c r="AG4" s="15">
        <f>IF(COUNTIF(cmoney!AH$3:AH$135,$C4)=0,"",COUNTIFS(cmoney!AH$3:AH$5011,$C4,cmoney!IC$3:IC$5011,$A4,cmoney!ID$3:ID$5011,$B4))</f>
        <v>0</v>
      </c>
      <c r="AH4" s="15">
        <f>IF(COUNTIF(cmoney!AI$3:AI$135,$C4)=0,"",COUNTIFS(cmoney!AI$3:AI$5011,$C4,cmoney!ID$3:ID$5011,$A4,cmoney!IE$3:IE$5011,$B4))</f>
        <v>0</v>
      </c>
      <c r="AI4" s="15">
        <f>IF(COUNTIF(cmoney!AJ$3:AJ$135,$C4)=0,"",COUNTIFS(cmoney!AJ$3:AJ$5011,$C4,cmoney!IE$3:IE$5011,$A4,cmoney!IF$3:IF$5011,$B4))</f>
        <v>0</v>
      </c>
      <c r="AJ4" s="15">
        <f>IF(COUNTIF(cmoney!AK$3:AK$135,$C4)=0,"",COUNTIFS(cmoney!AK$3:AK$5011,$C4,cmoney!IF$3:IF$5011,$A4,cmoney!IG$3:IG$5011,$B4))</f>
        <v>0</v>
      </c>
      <c r="AK4" s="15">
        <f>IF(COUNTIF(cmoney!AL$3:AL$135,$C4)=0,"",COUNTIFS(cmoney!AL$3:AL$5011,$C4,cmoney!IG$3:IG$5011,$A4,cmoney!IH$3:IH$5011,$B4))</f>
        <v>0</v>
      </c>
      <c r="AL4" s="15">
        <f>IF(COUNTIF(cmoney!AM$3:AM$135,$C4)=0,"",COUNTIFS(cmoney!AM$3:AM$5011,$C4,cmoney!IH$3:IH$5011,$A4,cmoney!II$3:II$5011,$B4))</f>
        <v>0</v>
      </c>
      <c r="AM4" s="15">
        <f>IF(COUNTIF(cmoney!AN$3:AN$135,$C4)=0,"",COUNTIFS(cmoney!AN$3:AN$5011,$C4,cmoney!II$3:II$5011,$A4,cmoney!IJ$3:IJ$5011,$B4))</f>
        <v>0</v>
      </c>
      <c r="AN4" s="15">
        <f>IF(COUNTIF(cmoney!AO$3:AO$135,$C4)=0,"",COUNTIFS(cmoney!AO$3:AO$5011,$C4,cmoney!IJ$3:IJ$5011,$A4,cmoney!IK$3:IK$5011,$B4))</f>
        <v>0</v>
      </c>
      <c r="AO4" s="15">
        <f>IF(COUNTIF(cmoney!AP$3:AP$135,$C4)=0,"",COUNTIFS(cmoney!AP$3:AP$5011,$C4,cmoney!IK$3:IK$5011,$A4,cmoney!IL$3:IL$5011,$B4))</f>
        <v>0</v>
      </c>
      <c r="AP4" s="15">
        <f>IF(COUNTIF(cmoney!AQ$3:AQ$135,$C4)=0,"",COUNTIFS(cmoney!AQ$3:AQ$5011,$C4,cmoney!IL$3:IL$5011,$A4,cmoney!IM$3:IM$5011,$B4))</f>
        <v>0</v>
      </c>
      <c r="AQ4" s="15">
        <f>IF(COUNTIF(cmoney!AR$3:AR$135,$C4)=0,"",COUNTIFS(cmoney!AR$3:AR$5011,$C4,cmoney!IM$3:IM$5011,$A4,cmoney!IN$3:IN$5011,$B4))</f>
        <v>0</v>
      </c>
      <c r="AR4" s="15">
        <f>IF(COUNTIF(cmoney!AS$3:AS$135,$C4)=0,"",COUNTIFS(cmoney!AS$3:AS$5011,$C4,cmoney!IN$3:IN$5011,$A4,cmoney!IO$3:IO$5011,$B4))</f>
        <v>0</v>
      </c>
      <c r="AS4" s="15">
        <f>IF(COUNTIF(cmoney!AT$3:AT$135,$C4)=0,"",COUNTIFS(cmoney!AT$3:AT$5011,$C4,cmoney!IO$3:IO$5011,$A4,cmoney!IP$3:IP$5011,$B4))</f>
        <v>0</v>
      </c>
      <c r="AT4" s="15">
        <f>IF(COUNTIF(cmoney!AU$3:AU$135,$C4)=0,"",COUNTIFS(cmoney!AU$3:AU$5011,$C4,cmoney!IP$3:IP$5011,$A4,cmoney!IQ$3:IQ$5011,$B4))</f>
        <v>0</v>
      </c>
      <c r="AU4" s="15">
        <f>IF(COUNTIF(cmoney!AV$3:AV$135,$C4)=0,"",COUNTIFS(cmoney!AV$3:AV$5011,$C4,cmoney!IQ$3:IQ$5011,$A4,cmoney!IR$3:IR$5011,$B4))</f>
        <v>0</v>
      </c>
      <c r="AV4" s="15">
        <f>IF(COUNTIF(cmoney!AW$3:AW$135,$C4)=0,"",COUNTIFS(cmoney!AW$3:AW$5011,$C4,cmoney!IR$3:IR$5011,$A4,cmoney!IS$3:IS$5011,$B4))</f>
        <v>0</v>
      </c>
      <c r="AW4" s="15">
        <f>IF(COUNTIF(cmoney!AX$3:AX$135,$C4)=0,"",COUNTIFS(cmoney!AX$3:AX$5011,$C4,cmoney!IS$3:IS$5011,$A4,cmoney!IT$3:IT$5011,$B4))</f>
        <v>0</v>
      </c>
      <c r="AX4" s="15">
        <f>IF(COUNTIF(cmoney!AY$3:AY$135,$C4)=0,"",COUNTIFS(cmoney!AY$3:AY$5011,$C4,cmoney!IT$3:IT$5011,$A4,cmoney!IU$3:IU$5011,$B4))</f>
        <v>0</v>
      </c>
      <c r="AY4" s="15">
        <f>IF(COUNTIF(cmoney!AZ$3:AZ$135,$C4)=0,"",COUNTIFS(cmoney!AZ$3:AZ$5011,$C4,cmoney!IU$3:IU$5011,$A4,cmoney!IV$3:IV$5011,$B4))</f>
        <v>0</v>
      </c>
      <c r="AZ4" s="15">
        <f>IF(COUNTIF(cmoney!BA$3:BA$135,$C4)=0,"",COUNTIFS(cmoney!BA$3:BA$5011,$C4,cmoney!IV$3:IV$5011,$A4,cmoney!IW$3:IW$5011,$B4))</f>
        <v>0</v>
      </c>
      <c r="BA4" s="15">
        <f>IF(COUNTIF(cmoney!BB$3:BB$135,$C4)=0,"",COUNTIFS(cmoney!BB$3:BB$5011,$C4,cmoney!IW$3:IW$5011,$A4,cmoney!IX$3:IX$5011,$B4))</f>
        <v>0</v>
      </c>
      <c r="BB4" s="15">
        <f>IF(COUNTIF(cmoney!BC$3:BC$135,$C4)=0,"",COUNTIFS(cmoney!BC$3:BC$5011,$C4,cmoney!IX$3:IX$5011,$A4,cmoney!IY$3:IY$5011,$B4))</f>
        <v>0</v>
      </c>
      <c r="BC4" s="15">
        <f>IF(COUNTIF(cmoney!BD$3:BD$135,$C4)=0,"",COUNTIFS(cmoney!BD$3:BD$5011,$C4,cmoney!IY$3:IY$5011,$A4,cmoney!IZ$3:IZ$5011,$B4))</f>
        <v>0</v>
      </c>
      <c r="BD4" s="15">
        <f>IF(COUNTIF(cmoney!BE$3:BE$135,$C4)=0,"",COUNTIFS(cmoney!BE$3:BE$5011,$C4,cmoney!IZ$3:IZ$5011,$A4,cmoney!JA$3:JA$5011,$B4))</f>
        <v>0</v>
      </c>
      <c r="BE4" s="15">
        <f>IF(COUNTIF(cmoney!BF$3:BF$135,$C4)=0,"",COUNTIFS(cmoney!BF$3:BF$5011,$C4,cmoney!JA$3:JA$5011,$A4,cmoney!JB$3:JB$5011,$B4))</f>
        <v>0</v>
      </c>
      <c r="BF4" s="15">
        <f>IF(COUNTIF(cmoney!BG$3:BG$135,$C4)=0,"",COUNTIFS(cmoney!BG$3:BG$5011,$C4,cmoney!JB$3:JB$5011,$A4,cmoney!JC$3:JC$5011,$B4))</f>
        <v>0</v>
      </c>
      <c r="BG4" s="15">
        <f>IF(COUNTIF(cmoney!BH$3:BH$135,$C4)=0,"",COUNTIFS(cmoney!BH$3:BH$5011,$C4,cmoney!JC$3:JC$5011,$A4,cmoney!JD$3:JD$5011,$B4))</f>
        <v>0</v>
      </c>
      <c r="BH4" s="15">
        <f>IF(COUNTIF(cmoney!BI$3:BI$135,$C4)=0,"",COUNTIFS(cmoney!BI$3:BI$5011,$C4,cmoney!JD$3:JD$5011,$A4,cmoney!JE$3:JE$5011,$B4))</f>
        <v>0</v>
      </c>
      <c r="BI4" s="15">
        <f>IF(COUNTIF(cmoney!BJ$3:BJ$135,$C4)=0,"",COUNTIFS(cmoney!BJ$3:BJ$5011,$C4,cmoney!JE$3:JE$5011,$A4,cmoney!JF$3:JF$5011,$B4))</f>
        <v>0</v>
      </c>
      <c r="BJ4" s="15">
        <f>IF(COUNTIF(cmoney!BK$3:BK$135,$C4)=0,"",COUNTIFS(cmoney!BK$3:BK$5011,$C4,cmoney!JF$3:JF$5011,$A4,cmoney!JG$3:JG$5011,$B4))</f>
        <v>0</v>
      </c>
      <c r="BK4" s="15">
        <f>IF(COUNTIF(cmoney!BL$3:BL$135,$C4)=0,"",COUNTIFS(cmoney!BL$3:BL$5011,$C4,cmoney!JG$3:JG$5011,$A4,cmoney!JH$3:JH$5011,$B4))</f>
        <v>0</v>
      </c>
      <c r="BL4" s="15">
        <f>IF(COUNTIF(cmoney!BM$3:BM$135,$C4)=0,"",COUNTIFS(cmoney!BM$3:BM$5011,$C4,cmoney!JH$3:JH$5011,$A4,cmoney!JI$3:JI$5011,$B4))</f>
        <v>0</v>
      </c>
      <c r="BM4" s="15">
        <f>IF(COUNTIF(cmoney!BN$3:BN$135,$C4)=0,"",COUNTIFS(cmoney!BN$3:BN$5011,$C4,cmoney!JI$3:JI$5011,$A4,cmoney!JJ$3:JJ$5011,$B4))</f>
        <v>0</v>
      </c>
      <c r="BN4" s="15">
        <f>IF(COUNTIF(cmoney!BO$3:BO$135,$C4)=0,"",COUNTIFS(cmoney!BO$3:BO$5011,$C4,cmoney!JJ$3:JJ$5011,$A4,cmoney!JK$3:JK$5011,$B4))</f>
        <v>0</v>
      </c>
      <c r="BO4" s="15">
        <f>IF(COUNTIF(cmoney!BP$3:BP$135,$C4)=0,"",COUNTIFS(cmoney!BP$3:BP$5011,$C4,cmoney!JK$3:JK$5011,$A4,cmoney!JL$3:JL$5011,$B4))</f>
        <v>0</v>
      </c>
      <c r="BP4" s="15">
        <f>IF(COUNTIF(cmoney!BQ$3:BQ$135,$C4)=0,"",COUNTIFS(cmoney!BQ$3:BQ$5011,$C4,cmoney!JL$3:JL$5011,$A4,cmoney!JM$3:JM$5011,$B4))</f>
        <v>0</v>
      </c>
      <c r="BQ4" s="15">
        <f>IF(COUNTIF(cmoney!BR$3:BR$135,$C4)=0,"",COUNTIFS(cmoney!BR$3:BR$5011,$C4,cmoney!JM$3:JM$5011,$A4,cmoney!JN$3:JN$5011,$B4))</f>
        <v>0</v>
      </c>
      <c r="BR4" s="15">
        <f>IF(COUNTIF(cmoney!BS$3:BS$135,$C4)=0,"",COUNTIFS(cmoney!BS$3:BS$5011,$C4,cmoney!JN$3:JN$5011,$A4,cmoney!JO$3:JO$5011,$B4))</f>
        <v>0</v>
      </c>
      <c r="BS4" s="15">
        <f>IF(COUNTIF(cmoney!BT$3:BT$135,$C4)=0,"",COUNTIFS(cmoney!BT$3:BT$5011,$C4,cmoney!JO$3:JO$5011,$A4,cmoney!JP$3:JP$5011,$B4))</f>
        <v>0</v>
      </c>
      <c r="BT4" s="15">
        <f>IF(COUNTIF(cmoney!BU$3:BU$135,$C4)=0,"",COUNTIFS(cmoney!BU$3:BU$5011,$C4,cmoney!JP$3:JP$5011,$A4,cmoney!JQ$3:JQ$5011,$B4))</f>
        <v>0</v>
      </c>
      <c r="BU4" s="15">
        <f>IF(COUNTIF(cmoney!BV$3:BV$135,$C4)=0,"",COUNTIFS(cmoney!BV$3:BV$5011,$C4,cmoney!JQ$3:JQ$5011,$A4,cmoney!JR$3:JR$5011,$B4))</f>
        <v>0</v>
      </c>
      <c r="BV4" s="15">
        <f>IF(COUNTIF(cmoney!BW$3:BW$135,$C4)=0,"",COUNTIFS(cmoney!BW$3:BW$5011,$C4,cmoney!JR$3:JR$5011,$A4,cmoney!JS$3:JS$5011,$B4))</f>
        <v>0</v>
      </c>
      <c r="BW4" s="15">
        <f>IF(COUNTIF(cmoney!BX$3:BX$135,$C4)=0,"",COUNTIFS(cmoney!BX$3:BX$5011,$C4,cmoney!JS$3:JS$5011,$A4,cmoney!JT$3:JT$5011,$B4))</f>
        <v>0</v>
      </c>
      <c r="BX4" s="15">
        <f>IF(COUNTIF(cmoney!BY$3:BY$135,$C4)=0,"",COUNTIFS(cmoney!BY$3:BY$5011,$C4,cmoney!JT$3:JT$5011,$A4,cmoney!JU$3:JU$5011,$B4))</f>
        <v>0</v>
      </c>
      <c r="BY4" s="15">
        <f>IF(COUNTIF(cmoney!BZ$3:BZ$135,$C4)=0,"",COUNTIFS(cmoney!BZ$3:BZ$5011,$C4,cmoney!JU$3:JU$5011,$A4,cmoney!JV$3:JV$5011,$B4))</f>
        <v>0</v>
      </c>
      <c r="BZ4" s="15">
        <f>IF(COUNTIF(cmoney!CA$3:CA$135,$C4)=0,"",COUNTIFS(cmoney!CA$3:CA$5011,$C4,cmoney!JV$3:JV$5011,$A4,cmoney!JW$3:JW$5011,$B4))</f>
        <v>0</v>
      </c>
      <c r="CA4" s="15">
        <f>IF(COUNTIF(cmoney!CB$3:CB$135,$C4)=0,"",COUNTIFS(cmoney!CB$3:CB$5011,$C4,cmoney!JW$3:JW$5011,$A4,cmoney!JX$3:JX$5011,$B4))</f>
        <v>0</v>
      </c>
      <c r="CB4" s="15">
        <f>IF(COUNTIF(cmoney!CC$3:CC$135,$C4)=0,"",COUNTIFS(cmoney!CC$3:CC$5011,$C4,cmoney!JX$3:JX$5011,$A4,cmoney!JY$3:JY$5011,$B4))</f>
        <v>0</v>
      </c>
      <c r="CC4" s="15">
        <f>IF(COUNTIF(cmoney!CD$3:CD$135,$C4)=0,"",COUNTIFS(cmoney!CD$3:CD$5011,$C4,cmoney!JY$3:JY$5011,$A4,cmoney!JZ$3:JZ$5011,$B4))</f>
        <v>0</v>
      </c>
      <c r="CD4" s="15">
        <f>IF(COUNTIF(cmoney!CE$3:CE$135,$C4)=0,"",COUNTIFS(cmoney!CE$3:CE$5011,$C4,cmoney!JZ$3:JZ$5011,$A4,cmoney!KA$3:KA$5011,$B4))</f>
        <v>0</v>
      </c>
      <c r="CE4" s="15">
        <f>IF(COUNTIF(cmoney!CF$3:CF$135,$C4)=0,"",COUNTIFS(cmoney!CF$3:CF$5011,$C4,cmoney!KA$3:KA$5011,$A4,cmoney!KB$3:KB$5011,$B4))</f>
        <v>0</v>
      </c>
      <c r="CF4" s="15">
        <f>IF(COUNTIF(cmoney!CG$3:CG$135,$C4)=0,"",COUNTIFS(cmoney!CG$3:CG$5011,$C4,cmoney!KB$3:KB$5011,$A4,cmoney!KC$3:KC$5011,$B4))</f>
        <v>0</v>
      </c>
      <c r="CG4" s="15">
        <f>IF(COUNTIF(cmoney!CH$3:CH$135,$C4)=0,"",COUNTIFS(cmoney!CH$3:CH$5011,$C4,cmoney!KC$3:KC$5011,$A4,cmoney!KD$3:KD$5011,$B4))</f>
        <v>0</v>
      </c>
      <c r="CH4" s="15">
        <f>IF(COUNTIF(cmoney!CI$3:CI$135,$C4)=0,"",COUNTIFS(cmoney!CI$3:CI$5011,$C4,cmoney!KD$3:KD$5011,$A4,cmoney!KE$3:KE$5011,$B4))</f>
        <v>0</v>
      </c>
      <c r="CI4" s="15">
        <f>IF(COUNTIF(cmoney!CJ$3:CJ$135,$C4)=0,"",COUNTIFS(cmoney!CJ$3:CJ$5011,$C4,cmoney!KE$3:KE$5011,$A4,cmoney!KF$3:KF$5011,$B4))</f>
        <v>0</v>
      </c>
      <c r="CJ4" s="15">
        <f>IF(COUNTIF(cmoney!CK$3:CK$135,$C4)=0,"",COUNTIFS(cmoney!CK$3:CK$5011,$C4,cmoney!KF$3:KF$5011,$A4,cmoney!KG$3:KG$5011,$B4))</f>
        <v>0</v>
      </c>
      <c r="CK4" s="15">
        <f>IF(COUNTIF(cmoney!CL$3:CL$135,$C4)=0,"",COUNTIFS(cmoney!CL$3:CL$5011,$C4,cmoney!KG$3:KG$5011,$A4,cmoney!KH$3:KH$5011,$B4))</f>
        <v>0</v>
      </c>
      <c r="CL4" s="15">
        <f>IF(COUNTIF(cmoney!CM$3:CM$135,$C4)=0,"",COUNTIFS(cmoney!CM$3:CM$5011,$C4,cmoney!KH$3:KH$5011,$A4,cmoney!KI$3:KI$5011,$B4))</f>
        <v>0</v>
      </c>
      <c r="CM4" s="15">
        <f>IF(COUNTIF(cmoney!CN$3:CN$135,$C4)=0,"",COUNTIFS(cmoney!CN$3:CN$5011,$C4,cmoney!KI$3:KI$5011,$A4,cmoney!KJ$3:KJ$5011,$B4))</f>
        <v>0</v>
      </c>
      <c r="CN4" s="15">
        <f>IF(COUNTIF(cmoney!CO$3:CO$135,$C4)=0,"",COUNTIFS(cmoney!CO$3:CO$5011,$C4,cmoney!KJ$3:KJ$5011,$A4,cmoney!KK$3:KK$5011,$B4))</f>
        <v>0</v>
      </c>
      <c r="CO4" s="15">
        <f>IF(COUNTIF(cmoney!CP$3:CP$135,$C4)=0,"",COUNTIFS(cmoney!CP$3:CP$5011,$C4,cmoney!KK$3:KK$5011,$A4,cmoney!KL$3:KL$5011,$B4))</f>
        <v>0</v>
      </c>
      <c r="CP4" s="15">
        <f>IF(COUNTIF(cmoney!CQ$3:CQ$135,$C4)=0,"",COUNTIFS(cmoney!CQ$3:CQ$5011,$C4,cmoney!KL$3:KL$5011,$A4,cmoney!KM$3:KM$5011,$B4))</f>
        <v>0</v>
      </c>
      <c r="CQ4" s="15">
        <f>IF(COUNTIF(cmoney!CR$3:CR$135,$C4)=0,"",COUNTIFS(cmoney!CR$3:CR$5011,$C4,cmoney!KM$3:KM$5011,$A4,cmoney!KN$3:KN$5011,$B4))</f>
        <v>0</v>
      </c>
      <c r="CR4" s="15">
        <f>IF(COUNTIF(cmoney!CS$3:CS$135,$C4)=0,"",COUNTIFS(cmoney!CS$3:CS$5011,$C4,cmoney!KN$3:KN$5011,$A4,cmoney!KO$3:KO$5011,$B4))</f>
        <v>0</v>
      </c>
      <c r="CS4" s="15">
        <f>IF(COUNTIF(cmoney!CT$3:CT$135,$C4)=0,"",COUNTIFS(cmoney!CT$3:CT$5011,$C4,cmoney!KO$3:KO$5011,$A4,cmoney!KP$3:KP$5011,$B4))</f>
        <v>0</v>
      </c>
      <c r="CT4" s="15">
        <f>IF(COUNTIF(cmoney!CU$3:CU$135,$C4)=0,"",COUNTIFS(cmoney!CU$3:CU$5011,$C4,cmoney!KP$3:KP$5011,$A4,cmoney!KQ$3:KQ$5011,$B4))</f>
        <v>0</v>
      </c>
      <c r="CU4" s="15">
        <f>IF(COUNTIF(cmoney!CV$3:CV$135,$C4)=0,"",COUNTIFS(cmoney!CV$3:CV$5011,$C4,cmoney!KQ$3:KQ$5011,$A4,cmoney!KR$3:KR$5011,$B4))</f>
        <v>0</v>
      </c>
      <c r="CV4" s="15">
        <f>IF(COUNTIF(cmoney!CW$3:CW$135,$C4)=0,"",COUNTIFS(cmoney!CW$3:CW$5011,$C4,cmoney!KR$3:KR$5011,$A4,cmoney!KS$3:KS$5011,$B4))</f>
        <v>0</v>
      </c>
      <c r="CW4" s="15">
        <f>IF(COUNTIF(cmoney!CX$3:CX$135,$C4)=0,"",COUNTIFS(cmoney!CX$3:CX$5011,$C4,cmoney!KS$3:KS$5011,$A4,cmoney!KT$3:KT$5011,$B4))</f>
        <v>0</v>
      </c>
      <c r="CX4" s="15">
        <f>IF(COUNTIF(cmoney!CY$3:CY$135,$C4)=0,"",COUNTIFS(cmoney!CY$3:CY$5011,$C4,cmoney!KT$3:KT$5011,$A4,cmoney!KU$3:KU$5011,$B4))</f>
        <v>0</v>
      </c>
      <c r="CY4" s="15">
        <f>IF(COUNTIF(cmoney!CZ$3:CZ$135,$C4)=0,"",COUNTIFS(cmoney!CZ$3:CZ$5011,$C4,cmoney!KU$3:KU$5011,$A4,cmoney!KV$3:KV$5011,$B4))</f>
        <v>0</v>
      </c>
      <c r="CZ4" s="15">
        <f>IF(COUNTIF(cmoney!DA$3:DA$135,$C4)=0,"",COUNTIFS(cmoney!DA$3:DA$5011,$C4,cmoney!KV$3:KV$5011,$A4,cmoney!KW$3:KW$5011,$B4))</f>
        <v>0</v>
      </c>
      <c r="DA4" s="15">
        <f>IF(COUNTIF(cmoney!DB$3:DB$135,$C4)=0,"",COUNTIFS(cmoney!DB$3:DB$5011,$C4,cmoney!KW$3:KW$5011,$A4,cmoney!KX$3:KX$5011,$B4))</f>
        <v>0</v>
      </c>
      <c r="DB4" s="15">
        <f>IF(COUNTIF(cmoney!DC$3:DC$135,$C4)=0,"",COUNTIFS(cmoney!DC$3:DC$5011,$C4,cmoney!KX$3:KX$5011,$A4,cmoney!KY$3:KY$5011,$B4))</f>
        <v>0</v>
      </c>
      <c r="DC4" s="15">
        <f>IF(COUNTIF(cmoney!DD$3:DD$135,$C4)=0,"",COUNTIFS(cmoney!DD$3:DD$5011,$C4,cmoney!KY$3:KY$5011,$A4,cmoney!KZ$3:KZ$5011,$B4))</f>
        <v>0</v>
      </c>
      <c r="DD4" s="15">
        <f>IF(COUNTIF(cmoney!DE$3:DE$135,$C4)=0,"",COUNTIFS(cmoney!DE$3:DE$5011,$C4,cmoney!KZ$3:KZ$5011,$A4,cmoney!LA$3:LA$5011,$B4))</f>
        <v>0</v>
      </c>
      <c r="DE4" s="15">
        <f>IF(COUNTIF(cmoney!DF$3:DF$135,$C4)=0,"",COUNTIFS(cmoney!DF$3:DF$5011,$C4,cmoney!LA$3:LA$5011,$A4,cmoney!LB$3:LB$5011,$B4))</f>
        <v>0</v>
      </c>
      <c r="DF4" s="15">
        <f>IF(COUNTIF(cmoney!DG$3:DG$135,$C4)=0,"",COUNTIFS(cmoney!DG$3:DG$5011,$C4,cmoney!LB$3:LB$5011,$A4,cmoney!LC$3:LC$5011,$B4))</f>
        <v>0</v>
      </c>
      <c r="DG4" s="15">
        <f>IF(COUNTIF(cmoney!DH$3:DH$135,$C4)=0,"",COUNTIFS(cmoney!DH$3:DH$5011,$C4,cmoney!LC$3:LC$5011,$A4,cmoney!LD$3:LD$5011,$B4))</f>
        <v>0</v>
      </c>
      <c r="DH4" s="15">
        <f>IF(COUNTIF(cmoney!DI$3:DI$135,$C4)=0,"",COUNTIFS(cmoney!DI$3:DI$5011,$C4,cmoney!LD$3:LD$5011,$A4,cmoney!LE$3:LE$5011,$B4))</f>
        <v>0</v>
      </c>
      <c r="DI4" s="15">
        <f>IF(COUNTIF(cmoney!DJ$3:DJ$135,$C4)=0,"",COUNTIFS(cmoney!DJ$3:DJ$5011,$C4,cmoney!LE$3:LE$5011,$A4,cmoney!LF$3:LF$5011,$B4))</f>
        <v>0</v>
      </c>
      <c r="DJ4" s="15">
        <f>IF(COUNTIF(cmoney!DK$3:DK$135,$C4)=0,"",COUNTIFS(cmoney!DK$3:DK$5011,$C4,cmoney!LF$3:LF$5011,$A4,cmoney!LG$3:LG$5011,$B4))</f>
        <v>0</v>
      </c>
      <c r="DK4" s="15">
        <f>IF(COUNTIF(cmoney!DL$3:DL$135,$C4)=0,"",COUNTIFS(cmoney!DL$3:DL$5011,$C4,cmoney!LG$3:LG$5011,$A4,cmoney!LH$3:LH$5011,$B4))</f>
        <v>0</v>
      </c>
      <c r="DL4" s="15">
        <f>IF(COUNTIF(cmoney!DM$3:DM$135,$C4)=0,"",COUNTIFS(cmoney!DM$3:DM$5011,$C4,cmoney!LH$3:LH$5011,$A4,cmoney!LI$3:LI$5011,$B4))</f>
        <v>0</v>
      </c>
      <c r="DM4" s="15">
        <f>IF(COUNTIF(cmoney!DN$3:DN$135,$C4)=0,"",COUNTIFS(cmoney!DN$3:DN$5011,$C4,cmoney!LI$3:LI$5011,$A4,cmoney!LJ$3:LJ$5011,$B4))</f>
        <v>0</v>
      </c>
      <c r="DN4" s="15">
        <f>IF(COUNTIF(cmoney!DO$3:DO$135,$C4)=0,"",COUNTIFS(cmoney!DO$3:DO$5011,$C4,cmoney!LJ$3:LJ$5011,$A4,cmoney!LK$3:LK$5011,$B4))</f>
        <v>0</v>
      </c>
      <c r="DO4" s="15">
        <f>IF(COUNTIF(cmoney!DP$3:DP$135,$C4)=0,"",COUNTIFS(cmoney!DP$3:DP$5011,$C4,cmoney!LK$3:LK$5011,$A4,cmoney!LL$3:LL$5011,$B4))</f>
        <v>0</v>
      </c>
      <c r="DP4" s="15">
        <f>IF(COUNTIF(cmoney!DQ$3:DQ$135,$C4)=0,"",COUNTIFS(cmoney!DQ$3:DQ$5011,$C4,cmoney!LL$3:LL$5011,$A4,cmoney!LM$3:LM$5011,$B4))</f>
        <v>0</v>
      </c>
      <c r="DQ4" s="15">
        <f>IF(COUNTIF(cmoney!DR$3:DR$135,$C4)=0,"",COUNTIFS(cmoney!DR$3:DR$5011,$C4,cmoney!LM$3:LM$5011,$A4,cmoney!LN$3:LN$5011,$B4))</f>
        <v>0</v>
      </c>
      <c r="DR4" s="15">
        <f>IF(COUNTIF(cmoney!DS$3:DS$135,$C4)=0,"",COUNTIFS(cmoney!DS$3:DS$5011,$C4,cmoney!LN$3:LN$5011,$A4,cmoney!LO$3:LO$5011,$B4))</f>
        <v>0</v>
      </c>
      <c r="DS4" s="15">
        <f>IF(COUNTIF(cmoney!DT$3:DT$135,$C4)=0,"",COUNTIFS(cmoney!DT$3:DT$5011,$C4,cmoney!LO$3:LO$5011,$A4,cmoney!LP$3:LP$5011,$B4))</f>
        <v>0</v>
      </c>
      <c r="DT4" s="15">
        <f>IF(COUNTIF(cmoney!DU$3:DU$135,$C4)=0,"",COUNTIFS(cmoney!DU$3:DU$5011,$C4,cmoney!LP$3:LP$5011,$A4,cmoney!LQ$3:LQ$5011,$B4))</f>
        <v>0</v>
      </c>
      <c r="DU4" s="15">
        <f>IF(COUNTIF(cmoney!DV$3:DV$135,$C4)=0,"",COUNTIFS(cmoney!DV$3:DV$5011,$C4,cmoney!LQ$3:LQ$5011,$A4,cmoney!LR$3:LR$5011,$B4))</f>
        <v>0</v>
      </c>
      <c r="DV4" s="15">
        <f>IF(COUNTIF(cmoney!DW$3:DW$135,$C4)=0,"",COUNTIFS(cmoney!DW$3:DW$5011,$C4,cmoney!LR$3:LR$5011,$A4,cmoney!LS$3:LS$5011,$B4))</f>
        <v>0</v>
      </c>
      <c r="DW4" s="15">
        <f>IF(COUNTIF(cmoney!DX$3:DX$135,$C4)=0,"",COUNTIFS(cmoney!DX$3:DX$5011,$C4,cmoney!LS$3:LS$5011,$A4,cmoney!LT$3:LT$5011,$B4))</f>
        <v>0</v>
      </c>
      <c r="DX4" s="15">
        <f>IF(COUNTIF(cmoney!DY$3:DY$135,$C4)=0,"",COUNTIFS(cmoney!DY$3:DY$5011,$C4,cmoney!LT$3:LT$5011,$A4,cmoney!LU$3:LU$5011,$B4))</f>
        <v>0</v>
      </c>
      <c r="DY4" s="15">
        <f>IF(COUNTIF(cmoney!DZ$3:DZ$135,$C4)=0,"",COUNTIFS(cmoney!DZ$3:DZ$5011,$C4,cmoney!LU$3:LU$5011,$A4,cmoney!LV$3:LV$5011,$B4))</f>
        <v>0</v>
      </c>
      <c r="DZ4" s="15">
        <f>IF(COUNTIF(cmoney!EA$3:EA$135,$C4)=0,"",COUNTIFS(cmoney!EA$3:EA$5011,$C4,cmoney!LV$3:LV$5011,$A4,cmoney!LW$3:LW$5011,$B4))</f>
        <v>0</v>
      </c>
      <c r="EA4" s="15">
        <f>IF(COUNTIF(cmoney!EB$3:EB$135,$C4)=0,"",COUNTIFS(cmoney!EB$3:EB$5011,$C4,cmoney!LW$3:LW$5011,$A4,cmoney!LX$3:LX$5011,$B4))</f>
        <v>0</v>
      </c>
      <c r="EB4" s="15">
        <f>IF(COUNTIF(cmoney!EC$3:EC$135,$C4)=0,"",COUNTIFS(cmoney!EC$3:EC$5011,$C4,cmoney!LX$3:LX$5011,$A4,cmoney!LY$3:LY$5011,$B4))</f>
        <v>0</v>
      </c>
      <c r="EC4" s="15">
        <f>IF(COUNTIF(cmoney!ED$3:ED$135,$C4)=0,"",COUNTIFS(cmoney!ED$3:ED$5011,$C4,cmoney!LY$3:LY$5011,$A4,cmoney!LZ$3:LZ$5011,$B4))</f>
        <v>0</v>
      </c>
      <c r="ED4" s="15">
        <f>IF(COUNTIF(cmoney!EE$3:EE$135,$C4)=0,"",COUNTIFS(cmoney!EE$3:EE$5011,$C4,cmoney!LZ$3:LZ$5011,$A4,cmoney!MA$3:MA$5011,$B4))</f>
        <v>0</v>
      </c>
      <c r="EE4" s="15">
        <f>IF(COUNTIF(cmoney!EF$3:EF$135,$C4)=0,"",COUNTIFS(cmoney!EF$3:EF$5011,$C4,cmoney!MA$3:MA$5011,$A4,cmoney!MB$3:MB$5011,$B4))</f>
        <v>0</v>
      </c>
      <c r="EF4" s="15">
        <f>IF(COUNTIF(cmoney!EG$3:EG$135,$C4)=0,"",COUNTIFS(cmoney!EG$3:EG$5011,$C4,cmoney!MB$3:MB$5011,$A4,cmoney!MC$3:MC$5011,$B4))</f>
        <v>0</v>
      </c>
      <c r="EG4" s="15">
        <f>IF(COUNTIF(cmoney!EH$3:EH$135,$C4)=0,"",COUNTIFS(cmoney!EH$3:EH$5011,$C4,cmoney!MC$3:MC$5011,$A4,cmoney!MD$3:MD$5011,$B4))</f>
        <v>0</v>
      </c>
      <c r="EH4" s="15">
        <f>IF(COUNTIF(cmoney!EI$3:EI$135,$C4)=0,"",COUNTIFS(cmoney!EI$3:EI$5011,$C4,cmoney!MD$3:MD$5011,$A4,cmoney!ME$3:ME$5011,$B4))</f>
        <v>0</v>
      </c>
      <c r="EI4" s="15">
        <f>IF(COUNTIF(cmoney!EJ$3:EJ$135,$C4)=0,"",COUNTIFS(cmoney!EJ$3:EJ$5011,$C4,cmoney!ME$3:ME$5011,$A4,cmoney!MF$3:MF$5011,$B4))</f>
        <v>0</v>
      </c>
      <c r="EJ4" s="15">
        <f>IF(COUNTIF(cmoney!EK$3:EK$135,$C4)=0,"",COUNTIFS(cmoney!EK$3:EK$5011,$C4,cmoney!MF$3:MF$5011,$A4,cmoney!MG$3:MG$5011,$B4))</f>
        <v>0</v>
      </c>
      <c r="EK4" s="15">
        <f>IF(COUNTIF(cmoney!EL$3:EL$135,$C4)=0,"",COUNTIFS(cmoney!EL$3:EL$5011,$C4,cmoney!MG$3:MG$5011,$A4,cmoney!MH$3:MH$5011,$B4))</f>
        <v>0</v>
      </c>
      <c r="EL4" s="15">
        <f>IF(COUNTIF(cmoney!EM$3:EM$135,$C4)=0,"",COUNTIFS(cmoney!EM$3:EM$5011,$C4,cmoney!MH$3:MH$5011,$A4,cmoney!MI$3:MI$5011,$B4))</f>
        <v>0</v>
      </c>
      <c r="EM4" s="15">
        <f>IF(COUNTIF(cmoney!EN$3:EN$135,$C4)=0,"",COUNTIFS(cmoney!EN$3:EN$5011,$C4,cmoney!MI$3:MI$5011,$A4,cmoney!MJ$3:MJ$5011,$B4))</f>
        <v>0</v>
      </c>
      <c r="EN4" s="15">
        <f>IF(COUNTIF(cmoney!EO$3:EO$135,$C4)=0,"",COUNTIFS(cmoney!EO$3:EO$5011,$C4,cmoney!MJ$3:MJ$5011,$A4,cmoney!MK$3:MK$5011,$B4))</f>
        <v>0</v>
      </c>
      <c r="EO4" s="15">
        <f>IF(COUNTIF(cmoney!EP$3:EP$135,$C4)=0,"",COUNTIFS(cmoney!EP$3:EP$5011,$C4,cmoney!MK$3:MK$5011,$A4,cmoney!ML$3:ML$5011,$B4))</f>
        <v>0</v>
      </c>
      <c r="EP4" s="15">
        <f>IF(COUNTIF(cmoney!EQ$3:EQ$135,$C4)=0,"",COUNTIFS(cmoney!EQ$3:EQ$5011,$C4,cmoney!ML$3:ML$5011,$A4,cmoney!MM$3:MM$5011,$B4))</f>
        <v>0</v>
      </c>
      <c r="EQ4" s="15">
        <f>IF(COUNTIF(cmoney!ER$3:ER$135,$C4)=0,"",COUNTIFS(cmoney!ER$3:ER$5011,$C4,cmoney!MM$3:MM$5011,$A4,cmoney!MN$3:MN$5011,$B4))</f>
        <v>0</v>
      </c>
      <c r="ER4" s="15">
        <f>IF(COUNTIF(cmoney!ES$3:ES$135,$C4)=0,"",COUNTIFS(cmoney!ES$3:ES$5011,$C4,cmoney!MN$3:MN$5011,$A4,cmoney!MO$3:MO$5011,$B4))</f>
        <v>0</v>
      </c>
      <c r="ES4" s="15">
        <f>IF(COUNTIF(cmoney!ET$3:ET$135,$C4)=0,"",COUNTIFS(cmoney!ET$3:ET$5011,$C4,cmoney!MO$3:MO$5011,$A4,cmoney!MP$3:MP$5011,$B4))</f>
        <v>0</v>
      </c>
      <c r="ET4" s="15">
        <f>IF(COUNTIF(cmoney!EU$3:EU$135,$C4)=0,"",COUNTIFS(cmoney!EU$3:EU$5011,$C4,cmoney!MP$3:MP$5011,$A4,cmoney!MQ$3:MQ$5011,$B4))</f>
        <v>0</v>
      </c>
      <c r="EU4" s="15">
        <f>IF(COUNTIF(cmoney!EV$3:EV$135,$C4)=0,"",COUNTIFS(cmoney!EV$3:EV$5011,$C4,cmoney!MQ$3:MQ$5011,$A4,cmoney!MR$3:MR$5011,$B4))</f>
        <v>0</v>
      </c>
      <c r="EV4" s="15">
        <f>IF(COUNTIF(cmoney!EW$3:EW$135,$C4)=0,"",COUNTIFS(cmoney!EW$3:EW$5011,$C4,cmoney!MR$3:MR$5011,$A4,cmoney!MS$3:MS$5011,$B4))</f>
        <v>0</v>
      </c>
      <c r="EW4" s="15">
        <f>IF(COUNTIF(cmoney!EX$3:EX$135,$C4)=0,"",COUNTIFS(cmoney!EX$3:EX$5011,$C4,cmoney!MS$3:MS$5011,$A4,cmoney!MT$3:MT$5011,$B4))</f>
        <v>0</v>
      </c>
      <c r="EX4" s="15">
        <f>IF(COUNTIF(cmoney!EY$3:EY$135,$C4)=0,"",COUNTIFS(cmoney!EY$3:EY$5011,$C4,cmoney!MT$3:MT$5011,$A4,cmoney!MU$3:MU$5011,$B4))</f>
        <v>0</v>
      </c>
      <c r="EY4" s="15">
        <f>IF(COUNTIF(cmoney!EZ$3:EZ$135,$C4)=0,"",COUNTIFS(cmoney!EZ$3:EZ$5011,$C4,cmoney!MU$3:MU$5011,$A4,cmoney!MV$3:MV$5011,$B4))</f>
        <v>0</v>
      </c>
      <c r="EZ4" s="15">
        <f>IF(COUNTIF(cmoney!FA$3:FA$135,$C4)=0,"",COUNTIFS(cmoney!FA$3:FA$5011,$C4,cmoney!MV$3:MV$5011,$A4,cmoney!MW$3:MW$5011,$B4))</f>
        <v>0</v>
      </c>
      <c r="FA4" s="15">
        <f>IF(COUNTIF(cmoney!FB$3:FB$135,$C4)=0,"",COUNTIFS(cmoney!FB$3:FB$5011,$C4,cmoney!MW$3:MW$5011,$A4,cmoney!MX$3:MX$5011,$B4))</f>
        <v>0</v>
      </c>
      <c r="FB4" s="15">
        <f>IF(COUNTIF(cmoney!FC$3:FC$135,$C4)=0,"",COUNTIFS(cmoney!FC$3:FC$5011,$C4,cmoney!MX$3:MX$5011,$A4,cmoney!MY$3:MY$5011,$B4))</f>
        <v>0</v>
      </c>
      <c r="FC4" s="15">
        <f>IF(COUNTIF(cmoney!FD$3:FD$135,$C4)=0,"",COUNTIFS(cmoney!FD$3:FD$5011,$C4,cmoney!MY$3:MY$5011,$A4,cmoney!MZ$3:MZ$5011,$B4))</f>
        <v>0</v>
      </c>
      <c r="FD4" s="15">
        <f>IF(COUNTIF(cmoney!FE$3:FE$135,$C4)=0,"",COUNTIFS(cmoney!FE$3:FE$5011,$C4,cmoney!MZ$3:MZ$5011,$A4,cmoney!NA$3:NA$5011,$B4))</f>
        <v>0</v>
      </c>
      <c r="FE4" s="15">
        <f>IF(COUNTIF(cmoney!FF$3:FF$135,$C4)=0,"",COUNTIFS(cmoney!FF$3:FF$5011,$C4,cmoney!NA$3:NA$5011,$A4,cmoney!NB$3:NB$5011,$B4))</f>
        <v>0</v>
      </c>
      <c r="FF4" s="15">
        <f>IF(COUNTIF(cmoney!FG$3:FG$135,$C4)=0,"",COUNTIFS(cmoney!FG$3:FG$5011,$C4,cmoney!NB$3:NB$5011,$A4,cmoney!NC$3:NC$5011,$B4))</f>
        <v>0</v>
      </c>
      <c r="FG4" s="15">
        <f>IF(COUNTIF(cmoney!FH$3:FH$135,$C4)=0,"",COUNTIFS(cmoney!FH$3:FH$5011,$C4,cmoney!NC$3:NC$5011,$A4,cmoney!ND$3:ND$5011,$B4))</f>
        <v>0</v>
      </c>
      <c r="FH4" s="15">
        <f>IF(COUNTIF(cmoney!FI$3:FI$135,$C4)=0,"",COUNTIFS(cmoney!FI$3:FI$5011,$C4,cmoney!ND$3:ND$5011,$A4,cmoney!NE$3:NE$5011,$B4))</f>
        <v>0</v>
      </c>
      <c r="FI4" s="15">
        <f>IF(COUNTIF(cmoney!FJ$3:FJ$135,$C4)=0,"",COUNTIFS(cmoney!FJ$3:FJ$5011,$C4,cmoney!NE$3:NE$5011,$A4,cmoney!NF$3:NF$5011,$B4))</f>
        <v>0</v>
      </c>
      <c r="FJ4" s="15">
        <f>IF(COUNTIF(cmoney!FK$3:FK$135,$C4)=0,"",COUNTIFS(cmoney!FK$3:FK$5011,$C4,cmoney!NF$3:NF$5011,$A4,cmoney!NG$3:NG$5011,$B4))</f>
        <v>0</v>
      </c>
      <c r="FK4" s="15">
        <f>IF(COUNTIF(cmoney!FL$3:FL$135,$C4)=0,"",COUNTIFS(cmoney!FL$3:FL$5011,$C4,cmoney!NG$3:NG$5011,$A4,cmoney!NH$3:NH$5011,$B4))</f>
        <v>0</v>
      </c>
      <c r="FL4" s="15">
        <f>IF(COUNTIF(cmoney!FM$3:FM$135,$C4)=0,"",COUNTIFS(cmoney!FM$3:FM$5011,$C4,cmoney!NH$3:NH$5011,$A4,cmoney!NI$3:NI$5011,$B4))</f>
        <v>0</v>
      </c>
      <c r="FM4" s="15">
        <f>IF(COUNTIF(cmoney!FN$3:FN$135,$C4)=0,"",COUNTIFS(cmoney!FN$3:FN$5011,$C4,cmoney!NI$3:NI$5011,$A4,cmoney!NJ$3:NJ$5011,$B4))</f>
        <v>0</v>
      </c>
      <c r="FN4" s="15">
        <f>IF(COUNTIF(cmoney!FO$3:FO$135,$C4)=0,"",COUNTIFS(cmoney!FO$3:FO$5011,$C4,cmoney!NJ$3:NJ$5011,$A4,cmoney!NK$3:NK$5011,$B4))</f>
        <v>0</v>
      </c>
      <c r="FO4" s="15">
        <f>IF(COUNTIF(cmoney!FP$3:FP$135,$C4)=0,"",COUNTIFS(cmoney!FP$3:FP$5011,$C4,cmoney!NK$3:NK$5011,$A4,cmoney!NL$3:NL$5011,$B4))</f>
        <v>0</v>
      </c>
      <c r="FP4" s="15">
        <f>IF(COUNTIF(cmoney!FQ$3:FQ$135,$C4)=0,"",COUNTIFS(cmoney!FQ$3:FQ$5011,$C4,cmoney!NL$3:NL$5011,$A4,cmoney!NM$3:NM$5011,$B4))</f>
        <v>0</v>
      </c>
      <c r="FQ4" s="15">
        <f>IF(COUNTIF(cmoney!FR$3:FR$135,$C4)=0,"",COUNTIFS(cmoney!FR$3:FR$5011,$C4,cmoney!NM$3:NM$5011,$A4,cmoney!NN$3:NN$5011,$B4))</f>
        <v>0</v>
      </c>
      <c r="FR4" s="15">
        <f>IF(COUNTIF(cmoney!FS$3:FS$135,$C4)=0,"",COUNTIFS(cmoney!FS$3:FS$5011,$C4,cmoney!NN$3:NN$5011,$A4,cmoney!NO$3:NO$5011,$B4))</f>
        <v>0</v>
      </c>
      <c r="FS4" s="15">
        <f>IF(COUNTIF(cmoney!FT$3:FT$135,$C4)=0,"",COUNTIFS(cmoney!FT$3:FT$5011,$C4,cmoney!NO$3:NO$5011,$A4,cmoney!NP$3:NP$5011,$B4))</f>
        <v>0</v>
      </c>
      <c r="FT4" s="15">
        <f>IF(COUNTIF(cmoney!FU$3:FU$135,$C4)=0,"",COUNTIFS(cmoney!FU$3:FU$5011,$C4,cmoney!NP$3:NP$5011,$A4,cmoney!NQ$3:NQ$5011,$B4))</f>
        <v>0</v>
      </c>
      <c r="FU4" s="15">
        <f>IF(COUNTIF(cmoney!FV$3:FV$135,$C4)=0,"",COUNTIFS(cmoney!FV$3:FV$5011,$C4,cmoney!NQ$3:NQ$5011,$A4,cmoney!NR$3:NR$5011,$B4))</f>
        <v>0</v>
      </c>
      <c r="FV4" s="15">
        <f>IF(COUNTIF(cmoney!FW$3:FW$135,$C4)=0,"",COUNTIFS(cmoney!FW$3:FW$5011,$C4,cmoney!NR$3:NR$5011,$A4,cmoney!NS$3:NS$5011,$B4))</f>
        <v>0</v>
      </c>
      <c r="FW4" s="15">
        <f>IF(COUNTIF(cmoney!FX$3:FX$135,$C4)=0,"",COUNTIFS(cmoney!FX$3:FX$5011,$C4,cmoney!NS$3:NS$5011,$A4,cmoney!NT$3:NT$5011,$B4))</f>
        <v>0</v>
      </c>
      <c r="FX4" s="15">
        <f>IF(COUNTIF(cmoney!FY$3:FY$135,$C4)=0,"",COUNTIFS(cmoney!FY$3:FY$5011,$C4,cmoney!NT$3:NT$5011,$A4,cmoney!NU$3:NU$5011,$B4))</f>
        <v>0</v>
      </c>
      <c r="FY4" s="15">
        <f>IF(COUNTIF(cmoney!FZ$3:FZ$135,$C4)=0,"",COUNTIFS(cmoney!FZ$3:FZ$5011,$C4,cmoney!NU$3:NU$5011,$A4,cmoney!NV$3:NV$5011,$B4))</f>
        <v>0</v>
      </c>
      <c r="FZ4" s="15">
        <f>IF(COUNTIF(cmoney!GA$3:GA$135,$C4)=0,"",COUNTIFS(cmoney!GA$3:GA$5011,$C4,cmoney!NV$3:NV$5011,$A4,cmoney!NW$3:NW$5011,$B4))</f>
        <v>0</v>
      </c>
      <c r="GA4" s="15">
        <f>IF(COUNTIF(cmoney!GB$3:GB$135,$C4)=0,"",COUNTIFS(cmoney!GB$3:GB$5011,$C4,cmoney!NW$3:NW$5011,$A4,cmoney!NX$3:NX$5011,$B4))</f>
        <v>0</v>
      </c>
      <c r="GB4" s="15">
        <f>IF(COUNTIF(cmoney!GC$3:GC$135,$C4)=0,"",COUNTIFS(cmoney!GC$3:GC$5011,$C4,cmoney!NX$3:NX$5011,$A4,cmoney!NY$3:NY$5011,$B4))</f>
        <v>0</v>
      </c>
      <c r="GC4" s="15">
        <f>IF(COUNTIF(cmoney!GD$3:GD$135,$C4)=0,"",COUNTIFS(cmoney!GD$3:GD$5011,$C4,cmoney!NY$3:NY$5011,$A4,cmoney!NZ$3:NZ$5011,$B4))</f>
        <v>0</v>
      </c>
      <c r="GD4" s="15">
        <f>IF(COUNTIF(cmoney!GE$3:GE$135,$C4)=0,"",COUNTIFS(cmoney!GE$3:GE$5011,$C4,cmoney!NZ$3:NZ$5011,$A4,cmoney!OA$3:OA$5011,$B4))</f>
        <v>0</v>
      </c>
      <c r="GE4" s="15">
        <f>IF(COUNTIF(cmoney!GF$3:GF$135,$C4)=0,"",COUNTIFS(cmoney!GF$3:GF$5011,$C4,cmoney!OA$3:OA$5011,$A4,cmoney!OB$3:OB$5011,$B4))</f>
        <v>0</v>
      </c>
      <c r="GF4" s="15">
        <f>IF(COUNTIF(cmoney!GG$3:GG$135,$C4)=0,"",COUNTIFS(cmoney!GG$3:GG$5011,$C4,cmoney!OB$3:OB$5011,$A4,cmoney!OC$3:OC$5011,$B4))</f>
        <v>0</v>
      </c>
      <c r="GG4" s="15">
        <f>IF(COUNTIF(cmoney!GH$3:GH$135,$C4)=0,"",COUNTIFS(cmoney!GH$3:GH$5011,$C4,cmoney!OC$3:OC$5011,$A4,cmoney!OD$3:OD$5011,$B4))</f>
        <v>0</v>
      </c>
      <c r="GH4" s="15">
        <f>IF(COUNTIF(cmoney!GI$3:GI$135,$C4)=0,"",COUNTIFS(cmoney!GI$3:GI$5011,$C4,cmoney!OD$3:OD$5011,$A4,cmoney!OE$3:OE$5011,$B4))</f>
        <v>0</v>
      </c>
      <c r="GI4" s="15">
        <f>IF(COUNTIF(cmoney!GJ$3:GJ$135,$C4)=0,"",COUNTIFS(cmoney!GJ$3:GJ$5011,$C4,cmoney!OE$3:OE$5011,$A4,cmoney!OF$3:OF$5011,$B4))</f>
        <v>0</v>
      </c>
      <c r="GJ4" s="15">
        <f>IF(COUNTIF(cmoney!GK$3:GK$135,$C4)=0,"",COUNTIFS(cmoney!GK$3:GK$5011,$C4,cmoney!OF$3:OF$5011,$A4,cmoney!OG$3:OG$5011,$B4))</f>
        <v>0</v>
      </c>
      <c r="GK4" s="15">
        <f>IF(COUNTIF(cmoney!GL$3:GL$135,$C4)=0,"",COUNTIFS(cmoney!GL$3:GL$5011,$C4,cmoney!OG$3:OG$5011,$A4,cmoney!OH$3:OH$5011,$B4))</f>
        <v>0</v>
      </c>
      <c r="GL4" s="15">
        <f>IF(COUNTIF(cmoney!GM$3:GM$135,$C4)=0,"",COUNTIFS(cmoney!GM$3:GM$5011,$C4,cmoney!OH$3:OH$5011,$A4,cmoney!OI$3:OI$5011,$B4))</f>
        <v>0</v>
      </c>
      <c r="GM4" s="15">
        <f>IF(COUNTIF(cmoney!GN$3:GN$135,$C4)=0,"",COUNTIFS(cmoney!GN$3:GN$5011,$C4,cmoney!OI$3:OI$5011,$A4,cmoney!OJ$3:OJ$5011,$B4))</f>
        <v>0</v>
      </c>
      <c r="GN4" s="15">
        <f>IF(COUNTIF(cmoney!GO$3:GO$135,$C4)=0,"",COUNTIFS(cmoney!GO$3:GO$5011,$C4,cmoney!OJ$3:OJ$5011,$A4,cmoney!OK$3:OK$5011,$B4))</f>
        <v>0</v>
      </c>
      <c r="GO4" s="15">
        <f>IF(COUNTIF(cmoney!GP$3:GP$135,$C4)=0,"",COUNTIFS(cmoney!GP$3:GP$5011,$C4,cmoney!OK$3:OK$5011,$A4,cmoney!OL$3:OL$5011,$B4))</f>
        <v>0</v>
      </c>
      <c r="GP4" s="15">
        <f>IF(COUNTIF(cmoney!GQ$3:GQ$135,$C4)=0,"",COUNTIFS(cmoney!GQ$3:GQ$5011,$C4,cmoney!OL$3:OL$5011,$A4,cmoney!OM$3:OM$5011,$B4))</f>
        <v>0</v>
      </c>
      <c r="GQ4" s="15">
        <f>IF(COUNTIF(cmoney!GR$3:GR$135,$C4)=0,"",COUNTIFS(cmoney!GR$3:GR$5011,$C4,cmoney!OM$3:OM$5011,$A4,cmoney!ON$3:ON$5011,$B4))</f>
        <v>0</v>
      </c>
      <c r="GR4" s="15">
        <f>IF(COUNTIF(cmoney!GS$3:GS$135,$C4)=0,"",COUNTIFS(cmoney!GS$3:GS$5011,$C4,cmoney!ON$3:ON$5011,$A4,cmoney!OO$3:OO$5011,$B4))</f>
        <v>0</v>
      </c>
      <c r="GS4" s="15">
        <f>IF(COUNTIF(cmoney!GT$3:GT$135,$C4)=0,"",COUNTIFS(cmoney!GT$3:GT$5011,$C4,cmoney!OO$3:OO$5011,$A4,cmoney!OP$3:OP$5011,$B4))</f>
        <v>0</v>
      </c>
      <c r="GT4" s="15">
        <f>IF(COUNTIF(cmoney!GU$3:GU$135,$C4)=0,"",COUNTIFS(cmoney!GU$3:GU$5011,$C4,cmoney!OP$3:OP$5011,$A4,cmoney!OQ$3:OQ$5011,$B4))</f>
        <v>0</v>
      </c>
      <c r="GU4" s="15">
        <f>IF(COUNTIF(cmoney!GV$3:GV$135,$C4)=0,"",COUNTIFS(cmoney!GV$3:GV$5011,$C4,cmoney!OQ$3:OQ$5011,$A4,cmoney!OR$3:OR$5011,$B4))</f>
        <v>0</v>
      </c>
    </row>
    <row r="5" spans="1:203">
      <c r="A5" s="9">
        <v>2019</v>
      </c>
      <c r="B5" s="242" t="s">
        <v>1249</v>
      </c>
      <c r="C5" s="10" t="s">
        <v>685</v>
      </c>
      <c r="D5" s="10" t="s">
        <v>1241</v>
      </c>
      <c r="E5" s="43">
        <f>IF(ISERROR(E4/(E4+E7)),"",E4/(E4+E7))</f>
        <v>5.5555555555555552E-2</v>
      </c>
      <c r="F5" s="43" t="str">
        <f t="shared" ref="F5:T5" si="0">IF(ISERROR(F4/(F4+F7)),"",F4/(F4+F7))</f>
        <v/>
      </c>
      <c r="G5" s="43">
        <f t="shared" si="0"/>
        <v>0.29629629629629628</v>
      </c>
      <c r="H5" s="43" t="str">
        <f t="shared" si="0"/>
        <v/>
      </c>
      <c r="I5" s="43" t="str">
        <f t="shared" si="0"/>
        <v/>
      </c>
      <c r="J5" s="43">
        <f t="shared" si="0"/>
        <v>1</v>
      </c>
      <c r="K5" s="43">
        <f t="shared" si="0"/>
        <v>0</v>
      </c>
      <c r="L5" s="43">
        <f t="shared" si="0"/>
        <v>0</v>
      </c>
      <c r="M5" s="43">
        <f t="shared" si="0"/>
        <v>0</v>
      </c>
      <c r="N5" s="43">
        <f t="shared" si="0"/>
        <v>0</v>
      </c>
      <c r="O5" s="43">
        <f t="shared" si="0"/>
        <v>0.66666666666666663</v>
      </c>
      <c r="P5" s="43">
        <f t="shared" si="0"/>
        <v>0</v>
      </c>
      <c r="Q5" s="43">
        <f t="shared" si="0"/>
        <v>0.25</v>
      </c>
      <c r="R5" s="43">
        <f t="shared" si="0"/>
        <v>0.29166666666666669</v>
      </c>
      <c r="S5" s="43">
        <f t="shared" si="0"/>
        <v>0.7142857142857143</v>
      </c>
      <c r="T5" s="43">
        <f t="shared" si="0"/>
        <v>0.55555555555555558</v>
      </c>
      <c r="U5" s="43" t="str">
        <f t="shared" ref="U5:BQ5" si="1">IF(ISERROR(U4/(U4+U7)),"",U4/(U4+U7))</f>
        <v/>
      </c>
      <c r="V5" s="43" t="str">
        <f t="shared" si="1"/>
        <v/>
      </c>
      <c r="W5" s="43" t="str">
        <f t="shared" si="1"/>
        <v/>
      </c>
      <c r="X5" s="43" t="str">
        <f t="shared" si="1"/>
        <v/>
      </c>
      <c r="Y5" s="43" t="str">
        <f t="shared" si="1"/>
        <v/>
      </c>
      <c r="Z5" s="43" t="str">
        <f t="shared" si="1"/>
        <v/>
      </c>
      <c r="AA5" s="43" t="str">
        <f t="shared" si="1"/>
        <v/>
      </c>
      <c r="AB5" s="43" t="str">
        <f t="shared" si="1"/>
        <v/>
      </c>
      <c r="AC5" s="43" t="str">
        <f t="shared" si="1"/>
        <v/>
      </c>
      <c r="AD5" s="43" t="str">
        <f t="shared" si="1"/>
        <v/>
      </c>
      <c r="AE5" s="43" t="str">
        <f t="shared" si="1"/>
        <v/>
      </c>
      <c r="AF5" s="43" t="str">
        <f t="shared" si="1"/>
        <v/>
      </c>
      <c r="AG5" s="43" t="str">
        <f t="shared" si="1"/>
        <v/>
      </c>
      <c r="AH5" s="43" t="str">
        <f t="shared" si="1"/>
        <v/>
      </c>
      <c r="AI5" s="43" t="str">
        <f t="shared" si="1"/>
        <v/>
      </c>
      <c r="AJ5" s="43" t="str">
        <f t="shared" si="1"/>
        <v/>
      </c>
      <c r="AK5" s="43" t="str">
        <f t="shared" si="1"/>
        <v/>
      </c>
      <c r="AL5" s="43" t="str">
        <f t="shared" si="1"/>
        <v/>
      </c>
      <c r="AM5" s="43" t="str">
        <f t="shared" si="1"/>
        <v/>
      </c>
      <c r="AN5" s="43" t="str">
        <f t="shared" si="1"/>
        <v/>
      </c>
      <c r="AO5" s="43" t="str">
        <f t="shared" si="1"/>
        <v/>
      </c>
      <c r="AP5" s="43" t="str">
        <f t="shared" si="1"/>
        <v/>
      </c>
      <c r="AQ5" s="43" t="str">
        <f t="shared" si="1"/>
        <v/>
      </c>
      <c r="AR5" s="43" t="str">
        <f t="shared" si="1"/>
        <v/>
      </c>
      <c r="AS5" s="43" t="str">
        <f t="shared" si="1"/>
        <v/>
      </c>
      <c r="AT5" s="43" t="str">
        <f t="shared" si="1"/>
        <v/>
      </c>
      <c r="AU5" s="43" t="str">
        <f t="shared" si="1"/>
        <v/>
      </c>
      <c r="AV5" s="43" t="str">
        <f t="shared" si="1"/>
        <v/>
      </c>
      <c r="AW5" s="43" t="str">
        <f t="shared" si="1"/>
        <v/>
      </c>
      <c r="AX5" s="43" t="str">
        <f t="shared" si="1"/>
        <v/>
      </c>
      <c r="AY5" s="43" t="str">
        <f t="shared" si="1"/>
        <v/>
      </c>
      <c r="AZ5" s="43" t="str">
        <f t="shared" si="1"/>
        <v/>
      </c>
      <c r="BA5" s="43" t="str">
        <f t="shared" si="1"/>
        <v/>
      </c>
      <c r="BB5" s="43" t="str">
        <f t="shared" si="1"/>
        <v/>
      </c>
      <c r="BC5" s="43" t="str">
        <f t="shared" si="1"/>
        <v/>
      </c>
      <c r="BD5" s="43" t="str">
        <f t="shared" si="1"/>
        <v/>
      </c>
      <c r="BE5" s="43" t="str">
        <f t="shared" si="1"/>
        <v/>
      </c>
      <c r="BF5" s="43" t="str">
        <f t="shared" si="1"/>
        <v/>
      </c>
      <c r="BG5" s="43" t="str">
        <f t="shared" si="1"/>
        <v/>
      </c>
      <c r="BH5" s="43" t="str">
        <f t="shared" si="1"/>
        <v/>
      </c>
      <c r="BI5" s="43" t="str">
        <f t="shared" si="1"/>
        <v/>
      </c>
      <c r="BJ5" s="43" t="str">
        <f t="shared" si="1"/>
        <v/>
      </c>
      <c r="BK5" s="43" t="str">
        <f t="shared" si="1"/>
        <v/>
      </c>
      <c r="BL5" s="43" t="str">
        <f t="shared" si="1"/>
        <v/>
      </c>
      <c r="BM5" s="43" t="str">
        <f t="shared" si="1"/>
        <v/>
      </c>
      <c r="BN5" s="43" t="str">
        <f t="shared" si="1"/>
        <v/>
      </c>
      <c r="BO5" s="43" t="str">
        <f t="shared" si="1"/>
        <v/>
      </c>
      <c r="BP5" s="43" t="str">
        <f t="shared" si="1"/>
        <v/>
      </c>
      <c r="BQ5" s="43" t="str">
        <f t="shared" si="1"/>
        <v/>
      </c>
      <c r="BR5" s="43" t="str">
        <f t="shared" ref="BR5:EC5" si="2">IF(ISERROR(BR4/(BR4+BR7)),"",BR4/(BR4+BR7))</f>
        <v/>
      </c>
      <c r="BS5" s="43" t="str">
        <f t="shared" si="2"/>
        <v/>
      </c>
      <c r="BT5" s="43" t="str">
        <f t="shared" si="2"/>
        <v/>
      </c>
      <c r="BU5" s="43" t="str">
        <f t="shared" si="2"/>
        <v/>
      </c>
      <c r="BV5" s="43" t="str">
        <f t="shared" si="2"/>
        <v/>
      </c>
      <c r="BW5" s="43" t="str">
        <f t="shared" si="2"/>
        <v/>
      </c>
      <c r="BX5" s="43" t="str">
        <f t="shared" si="2"/>
        <v/>
      </c>
      <c r="BY5" s="43" t="str">
        <f t="shared" si="2"/>
        <v/>
      </c>
      <c r="BZ5" s="43" t="str">
        <f t="shared" si="2"/>
        <v/>
      </c>
      <c r="CA5" s="43" t="str">
        <f t="shared" si="2"/>
        <v/>
      </c>
      <c r="CB5" s="43" t="str">
        <f t="shared" si="2"/>
        <v/>
      </c>
      <c r="CC5" s="43" t="str">
        <f t="shared" si="2"/>
        <v/>
      </c>
      <c r="CD5" s="43" t="str">
        <f t="shared" si="2"/>
        <v/>
      </c>
      <c r="CE5" s="43" t="str">
        <f t="shared" si="2"/>
        <v/>
      </c>
      <c r="CF5" s="43" t="str">
        <f t="shared" si="2"/>
        <v/>
      </c>
      <c r="CG5" s="43" t="str">
        <f t="shared" si="2"/>
        <v/>
      </c>
      <c r="CH5" s="43" t="str">
        <f t="shared" si="2"/>
        <v/>
      </c>
      <c r="CI5" s="43" t="str">
        <f t="shared" si="2"/>
        <v/>
      </c>
      <c r="CJ5" s="43" t="str">
        <f t="shared" si="2"/>
        <v/>
      </c>
      <c r="CK5" s="43" t="str">
        <f t="shared" si="2"/>
        <v/>
      </c>
      <c r="CL5" s="43" t="str">
        <f t="shared" si="2"/>
        <v/>
      </c>
      <c r="CM5" s="43" t="str">
        <f t="shared" si="2"/>
        <v/>
      </c>
      <c r="CN5" s="43" t="str">
        <f t="shared" si="2"/>
        <v/>
      </c>
      <c r="CO5" s="43" t="str">
        <f t="shared" si="2"/>
        <v/>
      </c>
      <c r="CP5" s="43" t="str">
        <f t="shared" si="2"/>
        <v/>
      </c>
      <c r="CQ5" s="43" t="str">
        <f t="shared" si="2"/>
        <v/>
      </c>
      <c r="CR5" s="43" t="str">
        <f t="shared" si="2"/>
        <v/>
      </c>
      <c r="CS5" s="43" t="str">
        <f t="shared" si="2"/>
        <v/>
      </c>
      <c r="CT5" s="43" t="str">
        <f t="shared" si="2"/>
        <v/>
      </c>
      <c r="CU5" s="43" t="str">
        <f t="shared" si="2"/>
        <v/>
      </c>
      <c r="CV5" s="43" t="str">
        <f t="shared" si="2"/>
        <v/>
      </c>
      <c r="CW5" s="43" t="str">
        <f t="shared" si="2"/>
        <v/>
      </c>
      <c r="CX5" s="43" t="str">
        <f t="shared" si="2"/>
        <v/>
      </c>
      <c r="CY5" s="43" t="str">
        <f t="shared" si="2"/>
        <v/>
      </c>
      <c r="CZ5" s="43" t="str">
        <f t="shared" si="2"/>
        <v/>
      </c>
      <c r="DA5" s="43" t="str">
        <f t="shared" si="2"/>
        <v/>
      </c>
      <c r="DB5" s="43" t="str">
        <f t="shared" si="2"/>
        <v/>
      </c>
      <c r="DC5" s="43" t="str">
        <f t="shared" si="2"/>
        <v/>
      </c>
      <c r="DD5" s="43" t="str">
        <f t="shared" si="2"/>
        <v/>
      </c>
      <c r="DE5" s="43" t="str">
        <f t="shared" si="2"/>
        <v/>
      </c>
      <c r="DF5" s="43" t="str">
        <f t="shared" si="2"/>
        <v/>
      </c>
      <c r="DG5" s="43" t="str">
        <f t="shared" si="2"/>
        <v/>
      </c>
      <c r="DH5" s="43" t="str">
        <f t="shared" si="2"/>
        <v/>
      </c>
      <c r="DI5" s="43" t="str">
        <f t="shared" si="2"/>
        <v/>
      </c>
      <c r="DJ5" s="43" t="str">
        <f t="shared" si="2"/>
        <v/>
      </c>
      <c r="DK5" s="43" t="str">
        <f t="shared" si="2"/>
        <v/>
      </c>
      <c r="DL5" s="43" t="str">
        <f t="shared" si="2"/>
        <v/>
      </c>
      <c r="DM5" s="43" t="str">
        <f t="shared" si="2"/>
        <v/>
      </c>
      <c r="DN5" s="43" t="str">
        <f t="shared" si="2"/>
        <v/>
      </c>
      <c r="DO5" s="43" t="str">
        <f t="shared" si="2"/>
        <v/>
      </c>
      <c r="DP5" s="43" t="str">
        <f t="shared" si="2"/>
        <v/>
      </c>
      <c r="DQ5" s="43" t="str">
        <f t="shared" si="2"/>
        <v/>
      </c>
      <c r="DR5" s="43" t="str">
        <f t="shared" si="2"/>
        <v/>
      </c>
      <c r="DS5" s="43" t="str">
        <f t="shared" si="2"/>
        <v/>
      </c>
      <c r="DT5" s="43" t="str">
        <f t="shared" si="2"/>
        <v/>
      </c>
      <c r="DU5" s="43" t="str">
        <f t="shared" si="2"/>
        <v/>
      </c>
      <c r="DV5" s="43" t="str">
        <f t="shared" si="2"/>
        <v/>
      </c>
      <c r="DW5" s="43" t="str">
        <f t="shared" si="2"/>
        <v/>
      </c>
      <c r="DX5" s="43" t="str">
        <f t="shared" si="2"/>
        <v/>
      </c>
      <c r="DY5" s="43" t="str">
        <f t="shared" si="2"/>
        <v/>
      </c>
      <c r="DZ5" s="43" t="str">
        <f t="shared" si="2"/>
        <v/>
      </c>
      <c r="EA5" s="43" t="str">
        <f t="shared" si="2"/>
        <v/>
      </c>
      <c r="EB5" s="43" t="str">
        <f t="shared" si="2"/>
        <v/>
      </c>
      <c r="EC5" s="43" t="str">
        <f t="shared" si="2"/>
        <v/>
      </c>
      <c r="ED5" s="43" t="str">
        <f t="shared" ref="ED5:GO5" si="3">IF(ISERROR(ED4/(ED4+ED7)),"",ED4/(ED4+ED7))</f>
        <v/>
      </c>
      <c r="EE5" s="43" t="str">
        <f t="shared" si="3"/>
        <v/>
      </c>
      <c r="EF5" s="43" t="str">
        <f t="shared" si="3"/>
        <v/>
      </c>
      <c r="EG5" s="43" t="str">
        <f t="shared" si="3"/>
        <v/>
      </c>
      <c r="EH5" s="43" t="str">
        <f t="shared" si="3"/>
        <v/>
      </c>
      <c r="EI5" s="43" t="str">
        <f t="shared" si="3"/>
        <v/>
      </c>
      <c r="EJ5" s="43" t="str">
        <f t="shared" si="3"/>
        <v/>
      </c>
      <c r="EK5" s="43" t="str">
        <f t="shared" si="3"/>
        <v/>
      </c>
      <c r="EL5" s="43" t="str">
        <f t="shared" si="3"/>
        <v/>
      </c>
      <c r="EM5" s="43" t="str">
        <f t="shared" si="3"/>
        <v/>
      </c>
      <c r="EN5" s="43" t="str">
        <f t="shared" si="3"/>
        <v/>
      </c>
      <c r="EO5" s="43" t="str">
        <f t="shared" si="3"/>
        <v/>
      </c>
      <c r="EP5" s="43" t="str">
        <f t="shared" si="3"/>
        <v/>
      </c>
      <c r="EQ5" s="43" t="str">
        <f t="shared" si="3"/>
        <v/>
      </c>
      <c r="ER5" s="43" t="str">
        <f t="shared" si="3"/>
        <v/>
      </c>
      <c r="ES5" s="43" t="str">
        <f t="shared" si="3"/>
        <v/>
      </c>
      <c r="ET5" s="43" t="str">
        <f t="shared" si="3"/>
        <v/>
      </c>
      <c r="EU5" s="43" t="str">
        <f t="shared" si="3"/>
        <v/>
      </c>
      <c r="EV5" s="43" t="str">
        <f t="shared" si="3"/>
        <v/>
      </c>
      <c r="EW5" s="43" t="str">
        <f t="shared" si="3"/>
        <v/>
      </c>
      <c r="EX5" s="43" t="str">
        <f t="shared" si="3"/>
        <v/>
      </c>
      <c r="EY5" s="43" t="str">
        <f t="shared" si="3"/>
        <v/>
      </c>
      <c r="EZ5" s="43" t="str">
        <f t="shared" si="3"/>
        <v/>
      </c>
      <c r="FA5" s="43" t="str">
        <f t="shared" si="3"/>
        <v/>
      </c>
      <c r="FB5" s="43" t="str">
        <f t="shared" si="3"/>
        <v/>
      </c>
      <c r="FC5" s="43" t="str">
        <f t="shared" si="3"/>
        <v/>
      </c>
      <c r="FD5" s="43" t="str">
        <f t="shared" si="3"/>
        <v/>
      </c>
      <c r="FE5" s="43" t="str">
        <f t="shared" si="3"/>
        <v/>
      </c>
      <c r="FF5" s="43" t="str">
        <f t="shared" si="3"/>
        <v/>
      </c>
      <c r="FG5" s="43" t="str">
        <f t="shared" si="3"/>
        <v/>
      </c>
      <c r="FH5" s="43" t="str">
        <f t="shared" si="3"/>
        <v/>
      </c>
      <c r="FI5" s="43" t="str">
        <f t="shared" si="3"/>
        <v/>
      </c>
      <c r="FJ5" s="43" t="str">
        <f t="shared" si="3"/>
        <v/>
      </c>
      <c r="FK5" s="43" t="str">
        <f t="shared" si="3"/>
        <v/>
      </c>
      <c r="FL5" s="43" t="str">
        <f t="shared" si="3"/>
        <v/>
      </c>
      <c r="FM5" s="43" t="str">
        <f t="shared" si="3"/>
        <v/>
      </c>
      <c r="FN5" s="43" t="str">
        <f t="shared" si="3"/>
        <v/>
      </c>
      <c r="FO5" s="43" t="str">
        <f t="shared" si="3"/>
        <v/>
      </c>
      <c r="FP5" s="43" t="str">
        <f t="shared" si="3"/>
        <v/>
      </c>
      <c r="FQ5" s="43" t="str">
        <f t="shared" si="3"/>
        <v/>
      </c>
      <c r="FR5" s="43" t="str">
        <f t="shared" si="3"/>
        <v/>
      </c>
      <c r="FS5" s="43" t="str">
        <f t="shared" si="3"/>
        <v/>
      </c>
      <c r="FT5" s="43" t="str">
        <f t="shared" si="3"/>
        <v/>
      </c>
      <c r="FU5" s="43" t="str">
        <f t="shared" si="3"/>
        <v/>
      </c>
      <c r="FV5" s="43" t="str">
        <f t="shared" si="3"/>
        <v/>
      </c>
      <c r="FW5" s="43" t="str">
        <f t="shared" si="3"/>
        <v/>
      </c>
      <c r="FX5" s="43" t="str">
        <f t="shared" si="3"/>
        <v/>
      </c>
      <c r="FY5" s="43" t="str">
        <f t="shared" si="3"/>
        <v/>
      </c>
      <c r="FZ5" s="43" t="str">
        <f t="shared" si="3"/>
        <v/>
      </c>
      <c r="GA5" s="43" t="str">
        <f t="shared" si="3"/>
        <v/>
      </c>
      <c r="GB5" s="43" t="str">
        <f t="shared" si="3"/>
        <v/>
      </c>
      <c r="GC5" s="43" t="str">
        <f t="shared" si="3"/>
        <v/>
      </c>
      <c r="GD5" s="43" t="str">
        <f t="shared" si="3"/>
        <v/>
      </c>
      <c r="GE5" s="43" t="str">
        <f t="shared" si="3"/>
        <v/>
      </c>
      <c r="GF5" s="43" t="str">
        <f t="shared" si="3"/>
        <v/>
      </c>
      <c r="GG5" s="43" t="str">
        <f t="shared" si="3"/>
        <v/>
      </c>
      <c r="GH5" s="43" t="str">
        <f t="shared" si="3"/>
        <v/>
      </c>
      <c r="GI5" s="43" t="str">
        <f t="shared" si="3"/>
        <v/>
      </c>
      <c r="GJ5" s="43" t="str">
        <f t="shared" si="3"/>
        <v/>
      </c>
      <c r="GK5" s="43" t="str">
        <f t="shared" si="3"/>
        <v/>
      </c>
      <c r="GL5" s="43" t="str">
        <f t="shared" si="3"/>
        <v/>
      </c>
      <c r="GM5" s="43" t="str">
        <f t="shared" si="3"/>
        <v/>
      </c>
      <c r="GN5" s="43" t="str">
        <f t="shared" si="3"/>
        <v/>
      </c>
      <c r="GO5" s="43" t="str">
        <f t="shared" si="3"/>
        <v/>
      </c>
      <c r="GP5" s="43" t="str">
        <f t="shared" ref="GP5:GU5" si="4">IF(ISERROR(GP4/(GP4+GP7)),"",GP4/(GP4+GP7))</f>
        <v/>
      </c>
      <c r="GQ5" s="43" t="str">
        <f t="shared" si="4"/>
        <v/>
      </c>
      <c r="GR5" s="43" t="str">
        <f t="shared" si="4"/>
        <v/>
      </c>
      <c r="GS5" s="43" t="str">
        <f t="shared" si="4"/>
        <v/>
      </c>
      <c r="GT5" s="43" t="str">
        <f t="shared" si="4"/>
        <v/>
      </c>
      <c r="GU5" s="43" t="str">
        <f t="shared" si="4"/>
        <v/>
      </c>
    </row>
    <row r="6" spans="1:203">
      <c r="A6" s="9">
        <v>2019</v>
      </c>
      <c r="B6" s="242" t="s">
        <v>1250</v>
      </c>
      <c r="C6" s="10" t="s">
        <v>1245</v>
      </c>
      <c r="D6" s="10" t="s">
        <v>1237</v>
      </c>
      <c r="E6" s="12">
        <f>IF(COUNTIF(cmoney!F$3:F$5011,$C6)=0,"",AVERAGEIFS(cmoney!F$3:F$5011,cmoney!F$3:F$5011,$C6,cmoney!$HA$3:$HA$5011,$A6,cmoney!$HB$3:$HB$5011,$B6))</f>
        <v>4.5733333333333327E-2</v>
      </c>
      <c r="F6" s="12" t="e">
        <f>IF(COUNTIF(cmoney!G$3:G$5011,$C6)=0,"",AVERAGEIFS(cmoney!G$3:G$5011,cmoney!G$3:G$5011,$C6,cmoney!$HA$3:$HA$5011,$A6,cmoney!$HB$3:$HB$5011,$B6))</f>
        <v>#DIV/0!</v>
      </c>
      <c r="G6" s="12">
        <f>IF(COUNTIF(cmoney!H$3:H$5011,$C6)=0,"",AVERAGEIFS(cmoney!H$3:H$5011,cmoney!H$3:H$5011,$C6,cmoney!$HA$3:$HA$5011,$A6,cmoney!$HB$3:$HB$5011,$B6))</f>
        <v>0.28272777777777774</v>
      </c>
      <c r="H6" s="12">
        <f>IF(COUNTIF(cmoney!I$3:I$5011,$C6)=0,"",AVERAGEIFS(cmoney!I$3:I$5011,cmoney!I$3:I$5011,$C6,cmoney!$HA$3:$HA$5011,$A6,cmoney!$HB$3:$HB$5011,$B6))</f>
        <v>2.8199999999999999E-2</v>
      </c>
      <c r="I6" s="12" t="e">
        <f>IF(COUNTIF(cmoney!J$3:J$5011,$C6)=0,"",AVERAGEIFS(cmoney!J$3:J$5011,cmoney!J$3:J$5011,$C6,cmoney!$HA$3:$HA$5011,$A6,cmoney!$HB$3:$HB$5011,$B6))</f>
        <v>#DIV/0!</v>
      </c>
      <c r="J6" s="12">
        <f>IF(COUNTIF(cmoney!K$3:K$5011,$C6)=0,"",AVERAGEIFS(cmoney!K$3:K$5011,cmoney!K$3:K$5011,$C6,cmoney!$HA$3:$HA$5011,$A6,cmoney!$HB$3:$HB$5011,$B6))</f>
        <v>5.74E-2</v>
      </c>
      <c r="K6" s="12">
        <f>IF(COUNTIF(cmoney!L$3:L$5011,$C6)=0,"",AVERAGEIFS(cmoney!L$3:L$5011,cmoney!L$3:L$5011,$C6,cmoney!$HA$3:$HA$5011,$A6,cmoney!$HB$3:$HB$5011,$B6))</f>
        <v>0.29330000000000001</v>
      </c>
      <c r="L6" s="12" t="e">
        <f>IF(COUNTIF(cmoney!M$3:M$5011,$C6)=0,"",AVERAGEIFS(cmoney!M$3:M$5011,cmoney!M$3:M$5011,$C6,cmoney!$HA$3:$HA$5011,$A6,cmoney!$HB$3:$HB$5011,$B6))</f>
        <v>#DIV/0!</v>
      </c>
      <c r="M6" s="12" t="e">
        <f>IF(COUNTIF(cmoney!N$3:N$5011,$C6)=0,"",AVERAGEIFS(cmoney!N$3:N$5011,cmoney!N$3:N$5011,$C6,cmoney!$HA$3:$HA$5011,$A6,cmoney!$HB$3:$HB$5011,$B6))</f>
        <v>#DIV/0!</v>
      </c>
      <c r="N6" s="12" t="e">
        <f>IF(COUNTIF(cmoney!O$3:O$5011,$C6)=0,"",AVERAGEIFS(cmoney!O$3:O$5011,cmoney!O$3:O$5011,$C6,cmoney!$HA$3:$HA$5011,$A6,cmoney!$HB$3:$HB$5011,$B6))</f>
        <v>#DIV/0!</v>
      </c>
      <c r="O6" s="12">
        <f>IF(COUNTIF(cmoney!P$3:P$5011,$C6)=0,"",AVERAGEIFS(cmoney!P$3:P$5011,cmoney!P$3:P$5011,$C6,cmoney!$HA$3:$HA$5011,$A6,cmoney!$HB$3:$HB$5011,$B6))</f>
        <v>2.1374499999999999</v>
      </c>
      <c r="P6" s="12">
        <f>IF(COUNTIF(cmoney!Q$3:Q$5011,$C6)=0,"",AVERAGEIFS(cmoney!Q$3:Q$5011,cmoney!Q$3:Q$5011,$C6,cmoney!$HA$3:$HA$5011,$A6,cmoney!$HB$3:$HB$5011,$B6))</f>
        <v>0.31890000000000007</v>
      </c>
      <c r="Q6" s="12">
        <f>IF(COUNTIF(cmoney!R$3:R$5011,$C6)=0,"",AVERAGEIFS(cmoney!R$3:R$5011,cmoney!R$3:R$5011,$C6,cmoney!$HA$3:$HA$5011,$A6,cmoney!$HB$3:$HB$5011,$B6))</f>
        <v>0.105</v>
      </c>
      <c r="R6" s="12">
        <f>IF(COUNTIF(cmoney!S$3:S$5011,$C6)=0,"",AVERAGEIFS(cmoney!S$3:S$5011,cmoney!S$3:S$5011,$C6,cmoney!$HA$3:$HA$5011,$A6,cmoney!$HB$3:$HB$5011,$B6))</f>
        <v>0.22278181818181819</v>
      </c>
      <c r="S6" s="12">
        <f>IF(COUNTIF(cmoney!T$3:T$5011,$C6)=0,"",AVERAGEIFS(cmoney!T$3:T$5011,cmoney!T$3:T$5011,$C6,cmoney!$HA$3:$HA$5011,$A6,cmoney!$HB$3:$HB$5011,$B6))</f>
        <v>0.57017499999999999</v>
      </c>
      <c r="T6" s="12">
        <f>IF(COUNTIF(cmoney!U$3:U$5011,$C6)=0,"",AVERAGEIFS(cmoney!U$3:U$5011,cmoney!U$3:U$5011,$C6,cmoney!$HA$3:$HA$5011,$A6,cmoney!$HB$3:$HB$5011,$B6))</f>
        <v>0.59257499999999996</v>
      </c>
      <c r="U6" s="12" t="e">
        <f>IF(COUNTIF(cmoney!V$3:V$135,$C6)=0,"",AVERAGEIFS(cmoney!V$3:V$5011,cmoney!V$3:V$5011,$C6,cmoney!HQ$3:HQ$5011,$A6,cmoney!HR$3:HR$5011,$B6))</f>
        <v>#DIV/0!</v>
      </c>
      <c r="V6" s="12" t="e">
        <f>IF(COUNTIF(cmoney!W$3:W$135,$C6)=0,"",AVERAGEIFS(cmoney!W$3:W$5011,cmoney!W$3:W$5011,$C6,cmoney!HR$3:HR$5011,$A6,cmoney!HS$3:HS$5011,$B6))</f>
        <v>#DIV/0!</v>
      </c>
      <c r="W6" s="12" t="e">
        <f>IF(COUNTIF(cmoney!X$3:X$135,$C6)=0,"",AVERAGEIFS(cmoney!X$3:X$5011,cmoney!X$3:X$5011,$C6,cmoney!HS$3:HS$5011,$A6,cmoney!HT$3:HT$5011,$B6))</f>
        <v>#DIV/0!</v>
      </c>
      <c r="X6" s="12" t="e">
        <f>IF(COUNTIF(cmoney!Y$3:Y$135,$C6)=0,"",AVERAGEIFS(cmoney!Y$3:Y$5011,cmoney!Y$3:Y$5011,$C6,cmoney!HT$3:HT$5011,$A6,cmoney!HU$3:HU$5011,$B6))</f>
        <v>#DIV/0!</v>
      </c>
      <c r="Y6" s="12" t="e">
        <f>IF(COUNTIF(cmoney!Z$3:Z$135,$C6)=0,"",AVERAGEIFS(cmoney!Z$3:Z$5011,cmoney!Z$3:Z$5011,$C6,cmoney!HU$3:HU$5011,$A6,cmoney!HV$3:HV$5011,$B6))</f>
        <v>#DIV/0!</v>
      </c>
      <c r="Z6" s="12" t="e">
        <f>IF(COUNTIF(cmoney!AA$3:AA$135,$C6)=0,"",AVERAGEIFS(cmoney!AA$3:AA$5011,cmoney!AA$3:AA$5011,$C6,cmoney!HV$3:HV$5011,$A6,cmoney!HW$3:HW$5011,$B6))</f>
        <v>#DIV/0!</v>
      </c>
      <c r="AA6" s="12" t="e">
        <f>IF(COUNTIF(cmoney!AB$3:AB$135,$C6)=0,"",AVERAGEIFS(cmoney!AB$3:AB$5011,cmoney!AB$3:AB$5011,$C6,cmoney!HW$3:HW$5011,$A6,cmoney!HX$3:HX$5011,$B6))</f>
        <v>#DIV/0!</v>
      </c>
      <c r="AB6" s="12" t="e">
        <f>IF(COUNTIF(cmoney!AC$3:AC$135,$C6)=0,"",AVERAGEIFS(cmoney!AC$3:AC$5011,cmoney!AC$3:AC$5011,$C6,cmoney!HX$3:HX$5011,$A6,cmoney!HY$3:HY$5011,$B6))</f>
        <v>#DIV/0!</v>
      </c>
      <c r="AC6" s="12" t="e">
        <f>IF(COUNTIF(cmoney!AD$3:AD$135,$C6)=0,"",AVERAGEIFS(cmoney!AD$3:AD$5011,cmoney!AD$3:AD$5011,$C6,cmoney!HY$3:HY$5011,$A6,cmoney!HZ$3:HZ$5011,$B6))</f>
        <v>#DIV/0!</v>
      </c>
      <c r="AD6" s="12" t="e">
        <f>IF(COUNTIF(cmoney!AE$3:AE$135,$C6)=0,"",AVERAGEIFS(cmoney!AE$3:AE$5011,cmoney!AE$3:AE$5011,$C6,cmoney!HZ$3:HZ$5011,$A6,cmoney!IA$3:IA$5011,$B6))</f>
        <v>#DIV/0!</v>
      </c>
      <c r="AE6" s="12" t="e">
        <f>IF(COUNTIF(cmoney!AF$3:AF$135,$C6)=0,"",AVERAGEIFS(cmoney!AF$3:AF$5011,cmoney!AF$3:AF$5011,$C6,cmoney!IA$3:IA$5011,$A6,cmoney!IB$3:IB$5011,$B6))</f>
        <v>#DIV/0!</v>
      </c>
      <c r="AF6" s="12" t="e">
        <f>IF(COUNTIF(cmoney!AG$3:AG$135,$C6)=0,"",AVERAGEIFS(cmoney!AG$3:AG$5011,cmoney!AG$3:AG$5011,$C6,cmoney!IB$3:IB$5011,$A6,cmoney!IC$3:IC$5011,$B6))</f>
        <v>#DIV/0!</v>
      </c>
      <c r="AG6" s="12" t="e">
        <f>IF(COUNTIF(cmoney!AH$3:AH$135,$C6)=0,"",AVERAGEIFS(cmoney!AH$3:AH$5011,cmoney!AH$3:AH$5011,$C6,cmoney!IC$3:IC$5011,$A6,cmoney!ID$3:ID$5011,$B6))</f>
        <v>#DIV/0!</v>
      </c>
      <c r="AH6" s="12" t="e">
        <f>IF(COUNTIF(cmoney!AI$3:AI$135,$C6)=0,"",AVERAGEIFS(cmoney!AI$3:AI$5011,cmoney!AI$3:AI$5011,$C6,cmoney!ID$3:ID$5011,$A6,cmoney!IE$3:IE$5011,$B6))</f>
        <v>#DIV/0!</v>
      </c>
      <c r="AI6" s="12" t="e">
        <f>IF(COUNTIF(cmoney!AJ$3:AJ$135,$C6)=0,"",AVERAGEIFS(cmoney!AJ$3:AJ$5011,cmoney!AJ$3:AJ$5011,$C6,cmoney!IE$3:IE$5011,$A6,cmoney!IF$3:IF$5011,$B6))</f>
        <v>#DIV/0!</v>
      </c>
      <c r="AJ6" s="12" t="e">
        <f>IF(COUNTIF(cmoney!AK$3:AK$135,$C6)=0,"",AVERAGEIFS(cmoney!AK$3:AK$5011,cmoney!AK$3:AK$5011,$C6,cmoney!IF$3:IF$5011,$A6,cmoney!IG$3:IG$5011,$B6))</f>
        <v>#DIV/0!</v>
      </c>
      <c r="AK6" s="12" t="e">
        <f>IF(COUNTIF(cmoney!AL$3:AL$135,$C6)=0,"",AVERAGEIFS(cmoney!AL$3:AL$5011,cmoney!AL$3:AL$5011,$C6,cmoney!IG$3:IG$5011,$A6,cmoney!IH$3:IH$5011,$B6))</f>
        <v>#DIV/0!</v>
      </c>
      <c r="AL6" s="12" t="e">
        <f>IF(COUNTIF(cmoney!AM$3:AM$135,$C6)=0,"",AVERAGEIFS(cmoney!AM$3:AM$5011,cmoney!AM$3:AM$5011,$C6,cmoney!IH$3:IH$5011,$A6,cmoney!II$3:II$5011,$B6))</f>
        <v>#DIV/0!</v>
      </c>
      <c r="AM6" s="12" t="e">
        <f>IF(COUNTIF(cmoney!AN$3:AN$135,$C6)=0,"",AVERAGEIFS(cmoney!AN$3:AN$5011,cmoney!AN$3:AN$5011,$C6,cmoney!II$3:II$5011,$A6,cmoney!IJ$3:IJ$5011,$B6))</f>
        <v>#DIV/0!</v>
      </c>
      <c r="AN6" s="12" t="e">
        <f>IF(COUNTIF(cmoney!AO$3:AO$135,$C6)=0,"",AVERAGEIFS(cmoney!AO$3:AO$5011,cmoney!AO$3:AO$5011,$C6,cmoney!IJ$3:IJ$5011,$A6,cmoney!IK$3:IK$5011,$B6))</f>
        <v>#DIV/0!</v>
      </c>
      <c r="AO6" s="12" t="e">
        <f>IF(COUNTIF(cmoney!AP$3:AP$135,$C6)=0,"",AVERAGEIFS(cmoney!AP$3:AP$5011,cmoney!AP$3:AP$5011,$C6,cmoney!IK$3:IK$5011,$A6,cmoney!IL$3:IL$5011,$B6))</f>
        <v>#DIV/0!</v>
      </c>
      <c r="AP6" s="12" t="e">
        <f>IF(COUNTIF(cmoney!AQ$3:AQ$135,$C6)=0,"",AVERAGEIFS(cmoney!AQ$3:AQ$5011,cmoney!AQ$3:AQ$5011,$C6,cmoney!IL$3:IL$5011,$A6,cmoney!IM$3:IM$5011,$B6))</f>
        <v>#DIV/0!</v>
      </c>
      <c r="AQ6" s="12" t="e">
        <f>IF(COUNTIF(cmoney!AR$3:AR$135,$C6)=0,"",AVERAGEIFS(cmoney!AR$3:AR$5011,cmoney!AR$3:AR$5011,$C6,cmoney!IM$3:IM$5011,$A6,cmoney!IN$3:IN$5011,$B6))</f>
        <v>#DIV/0!</v>
      </c>
      <c r="AR6" s="12" t="e">
        <f>IF(COUNTIF(cmoney!AS$3:AS$135,$C6)=0,"",AVERAGEIFS(cmoney!AS$3:AS$5011,cmoney!AS$3:AS$5011,$C6,cmoney!IN$3:IN$5011,$A6,cmoney!IO$3:IO$5011,$B6))</f>
        <v>#DIV/0!</v>
      </c>
      <c r="AS6" s="12" t="e">
        <f>IF(COUNTIF(cmoney!AT$3:AT$135,$C6)=0,"",AVERAGEIFS(cmoney!AT$3:AT$5011,cmoney!AT$3:AT$5011,$C6,cmoney!IO$3:IO$5011,$A6,cmoney!IP$3:IP$5011,$B6))</f>
        <v>#DIV/0!</v>
      </c>
      <c r="AT6" s="12" t="e">
        <f>IF(COUNTIF(cmoney!AU$3:AU$135,$C6)=0,"",AVERAGEIFS(cmoney!AU$3:AU$5011,cmoney!AU$3:AU$5011,$C6,cmoney!IP$3:IP$5011,$A6,cmoney!IQ$3:IQ$5011,$B6))</f>
        <v>#DIV/0!</v>
      </c>
      <c r="AU6" s="12" t="e">
        <f>IF(COUNTIF(cmoney!AV$3:AV$135,$C6)=0,"",AVERAGEIFS(cmoney!AV$3:AV$5011,cmoney!AV$3:AV$5011,$C6,cmoney!IQ$3:IQ$5011,$A6,cmoney!IR$3:IR$5011,$B6))</f>
        <v>#DIV/0!</v>
      </c>
      <c r="AV6" s="12" t="e">
        <f>IF(COUNTIF(cmoney!AW$3:AW$135,$C6)=0,"",AVERAGEIFS(cmoney!AW$3:AW$5011,cmoney!AW$3:AW$5011,$C6,cmoney!IR$3:IR$5011,$A6,cmoney!IS$3:IS$5011,$B6))</f>
        <v>#DIV/0!</v>
      </c>
      <c r="AW6" s="12" t="e">
        <f>IF(COUNTIF(cmoney!AX$3:AX$135,$C6)=0,"",AVERAGEIFS(cmoney!AX$3:AX$5011,cmoney!AX$3:AX$5011,$C6,cmoney!IS$3:IS$5011,$A6,cmoney!IT$3:IT$5011,$B6))</f>
        <v>#DIV/0!</v>
      </c>
      <c r="AX6" s="12" t="e">
        <f>IF(COUNTIF(cmoney!AY$3:AY$135,$C6)=0,"",AVERAGEIFS(cmoney!AY$3:AY$5011,cmoney!AY$3:AY$5011,$C6,cmoney!IT$3:IT$5011,$A6,cmoney!IU$3:IU$5011,$B6))</f>
        <v>#DIV/0!</v>
      </c>
      <c r="AY6" s="12" t="e">
        <f>IF(COUNTIF(cmoney!AZ$3:AZ$135,$C6)=0,"",AVERAGEIFS(cmoney!AZ$3:AZ$5011,cmoney!AZ$3:AZ$5011,$C6,cmoney!IU$3:IU$5011,$A6,cmoney!IV$3:IV$5011,$B6))</f>
        <v>#DIV/0!</v>
      </c>
      <c r="AZ6" s="12" t="e">
        <f>IF(COUNTIF(cmoney!BA$3:BA$135,$C6)=0,"",AVERAGEIFS(cmoney!BA$3:BA$5011,cmoney!BA$3:BA$5011,$C6,cmoney!IV$3:IV$5011,$A6,cmoney!IW$3:IW$5011,$B6))</f>
        <v>#DIV/0!</v>
      </c>
      <c r="BA6" s="12" t="e">
        <f>IF(COUNTIF(cmoney!BB$3:BB$135,$C6)=0,"",AVERAGEIFS(cmoney!BB$3:BB$5011,cmoney!BB$3:BB$5011,$C6,cmoney!IW$3:IW$5011,$A6,cmoney!IX$3:IX$5011,$B6))</f>
        <v>#DIV/0!</v>
      </c>
      <c r="BB6" s="12" t="e">
        <f>IF(COUNTIF(cmoney!BC$3:BC$135,$C6)=0,"",AVERAGEIFS(cmoney!BC$3:BC$5011,cmoney!BC$3:BC$5011,$C6,cmoney!IX$3:IX$5011,$A6,cmoney!IY$3:IY$5011,$B6))</f>
        <v>#DIV/0!</v>
      </c>
      <c r="BC6" s="12" t="e">
        <f>IF(COUNTIF(cmoney!BD$3:BD$135,$C6)=0,"",AVERAGEIFS(cmoney!BD$3:BD$5011,cmoney!BD$3:BD$5011,$C6,cmoney!IY$3:IY$5011,$A6,cmoney!IZ$3:IZ$5011,$B6))</f>
        <v>#DIV/0!</v>
      </c>
      <c r="BD6" s="12" t="e">
        <f>IF(COUNTIF(cmoney!BE$3:BE$135,$C6)=0,"",AVERAGEIFS(cmoney!BE$3:BE$5011,cmoney!BE$3:BE$5011,$C6,cmoney!IZ$3:IZ$5011,$A6,cmoney!JA$3:JA$5011,$B6))</f>
        <v>#DIV/0!</v>
      </c>
      <c r="BE6" s="12" t="e">
        <f>IF(COUNTIF(cmoney!BF$3:BF$135,$C6)=0,"",AVERAGEIFS(cmoney!BF$3:BF$5011,cmoney!BF$3:BF$5011,$C6,cmoney!JA$3:JA$5011,$A6,cmoney!JB$3:JB$5011,$B6))</f>
        <v>#DIV/0!</v>
      </c>
      <c r="BF6" s="12" t="e">
        <f>IF(COUNTIF(cmoney!BG$3:BG$135,$C6)=0,"",AVERAGEIFS(cmoney!BG$3:BG$5011,cmoney!BG$3:BG$5011,$C6,cmoney!JB$3:JB$5011,$A6,cmoney!JC$3:JC$5011,$B6))</f>
        <v>#DIV/0!</v>
      </c>
      <c r="BG6" s="12" t="e">
        <f>IF(COUNTIF(cmoney!BH$3:BH$135,$C6)=0,"",AVERAGEIFS(cmoney!BH$3:BH$5011,cmoney!BH$3:BH$5011,$C6,cmoney!JC$3:JC$5011,$A6,cmoney!JD$3:JD$5011,$B6))</f>
        <v>#DIV/0!</v>
      </c>
      <c r="BH6" s="12" t="e">
        <f>IF(COUNTIF(cmoney!BI$3:BI$135,$C6)=0,"",AVERAGEIFS(cmoney!BI$3:BI$5011,cmoney!BI$3:BI$5011,$C6,cmoney!JD$3:JD$5011,$A6,cmoney!JE$3:JE$5011,$B6))</f>
        <v>#DIV/0!</v>
      </c>
      <c r="BI6" s="12" t="e">
        <f>IF(COUNTIF(cmoney!BJ$3:BJ$135,$C6)=0,"",AVERAGEIFS(cmoney!BJ$3:BJ$5011,cmoney!BJ$3:BJ$5011,$C6,cmoney!JE$3:JE$5011,$A6,cmoney!JF$3:JF$5011,$B6))</f>
        <v>#DIV/0!</v>
      </c>
      <c r="BJ6" s="12" t="e">
        <f>IF(COUNTIF(cmoney!BK$3:BK$135,$C6)=0,"",AVERAGEIFS(cmoney!BK$3:BK$5011,cmoney!BK$3:BK$5011,$C6,cmoney!JF$3:JF$5011,$A6,cmoney!JG$3:JG$5011,$B6))</f>
        <v>#DIV/0!</v>
      </c>
      <c r="BK6" s="12" t="e">
        <f>IF(COUNTIF(cmoney!BL$3:BL$135,$C6)=0,"",AVERAGEIFS(cmoney!BL$3:BL$5011,cmoney!BL$3:BL$5011,$C6,cmoney!JG$3:JG$5011,$A6,cmoney!JH$3:JH$5011,$B6))</f>
        <v>#DIV/0!</v>
      </c>
      <c r="BL6" s="12" t="e">
        <f>IF(COUNTIF(cmoney!BM$3:BM$135,$C6)=0,"",AVERAGEIFS(cmoney!BM$3:BM$5011,cmoney!BM$3:BM$5011,$C6,cmoney!JH$3:JH$5011,$A6,cmoney!JI$3:JI$5011,$B6))</f>
        <v>#DIV/0!</v>
      </c>
      <c r="BM6" s="12" t="e">
        <f>IF(COUNTIF(cmoney!BN$3:BN$135,$C6)=0,"",AVERAGEIFS(cmoney!BN$3:BN$5011,cmoney!BN$3:BN$5011,$C6,cmoney!JI$3:JI$5011,$A6,cmoney!JJ$3:JJ$5011,$B6))</f>
        <v>#DIV/0!</v>
      </c>
      <c r="BN6" s="12" t="e">
        <f>IF(COUNTIF(cmoney!BO$3:BO$135,$C6)=0,"",AVERAGEIFS(cmoney!BO$3:BO$5011,cmoney!BO$3:BO$5011,$C6,cmoney!JJ$3:JJ$5011,$A6,cmoney!JK$3:JK$5011,$B6))</f>
        <v>#DIV/0!</v>
      </c>
      <c r="BO6" s="12" t="e">
        <f>IF(COUNTIF(cmoney!BP$3:BP$135,$C6)=0,"",AVERAGEIFS(cmoney!BP$3:BP$5011,cmoney!BP$3:BP$5011,$C6,cmoney!JK$3:JK$5011,$A6,cmoney!JL$3:JL$5011,$B6))</f>
        <v>#DIV/0!</v>
      </c>
      <c r="BP6" s="12" t="e">
        <f>IF(COUNTIF(cmoney!BQ$3:BQ$135,$C6)=0,"",AVERAGEIFS(cmoney!BQ$3:BQ$5011,cmoney!BQ$3:BQ$5011,$C6,cmoney!JL$3:JL$5011,$A6,cmoney!JM$3:JM$5011,$B6))</f>
        <v>#DIV/0!</v>
      </c>
      <c r="BQ6" s="12" t="e">
        <f>IF(COUNTIF(cmoney!BR$3:BR$135,$C6)=0,"",AVERAGEIFS(cmoney!BR$3:BR$5011,cmoney!BR$3:BR$5011,$C6,cmoney!JM$3:JM$5011,$A6,cmoney!JN$3:JN$5011,$B6))</f>
        <v>#DIV/0!</v>
      </c>
      <c r="BR6" s="12" t="e">
        <f>IF(COUNTIF(cmoney!BS$3:BS$135,$C6)=0,"",AVERAGEIFS(cmoney!BS$3:BS$5011,cmoney!BS$3:BS$5011,$C6,cmoney!JN$3:JN$5011,$A6,cmoney!JO$3:JO$5011,$B6))</f>
        <v>#DIV/0!</v>
      </c>
      <c r="BS6" s="12" t="e">
        <f>IF(COUNTIF(cmoney!BT$3:BT$135,$C6)=0,"",AVERAGEIFS(cmoney!BT$3:BT$5011,cmoney!BT$3:BT$5011,$C6,cmoney!JO$3:JO$5011,$A6,cmoney!JP$3:JP$5011,$B6))</f>
        <v>#DIV/0!</v>
      </c>
      <c r="BT6" s="12" t="e">
        <f>IF(COUNTIF(cmoney!BU$3:BU$135,$C6)=0,"",AVERAGEIFS(cmoney!BU$3:BU$5011,cmoney!BU$3:BU$5011,$C6,cmoney!JP$3:JP$5011,$A6,cmoney!JQ$3:JQ$5011,$B6))</f>
        <v>#DIV/0!</v>
      </c>
      <c r="BU6" s="12" t="e">
        <f>IF(COUNTIF(cmoney!BV$3:BV$135,$C6)=0,"",AVERAGEIFS(cmoney!BV$3:BV$5011,cmoney!BV$3:BV$5011,$C6,cmoney!JQ$3:JQ$5011,$A6,cmoney!JR$3:JR$5011,$B6))</f>
        <v>#DIV/0!</v>
      </c>
      <c r="BV6" s="12" t="e">
        <f>IF(COUNTIF(cmoney!BW$3:BW$135,$C6)=0,"",AVERAGEIFS(cmoney!BW$3:BW$5011,cmoney!BW$3:BW$5011,$C6,cmoney!JR$3:JR$5011,$A6,cmoney!JS$3:JS$5011,$B6))</f>
        <v>#DIV/0!</v>
      </c>
      <c r="BW6" s="12" t="e">
        <f>IF(COUNTIF(cmoney!BX$3:BX$135,$C6)=0,"",AVERAGEIFS(cmoney!BX$3:BX$5011,cmoney!BX$3:BX$5011,$C6,cmoney!JS$3:JS$5011,$A6,cmoney!JT$3:JT$5011,$B6))</f>
        <v>#DIV/0!</v>
      </c>
      <c r="BX6" s="12" t="e">
        <f>IF(COUNTIF(cmoney!BY$3:BY$135,$C6)=0,"",AVERAGEIFS(cmoney!BY$3:BY$5011,cmoney!BY$3:BY$5011,$C6,cmoney!JT$3:JT$5011,$A6,cmoney!JU$3:JU$5011,$B6))</f>
        <v>#DIV/0!</v>
      </c>
      <c r="BY6" s="12" t="e">
        <f>IF(COUNTIF(cmoney!BZ$3:BZ$135,$C6)=0,"",AVERAGEIFS(cmoney!BZ$3:BZ$5011,cmoney!BZ$3:BZ$5011,$C6,cmoney!JU$3:JU$5011,$A6,cmoney!JV$3:JV$5011,$B6))</f>
        <v>#DIV/0!</v>
      </c>
      <c r="BZ6" s="12" t="e">
        <f>IF(COUNTIF(cmoney!CA$3:CA$135,$C6)=0,"",AVERAGEIFS(cmoney!CA$3:CA$5011,cmoney!CA$3:CA$5011,$C6,cmoney!JV$3:JV$5011,$A6,cmoney!JW$3:JW$5011,$B6))</f>
        <v>#DIV/0!</v>
      </c>
      <c r="CA6" s="12" t="e">
        <f>IF(COUNTIF(cmoney!CB$3:CB$135,$C6)=0,"",AVERAGEIFS(cmoney!CB$3:CB$5011,cmoney!CB$3:CB$5011,$C6,cmoney!JW$3:JW$5011,$A6,cmoney!JX$3:JX$5011,$B6))</f>
        <v>#DIV/0!</v>
      </c>
      <c r="CB6" s="12" t="e">
        <f>IF(COUNTIF(cmoney!CC$3:CC$135,$C6)=0,"",AVERAGEIFS(cmoney!CC$3:CC$5011,cmoney!CC$3:CC$5011,$C6,cmoney!JX$3:JX$5011,$A6,cmoney!JY$3:JY$5011,$B6))</f>
        <v>#DIV/0!</v>
      </c>
      <c r="CC6" s="12" t="e">
        <f>IF(COUNTIF(cmoney!CD$3:CD$135,$C6)=0,"",AVERAGEIFS(cmoney!CD$3:CD$5011,cmoney!CD$3:CD$5011,$C6,cmoney!JY$3:JY$5011,$A6,cmoney!JZ$3:JZ$5011,$B6))</f>
        <v>#DIV/0!</v>
      </c>
      <c r="CD6" s="12" t="e">
        <f>IF(COUNTIF(cmoney!CE$3:CE$135,$C6)=0,"",AVERAGEIFS(cmoney!CE$3:CE$5011,cmoney!CE$3:CE$5011,$C6,cmoney!JZ$3:JZ$5011,$A6,cmoney!KA$3:KA$5011,$B6))</f>
        <v>#DIV/0!</v>
      </c>
      <c r="CE6" s="12" t="e">
        <f>IF(COUNTIF(cmoney!CF$3:CF$135,$C6)=0,"",AVERAGEIFS(cmoney!CF$3:CF$5011,cmoney!CF$3:CF$5011,$C6,cmoney!KA$3:KA$5011,$A6,cmoney!KB$3:KB$5011,$B6))</f>
        <v>#DIV/0!</v>
      </c>
      <c r="CF6" s="12" t="e">
        <f>IF(COUNTIF(cmoney!CG$3:CG$135,$C6)=0,"",AVERAGEIFS(cmoney!CG$3:CG$5011,cmoney!CG$3:CG$5011,$C6,cmoney!KB$3:KB$5011,$A6,cmoney!KC$3:KC$5011,$B6))</f>
        <v>#DIV/0!</v>
      </c>
      <c r="CG6" s="12" t="e">
        <f>IF(COUNTIF(cmoney!CH$3:CH$135,$C6)=0,"",AVERAGEIFS(cmoney!CH$3:CH$5011,cmoney!CH$3:CH$5011,$C6,cmoney!KC$3:KC$5011,$A6,cmoney!KD$3:KD$5011,$B6))</f>
        <v>#DIV/0!</v>
      </c>
      <c r="CH6" s="12" t="e">
        <f>IF(COUNTIF(cmoney!CI$3:CI$135,$C6)=0,"",AVERAGEIFS(cmoney!CI$3:CI$5011,cmoney!CI$3:CI$5011,$C6,cmoney!KD$3:KD$5011,$A6,cmoney!KE$3:KE$5011,$B6))</f>
        <v>#DIV/0!</v>
      </c>
      <c r="CI6" s="12" t="e">
        <f>IF(COUNTIF(cmoney!CJ$3:CJ$135,$C6)=0,"",AVERAGEIFS(cmoney!CJ$3:CJ$5011,cmoney!CJ$3:CJ$5011,$C6,cmoney!KE$3:KE$5011,$A6,cmoney!KF$3:KF$5011,$B6))</f>
        <v>#DIV/0!</v>
      </c>
      <c r="CJ6" s="12" t="e">
        <f>IF(COUNTIF(cmoney!CK$3:CK$135,$C6)=0,"",AVERAGEIFS(cmoney!CK$3:CK$5011,cmoney!CK$3:CK$5011,$C6,cmoney!KF$3:KF$5011,$A6,cmoney!KG$3:KG$5011,$B6))</f>
        <v>#DIV/0!</v>
      </c>
      <c r="CK6" s="12" t="e">
        <f>IF(COUNTIF(cmoney!CL$3:CL$135,$C6)=0,"",AVERAGEIFS(cmoney!CL$3:CL$5011,cmoney!CL$3:CL$5011,$C6,cmoney!KG$3:KG$5011,$A6,cmoney!KH$3:KH$5011,$B6))</f>
        <v>#DIV/0!</v>
      </c>
      <c r="CL6" s="12" t="e">
        <f>IF(COUNTIF(cmoney!CM$3:CM$135,$C6)=0,"",AVERAGEIFS(cmoney!CM$3:CM$5011,cmoney!CM$3:CM$5011,$C6,cmoney!KH$3:KH$5011,$A6,cmoney!KI$3:KI$5011,$B6))</f>
        <v>#DIV/0!</v>
      </c>
      <c r="CM6" s="12" t="e">
        <f>IF(COUNTIF(cmoney!CN$3:CN$135,$C6)=0,"",AVERAGEIFS(cmoney!CN$3:CN$5011,cmoney!CN$3:CN$5011,$C6,cmoney!KI$3:KI$5011,$A6,cmoney!KJ$3:KJ$5011,$B6))</f>
        <v>#DIV/0!</v>
      </c>
      <c r="CN6" s="12" t="e">
        <f>IF(COUNTIF(cmoney!CO$3:CO$135,$C6)=0,"",AVERAGEIFS(cmoney!CO$3:CO$5011,cmoney!CO$3:CO$5011,$C6,cmoney!KJ$3:KJ$5011,$A6,cmoney!KK$3:KK$5011,$B6))</f>
        <v>#DIV/0!</v>
      </c>
      <c r="CO6" s="12" t="e">
        <f>IF(COUNTIF(cmoney!CP$3:CP$135,$C6)=0,"",AVERAGEIFS(cmoney!CP$3:CP$5011,cmoney!CP$3:CP$5011,$C6,cmoney!KK$3:KK$5011,$A6,cmoney!KL$3:KL$5011,$B6))</f>
        <v>#DIV/0!</v>
      </c>
      <c r="CP6" s="12" t="e">
        <f>IF(COUNTIF(cmoney!CQ$3:CQ$135,$C6)=0,"",AVERAGEIFS(cmoney!CQ$3:CQ$5011,cmoney!CQ$3:CQ$5011,$C6,cmoney!KL$3:KL$5011,$A6,cmoney!KM$3:KM$5011,$B6))</f>
        <v>#DIV/0!</v>
      </c>
      <c r="CQ6" s="12" t="e">
        <f>IF(COUNTIF(cmoney!CR$3:CR$135,$C6)=0,"",AVERAGEIFS(cmoney!CR$3:CR$5011,cmoney!CR$3:CR$5011,$C6,cmoney!KM$3:KM$5011,$A6,cmoney!KN$3:KN$5011,$B6))</f>
        <v>#DIV/0!</v>
      </c>
      <c r="CR6" s="12" t="e">
        <f>IF(COUNTIF(cmoney!CS$3:CS$135,$C6)=0,"",AVERAGEIFS(cmoney!CS$3:CS$5011,cmoney!CS$3:CS$5011,$C6,cmoney!KN$3:KN$5011,$A6,cmoney!KO$3:KO$5011,$B6))</f>
        <v>#DIV/0!</v>
      </c>
      <c r="CS6" s="12" t="e">
        <f>IF(COUNTIF(cmoney!CT$3:CT$135,$C6)=0,"",AVERAGEIFS(cmoney!CT$3:CT$5011,cmoney!CT$3:CT$5011,$C6,cmoney!KO$3:KO$5011,$A6,cmoney!KP$3:KP$5011,$B6))</f>
        <v>#DIV/0!</v>
      </c>
      <c r="CT6" s="12" t="e">
        <f>IF(COUNTIF(cmoney!CU$3:CU$135,$C6)=0,"",AVERAGEIFS(cmoney!CU$3:CU$5011,cmoney!CU$3:CU$5011,$C6,cmoney!KP$3:KP$5011,$A6,cmoney!KQ$3:KQ$5011,$B6))</f>
        <v>#DIV/0!</v>
      </c>
      <c r="CU6" s="12" t="e">
        <f>IF(COUNTIF(cmoney!CV$3:CV$135,$C6)=0,"",AVERAGEIFS(cmoney!CV$3:CV$5011,cmoney!CV$3:CV$5011,$C6,cmoney!KQ$3:KQ$5011,$A6,cmoney!KR$3:KR$5011,$B6))</f>
        <v>#DIV/0!</v>
      </c>
      <c r="CV6" s="12" t="e">
        <f>IF(COUNTIF(cmoney!CW$3:CW$135,$C6)=0,"",AVERAGEIFS(cmoney!CW$3:CW$5011,cmoney!CW$3:CW$5011,$C6,cmoney!KR$3:KR$5011,$A6,cmoney!KS$3:KS$5011,$B6))</f>
        <v>#DIV/0!</v>
      </c>
      <c r="CW6" s="12" t="e">
        <f>IF(COUNTIF(cmoney!CX$3:CX$135,$C6)=0,"",AVERAGEIFS(cmoney!CX$3:CX$5011,cmoney!CX$3:CX$5011,$C6,cmoney!KS$3:KS$5011,$A6,cmoney!KT$3:KT$5011,$B6))</f>
        <v>#DIV/0!</v>
      </c>
      <c r="CX6" s="12" t="e">
        <f>IF(COUNTIF(cmoney!CY$3:CY$135,$C6)=0,"",AVERAGEIFS(cmoney!CY$3:CY$5011,cmoney!CY$3:CY$5011,$C6,cmoney!KT$3:KT$5011,$A6,cmoney!KU$3:KU$5011,$B6))</f>
        <v>#DIV/0!</v>
      </c>
      <c r="CY6" s="12" t="e">
        <f>IF(COUNTIF(cmoney!CZ$3:CZ$135,$C6)=0,"",AVERAGEIFS(cmoney!CZ$3:CZ$5011,cmoney!CZ$3:CZ$5011,$C6,cmoney!KU$3:KU$5011,$A6,cmoney!KV$3:KV$5011,$B6))</f>
        <v>#DIV/0!</v>
      </c>
      <c r="CZ6" s="12" t="e">
        <f>IF(COUNTIF(cmoney!DA$3:DA$135,$C6)=0,"",AVERAGEIFS(cmoney!DA$3:DA$5011,cmoney!DA$3:DA$5011,$C6,cmoney!KV$3:KV$5011,$A6,cmoney!KW$3:KW$5011,$B6))</f>
        <v>#DIV/0!</v>
      </c>
      <c r="DA6" s="12" t="e">
        <f>IF(COUNTIF(cmoney!DB$3:DB$135,$C6)=0,"",AVERAGEIFS(cmoney!DB$3:DB$5011,cmoney!DB$3:DB$5011,$C6,cmoney!KW$3:KW$5011,$A6,cmoney!KX$3:KX$5011,$B6))</f>
        <v>#DIV/0!</v>
      </c>
      <c r="DB6" s="12" t="e">
        <f>IF(COUNTIF(cmoney!DC$3:DC$135,$C6)=0,"",AVERAGEIFS(cmoney!DC$3:DC$5011,cmoney!DC$3:DC$5011,$C6,cmoney!KX$3:KX$5011,$A6,cmoney!KY$3:KY$5011,$B6))</f>
        <v>#DIV/0!</v>
      </c>
      <c r="DC6" s="12" t="e">
        <f>IF(COUNTIF(cmoney!DD$3:DD$135,$C6)=0,"",AVERAGEIFS(cmoney!DD$3:DD$5011,cmoney!DD$3:DD$5011,$C6,cmoney!KY$3:KY$5011,$A6,cmoney!KZ$3:KZ$5011,$B6))</f>
        <v>#DIV/0!</v>
      </c>
      <c r="DD6" s="12" t="e">
        <f>IF(COUNTIF(cmoney!DE$3:DE$135,$C6)=0,"",AVERAGEIFS(cmoney!DE$3:DE$5011,cmoney!DE$3:DE$5011,$C6,cmoney!KZ$3:KZ$5011,$A6,cmoney!LA$3:LA$5011,$B6))</f>
        <v>#DIV/0!</v>
      </c>
      <c r="DE6" s="12" t="e">
        <f>IF(COUNTIF(cmoney!DF$3:DF$135,$C6)=0,"",AVERAGEIFS(cmoney!DF$3:DF$5011,cmoney!DF$3:DF$5011,$C6,cmoney!LA$3:LA$5011,$A6,cmoney!LB$3:LB$5011,$B6))</f>
        <v>#DIV/0!</v>
      </c>
      <c r="DF6" s="12" t="e">
        <f>IF(COUNTIF(cmoney!DG$3:DG$135,$C6)=0,"",AVERAGEIFS(cmoney!DG$3:DG$5011,cmoney!DG$3:DG$5011,$C6,cmoney!LB$3:LB$5011,$A6,cmoney!LC$3:LC$5011,$B6))</f>
        <v>#DIV/0!</v>
      </c>
      <c r="DG6" s="12" t="e">
        <f>IF(COUNTIF(cmoney!DH$3:DH$135,$C6)=0,"",AVERAGEIFS(cmoney!DH$3:DH$5011,cmoney!DH$3:DH$5011,$C6,cmoney!LC$3:LC$5011,$A6,cmoney!LD$3:LD$5011,$B6))</f>
        <v>#DIV/0!</v>
      </c>
      <c r="DH6" s="12" t="e">
        <f>IF(COUNTIF(cmoney!DI$3:DI$135,$C6)=0,"",AVERAGEIFS(cmoney!DI$3:DI$5011,cmoney!DI$3:DI$5011,$C6,cmoney!LD$3:LD$5011,$A6,cmoney!LE$3:LE$5011,$B6))</f>
        <v>#DIV/0!</v>
      </c>
      <c r="DI6" s="12" t="e">
        <f>IF(COUNTIF(cmoney!DJ$3:DJ$135,$C6)=0,"",AVERAGEIFS(cmoney!DJ$3:DJ$5011,cmoney!DJ$3:DJ$5011,$C6,cmoney!LE$3:LE$5011,$A6,cmoney!LF$3:LF$5011,$B6))</f>
        <v>#DIV/0!</v>
      </c>
      <c r="DJ6" s="12" t="e">
        <f>IF(COUNTIF(cmoney!DK$3:DK$135,$C6)=0,"",AVERAGEIFS(cmoney!DK$3:DK$5011,cmoney!DK$3:DK$5011,$C6,cmoney!LF$3:LF$5011,$A6,cmoney!LG$3:LG$5011,$B6))</f>
        <v>#DIV/0!</v>
      </c>
      <c r="DK6" s="12" t="e">
        <f>IF(COUNTIF(cmoney!DL$3:DL$135,$C6)=0,"",AVERAGEIFS(cmoney!DL$3:DL$5011,cmoney!DL$3:DL$5011,$C6,cmoney!LG$3:LG$5011,$A6,cmoney!LH$3:LH$5011,$B6))</f>
        <v>#DIV/0!</v>
      </c>
      <c r="DL6" s="12" t="e">
        <f>IF(COUNTIF(cmoney!DM$3:DM$135,$C6)=0,"",AVERAGEIFS(cmoney!DM$3:DM$5011,cmoney!DM$3:DM$5011,$C6,cmoney!LH$3:LH$5011,$A6,cmoney!LI$3:LI$5011,$B6))</f>
        <v>#DIV/0!</v>
      </c>
      <c r="DM6" s="12" t="e">
        <f>IF(COUNTIF(cmoney!DN$3:DN$135,$C6)=0,"",AVERAGEIFS(cmoney!DN$3:DN$5011,cmoney!DN$3:DN$5011,$C6,cmoney!LI$3:LI$5011,$A6,cmoney!LJ$3:LJ$5011,$B6))</f>
        <v>#DIV/0!</v>
      </c>
      <c r="DN6" s="12" t="e">
        <f>IF(COUNTIF(cmoney!DO$3:DO$135,$C6)=0,"",AVERAGEIFS(cmoney!DO$3:DO$5011,cmoney!DO$3:DO$5011,$C6,cmoney!LJ$3:LJ$5011,$A6,cmoney!LK$3:LK$5011,$B6))</f>
        <v>#DIV/0!</v>
      </c>
      <c r="DO6" s="12" t="e">
        <f>IF(COUNTIF(cmoney!DP$3:DP$135,$C6)=0,"",AVERAGEIFS(cmoney!DP$3:DP$5011,cmoney!DP$3:DP$5011,$C6,cmoney!LK$3:LK$5011,$A6,cmoney!LL$3:LL$5011,$B6))</f>
        <v>#DIV/0!</v>
      </c>
      <c r="DP6" s="12" t="e">
        <f>IF(COUNTIF(cmoney!DQ$3:DQ$135,$C6)=0,"",AVERAGEIFS(cmoney!DQ$3:DQ$5011,cmoney!DQ$3:DQ$5011,$C6,cmoney!LL$3:LL$5011,$A6,cmoney!LM$3:LM$5011,$B6))</f>
        <v>#DIV/0!</v>
      </c>
      <c r="DQ6" s="12" t="e">
        <f>IF(COUNTIF(cmoney!DR$3:DR$135,$C6)=0,"",AVERAGEIFS(cmoney!DR$3:DR$5011,cmoney!DR$3:DR$5011,$C6,cmoney!LM$3:LM$5011,$A6,cmoney!LN$3:LN$5011,$B6))</f>
        <v>#DIV/0!</v>
      </c>
      <c r="DR6" s="12" t="e">
        <f>IF(COUNTIF(cmoney!DS$3:DS$135,$C6)=0,"",AVERAGEIFS(cmoney!DS$3:DS$5011,cmoney!DS$3:DS$5011,$C6,cmoney!LN$3:LN$5011,$A6,cmoney!LO$3:LO$5011,$B6))</f>
        <v>#DIV/0!</v>
      </c>
      <c r="DS6" s="12" t="e">
        <f>IF(COUNTIF(cmoney!DT$3:DT$135,$C6)=0,"",AVERAGEIFS(cmoney!DT$3:DT$5011,cmoney!DT$3:DT$5011,$C6,cmoney!LO$3:LO$5011,$A6,cmoney!LP$3:LP$5011,$B6))</f>
        <v>#DIV/0!</v>
      </c>
      <c r="DT6" s="12" t="e">
        <f>IF(COUNTIF(cmoney!DU$3:DU$135,$C6)=0,"",AVERAGEIFS(cmoney!DU$3:DU$5011,cmoney!DU$3:DU$5011,$C6,cmoney!LP$3:LP$5011,$A6,cmoney!LQ$3:LQ$5011,$B6))</f>
        <v>#DIV/0!</v>
      </c>
      <c r="DU6" s="12" t="e">
        <f>IF(COUNTIF(cmoney!DV$3:DV$135,$C6)=0,"",AVERAGEIFS(cmoney!DV$3:DV$5011,cmoney!DV$3:DV$5011,$C6,cmoney!LQ$3:LQ$5011,$A6,cmoney!LR$3:LR$5011,$B6))</f>
        <v>#DIV/0!</v>
      </c>
      <c r="DV6" s="12" t="e">
        <f>IF(COUNTIF(cmoney!DW$3:DW$135,$C6)=0,"",AVERAGEIFS(cmoney!DW$3:DW$5011,cmoney!DW$3:DW$5011,$C6,cmoney!LR$3:LR$5011,$A6,cmoney!LS$3:LS$5011,$B6))</f>
        <v>#DIV/0!</v>
      </c>
      <c r="DW6" s="12" t="e">
        <f>IF(COUNTIF(cmoney!DX$3:DX$135,$C6)=0,"",AVERAGEIFS(cmoney!DX$3:DX$5011,cmoney!DX$3:DX$5011,$C6,cmoney!LS$3:LS$5011,$A6,cmoney!LT$3:LT$5011,$B6))</f>
        <v>#DIV/0!</v>
      </c>
      <c r="DX6" s="12" t="e">
        <f>IF(COUNTIF(cmoney!DY$3:DY$135,$C6)=0,"",AVERAGEIFS(cmoney!DY$3:DY$5011,cmoney!DY$3:DY$5011,$C6,cmoney!LT$3:LT$5011,$A6,cmoney!LU$3:LU$5011,$B6))</f>
        <v>#DIV/0!</v>
      </c>
      <c r="DY6" s="12" t="e">
        <f>IF(COUNTIF(cmoney!DZ$3:DZ$135,$C6)=0,"",AVERAGEIFS(cmoney!DZ$3:DZ$5011,cmoney!DZ$3:DZ$5011,$C6,cmoney!LU$3:LU$5011,$A6,cmoney!LV$3:LV$5011,$B6))</f>
        <v>#DIV/0!</v>
      </c>
      <c r="DZ6" s="12" t="e">
        <f>IF(COUNTIF(cmoney!EA$3:EA$135,$C6)=0,"",AVERAGEIFS(cmoney!EA$3:EA$5011,cmoney!EA$3:EA$5011,$C6,cmoney!LV$3:LV$5011,$A6,cmoney!LW$3:LW$5011,$B6))</f>
        <v>#DIV/0!</v>
      </c>
      <c r="EA6" s="12" t="e">
        <f>IF(COUNTIF(cmoney!EB$3:EB$135,$C6)=0,"",AVERAGEIFS(cmoney!EB$3:EB$5011,cmoney!EB$3:EB$5011,$C6,cmoney!LW$3:LW$5011,$A6,cmoney!LX$3:LX$5011,$B6))</f>
        <v>#DIV/0!</v>
      </c>
      <c r="EB6" s="12" t="e">
        <f>IF(COUNTIF(cmoney!EC$3:EC$135,$C6)=0,"",AVERAGEIFS(cmoney!EC$3:EC$5011,cmoney!EC$3:EC$5011,$C6,cmoney!LX$3:LX$5011,$A6,cmoney!LY$3:LY$5011,$B6))</f>
        <v>#DIV/0!</v>
      </c>
      <c r="EC6" s="12" t="e">
        <f>IF(COUNTIF(cmoney!ED$3:ED$135,$C6)=0,"",AVERAGEIFS(cmoney!ED$3:ED$5011,cmoney!ED$3:ED$5011,$C6,cmoney!LY$3:LY$5011,$A6,cmoney!LZ$3:LZ$5011,$B6))</f>
        <v>#DIV/0!</v>
      </c>
      <c r="ED6" s="12" t="e">
        <f>IF(COUNTIF(cmoney!EE$3:EE$135,$C6)=0,"",AVERAGEIFS(cmoney!EE$3:EE$5011,cmoney!EE$3:EE$5011,$C6,cmoney!LZ$3:LZ$5011,$A6,cmoney!MA$3:MA$5011,$B6))</f>
        <v>#DIV/0!</v>
      </c>
      <c r="EE6" s="12" t="e">
        <f>IF(COUNTIF(cmoney!EF$3:EF$135,$C6)=0,"",AVERAGEIFS(cmoney!EF$3:EF$5011,cmoney!EF$3:EF$5011,$C6,cmoney!MA$3:MA$5011,$A6,cmoney!MB$3:MB$5011,$B6))</f>
        <v>#DIV/0!</v>
      </c>
      <c r="EF6" s="12" t="e">
        <f>IF(COUNTIF(cmoney!EG$3:EG$135,$C6)=0,"",AVERAGEIFS(cmoney!EG$3:EG$5011,cmoney!EG$3:EG$5011,$C6,cmoney!MB$3:MB$5011,$A6,cmoney!MC$3:MC$5011,$B6))</f>
        <v>#DIV/0!</v>
      </c>
      <c r="EG6" s="12" t="e">
        <f>IF(COUNTIF(cmoney!EH$3:EH$135,$C6)=0,"",AVERAGEIFS(cmoney!EH$3:EH$5011,cmoney!EH$3:EH$5011,$C6,cmoney!MC$3:MC$5011,$A6,cmoney!MD$3:MD$5011,$B6))</f>
        <v>#DIV/0!</v>
      </c>
      <c r="EH6" s="12" t="e">
        <f>IF(COUNTIF(cmoney!EI$3:EI$135,$C6)=0,"",AVERAGEIFS(cmoney!EI$3:EI$5011,cmoney!EI$3:EI$5011,$C6,cmoney!MD$3:MD$5011,$A6,cmoney!ME$3:ME$5011,$B6))</f>
        <v>#DIV/0!</v>
      </c>
      <c r="EI6" s="12" t="e">
        <f>IF(COUNTIF(cmoney!EJ$3:EJ$135,$C6)=0,"",AVERAGEIFS(cmoney!EJ$3:EJ$5011,cmoney!EJ$3:EJ$5011,$C6,cmoney!ME$3:ME$5011,$A6,cmoney!MF$3:MF$5011,$B6))</f>
        <v>#DIV/0!</v>
      </c>
      <c r="EJ6" s="12" t="e">
        <f>IF(COUNTIF(cmoney!EK$3:EK$135,$C6)=0,"",AVERAGEIFS(cmoney!EK$3:EK$5011,cmoney!EK$3:EK$5011,$C6,cmoney!MF$3:MF$5011,$A6,cmoney!MG$3:MG$5011,$B6))</f>
        <v>#DIV/0!</v>
      </c>
      <c r="EK6" s="12" t="e">
        <f>IF(COUNTIF(cmoney!EL$3:EL$135,$C6)=0,"",AVERAGEIFS(cmoney!EL$3:EL$5011,cmoney!EL$3:EL$5011,$C6,cmoney!MG$3:MG$5011,$A6,cmoney!MH$3:MH$5011,$B6))</f>
        <v>#DIV/0!</v>
      </c>
      <c r="EL6" s="12" t="e">
        <f>IF(COUNTIF(cmoney!EM$3:EM$135,$C6)=0,"",AVERAGEIFS(cmoney!EM$3:EM$5011,cmoney!EM$3:EM$5011,$C6,cmoney!MH$3:MH$5011,$A6,cmoney!MI$3:MI$5011,$B6))</f>
        <v>#DIV/0!</v>
      </c>
      <c r="EM6" s="12" t="e">
        <f>IF(COUNTIF(cmoney!EN$3:EN$135,$C6)=0,"",AVERAGEIFS(cmoney!EN$3:EN$5011,cmoney!EN$3:EN$5011,$C6,cmoney!MI$3:MI$5011,$A6,cmoney!MJ$3:MJ$5011,$B6))</f>
        <v>#DIV/0!</v>
      </c>
      <c r="EN6" s="12" t="e">
        <f>IF(COUNTIF(cmoney!EO$3:EO$135,$C6)=0,"",AVERAGEIFS(cmoney!EO$3:EO$5011,cmoney!EO$3:EO$5011,$C6,cmoney!MJ$3:MJ$5011,$A6,cmoney!MK$3:MK$5011,$B6))</f>
        <v>#DIV/0!</v>
      </c>
      <c r="EO6" s="12" t="e">
        <f>IF(COUNTIF(cmoney!EP$3:EP$135,$C6)=0,"",AVERAGEIFS(cmoney!EP$3:EP$5011,cmoney!EP$3:EP$5011,$C6,cmoney!MK$3:MK$5011,$A6,cmoney!ML$3:ML$5011,$B6))</f>
        <v>#DIV/0!</v>
      </c>
      <c r="EP6" s="12" t="e">
        <f>IF(COUNTIF(cmoney!EQ$3:EQ$135,$C6)=0,"",AVERAGEIFS(cmoney!EQ$3:EQ$5011,cmoney!EQ$3:EQ$5011,$C6,cmoney!ML$3:ML$5011,$A6,cmoney!MM$3:MM$5011,$B6))</f>
        <v>#DIV/0!</v>
      </c>
      <c r="EQ6" s="12" t="e">
        <f>IF(COUNTIF(cmoney!ER$3:ER$135,$C6)=0,"",AVERAGEIFS(cmoney!ER$3:ER$5011,cmoney!ER$3:ER$5011,$C6,cmoney!MM$3:MM$5011,$A6,cmoney!MN$3:MN$5011,$B6))</f>
        <v>#DIV/0!</v>
      </c>
      <c r="ER6" s="12" t="e">
        <f>IF(COUNTIF(cmoney!ES$3:ES$135,$C6)=0,"",AVERAGEIFS(cmoney!ES$3:ES$5011,cmoney!ES$3:ES$5011,$C6,cmoney!MN$3:MN$5011,$A6,cmoney!MO$3:MO$5011,$B6))</f>
        <v>#DIV/0!</v>
      </c>
      <c r="ES6" s="12" t="e">
        <f>IF(COUNTIF(cmoney!ET$3:ET$135,$C6)=0,"",AVERAGEIFS(cmoney!ET$3:ET$5011,cmoney!ET$3:ET$5011,$C6,cmoney!MO$3:MO$5011,$A6,cmoney!MP$3:MP$5011,$B6))</f>
        <v>#DIV/0!</v>
      </c>
      <c r="ET6" s="12" t="e">
        <f>IF(COUNTIF(cmoney!EU$3:EU$135,$C6)=0,"",AVERAGEIFS(cmoney!EU$3:EU$5011,cmoney!EU$3:EU$5011,$C6,cmoney!MP$3:MP$5011,$A6,cmoney!MQ$3:MQ$5011,$B6))</f>
        <v>#DIV/0!</v>
      </c>
      <c r="EU6" s="12" t="e">
        <f>IF(COUNTIF(cmoney!EV$3:EV$135,$C6)=0,"",AVERAGEIFS(cmoney!EV$3:EV$5011,cmoney!EV$3:EV$5011,$C6,cmoney!MQ$3:MQ$5011,$A6,cmoney!MR$3:MR$5011,$B6))</f>
        <v>#DIV/0!</v>
      </c>
      <c r="EV6" s="12" t="e">
        <f>IF(COUNTIF(cmoney!EW$3:EW$135,$C6)=0,"",AVERAGEIFS(cmoney!EW$3:EW$5011,cmoney!EW$3:EW$5011,$C6,cmoney!MR$3:MR$5011,$A6,cmoney!MS$3:MS$5011,$B6))</f>
        <v>#DIV/0!</v>
      </c>
      <c r="EW6" s="12" t="e">
        <f>IF(COUNTIF(cmoney!EX$3:EX$135,$C6)=0,"",AVERAGEIFS(cmoney!EX$3:EX$5011,cmoney!EX$3:EX$5011,$C6,cmoney!MS$3:MS$5011,$A6,cmoney!MT$3:MT$5011,$B6))</f>
        <v>#DIV/0!</v>
      </c>
      <c r="EX6" s="12" t="e">
        <f>IF(COUNTIF(cmoney!EY$3:EY$135,$C6)=0,"",AVERAGEIFS(cmoney!EY$3:EY$5011,cmoney!EY$3:EY$5011,$C6,cmoney!MT$3:MT$5011,$A6,cmoney!MU$3:MU$5011,$B6))</f>
        <v>#DIV/0!</v>
      </c>
      <c r="EY6" s="12" t="e">
        <f>IF(COUNTIF(cmoney!EZ$3:EZ$135,$C6)=0,"",AVERAGEIFS(cmoney!EZ$3:EZ$5011,cmoney!EZ$3:EZ$5011,$C6,cmoney!MU$3:MU$5011,$A6,cmoney!MV$3:MV$5011,$B6))</f>
        <v>#DIV/0!</v>
      </c>
      <c r="EZ6" s="12" t="e">
        <f>IF(COUNTIF(cmoney!FA$3:FA$135,$C6)=0,"",AVERAGEIFS(cmoney!FA$3:FA$5011,cmoney!FA$3:FA$5011,$C6,cmoney!MV$3:MV$5011,$A6,cmoney!MW$3:MW$5011,$B6))</f>
        <v>#DIV/0!</v>
      </c>
      <c r="FA6" s="12" t="e">
        <f>IF(COUNTIF(cmoney!FB$3:FB$135,$C6)=0,"",AVERAGEIFS(cmoney!FB$3:FB$5011,cmoney!FB$3:FB$5011,$C6,cmoney!MW$3:MW$5011,$A6,cmoney!MX$3:MX$5011,$B6))</f>
        <v>#DIV/0!</v>
      </c>
      <c r="FB6" s="12" t="e">
        <f>IF(COUNTIF(cmoney!FC$3:FC$135,$C6)=0,"",AVERAGEIFS(cmoney!FC$3:FC$5011,cmoney!FC$3:FC$5011,$C6,cmoney!MX$3:MX$5011,$A6,cmoney!MY$3:MY$5011,$B6))</f>
        <v>#DIV/0!</v>
      </c>
      <c r="FC6" s="12" t="e">
        <f>IF(COUNTIF(cmoney!FD$3:FD$135,$C6)=0,"",AVERAGEIFS(cmoney!FD$3:FD$5011,cmoney!FD$3:FD$5011,$C6,cmoney!MY$3:MY$5011,$A6,cmoney!MZ$3:MZ$5011,$B6))</f>
        <v>#DIV/0!</v>
      </c>
      <c r="FD6" s="12" t="e">
        <f>IF(COUNTIF(cmoney!FE$3:FE$135,$C6)=0,"",AVERAGEIFS(cmoney!FE$3:FE$5011,cmoney!FE$3:FE$5011,$C6,cmoney!MZ$3:MZ$5011,$A6,cmoney!NA$3:NA$5011,$B6))</f>
        <v>#DIV/0!</v>
      </c>
      <c r="FE6" s="12" t="e">
        <f>IF(COUNTIF(cmoney!FF$3:FF$135,$C6)=0,"",AVERAGEIFS(cmoney!FF$3:FF$5011,cmoney!FF$3:FF$5011,$C6,cmoney!NA$3:NA$5011,$A6,cmoney!NB$3:NB$5011,$B6))</f>
        <v>#DIV/0!</v>
      </c>
      <c r="FF6" s="12" t="e">
        <f>IF(COUNTIF(cmoney!FG$3:FG$135,$C6)=0,"",AVERAGEIFS(cmoney!FG$3:FG$5011,cmoney!FG$3:FG$5011,$C6,cmoney!NB$3:NB$5011,$A6,cmoney!NC$3:NC$5011,$B6))</f>
        <v>#DIV/0!</v>
      </c>
      <c r="FG6" s="12" t="e">
        <f>IF(COUNTIF(cmoney!FH$3:FH$135,$C6)=0,"",AVERAGEIFS(cmoney!FH$3:FH$5011,cmoney!FH$3:FH$5011,$C6,cmoney!NC$3:NC$5011,$A6,cmoney!ND$3:ND$5011,$B6))</f>
        <v>#DIV/0!</v>
      </c>
      <c r="FH6" s="12" t="e">
        <f>IF(COUNTIF(cmoney!FI$3:FI$135,$C6)=0,"",AVERAGEIFS(cmoney!FI$3:FI$5011,cmoney!FI$3:FI$5011,$C6,cmoney!ND$3:ND$5011,$A6,cmoney!NE$3:NE$5011,$B6))</f>
        <v>#DIV/0!</v>
      </c>
      <c r="FI6" s="12" t="e">
        <f>IF(COUNTIF(cmoney!FJ$3:FJ$135,$C6)=0,"",AVERAGEIFS(cmoney!FJ$3:FJ$5011,cmoney!FJ$3:FJ$5011,$C6,cmoney!NE$3:NE$5011,$A6,cmoney!NF$3:NF$5011,$B6))</f>
        <v>#DIV/0!</v>
      </c>
      <c r="FJ6" s="12" t="e">
        <f>IF(COUNTIF(cmoney!FK$3:FK$135,$C6)=0,"",AVERAGEIFS(cmoney!FK$3:FK$5011,cmoney!FK$3:FK$5011,$C6,cmoney!NF$3:NF$5011,$A6,cmoney!NG$3:NG$5011,$B6))</f>
        <v>#DIV/0!</v>
      </c>
      <c r="FK6" s="12" t="e">
        <f>IF(COUNTIF(cmoney!FL$3:FL$135,$C6)=0,"",AVERAGEIFS(cmoney!FL$3:FL$5011,cmoney!FL$3:FL$5011,$C6,cmoney!NG$3:NG$5011,$A6,cmoney!NH$3:NH$5011,$B6))</f>
        <v>#DIV/0!</v>
      </c>
      <c r="FL6" s="12" t="e">
        <f>IF(COUNTIF(cmoney!FM$3:FM$135,$C6)=0,"",AVERAGEIFS(cmoney!FM$3:FM$5011,cmoney!FM$3:FM$5011,$C6,cmoney!NH$3:NH$5011,$A6,cmoney!NI$3:NI$5011,$B6))</f>
        <v>#DIV/0!</v>
      </c>
      <c r="FM6" s="12" t="e">
        <f>IF(COUNTIF(cmoney!FN$3:FN$135,$C6)=0,"",AVERAGEIFS(cmoney!FN$3:FN$5011,cmoney!FN$3:FN$5011,$C6,cmoney!NI$3:NI$5011,$A6,cmoney!NJ$3:NJ$5011,$B6))</f>
        <v>#DIV/0!</v>
      </c>
      <c r="FN6" s="12" t="e">
        <f>IF(COUNTIF(cmoney!FO$3:FO$135,$C6)=0,"",AVERAGEIFS(cmoney!FO$3:FO$5011,cmoney!FO$3:FO$5011,$C6,cmoney!NJ$3:NJ$5011,$A6,cmoney!NK$3:NK$5011,$B6))</f>
        <v>#DIV/0!</v>
      </c>
      <c r="FO6" s="12" t="e">
        <f>IF(COUNTIF(cmoney!FP$3:FP$135,$C6)=0,"",AVERAGEIFS(cmoney!FP$3:FP$5011,cmoney!FP$3:FP$5011,$C6,cmoney!NK$3:NK$5011,$A6,cmoney!NL$3:NL$5011,$B6))</f>
        <v>#DIV/0!</v>
      </c>
      <c r="FP6" s="12" t="e">
        <f>IF(COUNTIF(cmoney!FQ$3:FQ$135,$C6)=0,"",AVERAGEIFS(cmoney!FQ$3:FQ$5011,cmoney!FQ$3:FQ$5011,$C6,cmoney!NL$3:NL$5011,$A6,cmoney!NM$3:NM$5011,$B6))</f>
        <v>#DIV/0!</v>
      </c>
      <c r="FQ6" s="12" t="e">
        <f>IF(COUNTIF(cmoney!FR$3:FR$135,$C6)=0,"",AVERAGEIFS(cmoney!FR$3:FR$5011,cmoney!FR$3:FR$5011,$C6,cmoney!NM$3:NM$5011,$A6,cmoney!NN$3:NN$5011,$B6))</f>
        <v>#DIV/0!</v>
      </c>
      <c r="FR6" s="12" t="e">
        <f>IF(COUNTIF(cmoney!FS$3:FS$135,$C6)=0,"",AVERAGEIFS(cmoney!FS$3:FS$5011,cmoney!FS$3:FS$5011,$C6,cmoney!NN$3:NN$5011,$A6,cmoney!NO$3:NO$5011,$B6))</f>
        <v>#DIV/0!</v>
      </c>
      <c r="FS6" s="12" t="e">
        <f>IF(COUNTIF(cmoney!FT$3:FT$135,$C6)=0,"",AVERAGEIFS(cmoney!FT$3:FT$5011,cmoney!FT$3:FT$5011,$C6,cmoney!NO$3:NO$5011,$A6,cmoney!NP$3:NP$5011,$B6))</f>
        <v>#DIV/0!</v>
      </c>
      <c r="FT6" s="12" t="e">
        <f>IF(COUNTIF(cmoney!FU$3:FU$135,$C6)=0,"",AVERAGEIFS(cmoney!FU$3:FU$5011,cmoney!FU$3:FU$5011,$C6,cmoney!NP$3:NP$5011,$A6,cmoney!NQ$3:NQ$5011,$B6))</f>
        <v>#DIV/0!</v>
      </c>
      <c r="FU6" s="12" t="e">
        <f>IF(COUNTIF(cmoney!FV$3:FV$135,$C6)=0,"",AVERAGEIFS(cmoney!FV$3:FV$5011,cmoney!FV$3:FV$5011,$C6,cmoney!NQ$3:NQ$5011,$A6,cmoney!NR$3:NR$5011,$B6))</f>
        <v>#DIV/0!</v>
      </c>
      <c r="FV6" s="12" t="e">
        <f>IF(COUNTIF(cmoney!FW$3:FW$135,$C6)=0,"",AVERAGEIFS(cmoney!FW$3:FW$5011,cmoney!FW$3:FW$5011,$C6,cmoney!NR$3:NR$5011,$A6,cmoney!NS$3:NS$5011,$B6))</f>
        <v>#DIV/0!</v>
      </c>
      <c r="FW6" s="12" t="e">
        <f>IF(COUNTIF(cmoney!FX$3:FX$135,$C6)=0,"",AVERAGEIFS(cmoney!FX$3:FX$5011,cmoney!FX$3:FX$5011,$C6,cmoney!NS$3:NS$5011,$A6,cmoney!NT$3:NT$5011,$B6))</f>
        <v>#DIV/0!</v>
      </c>
      <c r="FX6" s="12" t="e">
        <f>IF(COUNTIF(cmoney!FY$3:FY$135,$C6)=0,"",AVERAGEIFS(cmoney!FY$3:FY$5011,cmoney!FY$3:FY$5011,$C6,cmoney!NT$3:NT$5011,$A6,cmoney!NU$3:NU$5011,$B6))</f>
        <v>#DIV/0!</v>
      </c>
      <c r="FY6" s="12" t="e">
        <f>IF(COUNTIF(cmoney!FZ$3:FZ$135,$C6)=0,"",AVERAGEIFS(cmoney!FZ$3:FZ$5011,cmoney!FZ$3:FZ$5011,$C6,cmoney!NU$3:NU$5011,$A6,cmoney!NV$3:NV$5011,$B6))</f>
        <v>#DIV/0!</v>
      </c>
      <c r="FZ6" s="12" t="e">
        <f>IF(COUNTIF(cmoney!GA$3:GA$135,$C6)=0,"",AVERAGEIFS(cmoney!GA$3:GA$5011,cmoney!GA$3:GA$5011,$C6,cmoney!NV$3:NV$5011,$A6,cmoney!NW$3:NW$5011,$B6))</f>
        <v>#DIV/0!</v>
      </c>
      <c r="GA6" s="12" t="e">
        <f>IF(COUNTIF(cmoney!GB$3:GB$135,$C6)=0,"",AVERAGEIFS(cmoney!GB$3:GB$5011,cmoney!GB$3:GB$5011,$C6,cmoney!NW$3:NW$5011,$A6,cmoney!NX$3:NX$5011,$B6))</f>
        <v>#DIV/0!</v>
      </c>
      <c r="GB6" s="12" t="e">
        <f>IF(COUNTIF(cmoney!GC$3:GC$135,$C6)=0,"",AVERAGEIFS(cmoney!GC$3:GC$5011,cmoney!GC$3:GC$5011,$C6,cmoney!NX$3:NX$5011,$A6,cmoney!NY$3:NY$5011,$B6))</f>
        <v>#DIV/0!</v>
      </c>
      <c r="GC6" s="12" t="e">
        <f>IF(COUNTIF(cmoney!GD$3:GD$135,$C6)=0,"",AVERAGEIFS(cmoney!GD$3:GD$5011,cmoney!GD$3:GD$5011,$C6,cmoney!NY$3:NY$5011,$A6,cmoney!NZ$3:NZ$5011,$B6))</f>
        <v>#DIV/0!</v>
      </c>
      <c r="GD6" s="12" t="e">
        <f>IF(COUNTIF(cmoney!GE$3:GE$135,$C6)=0,"",AVERAGEIFS(cmoney!GE$3:GE$5011,cmoney!GE$3:GE$5011,$C6,cmoney!NZ$3:NZ$5011,$A6,cmoney!OA$3:OA$5011,$B6))</f>
        <v>#DIV/0!</v>
      </c>
      <c r="GE6" s="12" t="e">
        <f>IF(COUNTIF(cmoney!GF$3:GF$135,$C6)=0,"",AVERAGEIFS(cmoney!GF$3:GF$5011,cmoney!GF$3:GF$5011,$C6,cmoney!OA$3:OA$5011,$A6,cmoney!OB$3:OB$5011,$B6))</f>
        <v>#DIV/0!</v>
      </c>
      <c r="GF6" s="12" t="e">
        <f>IF(COUNTIF(cmoney!GG$3:GG$135,$C6)=0,"",AVERAGEIFS(cmoney!GG$3:GG$5011,cmoney!GG$3:GG$5011,$C6,cmoney!OB$3:OB$5011,$A6,cmoney!OC$3:OC$5011,$B6))</f>
        <v>#DIV/0!</v>
      </c>
      <c r="GG6" s="12" t="e">
        <f>IF(COUNTIF(cmoney!GH$3:GH$135,$C6)=0,"",AVERAGEIFS(cmoney!GH$3:GH$5011,cmoney!GH$3:GH$5011,$C6,cmoney!OC$3:OC$5011,$A6,cmoney!OD$3:OD$5011,$B6))</f>
        <v>#DIV/0!</v>
      </c>
      <c r="GH6" s="12" t="e">
        <f>IF(COUNTIF(cmoney!GI$3:GI$135,$C6)=0,"",AVERAGEIFS(cmoney!GI$3:GI$5011,cmoney!GI$3:GI$5011,$C6,cmoney!OD$3:OD$5011,$A6,cmoney!OE$3:OE$5011,$B6))</f>
        <v>#DIV/0!</v>
      </c>
      <c r="GI6" s="12" t="e">
        <f>IF(COUNTIF(cmoney!GJ$3:GJ$135,$C6)=0,"",AVERAGEIFS(cmoney!GJ$3:GJ$5011,cmoney!GJ$3:GJ$5011,$C6,cmoney!OE$3:OE$5011,$A6,cmoney!OF$3:OF$5011,$B6))</f>
        <v>#DIV/0!</v>
      </c>
      <c r="GJ6" s="12" t="e">
        <f>IF(COUNTIF(cmoney!GK$3:GK$135,$C6)=0,"",AVERAGEIFS(cmoney!GK$3:GK$5011,cmoney!GK$3:GK$5011,$C6,cmoney!OF$3:OF$5011,$A6,cmoney!OG$3:OG$5011,$B6))</f>
        <v>#DIV/0!</v>
      </c>
      <c r="GK6" s="12" t="e">
        <f>IF(COUNTIF(cmoney!GL$3:GL$135,$C6)=0,"",AVERAGEIFS(cmoney!GL$3:GL$5011,cmoney!GL$3:GL$5011,$C6,cmoney!OG$3:OG$5011,$A6,cmoney!OH$3:OH$5011,$B6))</f>
        <v>#DIV/0!</v>
      </c>
      <c r="GL6" s="12" t="e">
        <f>IF(COUNTIF(cmoney!GM$3:GM$135,$C6)=0,"",AVERAGEIFS(cmoney!GM$3:GM$5011,cmoney!GM$3:GM$5011,$C6,cmoney!OH$3:OH$5011,$A6,cmoney!OI$3:OI$5011,$B6))</f>
        <v>#DIV/0!</v>
      </c>
      <c r="GM6" s="12" t="e">
        <f>IF(COUNTIF(cmoney!GN$3:GN$135,$C6)=0,"",AVERAGEIFS(cmoney!GN$3:GN$5011,cmoney!GN$3:GN$5011,$C6,cmoney!OI$3:OI$5011,$A6,cmoney!OJ$3:OJ$5011,$B6))</f>
        <v>#DIV/0!</v>
      </c>
      <c r="GN6" s="12" t="e">
        <f>IF(COUNTIF(cmoney!GO$3:GO$135,$C6)=0,"",AVERAGEIFS(cmoney!GO$3:GO$5011,cmoney!GO$3:GO$5011,$C6,cmoney!OJ$3:OJ$5011,$A6,cmoney!OK$3:OK$5011,$B6))</f>
        <v>#DIV/0!</v>
      </c>
      <c r="GO6" s="12" t="e">
        <f>IF(COUNTIF(cmoney!GP$3:GP$135,$C6)=0,"",AVERAGEIFS(cmoney!GP$3:GP$5011,cmoney!GP$3:GP$5011,$C6,cmoney!OK$3:OK$5011,$A6,cmoney!OL$3:OL$5011,$B6))</f>
        <v>#DIV/0!</v>
      </c>
      <c r="GP6" s="12" t="e">
        <f>IF(COUNTIF(cmoney!GQ$3:GQ$135,$C6)=0,"",AVERAGEIFS(cmoney!GQ$3:GQ$5011,cmoney!GQ$3:GQ$5011,$C6,cmoney!OL$3:OL$5011,$A6,cmoney!OM$3:OM$5011,$B6))</f>
        <v>#DIV/0!</v>
      </c>
      <c r="GQ6" s="12" t="e">
        <f>IF(COUNTIF(cmoney!GR$3:GR$135,$C6)=0,"",AVERAGEIFS(cmoney!GR$3:GR$5011,cmoney!GR$3:GR$5011,$C6,cmoney!OM$3:OM$5011,$A6,cmoney!ON$3:ON$5011,$B6))</f>
        <v>#DIV/0!</v>
      </c>
      <c r="GR6" s="12" t="e">
        <f>IF(COUNTIF(cmoney!GS$3:GS$135,$C6)=0,"",AVERAGEIFS(cmoney!GS$3:GS$5011,cmoney!GS$3:GS$5011,$C6,cmoney!ON$3:ON$5011,$A6,cmoney!OO$3:OO$5011,$B6))</f>
        <v>#DIV/0!</v>
      </c>
      <c r="GS6" s="12" t="e">
        <f>IF(COUNTIF(cmoney!GT$3:GT$135,$C6)=0,"",AVERAGEIFS(cmoney!GT$3:GT$5011,cmoney!GT$3:GT$5011,$C6,cmoney!OO$3:OO$5011,$A6,cmoney!OP$3:OP$5011,$B6))</f>
        <v>#DIV/0!</v>
      </c>
      <c r="GT6" s="12" t="e">
        <f>IF(COUNTIF(cmoney!GU$3:GU$135,$C6)=0,"",AVERAGEIFS(cmoney!GU$3:GU$5011,cmoney!GU$3:GU$5011,$C6,cmoney!OP$3:OP$5011,$A6,cmoney!OQ$3:OQ$5011,$B6))</f>
        <v>#DIV/0!</v>
      </c>
      <c r="GU6" s="12" t="e">
        <f>IF(COUNTIF(cmoney!GV$3:GV$135,$C6)=0,"",AVERAGEIFS(cmoney!GV$3:GV$5011,cmoney!GV$3:GV$5011,$C6,cmoney!OQ$3:OQ$5011,$A6,cmoney!OR$3:OR$5011,$B6))</f>
        <v>#DIV/0!</v>
      </c>
    </row>
    <row r="7" spans="1:203">
      <c r="A7" s="9">
        <v>2019</v>
      </c>
      <c r="B7" s="242" t="s">
        <v>1251</v>
      </c>
      <c r="C7" s="10" t="s">
        <v>1246</v>
      </c>
      <c r="D7" s="10" t="s">
        <v>1239</v>
      </c>
      <c r="E7" s="15">
        <f>IF(COUNTIF(cmoney!F$3:F$5011,$C7)=0,"",COUNTIFS(cmoney!F$3:F$5011,$C7,cmoney!$HA$3:$HA$5011,$A7,cmoney!$HB$3:$HB$5011,$B7))</f>
        <v>17</v>
      </c>
      <c r="F7" s="15">
        <f>IF(COUNTIF(cmoney!G$3:G$5011,$C7)=0,"",COUNTIFS(cmoney!G$3:G$5011,$C7,cmoney!$HA$3:$HA$5011,$A7,cmoney!$HB$3:$HB$5011,$B7))</f>
        <v>0</v>
      </c>
      <c r="G7" s="15">
        <f>IF(COUNTIF(cmoney!H$3:H$5011,$C7)=0,"",COUNTIFS(cmoney!H$3:H$5011,$C7,cmoney!$HA$3:$HA$5011,$A7,cmoney!$HB$3:$HB$5011,$B7))</f>
        <v>19</v>
      </c>
      <c r="H7" s="15">
        <f>IF(COUNTIF(cmoney!I$3:I$5011,$C7)=0,"",COUNTIFS(cmoney!I$3:I$5011,$C7,cmoney!$HA$3:$HA$5011,$A7,cmoney!$HB$3:$HB$5011,$B7))</f>
        <v>0</v>
      </c>
      <c r="I7" s="15">
        <f>IF(COUNTIF(cmoney!J$3:J$5011,$C7)=0,"",COUNTIFS(cmoney!J$3:J$5011,$C7,cmoney!$HA$3:$HA$5011,$A7,cmoney!$HB$3:$HB$5011,$B7))</f>
        <v>0</v>
      </c>
      <c r="J7" s="15">
        <f>IF(COUNTIF(cmoney!K$3:K$5011,$C7)=0,"",COUNTIFS(cmoney!K$3:K$5011,$C7,cmoney!$HA$3:$HA$5011,$A7,cmoney!$HB$3:$HB$5011,$B7))</f>
        <v>0</v>
      </c>
      <c r="K7" s="15">
        <f>IF(COUNTIF(cmoney!L$3:L$5011,$C7)=0,"",COUNTIFS(cmoney!L$3:L$5011,$C7,cmoney!$HA$3:$HA$5011,$A7,cmoney!$HB$3:$HB$5011,$B7))</f>
        <v>20</v>
      </c>
      <c r="L7" s="15">
        <f>IF(COUNTIF(cmoney!M$3:M$5011,$C7)=0,"",COUNTIFS(cmoney!M$3:M$5011,$C7,cmoney!$HA$3:$HA$5011,$A7,cmoney!$HB$3:$HB$5011,$B7))</f>
        <v>2</v>
      </c>
      <c r="M7" s="15">
        <f>IF(COUNTIF(cmoney!N$3:N$5011,$C7)=0,"",COUNTIFS(cmoney!N$3:N$5011,$C7,cmoney!$HA$3:$HA$5011,$A7,cmoney!$HB$3:$HB$5011,$B7))</f>
        <v>3</v>
      </c>
      <c r="N7" s="15">
        <f>IF(COUNTIF(cmoney!O$3:O$5011,$C7)=0,"",COUNTIFS(cmoney!O$3:O$5011,$C7,cmoney!$HA$3:$HA$5011,$A7,cmoney!$HB$3:$HB$5011,$B7))</f>
        <v>4</v>
      </c>
      <c r="O7" s="15">
        <f>IF(COUNTIF(cmoney!P$3:P$5011,$C7)=0,"",COUNTIFS(cmoney!P$3:P$5011,$C7,cmoney!$HA$3:$HA$5011,$A7,cmoney!$HB$3:$HB$5011,$B7))</f>
        <v>2</v>
      </c>
      <c r="P7" s="15">
        <f>IF(COUNTIF(cmoney!Q$3:Q$5011,$C7)=0,"",COUNTIFS(cmoney!Q$3:Q$5011,$C7,cmoney!$HA$3:$HA$5011,$A7,cmoney!$HB$3:$HB$5011,$B7))</f>
        <v>18</v>
      </c>
      <c r="Q7" s="15">
        <f>IF(COUNTIF(cmoney!R$3:R$5011,$C7)=0,"",COUNTIFS(cmoney!R$3:R$5011,$C7,cmoney!$HA$3:$HA$5011,$A7,cmoney!$HB$3:$HB$5011,$B7))</f>
        <v>3</v>
      </c>
      <c r="R7" s="15">
        <f>IF(COUNTIF(cmoney!S$3:S$5011,$C7)=0,"",COUNTIFS(cmoney!S$3:S$5011,$C7,cmoney!$HA$3:$HA$5011,$A7,cmoney!$HB$3:$HB$5011,$B7))</f>
        <v>17</v>
      </c>
      <c r="S7" s="15">
        <f>IF(COUNTIF(cmoney!T$3:T$5011,$C7)=0,"",COUNTIFS(cmoney!T$3:T$5011,$C7,cmoney!$HA$3:$HA$5011,$A7,cmoney!$HB$3:$HB$5011,$B7))</f>
        <v>2</v>
      </c>
      <c r="T7" s="15">
        <f>IF(COUNTIF(cmoney!U$3:U$5011,$C7)=0,"",COUNTIFS(cmoney!U$3:U$5011,$C7,cmoney!$HA$3:$HA$5011,$A7,cmoney!$HB$3:$HB$5011,$B7))</f>
        <v>4</v>
      </c>
      <c r="U7" s="15">
        <f>IF(COUNTIF(cmoney!V$3:V$135,$C7)=0,"",COUNTIFS(cmoney!V$3:V$5011,$C7,cmoney!HQ$3:HQ$5011,$A7,cmoney!HR$3:HR$5011,$B7))</f>
        <v>0</v>
      </c>
      <c r="V7" s="15">
        <f>IF(COUNTIF(cmoney!W$3:W$135,$C7)=0,"",COUNTIFS(cmoney!W$3:W$5011,$C7,cmoney!HR$3:HR$5011,$A7,cmoney!HS$3:HS$5011,$B7))</f>
        <v>0</v>
      </c>
      <c r="W7" s="15">
        <f>IF(COUNTIF(cmoney!X$3:X$135,$C7)=0,"",COUNTIFS(cmoney!X$3:X$5011,$C7,cmoney!HS$3:HS$5011,$A7,cmoney!HT$3:HT$5011,$B7))</f>
        <v>0</v>
      </c>
      <c r="X7" s="15">
        <f>IF(COUNTIF(cmoney!Y$3:Y$135,$C7)=0,"",COUNTIFS(cmoney!Y$3:Y$5011,$C7,cmoney!HT$3:HT$5011,$A7,cmoney!HU$3:HU$5011,$B7))</f>
        <v>0</v>
      </c>
      <c r="Y7" s="15">
        <f>IF(COUNTIF(cmoney!Z$3:Z$135,$C7)=0,"",COUNTIFS(cmoney!Z$3:Z$5011,$C7,cmoney!HU$3:HU$5011,$A7,cmoney!HV$3:HV$5011,$B7))</f>
        <v>0</v>
      </c>
      <c r="Z7" s="15">
        <f>IF(COUNTIF(cmoney!AA$3:AA$135,$C7)=0,"",COUNTIFS(cmoney!AA$3:AA$5011,$C7,cmoney!HV$3:HV$5011,$A7,cmoney!HW$3:HW$5011,$B7))</f>
        <v>0</v>
      </c>
      <c r="AA7" s="15">
        <f>IF(COUNTIF(cmoney!AB$3:AB$135,$C7)=0,"",COUNTIFS(cmoney!AB$3:AB$5011,$C7,cmoney!HW$3:HW$5011,$A7,cmoney!HX$3:HX$5011,$B7))</f>
        <v>0</v>
      </c>
      <c r="AB7" s="15">
        <f>IF(COUNTIF(cmoney!AC$3:AC$135,$C7)=0,"",COUNTIFS(cmoney!AC$3:AC$5011,$C7,cmoney!HX$3:HX$5011,$A7,cmoney!HY$3:HY$5011,$B7))</f>
        <v>0</v>
      </c>
      <c r="AC7" s="15">
        <f>IF(COUNTIF(cmoney!AD$3:AD$135,$C7)=0,"",COUNTIFS(cmoney!AD$3:AD$5011,$C7,cmoney!HY$3:HY$5011,$A7,cmoney!HZ$3:HZ$5011,$B7))</f>
        <v>0</v>
      </c>
      <c r="AD7" s="15">
        <f>IF(COUNTIF(cmoney!AE$3:AE$135,$C7)=0,"",COUNTIFS(cmoney!AE$3:AE$5011,$C7,cmoney!HZ$3:HZ$5011,$A7,cmoney!IA$3:IA$5011,$B7))</f>
        <v>0</v>
      </c>
      <c r="AE7" s="15">
        <f>IF(COUNTIF(cmoney!AF$3:AF$135,$C7)=0,"",COUNTIFS(cmoney!AF$3:AF$5011,$C7,cmoney!IA$3:IA$5011,$A7,cmoney!IB$3:IB$5011,$B7))</f>
        <v>0</v>
      </c>
      <c r="AF7" s="15">
        <f>IF(COUNTIF(cmoney!AG$3:AG$135,$C7)=0,"",COUNTIFS(cmoney!AG$3:AG$5011,$C7,cmoney!IB$3:IB$5011,$A7,cmoney!IC$3:IC$5011,$B7))</f>
        <v>0</v>
      </c>
      <c r="AG7" s="15">
        <f>IF(COUNTIF(cmoney!AH$3:AH$135,$C7)=0,"",COUNTIFS(cmoney!AH$3:AH$5011,$C7,cmoney!IC$3:IC$5011,$A7,cmoney!ID$3:ID$5011,$B7))</f>
        <v>0</v>
      </c>
      <c r="AH7" s="15">
        <f>IF(COUNTIF(cmoney!AI$3:AI$135,$C7)=0,"",COUNTIFS(cmoney!AI$3:AI$5011,$C7,cmoney!ID$3:ID$5011,$A7,cmoney!IE$3:IE$5011,$B7))</f>
        <v>0</v>
      </c>
      <c r="AI7" s="15">
        <f>IF(COUNTIF(cmoney!AJ$3:AJ$135,$C7)=0,"",COUNTIFS(cmoney!AJ$3:AJ$5011,$C7,cmoney!IE$3:IE$5011,$A7,cmoney!IF$3:IF$5011,$B7))</f>
        <v>0</v>
      </c>
      <c r="AJ7" s="15">
        <f>IF(COUNTIF(cmoney!AK$3:AK$135,$C7)=0,"",COUNTIFS(cmoney!AK$3:AK$5011,$C7,cmoney!IF$3:IF$5011,$A7,cmoney!IG$3:IG$5011,$B7))</f>
        <v>0</v>
      </c>
      <c r="AK7" s="15">
        <f>IF(COUNTIF(cmoney!AL$3:AL$135,$C7)=0,"",COUNTIFS(cmoney!AL$3:AL$5011,$C7,cmoney!IG$3:IG$5011,$A7,cmoney!IH$3:IH$5011,$B7))</f>
        <v>0</v>
      </c>
      <c r="AL7" s="15">
        <f>IF(COUNTIF(cmoney!AM$3:AM$135,$C7)=0,"",COUNTIFS(cmoney!AM$3:AM$5011,$C7,cmoney!IH$3:IH$5011,$A7,cmoney!II$3:II$5011,$B7))</f>
        <v>0</v>
      </c>
      <c r="AM7" s="15">
        <f>IF(COUNTIF(cmoney!AN$3:AN$135,$C7)=0,"",COUNTIFS(cmoney!AN$3:AN$5011,$C7,cmoney!II$3:II$5011,$A7,cmoney!IJ$3:IJ$5011,$B7))</f>
        <v>0</v>
      </c>
      <c r="AN7" s="15">
        <f>IF(COUNTIF(cmoney!AO$3:AO$135,$C7)=0,"",COUNTIFS(cmoney!AO$3:AO$5011,$C7,cmoney!IJ$3:IJ$5011,$A7,cmoney!IK$3:IK$5011,$B7))</f>
        <v>0</v>
      </c>
      <c r="AO7" s="15">
        <f>IF(COUNTIF(cmoney!AP$3:AP$135,$C7)=0,"",COUNTIFS(cmoney!AP$3:AP$5011,$C7,cmoney!IK$3:IK$5011,$A7,cmoney!IL$3:IL$5011,$B7))</f>
        <v>0</v>
      </c>
      <c r="AP7" s="15">
        <f>IF(COUNTIF(cmoney!AQ$3:AQ$135,$C7)=0,"",COUNTIFS(cmoney!AQ$3:AQ$5011,$C7,cmoney!IL$3:IL$5011,$A7,cmoney!IM$3:IM$5011,$B7))</f>
        <v>0</v>
      </c>
      <c r="AQ7" s="15">
        <f>IF(COUNTIF(cmoney!AR$3:AR$135,$C7)=0,"",COUNTIFS(cmoney!AR$3:AR$5011,$C7,cmoney!IM$3:IM$5011,$A7,cmoney!IN$3:IN$5011,$B7))</f>
        <v>0</v>
      </c>
      <c r="AR7" s="15">
        <f>IF(COUNTIF(cmoney!AS$3:AS$135,$C7)=0,"",COUNTIFS(cmoney!AS$3:AS$5011,$C7,cmoney!IN$3:IN$5011,$A7,cmoney!IO$3:IO$5011,$B7))</f>
        <v>0</v>
      </c>
      <c r="AS7" s="15">
        <f>IF(COUNTIF(cmoney!AT$3:AT$135,$C7)=0,"",COUNTIFS(cmoney!AT$3:AT$5011,$C7,cmoney!IO$3:IO$5011,$A7,cmoney!IP$3:IP$5011,$B7))</f>
        <v>0</v>
      </c>
      <c r="AT7" s="15">
        <f>IF(COUNTIF(cmoney!AU$3:AU$135,$C7)=0,"",COUNTIFS(cmoney!AU$3:AU$5011,$C7,cmoney!IP$3:IP$5011,$A7,cmoney!IQ$3:IQ$5011,$B7))</f>
        <v>0</v>
      </c>
      <c r="AU7" s="15">
        <f>IF(COUNTIF(cmoney!AV$3:AV$135,$C7)=0,"",COUNTIFS(cmoney!AV$3:AV$5011,$C7,cmoney!IQ$3:IQ$5011,$A7,cmoney!IR$3:IR$5011,$B7))</f>
        <v>0</v>
      </c>
      <c r="AV7" s="15">
        <f>IF(COUNTIF(cmoney!AW$3:AW$135,$C7)=0,"",COUNTIFS(cmoney!AW$3:AW$5011,$C7,cmoney!IR$3:IR$5011,$A7,cmoney!IS$3:IS$5011,$B7))</f>
        <v>0</v>
      </c>
      <c r="AW7" s="15">
        <f>IF(COUNTIF(cmoney!AX$3:AX$135,$C7)=0,"",COUNTIFS(cmoney!AX$3:AX$5011,$C7,cmoney!IS$3:IS$5011,$A7,cmoney!IT$3:IT$5011,$B7))</f>
        <v>0</v>
      </c>
      <c r="AX7" s="15">
        <f>IF(COUNTIF(cmoney!AY$3:AY$135,$C7)=0,"",COUNTIFS(cmoney!AY$3:AY$5011,$C7,cmoney!IT$3:IT$5011,$A7,cmoney!IU$3:IU$5011,$B7))</f>
        <v>0</v>
      </c>
      <c r="AY7" s="15">
        <f>IF(COUNTIF(cmoney!AZ$3:AZ$135,$C7)=0,"",COUNTIFS(cmoney!AZ$3:AZ$5011,$C7,cmoney!IU$3:IU$5011,$A7,cmoney!IV$3:IV$5011,$B7))</f>
        <v>0</v>
      </c>
      <c r="AZ7" s="15">
        <f>IF(COUNTIF(cmoney!BA$3:BA$135,$C7)=0,"",COUNTIFS(cmoney!BA$3:BA$5011,$C7,cmoney!IV$3:IV$5011,$A7,cmoney!IW$3:IW$5011,$B7))</f>
        <v>0</v>
      </c>
      <c r="BA7" s="15">
        <f>IF(COUNTIF(cmoney!BB$3:BB$135,$C7)=0,"",COUNTIFS(cmoney!BB$3:BB$5011,$C7,cmoney!IW$3:IW$5011,$A7,cmoney!IX$3:IX$5011,$B7))</f>
        <v>0</v>
      </c>
      <c r="BB7" s="15">
        <f>IF(COUNTIF(cmoney!BC$3:BC$135,$C7)=0,"",COUNTIFS(cmoney!BC$3:BC$5011,$C7,cmoney!IX$3:IX$5011,$A7,cmoney!IY$3:IY$5011,$B7))</f>
        <v>0</v>
      </c>
      <c r="BC7" s="15">
        <f>IF(COUNTIF(cmoney!BD$3:BD$135,$C7)=0,"",COUNTIFS(cmoney!BD$3:BD$5011,$C7,cmoney!IY$3:IY$5011,$A7,cmoney!IZ$3:IZ$5011,$B7))</f>
        <v>0</v>
      </c>
      <c r="BD7" s="15">
        <f>IF(COUNTIF(cmoney!BE$3:BE$135,$C7)=0,"",COUNTIFS(cmoney!BE$3:BE$5011,$C7,cmoney!IZ$3:IZ$5011,$A7,cmoney!JA$3:JA$5011,$B7))</f>
        <v>0</v>
      </c>
      <c r="BE7" s="15">
        <f>IF(COUNTIF(cmoney!BF$3:BF$135,$C7)=0,"",COUNTIFS(cmoney!BF$3:BF$5011,$C7,cmoney!JA$3:JA$5011,$A7,cmoney!JB$3:JB$5011,$B7))</f>
        <v>0</v>
      </c>
      <c r="BF7" s="15">
        <f>IF(COUNTIF(cmoney!BG$3:BG$135,$C7)=0,"",COUNTIFS(cmoney!BG$3:BG$5011,$C7,cmoney!JB$3:JB$5011,$A7,cmoney!JC$3:JC$5011,$B7))</f>
        <v>0</v>
      </c>
      <c r="BG7" s="15">
        <f>IF(COUNTIF(cmoney!BH$3:BH$135,$C7)=0,"",COUNTIFS(cmoney!BH$3:BH$5011,$C7,cmoney!JC$3:JC$5011,$A7,cmoney!JD$3:JD$5011,$B7))</f>
        <v>0</v>
      </c>
      <c r="BH7" s="15">
        <f>IF(COUNTIF(cmoney!BI$3:BI$135,$C7)=0,"",COUNTIFS(cmoney!BI$3:BI$5011,$C7,cmoney!JD$3:JD$5011,$A7,cmoney!JE$3:JE$5011,$B7))</f>
        <v>0</v>
      </c>
      <c r="BI7" s="15">
        <f>IF(COUNTIF(cmoney!BJ$3:BJ$135,$C7)=0,"",COUNTIFS(cmoney!BJ$3:BJ$5011,$C7,cmoney!JE$3:JE$5011,$A7,cmoney!JF$3:JF$5011,$B7))</f>
        <v>0</v>
      </c>
      <c r="BJ7" s="15">
        <f>IF(COUNTIF(cmoney!BK$3:BK$135,$C7)=0,"",COUNTIFS(cmoney!BK$3:BK$5011,$C7,cmoney!JF$3:JF$5011,$A7,cmoney!JG$3:JG$5011,$B7))</f>
        <v>0</v>
      </c>
      <c r="BK7" s="15">
        <f>IF(COUNTIF(cmoney!BL$3:BL$135,$C7)=0,"",COUNTIFS(cmoney!BL$3:BL$5011,$C7,cmoney!JG$3:JG$5011,$A7,cmoney!JH$3:JH$5011,$B7))</f>
        <v>0</v>
      </c>
      <c r="BL7" s="15">
        <f>IF(COUNTIF(cmoney!BM$3:BM$135,$C7)=0,"",COUNTIFS(cmoney!BM$3:BM$5011,$C7,cmoney!JH$3:JH$5011,$A7,cmoney!JI$3:JI$5011,$B7))</f>
        <v>0</v>
      </c>
      <c r="BM7" s="15">
        <f>IF(COUNTIF(cmoney!BN$3:BN$135,$C7)=0,"",COUNTIFS(cmoney!BN$3:BN$5011,$C7,cmoney!JI$3:JI$5011,$A7,cmoney!JJ$3:JJ$5011,$B7))</f>
        <v>0</v>
      </c>
      <c r="BN7" s="15">
        <f>IF(COUNTIF(cmoney!BO$3:BO$135,$C7)=0,"",COUNTIFS(cmoney!BO$3:BO$5011,$C7,cmoney!JJ$3:JJ$5011,$A7,cmoney!JK$3:JK$5011,$B7))</f>
        <v>0</v>
      </c>
      <c r="BO7" s="15">
        <f>IF(COUNTIF(cmoney!BP$3:BP$135,$C7)=0,"",COUNTIFS(cmoney!BP$3:BP$5011,$C7,cmoney!JK$3:JK$5011,$A7,cmoney!JL$3:JL$5011,$B7))</f>
        <v>0</v>
      </c>
      <c r="BP7" s="15">
        <f>IF(COUNTIF(cmoney!BQ$3:BQ$135,$C7)=0,"",COUNTIFS(cmoney!BQ$3:BQ$5011,$C7,cmoney!JL$3:JL$5011,$A7,cmoney!JM$3:JM$5011,$B7))</f>
        <v>0</v>
      </c>
      <c r="BQ7" s="15">
        <f>IF(COUNTIF(cmoney!BR$3:BR$135,$C7)=0,"",COUNTIFS(cmoney!BR$3:BR$5011,$C7,cmoney!JM$3:JM$5011,$A7,cmoney!JN$3:JN$5011,$B7))</f>
        <v>0</v>
      </c>
      <c r="BR7" s="15">
        <f>IF(COUNTIF(cmoney!BS$3:BS$135,$C7)=0,"",COUNTIFS(cmoney!BS$3:BS$5011,$C7,cmoney!JN$3:JN$5011,$A7,cmoney!JO$3:JO$5011,$B7))</f>
        <v>0</v>
      </c>
      <c r="BS7" s="15">
        <f>IF(COUNTIF(cmoney!BT$3:BT$135,$C7)=0,"",COUNTIFS(cmoney!BT$3:BT$5011,$C7,cmoney!JO$3:JO$5011,$A7,cmoney!JP$3:JP$5011,$B7))</f>
        <v>0</v>
      </c>
      <c r="BT7" s="15">
        <f>IF(COUNTIF(cmoney!BU$3:BU$135,$C7)=0,"",COUNTIFS(cmoney!BU$3:BU$5011,$C7,cmoney!JP$3:JP$5011,$A7,cmoney!JQ$3:JQ$5011,$B7))</f>
        <v>0</v>
      </c>
      <c r="BU7" s="15">
        <f>IF(COUNTIF(cmoney!BV$3:BV$135,$C7)=0,"",COUNTIFS(cmoney!BV$3:BV$5011,$C7,cmoney!JQ$3:JQ$5011,$A7,cmoney!JR$3:JR$5011,$B7))</f>
        <v>0</v>
      </c>
      <c r="BV7" s="15">
        <f>IF(COUNTIF(cmoney!BW$3:BW$135,$C7)=0,"",COUNTIFS(cmoney!BW$3:BW$5011,$C7,cmoney!JR$3:JR$5011,$A7,cmoney!JS$3:JS$5011,$B7))</f>
        <v>0</v>
      </c>
      <c r="BW7" s="15">
        <f>IF(COUNTIF(cmoney!BX$3:BX$135,$C7)=0,"",COUNTIFS(cmoney!BX$3:BX$5011,$C7,cmoney!JS$3:JS$5011,$A7,cmoney!JT$3:JT$5011,$B7))</f>
        <v>0</v>
      </c>
      <c r="BX7" s="15">
        <f>IF(COUNTIF(cmoney!BY$3:BY$135,$C7)=0,"",COUNTIFS(cmoney!BY$3:BY$5011,$C7,cmoney!JT$3:JT$5011,$A7,cmoney!JU$3:JU$5011,$B7))</f>
        <v>0</v>
      </c>
      <c r="BY7" s="15">
        <f>IF(COUNTIF(cmoney!BZ$3:BZ$135,$C7)=0,"",COUNTIFS(cmoney!BZ$3:BZ$5011,$C7,cmoney!JU$3:JU$5011,$A7,cmoney!JV$3:JV$5011,$B7))</f>
        <v>0</v>
      </c>
      <c r="BZ7" s="15">
        <f>IF(COUNTIF(cmoney!CA$3:CA$135,$C7)=0,"",COUNTIFS(cmoney!CA$3:CA$5011,$C7,cmoney!JV$3:JV$5011,$A7,cmoney!JW$3:JW$5011,$B7))</f>
        <v>0</v>
      </c>
      <c r="CA7" s="15">
        <f>IF(COUNTIF(cmoney!CB$3:CB$135,$C7)=0,"",COUNTIFS(cmoney!CB$3:CB$5011,$C7,cmoney!JW$3:JW$5011,$A7,cmoney!JX$3:JX$5011,$B7))</f>
        <v>0</v>
      </c>
      <c r="CB7" s="15">
        <f>IF(COUNTIF(cmoney!CC$3:CC$135,$C7)=0,"",COUNTIFS(cmoney!CC$3:CC$5011,$C7,cmoney!JX$3:JX$5011,$A7,cmoney!JY$3:JY$5011,$B7))</f>
        <v>0</v>
      </c>
      <c r="CC7" s="15">
        <f>IF(COUNTIF(cmoney!CD$3:CD$135,$C7)=0,"",COUNTIFS(cmoney!CD$3:CD$5011,$C7,cmoney!JY$3:JY$5011,$A7,cmoney!JZ$3:JZ$5011,$B7))</f>
        <v>0</v>
      </c>
      <c r="CD7" s="15">
        <f>IF(COUNTIF(cmoney!CE$3:CE$135,$C7)=0,"",COUNTIFS(cmoney!CE$3:CE$5011,$C7,cmoney!JZ$3:JZ$5011,$A7,cmoney!KA$3:KA$5011,$B7))</f>
        <v>0</v>
      </c>
      <c r="CE7" s="15">
        <f>IF(COUNTIF(cmoney!CF$3:CF$135,$C7)=0,"",COUNTIFS(cmoney!CF$3:CF$5011,$C7,cmoney!KA$3:KA$5011,$A7,cmoney!KB$3:KB$5011,$B7))</f>
        <v>0</v>
      </c>
      <c r="CF7" s="15">
        <f>IF(COUNTIF(cmoney!CG$3:CG$135,$C7)=0,"",COUNTIFS(cmoney!CG$3:CG$5011,$C7,cmoney!KB$3:KB$5011,$A7,cmoney!KC$3:KC$5011,$B7))</f>
        <v>0</v>
      </c>
      <c r="CG7" s="15">
        <f>IF(COUNTIF(cmoney!CH$3:CH$135,$C7)=0,"",COUNTIFS(cmoney!CH$3:CH$5011,$C7,cmoney!KC$3:KC$5011,$A7,cmoney!KD$3:KD$5011,$B7))</f>
        <v>0</v>
      </c>
      <c r="CH7" s="15">
        <f>IF(COUNTIF(cmoney!CI$3:CI$135,$C7)=0,"",COUNTIFS(cmoney!CI$3:CI$5011,$C7,cmoney!KD$3:KD$5011,$A7,cmoney!KE$3:KE$5011,$B7))</f>
        <v>0</v>
      </c>
      <c r="CI7" s="15">
        <f>IF(COUNTIF(cmoney!CJ$3:CJ$135,$C7)=0,"",COUNTIFS(cmoney!CJ$3:CJ$5011,$C7,cmoney!KE$3:KE$5011,$A7,cmoney!KF$3:KF$5011,$B7))</f>
        <v>0</v>
      </c>
      <c r="CJ7" s="15">
        <f>IF(COUNTIF(cmoney!CK$3:CK$135,$C7)=0,"",COUNTIFS(cmoney!CK$3:CK$5011,$C7,cmoney!KF$3:KF$5011,$A7,cmoney!KG$3:KG$5011,$B7))</f>
        <v>0</v>
      </c>
      <c r="CK7" s="15">
        <f>IF(COUNTIF(cmoney!CL$3:CL$135,$C7)=0,"",COUNTIFS(cmoney!CL$3:CL$5011,$C7,cmoney!KG$3:KG$5011,$A7,cmoney!KH$3:KH$5011,$B7))</f>
        <v>0</v>
      </c>
      <c r="CL7" s="15">
        <f>IF(COUNTIF(cmoney!CM$3:CM$135,$C7)=0,"",COUNTIFS(cmoney!CM$3:CM$5011,$C7,cmoney!KH$3:KH$5011,$A7,cmoney!KI$3:KI$5011,$B7))</f>
        <v>0</v>
      </c>
      <c r="CM7" s="15">
        <f>IF(COUNTIF(cmoney!CN$3:CN$135,$C7)=0,"",COUNTIFS(cmoney!CN$3:CN$5011,$C7,cmoney!KI$3:KI$5011,$A7,cmoney!KJ$3:KJ$5011,$B7))</f>
        <v>0</v>
      </c>
      <c r="CN7" s="15">
        <f>IF(COUNTIF(cmoney!CO$3:CO$135,$C7)=0,"",COUNTIFS(cmoney!CO$3:CO$5011,$C7,cmoney!KJ$3:KJ$5011,$A7,cmoney!KK$3:KK$5011,$B7))</f>
        <v>0</v>
      </c>
      <c r="CO7" s="15">
        <f>IF(COUNTIF(cmoney!CP$3:CP$135,$C7)=0,"",COUNTIFS(cmoney!CP$3:CP$5011,$C7,cmoney!KK$3:KK$5011,$A7,cmoney!KL$3:KL$5011,$B7))</f>
        <v>0</v>
      </c>
      <c r="CP7" s="15">
        <f>IF(COUNTIF(cmoney!CQ$3:CQ$135,$C7)=0,"",COUNTIFS(cmoney!CQ$3:CQ$5011,$C7,cmoney!KL$3:KL$5011,$A7,cmoney!KM$3:KM$5011,$B7))</f>
        <v>0</v>
      </c>
      <c r="CQ7" s="15">
        <f>IF(COUNTIF(cmoney!CR$3:CR$135,$C7)=0,"",COUNTIFS(cmoney!CR$3:CR$5011,$C7,cmoney!KM$3:KM$5011,$A7,cmoney!KN$3:KN$5011,$B7))</f>
        <v>0</v>
      </c>
      <c r="CR7" s="15">
        <f>IF(COUNTIF(cmoney!CS$3:CS$135,$C7)=0,"",COUNTIFS(cmoney!CS$3:CS$5011,$C7,cmoney!KN$3:KN$5011,$A7,cmoney!KO$3:KO$5011,$B7))</f>
        <v>0</v>
      </c>
      <c r="CS7" s="15">
        <f>IF(COUNTIF(cmoney!CT$3:CT$135,$C7)=0,"",COUNTIFS(cmoney!CT$3:CT$5011,$C7,cmoney!KO$3:KO$5011,$A7,cmoney!KP$3:KP$5011,$B7))</f>
        <v>0</v>
      </c>
      <c r="CT7" s="15">
        <f>IF(COUNTIF(cmoney!CU$3:CU$135,$C7)=0,"",COUNTIFS(cmoney!CU$3:CU$5011,$C7,cmoney!KP$3:KP$5011,$A7,cmoney!KQ$3:KQ$5011,$B7))</f>
        <v>0</v>
      </c>
      <c r="CU7" s="15">
        <f>IF(COUNTIF(cmoney!CV$3:CV$135,$C7)=0,"",COUNTIFS(cmoney!CV$3:CV$5011,$C7,cmoney!KQ$3:KQ$5011,$A7,cmoney!KR$3:KR$5011,$B7))</f>
        <v>0</v>
      </c>
      <c r="CV7" s="15">
        <f>IF(COUNTIF(cmoney!CW$3:CW$135,$C7)=0,"",COUNTIFS(cmoney!CW$3:CW$5011,$C7,cmoney!KR$3:KR$5011,$A7,cmoney!KS$3:KS$5011,$B7))</f>
        <v>0</v>
      </c>
      <c r="CW7" s="15">
        <f>IF(COUNTIF(cmoney!CX$3:CX$135,$C7)=0,"",COUNTIFS(cmoney!CX$3:CX$5011,$C7,cmoney!KS$3:KS$5011,$A7,cmoney!KT$3:KT$5011,$B7))</f>
        <v>0</v>
      </c>
      <c r="CX7" s="15">
        <f>IF(COUNTIF(cmoney!CY$3:CY$135,$C7)=0,"",COUNTIFS(cmoney!CY$3:CY$5011,$C7,cmoney!KT$3:KT$5011,$A7,cmoney!KU$3:KU$5011,$B7))</f>
        <v>0</v>
      </c>
      <c r="CY7" s="15">
        <f>IF(COUNTIF(cmoney!CZ$3:CZ$135,$C7)=0,"",COUNTIFS(cmoney!CZ$3:CZ$5011,$C7,cmoney!KU$3:KU$5011,$A7,cmoney!KV$3:KV$5011,$B7))</f>
        <v>0</v>
      </c>
      <c r="CZ7" s="15">
        <f>IF(COUNTIF(cmoney!DA$3:DA$135,$C7)=0,"",COUNTIFS(cmoney!DA$3:DA$5011,$C7,cmoney!KV$3:KV$5011,$A7,cmoney!KW$3:KW$5011,$B7))</f>
        <v>0</v>
      </c>
      <c r="DA7" s="15">
        <f>IF(COUNTIF(cmoney!DB$3:DB$135,$C7)=0,"",COUNTIFS(cmoney!DB$3:DB$5011,$C7,cmoney!KW$3:KW$5011,$A7,cmoney!KX$3:KX$5011,$B7))</f>
        <v>0</v>
      </c>
      <c r="DB7" s="15">
        <f>IF(COUNTIF(cmoney!DC$3:DC$135,$C7)=0,"",COUNTIFS(cmoney!DC$3:DC$5011,$C7,cmoney!KX$3:KX$5011,$A7,cmoney!KY$3:KY$5011,$B7))</f>
        <v>0</v>
      </c>
      <c r="DC7" s="15">
        <f>IF(COUNTIF(cmoney!DD$3:DD$135,$C7)=0,"",COUNTIFS(cmoney!DD$3:DD$5011,$C7,cmoney!KY$3:KY$5011,$A7,cmoney!KZ$3:KZ$5011,$B7))</f>
        <v>0</v>
      </c>
      <c r="DD7" s="15">
        <f>IF(COUNTIF(cmoney!DE$3:DE$135,$C7)=0,"",COUNTIFS(cmoney!DE$3:DE$5011,$C7,cmoney!KZ$3:KZ$5011,$A7,cmoney!LA$3:LA$5011,$B7))</f>
        <v>0</v>
      </c>
      <c r="DE7" s="15">
        <f>IF(COUNTIF(cmoney!DF$3:DF$135,$C7)=0,"",COUNTIFS(cmoney!DF$3:DF$5011,$C7,cmoney!LA$3:LA$5011,$A7,cmoney!LB$3:LB$5011,$B7))</f>
        <v>0</v>
      </c>
      <c r="DF7" s="15">
        <f>IF(COUNTIF(cmoney!DG$3:DG$135,$C7)=0,"",COUNTIFS(cmoney!DG$3:DG$5011,$C7,cmoney!LB$3:LB$5011,$A7,cmoney!LC$3:LC$5011,$B7))</f>
        <v>0</v>
      </c>
      <c r="DG7" s="15">
        <f>IF(COUNTIF(cmoney!DH$3:DH$135,$C7)=0,"",COUNTIFS(cmoney!DH$3:DH$5011,$C7,cmoney!LC$3:LC$5011,$A7,cmoney!LD$3:LD$5011,$B7))</f>
        <v>0</v>
      </c>
      <c r="DH7" s="15">
        <f>IF(COUNTIF(cmoney!DI$3:DI$135,$C7)=0,"",COUNTIFS(cmoney!DI$3:DI$5011,$C7,cmoney!LD$3:LD$5011,$A7,cmoney!LE$3:LE$5011,$B7))</f>
        <v>0</v>
      </c>
      <c r="DI7" s="15">
        <f>IF(COUNTIF(cmoney!DJ$3:DJ$135,$C7)=0,"",COUNTIFS(cmoney!DJ$3:DJ$5011,$C7,cmoney!LE$3:LE$5011,$A7,cmoney!LF$3:LF$5011,$B7))</f>
        <v>0</v>
      </c>
      <c r="DJ7" s="15">
        <f>IF(COUNTIF(cmoney!DK$3:DK$135,$C7)=0,"",COUNTIFS(cmoney!DK$3:DK$5011,$C7,cmoney!LF$3:LF$5011,$A7,cmoney!LG$3:LG$5011,$B7))</f>
        <v>0</v>
      </c>
      <c r="DK7" s="15">
        <f>IF(COUNTIF(cmoney!DL$3:DL$135,$C7)=0,"",COUNTIFS(cmoney!DL$3:DL$5011,$C7,cmoney!LG$3:LG$5011,$A7,cmoney!LH$3:LH$5011,$B7))</f>
        <v>0</v>
      </c>
      <c r="DL7" s="15">
        <f>IF(COUNTIF(cmoney!DM$3:DM$135,$C7)=0,"",COUNTIFS(cmoney!DM$3:DM$5011,$C7,cmoney!LH$3:LH$5011,$A7,cmoney!LI$3:LI$5011,$B7))</f>
        <v>0</v>
      </c>
      <c r="DM7" s="15">
        <f>IF(COUNTIF(cmoney!DN$3:DN$135,$C7)=0,"",COUNTIFS(cmoney!DN$3:DN$5011,$C7,cmoney!LI$3:LI$5011,$A7,cmoney!LJ$3:LJ$5011,$B7))</f>
        <v>0</v>
      </c>
      <c r="DN7" s="15">
        <f>IF(COUNTIF(cmoney!DO$3:DO$135,$C7)=0,"",COUNTIFS(cmoney!DO$3:DO$5011,$C7,cmoney!LJ$3:LJ$5011,$A7,cmoney!LK$3:LK$5011,$B7))</f>
        <v>0</v>
      </c>
      <c r="DO7" s="15">
        <f>IF(COUNTIF(cmoney!DP$3:DP$135,$C7)=0,"",COUNTIFS(cmoney!DP$3:DP$5011,$C7,cmoney!LK$3:LK$5011,$A7,cmoney!LL$3:LL$5011,$B7))</f>
        <v>0</v>
      </c>
      <c r="DP7" s="15">
        <f>IF(COUNTIF(cmoney!DQ$3:DQ$135,$C7)=0,"",COUNTIFS(cmoney!DQ$3:DQ$5011,$C7,cmoney!LL$3:LL$5011,$A7,cmoney!LM$3:LM$5011,$B7))</f>
        <v>0</v>
      </c>
      <c r="DQ7" s="15">
        <f>IF(COUNTIF(cmoney!DR$3:DR$135,$C7)=0,"",COUNTIFS(cmoney!DR$3:DR$5011,$C7,cmoney!LM$3:LM$5011,$A7,cmoney!LN$3:LN$5011,$B7))</f>
        <v>0</v>
      </c>
      <c r="DR7" s="15">
        <f>IF(COUNTIF(cmoney!DS$3:DS$135,$C7)=0,"",COUNTIFS(cmoney!DS$3:DS$5011,$C7,cmoney!LN$3:LN$5011,$A7,cmoney!LO$3:LO$5011,$B7))</f>
        <v>0</v>
      </c>
      <c r="DS7" s="15">
        <f>IF(COUNTIF(cmoney!DT$3:DT$135,$C7)=0,"",COUNTIFS(cmoney!DT$3:DT$5011,$C7,cmoney!LO$3:LO$5011,$A7,cmoney!LP$3:LP$5011,$B7))</f>
        <v>0</v>
      </c>
      <c r="DT7" s="15">
        <f>IF(COUNTIF(cmoney!DU$3:DU$135,$C7)=0,"",COUNTIFS(cmoney!DU$3:DU$5011,$C7,cmoney!LP$3:LP$5011,$A7,cmoney!LQ$3:LQ$5011,$B7))</f>
        <v>0</v>
      </c>
      <c r="DU7" s="15">
        <f>IF(COUNTIF(cmoney!DV$3:DV$135,$C7)=0,"",COUNTIFS(cmoney!DV$3:DV$5011,$C7,cmoney!LQ$3:LQ$5011,$A7,cmoney!LR$3:LR$5011,$B7))</f>
        <v>0</v>
      </c>
      <c r="DV7" s="15">
        <f>IF(COUNTIF(cmoney!DW$3:DW$135,$C7)=0,"",COUNTIFS(cmoney!DW$3:DW$5011,$C7,cmoney!LR$3:LR$5011,$A7,cmoney!LS$3:LS$5011,$B7))</f>
        <v>0</v>
      </c>
      <c r="DW7" s="15">
        <f>IF(COUNTIF(cmoney!DX$3:DX$135,$C7)=0,"",COUNTIFS(cmoney!DX$3:DX$5011,$C7,cmoney!LS$3:LS$5011,$A7,cmoney!LT$3:LT$5011,$B7))</f>
        <v>0</v>
      </c>
      <c r="DX7" s="15">
        <f>IF(COUNTIF(cmoney!DY$3:DY$135,$C7)=0,"",COUNTIFS(cmoney!DY$3:DY$5011,$C7,cmoney!LT$3:LT$5011,$A7,cmoney!LU$3:LU$5011,$B7))</f>
        <v>0</v>
      </c>
      <c r="DY7" s="15">
        <f>IF(COUNTIF(cmoney!DZ$3:DZ$135,$C7)=0,"",COUNTIFS(cmoney!DZ$3:DZ$5011,$C7,cmoney!LU$3:LU$5011,$A7,cmoney!LV$3:LV$5011,$B7))</f>
        <v>0</v>
      </c>
      <c r="DZ7" s="15">
        <f>IF(COUNTIF(cmoney!EA$3:EA$135,$C7)=0,"",COUNTIFS(cmoney!EA$3:EA$5011,$C7,cmoney!LV$3:LV$5011,$A7,cmoney!LW$3:LW$5011,$B7))</f>
        <v>0</v>
      </c>
      <c r="EA7" s="15">
        <f>IF(COUNTIF(cmoney!EB$3:EB$135,$C7)=0,"",COUNTIFS(cmoney!EB$3:EB$5011,$C7,cmoney!LW$3:LW$5011,$A7,cmoney!LX$3:LX$5011,$B7))</f>
        <v>0</v>
      </c>
      <c r="EB7" s="15">
        <f>IF(COUNTIF(cmoney!EC$3:EC$135,$C7)=0,"",COUNTIFS(cmoney!EC$3:EC$5011,$C7,cmoney!LX$3:LX$5011,$A7,cmoney!LY$3:LY$5011,$B7))</f>
        <v>0</v>
      </c>
      <c r="EC7" s="15">
        <f>IF(COUNTIF(cmoney!ED$3:ED$135,$C7)=0,"",COUNTIFS(cmoney!ED$3:ED$5011,$C7,cmoney!LY$3:LY$5011,$A7,cmoney!LZ$3:LZ$5011,$B7))</f>
        <v>0</v>
      </c>
      <c r="ED7" s="15">
        <f>IF(COUNTIF(cmoney!EE$3:EE$135,$C7)=0,"",COUNTIFS(cmoney!EE$3:EE$5011,$C7,cmoney!LZ$3:LZ$5011,$A7,cmoney!MA$3:MA$5011,$B7))</f>
        <v>0</v>
      </c>
      <c r="EE7" s="15">
        <f>IF(COUNTIF(cmoney!EF$3:EF$135,$C7)=0,"",COUNTIFS(cmoney!EF$3:EF$5011,$C7,cmoney!MA$3:MA$5011,$A7,cmoney!MB$3:MB$5011,$B7))</f>
        <v>0</v>
      </c>
      <c r="EF7" s="15">
        <f>IF(COUNTIF(cmoney!EG$3:EG$135,$C7)=0,"",COUNTIFS(cmoney!EG$3:EG$5011,$C7,cmoney!MB$3:MB$5011,$A7,cmoney!MC$3:MC$5011,$B7))</f>
        <v>0</v>
      </c>
      <c r="EG7" s="15">
        <f>IF(COUNTIF(cmoney!EH$3:EH$135,$C7)=0,"",COUNTIFS(cmoney!EH$3:EH$5011,$C7,cmoney!MC$3:MC$5011,$A7,cmoney!MD$3:MD$5011,$B7))</f>
        <v>0</v>
      </c>
      <c r="EH7" s="15">
        <f>IF(COUNTIF(cmoney!EI$3:EI$135,$C7)=0,"",COUNTIFS(cmoney!EI$3:EI$5011,$C7,cmoney!MD$3:MD$5011,$A7,cmoney!ME$3:ME$5011,$B7))</f>
        <v>0</v>
      </c>
      <c r="EI7" s="15">
        <f>IF(COUNTIF(cmoney!EJ$3:EJ$135,$C7)=0,"",COUNTIFS(cmoney!EJ$3:EJ$5011,$C7,cmoney!ME$3:ME$5011,$A7,cmoney!MF$3:MF$5011,$B7))</f>
        <v>0</v>
      </c>
      <c r="EJ7" s="15">
        <f>IF(COUNTIF(cmoney!EK$3:EK$135,$C7)=0,"",COUNTIFS(cmoney!EK$3:EK$5011,$C7,cmoney!MF$3:MF$5011,$A7,cmoney!MG$3:MG$5011,$B7))</f>
        <v>0</v>
      </c>
      <c r="EK7" s="15">
        <f>IF(COUNTIF(cmoney!EL$3:EL$135,$C7)=0,"",COUNTIFS(cmoney!EL$3:EL$5011,$C7,cmoney!MG$3:MG$5011,$A7,cmoney!MH$3:MH$5011,$B7))</f>
        <v>0</v>
      </c>
      <c r="EL7" s="15">
        <f>IF(COUNTIF(cmoney!EM$3:EM$135,$C7)=0,"",COUNTIFS(cmoney!EM$3:EM$5011,$C7,cmoney!MH$3:MH$5011,$A7,cmoney!MI$3:MI$5011,$B7))</f>
        <v>0</v>
      </c>
      <c r="EM7" s="15">
        <f>IF(COUNTIF(cmoney!EN$3:EN$135,$C7)=0,"",COUNTIFS(cmoney!EN$3:EN$5011,$C7,cmoney!MI$3:MI$5011,$A7,cmoney!MJ$3:MJ$5011,$B7))</f>
        <v>0</v>
      </c>
      <c r="EN7" s="15">
        <f>IF(COUNTIF(cmoney!EO$3:EO$135,$C7)=0,"",COUNTIFS(cmoney!EO$3:EO$5011,$C7,cmoney!MJ$3:MJ$5011,$A7,cmoney!MK$3:MK$5011,$B7))</f>
        <v>0</v>
      </c>
      <c r="EO7" s="15">
        <f>IF(COUNTIF(cmoney!EP$3:EP$135,$C7)=0,"",COUNTIFS(cmoney!EP$3:EP$5011,$C7,cmoney!MK$3:MK$5011,$A7,cmoney!ML$3:ML$5011,$B7))</f>
        <v>0</v>
      </c>
      <c r="EP7" s="15">
        <f>IF(COUNTIF(cmoney!EQ$3:EQ$135,$C7)=0,"",COUNTIFS(cmoney!EQ$3:EQ$5011,$C7,cmoney!ML$3:ML$5011,$A7,cmoney!MM$3:MM$5011,$B7))</f>
        <v>0</v>
      </c>
      <c r="EQ7" s="15">
        <f>IF(COUNTIF(cmoney!ER$3:ER$135,$C7)=0,"",COUNTIFS(cmoney!ER$3:ER$5011,$C7,cmoney!MM$3:MM$5011,$A7,cmoney!MN$3:MN$5011,$B7))</f>
        <v>0</v>
      </c>
      <c r="ER7" s="15">
        <f>IF(COUNTIF(cmoney!ES$3:ES$135,$C7)=0,"",COUNTIFS(cmoney!ES$3:ES$5011,$C7,cmoney!MN$3:MN$5011,$A7,cmoney!MO$3:MO$5011,$B7))</f>
        <v>0</v>
      </c>
      <c r="ES7" s="15">
        <f>IF(COUNTIF(cmoney!ET$3:ET$135,$C7)=0,"",COUNTIFS(cmoney!ET$3:ET$5011,$C7,cmoney!MO$3:MO$5011,$A7,cmoney!MP$3:MP$5011,$B7))</f>
        <v>0</v>
      </c>
      <c r="ET7" s="15">
        <f>IF(COUNTIF(cmoney!EU$3:EU$135,$C7)=0,"",COUNTIFS(cmoney!EU$3:EU$5011,$C7,cmoney!MP$3:MP$5011,$A7,cmoney!MQ$3:MQ$5011,$B7))</f>
        <v>0</v>
      </c>
      <c r="EU7" s="15">
        <f>IF(COUNTIF(cmoney!EV$3:EV$135,$C7)=0,"",COUNTIFS(cmoney!EV$3:EV$5011,$C7,cmoney!MQ$3:MQ$5011,$A7,cmoney!MR$3:MR$5011,$B7))</f>
        <v>0</v>
      </c>
      <c r="EV7" s="15">
        <f>IF(COUNTIF(cmoney!EW$3:EW$135,$C7)=0,"",COUNTIFS(cmoney!EW$3:EW$5011,$C7,cmoney!MR$3:MR$5011,$A7,cmoney!MS$3:MS$5011,$B7))</f>
        <v>0</v>
      </c>
      <c r="EW7" s="15">
        <f>IF(COUNTIF(cmoney!EX$3:EX$135,$C7)=0,"",COUNTIFS(cmoney!EX$3:EX$5011,$C7,cmoney!MS$3:MS$5011,$A7,cmoney!MT$3:MT$5011,$B7))</f>
        <v>0</v>
      </c>
      <c r="EX7" s="15">
        <f>IF(COUNTIF(cmoney!EY$3:EY$135,$C7)=0,"",COUNTIFS(cmoney!EY$3:EY$5011,$C7,cmoney!MT$3:MT$5011,$A7,cmoney!MU$3:MU$5011,$B7))</f>
        <v>0</v>
      </c>
      <c r="EY7" s="15">
        <f>IF(COUNTIF(cmoney!EZ$3:EZ$135,$C7)=0,"",COUNTIFS(cmoney!EZ$3:EZ$5011,$C7,cmoney!MU$3:MU$5011,$A7,cmoney!MV$3:MV$5011,$B7))</f>
        <v>0</v>
      </c>
      <c r="EZ7" s="15">
        <f>IF(COUNTIF(cmoney!FA$3:FA$135,$C7)=0,"",COUNTIFS(cmoney!FA$3:FA$5011,$C7,cmoney!MV$3:MV$5011,$A7,cmoney!MW$3:MW$5011,$B7))</f>
        <v>0</v>
      </c>
      <c r="FA7" s="15">
        <f>IF(COUNTIF(cmoney!FB$3:FB$135,$C7)=0,"",COUNTIFS(cmoney!FB$3:FB$5011,$C7,cmoney!MW$3:MW$5011,$A7,cmoney!MX$3:MX$5011,$B7))</f>
        <v>0</v>
      </c>
      <c r="FB7" s="15">
        <f>IF(COUNTIF(cmoney!FC$3:FC$135,$C7)=0,"",COUNTIFS(cmoney!FC$3:FC$5011,$C7,cmoney!MX$3:MX$5011,$A7,cmoney!MY$3:MY$5011,$B7))</f>
        <v>0</v>
      </c>
      <c r="FC7" s="15">
        <f>IF(COUNTIF(cmoney!FD$3:FD$135,$C7)=0,"",COUNTIFS(cmoney!FD$3:FD$5011,$C7,cmoney!MY$3:MY$5011,$A7,cmoney!MZ$3:MZ$5011,$B7))</f>
        <v>0</v>
      </c>
      <c r="FD7" s="15">
        <f>IF(COUNTIF(cmoney!FE$3:FE$135,$C7)=0,"",COUNTIFS(cmoney!FE$3:FE$5011,$C7,cmoney!MZ$3:MZ$5011,$A7,cmoney!NA$3:NA$5011,$B7))</f>
        <v>0</v>
      </c>
      <c r="FE7" s="15">
        <f>IF(COUNTIF(cmoney!FF$3:FF$135,$C7)=0,"",COUNTIFS(cmoney!FF$3:FF$5011,$C7,cmoney!NA$3:NA$5011,$A7,cmoney!NB$3:NB$5011,$B7))</f>
        <v>0</v>
      </c>
      <c r="FF7" s="15">
        <f>IF(COUNTIF(cmoney!FG$3:FG$135,$C7)=0,"",COUNTIFS(cmoney!FG$3:FG$5011,$C7,cmoney!NB$3:NB$5011,$A7,cmoney!NC$3:NC$5011,$B7))</f>
        <v>0</v>
      </c>
      <c r="FG7" s="15">
        <f>IF(COUNTIF(cmoney!FH$3:FH$135,$C7)=0,"",COUNTIFS(cmoney!FH$3:FH$5011,$C7,cmoney!NC$3:NC$5011,$A7,cmoney!ND$3:ND$5011,$B7))</f>
        <v>0</v>
      </c>
      <c r="FH7" s="15">
        <f>IF(COUNTIF(cmoney!FI$3:FI$135,$C7)=0,"",COUNTIFS(cmoney!FI$3:FI$5011,$C7,cmoney!ND$3:ND$5011,$A7,cmoney!NE$3:NE$5011,$B7))</f>
        <v>0</v>
      </c>
      <c r="FI7" s="15">
        <f>IF(COUNTIF(cmoney!FJ$3:FJ$135,$C7)=0,"",COUNTIFS(cmoney!FJ$3:FJ$5011,$C7,cmoney!NE$3:NE$5011,$A7,cmoney!NF$3:NF$5011,$B7))</f>
        <v>0</v>
      </c>
      <c r="FJ7" s="15">
        <f>IF(COUNTIF(cmoney!FK$3:FK$135,$C7)=0,"",COUNTIFS(cmoney!FK$3:FK$5011,$C7,cmoney!NF$3:NF$5011,$A7,cmoney!NG$3:NG$5011,$B7))</f>
        <v>0</v>
      </c>
      <c r="FK7" s="15">
        <f>IF(COUNTIF(cmoney!FL$3:FL$135,$C7)=0,"",COUNTIFS(cmoney!FL$3:FL$5011,$C7,cmoney!NG$3:NG$5011,$A7,cmoney!NH$3:NH$5011,$B7))</f>
        <v>0</v>
      </c>
      <c r="FL7" s="15">
        <f>IF(COUNTIF(cmoney!FM$3:FM$135,$C7)=0,"",COUNTIFS(cmoney!FM$3:FM$5011,$C7,cmoney!NH$3:NH$5011,$A7,cmoney!NI$3:NI$5011,$B7))</f>
        <v>0</v>
      </c>
      <c r="FM7" s="15">
        <f>IF(COUNTIF(cmoney!FN$3:FN$135,$C7)=0,"",COUNTIFS(cmoney!FN$3:FN$5011,$C7,cmoney!NI$3:NI$5011,$A7,cmoney!NJ$3:NJ$5011,$B7))</f>
        <v>0</v>
      </c>
      <c r="FN7" s="15">
        <f>IF(COUNTIF(cmoney!FO$3:FO$135,$C7)=0,"",COUNTIFS(cmoney!FO$3:FO$5011,$C7,cmoney!NJ$3:NJ$5011,$A7,cmoney!NK$3:NK$5011,$B7))</f>
        <v>0</v>
      </c>
      <c r="FO7" s="15">
        <f>IF(COUNTIF(cmoney!FP$3:FP$135,$C7)=0,"",COUNTIFS(cmoney!FP$3:FP$5011,$C7,cmoney!NK$3:NK$5011,$A7,cmoney!NL$3:NL$5011,$B7))</f>
        <v>0</v>
      </c>
      <c r="FP7" s="15">
        <f>IF(COUNTIF(cmoney!FQ$3:FQ$135,$C7)=0,"",COUNTIFS(cmoney!FQ$3:FQ$5011,$C7,cmoney!NL$3:NL$5011,$A7,cmoney!NM$3:NM$5011,$B7))</f>
        <v>0</v>
      </c>
      <c r="FQ7" s="15">
        <f>IF(COUNTIF(cmoney!FR$3:FR$135,$C7)=0,"",COUNTIFS(cmoney!FR$3:FR$5011,$C7,cmoney!NM$3:NM$5011,$A7,cmoney!NN$3:NN$5011,$B7))</f>
        <v>0</v>
      </c>
      <c r="FR7" s="15">
        <f>IF(COUNTIF(cmoney!FS$3:FS$135,$C7)=0,"",COUNTIFS(cmoney!FS$3:FS$5011,$C7,cmoney!NN$3:NN$5011,$A7,cmoney!NO$3:NO$5011,$B7))</f>
        <v>0</v>
      </c>
      <c r="FS7" s="15">
        <f>IF(COUNTIF(cmoney!FT$3:FT$135,$C7)=0,"",COUNTIFS(cmoney!FT$3:FT$5011,$C7,cmoney!NO$3:NO$5011,$A7,cmoney!NP$3:NP$5011,$B7))</f>
        <v>0</v>
      </c>
      <c r="FT7" s="15">
        <f>IF(COUNTIF(cmoney!FU$3:FU$135,$C7)=0,"",COUNTIFS(cmoney!FU$3:FU$5011,$C7,cmoney!NP$3:NP$5011,$A7,cmoney!NQ$3:NQ$5011,$B7))</f>
        <v>0</v>
      </c>
      <c r="FU7" s="15">
        <f>IF(COUNTIF(cmoney!FV$3:FV$135,$C7)=0,"",COUNTIFS(cmoney!FV$3:FV$5011,$C7,cmoney!NQ$3:NQ$5011,$A7,cmoney!NR$3:NR$5011,$B7))</f>
        <v>0</v>
      </c>
      <c r="FV7" s="15">
        <f>IF(COUNTIF(cmoney!FW$3:FW$135,$C7)=0,"",COUNTIFS(cmoney!FW$3:FW$5011,$C7,cmoney!NR$3:NR$5011,$A7,cmoney!NS$3:NS$5011,$B7))</f>
        <v>0</v>
      </c>
      <c r="FW7" s="15">
        <f>IF(COUNTIF(cmoney!FX$3:FX$135,$C7)=0,"",COUNTIFS(cmoney!FX$3:FX$5011,$C7,cmoney!NS$3:NS$5011,$A7,cmoney!NT$3:NT$5011,$B7))</f>
        <v>0</v>
      </c>
      <c r="FX7" s="15">
        <f>IF(COUNTIF(cmoney!FY$3:FY$135,$C7)=0,"",COUNTIFS(cmoney!FY$3:FY$5011,$C7,cmoney!NT$3:NT$5011,$A7,cmoney!NU$3:NU$5011,$B7))</f>
        <v>0</v>
      </c>
      <c r="FY7" s="15">
        <f>IF(COUNTIF(cmoney!FZ$3:FZ$135,$C7)=0,"",COUNTIFS(cmoney!FZ$3:FZ$5011,$C7,cmoney!NU$3:NU$5011,$A7,cmoney!NV$3:NV$5011,$B7))</f>
        <v>0</v>
      </c>
      <c r="FZ7" s="15">
        <f>IF(COUNTIF(cmoney!GA$3:GA$135,$C7)=0,"",COUNTIFS(cmoney!GA$3:GA$5011,$C7,cmoney!NV$3:NV$5011,$A7,cmoney!NW$3:NW$5011,$B7))</f>
        <v>0</v>
      </c>
      <c r="GA7" s="15">
        <f>IF(COUNTIF(cmoney!GB$3:GB$135,$C7)=0,"",COUNTIFS(cmoney!GB$3:GB$5011,$C7,cmoney!NW$3:NW$5011,$A7,cmoney!NX$3:NX$5011,$B7))</f>
        <v>0</v>
      </c>
      <c r="GB7" s="15">
        <f>IF(COUNTIF(cmoney!GC$3:GC$135,$C7)=0,"",COUNTIFS(cmoney!GC$3:GC$5011,$C7,cmoney!NX$3:NX$5011,$A7,cmoney!NY$3:NY$5011,$B7))</f>
        <v>0</v>
      </c>
      <c r="GC7" s="15">
        <f>IF(COUNTIF(cmoney!GD$3:GD$135,$C7)=0,"",COUNTIFS(cmoney!GD$3:GD$5011,$C7,cmoney!NY$3:NY$5011,$A7,cmoney!NZ$3:NZ$5011,$B7))</f>
        <v>0</v>
      </c>
      <c r="GD7" s="15">
        <f>IF(COUNTIF(cmoney!GE$3:GE$135,$C7)=0,"",COUNTIFS(cmoney!GE$3:GE$5011,$C7,cmoney!NZ$3:NZ$5011,$A7,cmoney!OA$3:OA$5011,$B7))</f>
        <v>0</v>
      </c>
      <c r="GE7" s="15">
        <f>IF(COUNTIF(cmoney!GF$3:GF$135,$C7)=0,"",COUNTIFS(cmoney!GF$3:GF$5011,$C7,cmoney!OA$3:OA$5011,$A7,cmoney!OB$3:OB$5011,$B7))</f>
        <v>0</v>
      </c>
      <c r="GF7" s="15">
        <f>IF(COUNTIF(cmoney!GG$3:GG$135,$C7)=0,"",COUNTIFS(cmoney!GG$3:GG$5011,$C7,cmoney!OB$3:OB$5011,$A7,cmoney!OC$3:OC$5011,$B7))</f>
        <v>0</v>
      </c>
      <c r="GG7" s="15">
        <f>IF(COUNTIF(cmoney!GH$3:GH$135,$C7)=0,"",COUNTIFS(cmoney!GH$3:GH$5011,$C7,cmoney!OC$3:OC$5011,$A7,cmoney!OD$3:OD$5011,$B7))</f>
        <v>0</v>
      </c>
      <c r="GH7" s="15">
        <f>IF(COUNTIF(cmoney!GI$3:GI$135,$C7)=0,"",COUNTIFS(cmoney!GI$3:GI$5011,$C7,cmoney!OD$3:OD$5011,$A7,cmoney!OE$3:OE$5011,$B7))</f>
        <v>0</v>
      </c>
      <c r="GI7" s="15">
        <f>IF(COUNTIF(cmoney!GJ$3:GJ$135,$C7)=0,"",COUNTIFS(cmoney!GJ$3:GJ$5011,$C7,cmoney!OE$3:OE$5011,$A7,cmoney!OF$3:OF$5011,$B7))</f>
        <v>0</v>
      </c>
      <c r="GJ7" s="15">
        <f>IF(COUNTIF(cmoney!GK$3:GK$135,$C7)=0,"",COUNTIFS(cmoney!GK$3:GK$5011,$C7,cmoney!OF$3:OF$5011,$A7,cmoney!OG$3:OG$5011,$B7))</f>
        <v>0</v>
      </c>
      <c r="GK7" s="15">
        <f>IF(COUNTIF(cmoney!GL$3:GL$135,$C7)=0,"",COUNTIFS(cmoney!GL$3:GL$5011,$C7,cmoney!OG$3:OG$5011,$A7,cmoney!OH$3:OH$5011,$B7))</f>
        <v>0</v>
      </c>
      <c r="GL7" s="15">
        <f>IF(COUNTIF(cmoney!GM$3:GM$135,$C7)=0,"",COUNTIFS(cmoney!GM$3:GM$5011,$C7,cmoney!OH$3:OH$5011,$A7,cmoney!OI$3:OI$5011,$B7))</f>
        <v>0</v>
      </c>
      <c r="GM7" s="15">
        <f>IF(COUNTIF(cmoney!GN$3:GN$135,$C7)=0,"",COUNTIFS(cmoney!GN$3:GN$5011,$C7,cmoney!OI$3:OI$5011,$A7,cmoney!OJ$3:OJ$5011,$B7))</f>
        <v>0</v>
      </c>
      <c r="GN7" s="15">
        <f>IF(COUNTIF(cmoney!GO$3:GO$135,$C7)=0,"",COUNTIFS(cmoney!GO$3:GO$5011,$C7,cmoney!OJ$3:OJ$5011,$A7,cmoney!OK$3:OK$5011,$B7))</f>
        <v>0</v>
      </c>
      <c r="GO7" s="15">
        <f>IF(COUNTIF(cmoney!GP$3:GP$135,$C7)=0,"",COUNTIFS(cmoney!GP$3:GP$5011,$C7,cmoney!OK$3:OK$5011,$A7,cmoney!OL$3:OL$5011,$B7))</f>
        <v>0</v>
      </c>
      <c r="GP7" s="15">
        <f>IF(COUNTIF(cmoney!GQ$3:GQ$135,$C7)=0,"",COUNTIFS(cmoney!GQ$3:GQ$5011,$C7,cmoney!OL$3:OL$5011,$A7,cmoney!OM$3:OM$5011,$B7))</f>
        <v>0</v>
      </c>
      <c r="GQ7" s="15">
        <f>IF(COUNTIF(cmoney!GR$3:GR$135,$C7)=0,"",COUNTIFS(cmoney!GR$3:GR$5011,$C7,cmoney!OM$3:OM$5011,$A7,cmoney!ON$3:ON$5011,$B7))</f>
        <v>0</v>
      </c>
      <c r="GR7" s="15">
        <f>IF(COUNTIF(cmoney!GS$3:GS$135,$C7)=0,"",COUNTIFS(cmoney!GS$3:GS$5011,$C7,cmoney!ON$3:ON$5011,$A7,cmoney!OO$3:OO$5011,$B7))</f>
        <v>0</v>
      </c>
      <c r="GS7" s="15">
        <f>IF(COUNTIF(cmoney!GT$3:GT$135,$C7)=0,"",COUNTIFS(cmoney!GT$3:GT$5011,$C7,cmoney!OO$3:OO$5011,$A7,cmoney!OP$3:OP$5011,$B7))</f>
        <v>0</v>
      </c>
      <c r="GT7" s="15">
        <f>IF(COUNTIF(cmoney!GU$3:GU$135,$C7)=0,"",COUNTIFS(cmoney!GU$3:GU$5011,$C7,cmoney!OP$3:OP$5011,$A7,cmoney!OQ$3:OQ$5011,$B7))</f>
        <v>0</v>
      </c>
      <c r="GU7" s="15">
        <f>IF(COUNTIF(cmoney!GV$3:GV$135,$C7)=0,"",COUNTIFS(cmoney!GV$3:GV$5011,$C7,cmoney!OQ$3:OQ$5011,$A7,cmoney!OR$3:OR$5011,$B7))</f>
        <v>0</v>
      </c>
    </row>
    <row r="8" spans="1:203">
      <c r="A8" s="9">
        <v>2019</v>
      </c>
      <c r="B8" s="242" t="s">
        <v>1252</v>
      </c>
      <c r="C8" s="10" t="s">
        <v>685</v>
      </c>
      <c r="D8" s="10" t="s">
        <v>1241</v>
      </c>
      <c r="E8" s="43">
        <f>IF(ISERROR(1-E5),"",1-E5)</f>
        <v>0.94444444444444442</v>
      </c>
      <c r="F8" s="43" t="str">
        <f t="shared" ref="F8:T8" si="5">IF(ISERROR(1-F5),"",1-F5)</f>
        <v/>
      </c>
      <c r="G8" s="43">
        <f t="shared" si="5"/>
        <v>0.70370370370370372</v>
      </c>
      <c r="H8" s="43" t="str">
        <f t="shared" si="5"/>
        <v/>
      </c>
      <c r="I8" s="43" t="str">
        <f t="shared" si="5"/>
        <v/>
      </c>
      <c r="J8" s="43">
        <f t="shared" si="5"/>
        <v>0</v>
      </c>
      <c r="K8" s="43">
        <f t="shared" si="5"/>
        <v>1</v>
      </c>
      <c r="L8" s="43">
        <f t="shared" si="5"/>
        <v>1</v>
      </c>
      <c r="M8" s="43">
        <f t="shared" si="5"/>
        <v>1</v>
      </c>
      <c r="N8" s="43">
        <f t="shared" si="5"/>
        <v>1</v>
      </c>
      <c r="O8" s="43">
        <f t="shared" si="5"/>
        <v>0.33333333333333337</v>
      </c>
      <c r="P8" s="43">
        <f t="shared" si="5"/>
        <v>1</v>
      </c>
      <c r="Q8" s="43">
        <f t="shared" si="5"/>
        <v>0.75</v>
      </c>
      <c r="R8" s="43">
        <f t="shared" si="5"/>
        <v>0.70833333333333326</v>
      </c>
      <c r="S8" s="43">
        <f t="shared" si="5"/>
        <v>0.2857142857142857</v>
      </c>
      <c r="T8" s="43">
        <f t="shared" si="5"/>
        <v>0.44444444444444442</v>
      </c>
      <c r="U8" s="43" t="str">
        <f t="shared" ref="U8:BQ8" si="6">IF(ISERROR(1-U5),"",1-U5)</f>
        <v/>
      </c>
      <c r="V8" s="43" t="str">
        <f t="shared" si="6"/>
        <v/>
      </c>
      <c r="W8" s="43" t="str">
        <f t="shared" si="6"/>
        <v/>
      </c>
      <c r="X8" s="43" t="str">
        <f t="shared" si="6"/>
        <v/>
      </c>
      <c r="Y8" s="43" t="str">
        <f t="shared" si="6"/>
        <v/>
      </c>
      <c r="Z8" s="43" t="str">
        <f t="shared" si="6"/>
        <v/>
      </c>
      <c r="AA8" s="43" t="str">
        <f t="shared" si="6"/>
        <v/>
      </c>
      <c r="AB8" s="43" t="str">
        <f t="shared" si="6"/>
        <v/>
      </c>
      <c r="AC8" s="43" t="str">
        <f t="shared" si="6"/>
        <v/>
      </c>
      <c r="AD8" s="43" t="str">
        <f t="shared" si="6"/>
        <v/>
      </c>
      <c r="AE8" s="43" t="str">
        <f t="shared" si="6"/>
        <v/>
      </c>
      <c r="AF8" s="43" t="str">
        <f t="shared" si="6"/>
        <v/>
      </c>
      <c r="AG8" s="43" t="str">
        <f t="shared" si="6"/>
        <v/>
      </c>
      <c r="AH8" s="43" t="str">
        <f t="shared" si="6"/>
        <v/>
      </c>
      <c r="AI8" s="43" t="str">
        <f t="shared" si="6"/>
        <v/>
      </c>
      <c r="AJ8" s="43" t="str">
        <f t="shared" si="6"/>
        <v/>
      </c>
      <c r="AK8" s="43" t="str">
        <f t="shared" si="6"/>
        <v/>
      </c>
      <c r="AL8" s="43" t="str">
        <f t="shared" si="6"/>
        <v/>
      </c>
      <c r="AM8" s="43" t="str">
        <f t="shared" si="6"/>
        <v/>
      </c>
      <c r="AN8" s="43" t="str">
        <f t="shared" si="6"/>
        <v/>
      </c>
      <c r="AO8" s="43" t="str">
        <f t="shared" si="6"/>
        <v/>
      </c>
      <c r="AP8" s="43" t="str">
        <f t="shared" si="6"/>
        <v/>
      </c>
      <c r="AQ8" s="43" t="str">
        <f t="shared" si="6"/>
        <v/>
      </c>
      <c r="AR8" s="43" t="str">
        <f t="shared" si="6"/>
        <v/>
      </c>
      <c r="AS8" s="43" t="str">
        <f t="shared" si="6"/>
        <v/>
      </c>
      <c r="AT8" s="43" t="str">
        <f t="shared" si="6"/>
        <v/>
      </c>
      <c r="AU8" s="43" t="str">
        <f t="shared" si="6"/>
        <v/>
      </c>
      <c r="AV8" s="43" t="str">
        <f t="shared" si="6"/>
        <v/>
      </c>
      <c r="AW8" s="43" t="str">
        <f t="shared" si="6"/>
        <v/>
      </c>
      <c r="AX8" s="43" t="str">
        <f t="shared" si="6"/>
        <v/>
      </c>
      <c r="AY8" s="43" t="str">
        <f t="shared" si="6"/>
        <v/>
      </c>
      <c r="AZ8" s="43" t="str">
        <f t="shared" si="6"/>
        <v/>
      </c>
      <c r="BA8" s="43" t="str">
        <f t="shared" si="6"/>
        <v/>
      </c>
      <c r="BB8" s="43" t="str">
        <f t="shared" si="6"/>
        <v/>
      </c>
      <c r="BC8" s="43" t="str">
        <f t="shared" si="6"/>
        <v/>
      </c>
      <c r="BD8" s="43" t="str">
        <f t="shared" si="6"/>
        <v/>
      </c>
      <c r="BE8" s="43" t="str">
        <f t="shared" si="6"/>
        <v/>
      </c>
      <c r="BF8" s="43" t="str">
        <f t="shared" si="6"/>
        <v/>
      </c>
      <c r="BG8" s="43" t="str">
        <f t="shared" si="6"/>
        <v/>
      </c>
      <c r="BH8" s="43" t="str">
        <f t="shared" si="6"/>
        <v/>
      </c>
      <c r="BI8" s="43" t="str">
        <f t="shared" si="6"/>
        <v/>
      </c>
      <c r="BJ8" s="43" t="str">
        <f t="shared" si="6"/>
        <v/>
      </c>
      <c r="BK8" s="43" t="str">
        <f t="shared" si="6"/>
        <v/>
      </c>
      <c r="BL8" s="43" t="str">
        <f t="shared" si="6"/>
        <v/>
      </c>
      <c r="BM8" s="43" t="str">
        <f t="shared" si="6"/>
        <v/>
      </c>
      <c r="BN8" s="43" t="str">
        <f t="shared" si="6"/>
        <v/>
      </c>
      <c r="BO8" s="43" t="str">
        <f t="shared" si="6"/>
        <v/>
      </c>
      <c r="BP8" s="43" t="str">
        <f t="shared" si="6"/>
        <v/>
      </c>
      <c r="BQ8" s="43" t="str">
        <f t="shared" si="6"/>
        <v/>
      </c>
      <c r="BR8" s="43" t="str">
        <f t="shared" ref="BR8:EC8" si="7">IF(ISERROR(1-BR5),"",1-BR5)</f>
        <v/>
      </c>
      <c r="BS8" s="43" t="str">
        <f t="shared" si="7"/>
        <v/>
      </c>
      <c r="BT8" s="43" t="str">
        <f t="shared" si="7"/>
        <v/>
      </c>
      <c r="BU8" s="43" t="str">
        <f t="shared" si="7"/>
        <v/>
      </c>
      <c r="BV8" s="43" t="str">
        <f t="shared" si="7"/>
        <v/>
      </c>
      <c r="BW8" s="43" t="str">
        <f t="shared" si="7"/>
        <v/>
      </c>
      <c r="BX8" s="43" t="str">
        <f t="shared" si="7"/>
        <v/>
      </c>
      <c r="BY8" s="43" t="str">
        <f t="shared" si="7"/>
        <v/>
      </c>
      <c r="BZ8" s="43" t="str">
        <f t="shared" si="7"/>
        <v/>
      </c>
      <c r="CA8" s="43" t="str">
        <f t="shared" si="7"/>
        <v/>
      </c>
      <c r="CB8" s="43" t="str">
        <f t="shared" si="7"/>
        <v/>
      </c>
      <c r="CC8" s="43" t="str">
        <f t="shared" si="7"/>
        <v/>
      </c>
      <c r="CD8" s="43" t="str">
        <f t="shared" si="7"/>
        <v/>
      </c>
      <c r="CE8" s="43" t="str">
        <f t="shared" si="7"/>
        <v/>
      </c>
      <c r="CF8" s="43" t="str">
        <f t="shared" si="7"/>
        <v/>
      </c>
      <c r="CG8" s="43" t="str">
        <f t="shared" si="7"/>
        <v/>
      </c>
      <c r="CH8" s="43" t="str">
        <f t="shared" si="7"/>
        <v/>
      </c>
      <c r="CI8" s="43" t="str">
        <f t="shared" si="7"/>
        <v/>
      </c>
      <c r="CJ8" s="43" t="str">
        <f t="shared" si="7"/>
        <v/>
      </c>
      <c r="CK8" s="43" t="str">
        <f t="shared" si="7"/>
        <v/>
      </c>
      <c r="CL8" s="43" t="str">
        <f t="shared" si="7"/>
        <v/>
      </c>
      <c r="CM8" s="43" t="str">
        <f t="shared" si="7"/>
        <v/>
      </c>
      <c r="CN8" s="43" t="str">
        <f t="shared" si="7"/>
        <v/>
      </c>
      <c r="CO8" s="43" t="str">
        <f t="shared" si="7"/>
        <v/>
      </c>
      <c r="CP8" s="43" t="str">
        <f t="shared" si="7"/>
        <v/>
      </c>
      <c r="CQ8" s="43" t="str">
        <f t="shared" si="7"/>
        <v/>
      </c>
      <c r="CR8" s="43" t="str">
        <f t="shared" si="7"/>
        <v/>
      </c>
      <c r="CS8" s="43" t="str">
        <f t="shared" si="7"/>
        <v/>
      </c>
      <c r="CT8" s="43" t="str">
        <f t="shared" si="7"/>
        <v/>
      </c>
      <c r="CU8" s="43" t="str">
        <f t="shared" si="7"/>
        <v/>
      </c>
      <c r="CV8" s="43" t="str">
        <f t="shared" si="7"/>
        <v/>
      </c>
      <c r="CW8" s="43" t="str">
        <f t="shared" si="7"/>
        <v/>
      </c>
      <c r="CX8" s="43" t="str">
        <f t="shared" si="7"/>
        <v/>
      </c>
      <c r="CY8" s="43" t="str">
        <f t="shared" si="7"/>
        <v/>
      </c>
      <c r="CZ8" s="43" t="str">
        <f t="shared" si="7"/>
        <v/>
      </c>
      <c r="DA8" s="43" t="str">
        <f t="shared" si="7"/>
        <v/>
      </c>
      <c r="DB8" s="43" t="str">
        <f t="shared" si="7"/>
        <v/>
      </c>
      <c r="DC8" s="43" t="str">
        <f t="shared" si="7"/>
        <v/>
      </c>
      <c r="DD8" s="43" t="str">
        <f t="shared" si="7"/>
        <v/>
      </c>
      <c r="DE8" s="43" t="str">
        <f t="shared" si="7"/>
        <v/>
      </c>
      <c r="DF8" s="43" t="str">
        <f t="shared" si="7"/>
        <v/>
      </c>
      <c r="DG8" s="43" t="str">
        <f t="shared" si="7"/>
        <v/>
      </c>
      <c r="DH8" s="43" t="str">
        <f t="shared" si="7"/>
        <v/>
      </c>
      <c r="DI8" s="43" t="str">
        <f t="shared" si="7"/>
        <v/>
      </c>
      <c r="DJ8" s="43" t="str">
        <f t="shared" si="7"/>
        <v/>
      </c>
      <c r="DK8" s="43" t="str">
        <f t="shared" si="7"/>
        <v/>
      </c>
      <c r="DL8" s="43" t="str">
        <f t="shared" si="7"/>
        <v/>
      </c>
      <c r="DM8" s="43" t="str">
        <f t="shared" si="7"/>
        <v/>
      </c>
      <c r="DN8" s="43" t="str">
        <f t="shared" si="7"/>
        <v/>
      </c>
      <c r="DO8" s="43" t="str">
        <f t="shared" si="7"/>
        <v/>
      </c>
      <c r="DP8" s="43" t="str">
        <f t="shared" si="7"/>
        <v/>
      </c>
      <c r="DQ8" s="43" t="str">
        <f t="shared" si="7"/>
        <v/>
      </c>
      <c r="DR8" s="43" t="str">
        <f t="shared" si="7"/>
        <v/>
      </c>
      <c r="DS8" s="43" t="str">
        <f t="shared" si="7"/>
        <v/>
      </c>
      <c r="DT8" s="43" t="str">
        <f t="shared" si="7"/>
        <v/>
      </c>
      <c r="DU8" s="43" t="str">
        <f t="shared" si="7"/>
        <v/>
      </c>
      <c r="DV8" s="43" t="str">
        <f t="shared" si="7"/>
        <v/>
      </c>
      <c r="DW8" s="43" t="str">
        <f t="shared" si="7"/>
        <v/>
      </c>
      <c r="DX8" s="43" t="str">
        <f t="shared" si="7"/>
        <v/>
      </c>
      <c r="DY8" s="43" t="str">
        <f t="shared" si="7"/>
        <v/>
      </c>
      <c r="DZ8" s="43" t="str">
        <f t="shared" si="7"/>
        <v/>
      </c>
      <c r="EA8" s="43" t="str">
        <f t="shared" si="7"/>
        <v/>
      </c>
      <c r="EB8" s="43" t="str">
        <f t="shared" si="7"/>
        <v/>
      </c>
      <c r="EC8" s="43" t="str">
        <f t="shared" si="7"/>
        <v/>
      </c>
      <c r="ED8" s="43" t="str">
        <f t="shared" ref="ED8:GO8" si="8">IF(ISERROR(1-ED5),"",1-ED5)</f>
        <v/>
      </c>
      <c r="EE8" s="43" t="str">
        <f t="shared" si="8"/>
        <v/>
      </c>
      <c r="EF8" s="43" t="str">
        <f t="shared" si="8"/>
        <v/>
      </c>
      <c r="EG8" s="43" t="str">
        <f t="shared" si="8"/>
        <v/>
      </c>
      <c r="EH8" s="43" t="str">
        <f t="shared" si="8"/>
        <v/>
      </c>
      <c r="EI8" s="43" t="str">
        <f t="shared" si="8"/>
        <v/>
      </c>
      <c r="EJ8" s="43" t="str">
        <f t="shared" si="8"/>
        <v/>
      </c>
      <c r="EK8" s="43" t="str">
        <f t="shared" si="8"/>
        <v/>
      </c>
      <c r="EL8" s="43" t="str">
        <f t="shared" si="8"/>
        <v/>
      </c>
      <c r="EM8" s="43" t="str">
        <f t="shared" si="8"/>
        <v/>
      </c>
      <c r="EN8" s="43" t="str">
        <f t="shared" si="8"/>
        <v/>
      </c>
      <c r="EO8" s="43" t="str">
        <f t="shared" si="8"/>
        <v/>
      </c>
      <c r="EP8" s="43" t="str">
        <f t="shared" si="8"/>
        <v/>
      </c>
      <c r="EQ8" s="43" t="str">
        <f t="shared" si="8"/>
        <v/>
      </c>
      <c r="ER8" s="43" t="str">
        <f t="shared" si="8"/>
        <v/>
      </c>
      <c r="ES8" s="43" t="str">
        <f t="shared" si="8"/>
        <v/>
      </c>
      <c r="ET8" s="43" t="str">
        <f t="shared" si="8"/>
        <v/>
      </c>
      <c r="EU8" s="43" t="str">
        <f t="shared" si="8"/>
        <v/>
      </c>
      <c r="EV8" s="43" t="str">
        <f t="shared" si="8"/>
        <v/>
      </c>
      <c r="EW8" s="43" t="str">
        <f t="shared" si="8"/>
        <v/>
      </c>
      <c r="EX8" s="43" t="str">
        <f t="shared" si="8"/>
        <v/>
      </c>
      <c r="EY8" s="43" t="str">
        <f t="shared" si="8"/>
        <v/>
      </c>
      <c r="EZ8" s="43" t="str">
        <f t="shared" si="8"/>
        <v/>
      </c>
      <c r="FA8" s="43" t="str">
        <f t="shared" si="8"/>
        <v/>
      </c>
      <c r="FB8" s="43" t="str">
        <f t="shared" si="8"/>
        <v/>
      </c>
      <c r="FC8" s="43" t="str">
        <f t="shared" si="8"/>
        <v/>
      </c>
      <c r="FD8" s="43" t="str">
        <f t="shared" si="8"/>
        <v/>
      </c>
      <c r="FE8" s="43" t="str">
        <f t="shared" si="8"/>
        <v/>
      </c>
      <c r="FF8" s="43" t="str">
        <f t="shared" si="8"/>
        <v/>
      </c>
      <c r="FG8" s="43" t="str">
        <f t="shared" si="8"/>
        <v/>
      </c>
      <c r="FH8" s="43" t="str">
        <f t="shared" si="8"/>
        <v/>
      </c>
      <c r="FI8" s="43" t="str">
        <f t="shared" si="8"/>
        <v/>
      </c>
      <c r="FJ8" s="43" t="str">
        <f t="shared" si="8"/>
        <v/>
      </c>
      <c r="FK8" s="43" t="str">
        <f t="shared" si="8"/>
        <v/>
      </c>
      <c r="FL8" s="43" t="str">
        <f t="shared" si="8"/>
        <v/>
      </c>
      <c r="FM8" s="43" t="str">
        <f t="shared" si="8"/>
        <v/>
      </c>
      <c r="FN8" s="43" t="str">
        <f t="shared" si="8"/>
        <v/>
      </c>
      <c r="FO8" s="43" t="str">
        <f t="shared" si="8"/>
        <v/>
      </c>
      <c r="FP8" s="43" t="str">
        <f t="shared" si="8"/>
        <v/>
      </c>
      <c r="FQ8" s="43" t="str">
        <f t="shared" si="8"/>
        <v/>
      </c>
      <c r="FR8" s="43" t="str">
        <f t="shared" si="8"/>
        <v/>
      </c>
      <c r="FS8" s="43" t="str">
        <f t="shared" si="8"/>
        <v/>
      </c>
      <c r="FT8" s="43" t="str">
        <f t="shared" si="8"/>
        <v/>
      </c>
      <c r="FU8" s="43" t="str">
        <f t="shared" si="8"/>
        <v/>
      </c>
      <c r="FV8" s="43" t="str">
        <f t="shared" si="8"/>
        <v/>
      </c>
      <c r="FW8" s="43" t="str">
        <f t="shared" si="8"/>
        <v/>
      </c>
      <c r="FX8" s="43" t="str">
        <f t="shared" si="8"/>
        <v/>
      </c>
      <c r="FY8" s="43" t="str">
        <f t="shared" si="8"/>
        <v/>
      </c>
      <c r="FZ8" s="43" t="str">
        <f t="shared" si="8"/>
        <v/>
      </c>
      <c r="GA8" s="43" t="str">
        <f t="shared" si="8"/>
        <v/>
      </c>
      <c r="GB8" s="43" t="str">
        <f t="shared" si="8"/>
        <v/>
      </c>
      <c r="GC8" s="43" t="str">
        <f t="shared" si="8"/>
        <v/>
      </c>
      <c r="GD8" s="43" t="str">
        <f t="shared" si="8"/>
        <v/>
      </c>
      <c r="GE8" s="43" t="str">
        <f t="shared" si="8"/>
        <v/>
      </c>
      <c r="GF8" s="43" t="str">
        <f t="shared" si="8"/>
        <v/>
      </c>
      <c r="GG8" s="43" t="str">
        <f t="shared" si="8"/>
        <v/>
      </c>
      <c r="GH8" s="43" t="str">
        <f t="shared" si="8"/>
        <v/>
      </c>
      <c r="GI8" s="43" t="str">
        <f t="shared" si="8"/>
        <v/>
      </c>
      <c r="GJ8" s="43" t="str">
        <f t="shared" si="8"/>
        <v/>
      </c>
      <c r="GK8" s="43" t="str">
        <f t="shared" si="8"/>
        <v/>
      </c>
      <c r="GL8" s="43" t="str">
        <f t="shared" si="8"/>
        <v/>
      </c>
      <c r="GM8" s="43" t="str">
        <f t="shared" si="8"/>
        <v/>
      </c>
      <c r="GN8" s="43" t="str">
        <f t="shared" si="8"/>
        <v/>
      </c>
      <c r="GO8" s="43" t="str">
        <f t="shared" si="8"/>
        <v/>
      </c>
      <c r="GP8" s="43" t="str">
        <f t="shared" ref="GP8:GU8" si="9">IF(ISERROR(1-GP5),"",1-GP5)</f>
        <v/>
      </c>
      <c r="GQ8" s="43" t="str">
        <f t="shared" si="9"/>
        <v/>
      </c>
      <c r="GR8" s="43" t="str">
        <f t="shared" si="9"/>
        <v/>
      </c>
      <c r="GS8" s="43" t="str">
        <f t="shared" si="9"/>
        <v/>
      </c>
      <c r="GT8" s="43" t="str">
        <f t="shared" si="9"/>
        <v/>
      </c>
      <c r="GU8" s="43" t="str">
        <f t="shared" si="9"/>
        <v/>
      </c>
    </row>
    <row r="9" spans="1:203">
      <c r="A9" s="9">
        <v>2019</v>
      </c>
      <c r="B9" s="242" t="s">
        <v>1253</v>
      </c>
      <c r="C9" s="10" t="s">
        <v>685</v>
      </c>
      <c r="D9" s="10" t="s">
        <v>1237</v>
      </c>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c r="BZ9" s="43"/>
      <c r="CA9" s="43"/>
      <c r="CB9" s="43"/>
      <c r="CC9" s="43"/>
      <c r="CD9" s="43"/>
      <c r="CE9" s="43"/>
      <c r="CF9" s="43"/>
      <c r="CG9" s="43"/>
      <c r="CH9" s="43"/>
      <c r="CI9" s="43"/>
      <c r="CJ9" s="43"/>
      <c r="CK9" s="43"/>
      <c r="CL9" s="43"/>
      <c r="CM9" s="43"/>
      <c r="CN9" s="43"/>
      <c r="CO9" s="43"/>
      <c r="CP9" s="43"/>
      <c r="CQ9" s="43"/>
      <c r="CR9" s="43"/>
      <c r="CS9" s="43"/>
      <c r="CT9" s="43"/>
      <c r="CU9" s="43"/>
      <c r="CV9" s="43"/>
      <c r="CW9" s="43"/>
      <c r="CX9" s="43"/>
      <c r="CY9" s="43"/>
      <c r="CZ9" s="43"/>
      <c r="DA9" s="43"/>
      <c r="DB9" s="43"/>
      <c r="DC9" s="43"/>
      <c r="DD9" s="43"/>
      <c r="DE9" s="43"/>
      <c r="DF9" s="43"/>
      <c r="DG9" s="43"/>
      <c r="DH9" s="43"/>
      <c r="DI9" s="43"/>
      <c r="DJ9" s="43"/>
      <c r="DK9" s="43"/>
      <c r="DL9" s="43"/>
      <c r="DM9" s="43"/>
      <c r="DN9" s="43"/>
      <c r="DO9" s="43"/>
      <c r="DP9" s="43"/>
      <c r="DQ9" s="43"/>
      <c r="DR9" s="43"/>
      <c r="DS9" s="43"/>
      <c r="DT9" s="43"/>
      <c r="DU9" s="43"/>
      <c r="DV9" s="43"/>
      <c r="DW9" s="43"/>
      <c r="DX9" s="43"/>
      <c r="DY9" s="43"/>
      <c r="DZ9" s="43"/>
      <c r="EA9" s="43"/>
      <c r="EB9" s="43"/>
      <c r="EC9" s="43"/>
      <c r="ED9" s="43"/>
      <c r="EE9" s="43"/>
      <c r="EF9" s="43"/>
      <c r="EG9" s="43"/>
      <c r="EH9" s="43"/>
      <c r="EI9" s="43"/>
      <c r="EJ9" s="43"/>
      <c r="EK9" s="43"/>
      <c r="EL9" s="43"/>
      <c r="EM9" s="43"/>
      <c r="EN9" s="43"/>
      <c r="EO9" s="43"/>
      <c r="EP9" s="43"/>
      <c r="EQ9" s="43"/>
      <c r="ER9" s="43"/>
      <c r="ES9" s="43"/>
      <c r="ET9" s="43"/>
      <c r="EU9" s="43"/>
      <c r="EV9" s="43"/>
      <c r="EW9" s="43"/>
      <c r="EX9" s="43"/>
      <c r="EY9" s="43"/>
      <c r="EZ9" s="43"/>
      <c r="FA9" s="43"/>
      <c r="FB9" s="43"/>
      <c r="FC9" s="43"/>
      <c r="FD9" s="43"/>
      <c r="FE9" s="43"/>
      <c r="FF9" s="43"/>
      <c r="FG9" s="43"/>
      <c r="FH9" s="43"/>
      <c r="FI9" s="43"/>
      <c r="FJ9" s="43"/>
      <c r="FK9" s="43"/>
      <c r="FL9" s="43"/>
      <c r="FM9" s="43"/>
      <c r="FN9" s="43"/>
      <c r="FO9" s="43"/>
      <c r="FP9" s="43"/>
      <c r="FQ9" s="43"/>
      <c r="FR9" s="43"/>
      <c r="FS9" s="43"/>
      <c r="FT9" s="43"/>
      <c r="FU9" s="43"/>
      <c r="FV9" s="43"/>
      <c r="FW9" s="43"/>
      <c r="FX9" s="43"/>
      <c r="FY9" s="43"/>
      <c r="FZ9" s="43"/>
      <c r="GA9" s="43"/>
      <c r="GB9" s="43"/>
      <c r="GC9" s="43"/>
      <c r="GD9" s="43"/>
      <c r="GE9" s="43"/>
      <c r="GF9" s="43"/>
      <c r="GG9" s="43"/>
      <c r="GH9" s="43"/>
      <c r="GI9" s="43"/>
      <c r="GJ9" s="43"/>
      <c r="GK9" s="43"/>
      <c r="GL9" s="43"/>
      <c r="GM9" s="43"/>
      <c r="GN9" s="43"/>
      <c r="GO9" s="43"/>
      <c r="GP9" s="43"/>
      <c r="GQ9" s="43"/>
      <c r="GR9" s="43"/>
      <c r="GS9" s="43"/>
      <c r="GT9" s="43"/>
      <c r="GU9" s="43"/>
    </row>
    <row r="10" spans="1:203">
      <c r="A10" s="9">
        <v>2019</v>
      </c>
      <c r="B10" s="242" t="s">
        <v>1254</v>
      </c>
      <c r="C10" s="10" t="s">
        <v>685</v>
      </c>
      <c r="D10" s="10" t="s">
        <v>1239</v>
      </c>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c r="BZ10" s="43"/>
      <c r="CA10" s="43"/>
      <c r="CB10" s="43"/>
      <c r="CC10" s="43"/>
      <c r="CD10" s="43"/>
      <c r="CE10" s="43"/>
      <c r="CF10" s="43"/>
      <c r="CG10" s="43"/>
      <c r="CH10" s="43"/>
      <c r="CI10" s="43"/>
      <c r="CJ10" s="43"/>
      <c r="CK10" s="43"/>
      <c r="CL10" s="43"/>
      <c r="CM10" s="43"/>
      <c r="CN10" s="43"/>
      <c r="CO10" s="43"/>
      <c r="CP10" s="43"/>
      <c r="CQ10" s="43"/>
      <c r="CR10" s="43"/>
      <c r="CS10" s="43"/>
      <c r="CT10" s="43"/>
      <c r="CU10" s="43"/>
      <c r="CV10" s="43"/>
      <c r="CW10" s="43"/>
      <c r="CX10" s="43"/>
      <c r="CY10" s="43"/>
      <c r="CZ10" s="43"/>
      <c r="DA10" s="43"/>
      <c r="DB10" s="43"/>
      <c r="DC10" s="43"/>
      <c r="DD10" s="43"/>
      <c r="DE10" s="43"/>
      <c r="DF10" s="43"/>
      <c r="DG10" s="43"/>
      <c r="DH10" s="43"/>
      <c r="DI10" s="43"/>
      <c r="DJ10" s="43"/>
      <c r="DK10" s="43"/>
      <c r="DL10" s="43"/>
      <c r="DM10" s="43"/>
      <c r="DN10" s="43"/>
      <c r="DO10" s="43"/>
      <c r="DP10" s="43"/>
      <c r="DQ10" s="43"/>
      <c r="DR10" s="43"/>
      <c r="DS10" s="43"/>
      <c r="DT10" s="43"/>
      <c r="DU10" s="43"/>
      <c r="DV10" s="43"/>
      <c r="DW10" s="43"/>
      <c r="DX10" s="43"/>
      <c r="DY10" s="43"/>
      <c r="DZ10" s="43"/>
      <c r="EA10" s="43"/>
      <c r="EB10" s="43"/>
      <c r="EC10" s="43"/>
      <c r="ED10" s="43"/>
      <c r="EE10" s="43"/>
      <c r="EF10" s="43"/>
      <c r="EG10" s="43"/>
      <c r="EH10" s="43"/>
      <c r="EI10" s="43"/>
      <c r="EJ10" s="43"/>
      <c r="EK10" s="43"/>
      <c r="EL10" s="43"/>
      <c r="EM10" s="43"/>
      <c r="EN10" s="43"/>
      <c r="EO10" s="43"/>
      <c r="EP10" s="43"/>
      <c r="EQ10" s="43"/>
      <c r="ER10" s="43"/>
      <c r="ES10" s="43"/>
      <c r="ET10" s="43"/>
      <c r="EU10" s="43"/>
      <c r="EV10" s="43"/>
      <c r="EW10" s="43"/>
      <c r="EX10" s="43"/>
      <c r="EY10" s="43"/>
      <c r="EZ10" s="43"/>
      <c r="FA10" s="43"/>
      <c r="FB10" s="43"/>
      <c r="FC10" s="43"/>
      <c r="FD10" s="43"/>
      <c r="FE10" s="43"/>
      <c r="FF10" s="43"/>
      <c r="FG10" s="43"/>
      <c r="FH10" s="43"/>
      <c r="FI10" s="43"/>
      <c r="FJ10" s="43"/>
      <c r="FK10" s="43"/>
      <c r="FL10" s="43"/>
      <c r="FM10" s="43"/>
      <c r="FN10" s="43"/>
      <c r="FO10" s="43"/>
      <c r="FP10" s="43"/>
      <c r="FQ10" s="43"/>
      <c r="FR10" s="43"/>
      <c r="FS10" s="43"/>
      <c r="FT10" s="43"/>
      <c r="FU10" s="43"/>
      <c r="FV10" s="43"/>
      <c r="FW10" s="43"/>
      <c r="FX10" s="43"/>
      <c r="FY10" s="43"/>
      <c r="FZ10" s="43"/>
      <c r="GA10" s="43"/>
      <c r="GB10" s="43"/>
      <c r="GC10" s="43"/>
      <c r="GD10" s="43"/>
      <c r="GE10" s="43"/>
      <c r="GF10" s="43"/>
      <c r="GG10" s="43"/>
      <c r="GH10" s="43"/>
      <c r="GI10" s="43"/>
      <c r="GJ10" s="43"/>
      <c r="GK10" s="43"/>
      <c r="GL10" s="43"/>
      <c r="GM10" s="43"/>
      <c r="GN10" s="43"/>
      <c r="GO10" s="43"/>
      <c r="GP10" s="43"/>
      <c r="GQ10" s="43"/>
      <c r="GR10" s="43"/>
      <c r="GS10" s="43"/>
      <c r="GT10" s="43"/>
      <c r="GU10" s="43"/>
    </row>
    <row r="11" spans="1:203">
      <c r="A11" s="9">
        <v>2019</v>
      </c>
      <c r="B11" s="242" t="s">
        <v>1255</v>
      </c>
      <c r="C11" s="10" t="s">
        <v>685</v>
      </c>
      <c r="D11" s="10" t="s">
        <v>1241</v>
      </c>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c r="BZ11" s="43"/>
      <c r="CA11" s="43"/>
      <c r="CB11" s="43"/>
      <c r="CC11" s="43"/>
      <c r="CD11" s="43"/>
      <c r="CE11" s="43"/>
      <c r="CF11" s="43"/>
      <c r="CG11" s="43"/>
      <c r="CH11" s="43"/>
      <c r="CI11" s="43"/>
      <c r="CJ11" s="43"/>
      <c r="CK11" s="43"/>
      <c r="CL11" s="43"/>
      <c r="CM11" s="43"/>
      <c r="CN11" s="43"/>
      <c r="CO11" s="43"/>
      <c r="CP11" s="43"/>
      <c r="CQ11" s="43"/>
      <c r="CR11" s="43"/>
      <c r="CS11" s="43"/>
      <c r="CT11" s="43"/>
      <c r="CU11" s="43"/>
      <c r="CV11" s="43"/>
      <c r="CW11" s="43"/>
      <c r="CX11" s="43"/>
      <c r="CY11" s="43"/>
      <c r="CZ11" s="43"/>
      <c r="DA11" s="43"/>
      <c r="DB11" s="43"/>
      <c r="DC11" s="43"/>
      <c r="DD11" s="43"/>
      <c r="DE11" s="43"/>
      <c r="DF11" s="43"/>
      <c r="DG11" s="43"/>
      <c r="DH11" s="43"/>
      <c r="DI11" s="43"/>
      <c r="DJ11" s="43"/>
      <c r="DK11" s="43"/>
      <c r="DL11" s="43"/>
      <c r="DM11" s="43"/>
      <c r="DN11" s="43"/>
      <c r="DO11" s="43"/>
      <c r="DP11" s="43"/>
      <c r="DQ11" s="43"/>
      <c r="DR11" s="43"/>
      <c r="DS11" s="43"/>
      <c r="DT11" s="43"/>
      <c r="DU11" s="43"/>
      <c r="DV11" s="43"/>
      <c r="DW11" s="43"/>
      <c r="DX11" s="43"/>
      <c r="DY11" s="43"/>
      <c r="DZ11" s="43"/>
      <c r="EA11" s="43"/>
      <c r="EB11" s="43"/>
      <c r="EC11" s="43"/>
      <c r="ED11" s="43"/>
      <c r="EE11" s="43"/>
      <c r="EF11" s="43"/>
      <c r="EG11" s="43"/>
      <c r="EH11" s="43"/>
      <c r="EI11" s="43"/>
      <c r="EJ11" s="43"/>
      <c r="EK11" s="43"/>
      <c r="EL11" s="43"/>
      <c r="EM11" s="43"/>
      <c r="EN11" s="43"/>
      <c r="EO11" s="43"/>
      <c r="EP11" s="43"/>
      <c r="EQ11" s="43"/>
      <c r="ER11" s="43"/>
      <c r="ES11" s="43"/>
      <c r="ET11" s="43"/>
      <c r="EU11" s="43"/>
      <c r="EV11" s="43"/>
      <c r="EW11" s="43"/>
      <c r="EX11" s="43"/>
      <c r="EY11" s="43"/>
      <c r="EZ11" s="43"/>
      <c r="FA11" s="43"/>
      <c r="FB11" s="43"/>
      <c r="FC11" s="43"/>
      <c r="FD11" s="43"/>
      <c r="FE11" s="43"/>
      <c r="FF11" s="43"/>
      <c r="FG11" s="43"/>
      <c r="FH11" s="43"/>
      <c r="FI11" s="43"/>
      <c r="FJ11" s="43"/>
      <c r="FK11" s="43"/>
      <c r="FL11" s="43"/>
      <c r="FM11" s="43"/>
      <c r="FN11" s="43"/>
      <c r="FO11" s="43"/>
      <c r="FP11" s="43"/>
      <c r="FQ11" s="43"/>
      <c r="FR11" s="43"/>
      <c r="FS11" s="43"/>
      <c r="FT11" s="43"/>
      <c r="FU11" s="43"/>
      <c r="FV11" s="43"/>
      <c r="FW11" s="43"/>
      <c r="FX11" s="43"/>
      <c r="FY11" s="43"/>
      <c r="FZ11" s="43"/>
      <c r="GA11" s="43"/>
      <c r="GB11" s="43"/>
      <c r="GC11" s="43"/>
      <c r="GD11" s="43"/>
      <c r="GE11" s="43"/>
      <c r="GF11" s="43"/>
      <c r="GG11" s="43"/>
      <c r="GH11" s="43"/>
      <c r="GI11" s="43"/>
      <c r="GJ11" s="43"/>
      <c r="GK11" s="43"/>
      <c r="GL11" s="43"/>
      <c r="GM11" s="43"/>
      <c r="GN11" s="43"/>
      <c r="GO11" s="43"/>
      <c r="GP11" s="43"/>
      <c r="GQ11" s="43"/>
      <c r="GR11" s="43"/>
      <c r="GS11" s="43"/>
      <c r="GT11" s="43"/>
      <c r="GU11" s="43"/>
    </row>
    <row r="12" spans="1:203">
      <c r="A12" s="9">
        <v>2019</v>
      </c>
      <c r="B12" s="242" t="s">
        <v>1256</v>
      </c>
      <c r="C12" s="10" t="s">
        <v>685</v>
      </c>
      <c r="D12" s="10" t="s">
        <v>1237</v>
      </c>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3"/>
      <c r="DH12" s="43"/>
      <c r="DI12" s="43"/>
      <c r="DJ12" s="43"/>
      <c r="DK12" s="43"/>
      <c r="DL12" s="43"/>
      <c r="DM12" s="43"/>
      <c r="DN12" s="43"/>
      <c r="DO12" s="43"/>
      <c r="DP12" s="43"/>
      <c r="DQ12" s="43"/>
      <c r="DR12" s="43"/>
      <c r="DS12" s="43"/>
      <c r="DT12" s="43"/>
      <c r="DU12" s="43"/>
      <c r="DV12" s="43"/>
      <c r="DW12" s="43"/>
      <c r="DX12" s="43"/>
      <c r="DY12" s="43"/>
      <c r="DZ12" s="43"/>
      <c r="EA12" s="43"/>
      <c r="EB12" s="43"/>
      <c r="EC12" s="43"/>
      <c r="ED12" s="43"/>
      <c r="EE12" s="43"/>
      <c r="EF12" s="43"/>
      <c r="EG12" s="43"/>
      <c r="EH12" s="43"/>
      <c r="EI12" s="43"/>
      <c r="EJ12" s="43"/>
      <c r="EK12" s="43"/>
      <c r="EL12" s="43"/>
      <c r="EM12" s="43"/>
      <c r="EN12" s="43"/>
      <c r="EO12" s="43"/>
      <c r="EP12" s="43"/>
      <c r="EQ12" s="43"/>
      <c r="ER12" s="43"/>
      <c r="ES12" s="43"/>
      <c r="ET12" s="43"/>
      <c r="EU12" s="43"/>
      <c r="EV12" s="43"/>
      <c r="EW12" s="43"/>
      <c r="EX12" s="43"/>
      <c r="EY12" s="43"/>
      <c r="EZ12" s="43"/>
      <c r="FA12" s="43"/>
      <c r="FB12" s="43"/>
      <c r="FC12" s="43"/>
      <c r="FD12" s="43"/>
      <c r="FE12" s="43"/>
      <c r="FF12" s="43"/>
      <c r="FG12" s="43"/>
      <c r="FH12" s="43"/>
      <c r="FI12" s="43"/>
      <c r="FJ12" s="43"/>
      <c r="FK12" s="43"/>
      <c r="FL12" s="43"/>
      <c r="FM12" s="43"/>
      <c r="FN12" s="43"/>
      <c r="FO12" s="43"/>
      <c r="FP12" s="43"/>
      <c r="FQ12" s="43"/>
      <c r="FR12" s="43"/>
      <c r="FS12" s="43"/>
      <c r="FT12" s="43"/>
      <c r="FU12" s="43"/>
      <c r="FV12" s="43"/>
      <c r="FW12" s="43"/>
      <c r="FX12" s="43"/>
      <c r="FY12" s="43"/>
      <c r="FZ12" s="43"/>
      <c r="GA12" s="43"/>
      <c r="GB12" s="43"/>
      <c r="GC12" s="43"/>
      <c r="GD12" s="43"/>
      <c r="GE12" s="43"/>
      <c r="GF12" s="43"/>
      <c r="GG12" s="43"/>
      <c r="GH12" s="43"/>
      <c r="GI12" s="43"/>
      <c r="GJ12" s="43"/>
      <c r="GK12" s="43"/>
      <c r="GL12" s="43"/>
      <c r="GM12" s="43"/>
      <c r="GN12" s="43"/>
      <c r="GO12" s="43"/>
      <c r="GP12" s="43"/>
      <c r="GQ12" s="43"/>
      <c r="GR12" s="43"/>
      <c r="GS12" s="43"/>
      <c r="GT12" s="43"/>
      <c r="GU12" s="43"/>
    </row>
    <row r="13" spans="1:203">
      <c r="A13" s="9">
        <v>2019</v>
      </c>
      <c r="B13" s="242" t="s">
        <v>1257</v>
      </c>
      <c r="C13" s="10" t="s">
        <v>685</v>
      </c>
      <c r="D13" s="10" t="s">
        <v>1239</v>
      </c>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c r="ES13" s="43"/>
      <c r="ET13" s="43"/>
      <c r="EU13" s="43"/>
      <c r="EV13" s="43"/>
      <c r="EW13" s="43"/>
      <c r="EX13" s="43"/>
      <c r="EY13" s="43"/>
      <c r="EZ13" s="43"/>
      <c r="FA13" s="43"/>
      <c r="FB13" s="43"/>
      <c r="FC13" s="43"/>
      <c r="FD13" s="43"/>
      <c r="FE13" s="43"/>
      <c r="FF13" s="43"/>
      <c r="FG13" s="43"/>
      <c r="FH13" s="43"/>
      <c r="FI13" s="43"/>
      <c r="FJ13" s="43"/>
      <c r="FK13" s="43"/>
      <c r="FL13" s="43"/>
      <c r="FM13" s="43"/>
      <c r="FN13" s="43"/>
      <c r="FO13" s="43"/>
      <c r="FP13" s="43"/>
      <c r="FQ13" s="43"/>
      <c r="FR13" s="43"/>
      <c r="FS13" s="43"/>
      <c r="FT13" s="43"/>
      <c r="FU13" s="43"/>
      <c r="FV13" s="43"/>
      <c r="FW13" s="43"/>
      <c r="FX13" s="43"/>
      <c r="FY13" s="43"/>
      <c r="FZ13" s="43"/>
      <c r="GA13" s="43"/>
      <c r="GB13" s="43"/>
      <c r="GC13" s="43"/>
      <c r="GD13" s="43"/>
      <c r="GE13" s="43"/>
      <c r="GF13" s="43"/>
      <c r="GG13" s="43"/>
      <c r="GH13" s="43"/>
      <c r="GI13" s="43"/>
      <c r="GJ13" s="43"/>
      <c r="GK13" s="43"/>
      <c r="GL13" s="43"/>
      <c r="GM13" s="43"/>
      <c r="GN13" s="43"/>
      <c r="GO13" s="43"/>
      <c r="GP13" s="43"/>
      <c r="GQ13" s="43"/>
      <c r="GR13" s="43"/>
      <c r="GS13" s="43"/>
      <c r="GT13" s="43"/>
      <c r="GU13" s="43"/>
    </row>
    <row r="14" spans="1:203">
      <c r="A14" s="9">
        <v>2019</v>
      </c>
      <c r="B14" s="242" t="s">
        <v>1258</v>
      </c>
      <c r="C14" s="10" t="s">
        <v>685</v>
      </c>
      <c r="D14" s="10" t="s">
        <v>1241</v>
      </c>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3"/>
      <c r="GJ14" s="43"/>
      <c r="GK14" s="43"/>
      <c r="GL14" s="43"/>
      <c r="GM14" s="43"/>
      <c r="GN14" s="43"/>
      <c r="GO14" s="43"/>
      <c r="GP14" s="43"/>
      <c r="GQ14" s="43"/>
      <c r="GR14" s="43"/>
      <c r="GS14" s="43"/>
      <c r="GT14" s="43"/>
      <c r="GU14" s="43"/>
    </row>
    <row r="15" spans="1:203">
      <c r="A15" s="9">
        <v>2019</v>
      </c>
      <c r="B15" s="9">
        <v>1</v>
      </c>
      <c r="C15" s="10" t="s">
        <v>686</v>
      </c>
      <c r="D15" s="10" t="s">
        <v>1237</v>
      </c>
      <c r="E15" s="12">
        <f>IF(COUNTIF(cmoney!F$3:F$135,$C15)=0,"",SUMIFS(cmoney!F$3:F$135,cmoney!F$3:F$135,$C15)/COUNTIF(cmoney!F$3:F$135,$C15))</f>
        <v>-0.26036938775510199</v>
      </c>
      <c r="F15" s="12">
        <f>IF(COUNTIF(cmoney!G$3:G$135,$C15)=0,"",SUMIFS(cmoney!G$3:G$135,cmoney!G$3:G$135,$C15)/COUNTIF(cmoney!G$3:G$135,$C15))</f>
        <v>-0.76378345864661634</v>
      </c>
      <c r="G15" s="12">
        <f>IF(COUNTIF(cmoney!H$3:H$135,$C15)=0,"",SUMIFS(cmoney!H$3:H$135,cmoney!H$3:H$135,$C15)/COUNTIF(cmoney!H$3:H$135,$C15))</f>
        <v>-0.40782105263157892</v>
      </c>
      <c r="H15" s="12">
        <f>IF(COUNTIF(cmoney!I$3:I$135,$C15)=0,"",SUMIFS(cmoney!I$3:I$135,cmoney!I$3:I$135,$C15)/COUNTIF(cmoney!I$3:I$135,$C15))</f>
        <v>-0.96001742424242464</v>
      </c>
      <c r="I15" s="12">
        <f>IF(COUNTIF(cmoney!J$3:J$135,$C15)=0,"",SUMIFS(cmoney!J$3:J$135,cmoney!J$3:J$135,$C15)/COUNTIF(cmoney!J$3:J$135,$C15))</f>
        <v>-0.80250232558139556</v>
      </c>
      <c r="J15" s="12">
        <f>IF(COUNTIF(cmoney!K$3:K$135,$C15)=0,"",SUMIFS(cmoney!K$3:K$135,cmoney!K$3:K$135,$C15)/COUNTIF(cmoney!K$3:K$135,$C15))</f>
        <v>-0.3604196581196582</v>
      </c>
      <c r="K15" s="12">
        <f>IF(COUNTIF(cmoney!L$3:L$135,$C15)=0,"",SUMIFS(cmoney!L$3:L$135,cmoney!L$3:L$135,$C15)/COUNTIF(cmoney!L$3:L$135,$C15))</f>
        <v>-0.40822553191489341</v>
      </c>
      <c r="L15" s="12">
        <f>IF(COUNTIF(cmoney!M$3:M$135,$C15)=0,"",SUMIFS(cmoney!M$3:M$135,cmoney!M$3:M$135,$C15)/COUNTIF(cmoney!M$3:M$135,$C15))</f>
        <v>-0.94783692307692302</v>
      </c>
      <c r="M15" s="12">
        <f>IF(COUNTIF(cmoney!N$3:N$135,$C15)=0,"",SUMIFS(cmoney!N$3:N$135,cmoney!N$3:N$135,$C15)/COUNTIF(cmoney!N$3:N$135,$C15))</f>
        <v>-0.72354961240310078</v>
      </c>
      <c r="N15" s="12">
        <f>IF(COUNTIF(cmoney!O$3:O$135,$C15)=0,"",SUMIFS(cmoney!O$3:O$135,cmoney!O$3:O$135,$C15)/COUNTIF(cmoney!O$3:O$135,$C15))</f>
        <v>-0.6713053097345133</v>
      </c>
      <c r="O15" s="12">
        <f>IF(COUNTIF(cmoney!P$3:P$135,$C15)=0,"",SUMIFS(cmoney!P$3:P$135,cmoney!P$3:P$135,$C15)/COUNTIF(cmoney!P$3:P$135,$C15))</f>
        <v>-1.0915396396396395</v>
      </c>
      <c r="P15" s="12">
        <f>IF(COUNTIF(cmoney!Q$3:Q$135,$C15)=0,"",SUMIFS(cmoney!Q$3:Q$135,cmoney!Q$3:Q$135,$C15)/COUNTIF(cmoney!Q$3:Q$135,$C15))</f>
        <v>-0.85241494252873529</v>
      </c>
      <c r="Q15" s="12">
        <f>IF(COUNTIF(cmoney!R$3:R$135,$C15)=0,"",SUMIFS(cmoney!R$3:R$135,cmoney!R$3:R$135,$C15)/COUNTIF(cmoney!R$3:R$135,$C15))</f>
        <v>-0.62219245283018887</v>
      </c>
      <c r="R15" s="12">
        <f>IF(COUNTIF(cmoney!S$3:S$135,$C15)=0,"",SUMIFS(cmoney!S$3:S$135,cmoney!S$3:S$135,$C15)/COUNTIF(cmoney!S$3:S$135,$C15))</f>
        <v>-0.14940666666666669</v>
      </c>
      <c r="S15" s="12">
        <f>IF(COUNTIF(cmoney!T$3:T$135,$C15)=0,"",SUMIFS(cmoney!T$3:T$135,cmoney!T$3:T$135,$C15)/COUNTIF(cmoney!T$3:T$135,$C15))</f>
        <v>-0.8507752212389379</v>
      </c>
      <c r="T15" s="12">
        <f>IF(COUNTIF(cmoney!U$3:U$135,$C15)=0,"",SUMIFS(cmoney!U$3:U$135,cmoney!U$3:U$135,$C15)/COUNTIF(cmoney!U$3:U$135,$C15))</f>
        <v>-0.77313173076923092</v>
      </c>
      <c r="U15" s="12">
        <f>IF(COUNTIF(cmoney!V$3:V$135,$C15)=0,"",SUMIFS(cmoney!V$3:V$135,cmoney!V$3:V$135,$C15)/COUNTIF(cmoney!V$3:V$135,$C15))</f>
        <v>-0.95181403508771956</v>
      </c>
      <c r="V15" s="12">
        <f>IF(COUNTIF(cmoney!W$3:W$135,$C15)=0,"",SUMIFS(cmoney!W$3:W$135,cmoney!W$3:W$135,$C15)/COUNTIF(cmoney!W$3:W$135,$C15))</f>
        <v>-0.16931249999999998</v>
      </c>
      <c r="W15" s="12">
        <f>IF(COUNTIF(cmoney!X$3:X$135,$C15)=0,"",SUMIFS(cmoney!X$3:X$135,cmoney!X$3:X$135,$C15)/COUNTIF(cmoney!X$3:X$135,$C15))</f>
        <v>-0.77190925925925924</v>
      </c>
      <c r="X15" s="12">
        <f>IF(COUNTIF(cmoney!Y$3:Y$135,$C15)=0,"",SUMIFS(cmoney!Y$3:Y$135,cmoney!Y$3:Y$135,$C15)/COUNTIF(cmoney!Y$3:Y$135,$C15))</f>
        <v>-0.24287373737373741</v>
      </c>
      <c r="Y15" s="12">
        <f>IF(COUNTIF(cmoney!Z$3:Z$135,$C15)=0,"",SUMIFS(cmoney!Z$3:Z$135,cmoney!Z$3:Z$135,$C15)/COUNTIF(cmoney!Z$3:Z$135,$C15))</f>
        <v>-0.10605909090909095</v>
      </c>
      <c r="Z15" s="12">
        <f>IF(COUNTIF(cmoney!AA$3:AA$135,$C15)=0,"",SUMIFS(cmoney!AA$3:AA$135,cmoney!AA$3:AA$135,$C15)/COUNTIF(cmoney!AA$3:AA$135,$C15))</f>
        <v>-0.96810253164556992</v>
      </c>
      <c r="AA15" s="12">
        <f>IF(COUNTIF(cmoney!AB$3:AB$135,$C15)=0,"",SUMIFS(cmoney!AB$3:AB$135,cmoney!AB$3:AB$135,$C15)/COUNTIF(cmoney!AB$3:AB$135,$C15))</f>
        <v>-0.57289574468085092</v>
      </c>
      <c r="AB15" s="12">
        <f>IF(COUNTIF(cmoney!AC$3:AC$135,$C15)=0,"",SUMIFS(cmoney!AC$3:AC$135,cmoney!AC$3:AC$135,$C15)/COUNTIF(cmoney!AC$3:AC$135,$C15))</f>
        <v>-0.4754163934426231</v>
      </c>
      <c r="AC15" s="12">
        <f>IF(COUNTIF(cmoney!AD$3:AD$135,$C15)=0,"",SUMIFS(cmoney!AD$3:AD$135,cmoney!AD$3:AD$135,$C15)/COUNTIF(cmoney!AD$3:AD$135,$C15))</f>
        <v>-0.75844245283018874</v>
      </c>
      <c r="AD15" s="12">
        <f>IF(COUNTIF(cmoney!AE$3:AE$135,$C15)=0,"",SUMIFS(cmoney!AE$3:AE$135,cmoney!AE$3:AE$135,$C15)/COUNTIF(cmoney!AE$3:AE$135,$C15))</f>
        <v>-1.1877590476190474</v>
      </c>
      <c r="AE15" s="12">
        <f>IF(COUNTIF(cmoney!AF$3:AF$135,$C15)=0,"",SUMIFS(cmoney!AF$3:AF$135,cmoney!AF$3:AF$135,$C15)/COUNTIF(cmoney!AF$3:AF$135,$C15))</f>
        <v>-1.0211486842105264</v>
      </c>
      <c r="AF15" s="12">
        <f>IF(COUNTIF(cmoney!AG$3:AG$135,$C15)=0,"",SUMIFS(cmoney!AG$3:AG$135,cmoney!AG$3:AG$135,$C15)/COUNTIF(cmoney!AG$3:AG$135,$C15))</f>
        <v>-0.53188793103448273</v>
      </c>
      <c r="AG15" s="12">
        <f>IF(COUNTIF(cmoney!AH$3:AH$135,$C15)=0,"",SUMIFS(cmoney!AH$3:AH$135,cmoney!AH$3:AH$135,$C15)/COUNTIF(cmoney!AH$3:AH$135,$C15))</f>
        <v>-1.0683787037037038</v>
      </c>
      <c r="AH15" s="12">
        <f>IF(COUNTIF(cmoney!AI$3:AI$135,$C15)=0,"",SUMIFS(cmoney!AI$3:AI$135,cmoney!AI$3:AI$135,$C15)/COUNTIF(cmoney!AI$3:AI$135,$C15))</f>
        <v>-0.52767282608695654</v>
      </c>
      <c r="AI15" s="12">
        <f>IF(COUNTIF(cmoney!AJ$3:AJ$135,$C15)=0,"",SUMIFS(cmoney!AJ$3:AJ$135,cmoney!AJ$3:AJ$135,$C15)/COUNTIF(cmoney!AJ$3:AJ$135,$C15))</f>
        <v>-0.31376027397260281</v>
      </c>
      <c r="AJ15" s="12">
        <f>IF(COUNTIF(cmoney!AK$3:AK$135,$C15)=0,"",SUMIFS(cmoney!AK$3:AK$135,cmoney!AK$3:AK$135,$C15)/COUNTIF(cmoney!AK$3:AK$135,$C15))</f>
        <v>-1.0119848837209304</v>
      </c>
      <c r="AK15" s="12">
        <f>IF(COUNTIF(cmoney!AL$3:AL$135,$C15)=0,"",SUMIFS(cmoney!AL$3:AL$135,cmoney!AL$3:AL$135,$C15)/COUNTIF(cmoney!AL$3:AL$135,$C15))</f>
        <v>-0.91172043010752679</v>
      </c>
      <c r="AL15" s="12">
        <f>IF(COUNTIF(cmoney!AM$3:AM$135,$C15)=0,"",SUMIFS(cmoney!AM$3:AM$135,cmoney!AM$3:AM$135,$C15)/COUNTIF(cmoney!AM$3:AM$135,$C15))</f>
        <v>-0.94197755102040837</v>
      </c>
      <c r="AM15" s="12">
        <f>IF(COUNTIF(cmoney!AN$3:AN$135,$C15)=0,"",SUMIFS(cmoney!AN$3:AN$135,cmoney!AN$3:AN$135,$C15)/COUNTIF(cmoney!AN$3:AN$135,$C15))</f>
        <v>-0.28048301886792448</v>
      </c>
      <c r="AN15" s="12">
        <f>IF(COUNTIF(cmoney!AO$3:AO$135,$C15)=0,"",SUMIFS(cmoney!AO$3:AO$135,cmoney!AO$3:AO$135,$C15)/COUNTIF(cmoney!AO$3:AO$135,$C15))</f>
        <v>-0.60695581395348841</v>
      </c>
      <c r="AO15" s="12">
        <f>IF(COUNTIF(cmoney!AP$3:AP$135,$C15)=0,"",SUMIFS(cmoney!AP$3:AP$135,cmoney!AP$3:AP$135,$C15)/COUNTIF(cmoney!AP$3:AP$135,$C15))</f>
        <v>-1.258151086956522</v>
      </c>
      <c r="AP15" s="12">
        <f>IF(COUNTIF(cmoney!AQ$3:AQ$135,$C15)=0,"",SUMIFS(cmoney!AQ$3:AQ$135,cmoney!AQ$3:AQ$135,$C15)/COUNTIF(cmoney!AQ$3:AQ$135,$C15))</f>
        <v>-0.45992631578947357</v>
      </c>
      <c r="AQ15" s="12">
        <f>IF(COUNTIF(cmoney!AR$3:AR$135,$C15)=0,"",SUMIFS(cmoney!AR$3:AR$135,cmoney!AR$3:AR$135,$C15)/COUNTIF(cmoney!AR$3:AR$135,$C15))</f>
        <v>-0.90554651162790678</v>
      </c>
      <c r="AR15" s="12">
        <f>IF(COUNTIF(cmoney!AS$3:AS$135,$C15)=0,"",SUMIFS(cmoney!AS$3:AS$135,cmoney!AS$3:AS$135,$C15)/COUNTIF(cmoney!AS$3:AS$135,$C15))</f>
        <v>-0.85957142857142832</v>
      </c>
      <c r="AS15" s="12">
        <f>IF(COUNTIF(cmoney!AT$3:AT$135,$C15)=0,"",SUMIFS(cmoney!AT$3:AT$135,cmoney!AT$3:AT$135,$C15)/COUNTIF(cmoney!AT$3:AT$135,$C15))</f>
        <v>-0.81756666666666666</v>
      </c>
      <c r="AT15" s="12">
        <f>IF(COUNTIF(cmoney!AU$3:AU$135,$C15)=0,"",SUMIFS(cmoney!AU$3:AU$135,cmoney!AU$3:AU$135,$C15)/COUNTIF(cmoney!AU$3:AU$135,$C15))</f>
        <v>-0.70856052631578959</v>
      </c>
      <c r="AU15" s="12">
        <f>IF(COUNTIF(cmoney!AV$3:AV$135,$C15)=0,"",SUMIFS(cmoney!AV$3:AV$135,cmoney!AV$3:AV$135,$C15)/COUNTIF(cmoney!AV$3:AV$135,$C15))</f>
        <v>-1.0750766233766238</v>
      </c>
      <c r="AV15" s="12">
        <f>IF(COUNTIF(cmoney!AW$3:AW$135,$C15)=0,"",SUMIFS(cmoney!AW$3:AW$135,cmoney!AW$3:AW$135,$C15)/COUNTIF(cmoney!AW$3:AW$135,$C15))</f>
        <v>-1.1055603603603608</v>
      </c>
      <c r="AW15" s="12">
        <f>IF(COUNTIF(cmoney!AX$3:AX$135,$C15)=0,"",SUMIFS(cmoney!AX$3:AX$135,cmoney!AX$3:AX$135,$C15)/COUNTIF(cmoney!AX$3:AX$135,$C15))</f>
        <v>-0.95781624999999959</v>
      </c>
      <c r="AX15" s="12">
        <f>IF(COUNTIF(cmoney!AY$3:AY$135,$C15)=0,"",SUMIFS(cmoney!AY$3:AY$135,cmoney!AY$3:AY$135,$C15)/COUNTIF(cmoney!AY$3:AY$135,$C15))</f>
        <v>-0.5475491228070174</v>
      </c>
      <c r="AY15" s="12">
        <f>IF(COUNTIF(cmoney!AZ$3:AZ$135,$C15)=0,"",SUMIFS(cmoney!AZ$3:AZ$135,cmoney!AZ$3:AZ$135,$C15)/COUNTIF(cmoney!AZ$3:AZ$135,$C15))</f>
        <v>-0.25959484536082478</v>
      </c>
      <c r="AZ15" s="12">
        <f>IF(COUNTIF(cmoney!BA$3:BA$135,$C15)=0,"",SUMIFS(cmoney!BA$3:BA$135,cmoney!BA$3:BA$135,$C15)/COUNTIF(cmoney!BA$3:BA$135,$C15))</f>
        <v>-0.45389659090909079</v>
      </c>
      <c r="BA15" s="12">
        <f>IF(COUNTIF(cmoney!BB$3:BB$135,$C15)=0,"",SUMIFS(cmoney!BB$3:BB$135,cmoney!BB$3:BB$135,$C15)/COUNTIF(cmoney!BB$3:BB$135,$C15))</f>
        <v>-0.39431558441558429</v>
      </c>
      <c r="BB15" s="12">
        <f>IF(COUNTIF(cmoney!BC$3:BC$135,$C15)=0,"",SUMIFS(cmoney!BC$3:BC$135,cmoney!BC$3:BC$135,$C15)/COUNTIF(cmoney!BC$3:BC$135,$C15))</f>
        <v>-0.3147469696969698</v>
      </c>
      <c r="BC15" s="12">
        <f>IF(COUNTIF(cmoney!BD$3:BD$135,$C15)=0,"",SUMIFS(cmoney!BD$3:BD$135,cmoney!BD$3:BD$135,$C15)/COUNTIF(cmoney!BD$3:BD$135,$C15))</f>
        <v>-0.63439302325581393</v>
      </c>
      <c r="BD15" s="12">
        <f>IF(COUNTIF(cmoney!BE$3:BE$135,$C15)=0,"",SUMIFS(cmoney!BE$3:BE$135,cmoney!BE$3:BE$135,$C15)/COUNTIF(cmoney!BE$3:BE$135,$C15))</f>
        <v>-0.81902222222222198</v>
      </c>
      <c r="BE15" s="12">
        <f>IF(COUNTIF(cmoney!BF$3:BF$135,$C15)=0,"",SUMIFS(cmoney!BF$3:BF$135,cmoney!BF$3:BF$135,$C15)/COUNTIF(cmoney!BF$3:BF$135,$C15))</f>
        <v>-0.71737058823529432</v>
      </c>
      <c r="BF15" s="12">
        <f>IF(COUNTIF(cmoney!BG$3:BG$135,$C15)=0,"",SUMIFS(cmoney!BG$3:BG$135,cmoney!BG$3:BG$135,$C15)/COUNTIF(cmoney!BG$3:BG$135,$C15))</f>
        <v>-0.24417931034482765</v>
      </c>
      <c r="BG15" s="12">
        <f>IF(COUNTIF(cmoney!BH$3:BH$135,$C15)=0,"",SUMIFS(cmoney!BH$3:BH$135,cmoney!BH$3:BH$135,$C15)/COUNTIF(cmoney!BH$3:BH$135,$C15))</f>
        <v>-0.1031516129032258</v>
      </c>
      <c r="BH15" s="12">
        <f>IF(COUNTIF(cmoney!BI$3:BI$135,$C15)=0,"",SUMIFS(cmoney!BI$3:BI$135,cmoney!BI$3:BI$135,$C15)/COUNTIF(cmoney!BI$3:BI$135,$C15))</f>
        <v>-0.74330930232558112</v>
      </c>
      <c r="BI15" s="12">
        <f>IF(COUNTIF(cmoney!BJ$3:BJ$135,$C15)=0,"",SUMIFS(cmoney!BJ$3:BJ$135,cmoney!BJ$3:BJ$135,$C15)/COUNTIF(cmoney!BJ$3:BJ$135,$C15))</f>
        <v>-0.86632343749999996</v>
      </c>
      <c r="BJ15" s="12">
        <f>IF(COUNTIF(cmoney!BK$3:BK$135,$C15)=0,"",SUMIFS(cmoney!BK$3:BK$135,cmoney!BK$3:BK$135,$C15)/COUNTIF(cmoney!BK$3:BK$135,$C15))</f>
        <v>-0.56954204545454556</v>
      </c>
      <c r="BK15" s="12">
        <f>IF(COUNTIF(cmoney!BL$3:BL$135,$C15)=0,"",SUMIFS(cmoney!BL$3:BL$135,cmoney!BL$3:BL$135,$C15)/COUNTIF(cmoney!BL$3:BL$135,$C15))</f>
        <v>-0.70396956521739118</v>
      </c>
      <c r="BL15" s="12">
        <f>IF(COUNTIF(cmoney!BM$3:BM$135,$C15)=0,"",SUMIFS(cmoney!BM$3:BM$135,cmoney!BM$3:BM$135,$C15)/COUNTIF(cmoney!BM$3:BM$135,$C15))</f>
        <v>-0.46929782608695642</v>
      </c>
      <c r="BM15" s="12">
        <f>IF(COUNTIF(cmoney!BN$3:BN$135,$C15)=0,"",SUMIFS(cmoney!BN$3:BN$135,cmoney!BN$3:BN$135,$C15)/COUNTIF(cmoney!BN$3:BN$135,$C15))</f>
        <v>-1.3380908045977014</v>
      </c>
      <c r="BN15" s="12">
        <f>IF(COUNTIF(cmoney!BO$3:BO$135,$C15)=0,"",SUMIFS(cmoney!BO$3:BO$135,cmoney!BO$3:BO$135,$C15)/COUNTIF(cmoney!BO$3:BO$135,$C15))</f>
        <v>-0.636467441860465</v>
      </c>
      <c r="BO15" s="12">
        <f>IF(COUNTIF(cmoney!BP$3:BP$135,$C15)=0,"",SUMIFS(cmoney!BP$3:BP$135,cmoney!BP$3:BP$135,$C15)/COUNTIF(cmoney!BP$3:BP$135,$C15))</f>
        <v>-2.1105671052631583</v>
      </c>
      <c r="BP15" s="12">
        <f>IF(COUNTIF(cmoney!BQ$3:BQ$135,$C15)=0,"",SUMIFS(cmoney!BQ$3:BQ$135,cmoney!BQ$3:BQ$135,$C15)/COUNTIF(cmoney!BQ$3:BQ$135,$C15))</f>
        <v>-1.2545622641509433</v>
      </c>
      <c r="BQ15" s="12">
        <f>IF(COUNTIF(cmoney!BR$3:BR$135,$C15)=0,"",SUMIFS(cmoney!BR$3:BR$135,cmoney!BR$3:BR$135,$C15)/COUNTIF(cmoney!BR$3:BR$135,$C15))</f>
        <v>-0.62493333333333345</v>
      </c>
      <c r="BR15" s="12">
        <f>IF(COUNTIF(cmoney!BS$3:BS$135,$C15)=0,"",SUMIFS(cmoney!BS$3:BS$135,cmoney!BS$3:BS$135,$C15)/COUNTIF(cmoney!BS$3:BS$135,$C15))</f>
        <v>-0.54293030303030299</v>
      </c>
      <c r="BS15" s="12">
        <f>IF(COUNTIF(cmoney!BT$3:BT$135,$C15)=0,"",SUMIFS(cmoney!BT$3:BT$135,cmoney!BT$3:BT$135,$C15)/COUNTIF(cmoney!BT$3:BT$135,$C15))</f>
        <v>-0.21178235294117648</v>
      </c>
      <c r="BT15" s="12">
        <f>IF(COUNTIF(cmoney!BU$3:BU$135,$C15)=0,"",SUMIFS(cmoney!BU$3:BU$135,cmoney!BU$3:BU$135,$C15)/COUNTIF(cmoney!BU$3:BU$135,$C15))</f>
        <v>-3.3369846153846159</v>
      </c>
      <c r="BU15" s="12">
        <f>IF(COUNTIF(cmoney!BV$3:BV$135,$C15)=0,"",SUMIFS(cmoney!BV$3:BV$135,cmoney!BV$3:BV$135,$C15)/COUNTIF(cmoney!BV$3:BV$135,$C15))</f>
        <v>-1.1088041095890409</v>
      </c>
      <c r="BV15" s="12">
        <f>IF(COUNTIF(cmoney!BW$3:BW$135,$C15)=0,"",SUMIFS(cmoney!BW$3:BW$135,cmoney!BW$3:BW$135,$C15)/COUNTIF(cmoney!BW$3:BW$135,$C15))</f>
        <v>-0.37556034482758621</v>
      </c>
      <c r="BW15" s="12">
        <f>IF(COUNTIF(cmoney!BX$3:BX$135,$C15)=0,"",SUMIFS(cmoney!BX$3:BX$135,cmoney!BX$3:BX$135,$C15)/COUNTIF(cmoney!BX$3:BX$135,$C15))</f>
        <v>-0.79161842105263169</v>
      </c>
      <c r="BX15" s="12">
        <f>IF(COUNTIF(cmoney!BY$3:BY$135,$C15)=0,"",SUMIFS(cmoney!BY$3:BY$135,cmoney!BY$3:BY$135,$C15)/COUNTIF(cmoney!BY$3:BY$135,$C15))</f>
        <v>-0.68323679245283009</v>
      </c>
      <c r="BY15" s="12">
        <f>IF(COUNTIF(cmoney!BZ$3:BZ$135,$C15)=0,"",SUMIFS(cmoney!BZ$3:BZ$135,cmoney!BZ$3:BZ$135,$C15)/COUNTIF(cmoney!BZ$3:BZ$135,$C15))</f>
        <v>-0.95165757575757537</v>
      </c>
      <c r="BZ15" s="12">
        <f>IF(COUNTIF(cmoney!CA$3:CA$135,$C15)=0,"",SUMIFS(cmoney!CA$3:CA$135,cmoney!CA$3:CA$135,$C15)/COUNTIF(cmoney!CA$3:CA$135,$C15))</f>
        <v>-0.81985862068965543</v>
      </c>
      <c r="CA15" s="12">
        <f>IF(COUNTIF(cmoney!CB$3:CB$135,$C15)=0,"",SUMIFS(cmoney!CB$3:CB$135,cmoney!CB$3:CB$135,$C15)/COUNTIF(cmoney!CB$3:CB$135,$C15))</f>
        <v>-0.44184953271028032</v>
      </c>
      <c r="CB15" s="12">
        <f>IF(COUNTIF(cmoney!CC$3:CC$135,$C15)=0,"",SUMIFS(cmoney!CC$3:CC$135,cmoney!CC$3:CC$135,$C15)/COUNTIF(cmoney!CC$3:CC$135,$C15))</f>
        <v>-0.50126967213114759</v>
      </c>
      <c r="CC15" s="12">
        <f>IF(COUNTIF(cmoney!CD$3:CD$135,$C15)=0,"",SUMIFS(cmoney!CD$3:CD$135,cmoney!CD$3:CD$135,$C15)/COUNTIF(cmoney!CD$3:CD$135,$C15))</f>
        <v>-0.14690833333333331</v>
      </c>
      <c r="CD15" s="12">
        <f>IF(COUNTIF(cmoney!CE$3:CE$135,$C15)=0,"",SUMIFS(cmoney!CE$3:CE$135,cmoney!CE$3:CE$135,$C15)/COUNTIF(cmoney!CE$3:CE$135,$C15))</f>
        <v>-0.4012985714285715</v>
      </c>
      <c r="CE15" s="12">
        <f>IF(COUNTIF(cmoney!CF$3:CF$135,$C15)=0,"",SUMIFS(cmoney!CF$3:CF$135,cmoney!CF$3:CF$135,$C15)/COUNTIF(cmoney!CF$3:CF$135,$C15))</f>
        <v>-0.87920823529411762</v>
      </c>
      <c r="CF15" s="12">
        <f>IF(COUNTIF(cmoney!CG$3:CG$135,$C15)=0,"",SUMIFS(cmoney!CG$3:CG$135,cmoney!CG$3:CG$135,$C15)/COUNTIF(cmoney!CG$3:CG$135,$C15))</f>
        <v>-0.4869659090909092</v>
      </c>
      <c r="CG15" s="12">
        <f>IF(COUNTIF(cmoney!CH$3:CH$135,$C15)=0,"",SUMIFS(cmoney!CH$3:CH$135,cmoney!CH$3:CH$135,$C15)/COUNTIF(cmoney!CH$3:CH$135,$C15))</f>
        <v>-0.71023565891472873</v>
      </c>
      <c r="CH15" s="12">
        <f>IF(COUNTIF(cmoney!CI$3:CI$135,$C15)=0,"",SUMIFS(cmoney!CI$3:CI$135,cmoney!CI$3:CI$135,$C15)/COUNTIF(cmoney!CI$3:CI$135,$C15))</f>
        <v>-0.24125507246376809</v>
      </c>
      <c r="CI15" s="12">
        <f>IF(COUNTIF(cmoney!CJ$3:CJ$135,$C15)=0,"",SUMIFS(cmoney!CJ$3:CJ$135,cmoney!CJ$3:CJ$135,$C15)/COUNTIF(cmoney!CJ$3:CJ$135,$C15))</f>
        <v>-0.63025368421052597</v>
      </c>
      <c r="CJ15" s="12">
        <f>IF(COUNTIF(cmoney!CK$3:CK$135,$C15)=0,"",SUMIFS(cmoney!CK$3:CK$135,cmoney!CK$3:CK$135,$C15)/COUNTIF(cmoney!CK$3:CK$135,$C15))</f>
        <v>-0.70726037735849068</v>
      </c>
      <c r="CK15" s="12">
        <f>IF(COUNTIF(cmoney!CL$3:CL$135,$C15)=0,"",SUMIFS(cmoney!CL$3:CL$135,cmoney!CL$3:CL$135,$C15)/COUNTIF(cmoney!CL$3:CL$135,$C15))</f>
        <v>-8.8237037037037017E-2</v>
      </c>
      <c r="CL15" s="12">
        <f>IF(COUNTIF(cmoney!CM$3:CM$135,$C15)=0,"",SUMIFS(cmoney!CM$3:CM$135,cmoney!CM$3:CM$135,$C15)/COUNTIF(cmoney!CM$3:CM$135,$C15))</f>
        <v>-0.21415925925925924</v>
      </c>
      <c r="CM15" s="12">
        <f>IF(COUNTIF(cmoney!CN$3:CN$135,$C15)=0,"",SUMIFS(cmoney!CN$3:CN$135,cmoney!CN$3:CN$135,$C15)/COUNTIF(cmoney!CN$3:CN$135,$C15))</f>
        <v>-0.39960175438596485</v>
      </c>
      <c r="CN15" s="12">
        <f>IF(COUNTIF(cmoney!CO$3:CO$135,$C15)=0,"",SUMIFS(cmoney!CO$3:CO$135,cmoney!CO$3:CO$135,$C15)/COUNTIF(cmoney!CO$3:CO$135,$C15))</f>
        <v>-0.19693015873015876</v>
      </c>
      <c r="CO15" s="12">
        <f>IF(COUNTIF(cmoney!CP$3:CP$135,$C15)=0,"",SUMIFS(cmoney!CP$3:CP$135,cmoney!CP$3:CP$135,$C15)/COUNTIF(cmoney!CP$3:CP$135,$C15))</f>
        <v>-0.79271803278688568</v>
      </c>
      <c r="CP15" s="12">
        <f>IF(COUNTIF(cmoney!CQ$3:CQ$135,$C15)=0,"",SUMIFS(cmoney!CQ$3:CQ$135,cmoney!CQ$3:CQ$135,$C15)/COUNTIF(cmoney!CQ$3:CQ$135,$C15))</f>
        <v>-0.34868030303030306</v>
      </c>
      <c r="CQ15" s="12">
        <f>IF(COUNTIF(cmoney!CR$3:CR$135,$C15)=0,"",SUMIFS(cmoney!CR$3:CR$135,cmoney!CR$3:CR$135,$C15)/COUNTIF(cmoney!CR$3:CR$135,$C15))</f>
        <v>-0.58429090909090897</v>
      </c>
      <c r="CR15" s="12">
        <f>IF(COUNTIF(cmoney!CS$3:CS$135,$C15)=0,"",SUMIFS(cmoney!CS$3:CS$135,cmoney!CS$3:CS$135,$C15)/COUNTIF(cmoney!CS$3:CS$135,$C15))</f>
        <v>-0.74544615384615376</v>
      </c>
      <c r="CS15" s="12">
        <f>IF(COUNTIF(cmoney!CT$3:CT$135,$C15)=0,"",SUMIFS(cmoney!CT$3:CT$135,cmoney!CT$3:CT$135,$C15)/COUNTIF(cmoney!CT$3:CT$135,$C15))</f>
        <v>-0.78261704545454547</v>
      </c>
      <c r="CT15" s="12">
        <f>IF(COUNTIF(cmoney!CU$3:CU$135,$C15)=0,"",SUMIFS(cmoney!CU$3:CU$135,cmoney!CU$3:CU$135,$C15)/COUNTIF(cmoney!CU$3:CU$135,$C15))</f>
        <v>-1.0747742424242424</v>
      </c>
      <c r="CU15" s="12">
        <f>IF(COUNTIF(cmoney!CV$3:CV$135,$C15)=0,"",SUMIFS(cmoney!CV$3:CV$135,cmoney!CV$3:CV$135,$C15)/COUNTIF(cmoney!CV$3:CV$135,$C15))</f>
        <v>-0.82453333333333334</v>
      </c>
      <c r="CV15" s="12">
        <f>IF(COUNTIF(cmoney!CW$3:CW$135,$C15)=0,"",SUMIFS(cmoney!CW$3:CW$135,cmoney!CW$3:CW$135,$C15)/COUNTIF(cmoney!CW$3:CW$135,$C15))</f>
        <v>-1.279085217391305</v>
      </c>
      <c r="CW15" s="12">
        <f>IF(COUNTIF(cmoney!CX$3:CX$135,$C15)=0,"",SUMIFS(cmoney!CX$3:CX$135,cmoney!CX$3:CX$135,$C15)/COUNTIF(cmoney!CX$3:CX$135,$C15))</f>
        <v>-0.36547878787878785</v>
      </c>
      <c r="CX15" s="12">
        <f>IF(COUNTIF(cmoney!CY$3:CY$135,$C15)=0,"",SUMIFS(cmoney!CY$3:CY$135,cmoney!CY$3:CY$135,$C15)/COUNTIF(cmoney!CY$3:CY$135,$C15))</f>
        <v>-0.38607857142857122</v>
      </c>
      <c r="CY15" s="12">
        <f>IF(COUNTIF(cmoney!CZ$3:CZ$135,$C15)=0,"",SUMIFS(cmoney!CZ$3:CZ$135,cmoney!CZ$3:CZ$135,$C15)/COUNTIF(cmoney!CZ$3:CZ$135,$C15))</f>
        <v>-0.33512916666666664</v>
      </c>
      <c r="CZ15" s="12">
        <f>IF(COUNTIF(cmoney!DA$3:DA$135,$C15)=0,"",SUMIFS(cmoney!DA$3:DA$135,cmoney!DA$3:DA$135,$C15)/COUNTIF(cmoney!DA$3:DA$135,$C15))</f>
        <v>-0.34034148936170211</v>
      </c>
      <c r="DA15" s="12">
        <f>IF(COUNTIF(cmoney!DB$3:DB$135,$C15)=0,"",SUMIFS(cmoney!DB$3:DB$135,cmoney!DB$3:DB$135,$C15)/COUNTIF(cmoney!DB$3:DB$135,$C15))</f>
        <v>-1.3655186915887845</v>
      </c>
      <c r="DB15" s="12">
        <f>IF(COUNTIF(cmoney!DC$3:DC$135,$C15)=0,"",SUMIFS(cmoney!DC$3:DC$135,cmoney!DC$3:DC$135,$C15)/COUNTIF(cmoney!DC$3:DC$135,$C15))</f>
        <v>-2.335810989010989</v>
      </c>
      <c r="DC15" s="12">
        <f>IF(COUNTIF(cmoney!DD$3:DD$135,$C15)=0,"",SUMIFS(cmoney!DD$3:DD$135,cmoney!DD$3:DD$135,$C15)/COUNTIF(cmoney!DD$3:DD$135,$C15))</f>
        <v>-1.4504851063829789</v>
      </c>
      <c r="DD15" s="12">
        <f>IF(COUNTIF(cmoney!DE$3:DE$135,$C15)=0,"",SUMIFS(cmoney!DE$3:DE$135,cmoney!DE$3:DE$135,$C15)/COUNTIF(cmoney!DE$3:DE$135,$C15))</f>
        <v>-0.34416769230769223</v>
      </c>
      <c r="DE15" s="12">
        <f>IF(COUNTIF(cmoney!DF$3:DF$135,$C15)=0,"",SUMIFS(cmoney!DF$3:DF$135,cmoney!DF$3:DF$135,$C15)/COUNTIF(cmoney!DF$3:DF$135,$C15))</f>
        <v>-0.17400000000000002</v>
      </c>
      <c r="DF15" s="12">
        <f>IF(COUNTIF(cmoney!DG$3:DG$135,$C15)=0,"",SUMIFS(cmoney!DG$3:DG$135,cmoney!DG$3:DG$135,$C15)/COUNTIF(cmoney!DG$3:DG$135,$C15))</f>
        <v>-9.1900000000000023E-2</v>
      </c>
      <c r="DG15" s="12">
        <f>IF(COUNTIF(cmoney!DH$3:DH$135,$C15)=0,"",SUMIFS(cmoney!DH$3:DH$135,cmoney!DH$3:DH$135,$C15)/COUNTIF(cmoney!DH$3:DH$135,$C15))</f>
        <v>-0.32907313432835822</v>
      </c>
      <c r="DH15" s="12">
        <f>IF(COUNTIF(cmoney!DI$3:DI$135,$C15)=0,"",SUMIFS(cmoney!DI$3:DI$135,cmoney!DI$3:DI$135,$C15)/COUNTIF(cmoney!DI$3:DI$135,$C15))</f>
        <v>-0.12524444444444444</v>
      </c>
      <c r="DI15" s="12">
        <f>IF(COUNTIF(cmoney!DJ$3:DJ$135,$C15)=0,"",SUMIFS(cmoney!DJ$3:DJ$135,cmoney!DJ$3:DJ$135,$C15)/COUNTIF(cmoney!DJ$3:DJ$135,$C15))</f>
        <v>-0.29295111111111105</v>
      </c>
      <c r="DJ15" s="12">
        <f>IF(COUNTIF(cmoney!DK$3:DK$135,$C15)=0,"",SUMIFS(cmoney!DK$3:DK$135,cmoney!DK$3:DK$135,$C15)/COUNTIF(cmoney!DK$3:DK$135,$C15))</f>
        <v>-0.33291034482758619</v>
      </c>
      <c r="DK15" s="12">
        <f>IF(COUNTIF(cmoney!DL$3:DL$135,$C15)=0,"",SUMIFS(cmoney!DL$3:DL$135,cmoney!DL$3:DL$135,$C15)/COUNTIF(cmoney!DL$3:DL$135,$C15))</f>
        <v>-0.25656590909090915</v>
      </c>
      <c r="DL15" s="12">
        <f>IF(COUNTIF(cmoney!DM$3:DM$135,$C15)=0,"",SUMIFS(cmoney!DM$3:DM$135,cmoney!DM$3:DM$135,$C15)/COUNTIF(cmoney!DM$3:DM$135,$C15))</f>
        <v>-0.39245925925925934</v>
      </c>
      <c r="DM15" s="12">
        <f>IF(COUNTIF(cmoney!DN$3:DN$135,$C15)=0,"",SUMIFS(cmoney!DN$3:DN$135,cmoney!DN$3:DN$135,$C15)/COUNTIF(cmoney!DN$3:DN$135,$C15))</f>
        <v>-0.18556739130434782</v>
      </c>
      <c r="DN15" s="12">
        <f>IF(COUNTIF(cmoney!DO$3:DO$135,$C15)=0,"",SUMIFS(cmoney!DO$3:DO$135,cmoney!DO$3:DO$135,$C15)/COUNTIF(cmoney!DO$3:DO$135,$C15))</f>
        <v>-0.1759705882352941</v>
      </c>
      <c r="DO15" s="12">
        <f>IF(COUNTIF(cmoney!DP$3:DP$135,$C15)=0,"",SUMIFS(cmoney!DP$3:DP$135,cmoney!DP$3:DP$135,$C15)/COUNTIF(cmoney!DP$3:DP$135,$C15))</f>
        <v>-0.31528032786885252</v>
      </c>
      <c r="DP15" s="12" t="str">
        <f>IF(COUNTIF(cmoney!DQ$3:DQ$135,$C15)=0,"",SUMIFS(cmoney!DQ$3:DQ$135,cmoney!DQ$3:DQ$135,$C15)/COUNTIF(cmoney!DQ$3:DQ$135,$C15))</f>
        <v/>
      </c>
      <c r="DQ15" s="12">
        <f>IF(COUNTIF(cmoney!DR$3:DR$135,$C15)=0,"",SUMIFS(cmoney!DR$3:DR$135,cmoney!DR$3:DR$135,$C15)/COUNTIF(cmoney!DR$3:DR$135,$C15))</f>
        <v>-0.14074615384615388</v>
      </c>
      <c r="DR15" s="12">
        <f>IF(COUNTIF(cmoney!DS$3:DS$135,$C15)=0,"",SUMIFS(cmoney!DS$3:DS$135,cmoney!DS$3:DS$135,$C15)/COUNTIF(cmoney!DS$3:DS$135,$C15))</f>
        <v>-0.5009669642857143</v>
      </c>
      <c r="DS15" s="12">
        <f>IF(COUNTIF(cmoney!DT$3:DT$135,$C15)=0,"",SUMIFS(cmoney!DT$3:DT$135,cmoney!DT$3:DT$135,$C15)/COUNTIF(cmoney!DT$3:DT$135,$C15))</f>
        <v>-0.89359320388349506</v>
      </c>
      <c r="DT15" s="12">
        <f>IF(COUNTIF(cmoney!DU$3:DU$135,$C15)=0,"",SUMIFS(cmoney!DU$3:DU$135,cmoney!DU$3:DU$135,$C15)/COUNTIF(cmoney!DU$3:DU$135,$C15))</f>
        <v>-0.14295238095238094</v>
      </c>
      <c r="DU15" s="12">
        <f>IF(COUNTIF(cmoney!DV$3:DV$135,$C15)=0,"",SUMIFS(cmoney!DV$3:DV$135,cmoney!DV$3:DV$135,$C15)/COUNTIF(cmoney!DV$3:DV$135,$C15))</f>
        <v>-0.29163538461538446</v>
      </c>
      <c r="DV15" s="12">
        <f>IF(COUNTIF(cmoney!DW$3:DW$135,$C15)=0,"",SUMIFS(cmoney!DW$3:DW$135,cmoney!DW$3:DW$135,$C15)/COUNTIF(cmoney!DW$3:DW$135,$C15))</f>
        <v>-0.63724368932038822</v>
      </c>
      <c r="DW15" s="12">
        <f>IF(COUNTIF(cmoney!DX$3:DX$135,$C15)=0,"",SUMIFS(cmoney!DX$3:DX$135,cmoney!DX$3:DX$135,$C15)/COUNTIF(cmoney!DX$3:DX$135,$C15))</f>
        <v>-0.77239142857142862</v>
      </c>
      <c r="DX15" s="12">
        <f>IF(COUNTIF(cmoney!DY$3:DY$135,$C15)=0,"",SUMIFS(cmoney!DY$3:DY$135,cmoney!DY$3:DY$135,$C15)/COUNTIF(cmoney!DY$3:DY$135,$C15))</f>
        <v>-0.59108979591836719</v>
      </c>
      <c r="DY15" s="12">
        <f>IF(COUNTIF(cmoney!DZ$3:DZ$135,$C15)=0,"",SUMIFS(cmoney!DZ$3:DZ$135,cmoney!DZ$3:DZ$135,$C15)/COUNTIF(cmoney!DZ$3:DZ$135,$C15))</f>
        <v>-0.93614636363636317</v>
      </c>
      <c r="DZ15" s="12">
        <f>IF(COUNTIF(cmoney!EA$3:EA$135,$C15)=0,"",SUMIFS(cmoney!EA$3:EA$135,cmoney!EA$3:EA$135,$C15)/COUNTIF(cmoney!EA$3:EA$135,$C15))</f>
        <v>-0.46398631578947341</v>
      </c>
      <c r="EA15" s="12">
        <f>IF(COUNTIF(cmoney!EB$3:EB$135,$C15)=0,"",SUMIFS(cmoney!EB$3:EB$135,cmoney!EB$3:EB$135,$C15)/COUNTIF(cmoney!EB$3:EB$135,$C15))</f>
        <v>-0.34730370370370367</v>
      </c>
      <c r="EB15" s="12">
        <f>IF(COUNTIF(cmoney!EC$3:EC$135,$C15)=0,"",SUMIFS(cmoney!EC$3:EC$135,cmoney!EC$3:EC$135,$C15)/COUNTIF(cmoney!EC$3:EC$135,$C15))</f>
        <v>-0.4881429752066116</v>
      </c>
      <c r="EC15" s="12">
        <f>IF(COUNTIF(cmoney!ED$3:ED$135,$C15)=0,"",SUMIFS(cmoney!ED$3:ED$135,cmoney!ED$3:ED$135,$C15)/COUNTIF(cmoney!ED$3:ED$135,$C15))</f>
        <v>-0.79217558139534883</v>
      </c>
      <c r="ED15" s="12">
        <f>IF(COUNTIF(cmoney!EE$3:EE$135,$C15)=0,"",SUMIFS(cmoney!EE$3:EE$135,cmoney!EE$3:EE$135,$C15)/COUNTIF(cmoney!EE$3:EE$135,$C15))</f>
        <v>-0.27585869565217391</v>
      </c>
      <c r="EE15" s="12">
        <f>IF(COUNTIF(cmoney!EF$3:EF$135,$C15)=0,"",SUMIFS(cmoney!EF$3:EF$135,cmoney!EF$3:EF$135,$C15)/COUNTIF(cmoney!EF$3:EF$135,$C15))</f>
        <v>-0.454944262295082</v>
      </c>
      <c r="EF15" s="12">
        <f>IF(COUNTIF(cmoney!EG$3:EG$135,$C15)=0,"",SUMIFS(cmoney!EG$3:EG$135,cmoney!EG$3:EG$135,$C15)/COUNTIF(cmoney!EG$3:EG$135,$C15))</f>
        <v>-0.39837118644067804</v>
      </c>
      <c r="EG15" s="12">
        <f>IF(COUNTIF(cmoney!EH$3:EH$135,$C15)=0,"",SUMIFS(cmoney!EH$3:EH$135,cmoney!EH$3:EH$135,$C15)/COUNTIF(cmoney!EH$3:EH$135,$C15))</f>
        <v>-0.22935411764705882</v>
      </c>
      <c r="EH15" s="12">
        <f>IF(COUNTIF(cmoney!EI$3:EI$135,$C15)=0,"",SUMIFS(cmoney!EI$3:EI$135,cmoney!EI$3:EI$135,$C15)/COUNTIF(cmoney!EI$3:EI$135,$C15))</f>
        <v>-0.23656219512195117</v>
      </c>
      <c r="EI15" s="12">
        <f>IF(COUNTIF(cmoney!EJ$3:EJ$135,$C15)=0,"",SUMIFS(cmoney!EJ$3:EJ$135,cmoney!EJ$3:EJ$135,$C15)/COUNTIF(cmoney!EJ$3:EJ$135,$C15))</f>
        <v>-0.32483203883495143</v>
      </c>
      <c r="EJ15" s="12">
        <f>IF(COUNTIF(cmoney!EK$3:EK$135,$C15)=0,"",SUMIFS(cmoney!EK$3:EK$135,cmoney!EK$3:EK$135,$C15)/COUNTIF(cmoney!EK$3:EK$135,$C15))</f>
        <v>-0.59055142857142873</v>
      </c>
      <c r="EK15" s="12">
        <f>IF(COUNTIF(cmoney!EL$3:EL$135,$C15)=0,"",SUMIFS(cmoney!EL$3:EL$135,cmoney!EL$3:EL$135,$C15)/COUNTIF(cmoney!EL$3:EL$135,$C15))</f>
        <v>-0.30739459459459456</v>
      </c>
      <c r="EL15" s="12">
        <f>IF(COUNTIF(cmoney!EM$3:EM$135,$C15)=0,"",SUMIFS(cmoney!EM$3:EM$135,cmoney!EM$3:EM$135,$C15)/COUNTIF(cmoney!EM$3:EM$135,$C15))</f>
        <v>-0.65936666666666655</v>
      </c>
      <c r="EM15" s="12">
        <f>IF(COUNTIF(cmoney!EN$3:EN$135,$C15)=0,"",SUMIFS(cmoney!EN$3:EN$135,cmoney!EN$3:EN$135,$C15)/COUNTIF(cmoney!EN$3:EN$135,$C15))</f>
        <v>-0.85773670886075937</v>
      </c>
      <c r="EN15" s="12">
        <f>IF(COUNTIF(cmoney!EO$3:EO$135,$C15)=0,"",SUMIFS(cmoney!EO$3:EO$135,cmoney!EO$3:EO$135,$C15)/COUNTIF(cmoney!EO$3:EO$135,$C15))</f>
        <v>-0.29105416666666678</v>
      </c>
      <c r="EO15" s="12">
        <f>IF(COUNTIF(cmoney!EP$3:EP$135,$C15)=0,"",SUMIFS(cmoney!EP$3:EP$135,cmoney!EP$3:EP$135,$C15)/COUNTIF(cmoney!EP$3:EP$135,$C15))</f>
        <v>-0.26509148936170213</v>
      </c>
      <c r="EP15" s="12">
        <f>IF(COUNTIF(cmoney!EQ$3:EQ$135,$C15)=0,"",SUMIFS(cmoney!EQ$3:EQ$135,cmoney!EQ$3:EQ$135,$C15)/COUNTIF(cmoney!EQ$3:EQ$135,$C15))</f>
        <v>-0.26491363636363635</v>
      </c>
      <c r="EQ15" s="12">
        <f>IF(COUNTIF(cmoney!ER$3:ER$135,$C15)=0,"",SUMIFS(cmoney!ER$3:ER$135,cmoney!ER$3:ER$135,$C15)/COUNTIF(cmoney!ER$3:ER$135,$C15))</f>
        <v>-1.2768191919191916</v>
      </c>
      <c r="ER15" s="12">
        <f>IF(COUNTIF(cmoney!ES$3:ES$135,$C15)=0,"",SUMIFS(cmoney!ES$3:ES$135,cmoney!ES$3:ES$135,$C15)/COUNTIF(cmoney!ES$3:ES$135,$C15))</f>
        <v>-0.3306797297297297</v>
      </c>
      <c r="ES15" s="12">
        <f>IF(COUNTIF(cmoney!ET$3:ET$135,$C15)=0,"",SUMIFS(cmoney!ET$3:ET$135,cmoney!ET$3:ET$135,$C15)/COUNTIF(cmoney!ET$3:ET$135,$C15))</f>
        <v>-0.36427605633802818</v>
      </c>
      <c r="ET15" s="12">
        <f>IF(COUNTIF(cmoney!EU$3:EU$135,$C15)=0,"",SUMIFS(cmoney!EU$3:EU$135,cmoney!EU$3:EU$135,$C15)/COUNTIF(cmoney!EU$3:EU$135,$C15))</f>
        <v>-0.23235161290322578</v>
      </c>
      <c r="EU15" s="12">
        <f>IF(COUNTIF(cmoney!EV$3:EV$135,$C15)=0,"",SUMIFS(cmoney!EV$3:EV$135,cmoney!EV$3:EV$135,$C15)/COUNTIF(cmoney!EV$3:EV$135,$C15))</f>
        <v>-0.57447624999999991</v>
      </c>
      <c r="EV15" s="12">
        <f>IF(COUNTIF(cmoney!EW$3:EW$135,$C15)=0,"",SUMIFS(cmoney!EW$3:EW$135,cmoney!EW$3:EW$135,$C15)/COUNTIF(cmoney!EW$3:EW$135,$C15))</f>
        <v>-1.1229123456790122</v>
      </c>
      <c r="EW15" s="12">
        <f>IF(COUNTIF(cmoney!EX$3:EX$135,$C15)=0,"",SUMIFS(cmoney!EX$3:EX$135,cmoney!EX$3:EX$135,$C15)/COUNTIF(cmoney!EX$3:EX$135,$C15))</f>
        <v>-1.0794427184466018</v>
      </c>
      <c r="EX15" s="12">
        <f>IF(COUNTIF(cmoney!EY$3:EY$135,$C15)=0,"",SUMIFS(cmoney!EY$3:EY$135,cmoney!EY$3:EY$135,$C15)/COUNTIF(cmoney!EY$3:EY$135,$C15))</f>
        <v>-0.38384999999999991</v>
      </c>
      <c r="EY15" s="12">
        <f>IF(COUNTIF(cmoney!EZ$3:EZ$135,$C15)=0,"",SUMIFS(cmoney!EZ$3:EZ$135,cmoney!EZ$3:EZ$135,$C15)/COUNTIF(cmoney!EZ$3:EZ$135,$C15))</f>
        <v>-0.13521643835616437</v>
      </c>
      <c r="EZ15" s="12">
        <f>IF(COUNTIF(cmoney!FA$3:FA$135,$C15)=0,"",SUMIFS(cmoney!FA$3:FA$135,cmoney!FA$3:FA$135,$C15)/COUNTIF(cmoney!FA$3:FA$135,$C15))</f>
        <v>-1.2534493975903616</v>
      </c>
      <c r="FA15" s="12">
        <f>IF(COUNTIF(cmoney!FB$3:FB$135,$C15)=0,"",SUMIFS(cmoney!FB$3:FB$135,cmoney!FB$3:FB$135,$C15)/COUNTIF(cmoney!FB$3:FB$135,$C15))</f>
        <v>-0.80146000000000039</v>
      </c>
      <c r="FB15" s="12">
        <f>IF(COUNTIF(cmoney!FC$3:FC$135,$C15)=0,"",SUMIFS(cmoney!FC$3:FC$135,cmoney!FC$3:FC$135,$C15)/COUNTIF(cmoney!FC$3:FC$135,$C15))</f>
        <v>-0.39173181818181824</v>
      </c>
      <c r="FC15" s="12">
        <f>IF(COUNTIF(cmoney!FD$3:FD$135,$C15)=0,"",SUMIFS(cmoney!FD$3:FD$135,cmoney!FD$3:FD$135,$C15)/COUNTIF(cmoney!FD$3:FD$135,$C15))</f>
        <v>-7.2279999999999997E-2</v>
      </c>
      <c r="FD15" s="12">
        <f>IF(COUNTIF(cmoney!FE$3:FE$135,$C15)=0,"",SUMIFS(cmoney!FE$3:FE$135,cmoney!FE$3:FE$135,$C15)/COUNTIF(cmoney!FE$3:FE$135,$C15))</f>
        <v>-0.86421022727272789</v>
      </c>
      <c r="FE15" s="12">
        <f>IF(COUNTIF(cmoney!FF$3:FF$135,$C15)=0,"",SUMIFS(cmoney!FF$3:FF$135,cmoney!FF$3:FF$135,$C15)/COUNTIF(cmoney!FF$3:FF$135,$C15))</f>
        <v>-0.31734000000000001</v>
      </c>
      <c r="FF15" s="12">
        <f>IF(COUNTIF(cmoney!FG$3:FG$135,$C15)=0,"",SUMIFS(cmoney!FG$3:FG$135,cmoney!FG$3:FG$135,$C15)/COUNTIF(cmoney!FG$3:FG$135,$C15))</f>
        <v>-0.30508846153846148</v>
      </c>
      <c r="FG15" s="12">
        <f>IF(COUNTIF(cmoney!FH$3:FH$135,$C15)=0,"",SUMIFS(cmoney!FH$3:FH$135,cmoney!FH$3:FH$135,$C15)/COUNTIF(cmoney!FH$3:FH$135,$C15))</f>
        <v>-0.28467826086956516</v>
      </c>
      <c r="FH15" s="12">
        <f>IF(COUNTIF(cmoney!FI$3:FI$135,$C15)=0,"",SUMIFS(cmoney!FI$3:FI$135,cmoney!FI$3:FI$135,$C15)/COUNTIF(cmoney!FI$3:FI$135,$C15))</f>
        <v>-0.17887169811320752</v>
      </c>
      <c r="FI15" s="12">
        <f>IF(COUNTIF(cmoney!FJ$3:FJ$135,$C15)=0,"",SUMIFS(cmoney!FJ$3:FJ$135,cmoney!FJ$3:FJ$135,$C15)/COUNTIF(cmoney!FJ$3:FJ$135,$C15))</f>
        <v>-0.2861688524590163</v>
      </c>
      <c r="FJ15" s="12">
        <f>IF(COUNTIF(cmoney!FK$3:FK$135,$C15)=0,"",SUMIFS(cmoney!FK$3:FK$135,cmoney!FK$3:FK$135,$C15)/COUNTIF(cmoney!FK$3:FK$135,$C15))</f>
        <v>-0.54375263157894727</v>
      </c>
      <c r="FK15" s="12">
        <f>IF(COUNTIF(cmoney!FL$3:FL$135,$C15)=0,"",SUMIFS(cmoney!FL$3:FL$135,cmoney!FL$3:FL$135,$C15)/COUNTIF(cmoney!FL$3:FL$135,$C15))</f>
        <v>-0.45941639344262297</v>
      </c>
      <c r="FL15" s="12">
        <f>IF(COUNTIF(cmoney!FM$3:FM$135,$C15)=0,"",SUMIFS(cmoney!FM$3:FM$135,cmoney!FM$3:FM$135,$C15)/COUNTIF(cmoney!FM$3:FM$135,$C15))</f>
        <v>-0.49242399999999986</v>
      </c>
      <c r="FM15" s="12">
        <f>IF(COUNTIF(cmoney!FN$3:FN$135,$C15)=0,"",SUMIFS(cmoney!FN$3:FN$135,cmoney!FN$3:FN$135,$C15)/COUNTIF(cmoney!FN$3:FN$135,$C15))</f>
        <v>-0.38430545454545462</v>
      </c>
      <c r="FN15" s="12">
        <f>IF(COUNTIF(cmoney!FO$3:FO$135,$C15)=0,"",SUMIFS(cmoney!FO$3:FO$135,cmoney!FO$3:FO$135,$C15)/COUNTIF(cmoney!FO$3:FO$135,$C15))</f>
        <v>-0.52407857142857128</v>
      </c>
      <c r="FO15" s="12">
        <f>IF(COUNTIF(cmoney!FP$3:FP$135,$C15)=0,"",SUMIFS(cmoney!FP$3:FP$135,cmoney!FP$3:FP$135,$C15)/COUNTIF(cmoney!FP$3:FP$135,$C15))</f>
        <v>-0.64831910112359548</v>
      </c>
      <c r="FP15" s="12">
        <f>IF(COUNTIF(cmoney!FQ$3:FQ$135,$C15)=0,"",SUMIFS(cmoney!FQ$3:FQ$135,cmoney!FQ$3:FQ$135,$C15)/COUNTIF(cmoney!FQ$3:FQ$135,$C15))</f>
        <v>-0.67449340659340629</v>
      </c>
      <c r="FQ15" s="12">
        <f>IF(COUNTIF(cmoney!FR$3:FR$135,$C15)=0,"",SUMIFS(cmoney!FR$3:FR$135,cmoney!FR$3:FR$135,$C15)/COUNTIF(cmoney!FR$3:FR$135,$C15))</f>
        <v>-0.73033090909090903</v>
      </c>
      <c r="FR15" s="12">
        <f>IF(COUNTIF(cmoney!FS$3:FS$135,$C15)=0,"",SUMIFS(cmoney!FS$3:FS$135,cmoney!FS$3:FS$135,$C15)/COUNTIF(cmoney!FS$3:FS$135,$C15))</f>
        <v>-0.18211999999999995</v>
      </c>
      <c r="FS15" s="12">
        <f>IF(COUNTIF(cmoney!FT$3:FT$135,$C15)=0,"",SUMIFS(cmoney!FT$3:FT$135,cmoney!FT$3:FT$135,$C15)/COUNTIF(cmoney!FT$3:FT$135,$C15))</f>
        <v>-0.48522173913043487</v>
      </c>
      <c r="FT15" s="12">
        <f>IF(COUNTIF(cmoney!FU$3:FU$135,$C15)=0,"",SUMIFS(cmoney!FU$3:FU$135,cmoney!FU$3:FU$135,$C15)/COUNTIF(cmoney!FU$3:FU$135,$C15))</f>
        <v>-0.59070405405405391</v>
      </c>
      <c r="FU15" s="12">
        <f>IF(COUNTIF(cmoney!FV$3:FV$135,$C15)=0,"",SUMIFS(cmoney!FV$3:FV$135,cmoney!FV$3:FV$135,$C15)/COUNTIF(cmoney!FV$3:FV$135,$C15))</f>
        <v>-0.54647719298245612</v>
      </c>
      <c r="FV15" s="12">
        <f>IF(COUNTIF(cmoney!FW$3:FW$135,$C15)=0,"",SUMIFS(cmoney!FW$3:FW$135,cmoney!FW$3:FW$135,$C15)/COUNTIF(cmoney!FW$3:FW$135,$C15))</f>
        <v>-0.52173333333333338</v>
      </c>
      <c r="FW15" s="12">
        <f>IF(COUNTIF(cmoney!FX$3:FX$135,$C15)=0,"",SUMIFS(cmoney!FX$3:FX$135,cmoney!FX$3:FX$135,$C15)/COUNTIF(cmoney!FX$3:FX$135,$C15))</f>
        <v>-0.34982909090909065</v>
      </c>
      <c r="FX15" s="12">
        <f>IF(COUNTIF(cmoney!FY$3:FY$135,$C15)=0,"",SUMIFS(cmoney!FY$3:FY$135,cmoney!FY$3:FY$135,$C15)/COUNTIF(cmoney!FY$3:FY$135,$C15))</f>
        <v>-0.28926000000000002</v>
      </c>
      <c r="FY15" s="12">
        <f>IF(COUNTIF(cmoney!FZ$3:FZ$135,$C15)=0,"",SUMIFS(cmoney!FZ$3:FZ$135,cmoney!FZ$3:FZ$135,$C15)/COUNTIF(cmoney!FZ$3:FZ$135,$C15))</f>
        <v>-0.15502307692307693</v>
      </c>
      <c r="FZ15" s="12">
        <f>IF(COUNTIF(cmoney!GA$3:GA$135,$C15)=0,"",SUMIFS(cmoney!GA$3:GA$135,cmoney!GA$3:GA$135,$C15)/COUNTIF(cmoney!GA$3:GA$135,$C15))</f>
        <v>-0.34457727272727284</v>
      </c>
      <c r="GA15" s="12">
        <f>IF(COUNTIF(cmoney!GB$3:GB$135,$C15)=0,"",SUMIFS(cmoney!GB$3:GB$135,cmoney!GB$3:GB$135,$C15)/COUNTIF(cmoney!GB$3:GB$135,$C15))</f>
        <v>-0.28777499999999995</v>
      </c>
      <c r="GB15" s="12">
        <f>IF(COUNTIF(cmoney!GC$3:GC$135,$C15)=0,"",SUMIFS(cmoney!GC$3:GC$135,cmoney!GC$3:GC$135,$C15)/COUNTIF(cmoney!GC$3:GC$135,$C15))</f>
        <v>-0.21858604651162797</v>
      </c>
      <c r="GC15" s="12">
        <f>IF(COUNTIF(cmoney!GD$3:GD$135,$C15)=0,"",SUMIFS(cmoney!GD$3:GD$135,cmoney!GD$3:GD$135,$C15)/COUNTIF(cmoney!GD$3:GD$135,$C15))</f>
        <v>-0.35322500000000007</v>
      </c>
      <c r="GD15" s="12">
        <f>IF(COUNTIF(cmoney!GE$3:GE$135,$C15)=0,"",SUMIFS(cmoney!GE$3:GE$135,cmoney!GE$3:GE$135,$C15)/COUNTIF(cmoney!GE$3:GE$135,$C15))</f>
        <v>-9.9347619047619032E-2</v>
      </c>
      <c r="GE15" s="12">
        <f>IF(COUNTIF(cmoney!GF$3:GF$135,$C15)=0,"",SUMIFS(cmoney!GF$3:GF$135,cmoney!GF$3:GF$135,$C15)/COUNTIF(cmoney!GF$3:GF$135,$C15))</f>
        <v>-0.23527714285714291</v>
      </c>
      <c r="GF15" s="12">
        <f>IF(COUNTIF(cmoney!GG$3:GG$135,$C15)=0,"",SUMIFS(cmoney!GG$3:GG$135,cmoney!GG$3:GG$135,$C15)/COUNTIF(cmoney!GG$3:GG$135,$C15))</f>
        <v>-0.5303000000000001</v>
      </c>
      <c r="GG15" s="12">
        <f>IF(COUNTIF(cmoney!GH$3:GH$135,$C15)=0,"",SUMIFS(cmoney!GH$3:GH$135,cmoney!GH$3:GH$135,$C15)/COUNTIF(cmoney!GH$3:GH$135,$C15))</f>
        <v>-0.61411578947368428</v>
      </c>
      <c r="GH15" s="12">
        <f>IF(COUNTIF(cmoney!GI$3:GI$135,$C15)=0,"",SUMIFS(cmoney!GI$3:GI$135,cmoney!GI$3:GI$135,$C15)/COUNTIF(cmoney!GI$3:GI$135,$C15))</f>
        <v>-0.64016034482758599</v>
      </c>
      <c r="GI15" s="12">
        <f>IF(COUNTIF(cmoney!GJ$3:GJ$135,$C15)=0,"",SUMIFS(cmoney!GJ$3:GJ$135,cmoney!GJ$3:GJ$135,$C15)/COUNTIF(cmoney!GJ$3:GJ$135,$C15))</f>
        <v>-1.2877421052631579</v>
      </c>
      <c r="GJ15" s="12">
        <f>IF(COUNTIF(cmoney!GK$3:GK$135,$C15)=0,"",SUMIFS(cmoney!GK$3:GK$135,cmoney!GK$3:GK$135,$C15)/COUNTIF(cmoney!GK$3:GK$135,$C15))</f>
        <v>-0.13714999999999999</v>
      </c>
      <c r="GK15" s="12">
        <f>IF(COUNTIF(cmoney!GL$3:GL$135,$C15)=0,"",SUMIFS(cmoney!GL$3:GL$135,cmoney!GL$3:GL$135,$C15)/COUNTIF(cmoney!GL$3:GL$135,$C15))</f>
        <v>-0.40180256410256415</v>
      </c>
      <c r="GL15" s="12">
        <f>IF(COUNTIF(cmoney!GM$3:GM$135,$C15)=0,"",SUMIFS(cmoney!GM$3:GM$135,cmoney!GM$3:GM$135,$C15)/COUNTIF(cmoney!GM$3:GM$135,$C15))</f>
        <v>-0.459675</v>
      </c>
      <c r="GM15" s="12">
        <f>IF(COUNTIF(cmoney!GN$3:GN$135,$C15)=0,"",SUMIFS(cmoney!GN$3:GN$135,cmoney!GN$3:GN$135,$C15)/COUNTIF(cmoney!GN$3:GN$135,$C15))</f>
        <v>-0.37179318181818188</v>
      </c>
      <c r="GN15" s="12">
        <f>IF(COUNTIF(cmoney!GO$3:GO$135,$C15)=0,"",SUMIFS(cmoney!GO$3:GO$135,cmoney!GO$3:GO$135,$C15)/COUNTIF(cmoney!GO$3:GO$135,$C15))</f>
        <v>-0.40093170731707323</v>
      </c>
      <c r="GO15" s="12">
        <f>IF(COUNTIF(cmoney!GP$3:GP$135,$C15)=0,"",SUMIFS(cmoney!GP$3:GP$135,cmoney!GP$3:GP$135,$C15)/COUNTIF(cmoney!GP$3:GP$135,$C15))</f>
        <v>-0.36194230769230779</v>
      </c>
      <c r="GP15" s="12">
        <f>IF(COUNTIF(cmoney!GQ$3:GQ$135,$C15)=0,"",SUMIFS(cmoney!GQ$3:GQ$135,cmoney!GQ$3:GQ$135,$C15)/COUNTIF(cmoney!GQ$3:GQ$135,$C15))</f>
        <v>-0.38645714285714294</v>
      </c>
      <c r="GQ15" s="12">
        <f>IF(COUNTIF(cmoney!GR$3:GR$135,$C15)=0,"",SUMIFS(cmoney!GR$3:GR$135,cmoney!GR$3:GR$135,$C15)/COUNTIF(cmoney!GR$3:GR$135,$C15))</f>
        <v>-9.8942857142857138E-2</v>
      </c>
      <c r="GR15" s="12">
        <f>IF(COUNTIF(cmoney!GS$3:GS$135,$C15)=0,"",SUMIFS(cmoney!GS$3:GS$135,cmoney!GS$3:GS$135,$C15)/COUNTIF(cmoney!GS$3:GS$135,$C15))</f>
        <v>-0.33680526315789477</v>
      </c>
      <c r="GS15" s="12">
        <f>IF(COUNTIF(cmoney!GT$3:GT$135,$C15)=0,"",SUMIFS(cmoney!GT$3:GT$135,cmoney!GT$3:GT$135,$C15)/COUNTIF(cmoney!GT$3:GT$135,$C15))</f>
        <v>-0.40949090909090907</v>
      </c>
      <c r="GT15" s="12">
        <f>IF(COUNTIF(cmoney!GU$3:GU$135,$C15)=0,"",SUMIFS(cmoney!GU$3:GU$135,cmoney!GU$3:GU$135,$C15)/COUNTIF(cmoney!GU$3:GU$135,$C15))</f>
        <v>-0.42008399999999996</v>
      </c>
      <c r="GU15" s="12">
        <f>IF(COUNTIF(cmoney!GV$3:GV$135,$C15)=0,"",SUMIFS(cmoney!GV$3:GV$135,cmoney!GV$3:GV$135,$C15)/COUNTIF(cmoney!GV$3:GV$135,$C15))</f>
        <v>-0.42793333333333328</v>
      </c>
    </row>
    <row r="16" spans="1:203">
      <c r="A16" s="9">
        <v>2019</v>
      </c>
      <c r="B16" s="9">
        <v>2</v>
      </c>
      <c r="C16" s="10" t="s">
        <v>686</v>
      </c>
      <c r="D16" s="10" t="s">
        <v>1239</v>
      </c>
      <c r="E16" s="15">
        <f>IF(COUNTIF(cmoney!F$3:F$135,$C16)=0,"",COUNTIF(cmoney!F$3:F$135,$C16))</f>
        <v>98</v>
      </c>
      <c r="F16" s="15">
        <f>IF(COUNTIF(cmoney!G$3:G$135,$C16)=0,"",COUNTIF(cmoney!G$3:G$135,$C16))</f>
        <v>133</v>
      </c>
      <c r="G16" s="15">
        <f>IF(COUNTIF(cmoney!H$3:H$135,$C16)=0,"",COUNTIF(cmoney!H$3:H$135,$C16))</f>
        <v>19</v>
      </c>
      <c r="H16" s="15">
        <f>IF(COUNTIF(cmoney!I$3:I$135,$C16)=0,"",COUNTIF(cmoney!I$3:I$135,$C16))</f>
        <v>132</v>
      </c>
      <c r="I16" s="15">
        <f>IF(COUNTIF(cmoney!J$3:J$135,$C16)=0,"",COUNTIF(cmoney!J$3:J$135,$C16))</f>
        <v>129</v>
      </c>
      <c r="J16" s="15">
        <f>IF(COUNTIF(cmoney!K$3:K$135,$C16)=0,"",COUNTIF(cmoney!K$3:K$135,$C16))</f>
        <v>117</v>
      </c>
      <c r="K16" s="15">
        <f>IF(COUNTIF(cmoney!L$3:L$135,$C16)=0,"",COUNTIF(cmoney!L$3:L$135,$C16))</f>
        <v>94</v>
      </c>
      <c r="L16" s="15">
        <f>IF(COUNTIF(cmoney!M$3:M$135,$C16)=0,"",COUNTIF(cmoney!M$3:M$135,$C16))</f>
        <v>130</v>
      </c>
      <c r="M16" s="15">
        <f>IF(COUNTIF(cmoney!N$3:N$135,$C16)=0,"",COUNTIF(cmoney!N$3:N$135,$C16))</f>
        <v>129</v>
      </c>
      <c r="N16" s="15">
        <f>IF(COUNTIF(cmoney!O$3:O$135,$C16)=0,"",COUNTIF(cmoney!O$3:O$135,$C16))</f>
        <v>113</v>
      </c>
      <c r="O16" s="15">
        <f>IF(COUNTIF(cmoney!P$3:P$135,$C16)=0,"",COUNTIF(cmoney!P$3:P$135,$C16))</f>
        <v>111</v>
      </c>
      <c r="P16" s="15">
        <f>IF(COUNTIF(cmoney!Q$3:Q$135,$C16)=0,"",COUNTIF(cmoney!Q$3:Q$135,$C16))</f>
        <v>87</v>
      </c>
      <c r="Q16" s="15">
        <f>IF(COUNTIF(cmoney!R$3:R$135,$C16)=0,"",COUNTIF(cmoney!R$3:R$135,$C16))</f>
        <v>106</v>
      </c>
      <c r="R16" s="15">
        <f>IF(COUNTIF(cmoney!S$3:S$135,$C16)=0,"",COUNTIF(cmoney!S$3:S$135,$C16))</f>
        <v>45</v>
      </c>
      <c r="S16" s="15">
        <f>IF(COUNTIF(cmoney!T$3:T$135,$C16)=0,"",COUNTIF(cmoney!T$3:T$135,$C16))</f>
        <v>113</v>
      </c>
      <c r="T16" s="15">
        <f>IF(COUNTIF(cmoney!U$3:U$135,$C16)=0,"",COUNTIF(cmoney!U$3:U$135,$C16))</f>
        <v>104</v>
      </c>
      <c r="U16" s="15">
        <f>IF(COUNTIF(cmoney!V$3:V$135,$C16)=0,"",COUNTIF(cmoney!V$3:V$135,$C16))</f>
        <v>114</v>
      </c>
      <c r="V16" s="15">
        <f>IF(COUNTIF(cmoney!W$3:W$135,$C16)=0,"",COUNTIF(cmoney!W$3:W$135,$C16))</f>
        <v>8</v>
      </c>
      <c r="W16" s="15">
        <f>IF(COUNTIF(cmoney!X$3:X$135,$C16)=0,"",COUNTIF(cmoney!X$3:X$135,$C16))</f>
        <v>54</v>
      </c>
      <c r="X16" s="15">
        <f>IF(COUNTIF(cmoney!Y$3:Y$135,$C16)=0,"",COUNTIF(cmoney!Y$3:Y$135,$C16))</f>
        <v>99</v>
      </c>
      <c r="Y16" s="15">
        <f>IF(COUNTIF(cmoney!Z$3:Z$135,$C16)=0,"",COUNTIF(cmoney!Z$3:Z$135,$C16))</f>
        <v>44</v>
      </c>
      <c r="Z16" s="15">
        <f>IF(COUNTIF(cmoney!AA$3:AA$135,$C16)=0,"",COUNTIF(cmoney!AA$3:AA$135,$C16))</f>
        <v>79</v>
      </c>
      <c r="AA16" s="15">
        <f>IF(COUNTIF(cmoney!AB$3:AB$135,$C16)=0,"",COUNTIF(cmoney!AB$3:AB$135,$C16))</f>
        <v>47</v>
      </c>
      <c r="AB16" s="15">
        <f>IF(COUNTIF(cmoney!AC$3:AC$135,$C16)=0,"",COUNTIF(cmoney!AC$3:AC$135,$C16))</f>
        <v>61</v>
      </c>
      <c r="AC16" s="15">
        <f>IF(COUNTIF(cmoney!AD$3:AD$135,$C16)=0,"",COUNTIF(cmoney!AD$3:AD$135,$C16))</f>
        <v>106</v>
      </c>
      <c r="AD16" s="15">
        <f>IF(COUNTIF(cmoney!AE$3:AE$135,$C16)=0,"",COUNTIF(cmoney!AE$3:AE$135,$C16))</f>
        <v>105</v>
      </c>
      <c r="AE16" s="15">
        <f>IF(COUNTIF(cmoney!AF$3:AF$135,$C16)=0,"",COUNTIF(cmoney!AF$3:AF$135,$C16))</f>
        <v>76</v>
      </c>
      <c r="AF16" s="15">
        <f>IF(COUNTIF(cmoney!AG$3:AG$135,$C16)=0,"",COUNTIF(cmoney!AG$3:AG$135,$C16))</f>
        <v>58</v>
      </c>
      <c r="AG16" s="15">
        <f>IF(COUNTIF(cmoney!AH$3:AH$135,$C16)=0,"",COUNTIF(cmoney!AH$3:AH$135,$C16))</f>
        <v>108</v>
      </c>
      <c r="AH16" s="15">
        <f>IF(COUNTIF(cmoney!AI$3:AI$135,$C16)=0,"",COUNTIF(cmoney!AI$3:AI$135,$C16))</f>
        <v>92</v>
      </c>
      <c r="AI16" s="15">
        <f>IF(COUNTIF(cmoney!AJ$3:AJ$135,$C16)=0,"",COUNTIF(cmoney!AJ$3:AJ$135,$C16))</f>
        <v>73</v>
      </c>
      <c r="AJ16" s="15">
        <f>IF(COUNTIF(cmoney!AK$3:AK$135,$C16)=0,"",COUNTIF(cmoney!AK$3:AK$135,$C16))</f>
        <v>86</v>
      </c>
      <c r="AK16" s="15">
        <f>IF(COUNTIF(cmoney!AL$3:AL$135,$C16)=0,"",COUNTIF(cmoney!AL$3:AL$135,$C16))</f>
        <v>93</v>
      </c>
      <c r="AL16" s="15">
        <f>IF(COUNTIF(cmoney!AM$3:AM$135,$C16)=0,"",COUNTIF(cmoney!AM$3:AM$135,$C16))</f>
        <v>49</v>
      </c>
      <c r="AM16" s="15">
        <f>IF(COUNTIF(cmoney!AN$3:AN$135,$C16)=0,"",COUNTIF(cmoney!AN$3:AN$135,$C16))</f>
        <v>53</v>
      </c>
      <c r="AN16" s="15">
        <f>IF(COUNTIF(cmoney!AO$3:AO$135,$C16)=0,"",COUNTIF(cmoney!AO$3:AO$135,$C16))</f>
        <v>86</v>
      </c>
      <c r="AO16" s="15">
        <f>IF(COUNTIF(cmoney!AP$3:AP$135,$C16)=0,"",COUNTIF(cmoney!AP$3:AP$135,$C16))</f>
        <v>92</v>
      </c>
      <c r="AP16" s="15">
        <f>IF(COUNTIF(cmoney!AQ$3:AQ$135,$C16)=0,"",COUNTIF(cmoney!AQ$3:AQ$135,$C16))</f>
        <v>38</v>
      </c>
      <c r="AQ16" s="15">
        <f>IF(COUNTIF(cmoney!AR$3:AR$135,$C16)=0,"",COUNTIF(cmoney!AR$3:AR$135,$C16))</f>
        <v>129</v>
      </c>
      <c r="AR16" s="15">
        <f>IF(COUNTIF(cmoney!AS$3:AS$135,$C16)=0,"",COUNTIF(cmoney!AS$3:AS$135,$C16))</f>
        <v>112</v>
      </c>
      <c r="AS16" s="15">
        <f>IF(COUNTIF(cmoney!AT$3:AT$135,$C16)=0,"",COUNTIF(cmoney!AT$3:AT$135,$C16))</f>
        <v>108</v>
      </c>
      <c r="AT16" s="15">
        <f>IF(COUNTIF(cmoney!AU$3:AU$135,$C16)=0,"",COUNTIF(cmoney!AU$3:AU$135,$C16))</f>
        <v>76</v>
      </c>
      <c r="AU16" s="15">
        <f>IF(COUNTIF(cmoney!AV$3:AV$135,$C16)=0,"",COUNTIF(cmoney!AV$3:AV$135,$C16))</f>
        <v>77</v>
      </c>
      <c r="AV16" s="15">
        <f>IF(COUNTIF(cmoney!AW$3:AW$135,$C16)=0,"",COUNTIF(cmoney!AW$3:AW$135,$C16))</f>
        <v>111</v>
      </c>
      <c r="AW16" s="15">
        <f>IF(COUNTIF(cmoney!AX$3:AX$135,$C16)=0,"",COUNTIF(cmoney!AX$3:AX$135,$C16))</f>
        <v>80</v>
      </c>
      <c r="AX16" s="15">
        <f>IF(COUNTIF(cmoney!AY$3:AY$135,$C16)=0,"",COUNTIF(cmoney!AY$3:AY$135,$C16))</f>
        <v>57</v>
      </c>
      <c r="AY16" s="15">
        <f>IF(COUNTIF(cmoney!AZ$3:AZ$135,$C16)=0,"",COUNTIF(cmoney!AZ$3:AZ$135,$C16))</f>
        <v>97</v>
      </c>
      <c r="AZ16" s="15">
        <f>IF(COUNTIF(cmoney!BA$3:BA$135,$C16)=0,"",COUNTIF(cmoney!BA$3:BA$135,$C16))</f>
        <v>88</v>
      </c>
      <c r="BA16" s="15">
        <f>IF(COUNTIF(cmoney!BB$3:BB$135,$C16)=0,"",COUNTIF(cmoney!BB$3:BB$135,$C16))</f>
        <v>77</v>
      </c>
      <c r="BB16" s="15">
        <f>IF(COUNTIF(cmoney!BC$3:BC$135,$C16)=0,"",COUNTIF(cmoney!BC$3:BC$135,$C16))</f>
        <v>66</v>
      </c>
      <c r="BC16" s="15">
        <f>IF(COUNTIF(cmoney!BD$3:BD$135,$C16)=0,"",COUNTIF(cmoney!BD$3:BD$135,$C16))</f>
        <v>86</v>
      </c>
      <c r="BD16" s="15">
        <f>IF(COUNTIF(cmoney!BE$3:BE$135,$C16)=0,"",COUNTIF(cmoney!BE$3:BE$135,$C16))</f>
        <v>117</v>
      </c>
      <c r="BE16" s="15">
        <f>IF(COUNTIF(cmoney!BF$3:BF$135,$C16)=0,"",COUNTIF(cmoney!BF$3:BF$135,$C16))</f>
        <v>85</v>
      </c>
      <c r="BF16" s="15">
        <f>IF(COUNTIF(cmoney!BG$3:BG$135,$C16)=0,"",COUNTIF(cmoney!BG$3:BG$135,$C16))</f>
        <v>116</v>
      </c>
      <c r="BG16" s="15">
        <f>IF(COUNTIF(cmoney!BH$3:BH$135,$C16)=0,"",COUNTIF(cmoney!BH$3:BH$135,$C16))</f>
        <v>31</v>
      </c>
      <c r="BH16" s="15">
        <f>IF(COUNTIF(cmoney!BI$3:BI$135,$C16)=0,"",COUNTIF(cmoney!BI$3:BI$135,$C16))</f>
        <v>86</v>
      </c>
      <c r="BI16" s="15">
        <f>IF(COUNTIF(cmoney!BJ$3:BJ$135,$C16)=0,"",COUNTIF(cmoney!BJ$3:BJ$135,$C16))</f>
        <v>128</v>
      </c>
      <c r="BJ16" s="15">
        <f>IF(COUNTIF(cmoney!BK$3:BK$135,$C16)=0,"",COUNTIF(cmoney!BK$3:BK$135,$C16))</f>
        <v>88</v>
      </c>
      <c r="BK16" s="15">
        <f>IF(COUNTIF(cmoney!BL$3:BL$135,$C16)=0,"",COUNTIF(cmoney!BL$3:BL$135,$C16))</f>
        <v>92</v>
      </c>
      <c r="BL16" s="15">
        <f>IF(COUNTIF(cmoney!BM$3:BM$135,$C16)=0,"",COUNTIF(cmoney!BM$3:BM$135,$C16))</f>
        <v>46</v>
      </c>
      <c r="BM16" s="15">
        <f>IF(COUNTIF(cmoney!BN$3:BN$135,$C16)=0,"",COUNTIF(cmoney!BN$3:BN$135,$C16))</f>
        <v>87</v>
      </c>
      <c r="BN16" s="15">
        <f>IF(COUNTIF(cmoney!BO$3:BO$135,$C16)=0,"",COUNTIF(cmoney!BO$3:BO$135,$C16))</f>
        <v>43</v>
      </c>
      <c r="BO16" s="15">
        <f>IF(COUNTIF(cmoney!BP$3:BP$135,$C16)=0,"",COUNTIF(cmoney!BP$3:BP$135,$C16))</f>
        <v>76</v>
      </c>
      <c r="BP16" s="15">
        <f>IF(COUNTIF(cmoney!BQ$3:BQ$135,$C16)=0,"",COUNTIF(cmoney!BQ$3:BQ$135,$C16))</f>
        <v>53</v>
      </c>
      <c r="BQ16" s="15">
        <f>IF(COUNTIF(cmoney!BR$3:BR$135,$C16)=0,"",COUNTIF(cmoney!BR$3:BR$135,$C16))</f>
        <v>99</v>
      </c>
      <c r="BR16" s="15">
        <f>IF(COUNTIF(cmoney!BS$3:BS$135,$C16)=0,"",COUNTIF(cmoney!BS$3:BS$135,$C16))</f>
        <v>132</v>
      </c>
      <c r="BS16" s="15">
        <f>IF(COUNTIF(cmoney!BT$3:BT$135,$C16)=0,"",COUNTIF(cmoney!BT$3:BT$135,$C16))</f>
        <v>51</v>
      </c>
      <c r="BT16" s="15">
        <f>IF(COUNTIF(cmoney!BU$3:BU$135,$C16)=0,"",COUNTIF(cmoney!BU$3:BU$135,$C16))</f>
        <v>13</v>
      </c>
      <c r="BU16" s="15">
        <f>IF(COUNTIF(cmoney!BV$3:BV$135,$C16)=0,"",COUNTIF(cmoney!BV$3:BV$135,$C16))</f>
        <v>73</v>
      </c>
      <c r="BV16" s="15">
        <f>IF(COUNTIF(cmoney!BW$3:BW$135,$C16)=0,"",COUNTIF(cmoney!BW$3:BW$135,$C16))</f>
        <v>58</v>
      </c>
      <c r="BW16" s="15">
        <f>IF(COUNTIF(cmoney!BX$3:BX$135,$C16)=0,"",COUNTIF(cmoney!BX$3:BX$135,$C16))</f>
        <v>76</v>
      </c>
      <c r="BX16" s="15">
        <f>IF(COUNTIF(cmoney!BY$3:BY$135,$C16)=0,"",COUNTIF(cmoney!BY$3:BY$135,$C16))</f>
        <v>106</v>
      </c>
      <c r="BY16" s="15">
        <f>IF(COUNTIF(cmoney!BZ$3:BZ$135,$C16)=0,"",COUNTIF(cmoney!BZ$3:BZ$135,$C16))</f>
        <v>132</v>
      </c>
      <c r="BZ16" s="15">
        <f>IF(COUNTIF(cmoney!CA$3:CA$135,$C16)=0,"",COUNTIF(cmoney!CA$3:CA$135,$C16))</f>
        <v>116</v>
      </c>
      <c r="CA16" s="15">
        <f>IF(COUNTIF(cmoney!CB$3:CB$135,$C16)=0,"",COUNTIF(cmoney!CB$3:CB$135,$C16))</f>
        <v>107</v>
      </c>
      <c r="CB16" s="15">
        <f>IF(COUNTIF(cmoney!CC$3:CC$135,$C16)=0,"",COUNTIF(cmoney!CC$3:CC$135,$C16))</f>
        <v>122</v>
      </c>
      <c r="CC16" s="15">
        <f>IF(COUNTIF(cmoney!CD$3:CD$135,$C16)=0,"",COUNTIF(cmoney!CD$3:CD$135,$C16))</f>
        <v>36</v>
      </c>
      <c r="CD16" s="15">
        <f>IF(COUNTIF(cmoney!CE$3:CE$135,$C16)=0,"",COUNTIF(cmoney!CE$3:CE$135,$C16))</f>
        <v>70</v>
      </c>
      <c r="CE16" s="15">
        <f>IF(COUNTIF(cmoney!CF$3:CF$135,$C16)=0,"",COUNTIF(cmoney!CF$3:CF$135,$C16))</f>
        <v>85</v>
      </c>
      <c r="CF16" s="15">
        <f>IF(COUNTIF(cmoney!CG$3:CG$135,$C16)=0,"",COUNTIF(cmoney!CG$3:CG$135,$C16))</f>
        <v>88</v>
      </c>
      <c r="CG16" s="15">
        <f>IF(COUNTIF(cmoney!CH$3:CH$135,$C16)=0,"",COUNTIF(cmoney!CH$3:CH$135,$C16))</f>
        <v>129</v>
      </c>
      <c r="CH16" s="15">
        <f>IF(COUNTIF(cmoney!CI$3:CI$135,$C16)=0,"",COUNTIF(cmoney!CI$3:CI$135,$C16))</f>
        <v>69</v>
      </c>
      <c r="CI16" s="15">
        <f>IF(COUNTIF(cmoney!CJ$3:CJ$135,$C16)=0,"",COUNTIF(cmoney!CJ$3:CJ$135,$C16))</f>
        <v>95</v>
      </c>
      <c r="CJ16" s="15">
        <f>IF(COUNTIF(cmoney!CK$3:CK$135,$C16)=0,"",COUNTIF(cmoney!CK$3:CK$135,$C16))</f>
        <v>53</v>
      </c>
      <c r="CK16" s="15">
        <f>IF(COUNTIF(cmoney!CL$3:CL$135,$C16)=0,"",COUNTIF(cmoney!CL$3:CL$135,$C16))</f>
        <v>54</v>
      </c>
      <c r="CL16" s="15">
        <f>IF(COUNTIF(cmoney!CM$3:CM$135,$C16)=0,"",COUNTIF(cmoney!CM$3:CM$135,$C16))</f>
        <v>54</v>
      </c>
      <c r="CM16" s="15">
        <f>IF(COUNTIF(cmoney!CN$3:CN$135,$C16)=0,"",COUNTIF(cmoney!CN$3:CN$135,$C16))</f>
        <v>57</v>
      </c>
      <c r="CN16" s="15">
        <f>IF(COUNTIF(cmoney!CO$3:CO$135,$C16)=0,"",COUNTIF(cmoney!CO$3:CO$135,$C16))</f>
        <v>63</v>
      </c>
      <c r="CO16" s="15">
        <f>IF(COUNTIF(cmoney!CP$3:CP$135,$C16)=0,"",COUNTIF(cmoney!CP$3:CP$135,$C16))</f>
        <v>122</v>
      </c>
      <c r="CP16" s="15">
        <f>IF(COUNTIF(cmoney!CQ$3:CQ$135,$C16)=0,"",COUNTIF(cmoney!CQ$3:CQ$135,$C16))</f>
        <v>66</v>
      </c>
      <c r="CQ16" s="15">
        <f>IF(COUNTIF(cmoney!CR$3:CR$135,$C16)=0,"",COUNTIF(cmoney!CR$3:CR$135,$C16))</f>
        <v>55</v>
      </c>
      <c r="CR16" s="15">
        <f>IF(COUNTIF(cmoney!CS$3:CS$135,$C16)=0,"",COUNTIF(cmoney!CS$3:CS$135,$C16))</f>
        <v>78</v>
      </c>
      <c r="CS16" s="15">
        <f>IF(COUNTIF(cmoney!CT$3:CT$135,$C16)=0,"",COUNTIF(cmoney!CT$3:CT$135,$C16))</f>
        <v>88</v>
      </c>
      <c r="CT16" s="15">
        <f>IF(COUNTIF(cmoney!CU$3:CU$135,$C16)=0,"",COUNTIF(cmoney!CU$3:CU$135,$C16))</f>
        <v>132</v>
      </c>
      <c r="CU16" s="15">
        <f>IF(COUNTIF(cmoney!CV$3:CV$135,$C16)=0,"",COUNTIF(cmoney!CV$3:CV$135,$C16))</f>
        <v>60</v>
      </c>
      <c r="CV16" s="15">
        <f>IF(COUNTIF(cmoney!CW$3:CW$135,$C16)=0,"",COUNTIF(cmoney!CW$3:CW$135,$C16))</f>
        <v>115</v>
      </c>
      <c r="CW16" s="15">
        <f>IF(COUNTIF(cmoney!CX$3:CX$135,$C16)=0,"",COUNTIF(cmoney!CX$3:CX$135,$C16))</f>
        <v>33</v>
      </c>
      <c r="CX16" s="15">
        <f>IF(COUNTIF(cmoney!CY$3:CY$135,$C16)=0,"",COUNTIF(cmoney!CY$3:CY$135,$C16))</f>
        <v>70</v>
      </c>
      <c r="CY16" s="15">
        <f>IF(COUNTIF(cmoney!CZ$3:CZ$135,$C16)=0,"",COUNTIF(cmoney!CZ$3:CZ$135,$C16))</f>
        <v>24</v>
      </c>
      <c r="CZ16" s="15">
        <f>IF(COUNTIF(cmoney!DA$3:DA$135,$C16)=0,"",COUNTIF(cmoney!DA$3:DA$135,$C16))</f>
        <v>94</v>
      </c>
      <c r="DA16" s="15">
        <f>IF(COUNTIF(cmoney!DB$3:DB$135,$C16)=0,"",COUNTIF(cmoney!DB$3:DB$135,$C16))</f>
        <v>107</v>
      </c>
      <c r="DB16" s="15">
        <f>IF(COUNTIF(cmoney!DC$3:DC$135,$C16)=0,"",COUNTIF(cmoney!DC$3:DC$135,$C16))</f>
        <v>91</v>
      </c>
      <c r="DC16" s="15">
        <f>IF(COUNTIF(cmoney!DD$3:DD$135,$C16)=0,"",COUNTIF(cmoney!DD$3:DD$135,$C16))</f>
        <v>94</v>
      </c>
      <c r="DD16" s="15">
        <f>IF(COUNTIF(cmoney!DE$3:DE$135,$C16)=0,"",COUNTIF(cmoney!DE$3:DE$135,$C16))</f>
        <v>65</v>
      </c>
      <c r="DE16" s="15">
        <f>IF(COUNTIF(cmoney!DF$3:DF$135,$C16)=0,"",COUNTIF(cmoney!DF$3:DF$135,$C16))</f>
        <v>8</v>
      </c>
      <c r="DF16" s="15">
        <f>IF(COUNTIF(cmoney!DG$3:DG$135,$C16)=0,"",COUNTIF(cmoney!DG$3:DG$135,$C16))</f>
        <v>32</v>
      </c>
      <c r="DG16" s="15">
        <f>IF(COUNTIF(cmoney!DH$3:DH$135,$C16)=0,"",COUNTIF(cmoney!DH$3:DH$135,$C16))</f>
        <v>67</v>
      </c>
      <c r="DH16" s="15">
        <f>IF(COUNTIF(cmoney!DI$3:DI$135,$C16)=0,"",COUNTIF(cmoney!DI$3:DI$135,$C16))</f>
        <v>54</v>
      </c>
      <c r="DI16" s="15">
        <f>IF(COUNTIF(cmoney!DJ$3:DJ$135,$C16)=0,"",COUNTIF(cmoney!DJ$3:DJ$135,$C16))</f>
        <v>45</v>
      </c>
      <c r="DJ16" s="15">
        <f>IF(COUNTIF(cmoney!DK$3:DK$135,$C16)=0,"",COUNTIF(cmoney!DK$3:DK$135,$C16))</f>
        <v>58</v>
      </c>
      <c r="DK16" s="15">
        <f>IF(COUNTIF(cmoney!DL$3:DL$135,$C16)=0,"",COUNTIF(cmoney!DL$3:DL$135,$C16))</f>
        <v>44</v>
      </c>
      <c r="DL16" s="15">
        <f>IF(COUNTIF(cmoney!DM$3:DM$135,$C16)=0,"",COUNTIF(cmoney!DM$3:DM$135,$C16))</f>
        <v>81</v>
      </c>
      <c r="DM16" s="15">
        <f>IF(COUNTIF(cmoney!DN$3:DN$135,$C16)=0,"",COUNTIF(cmoney!DN$3:DN$135,$C16))</f>
        <v>46</v>
      </c>
      <c r="DN16" s="15">
        <f>IF(COUNTIF(cmoney!DO$3:DO$135,$C16)=0,"",COUNTIF(cmoney!DO$3:DO$135,$C16))</f>
        <v>17</v>
      </c>
      <c r="DO16" s="15">
        <f>IF(COUNTIF(cmoney!DP$3:DP$135,$C16)=0,"",COUNTIF(cmoney!DP$3:DP$135,$C16))</f>
        <v>61</v>
      </c>
      <c r="DP16" s="15" t="str">
        <f>IF(COUNTIF(cmoney!DQ$3:DQ$135,$C16)=0,"",COUNTIF(cmoney!DQ$3:DQ$135,$C16))</f>
        <v/>
      </c>
      <c r="DQ16" s="15">
        <f>IF(COUNTIF(cmoney!DR$3:DR$135,$C16)=0,"",COUNTIF(cmoney!DR$3:DR$135,$C16))</f>
        <v>26</v>
      </c>
      <c r="DR16" s="15">
        <f>IF(COUNTIF(cmoney!DS$3:DS$135,$C16)=0,"",COUNTIF(cmoney!DS$3:DS$135,$C16))</f>
        <v>112</v>
      </c>
      <c r="DS16" s="15">
        <f>IF(COUNTIF(cmoney!DT$3:DT$135,$C16)=0,"",COUNTIF(cmoney!DT$3:DT$135,$C16))</f>
        <v>103</v>
      </c>
      <c r="DT16" s="15">
        <f>IF(COUNTIF(cmoney!DU$3:DU$135,$C16)=0,"",COUNTIF(cmoney!DU$3:DU$135,$C16))</f>
        <v>42</v>
      </c>
      <c r="DU16" s="15">
        <f>IF(COUNTIF(cmoney!DV$3:DV$135,$C16)=0,"",COUNTIF(cmoney!DV$3:DV$135,$C16))</f>
        <v>65</v>
      </c>
      <c r="DV16" s="15">
        <f>IF(COUNTIF(cmoney!DW$3:DW$135,$C16)=0,"",COUNTIF(cmoney!DW$3:DW$135,$C16))</f>
        <v>103</v>
      </c>
      <c r="DW16" s="15">
        <f>IF(COUNTIF(cmoney!DX$3:DX$135,$C16)=0,"",COUNTIF(cmoney!DX$3:DX$135,$C16))</f>
        <v>105</v>
      </c>
      <c r="DX16" s="15">
        <f>IF(COUNTIF(cmoney!DY$3:DY$135,$C16)=0,"",COUNTIF(cmoney!DY$3:DY$135,$C16))</f>
        <v>49</v>
      </c>
      <c r="DY16" s="15">
        <f>IF(COUNTIF(cmoney!DZ$3:DZ$135,$C16)=0,"",COUNTIF(cmoney!DZ$3:DZ$135,$C16))</f>
        <v>110</v>
      </c>
      <c r="DZ16" s="15">
        <f>IF(COUNTIF(cmoney!EA$3:EA$135,$C16)=0,"",COUNTIF(cmoney!EA$3:EA$135,$C16))</f>
        <v>95</v>
      </c>
      <c r="EA16" s="15">
        <f>IF(COUNTIF(cmoney!EB$3:EB$135,$C16)=0,"",COUNTIF(cmoney!EB$3:EB$135,$C16))</f>
        <v>81</v>
      </c>
      <c r="EB16" s="15">
        <f>IF(COUNTIF(cmoney!EC$3:EC$135,$C16)=0,"",COUNTIF(cmoney!EC$3:EC$135,$C16))</f>
        <v>121</v>
      </c>
      <c r="EC16" s="15">
        <f>IF(COUNTIF(cmoney!ED$3:ED$135,$C16)=0,"",COUNTIF(cmoney!ED$3:ED$135,$C16))</f>
        <v>86</v>
      </c>
      <c r="ED16" s="15">
        <f>IF(COUNTIF(cmoney!EE$3:EE$135,$C16)=0,"",COUNTIF(cmoney!EE$3:EE$135,$C16))</f>
        <v>46</v>
      </c>
      <c r="EE16" s="15">
        <f>IF(COUNTIF(cmoney!EF$3:EF$135,$C16)=0,"",COUNTIF(cmoney!EF$3:EF$135,$C16))</f>
        <v>122</v>
      </c>
      <c r="EF16" s="15">
        <f>IF(COUNTIF(cmoney!EG$3:EG$135,$C16)=0,"",COUNTIF(cmoney!EG$3:EG$135,$C16))</f>
        <v>59</v>
      </c>
      <c r="EG16" s="15">
        <f>IF(COUNTIF(cmoney!EH$3:EH$135,$C16)=0,"",COUNTIF(cmoney!EH$3:EH$135,$C16))</f>
        <v>85</v>
      </c>
      <c r="EH16" s="15">
        <f>IF(COUNTIF(cmoney!EI$3:EI$135,$C16)=0,"",COUNTIF(cmoney!EI$3:EI$135,$C16))</f>
        <v>82</v>
      </c>
      <c r="EI16" s="15">
        <f>IF(COUNTIF(cmoney!EJ$3:EJ$135,$C16)=0,"",COUNTIF(cmoney!EJ$3:EJ$135,$C16))</f>
        <v>103</v>
      </c>
      <c r="EJ16" s="15">
        <f>IF(COUNTIF(cmoney!EK$3:EK$135,$C16)=0,"",COUNTIF(cmoney!EK$3:EK$135,$C16))</f>
        <v>105</v>
      </c>
      <c r="EK16" s="15">
        <f>IF(COUNTIF(cmoney!EL$3:EL$135,$C16)=0,"",COUNTIF(cmoney!EL$3:EL$135,$C16))</f>
        <v>37</v>
      </c>
      <c r="EL16" s="15">
        <f>IF(COUNTIF(cmoney!EM$3:EM$135,$C16)=0,"",COUNTIF(cmoney!EM$3:EM$135,$C16))</f>
        <v>84</v>
      </c>
      <c r="EM16" s="15">
        <f>IF(COUNTIF(cmoney!EN$3:EN$135,$C16)=0,"",COUNTIF(cmoney!EN$3:EN$135,$C16))</f>
        <v>79</v>
      </c>
      <c r="EN16" s="15">
        <f>IF(COUNTIF(cmoney!EO$3:EO$135,$C16)=0,"",COUNTIF(cmoney!EO$3:EO$135,$C16))</f>
        <v>48</v>
      </c>
      <c r="EO16" s="15">
        <f>IF(COUNTIF(cmoney!EP$3:EP$135,$C16)=0,"",COUNTIF(cmoney!EP$3:EP$135,$C16))</f>
        <v>47</v>
      </c>
      <c r="EP16" s="15">
        <f>IF(COUNTIF(cmoney!EQ$3:EQ$135,$C16)=0,"",COUNTIF(cmoney!EQ$3:EQ$135,$C16))</f>
        <v>44</v>
      </c>
      <c r="EQ16" s="15">
        <f>IF(COUNTIF(cmoney!ER$3:ER$135,$C16)=0,"",COUNTIF(cmoney!ER$3:ER$135,$C16))</f>
        <v>99</v>
      </c>
      <c r="ER16" s="15">
        <f>IF(COUNTIF(cmoney!ES$3:ES$135,$C16)=0,"",COUNTIF(cmoney!ES$3:ES$135,$C16))</f>
        <v>74</v>
      </c>
      <c r="ES16" s="15">
        <f>IF(COUNTIF(cmoney!ET$3:ET$135,$C16)=0,"",COUNTIF(cmoney!ET$3:ET$135,$C16))</f>
        <v>71</v>
      </c>
      <c r="ET16" s="15">
        <f>IF(COUNTIF(cmoney!EU$3:EU$135,$C16)=0,"",COUNTIF(cmoney!EU$3:EU$135,$C16))</f>
        <v>62</v>
      </c>
      <c r="EU16" s="15">
        <f>IF(COUNTIF(cmoney!EV$3:EV$135,$C16)=0,"",COUNTIF(cmoney!EV$3:EV$135,$C16))</f>
        <v>80</v>
      </c>
      <c r="EV16" s="15">
        <f>IF(COUNTIF(cmoney!EW$3:EW$135,$C16)=0,"",COUNTIF(cmoney!EW$3:EW$135,$C16))</f>
        <v>81</v>
      </c>
      <c r="EW16" s="15">
        <f>IF(COUNTIF(cmoney!EX$3:EX$135,$C16)=0,"",COUNTIF(cmoney!EX$3:EX$135,$C16))</f>
        <v>103</v>
      </c>
      <c r="EX16" s="15">
        <f>IF(COUNTIF(cmoney!EY$3:EY$135,$C16)=0,"",COUNTIF(cmoney!EY$3:EY$135,$C16))</f>
        <v>66</v>
      </c>
      <c r="EY16" s="15">
        <f>IF(COUNTIF(cmoney!EZ$3:EZ$135,$C16)=0,"",COUNTIF(cmoney!EZ$3:EZ$135,$C16))</f>
        <v>73</v>
      </c>
      <c r="EZ16" s="15">
        <f>IF(COUNTIF(cmoney!FA$3:FA$135,$C16)=0,"",COUNTIF(cmoney!FA$3:FA$135,$C16))</f>
        <v>83</v>
      </c>
      <c r="FA16" s="15">
        <f>IF(COUNTIF(cmoney!FB$3:FB$135,$C16)=0,"",COUNTIF(cmoney!FB$3:FB$135,$C16))</f>
        <v>75</v>
      </c>
      <c r="FB16" s="15">
        <f>IF(COUNTIF(cmoney!FC$3:FC$135,$C16)=0,"",COUNTIF(cmoney!FC$3:FC$135,$C16))</f>
        <v>66</v>
      </c>
      <c r="FC16" s="15">
        <f>IF(COUNTIF(cmoney!FD$3:FD$135,$C16)=0,"",COUNTIF(cmoney!FD$3:FD$135,$C16))</f>
        <v>30</v>
      </c>
      <c r="FD16" s="15">
        <f>IF(COUNTIF(cmoney!FE$3:FE$135,$C16)=0,"",COUNTIF(cmoney!FE$3:FE$135,$C16))</f>
        <v>88</v>
      </c>
      <c r="FE16" s="15">
        <f>IF(COUNTIF(cmoney!FF$3:FF$135,$C16)=0,"",COUNTIF(cmoney!FF$3:FF$135,$C16))</f>
        <v>25</v>
      </c>
      <c r="FF16" s="15">
        <f>IF(COUNTIF(cmoney!FG$3:FG$135,$C16)=0,"",COUNTIF(cmoney!FG$3:FG$135,$C16))</f>
        <v>52</v>
      </c>
      <c r="FG16" s="15">
        <f>IF(COUNTIF(cmoney!FH$3:FH$135,$C16)=0,"",COUNTIF(cmoney!FH$3:FH$135,$C16))</f>
        <v>46</v>
      </c>
      <c r="FH16" s="15">
        <f>IF(COUNTIF(cmoney!FI$3:FI$135,$C16)=0,"",COUNTIF(cmoney!FI$3:FI$135,$C16))</f>
        <v>53</v>
      </c>
      <c r="FI16" s="15">
        <f>IF(COUNTIF(cmoney!FJ$3:FJ$135,$C16)=0,"",COUNTIF(cmoney!FJ$3:FJ$135,$C16))</f>
        <v>61</v>
      </c>
      <c r="FJ16" s="15">
        <f>IF(COUNTIF(cmoney!FK$3:FK$135,$C16)=0,"",COUNTIF(cmoney!FK$3:FK$135,$C16))</f>
        <v>57</v>
      </c>
      <c r="FK16" s="15">
        <f>IF(COUNTIF(cmoney!FL$3:FL$135,$C16)=0,"",COUNTIF(cmoney!FL$3:FL$135,$C16))</f>
        <v>61</v>
      </c>
      <c r="FL16" s="15">
        <f>IF(COUNTIF(cmoney!FM$3:FM$135,$C16)=0,"",COUNTIF(cmoney!FM$3:FM$135,$C16))</f>
        <v>75</v>
      </c>
      <c r="FM16" s="15">
        <f>IF(COUNTIF(cmoney!FN$3:FN$135,$C16)=0,"",COUNTIF(cmoney!FN$3:FN$135,$C16))</f>
        <v>55</v>
      </c>
      <c r="FN16" s="15">
        <f>IF(COUNTIF(cmoney!FO$3:FO$135,$C16)=0,"",COUNTIF(cmoney!FO$3:FO$135,$C16))</f>
        <v>98</v>
      </c>
      <c r="FO16" s="15">
        <f>IF(COUNTIF(cmoney!FP$3:FP$135,$C16)=0,"",COUNTIF(cmoney!FP$3:FP$135,$C16))</f>
        <v>89</v>
      </c>
      <c r="FP16" s="15">
        <f>IF(COUNTIF(cmoney!FQ$3:FQ$135,$C16)=0,"",COUNTIF(cmoney!FQ$3:FQ$135,$C16))</f>
        <v>91</v>
      </c>
      <c r="FQ16" s="15">
        <f>IF(COUNTIF(cmoney!FR$3:FR$135,$C16)=0,"",COUNTIF(cmoney!FR$3:FR$135,$C16))</f>
        <v>55</v>
      </c>
      <c r="FR16" s="15">
        <f>IF(COUNTIF(cmoney!FS$3:FS$135,$C16)=0,"",COUNTIF(cmoney!FS$3:FS$135,$C16))</f>
        <v>50</v>
      </c>
      <c r="FS16" s="15">
        <f>IF(COUNTIF(cmoney!FT$3:FT$135,$C16)=0,"",COUNTIF(cmoney!FT$3:FT$135,$C16))</f>
        <v>69</v>
      </c>
      <c r="FT16" s="15">
        <f>IF(COUNTIF(cmoney!FU$3:FU$135,$C16)=0,"",COUNTIF(cmoney!FU$3:FU$135,$C16))</f>
        <v>74</v>
      </c>
      <c r="FU16" s="15">
        <f>IF(COUNTIF(cmoney!FV$3:FV$135,$C16)=0,"",COUNTIF(cmoney!FV$3:FV$135,$C16))</f>
        <v>57</v>
      </c>
      <c r="FV16" s="15">
        <f>IF(COUNTIF(cmoney!FW$3:FW$135,$C16)=0,"",COUNTIF(cmoney!FW$3:FW$135,$C16))</f>
        <v>66</v>
      </c>
      <c r="FW16" s="15">
        <f>IF(COUNTIF(cmoney!FX$3:FX$135,$C16)=0,"",COUNTIF(cmoney!FX$3:FX$135,$C16))</f>
        <v>55</v>
      </c>
      <c r="FX16" s="15">
        <f>IF(COUNTIF(cmoney!FY$3:FY$135,$C16)=0,"",COUNTIF(cmoney!FY$3:FY$135,$C16))</f>
        <v>55</v>
      </c>
      <c r="FY16" s="15">
        <f>IF(COUNTIF(cmoney!FZ$3:FZ$135,$C16)=0,"",COUNTIF(cmoney!FZ$3:FZ$135,$C16))</f>
        <v>39</v>
      </c>
      <c r="FZ16" s="15">
        <f>IF(COUNTIF(cmoney!GA$3:GA$135,$C16)=0,"",COUNTIF(cmoney!GA$3:GA$135,$C16))</f>
        <v>44</v>
      </c>
      <c r="GA16" s="15">
        <f>IF(COUNTIF(cmoney!GB$3:GB$135,$C16)=0,"",COUNTIF(cmoney!GB$3:GB$135,$C16))</f>
        <v>44</v>
      </c>
      <c r="GB16" s="15">
        <f>IF(COUNTIF(cmoney!GC$3:GC$135,$C16)=0,"",COUNTIF(cmoney!GC$3:GC$135,$C16))</f>
        <v>43</v>
      </c>
      <c r="GC16" s="15">
        <f>IF(COUNTIF(cmoney!GD$3:GD$135,$C16)=0,"",COUNTIF(cmoney!GD$3:GD$135,$C16))</f>
        <v>40</v>
      </c>
      <c r="GD16" s="15">
        <f>IF(COUNTIF(cmoney!GE$3:GE$135,$C16)=0,"",COUNTIF(cmoney!GE$3:GE$135,$C16))</f>
        <v>21</v>
      </c>
      <c r="GE16" s="15">
        <f>IF(COUNTIF(cmoney!GF$3:GF$135,$C16)=0,"",COUNTIF(cmoney!GF$3:GF$135,$C16))</f>
        <v>35</v>
      </c>
      <c r="GF16" s="15">
        <f>IF(COUNTIF(cmoney!GG$3:GG$135,$C16)=0,"",COUNTIF(cmoney!GG$3:GG$135,$C16))</f>
        <v>59</v>
      </c>
      <c r="GG16" s="15">
        <f>IF(COUNTIF(cmoney!GH$3:GH$135,$C16)=0,"",COUNTIF(cmoney!GH$3:GH$135,$C16))</f>
        <v>57</v>
      </c>
      <c r="GH16" s="15">
        <f>IF(COUNTIF(cmoney!GI$3:GI$135,$C16)=0,"",COUNTIF(cmoney!GI$3:GI$135,$C16))</f>
        <v>58</v>
      </c>
      <c r="GI16" s="15">
        <f>IF(COUNTIF(cmoney!GJ$3:GJ$135,$C16)=0,"",COUNTIF(cmoney!GJ$3:GJ$135,$C16))</f>
        <v>38</v>
      </c>
      <c r="GJ16" s="15">
        <f>IF(COUNTIF(cmoney!GK$3:GK$135,$C16)=0,"",COUNTIF(cmoney!GK$3:GK$135,$C16))</f>
        <v>44</v>
      </c>
      <c r="GK16" s="15">
        <f>IF(COUNTIF(cmoney!GL$3:GL$135,$C16)=0,"",COUNTIF(cmoney!GL$3:GL$135,$C16))</f>
        <v>39</v>
      </c>
      <c r="GL16" s="15">
        <f>IF(COUNTIF(cmoney!GM$3:GM$135,$C16)=0,"",COUNTIF(cmoney!GM$3:GM$135,$C16))</f>
        <v>40</v>
      </c>
      <c r="GM16" s="15">
        <f>IF(COUNTIF(cmoney!GN$3:GN$135,$C16)=0,"",COUNTIF(cmoney!GN$3:GN$135,$C16))</f>
        <v>44</v>
      </c>
      <c r="GN16" s="15">
        <f>IF(COUNTIF(cmoney!GO$3:GO$135,$C16)=0,"",COUNTIF(cmoney!GO$3:GO$135,$C16))</f>
        <v>41</v>
      </c>
      <c r="GO16" s="15">
        <f>IF(COUNTIF(cmoney!GP$3:GP$135,$C16)=0,"",COUNTIF(cmoney!GP$3:GP$135,$C16))</f>
        <v>26</v>
      </c>
      <c r="GP16" s="15">
        <f>IF(COUNTIF(cmoney!GQ$3:GQ$135,$C16)=0,"",COUNTIF(cmoney!GQ$3:GQ$135,$C16))</f>
        <v>28</v>
      </c>
      <c r="GQ16" s="15">
        <f>IF(COUNTIF(cmoney!GR$3:GR$135,$C16)=0,"",COUNTIF(cmoney!GR$3:GR$135,$C16))</f>
        <v>7</v>
      </c>
      <c r="GR16" s="15">
        <f>IF(COUNTIF(cmoney!GS$3:GS$135,$C16)=0,"",COUNTIF(cmoney!GS$3:GS$135,$C16))</f>
        <v>19</v>
      </c>
      <c r="GS16" s="15">
        <f>IF(COUNTIF(cmoney!GT$3:GT$135,$C16)=0,"",COUNTIF(cmoney!GT$3:GT$135,$C16))</f>
        <v>22</v>
      </c>
      <c r="GT16" s="15">
        <f>IF(COUNTIF(cmoney!GU$3:GU$135,$C16)=0,"",COUNTIF(cmoney!GU$3:GU$135,$C16))</f>
        <v>25</v>
      </c>
      <c r="GU16" s="15">
        <f>IF(COUNTIF(cmoney!GV$3:GV$135,$C16)=0,"",COUNTIF(cmoney!GV$3:GV$135,$C16))</f>
        <v>21</v>
      </c>
    </row>
    <row r="17" spans="1:203">
      <c r="A17" s="9">
        <v>2019</v>
      </c>
      <c r="B17" s="9">
        <v>3</v>
      </c>
      <c r="C17" s="10" t="s">
        <v>686</v>
      </c>
      <c r="D17" s="10" t="s">
        <v>1241</v>
      </c>
      <c r="E17" s="43">
        <f>IF(ISERROR(E16/(E16+E19)),"",E16/(E16+E19))</f>
        <v>0.5</v>
      </c>
      <c r="F17" s="43">
        <f t="shared" ref="F17" si="10">IF(ISERROR(F16/(F16+F19)),"",F16/(F16+F19))</f>
        <v>0.5</v>
      </c>
      <c r="G17" s="43">
        <f t="shared" ref="G17" si="11">IF(ISERROR(G16/(G16+G19)),"",G16/(G16+G19))</f>
        <v>0.5</v>
      </c>
      <c r="H17" s="43">
        <f t="shared" ref="H17" si="12">IF(ISERROR(H16/(H16+H19)),"",H16/(H16+H19))</f>
        <v>0.5</v>
      </c>
      <c r="I17" s="43">
        <f t="shared" ref="I17" si="13">IF(ISERROR(I16/(I16+I19)),"",I16/(I16+I19))</f>
        <v>0.5</v>
      </c>
      <c r="J17" s="43">
        <f t="shared" ref="J17" si="14">IF(ISERROR(J16/(J16+J19)),"",J16/(J16+J19))</f>
        <v>0.5</v>
      </c>
      <c r="K17" s="43">
        <f t="shared" ref="K17" si="15">IF(ISERROR(K16/(K16+K19)),"",K16/(K16+K19))</f>
        <v>0.5</v>
      </c>
      <c r="L17" s="43">
        <f t="shared" ref="L17" si="16">IF(ISERROR(L16/(L16+L19)),"",L16/(L16+L19))</f>
        <v>0.5</v>
      </c>
      <c r="M17" s="43">
        <f t="shared" ref="M17" si="17">IF(ISERROR(M16/(M16+M19)),"",M16/(M16+M19))</f>
        <v>0.5</v>
      </c>
      <c r="N17" s="43">
        <f t="shared" ref="N17" si="18">IF(ISERROR(N16/(N16+N19)),"",N16/(N16+N19))</f>
        <v>0.5</v>
      </c>
      <c r="O17" s="43">
        <f t="shared" ref="O17" si="19">IF(ISERROR(O16/(O16+O19)),"",O16/(O16+O19))</f>
        <v>0.5</v>
      </c>
      <c r="P17" s="43">
        <f t="shared" ref="P17" si="20">IF(ISERROR(P16/(P16+P19)),"",P16/(P16+P19))</f>
        <v>0.5</v>
      </c>
      <c r="Q17" s="43">
        <f t="shared" ref="Q17" si="21">IF(ISERROR(Q16/(Q16+Q19)),"",Q16/(Q16+Q19))</f>
        <v>0.5</v>
      </c>
      <c r="R17" s="43">
        <f t="shared" ref="R17" si="22">IF(ISERROR(R16/(R16+R19)),"",R16/(R16+R19))</f>
        <v>0.5</v>
      </c>
      <c r="S17" s="43">
        <f t="shared" ref="S17" si="23">IF(ISERROR(S16/(S16+S19)),"",S16/(S16+S19))</f>
        <v>0.5</v>
      </c>
      <c r="T17" s="43">
        <f t="shared" ref="T17" si="24">IF(ISERROR(T16/(T16+T19)),"",T16/(T16+T19))</f>
        <v>0.5</v>
      </c>
      <c r="U17" s="43">
        <f t="shared" ref="U17" si="25">IF(ISERROR(U16/(U16+U19)),"",U16/(U16+U19))</f>
        <v>0.5</v>
      </c>
      <c r="V17" s="43">
        <f t="shared" ref="V17" si="26">IF(ISERROR(V16/(V16+V19)),"",V16/(V16+V19))</f>
        <v>0.5</v>
      </c>
      <c r="W17" s="43">
        <f t="shared" ref="W17" si="27">IF(ISERROR(W16/(W16+W19)),"",W16/(W16+W19))</f>
        <v>0.5</v>
      </c>
      <c r="X17" s="43">
        <f t="shared" ref="X17" si="28">IF(ISERROR(X16/(X16+X19)),"",X16/(X16+X19))</f>
        <v>0.5</v>
      </c>
      <c r="Y17" s="43">
        <f t="shared" ref="Y17" si="29">IF(ISERROR(Y16/(Y16+Y19)),"",Y16/(Y16+Y19))</f>
        <v>0.5</v>
      </c>
      <c r="Z17" s="43">
        <f t="shared" ref="Z17" si="30">IF(ISERROR(Z16/(Z16+Z19)),"",Z16/(Z16+Z19))</f>
        <v>0.5</v>
      </c>
      <c r="AA17" s="43">
        <f t="shared" ref="AA17" si="31">IF(ISERROR(AA16/(AA16+AA19)),"",AA16/(AA16+AA19))</f>
        <v>0.5</v>
      </c>
      <c r="AB17" s="43">
        <f t="shared" ref="AB17" si="32">IF(ISERROR(AB16/(AB16+AB19)),"",AB16/(AB16+AB19))</f>
        <v>0.5</v>
      </c>
      <c r="AC17" s="43">
        <f t="shared" ref="AC17" si="33">IF(ISERROR(AC16/(AC16+AC19)),"",AC16/(AC16+AC19))</f>
        <v>0.5</v>
      </c>
      <c r="AD17" s="43">
        <f t="shared" ref="AD17" si="34">IF(ISERROR(AD16/(AD16+AD19)),"",AD16/(AD16+AD19))</f>
        <v>0.5</v>
      </c>
      <c r="AE17" s="43">
        <f t="shared" ref="AE17" si="35">IF(ISERROR(AE16/(AE16+AE19)),"",AE16/(AE16+AE19))</f>
        <v>0.5</v>
      </c>
      <c r="AF17" s="43">
        <f t="shared" ref="AF17" si="36">IF(ISERROR(AF16/(AF16+AF19)),"",AF16/(AF16+AF19))</f>
        <v>0.5</v>
      </c>
      <c r="AG17" s="43">
        <f t="shared" ref="AG17" si="37">IF(ISERROR(AG16/(AG16+AG19)),"",AG16/(AG16+AG19))</f>
        <v>0.5</v>
      </c>
      <c r="AH17" s="43">
        <f t="shared" ref="AH17" si="38">IF(ISERROR(AH16/(AH16+AH19)),"",AH16/(AH16+AH19))</f>
        <v>0.5</v>
      </c>
      <c r="AI17" s="43">
        <f t="shared" ref="AI17" si="39">IF(ISERROR(AI16/(AI16+AI19)),"",AI16/(AI16+AI19))</f>
        <v>0.5</v>
      </c>
      <c r="AJ17" s="43">
        <f t="shared" ref="AJ17" si="40">IF(ISERROR(AJ16/(AJ16+AJ19)),"",AJ16/(AJ16+AJ19))</f>
        <v>0.5</v>
      </c>
      <c r="AK17" s="43">
        <f t="shared" ref="AK17" si="41">IF(ISERROR(AK16/(AK16+AK19)),"",AK16/(AK16+AK19))</f>
        <v>0.5</v>
      </c>
      <c r="AL17" s="43">
        <f t="shared" ref="AL17" si="42">IF(ISERROR(AL16/(AL16+AL19)),"",AL16/(AL16+AL19))</f>
        <v>0.5</v>
      </c>
      <c r="AM17" s="43">
        <f t="shared" ref="AM17" si="43">IF(ISERROR(AM16/(AM16+AM19)),"",AM16/(AM16+AM19))</f>
        <v>0.5</v>
      </c>
      <c r="AN17" s="43">
        <f t="shared" ref="AN17" si="44">IF(ISERROR(AN16/(AN16+AN19)),"",AN16/(AN16+AN19))</f>
        <v>0.5</v>
      </c>
      <c r="AO17" s="43">
        <f t="shared" ref="AO17" si="45">IF(ISERROR(AO16/(AO16+AO19)),"",AO16/(AO16+AO19))</f>
        <v>0.5</v>
      </c>
      <c r="AP17" s="43">
        <f t="shared" ref="AP17" si="46">IF(ISERROR(AP16/(AP16+AP19)),"",AP16/(AP16+AP19))</f>
        <v>0.5</v>
      </c>
      <c r="AQ17" s="43">
        <f t="shared" ref="AQ17" si="47">IF(ISERROR(AQ16/(AQ16+AQ19)),"",AQ16/(AQ16+AQ19))</f>
        <v>0.5</v>
      </c>
      <c r="AR17" s="43">
        <f t="shared" ref="AR17" si="48">IF(ISERROR(AR16/(AR16+AR19)),"",AR16/(AR16+AR19))</f>
        <v>0.5</v>
      </c>
      <c r="AS17" s="43">
        <f t="shared" ref="AS17" si="49">IF(ISERROR(AS16/(AS16+AS19)),"",AS16/(AS16+AS19))</f>
        <v>0.5</v>
      </c>
      <c r="AT17" s="43">
        <f t="shared" ref="AT17" si="50">IF(ISERROR(AT16/(AT16+AT19)),"",AT16/(AT16+AT19))</f>
        <v>0.5</v>
      </c>
      <c r="AU17" s="43">
        <f t="shared" ref="AU17" si="51">IF(ISERROR(AU16/(AU16+AU19)),"",AU16/(AU16+AU19))</f>
        <v>0.5</v>
      </c>
      <c r="AV17" s="43">
        <f t="shared" ref="AV17" si="52">IF(ISERROR(AV16/(AV16+AV19)),"",AV16/(AV16+AV19))</f>
        <v>0.5</v>
      </c>
      <c r="AW17" s="43">
        <f t="shared" ref="AW17" si="53">IF(ISERROR(AW16/(AW16+AW19)),"",AW16/(AW16+AW19))</f>
        <v>0.5</v>
      </c>
      <c r="AX17" s="43">
        <f t="shared" ref="AX17" si="54">IF(ISERROR(AX16/(AX16+AX19)),"",AX16/(AX16+AX19))</f>
        <v>0.5</v>
      </c>
      <c r="AY17" s="43">
        <f t="shared" ref="AY17" si="55">IF(ISERROR(AY16/(AY16+AY19)),"",AY16/(AY16+AY19))</f>
        <v>0.5</v>
      </c>
      <c r="AZ17" s="43">
        <f t="shared" ref="AZ17" si="56">IF(ISERROR(AZ16/(AZ16+AZ19)),"",AZ16/(AZ16+AZ19))</f>
        <v>0.5</v>
      </c>
      <c r="BA17" s="43">
        <f t="shared" ref="BA17" si="57">IF(ISERROR(BA16/(BA16+BA19)),"",BA16/(BA16+BA19))</f>
        <v>0.5</v>
      </c>
      <c r="BB17" s="43">
        <f t="shared" ref="BB17" si="58">IF(ISERROR(BB16/(BB16+BB19)),"",BB16/(BB16+BB19))</f>
        <v>0.5</v>
      </c>
      <c r="BC17" s="43">
        <f t="shared" ref="BC17" si="59">IF(ISERROR(BC16/(BC16+BC19)),"",BC16/(BC16+BC19))</f>
        <v>0.5</v>
      </c>
      <c r="BD17" s="43">
        <f t="shared" ref="BD17" si="60">IF(ISERROR(BD16/(BD16+BD19)),"",BD16/(BD16+BD19))</f>
        <v>0.5</v>
      </c>
      <c r="BE17" s="43">
        <f t="shared" ref="BE17" si="61">IF(ISERROR(BE16/(BE16+BE19)),"",BE16/(BE16+BE19))</f>
        <v>0.5</v>
      </c>
      <c r="BF17" s="43">
        <f t="shared" ref="BF17" si="62">IF(ISERROR(BF16/(BF16+BF19)),"",BF16/(BF16+BF19))</f>
        <v>0.5</v>
      </c>
      <c r="BG17" s="43">
        <f t="shared" ref="BG17" si="63">IF(ISERROR(BG16/(BG16+BG19)),"",BG16/(BG16+BG19))</f>
        <v>0.5</v>
      </c>
      <c r="BH17" s="43">
        <f t="shared" ref="BH17" si="64">IF(ISERROR(BH16/(BH16+BH19)),"",BH16/(BH16+BH19))</f>
        <v>0.5</v>
      </c>
      <c r="BI17" s="43">
        <f t="shared" ref="BI17" si="65">IF(ISERROR(BI16/(BI16+BI19)),"",BI16/(BI16+BI19))</f>
        <v>0.5</v>
      </c>
      <c r="BJ17" s="43">
        <f t="shared" ref="BJ17" si="66">IF(ISERROR(BJ16/(BJ16+BJ19)),"",BJ16/(BJ16+BJ19))</f>
        <v>0.5</v>
      </c>
      <c r="BK17" s="43">
        <f t="shared" ref="BK17" si="67">IF(ISERROR(BK16/(BK16+BK19)),"",BK16/(BK16+BK19))</f>
        <v>0.5</v>
      </c>
      <c r="BL17" s="43">
        <f t="shared" ref="BL17" si="68">IF(ISERROR(BL16/(BL16+BL19)),"",BL16/(BL16+BL19))</f>
        <v>0.5</v>
      </c>
      <c r="BM17" s="43">
        <f t="shared" ref="BM17" si="69">IF(ISERROR(BM16/(BM16+BM19)),"",BM16/(BM16+BM19))</f>
        <v>0.5</v>
      </c>
      <c r="BN17" s="43">
        <f t="shared" ref="BN17" si="70">IF(ISERROR(BN16/(BN16+BN19)),"",BN16/(BN16+BN19))</f>
        <v>0.5</v>
      </c>
      <c r="BO17" s="43">
        <f t="shared" ref="BO17" si="71">IF(ISERROR(BO16/(BO16+BO19)),"",BO16/(BO16+BO19))</f>
        <v>0.5</v>
      </c>
      <c r="BP17" s="43">
        <f t="shared" ref="BP17" si="72">IF(ISERROR(BP16/(BP16+BP19)),"",BP16/(BP16+BP19))</f>
        <v>0.5</v>
      </c>
      <c r="BQ17" s="43">
        <f t="shared" ref="BQ17" si="73">IF(ISERROR(BQ16/(BQ16+BQ19)),"",BQ16/(BQ16+BQ19))</f>
        <v>0.5</v>
      </c>
      <c r="BR17" s="43">
        <f t="shared" ref="BR17" si="74">IF(ISERROR(BR16/(BR16+BR19)),"",BR16/(BR16+BR19))</f>
        <v>0.5</v>
      </c>
      <c r="BS17" s="43">
        <f t="shared" ref="BS17" si="75">IF(ISERROR(BS16/(BS16+BS19)),"",BS16/(BS16+BS19))</f>
        <v>0.5</v>
      </c>
      <c r="BT17" s="43">
        <f t="shared" ref="BT17" si="76">IF(ISERROR(BT16/(BT16+BT19)),"",BT16/(BT16+BT19))</f>
        <v>0.5</v>
      </c>
      <c r="BU17" s="43">
        <f t="shared" ref="BU17" si="77">IF(ISERROR(BU16/(BU16+BU19)),"",BU16/(BU16+BU19))</f>
        <v>0.5</v>
      </c>
      <c r="BV17" s="43">
        <f t="shared" ref="BV17" si="78">IF(ISERROR(BV16/(BV16+BV19)),"",BV16/(BV16+BV19))</f>
        <v>0.5</v>
      </c>
      <c r="BW17" s="43">
        <f t="shared" ref="BW17" si="79">IF(ISERROR(BW16/(BW16+BW19)),"",BW16/(BW16+BW19))</f>
        <v>0.5</v>
      </c>
      <c r="BX17" s="43">
        <f t="shared" ref="BX17" si="80">IF(ISERROR(BX16/(BX16+BX19)),"",BX16/(BX16+BX19))</f>
        <v>0.5</v>
      </c>
      <c r="BY17" s="43">
        <f t="shared" ref="BY17" si="81">IF(ISERROR(BY16/(BY16+BY19)),"",BY16/(BY16+BY19))</f>
        <v>0.5</v>
      </c>
      <c r="BZ17" s="43">
        <f t="shared" ref="BZ17" si="82">IF(ISERROR(BZ16/(BZ16+BZ19)),"",BZ16/(BZ16+BZ19))</f>
        <v>0.5</v>
      </c>
      <c r="CA17" s="43">
        <f t="shared" ref="CA17" si="83">IF(ISERROR(CA16/(CA16+CA19)),"",CA16/(CA16+CA19))</f>
        <v>0.5</v>
      </c>
      <c r="CB17" s="43">
        <f t="shared" ref="CB17" si="84">IF(ISERROR(CB16/(CB16+CB19)),"",CB16/(CB16+CB19))</f>
        <v>0.5</v>
      </c>
      <c r="CC17" s="43">
        <f t="shared" ref="CC17" si="85">IF(ISERROR(CC16/(CC16+CC19)),"",CC16/(CC16+CC19))</f>
        <v>0.5</v>
      </c>
      <c r="CD17" s="43">
        <f t="shared" ref="CD17" si="86">IF(ISERROR(CD16/(CD16+CD19)),"",CD16/(CD16+CD19))</f>
        <v>0.5</v>
      </c>
      <c r="CE17" s="43">
        <f t="shared" ref="CE17" si="87">IF(ISERROR(CE16/(CE16+CE19)),"",CE16/(CE16+CE19))</f>
        <v>0.5</v>
      </c>
      <c r="CF17" s="43">
        <f t="shared" ref="CF17" si="88">IF(ISERROR(CF16/(CF16+CF19)),"",CF16/(CF16+CF19))</f>
        <v>0.5</v>
      </c>
      <c r="CG17" s="43">
        <f t="shared" ref="CG17" si="89">IF(ISERROR(CG16/(CG16+CG19)),"",CG16/(CG16+CG19))</f>
        <v>0.5</v>
      </c>
      <c r="CH17" s="43">
        <f t="shared" ref="CH17" si="90">IF(ISERROR(CH16/(CH16+CH19)),"",CH16/(CH16+CH19))</f>
        <v>0.5</v>
      </c>
      <c r="CI17" s="43">
        <f t="shared" ref="CI17" si="91">IF(ISERROR(CI16/(CI16+CI19)),"",CI16/(CI16+CI19))</f>
        <v>0.5</v>
      </c>
      <c r="CJ17" s="43">
        <f t="shared" ref="CJ17" si="92">IF(ISERROR(CJ16/(CJ16+CJ19)),"",CJ16/(CJ16+CJ19))</f>
        <v>0.5</v>
      </c>
      <c r="CK17" s="43">
        <f t="shared" ref="CK17" si="93">IF(ISERROR(CK16/(CK16+CK19)),"",CK16/(CK16+CK19))</f>
        <v>0.5</v>
      </c>
      <c r="CL17" s="43">
        <f t="shared" ref="CL17" si="94">IF(ISERROR(CL16/(CL16+CL19)),"",CL16/(CL16+CL19))</f>
        <v>0.5</v>
      </c>
      <c r="CM17" s="43">
        <f t="shared" ref="CM17" si="95">IF(ISERROR(CM16/(CM16+CM19)),"",CM16/(CM16+CM19))</f>
        <v>0.5</v>
      </c>
      <c r="CN17" s="43">
        <f t="shared" ref="CN17" si="96">IF(ISERROR(CN16/(CN16+CN19)),"",CN16/(CN16+CN19))</f>
        <v>0.5</v>
      </c>
      <c r="CO17" s="43">
        <f t="shared" ref="CO17" si="97">IF(ISERROR(CO16/(CO16+CO19)),"",CO16/(CO16+CO19))</f>
        <v>0.5</v>
      </c>
      <c r="CP17" s="43">
        <f t="shared" ref="CP17" si="98">IF(ISERROR(CP16/(CP16+CP19)),"",CP16/(CP16+CP19))</f>
        <v>0.5</v>
      </c>
      <c r="CQ17" s="43">
        <f t="shared" ref="CQ17" si="99">IF(ISERROR(CQ16/(CQ16+CQ19)),"",CQ16/(CQ16+CQ19))</f>
        <v>0.5</v>
      </c>
      <c r="CR17" s="43">
        <f t="shared" ref="CR17" si="100">IF(ISERROR(CR16/(CR16+CR19)),"",CR16/(CR16+CR19))</f>
        <v>0.5</v>
      </c>
      <c r="CS17" s="43">
        <f t="shared" ref="CS17" si="101">IF(ISERROR(CS16/(CS16+CS19)),"",CS16/(CS16+CS19))</f>
        <v>0.5</v>
      </c>
      <c r="CT17" s="43">
        <f t="shared" ref="CT17" si="102">IF(ISERROR(CT16/(CT16+CT19)),"",CT16/(CT16+CT19))</f>
        <v>0.5</v>
      </c>
      <c r="CU17" s="43">
        <f t="shared" ref="CU17" si="103">IF(ISERROR(CU16/(CU16+CU19)),"",CU16/(CU16+CU19))</f>
        <v>0.5</v>
      </c>
      <c r="CV17" s="43">
        <f t="shared" ref="CV17" si="104">IF(ISERROR(CV16/(CV16+CV19)),"",CV16/(CV16+CV19))</f>
        <v>0.5</v>
      </c>
      <c r="CW17" s="43">
        <f t="shared" ref="CW17" si="105">IF(ISERROR(CW16/(CW16+CW19)),"",CW16/(CW16+CW19))</f>
        <v>0.5</v>
      </c>
      <c r="CX17" s="43">
        <f t="shared" ref="CX17" si="106">IF(ISERROR(CX16/(CX16+CX19)),"",CX16/(CX16+CX19))</f>
        <v>0.5</v>
      </c>
      <c r="CY17" s="43">
        <f t="shared" ref="CY17" si="107">IF(ISERROR(CY16/(CY16+CY19)),"",CY16/(CY16+CY19))</f>
        <v>0.5</v>
      </c>
      <c r="CZ17" s="43">
        <f t="shared" ref="CZ17" si="108">IF(ISERROR(CZ16/(CZ16+CZ19)),"",CZ16/(CZ16+CZ19))</f>
        <v>0.5</v>
      </c>
      <c r="DA17" s="43">
        <f t="shared" ref="DA17" si="109">IF(ISERROR(DA16/(DA16+DA19)),"",DA16/(DA16+DA19))</f>
        <v>0.5</v>
      </c>
      <c r="DB17" s="43">
        <f t="shared" ref="DB17" si="110">IF(ISERROR(DB16/(DB16+DB19)),"",DB16/(DB16+DB19))</f>
        <v>0.5</v>
      </c>
      <c r="DC17" s="43">
        <f t="shared" ref="DC17" si="111">IF(ISERROR(DC16/(DC16+DC19)),"",DC16/(DC16+DC19))</f>
        <v>0.5</v>
      </c>
      <c r="DD17" s="43">
        <f t="shared" ref="DD17" si="112">IF(ISERROR(DD16/(DD16+DD19)),"",DD16/(DD16+DD19))</f>
        <v>0.5</v>
      </c>
      <c r="DE17" s="43">
        <f t="shared" ref="DE17" si="113">IF(ISERROR(DE16/(DE16+DE19)),"",DE16/(DE16+DE19))</f>
        <v>0.5</v>
      </c>
      <c r="DF17" s="43">
        <f t="shared" ref="DF17" si="114">IF(ISERROR(DF16/(DF16+DF19)),"",DF16/(DF16+DF19))</f>
        <v>0.5</v>
      </c>
      <c r="DG17" s="43">
        <f t="shared" ref="DG17" si="115">IF(ISERROR(DG16/(DG16+DG19)),"",DG16/(DG16+DG19))</f>
        <v>0.5</v>
      </c>
      <c r="DH17" s="43">
        <f t="shared" ref="DH17" si="116">IF(ISERROR(DH16/(DH16+DH19)),"",DH16/(DH16+DH19))</f>
        <v>0.5</v>
      </c>
      <c r="DI17" s="43">
        <f t="shared" ref="DI17" si="117">IF(ISERROR(DI16/(DI16+DI19)),"",DI16/(DI16+DI19))</f>
        <v>0.5</v>
      </c>
      <c r="DJ17" s="43">
        <f t="shared" ref="DJ17" si="118">IF(ISERROR(DJ16/(DJ16+DJ19)),"",DJ16/(DJ16+DJ19))</f>
        <v>0.5</v>
      </c>
      <c r="DK17" s="43">
        <f t="shared" ref="DK17" si="119">IF(ISERROR(DK16/(DK16+DK19)),"",DK16/(DK16+DK19))</f>
        <v>0.5</v>
      </c>
      <c r="DL17" s="43">
        <f t="shared" ref="DL17" si="120">IF(ISERROR(DL16/(DL16+DL19)),"",DL16/(DL16+DL19))</f>
        <v>0.5</v>
      </c>
      <c r="DM17" s="43">
        <f t="shared" ref="DM17" si="121">IF(ISERROR(DM16/(DM16+DM19)),"",DM16/(DM16+DM19))</f>
        <v>0.5</v>
      </c>
      <c r="DN17" s="43">
        <f t="shared" ref="DN17" si="122">IF(ISERROR(DN16/(DN16+DN19)),"",DN16/(DN16+DN19))</f>
        <v>0.5</v>
      </c>
      <c r="DO17" s="43">
        <f t="shared" ref="DO17" si="123">IF(ISERROR(DO16/(DO16+DO19)),"",DO16/(DO16+DO19))</f>
        <v>0.5</v>
      </c>
      <c r="DP17" s="43" t="str">
        <f t="shared" ref="DP17" si="124">IF(ISERROR(DP16/(DP16+DP19)),"",DP16/(DP16+DP19))</f>
        <v/>
      </c>
      <c r="DQ17" s="43">
        <f t="shared" ref="DQ17" si="125">IF(ISERROR(DQ16/(DQ16+DQ19)),"",DQ16/(DQ16+DQ19))</f>
        <v>0.5</v>
      </c>
      <c r="DR17" s="43">
        <f t="shared" ref="DR17" si="126">IF(ISERROR(DR16/(DR16+DR19)),"",DR16/(DR16+DR19))</f>
        <v>0.5</v>
      </c>
      <c r="DS17" s="43">
        <f t="shared" ref="DS17" si="127">IF(ISERROR(DS16/(DS16+DS19)),"",DS16/(DS16+DS19))</f>
        <v>0.5</v>
      </c>
      <c r="DT17" s="43">
        <f t="shared" ref="DT17" si="128">IF(ISERROR(DT16/(DT16+DT19)),"",DT16/(DT16+DT19))</f>
        <v>0.5</v>
      </c>
      <c r="DU17" s="43">
        <f t="shared" ref="DU17" si="129">IF(ISERROR(DU16/(DU16+DU19)),"",DU16/(DU16+DU19))</f>
        <v>0.5</v>
      </c>
      <c r="DV17" s="43">
        <f t="shared" ref="DV17" si="130">IF(ISERROR(DV16/(DV16+DV19)),"",DV16/(DV16+DV19))</f>
        <v>0.5</v>
      </c>
      <c r="DW17" s="43">
        <f t="shared" ref="DW17" si="131">IF(ISERROR(DW16/(DW16+DW19)),"",DW16/(DW16+DW19))</f>
        <v>0.5</v>
      </c>
      <c r="DX17" s="43">
        <f t="shared" ref="DX17" si="132">IF(ISERROR(DX16/(DX16+DX19)),"",DX16/(DX16+DX19))</f>
        <v>0.5</v>
      </c>
      <c r="DY17" s="43">
        <f t="shared" ref="DY17" si="133">IF(ISERROR(DY16/(DY16+DY19)),"",DY16/(DY16+DY19))</f>
        <v>0.5</v>
      </c>
      <c r="DZ17" s="43">
        <f t="shared" ref="DZ17" si="134">IF(ISERROR(DZ16/(DZ16+DZ19)),"",DZ16/(DZ16+DZ19))</f>
        <v>0.5</v>
      </c>
      <c r="EA17" s="43">
        <f t="shared" ref="EA17" si="135">IF(ISERROR(EA16/(EA16+EA19)),"",EA16/(EA16+EA19))</f>
        <v>0.5</v>
      </c>
      <c r="EB17" s="43">
        <f t="shared" ref="EB17" si="136">IF(ISERROR(EB16/(EB16+EB19)),"",EB16/(EB16+EB19))</f>
        <v>0.5</v>
      </c>
      <c r="EC17" s="43">
        <f t="shared" ref="EC17" si="137">IF(ISERROR(EC16/(EC16+EC19)),"",EC16/(EC16+EC19))</f>
        <v>0.5</v>
      </c>
      <c r="ED17" s="43">
        <f t="shared" ref="ED17" si="138">IF(ISERROR(ED16/(ED16+ED19)),"",ED16/(ED16+ED19))</f>
        <v>0.5</v>
      </c>
      <c r="EE17" s="43">
        <f t="shared" ref="EE17" si="139">IF(ISERROR(EE16/(EE16+EE19)),"",EE16/(EE16+EE19))</f>
        <v>0.5</v>
      </c>
      <c r="EF17" s="43">
        <f t="shared" ref="EF17" si="140">IF(ISERROR(EF16/(EF16+EF19)),"",EF16/(EF16+EF19))</f>
        <v>0.5</v>
      </c>
      <c r="EG17" s="43">
        <f t="shared" ref="EG17" si="141">IF(ISERROR(EG16/(EG16+EG19)),"",EG16/(EG16+EG19))</f>
        <v>0.5</v>
      </c>
      <c r="EH17" s="43">
        <f t="shared" ref="EH17" si="142">IF(ISERROR(EH16/(EH16+EH19)),"",EH16/(EH16+EH19))</f>
        <v>0.5</v>
      </c>
      <c r="EI17" s="43">
        <f t="shared" ref="EI17" si="143">IF(ISERROR(EI16/(EI16+EI19)),"",EI16/(EI16+EI19))</f>
        <v>0.5</v>
      </c>
      <c r="EJ17" s="43">
        <f t="shared" ref="EJ17" si="144">IF(ISERROR(EJ16/(EJ16+EJ19)),"",EJ16/(EJ16+EJ19))</f>
        <v>0.5</v>
      </c>
      <c r="EK17" s="43">
        <f t="shared" ref="EK17" si="145">IF(ISERROR(EK16/(EK16+EK19)),"",EK16/(EK16+EK19))</f>
        <v>0.5</v>
      </c>
      <c r="EL17" s="43">
        <f t="shared" ref="EL17" si="146">IF(ISERROR(EL16/(EL16+EL19)),"",EL16/(EL16+EL19))</f>
        <v>0.5</v>
      </c>
      <c r="EM17" s="43">
        <f t="shared" ref="EM17" si="147">IF(ISERROR(EM16/(EM16+EM19)),"",EM16/(EM16+EM19))</f>
        <v>0.5</v>
      </c>
      <c r="EN17" s="43">
        <f t="shared" ref="EN17" si="148">IF(ISERROR(EN16/(EN16+EN19)),"",EN16/(EN16+EN19))</f>
        <v>0.5</v>
      </c>
      <c r="EO17" s="43">
        <f t="shared" ref="EO17" si="149">IF(ISERROR(EO16/(EO16+EO19)),"",EO16/(EO16+EO19))</f>
        <v>0.5</v>
      </c>
      <c r="EP17" s="43">
        <f t="shared" ref="EP17" si="150">IF(ISERROR(EP16/(EP16+EP19)),"",EP16/(EP16+EP19))</f>
        <v>0.5</v>
      </c>
      <c r="EQ17" s="43">
        <f t="shared" ref="EQ17" si="151">IF(ISERROR(EQ16/(EQ16+EQ19)),"",EQ16/(EQ16+EQ19))</f>
        <v>0.5</v>
      </c>
      <c r="ER17" s="43">
        <f t="shared" ref="ER17" si="152">IF(ISERROR(ER16/(ER16+ER19)),"",ER16/(ER16+ER19))</f>
        <v>0.5</v>
      </c>
      <c r="ES17" s="43">
        <f t="shared" ref="ES17" si="153">IF(ISERROR(ES16/(ES16+ES19)),"",ES16/(ES16+ES19))</f>
        <v>0.5</v>
      </c>
      <c r="ET17" s="43">
        <f t="shared" ref="ET17" si="154">IF(ISERROR(ET16/(ET16+ET19)),"",ET16/(ET16+ET19))</f>
        <v>0.5</v>
      </c>
      <c r="EU17" s="43">
        <f t="shared" ref="EU17" si="155">IF(ISERROR(EU16/(EU16+EU19)),"",EU16/(EU16+EU19))</f>
        <v>0.5</v>
      </c>
      <c r="EV17" s="43">
        <f t="shared" ref="EV17" si="156">IF(ISERROR(EV16/(EV16+EV19)),"",EV16/(EV16+EV19))</f>
        <v>0.5</v>
      </c>
      <c r="EW17" s="43">
        <f t="shared" ref="EW17" si="157">IF(ISERROR(EW16/(EW16+EW19)),"",EW16/(EW16+EW19))</f>
        <v>0.5</v>
      </c>
      <c r="EX17" s="43">
        <f t="shared" ref="EX17" si="158">IF(ISERROR(EX16/(EX16+EX19)),"",EX16/(EX16+EX19))</f>
        <v>0.5</v>
      </c>
      <c r="EY17" s="43">
        <f t="shared" ref="EY17" si="159">IF(ISERROR(EY16/(EY16+EY19)),"",EY16/(EY16+EY19))</f>
        <v>0.5</v>
      </c>
      <c r="EZ17" s="43">
        <f t="shared" ref="EZ17" si="160">IF(ISERROR(EZ16/(EZ16+EZ19)),"",EZ16/(EZ16+EZ19))</f>
        <v>0.5</v>
      </c>
      <c r="FA17" s="43">
        <f t="shared" ref="FA17" si="161">IF(ISERROR(FA16/(FA16+FA19)),"",FA16/(FA16+FA19))</f>
        <v>0.5</v>
      </c>
      <c r="FB17" s="43">
        <f t="shared" ref="FB17" si="162">IF(ISERROR(FB16/(FB16+FB19)),"",FB16/(FB16+FB19))</f>
        <v>0.5</v>
      </c>
      <c r="FC17" s="43">
        <f t="shared" ref="FC17" si="163">IF(ISERROR(FC16/(FC16+FC19)),"",FC16/(FC16+FC19))</f>
        <v>0.5</v>
      </c>
      <c r="FD17" s="43">
        <f t="shared" ref="FD17" si="164">IF(ISERROR(FD16/(FD16+FD19)),"",FD16/(FD16+FD19))</f>
        <v>0.5</v>
      </c>
      <c r="FE17" s="43">
        <f t="shared" ref="FE17" si="165">IF(ISERROR(FE16/(FE16+FE19)),"",FE16/(FE16+FE19))</f>
        <v>0.5</v>
      </c>
      <c r="FF17" s="43">
        <f t="shared" ref="FF17" si="166">IF(ISERROR(FF16/(FF16+FF19)),"",FF16/(FF16+FF19))</f>
        <v>0.5</v>
      </c>
      <c r="FG17" s="43">
        <f t="shared" ref="FG17" si="167">IF(ISERROR(FG16/(FG16+FG19)),"",FG16/(FG16+FG19))</f>
        <v>0.5</v>
      </c>
      <c r="FH17" s="43">
        <f t="shared" ref="FH17" si="168">IF(ISERROR(FH16/(FH16+FH19)),"",FH16/(FH16+FH19))</f>
        <v>0.5</v>
      </c>
      <c r="FI17" s="43">
        <f t="shared" ref="FI17" si="169">IF(ISERROR(FI16/(FI16+FI19)),"",FI16/(FI16+FI19))</f>
        <v>0.5</v>
      </c>
      <c r="FJ17" s="43">
        <f t="shared" ref="FJ17" si="170">IF(ISERROR(FJ16/(FJ16+FJ19)),"",FJ16/(FJ16+FJ19))</f>
        <v>0.5</v>
      </c>
      <c r="FK17" s="43">
        <f t="shared" ref="FK17" si="171">IF(ISERROR(FK16/(FK16+FK19)),"",FK16/(FK16+FK19))</f>
        <v>0.5</v>
      </c>
      <c r="FL17" s="43">
        <f t="shared" ref="FL17" si="172">IF(ISERROR(FL16/(FL16+FL19)),"",FL16/(FL16+FL19))</f>
        <v>0.5</v>
      </c>
      <c r="FM17" s="43">
        <f t="shared" ref="FM17" si="173">IF(ISERROR(FM16/(FM16+FM19)),"",FM16/(FM16+FM19))</f>
        <v>0.5</v>
      </c>
      <c r="FN17" s="43">
        <f t="shared" ref="FN17" si="174">IF(ISERROR(FN16/(FN16+FN19)),"",FN16/(FN16+FN19))</f>
        <v>0.5</v>
      </c>
      <c r="FO17" s="43">
        <f t="shared" ref="FO17" si="175">IF(ISERROR(FO16/(FO16+FO19)),"",FO16/(FO16+FO19))</f>
        <v>0.5</v>
      </c>
      <c r="FP17" s="43">
        <f t="shared" ref="FP17" si="176">IF(ISERROR(FP16/(FP16+FP19)),"",FP16/(FP16+FP19))</f>
        <v>0.5</v>
      </c>
      <c r="FQ17" s="43">
        <f t="shared" ref="FQ17" si="177">IF(ISERROR(FQ16/(FQ16+FQ19)),"",FQ16/(FQ16+FQ19))</f>
        <v>0.5</v>
      </c>
      <c r="FR17" s="43">
        <f t="shared" ref="FR17" si="178">IF(ISERROR(FR16/(FR16+FR19)),"",FR16/(FR16+FR19))</f>
        <v>0.5</v>
      </c>
      <c r="FS17" s="43">
        <f t="shared" ref="FS17" si="179">IF(ISERROR(FS16/(FS16+FS19)),"",FS16/(FS16+FS19))</f>
        <v>0.5</v>
      </c>
      <c r="FT17" s="43">
        <f t="shared" ref="FT17" si="180">IF(ISERROR(FT16/(FT16+FT19)),"",FT16/(FT16+FT19))</f>
        <v>0.5</v>
      </c>
      <c r="FU17" s="43">
        <f t="shared" ref="FU17" si="181">IF(ISERROR(FU16/(FU16+FU19)),"",FU16/(FU16+FU19))</f>
        <v>0.5</v>
      </c>
      <c r="FV17" s="43">
        <f t="shared" ref="FV17" si="182">IF(ISERROR(FV16/(FV16+FV19)),"",FV16/(FV16+FV19))</f>
        <v>0.5</v>
      </c>
      <c r="FW17" s="43">
        <f t="shared" ref="FW17" si="183">IF(ISERROR(FW16/(FW16+FW19)),"",FW16/(FW16+FW19))</f>
        <v>0.5</v>
      </c>
      <c r="FX17" s="43">
        <f t="shared" ref="FX17" si="184">IF(ISERROR(FX16/(FX16+FX19)),"",FX16/(FX16+FX19))</f>
        <v>0.5</v>
      </c>
      <c r="FY17" s="43">
        <f t="shared" ref="FY17" si="185">IF(ISERROR(FY16/(FY16+FY19)),"",FY16/(FY16+FY19))</f>
        <v>0.5</v>
      </c>
      <c r="FZ17" s="43">
        <f t="shared" ref="FZ17" si="186">IF(ISERROR(FZ16/(FZ16+FZ19)),"",FZ16/(FZ16+FZ19))</f>
        <v>0.5</v>
      </c>
      <c r="GA17" s="43">
        <f t="shared" ref="GA17" si="187">IF(ISERROR(GA16/(GA16+GA19)),"",GA16/(GA16+GA19))</f>
        <v>0.5</v>
      </c>
      <c r="GB17" s="43">
        <f t="shared" ref="GB17" si="188">IF(ISERROR(GB16/(GB16+GB19)),"",GB16/(GB16+GB19))</f>
        <v>0.5</v>
      </c>
      <c r="GC17" s="43">
        <f t="shared" ref="GC17" si="189">IF(ISERROR(GC16/(GC16+GC19)),"",GC16/(GC16+GC19))</f>
        <v>0.5</v>
      </c>
      <c r="GD17" s="43">
        <f t="shared" ref="GD17" si="190">IF(ISERROR(GD16/(GD16+GD19)),"",GD16/(GD16+GD19))</f>
        <v>0.5</v>
      </c>
      <c r="GE17" s="43">
        <f t="shared" ref="GE17" si="191">IF(ISERROR(GE16/(GE16+GE19)),"",GE16/(GE16+GE19))</f>
        <v>0.5</v>
      </c>
      <c r="GF17" s="43">
        <f t="shared" ref="GF17" si="192">IF(ISERROR(GF16/(GF16+GF19)),"",GF16/(GF16+GF19))</f>
        <v>0.5</v>
      </c>
      <c r="GG17" s="43">
        <f t="shared" ref="GG17" si="193">IF(ISERROR(GG16/(GG16+GG19)),"",GG16/(GG16+GG19))</f>
        <v>0.5</v>
      </c>
      <c r="GH17" s="43">
        <f t="shared" ref="GH17" si="194">IF(ISERROR(GH16/(GH16+GH19)),"",GH16/(GH16+GH19))</f>
        <v>0.5</v>
      </c>
      <c r="GI17" s="43">
        <f t="shared" ref="GI17" si="195">IF(ISERROR(GI16/(GI16+GI19)),"",GI16/(GI16+GI19))</f>
        <v>0.5</v>
      </c>
      <c r="GJ17" s="43">
        <f t="shared" ref="GJ17" si="196">IF(ISERROR(GJ16/(GJ16+GJ19)),"",GJ16/(GJ16+GJ19))</f>
        <v>0.5</v>
      </c>
      <c r="GK17" s="43">
        <f t="shared" ref="GK17" si="197">IF(ISERROR(GK16/(GK16+GK19)),"",GK16/(GK16+GK19))</f>
        <v>0.5</v>
      </c>
      <c r="GL17" s="43">
        <f t="shared" ref="GL17" si="198">IF(ISERROR(GL16/(GL16+GL19)),"",GL16/(GL16+GL19))</f>
        <v>0.5</v>
      </c>
      <c r="GM17" s="43">
        <f t="shared" ref="GM17" si="199">IF(ISERROR(GM16/(GM16+GM19)),"",GM16/(GM16+GM19))</f>
        <v>0.5</v>
      </c>
      <c r="GN17" s="43">
        <f t="shared" ref="GN17" si="200">IF(ISERROR(GN16/(GN16+GN19)),"",GN16/(GN16+GN19))</f>
        <v>0.5</v>
      </c>
      <c r="GO17" s="43">
        <f t="shared" ref="GO17" si="201">IF(ISERROR(GO16/(GO16+GO19)),"",GO16/(GO16+GO19))</f>
        <v>0.5</v>
      </c>
      <c r="GP17" s="43">
        <f t="shared" ref="GP17" si="202">IF(ISERROR(GP16/(GP16+GP19)),"",GP16/(GP16+GP19))</f>
        <v>0.5</v>
      </c>
      <c r="GQ17" s="43">
        <f t="shared" ref="GQ17" si="203">IF(ISERROR(GQ16/(GQ16+GQ19)),"",GQ16/(GQ16+GQ19))</f>
        <v>0.5</v>
      </c>
      <c r="GR17" s="43">
        <f t="shared" ref="GR17" si="204">IF(ISERROR(GR16/(GR16+GR19)),"",GR16/(GR16+GR19))</f>
        <v>0.5</v>
      </c>
      <c r="GS17" s="43">
        <f t="shared" ref="GS17" si="205">IF(ISERROR(GS16/(GS16+GS19)),"",GS16/(GS16+GS19))</f>
        <v>0.5</v>
      </c>
      <c r="GT17" s="43">
        <f t="shared" ref="GT17" si="206">IF(ISERROR(GT16/(GT16+GT19)),"",GT16/(GT16+GT19))</f>
        <v>0.5</v>
      </c>
      <c r="GU17" s="43">
        <f t="shared" ref="GU17" si="207">IF(ISERROR(GU16/(GU16+GU19)),"",GU16/(GU16+GU19))</f>
        <v>0.5</v>
      </c>
    </row>
    <row r="18" spans="1:203">
      <c r="A18" s="9">
        <v>2019</v>
      </c>
      <c r="B18" s="9">
        <v>4</v>
      </c>
      <c r="C18" s="10" t="s">
        <v>686</v>
      </c>
      <c r="D18" s="10" t="s">
        <v>1237</v>
      </c>
      <c r="E18" s="12">
        <f>IF(COUNTIF(cmoney!F$3:F$135,$C18)=0,"",SUMIFS(cmoney!F$3:F$135,cmoney!F$3:F$135,$C18)/COUNTIF(cmoney!F$3:F$135,$C18))</f>
        <v>-0.26036938775510199</v>
      </c>
      <c r="F18" s="12">
        <f>IF(COUNTIF(cmoney!G$3:G$135,$C18)=0,"",SUMIFS(cmoney!G$3:G$135,cmoney!G$3:G$135,$C18)/COUNTIF(cmoney!G$3:G$135,$C18))</f>
        <v>-0.76378345864661634</v>
      </c>
      <c r="G18" s="12">
        <f>IF(COUNTIF(cmoney!H$3:H$135,$C18)=0,"",SUMIFS(cmoney!H$3:H$135,cmoney!H$3:H$135,$C18)/COUNTIF(cmoney!H$3:H$135,$C18))</f>
        <v>-0.40782105263157892</v>
      </c>
      <c r="H18" s="12">
        <f>IF(COUNTIF(cmoney!I$3:I$135,$C18)=0,"",SUMIFS(cmoney!I$3:I$135,cmoney!I$3:I$135,$C18)/COUNTIF(cmoney!I$3:I$135,$C18))</f>
        <v>-0.96001742424242464</v>
      </c>
      <c r="I18" s="12">
        <f>IF(COUNTIF(cmoney!J$3:J$135,$C18)=0,"",SUMIFS(cmoney!J$3:J$135,cmoney!J$3:J$135,$C18)/COUNTIF(cmoney!J$3:J$135,$C18))</f>
        <v>-0.80250232558139556</v>
      </c>
      <c r="J18" s="12">
        <f>IF(COUNTIF(cmoney!K$3:K$135,$C18)=0,"",SUMIFS(cmoney!K$3:K$135,cmoney!K$3:K$135,$C18)/COUNTIF(cmoney!K$3:K$135,$C18))</f>
        <v>-0.3604196581196582</v>
      </c>
      <c r="K18" s="12">
        <f>IF(COUNTIF(cmoney!L$3:L$135,$C18)=0,"",SUMIFS(cmoney!L$3:L$135,cmoney!L$3:L$135,$C18)/COUNTIF(cmoney!L$3:L$135,$C18))</f>
        <v>-0.40822553191489341</v>
      </c>
      <c r="L18" s="12">
        <f>IF(COUNTIF(cmoney!M$3:M$135,$C18)=0,"",SUMIFS(cmoney!M$3:M$135,cmoney!M$3:M$135,$C18)/COUNTIF(cmoney!M$3:M$135,$C18))</f>
        <v>-0.94783692307692302</v>
      </c>
      <c r="M18" s="12">
        <f>IF(COUNTIF(cmoney!N$3:N$135,$C18)=0,"",SUMIFS(cmoney!N$3:N$135,cmoney!N$3:N$135,$C18)/COUNTIF(cmoney!N$3:N$135,$C18))</f>
        <v>-0.72354961240310078</v>
      </c>
      <c r="N18" s="12">
        <f>IF(COUNTIF(cmoney!O$3:O$135,$C18)=0,"",SUMIFS(cmoney!O$3:O$135,cmoney!O$3:O$135,$C18)/COUNTIF(cmoney!O$3:O$135,$C18))</f>
        <v>-0.6713053097345133</v>
      </c>
      <c r="O18" s="12">
        <f>IF(COUNTIF(cmoney!P$3:P$135,$C18)=0,"",SUMIFS(cmoney!P$3:P$135,cmoney!P$3:P$135,$C18)/COUNTIF(cmoney!P$3:P$135,$C18))</f>
        <v>-1.0915396396396395</v>
      </c>
      <c r="P18" s="12">
        <f>IF(COUNTIF(cmoney!Q$3:Q$135,$C18)=0,"",SUMIFS(cmoney!Q$3:Q$135,cmoney!Q$3:Q$135,$C18)/COUNTIF(cmoney!Q$3:Q$135,$C18))</f>
        <v>-0.85241494252873529</v>
      </c>
      <c r="Q18" s="12">
        <f>IF(COUNTIF(cmoney!R$3:R$135,$C18)=0,"",SUMIFS(cmoney!R$3:R$135,cmoney!R$3:R$135,$C18)/COUNTIF(cmoney!R$3:R$135,$C18))</f>
        <v>-0.62219245283018887</v>
      </c>
      <c r="R18" s="12">
        <f>IF(COUNTIF(cmoney!S$3:S$135,$C18)=0,"",SUMIFS(cmoney!S$3:S$135,cmoney!S$3:S$135,$C18)/COUNTIF(cmoney!S$3:S$135,$C18))</f>
        <v>-0.14940666666666669</v>
      </c>
      <c r="S18" s="12">
        <f>IF(COUNTIF(cmoney!T$3:T$135,$C18)=0,"",SUMIFS(cmoney!T$3:T$135,cmoney!T$3:T$135,$C18)/COUNTIF(cmoney!T$3:T$135,$C18))</f>
        <v>-0.8507752212389379</v>
      </c>
      <c r="T18" s="12">
        <f>IF(COUNTIF(cmoney!U$3:U$135,$C18)=0,"",SUMIFS(cmoney!U$3:U$135,cmoney!U$3:U$135,$C18)/COUNTIF(cmoney!U$3:U$135,$C18))</f>
        <v>-0.77313173076923092</v>
      </c>
      <c r="U18" s="12">
        <f>IF(COUNTIF(cmoney!V$3:V$135,$C18)=0,"",SUMIFS(cmoney!V$3:V$135,cmoney!V$3:V$135,$C18)/COUNTIF(cmoney!V$3:V$135,$C18))</f>
        <v>-0.95181403508771956</v>
      </c>
      <c r="V18" s="12">
        <f>IF(COUNTIF(cmoney!W$3:W$135,$C18)=0,"",SUMIFS(cmoney!W$3:W$135,cmoney!W$3:W$135,$C18)/COUNTIF(cmoney!W$3:W$135,$C18))</f>
        <v>-0.16931249999999998</v>
      </c>
      <c r="W18" s="12">
        <f>IF(COUNTIF(cmoney!X$3:X$135,$C18)=0,"",SUMIFS(cmoney!X$3:X$135,cmoney!X$3:X$135,$C18)/COUNTIF(cmoney!X$3:X$135,$C18))</f>
        <v>-0.77190925925925924</v>
      </c>
      <c r="X18" s="12">
        <f>IF(COUNTIF(cmoney!Y$3:Y$135,$C18)=0,"",SUMIFS(cmoney!Y$3:Y$135,cmoney!Y$3:Y$135,$C18)/COUNTIF(cmoney!Y$3:Y$135,$C18))</f>
        <v>-0.24287373737373741</v>
      </c>
      <c r="Y18" s="12">
        <f>IF(COUNTIF(cmoney!Z$3:Z$135,$C18)=0,"",SUMIFS(cmoney!Z$3:Z$135,cmoney!Z$3:Z$135,$C18)/COUNTIF(cmoney!Z$3:Z$135,$C18))</f>
        <v>-0.10605909090909095</v>
      </c>
      <c r="Z18" s="12">
        <f>IF(COUNTIF(cmoney!AA$3:AA$135,$C18)=0,"",SUMIFS(cmoney!AA$3:AA$135,cmoney!AA$3:AA$135,$C18)/COUNTIF(cmoney!AA$3:AA$135,$C18))</f>
        <v>-0.96810253164556992</v>
      </c>
      <c r="AA18" s="12">
        <f>IF(COUNTIF(cmoney!AB$3:AB$135,$C18)=0,"",SUMIFS(cmoney!AB$3:AB$135,cmoney!AB$3:AB$135,$C18)/COUNTIF(cmoney!AB$3:AB$135,$C18))</f>
        <v>-0.57289574468085092</v>
      </c>
      <c r="AB18" s="12">
        <f>IF(COUNTIF(cmoney!AC$3:AC$135,$C18)=0,"",SUMIFS(cmoney!AC$3:AC$135,cmoney!AC$3:AC$135,$C18)/COUNTIF(cmoney!AC$3:AC$135,$C18))</f>
        <v>-0.4754163934426231</v>
      </c>
      <c r="AC18" s="12">
        <f>IF(COUNTIF(cmoney!AD$3:AD$135,$C18)=0,"",SUMIFS(cmoney!AD$3:AD$135,cmoney!AD$3:AD$135,$C18)/COUNTIF(cmoney!AD$3:AD$135,$C18))</f>
        <v>-0.75844245283018874</v>
      </c>
      <c r="AD18" s="12">
        <f>IF(COUNTIF(cmoney!AE$3:AE$135,$C18)=0,"",SUMIFS(cmoney!AE$3:AE$135,cmoney!AE$3:AE$135,$C18)/COUNTIF(cmoney!AE$3:AE$135,$C18))</f>
        <v>-1.1877590476190474</v>
      </c>
      <c r="AE18" s="12">
        <f>IF(COUNTIF(cmoney!AF$3:AF$135,$C18)=0,"",SUMIFS(cmoney!AF$3:AF$135,cmoney!AF$3:AF$135,$C18)/COUNTIF(cmoney!AF$3:AF$135,$C18))</f>
        <v>-1.0211486842105264</v>
      </c>
      <c r="AF18" s="12">
        <f>IF(COUNTIF(cmoney!AG$3:AG$135,$C18)=0,"",SUMIFS(cmoney!AG$3:AG$135,cmoney!AG$3:AG$135,$C18)/COUNTIF(cmoney!AG$3:AG$135,$C18))</f>
        <v>-0.53188793103448273</v>
      </c>
      <c r="AG18" s="12">
        <f>IF(COUNTIF(cmoney!AH$3:AH$135,$C18)=0,"",SUMIFS(cmoney!AH$3:AH$135,cmoney!AH$3:AH$135,$C18)/COUNTIF(cmoney!AH$3:AH$135,$C18))</f>
        <v>-1.0683787037037038</v>
      </c>
      <c r="AH18" s="12">
        <f>IF(COUNTIF(cmoney!AI$3:AI$135,$C18)=0,"",SUMIFS(cmoney!AI$3:AI$135,cmoney!AI$3:AI$135,$C18)/COUNTIF(cmoney!AI$3:AI$135,$C18))</f>
        <v>-0.52767282608695654</v>
      </c>
      <c r="AI18" s="12">
        <f>IF(COUNTIF(cmoney!AJ$3:AJ$135,$C18)=0,"",SUMIFS(cmoney!AJ$3:AJ$135,cmoney!AJ$3:AJ$135,$C18)/COUNTIF(cmoney!AJ$3:AJ$135,$C18))</f>
        <v>-0.31376027397260281</v>
      </c>
      <c r="AJ18" s="12">
        <f>IF(COUNTIF(cmoney!AK$3:AK$135,$C18)=0,"",SUMIFS(cmoney!AK$3:AK$135,cmoney!AK$3:AK$135,$C18)/COUNTIF(cmoney!AK$3:AK$135,$C18))</f>
        <v>-1.0119848837209304</v>
      </c>
      <c r="AK18" s="12">
        <f>IF(COUNTIF(cmoney!AL$3:AL$135,$C18)=0,"",SUMIFS(cmoney!AL$3:AL$135,cmoney!AL$3:AL$135,$C18)/COUNTIF(cmoney!AL$3:AL$135,$C18))</f>
        <v>-0.91172043010752679</v>
      </c>
      <c r="AL18" s="12">
        <f>IF(COUNTIF(cmoney!AM$3:AM$135,$C18)=0,"",SUMIFS(cmoney!AM$3:AM$135,cmoney!AM$3:AM$135,$C18)/COUNTIF(cmoney!AM$3:AM$135,$C18))</f>
        <v>-0.94197755102040837</v>
      </c>
      <c r="AM18" s="12">
        <f>IF(COUNTIF(cmoney!AN$3:AN$135,$C18)=0,"",SUMIFS(cmoney!AN$3:AN$135,cmoney!AN$3:AN$135,$C18)/COUNTIF(cmoney!AN$3:AN$135,$C18))</f>
        <v>-0.28048301886792448</v>
      </c>
      <c r="AN18" s="12">
        <f>IF(COUNTIF(cmoney!AO$3:AO$135,$C18)=0,"",SUMIFS(cmoney!AO$3:AO$135,cmoney!AO$3:AO$135,$C18)/COUNTIF(cmoney!AO$3:AO$135,$C18))</f>
        <v>-0.60695581395348841</v>
      </c>
      <c r="AO18" s="12">
        <f>IF(COUNTIF(cmoney!AP$3:AP$135,$C18)=0,"",SUMIFS(cmoney!AP$3:AP$135,cmoney!AP$3:AP$135,$C18)/COUNTIF(cmoney!AP$3:AP$135,$C18))</f>
        <v>-1.258151086956522</v>
      </c>
      <c r="AP18" s="12">
        <f>IF(COUNTIF(cmoney!AQ$3:AQ$135,$C18)=0,"",SUMIFS(cmoney!AQ$3:AQ$135,cmoney!AQ$3:AQ$135,$C18)/COUNTIF(cmoney!AQ$3:AQ$135,$C18))</f>
        <v>-0.45992631578947357</v>
      </c>
      <c r="AQ18" s="12">
        <f>IF(COUNTIF(cmoney!AR$3:AR$135,$C18)=0,"",SUMIFS(cmoney!AR$3:AR$135,cmoney!AR$3:AR$135,$C18)/COUNTIF(cmoney!AR$3:AR$135,$C18))</f>
        <v>-0.90554651162790678</v>
      </c>
      <c r="AR18" s="12">
        <f>IF(COUNTIF(cmoney!AS$3:AS$135,$C18)=0,"",SUMIFS(cmoney!AS$3:AS$135,cmoney!AS$3:AS$135,$C18)/COUNTIF(cmoney!AS$3:AS$135,$C18))</f>
        <v>-0.85957142857142832</v>
      </c>
      <c r="AS18" s="12">
        <f>IF(COUNTIF(cmoney!AT$3:AT$135,$C18)=0,"",SUMIFS(cmoney!AT$3:AT$135,cmoney!AT$3:AT$135,$C18)/COUNTIF(cmoney!AT$3:AT$135,$C18))</f>
        <v>-0.81756666666666666</v>
      </c>
      <c r="AT18" s="12">
        <f>IF(COUNTIF(cmoney!AU$3:AU$135,$C18)=0,"",SUMIFS(cmoney!AU$3:AU$135,cmoney!AU$3:AU$135,$C18)/COUNTIF(cmoney!AU$3:AU$135,$C18))</f>
        <v>-0.70856052631578959</v>
      </c>
      <c r="AU18" s="12">
        <f>IF(COUNTIF(cmoney!AV$3:AV$135,$C18)=0,"",SUMIFS(cmoney!AV$3:AV$135,cmoney!AV$3:AV$135,$C18)/COUNTIF(cmoney!AV$3:AV$135,$C18))</f>
        <v>-1.0750766233766238</v>
      </c>
      <c r="AV18" s="12">
        <f>IF(COUNTIF(cmoney!AW$3:AW$135,$C18)=0,"",SUMIFS(cmoney!AW$3:AW$135,cmoney!AW$3:AW$135,$C18)/COUNTIF(cmoney!AW$3:AW$135,$C18))</f>
        <v>-1.1055603603603608</v>
      </c>
      <c r="AW18" s="12">
        <f>IF(COUNTIF(cmoney!AX$3:AX$135,$C18)=0,"",SUMIFS(cmoney!AX$3:AX$135,cmoney!AX$3:AX$135,$C18)/COUNTIF(cmoney!AX$3:AX$135,$C18))</f>
        <v>-0.95781624999999959</v>
      </c>
      <c r="AX18" s="12">
        <f>IF(COUNTIF(cmoney!AY$3:AY$135,$C18)=0,"",SUMIFS(cmoney!AY$3:AY$135,cmoney!AY$3:AY$135,$C18)/COUNTIF(cmoney!AY$3:AY$135,$C18))</f>
        <v>-0.5475491228070174</v>
      </c>
      <c r="AY18" s="12">
        <f>IF(COUNTIF(cmoney!AZ$3:AZ$135,$C18)=0,"",SUMIFS(cmoney!AZ$3:AZ$135,cmoney!AZ$3:AZ$135,$C18)/COUNTIF(cmoney!AZ$3:AZ$135,$C18))</f>
        <v>-0.25959484536082478</v>
      </c>
      <c r="AZ18" s="12">
        <f>IF(COUNTIF(cmoney!BA$3:BA$135,$C18)=0,"",SUMIFS(cmoney!BA$3:BA$135,cmoney!BA$3:BA$135,$C18)/COUNTIF(cmoney!BA$3:BA$135,$C18))</f>
        <v>-0.45389659090909079</v>
      </c>
      <c r="BA18" s="12">
        <f>IF(COUNTIF(cmoney!BB$3:BB$135,$C18)=0,"",SUMIFS(cmoney!BB$3:BB$135,cmoney!BB$3:BB$135,$C18)/COUNTIF(cmoney!BB$3:BB$135,$C18))</f>
        <v>-0.39431558441558429</v>
      </c>
      <c r="BB18" s="12">
        <f>IF(COUNTIF(cmoney!BC$3:BC$135,$C18)=0,"",SUMIFS(cmoney!BC$3:BC$135,cmoney!BC$3:BC$135,$C18)/COUNTIF(cmoney!BC$3:BC$135,$C18))</f>
        <v>-0.3147469696969698</v>
      </c>
      <c r="BC18" s="12">
        <f>IF(COUNTIF(cmoney!BD$3:BD$135,$C18)=0,"",SUMIFS(cmoney!BD$3:BD$135,cmoney!BD$3:BD$135,$C18)/COUNTIF(cmoney!BD$3:BD$135,$C18))</f>
        <v>-0.63439302325581393</v>
      </c>
      <c r="BD18" s="12">
        <f>IF(COUNTIF(cmoney!BE$3:BE$135,$C18)=0,"",SUMIFS(cmoney!BE$3:BE$135,cmoney!BE$3:BE$135,$C18)/COUNTIF(cmoney!BE$3:BE$135,$C18))</f>
        <v>-0.81902222222222198</v>
      </c>
      <c r="BE18" s="12">
        <f>IF(COUNTIF(cmoney!BF$3:BF$135,$C18)=0,"",SUMIFS(cmoney!BF$3:BF$135,cmoney!BF$3:BF$135,$C18)/COUNTIF(cmoney!BF$3:BF$135,$C18))</f>
        <v>-0.71737058823529432</v>
      </c>
      <c r="BF18" s="12">
        <f>IF(COUNTIF(cmoney!BG$3:BG$135,$C18)=0,"",SUMIFS(cmoney!BG$3:BG$135,cmoney!BG$3:BG$135,$C18)/COUNTIF(cmoney!BG$3:BG$135,$C18))</f>
        <v>-0.24417931034482765</v>
      </c>
      <c r="BG18" s="12">
        <f>IF(COUNTIF(cmoney!BH$3:BH$135,$C18)=0,"",SUMIFS(cmoney!BH$3:BH$135,cmoney!BH$3:BH$135,$C18)/COUNTIF(cmoney!BH$3:BH$135,$C18))</f>
        <v>-0.1031516129032258</v>
      </c>
      <c r="BH18" s="12">
        <f>IF(COUNTIF(cmoney!BI$3:BI$135,$C18)=0,"",SUMIFS(cmoney!BI$3:BI$135,cmoney!BI$3:BI$135,$C18)/COUNTIF(cmoney!BI$3:BI$135,$C18))</f>
        <v>-0.74330930232558112</v>
      </c>
      <c r="BI18" s="12">
        <f>IF(COUNTIF(cmoney!BJ$3:BJ$135,$C18)=0,"",SUMIFS(cmoney!BJ$3:BJ$135,cmoney!BJ$3:BJ$135,$C18)/COUNTIF(cmoney!BJ$3:BJ$135,$C18))</f>
        <v>-0.86632343749999996</v>
      </c>
      <c r="BJ18" s="12">
        <f>IF(COUNTIF(cmoney!BK$3:BK$135,$C18)=0,"",SUMIFS(cmoney!BK$3:BK$135,cmoney!BK$3:BK$135,$C18)/COUNTIF(cmoney!BK$3:BK$135,$C18))</f>
        <v>-0.56954204545454556</v>
      </c>
      <c r="BK18" s="12">
        <f>IF(COUNTIF(cmoney!BL$3:BL$135,$C18)=0,"",SUMIFS(cmoney!BL$3:BL$135,cmoney!BL$3:BL$135,$C18)/COUNTIF(cmoney!BL$3:BL$135,$C18))</f>
        <v>-0.70396956521739118</v>
      </c>
      <c r="BL18" s="12">
        <f>IF(COUNTIF(cmoney!BM$3:BM$135,$C18)=0,"",SUMIFS(cmoney!BM$3:BM$135,cmoney!BM$3:BM$135,$C18)/COUNTIF(cmoney!BM$3:BM$135,$C18))</f>
        <v>-0.46929782608695642</v>
      </c>
      <c r="BM18" s="12">
        <f>IF(COUNTIF(cmoney!BN$3:BN$135,$C18)=0,"",SUMIFS(cmoney!BN$3:BN$135,cmoney!BN$3:BN$135,$C18)/COUNTIF(cmoney!BN$3:BN$135,$C18))</f>
        <v>-1.3380908045977014</v>
      </c>
      <c r="BN18" s="12">
        <f>IF(COUNTIF(cmoney!BO$3:BO$135,$C18)=0,"",SUMIFS(cmoney!BO$3:BO$135,cmoney!BO$3:BO$135,$C18)/COUNTIF(cmoney!BO$3:BO$135,$C18))</f>
        <v>-0.636467441860465</v>
      </c>
      <c r="BO18" s="12">
        <f>IF(COUNTIF(cmoney!BP$3:BP$135,$C18)=0,"",SUMIFS(cmoney!BP$3:BP$135,cmoney!BP$3:BP$135,$C18)/COUNTIF(cmoney!BP$3:BP$135,$C18))</f>
        <v>-2.1105671052631583</v>
      </c>
      <c r="BP18" s="12">
        <f>IF(COUNTIF(cmoney!BQ$3:BQ$135,$C18)=0,"",SUMIFS(cmoney!BQ$3:BQ$135,cmoney!BQ$3:BQ$135,$C18)/COUNTIF(cmoney!BQ$3:BQ$135,$C18))</f>
        <v>-1.2545622641509433</v>
      </c>
      <c r="BQ18" s="12">
        <f>IF(COUNTIF(cmoney!BR$3:BR$135,$C18)=0,"",SUMIFS(cmoney!BR$3:BR$135,cmoney!BR$3:BR$135,$C18)/COUNTIF(cmoney!BR$3:BR$135,$C18))</f>
        <v>-0.62493333333333345</v>
      </c>
      <c r="BR18" s="12">
        <f>IF(COUNTIF(cmoney!BS$3:BS$135,$C18)=0,"",SUMIFS(cmoney!BS$3:BS$135,cmoney!BS$3:BS$135,$C18)/COUNTIF(cmoney!BS$3:BS$135,$C18))</f>
        <v>-0.54293030303030299</v>
      </c>
      <c r="BS18" s="12">
        <f>IF(COUNTIF(cmoney!BT$3:BT$135,$C18)=0,"",SUMIFS(cmoney!BT$3:BT$135,cmoney!BT$3:BT$135,$C18)/COUNTIF(cmoney!BT$3:BT$135,$C18))</f>
        <v>-0.21178235294117648</v>
      </c>
      <c r="BT18" s="12">
        <f>IF(COUNTIF(cmoney!BU$3:BU$135,$C18)=0,"",SUMIFS(cmoney!BU$3:BU$135,cmoney!BU$3:BU$135,$C18)/COUNTIF(cmoney!BU$3:BU$135,$C18))</f>
        <v>-3.3369846153846159</v>
      </c>
      <c r="BU18" s="12">
        <f>IF(COUNTIF(cmoney!BV$3:BV$135,$C18)=0,"",SUMIFS(cmoney!BV$3:BV$135,cmoney!BV$3:BV$135,$C18)/COUNTIF(cmoney!BV$3:BV$135,$C18))</f>
        <v>-1.1088041095890409</v>
      </c>
      <c r="BV18" s="12">
        <f>IF(COUNTIF(cmoney!BW$3:BW$135,$C18)=0,"",SUMIFS(cmoney!BW$3:BW$135,cmoney!BW$3:BW$135,$C18)/COUNTIF(cmoney!BW$3:BW$135,$C18))</f>
        <v>-0.37556034482758621</v>
      </c>
      <c r="BW18" s="12">
        <f>IF(COUNTIF(cmoney!BX$3:BX$135,$C18)=0,"",SUMIFS(cmoney!BX$3:BX$135,cmoney!BX$3:BX$135,$C18)/COUNTIF(cmoney!BX$3:BX$135,$C18))</f>
        <v>-0.79161842105263169</v>
      </c>
      <c r="BX18" s="12">
        <f>IF(COUNTIF(cmoney!BY$3:BY$135,$C18)=0,"",SUMIFS(cmoney!BY$3:BY$135,cmoney!BY$3:BY$135,$C18)/COUNTIF(cmoney!BY$3:BY$135,$C18))</f>
        <v>-0.68323679245283009</v>
      </c>
      <c r="BY18" s="12">
        <f>IF(COUNTIF(cmoney!BZ$3:BZ$135,$C18)=0,"",SUMIFS(cmoney!BZ$3:BZ$135,cmoney!BZ$3:BZ$135,$C18)/COUNTIF(cmoney!BZ$3:BZ$135,$C18))</f>
        <v>-0.95165757575757537</v>
      </c>
      <c r="BZ18" s="12">
        <f>IF(COUNTIF(cmoney!CA$3:CA$135,$C18)=0,"",SUMIFS(cmoney!CA$3:CA$135,cmoney!CA$3:CA$135,$C18)/COUNTIF(cmoney!CA$3:CA$135,$C18))</f>
        <v>-0.81985862068965543</v>
      </c>
      <c r="CA18" s="12">
        <f>IF(COUNTIF(cmoney!CB$3:CB$135,$C18)=0,"",SUMIFS(cmoney!CB$3:CB$135,cmoney!CB$3:CB$135,$C18)/COUNTIF(cmoney!CB$3:CB$135,$C18))</f>
        <v>-0.44184953271028032</v>
      </c>
      <c r="CB18" s="12">
        <f>IF(COUNTIF(cmoney!CC$3:CC$135,$C18)=0,"",SUMIFS(cmoney!CC$3:CC$135,cmoney!CC$3:CC$135,$C18)/COUNTIF(cmoney!CC$3:CC$135,$C18))</f>
        <v>-0.50126967213114759</v>
      </c>
      <c r="CC18" s="12">
        <f>IF(COUNTIF(cmoney!CD$3:CD$135,$C18)=0,"",SUMIFS(cmoney!CD$3:CD$135,cmoney!CD$3:CD$135,$C18)/COUNTIF(cmoney!CD$3:CD$135,$C18))</f>
        <v>-0.14690833333333331</v>
      </c>
      <c r="CD18" s="12">
        <f>IF(COUNTIF(cmoney!CE$3:CE$135,$C18)=0,"",SUMIFS(cmoney!CE$3:CE$135,cmoney!CE$3:CE$135,$C18)/COUNTIF(cmoney!CE$3:CE$135,$C18))</f>
        <v>-0.4012985714285715</v>
      </c>
      <c r="CE18" s="12">
        <f>IF(COUNTIF(cmoney!CF$3:CF$135,$C18)=0,"",SUMIFS(cmoney!CF$3:CF$135,cmoney!CF$3:CF$135,$C18)/COUNTIF(cmoney!CF$3:CF$135,$C18))</f>
        <v>-0.87920823529411762</v>
      </c>
      <c r="CF18" s="12">
        <f>IF(COUNTIF(cmoney!CG$3:CG$135,$C18)=0,"",SUMIFS(cmoney!CG$3:CG$135,cmoney!CG$3:CG$135,$C18)/COUNTIF(cmoney!CG$3:CG$135,$C18))</f>
        <v>-0.4869659090909092</v>
      </c>
      <c r="CG18" s="12">
        <f>IF(COUNTIF(cmoney!CH$3:CH$135,$C18)=0,"",SUMIFS(cmoney!CH$3:CH$135,cmoney!CH$3:CH$135,$C18)/COUNTIF(cmoney!CH$3:CH$135,$C18))</f>
        <v>-0.71023565891472873</v>
      </c>
      <c r="CH18" s="12">
        <f>IF(COUNTIF(cmoney!CI$3:CI$135,$C18)=0,"",SUMIFS(cmoney!CI$3:CI$135,cmoney!CI$3:CI$135,$C18)/COUNTIF(cmoney!CI$3:CI$135,$C18))</f>
        <v>-0.24125507246376809</v>
      </c>
      <c r="CI18" s="12">
        <f>IF(COUNTIF(cmoney!CJ$3:CJ$135,$C18)=0,"",SUMIFS(cmoney!CJ$3:CJ$135,cmoney!CJ$3:CJ$135,$C18)/COUNTIF(cmoney!CJ$3:CJ$135,$C18))</f>
        <v>-0.63025368421052597</v>
      </c>
      <c r="CJ18" s="12">
        <f>IF(COUNTIF(cmoney!CK$3:CK$135,$C18)=0,"",SUMIFS(cmoney!CK$3:CK$135,cmoney!CK$3:CK$135,$C18)/COUNTIF(cmoney!CK$3:CK$135,$C18))</f>
        <v>-0.70726037735849068</v>
      </c>
      <c r="CK18" s="12">
        <f>IF(COUNTIF(cmoney!CL$3:CL$135,$C18)=0,"",SUMIFS(cmoney!CL$3:CL$135,cmoney!CL$3:CL$135,$C18)/COUNTIF(cmoney!CL$3:CL$135,$C18))</f>
        <v>-8.8237037037037017E-2</v>
      </c>
      <c r="CL18" s="12">
        <f>IF(COUNTIF(cmoney!CM$3:CM$135,$C18)=0,"",SUMIFS(cmoney!CM$3:CM$135,cmoney!CM$3:CM$135,$C18)/COUNTIF(cmoney!CM$3:CM$135,$C18))</f>
        <v>-0.21415925925925924</v>
      </c>
      <c r="CM18" s="12">
        <f>IF(COUNTIF(cmoney!CN$3:CN$135,$C18)=0,"",SUMIFS(cmoney!CN$3:CN$135,cmoney!CN$3:CN$135,$C18)/COUNTIF(cmoney!CN$3:CN$135,$C18))</f>
        <v>-0.39960175438596485</v>
      </c>
      <c r="CN18" s="12">
        <f>IF(COUNTIF(cmoney!CO$3:CO$135,$C18)=0,"",SUMIFS(cmoney!CO$3:CO$135,cmoney!CO$3:CO$135,$C18)/COUNTIF(cmoney!CO$3:CO$135,$C18))</f>
        <v>-0.19693015873015876</v>
      </c>
      <c r="CO18" s="12">
        <f>IF(COUNTIF(cmoney!CP$3:CP$135,$C18)=0,"",SUMIFS(cmoney!CP$3:CP$135,cmoney!CP$3:CP$135,$C18)/COUNTIF(cmoney!CP$3:CP$135,$C18))</f>
        <v>-0.79271803278688568</v>
      </c>
      <c r="CP18" s="12">
        <f>IF(COUNTIF(cmoney!CQ$3:CQ$135,$C18)=0,"",SUMIFS(cmoney!CQ$3:CQ$135,cmoney!CQ$3:CQ$135,$C18)/COUNTIF(cmoney!CQ$3:CQ$135,$C18))</f>
        <v>-0.34868030303030306</v>
      </c>
      <c r="CQ18" s="12">
        <f>IF(COUNTIF(cmoney!CR$3:CR$135,$C18)=0,"",SUMIFS(cmoney!CR$3:CR$135,cmoney!CR$3:CR$135,$C18)/COUNTIF(cmoney!CR$3:CR$135,$C18))</f>
        <v>-0.58429090909090897</v>
      </c>
      <c r="CR18" s="12">
        <f>IF(COUNTIF(cmoney!CS$3:CS$135,$C18)=0,"",SUMIFS(cmoney!CS$3:CS$135,cmoney!CS$3:CS$135,$C18)/COUNTIF(cmoney!CS$3:CS$135,$C18))</f>
        <v>-0.74544615384615376</v>
      </c>
      <c r="CS18" s="12">
        <f>IF(COUNTIF(cmoney!CT$3:CT$135,$C18)=0,"",SUMIFS(cmoney!CT$3:CT$135,cmoney!CT$3:CT$135,$C18)/COUNTIF(cmoney!CT$3:CT$135,$C18))</f>
        <v>-0.78261704545454547</v>
      </c>
      <c r="CT18" s="12">
        <f>IF(COUNTIF(cmoney!CU$3:CU$135,$C18)=0,"",SUMIFS(cmoney!CU$3:CU$135,cmoney!CU$3:CU$135,$C18)/COUNTIF(cmoney!CU$3:CU$135,$C18))</f>
        <v>-1.0747742424242424</v>
      </c>
      <c r="CU18" s="12">
        <f>IF(COUNTIF(cmoney!CV$3:CV$135,$C18)=0,"",SUMIFS(cmoney!CV$3:CV$135,cmoney!CV$3:CV$135,$C18)/COUNTIF(cmoney!CV$3:CV$135,$C18))</f>
        <v>-0.82453333333333334</v>
      </c>
      <c r="CV18" s="12">
        <f>IF(COUNTIF(cmoney!CW$3:CW$135,$C18)=0,"",SUMIFS(cmoney!CW$3:CW$135,cmoney!CW$3:CW$135,$C18)/COUNTIF(cmoney!CW$3:CW$135,$C18))</f>
        <v>-1.279085217391305</v>
      </c>
      <c r="CW18" s="12">
        <f>IF(COUNTIF(cmoney!CX$3:CX$135,$C18)=0,"",SUMIFS(cmoney!CX$3:CX$135,cmoney!CX$3:CX$135,$C18)/COUNTIF(cmoney!CX$3:CX$135,$C18))</f>
        <v>-0.36547878787878785</v>
      </c>
      <c r="CX18" s="12">
        <f>IF(COUNTIF(cmoney!CY$3:CY$135,$C18)=0,"",SUMIFS(cmoney!CY$3:CY$135,cmoney!CY$3:CY$135,$C18)/COUNTIF(cmoney!CY$3:CY$135,$C18))</f>
        <v>-0.38607857142857122</v>
      </c>
      <c r="CY18" s="12">
        <f>IF(COUNTIF(cmoney!CZ$3:CZ$135,$C18)=0,"",SUMIFS(cmoney!CZ$3:CZ$135,cmoney!CZ$3:CZ$135,$C18)/COUNTIF(cmoney!CZ$3:CZ$135,$C18))</f>
        <v>-0.33512916666666664</v>
      </c>
      <c r="CZ18" s="12">
        <f>IF(COUNTIF(cmoney!DA$3:DA$135,$C18)=0,"",SUMIFS(cmoney!DA$3:DA$135,cmoney!DA$3:DA$135,$C18)/COUNTIF(cmoney!DA$3:DA$135,$C18))</f>
        <v>-0.34034148936170211</v>
      </c>
      <c r="DA18" s="12">
        <f>IF(COUNTIF(cmoney!DB$3:DB$135,$C18)=0,"",SUMIFS(cmoney!DB$3:DB$135,cmoney!DB$3:DB$135,$C18)/COUNTIF(cmoney!DB$3:DB$135,$C18))</f>
        <v>-1.3655186915887845</v>
      </c>
      <c r="DB18" s="12">
        <f>IF(COUNTIF(cmoney!DC$3:DC$135,$C18)=0,"",SUMIFS(cmoney!DC$3:DC$135,cmoney!DC$3:DC$135,$C18)/COUNTIF(cmoney!DC$3:DC$135,$C18))</f>
        <v>-2.335810989010989</v>
      </c>
      <c r="DC18" s="12">
        <f>IF(COUNTIF(cmoney!DD$3:DD$135,$C18)=0,"",SUMIFS(cmoney!DD$3:DD$135,cmoney!DD$3:DD$135,$C18)/COUNTIF(cmoney!DD$3:DD$135,$C18))</f>
        <v>-1.4504851063829789</v>
      </c>
      <c r="DD18" s="12">
        <f>IF(COUNTIF(cmoney!DE$3:DE$135,$C18)=0,"",SUMIFS(cmoney!DE$3:DE$135,cmoney!DE$3:DE$135,$C18)/COUNTIF(cmoney!DE$3:DE$135,$C18))</f>
        <v>-0.34416769230769223</v>
      </c>
      <c r="DE18" s="12">
        <f>IF(COUNTIF(cmoney!DF$3:DF$135,$C18)=0,"",SUMIFS(cmoney!DF$3:DF$135,cmoney!DF$3:DF$135,$C18)/COUNTIF(cmoney!DF$3:DF$135,$C18))</f>
        <v>-0.17400000000000002</v>
      </c>
      <c r="DF18" s="12">
        <f>IF(COUNTIF(cmoney!DG$3:DG$135,$C18)=0,"",SUMIFS(cmoney!DG$3:DG$135,cmoney!DG$3:DG$135,$C18)/COUNTIF(cmoney!DG$3:DG$135,$C18))</f>
        <v>-9.1900000000000023E-2</v>
      </c>
      <c r="DG18" s="12">
        <f>IF(COUNTIF(cmoney!DH$3:DH$135,$C18)=0,"",SUMIFS(cmoney!DH$3:DH$135,cmoney!DH$3:DH$135,$C18)/COUNTIF(cmoney!DH$3:DH$135,$C18))</f>
        <v>-0.32907313432835822</v>
      </c>
      <c r="DH18" s="12">
        <f>IF(COUNTIF(cmoney!DI$3:DI$135,$C18)=0,"",SUMIFS(cmoney!DI$3:DI$135,cmoney!DI$3:DI$135,$C18)/COUNTIF(cmoney!DI$3:DI$135,$C18))</f>
        <v>-0.12524444444444444</v>
      </c>
      <c r="DI18" s="12">
        <f>IF(COUNTIF(cmoney!DJ$3:DJ$135,$C18)=0,"",SUMIFS(cmoney!DJ$3:DJ$135,cmoney!DJ$3:DJ$135,$C18)/COUNTIF(cmoney!DJ$3:DJ$135,$C18))</f>
        <v>-0.29295111111111105</v>
      </c>
      <c r="DJ18" s="12">
        <f>IF(COUNTIF(cmoney!DK$3:DK$135,$C18)=0,"",SUMIFS(cmoney!DK$3:DK$135,cmoney!DK$3:DK$135,$C18)/COUNTIF(cmoney!DK$3:DK$135,$C18))</f>
        <v>-0.33291034482758619</v>
      </c>
      <c r="DK18" s="12">
        <f>IF(COUNTIF(cmoney!DL$3:DL$135,$C18)=0,"",SUMIFS(cmoney!DL$3:DL$135,cmoney!DL$3:DL$135,$C18)/COUNTIF(cmoney!DL$3:DL$135,$C18))</f>
        <v>-0.25656590909090915</v>
      </c>
      <c r="DL18" s="12">
        <f>IF(COUNTIF(cmoney!DM$3:DM$135,$C18)=0,"",SUMIFS(cmoney!DM$3:DM$135,cmoney!DM$3:DM$135,$C18)/COUNTIF(cmoney!DM$3:DM$135,$C18))</f>
        <v>-0.39245925925925934</v>
      </c>
      <c r="DM18" s="12">
        <f>IF(COUNTIF(cmoney!DN$3:DN$135,$C18)=0,"",SUMIFS(cmoney!DN$3:DN$135,cmoney!DN$3:DN$135,$C18)/COUNTIF(cmoney!DN$3:DN$135,$C18))</f>
        <v>-0.18556739130434782</v>
      </c>
      <c r="DN18" s="12">
        <f>IF(COUNTIF(cmoney!DO$3:DO$135,$C18)=0,"",SUMIFS(cmoney!DO$3:DO$135,cmoney!DO$3:DO$135,$C18)/COUNTIF(cmoney!DO$3:DO$135,$C18))</f>
        <v>-0.1759705882352941</v>
      </c>
      <c r="DO18" s="12">
        <f>IF(COUNTIF(cmoney!DP$3:DP$135,$C18)=0,"",SUMIFS(cmoney!DP$3:DP$135,cmoney!DP$3:DP$135,$C18)/COUNTIF(cmoney!DP$3:DP$135,$C18))</f>
        <v>-0.31528032786885252</v>
      </c>
      <c r="DP18" s="12" t="str">
        <f>IF(COUNTIF(cmoney!DQ$3:DQ$135,$C18)=0,"",SUMIFS(cmoney!DQ$3:DQ$135,cmoney!DQ$3:DQ$135,$C18)/COUNTIF(cmoney!DQ$3:DQ$135,$C18))</f>
        <v/>
      </c>
      <c r="DQ18" s="12">
        <f>IF(COUNTIF(cmoney!DR$3:DR$135,$C18)=0,"",SUMIFS(cmoney!DR$3:DR$135,cmoney!DR$3:DR$135,$C18)/COUNTIF(cmoney!DR$3:DR$135,$C18))</f>
        <v>-0.14074615384615388</v>
      </c>
      <c r="DR18" s="12">
        <f>IF(COUNTIF(cmoney!DS$3:DS$135,$C18)=0,"",SUMIFS(cmoney!DS$3:DS$135,cmoney!DS$3:DS$135,$C18)/COUNTIF(cmoney!DS$3:DS$135,$C18))</f>
        <v>-0.5009669642857143</v>
      </c>
      <c r="DS18" s="12">
        <f>IF(COUNTIF(cmoney!DT$3:DT$135,$C18)=0,"",SUMIFS(cmoney!DT$3:DT$135,cmoney!DT$3:DT$135,$C18)/COUNTIF(cmoney!DT$3:DT$135,$C18))</f>
        <v>-0.89359320388349506</v>
      </c>
      <c r="DT18" s="12">
        <f>IF(COUNTIF(cmoney!DU$3:DU$135,$C18)=0,"",SUMIFS(cmoney!DU$3:DU$135,cmoney!DU$3:DU$135,$C18)/COUNTIF(cmoney!DU$3:DU$135,$C18))</f>
        <v>-0.14295238095238094</v>
      </c>
      <c r="DU18" s="12">
        <f>IF(COUNTIF(cmoney!DV$3:DV$135,$C18)=0,"",SUMIFS(cmoney!DV$3:DV$135,cmoney!DV$3:DV$135,$C18)/COUNTIF(cmoney!DV$3:DV$135,$C18))</f>
        <v>-0.29163538461538446</v>
      </c>
      <c r="DV18" s="12">
        <f>IF(COUNTIF(cmoney!DW$3:DW$135,$C18)=0,"",SUMIFS(cmoney!DW$3:DW$135,cmoney!DW$3:DW$135,$C18)/COUNTIF(cmoney!DW$3:DW$135,$C18))</f>
        <v>-0.63724368932038822</v>
      </c>
      <c r="DW18" s="12">
        <f>IF(COUNTIF(cmoney!DX$3:DX$135,$C18)=0,"",SUMIFS(cmoney!DX$3:DX$135,cmoney!DX$3:DX$135,$C18)/COUNTIF(cmoney!DX$3:DX$135,$C18))</f>
        <v>-0.77239142857142862</v>
      </c>
      <c r="DX18" s="12">
        <f>IF(COUNTIF(cmoney!DY$3:DY$135,$C18)=0,"",SUMIFS(cmoney!DY$3:DY$135,cmoney!DY$3:DY$135,$C18)/COUNTIF(cmoney!DY$3:DY$135,$C18))</f>
        <v>-0.59108979591836719</v>
      </c>
      <c r="DY18" s="12">
        <f>IF(COUNTIF(cmoney!DZ$3:DZ$135,$C18)=0,"",SUMIFS(cmoney!DZ$3:DZ$135,cmoney!DZ$3:DZ$135,$C18)/COUNTIF(cmoney!DZ$3:DZ$135,$C18))</f>
        <v>-0.93614636363636317</v>
      </c>
      <c r="DZ18" s="12">
        <f>IF(COUNTIF(cmoney!EA$3:EA$135,$C18)=0,"",SUMIFS(cmoney!EA$3:EA$135,cmoney!EA$3:EA$135,$C18)/COUNTIF(cmoney!EA$3:EA$135,$C18))</f>
        <v>-0.46398631578947341</v>
      </c>
      <c r="EA18" s="12">
        <f>IF(COUNTIF(cmoney!EB$3:EB$135,$C18)=0,"",SUMIFS(cmoney!EB$3:EB$135,cmoney!EB$3:EB$135,$C18)/COUNTIF(cmoney!EB$3:EB$135,$C18))</f>
        <v>-0.34730370370370367</v>
      </c>
      <c r="EB18" s="12">
        <f>IF(COUNTIF(cmoney!EC$3:EC$135,$C18)=0,"",SUMIFS(cmoney!EC$3:EC$135,cmoney!EC$3:EC$135,$C18)/COUNTIF(cmoney!EC$3:EC$135,$C18))</f>
        <v>-0.4881429752066116</v>
      </c>
      <c r="EC18" s="12">
        <f>IF(COUNTIF(cmoney!ED$3:ED$135,$C18)=0,"",SUMIFS(cmoney!ED$3:ED$135,cmoney!ED$3:ED$135,$C18)/COUNTIF(cmoney!ED$3:ED$135,$C18))</f>
        <v>-0.79217558139534883</v>
      </c>
      <c r="ED18" s="12">
        <f>IF(COUNTIF(cmoney!EE$3:EE$135,$C18)=0,"",SUMIFS(cmoney!EE$3:EE$135,cmoney!EE$3:EE$135,$C18)/COUNTIF(cmoney!EE$3:EE$135,$C18))</f>
        <v>-0.27585869565217391</v>
      </c>
      <c r="EE18" s="12">
        <f>IF(COUNTIF(cmoney!EF$3:EF$135,$C18)=0,"",SUMIFS(cmoney!EF$3:EF$135,cmoney!EF$3:EF$135,$C18)/COUNTIF(cmoney!EF$3:EF$135,$C18))</f>
        <v>-0.454944262295082</v>
      </c>
      <c r="EF18" s="12">
        <f>IF(COUNTIF(cmoney!EG$3:EG$135,$C18)=0,"",SUMIFS(cmoney!EG$3:EG$135,cmoney!EG$3:EG$135,$C18)/COUNTIF(cmoney!EG$3:EG$135,$C18))</f>
        <v>-0.39837118644067804</v>
      </c>
      <c r="EG18" s="12">
        <f>IF(COUNTIF(cmoney!EH$3:EH$135,$C18)=0,"",SUMIFS(cmoney!EH$3:EH$135,cmoney!EH$3:EH$135,$C18)/COUNTIF(cmoney!EH$3:EH$135,$C18))</f>
        <v>-0.22935411764705882</v>
      </c>
      <c r="EH18" s="12">
        <f>IF(COUNTIF(cmoney!EI$3:EI$135,$C18)=0,"",SUMIFS(cmoney!EI$3:EI$135,cmoney!EI$3:EI$135,$C18)/COUNTIF(cmoney!EI$3:EI$135,$C18))</f>
        <v>-0.23656219512195117</v>
      </c>
      <c r="EI18" s="12">
        <f>IF(COUNTIF(cmoney!EJ$3:EJ$135,$C18)=0,"",SUMIFS(cmoney!EJ$3:EJ$135,cmoney!EJ$3:EJ$135,$C18)/COUNTIF(cmoney!EJ$3:EJ$135,$C18))</f>
        <v>-0.32483203883495143</v>
      </c>
      <c r="EJ18" s="12">
        <f>IF(COUNTIF(cmoney!EK$3:EK$135,$C18)=0,"",SUMIFS(cmoney!EK$3:EK$135,cmoney!EK$3:EK$135,$C18)/COUNTIF(cmoney!EK$3:EK$135,$C18))</f>
        <v>-0.59055142857142873</v>
      </c>
      <c r="EK18" s="12">
        <f>IF(COUNTIF(cmoney!EL$3:EL$135,$C18)=0,"",SUMIFS(cmoney!EL$3:EL$135,cmoney!EL$3:EL$135,$C18)/COUNTIF(cmoney!EL$3:EL$135,$C18))</f>
        <v>-0.30739459459459456</v>
      </c>
      <c r="EL18" s="12">
        <f>IF(COUNTIF(cmoney!EM$3:EM$135,$C18)=0,"",SUMIFS(cmoney!EM$3:EM$135,cmoney!EM$3:EM$135,$C18)/COUNTIF(cmoney!EM$3:EM$135,$C18))</f>
        <v>-0.65936666666666655</v>
      </c>
      <c r="EM18" s="12">
        <f>IF(COUNTIF(cmoney!EN$3:EN$135,$C18)=0,"",SUMIFS(cmoney!EN$3:EN$135,cmoney!EN$3:EN$135,$C18)/COUNTIF(cmoney!EN$3:EN$135,$C18))</f>
        <v>-0.85773670886075937</v>
      </c>
      <c r="EN18" s="12">
        <f>IF(COUNTIF(cmoney!EO$3:EO$135,$C18)=0,"",SUMIFS(cmoney!EO$3:EO$135,cmoney!EO$3:EO$135,$C18)/COUNTIF(cmoney!EO$3:EO$135,$C18))</f>
        <v>-0.29105416666666678</v>
      </c>
      <c r="EO18" s="12">
        <f>IF(COUNTIF(cmoney!EP$3:EP$135,$C18)=0,"",SUMIFS(cmoney!EP$3:EP$135,cmoney!EP$3:EP$135,$C18)/COUNTIF(cmoney!EP$3:EP$135,$C18))</f>
        <v>-0.26509148936170213</v>
      </c>
      <c r="EP18" s="12">
        <f>IF(COUNTIF(cmoney!EQ$3:EQ$135,$C18)=0,"",SUMIFS(cmoney!EQ$3:EQ$135,cmoney!EQ$3:EQ$135,$C18)/COUNTIF(cmoney!EQ$3:EQ$135,$C18))</f>
        <v>-0.26491363636363635</v>
      </c>
      <c r="EQ18" s="12">
        <f>IF(COUNTIF(cmoney!ER$3:ER$135,$C18)=0,"",SUMIFS(cmoney!ER$3:ER$135,cmoney!ER$3:ER$135,$C18)/COUNTIF(cmoney!ER$3:ER$135,$C18))</f>
        <v>-1.2768191919191916</v>
      </c>
      <c r="ER18" s="12">
        <f>IF(COUNTIF(cmoney!ES$3:ES$135,$C18)=0,"",SUMIFS(cmoney!ES$3:ES$135,cmoney!ES$3:ES$135,$C18)/COUNTIF(cmoney!ES$3:ES$135,$C18))</f>
        <v>-0.3306797297297297</v>
      </c>
      <c r="ES18" s="12">
        <f>IF(COUNTIF(cmoney!ET$3:ET$135,$C18)=0,"",SUMIFS(cmoney!ET$3:ET$135,cmoney!ET$3:ET$135,$C18)/COUNTIF(cmoney!ET$3:ET$135,$C18))</f>
        <v>-0.36427605633802818</v>
      </c>
      <c r="ET18" s="12">
        <f>IF(COUNTIF(cmoney!EU$3:EU$135,$C18)=0,"",SUMIFS(cmoney!EU$3:EU$135,cmoney!EU$3:EU$135,$C18)/COUNTIF(cmoney!EU$3:EU$135,$C18))</f>
        <v>-0.23235161290322578</v>
      </c>
      <c r="EU18" s="12">
        <f>IF(COUNTIF(cmoney!EV$3:EV$135,$C18)=0,"",SUMIFS(cmoney!EV$3:EV$135,cmoney!EV$3:EV$135,$C18)/COUNTIF(cmoney!EV$3:EV$135,$C18))</f>
        <v>-0.57447624999999991</v>
      </c>
      <c r="EV18" s="12">
        <f>IF(COUNTIF(cmoney!EW$3:EW$135,$C18)=0,"",SUMIFS(cmoney!EW$3:EW$135,cmoney!EW$3:EW$135,$C18)/COUNTIF(cmoney!EW$3:EW$135,$C18))</f>
        <v>-1.1229123456790122</v>
      </c>
      <c r="EW18" s="12">
        <f>IF(COUNTIF(cmoney!EX$3:EX$135,$C18)=0,"",SUMIFS(cmoney!EX$3:EX$135,cmoney!EX$3:EX$135,$C18)/COUNTIF(cmoney!EX$3:EX$135,$C18))</f>
        <v>-1.0794427184466018</v>
      </c>
      <c r="EX18" s="12">
        <f>IF(COUNTIF(cmoney!EY$3:EY$135,$C18)=0,"",SUMIFS(cmoney!EY$3:EY$135,cmoney!EY$3:EY$135,$C18)/COUNTIF(cmoney!EY$3:EY$135,$C18))</f>
        <v>-0.38384999999999991</v>
      </c>
      <c r="EY18" s="12">
        <f>IF(COUNTIF(cmoney!EZ$3:EZ$135,$C18)=0,"",SUMIFS(cmoney!EZ$3:EZ$135,cmoney!EZ$3:EZ$135,$C18)/COUNTIF(cmoney!EZ$3:EZ$135,$C18))</f>
        <v>-0.13521643835616437</v>
      </c>
      <c r="EZ18" s="12">
        <f>IF(COUNTIF(cmoney!FA$3:FA$135,$C18)=0,"",SUMIFS(cmoney!FA$3:FA$135,cmoney!FA$3:FA$135,$C18)/COUNTIF(cmoney!FA$3:FA$135,$C18))</f>
        <v>-1.2534493975903616</v>
      </c>
      <c r="FA18" s="12">
        <f>IF(COUNTIF(cmoney!FB$3:FB$135,$C18)=0,"",SUMIFS(cmoney!FB$3:FB$135,cmoney!FB$3:FB$135,$C18)/COUNTIF(cmoney!FB$3:FB$135,$C18))</f>
        <v>-0.80146000000000039</v>
      </c>
      <c r="FB18" s="12">
        <f>IF(COUNTIF(cmoney!FC$3:FC$135,$C18)=0,"",SUMIFS(cmoney!FC$3:FC$135,cmoney!FC$3:FC$135,$C18)/COUNTIF(cmoney!FC$3:FC$135,$C18))</f>
        <v>-0.39173181818181824</v>
      </c>
      <c r="FC18" s="12">
        <f>IF(COUNTIF(cmoney!FD$3:FD$135,$C18)=0,"",SUMIFS(cmoney!FD$3:FD$135,cmoney!FD$3:FD$135,$C18)/COUNTIF(cmoney!FD$3:FD$135,$C18))</f>
        <v>-7.2279999999999997E-2</v>
      </c>
      <c r="FD18" s="12">
        <f>IF(COUNTIF(cmoney!FE$3:FE$135,$C18)=0,"",SUMIFS(cmoney!FE$3:FE$135,cmoney!FE$3:FE$135,$C18)/COUNTIF(cmoney!FE$3:FE$135,$C18))</f>
        <v>-0.86421022727272789</v>
      </c>
      <c r="FE18" s="12">
        <f>IF(COUNTIF(cmoney!FF$3:FF$135,$C18)=0,"",SUMIFS(cmoney!FF$3:FF$135,cmoney!FF$3:FF$135,$C18)/COUNTIF(cmoney!FF$3:FF$135,$C18))</f>
        <v>-0.31734000000000001</v>
      </c>
      <c r="FF18" s="12">
        <f>IF(COUNTIF(cmoney!FG$3:FG$135,$C18)=0,"",SUMIFS(cmoney!FG$3:FG$135,cmoney!FG$3:FG$135,$C18)/COUNTIF(cmoney!FG$3:FG$135,$C18))</f>
        <v>-0.30508846153846148</v>
      </c>
      <c r="FG18" s="12">
        <f>IF(COUNTIF(cmoney!FH$3:FH$135,$C18)=0,"",SUMIFS(cmoney!FH$3:FH$135,cmoney!FH$3:FH$135,$C18)/COUNTIF(cmoney!FH$3:FH$135,$C18))</f>
        <v>-0.28467826086956516</v>
      </c>
      <c r="FH18" s="12">
        <f>IF(COUNTIF(cmoney!FI$3:FI$135,$C18)=0,"",SUMIFS(cmoney!FI$3:FI$135,cmoney!FI$3:FI$135,$C18)/COUNTIF(cmoney!FI$3:FI$135,$C18))</f>
        <v>-0.17887169811320752</v>
      </c>
      <c r="FI18" s="12">
        <f>IF(COUNTIF(cmoney!FJ$3:FJ$135,$C18)=0,"",SUMIFS(cmoney!FJ$3:FJ$135,cmoney!FJ$3:FJ$135,$C18)/COUNTIF(cmoney!FJ$3:FJ$135,$C18))</f>
        <v>-0.2861688524590163</v>
      </c>
      <c r="FJ18" s="12">
        <f>IF(COUNTIF(cmoney!FK$3:FK$135,$C18)=0,"",SUMIFS(cmoney!FK$3:FK$135,cmoney!FK$3:FK$135,$C18)/COUNTIF(cmoney!FK$3:FK$135,$C18))</f>
        <v>-0.54375263157894727</v>
      </c>
      <c r="FK18" s="12">
        <f>IF(COUNTIF(cmoney!FL$3:FL$135,$C18)=0,"",SUMIFS(cmoney!FL$3:FL$135,cmoney!FL$3:FL$135,$C18)/COUNTIF(cmoney!FL$3:FL$135,$C18))</f>
        <v>-0.45941639344262297</v>
      </c>
      <c r="FL18" s="12">
        <f>IF(COUNTIF(cmoney!FM$3:FM$135,$C18)=0,"",SUMIFS(cmoney!FM$3:FM$135,cmoney!FM$3:FM$135,$C18)/COUNTIF(cmoney!FM$3:FM$135,$C18))</f>
        <v>-0.49242399999999986</v>
      </c>
      <c r="FM18" s="12">
        <f>IF(COUNTIF(cmoney!FN$3:FN$135,$C18)=0,"",SUMIFS(cmoney!FN$3:FN$135,cmoney!FN$3:FN$135,$C18)/COUNTIF(cmoney!FN$3:FN$135,$C18))</f>
        <v>-0.38430545454545462</v>
      </c>
      <c r="FN18" s="12">
        <f>IF(COUNTIF(cmoney!FO$3:FO$135,$C18)=0,"",SUMIFS(cmoney!FO$3:FO$135,cmoney!FO$3:FO$135,$C18)/COUNTIF(cmoney!FO$3:FO$135,$C18))</f>
        <v>-0.52407857142857128</v>
      </c>
      <c r="FO18" s="12">
        <f>IF(COUNTIF(cmoney!FP$3:FP$135,$C18)=0,"",SUMIFS(cmoney!FP$3:FP$135,cmoney!FP$3:FP$135,$C18)/COUNTIF(cmoney!FP$3:FP$135,$C18))</f>
        <v>-0.64831910112359548</v>
      </c>
      <c r="FP18" s="12">
        <f>IF(COUNTIF(cmoney!FQ$3:FQ$135,$C18)=0,"",SUMIFS(cmoney!FQ$3:FQ$135,cmoney!FQ$3:FQ$135,$C18)/COUNTIF(cmoney!FQ$3:FQ$135,$C18))</f>
        <v>-0.67449340659340629</v>
      </c>
      <c r="FQ18" s="12">
        <f>IF(COUNTIF(cmoney!FR$3:FR$135,$C18)=0,"",SUMIFS(cmoney!FR$3:FR$135,cmoney!FR$3:FR$135,$C18)/COUNTIF(cmoney!FR$3:FR$135,$C18))</f>
        <v>-0.73033090909090903</v>
      </c>
      <c r="FR18" s="12">
        <f>IF(COUNTIF(cmoney!FS$3:FS$135,$C18)=0,"",SUMIFS(cmoney!FS$3:FS$135,cmoney!FS$3:FS$135,$C18)/COUNTIF(cmoney!FS$3:FS$135,$C18))</f>
        <v>-0.18211999999999995</v>
      </c>
      <c r="FS18" s="12">
        <f>IF(COUNTIF(cmoney!FT$3:FT$135,$C18)=0,"",SUMIFS(cmoney!FT$3:FT$135,cmoney!FT$3:FT$135,$C18)/COUNTIF(cmoney!FT$3:FT$135,$C18))</f>
        <v>-0.48522173913043487</v>
      </c>
      <c r="FT18" s="12">
        <f>IF(COUNTIF(cmoney!FU$3:FU$135,$C18)=0,"",SUMIFS(cmoney!FU$3:FU$135,cmoney!FU$3:FU$135,$C18)/COUNTIF(cmoney!FU$3:FU$135,$C18))</f>
        <v>-0.59070405405405391</v>
      </c>
      <c r="FU18" s="12">
        <f>IF(COUNTIF(cmoney!FV$3:FV$135,$C18)=0,"",SUMIFS(cmoney!FV$3:FV$135,cmoney!FV$3:FV$135,$C18)/COUNTIF(cmoney!FV$3:FV$135,$C18))</f>
        <v>-0.54647719298245612</v>
      </c>
      <c r="FV18" s="12">
        <f>IF(COUNTIF(cmoney!FW$3:FW$135,$C18)=0,"",SUMIFS(cmoney!FW$3:FW$135,cmoney!FW$3:FW$135,$C18)/COUNTIF(cmoney!FW$3:FW$135,$C18))</f>
        <v>-0.52173333333333338</v>
      </c>
      <c r="FW18" s="12">
        <f>IF(COUNTIF(cmoney!FX$3:FX$135,$C18)=0,"",SUMIFS(cmoney!FX$3:FX$135,cmoney!FX$3:FX$135,$C18)/COUNTIF(cmoney!FX$3:FX$135,$C18))</f>
        <v>-0.34982909090909065</v>
      </c>
      <c r="FX18" s="12">
        <f>IF(COUNTIF(cmoney!FY$3:FY$135,$C18)=0,"",SUMIFS(cmoney!FY$3:FY$135,cmoney!FY$3:FY$135,$C18)/COUNTIF(cmoney!FY$3:FY$135,$C18))</f>
        <v>-0.28926000000000002</v>
      </c>
      <c r="FY18" s="12">
        <f>IF(COUNTIF(cmoney!FZ$3:FZ$135,$C18)=0,"",SUMIFS(cmoney!FZ$3:FZ$135,cmoney!FZ$3:FZ$135,$C18)/COUNTIF(cmoney!FZ$3:FZ$135,$C18))</f>
        <v>-0.15502307692307693</v>
      </c>
      <c r="FZ18" s="12">
        <f>IF(COUNTIF(cmoney!GA$3:GA$135,$C18)=0,"",SUMIFS(cmoney!GA$3:GA$135,cmoney!GA$3:GA$135,$C18)/COUNTIF(cmoney!GA$3:GA$135,$C18))</f>
        <v>-0.34457727272727284</v>
      </c>
      <c r="GA18" s="12">
        <f>IF(COUNTIF(cmoney!GB$3:GB$135,$C18)=0,"",SUMIFS(cmoney!GB$3:GB$135,cmoney!GB$3:GB$135,$C18)/COUNTIF(cmoney!GB$3:GB$135,$C18))</f>
        <v>-0.28777499999999995</v>
      </c>
      <c r="GB18" s="12">
        <f>IF(COUNTIF(cmoney!GC$3:GC$135,$C18)=0,"",SUMIFS(cmoney!GC$3:GC$135,cmoney!GC$3:GC$135,$C18)/COUNTIF(cmoney!GC$3:GC$135,$C18))</f>
        <v>-0.21858604651162797</v>
      </c>
      <c r="GC18" s="12">
        <f>IF(COUNTIF(cmoney!GD$3:GD$135,$C18)=0,"",SUMIFS(cmoney!GD$3:GD$135,cmoney!GD$3:GD$135,$C18)/COUNTIF(cmoney!GD$3:GD$135,$C18))</f>
        <v>-0.35322500000000007</v>
      </c>
      <c r="GD18" s="12">
        <f>IF(COUNTIF(cmoney!GE$3:GE$135,$C18)=0,"",SUMIFS(cmoney!GE$3:GE$135,cmoney!GE$3:GE$135,$C18)/COUNTIF(cmoney!GE$3:GE$135,$C18))</f>
        <v>-9.9347619047619032E-2</v>
      </c>
      <c r="GE18" s="12">
        <f>IF(COUNTIF(cmoney!GF$3:GF$135,$C18)=0,"",SUMIFS(cmoney!GF$3:GF$135,cmoney!GF$3:GF$135,$C18)/COUNTIF(cmoney!GF$3:GF$135,$C18))</f>
        <v>-0.23527714285714291</v>
      </c>
      <c r="GF18" s="12">
        <f>IF(COUNTIF(cmoney!GG$3:GG$135,$C18)=0,"",SUMIFS(cmoney!GG$3:GG$135,cmoney!GG$3:GG$135,$C18)/COUNTIF(cmoney!GG$3:GG$135,$C18))</f>
        <v>-0.5303000000000001</v>
      </c>
      <c r="GG18" s="12">
        <f>IF(COUNTIF(cmoney!GH$3:GH$135,$C18)=0,"",SUMIFS(cmoney!GH$3:GH$135,cmoney!GH$3:GH$135,$C18)/COUNTIF(cmoney!GH$3:GH$135,$C18))</f>
        <v>-0.61411578947368428</v>
      </c>
      <c r="GH18" s="12">
        <f>IF(COUNTIF(cmoney!GI$3:GI$135,$C18)=0,"",SUMIFS(cmoney!GI$3:GI$135,cmoney!GI$3:GI$135,$C18)/COUNTIF(cmoney!GI$3:GI$135,$C18))</f>
        <v>-0.64016034482758599</v>
      </c>
      <c r="GI18" s="12">
        <f>IF(COUNTIF(cmoney!GJ$3:GJ$135,$C18)=0,"",SUMIFS(cmoney!GJ$3:GJ$135,cmoney!GJ$3:GJ$135,$C18)/COUNTIF(cmoney!GJ$3:GJ$135,$C18))</f>
        <v>-1.2877421052631579</v>
      </c>
      <c r="GJ18" s="12">
        <f>IF(COUNTIF(cmoney!GK$3:GK$135,$C18)=0,"",SUMIFS(cmoney!GK$3:GK$135,cmoney!GK$3:GK$135,$C18)/COUNTIF(cmoney!GK$3:GK$135,$C18))</f>
        <v>-0.13714999999999999</v>
      </c>
      <c r="GK18" s="12">
        <f>IF(COUNTIF(cmoney!GL$3:GL$135,$C18)=0,"",SUMIFS(cmoney!GL$3:GL$135,cmoney!GL$3:GL$135,$C18)/COUNTIF(cmoney!GL$3:GL$135,$C18))</f>
        <v>-0.40180256410256415</v>
      </c>
      <c r="GL18" s="12">
        <f>IF(COUNTIF(cmoney!GM$3:GM$135,$C18)=0,"",SUMIFS(cmoney!GM$3:GM$135,cmoney!GM$3:GM$135,$C18)/COUNTIF(cmoney!GM$3:GM$135,$C18))</f>
        <v>-0.459675</v>
      </c>
      <c r="GM18" s="12">
        <f>IF(COUNTIF(cmoney!GN$3:GN$135,$C18)=0,"",SUMIFS(cmoney!GN$3:GN$135,cmoney!GN$3:GN$135,$C18)/COUNTIF(cmoney!GN$3:GN$135,$C18))</f>
        <v>-0.37179318181818188</v>
      </c>
      <c r="GN18" s="12">
        <f>IF(COUNTIF(cmoney!GO$3:GO$135,$C18)=0,"",SUMIFS(cmoney!GO$3:GO$135,cmoney!GO$3:GO$135,$C18)/COUNTIF(cmoney!GO$3:GO$135,$C18))</f>
        <v>-0.40093170731707323</v>
      </c>
      <c r="GO18" s="12">
        <f>IF(COUNTIF(cmoney!GP$3:GP$135,$C18)=0,"",SUMIFS(cmoney!GP$3:GP$135,cmoney!GP$3:GP$135,$C18)/COUNTIF(cmoney!GP$3:GP$135,$C18))</f>
        <v>-0.36194230769230779</v>
      </c>
      <c r="GP18" s="12">
        <f>IF(COUNTIF(cmoney!GQ$3:GQ$135,$C18)=0,"",SUMIFS(cmoney!GQ$3:GQ$135,cmoney!GQ$3:GQ$135,$C18)/COUNTIF(cmoney!GQ$3:GQ$135,$C18))</f>
        <v>-0.38645714285714294</v>
      </c>
      <c r="GQ18" s="12">
        <f>IF(COUNTIF(cmoney!GR$3:GR$135,$C18)=0,"",SUMIFS(cmoney!GR$3:GR$135,cmoney!GR$3:GR$135,$C18)/COUNTIF(cmoney!GR$3:GR$135,$C18))</f>
        <v>-9.8942857142857138E-2</v>
      </c>
      <c r="GR18" s="12">
        <f>IF(COUNTIF(cmoney!GS$3:GS$135,$C18)=0,"",SUMIFS(cmoney!GS$3:GS$135,cmoney!GS$3:GS$135,$C18)/COUNTIF(cmoney!GS$3:GS$135,$C18))</f>
        <v>-0.33680526315789477</v>
      </c>
      <c r="GS18" s="12">
        <f>IF(COUNTIF(cmoney!GT$3:GT$135,$C18)=0,"",SUMIFS(cmoney!GT$3:GT$135,cmoney!GT$3:GT$135,$C18)/COUNTIF(cmoney!GT$3:GT$135,$C18))</f>
        <v>-0.40949090909090907</v>
      </c>
      <c r="GT18" s="12">
        <f>IF(COUNTIF(cmoney!GU$3:GU$135,$C18)=0,"",SUMIFS(cmoney!GU$3:GU$135,cmoney!GU$3:GU$135,$C18)/COUNTIF(cmoney!GU$3:GU$135,$C18))</f>
        <v>-0.42008399999999996</v>
      </c>
      <c r="GU18" s="12">
        <f>IF(COUNTIF(cmoney!GV$3:GV$135,$C18)=0,"",SUMIFS(cmoney!GV$3:GV$135,cmoney!GV$3:GV$135,$C18)/COUNTIF(cmoney!GV$3:GV$135,$C18))</f>
        <v>-0.42793333333333328</v>
      </c>
    </row>
    <row r="19" spans="1:203">
      <c r="A19" s="9">
        <v>2019</v>
      </c>
      <c r="B19" s="9">
        <v>5</v>
      </c>
      <c r="C19" s="10" t="s">
        <v>686</v>
      </c>
      <c r="D19" s="10" t="s">
        <v>1239</v>
      </c>
      <c r="E19" s="15">
        <f>IF(COUNTIF(cmoney!F$3:F$135,$C19)=0,"",COUNTIF(cmoney!F$3:F$135,$C19))</f>
        <v>98</v>
      </c>
      <c r="F19" s="15">
        <f>IF(COUNTIF(cmoney!G$3:G$135,$C19)=0,"",COUNTIF(cmoney!G$3:G$135,$C19))</f>
        <v>133</v>
      </c>
      <c r="G19" s="15">
        <f>IF(COUNTIF(cmoney!H$3:H$135,$C19)=0,"",COUNTIF(cmoney!H$3:H$135,$C19))</f>
        <v>19</v>
      </c>
      <c r="H19" s="15">
        <f>IF(COUNTIF(cmoney!I$3:I$135,$C19)=0,"",COUNTIF(cmoney!I$3:I$135,$C19))</f>
        <v>132</v>
      </c>
      <c r="I19" s="15">
        <f>IF(COUNTIF(cmoney!J$3:J$135,$C19)=0,"",COUNTIF(cmoney!J$3:J$135,$C19))</f>
        <v>129</v>
      </c>
      <c r="J19" s="15">
        <f>IF(COUNTIF(cmoney!K$3:K$135,$C19)=0,"",COUNTIF(cmoney!K$3:K$135,$C19))</f>
        <v>117</v>
      </c>
      <c r="K19" s="15">
        <f>IF(COUNTIF(cmoney!L$3:L$135,$C19)=0,"",COUNTIF(cmoney!L$3:L$135,$C19))</f>
        <v>94</v>
      </c>
      <c r="L19" s="15">
        <f>IF(COUNTIF(cmoney!M$3:M$135,$C19)=0,"",COUNTIF(cmoney!M$3:M$135,$C19))</f>
        <v>130</v>
      </c>
      <c r="M19" s="15">
        <f>IF(COUNTIF(cmoney!N$3:N$135,$C19)=0,"",COUNTIF(cmoney!N$3:N$135,$C19))</f>
        <v>129</v>
      </c>
      <c r="N19" s="15">
        <f>IF(COUNTIF(cmoney!O$3:O$135,$C19)=0,"",COUNTIF(cmoney!O$3:O$135,$C19))</f>
        <v>113</v>
      </c>
      <c r="O19" s="15">
        <f>IF(COUNTIF(cmoney!P$3:P$135,$C19)=0,"",COUNTIF(cmoney!P$3:P$135,$C19))</f>
        <v>111</v>
      </c>
      <c r="P19" s="15">
        <f>IF(COUNTIF(cmoney!Q$3:Q$135,$C19)=0,"",COUNTIF(cmoney!Q$3:Q$135,$C19))</f>
        <v>87</v>
      </c>
      <c r="Q19" s="15">
        <f>IF(COUNTIF(cmoney!R$3:R$135,$C19)=0,"",COUNTIF(cmoney!R$3:R$135,$C19))</f>
        <v>106</v>
      </c>
      <c r="R19" s="15">
        <f>IF(COUNTIF(cmoney!S$3:S$135,$C19)=0,"",COUNTIF(cmoney!S$3:S$135,$C19))</f>
        <v>45</v>
      </c>
      <c r="S19" s="15">
        <f>IF(COUNTIF(cmoney!T$3:T$135,$C19)=0,"",COUNTIF(cmoney!T$3:T$135,$C19))</f>
        <v>113</v>
      </c>
      <c r="T19" s="15">
        <f>IF(COUNTIF(cmoney!U$3:U$135,$C19)=0,"",COUNTIF(cmoney!U$3:U$135,$C19))</f>
        <v>104</v>
      </c>
      <c r="U19" s="15">
        <f>IF(COUNTIF(cmoney!V$3:V$135,$C19)=0,"",COUNTIF(cmoney!V$3:V$135,$C19))</f>
        <v>114</v>
      </c>
      <c r="V19" s="15">
        <f>IF(COUNTIF(cmoney!W$3:W$135,$C19)=0,"",COUNTIF(cmoney!W$3:W$135,$C19))</f>
        <v>8</v>
      </c>
      <c r="W19" s="15">
        <f>IF(COUNTIF(cmoney!X$3:X$135,$C19)=0,"",COUNTIF(cmoney!X$3:X$135,$C19))</f>
        <v>54</v>
      </c>
      <c r="X19" s="15">
        <f>IF(COUNTIF(cmoney!Y$3:Y$135,$C19)=0,"",COUNTIF(cmoney!Y$3:Y$135,$C19))</f>
        <v>99</v>
      </c>
      <c r="Y19" s="15">
        <f>IF(COUNTIF(cmoney!Z$3:Z$135,$C19)=0,"",COUNTIF(cmoney!Z$3:Z$135,$C19))</f>
        <v>44</v>
      </c>
      <c r="Z19" s="15">
        <f>IF(COUNTIF(cmoney!AA$3:AA$135,$C19)=0,"",COUNTIF(cmoney!AA$3:AA$135,$C19))</f>
        <v>79</v>
      </c>
      <c r="AA19" s="15">
        <f>IF(COUNTIF(cmoney!AB$3:AB$135,$C19)=0,"",COUNTIF(cmoney!AB$3:AB$135,$C19))</f>
        <v>47</v>
      </c>
      <c r="AB19" s="15">
        <f>IF(COUNTIF(cmoney!AC$3:AC$135,$C19)=0,"",COUNTIF(cmoney!AC$3:AC$135,$C19))</f>
        <v>61</v>
      </c>
      <c r="AC19" s="15">
        <f>IF(COUNTIF(cmoney!AD$3:AD$135,$C19)=0,"",COUNTIF(cmoney!AD$3:AD$135,$C19))</f>
        <v>106</v>
      </c>
      <c r="AD19" s="15">
        <f>IF(COUNTIF(cmoney!AE$3:AE$135,$C19)=0,"",COUNTIF(cmoney!AE$3:AE$135,$C19))</f>
        <v>105</v>
      </c>
      <c r="AE19" s="15">
        <f>IF(COUNTIF(cmoney!AF$3:AF$135,$C19)=0,"",COUNTIF(cmoney!AF$3:AF$135,$C19))</f>
        <v>76</v>
      </c>
      <c r="AF19" s="15">
        <f>IF(COUNTIF(cmoney!AG$3:AG$135,$C19)=0,"",COUNTIF(cmoney!AG$3:AG$135,$C19))</f>
        <v>58</v>
      </c>
      <c r="AG19" s="15">
        <f>IF(COUNTIF(cmoney!AH$3:AH$135,$C19)=0,"",COUNTIF(cmoney!AH$3:AH$135,$C19))</f>
        <v>108</v>
      </c>
      <c r="AH19" s="15">
        <f>IF(COUNTIF(cmoney!AI$3:AI$135,$C19)=0,"",COUNTIF(cmoney!AI$3:AI$135,$C19))</f>
        <v>92</v>
      </c>
      <c r="AI19" s="15">
        <f>IF(COUNTIF(cmoney!AJ$3:AJ$135,$C19)=0,"",COUNTIF(cmoney!AJ$3:AJ$135,$C19))</f>
        <v>73</v>
      </c>
      <c r="AJ19" s="15">
        <f>IF(COUNTIF(cmoney!AK$3:AK$135,$C19)=0,"",COUNTIF(cmoney!AK$3:AK$135,$C19))</f>
        <v>86</v>
      </c>
      <c r="AK19" s="15">
        <f>IF(COUNTIF(cmoney!AL$3:AL$135,$C19)=0,"",COUNTIF(cmoney!AL$3:AL$135,$C19))</f>
        <v>93</v>
      </c>
      <c r="AL19" s="15">
        <f>IF(COUNTIF(cmoney!AM$3:AM$135,$C19)=0,"",COUNTIF(cmoney!AM$3:AM$135,$C19))</f>
        <v>49</v>
      </c>
      <c r="AM19" s="15">
        <f>IF(COUNTIF(cmoney!AN$3:AN$135,$C19)=0,"",COUNTIF(cmoney!AN$3:AN$135,$C19))</f>
        <v>53</v>
      </c>
      <c r="AN19" s="15">
        <f>IF(COUNTIF(cmoney!AO$3:AO$135,$C19)=0,"",COUNTIF(cmoney!AO$3:AO$135,$C19))</f>
        <v>86</v>
      </c>
      <c r="AO19" s="15">
        <f>IF(COUNTIF(cmoney!AP$3:AP$135,$C19)=0,"",COUNTIF(cmoney!AP$3:AP$135,$C19))</f>
        <v>92</v>
      </c>
      <c r="AP19" s="15">
        <f>IF(COUNTIF(cmoney!AQ$3:AQ$135,$C19)=0,"",COUNTIF(cmoney!AQ$3:AQ$135,$C19))</f>
        <v>38</v>
      </c>
      <c r="AQ19" s="15">
        <f>IF(COUNTIF(cmoney!AR$3:AR$135,$C19)=0,"",COUNTIF(cmoney!AR$3:AR$135,$C19))</f>
        <v>129</v>
      </c>
      <c r="AR19" s="15">
        <f>IF(COUNTIF(cmoney!AS$3:AS$135,$C19)=0,"",COUNTIF(cmoney!AS$3:AS$135,$C19))</f>
        <v>112</v>
      </c>
      <c r="AS19" s="15">
        <f>IF(COUNTIF(cmoney!AT$3:AT$135,$C19)=0,"",COUNTIF(cmoney!AT$3:AT$135,$C19))</f>
        <v>108</v>
      </c>
      <c r="AT19" s="15">
        <f>IF(COUNTIF(cmoney!AU$3:AU$135,$C19)=0,"",COUNTIF(cmoney!AU$3:AU$135,$C19))</f>
        <v>76</v>
      </c>
      <c r="AU19" s="15">
        <f>IF(COUNTIF(cmoney!AV$3:AV$135,$C19)=0,"",COUNTIF(cmoney!AV$3:AV$135,$C19))</f>
        <v>77</v>
      </c>
      <c r="AV19" s="15">
        <f>IF(COUNTIF(cmoney!AW$3:AW$135,$C19)=0,"",COUNTIF(cmoney!AW$3:AW$135,$C19))</f>
        <v>111</v>
      </c>
      <c r="AW19" s="15">
        <f>IF(COUNTIF(cmoney!AX$3:AX$135,$C19)=0,"",COUNTIF(cmoney!AX$3:AX$135,$C19))</f>
        <v>80</v>
      </c>
      <c r="AX19" s="15">
        <f>IF(COUNTIF(cmoney!AY$3:AY$135,$C19)=0,"",COUNTIF(cmoney!AY$3:AY$135,$C19))</f>
        <v>57</v>
      </c>
      <c r="AY19" s="15">
        <f>IF(COUNTIF(cmoney!AZ$3:AZ$135,$C19)=0,"",COUNTIF(cmoney!AZ$3:AZ$135,$C19))</f>
        <v>97</v>
      </c>
      <c r="AZ19" s="15">
        <f>IF(COUNTIF(cmoney!BA$3:BA$135,$C19)=0,"",COUNTIF(cmoney!BA$3:BA$135,$C19))</f>
        <v>88</v>
      </c>
      <c r="BA19" s="15">
        <f>IF(COUNTIF(cmoney!BB$3:BB$135,$C19)=0,"",COUNTIF(cmoney!BB$3:BB$135,$C19))</f>
        <v>77</v>
      </c>
      <c r="BB19" s="15">
        <f>IF(COUNTIF(cmoney!BC$3:BC$135,$C19)=0,"",COUNTIF(cmoney!BC$3:BC$135,$C19))</f>
        <v>66</v>
      </c>
      <c r="BC19" s="15">
        <f>IF(COUNTIF(cmoney!BD$3:BD$135,$C19)=0,"",COUNTIF(cmoney!BD$3:BD$135,$C19))</f>
        <v>86</v>
      </c>
      <c r="BD19" s="15">
        <f>IF(COUNTIF(cmoney!BE$3:BE$135,$C19)=0,"",COUNTIF(cmoney!BE$3:BE$135,$C19))</f>
        <v>117</v>
      </c>
      <c r="BE19" s="15">
        <f>IF(COUNTIF(cmoney!BF$3:BF$135,$C19)=0,"",COUNTIF(cmoney!BF$3:BF$135,$C19))</f>
        <v>85</v>
      </c>
      <c r="BF19" s="15">
        <f>IF(COUNTIF(cmoney!BG$3:BG$135,$C19)=0,"",COUNTIF(cmoney!BG$3:BG$135,$C19))</f>
        <v>116</v>
      </c>
      <c r="BG19" s="15">
        <f>IF(COUNTIF(cmoney!BH$3:BH$135,$C19)=0,"",COUNTIF(cmoney!BH$3:BH$135,$C19))</f>
        <v>31</v>
      </c>
      <c r="BH19" s="15">
        <f>IF(COUNTIF(cmoney!BI$3:BI$135,$C19)=0,"",COUNTIF(cmoney!BI$3:BI$135,$C19))</f>
        <v>86</v>
      </c>
      <c r="BI19" s="15">
        <f>IF(COUNTIF(cmoney!BJ$3:BJ$135,$C19)=0,"",COUNTIF(cmoney!BJ$3:BJ$135,$C19))</f>
        <v>128</v>
      </c>
      <c r="BJ19" s="15">
        <f>IF(COUNTIF(cmoney!BK$3:BK$135,$C19)=0,"",COUNTIF(cmoney!BK$3:BK$135,$C19))</f>
        <v>88</v>
      </c>
      <c r="BK19" s="15">
        <f>IF(COUNTIF(cmoney!BL$3:BL$135,$C19)=0,"",COUNTIF(cmoney!BL$3:BL$135,$C19))</f>
        <v>92</v>
      </c>
      <c r="BL19" s="15">
        <f>IF(COUNTIF(cmoney!BM$3:BM$135,$C19)=0,"",COUNTIF(cmoney!BM$3:BM$135,$C19))</f>
        <v>46</v>
      </c>
      <c r="BM19" s="15">
        <f>IF(COUNTIF(cmoney!BN$3:BN$135,$C19)=0,"",COUNTIF(cmoney!BN$3:BN$135,$C19))</f>
        <v>87</v>
      </c>
      <c r="BN19" s="15">
        <f>IF(COUNTIF(cmoney!BO$3:BO$135,$C19)=0,"",COUNTIF(cmoney!BO$3:BO$135,$C19))</f>
        <v>43</v>
      </c>
      <c r="BO19" s="15">
        <f>IF(COUNTIF(cmoney!BP$3:BP$135,$C19)=0,"",COUNTIF(cmoney!BP$3:BP$135,$C19))</f>
        <v>76</v>
      </c>
      <c r="BP19" s="15">
        <f>IF(COUNTIF(cmoney!BQ$3:BQ$135,$C19)=0,"",COUNTIF(cmoney!BQ$3:BQ$135,$C19))</f>
        <v>53</v>
      </c>
      <c r="BQ19" s="15">
        <f>IF(COUNTIF(cmoney!BR$3:BR$135,$C19)=0,"",COUNTIF(cmoney!BR$3:BR$135,$C19))</f>
        <v>99</v>
      </c>
      <c r="BR19" s="15">
        <f>IF(COUNTIF(cmoney!BS$3:BS$135,$C19)=0,"",COUNTIF(cmoney!BS$3:BS$135,$C19))</f>
        <v>132</v>
      </c>
      <c r="BS19" s="15">
        <f>IF(COUNTIF(cmoney!BT$3:BT$135,$C19)=0,"",COUNTIF(cmoney!BT$3:BT$135,$C19))</f>
        <v>51</v>
      </c>
      <c r="BT19" s="15">
        <f>IF(COUNTIF(cmoney!BU$3:BU$135,$C19)=0,"",COUNTIF(cmoney!BU$3:BU$135,$C19))</f>
        <v>13</v>
      </c>
      <c r="BU19" s="15">
        <f>IF(COUNTIF(cmoney!BV$3:BV$135,$C19)=0,"",COUNTIF(cmoney!BV$3:BV$135,$C19))</f>
        <v>73</v>
      </c>
      <c r="BV19" s="15">
        <f>IF(COUNTIF(cmoney!BW$3:BW$135,$C19)=0,"",COUNTIF(cmoney!BW$3:BW$135,$C19))</f>
        <v>58</v>
      </c>
      <c r="BW19" s="15">
        <f>IF(COUNTIF(cmoney!BX$3:BX$135,$C19)=0,"",COUNTIF(cmoney!BX$3:BX$135,$C19))</f>
        <v>76</v>
      </c>
      <c r="BX19" s="15">
        <f>IF(COUNTIF(cmoney!BY$3:BY$135,$C19)=0,"",COUNTIF(cmoney!BY$3:BY$135,$C19))</f>
        <v>106</v>
      </c>
      <c r="BY19" s="15">
        <f>IF(COUNTIF(cmoney!BZ$3:BZ$135,$C19)=0,"",COUNTIF(cmoney!BZ$3:BZ$135,$C19))</f>
        <v>132</v>
      </c>
      <c r="BZ19" s="15">
        <f>IF(COUNTIF(cmoney!CA$3:CA$135,$C19)=0,"",COUNTIF(cmoney!CA$3:CA$135,$C19))</f>
        <v>116</v>
      </c>
      <c r="CA19" s="15">
        <f>IF(COUNTIF(cmoney!CB$3:CB$135,$C19)=0,"",COUNTIF(cmoney!CB$3:CB$135,$C19))</f>
        <v>107</v>
      </c>
      <c r="CB19" s="15">
        <f>IF(COUNTIF(cmoney!CC$3:CC$135,$C19)=0,"",COUNTIF(cmoney!CC$3:CC$135,$C19))</f>
        <v>122</v>
      </c>
      <c r="CC19" s="15">
        <f>IF(COUNTIF(cmoney!CD$3:CD$135,$C19)=0,"",COUNTIF(cmoney!CD$3:CD$135,$C19))</f>
        <v>36</v>
      </c>
      <c r="CD19" s="15">
        <f>IF(COUNTIF(cmoney!CE$3:CE$135,$C19)=0,"",COUNTIF(cmoney!CE$3:CE$135,$C19))</f>
        <v>70</v>
      </c>
      <c r="CE19" s="15">
        <f>IF(COUNTIF(cmoney!CF$3:CF$135,$C19)=0,"",COUNTIF(cmoney!CF$3:CF$135,$C19))</f>
        <v>85</v>
      </c>
      <c r="CF19" s="15">
        <f>IF(COUNTIF(cmoney!CG$3:CG$135,$C19)=0,"",COUNTIF(cmoney!CG$3:CG$135,$C19))</f>
        <v>88</v>
      </c>
      <c r="CG19" s="15">
        <f>IF(COUNTIF(cmoney!CH$3:CH$135,$C19)=0,"",COUNTIF(cmoney!CH$3:CH$135,$C19))</f>
        <v>129</v>
      </c>
      <c r="CH19" s="15">
        <f>IF(COUNTIF(cmoney!CI$3:CI$135,$C19)=0,"",COUNTIF(cmoney!CI$3:CI$135,$C19))</f>
        <v>69</v>
      </c>
      <c r="CI19" s="15">
        <f>IF(COUNTIF(cmoney!CJ$3:CJ$135,$C19)=0,"",COUNTIF(cmoney!CJ$3:CJ$135,$C19))</f>
        <v>95</v>
      </c>
      <c r="CJ19" s="15">
        <f>IF(COUNTIF(cmoney!CK$3:CK$135,$C19)=0,"",COUNTIF(cmoney!CK$3:CK$135,$C19))</f>
        <v>53</v>
      </c>
      <c r="CK19" s="15">
        <f>IF(COUNTIF(cmoney!CL$3:CL$135,$C19)=0,"",COUNTIF(cmoney!CL$3:CL$135,$C19))</f>
        <v>54</v>
      </c>
      <c r="CL19" s="15">
        <f>IF(COUNTIF(cmoney!CM$3:CM$135,$C19)=0,"",COUNTIF(cmoney!CM$3:CM$135,$C19))</f>
        <v>54</v>
      </c>
      <c r="CM19" s="15">
        <f>IF(COUNTIF(cmoney!CN$3:CN$135,$C19)=0,"",COUNTIF(cmoney!CN$3:CN$135,$C19))</f>
        <v>57</v>
      </c>
      <c r="CN19" s="15">
        <f>IF(COUNTIF(cmoney!CO$3:CO$135,$C19)=0,"",COUNTIF(cmoney!CO$3:CO$135,$C19))</f>
        <v>63</v>
      </c>
      <c r="CO19" s="15">
        <f>IF(COUNTIF(cmoney!CP$3:CP$135,$C19)=0,"",COUNTIF(cmoney!CP$3:CP$135,$C19))</f>
        <v>122</v>
      </c>
      <c r="CP19" s="15">
        <f>IF(COUNTIF(cmoney!CQ$3:CQ$135,$C19)=0,"",COUNTIF(cmoney!CQ$3:CQ$135,$C19))</f>
        <v>66</v>
      </c>
      <c r="CQ19" s="15">
        <f>IF(COUNTIF(cmoney!CR$3:CR$135,$C19)=0,"",COUNTIF(cmoney!CR$3:CR$135,$C19))</f>
        <v>55</v>
      </c>
      <c r="CR19" s="15">
        <f>IF(COUNTIF(cmoney!CS$3:CS$135,$C19)=0,"",COUNTIF(cmoney!CS$3:CS$135,$C19))</f>
        <v>78</v>
      </c>
      <c r="CS19" s="15">
        <f>IF(COUNTIF(cmoney!CT$3:CT$135,$C19)=0,"",COUNTIF(cmoney!CT$3:CT$135,$C19))</f>
        <v>88</v>
      </c>
      <c r="CT19" s="15">
        <f>IF(COUNTIF(cmoney!CU$3:CU$135,$C19)=0,"",COUNTIF(cmoney!CU$3:CU$135,$C19))</f>
        <v>132</v>
      </c>
      <c r="CU19" s="15">
        <f>IF(COUNTIF(cmoney!CV$3:CV$135,$C19)=0,"",COUNTIF(cmoney!CV$3:CV$135,$C19))</f>
        <v>60</v>
      </c>
      <c r="CV19" s="15">
        <f>IF(COUNTIF(cmoney!CW$3:CW$135,$C19)=0,"",COUNTIF(cmoney!CW$3:CW$135,$C19))</f>
        <v>115</v>
      </c>
      <c r="CW19" s="15">
        <f>IF(COUNTIF(cmoney!CX$3:CX$135,$C19)=0,"",COUNTIF(cmoney!CX$3:CX$135,$C19))</f>
        <v>33</v>
      </c>
      <c r="CX19" s="15">
        <f>IF(COUNTIF(cmoney!CY$3:CY$135,$C19)=0,"",COUNTIF(cmoney!CY$3:CY$135,$C19))</f>
        <v>70</v>
      </c>
      <c r="CY19" s="15">
        <f>IF(COUNTIF(cmoney!CZ$3:CZ$135,$C19)=0,"",COUNTIF(cmoney!CZ$3:CZ$135,$C19))</f>
        <v>24</v>
      </c>
      <c r="CZ19" s="15">
        <f>IF(COUNTIF(cmoney!DA$3:DA$135,$C19)=0,"",COUNTIF(cmoney!DA$3:DA$135,$C19))</f>
        <v>94</v>
      </c>
      <c r="DA19" s="15">
        <f>IF(COUNTIF(cmoney!DB$3:DB$135,$C19)=0,"",COUNTIF(cmoney!DB$3:DB$135,$C19))</f>
        <v>107</v>
      </c>
      <c r="DB19" s="15">
        <f>IF(COUNTIF(cmoney!DC$3:DC$135,$C19)=0,"",COUNTIF(cmoney!DC$3:DC$135,$C19))</f>
        <v>91</v>
      </c>
      <c r="DC19" s="15">
        <f>IF(COUNTIF(cmoney!DD$3:DD$135,$C19)=0,"",COUNTIF(cmoney!DD$3:DD$135,$C19))</f>
        <v>94</v>
      </c>
      <c r="DD19" s="15">
        <f>IF(COUNTIF(cmoney!DE$3:DE$135,$C19)=0,"",COUNTIF(cmoney!DE$3:DE$135,$C19))</f>
        <v>65</v>
      </c>
      <c r="DE19" s="15">
        <f>IF(COUNTIF(cmoney!DF$3:DF$135,$C19)=0,"",COUNTIF(cmoney!DF$3:DF$135,$C19))</f>
        <v>8</v>
      </c>
      <c r="DF19" s="15">
        <f>IF(COUNTIF(cmoney!DG$3:DG$135,$C19)=0,"",COUNTIF(cmoney!DG$3:DG$135,$C19))</f>
        <v>32</v>
      </c>
      <c r="DG19" s="15">
        <f>IF(COUNTIF(cmoney!DH$3:DH$135,$C19)=0,"",COUNTIF(cmoney!DH$3:DH$135,$C19))</f>
        <v>67</v>
      </c>
      <c r="DH19" s="15">
        <f>IF(COUNTIF(cmoney!DI$3:DI$135,$C19)=0,"",COUNTIF(cmoney!DI$3:DI$135,$C19))</f>
        <v>54</v>
      </c>
      <c r="DI19" s="15">
        <f>IF(COUNTIF(cmoney!DJ$3:DJ$135,$C19)=0,"",COUNTIF(cmoney!DJ$3:DJ$135,$C19))</f>
        <v>45</v>
      </c>
      <c r="DJ19" s="15">
        <f>IF(COUNTIF(cmoney!DK$3:DK$135,$C19)=0,"",COUNTIF(cmoney!DK$3:DK$135,$C19))</f>
        <v>58</v>
      </c>
      <c r="DK19" s="15">
        <f>IF(COUNTIF(cmoney!DL$3:DL$135,$C19)=0,"",COUNTIF(cmoney!DL$3:DL$135,$C19))</f>
        <v>44</v>
      </c>
      <c r="DL19" s="15">
        <f>IF(COUNTIF(cmoney!DM$3:DM$135,$C19)=0,"",COUNTIF(cmoney!DM$3:DM$135,$C19))</f>
        <v>81</v>
      </c>
      <c r="DM19" s="15">
        <f>IF(COUNTIF(cmoney!DN$3:DN$135,$C19)=0,"",COUNTIF(cmoney!DN$3:DN$135,$C19))</f>
        <v>46</v>
      </c>
      <c r="DN19" s="15">
        <f>IF(COUNTIF(cmoney!DO$3:DO$135,$C19)=0,"",COUNTIF(cmoney!DO$3:DO$135,$C19))</f>
        <v>17</v>
      </c>
      <c r="DO19" s="15">
        <f>IF(COUNTIF(cmoney!DP$3:DP$135,$C19)=0,"",COUNTIF(cmoney!DP$3:DP$135,$C19))</f>
        <v>61</v>
      </c>
      <c r="DP19" s="15" t="str">
        <f>IF(COUNTIF(cmoney!DQ$3:DQ$135,$C19)=0,"",COUNTIF(cmoney!DQ$3:DQ$135,$C19))</f>
        <v/>
      </c>
      <c r="DQ19" s="15">
        <f>IF(COUNTIF(cmoney!DR$3:DR$135,$C19)=0,"",COUNTIF(cmoney!DR$3:DR$135,$C19))</f>
        <v>26</v>
      </c>
      <c r="DR19" s="15">
        <f>IF(COUNTIF(cmoney!DS$3:DS$135,$C19)=0,"",COUNTIF(cmoney!DS$3:DS$135,$C19))</f>
        <v>112</v>
      </c>
      <c r="DS19" s="15">
        <f>IF(COUNTIF(cmoney!DT$3:DT$135,$C19)=0,"",COUNTIF(cmoney!DT$3:DT$135,$C19))</f>
        <v>103</v>
      </c>
      <c r="DT19" s="15">
        <f>IF(COUNTIF(cmoney!DU$3:DU$135,$C19)=0,"",COUNTIF(cmoney!DU$3:DU$135,$C19))</f>
        <v>42</v>
      </c>
      <c r="DU19" s="15">
        <f>IF(COUNTIF(cmoney!DV$3:DV$135,$C19)=0,"",COUNTIF(cmoney!DV$3:DV$135,$C19))</f>
        <v>65</v>
      </c>
      <c r="DV19" s="15">
        <f>IF(COUNTIF(cmoney!DW$3:DW$135,$C19)=0,"",COUNTIF(cmoney!DW$3:DW$135,$C19))</f>
        <v>103</v>
      </c>
      <c r="DW19" s="15">
        <f>IF(COUNTIF(cmoney!DX$3:DX$135,$C19)=0,"",COUNTIF(cmoney!DX$3:DX$135,$C19))</f>
        <v>105</v>
      </c>
      <c r="DX19" s="15">
        <f>IF(COUNTIF(cmoney!DY$3:DY$135,$C19)=0,"",COUNTIF(cmoney!DY$3:DY$135,$C19))</f>
        <v>49</v>
      </c>
      <c r="DY19" s="15">
        <f>IF(COUNTIF(cmoney!DZ$3:DZ$135,$C19)=0,"",COUNTIF(cmoney!DZ$3:DZ$135,$C19))</f>
        <v>110</v>
      </c>
      <c r="DZ19" s="15">
        <f>IF(COUNTIF(cmoney!EA$3:EA$135,$C19)=0,"",COUNTIF(cmoney!EA$3:EA$135,$C19))</f>
        <v>95</v>
      </c>
      <c r="EA19" s="15">
        <f>IF(COUNTIF(cmoney!EB$3:EB$135,$C19)=0,"",COUNTIF(cmoney!EB$3:EB$135,$C19))</f>
        <v>81</v>
      </c>
      <c r="EB19" s="15">
        <f>IF(COUNTIF(cmoney!EC$3:EC$135,$C19)=0,"",COUNTIF(cmoney!EC$3:EC$135,$C19))</f>
        <v>121</v>
      </c>
      <c r="EC19" s="15">
        <f>IF(COUNTIF(cmoney!ED$3:ED$135,$C19)=0,"",COUNTIF(cmoney!ED$3:ED$135,$C19))</f>
        <v>86</v>
      </c>
      <c r="ED19" s="15">
        <f>IF(COUNTIF(cmoney!EE$3:EE$135,$C19)=0,"",COUNTIF(cmoney!EE$3:EE$135,$C19))</f>
        <v>46</v>
      </c>
      <c r="EE19" s="15">
        <f>IF(COUNTIF(cmoney!EF$3:EF$135,$C19)=0,"",COUNTIF(cmoney!EF$3:EF$135,$C19))</f>
        <v>122</v>
      </c>
      <c r="EF19" s="15">
        <f>IF(COUNTIF(cmoney!EG$3:EG$135,$C19)=0,"",COUNTIF(cmoney!EG$3:EG$135,$C19))</f>
        <v>59</v>
      </c>
      <c r="EG19" s="15">
        <f>IF(COUNTIF(cmoney!EH$3:EH$135,$C19)=0,"",COUNTIF(cmoney!EH$3:EH$135,$C19))</f>
        <v>85</v>
      </c>
      <c r="EH19" s="15">
        <f>IF(COUNTIF(cmoney!EI$3:EI$135,$C19)=0,"",COUNTIF(cmoney!EI$3:EI$135,$C19))</f>
        <v>82</v>
      </c>
      <c r="EI19" s="15">
        <f>IF(COUNTIF(cmoney!EJ$3:EJ$135,$C19)=0,"",COUNTIF(cmoney!EJ$3:EJ$135,$C19))</f>
        <v>103</v>
      </c>
      <c r="EJ19" s="15">
        <f>IF(COUNTIF(cmoney!EK$3:EK$135,$C19)=0,"",COUNTIF(cmoney!EK$3:EK$135,$C19))</f>
        <v>105</v>
      </c>
      <c r="EK19" s="15">
        <f>IF(COUNTIF(cmoney!EL$3:EL$135,$C19)=0,"",COUNTIF(cmoney!EL$3:EL$135,$C19))</f>
        <v>37</v>
      </c>
      <c r="EL19" s="15">
        <f>IF(COUNTIF(cmoney!EM$3:EM$135,$C19)=0,"",COUNTIF(cmoney!EM$3:EM$135,$C19))</f>
        <v>84</v>
      </c>
      <c r="EM19" s="15">
        <f>IF(COUNTIF(cmoney!EN$3:EN$135,$C19)=0,"",COUNTIF(cmoney!EN$3:EN$135,$C19))</f>
        <v>79</v>
      </c>
      <c r="EN19" s="15">
        <f>IF(COUNTIF(cmoney!EO$3:EO$135,$C19)=0,"",COUNTIF(cmoney!EO$3:EO$135,$C19))</f>
        <v>48</v>
      </c>
      <c r="EO19" s="15">
        <f>IF(COUNTIF(cmoney!EP$3:EP$135,$C19)=0,"",COUNTIF(cmoney!EP$3:EP$135,$C19))</f>
        <v>47</v>
      </c>
      <c r="EP19" s="15">
        <f>IF(COUNTIF(cmoney!EQ$3:EQ$135,$C19)=0,"",COUNTIF(cmoney!EQ$3:EQ$135,$C19))</f>
        <v>44</v>
      </c>
      <c r="EQ19" s="15">
        <f>IF(COUNTIF(cmoney!ER$3:ER$135,$C19)=0,"",COUNTIF(cmoney!ER$3:ER$135,$C19))</f>
        <v>99</v>
      </c>
      <c r="ER19" s="15">
        <f>IF(COUNTIF(cmoney!ES$3:ES$135,$C19)=0,"",COUNTIF(cmoney!ES$3:ES$135,$C19))</f>
        <v>74</v>
      </c>
      <c r="ES19" s="15">
        <f>IF(COUNTIF(cmoney!ET$3:ET$135,$C19)=0,"",COUNTIF(cmoney!ET$3:ET$135,$C19))</f>
        <v>71</v>
      </c>
      <c r="ET19" s="15">
        <f>IF(COUNTIF(cmoney!EU$3:EU$135,$C19)=0,"",COUNTIF(cmoney!EU$3:EU$135,$C19))</f>
        <v>62</v>
      </c>
      <c r="EU19" s="15">
        <f>IF(COUNTIF(cmoney!EV$3:EV$135,$C19)=0,"",COUNTIF(cmoney!EV$3:EV$135,$C19))</f>
        <v>80</v>
      </c>
      <c r="EV19" s="15">
        <f>IF(COUNTIF(cmoney!EW$3:EW$135,$C19)=0,"",COUNTIF(cmoney!EW$3:EW$135,$C19))</f>
        <v>81</v>
      </c>
      <c r="EW19" s="15">
        <f>IF(COUNTIF(cmoney!EX$3:EX$135,$C19)=0,"",COUNTIF(cmoney!EX$3:EX$135,$C19))</f>
        <v>103</v>
      </c>
      <c r="EX19" s="15">
        <f>IF(COUNTIF(cmoney!EY$3:EY$135,$C19)=0,"",COUNTIF(cmoney!EY$3:EY$135,$C19))</f>
        <v>66</v>
      </c>
      <c r="EY19" s="15">
        <f>IF(COUNTIF(cmoney!EZ$3:EZ$135,$C19)=0,"",COUNTIF(cmoney!EZ$3:EZ$135,$C19))</f>
        <v>73</v>
      </c>
      <c r="EZ19" s="15">
        <f>IF(COUNTIF(cmoney!FA$3:FA$135,$C19)=0,"",COUNTIF(cmoney!FA$3:FA$135,$C19))</f>
        <v>83</v>
      </c>
      <c r="FA19" s="15">
        <f>IF(COUNTIF(cmoney!FB$3:FB$135,$C19)=0,"",COUNTIF(cmoney!FB$3:FB$135,$C19))</f>
        <v>75</v>
      </c>
      <c r="FB19" s="15">
        <f>IF(COUNTIF(cmoney!FC$3:FC$135,$C19)=0,"",COUNTIF(cmoney!FC$3:FC$135,$C19))</f>
        <v>66</v>
      </c>
      <c r="FC19" s="15">
        <f>IF(COUNTIF(cmoney!FD$3:FD$135,$C19)=0,"",COUNTIF(cmoney!FD$3:FD$135,$C19))</f>
        <v>30</v>
      </c>
      <c r="FD19" s="15">
        <f>IF(COUNTIF(cmoney!FE$3:FE$135,$C19)=0,"",COUNTIF(cmoney!FE$3:FE$135,$C19))</f>
        <v>88</v>
      </c>
      <c r="FE19" s="15">
        <f>IF(COUNTIF(cmoney!FF$3:FF$135,$C19)=0,"",COUNTIF(cmoney!FF$3:FF$135,$C19))</f>
        <v>25</v>
      </c>
      <c r="FF19" s="15">
        <f>IF(COUNTIF(cmoney!FG$3:FG$135,$C19)=0,"",COUNTIF(cmoney!FG$3:FG$135,$C19))</f>
        <v>52</v>
      </c>
      <c r="FG19" s="15">
        <f>IF(COUNTIF(cmoney!FH$3:FH$135,$C19)=0,"",COUNTIF(cmoney!FH$3:FH$135,$C19))</f>
        <v>46</v>
      </c>
      <c r="FH19" s="15">
        <f>IF(COUNTIF(cmoney!FI$3:FI$135,$C19)=0,"",COUNTIF(cmoney!FI$3:FI$135,$C19))</f>
        <v>53</v>
      </c>
      <c r="FI19" s="15">
        <f>IF(COUNTIF(cmoney!FJ$3:FJ$135,$C19)=0,"",COUNTIF(cmoney!FJ$3:FJ$135,$C19))</f>
        <v>61</v>
      </c>
      <c r="FJ19" s="15">
        <f>IF(COUNTIF(cmoney!FK$3:FK$135,$C19)=0,"",COUNTIF(cmoney!FK$3:FK$135,$C19))</f>
        <v>57</v>
      </c>
      <c r="FK19" s="15">
        <f>IF(COUNTIF(cmoney!FL$3:FL$135,$C19)=0,"",COUNTIF(cmoney!FL$3:FL$135,$C19))</f>
        <v>61</v>
      </c>
      <c r="FL19" s="15">
        <f>IF(COUNTIF(cmoney!FM$3:FM$135,$C19)=0,"",COUNTIF(cmoney!FM$3:FM$135,$C19))</f>
        <v>75</v>
      </c>
      <c r="FM19" s="15">
        <f>IF(COUNTIF(cmoney!FN$3:FN$135,$C19)=0,"",COUNTIF(cmoney!FN$3:FN$135,$C19))</f>
        <v>55</v>
      </c>
      <c r="FN19" s="15">
        <f>IF(COUNTIF(cmoney!FO$3:FO$135,$C19)=0,"",COUNTIF(cmoney!FO$3:FO$135,$C19))</f>
        <v>98</v>
      </c>
      <c r="FO19" s="15">
        <f>IF(COUNTIF(cmoney!FP$3:FP$135,$C19)=0,"",COUNTIF(cmoney!FP$3:FP$135,$C19))</f>
        <v>89</v>
      </c>
      <c r="FP19" s="15">
        <f>IF(COUNTIF(cmoney!FQ$3:FQ$135,$C19)=0,"",COUNTIF(cmoney!FQ$3:FQ$135,$C19))</f>
        <v>91</v>
      </c>
      <c r="FQ19" s="15">
        <f>IF(COUNTIF(cmoney!FR$3:FR$135,$C19)=0,"",COUNTIF(cmoney!FR$3:FR$135,$C19))</f>
        <v>55</v>
      </c>
      <c r="FR19" s="15">
        <f>IF(COUNTIF(cmoney!FS$3:FS$135,$C19)=0,"",COUNTIF(cmoney!FS$3:FS$135,$C19))</f>
        <v>50</v>
      </c>
      <c r="FS19" s="15">
        <f>IF(COUNTIF(cmoney!FT$3:FT$135,$C19)=0,"",COUNTIF(cmoney!FT$3:FT$135,$C19))</f>
        <v>69</v>
      </c>
      <c r="FT19" s="15">
        <f>IF(COUNTIF(cmoney!FU$3:FU$135,$C19)=0,"",COUNTIF(cmoney!FU$3:FU$135,$C19))</f>
        <v>74</v>
      </c>
      <c r="FU19" s="15">
        <f>IF(COUNTIF(cmoney!FV$3:FV$135,$C19)=0,"",COUNTIF(cmoney!FV$3:FV$135,$C19))</f>
        <v>57</v>
      </c>
      <c r="FV19" s="15">
        <f>IF(COUNTIF(cmoney!FW$3:FW$135,$C19)=0,"",COUNTIF(cmoney!FW$3:FW$135,$C19))</f>
        <v>66</v>
      </c>
      <c r="FW19" s="15">
        <f>IF(COUNTIF(cmoney!FX$3:FX$135,$C19)=0,"",COUNTIF(cmoney!FX$3:FX$135,$C19))</f>
        <v>55</v>
      </c>
      <c r="FX19" s="15">
        <f>IF(COUNTIF(cmoney!FY$3:FY$135,$C19)=0,"",COUNTIF(cmoney!FY$3:FY$135,$C19))</f>
        <v>55</v>
      </c>
      <c r="FY19" s="15">
        <f>IF(COUNTIF(cmoney!FZ$3:FZ$135,$C19)=0,"",COUNTIF(cmoney!FZ$3:FZ$135,$C19))</f>
        <v>39</v>
      </c>
      <c r="FZ19" s="15">
        <f>IF(COUNTIF(cmoney!GA$3:GA$135,$C19)=0,"",COUNTIF(cmoney!GA$3:GA$135,$C19))</f>
        <v>44</v>
      </c>
      <c r="GA19" s="15">
        <f>IF(COUNTIF(cmoney!GB$3:GB$135,$C19)=0,"",COUNTIF(cmoney!GB$3:GB$135,$C19))</f>
        <v>44</v>
      </c>
      <c r="GB19" s="15">
        <f>IF(COUNTIF(cmoney!GC$3:GC$135,$C19)=0,"",COUNTIF(cmoney!GC$3:GC$135,$C19))</f>
        <v>43</v>
      </c>
      <c r="GC19" s="15">
        <f>IF(COUNTIF(cmoney!GD$3:GD$135,$C19)=0,"",COUNTIF(cmoney!GD$3:GD$135,$C19))</f>
        <v>40</v>
      </c>
      <c r="GD19" s="15">
        <f>IF(COUNTIF(cmoney!GE$3:GE$135,$C19)=0,"",COUNTIF(cmoney!GE$3:GE$135,$C19))</f>
        <v>21</v>
      </c>
      <c r="GE19" s="15">
        <f>IF(COUNTIF(cmoney!GF$3:GF$135,$C19)=0,"",COUNTIF(cmoney!GF$3:GF$135,$C19))</f>
        <v>35</v>
      </c>
      <c r="GF19" s="15">
        <f>IF(COUNTIF(cmoney!GG$3:GG$135,$C19)=0,"",COUNTIF(cmoney!GG$3:GG$135,$C19))</f>
        <v>59</v>
      </c>
      <c r="GG19" s="15">
        <f>IF(COUNTIF(cmoney!GH$3:GH$135,$C19)=0,"",COUNTIF(cmoney!GH$3:GH$135,$C19))</f>
        <v>57</v>
      </c>
      <c r="GH19" s="15">
        <f>IF(COUNTIF(cmoney!GI$3:GI$135,$C19)=0,"",COUNTIF(cmoney!GI$3:GI$135,$C19))</f>
        <v>58</v>
      </c>
      <c r="GI19" s="15">
        <f>IF(COUNTIF(cmoney!GJ$3:GJ$135,$C19)=0,"",COUNTIF(cmoney!GJ$3:GJ$135,$C19))</f>
        <v>38</v>
      </c>
      <c r="GJ19" s="15">
        <f>IF(COUNTIF(cmoney!GK$3:GK$135,$C19)=0,"",COUNTIF(cmoney!GK$3:GK$135,$C19))</f>
        <v>44</v>
      </c>
      <c r="GK19" s="15">
        <f>IF(COUNTIF(cmoney!GL$3:GL$135,$C19)=0,"",COUNTIF(cmoney!GL$3:GL$135,$C19))</f>
        <v>39</v>
      </c>
      <c r="GL19" s="15">
        <f>IF(COUNTIF(cmoney!GM$3:GM$135,$C19)=0,"",COUNTIF(cmoney!GM$3:GM$135,$C19))</f>
        <v>40</v>
      </c>
      <c r="GM19" s="15">
        <f>IF(COUNTIF(cmoney!GN$3:GN$135,$C19)=0,"",COUNTIF(cmoney!GN$3:GN$135,$C19))</f>
        <v>44</v>
      </c>
      <c r="GN19" s="15">
        <f>IF(COUNTIF(cmoney!GO$3:GO$135,$C19)=0,"",COUNTIF(cmoney!GO$3:GO$135,$C19))</f>
        <v>41</v>
      </c>
      <c r="GO19" s="15">
        <f>IF(COUNTIF(cmoney!GP$3:GP$135,$C19)=0,"",COUNTIF(cmoney!GP$3:GP$135,$C19))</f>
        <v>26</v>
      </c>
      <c r="GP19" s="15">
        <f>IF(COUNTIF(cmoney!GQ$3:GQ$135,$C19)=0,"",COUNTIF(cmoney!GQ$3:GQ$135,$C19))</f>
        <v>28</v>
      </c>
      <c r="GQ19" s="15">
        <f>IF(COUNTIF(cmoney!GR$3:GR$135,$C19)=0,"",COUNTIF(cmoney!GR$3:GR$135,$C19))</f>
        <v>7</v>
      </c>
      <c r="GR19" s="15">
        <f>IF(COUNTIF(cmoney!GS$3:GS$135,$C19)=0,"",COUNTIF(cmoney!GS$3:GS$135,$C19))</f>
        <v>19</v>
      </c>
      <c r="GS19" s="15">
        <f>IF(COUNTIF(cmoney!GT$3:GT$135,$C19)=0,"",COUNTIF(cmoney!GT$3:GT$135,$C19))</f>
        <v>22</v>
      </c>
      <c r="GT19" s="15">
        <f>IF(COUNTIF(cmoney!GU$3:GU$135,$C19)=0,"",COUNTIF(cmoney!GU$3:GU$135,$C19))</f>
        <v>25</v>
      </c>
      <c r="GU19" s="15">
        <f>IF(COUNTIF(cmoney!GV$3:GV$135,$C19)=0,"",COUNTIF(cmoney!GV$3:GV$135,$C19))</f>
        <v>21</v>
      </c>
    </row>
    <row r="20" spans="1:203">
      <c r="A20" s="9">
        <v>2019</v>
      </c>
      <c r="B20" s="9">
        <v>6</v>
      </c>
      <c r="C20" s="10" t="s">
        <v>686</v>
      </c>
      <c r="D20" s="10" t="s">
        <v>1241</v>
      </c>
      <c r="E20" s="43">
        <f>IF(ISERROR(1-E17),"",1-E17)</f>
        <v>0.5</v>
      </c>
      <c r="F20" s="43">
        <f t="shared" ref="F20:BQ20" si="208">IF(ISERROR(1-F17),"",1-F17)</f>
        <v>0.5</v>
      </c>
      <c r="G20" s="43">
        <f t="shared" si="208"/>
        <v>0.5</v>
      </c>
      <c r="H20" s="43">
        <f t="shared" si="208"/>
        <v>0.5</v>
      </c>
      <c r="I20" s="43">
        <f t="shared" si="208"/>
        <v>0.5</v>
      </c>
      <c r="J20" s="43">
        <f t="shared" si="208"/>
        <v>0.5</v>
      </c>
      <c r="K20" s="43">
        <f t="shared" si="208"/>
        <v>0.5</v>
      </c>
      <c r="L20" s="43">
        <f t="shared" si="208"/>
        <v>0.5</v>
      </c>
      <c r="M20" s="43">
        <f t="shared" si="208"/>
        <v>0.5</v>
      </c>
      <c r="N20" s="43">
        <f t="shared" si="208"/>
        <v>0.5</v>
      </c>
      <c r="O20" s="43">
        <f t="shared" si="208"/>
        <v>0.5</v>
      </c>
      <c r="P20" s="43">
        <f t="shared" si="208"/>
        <v>0.5</v>
      </c>
      <c r="Q20" s="43">
        <f t="shared" si="208"/>
        <v>0.5</v>
      </c>
      <c r="R20" s="43">
        <f t="shared" si="208"/>
        <v>0.5</v>
      </c>
      <c r="S20" s="43">
        <f t="shared" si="208"/>
        <v>0.5</v>
      </c>
      <c r="T20" s="43">
        <f t="shared" si="208"/>
        <v>0.5</v>
      </c>
      <c r="U20" s="43">
        <f t="shared" si="208"/>
        <v>0.5</v>
      </c>
      <c r="V20" s="43">
        <f t="shared" si="208"/>
        <v>0.5</v>
      </c>
      <c r="W20" s="43">
        <f t="shared" si="208"/>
        <v>0.5</v>
      </c>
      <c r="X20" s="43">
        <f t="shared" si="208"/>
        <v>0.5</v>
      </c>
      <c r="Y20" s="43">
        <f t="shared" si="208"/>
        <v>0.5</v>
      </c>
      <c r="Z20" s="43">
        <f t="shared" si="208"/>
        <v>0.5</v>
      </c>
      <c r="AA20" s="43">
        <f t="shared" si="208"/>
        <v>0.5</v>
      </c>
      <c r="AB20" s="43">
        <f t="shared" si="208"/>
        <v>0.5</v>
      </c>
      <c r="AC20" s="43">
        <f t="shared" si="208"/>
        <v>0.5</v>
      </c>
      <c r="AD20" s="43">
        <f t="shared" si="208"/>
        <v>0.5</v>
      </c>
      <c r="AE20" s="43">
        <f t="shared" si="208"/>
        <v>0.5</v>
      </c>
      <c r="AF20" s="43">
        <f t="shared" si="208"/>
        <v>0.5</v>
      </c>
      <c r="AG20" s="43">
        <f t="shared" si="208"/>
        <v>0.5</v>
      </c>
      <c r="AH20" s="43">
        <f t="shared" si="208"/>
        <v>0.5</v>
      </c>
      <c r="AI20" s="43">
        <f t="shared" si="208"/>
        <v>0.5</v>
      </c>
      <c r="AJ20" s="43">
        <f t="shared" si="208"/>
        <v>0.5</v>
      </c>
      <c r="AK20" s="43">
        <f t="shared" si="208"/>
        <v>0.5</v>
      </c>
      <c r="AL20" s="43">
        <f t="shared" si="208"/>
        <v>0.5</v>
      </c>
      <c r="AM20" s="43">
        <f t="shared" si="208"/>
        <v>0.5</v>
      </c>
      <c r="AN20" s="43">
        <f t="shared" si="208"/>
        <v>0.5</v>
      </c>
      <c r="AO20" s="43">
        <f t="shared" si="208"/>
        <v>0.5</v>
      </c>
      <c r="AP20" s="43">
        <f t="shared" si="208"/>
        <v>0.5</v>
      </c>
      <c r="AQ20" s="43">
        <f t="shared" si="208"/>
        <v>0.5</v>
      </c>
      <c r="AR20" s="43">
        <f t="shared" si="208"/>
        <v>0.5</v>
      </c>
      <c r="AS20" s="43">
        <f t="shared" si="208"/>
        <v>0.5</v>
      </c>
      <c r="AT20" s="43">
        <f t="shared" si="208"/>
        <v>0.5</v>
      </c>
      <c r="AU20" s="43">
        <f t="shared" si="208"/>
        <v>0.5</v>
      </c>
      <c r="AV20" s="43">
        <f t="shared" si="208"/>
        <v>0.5</v>
      </c>
      <c r="AW20" s="43">
        <f t="shared" si="208"/>
        <v>0.5</v>
      </c>
      <c r="AX20" s="43">
        <f t="shared" si="208"/>
        <v>0.5</v>
      </c>
      <c r="AY20" s="43">
        <f t="shared" si="208"/>
        <v>0.5</v>
      </c>
      <c r="AZ20" s="43">
        <f t="shared" si="208"/>
        <v>0.5</v>
      </c>
      <c r="BA20" s="43">
        <f t="shared" si="208"/>
        <v>0.5</v>
      </c>
      <c r="BB20" s="43">
        <f t="shared" si="208"/>
        <v>0.5</v>
      </c>
      <c r="BC20" s="43">
        <f t="shared" si="208"/>
        <v>0.5</v>
      </c>
      <c r="BD20" s="43">
        <f t="shared" si="208"/>
        <v>0.5</v>
      </c>
      <c r="BE20" s="43">
        <f t="shared" si="208"/>
        <v>0.5</v>
      </c>
      <c r="BF20" s="43">
        <f t="shared" si="208"/>
        <v>0.5</v>
      </c>
      <c r="BG20" s="43">
        <f t="shared" si="208"/>
        <v>0.5</v>
      </c>
      <c r="BH20" s="43">
        <f t="shared" si="208"/>
        <v>0.5</v>
      </c>
      <c r="BI20" s="43">
        <f t="shared" si="208"/>
        <v>0.5</v>
      </c>
      <c r="BJ20" s="43">
        <f t="shared" si="208"/>
        <v>0.5</v>
      </c>
      <c r="BK20" s="43">
        <f t="shared" si="208"/>
        <v>0.5</v>
      </c>
      <c r="BL20" s="43">
        <f t="shared" si="208"/>
        <v>0.5</v>
      </c>
      <c r="BM20" s="43">
        <f t="shared" si="208"/>
        <v>0.5</v>
      </c>
      <c r="BN20" s="43">
        <f t="shared" si="208"/>
        <v>0.5</v>
      </c>
      <c r="BO20" s="43">
        <f t="shared" si="208"/>
        <v>0.5</v>
      </c>
      <c r="BP20" s="43">
        <f t="shared" si="208"/>
        <v>0.5</v>
      </c>
      <c r="BQ20" s="43">
        <f t="shared" si="208"/>
        <v>0.5</v>
      </c>
      <c r="BR20" s="43">
        <f t="shared" ref="BR20:EC20" si="209">IF(ISERROR(1-BR17),"",1-BR17)</f>
        <v>0.5</v>
      </c>
      <c r="BS20" s="43">
        <f t="shared" si="209"/>
        <v>0.5</v>
      </c>
      <c r="BT20" s="43">
        <f t="shared" si="209"/>
        <v>0.5</v>
      </c>
      <c r="BU20" s="43">
        <f t="shared" si="209"/>
        <v>0.5</v>
      </c>
      <c r="BV20" s="43">
        <f t="shared" si="209"/>
        <v>0.5</v>
      </c>
      <c r="BW20" s="43">
        <f t="shared" si="209"/>
        <v>0.5</v>
      </c>
      <c r="BX20" s="43">
        <f t="shared" si="209"/>
        <v>0.5</v>
      </c>
      <c r="BY20" s="43">
        <f t="shared" si="209"/>
        <v>0.5</v>
      </c>
      <c r="BZ20" s="43">
        <f t="shared" si="209"/>
        <v>0.5</v>
      </c>
      <c r="CA20" s="43">
        <f t="shared" si="209"/>
        <v>0.5</v>
      </c>
      <c r="CB20" s="43">
        <f t="shared" si="209"/>
        <v>0.5</v>
      </c>
      <c r="CC20" s="43">
        <f t="shared" si="209"/>
        <v>0.5</v>
      </c>
      <c r="CD20" s="43">
        <f t="shared" si="209"/>
        <v>0.5</v>
      </c>
      <c r="CE20" s="43">
        <f t="shared" si="209"/>
        <v>0.5</v>
      </c>
      <c r="CF20" s="43">
        <f t="shared" si="209"/>
        <v>0.5</v>
      </c>
      <c r="CG20" s="43">
        <f t="shared" si="209"/>
        <v>0.5</v>
      </c>
      <c r="CH20" s="43">
        <f t="shared" si="209"/>
        <v>0.5</v>
      </c>
      <c r="CI20" s="43">
        <f t="shared" si="209"/>
        <v>0.5</v>
      </c>
      <c r="CJ20" s="43">
        <f t="shared" si="209"/>
        <v>0.5</v>
      </c>
      <c r="CK20" s="43">
        <f t="shared" si="209"/>
        <v>0.5</v>
      </c>
      <c r="CL20" s="43">
        <f t="shared" si="209"/>
        <v>0.5</v>
      </c>
      <c r="CM20" s="43">
        <f t="shared" si="209"/>
        <v>0.5</v>
      </c>
      <c r="CN20" s="43">
        <f t="shared" si="209"/>
        <v>0.5</v>
      </c>
      <c r="CO20" s="43">
        <f t="shared" si="209"/>
        <v>0.5</v>
      </c>
      <c r="CP20" s="43">
        <f t="shared" si="209"/>
        <v>0.5</v>
      </c>
      <c r="CQ20" s="43">
        <f t="shared" si="209"/>
        <v>0.5</v>
      </c>
      <c r="CR20" s="43">
        <f t="shared" si="209"/>
        <v>0.5</v>
      </c>
      <c r="CS20" s="43">
        <f t="shared" si="209"/>
        <v>0.5</v>
      </c>
      <c r="CT20" s="43">
        <f t="shared" si="209"/>
        <v>0.5</v>
      </c>
      <c r="CU20" s="43">
        <f t="shared" si="209"/>
        <v>0.5</v>
      </c>
      <c r="CV20" s="43">
        <f t="shared" si="209"/>
        <v>0.5</v>
      </c>
      <c r="CW20" s="43">
        <f t="shared" si="209"/>
        <v>0.5</v>
      </c>
      <c r="CX20" s="43">
        <f t="shared" si="209"/>
        <v>0.5</v>
      </c>
      <c r="CY20" s="43">
        <f t="shared" si="209"/>
        <v>0.5</v>
      </c>
      <c r="CZ20" s="43">
        <f t="shared" si="209"/>
        <v>0.5</v>
      </c>
      <c r="DA20" s="43">
        <f t="shared" si="209"/>
        <v>0.5</v>
      </c>
      <c r="DB20" s="43">
        <f t="shared" si="209"/>
        <v>0.5</v>
      </c>
      <c r="DC20" s="43">
        <f t="shared" si="209"/>
        <v>0.5</v>
      </c>
      <c r="DD20" s="43">
        <f t="shared" si="209"/>
        <v>0.5</v>
      </c>
      <c r="DE20" s="43">
        <f t="shared" si="209"/>
        <v>0.5</v>
      </c>
      <c r="DF20" s="43">
        <f t="shared" si="209"/>
        <v>0.5</v>
      </c>
      <c r="DG20" s="43">
        <f t="shared" si="209"/>
        <v>0.5</v>
      </c>
      <c r="DH20" s="43">
        <f t="shared" si="209"/>
        <v>0.5</v>
      </c>
      <c r="DI20" s="43">
        <f t="shared" si="209"/>
        <v>0.5</v>
      </c>
      <c r="DJ20" s="43">
        <f t="shared" si="209"/>
        <v>0.5</v>
      </c>
      <c r="DK20" s="43">
        <f t="shared" si="209"/>
        <v>0.5</v>
      </c>
      <c r="DL20" s="43">
        <f t="shared" si="209"/>
        <v>0.5</v>
      </c>
      <c r="DM20" s="43">
        <f t="shared" si="209"/>
        <v>0.5</v>
      </c>
      <c r="DN20" s="43">
        <f t="shared" si="209"/>
        <v>0.5</v>
      </c>
      <c r="DO20" s="43">
        <f t="shared" si="209"/>
        <v>0.5</v>
      </c>
      <c r="DP20" s="43" t="str">
        <f t="shared" si="209"/>
        <v/>
      </c>
      <c r="DQ20" s="43">
        <f t="shared" si="209"/>
        <v>0.5</v>
      </c>
      <c r="DR20" s="43">
        <f t="shared" si="209"/>
        <v>0.5</v>
      </c>
      <c r="DS20" s="43">
        <f t="shared" si="209"/>
        <v>0.5</v>
      </c>
      <c r="DT20" s="43">
        <f t="shared" si="209"/>
        <v>0.5</v>
      </c>
      <c r="DU20" s="43">
        <f t="shared" si="209"/>
        <v>0.5</v>
      </c>
      <c r="DV20" s="43">
        <f t="shared" si="209"/>
        <v>0.5</v>
      </c>
      <c r="DW20" s="43">
        <f t="shared" si="209"/>
        <v>0.5</v>
      </c>
      <c r="DX20" s="43">
        <f t="shared" si="209"/>
        <v>0.5</v>
      </c>
      <c r="DY20" s="43">
        <f t="shared" si="209"/>
        <v>0.5</v>
      </c>
      <c r="DZ20" s="43">
        <f t="shared" si="209"/>
        <v>0.5</v>
      </c>
      <c r="EA20" s="43">
        <f t="shared" si="209"/>
        <v>0.5</v>
      </c>
      <c r="EB20" s="43">
        <f t="shared" si="209"/>
        <v>0.5</v>
      </c>
      <c r="EC20" s="43">
        <f t="shared" si="209"/>
        <v>0.5</v>
      </c>
      <c r="ED20" s="43">
        <f t="shared" ref="ED20:GO20" si="210">IF(ISERROR(1-ED17),"",1-ED17)</f>
        <v>0.5</v>
      </c>
      <c r="EE20" s="43">
        <f t="shared" si="210"/>
        <v>0.5</v>
      </c>
      <c r="EF20" s="43">
        <f t="shared" si="210"/>
        <v>0.5</v>
      </c>
      <c r="EG20" s="43">
        <f t="shared" si="210"/>
        <v>0.5</v>
      </c>
      <c r="EH20" s="43">
        <f t="shared" si="210"/>
        <v>0.5</v>
      </c>
      <c r="EI20" s="43">
        <f t="shared" si="210"/>
        <v>0.5</v>
      </c>
      <c r="EJ20" s="43">
        <f t="shared" si="210"/>
        <v>0.5</v>
      </c>
      <c r="EK20" s="43">
        <f t="shared" si="210"/>
        <v>0.5</v>
      </c>
      <c r="EL20" s="43">
        <f t="shared" si="210"/>
        <v>0.5</v>
      </c>
      <c r="EM20" s="43">
        <f t="shared" si="210"/>
        <v>0.5</v>
      </c>
      <c r="EN20" s="43">
        <f t="shared" si="210"/>
        <v>0.5</v>
      </c>
      <c r="EO20" s="43">
        <f t="shared" si="210"/>
        <v>0.5</v>
      </c>
      <c r="EP20" s="43">
        <f t="shared" si="210"/>
        <v>0.5</v>
      </c>
      <c r="EQ20" s="43">
        <f t="shared" si="210"/>
        <v>0.5</v>
      </c>
      <c r="ER20" s="43">
        <f t="shared" si="210"/>
        <v>0.5</v>
      </c>
      <c r="ES20" s="43">
        <f t="shared" si="210"/>
        <v>0.5</v>
      </c>
      <c r="ET20" s="43">
        <f t="shared" si="210"/>
        <v>0.5</v>
      </c>
      <c r="EU20" s="43">
        <f t="shared" si="210"/>
        <v>0.5</v>
      </c>
      <c r="EV20" s="43">
        <f t="shared" si="210"/>
        <v>0.5</v>
      </c>
      <c r="EW20" s="43">
        <f t="shared" si="210"/>
        <v>0.5</v>
      </c>
      <c r="EX20" s="43">
        <f t="shared" si="210"/>
        <v>0.5</v>
      </c>
      <c r="EY20" s="43">
        <f t="shared" si="210"/>
        <v>0.5</v>
      </c>
      <c r="EZ20" s="43">
        <f t="shared" si="210"/>
        <v>0.5</v>
      </c>
      <c r="FA20" s="43">
        <f t="shared" si="210"/>
        <v>0.5</v>
      </c>
      <c r="FB20" s="43">
        <f t="shared" si="210"/>
        <v>0.5</v>
      </c>
      <c r="FC20" s="43">
        <f t="shared" si="210"/>
        <v>0.5</v>
      </c>
      <c r="FD20" s="43">
        <f t="shared" si="210"/>
        <v>0.5</v>
      </c>
      <c r="FE20" s="43">
        <f t="shared" si="210"/>
        <v>0.5</v>
      </c>
      <c r="FF20" s="43">
        <f t="shared" si="210"/>
        <v>0.5</v>
      </c>
      <c r="FG20" s="43">
        <f t="shared" si="210"/>
        <v>0.5</v>
      </c>
      <c r="FH20" s="43">
        <f t="shared" si="210"/>
        <v>0.5</v>
      </c>
      <c r="FI20" s="43">
        <f t="shared" si="210"/>
        <v>0.5</v>
      </c>
      <c r="FJ20" s="43">
        <f t="shared" si="210"/>
        <v>0.5</v>
      </c>
      <c r="FK20" s="43">
        <f t="shared" si="210"/>
        <v>0.5</v>
      </c>
      <c r="FL20" s="43">
        <f t="shared" si="210"/>
        <v>0.5</v>
      </c>
      <c r="FM20" s="43">
        <f t="shared" si="210"/>
        <v>0.5</v>
      </c>
      <c r="FN20" s="43">
        <f t="shared" si="210"/>
        <v>0.5</v>
      </c>
      <c r="FO20" s="43">
        <f t="shared" si="210"/>
        <v>0.5</v>
      </c>
      <c r="FP20" s="43">
        <f t="shared" si="210"/>
        <v>0.5</v>
      </c>
      <c r="FQ20" s="43">
        <f t="shared" si="210"/>
        <v>0.5</v>
      </c>
      <c r="FR20" s="43">
        <f t="shared" si="210"/>
        <v>0.5</v>
      </c>
      <c r="FS20" s="43">
        <f t="shared" si="210"/>
        <v>0.5</v>
      </c>
      <c r="FT20" s="43">
        <f t="shared" si="210"/>
        <v>0.5</v>
      </c>
      <c r="FU20" s="43">
        <f t="shared" si="210"/>
        <v>0.5</v>
      </c>
      <c r="FV20" s="43">
        <f t="shared" si="210"/>
        <v>0.5</v>
      </c>
      <c r="FW20" s="43">
        <f t="shared" si="210"/>
        <v>0.5</v>
      </c>
      <c r="FX20" s="43">
        <f t="shared" si="210"/>
        <v>0.5</v>
      </c>
      <c r="FY20" s="43">
        <f t="shared" si="210"/>
        <v>0.5</v>
      </c>
      <c r="FZ20" s="43">
        <f t="shared" si="210"/>
        <v>0.5</v>
      </c>
      <c r="GA20" s="43">
        <f t="shared" si="210"/>
        <v>0.5</v>
      </c>
      <c r="GB20" s="43">
        <f t="shared" si="210"/>
        <v>0.5</v>
      </c>
      <c r="GC20" s="43">
        <f t="shared" si="210"/>
        <v>0.5</v>
      </c>
      <c r="GD20" s="43">
        <f t="shared" si="210"/>
        <v>0.5</v>
      </c>
      <c r="GE20" s="43">
        <f t="shared" si="210"/>
        <v>0.5</v>
      </c>
      <c r="GF20" s="43">
        <f t="shared" si="210"/>
        <v>0.5</v>
      </c>
      <c r="GG20" s="43">
        <f t="shared" si="210"/>
        <v>0.5</v>
      </c>
      <c r="GH20" s="43">
        <f t="shared" si="210"/>
        <v>0.5</v>
      </c>
      <c r="GI20" s="43">
        <f t="shared" si="210"/>
        <v>0.5</v>
      </c>
      <c r="GJ20" s="43">
        <f t="shared" si="210"/>
        <v>0.5</v>
      </c>
      <c r="GK20" s="43">
        <f t="shared" si="210"/>
        <v>0.5</v>
      </c>
      <c r="GL20" s="43">
        <f t="shared" si="210"/>
        <v>0.5</v>
      </c>
      <c r="GM20" s="43">
        <f t="shared" si="210"/>
        <v>0.5</v>
      </c>
      <c r="GN20" s="43">
        <f t="shared" si="210"/>
        <v>0.5</v>
      </c>
      <c r="GO20" s="43">
        <f t="shared" si="210"/>
        <v>0.5</v>
      </c>
      <c r="GP20" s="43">
        <f t="shared" ref="GP20:GU20" si="211">IF(ISERROR(1-GP17),"",1-GP17)</f>
        <v>0.5</v>
      </c>
      <c r="GQ20" s="43">
        <f t="shared" si="211"/>
        <v>0.5</v>
      </c>
      <c r="GR20" s="43">
        <f t="shared" si="211"/>
        <v>0.5</v>
      </c>
      <c r="GS20" s="43">
        <f t="shared" si="211"/>
        <v>0.5</v>
      </c>
      <c r="GT20" s="43">
        <f t="shared" si="211"/>
        <v>0.5</v>
      </c>
      <c r="GU20" s="43">
        <f t="shared" si="211"/>
        <v>0.5</v>
      </c>
    </row>
    <row r="21" spans="1:203">
      <c r="A21" s="9">
        <v>2019</v>
      </c>
      <c r="B21" s="9">
        <v>7</v>
      </c>
      <c r="C21" s="10" t="s">
        <v>686</v>
      </c>
      <c r="D21" s="10" t="s">
        <v>1237</v>
      </c>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3"/>
      <c r="DH21" s="43"/>
      <c r="DI21" s="43"/>
      <c r="DJ21" s="43"/>
      <c r="DK21" s="43"/>
      <c r="DL21" s="43"/>
      <c r="DM21" s="43"/>
      <c r="DN21" s="43"/>
      <c r="DO21" s="43"/>
      <c r="DP21" s="43"/>
      <c r="DQ21" s="43"/>
      <c r="DR21" s="43"/>
      <c r="DS21" s="43"/>
      <c r="DT21" s="43"/>
      <c r="DU21" s="43"/>
      <c r="DV21" s="43"/>
      <c r="DW21" s="43"/>
      <c r="DX21" s="43"/>
      <c r="DY21" s="43"/>
      <c r="DZ21" s="43"/>
      <c r="EA21" s="43"/>
      <c r="EB21" s="43"/>
      <c r="EC21" s="43"/>
      <c r="ED21" s="43"/>
      <c r="EE21" s="43"/>
      <c r="EF21" s="43"/>
      <c r="EG21" s="43"/>
      <c r="EH21" s="43"/>
      <c r="EI21" s="43"/>
      <c r="EJ21" s="43"/>
      <c r="EK21" s="43"/>
      <c r="EL21" s="43"/>
      <c r="EM21" s="43"/>
      <c r="EN21" s="43"/>
      <c r="EO21" s="43"/>
      <c r="EP21" s="43"/>
      <c r="EQ21" s="43"/>
      <c r="ER21" s="43"/>
      <c r="ES21" s="43"/>
      <c r="ET21" s="43"/>
      <c r="EU21" s="43"/>
      <c r="EV21" s="43"/>
      <c r="EW21" s="43"/>
      <c r="EX21" s="43"/>
      <c r="EY21" s="43"/>
      <c r="EZ21" s="43"/>
      <c r="FA21" s="43"/>
      <c r="FB21" s="43"/>
      <c r="FC21" s="43"/>
      <c r="FD21" s="43"/>
      <c r="FE21" s="43"/>
      <c r="FF21" s="43"/>
      <c r="FG21" s="43"/>
      <c r="FH21" s="43"/>
      <c r="FI21" s="43"/>
      <c r="FJ21" s="43"/>
      <c r="FK21" s="43"/>
      <c r="FL21" s="43"/>
      <c r="FM21" s="43"/>
      <c r="FN21" s="43"/>
      <c r="FO21" s="43"/>
      <c r="FP21" s="43"/>
      <c r="FQ21" s="43"/>
      <c r="FR21" s="43"/>
      <c r="FS21" s="43"/>
      <c r="FT21" s="43"/>
      <c r="FU21" s="43"/>
      <c r="FV21" s="43"/>
      <c r="FW21" s="43"/>
      <c r="FX21" s="43"/>
      <c r="FY21" s="43"/>
      <c r="FZ21" s="43"/>
      <c r="GA21" s="43"/>
      <c r="GB21" s="43"/>
      <c r="GC21" s="43"/>
      <c r="GD21" s="43"/>
      <c r="GE21" s="43"/>
      <c r="GF21" s="43"/>
      <c r="GG21" s="43"/>
      <c r="GH21" s="43"/>
      <c r="GI21" s="43"/>
      <c r="GJ21" s="43"/>
      <c r="GK21" s="43"/>
      <c r="GL21" s="43"/>
      <c r="GM21" s="43"/>
      <c r="GN21" s="43"/>
      <c r="GO21" s="43"/>
      <c r="GP21" s="43"/>
      <c r="GQ21" s="43"/>
      <c r="GR21" s="43"/>
      <c r="GS21" s="43"/>
      <c r="GT21" s="43"/>
      <c r="GU21" s="43"/>
    </row>
    <row r="22" spans="1:203">
      <c r="A22" s="9">
        <v>2019</v>
      </c>
      <c r="B22" s="9">
        <v>8</v>
      </c>
      <c r="C22" s="10" t="s">
        <v>686</v>
      </c>
      <c r="D22" s="10" t="s">
        <v>1239</v>
      </c>
      <c r="E22" s="43"/>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3"/>
      <c r="DH22" s="43"/>
      <c r="DI22" s="43"/>
      <c r="DJ22" s="43"/>
      <c r="DK22" s="43"/>
      <c r="DL22" s="43"/>
      <c r="DM22" s="43"/>
      <c r="DN22" s="43"/>
      <c r="DO22" s="43"/>
      <c r="DP22" s="43"/>
      <c r="DQ22" s="43"/>
      <c r="DR22" s="43"/>
      <c r="DS22" s="43"/>
      <c r="DT22" s="43"/>
      <c r="DU22" s="43"/>
      <c r="DV22" s="43"/>
      <c r="DW22" s="43"/>
      <c r="DX22" s="43"/>
      <c r="DY22" s="43"/>
      <c r="DZ22" s="43"/>
      <c r="EA22" s="43"/>
      <c r="EB22" s="43"/>
      <c r="EC22" s="43"/>
      <c r="ED22" s="43"/>
      <c r="EE22" s="43"/>
      <c r="EF22" s="43"/>
      <c r="EG22" s="43"/>
      <c r="EH22" s="43"/>
      <c r="EI22" s="43"/>
      <c r="EJ22" s="43"/>
      <c r="EK22" s="43"/>
      <c r="EL22" s="43"/>
      <c r="EM22" s="43"/>
      <c r="EN22" s="43"/>
      <c r="EO22" s="43"/>
      <c r="EP22" s="43"/>
      <c r="EQ22" s="43"/>
      <c r="ER22" s="43"/>
      <c r="ES22" s="43"/>
      <c r="ET22" s="43"/>
      <c r="EU22" s="43"/>
      <c r="EV22" s="43"/>
      <c r="EW22" s="43"/>
      <c r="EX22" s="43"/>
      <c r="EY22" s="43"/>
      <c r="EZ22" s="43"/>
      <c r="FA22" s="43"/>
      <c r="FB22" s="43"/>
      <c r="FC22" s="43"/>
      <c r="FD22" s="43"/>
      <c r="FE22" s="43"/>
      <c r="FF22" s="43"/>
      <c r="FG22" s="43"/>
      <c r="FH22" s="43"/>
      <c r="FI22" s="43"/>
      <c r="FJ22" s="43"/>
      <c r="FK22" s="43"/>
      <c r="FL22" s="43"/>
      <c r="FM22" s="43"/>
      <c r="FN22" s="43"/>
      <c r="FO22" s="43"/>
      <c r="FP22" s="43"/>
      <c r="FQ22" s="43"/>
      <c r="FR22" s="43"/>
      <c r="FS22" s="43"/>
      <c r="FT22" s="43"/>
      <c r="FU22" s="43"/>
      <c r="FV22" s="43"/>
      <c r="FW22" s="43"/>
      <c r="FX22" s="43"/>
      <c r="FY22" s="43"/>
      <c r="FZ22" s="43"/>
      <c r="GA22" s="43"/>
      <c r="GB22" s="43"/>
      <c r="GC22" s="43"/>
      <c r="GD22" s="43"/>
      <c r="GE22" s="43"/>
      <c r="GF22" s="43"/>
      <c r="GG22" s="43"/>
      <c r="GH22" s="43"/>
      <c r="GI22" s="43"/>
      <c r="GJ22" s="43"/>
      <c r="GK22" s="43"/>
      <c r="GL22" s="43"/>
      <c r="GM22" s="43"/>
      <c r="GN22" s="43"/>
      <c r="GO22" s="43"/>
      <c r="GP22" s="43"/>
      <c r="GQ22" s="43"/>
      <c r="GR22" s="43"/>
      <c r="GS22" s="43"/>
      <c r="GT22" s="43"/>
      <c r="GU22" s="43"/>
    </row>
    <row r="23" spans="1:203">
      <c r="A23" s="9">
        <v>2019</v>
      </c>
      <c r="B23" s="9">
        <v>9</v>
      </c>
      <c r="C23" s="10" t="s">
        <v>686</v>
      </c>
      <c r="D23" s="10" t="s">
        <v>1241</v>
      </c>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3"/>
      <c r="DH23" s="43"/>
      <c r="DI23" s="43"/>
      <c r="DJ23" s="43"/>
      <c r="DK23" s="43"/>
      <c r="DL23" s="43"/>
      <c r="DM23" s="43"/>
      <c r="DN23" s="43"/>
      <c r="DO23" s="43"/>
      <c r="DP23" s="43"/>
      <c r="DQ23" s="43"/>
      <c r="DR23" s="43"/>
      <c r="DS23" s="43"/>
      <c r="DT23" s="43"/>
      <c r="DU23" s="43"/>
      <c r="DV23" s="43"/>
      <c r="DW23" s="43"/>
      <c r="DX23" s="43"/>
      <c r="DY23" s="43"/>
      <c r="DZ23" s="43"/>
      <c r="EA23" s="43"/>
      <c r="EB23" s="43"/>
      <c r="EC23" s="43"/>
      <c r="ED23" s="43"/>
      <c r="EE23" s="43"/>
      <c r="EF23" s="43"/>
      <c r="EG23" s="43"/>
      <c r="EH23" s="43"/>
      <c r="EI23" s="43"/>
      <c r="EJ23" s="43"/>
      <c r="EK23" s="43"/>
      <c r="EL23" s="43"/>
      <c r="EM23" s="43"/>
      <c r="EN23" s="43"/>
      <c r="EO23" s="43"/>
      <c r="EP23" s="43"/>
      <c r="EQ23" s="43"/>
      <c r="ER23" s="43"/>
      <c r="ES23" s="43"/>
      <c r="ET23" s="43"/>
      <c r="EU23" s="43"/>
      <c r="EV23" s="43"/>
      <c r="EW23" s="43"/>
      <c r="EX23" s="43"/>
      <c r="EY23" s="43"/>
      <c r="EZ23" s="43"/>
      <c r="FA23" s="43"/>
      <c r="FB23" s="43"/>
      <c r="FC23" s="43"/>
      <c r="FD23" s="43"/>
      <c r="FE23" s="43"/>
      <c r="FF23" s="43"/>
      <c r="FG23" s="43"/>
      <c r="FH23" s="43"/>
      <c r="FI23" s="43"/>
      <c r="FJ23" s="43"/>
      <c r="FK23" s="43"/>
      <c r="FL23" s="43"/>
      <c r="FM23" s="43"/>
      <c r="FN23" s="43"/>
      <c r="FO23" s="43"/>
      <c r="FP23" s="43"/>
      <c r="FQ23" s="43"/>
      <c r="FR23" s="43"/>
      <c r="FS23" s="43"/>
      <c r="FT23" s="43"/>
      <c r="FU23" s="43"/>
      <c r="FV23" s="43"/>
      <c r="FW23" s="43"/>
      <c r="FX23" s="43"/>
      <c r="FY23" s="43"/>
      <c r="FZ23" s="43"/>
      <c r="GA23" s="43"/>
      <c r="GB23" s="43"/>
      <c r="GC23" s="43"/>
      <c r="GD23" s="43"/>
      <c r="GE23" s="43"/>
      <c r="GF23" s="43"/>
      <c r="GG23" s="43"/>
      <c r="GH23" s="43"/>
      <c r="GI23" s="43"/>
      <c r="GJ23" s="43"/>
      <c r="GK23" s="43"/>
      <c r="GL23" s="43"/>
      <c r="GM23" s="43"/>
      <c r="GN23" s="43"/>
      <c r="GO23" s="43"/>
      <c r="GP23" s="43"/>
      <c r="GQ23" s="43"/>
      <c r="GR23" s="43"/>
      <c r="GS23" s="43"/>
      <c r="GT23" s="43"/>
      <c r="GU23" s="43"/>
    </row>
    <row r="24" spans="1:203">
      <c r="A24" s="9">
        <v>2019</v>
      </c>
      <c r="B24" s="9">
        <v>10</v>
      </c>
      <c r="C24" s="10" t="s">
        <v>686</v>
      </c>
      <c r="D24" s="10" t="s">
        <v>1237</v>
      </c>
      <c r="E24" s="43"/>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3"/>
      <c r="GJ24" s="43"/>
      <c r="GK24" s="43"/>
      <c r="GL24" s="43"/>
      <c r="GM24" s="43"/>
      <c r="GN24" s="43"/>
      <c r="GO24" s="43"/>
      <c r="GP24" s="43"/>
      <c r="GQ24" s="43"/>
      <c r="GR24" s="43"/>
      <c r="GS24" s="43"/>
      <c r="GT24" s="43"/>
      <c r="GU24" s="43"/>
    </row>
    <row r="25" spans="1:203">
      <c r="A25" s="9">
        <v>2019</v>
      </c>
      <c r="B25" s="9">
        <v>11</v>
      </c>
      <c r="C25" s="10" t="s">
        <v>686</v>
      </c>
      <c r="D25" s="10" t="s">
        <v>1239</v>
      </c>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3"/>
      <c r="DH25" s="43"/>
      <c r="DI25" s="43"/>
      <c r="DJ25" s="43"/>
      <c r="DK25" s="43"/>
      <c r="DL25" s="43"/>
      <c r="DM25" s="43"/>
      <c r="DN25" s="43"/>
      <c r="DO25" s="43"/>
      <c r="DP25" s="43"/>
      <c r="DQ25" s="43"/>
      <c r="DR25" s="43"/>
      <c r="DS25" s="43"/>
      <c r="DT25" s="43"/>
      <c r="DU25" s="43"/>
      <c r="DV25" s="43"/>
      <c r="DW25" s="43"/>
      <c r="DX25" s="43"/>
      <c r="DY25" s="43"/>
      <c r="DZ25" s="43"/>
      <c r="EA25" s="43"/>
      <c r="EB25" s="43"/>
      <c r="EC25" s="43"/>
      <c r="ED25" s="43"/>
      <c r="EE25" s="43"/>
      <c r="EF25" s="43"/>
      <c r="EG25" s="43"/>
      <c r="EH25" s="43"/>
      <c r="EI25" s="43"/>
      <c r="EJ25" s="43"/>
      <c r="EK25" s="43"/>
      <c r="EL25" s="43"/>
      <c r="EM25" s="43"/>
      <c r="EN25" s="43"/>
      <c r="EO25" s="43"/>
      <c r="EP25" s="43"/>
      <c r="EQ25" s="43"/>
      <c r="ER25" s="43"/>
      <c r="ES25" s="43"/>
      <c r="ET25" s="43"/>
      <c r="EU25" s="43"/>
      <c r="EV25" s="43"/>
      <c r="EW25" s="43"/>
      <c r="EX25" s="43"/>
      <c r="EY25" s="43"/>
      <c r="EZ25" s="43"/>
      <c r="FA25" s="43"/>
      <c r="FB25" s="43"/>
      <c r="FC25" s="43"/>
      <c r="FD25" s="43"/>
      <c r="FE25" s="43"/>
      <c r="FF25" s="43"/>
      <c r="FG25" s="43"/>
      <c r="FH25" s="43"/>
      <c r="FI25" s="43"/>
      <c r="FJ25" s="43"/>
      <c r="FK25" s="43"/>
      <c r="FL25" s="43"/>
      <c r="FM25" s="43"/>
      <c r="FN25" s="43"/>
      <c r="FO25" s="43"/>
      <c r="FP25" s="43"/>
      <c r="FQ25" s="43"/>
      <c r="FR25" s="43"/>
      <c r="FS25" s="43"/>
      <c r="FT25" s="43"/>
      <c r="FU25" s="43"/>
      <c r="FV25" s="43"/>
      <c r="FW25" s="43"/>
      <c r="FX25" s="43"/>
      <c r="FY25" s="43"/>
      <c r="FZ25" s="43"/>
      <c r="GA25" s="43"/>
      <c r="GB25" s="43"/>
      <c r="GC25" s="43"/>
      <c r="GD25" s="43"/>
      <c r="GE25" s="43"/>
      <c r="GF25" s="43"/>
      <c r="GG25" s="43"/>
      <c r="GH25" s="43"/>
      <c r="GI25" s="43"/>
      <c r="GJ25" s="43"/>
      <c r="GK25" s="43"/>
      <c r="GL25" s="43"/>
      <c r="GM25" s="43"/>
      <c r="GN25" s="43"/>
      <c r="GO25" s="43"/>
      <c r="GP25" s="43"/>
      <c r="GQ25" s="43"/>
      <c r="GR25" s="43"/>
      <c r="GS25" s="43"/>
      <c r="GT25" s="43"/>
      <c r="GU25" s="43"/>
    </row>
    <row r="26" spans="1:203">
      <c r="A26" s="9">
        <v>2019</v>
      </c>
      <c r="B26" s="9">
        <v>12</v>
      </c>
      <c r="C26" s="10" t="s">
        <v>686</v>
      </c>
      <c r="D26" s="10" t="s">
        <v>1241</v>
      </c>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3"/>
      <c r="DH26" s="43"/>
      <c r="DI26" s="43"/>
      <c r="DJ26" s="43"/>
      <c r="DK26" s="43"/>
      <c r="DL26" s="43"/>
      <c r="DM26" s="43"/>
      <c r="DN26" s="43"/>
      <c r="DO26" s="43"/>
      <c r="DP26" s="43"/>
      <c r="DQ26" s="43"/>
      <c r="DR26" s="43"/>
      <c r="DS26" s="43"/>
      <c r="DT26" s="43"/>
      <c r="DU26" s="43"/>
      <c r="DV26" s="43"/>
      <c r="DW26" s="43"/>
      <c r="DX26" s="43"/>
      <c r="DY26" s="43"/>
      <c r="DZ26" s="43"/>
      <c r="EA26" s="43"/>
      <c r="EB26" s="43"/>
      <c r="EC26" s="43"/>
      <c r="ED26" s="43"/>
      <c r="EE26" s="43"/>
      <c r="EF26" s="43"/>
      <c r="EG26" s="43"/>
      <c r="EH26" s="43"/>
      <c r="EI26" s="43"/>
      <c r="EJ26" s="43"/>
      <c r="EK26" s="43"/>
      <c r="EL26" s="43"/>
      <c r="EM26" s="43"/>
      <c r="EN26" s="43"/>
      <c r="EO26" s="43"/>
      <c r="EP26" s="43"/>
      <c r="EQ26" s="43"/>
      <c r="ER26" s="43"/>
      <c r="ES26" s="43"/>
      <c r="ET26" s="43"/>
      <c r="EU26" s="43"/>
      <c r="EV26" s="43"/>
      <c r="EW26" s="43"/>
      <c r="EX26" s="43"/>
      <c r="EY26" s="43"/>
      <c r="EZ26" s="43"/>
      <c r="FA26" s="43"/>
      <c r="FB26" s="43"/>
      <c r="FC26" s="43"/>
      <c r="FD26" s="43"/>
      <c r="FE26" s="43"/>
      <c r="FF26" s="43"/>
      <c r="FG26" s="43"/>
      <c r="FH26" s="43"/>
      <c r="FI26" s="43"/>
      <c r="FJ26" s="43"/>
      <c r="FK26" s="43"/>
      <c r="FL26" s="43"/>
      <c r="FM26" s="43"/>
      <c r="FN26" s="43"/>
      <c r="FO26" s="43"/>
      <c r="FP26" s="43"/>
      <c r="FQ26" s="43"/>
      <c r="FR26" s="43"/>
      <c r="FS26" s="43"/>
      <c r="FT26" s="43"/>
      <c r="FU26" s="43"/>
      <c r="FV26" s="43"/>
      <c r="FW26" s="43"/>
      <c r="FX26" s="43"/>
      <c r="FY26" s="43"/>
      <c r="FZ26" s="43"/>
      <c r="GA26" s="43"/>
      <c r="GB26" s="43"/>
      <c r="GC26" s="43"/>
      <c r="GD26" s="43"/>
      <c r="GE26" s="43"/>
      <c r="GF26" s="43"/>
      <c r="GG26" s="43"/>
      <c r="GH26" s="43"/>
      <c r="GI26" s="43"/>
      <c r="GJ26" s="43"/>
      <c r="GK26" s="43"/>
      <c r="GL26" s="43"/>
      <c r="GM26" s="43"/>
      <c r="GN26" s="43"/>
      <c r="GO26" s="43"/>
      <c r="GP26" s="43"/>
      <c r="GQ26" s="43"/>
      <c r="GR26" s="43"/>
      <c r="GS26" s="43"/>
      <c r="GT26" s="43"/>
      <c r="GU26" s="43"/>
    </row>
    <row r="27" spans="1:203">
      <c r="A27" s="9">
        <v>2018</v>
      </c>
      <c r="C27" s="10" t="s">
        <v>685</v>
      </c>
      <c r="D27" s="10" t="s">
        <v>1237</v>
      </c>
      <c r="E27" s="12">
        <f>IF(COUNTIF(cmoney!F$136:F$387,$C27)=0,"",SUMIFS(cmoney!F$136:F$387,cmoney!F$136:F$387,$C27)/COUNTIF(cmoney!F$136:F$387,$C27))</f>
        <v>0.18398118811881184</v>
      </c>
      <c r="F27" s="12">
        <f>IF(COUNTIF(cmoney!G$136:G$387,$C27)=0,"",SUMIFS(cmoney!G$136:G$387,cmoney!G$136:G$387,$C27)/COUNTIF(cmoney!G$136:G$387,$C27))</f>
        <v>0.56410941176470586</v>
      </c>
      <c r="G27" s="12">
        <f>IF(COUNTIF(cmoney!H$136:H$387,$C27)=0,"",SUMIFS(cmoney!H$136:H$387,cmoney!H$136:H$387,$C27)/COUNTIF(cmoney!H$136:H$387,$C27))</f>
        <v>1.4831549999999996</v>
      </c>
      <c r="H27" s="12">
        <f>IF(COUNTIF(cmoney!I$136:I$387,$C27)=0,"",SUMIFS(cmoney!I$136:I$387,cmoney!I$136:I$387,$C27)/COUNTIF(cmoney!I$136:I$387,$C27))</f>
        <v>0.27263913043478266</v>
      </c>
      <c r="I27" s="12">
        <f>IF(COUNTIF(cmoney!J$136:J$387,$C27)=0,"",SUMIFS(cmoney!J$136:J$387,cmoney!J$136:J$387,$C27)/COUNTIF(cmoney!J$136:J$387,$C27))</f>
        <v>0.28851914893617031</v>
      </c>
      <c r="J27" s="12">
        <f>IF(COUNTIF(cmoney!K$136:K$387,$C27)=0,"",SUMIFS(cmoney!K$136:K$387,cmoney!K$136:K$387,$C27)/COUNTIF(cmoney!K$136:K$387,$C27))</f>
        <v>0.34240999999999994</v>
      </c>
      <c r="K27" s="12">
        <f>IF(COUNTIF(cmoney!L$136:L$387,$C27)=0,"",SUMIFS(cmoney!L$136:L$387,cmoney!L$136:L$387,$C27)/COUNTIF(cmoney!L$136:L$387,$C27))</f>
        <v>0.44030555555555545</v>
      </c>
      <c r="L27" s="12">
        <f>IF(COUNTIF(cmoney!M$136:M$387,$C27)=0,"",SUMIFS(cmoney!M$136:M$387,cmoney!M$136:M$387,$C27)/COUNTIF(cmoney!M$136:M$387,$C27))</f>
        <v>0.2479357142857142</v>
      </c>
      <c r="M27" s="12">
        <f>IF(COUNTIF(cmoney!N$136:N$387,$C27)=0,"",SUMIFS(cmoney!N$136:N$387,cmoney!N$136:N$387,$C27)/COUNTIF(cmoney!N$136:N$387,$C27))</f>
        <v>0.54537500000000005</v>
      </c>
      <c r="N27" s="12">
        <f>IF(COUNTIF(cmoney!O$136:O$387,$C27)=0,"",SUMIFS(cmoney!O$136:O$387,cmoney!O$136:O$387,$C27)/COUNTIF(cmoney!O$136:O$387,$C27))</f>
        <v>0.56684000000000001</v>
      </c>
      <c r="O27" s="12">
        <f>IF(COUNTIF(cmoney!P$136:P$387,$C27)=0,"",SUMIFS(cmoney!P$136:P$387,cmoney!P$136:P$387,$C27)/COUNTIF(cmoney!P$136:P$387,$C27))</f>
        <v>0.85023819444444459</v>
      </c>
      <c r="P27" s="12">
        <f>IF(COUNTIF(cmoney!Q$136:Q$387,$C27)=0,"",SUMIFS(cmoney!Q$136:Q$387,cmoney!Q$136:Q$387,$C27)/COUNTIF(cmoney!Q$136:Q$387,$C27))</f>
        <v>1.632229629629629</v>
      </c>
      <c r="Q27" s="12">
        <f>IF(COUNTIF(cmoney!R$136:R$387,$C27)=0,"",SUMIFS(cmoney!R$136:R$387,cmoney!R$136:R$387,$C27)/COUNTIF(cmoney!R$136:R$387,$C27))</f>
        <v>0.26888181818181822</v>
      </c>
      <c r="R27" s="12">
        <f>IF(COUNTIF(cmoney!S$136:S$387,$C27)=0,"",SUMIFS(cmoney!S$136:S$387,cmoney!S$136:S$387,$C27)/COUNTIF(cmoney!S$136:S$387,$C27))</f>
        <v>0.22682931034482751</v>
      </c>
      <c r="S27" s="12">
        <f>IF(COUNTIF(cmoney!T$136:T$387,$C27)=0,"",SUMIFS(cmoney!T$136:T$387,cmoney!T$136:T$387,$C27)/COUNTIF(cmoney!T$136:T$387,$C27))</f>
        <v>0.49322452830188684</v>
      </c>
      <c r="T27" s="12">
        <f>IF(COUNTIF(cmoney!U$136:U$387,$C27)=0,"",SUMIFS(cmoney!U$136:U$387,cmoney!U$136:U$387,$C27)/COUNTIF(cmoney!U$136:U$387,$C27))</f>
        <v>0.52976831683168291</v>
      </c>
      <c r="U27" s="12">
        <f>IF(COUNTIF(cmoney!V$136:V$387,$C27)=0,"",SUMIFS(cmoney!V$136:V$387,cmoney!V$136:V$387,$C27)/COUNTIF(cmoney!V$136:V$387,$C27))</f>
        <v>0.3548205128205128</v>
      </c>
      <c r="V27" s="12">
        <f>IF(COUNTIF(cmoney!W$136:W$387,$C27)=0,"",SUMIFS(cmoney!W$136:W$387,cmoney!W$136:W$387,$C27)/COUNTIF(cmoney!W$136:W$387,$C27))</f>
        <v>0.79450344827586183</v>
      </c>
      <c r="W27" s="12">
        <f>IF(COUNTIF(cmoney!X$136:X$387,$C27)=0,"",SUMIFS(cmoney!X$136:X$387,cmoney!X$136:X$387,$C27)/COUNTIF(cmoney!X$136:X$387,$C27))</f>
        <v>0.89333108108108139</v>
      </c>
      <c r="X27" s="12">
        <f>IF(COUNTIF(cmoney!Y$136:Y$387,$C27)=0,"",SUMIFS(cmoney!Y$136:Y$387,cmoney!Y$136:Y$387,$C27)/COUNTIF(cmoney!Y$136:Y$387,$C27))</f>
        <v>0.26283673469387742</v>
      </c>
      <c r="Y27" s="12">
        <f>IF(COUNTIF(cmoney!Z$136:Z$387,$C27)=0,"",SUMIFS(cmoney!Z$136:Z$387,cmoney!Z$136:Z$387,$C27)/COUNTIF(cmoney!Z$136:Z$387,$C27))</f>
        <v>0.14927179487179482</v>
      </c>
      <c r="Z27" s="12">
        <f>IF(COUNTIF(cmoney!AA$136:AA$387,$C27)=0,"",SUMIFS(cmoney!AA$136:AA$387,cmoney!AA$136:AA$387,$C27)/COUNTIF(cmoney!AA$136:AA$387,$C27))</f>
        <v>1.3829398148148153</v>
      </c>
      <c r="AA27" s="12">
        <f>IF(COUNTIF(cmoney!AB$136:AB$387,$C27)=0,"",SUMIFS(cmoney!AB$136:AB$387,cmoney!AB$136:AB$387,$C27)/COUNTIF(cmoney!AB$136:AB$387,$C27))</f>
        <v>0.6425515463917526</v>
      </c>
      <c r="AB27" s="12">
        <f>IF(COUNTIF(cmoney!AC$136:AC$387,$C27)=0,"",SUMIFS(cmoney!AC$136:AC$387,cmoney!AC$136:AC$387,$C27)/COUNTIF(cmoney!AC$136:AC$387,$C27))</f>
        <v>0.45778142857142867</v>
      </c>
      <c r="AC27" s="12">
        <f>IF(COUNTIF(cmoney!AD$136:AD$387,$C27)=0,"",SUMIFS(cmoney!AD$136:AD$387,cmoney!AD$136:AD$387,$C27)/COUNTIF(cmoney!AD$136:AD$387,$C27))</f>
        <v>0.589136974789916</v>
      </c>
      <c r="AD27" s="12">
        <f>IF(COUNTIF(cmoney!AE$136:AE$387,$C27)=0,"",SUMIFS(cmoney!AE$136:AE$387,cmoney!AE$136:AE$387,$C27)/COUNTIF(cmoney!AE$136:AE$387,$C27))</f>
        <v>0.96199539473684192</v>
      </c>
      <c r="AE27" s="12">
        <f>IF(COUNTIF(cmoney!AF$136:AF$387,$C27)=0,"",SUMIFS(cmoney!AF$136:AF$387,cmoney!AF$136:AF$387,$C27)/COUNTIF(cmoney!AF$136:AF$387,$C27))</f>
        <v>1.4103928571428572</v>
      </c>
      <c r="AF27" s="12">
        <f>IF(COUNTIF(cmoney!AG$136:AG$387,$C27)=0,"",SUMIFS(cmoney!AG$136:AG$387,cmoney!AG$136:AG$387,$C27)/COUNTIF(cmoney!AG$136:AG$387,$C27))</f>
        <v>0.62764144144144129</v>
      </c>
      <c r="AG27" s="12">
        <f>IF(COUNTIF(cmoney!AH$136:AH$387,$C27)=0,"",SUMIFS(cmoney!AH$136:AH$387,cmoney!AH$136:AH$387,$C27)/COUNTIF(cmoney!AH$136:AH$387,$C27))</f>
        <v>0.65542473118279598</v>
      </c>
      <c r="AH27" s="12">
        <f>IF(COUNTIF(cmoney!AI$136:AI$387,$C27)=0,"",SUMIFS(cmoney!AI$136:AI$387,cmoney!AI$136:AI$387,$C27)/COUNTIF(cmoney!AI$136:AI$387,$C27))</f>
        <v>0.5702769230769229</v>
      </c>
      <c r="AI27" s="12">
        <f>IF(COUNTIF(cmoney!AJ$136:AJ$387,$C27)=0,"",SUMIFS(cmoney!AJ$136:AJ$387,cmoney!AJ$136:AJ$387,$C27)/COUNTIF(cmoney!AJ$136:AJ$387,$C27))</f>
        <v>0.36110281690140844</v>
      </c>
      <c r="AJ27" s="12">
        <f>IF(COUNTIF(cmoney!AK$136:AK$387,$C27)=0,"",SUMIFS(cmoney!AK$136:AK$387,cmoney!AK$136:AK$387,$C27)/COUNTIF(cmoney!AK$136:AK$387,$C27))</f>
        <v>1.5239250000000002</v>
      </c>
      <c r="AK27" s="12">
        <f>IF(COUNTIF(cmoney!AL$136:AL$387,$C27)=0,"",SUMIFS(cmoney!AL$136:AL$387,cmoney!AL$136:AL$387,$C27)/COUNTIF(cmoney!AL$136:AL$387,$C27))</f>
        <v>0.6454802325581398</v>
      </c>
      <c r="AL27" s="12">
        <f>IF(COUNTIF(cmoney!AM$136:AM$387,$C27)=0,"",SUMIFS(cmoney!AM$136:AM$387,cmoney!AM$136:AM$387,$C27)/COUNTIF(cmoney!AM$136:AM$387,$C27))</f>
        <v>1.0761692307692301</v>
      </c>
      <c r="AM27" s="12">
        <f>IF(COUNTIF(cmoney!AN$136:AN$387,$C27)=0,"",SUMIFS(cmoney!AN$136:AN$387,cmoney!AN$136:AN$387,$C27)/COUNTIF(cmoney!AN$136:AN$387,$C27))</f>
        <v>0.28873161764705868</v>
      </c>
      <c r="AN27" s="12">
        <f>IF(COUNTIF(cmoney!AO$136:AO$387,$C27)=0,"",SUMIFS(cmoney!AO$136:AO$387,cmoney!AO$136:AO$387,$C27)/COUNTIF(cmoney!AO$136:AO$387,$C27))</f>
        <v>0.85679696969696972</v>
      </c>
      <c r="AO27" s="12">
        <f>IF(COUNTIF(cmoney!AP$136:AP$387,$C27)=0,"",SUMIFS(cmoney!AP$136:AP$387,cmoney!AP$136:AP$387,$C27)/COUNTIF(cmoney!AP$136:AP$387,$C27))</f>
        <v>1.5811014084507042</v>
      </c>
      <c r="AP27" s="12">
        <f>IF(COUNTIF(cmoney!AQ$136:AQ$387,$C27)=0,"",SUMIFS(cmoney!AQ$136:AQ$387,cmoney!AQ$136:AQ$387,$C27)/COUNTIF(cmoney!AQ$136:AQ$387,$C27))</f>
        <v>0.71891263157894725</v>
      </c>
      <c r="AQ27" s="12">
        <f>IF(COUNTIF(cmoney!AR$136:AR$387,$C27)=0,"",SUMIFS(cmoney!AR$136:AR$387,cmoney!AR$136:AR$387,$C27)/COUNTIF(cmoney!AR$136:AR$387,$C27))</f>
        <v>0.71002972972972977</v>
      </c>
      <c r="AR27" s="12">
        <f>IF(COUNTIF(cmoney!AS$136:AS$387,$C27)=0,"",SUMIFS(cmoney!AS$136:AS$387,cmoney!AS$136:AS$387,$C27)/COUNTIF(cmoney!AS$136:AS$387,$C27))</f>
        <v>0.88194862385321038</v>
      </c>
      <c r="AS27" s="12">
        <f>IF(COUNTIF(cmoney!AT$136:AT$387,$C27)=0,"",SUMIFS(cmoney!AT$136:AT$387,cmoney!AT$136:AT$387,$C27)/COUNTIF(cmoney!AT$136:AT$387,$C27))</f>
        <v>0.74921428571428539</v>
      </c>
      <c r="AT27" s="12">
        <f>IF(COUNTIF(cmoney!AU$136:AU$387,$C27)=0,"",SUMIFS(cmoney!AU$136:AU$387,cmoney!AU$136:AU$387,$C27)/COUNTIF(cmoney!AU$136:AU$387,$C27))</f>
        <v>0.67872359550561823</v>
      </c>
      <c r="AU27" s="12">
        <f>IF(COUNTIF(cmoney!AV$136:AV$387,$C27)=0,"",SUMIFS(cmoney!AV$136:AV$387,cmoney!AV$136:AV$387,$C27)/COUNTIF(cmoney!AV$136:AV$387,$C27))</f>
        <v>1.0017256410256412</v>
      </c>
      <c r="AV27" s="12">
        <f>IF(COUNTIF(cmoney!AW$136:AW$387,$C27)=0,"",SUMIFS(cmoney!AW$136:AW$387,cmoney!AW$136:AW$387,$C27)/COUNTIF(cmoney!AW$136:AW$387,$C27))</f>
        <v>0.63039499999999982</v>
      </c>
      <c r="AW27" s="12">
        <f>IF(COUNTIF(cmoney!AX$136:AX$387,$C27)=0,"",SUMIFS(cmoney!AX$136:AX$387,cmoney!AX$136:AX$387,$C27)/COUNTIF(cmoney!AX$136:AX$387,$C27))</f>
        <v>1.3817513043478258</v>
      </c>
      <c r="AX27" s="12">
        <f>IF(COUNTIF(cmoney!AY$136:AY$387,$C27)=0,"",SUMIFS(cmoney!AY$136:AY$387,cmoney!AY$136:AY$387,$C27)/COUNTIF(cmoney!AY$136:AY$387,$C27))</f>
        <v>0.64682233009708745</v>
      </c>
      <c r="AY27" s="12">
        <f>IF(COUNTIF(cmoney!AZ$136:AZ$387,$C27)=0,"",SUMIFS(cmoney!AZ$136:AZ$387,cmoney!AZ$136:AZ$387,$C27)/COUNTIF(cmoney!AZ$136:AZ$387,$C27))</f>
        <v>0.27820615384615394</v>
      </c>
      <c r="AZ27" s="12">
        <f>IF(COUNTIF(cmoney!BA$136:BA$387,$C27)=0,"",SUMIFS(cmoney!BA$136:BA$387,cmoney!BA$136:BA$387,$C27)/COUNTIF(cmoney!BA$136:BA$387,$C27))</f>
        <v>0.48503986013986</v>
      </c>
      <c r="BA27" s="12">
        <f>IF(COUNTIF(cmoney!BB$136:BB$387,$C27)=0,"",SUMIFS(cmoney!BB$136:BB$387,cmoney!BB$136:BB$387,$C27)/COUNTIF(cmoney!BB$136:BB$387,$C27))</f>
        <v>0.47327037037037062</v>
      </c>
      <c r="BB27" s="12">
        <f>IF(COUNTIF(cmoney!BC$136:BC$387,$C27)=0,"",SUMIFS(cmoney!BC$136:BC$387,cmoney!BC$136:BC$387,$C27)/COUNTIF(cmoney!BC$136:BC$387,$C27))</f>
        <v>0.36506941176470586</v>
      </c>
      <c r="BC27" s="12">
        <f>IF(COUNTIF(cmoney!BD$136:BD$387,$C27)=0,"",SUMIFS(cmoney!BD$136:BD$387,cmoney!BD$136:BD$387,$C27)/COUNTIF(cmoney!BD$136:BD$387,$C27))</f>
        <v>0.66920476190476152</v>
      </c>
      <c r="BD27" s="12">
        <f>IF(COUNTIF(cmoney!BE$136:BE$387,$C27)=0,"",SUMIFS(cmoney!BE$136:BE$387,cmoney!BE$136:BE$387,$C27)/COUNTIF(cmoney!BE$136:BE$387,$C27))</f>
        <v>0.39286724137931067</v>
      </c>
      <c r="BE27" s="12">
        <f>IF(COUNTIF(cmoney!BF$136:BF$387,$C27)=0,"",SUMIFS(cmoney!BF$136:BF$387,cmoney!BF$136:BF$387,$C27)/COUNTIF(cmoney!BF$136:BF$387,$C27))</f>
        <v>1.0578195121951213</v>
      </c>
      <c r="BF27" s="12">
        <f>IF(COUNTIF(cmoney!BG$136:BG$387,$C27)=0,"",SUMIFS(cmoney!BG$136:BG$387,cmoney!BG$136:BG$387,$C27)/COUNTIF(cmoney!BG$136:BG$387,$C27))</f>
        <v>0.1836806451612904</v>
      </c>
      <c r="BG27" s="12">
        <f>IF(COUNTIF(cmoney!BH$136:BH$387,$C27)=0,"",SUMIFS(cmoney!BH$136:BH$387,cmoney!BH$136:BH$387,$C27)/COUNTIF(cmoney!BH$136:BH$387,$C27))</f>
        <v>0.14718750000000003</v>
      </c>
      <c r="BH27" s="12">
        <f>IF(COUNTIF(cmoney!BI$136:BI$387,$C27)=0,"",SUMIFS(cmoney!BI$136:BI$387,cmoney!BI$136:BI$387,$C27)/COUNTIF(cmoney!BI$136:BI$387,$C27))</f>
        <v>0.81993644067796601</v>
      </c>
      <c r="BI27" s="12">
        <f>IF(COUNTIF(cmoney!BJ$136:BJ$387,$C27)=0,"",SUMIFS(cmoney!BJ$136:BJ$387,cmoney!BJ$136:BJ$387,$C27)/COUNTIF(cmoney!BJ$136:BJ$387,$C27))</f>
        <v>0.47370000000000001</v>
      </c>
      <c r="BJ27" s="12">
        <f>IF(COUNTIF(cmoney!BK$136:BK$387,$C27)=0,"",SUMIFS(cmoney!BK$136:BK$387,cmoney!BK$136:BK$387,$C27)/COUNTIF(cmoney!BK$136:BK$387,$C27))</f>
        <v>0.9208068181818182</v>
      </c>
      <c r="BK27" s="12">
        <f>IF(COUNTIF(cmoney!BL$136:BL$387,$C27)=0,"",SUMIFS(cmoney!BL$136:BL$387,cmoney!BL$136:BL$387,$C27)/COUNTIF(cmoney!BL$136:BL$387,$C27))</f>
        <v>1.0243406779661017</v>
      </c>
      <c r="BL27" s="12">
        <f>IF(COUNTIF(cmoney!BM$136:BM$387,$C27)=0,"",SUMIFS(cmoney!BM$136:BM$387,cmoney!BM$136:BM$387,$C27)/COUNTIF(cmoney!BM$136:BM$387,$C27))</f>
        <v>0.71902313432835774</v>
      </c>
      <c r="BM27" s="12">
        <f>IF(COUNTIF(cmoney!BN$136:BN$387,$C27)=0,"",SUMIFS(cmoney!BN$136:BN$387,cmoney!BN$136:BN$387,$C27)/COUNTIF(cmoney!BN$136:BN$387,$C27))</f>
        <v>2.2178517543859648</v>
      </c>
      <c r="BN27" s="12">
        <f>IF(COUNTIF(cmoney!BO$136:BO$387,$C27)=0,"",SUMIFS(cmoney!BO$136:BO$387,cmoney!BO$136:BO$387,$C27)/COUNTIF(cmoney!BO$136:BO$387,$C27))</f>
        <v>0.96811879699248171</v>
      </c>
      <c r="BO27" s="12">
        <f>IF(COUNTIF(cmoney!BP$136:BP$387,$C27)=0,"",SUMIFS(cmoney!BP$136:BP$387,cmoney!BP$136:BP$387,$C27)/COUNTIF(cmoney!BP$136:BP$387,$C27))</f>
        <v>3.0553871999999997</v>
      </c>
      <c r="BP27" s="12">
        <f>IF(COUNTIF(cmoney!BQ$136:BQ$387,$C27)=0,"",SUMIFS(cmoney!BQ$136:BQ$387,cmoney!BQ$136:BQ$387,$C27)/COUNTIF(cmoney!BQ$136:BQ$387,$C27))</f>
        <v>1.2400385245901637</v>
      </c>
      <c r="BQ27" s="12">
        <f>IF(COUNTIF(cmoney!BR$136:BR$387,$C27)=0,"",SUMIFS(cmoney!BR$136:BR$387,cmoney!BR$136:BR$387,$C27)/COUNTIF(cmoney!BR$136:BR$387,$C27))</f>
        <v>0.43305306122448967</v>
      </c>
      <c r="BR27" s="12">
        <f>IF(COUNTIF(cmoney!BS$136:BS$387,$C27)=0,"",SUMIFS(cmoney!BS$136:BS$387,cmoney!BS$136:BS$387,$C27)/COUNTIF(cmoney!BS$136:BS$387,$C27))</f>
        <v>0.22767800000000002</v>
      </c>
      <c r="BS27" s="12">
        <f>IF(COUNTIF(cmoney!BT$136:BT$387,$C27)=0,"",SUMIFS(cmoney!BT$136:BT$387,cmoney!BT$136:BT$387,$C27)/COUNTIF(cmoney!BT$136:BT$387,$C27))</f>
        <v>0.19283283582089553</v>
      </c>
      <c r="BT27" s="12">
        <f>IF(COUNTIF(cmoney!BU$136:BU$387,$C27)=0,"",SUMIFS(cmoney!BU$136:BU$387,cmoney!BU$136:BU$387,$C27)/COUNTIF(cmoney!BU$136:BU$387,$C27))</f>
        <v>2.8221241134751773</v>
      </c>
      <c r="BU27" s="12">
        <f>IF(COUNTIF(cmoney!BV$136:BV$387,$C27)=0,"",SUMIFS(cmoney!BV$136:BV$387,cmoney!BV$136:BV$387,$C27)/COUNTIF(cmoney!BV$136:BV$387,$C27))</f>
        <v>1.5693728971962615</v>
      </c>
      <c r="BV27" s="12">
        <f>IF(COUNTIF(cmoney!BW$136:BW$387,$C27)=0,"",SUMIFS(cmoney!BW$136:BW$387,cmoney!BW$136:BW$387,$C27)/COUNTIF(cmoney!BW$136:BW$387,$C27))</f>
        <v>0.49918000000000007</v>
      </c>
      <c r="BW27" s="12">
        <f>IF(COUNTIF(cmoney!BX$136:BX$387,$C27)=0,"",SUMIFS(cmoney!BX$136:BX$387,cmoney!BX$136:BX$387,$C27)/COUNTIF(cmoney!BX$136:BX$387,$C27))</f>
        <v>0.74943908045976992</v>
      </c>
      <c r="BX27" s="12">
        <f>IF(COUNTIF(cmoney!BY$136:BY$387,$C27)=0,"",SUMIFS(cmoney!BY$136:BY$387,cmoney!BY$136:BY$387,$C27)/COUNTIF(cmoney!BY$136:BY$387,$C27))</f>
        <v>0.38507264150943393</v>
      </c>
      <c r="BY27" s="12">
        <f>IF(COUNTIF(cmoney!BZ$136:BZ$387,$C27)=0,"",SUMIFS(cmoney!BZ$136:BZ$387,cmoney!BZ$136:BZ$387,$C27)/COUNTIF(cmoney!BZ$136:BZ$387,$C27))</f>
        <v>0.34012222222222227</v>
      </c>
      <c r="BZ27" s="12">
        <f>IF(COUNTIF(cmoney!CA$136:CA$387,$C27)=0,"",SUMIFS(cmoney!CA$136:CA$387,cmoney!CA$136:CA$387,$C27)/COUNTIF(cmoney!CA$136:CA$387,$C27))</f>
        <v>0.5026351648351649</v>
      </c>
      <c r="CA27" s="12">
        <f>IF(COUNTIF(cmoney!CB$136:CB$387,$C27)=0,"",SUMIFS(cmoney!CB$136:CB$387,cmoney!CB$136:CB$387,$C27)/COUNTIF(cmoney!CB$136:CB$387,$C27))</f>
        <v>0.25192807017543861</v>
      </c>
      <c r="CB27" s="12">
        <f>IF(COUNTIF(cmoney!CC$136:CC$387,$C27)=0,"",SUMIFS(cmoney!CC$136:CC$387,cmoney!CC$136:CC$387,$C27)/COUNTIF(cmoney!CC$136:CC$387,$C27))</f>
        <v>0.35685357142857155</v>
      </c>
      <c r="CC27" s="12">
        <f>IF(COUNTIF(cmoney!CD$136:CD$387,$C27)=0,"",SUMIFS(cmoney!CD$136:CD$387,cmoney!CD$136:CD$387,$C27)/COUNTIF(cmoney!CD$136:CD$387,$C27))</f>
        <v>0.18648815789473686</v>
      </c>
      <c r="CD27" s="12">
        <f>IF(COUNTIF(cmoney!CE$136:CE$387,$C27)=0,"",SUMIFS(cmoney!CE$136:CE$387,cmoney!CE$136:CE$387,$C27)/COUNTIF(cmoney!CE$136:CE$387,$C27))</f>
        <v>0.48085892857142859</v>
      </c>
      <c r="CE27" s="12">
        <f>IF(COUNTIF(cmoney!CF$136:CF$387,$C27)=0,"",SUMIFS(cmoney!CF$136:CF$387,cmoney!CF$136:CF$387,$C27)/COUNTIF(cmoney!CF$136:CF$387,$C27))</f>
        <v>0.77201833333333347</v>
      </c>
      <c r="CF27" s="12">
        <f>IF(COUNTIF(cmoney!CG$136:CG$387,$C27)=0,"",SUMIFS(cmoney!CG$136:CG$387,cmoney!CG$136:CG$387,$C27)/COUNTIF(cmoney!CG$136:CG$387,$C27))</f>
        <v>0.3107785714285714</v>
      </c>
      <c r="CG27" s="12">
        <f>IF(COUNTIF(cmoney!CH$136:CH$387,$C27)=0,"",SUMIFS(cmoney!CH$136:CH$387,cmoney!CH$136:CH$387,$C27)/COUNTIF(cmoney!CH$136:CH$387,$C27))</f>
        <v>0.41220683760683724</v>
      </c>
      <c r="CH27" s="12">
        <f>IF(COUNTIF(cmoney!CI$136:CI$387,$C27)=0,"",SUMIFS(cmoney!CI$136:CI$387,cmoney!CI$136:CI$387,$C27)/COUNTIF(cmoney!CI$136:CI$387,$C27))</f>
        <v>0.18933692307692307</v>
      </c>
      <c r="CI27" s="12">
        <f>IF(COUNTIF(cmoney!CJ$136:CJ$387,$C27)=0,"",SUMIFS(cmoney!CJ$136:CJ$387,cmoney!CJ$136:CJ$387,$C27)/COUNTIF(cmoney!CJ$136:CJ$387,$C27))</f>
        <v>0.6047105960264898</v>
      </c>
      <c r="CJ27" s="12">
        <f>IF(COUNTIF(cmoney!CK$136:CK$387,$C27)=0,"",SUMIFS(cmoney!CK$136:CK$387,cmoney!CK$136:CK$387,$C27)/COUNTIF(cmoney!CK$136:CK$387,$C27))</f>
        <v>0.89887519379844927</v>
      </c>
      <c r="CK27" s="12">
        <f>IF(COUNTIF(cmoney!CL$136:CL$387,$C27)=0,"",SUMIFS(cmoney!CL$136:CL$387,cmoney!CL$136:CL$387,$C27)/COUNTIF(cmoney!CL$136:CL$387,$C27))</f>
        <v>0.13476822429906546</v>
      </c>
      <c r="CL27" s="12">
        <f>IF(COUNTIF(cmoney!CM$136:CM$387,$C27)=0,"",SUMIFS(cmoney!CM$136:CM$387,cmoney!CM$136:CM$387,$C27)/COUNTIF(cmoney!CM$136:CM$387,$C27))</f>
        <v>0.26181015624999993</v>
      </c>
      <c r="CM27" s="12">
        <f>IF(COUNTIF(cmoney!CN$136:CN$387,$C27)=0,"",SUMIFS(cmoney!CN$136:CN$387,cmoney!CN$136:CN$387,$C27)/COUNTIF(cmoney!CN$136:CN$387,$C27))</f>
        <v>0.41777258064516165</v>
      </c>
      <c r="CN27" s="12">
        <f>IF(COUNTIF(cmoney!CO$136:CO$387,$C27)=0,"",SUMIFS(cmoney!CO$136:CO$387,cmoney!CO$136:CO$387,$C27)/COUNTIF(cmoney!CO$136:CO$387,$C27))</f>
        <v>0.19405205479452048</v>
      </c>
      <c r="CO27" s="12">
        <f>IF(COUNTIF(cmoney!CP$136:CP$387,$C27)=0,"",SUMIFS(cmoney!CP$136:CP$387,cmoney!CP$136:CP$387,$C27)/COUNTIF(cmoney!CP$136:CP$387,$C27))</f>
        <v>0.4175609374999999</v>
      </c>
      <c r="CP27" s="12">
        <f>IF(COUNTIF(cmoney!CQ$136:CQ$387,$C27)=0,"",SUMIFS(cmoney!CQ$136:CQ$387,cmoney!CQ$136:CQ$387,$C27)/COUNTIF(cmoney!CQ$136:CQ$387,$C27))</f>
        <v>0.24803577981651376</v>
      </c>
      <c r="CQ27" s="12">
        <f>IF(COUNTIF(cmoney!CR$136:CR$387,$C27)=0,"",SUMIFS(cmoney!CR$136:CR$387,cmoney!CR$136:CR$387,$C27)/COUNTIF(cmoney!CR$136:CR$387,$C27))</f>
        <v>0.7474992063492063</v>
      </c>
      <c r="CR27" s="12">
        <f>IF(COUNTIF(cmoney!CS$136:CS$387,$C27)=0,"",SUMIFS(cmoney!CS$136:CS$387,cmoney!CS$136:CS$387,$C27)/COUNTIF(cmoney!CS$136:CS$387,$C27))</f>
        <v>0.91286896551724139</v>
      </c>
      <c r="CS27" s="12">
        <f>IF(COUNTIF(cmoney!CT$136:CT$387,$C27)=0,"",SUMIFS(cmoney!CT$136:CT$387,cmoney!CT$136:CT$387,$C27)/COUNTIF(cmoney!CT$136:CT$387,$C27))</f>
        <v>0.53514803921568632</v>
      </c>
      <c r="CT27" s="12">
        <f>IF(COUNTIF(cmoney!CU$136:CU$387,$C27)=0,"",SUMIFS(cmoney!CU$136:CU$387,cmoney!CU$136:CU$387,$C27)/COUNTIF(cmoney!CU$136:CU$387,$C27))</f>
        <v>0.16918888888888889</v>
      </c>
      <c r="CU27" s="12">
        <f>IF(COUNTIF(cmoney!CV$136:CV$387,$C27)=0,"",SUMIFS(cmoney!CV$136:CV$387,cmoney!CV$136:CV$387,$C27)/COUNTIF(cmoney!CV$136:CV$387,$C27))</f>
        <v>0.92033923076923096</v>
      </c>
      <c r="CV27" s="12">
        <f>IF(COUNTIF(cmoney!CW$136:CW$387,$C27)=0,"",SUMIFS(cmoney!CW$136:CW$387,cmoney!CW$136:CW$387,$C27)/COUNTIF(cmoney!CW$136:CW$387,$C27))</f>
        <v>0.68905555555555553</v>
      </c>
      <c r="CW27" s="12">
        <f>IF(COUNTIF(cmoney!CX$136:CX$387,$C27)=0,"",SUMIFS(cmoney!CX$136:CX$387,cmoney!CX$136:CX$387,$C27)/COUNTIF(cmoney!CX$136:CX$387,$C27))</f>
        <v>0.42031169590643308</v>
      </c>
      <c r="CX27" s="12">
        <f>IF(COUNTIF(cmoney!CY$136:CY$387,$C27)=0,"",SUMIFS(cmoney!CY$136:CY$387,cmoney!CY$136:CY$387,$C27)/COUNTIF(cmoney!CY$136:CY$387,$C27))</f>
        <v>0.48607999999999973</v>
      </c>
      <c r="CY27" s="12">
        <f>IF(COUNTIF(cmoney!CZ$136:CZ$387,$C27)=0,"",SUMIFS(cmoney!CZ$136:CZ$387,cmoney!CZ$136:CZ$387,$C27)/COUNTIF(cmoney!CZ$136:CZ$387,$C27))</f>
        <v>0.75312386363636363</v>
      </c>
      <c r="CZ27" s="12">
        <f>IF(COUNTIF(cmoney!DA$136:DA$387,$C27)=0,"",SUMIFS(cmoney!DA$136:DA$387,cmoney!DA$136:DA$387,$C27)/COUNTIF(cmoney!DA$136:DA$387,$C27))</f>
        <v>0.29572083333333338</v>
      </c>
      <c r="DA27" s="12">
        <f>IF(COUNTIF(cmoney!DB$136:DB$387,$C27)=0,"",SUMIFS(cmoney!DB$136:DB$387,cmoney!DB$136:DB$387,$C27)/COUNTIF(cmoney!DB$136:DB$387,$C27))</f>
        <v>0.72412500000000002</v>
      </c>
      <c r="DB27" s="12">
        <f>IF(COUNTIF(cmoney!DC$136:DC$387,$C27)=0,"",SUMIFS(cmoney!DC$136:DC$387,cmoney!DC$136:DC$387,$C27)/COUNTIF(cmoney!DC$136:DC$387,$C27))</f>
        <v>2.7533239583333327</v>
      </c>
      <c r="DC27" s="12">
        <f>IF(COUNTIF(cmoney!DD$136:DD$387,$C27)=0,"",SUMIFS(cmoney!DD$136:DD$387,cmoney!DD$136:DD$387,$C27)/COUNTIF(cmoney!DD$136:DD$387,$C27))</f>
        <v>1.0629695121951217</v>
      </c>
      <c r="DD27" s="12">
        <f>IF(COUNTIF(cmoney!DE$136:DE$387,$C27)=0,"",SUMIFS(cmoney!DE$136:DE$387,cmoney!DE$136:DE$387,$C27)/COUNTIF(cmoney!DE$136:DE$387,$C27))</f>
        <v>0.33170898876404492</v>
      </c>
      <c r="DE27" s="12">
        <f>IF(COUNTIF(cmoney!DF$136:DF$387,$C27)=0,"",SUMIFS(cmoney!DF$136:DF$387,cmoney!DF$136:DF$387,$C27)/COUNTIF(cmoney!DF$136:DF$387,$C27))</f>
        <v>0.23785714285714279</v>
      </c>
      <c r="DF27" s="12">
        <f>IF(COUNTIF(cmoney!DG$136:DG$387,$C27)=0,"",SUMIFS(cmoney!DG$136:DG$387,cmoney!DG$136:DG$387,$C27)/COUNTIF(cmoney!DG$136:DG$387,$C27))</f>
        <v>0.12129333333333332</v>
      </c>
      <c r="DG27" s="12">
        <f>IF(COUNTIF(cmoney!DH$136:DH$387,$C27)=0,"",SUMIFS(cmoney!DH$136:DH$387,cmoney!DH$136:DH$387,$C27)/COUNTIF(cmoney!DH$136:DH$387,$C27))</f>
        <v>0.44488359374999981</v>
      </c>
      <c r="DH27" s="12">
        <f>IF(COUNTIF(cmoney!DI$136:DI$387,$C27)=0,"",SUMIFS(cmoney!DI$136:DI$387,cmoney!DI$136:DI$387,$C27)/COUNTIF(cmoney!DI$136:DI$387,$C27))</f>
        <v>0.18317307692307683</v>
      </c>
      <c r="DI27" s="12">
        <f>IF(COUNTIF(cmoney!DJ$136:DJ$387,$C27)=0,"",SUMIFS(cmoney!DJ$136:DJ$387,cmoney!DJ$136:DJ$387,$C27)/COUNTIF(cmoney!DJ$136:DJ$387,$C27))</f>
        <v>0.60158934010152265</v>
      </c>
      <c r="DJ27" s="12">
        <f>IF(COUNTIF(cmoney!DK$136:DK$387,$C27)=0,"",SUMIFS(cmoney!DK$136:DK$387,cmoney!DK$136:DK$387,$C27)/COUNTIF(cmoney!DK$136:DK$387,$C27))</f>
        <v>0.55923532608695636</v>
      </c>
      <c r="DK27" s="12">
        <f>IF(COUNTIF(cmoney!DL$136:DL$387,$C27)=0,"",SUMIFS(cmoney!DL$136:DL$387,cmoney!DL$136:DL$387,$C27)/COUNTIF(cmoney!DL$136:DL$387,$C27))</f>
        <v>0.51868649999999961</v>
      </c>
      <c r="DL27" s="12">
        <f>IF(COUNTIF(cmoney!DM$136:DM$387,$C27)=0,"",SUMIFS(cmoney!DM$136:DM$387,cmoney!DM$136:DM$387,$C27)/COUNTIF(cmoney!DM$136:DM$387,$C27))</f>
        <v>0.52878618421052603</v>
      </c>
      <c r="DM27" s="12">
        <f>IF(COUNTIF(cmoney!DN$136:DN$387,$C27)=0,"",SUMIFS(cmoney!DN$136:DN$387,cmoney!DN$136:DN$387,$C27)/COUNTIF(cmoney!DN$136:DN$387,$C27))</f>
        <v>0.36744571428571415</v>
      </c>
      <c r="DN27" s="12">
        <f>IF(COUNTIF(cmoney!DO$136:DO$387,$C27)=0,"",SUMIFS(cmoney!DO$136:DO$387,cmoney!DO$136:DO$387,$C27)/COUNTIF(cmoney!DO$136:DO$387,$C27))</f>
        <v>0.33774508196721331</v>
      </c>
      <c r="DO27" s="12">
        <f>IF(COUNTIF(cmoney!DP$136:DP$387,$C27)=0,"",SUMIFS(cmoney!DP$136:DP$387,cmoney!DP$136:DP$387,$C27)/COUNTIF(cmoney!DP$136:DP$387,$C27))</f>
        <v>0.81033606557377036</v>
      </c>
      <c r="DP27" s="12">
        <f>IF(COUNTIF(cmoney!DQ$136:DQ$387,$C27)=0,"",SUMIFS(cmoney!DQ$136:DQ$387,cmoney!DQ$136:DQ$387,$C27)/COUNTIF(cmoney!DQ$136:DQ$387,$C27))</f>
        <v>0.29305849056603767</v>
      </c>
      <c r="DQ27" s="12">
        <f>IF(COUNTIF(cmoney!DR$136:DR$387,$C27)=0,"",SUMIFS(cmoney!DR$136:DR$387,cmoney!DR$136:DR$387,$C27)/COUNTIF(cmoney!DR$136:DR$387,$C27))</f>
        <v>0.33755033112582783</v>
      </c>
      <c r="DR27" s="12">
        <f>IF(COUNTIF(cmoney!DS$136:DS$387,$C27)=0,"",SUMIFS(cmoney!DS$136:DS$387,cmoney!DS$136:DS$387,$C27)/COUNTIF(cmoney!DS$136:DS$387,$C27))</f>
        <v>0.26375725806451611</v>
      </c>
      <c r="DS27" s="12">
        <f>IF(COUNTIF(cmoney!DT$136:DT$387,$C27)=0,"",SUMIFS(cmoney!DT$136:DT$387,cmoney!DT$136:DT$387,$C27)/COUNTIF(cmoney!DT$136:DT$387,$C27))</f>
        <v>0.31109999999999999</v>
      </c>
      <c r="DT27" s="12">
        <f>IF(COUNTIF(cmoney!DU$136:DU$387,$C27)=0,"",SUMIFS(cmoney!DU$136:DU$387,cmoney!DU$136:DU$387,$C27)/COUNTIF(cmoney!DU$136:DU$387,$C27))</f>
        <v>0.19009375000000001</v>
      </c>
      <c r="DU27" s="12">
        <f>IF(COUNTIF(cmoney!DV$136:DV$387,$C27)=0,"",SUMIFS(cmoney!DV$136:DV$387,cmoney!DV$136:DV$387,$C27)/COUNTIF(cmoney!DV$136:DV$387,$C27))</f>
        <v>0.2553285714285714</v>
      </c>
      <c r="DV27" s="12">
        <f>IF(COUNTIF(cmoney!DW$136:DW$387,$C27)=0,"",SUMIFS(cmoney!DW$136:DW$387,cmoney!DW$136:DW$387,$C27)/COUNTIF(cmoney!DW$136:DW$387,$C27))</f>
        <v>0.51992702702702709</v>
      </c>
      <c r="DW27" s="12">
        <f>IF(COUNTIF(cmoney!DX$136:DX$387,$C27)=0,"",SUMIFS(cmoney!DX$136:DX$387,cmoney!DX$136:DX$387,$C27)/COUNTIF(cmoney!DX$136:DX$387,$C27))</f>
        <v>1.6326999999999998</v>
      </c>
      <c r="DX27" s="12">
        <f>IF(COUNTIF(cmoney!DY$136:DY$387,$C27)=0,"",SUMIFS(cmoney!DY$136:DY$387,cmoney!DY$136:DY$387,$C27)/COUNTIF(cmoney!DY$136:DY$387,$C27))</f>
        <v>0.75214657534246565</v>
      </c>
      <c r="DY27" s="12">
        <f>IF(COUNTIF(cmoney!DZ$136:DZ$387,$C27)=0,"",SUMIFS(cmoney!DZ$136:DZ$387,cmoney!DZ$136:DZ$387,$C27)/COUNTIF(cmoney!DZ$136:DZ$387,$C27))</f>
        <v>0.60454339622641529</v>
      </c>
      <c r="DZ27" s="12">
        <f>IF(COUNTIF(cmoney!EA$136:EA$387,$C27)=0,"",SUMIFS(cmoney!EA$136:EA$387,cmoney!EA$136:EA$387,$C27)/COUNTIF(cmoney!EA$136:EA$387,$C27))</f>
        <v>0.32069090909090908</v>
      </c>
      <c r="EA27" s="12">
        <f>IF(COUNTIF(cmoney!EB$136:EB$387,$C27)=0,"",SUMIFS(cmoney!EB$136:EB$387,cmoney!EB$136:EB$387,$C27)/COUNTIF(cmoney!EB$136:EB$387,$C27))</f>
        <v>0.24580000000000002</v>
      </c>
      <c r="EB27" s="12">
        <f>IF(COUNTIF(cmoney!EC$136:EC$387,$C27)=0,"",SUMIFS(cmoney!EC$136:EC$387,cmoney!EC$136:EC$387,$C27)/COUNTIF(cmoney!EC$136:EC$387,$C27))</f>
        <v>0.19652222222222221</v>
      </c>
      <c r="EC27" s="12">
        <f>IF(COUNTIF(cmoney!ED$136:ED$387,$C27)=0,"",SUMIFS(cmoney!ED$136:ED$387,cmoney!ED$136:ED$387,$C27)/COUNTIF(cmoney!ED$136:ED$387,$C27))</f>
        <v>0.5486266666666666</v>
      </c>
      <c r="ED27" s="12">
        <f>IF(COUNTIF(cmoney!EE$136:EE$387,$C27)=0,"",SUMIFS(cmoney!EE$136:EE$387,cmoney!EE$136:EE$387,$C27)/COUNTIF(cmoney!EE$136:EE$387,$C27))</f>
        <v>0.30339871794871798</v>
      </c>
      <c r="EE27" s="12">
        <f>IF(COUNTIF(cmoney!EF$136:EF$387,$C27)=0,"",SUMIFS(cmoney!EF$136:EF$387,cmoney!EF$136:EF$387,$C27)/COUNTIF(cmoney!EF$136:EF$387,$C27))</f>
        <v>0.22450000000000001</v>
      </c>
      <c r="EF27" s="12">
        <f>IF(COUNTIF(cmoney!EG$136:EG$387,$C27)=0,"",SUMIFS(cmoney!EG$136:EG$387,cmoney!EG$136:EG$387,$C27)/COUNTIF(cmoney!EG$136:EG$387,$C27))</f>
        <v>0.27299487179487181</v>
      </c>
      <c r="EG27" s="12">
        <f>IF(COUNTIF(cmoney!EH$136:EH$387,$C27)=0,"",SUMIFS(cmoney!EH$136:EH$387,cmoney!EH$136:EH$387,$C27)/COUNTIF(cmoney!EH$136:EH$387,$C27))</f>
        <v>0.47594929577464778</v>
      </c>
      <c r="EH27" s="12">
        <f>IF(COUNTIF(cmoney!EI$136:EI$387,$C27)=0,"",SUMIFS(cmoney!EI$136:EI$387,cmoney!EI$136:EI$387,$C27)/COUNTIF(cmoney!EI$136:EI$387,$C27))</f>
        <v>0.16201041666666668</v>
      </c>
      <c r="EI27" s="12">
        <f>IF(COUNTIF(cmoney!EJ$136:EJ$387,$C27)=0,"",SUMIFS(cmoney!EJ$136:EJ$387,cmoney!EJ$136:EJ$387,$C27)/COUNTIF(cmoney!EJ$136:EJ$387,$C27))</f>
        <v>0.41826666666666651</v>
      </c>
      <c r="EJ27" s="12">
        <f>IF(COUNTIF(cmoney!EK$136:EK$387,$C27)=0,"",SUMIFS(cmoney!EK$136:EK$387,cmoney!EK$136:EK$387,$C27)/COUNTIF(cmoney!EK$136:EK$387,$C27))</f>
        <v>0.38235641025641032</v>
      </c>
      <c r="EK27" s="12">
        <f>IF(COUNTIF(cmoney!EL$136:EL$387,$C27)=0,"",SUMIFS(cmoney!EL$136:EL$387,cmoney!EL$136:EL$387,$C27)/COUNTIF(cmoney!EL$136:EL$387,$C27))</f>
        <v>0.44022894736842116</v>
      </c>
      <c r="EL27" s="12">
        <f>IF(COUNTIF(cmoney!EM$136:EM$387,$C27)=0,"",SUMIFS(cmoney!EM$136:EM$387,cmoney!EM$136:EM$387,$C27)/COUNTIF(cmoney!EM$136:EM$387,$C27))</f>
        <v>0.4255181818181818</v>
      </c>
      <c r="EM27" s="12">
        <f>IF(COUNTIF(cmoney!EN$136:EN$387,$C27)=0,"",SUMIFS(cmoney!EN$136:EN$387,cmoney!EN$136:EN$387,$C27)/COUNTIF(cmoney!EN$136:EN$387,$C27))</f>
        <v>0.73860499999999996</v>
      </c>
      <c r="EN27" s="12">
        <f>IF(COUNTIF(cmoney!EO$136:EO$387,$C27)=0,"",SUMIFS(cmoney!EO$136:EO$387,cmoney!EO$136:EO$387,$C27)/COUNTIF(cmoney!EO$136:EO$387,$C27))</f>
        <v>0.48513265306122449</v>
      </c>
      <c r="EO27" s="12">
        <f>IF(COUNTIF(cmoney!EP$136:EP$387,$C27)=0,"",SUMIFS(cmoney!EP$136:EP$387,cmoney!EP$136:EP$387,$C27)/COUNTIF(cmoney!EP$136:EP$387,$C27))</f>
        <v>0.5765924528301889</v>
      </c>
      <c r="EP27" s="12">
        <f>IF(COUNTIF(cmoney!EQ$136:EQ$387,$C27)=0,"",SUMIFS(cmoney!EQ$136:EQ$387,cmoney!EQ$136:EQ$387,$C27)/COUNTIF(cmoney!EQ$136:EQ$387,$C27))</f>
        <v>0.45814313725490197</v>
      </c>
      <c r="EQ27" s="12">
        <f>IF(COUNTIF(cmoney!ER$136:ER$387,$C27)=0,"",SUMIFS(cmoney!ER$136:ER$387,cmoney!ER$136:ER$387,$C27)/COUNTIF(cmoney!ER$136:ER$387,$C27))</f>
        <v>1.5374200000000002</v>
      </c>
      <c r="ER27" s="12">
        <f>IF(COUNTIF(cmoney!ES$136:ES$387,$C27)=0,"",SUMIFS(cmoney!ES$136:ES$387,cmoney!ES$136:ES$387,$C27)/COUNTIF(cmoney!ES$136:ES$387,$C27))</f>
        <v>1.0283826086956522</v>
      </c>
      <c r="ES27" s="12">
        <f>IF(COUNTIF(cmoney!ET$136:ET$387,$C27)=0,"",SUMIFS(cmoney!ET$136:ET$387,cmoney!ET$136:ET$387,$C27)/COUNTIF(cmoney!ET$136:ET$387,$C27))</f>
        <v>0.46568125000000005</v>
      </c>
      <c r="ET27" s="12">
        <f>IF(COUNTIF(cmoney!EU$136:EU$387,$C27)=0,"",SUMIFS(cmoney!EU$136:EU$387,cmoney!EU$136:EU$387,$C27)/COUNTIF(cmoney!EU$136:EU$387,$C27))</f>
        <v>0.42828999999999995</v>
      </c>
      <c r="EU27" s="12">
        <f>IF(COUNTIF(cmoney!EV$136:EV$387,$C27)=0,"",SUMIFS(cmoney!EV$136:EV$387,cmoney!EV$136:EV$387,$C27)/COUNTIF(cmoney!EV$136:EV$387,$C27))</f>
        <v>0.21965000000000001</v>
      </c>
      <c r="EV27" s="12" t="str">
        <f>IF(COUNTIF(cmoney!EW$136:EW$387,$C27)=0,"",SUMIFS(cmoney!EW$136:EW$387,cmoney!EW$136:EW$387,$C27)/COUNTIF(cmoney!EW$136:EW$387,$C27))</f>
        <v/>
      </c>
      <c r="EW27" s="12">
        <f>IF(COUNTIF(cmoney!EX$136:EX$387,$C27)=0,"",SUMIFS(cmoney!EX$136:EX$387,cmoney!EX$136:EX$387,$C27)/COUNTIF(cmoney!EX$136:EX$387,$C27))</f>
        <v>0.43956250000000002</v>
      </c>
      <c r="EX27" s="12">
        <f>IF(COUNTIF(cmoney!EY$136:EY$387,$C27)=0,"",SUMIFS(cmoney!EY$136:EY$387,cmoney!EY$136:EY$387,$C27)/COUNTIF(cmoney!EY$136:EY$387,$C27))</f>
        <v>0.59967499999999996</v>
      </c>
      <c r="EY27" s="12">
        <f>IF(COUNTIF(cmoney!EZ$136:EZ$387,$C27)=0,"",SUMIFS(cmoney!EZ$136:EZ$387,cmoney!EZ$136:EZ$387,$C27)/COUNTIF(cmoney!EZ$136:EZ$387,$C27))</f>
        <v>9.555000000000001E-2</v>
      </c>
      <c r="EZ27" s="12" t="str">
        <f>IF(COUNTIF(cmoney!FA$136:FA$387,$C27)=0,"",SUMIFS(cmoney!FA$136:FA$387,cmoney!FA$136:FA$387,$C27)/COUNTIF(cmoney!FA$136:FA$387,$C27))</f>
        <v/>
      </c>
      <c r="FA27" s="12" t="str">
        <f>IF(COUNTIF(cmoney!FB$136:FB$387,$C27)=0,"",SUMIFS(cmoney!FB$136:FB$387,cmoney!FB$136:FB$387,$C27)/COUNTIF(cmoney!FB$136:FB$387,$C27))</f>
        <v/>
      </c>
      <c r="FB27" s="12" t="str">
        <f>IF(COUNTIF(cmoney!FC$136:FC$387,$C27)=0,"",SUMIFS(cmoney!FC$136:FC$387,cmoney!FC$136:FC$387,$C27)/COUNTIF(cmoney!FC$136:FC$387,$C27))</f>
        <v/>
      </c>
      <c r="FC27" s="12" t="str">
        <f>IF(COUNTIF(cmoney!FD$136:FD$387,$C27)=0,"",SUMIFS(cmoney!FD$136:FD$387,cmoney!FD$136:FD$387,$C27)/COUNTIF(cmoney!FD$136:FD$387,$C27))</f>
        <v/>
      </c>
      <c r="FD27" s="12" t="str">
        <f>IF(COUNTIF(cmoney!FE$136:FE$387,$C27)=0,"",SUMIFS(cmoney!FE$136:FE$387,cmoney!FE$136:FE$387,$C27)/COUNTIF(cmoney!FE$136:FE$387,$C27))</f>
        <v/>
      </c>
      <c r="FE27" s="12" t="str">
        <f>IF(COUNTIF(cmoney!FF$136:FF$387,$C27)=0,"",SUMIFS(cmoney!FF$136:FF$387,cmoney!FF$136:FF$387,$C27)/COUNTIF(cmoney!FF$136:FF$387,$C27))</f>
        <v/>
      </c>
      <c r="FF27" s="12" t="str">
        <f>IF(COUNTIF(cmoney!FG$136:FG$387,$C27)=0,"",SUMIFS(cmoney!FG$136:FG$387,cmoney!FG$136:FG$387,$C27)/COUNTIF(cmoney!FG$136:FG$387,$C27))</f>
        <v/>
      </c>
      <c r="FG27" s="12" t="str">
        <f>IF(COUNTIF(cmoney!FH$136:FH$387,$C27)=0,"",SUMIFS(cmoney!FH$136:FH$387,cmoney!FH$136:FH$387,$C27)/COUNTIF(cmoney!FH$136:FH$387,$C27))</f>
        <v/>
      </c>
      <c r="FH27" s="12" t="str">
        <f>IF(COUNTIF(cmoney!FI$136:FI$387,$C27)=0,"",SUMIFS(cmoney!FI$136:FI$387,cmoney!FI$136:FI$387,$C27)/COUNTIF(cmoney!FI$136:FI$387,$C27))</f>
        <v/>
      </c>
      <c r="FI27" s="12" t="str">
        <f>IF(COUNTIF(cmoney!FJ$136:FJ$387,$C27)=0,"",SUMIFS(cmoney!FJ$136:FJ$387,cmoney!FJ$136:FJ$387,$C27)/COUNTIF(cmoney!FJ$136:FJ$387,$C27))</f>
        <v/>
      </c>
      <c r="FJ27" s="12" t="str">
        <f>IF(COUNTIF(cmoney!FK$136:FK$387,$C27)=0,"",SUMIFS(cmoney!FK$136:FK$387,cmoney!FK$136:FK$387,$C27)/COUNTIF(cmoney!FK$136:FK$387,$C27))</f>
        <v/>
      </c>
      <c r="FK27" s="12" t="str">
        <f>IF(COUNTIF(cmoney!FL$136:FL$387,$C27)=0,"",SUMIFS(cmoney!FL$136:FL$387,cmoney!FL$136:FL$387,$C27)/COUNTIF(cmoney!FL$136:FL$387,$C27))</f>
        <v/>
      </c>
      <c r="FL27" s="12" t="str">
        <f>IF(COUNTIF(cmoney!FM$136:FM$387,$C27)=0,"",SUMIFS(cmoney!FM$136:FM$387,cmoney!FM$136:FM$387,$C27)/COUNTIF(cmoney!FM$136:FM$387,$C27))</f>
        <v/>
      </c>
      <c r="FM27" s="12" t="str">
        <f>IF(COUNTIF(cmoney!FN$136:FN$387,$C27)=0,"",SUMIFS(cmoney!FN$136:FN$387,cmoney!FN$136:FN$387,$C27)/COUNTIF(cmoney!FN$136:FN$387,$C27))</f>
        <v/>
      </c>
      <c r="FN27" s="12" t="str">
        <f>IF(COUNTIF(cmoney!FO$136:FO$387,$C27)=0,"",SUMIFS(cmoney!FO$136:FO$387,cmoney!FO$136:FO$387,$C27)/COUNTIF(cmoney!FO$136:FO$387,$C27))</f>
        <v/>
      </c>
      <c r="FO27" s="12" t="str">
        <f>IF(COUNTIF(cmoney!FP$136:FP$387,$C27)=0,"",SUMIFS(cmoney!FP$136:FP$387,cmoney!FP$136:FP$387,$C27)/COUNTIF(cmoney!FP$136:FP$387,$C27))</f>
        <v/>
      </c>
      <c r="FP27" s="12" t="str">
        <f>IF(COUNTIF(cmoney!FQ$136:FQ$387,$C27)=0,"",SUMIFS(cmoney!FQ$136:FQ$387,cmoney!FQ$136:FQ$387,$C27)/COUNTIF(cmoney!FQ$136:FQ$387,$C27))</f>
        <v/>
      </c>
      <c r="FQ27" s="12" t="str">
        <f>IF(COUNTIF(cmoney!FR$136:FR$387,$C27)=0,"",SUMIFS(cmoney!FR$136:FR$387,cmoney!FR$136:FR$387,$C27)/COUNTIF(cmoney!FR$136:FR$387,$C27))</f>
        <v/>
      </c>
      <c r="FR27" s="12" t="str">
        <f>IF(COUNTIF(cmoney!FS$136:FS$387,$C27)=0,"",SUMIFS(cmoney!FS$136:FS$387,cmoney!FS$136:FS$387,$C27)/COUNTIF(cmoney!FS$136:FS$387,$C27))</f>
        <v/>
      </c>
      <c r="FS27" s="12" t="str">
        <f>IF(COUNTIF(cmoney!FT$136:FT$387,$C27)=0,"",SUMIFS(cmoney!FT$136:FT$387,cmoney!FT$136:FT$387,$C27)/COUNTIF(cmoney!FT$136:FT$387,$C27))</f>
        <v/>
      </c>
      <c r="FT27" s="12" t="str">
        <f>IF(COUNTIF(cmoney!FU$136:FU$387,$C27)=0,"",SUMIFS(cmoney!FU$136:FU$387,cmoney!FU$136:FU$387,$C27)/COUNTIF(cmoney!FU$136:FU$387,$C27))</f>
        <v/>
      </c>
      <c r="FU27" s="12" t="str">
        <f>IF(COUNTIF(cmoney!FV$136:FV$387,$C27)=0,"",SUMIFS(cmoney!FV$136:FV$387,cmoney!FV$136:FV$387,$C27)/COUNTIF(cmoney!FV$136:FV$387,$C27))</f>
        <v/>
      </c>
      <c r="FV27" s="12" t="str">
        <f>IF(COUNTIF(cmoney!FW$136:FW$387,$C27)=0,"",SUMIFS(cmoney!FW$136:FW$387,cmoney!FW$136:FW$387,$C27)/COUNTIF(cmoney!FW$136:FW$387,$C27))</f>
        <v/>
      </c>
      <c r="FW27" s="12" t="str">
        <f>IF(COUNTIF(cmoney!FX$136:FX$387,$C27)=0,"",SUMIFS(cmoney!FX$136:FX$387,cmoney!FX$136:FX$387,$C27)/COUNTIF(cmoney!FX$136:FX$387,$C27))</f>
        <v/>
      </c>
      <c r="FX27" s="12" t="str">
        <f>IF(COUNTIF(cmoney!FY$136:FY$387,$C27)=0,"",SUMIFS(cmoney!FY$136:FY$387,cmoney!FY$136:FY$387,$C27)/COUNTIF(cmoney!FY$136:FY$387,$C27))</f>
        <v/>
      </c>
      <c r="FY27" s="12" t="str">
        <f>IF(COUNTIF(cmoney!FZ$136:FZ$387,$C27)=0,"",SUMIFS(cmoney!FZ$136:FZ$387,cmoney!FZ$136:FZ$387,$C27)/COUNTIF(cmoney!FZ$136:FZ$387,$C27))</f>
        <v/>
      </c>
      <c r="FZ27" s="12" t="str">
        <f>IF(COUNTIF(cmoney!GA$136:GA$387,$C27)=0,"",SUMIFS(cmoney!GA$136:GA$387,cmoney!GA$136:GA$387,$C27)/COUNTIF(cmoney!GA$136:GA$387,$C27))</f>
        <v/>
      </c>
      <c r="GA27" s="12" t="str">
        <f>IF(COUNTIF(cmoney!GB$136:GB$387,$C27)=0,"",SUMIFS(cmoney!GB$136:GB$387,cmoney!GB$136:GB$387,$C27)/COUNTIF(cmoney!GB$136:GB$387,$C27))</f>
        <v/>
      </c>
      <c r="GB27" s="12" t="str">
        <f>IF(COUNTIF(cmoney!GC$136:GC$387,$C27)=0,"",SUMIFS(cmoney!GC$136:GC$387,cmoney!GC$136:GC$387,$C27)/COUNTIF(cmoney!GC$136:GC$387,$C27))</f>
        <v/>
      </c>
      <c r="GC27" s="12" t="str">
        <f>IF(COUNTIF(cmoney!GD$136:GD$387,$C27)=0,"",SUMIFS(cmoney!GD$136:GD$387,cmoney!GD$136:GD$387,$C27)/COUNTIF(cmoney!GD$136:GD$387,$C27))</f>
        <v/>
      </c>
      <c r="GD27" s="12" t="str">
        <f>IF(COUNTIF(cmoney!GE$136:GE$387,$C27)=0,"",SUMIFS(cmoney!GE$136:GE$387,cmoney!GE$136:GE$387,$C27)/COUNTIF(cmoney!GE$136:GE$387,$C27))</f>
        <v/>
      </c>
      <c r="GE27" s="12" t="str">
        <f>IF(COUNTIF(cmoney!GF$136:GF$387,$C27)=0,"",SUMIFS(cmoney!GF$136:GF$387,cmoney!GF$136:GF$387,$C27)/COUNTIF(cmoney!GF$136:GF$387,$C27))</f>
        <v/>
      </c>
      <c r="GF27" s="12" t="str">
        <f>IF(COUNTIF(cmoney!GG$136:GG$387,$C27)=0,"",SUMIFS(cmoney!GG$136:GG$387,cmoney!GG$136:GG$387,$C27)/COUNTIF(cmoney!GG$136:GG$387,$C27))</f>
        <v/>
      </c>
      <c r="GG27" s="12" t="str">
        <f>IF(COUNTIF(cmoney!GH$136:GH$387,$C27)=0,"",SUMIFS(cmoney!GH$136:GH$387,cmoney!GH$136:GH$387,$C27)/COUNTIF(cmoney!GH$136:GH$387,$C27))</f>
        <v/>
      </c>
      <c r="GH27" s="12">
        <f>IF(COUNTIF(cmoney!GI$136:GI$387,$C27)=0,"",SUMIFS(cmoney!GI$136:GI$387,cmoney!GI$136:GI$387,$C27)/COUNTIF(cmoney!GI$136:GI$387,$C27))</f>
        <v>1.4922371859296493</v>
      </c>
      <c r="GI27" s="12" t="str">
        <f>IF(COUNTIF(cmoney!GJ$136:GJ$387,$C27)=0,"",SUMIFS(cmoney!GJ$136:GJ$387,cmoney!GJ$136:GJ$387,$C27)/COUNTIF(cmoney!GJ$136:GJ$387,$C27))</f>
        <v/>
      </c>
      <c r="GJ27" s="12" t="str">
        <f>IF(COUNTIF(cmoney!GK$136:GK$387,$C27)=0,"",SUMIFS(cmoney!GK$136:GK$387,cmoney!GK$136:GK$387,$C27)/COUNTIF(cmoney!GK$136:GK$387,$C27))</f>
        <v/>
      </c>
      <c r="GK27" s="12" t="str">
        <f>IF(COUNTIF(cmoney!GL$136:GL$387,$C27)=0,"",SUMIFS(cmoney!GL$136:GL$387,cmoney!GL$136:GL$387,$C27)/COUNTIF(cmoney!GL$136:GL$387,$C27))</f>
        <v/>
      </c>
      <c r="GL27" s="12" t="str">
        <f>IF(COUNTIF(cmoney!GM$136:GM$387,$C27)=0,"",SUMIFS(cmoney!GM$136:GM$387,cmoney!GM$136:GM$387,$C27)/COUNTIF(cmoney!GM$136:GM$387,$C27))</f>
        <v/>
      </c>
      <c r="GM27" s="12" t="str">
        <f>IF(COUNTIF(cmoney!GN$136:GN$387,$C27)=0,"",SUMIFS(cmoney!GN$136:GN$387,cmoney!GN$136:GN$387,$C27)/COUNTIF(cmoney!GN$136:GN$387,$C27))</f>
        <v/>
      </c>
      <c r="GN27" s="12" t="str">
        <f>IF(COUNTIF(cmoney!GO$136:GO$387,$C27)=0,"",SUMIFS(cmoney!GO$136:GO$387,cmoney!GO$136:GO$387,$C27)/COUNTIF(cmoney!GO$136:GO$387,$C27))</f>
        <v/>
      </c>
      <c r="GO27" s="12" t="str">
        <f>IF(COUNTIF(cmoney!GP$136:GP$387,$C27)=0,"",SUMIFS(cmoney!GP$136:GP$387,cmoney!GP$136:GP$387,$C27)/COUNTIF(cmoney!GP$136:GP$387,$C27))</f>
        <v/>
      </c>
      <c r="GP27" s="12" t="str">
        <f>IF(COUNTIF(cmoney!GQ$136:GQ$387,$C27)=0,"",SUMIFS(cmoney!GQ$136:GQ$387,cmoney!GQ$136:GQ$387,$C27)/COUNTIF(cmoney!GQ$136:GQ$387,$C27))</f>
        <v/>
      </c>
      <c r="GQ27" s="12" t="str">
        <f>IF(COUNTIF(cmoney!GR$136:GR$387,$C27)=0,"",SUMIFS(cmoney!GR$136:GR$387,cmoney!GR$136:GR$387,$C27)/COUNTIF(cmoney!GR$136:GR$387,$C27))</f>
        <v/>
      </c>
      <c r="GR27" s="12" t="str">
        <f>IF(COUNTIF(cmoney!GS$136:GS$387,$C27)=0,"",SUMIFS(cmoney!GS$136:GS$387,cmoney!GS$136:GS$387,$C27)/COUNTIF(cmoney!GS$136:GS$387,$C27))</f>
        <v/>
      </c>
      <c r="GS27" s="12" t="str">
        <f>IF(COUNTIF(cmoney!GT$136:GT$387,$C27)=0,"",SUMIFS(cmoney!GT$136:GT$387,cmoney!GT$136:GT$387,$C27)/COUNTIF(cmoney!GT$136:GT$387,$C27))</f>
        <v/>
      </c>
      <c r="GT27" s="12" t="str">
        <f>IF(COUNTIF(cmoney!GU$136:GU$387,$C27)=0,"",SUMIFS(cmoney!GU$136:GU$387,cmoney!GU$136:GU$387,$C27)/COUNTIF(cmoney!GU$136:GU$387,$C27))</f>
        <v/>
      </c>
      <c r="GU27" s="12" t="str">
        <f>IF(COUNTIF(cmoney!GV$136:GV$387,$C27)=0,"",SUMIFS(cmoney!GV$136:GV$387,cmoney!GV$136:GV$387,$C27)/COUNTIF(cmoney!GV$136:GV$387,$C27))</f>
        <v/>
      </c>
    </row>
    <row r="28" spans="1:203">
      <c r="C28" s="10" t="s">
        <v>685</v>
      </c>
      <c r="D28" s="10" t="s">
        <v>1239</v>
      </c>
      <c r="E28" s="15">
        <f>IF(COUNTIF(cmoney!F$136:F$387,$C28)=0,"",COUNTIF(cmoney!F$136:F$387,$C28))</f>
        <v>101</v>
      </c>
      <c r="F28" s="15">
        <f>IF(COUNTIF(cmoney!G$136:G$387,$C28)=0,"",COUNTIF(cmoney!G$136:G$387,$C28))</f>
        <v>85</v>
      </c>
      <c r="G28" s="15">
        <f>IF(COUNTIF(cmoney!H$136:H$387,$C28)=0,"",COUNTIF(cmoney!H$136:H$387,$C28))</f>
        <v>120</v>
      </c>
      <c r="H28" s="15">
        <f>IF(COUNTIF(cmoney!I$136:I$387,$C28)=0,"",COUNTIF(cmoney!I$136:I$387,$C28))</f>
        <v>23</v>
      </c>
      <c r="I28" s="15">
        <f>IF(COUNTIF(cmoney!J$136:J$387,$C28)=0,"",COUNTIF(cmoney!J$136:J$387,$C28))</f>
        <v>47</v>
      </c>
      <c r="J28" s="15">
        <f>IF(COUNTIF(cmoney!K$136:K$387,$C28)=0,"",COUNTIF(cmoney!K$136:K$387,$C28))</f>
        <v>40</v>
      </c>
      <c r="K28" s="15">
        <f>IF(COUNTIF(cmoney!L$136:L$387,$C28)=0,"",COUNTIF(cmoney!L$136:L$387,$C28))</f>
        <v>126</v>
      </c>
      <c r="L28" s="15">
        <f>IF(COUNTIF(cmoney!M$136:M$387,$C28)=0,"",COUNTIF(cmoney!M$136:M$387,$C28))</f>
        <v>14</v>
      </c>
      <c r="M28" s="15">
        <f>IF(COUNTIF(cmoney!N$136:N$387,$C28)=0,"",COUNTIF(cmoney!N$136:N$387,$C28))</f>
        <v>28</v>
      </c>
      <c r="N28" s="15">
        <f>IF(COUNTIF(cmoney!O$136:O$387,$C28)=0,"",COUNTIF(cmoney!O$136:O$387,$C28))</f>
        <v>35</v>
      </c>
      <c r="O28" s="15">
        <f>IF(COUNTIF(cmoney!P$136:P$387,$C28)=0,"",COUNTIF(cmoney!P$136:P$387,$C28))</f>
        <v>144</v>
      </c>
      <c r="P28" s="15">
        <f>IF(COUNTIF(cmoney!Q$136:Q$387,$C28)=0,"",COUNTIF(cmoney!Q$136:Q$387,$C28))</f>
        <v>81</v>
      </c>
      <c r="Q28" s="15">
        <f>IF(COUNTIF(cmoney!R$136:R$387,$C28)=0,"",COUNTIF(cmoney!R$136:R$387,$C28))</f>
        <v>22</v>
      </c>
      <c r="R28" s="15">
        <f>IF(COUNTIF(cmoney!S$136:S$387,$C28)=0,"",COUNTIF(cmoney!S$136:S$387,$C28))</f>
        <v>58</v>
      </c>
      <c r="S28" s="15">
        <f>IF(COUNTIF(cmoney!T$136:T$387,$C28)=0,"",COUNTIF(cmoney!T$136:T$387,$C28))</f>
        <v>106</v>
      </c>
      <c r="T28" s="15">
        <f>IF(COUNTIF(cmoney!U$136:U$387,$C28)=0,"",COUNTIF(cmoney!U$136:U$387,$C28))</f>
        <v>101</v>
      </c>
      <c r="U28" s="15">
        <f>IF(COUNTIF(cmoney!V$136:V$387,$C28)=0,"",COUNTIF(cmoney!V$136:V$387,$C28))</f>
        <v>39</v>
      </c>
      <c r="V28" s="15">
        <f>IF(COUNTIF(cmoney!W$136:W$387,$C28)=0,"",COUNTIF(cmoney!W$136:W$387,$C28))</f>
        <v>203</v>
      </c>
      <c r="W28" s="15">
        <f>IF(COUNTIF(cmoney!X$136:X$387,$C28)=0,"",COUNTIF(cmoney!X$136:X$387,$C28))</f>
        <v>148</v>
      </c>
      <c r="X28" s="15">
        <f>IF(COUNTIF(cmoney!Y$136:Y$387,$C28)=0,"",COUNTIF(cmoney!Y$136:Y$387,$C28))</f>
        <v>98</v>
      </c>
      <c r="Y28" s="15">
        <f>IF(COUNTIF(cmoney!Z$136:Z$387,$C28)=0,"",COUNTIF(cmoney!Z$136:Z$387,$C28))</f>
        <v>117</v>
      </c>
      <c r="Z28" s="15">
        <f>IF(COUNTIF(cmoney!AA$136:AA$387,$C28)=0,"",COUNTIF(cmoney!AA$136:AA$387,$C28))</f>
        <v>108</v>
      </c>
      <c r="AA28" s="15">
        <f>IF(COUNTIF(cmoney!AB$136:AB$387,$C28)=0,"",COUNTIF(cmoney!AB$136:AB$387,$C28))</f>
        <v>97</v>
      </c>
      <c r="AB28" s="15">
        <f>IF(COUNTIF(cmoney!AC$136:AC$387,$C28)=0,"",COUNTIF(cmoney!AC$136:AC$387,$C28))</f>
        <v>140</v>
      </c>
      <c r="AC28" s="15">
        <f>IF(COUNTIF(cmoney!AD$136:AD$387,$C28)=0,"",COUNTIF(cmoney!AD$136:AD$387,$C28))</f>
        <v>119</v>
      </c>
      <c r="AD28" s="15">
        <f>IF(COUNTIF(cmoney!AE$136:AE$387,$C28)=0,"",COUNTIF(cmoney!AE$136:AE$387,$C28))</f>
        <v>152</v>
      </c>
      <c r="AE28" s="15">
        <f>IF(COUNTIF(cmoney!AF$136:AF$387,$C28)=0,"",COUNTIF(cmoney!AF$136:AF$387,$C28))</f>
        <v>112</v>
      </c>
      <c r="AF28" s="15">
        <f>IF(COUNTIF(cmoney!AG$136:AG$387,$C28)=0,"",COUNTIF(cmoney!AG$136:AG$387,$C28))</f>
        <v>111</v>
      </c>
      <c r="AG28" s="15">
        <f>IF(COUNTIF(cmoney!AH$136:AH$387,$C28)=0,"",COUNTIF(cmoney!AH$136:AH$387,$C28))</f>
        <v>93</v>
      </c>
      <c r="AH28" s="15">
        <f>IF(COUNTIF(cmoney!AI$136:AI$387,$C28)=0,"",COUNTIF(cmoney!AI$136:AI$387,$C28))</f>
        <v>91</v>
      </c>
      <c r="AI28" s="15">
        <f>IF(COUNTIF(cmoney!AJ$136:AJ$387,$C28)=0,"",COUNTIF(cmoney!AJ$136:AJ$387,$C28))</f>
        <v>71</v>
      </c>
      <c r="AJ28" s="15">
        <f>IF(COUNTIF(cmoney!AK$136:AK$387,$C28)=0,"",COUNTIF(cmoney!AK$136:AK$387,$C28))</f>
        <v>116</v>
      </c>
      <c r="AK28" s="15">
        <f>IF(COUNTIF(cmoney!AL$136:AL$387,$C28)=0,"",COUNTIF(cmoney!AL$136:AL$387,$C28))</f>
        <v>86</v>
      </c>
      <c r="AL28" s="15">
        <f>IF(COUNTIF(cmoney!AM$136:AM$387,$C28)=0,"",COUNTIF(cmoney!AM$136:AM$387,$C28))</f>
        <v>91</v>
      </c>
      <c r="AM28" s="15">
        <f>IF(COUNTIF(cmoney!AN$136:AN$387,$C28)=0,"",COUNTIF(cmoney!AN$136:AN$387,$C28))</f>
        <v>136</v>
      </c>
      <c r="AN28" s="15">
        <f>IF(COUNTIF(cmoney!AO$136:AO$387,$C28)=0,"",COUNTIF(cmoney!AO$136:AO$387,$C28))</f>
        <v>132</v>
      </c>
      <c r="AO28" s="15">
        <f>IF(COUNTIF(cmoney!AP$136:AP$387,$C28)=0,"",COUNTIF(cmoney!AP$136:AP$387,$C28))</f>
        <v>71</v>
      </c>
      <c r="AP28" s="15">
        <f>IF(COUNTIF(cmoney!AQ$136:AQ$387,$C28)=0,"",COUNTIF(cmoney!AQ$136:AQ$387,$C28))</f>
        <v>95</v>
      </c>
      <c r="AQ28" s="15">
        <f>IF(COUNTIF(cmoney!AR$136:AR$387,$C28)=0,"",COUNTIF(cmoney!AR$136:AR$387,$C28))</f>
        <v>74</v>
      </c>
      <c r="AR28" s="15">
        <f>IF(COUNTIF(cmoney!AS$136:AS$387,$C28)=0,"",COUNTIF(cmoney!AS$136:AS$387,$C28))</f>
        <v>109</v>
      </c>
      <c r="AS28" s="15">
        <f>IF(COUNTIF(cmoney!AT$136:AT$387,$C28)=0,"",COUNTIF(cmoney!AT$136:AT$387,$C28))</f>
        <v>112</v>
      </c>
      <c r="AT28" s="15">
        <f>IF(COUNTIF(cmoney!AU$136:AU$387,$C28)=0,"",COUNTIF(cmoney!AU$136:AU$387,$C28))</f>
        <v>89</v>
      </c>
      <c r="AU28" s="15">
        <f>IF(COUNTIF(cmoney!AV$136:AV$387,$C28)=0,"",COUNTIF(cmoney!AV$136:AV$387,$C28))</f>
        <v>78</v>
      </c>
      <c r="AV28" s="15">
        <f>IF(COUNTIF(cmoney!AW$136:AW$387,$C28)=0,"",COUNTIF(cmoney!AW$136:AW$387,$C28))</f>
        <v>60</v>
      </c>
      <c r="AW28" s="15">
        <f>IF(COUNTIF(cmoney!AX$136:AX$387,$C28)=0,"",COUNTIF(cmoney!AX$136:AX$387,$C28))</f>
        <v>115</v>
      </c>
      <c r="AX28" s="15">
        <f>IF(COUNTIF(cmoney!AY$136:AY$387,$C28)=0,"",COUNTIF(cmoney!AY$136:AY$387,$C28))</f>
        <v>103</v>
      </c>
      <c r="AY28" s="15">
        <f>IF(COUNTIF(cmoney!AZ$136:AZ$387,$C28)=0,"",COUNTIF(cmoney!AZ$136:AZ$387,$C28))</f>
        <v>65</v>
      </c>
      <c r="AZ28" s="15">
        <f>IF(COUNTIF(cmoney!BA$136:BA$387,$C28)=0,"",COUNTIF(cmoney!BA$136:BA$387,$C28))</f>
        <v>143</v>
      </c>
      <c r="BA28" s="15">
        <f>IF(COUNTIF(cmoney!BB$136:BB$387,$C28)=0,"",COUNTIF(cmoney!BB$136:BB$387,$C28))</f>
        <v>81</v>
      </c>
      <c r="BB28" s="15">
        <f>IF(COUNTIF(cmoney!BC$136:BC$387,$C28)=0,"",COUNTIF(cmoney!BC$136:BC$387,$C28))</f>
        <v>85</v>
      </c>
      <c r="BC28" s="15">
        <f>IF(COUNTIF(cmoney!BD$136:BD$387,$C28)=0,"",COUNTIF(cmoney!BD$136:BD$387,$C28))</f>
        <v>105</v>
      </c>
      <c r="BD28" s="15">
        <f>IF(COUNTIF(cmoney!BE$136:BE$387,$C28)=0,"",COUNTIF(cmoney!BE$136:BE$387,$C28))</f>
        <v>58</v>
      </c>
      <c r="BE28" s="15">
        <f>IF(COUNTIF(cmoney!BF$136:BF$387,$C28)=0,"",COUNTIF(cmoney!BF$136:BF$387,$C28))</f>
        <v>123</v>
      </c>
      <c r="BF28" s="15">
        <f>IF(COUNTIF(cmoney!BG$136:BG$387,$C28)=0,"",COUNTIF(cmoney!BG$136:BG$387,$C28))</f>
        <v>93</v>
      </c>
      <c r="BG28" s="15">
        <f>IF(COUNTIF(cmoney!BH$136:BH$387,$C28)=0,"",COUNTIF(cmoney!BH$136:BH$387,$C28))</f>
        <v>88</v>
      </c>
      <c r="BH28" s="15">
        <f>IF(COUNTIF(cmoney!BI$136:BI$387,$C28)=0,"",COUNTIF(cmoney!BI$136:BI$387,$C28))</f>
        <v>118</v>
      </c>
      <c r="BI28" s="15">
        <f>IF(COUNTIF(cmoney!BJ$136:BJ$387,$C28)=0,"",COUNTIF(cmoney!BJ$136:BJ$387,$C28))</f>
        <v>65</v>
      </c>
      <c r="BJ28" s="15">
        <f>IF(COUNTIF(cmoney!BK$136:BK$387,$C28)=0,"",COUNTIF(cmoney!BK$136:BK$387,$C28))</f>
        <v>88</v>
      </c>
      <c r="BK28" s="15">
        <f>IF(COUNTIF(cmoney!BL$136:BL$387,$C28)=0,"",COUNTIF(cmoney!BL$136:BL$387,$C28))</f>
        <v>118</v>
      </c>
      <c r="BL28" s="15">
        <f>IF(COUNTIF(cmoney!BM$136:BM$387,$C28)=0,"",COUNTIF(cmoney!BM$136:BM$387,$C28))</f>
        <v>134</v>
      </c>
      <c r="BM28" s="15">
        <f>IF(COUNTIF(cmoney!BN$136:BN$387,$C28)=0,"",COUNTIF(cmoney!BN$136:BN$387,$C28))</f>
        <v>114</v>
      </c>
      <c r="BN28" s="15">
        <f>IF(COUNTIF(cmoney!BO$136:BO$387,$C28)=0,"",COUNTIF(cmoney!BO$136:BO$387,$C28))</f>
        <v>133</v>
      </c>
      <c r="BO28" s="15">
        <f>IF(COUNTIF(cmoney!BP$136:BP$387,$C28)=0,"",COUNTIF(cmoney!BP$136:BP$387,$C28))</f>
        <v>125</v>
      </c>
      <c r="BP28" s="15">
        <f>IF(COUNTIF(cmoney!BQ$136:BQ$387,$C28)=0,"",COUNTIF(cmoney!BQ$136:BQ$387,$C28))</f>
        <v>122</v>
      </c>
      <c r="BQ28" s="15">
        <f>IF(COUNTIF(cmoney!BR$136:BR$387,$C28)=0,"",COUNTIF(cmoney!BR$136:BR$387,$C28))</f>
        <v>49</v>
      </c>
      <c r="BR28" s="15">
        <f>IF(COUNTIF(cmoney!BS$136:BS$387,$C28)=0,"",COUNTIF(cmoney!BS$136:BS$387,$C28))</f>
        <v>50</v>
      </c>
      <c r="BS28" s="15">
        <f>IF(COUNTIF(cmoney!BT$136:BT$387,$C28)=0,"",COUNTIF(cmoney!BT$136:BT$387,$C28))</f>
        <v>67</v>
      </c>
      <c r="BT28" s="15">
        <f>IF(COUNTIF(cmoney!BU$136:BU$387,$C28)=0,"",COUNTIF(cmoney!BU$136:BU$387,$C28))</f>
        <v>141</v>
      </c>
      <c r="BU28" s="15">
        <f>IF(COUNTIF(cmoney!BV$136:BV$387,$C28)=0,"",COUNTIF(cmoney!BV$136:BV$387,$C28))</f>
        <v>107</v>
      </c>
      <c r="BV28" s="15">
        <f>IF(COUNTIF(cmoney!BW$136:BW$387,$C28)=0,"",COUNTIF(cmoney!BW$136:BW$387,$C28))</f>
        <v>120</v>
      </c>
      <c r="BW28" s="15">
        <f>IF(COUNTIF(cmoney!BX$136:BX$387,$C28)=0,"",COUNTIF(cmoney!BX$136:BX$387,$C28))</f>
        <v>87</v>
      </c>
      <c r="BX28" s="15">
        <f>IF(COUNTIF(cmoney!BY$136:BY$387,$C28)=0,"",COUNTIF(cmoney!BY$136:BY$387,$C28))</f>
        <v>106</v>
      </c>
      <c r="BY28" s="15">
        <f>IF(COUNTIF(cmoney!BZ$136:BZ$387,$C28)=0,"",COUNTIF(cmoney!BZ$136:BZ$387,$C28))</f>
        <v>54</v>
      </c>
      <c r="BZ28" s="15">
        <f>IF(COUNTIF(cmoney!CA$136:CA$387,$C28)=0,"",COUNTIF(cmoney!CA$136:CA$387,$C28))</f>
        <v>91</v>
      </c>
      <c r="CA28" s="15">
        <f>IF(COUNTIF(cmoney!CB$136:CB$387,$C28)=0,"",COUNTIF(cmoney!CB$136:CB$387,$C28))</f>
        <v>57</v>
      </c>
      <c r="CB28" s="15">
        <f>IF(COUNTIF(cmoney!CC$136:CC$387,$C28)=0,"",COUNTIF(cmoney!CC$136:CC$387,$C28))</f>
        <v>28</v>
      </c>
      <c r="CC28" s="15">
        <f>IF(COUNTIF(cmoney!CD$136:CD$387,$C28)=0,"",COUNTIF(cmoney!CD$136:CD$387,$C28))</f>
        <v>76</v>
      </c>
      <c r="CD28" s="15">
        <f>IF(COUNTIF(cmoney!CE$136:CE$387,$C28)=0,"",COUNTIF(cmoney!CE$136:CE$387,$C28))</f>
        <v>112</v>
      </c>
      <c r="CE28" s="15">
        <f>IF(COUNTIF(cmoney!CF$136:CF$387,$C28)=0,"",COUNTIF(cmoney!CF$136:CF$387,$C28))</f>
        <v>60</v>
      </c>
      <c r="CF28" s="15">
        <f>IF(COUNTIF(cmoney!CG$136:CG$387,$C28)=0,"",COUNTIF(cmoney!CG$136:CG$387,$C28))</f>
        <v>56</v>
      </c>
      <c r="CG28" s="15">
        <f>IF(COUNTIF(cmoney!CH$136:CH$387,$C28)=0,"",COUNTIF(cmoney!CH$136:CH$387,$C28))</f>
        <v>117</v>
      </c>
      <c r="CH28" s="15">
        <f>IF(COUNTIF(cmoney!CI$136:CI$387,$C28)=0,"",COUNTIF(cmoney!CI$136:CI$387,$C28))</f>
        <v>65</v>
      </c>
      <c r="CI28" s="15">
        <f>IF(COUNTIF(cmoney!CJ$136:CJ$387,$C28)=0,"",COUNTIF(cmoney!CJ$136:CJ$387,$C28))</f>
        <v>151</v>
      </c>
      <c r="CJ28" s="15">
        <f>IF(COUNTIF(cmoney!CK$136:CK$387,$C28)=0,"",COUNTIF(cmoney!CK$136:CK$387,$C28))</f>
        <v>129</v>
      </c>
      <c r="CK28" s="15">
        <f>IF(COUNTIF(cmoney!CL$136:CL$387,$C28)=0,"",COUNTIF(cmoney!CL$136:CL$387,$C28))</f>
        <v>107</v>
      </c>
      <c r="CL28" s="15">
        <f>IF(COUNTIF(cmoney!CM$136:CM$387,$C28)=0,"",COUNTIF(cmoney!CM$136:CM$387,$C28))</f>
        <v>128</v>
      </c>
      <c r="CM28" s="15">
        <f>IF(COUNTIF(cmoney!CN$136:CN$387,$C28)=0,"",COUNTIF(cmoney!CN$136:CN$387,$C28))</f>
        <v>124</v>
      </c>
      <c r="CN28" s="15">
        <f>IF(COUNTIF(cmoney!CO$136:CO$387,$C28)=0,"",COUNTIF(cmoney!CO$136:CO$387,$C28))</f>
        <v>73</v>
      </c>
      <c r="CO28" s="15">
        <f>IF(COUNTIF(cmoney!CP$136:CP$387,$C28)=0,"",COUNTIF(cmoney!CP$136:CP$387,$C28))</f>
        <v>64</v>
      </c>
      <c r="CP28" s="15">
        <f>IF(COUNTIF(cmoney!CQ$136:CQ$387,$C28)=0,"",COUNTIF(cmoney!CQ$136:CQ$387,$C28))</f>
        <v>109</v>
      </c>
      <c r="CQ28" s="15">
        <f>IF(COUNTIF(cmoney!CR$136:CR$387,$C28)=0,"",COUNTIF(cmoney!CR$136:CR$387,$C28))</f>
        <v>126</v>
      </c>
      <c r="CR28" s="15">
        <f>IF(COUNTIF(cmoney!CS$136:CS$387,$C28)=0,"",COUNTIF(cmoney!CS$136:CS$387,$C28))</f>
        <v>87</v>
      </c>
      <c r="CS28" s="15">
        <f>IF(COUNTIF(cmoney!CT$136:CT$387,$C28)=0,"",COUNTIF(cmoney!CT$136:CT$387,$C28))</f>
        <v>102</v>
      </c>
      <c r="CT28" s="15">
        <f>IF(COUNTIF(cmoney!CU$136:CU$387,$C28)=0,"",COUNTIF(cmoney!CU$136:CU$387,$C28))</f>
        <v>18</v>
      </c>
      <c r="CU28" s="15">
        <f>IF(COUNTIF(cmoney!CV$136:CV$387,$C28)=0,"",COUNTIF(cmoney!CV$136:CV$387,$C28))</f>
        <v>130</v>
      </c>
      <c r="CV28" s="15">
        <f>IF(COUNTIF(cmoney!CW$136:CW$387,$C28)=0,"",COUNTIF(cmoney!CW$136:CW$387,$C28))</f>
        <v>36</v>
      </c>
      <c r="CW28" s="15">
        <f>IF(COUNTIF(cmoney!CX$136:CX$387,$C28)=0,"",COUNTIF(cmoney!CX$136:CX$387,$C28))</f>
        <v>171</v>
      </c>
      <c r="CX28" s="15">
        <f>IF(COUNTIF(cmoney!CY$136:CY$387,$C28)=0,"",COUNTIF(cmoney!CY$136:CY$387,$C28))</f>
        <v>155</v>
      </c>
      <c r="CY28" s="15">
        <f>IF(COUNTIF(cmoney!CZ$136:CZ$387,$C28)=0,"",COUNTIF(cmoney!CZ$136:CZ$387,$C28))</f>
        <v>88</v>
      </c>
      <c r="CZ28" s="15">
        <f>IF(COUNTIF(cmoney!DA$136:DA$387,$C28)=0,"",COUNTIF(cmoney!DA$136:DA$387,$C28))</f>
        <v>48</v>
      </c>
      <c r="DA28" s="15">
        <f>IF(COUNTIF(cmoney!DB$136:DB$387,$C28)=0,"",COUNTIF(cmoney!DB$136:DB$387,$C28))</f>
        <v>28</v>
      </c>
      <c r="DB28" s="15">
        <f>IF(COUNTIF(cmoney!DC$136:DC$387,$C28)=0,"",COUNTIF(cmoney!DC$136:DC$387,$C28))</f>
        <v>96</v>
      </c>
      <c r="DC28" s="15">
        <f>IF(COUNTIF(cmoney!DD$136:DD$387,$C28)=0,"",COUNTIF(cmoney!DD$136:DD$387,$C28))</f>
        <v>82</v>
      </c>
      <c r="DD28" s="15">
        <f>IF(COUNTIF(cmoney!DE$136:DE$387,$C28)=0,"",COUNTIF(cmoney!DE$136:DE$387,$C28))</f>
        <v>89</v>
      </c>
      <c r="DE28" s="15">
        <f>IF(COUNTIF(cmoney!DF$136:DF$387,$C28)=0,"",COUNTIF(cmoney!DF$136:DF$387,$C28))</f>
        <v>105</v>
      </c>
      <c r="DF28" s="15">
        <f>IF(COUNTIF(cmoney!DG$136:DG$387,$C28)=0,"",COUNTIF(cmoney!DG$136:DG$387,$C28))</f>
        <v>45</v>
      </c>
      <c r="DG28" s="15">
        <f>IF(COUNTIF(cmoney!DH$136:DH$387,$C28)=0,"",COUNTIF(cmoney!DH$136:DH$387,$C28))</f>
        <v>128</v>
      </c>
      <c r="DH28" s="15">
        <f>IF(COUNTIF(cmoney!DI$136:DI$387,$C28)=0,"",COUNTIF(cmoney!DI$136:DI$387,$C28))</f>
        <v>130</v>
      </c>
      <c r="DI28" s="15">
        <f>IF(COUNTIF(cmoney!DJ$136:DJ$387,$C28)=0,"",COUNTIF(cmoney!DJ$136:DJ$387,$C28))</f>
        <v>197</v>
      </c>
      <c r="DJ28" s="15">
        <f>IF(COUNTIF(cmoney!DK$136:DK$387,$C28)=0,"",COUNTIF(cmoney!DK$136:DK$387,$C28))</f>
        <v>184</v>
      </c>
      <c r="DK28" s="15">
        <f>IF(COUNTIF(cmoney!DL$136:DL$387,$C28)=0,"",COUNTIF(cmoney!DL$136:DL$387,$C28))</f>
        <v>200</v>
      </c>
      <c r="DL28" s="15">
        <f>IF(COUNTIF(cmoney!DM$136:DM$387,$C28)=0,"",COUNTIF(cmoney!DM$136:DM$387,$C28))</f>
        <v>152</v>
      </c>
      <c r="DM28" s="15">
        <f>IF(COUNTIF(cmoney!DN$136:DN$387,$C28)=0,"",COUNTIF(cmoney!DN$136:DN$387,$C28))</f>
        <v>105</v>
      </c>
      <c r="DN28" s="15">
        <f>IF(COUNTIF(cmoney!DO$136:DO$387,$C28)=0,"",COUNTIF(cmoney!DO$136:DO$387,$C28))</f>
        <v>122</v>
      </c>
      <c r="DO28" s="15">
        <f>IF(COUNTIF(cmoney!DP$136:DP$387,$C28)=0,"",COUNTIF(cmoney!DP$136:DP$387,$C28))</f>
        <v>61</v>
      </c>
      <c r="DP28" s="15">
        <f>IF(COUNTIF(cmoney!DQ$136:DQ$387,$C28)=0,"",COUNTIF(cmoney!DQ$136:DQ$387,$C28))</f>
        <v>159</v>
      </c>
      <c r="DQ28" s="15">
        <f>IF(COUNTIF(cmoney!DR$136:DR$387,$C28)=0,"",COUNTIF(cmoney!DR$136:DR$387,$C28))</f>
        <v>151</v>
      </c>
      <c r="DR28" s="15">
        <f>IF(COUNTIF(cmoney!DS$136:DS$387,$C28)=0,"",COUNTIF(cmoney!DS$136:DS$387,$C28))</f>
        <v>124</v>
      </c>
      <c r="DS28" s="15">
        <f>IF(COUNTIF(cmoney!DT$136:DT$387,$C28)=0,"",COUNTIF(cmoney!DT$136:DT$387,$C28))</f>
        <v>6</v>
      </c>
      <c r="DT28" s="15">
        <f>IF(COUNTIF(cmoney!DU$136:DU$387,$C28)=0,"",COUNTIF(cmoney!DU$136:DU$387,$C28))</f>
        <v>16</v>
      </c>
      <c r="DU28" s="15">
        <f>IF(COUNTIF(cmoney!DV$136:DV$387,$C28)=0,"",COUNTIF(cmoney!DV$136:DV$387,$C28))</f>
        <v>21</v>
      </c>
      <c r="DV28" s="15">
        <f>IF(COUNTIF(cmoney!DW$136:DW$387,$C28)=0,"",COUNTIF(cmoney!DW$136:DW$387,$C28))</f>
        <v>37</v>
      </c>
      <c r="DW28" s="15">
        <f>IF(COUNTIF(cmoney!DX$136:DX$387,$C28)=0,"",COUNTIF(cmoney!DX$136:DX$387,$C28))</f>
        <v>69</v>
      </c>
      <c r="DX28" s="15">
        <f>IF(COUNTIF(cmoney!DY$136:DY$387,$C28)=0,"",COUNTIF(cmoney!DY$136:DY$387,$C28))</f>
        <v>73</v>
      </c>
      <c r="DY28" s="15">
        <f>IF(COUNTIF(cmoney!DZ$136:DZ$387,$C28)=0,"",COUNTIF(cmoney!DZ$136:DZ$387,$C28))</f>
        <v>53</v>
      </c>
      <c r="DZ28" s="15">
        <f>IF(COUNTIF(cmoney!EA$136:EA$387,$C28)=0,"",COUNTIF(cmoney!EA$136:EA$387,$C28))</f>
        <v>11</v>
      </c>
      <c r="EA28" s="15">
        <f>IF(COUNTIF(cmoney!EB$136:EB$387,$C28)=0,"",COUNTIF(cmoney!EB$136:EB$387,$C28))</f>
        <v>4</v>
      </c>
      <c r="EB28" s="15">
        <f>IF(COUNTIF(cmoney!EC$136:EC$387,$C28)=0,"",COUNTIF(cmoney!EC$136:EC$387,$C28))</f>
        <v>9</v>
      </c>
      <c r="EC28" s="15">
        <f>IF(COUNTIF(cmoney!ED$136:ED$387,$C28)=0,"",COUNTIF(cmoney!ED$136:ED$387,$C28))</f>
        <v>45</v>
      </c>
      <c r="ED28" s="15">
        <f>IF(COUNTIF(cmoney!EE$136:EE$387,$C28)=0,"",COUNTIF(cmoney!EE$136:EE$387,$C28))</f>
        <v>78</v>
      </c>
      <c r="EE28" s="15">
        <f>IF(COUNTIF(cmoney!EF$136:EF$387,$C28)=0,"",COUNTIF(cmoney!EF$136:EF$387,$C28))</f>
        <v>12</v>
      </c>
      <c r="EF28" s="15">
        <f>IF(COUNTIF(cmoney!EG$136:EG$387,$C28)=0,"",COUNTIF(cmoney!EG$136:EG$387,$C28))</f>
        <v>39</v>
      </c>
      <c r="EG28" s="15">
        <f>IF(COUNTIF(cmoney!EH$136:EH$387,$C28)=0,"",COUNTIF(cmoney!EH$136:EH$387,$C28))</f>
        <v>71</v>
      </c>
      <c r="EH28" s="15">
        <f>IF(COUNTIF(cmoney!EI$136:EI$387,$C28)=0,"",COUNTIF(cmoney!EI$136:EI$387,$C28))</f>
        <v>48</v>
      </c>
      <c r="EI28" s="15">
        <f>IF(COUNTIF(cmoney!EJ$136:EJ$387,$C28)=0,"",COUNTIF(cmoney!EJ$136:EJ$387,$C28))</f>
        <v>45</v>
      </c>
      <c r="EJ28" s="15">
        <f>IF(COUNTIF(cmoney!EK$136:EK$387,$C28)=0,"",COUNTIF(cmoney!EK$136:EK$387,$C28))</f>
        <v>39</v>
      </c>
      <c r="EK28" s="15">
        <f>IF(COUNTIF(cmoney!EL$136:EL$387,$C28)=0,"",COUNTIF(cmoney!EL$136:EL$387,$C28))</f>
        <v>38</v>
      </c>
      <c r="EL28" s="15">
        <f>IF(COUNTIF(cmoney!EM$136:EM$387,$C28)=0,"",COUNTIF(cmoney!EM$136:EM$387,$C28))</f>
        <v>11</v>
      </c>
      <c r="EM28" s="15">
        <f>IF(COUNTIF(cmoney!EN$136:EN$387,$C28)=0,"",COUNTIF(cmoney!EN$136:EN$387,$C28))</f>
        <v>20</v>
      </c>
      <c r="EN28" s="15">
        <f>IF(COUNTIF(cmoney!EO$136:EO$387,$C28)=0,"",COUNTIF(cmoney!EO$136:EO$387,$C28))</f>
        <v>49</v>
      </c>
      <c r="EO28" s="15">
        <f>IF(COUNTIF(cmoney!EP$136:EP$387,$C28)=0,"",COUNTIF(cmoney!EP$136:EP$387,$C28))</f>
        <v>53</v>
      </c>
      <c r="EP28" s="15">
        <f>IF(COUNTIF(cmoney!EQ$136:EQ$387,$C28)=0,"",COUNTIF(cmoney!EQ$136:EQ$387,$C28))</f>
        <v>51</v>
      </c>
      <c r="EQ28" s="15">
        <f>IF(COUNTIF(cmoney!ER$136:ER$387,$C28)=0,"",COUNTIF(cmoney!ER$136:ER$387,$C28))</f>
        <v>10</v>
      </c>
      <c r="ER28" s="15">
        <f>IF(COUNTIF(cmoney!ES$136:ES$387,$C28)=0,"",COUNTIF(cmoney!ES$136:ES$387,$C28))</f>
        <v>23</v>
      </c>
      <c r="ES28" s="15">
        <f>IF(COUNTIF(cmoney!ET$136:ET$387,$C28)=0,"",COUNTIF(cmoney!ET$136:ET$387,$C28))</f>
        <v>16</v>
      </c>
      <c r="ET28" s="15">
        <f>IF(COUNTIF(cmoney!EU$136:EU$387,$C28)=0,"",COUNTIF(cmoney!EU$136:EU$387,$C28))</f>
        <v>20</v>
      </c>
      <c r="EU28" s="15">
        <f>IF(COUNTIF(cmoney!EV$136:EV$387,$C28)=0,"",COUNTIF(cmoney!EV$136:EV$387,$C28))</f>
        <v>2</v>
      </c>
      <c r="EV28" s="15" t="str">
        <f>IF(COUNTIF(cmoney!EW$136:EW$387,$C28)=0,"",COUNTIF(cmoney!EW$136:EW$387,$C28))</f>
        <v/>
      </c>
      <c r="EW28" s="15">
        <f>IF(COUNTIF(cmoney!EX$136:EX$387,$C28)=0,"",COUNTIF(cmoney!EX$136:EX$387,$C28))</f>
        <v>8</v>
      </c>
      <c r="EX28" s="15">
        <f>IF(COUNTIF(cmoney!EY$136:EY$387,$C28)=0,"",COUNTIF(cmoney!EY$136:EY$387,$C28))</f>
        <v>8</v>
      </c>
      <c r="EY28" s="15">
        <f>IF(COUNTIF(cmoney!EZ$136:EZ$387,$C28)=0,"",COUNTIF(cmoney!EZ$136:EZ$387,$C28))</f>
        <v>4</v>
      </c>
      <c r="EZ28" s="15" t="str">
        <f>IF(COUNTIF(cmoney!FA$136:FA$387,$C28)=0,"",COUNTIF(cmoney!FA$136:FA$387,$C28))</f>
        <v/>
      </c>
      <c r="FA28" s="15" t="str">
        <f>IF(COUNTIF(cmoney!FB$136:FB$387,$C28)=0,"",COUNTIF(cmoney!FB$136:FB$387,$C28))</f>
        <v/>
      </c>
      <c r="FB28" s="15" t="str">
        <f>IF(COUNTIF(cmoney!FC$136:FC$387,$C28)=0,"",COUNTIF(cmoney!FC$136:FC$387,$C28))</f>
        <v/>
      </c>
      <c r="FC28" s="15" t="str">
        <f>IF(COUNTIF(cmoney!FD$136:FD$387,$C28)=0,"",COUNTIF(cmoney!FD$136:FD$387,$C28))</f>
        <v/>
      </c>
      <c r="FD28" s="15" t="str">
        <f>IF(COUNTIF(cmoney!FE$136:FE$387,$C28)=0,"",COUNTIF(cmoney!FE$136:FE$387,$C28))</f>
        <v/>
      </c>
      <c r="FE28" s="15" t="str">
        <f>IF(COUNTIF(cmoney!FF$136:FF$387,$C28)=0,"",COUNTIF(cmoney!FF$136:FF$387,$C28))</f>
        <v/>
      </c>
      <c r="FF28" s="15" t="str">
        <f>IF(COUNTIF(cmoney!FG$136:FG$387,$C28)=0,"",COUNTIF(cmoney!FG$136:FG$387,$C28))</f>
        <v/>
      </c>
      <c r="FG28" s="15" t="str">
        <f>IF(COUNTIF(cmoney!FH$136:FH$387,$C28)=0,"",COUNTIF(cmoney!FH$136:FH$387,$C28))</f>
        <v/>
      </c>
      <c r="FH28" s="15" t="str">
        <f>IF(COUNTIF(cmoney!FI$136:FI$387,$C28)=0,"",COUNTIF(cmoney!FI$136:FI$387,$C28))</f>
        <v/>
      </c>
      <c r="FI28" s="15" t="str">
        <f>IF(COUNTIF(cmoney!FJ$136:FJ$387,$C28)=0,"",COUNTIF(cmoney!FJ$136:FJ$387,$C28))</f>
        <v/>
      </c>
      <c r="FJ28" s="15" t="str">
        <f>IF(COUNTIF(cmoney!FK$136:FK$387,$C28)=0,"",COUNTIF(cmoney!FK$136:FK$387,$C28))</f>
        <v/>
      </c>
      <c r="FK28" s="15" t="str">
        <f>IF(COUNTIF(cmoney!FL$136:FL$387,$C28)=0,"",COUNTIF(cmoney!FL$136:FL$387,$C28))</f>
        <v/>
      </c>
      <c r="FL28" s="15" t="str">
        <f>IF(COUNTIF(cmoney!FM$136:FM$387,$C28)=0,"",COUNTIF(cmoney!FM$136:FM$387,$C28))</f>
        <v/>
      </c>
      <c r="FM28" s="15" t="str">
        <f>IF(COUNTIF(cmoney!FN$136:FN$387,$C28)=0,"",COUNTIF(cmoney!FN$136:FN$387,$C28))</f>
        <v/>
      </c>
      <c r="FN28" s="15" t="str">
        <f>IF(COUNTIF(cmoney!FO$136:FO$387,$C28)=0,"",COUNTIF(cmoney!FO$136:FO$387,$C28))</f>
        <v/>
      </c>
      <c r="FO28" s="15" t="str">
        <f>IF(COUNTIF(cmoney!FP$136:FP$387,$C28)=0,"",COUNTIF(cmoney!FP$136:FP$387,$C28))</f>
        <v/>
      </c>
      <c r="FP28" s="15" t="str">
        <f>IF(COUNTIF(cmoney!FQ$136:FQ$387,$C28)=0,"",COUNTIF(cmoney!FQ$136:FQ$387,$C28))</f>
        <v/>
      </c>
      <c r="FQ28" s="15" t="str">
        <f>IF(COUNTIF(cmoney!FR$136:FR$387,$C28)=0,"",COUNTIF(cmoney!FR$136:FR$387,$C28))</f>
        <v/>
      </c>
      <c r="FR28" s="15" t="str">
        <f>IF(COUNTIF(cmoney!FS$136:FS$387,$C28)=0,"",COUNTIF(cmoney!FS$136:FS$387,$C28))</f>
        <v/>
      </c>
      <c r="FS28" s="15" t="str">
        <f>IF(COUNTIF(cmoney!FT$136:FT$387,$C28)=0,"",COUNTIF(cmoney!FT$136:FT$387,$C28))</f>
        <v/>
      </c>
      <c r="FT28" s="15" t="str">
        <f>IF(COUNTIF(cmoney!FU$136:FU$387,$C28)=0,"",COUNTIF(cmoney!FU$136:FU$387,$C28))</f>
        <v/>
      </c>
      <c r="FU28" s="15" t="str">
        <f>IF(COUNTIF(cmoney!FV$136:FV$387,$C28)=0,"",COUNTIF(cmoney!FV$136:FV$387,$C28))</f>
        <v/>
      </c>
      <c r="FV28" s="15" t="str">
        <f>IF(COUNTIF(cmoney!FW$136:FW$387,$C28)=0,"",COUNTIF(cmoney!FW$136:FW$387,$C28))</f>
        <v/>
      </c>
      <c r="FW28" s="15" t="str">
        <f>IF(COUNTIF(cmoney!FX$136:FX$387,$C28)=0,"",COUNTIF(cmoney!FX$136:FX$387,$C28))</f>
        <v/>
      </c>
      <c r="FX28" s="15" t="str">
        <f>IF(COUNTIF(cmoney!FY$136:FY$387,$C28)=0,"",COUNTIF(cmoney!FY$136:FY$387,$C28))</f>
        <v/>
      </c>
      <c r="FY28" s="15" t="str">
        <f>IF(COUNTIF(cmoney!FZ$136:FZ$387,$C28)=0,"",COUNTIF(cmoney!FZ$136:FZ$387,$C28))</f>
        <v/>
      </c>
      <c r="FZ28" s="15" t="str">
        <f>IF(COUNTIF(cmoney!GA$136:GA$387,$C28)=0,"",COUNTIF(cmoney!GA$136:GA$387,$C28))</f>
        <v/>
      </c>
      <c r="GA28" s="15" t="str">
        <f>IF(COUNTIF(cmoney!GB$136:GB$387,$C28)=0,"",COUNTIF(cmoney!GB$136:GB$387,$C28))</f>
        <v/>
      </c>
      <c r="GB28" s="15" t="str">
        <f>IF(COUNTIF(cmoney!GC$136:GC$387,$C28)=0,"",COUNTIF(cmoney!GC$136:GC$387,$C28))</f>
        <v/>
      </c>
      <c r="GC28" s="15" t="str">
        <f>IF(COUNTIF(cmoney!GD$136:GD$387,$C28)=0,"",COUNTIF(cmoney!GD$136:GD$387,$C28))</f>
        <v/>
      </c>
      <c r="GD28" s="15" t="str">
        <f>IF(COUNTIF(cmoney!GE$136:GE$387,$C28)=0,"",COUNTIF(cmoney!GE$136:GE$387,$C28))</f>
        <v/>
      </c>
      <c r="GE28" s="15" t="str">
        <f>IF(COUNTIF(cmoney!GF$136:GF$387,$C28)=0,"",COUNTIF(cmoney!GF$136:GF$387,$C28))</f>
        <v/>
      </c>
      <c r="GF28" s="15" t="str">
        <f>IF(COUNTIF(cmoney!GG$136:GG$387,$C28)=0,"",COUNTIF(cmoney!GG$136:GG$387,$C28))</f>
        <v/>
      </c>
      <c r="GG28" s="15" t="str">
        <f>IF(COUNTIF(cmoney!GH$136:GH$387,$C28)=0,"",COUNTIF(cmoney!GH$136:GH$387,$C28))</f>
        <v/>
      </c>
      <c r="GH28" s="15">
        <f>IF(COUNTIF(cmoney!GI$136:GI$387,$C28)=0,"",COUNTIF(cmoney!GI$136:GI$387,$C28))</f>
        <v>199</v>
      </c>
      <c r="GI28" s="15" t="str">
        <f>IF(COUNTIF(cmoney!GJ$136:GJ$387,$C28)=0,"",COUNTIF(cmoney!GJ$136:GJ$387,$C28))</f>
        <v/>
      </c>
      <c r="GJ28" s="15" t="str">
        <f>IF(COUNTIF(cmoney!GK$136:GK$387,$C28)=0,"",COUNTIF(cmoney!GK$136:GK$387,$C28))</f>
        <v/>
      </c>
      <c r="GK28" s="15" t="str">
        <f>IF(COUNTIF(cmoney!GL$136:GL$387,$C28)=0,"",COUNTIF(cmoney!GL$136:GL$387,$C28))</f>
        <v/>
      </c>
      <c r="GL28" s="15" t="str">
        <f>IF(COUNTIF(cmoney!GM$136:GM$387,$C28)=0,"",COUNTIF(cmoney!GM$136:GM$387,$C28))</f>
        <v/>
      </c>
      <c r="GM28" s="15" t="str">
        <f>IF(COUNTIF(cmoney!GN$136:GN$387,$C28)=0,"",COUNTIF(cmoney!GN$136:GN$387,$C28))</f>
        <v/>
      </c>
      <c r="GN28" s="15" t="str">
        <f>IF(COUNTIF(cmoney!GO$136:GO$387,$C28)=0,"",COUNTIF(cmoney!GO$136:GO$387,$C28))</f>
        <v/>
      </c>
      <c r="GO28" s="15" t="str">
        <f>IF(COUNTIF(cmoney!GP$136:GP$387,$C28)=0,"",COUNTIF(cmoney!GP$136:GP$387,$C28))</f>
        <v/>
      </c>
      <c r="GP28" s="15" t="str">
        <f>IF(COUNTIF(cmoney!GQ$136:GQ$387,$C28)=0,"",COUNTIF(cmoney!GQ$136:GQ$387,$C28))</f>
        <v/>
      </c>
      <c r="GQ28" s="15" t="str">
        <f>IF(COUNTIF(cmoney!GR$136:GR$387,$C28)=0,"",COUNTIF(cmoney!GR$136:GR$387,$C28))</f>
        <v/>
      </c>
      <c r="GR28" s="15" t="str">
        <f>IF(COUNTIF(cmoney!GS$136:GS$387,$C28)=0,"",COUNTIF(cmoney!GS$136:GS$387,$C28))</f>
        <v/>
      </c>
      <c r="GS28" s="15" t="str">
        <f>IF(COUNTIF(cmoney!GT$136:GT$387,$C28)=0,"",COUNTIF(cmoney!GT$136:GT$387,$C28))</f>
        <v/>
      </c>
      <c r="GT28" s="15" t="str">
        <f>IF(COUNTIF(cmoney!GU$136:GU$387,$C28)=0,"",COUNTIF(cmoney!GU$136:GU$387,$C28))</f>
        <v/>
      </c>
      <c r="GU28" s="15" t="str">
        <f>IF(COUNTIF(cmoney!GV$136:GV$387,$C28)=0,"",COUNTIF(cmoney!GV$136:GV$387,$C28))</f>
        <v/>
      </c>
    </row>
    <row r="29" spans="1:203">
      <c r="C29" s="10" t="s">
        <v>685</v>
      </c>
      <c r="D29" s="10" t="s">
        <v>1241</v>
      </c>
      <c r="E29" s="43">
        <f>IF(ISERROR(E28/(E28+E31)),"",E28/(E28+E31))</f>
        <v>0.41393442622950821</v>
      </c>
      <c r="F29" s="43">
        <f t="shared" ref="F29:BQ29" si="212">IF(ISERROR(F28/(F28+F31)),"",F28/(F28+F31))</f>
        <v>0.34274193548387094</v>
      </c>
      <c r="G29" s="43">
        <f t="shared" si="212"/>
        <v>0.48192771084337349</v>
      </c>
      <c r="H29" s="43">
        <f t="shared" si="212"/>
        <v>9.3495934959349589E-2</v>
      </c>
      <c r="I29" s="43">
        <f t="shared" si="212"/>
        <v>0.19262295081967212</v>
      </c>
      <c r="J29" s="43">
        <f t="shared" si="212"/>
        <v>0.16326530612244897</v>
      </c>
      <c r="K29" s="43">
        <f t="shared" si="212"/>
        <v>0.51219512195121952</v>
      </c>
      <c r="L29" s="43">
        <f t="shared" si="212"/>
        <v>5.5776892430278883E-2</v>
      </c>
      <c r="M29" s="43">
        <f t="shared" si="212"/>
        <v>0.1111111111111111</v>
      </c>
      <c r="N29" s="43">
        <f t="shared" si="212"/>
        <v>0.1394422310756972</v>
      </c>
      <c r="O29" s="43">
        <f t="shared" si="212"/>
        <v>0.58064516129032262</v>
      </c>
      <c r="P29" s="43">
        <f t="shared" si="212"/>
        <v>0.32926829268292684</v>
      </c>
      <c r="Q29" s="43">
        <f t="shared" si="212"/>
        <v>8.9068825910931168E-2</v>
      </c>
      <c r="R29" s="43">
        <f t="shared" si="212"/>
        <v>0.23770491803278687</v>
      </c>
      <c r="S29" s="43">
        <f t="shared" si="212"/>
        <v>0.42741935483870969</v>
      </c>
      <c r="T29" s="43">
        <f t="shared" si="212"/>
        <v>0.41056910569105692</v>
      </c>
      <c r="U29" s="43">
        <f t="shared" si="212"/>
        <v>0.15725806451612903</v>
      </c>
      <c r="V29" s="43">
        <f t="shared" si="212"/>
        <v>0.80555555555555558</v>
      </c>
      <c r="W29" s="43">
        <f t="shared" si="212"/>
        <v>0.64347826086956517</v>
      </c>
      <c r="X29" s="43">
        <f t="shared" si="212"/>
        <v>0.40663900414937759</v>
      </c>
      <c r="Y29" s="43">
        <f t="shared" si="212"/>
        <v>0.60621761658031093</v>
      </c>
      <c r="Z29" s="43">
        <f t="shared" si="212"/>
        <v>0.43373493975903615</v>
      </c>
      <c r="AA29" s="43">
        <f t="shared" si="212"/>
        <v>0.4330357142857143</v>
      </c>
      <c r="AB29" s="43">
        <f t="shared" si="212"/>
        <v>0.57851239669421484</v>
      </c>
      <c r="AC29" s="43">
        <f t="shared" si="212"/>
        <v>0.497907949790795</v>
      </c>
      <c r="AD29" s="43">
        <f t="shared" si="212"/>
        <v>0.66666666666666663</v>
      </c>
      <c r="AE29" s="43">
        <f t="shared" si="212"/>
        <v>0.45901639344262296</v>
      </c>
      <c r="AF29" s="43">
        <f t="shared" si="212"/>
        <v>0.45491803278688525</v>
      </c>
      <c r="AG29" s="43">
        <f t="shared" si="212"/>
        <v>0.39240506329113922</v>
      </c>
      <c r="AH29" s="43">
        <f t="shared" si="212"/>
        <v>0.37142857142857144</v>
      </c>
      <c r="AI29" s="43">
        <f t="shared" si="212"/>
        <v>0.31004366812227074</v>
      </c>
      <c r="AJ29" s="43">
        <f t="shared" si="212"/>
        <v>0.46586345381526106</v>
      </c>
      <c r="AK29" s="43">
        <f t="shared" si="212"/>
        <v>0.34817813765182187</v>
      </c>
      <c r="AL29" s="43">
        <f t="shared" si="212"/>
        <v>0.39224137931034481</v>
      </c>
      <c r="AM29" s="43">
        <f t="shared" si="212"/>
        <v>0.56666666666666665</v>
      </c>
      <c r="AN29" s="43">
        <f t="shared" si="212"/>
        <v>0.532258064516129</v>
      </c>
      <c r="AO29" s="43">
        <f t="shared" si="212"/>
        <v>0.28629032258064518</v>
      </c>
      <c r="AP29" s="43">
        <f t="shared" si="212"/>
        <v>0.40254237288135591</v>
      </c>
      <c r="AQ29" s="43">
        <f t="shared" si="212"/>
        <v>0.30081300813008133</v>
      </c>
      <c r="AR29" s="43">
        <f t="shared" si="212"/>
        <v>0.44129554655870445</v>
      </c>
      <c r="AS29" s="43">
        <f t="shared" si="212"/>
        <v>0.48068669527896996</v>
      </c>
      <c r="AT29" s="43">
        <f t="shared" si="212"/>
        <v>0.36475409836065575</v>
      </c>
      <c r="AU29" s="43">
        <f t="shared" si="212"/>
        <v>0.30952380952380953</v>
      </c>
      <c r="AV29" s="43">
        <f t="shared" si="212"/>
        <v>0.24590163934426229</v>
      </c>
      <c r="AW29" s="43">
        <f t="shared" si="212"/>
        <v>0.45816733067729082</v>
      </c>
      <c r="AX29" s="43">
        <f t="shared" si="212"/>
        <v>0.43096234309623432</v>
      </c>
      <c r="AY29" s="43">
        <f t="shared" si="212"/>
        <v>0.27310924369747897</v>
      </c>
      <c r="AZ29" s="43">
        <f t="shared" si="212"/>
        <v>0.63274336283185839</v>
      </c>
      <c r="BA29" s="43">
        <f t="shared" si="212"/>
        <v>0.33061224489795921</v>
      </c>
      <c r="BB29" s="43">
        <f t="shared" si="212"/>
        <v>0.3811659192825112</v>
      </c>
      <c r="BC29" s="43">
        <f t="shared" si="212"/>
        <v>0.42682926829268292</v>
      </c>
      <c r="BD29" s="43">
        <f t="shared" si="212"/>
        <v>0.23868312757201646</v>
      </c>
      <c r="BE29" s="43">
        <f t="shared" si="212"/>
        <v>0.48809523809523808</v>
      </c>
      <c r="BF29" s="43">
        <f t="shared" si="212"/>
        <v>0.38271604938271603</v>
      </c>
      <c r="BG29" s="43">
        <f t="shared" si="212"/>
        <v>0.42718446601941745</v>
      </c>
      <c r="BH29" s="43">
        <f t="shared" si="212"/>
        <v>0.47199999999999998</v>
      </c>
      <c r="BI29" s="43">
        <f t="shared" si="212"/>
        <v>0.26422764227642276</v>
      </c>
      <c r="BJ29" s="43">
        <f t="shared" si="212"/>
        <v>0.36213991769547327</v>
      </c>
      <c r="BK29" s="43">
        <f t="shared" si="212"/>
        <v>0.48559670781893005</v>
      </c>
      <c r="BL29" s="43">
        <f t="shared" si="212"/>
        <v>0.54693877551020409</v>
      </c>
      <c r="BM29" s="43">
        <f t="shared" si="212"/>
        <v>0.4541832669322709</v>
      </c>
      <c r="BN29" s="43">
        <f t="shared" si="212"/>
        <v>0.54732510288065839</v>
      </c>
      <c r="BO29" s="43">
        <f t="shared" si="212"/>
        <v>0.50200803212851408</v>
      </c>
      <c r="BP29" s="43">
        <f t="shared" si="212"/>
        <v>0.49795918367346936</v>
      </c>
      <c r="BQ29" s="43">
        <f t="shared" si="212"/>
        <v>0.20081967213114754</v>
      </c>
      <c r="BR29" s="43">
        <f t="shared" ref="BR29:EC29" si="213">IF(ISERROR(BR28/(BR28+BR31)),"",BR28/(BR28+BR31))</f>
        <v>0.21739130434782608</v>
      </c>
      <c r="BS29" s="43">
        <f t="shared" si="213"/>
        <v>0.34715025906735753</v>
      </c>
      <c r="BT29" s="43">
        <f t="shared" si="213"/>
        <v>0.57317073170731703</v>
      </c>
      <c r="BU29" s="43">
        <f t="shared" si="213"/>
        <v>0.43495934959349591</v>
      </c>
      <c r="BV29" s="43">
        <f t="shared" si="213"/>
        <v>0.47808764940239046</v>
      </c>
      <c r="BW29" s="43">
        <f t="shared" si="213"/>
        <v>0.34661354581673309</v>
      </c>
      <c r="BX29" s="43">
        <f t="shared" si="213"/>
        <v>0.42231075697211157</v>
      </c>
      <c r="BY29" s="43">
        <f t="shared" si="213"/>
        <v>0.22784810126582278</v>
      </c>
      <c r="BZ29" s="43">
        <f t="shared" si="213"/>
        <v>0.37603305785123969</v>
      </c>
      <c r="CA29" s="43">
        <f t="shared" si="213"/>
        <v>0.23170731707317074</v>
      </c>
      <c r="CB29" s="43">
        <f t="shared" si="213"/>
        <v>0.11618257261410789</v>
      </c>
      <c r="CC29" s="43">
        <f t="shared" si="213"/>
        <v>0.43428571428571427</v>
      </c>
      <c r="CD29" s="43">
        <f t="shared" si="213"/>
        <v>0.44444444444444442</v>
      </c>
      <c r="CE29" s="43">
        <f t="shared" si="213"/>
        <v>0.23809523809523808</v>
      </c>
      <c r="CF29" s="43">
        <f t="shared" si="213"/>
        <v>0.22222222222222221</v>
      </c>
      <c r="CG29" s="43">
        <f t="shared" si="213"/>
        <v>0.49159663865546216</v>
      </c>
      <c r="CH29" s="43">
        <f t="shared" si="213"/>
        <v>0.28508771929824561</v>
      </c>
      <c r="CI29" s="43">
        <f t="shared" si="213"/>
        <v>0.61382113821138207</v>
      </c>
      <c r="CJ29" s="43">
        <f t="shared" si="213"/>
        <v>0.53526970954356845</v>
      </c>
      <c r="CK29" s="43">
        <f t="shared" si="213"/>
        <v>0.42629482071713148</v>
      </c>
      <c r="CL29" s="43">
        <f t="shared" si="213"/>
        <v>0.50793650793650791</v>
      </c>
      <c r="CM29" s="43">
        <f t="shared" si="213"/>
        <v>0.49206349206349204</v>
      </c>
      <c r="CN29" s="43">
        <f t="shared" si="213"/>
        <v>0.2908366533864542</v>
      </c>
      <c r="CO29" s="43">
        <f t="shared" si="213"/>
        <v>0.25702811244979917</v>
      </c>
      <c r="CP29" s="43">
        <f t="shared" si="213"/>
        <v>0.45798319327731091</v>
      </c>
      <c r="CQ29" s="43">
        <f t="shared" si="213"/>
        <v>0.52066115702479343</v>
      </c>
      <c r="CR29" s="43">
        <f t="shared" si="213"/>
        <v>0.34799999999999998</v>
      </c>
      <c r="CS29" s="43">
        <f t="shared" si="213"/>
        <v>0.42677824267782427</v>
      </c>
      <c r="CT29" s="43">
        <f t="shared" si="213"/>
        <v>7.28744939271255E-2</v>
      </c>
      <c r="CU29" s="43">
        <f t="shared" si="213"/>
        <v>0.53061224489795922</v>
      </c>
      <c r="CV29" s="43">
        <f t="shared" si="213"/>
        <v>0.14285714285714285</v>
      </c>
      <c r="CW29" s="43">
        <f t="shared" si="213"/>
        <v>0.71250000000000002</v>
      </c>
      <c r="CX29" s="43">
        <f t="shared" si="213"/>
        <v>0.64583333333333337</v>
      </c>
      <c r="CY29" s="43">
        <f t="shared" si="213"/>
        <v>0.36065573770491804</v>
      </c>
      <c r="CZ29" s="43">
        <f t="shared" si="213"/>
        <v>0.19277108433734941</v>
      </c>
      <c r="DA29" s="43">
        <f t="shared" si="213"/>
        <v>0.112</v>
      </c>
      <c r="DB29" s="43">
        <f t="shared" si="213"/>
        <v>0.39344262295081966</v>
      </c>
      <c r="DC29" s="43">
        <f t="shared" si="213"/>
        <v>0.34024896265560167</v>
      </c>
      <c r="DD29" s="43">
        <f t="shared" si="213"/>
        <v>0.36929460580912865</v>
      </c>
      <c r="DE29" s="43">
        <f t="shared" si="213"/>
        <v>0.44491525423728812</v>
      </c>
      <c r="DF29" s="43">
        <f t="shared" si="213"/>
        <v>0.1875</v>
      </c>
      <c r="DG29" s="43">
        <f t="shared" si="213"/>
        <v>0.53333333333333333</v>
      </c>
      <c r="DH29" s="43">
        <f t="shared" si="213"/>
        <v>0.54393305439330542</v>
      </c>
      <c r="DI29" s="43">
        <f t="shared" si="213"/>
        <v>0.78174603174603174</v>
      </c>
      <c r="DJ29" s="43">
        <f t="shared" si="213"/>
        <v>0.73015873015873012</v>
      </c>
      <c r="DK29" s="43">
        <f t="shared" si="213"/>
        <v>0.79365079365079361</v>
      </c>
      <c r="DL29" s="43">
        <f t="shared" si="213"/>
        <v>0.64135021097046419</v>
      </c>
      <c r="DM29" s="43">
        <f t="shared" si="213"/>
        <v>0.44303797468354428</v>
      </c>
      <c r="DN29" s="43">
        <f t="shared" si="213"/>
        <v>0.51476793248945152</v>
      </c>
      <c r="DO29" s="43">
        <f t="shared" si="213"/>
        <v>0.31770833333333331</v>
      </c>
      <c r="DP29" s="43">
        <f t="shared" si="213"/>
        <v>0.70666666666666667</v>
      </c>
      <c r="DQ29" s="43">
        <f t="shared" si="213"/>
        <v>0.80319148936170215</v>
      </c>
      <c r="DR29" s="43">
        <f t="shared" si="213"/>
        <v>0.70857142857142852</v>
      </c>
      <c r="DS29" s="43">
        <f t="shared" si="213"/>
        <v>3.5087719298245612E-2</v>
      </c>
      <c r="DT29" s="43">
        <f t="shared" si="213"/>
        <v>9.8765432098765427E-2</v>
      </c>
      <c r="DU29" s="43">
        <f t="shared" si="213"/>
        <v>0.14093959731543623</v>
      </c>
      <c r="DV29" s="43">
        <f t="shared" si="213"/>
        <v>0.24666666666666667</v>
      </c>
      <c r="DW29" s="43">
        <f t="shared" si="213"/>
        <v>0.45394736842105265</v>
      </c>
      <c r="DX29" s="43">
        <f t="shared" si="213"/>
        <v>0.46496815286624205</v>
      </c>
      <c r="DY29" s="43">
        <f t="shared" si="213"/>
        <v>0.37588652482269502</v>
      </c>
      <c r="DZ29" s="43">
        <f t="shared" si="213"/>
        <v>7.0512820512820512E-2</v>
      </c>
      <c r="EA29" s="43">
        <f t="shared" si="213"/>
        <v>2.564102564102564E-2</v>
      </c>
      <c r="EB29" s="43">
        <f t="shared" si="213"/>
        <v>6.2068965517241378E-2</v>
      </c>
      <c r="EC29" s="43">
        <f t="shared" si="213"/>
        <v>0.39823008849557523</v>
      </c>
      <c r="ED29" s="43">
        <f t="shared" ref="ED29:GO29" si="214">IF(ISERROR(ED28/(ED28+ED31)),"",ED28/(ED28+ED31))</f>
        <v>0.66666666666666663</v>
      </c>
      <c r="EE29" s="43">
        <f t="shared" si="214"/>
        <v>0.11009174311926606</v>
      </c>
      <c r="EF29" s="43">
        <f t="shared" si="214"/>
        <v>0.3577981651376147</v>
      </c>
      <c r="EG29" s="43">
        <f t="shared" si="214"/>
        <v>0.74736842105263157</v>
      </c>
      <c r="EH29" s="43">
        <f t="shared" si="214"/>
        <v>0.57831325301204817</v>
      </c>
      <c r="EI29" s="43">
        <f t="shared" si="214"/>
        <v>0.54216867469879515</v>
      </c>
      <c r="EJ29" s="43">
        <f t="shared" si="214"/>
        <v>0.46987951807228917</v>
      </c>
      <c r="EK29" s="43">
        <f t="shared" si="214"/>
        <v>0.50666666666666671</v>
      </c>
      <c r="EL29" s="43">
        <f t="shared" si="214"/>
        <v>0.20370370370370369</v>
      </c>
      <c r="EM29" s="43">
        <f t="shared" si="214"/>
        <v>0.36363636363636365</v>
      </c>
      <c r="EN29" s="43">
        <f t="shared" si="214"/>
        <v>0.79032258064516125</v>
      </c>
      <c r="EO29" s="43">
        <f t="shared" si="214"/>
        <v>0.85483870967741937</v>
      </c>
      <c r="EP29" s="43">
        <f t="shared" si="214"/>
        <v>0.82258064516129037</v>
      </c>
      <c r="EQ29" s="43">
        <f t="shared" si="214"/>
        <v>0.34482758620689657</v>
      </c>
      <c r="ER29" s="43">
        <f t="shared" si="214"/>
        <v>0.52272727272727271</v>
      </c>
      <c r="ES29" s="43">
        <f t="shared" si="214"/>
        <v>0.35555555555555557</v>
      </c>
      <c r="ET29" s="43">
        <f t="shared" si="214"/>
        <v>0.44444444444444442</v>
      </c>
      <c r="EU29" s="43">
        <f t="shared" si="214"/>
        <v>6.0606060606060608E-2</v>
      </c>
      <c r="EV29" s="43" t="str">
        <f t="shared" si="214"/>
        <v/>
      </c>
      <c r="EW29" s="43">
        <f t="shared" si="214"/>
        <v>0.4</v>
      </c>
      <c r="EX29" s="43">
        <f t="shared" si="214"/>
        <v>0.5</v>
      </c>
      <c r="EY29" s="43">
        <f t="shared" si="214"/>
        <v>0.26666666666666666</v>
      </c>
      <c r="EZ29" s="43" t="str">
        <f t="shared" si="214"/>
        <v/>
      </c>
      <c r="FA29" s="43" t="str">
        <f t="shared" si="214"/>
        <v/>
      </c>
      <c r="FB29" s="43" t="str">
        <f t="shared" si="214"/>
        <v/>
      </c>
      <c r="FC29" s="43" t="str">
        <f t="shared" si="214"/>
        <v/>
      </c>
      <c r="FD29" s="43" t="str">
        <f t="shared" si="214"/>
        <v/>
      </c>
      <c r="FE29" s="43" t="str">
        <f t="shared" si="214"/>
        <v/>
      </c>
      <c r="FF29" s="43" t="str">
        <f t="shared" si="214"/>
        <v/>
      </c>
      <c r="FG29" s="43" t="str">
        <f t="shared" si="214"/>
        <v/>
      </c>
      <c r="FH29" s="43" t="str">
        <f t="shared" si="214"/>
        <v/>
      </c>
      <c r="FI29" s="43" t="str">
        <f t="shared" si="214"/>
        <v/>
      </c>
      <c r="FJ29" s="43" t="str">
        <f t="shared" si="214"/>
        <v/>
      </c>
      <c r="FK29" s="43" t="str">
        <f t="shared" si="214"/>
        <v/>
      </c>
      <c r="FL29" s="43" t="str">
        <f t="shared" si="214"/>
        <v/>
      </c>
      <c r="FM29" s="43" t="str">
        <f t="shared" si="214"/>
        <v/>
      </c>
      <c r="FN29" s="43" t="str">
        <f t="shared" si="214"/>
        <v/>
      </c>
      <c r="FO29" s="43" t="str">
        <f t="shared" si="214"/>
        <v/>
      </c>
      <c r="FP29" s="43" t="str">
        <f t="shared" si="214"/>
        <v/>
      </c>
      <c r="FQ29" s="43" t="str">
        <f t="shared" si="214"/>
        <v/>
      </c>
      <c r="FR29" s="43" t="str">
        <f t="shared" si="214"/>
        <v/>
      </c>
      <c r="FS29" s="43" t="str">
        <f t="shared" si="214"/>
        <v/>
      </c>
      <c r="FT29" s="43" t="str">
        <f t="shared" si="214"/>
        <v/>
      </c>
      <c r="FU29" s="43" t="str">
        <f t="shared" si="214"/>
        <v/>
      </c>
      <c r="FV29" s="43" t="str">
        <f t="shared" si="214"/>
        <v/>
      </c>
      <c r="FW29" s="43" t="str">
        <f t="shared" si="214"/>
        <v/>
      </c>
      <c r="FX29" s="43" t="str">
        <f t="shared" si="214"/>
        <v/>
      </c>
      <c r="FY29" s="43" t="str">
        <f t="shared" si="214"/>
        <v/>
      </c>
      <c r="FZ29" s="43" t="str">
        <f t="shared" si="214"/>
        <v/>
      </c>
      <c r="GA29" s="43" t="str">
        <f t="shared" si="214"/>
        <v/>
      </c>
      <c r="GB29" s="43" t="str">
        <f t="shared" si="214"/>
        <v/>
      </c>
      <c r="GC29" s="43" t="str">
        <f t="shared" si="214"/>
        <v/>
      </c>
      <c r="GD29" s="43" t="str">
        <f t="shared" si="214"/>
        <v/>
      </c>
      <c r="GE29" s="43" t="str">
        <f t="shared" si="214"/>
        <v/>
      </c>
      <c r="GF29" s="43" t="str">
        <f t="shared" si="214"/>
        <v/>
      </c>
      <c r="GG29" s="43" t="str">
        <f t="shared" si="214"/>
        <v/>
      </c>
      <c r="GH29" s="43">
        <f t="shared" si="214"/>
        <v>0.80566801619433204</v>
      </c>
      <c r="GI29" s="43" t="str">
        <f t="shared" si="214"/>
        <v/>
      </c>
      <c r="GJ29" s="43" t="str">
        <f t="shared" si="214"/>
        <v/>
      </c>
      <c r="GK29" s="43" t="str">
        <f t="shared" si="214"/>
        <v/>
      </c>
      <c r="GL29" s="43" t="str">
        <f t="shared" si="214"/>
        <v/>
      </c>
      <c r="GM29" s="43" t="str">
        <f t="shared" si="214"/>
        <v/>
      </c>
      <c r="GN29" s="43" t="str">
        <f t="shared" si="214"/>
        <v/>
      </c>
      <c r="GO29" s="43" t="str">
        <f t="shared" si="214"/>
        <v/>
      </c>
      <c r="GP29" s="43" t="str">
        <f t="shared" ref="GP29:GU29" si="215">IF(ISERROR(GP28/(GP28+GP31)),"",GP28/(GP28+GP31))</f>
        <v/>
      </c>
      <c r="GQ29" s="43" t="str">
        <f t="shared" si="215"/>
        <v/>
      </c>
      <c r="GR29" s="43" t="str">
        <f t="shared" si="215"/>
        <v/>
      </c>
      <c r="GS29" s="43" t="str">
        <f t="shared" si="215"/>
        <v/>
      </c>
      <c r="GT29" s="43" t="str">
        <f t="shared" si="215"/>
        <v/>
      </c>
      <c r="GU29" s="43" t="str">
        <f t="shared" si="215"/>
        <v/>
      </c>
    </row>
    <row r="30" spans="1:203">
      <c r="C30" s="10" t="s">
        <v>686</v>
      </c>
      <c r="D30" s="10" t="s">
        <v>1237</v>
      </c>
      <c r="E30" s="12">
        <f>IF(COUNTIF(cmoney!F$136:F$387,$C30)=0,"",SUMIFS(cmoney!F$136:F$387,cmoney!F$136:F$387,$C30)/COUNTIF(cmoney!F$136:F$387,$C30))</f>
        <v>-0.18440839160839159</v>
      </c>
      <c r="F30" s="12">
        <f>IF(COUNTIF(cmoney!G$136:G$387,$C30)=0,"",SUMIFS(cmoney!G$136:G$387,cmoney!G$136:G$387,$C30)/COUNTIF(cmoney!G$136:G$387,$C30))</f>
        <v>-0.55710797546012225</v>
      </c>
      <c r="G30" s="12">
        <f>IF(COUNTIF(cmoney!H$136:H$387,$C30)=0,"",SUMIFS(cmoney!H$136:H$387,cmoney!H$136:H$387,$C30)/COUNTIF(cmoney!H$136:H$387,$C30))</f>
        <v>-0.84926279069767441</v>
      </c>
      <c r="H30" s="12">
        <f>IF(COUNTIF(cmoney!I$136:I$387,$C30)=0,"",SUMIFS(cmoney!I$136:I$387,cmoney!I$136:I$387,$C30)/COUNTIF(cmoney!I$136:I$387,$C30))</f>
        <v>-0.61344708520179358</v>
      </c>
      <c r="I30" s="12">
        <f>IF(COUNTIF(cmoney!J$136:J$387,$C30)=0,"",SUMIFS(cmoney!J$136:J$387,cmoney!J$136:J$387,$C30)/COUNTIF(cmoney!J$136:J$387,$C30))</f>
        <v>-0.57416548223350283</v>
      </c>
      <c r="J30" s="12">
        <f>IF(COUNTIF(cmoney!K$136:K$387,$C30)=0,"",SUMIFS(cmoney!K$136:K$387,cmoney!K$136:K$387,$C30)/COUNTIF(cmoney!K$136:K$387,$C30))</f>
        <v>-0.54139121951219504</v>
      </c>
      <c r="K30" s="12">
        <f>IF(COUNTIF(cmoney!L$136:L$387,$C30)=0,"",SUMIFS(cmoney!L$136:L$387,cmoney!L$136:L$387,$C30)/COUNTIF(cmoney!L$136:L$387,$C30))</f>
        <v>-0.36144416666666673</v>
      </c>
      <c r="L30" s="12">
        <f>IF(COUNTIF(cmoney!M$136:M$387,$C30)=0,"",SUMIFS(cmoney!M$136:M$387,cmoney!M$136:M$387,$C30)/COUNTIF(cmoney!M$136:M$387,$C30))</f>
        <v>-1.1250729957805912</v>
      </c>
      <c r="M30" s="12">
        <f>IF(COUNTIF(cmoney!N$136:N$387,$C30)=0,"",SUMIFS(cmoney!N$136:N$387,cmoney!N$136:N$387,$C30)/COUNTIF(cmoney!N$136:N$387,$C30))</f>
        <v>-1.0537044642857141</v>
      </c>
      <c r="N30" s="12">
        <f>IF(COUNTIF(cmoney!O$136:O$387,$C30)=0,"",SUMIFS(cmoney!O$136:O$387,cmoney!O$136:O$387,$C30)/COUNTIF(cmoney!O$136:O$387,$C30))</f>
        <v>-1.334204166666666</v>
      </c>
      <c r="O30" s="12">
        <f>IF(COUNTIF(cmoney!P$136:P$387,$C30)=0,"",SUMIFS(cmoney!P$136:P$387,cmoney!P$136:P$387,$C30)/COUNTIF(cmoney!P$136:P$387,$C30))</f>
        <v>-1.143326923076923</v>
      </c>
      <c r="P30" s="12">
        <f>IF(COUNTIF(cmoney!Q$136:Q$387,$C30)=0,"",SUMIFS(cmoney!Q$136:Q$387,cmoney!Q$136:Q$387,$C30)/COUNTIF(cmoney!Q$136:Q$387,$C30))</f>
        <v>-0.5859842424242423</v>
      </c>
      <c r="Q30" s="12">
        <f>IF(COUNTIF(cmoney!R$136:R$387,$C30)=0,"",SUMIFS(cmoney!R$136:R$387,cmoney!R$136:R$387,$C30)/COUNTIF(cmoney!R$136:R$387,$C30))</f>
        <v>-0.56972800000000001</v>
      </c>
      <c r="R30" s="12">
        <f>IF(COUNTIF(cmoney!S$136:S$387,$C30)=0,"",SUMIFS(cmoney!S$136:S$387,cmoney!S$136:S$387,$C30)/COUNTIF(cmoney!S$136:S$387,$C30))</f>
        <v>-0.35707258064516129</v>
      </c>
      <c r="S30" s="12">
        <f>IF(COUNTIF(cmoney!T$136:T$387,$C30)=0,"",SUMIFS(cmoney!T$136:T$387,cmoney!T$136:T$387,$C30)/COUNTIF(cmoney!T$136:T$387,$C30))</f>
        <v>-0.70643028169014077</v>
      </c>
      <c r="T30" s="12">
        <f>IF(COUNTIF(cmoney!U$136:U$387,$C30)=0,"",SUMIFS(cmoney!U$136:U$387,cmoney!U$136:U$387,$C30)/COUNTIF(cmoney!U$136:U$387,$C30))</f>
        <v>-0.67410827586206901</v>
      </c>
      <c r="U30" s="12">
        <f>IF(COUNTIF(cmoney!V$136:V$387,$C30)=0,"",SUMIFS(cmoney!V$136:V$387,cmoney!V$136:V$387,$C30)/COUNTIF(cmoney!V$136:V$387,$C30))</f>
        <v>-0.95198612440191355</v>
      </c>
      <c r="V30" s="12">
        <f>IF(COUNTIF(cmoney!W$136:W$387,$C30)=0,"",SUMIFS(cmoney!W$136:W$387,cmoney!W$136:W$387,$C30)/COUNTIF(cmoney!W$136:W$387,$C30))</f>
        <v>-0.42755510204081631</v>
      </c>
      <c r="W30" s="12">
        <f>IF(COUNTIF(cmoney!X$136:X$387,$C30)=0,"",SUMIFS(cmoney!X$136:X$387,cmoney!X$136:X$387,$C30)/COUNTIF(cmoney!X$136:X$387,$C30))</f>
        <v>-0.80864390243902462</v>
      </c>
      <c r="X30" s="12">
        <f>IF(COUNTIF(cmoney!Y$136:Y$387,$C30)=0,"",SUMIFS(cmoney!Y$136:Y$387,cmoney!Y$136:Y$387,$C30)/COUNTIF(cmoney!Y$136:Y$387,$C30))</f>
        <v>-0.24503356643356647</v>
      </c>
      <c r="Y30" s="12">
        <f>IF(COUNTIF(cmoney!Z$136:Z$387,$C30)=0,"",SUMIFS(cmoney!Z$136:Z$387,cmoney!Z$136:Z$387,$C30)/COUNTIF(cmoney!Z$136:Z$387,$C30))</f>
        <v>-0.14133421052631581</v>
      </c>
      <c r="Z30" s="12">
        <f>IF(COUNTIF(cmoney!AA$136:AA$387,$C30)=0,"",SUMIFS(cmoney!AA$136:AA$387,cmoney!AA$136:AA$387,$C30)/COUNTIF(cmoney!AA$136:AA$387,$C30))</f>
        <v>-1.0645836879432622</v>
      </c>
      <c r="AA30" s="12">
        <f>IF(COUNTIF(cmoney!AB$136:AB$387,$C30)=0,"",SUMIFS(cmoney!AB$136:AB$387,cmoney!AB$136:AB$387,$C30)/COUNTIF(cmoney!AB$136:AB$387,$C30))</f>
        <v>-0.72804724409448818</v>
      </c>
      <c r="AB30" s="12">
        <f>IF(COUNTIF(cmoney!AC$136:AC$387,$C30)=0,"",SUMIFS(cmoney!AC$136:AC$387,cmoney!AC$136:AC$387,$C30)/COUNTIF(cmoney!AC$136:AC$387,$C30))</f>
        <v>-0.45711078431372543</v>
      </c>
      <c r="AC30" s="12">
        <f>IF(COUNTIF(cmoney!AD$136:AD$387,$C30)=0,"",SUMIFS(cmoney!AD$136:AD$387,cmoney!AD$136:AD$387,$C30)/COUNTIF(cmoney!AD$136:AD$387,$C30))</f>
        <v>-0.69948333333333357</v>
      </c>
      <c r="AD30" s="12">
        <f>IF(COUNTIF(cmoney!AE$136:AE$387,$C30)=0,"",SUMIFS(cmoney!AE$136:AE$387,cmoney!AE$136:AE$387,$C30)/COUNTIF(cmoney!AE$136:AE$387,$C30))</f>
        <v>-0.82257894736842108</v>
      </c>
      <c r="AE30" s="12">
        <f>IF(COUNTIF(cmoney!AF$136:AF$387,$C30)=0,"",SUMIFS(cmoney!AF$136:AF$387,cmoney!AF$136:AF$387,$C30)/COUNTIF(cmoney!AF$136:AF$387,$C30))</f>
        <v>-1.1223492424242429</v>
      </c>
      <c r="AF30" s="12">
        <f>IF(COUNTIF(cmoney!AG$136:AG$387,$C30)=0,"",SUMIFS(cmoney!AG$136:AG$387,cmoney!AG$136:AG$387,$C30)/COUNTIF(cmoney!AG$136:AG$387,$C30))</f>
        <v>-0.66597969924812028</v>
      </c>
      <c r="AG30" s="12">
        <f>IF(COUNTIF(cmoney!AH$136:AH$387,$C30)=0,"",SUMIFS(cmoney!AH$136:AH$387,cmoney!AH$136:AH$387,$C30)/COUNTIF(cmoney!AH$136:AH$387,$C30))</f>
        <v>-0.8972819444444442</v>
      </c>
      <c r="AH30" s="12">
        <f>IF(COUNTIF(cmoney!AI$136:AI$387,$C30)=0,"",SUMIFS(cmoney!AI$136:AI$387,cmoney!AI$136:AI$387,$C30)/COUNTIF(cmoney!AI$136:AI$387,$C30))</f>
        <v>-0.5230623376623379</v>
      </c>
      <c r="AI30" s="12">
        <f>IF(COUNTIF(cmoney!AJ$136:AJ$387,$C30)=0,"",SUMIFS(cmoney!AJ$136:AJ$387,cmoney!AJ$136:AJ$387,$C30)/COUNTIF(cmoney!AJ$136:AJ$387,$C30))</f>
        <v>-0.36463860759493683</v>
      </c>
      <c r="AJ30" s="12">
        <f>IF(COUNTIF(cmoney!AK$136:AK$387,$C30)=0,"",SUMIFS(cmoney!AK$136:AK$387,cmoney!AK$136:AK$387,$C30)/COUNTIF(cmoney!AK$136:AK$387,$C30))</f>
        <v>-1.1514293233082709</v>
      </c>
      <c r="AK30" s="12">
        <f>IF(COUNTIF(cmoney!AL$136:AL$387,$C30)=0,"",SUMIFS(cmoney!AL$136:AL$387,cmoney!AL$136:AL$387,$C30)/COUNTIF(cmoney!AL$136:AL$387,$C30))</f>
        <v>-0.86810745341614903</v>
      </c>
      <c r="AL30" s="12">
        <f>IF(COUNTIF(cmoney!AM$136:AM$387,$C30)=0,"",SUMIFS(cmoney!AM$136:AM$387,cmoney!AM$136:AM$387,$C30)/COUNTIF(cmoney!AM$136:AM$387,$C30))</f>
        <v>-1.2971468085106379</v>
      </c>
      <c r="AM30" s="12">
        <f>IF(COUNTIF(cmoney!AN$136:AN$387,$C30)=0,"",SUMIFS(cmoney!AN$136:AN$387,cmoney!AN$136:AN$387,$C30)/COUNTIF(cmoney!AN$136:AN$387,$C30))</f>
        <v>-0.33066826923076936</v>
      </c>
      <c r="AN30" s="12">
        <f>IF(COUNTIF(cmoney!AO$136:AO$387,$C30)=0,"",SUMIFS(cmoney!AO$136:AO$387,cmoney!AO$136:AO$387,$C30)/COUNTIF(cmoney!AO$136:AO$387,$C30))</f>
        <v>-0.62357586206896554</v>
      </c>
      <c r="AO30" s="12">
        <f>IF(COUNTIF(cmoney!AP$136:AP$387,$C30)=0,"",SUMIFS(cmoney!AP$136:AP$387,cmoney!AP$136:AP$387,$C30)/COUNTIF(cmoney!AP$136:AP$387,$C30))</f>
        <v>-1.5574485875706219</v>
      </c>
      <c r="AP30" s="12">
        <f>IF(COUNTIF(cmoney!AQ$136:AQ$387,$C30)=0,"",SUMIFS(cmoney!AQ$136:AQ$387,cmoney!AQ$136:AQ$387,$C30)/COUNTIF(cmoney!AQ$136:AQ$387,$C30))</f>
        <v>-0.84085957446808579</v>
      </c>
      <c r="AQ30" s="12">
        <f>IF(COUNTIF(cmoney!AR$136:AR$387,$C30)=0,"",SUMIFS(cmoney!AR$136:AR$387,cmoney!AR$136:AR$387,$C30)/COUNTIF(cmoney!AR$136:AR$387,$C30))</f>
        <v>-0.64365465116278986</v>
      </c>
      <c r="AR30" s="12">
        <f>IF(COUNTIF(cmoney!AS$136:AS$387,$C30)=0,"",SUMIFS(cmoney!AS$136:AS$387,cmoney!AS$136:AS$387,$C30)/COUNTIF(cmoney!AS$136:AS$387,$C30))</f>
        <v>-0.85275579710144955</v>
      </c>
      <c r="AS30" s="12">
        <f>IF(COUNTIF(cmoney!AT$136:AT$387,$C30)=0,"",SUMIFS(cmoney!AT$136:AT$387,cmoney!AT$136:AT$387,$C30)/COUNTIF(cmoney!AT$136:AT$387,$C30))</f>
        <v>-0.62278264462809896</v>
      </c>
      <c r="AT30" s="12">
        <f>IF(COUNTIF(cmoney!AU$136:AU$387,$C30)=0,"",SUMIFS(cmoney!AU$136:AU$387,cmoney!AU$136:AU$387,$C30)/COUNTIF(cmoney!AU$136:AU$387,$C30))</f>
        <v>-0.72840387096774184</v>
      </c>
      <c r="AU30" s="12">
        <f>IF(COUNTIF(cmoney!AV$136:AV$387,$C30)=0,"",SUMIFS(cmoney!AV$136:AV$387,cmoney!AV$136:AV$387,$C30)/COUNTIF(cmoney!AV$136:AV$387,$C30))</f>
        <v>-1.1642764367816083</v>
      </c>
      <c r="AV30" s="12">
        <f>IF(COUNTIF(cmoney!AW$136:AW$387,$C30)=0,"",SUMIFS(cmoney!AW$136:AW$387,cmoney!AW$136:AW$387,$C30)/COUNTIF(cmoney!AW$136:AW$387,$C30))</f>
        <v>-0.72091902173913025</v>
      </c>
      <c r="AW30" s="12">
        <f>IF(COUNTIF(cmoney!AX$136:AX$387,$C30)=0,"",SUMIFS(cmoney!AX$136:AX$387,cmoney!AX$136:AX$387,$C30)/COUNTIF(cmoney!AX$136:AX$387,$C30))</f>
        <v>-1.075733823529412</v>
      </c>
      <c r="AX30" s="12">
        <f>IF(COUNTIF(cmoney!AY$136:AY$387,$C30)=0,"",SUMIFS(cmoney!AY$136:AY$387,cmoney!AY$136:AY$387,$C30)/COUNTIF(cmoney!AY$136:AY$387,$C30))</f>
        <v>-0.68255735294117648</v>
      </c>
      <c r="AY30" s="12">
        <f>IF(COUNTIF(cmoney!AZ$136:AZ$387,$C30)=0,"",SUMIFS(cmoney!AZ$136:AZ$387,cmoney!AZ$136:AZ$387,$C30)/COUNTIF(cmoney!AZ$136:AZ$387,$C30))</f>
        <v>-0.35786994219653179</v>
      </c>
      <c r="AZ30" s="12">
        <f>IF(COUNTIF(cmoney!BA$136:BA$387,$C30)=0,"",SUMIFS(cmoney!BA$136:BA$387,cmoney!BA$136:BA$387,$C30)/COUNTIF(cmoney!BA$136:BA$387,$C30))</f>
        <v>-0.44633734939759012</v>
      </c>
      <c r="BA30" s="12">
        <f>IF(COUNTIF(cmoney!BB$136:BB$387,$C30)=0,"",SUMIFS(cmoney!BB$136:BB$387,cmoney!BB$136:BB$387,$C30)/COUNTIF(cmoney!BB$136:BB$387,$C30))</f>
        <v>-0.59517500000000023</v>
      </c>
      <c r="BB30" s="12">
        <f>IF(COUNTIF(cmoney!BC$136:BC$387,$C30)=0,"",SUMIFS(cmoney!BC$136:BC$387,cmoney!BC$136:BC$387,$C30)/COUNTIF(cmoney!BC$136:BC$387,$C30))</f>
        <v>-0.29198260869565223</v>
      </c>
      <c r="BC30" s="12">
        <f>IF(COUNTIF(cmoney!BD$136:BD$387,$C30)=0,"",SUMIFS(cmoney!BD$136:BD$387,cmoney!BD$136:BD$387,$C30)/COUNTIF(cmoney!BD$136:BD$387,$C30))</f>
        <v>-0.56254397163120562</v>
      </c>
      <c r="BD30" s="12">
        <f>IF(COUNTIF(cmoney!BE$136:BE$387,$C30)=0,"",SUMIFS(cmoney!BE$136:BE$387,cmoney!BE$136:BE$387,$C30)/COUNTIF(cmoney!BE$136:BE$387,$C30))</f>
        <v>-0.75061891891891874</v>
      </c>
      <c r="BE30" s="12">
        <f>IF(COUNTIF(cmoney!BF$136:BF$387,$C30)=0,"",SUMIFS(cmoney!BF$136:BF$387,cmoney!BF$136:BF$387,$C30)/COUNTIF(cmoney!BF$136:BF$387,$C30))</f>
        <v>-0.92182248062015515</v>
      </c>
      <c r="BF30" s="12">
        <f>IF(COUNTIF(cmoney!BG$136:BG$387,$C30)=0,"",SUMIFS(cmoney!BG$136:BG$387,cmoney!BG$136:BG$387,$C30)/COUNTIF(cmoney!BG$136:BG$387,$C30))</f>
        <v>-0.20185799999999993</v>
      </c>
      <c r="BG30" s="12">
        <f>IF(COUNTIF(cmoney!BH$136:BH$387,$C30)=0,"",SUMIFS(cmoney!BH$136:BH$387,cmoney!BH$136:BH$387,$C30)/COUNTIF(cmoney!BH$136:BH$387,$C30))</f>
        <v>-0.14811271186440675</v>
      </c>
      <c r="BH30" s="12">
        <f>IF(COUNTIF(cmoney!BI$136:BI$387,$C30)=0,"",SUMIFS(cmoney!BI$136:BI$387,cmoney!BI$136:BI$387,$C30)/COUNTIF(cmoney!BI$136:BI$387,$C30))</f>
        <v>-0.96494318181818206</v>
      </c>
      <c r="BI30" s="12">
        <f>IF(COUNTIF(cmoney!BJ$136:BJ$387,$C30)=0,"",SUMIFS(cmoney!BJ$136:BJ$387,cmoney!BJ$136:BJ$387,$C30)/COUNTIF(cmoney!BJ$136:BJ$387,$C30))</f>
        <v>-0.74755856353591155</v>
      </c>
      <c r="BJ30" s="12">
        <f>IF(COUNTIF(cmoney!BK$136:BK$387,$C30)=0,"",SUMIFS(cmoney!BK$136:BK$387,cmoney!BK$136:BK$387,$C30)/COUNTIF(cmoney!BK$136:BK$387,$C30))</f>
        <v>-0.79669870967741874</v>
      </c>
      <c r="BK30" s="12">
        <f>IF(COUNTIF(cmoney!BL$136:BL$387,$C30)=0,"",SUMIFS(cmoney!BL$136:BL$387,cmoney!BL$136:BL$387,$C30)/COUNTIF(cmoney!BL$136:BL$387,$C30))</f>
        <v>-0.71965120000000038</v>
      </c>
      <c r="BL30" s="12">
        <f>IF(COUNTIF(cmoney!BM$136:BM$387,$C30)=0,"",SUMIFS(cmoney!BM$136:BM$387,cmoney!BM$136:BM$387,$C30)/COUNTIF(cmoney!BM$136:BM$387,$C30))</f>
        <v>-0.85173333333333345</v>
      </c>
      <c r="BM30" s="12">
        <f>IF(COUNTIF(cmoney!BN$136:BN$387,$C30)=0,"",SUMIFS(cmoney!BN$136:BN$387,cmoney!BN$136:BN$387,$C30)/COUNTIF(cmoney!BN$136:BN$387,$C30))</f>
        <v>-1.8077014598540146</v>
      </c>
      <c r="BN30" s="12">
        <f>IF(COUNTIF(cmoney!BO$136:BO$387,$C30)=0,"",SUMIFS(cmoney!BO$136:BO$387,cmoney!BO$136:BO$387,$C30)/COUNTIF(cmoney!BO$136:BO$387,$C30))</f>
        <v>-1.0404363636363636</v>
      </c>
      <c r="BO30" s="12">
        <f>IF(COUNTIF(cmoney!BP$136:BP$387,$C30)=0,"",SUMIFS(cmoney!BP$136:BP$387,cmoney!BP$136:BP$387,$C30)/COUNTIF(cmoney!BP$136:BP$387,$C30))</f>
        <v>-2.264132258064516</v>
      </c>
      <c r="BP30" s="12">
        <f>IF(COUNTIF(cmoney!BQ$136:BQ$387,$C30)=0,"",SUMIFS(cmoney!BQ$136:BQ$387,cmoney!BQ$136:BQ$387,$C30)/COUNTIF(cmoney!BQ$136:BQ$387,$C30))</f>
        <v>-1.464231707317073</v>
      </c>
      <c r="BQ30" s="12">
        <f>IF(COUNTIF(cmoney!BR$136:BR$387,$C30)=0,"",SUMIFS(cmoney!BR$136:BR$387,cmoney!BR$136:BR$387,$C30)/COUNTIF(cmoney!BR$136:BR$387,$C30))</f>
        <v>-0.57044102564102572</v>
      </c>
      <c r="BR30" s="12">
        <f>IF(COUNTIF(cmoney!BS$136:BS$387,$C30)=0,"",SUMIFS(cmoney!BS$136:BS$387,cmoney!BS$136:BS$387,$C30)/COUNTIF(cmoney!BS$136:BS$387,$C30))</f>
        <v>-0.31694555555555548</v>
      </c>
      <c r="BS30" s="12">
        <f>IF(COUNTIF(cmoney!BT$136:BT$387,$C30)=0,"",SUMIFS(cmoney!BT$136:BT$387,cmoney!BT$136:BT$387,$C30)/COUNTIF(cmoney!BT$136:BT$387,$C30))</f>
        <v>-0.21706984126984136</v>
      </c>
      <c r="BT30" s="12">
        <f>IF(COUNTIF(cmoney!BU$136:BU$387,$C30)=0,"",SUMIFS(cmoney!BU$136:BU$387,cmoney!BU$136:BU$387,$C30)/COUNTIF(cmoney!BU$136:BU$387,$C30))</f>
        <v>-3.3286371428571435</v>
      </c>
      <c r="BU30" s="12">
        <f>IF(COUNTIF(cmoney!BV$136:BV$387,$C30)=0,"",SUMIFS(cmoney!BV$136:BV$387,cmoney!BV$136:BV$387,$C30)/COUNTIF(cmoney!BV$136:BV$387,$C30))</f>
        <v>-1.1167100719424465</v>
      </c>
      <c r="BV30" s="12">
        <f>IF(COUNTIF(cmoney!BW$136:BW$387,$C30)=0,"",SUMIFS(cmoney!BW$136:BW$387,cmoney!BW$136:BW$387,$C30)/COUNTIF(cmoney!BW$136:BW$387,$C30))</f>
        <v>-0.37406564885496191</v>
      </c>
      <c r="BW30" s="12">
        <f>IF(COUNTIF(cmoney!BX$136:BX$387,$C30)=0,"",SUMIFS(cmoney!BX$136:BX$387,cmoney!BX$136:BX$387,$C30)/COUNTIF(cmoney!BX$136:BX$387,$C30))</f>
        <v>-0.92565731707317078</v>
      </c>
      <c r="BX30" s="12">
        <f>IF(COUNTIF(cmoney!BY$136:BY$387,$C30)=0,"",SUMIFS(cmoney!BY$136:BY$387,cmoney!BY$136:BY$387,$C30)/COUNTIF(cmoney!BY$136:BY$387,$C30))</f>
        <v>-0.53585586206896563</v>
      </c>
      <c r="BY30" s="12">
        <f>IF(COUNTIF(cmoney!BZ$136:BZ$387,$C30)=0,"",SUMIFS(cmoney!BZ$136:BZ$387,cmoney!BZ$136:BZ$387,$C30)/COUNTIF(cmoney!BZ$136:BZ$387,$C30))</f>
        <v>-0.61122622950819705</v>
      </c>
      <c r="BZ30" s="12">
        <f>IF(COUNTIF(cmoney!CA$136:CA$387,$C30)=0,"",SUMIFS(cmoney!CA$136:CA$387,cmoney!CA$136:CA$387,$C30)/COUNTIF(cmoney!CA$136:CA$387,$C30))</f>
        <v>-0.75071655629139056</v>
      </c>
      <c r="CA30" s="12">
        <f>IF(COUNTIF(cmoney!CB$136:CB$387,$C30)=0,"",SUMIFS(cmoney!CB$136:CB$387,cmoney!CB$136:CB$387,$C30)/COUNTIF(cmoney!CB$136:CB$387,$C30))</f>
        <v>-0.48050264550264532</v>
      </c>
      <c r="CB30" s="12">
        <f>IF(COUNTIF(cmoney!CC$136:CC$387,$C30)=0,"",SUMIFS(cmoney!CC$136:CC$387,cmoney!CC$136:CC$387,$C30)/COUNTIF(cmoney!CC$136:CC$387,$C30))</f>
        <v>-0.44804600938967132</v>
      </c>
      <c r="CC30" s="12">
        <f>IF(COUNTIF(cmoney!CD$136:CD$387,$C30)=0,"",SUMIFS(cmoney!CD$136:CD$387,cmoney!CD$136:CD$387,$C30)/COUNTIF(cmoney!CD$136:CD$387,$C30))</f>
        <v>-0.19657777777777777</v>
      </c>
      <c r="CD30" s="12">
        <f>IF(COUNTIF(cmoney!CE$136:CE$387,$C30)=0,"",SUMIFS(cmoney!CE$136:CE$387,cmoney!CE$136:CE$387,$C30)/COUNTIF(cmoney!CE$136:CE$387,$C30))</f>
        <v>-0.37780928571428574</v>
      </c>
      <c r="CE30" s="12">
        <f>IF(COUNTIF(cmoney!CF$136:CF$387,$C30)=0,"",SUMIFS(cmoney!CF$136:CF$387,cmoney!CF$136:CF$387,$C30)/COUNTIF(cmoney!CF$136:CF$387,$C30))</f>
        <v>-1.0547833333333339</v>
      </c>
      <c r="CF30" s="12">
        <f>IF(COUNTIF(cmoney!CG$136:CG$387,$C30)=0,"",SUMIFS(cmoney!CG$136:CG$387,cmoney!CG$136:CG$387,$C30)/COUNTIF(cmoney!CG$136:CG$387,$C30))</f>
        <v>-0.61152193877551009</v>
      </c>
      <c r="CG30" s="12">
        <f>IF(COUNTIF(cmoney!CH$136:CH$387,$C30)=0,"",SUMIFS(cmoney!CH$136:CH$387,cmoney!CH$136:CH$387,$C30)/COUNTIF(cmoney!CH$136:CH$387,$C30))</f>
        <v>-0.33321818181818186</v>
      </c>
      <c r="CH30" s="12">
        <f>IF(COUNTIF(cmoney!CI$136:CI$387,$C30)=0,"",SUMIFS(cmoney!CI$136:CI$387,cmoney!CI$136:CI$387,$C30)/COUNTIF(cmoney!CI$136:CI$387,$C30))</f>
        <v>-0.29151411042944764</v>
      </c>
      <c r="CI30" s="12">
        <f>IF(COUNTIF(cmoney!CJ$136:CJ$387,$C30)=0,"",SUMIFS(cmoney!CJ$136:CJ$387,cmoney!CJ$136:CJ$387,$C30)/COUNTIF(cmoney!CJ$136:CJ$387,$C30))</f>
        <v>-0.47589473684210504</v>
      </c>
      <c r="CJ30" s="12">
        <f>IF(COUNTIF(cmoney!CK$136:CK$387,$C30)=0,"",SUMIFS(cmoney!CK$136:CK$387,cmoney!CK$136:CK$387,$C30)/COUNTIF(cmoney!CK$136:CK$387,$C30))</f>
        <v>-0.8654687499999999</v>
      </c>
      <c r="CK30" s="12">
        <f>IF(COUNTIF(cmoney!CL$136:CL$387,$C30)=0,"",SUMIFS(cmoney!CL$136:CL$387,cmoney!CL$136:CL$387,$C30)/COUNTIF(cmoney!CL$136:CL$387,$C30))</f>
        <v>-0.14688541666666666</v>
      </c>
      <c r="CL30" s="12">
        <f>IF(COUNTIF(cmoney!CM$136:CM$387,$C30)=0,"",SUMIFS(cmoney!CM$136:CM$387,cmoney!CM$136:CM$387,$C30)/COUNTIF(cmoney!CM$136:CM$387,$C30))</f>
        <v>-0.25844838709677415</v>
      </c>
      <c r="CM30" s="12">
        <f>IF(COUNTIF(cmoney!CN$136:CN$387,$C30)=0,"",SUMIFS(cmoney!CN$136:CN$387,cmoney!CN$136:CN$387,$C30)/COUNTIF(cmoney!CN$136:CN$387,$C30))</f>
        <v>-0.48618593750000011</v>
      </c>
      <c r="CN30" s="12">
        <f>IF(COUNTIF(cmoney!CO$136:CO$387,$C30)=0,"",SUMIFS(cmoney!CO$136:CO$387,cmoney!CO$136:CO$387,$C30)/COUNTIF(cmoney!CO$136:CO$387,$C30))</f>
        <v>-0.27278202247190997</v>
      </c>
      <c r="CO30" s="12">
        <f>IF(COUNTIF(cmoney!CP$136:CP$387,$C30)=0,"",SUMIFS(cmoney!CP$136:CP$387,cmoney!CP$136:CP$387,$C30)/COUNTIF(cmoney!CP$136:CP$387,$C30))</f>
        <v>-0.72180810810810836</v>
      </c>
      <c r="CP30" s="12">
        <f>IF(COUNTIF(cmoney!CQ$136:CQ$387,$C30)=0,"",SUMIFS(cmoney!CQ$136:CQ$387,cmoney!CQ$136:CQ$387,$C30)/COUNTIF(cmoney!CQ$136:CQ$387,$C30))</f>
        <v>-0.29195813953488359</v>
      </c>
      <c r="CQ30" s="12">
        <f>IF(COUNTIF(cmoney!CR$136:CR$387,$C30)=0,"",SUMIFS(cmoney!CR$136:CR$387,cmoney!CR$136:CR$387,$C30)/COUNTIF(cmoney!CR$136:CR$387,$C30))</f>
        <v>-0.51266379310344845</v>
      </c>
      <c r="CR30" s="12">
        <f>IF(COUNTIF(cmoney!CS$136:CS$387,$C30)=0,"",SUMIFS(cmoney!CS$136:CS$387,cmoney!CS$136:CS$387,$C30)/COUNTIF(cmoney!CS$136:CS$387,$C30))</f>
        <v>-1.1622932515337421</v>
      </c>
      <c r="CS30" s="12">
        <f>IF(COUNTIF(cmoney!CT$136:CT$387,$C30)=0,"",SUMIFS(cmoney!CT$136:CT$387,cmoney!CT$136:CT$387,$C30)/COUNTIF(cmoney!CT$136:CT$387,$C30))</f>
        <v>-0.63023576642335788</v>
      </c>
      <c r="CT30" s="12">
        <f>IF(COUNTIF(cmoney!CU$136:CU$387,$C30)=0,"",SUMIFS(cmoney!CU$136:CU$387,cmoney!CU$136:CU$387,$C30)/COUNTIF(cmoney!CU$136:CU$387,$C30))</f>
        <v>-0.58010043668122291</v>
      </c>
      <c r="CU30" s="12">
        <f>IF(COUNTIF(cmoney!CV$136:CV$387,$C30)=0,"",SUMIFS(cmoney!CV$136:CV$387,cmoney!CV$136:CV$387,$C30)/COUNTIF(cmoney!CV$136:CV$387,$C30))</f>
        <v>-0.78143739130434842</v>
      </c>
      <c r="CV30" s="12">
        <f>IF(COUNTIF(cmoney!CW$136:CW$387,$C30)=0,"",SUMIFS(cmoney!CW$136:CW$387,cmoney!CW$136:CW$387,$C30)/COUNTIF(cmoney!CW$136:CW$387,$C30))</f>
        <v>-1.2249824074074067</v>
      </c>
      <c r="CW30" s="12">
        <f>IF(COUNTIF(cmoney!CX$136:CX$387,$C30)=0,"",SUMIFS(cmoney!CX$136:CX$387,cmoney!CX$136:CX$387,$C30)/COUNTIF(cmoney!CX$136:CX$387,$C30))</f>
        <v>-0.22506376811594203</v>
      </c>
      <c r="CX30" s="12">
        <f>IF(COUNTIF(cmoney!CY$136:CY$387,$C30)=0,"",SUMIFS(cmoney!CY$136:CY$387,cmoney!CY$136:CY$387,$C30)/COUNTIF(cmoney!CY$136:CY$387,$C30))</f>
        <v>-0.36558705882352943</v>
      </c>
      <c r="CY30" s="12">
        <f>IF(COUNTIF(cmoney!CZ$136:CZ$387,$C30)=0,"",SUMIFS(cmoney!CZ$136:CZ$387,cmoney!CZ$136:CZ$387,$C30)/COUNTIF(cmoney!CZ$136:CZ$387,$C30))</f>
        <v>-0.65784935897435892</v>
      </c>
      <c r="CZ30" s="12">
        <f>IF(COUNTIF(cmoney!DA$136:DA$387,$C30)=0,"",SUMIFS(cmoney!DA$136:DA$387,cmoney!DA$136:DA$387,$C30)/COUNTIF(cmoney!DA$136:DA$387,$C30))</f>
        <v>-0.5646194029850744</v>
      </c>
      <c r="DA30" s="12">
        <f>IF(COUNTIF(cmoney!DB$136:DB$387,$C30)=0,"",SUMIFS(cmoney!DB$136:DB$387,cmoney!DB$136:DB$387,$C30)/COUNTIF(cmoney!DB$136:DB$387,$C30))</f>
        <v>-1.5652445945945952</v>
      </c>
      <c r="DB30" s="12">
        <f>IF(COUNTIF(cmoney!DC$136:DC$387,$C30)=0,"",SUMIFS(cmoney!DC$136:DC$387,cmoney!DC$136:DC$387,$C30)/COUNTIF(cmoney!DC$136:DC$387,$C30))</f>
        <v>-2.3742108108108093</v>
      </c>
      <c r="DC30" s="12">
        <f>IF(COUNTIF(cmoney!DD$136:DD$387,$C30)=0,"",SUMIFS(cmoney!DD$136:DD$387,cmoney!DD$136:DD$387,$C30)/COUNTIF(cmoney!DD$136:DD$387,$C30))</f>
        <v>-1.5048484276729555</v>
      </c>
      <c r="DD30" s="12">
        <f>IF(COUNTIF(cmoney!DE$136:DE$387,$C30)=0,"",SUMIFS(cmoney!DE$136:DE$387,cmoney!DE$136:DE$387,$C30)/COUNTIF(cmoney!DE$136:DE$387,$C30))</f>
        <v>-0.37411315789473681</v>
      </c>
      <c r="DE30" s="12">
        <f>IF(COUNTIF(cmoney!DF$136:DF$387,$C30)=0,"",SUMIFS(cmoney!DF$136:DF$387,cmoney!DF$136:DF$387,$C30)/COUNTIF(cmoney!DF$136:DF$387,$C30))</f>
        <v>-0.24346641221374055</v>
      </c>
      <c r="DF30" s="12">
        <f>IF(COUNTIF(cmoney!DG$136:DG$387,$C30)=0,"",SUMIFS(cmoney!DG$136:DG$387,cmoney!DG$136:DG$387,$C30)/COUNTIF(cmoney!DG$136:DG$387,$C30))</f>
        <v>-0.1847882051282051</v>
      </c>
      <c r="DG30" s="12">
        <f>IF(COUNTIF(cmoney!DH$136:DH$387,$C30)=0,"",SUMIFS(cmoney!DH$136:DH$387,cmoney!DH$136:DH$387,$C30)/COUNTIF(cmoney!DH$136:DH$387,$C30))</f>
        <v>-0.34076875000000001</v>
      </c>
      <c r="DH30" s="12">
        <f>IF(COUNTIF(cmoney!DI$136:DI$387,$C30)=0,"",SUMIFS(cmoney!DI$136:DI$387,cmoney!DI$136:DI$387,$C30)/COUNTIF(cmoney!DI$136:DI$387,$C30))</f>
        <v>-0.18219174311926611</v>
      </c>
      <c r="DI30" s="12">
        <f>IF(COUNTIF(cmoney!DJ$136:DJ$387,$C30)=0,"",SUMIFS(cmoney!DJ$136:DJ$387,cmoney!DJ$136:DJ$387,$C30)/COUNTIF(cmoney!DJ$136:DJ$387,$C30))</f>
        <v>-0.34353454545454543</v>
      </c>
      <c r="DJ30" s="12">
        <f>IF(COUNTIF(cmoney!DK$136:DK$387,$C30)=0,"",SUMIFS(cmoney!DK$136:DK$387,cmoney!DK$136:DK$387,$C30)/COUNTIF(cmoney!DK$136:DK$387,$C30))</f>
        <v>-0.32097941176470585</v>
      </c>
      <c r="DK30" s="12">
        <f>IF(COUNTIF(cmoney!DL$136:DL$387,$C30)=0,"",SUMIFS(cmoney!DL$136:DL$387,cmoney!DL$136:DL$387,$C30)/COUNTIF(cmoney!DL$136:DL$387,$C30))</f>
        <v>-0.32777115384615391</v>
      </c>
      <c r="DL30" s="12">
        <f>IF(COUNTIF(cmoney!DM$136:DM$387,$C30)=0,"",SUMIFS(cmoney!DM$136:DM$387,cmoney!DM$136:DM$387,$C30)/COUNTIF(cmoney!DM$136:DM$387,$C30))</f>
        <v>-0.3883905882352941</v>
      </c>
      <c r="DM30" s="12">
        <f>IF(COUNTIF(cmoney!DN$136:DN$387,$C30)=0,"",SUMIFS(cmoney!DN$136:DN$387,cmoney!DN$136:DN$387,$C30)/COUNTIF(cmoney!DN$136:DN$387,$C30))</f>
        <v>-0.53585909090909067</v>
      </c>
      <c r="DN30" s="12">
        <f>IF(COUNTIF(cmoney!DO$136:DO$387,$C30)=0,"",SUMIFS(cmoney!DO$136:DO$387,cmoney!DO$136:DO$387,$C30)/COUNTIF(cmoney!DO$136:DO$387,$C30))</f>
        <v>-0.2844799999999999</v>
      </c>
      <c r="DO30" s="12">
        <f>IF(COUNTIF(cmoney!DP$136:DP$387,$C30)=0,"",SUMIFS(cmoney!DP$136:DP$387,cmoney!DP$136:DP$387,$C30)/COUNTIF(cmoney!DP$136:DP$387,$C30))</f>
        <v>-1.1190458015267173</v>
      </c>
      <c r="DP30" s="12">
        <f>IF(COUNTIF(cmoney!DQ$136:DQ$387,$C30)=0,"",SUMIFS(cmoney!DQ$136:DQ$387,cmoney!DQ$136:DQ$387,$C30)/COUNTIF(cmoney!DQ$136:DQ$387,$C30))</f>
        <v>-0.18531060606060601</v>
      </c>
      <c r="DQ30" s="12">
        <f>IF(COUNTIF(cmoney!DR$136:DR$387,$C30)=0,"",SUMIFS(cmoney!DR$136:DR$387,cmoney!DR$136:DR$387,$C30)/COUNTIF(cmoney!DR$136:DR$387,$C30))</f>
        <v>-0.2215216216216217</v>
      </c>
      <c r="DR30" s="12">
        <f>IF(COUNTIF(cmoney!DS$136:DS$387,$C30)=0,"",SUMIFS(cmoney!DS$136:DS$387,cmoney!DS$136:DS$387,$C30)/COUNTIF(cmoney!DS$136:DS$387,$C30))</f>
        <v>-0.23938235294117646</v>
      </c>
      <c r="DS30" s="12">
        <f>IF(COUNTIF(cmoney!DT$136:DT$387,$C30)=0,"",SUMIFS(cmoney!DT$136:DT$387,cmoney!DT$136:DT$387,$C30)/COUNTIF(cmoney!DT$136:DT$387,$C30))</f>
        <v>-1.6078151515151513</v>
      </c>
      <c r="DT30" s="12">
        <f>IF(COUNTIF(cmoney!DU$136:DU$387,$C30)=0,"",SUMIFS(cmoney!DU$136:DU$387,cmoney!DU$136:DU$387,$C30)/COUNTIF(cmoney!DU$136:DU$387,$C30))</f>
        <v>-1.142268493150685</v>
      </c>
      <c r="DU30" s="12">
        <f>IF(COUNTIF(cmoney!DV$136:DV$387,$C30)=0,"",SUMIFS(cmoney!DV$136:DV$387,cmoney!DV$136:DV$387,$C30)/COUNTIF(cmoney!DV$136:DV$387,$C30))</f>
        <v>-0.45228515624999993</v>
      </c>
      <c r="DV30" s="12">
        <f>IF(COUNTIF(cmoney!DW$136:DW$387,$C30)=0,"",SUMIFS(cmoney!DW$136:DW$387,cmoney!DW$136:DW$387,$C30)/COUNTIF(cmoney!DW$136:DW$387,$C30))</f>
        <v>-0.62258672566371709</v>
      </c>
      <c r="DW30" s="12">
        <f>IF(COUNTIF(cmoney!DX$136:DX$387,$C30)=0,"",SUMIFS(cmoney!DX$136:DX$387,cmoney!DX$136:DX$387,$C30)/COUNTIF(cmoney!DX$136:DX$387,$C30))</f>
        <v>-0.77417590361445754</v>
      </c>
      <c r="DX30" s="12">
        <f>IF(COUNTIF(cmoney!DY$136:DY$387,$C30)=0,"",SUMIFS(cmoney!DY$136:DY$387,cmoney!DY$136:DY$387,$C30)/COUNTIF(cmoney!DY$136:DY$387,$C30))</f>
        <v>-0.75368214285714275</v>
      </c>
      <c r="DY30" s="12">
        <f>IF(COUNTIF(cmoney!DZ$136:DZ$387,$C30)=0,"",SUMIFS(cmoney!DZ$136:DZ$387,cmoney!DZ$136:DZ$387,$C30)/COUNTIF(cmoney!DZ$136:DZ$387,$C30))</f>
        <v>-0.78072954545454543</v>
      </c>
      <c r="DZ30" s="12">
        <f>IF(COUNTIF(cmoney!EA$136:EA$387,$C30)=0,"",SUMIFS(cmoney!EA$136:EA$387,cmoney!EA$136:EA$387,$C30)/COUNTIF(cmoney!EA$136:EA$387,$C30))</f>
        <v>-0.77822482758620704</v>
      </c>
      <c r="EA30" s="12">
        <f>IF(COUNTIF(cmoney!EB$136:EB$387,$C30)=0,"",SUMIFS(cmoney!EB$136:EB$387,cmoney!EB$136:EB$387,$C30)/COUNTIF(cmoney!EB$136:EB$387,$C30))</f>
        <v>-0.77501250000000044</v>
      </c>
      <c r="EB30" s="12">
        <f>IF(COUNTIF(cmoney!EC$136:EC$387,$C30)=0,"",SUMIFS(cmoney!EC$136:EC$387,cmoney!EC$136:EC$387,$C30)/COUNTIF(cmoney!EC$136:EC$387,$C30))</f>
        <v>-0.67465000000000008</v>
      </c>
      <c r="EC30" s="12">
        <f>IF(COUNTIF(cmoney!ED$136:ED$387,$C30)=0,"",SUMIFS(cmoney!ED$136:ED$387,cmoney!ED$136:ED$387,$C30)/COUNTIF(cmoney!ED$136:ED$387,$C30))</f>
        <v>-0.86047794117647047</v>
      </c>
      <c r="ED30" s="12">
        <f>IF(COUNTIF(cmoney!EE$136:EE$387,$C30)=0,"",SUMIFS(cmoney!EE$136:EE$387,cmoney!EE$136:EE$387,$C30)/COUNTIF(cmoney!EE$136:EE$387,$C30))</f>
        <v>-0.19953589743589747</v>
      </c>
      <c r="EE30" s="12">
        <f>IF(COUNTIF(cmoney!EF$136:EF$387,$C30)=0,"",SUMIFS(cmoney!EF$136:EF$387,cmoney!EF$136:EF$387,$C30)/COUNTIF(cmoney!EF$136:EF$387,$C30))</f>
        <v>-0.36104742268041223</v>
      </c>
      <c r="EF30" s="12">
        <f>IF(COUNTIF(cmoney!EG$136:EG$387,$C30)=0,"",SUMIFS(cmoney!EG$136:EG$387,cmoney!EG$136:EG$387,$C30)/COUNTIF(cmoney!EG$136:EG$387,$C30))</f>
        <v>-0.41811714285714285</v>
      </c>
      <c r="EG30" s="12">
        <f>IF(COUNTIF(cmoney!EH$136:EH$387,$C30)=0,"",SUMIFS(cmoney!EH$136:EH$387,cmoney!EH$136:EH$387,$C30)/COUNTIF(cmoney!EH$136:EH$387,$C30))</f>
        <v>-0.38474583333333334</v>
      </c>
      <c r="EH30" s="12">
        <f>IF(COUNTIF(cmoney!EI$136:EI$387,$C30)=0,"",SUMIFS(cmoney!EI$136:EI$387,cmoney!EI$136:EI$387,$C30)/COUNTIF(cmoney!EI$136:EI$387,$C30))</f>
        <v>-0.35497428571428563</v>
      </c>
      <c r="EI30" s="12">
        <f>IF(COUNTIF(cmoney!EJ$136:EJ$387,$C30)=0,"",SUMIFS(cmoney!EJ$136:EJ$387,cmoney!EJ$136:EJ$387,$C30)/COUNTIF(cmoney!EJ$136:EJ$387,$C30))</f>
        <v>-0.36087894736842102</v>
      </c>
      <c r="EJ30" s="12">
        <f>IF(COUNTIF(cmoney!EK$136:EK$387,$C30)=0,"",SUMIFS(cmoney!EK$136:EK$387,cmoney!EK$136:EK$387,$C30)/COUNTIF(cmoney!EK$136:EK$387,$C30))</f>
        <v>-0.50289545454545448</v>
      </c>
      <c r="EK30" s="12">
        <f>IF(COUNTIF(cmoney!EL$136:EL$387,$C30)=0,"",SUMIFS(cmoney!EL$136:EL$387,cmoney!EL$136:EL$387,$C30)/COUNTIF(cmoney!EL$136:EL$387,$C30))</f>
        <v>-0.28757837837837835</v>
      </c>
      <c r="EL30" s="12">
        <f>IF(COUNTIF(cmoney!EM$136:EM$387,$C30)=0,"",SUMIFS(cmoney!EM$136:EM$387,cmoney!EM$136:EM$387,$C30)/COUNTIF(cmoney!EM$136:EM$387,$C30))</f>
        <v>-1.1623116279069767</v>
      </c>
      <c r="EM30" s="12">
        <f>IF(COUNTIF(cmoney!EN$136:EN$387,$C30)=0,"",SUMIFS(cmoney!EN$136:EN$387,cmoney!EN$136:EN$387,$C30)/COUNTIF(cmoney!EN$136:EN$387,$C30))</f>
        <v>-1.2636314285714283</v>
      </c>
      <c r="EN30" s="12">
        <f>IF(COUNTIF(cmoney!EO$136:EO$387,$C30)=0,"",SUMIFS(cmoney!EO$136:EO$387,cmoney!EO$136:EO$387,$C30)/COUNTIF(cmoney!EO$136:EO$387,$C30))</f>
        <v>-0.30495384615384619</v>
      </c>
      <c r="EO30" s="12">
        <f>IF(COUNTIF(cmoney!EP$136:EP$387,$C30)=0,"",SUMIFS(cmoney!EP$136:EP$387,cmoney!EP$136:EP$387,$C30)/COUNTIF(cmoney!EP$136:EP$387,$C30))</f>
        <v>-0.34292222222222218</v>
      </c>
      <c r="EP30" s="12">
        <f>IF(COUNTIF(cmoney!EQ$136:EQ$387,$C30)=0,"",SUMIFS(cmoney!EQ$136:EQ$387,cmoney!EQ$136:EQ$387,$C30)/COUNTIF(cmoney!EQ$136:EQ$387,$C30))</f>
        <v>-0.22556363636363638</v>
      </c>
      <c r="EQ30" s="12">
        <f>IF(COUNTIF(cmoney!ER$136:ER$387,$C30)=0,"",SUMIFS(cmoney!ER$136:ER$387,cmoney!ER$136:ER$387,$C30)/COUNTIF(cmoney!ER$136:ER$387,$C30))</f>
        <v>-2.8017473684210521</v>
      </c>
      <c r="ER30" s="12">
        <f>IF(COUNTIF(cmoney!ES$136:ES$387,$C30)=0,"",SUMIFS(cmoney!ES$136:ES$387,cmoney!ES$136:ES$387,$C30)/COUNTIF(cmoney!ES$136:ES$387,$C30))</f>
        <v>-0.45554761904761903</v>
      </c>
      <c r="ES30" s="12">
        <f>IF(COUNTIF(cmoney!ET$136:ET$387,$C30)=0,"",SUMIFS(cmoney!ET$136:ET$387,cmoney!ET$136:ET$387,$C30)/COUNTIF(cmoney!ET$136:ET$387,$C30))</f>
        <v>-0.39843103448275863</v>
      </c>
      <c r="ET30" s="12">
        <f>IF(COUNTIF(cmoney!EU$136:EU$387,$C30)=0,"",SUMIFS(cmoney!EU$136:EU$387,cmoney!EU$136:EU$387,$C30)/COUNTIF(cmoney!EU$136:EU$387,$C30))</f>
        <v>-0.31069999999999998</v>
      </c>
      <c r="EU30" s="12">
        <f>IF(COUNTIF(cmoney!EV$136:EV$387,$C30)=0,"",SUMIFS(cmoney!EV$136:EV$387,cmoney!EV$136:EV$387,$C30)/COUNTIF(cmoney!EV$136:EV$387,$C30))</f>
        <v>-0.94934516129032265</v>
      </c>
      <c r="EV30" s="12" t="str">
        <f>IF(COUNTIF(cmoney!EW$136:EW$387,$C30)=0,"",SUMIFS(cmoney!EW$136:EW$387,cmoney!EW$136:EW$387,$C30)/COUNTIF(cmoney!EW$136:EW$387,$C30))</f>
        <v/>
      </c>
      <c r="EW30" s="12">
        <f>IF(COUNTIF(cmoney!EX$136:EX$387,$C30)=0,"",SUMIFS(cmoney!EX$136:EX$387,cmoney!EX$136:EX$387,$C30)/COUNTIF(cmoney!EX$136:EX$387,$C30))</f>
        <v>-1.2142833333333334</v>
      </c>
      <c r="EX30" s="12">
        <f>IF(COUNTIF(cmoney!EY$136:EY$387,$C30)=0,"",SUMIFS(cmoney!EY$136:EY$387,cmoney!EY$136:EY$387,$C30)/COUNTIF(cmoney!EY$136:EY$387,$C30))</f>
        <v>-0.46976250000000008</v>
      </c>
      <c r="EY30" s="12">
        <f>IF(COUNTIF(cmoney!EZ$136:EZ$387,$C30)=0,"",SUMIFS(cmoney!EZ$136:EZ$387,cmoney!EZ$136:EZ$387,$C30)/COUNTIF(cmoney!EZ$136:EZ$387,$C30))</f>
        <v>-0.26993636363636364</v>
      </c>
      <c r="EZ30" s="12" t="str">
        <f>IF(COUNTIF(cmoney!FA$136:FA$387,$C30)=0,"",SUMIFS(cmoney!FA$136:FA$387,cmoney!FA$136:FA$387,$C30)/COUNTIF(cmoney!FA$136:FA$387,$C30))</f>
        <v/>
      </c>
      <c r="FA30" s="12" t="str">
        <f>IF(COUNTIF(cmoney!FB$136:FB$387,$C30)=0,"",SUMIFS(cmoney!FB$136:FB$387,cmoney!FB$136:FB$387,$C30)/COUNTIF(cmoney!FB$136:FB$387,$C30))</f>
        <v/>
      </c>
      <c r="FB30" s="12" t="str">
        <f>IF(COUNTIF(cmoney!FC$136:FC$387,$C30)=0,"",SUMIFS(cmoney!FC$136:FC$387,cmoney!FC$136:FC$387,$C30)/COUNTIF(cmoney!FC$136:FC$387,$C30))</f>
        <v/>
      </c>
      <c r="FC30" s="12" t="str">
        <f>IF(COUNTIF(cmoney!FD$136:FD$387,$C30)=0,"",SUMIFS(cmoney!FD$136:FD$387,cmoney!FD$136:FD$387,$C30)/COUNTIF(cmoney!FD$136:FD$387,$C30))</f>
        <v/>
      </c>
      <c r="FD30" s="12" t="str">
        <f>IF(COUNTIF(cmoney!FE$136:FE$387,$C30)=0,"",SUMIFS(cmoney!FE$136:FE$387,cmoney!FE$136:FE$387,$C30)/COUNTIF(cmoney!FE$136:FE$387,$C30))</f>
        <v/>
      </c>
      <c r="FE30" s="12" t="str">
        <f>IF(COUNTIF(cmoney!FF$136:FF$387,$C30)=0,"",SUMIFS(cmoney!FF$136:FF$387,cmoney!FF$136:FF$387,$C30)/COUNTIF(cmoney!FF$136:FF$387,$C30))</f>
        <v/>
      </c>
      <c r="FF30" s="12" t="str">
        <f>IF(COUNTIF(cmoney!FG$136:FG$387,$C30)=0,"",SUMIFS(cmoney!FG$136:FG$387,cmoney!FG$136:FG$387,$C30)/COUNTIF(cmoney!FG$136:FG$387,$C30))</f>
        <v/>
      </c>
      <c r="FG30" s="12" t="str">
        <f>IF(COUNTIF(cmoney!FH$136:FH$387,$C30)=0,"",SUMIFS(cmoney!FH$136:FH$387,cmoney!FH$136:FH$387,$C30)/COUNTIF(cmoney!FH$136:FH$387,$C30))</f>
        <v/>
      </c>
      <c r="FH30" s="12" t="str">
        <f>IF(COUNTIF(cmoney!FI$136:FI$387,$C30)=0,"",SUMIFS(cmoney!FI$136:FI$387,cmoney!FI$136:FI$387,$C30)/COUNTIF(cmoney!FI$136:FI$387,$C30))</f>
        <v/>
      </c>
      <c r="FI30" s="12" t="str">
        <f>IF(COUNTIF(cmoney!FJ$136:FJ$387,$C30)=0,"",SUMIFS(cmoney!FJ$136:FJ$387,cmoney!FJ$136:FJ$387,$C30)/COUNTIF(cmoney!FJ$136:FJ$387,$C30))</f>
        <v/>
      </c>
      <c r="FJ30" s="12" t="str">
        <f>IF(COUNTIF(cmoney!FK$136:FK$387,$C30)=0,"",SUMIFS(cmoney!FK$136:FK$387,cmoney!FK$136:FK$387,$C30)/COUNTIF(cmoney!FK$136:FK$387,$C30))</f>
        <v/>
      </c>
      <c r="FK30" s="12" t="str">
        <f>IF(COUNTIF(cmoney!FL$136:FL$387,$C30)=0,"",SUMIFS(cmoney!FL$136:FL$387,cmoney!FL$136:FL$387,$C30)/COUNTIF(cmoney!FL$136:FL$387,$C30))</f>
        <v/>
      </c>
      <c r="FL30" s="12" t="str">
        <f>IF(COUNTIF(cmoney!FM$136:FM$387,$C30)=0,"",SUMIFS(cmoney!FM$136:FM$387,cmoney!FM$136:FM$387,$C30)/COUNTIF(cmoney!FM$136:FM$387,$C30))</f>
        <v/>
      </c>
      <c r="FM30" s="12" t="str">
        <f>IF(COUNTIF(cmoney!FN$136:FN$387,$C30)=0,"",SUMIFS(cmoney!FN$136:FN$387,cmoney!FN$136:FN$387,$C30)/COUNTIF(cmoney!FN$136:FN$387,$C30))</f>
        <v/>
      </c>
      <c r="FN30" s="12" t="str">
        <f>IF(COUNTIF(cmoney!FO$136:FO$387,$C30)=0,"",SUMIFS(cmoney!FO$136:FO$387,cmoney!FO$136:FO$387,$C30)/COUNTIF(cmoney!FO$136:FO$387,$C30))</f>
        <v/>
      </c>
      <c r="FO30" s="12" t="str">
        <f>IF(COUNTIF(cmoney!FP$136:FP$387,$C30)=0,"",SUMIFS(cmoney!FP$136:FP$387,cmoney!FP$136:FP$387,$C30)/COUNTIF(cmoney!FP$136:FP$387,$C30))</f>
        <v/>
      </c>
      <c r="FP30" s="12" t="str">
        <f>IF(COUNTIF(cmoney!FQ$136:FQ$387,$C30)=0,"",SUMIFS(cmoney!FQ$136:FQ$387,cmoney!FQ$136:FQ$387,$C30)/COUNTIF(cmoney!FQ$136:FQ$387,$C30))</f>
        <v/>
      </c>
      <c r="FQ30" s="12" t="str">
        <f>IF(COUNTIF(cmoney!FR$136:FR$387,$C30)=0,"",SUMIFS(cmoney!FR$136:FR$387,cmoney!FR$136:FR$387,$C30)/COUNTIF(cmoney!FR$136:FR$387,$C30))</f>
        <v/>
      </c>
      <c r="FR30" s="12" t="str">
        <f>IF(COUNTIF(cmoney!FS$136:FS$387,$C30)=0,"",SUMIFS(cmoney!FS$136:FS$387,cmoney!FS$136:FS$387,$C30)/COUNTIF(cmoney!FS$136:FS$387,$C30))</f>
        <v/>
      </c>
      <c r="FS30" s="12" t="str">
        <f>IF(COUNTIF(cmoney!FT$136:FT$387,$C30)=0,"",SUMIFS(cmoney!FT$136:FT$387,cmoney!FT$136:FT$387,$C30)/COUNTIF(cmoney!FT$136:FT$387,$C30))</f>
        <v/>
      </c>
      <c r="FT30" s="12" t="str">
        <f>IF(COUNTIF(cmoney!FU$136:FU$387,$C30)=0,"",SUMIFS(cmoney!FU$136:FU$387,cmoney!FU$136:FU$387,$C30)/COUNTIF(cmoney!FU$136:FU$387,$C30))</f>
        <v/>
      </c>
      <c r="FU30" s="12" t="str">
        <f>IF(COUNTIF(cmoney!FV$136:FV$387,$C30)=0,"",SUMIFS(cmoney!FV$136:FV$387,cmoney!FV$136:FV$387,$C30)/COUNTIF(cmoney!FV$136:FV$387,$C30))</f>
        <v/>
      </c>
      <c r="FV30" s="12" t="str">
        <f>IF(COUNTIF(cmoney!FW$136:FW$387,$C30)=0,"",SUMIFS(cmoney!FW$136:FW$387,cmoney!FW$136:FW$387,$C30)/COUNTIF(cmoney!FW$136:FW$387,$C30))</f>
        <v/>
      </c>
      <c r="FW30" s="12" t="str">
        <f>IF(COUNTIF(cmoney!FX$136:FX$387,$C30)=0,"",SUMIFS(cmoney!FX$136:FX$387,cmoney!FX$136:FX$387,$C30)/COUNTIF(cmoney!FX$136:FX$387,$C30))</f>
        <v/>
      </c>
      <c r="FX30" s="12" t="str">
        <f>IF(COUNTIF(cmoney!FY$136:FY$387,$C30)=0,"",SUMIFS(cmoney!FY$136:FY$387,cmoney!FY$136:FY$387,$C30)/COUNTIF(cmoney!FY$136:FY$387,$C30))</f>
        <v/>
      </c>
      <c r="FY30" s="12" t="str">
        <f>IF(COUNTIF(cmoney!FZ$136:FZ$387,$C30)=0,"",SUMIFS(cmoney!FZ$136:FZ$387,cmoney!FZ$136:FZ$387,$C30)/COUNTIF(cmoney!FZ$136:FZ$387,$C30))</f>
        <v/>
      </c>
      <c r="FZ30" s="12" t="str">
        <f>IF(COUNTIF(cmoney!GA$136:GA$387,$C30)=0,"",SUMIFS(cmoney!GA$136:GA$387,cmoney!GA$136:GA$387,$C30)/COUNTIF(cmoney!GA$136:GA$387,$C30))</f>
        <v/>
      </c>
      <c r="GA30" s="12" t="str">
        <f>IF(COUNTIF(cmoney!GB$136:GB$387,$C30)=0,"",SUMIFS(cmoney!GB$136:GB$387,cmoney!GB$136:GB$387,$C30)/COUNTIF(cmoney!GB$136:GB$387,$C30))</f>
        <v/>
      </c>
      <c r="GB30" s="12" t="str">
        <f>IF(COUNTIF(cmoney!GC$136:GC$387,$C30)=0,"",SUMIFS(cmoney!GC$136:GC$387,cmoney!GC$136:GC$387,$C30)/COUNTIF(cmoney!GC$136:GC$387,$C30))</f>
        <v/>
      </c>
      <c r="GC30" s="12" t="str">
        <f>IF(COUNTIF(cmoney!GD$136:GD$387,$C30)=0,"",SUMIFS(cmoney!GD$136:GD$387,cmoney!GD$136:GD$387,$C30)/COUNTIF(cmoney!GD$136:GD$387,$C30))</f>
        <v/>
      </c>
      <c r="GD30" s="12" t="str">
        <f>IF(COUNTIF(cmoney!GE$136:GE$387,$C30)=0,"",SUMIFS(cmoney!GE$136:GE$387,cmoney!GE$136:GE$387,$C30)/COUNTIF(cmoney!GE$136:GE$387,$C30))</f>
        <v/>
      </c>
      <c r="GE30" s="12" t="str">
        <f>IF(COUNTIF(cmoney!GF$136:GF$387,$C30)=0,"",SUMIFS(cmoney!GF$136:GF$387,cmoney!GF$136:GF$387,$C30)/COUNTIF(cmoney!GF$136:GF$387,$C30))</f>
        <v/>
      </c>
      <c r="GF30" s="12" t="str">
        <f>IF(COUNTIF(cmoney!GG$136:GG$387,$C30)=0,"",SUMIFS(cmoney!GG$136:GG$387,cmoney!GG$136:GG$387,$C30)/COUNTIF(cmoney!GG$136:GG$387,$C30))</f>
        <v/>
      </c>
      <c r="GG30" s="12" t="str">
        <f>IF(COUNTIF(cmoney!GH$136:GH$387,$C30)=0,"",SUMIFS(cmoney!GH$136:GH$387,cmoney!GH$136:GH$387,$C30)/COUNTIF(cmoney!GH$136:GH$387,$C30))</f>
        <v/>
      </c>
      <c r="GH30" s="12">
        <f>IF(COUNTIF(cmoney!GI$136:GI$387,$C30)=0,"",SUMIFS(cmoney!GI$136:GI$387,cmoney!GI$136:GI$387,$C30)/COUNTIF(cmoney!GI$136:GI$387,$C30))</f>
        <v>-1.2978124999999998</v>
      </c>
      <c r="GI30" s="12" t="str">
        <f>IF(COUNTIF(cmoney!GJ$136:GJ$387,$C30)=0,"",SUMIFS(cmoney!GJ$136:GJ$387,cmoney!GJ$136:GJ$387,$C30)/COUNTIF(cmoney!GJ$136:GJ$387,$C30))</f>
        <v/>
      </c>
      <c r="GJ30" s="12" t="str">
        <f>IF(COUNTIF(cmoney!GK$136:GK$387,$C30)=0,"",SUMIFS(cmoney!GK$136:GK$387,cmoney!GK$136:GK$387,$C30)/COUNTIF(cmoney!GK$136:GK$387,$C30))</f>
        <v/>
      </c>
      <c r="GK30" s="12" t="str">
        <f>IF(COUNTIF(cmoney!GL$136:GL$387,$C30)=0,"",SUMIFS(cmoney!GL$136:GL$387,cmoney!GL$136:GL$387,$C30)/COUNTIF(cmoney!GL$136:GL$387,$C30))</f>
        <v/>
      </c>
      <c r="GL30" s="12" t="str">
        <f>IF(COUNTIF(cmoney!GM$136:GM$387,$C30)=0,"",SUMIFS(cmoney!GM$136:GM$387,cmoney!GM$136:GM$387,$C30)/COUNTIF(cmoney!GM$136:GM$387,$C30))</f>
        <v/>
      </c>
      <c r="GM30" s="12" t="str">
        <f>IF(COUNTIF(cmoney!GN$136:GN$387,$C30)=0,"",SUMIFS(cmoney!GN$136:GN$387,cmoney!GN$136:GN$387,$C30)/COUNTIF(cmoney!GN$136:GN$387,$C30))</f>
        <v/>
      </c>
      <c r="GN30" s="12" t="str">
        <f>IF(COUNTIF(cmoney!GO$136:GO$387,$C30)=0,"",SUMIFS(cmoney!GO$136:GO$387,cmoney!GO$136:GO$387,$C30)/COUNTIF(cmoney!GO$136:GO$387,$C30))</f>
        <v/>
      </c>
      <c r="GO30" s="12" t="str">
        <f>IF(COUNTIF(cmoney!GP$136:GP$387,$C30)=0,"",SUMIFS(cmoney!GP$136:GP$387,cmoney!GP$136:GP$387,$C30)/COUNTIF(cmoney!GP$136:GP$387,$C30))</f>
        <v/>
      </c>
      <c r="GP30" s="12" t="str">
        <f>IF(COUNTIF(cmoney!GQ$136:GQ$387,$C30)=0,"",SUMIFS(cmoney!GQ$136:GQ$387,cmoney!GQ$136:GQ$387,$C30)/COUNTIF(cmoney!GQ$136:GQ$387,$C30))</f>
        <v/>
      </c>
      <c r="GQ30" s="12" t="str">
        <f>IF(COUNTIF(cmoney!GR$136:GR$387,$C30)=0,"",SUMIFS(cmoney!GR$136:GR$387,cmoney!GR$136:GR$387,$C30)/COUNTIF(cmoney!GR$136:GR$387,$C30))</f>
        <v/>
      </c>
      <c r="GR30" s="12" t="str">
        <f>IF(COUNTIF(cmoney!GS$136:GS$387,$C30)=0,"",SUMIFS(cmoney!GS$136:GS$387,cmoney!GS$136:GS$387,$C30)/COUNTIF(cmoney!GS$136:GS$387,$C30))</f>
        <v/>
      </c>
      <c r="GS30" s="12" t="str">
        <f>IF(COUNTIF(cmoney!GT$136:GT$387,$C30)=0,"",SUMIFS(cmoney!GT$136:GT$387,cmoney!GT$136:GT$387,$C30)/COUNTIF(cmoney!GT$136:GT$387,$C30))</f>
        <v/>
      </c>
      <c r="GT30" s="12" t="str">
        <f>IF(COUNTIF(cmoney!GU$136:GU$387,$C30)=0,"",SUMIFS(cmoney!GU$136:GU$387,cmoney!GU$136:GU$387,$C30)/COUNTIF(cmoney!GU$136:GU$387,$C30))</f>
        <v/>
      </c>
      <c r="GU30" s="12" t="str">
        <f>IF(COUNTIF(cmoney!GV$136:GV$387,$C30)=0,"",SUMIFS(cmoney!GV$136:GV$387,cmoney!GV$136:GV$387,$C30)/COUNTIF(cmoney!GV$136:GV$387,$C30))</f>
        <v/>
      </c>
    </row>
    <row r="31" spans="1:203">
      <c r="C31" s="10" t="s">
        <v>686</v>
      </c>
      <c r="D31" s="10" t="s">
        <v>1239</v>
      </c>
      <c r="E31" s="15">
        <f>IF(COUNTIF(cmoney!F$136:F$387,$C31)=0,"",COUNTIF(cmoney!F$136:F$387,$C31))</f>
        <v>143</v>
      </c>
      <c r="F31" s="15">
        <f>IF(COUNTIF(cmoney!G$136:G$387,$C31)=0,"",COUNTIF(cmoney!G$136:G$387,$C31))</f>
        <v>163</v>
      </c>
      <c r="G31" s="15">
        <f>IF(COUNTIF(cmoney!H$136:H$387,$C31)=0,"",COUNTIF(cmoney!H$136:H$387,$C31))</f>
        <v>129</v>
      </c>
      <c r="H31" s="15">
        <f>IF(COUNTIF(cmoney!I$136:I$387,$C31)=0,"",COUNTIF(cmoney!I$136:I$387,$C31))</f>
        <v>223</v>
      </c>
      <c r="I31" s="15">
        <f>IF(COUNTIF(cmoney!J$136:J$387,$C31)=0,"",COUNTIF(cmoney!J$136:J$387,$C31))</f>
        <v>197</v>
      </c>
      <c r="J31" s="15">
        <f>IF(COUNTIF(cmoney!K$136:K$387,$C31)=0,"",COUNTIF(cmoney!K$136:K$387,$C31))</f>
        <v>205</v>
      </c>
      <c r="K31" s="15">
        <f>IF(COUNTIF(cmoney!L$136:L$387,$C31)=0,"",COUNTIF(cmoney!L$136:L$387,$C31))</f>
        <v>120</v>
      </c>
      <c r="L31" s="15">
        <f>IF(COUNTIF(cmoney!M$136:M$387,$C31)=0,"",COUNTIF(cmoney!M$136:M$387,$C31))</f>
        <v>237</v>
      </c>
      <c r="M31" s="15">
        <f>IF(COUNTIF(cmoney!N$136:N$387,$C31)=0,"",COUNTIF(cmoney!N$136:N$387,$C31))</f>
        <v>224</v>
      </c>
      <c r="N31" s="15">
        <f>IF(COUNTIF(cmoney!O$136:O$387,$C31)=0,"",COUNTIF(cmoney!O$136:O$387,$C31))</f>
        <v>216</v>
      </c>
      <c r="O31" s="15">
        <f>IF(COUNTIF(cmoney!P$136:P$387,$C31)=0,"",COUNTIF(cmoney!P$136:P$387,$C31))</f>
        <v>104</v>
      </c>
      <c r="P31" s="15">
        <f>IF(COUNTIF(cmoney!Q$136:Q$387,$C31)=0,"",COUNTIF(cmoney!Q$136:Q$387,$C31))</f>
        <v>165</v>
      </c>
      <c r="Q31" s="15">
        <f>IF(COUNTIF(cmoney!R$136:R$387,$C31)=0,"",COUNTIF(cmoney!R$136:R$387,$C31))</f>
        <v>225</v>
      </c>
      <c r="R31" s="15">
        <f>IF(COUNTIF(cmoney!S$136:S$387,$C31)=0,"",COUNTIF(cmoney!S$136:S$387,$C31))</f>
        <v>186</v>
      </c>
      <c r="S31" s="15">
        <f>IF(COUNTIF(cmoney!T$136:T$387,$C31)=0,"",COUNTIF(cmoney!T$136:T$387,$C31))</f>
        <v>142</v>
      </c>
      <c r="T31" s="15">
        <f>IF(COUNTIF(cmoney!U$136:U$387,$C31)=0,"",COUNTIF(cmoney!U$136:U$387,$C31))</f>
        <v>145</v>
      </c>
      <c r="U31" s="15">
        <f>IF(COUNTIF(cmoney!V$136:V$387,$C31)=0,"",COUNTIF(cmoney!V$136:V$387,$C31))</f>
        <v>209</v>
      </c>
      <c r="V31" s="15">
        <f>IF(COUNTIF(cmoney!W$136:W$387,$C31)=0,"",COUNTIF(cmoney!W$136:W$387,$C31))</f>
        <v>49</v>
      </c>
      <c r="W31" s="15">
        <f>IF(COUNTIF(cmoney!X$136:X$387,$C31)=0,"",COUNTIF(cmoney!X$136:X$387,$C31))</f>
        <v>82</v>
      </c>
      <c r="X31" s="15">
        <f>IF(COUNTIF(cmoney!Y$136:Y$387,$C31)=0,"",COUNTIF(cmoney!Y$136:Y$387,$C31))</f>
        <v>143</v>
      </c>
      <c r="Y31" s="15">
        <f>IF(COUNTIF(cmoney!Z$136:Z$387,$C31)=0,"",COUNTIF(cmoney!Z$136:Z$387,$C31))</f>
        <v>76</v>
      </c>
      <c r="Z31" s="15">
        <f>IF(COUNTIF(cmoney!AA$136:AA$387,$C31)=0,"",COUNTIF(cmoney!AA$136:AA$387,$C31))</f>
        <v>141</v>
      </c>
      <c r="AA31" s="15">
        <f>IF(COUNTIF(cmoney!AB$136:AB$387,$C31)=0,"",COUNTIF(cmoney!AB$136:AB$387,$C31))</f>
        <v>127</v>
      </c>
      <c r="AB31" s="15">
        <f>IF(COUNTIF(cmoney!AC$136:AC$387,$C31)=0,"",COUNTIF(cmoney!AC$136:AC$387,$C31))</f>
        <v>102</v>
      </c>
      <c r="AC31" s="15">
        <f>IF(COUNTIF(cmoney!AD$136:AD$387,$C31)=0,"",COUNTIF(cmoney!AD$136:AD$387,$C31))</f>
        <v>120</v>
      </c>
      <c r="AD31" s="15">
        <f>IF(COUNTIF(cmoney!AE$136:AE$387,$C31)=0,"",COUNTIF(cmoney!AE$136:AE$387,$C31))</f>
        <v>76</v>
      </c>
      <c r="AE31" s="15">
        <f>IF(COUNTIF(cmoney!AF$136:AF$387,$C31)=0,"",COUNTIF(cmoney!AF$136:AF$387,$C31))</f>
        <v>132</v>
      </c>
      <c r="AF31" s="15">
        <f>IF(COUNTIF(cmoney!AG$136:AG$387,$C31)=0,"",COUNTIF(cmoney!AG$136:AG$387,$C31))</f>
        <v>133</v>
      </c>
      <c r="AG31" s="15">
        <f>IF(COUNTIF(cmoney!AH$136:AH$387,$C31)=0,"",COUNTIF(cmoney!AH$136:AH$387,$C31))</f>
        <v>144</v>
      </c>
      <c r="AH31" s="15">
        <f>IF(COUNTIF(cmoney!AI$136:AI$387,$C31)=0,"",COUNTIF(cmoney!AI$136:AI$387,$C31))</f>
        <v>154</v>
      </c>
      <c r="AI31" s="15">
        <f>IF(COUNTIF(cmoney!AJ$136:AJ$387,$C31)=0,"",COUNTIF(cmoney!AJ$136:AJ$387,$C31))</f>
        <v>158</v>
      </c>
      <c r="AJ31" s="15">
        <f>IF(COUNTIF(cmoney!AK$136:AK$387,$C31)=0,"",COUNTIF(cmoney!AK$136:AK$387,$C31))</f>
        <v>133</v>
      </c>
      <c r="AK31" s="15">
        <f>IF(COUNTIF(cmoney!AL$136:AL$387,$C31)=0,"",COUNTIF(cmoney!AL$136:AL$387,$C31))</f>
        <v>161</v>
      </c>
      <c r="AL31" s="15">
        <f>IF(COUNTIF(cmoney!AM$136:AM$387,$C31)=0,"",COUNTIF(cmoney!AM$136:AM$387,$C31))</f>
        <v>141</v>
      </c>
      <c r="AM31" s="15">
        <f>IF(COUNTIF(cmoney!AN$136:AN$387,$C31)=0,"",COUNTIF(cmoney!AN$136:AN$387,$C31))</f>
        <v>104</v>
      </c>
      <c r="AN31" s="15">
        <f>IF(COUNTIF(cmoney!AO$136:AO$387,$C31)=0,"",COUNTIF(cmoney!AO$136:AO$387,$C31))</f>
        <v>116</v>
      </c>
      <c r="AO31" s="15">
        <f>IF(COUNTIF(cmoney!AP$136:AP$387,$C31)=0,"",COUNTIF(cmoney!AP$136:AP$387,$C31))</f>
        <v>177</v>
      </c>
      <c r="AP31" s="15">
        <f>IF(COUNTIF(cmoney!AQ$136:AQ$387,$C31)=0,"",COUNTIF(cmoney!AQ$136:AQ$387,$C31))</f>
        <v>141</v>
      </c>
      <c r="AQ31" s="15">
        <f>IF(COUNTIF(cmoney!AR$136:AR$387,$C31)=0,"",COUNTIF(cmoney!AR$136:AR$387,$C31))</f>
        <v>172</v>
      </c>
      <c r="AR31" s="15">
        <f>IF(COUNTIF(cmoney!AS$136:AS$387,$C31)=0,"",COUNTIF(cmoney!AS$136:AS$387,$C31))</f>
        <v>138</v>
      </c>
      <c r="AS31" s="15">
        <f>IF(COUNTIF(cmoney!AT$136:AT$387,$C31)=0,"",COUNTIF(cmoney!AT$136:AT$387,$C31))</f>
        <v>121</v>
      </c>
      <c r="AT31" s="15">
        <f>IF(COUNTIF(cmoney!AU$136:AU$387,$C31)=0,"",COUNTIF(cmoney!AU$136:AU$387,$C31))</f>
        <v>155</v>
      </c>
      <c r="AU31" s="15">
        <f>IF(COUNTIF(cmoney!AV$136:AV$387,$C31)=0,"",COUNTIF(cmoney!AV$136:AV$387,$C31))</f>
        <v>174</v>
      </c>
      <c r="AV31" s="15">
        <f>IF(COUNTIF(cmoney!AW$136:AW$387,$C31)=0,"",COUNTIF(cmoney!AW$136:AW$387,$C31))</f>
        <v>184</v>
      </c>
      <c r="AW31" s="15">
        <f>IF(COUNTIF(cmoney!AX$136:AX$387,$C31)=0,"",COUNTIF(cmoney!AX$136:AX$387,$C31))</f>
        <v>136</v>
      </c>
      <c r="AX31" s="15">
        <f>IF(COUNTIF(cmoney!AY$136:AY$387,$C31)=0,"",COUNTIF(cmoney!AY$136:AY$387,$C31))</f>
        <v>136</v>
      </c>
      <c r="AY31" s="15">
        <f>IF(COUNTIF(cmoney!AZ$136:AZ$387,$C31)=0,"",COUNTIF(cmoney!AZ$136:AZ$387,$C31))</f>
        <v>173</v>
      </c>
      <c r="AZ31" s="15">
        <f>IF(COUNTIF(cmoney!BA$136:BA$387,$C31)=0,"",COUNTIF(cmoney!BA$136:BA$387,$C31))</f>
        <v>83</v>
      </c>
      <c r="BA31" s="15">
        <f>IF(COUNTIF(cmoney!BB$136:BB$387,$C31)=0,"",COUNTIF(cmoney!BB$136:BB$387,$C31))</f>
        <v>164</v>
      </c>
      <c r="BB31" s="15">
        <f>IF(COUNTIF(cmoney!BC$136:BC$387,$C31)=0,"",COUNTIF(cmoney!BC$136:BC$387,$C31))</f>
        <v>138</v>
      </c>
      <c r="BC31" s="15">
        <f>IF(COUNTIF(cmoney!BD$136:BD$387,$C31)=0,"",COUNTIF(cmoney!BD$136:BD$387,$C31))</f>
        <v>141</v>
      </c>
      <c r="BD31" s="15">
        <f>IF(COUNTIF(cmoney!BE$136:BE$387,$C31)=0,"",COUNTIF(cmoney!BE$136:BE$387,$C31))</f>
        <v>185</v>
      </c>
      <c r="BE31" s="15">
        <f>IF(COUNTIF(cmoney!BF$136:BF$387,$C31)=0,"",COUNTIF(cmoney!BF$136:BF$387,$C31))</f>
        <v>129</v>
      </c>
      <c r="BF31" s="15">
        <f>IF(COUNTIF(cmoney!BG$136:BG$387,$C31)=0,"",COUNTIF(cmoney!BG$136:BG$387,$C31))</f>
        <v>150</v>
      </c>
      <c r="BG31" s="15">
        <f>IF(COUNTIF(cmoney!BH$136:BH$387,$C31)=0,"",COUNTIF(cmoney!BH$136:BH$387,$C31))</f>
        <v>118</v>
      </c>
      <c r="BH31" s="15">
        <f>IF(COUNTIF(cmoney!BI$136:BI$387,$C31)=0,"",COUNTIF(cmoney!BI$136:BI$387,$C31))</f>
        <v>132</v>
      </c>
      <c r="BI31" s="15">
        <f>IF(COUNTIF(cmoney!BJ$136:BJ$387,$C31)=0,"",COUNTIF(cmoney!BJ$136:BJ$387,$C31))</f>
        <v>181</v>
      </c>
      <c r="BJ31" s="15">
        <f>IF(COUNTIF(cmoney!BK$136:BK$387,$C31)=0,"",COUNTIF(cmoney!BK$136:BK$387,$C31))</f>
        <v>155</v>
      </c>
      <c r="BK31" s="15">
        <f>IF(COUNTIF(cmoney!BL$136:BL$387,$C31)=0,"",COUNTIF(cmoney!BL$136:BL$387,$C31))</f>
        <v>125</v>
      </c>
      <c r="BL31" s="15">
        <f>IF(COUNTIF(cmoney!BM$136:BM$387,$C31)=0,"",COUNTIF(cmoney!BM$136:BM$387,$C31))</f>
        <v>111</v>
      </c>
      <c r="BM31" s="15">
        <f>IF(COUNTIF(cmoney!BN$136:BN$387,$C31)=0,"",COUNTIF(cmoney!BN$136:BN$387,$C31))</f>
        <v>137</v>
      </c>
      <c r="BN31" s="15">
        <f>IF(COUNTIF(cmoney!BO$136:BO$387,$C31)=0,"",COUNTIF(cmoney!BO$136:BO$387,$C31))</f>
        <v>110</v>
      </c>
      <c r="BO31" s="15">
        <f>IF(COUNTIF(cmoney!BP$136:BP$387,$C31)=0,"",COUNTIF(cmoney!BP$136:BP$387,$C31))</f>
        <v>124</v>
      </c>
      <c r="BP31" s="15">
        <f>IF(COUNTIF(cmoney!BQ$136:BQ$387,$C31)=0,"",COUNTIF(cmoney!BQ$136:BQ$387,$C31))</f>
        <v>123</v>
      </c>
      <c r="BQ31" s="15">
        <f>IF(COUNTIF(cmoney!BR$136:BR$387,$C31)=0,"",COUNTIF(cmoney!BR$136:BR$387,$C31))</f>
        <v>195</v>
      </c>
      <c r="BR31" s="15">
        <f>IF(COUNTIF(cmoney!BS$136:BS$387,$C31)=0,"",COUNTIF(cmoney!BS$136:BS$387,$C31))</f>
        <v>180</v>
      </c>
      <c r="BS31" s="15">
        <f>IF(COUNTIF(cmoney!BT$136:BT$387,$C31)=0,"",COUNTIF(cmoney!BT$136:BT$387,$C31))</f>
        <v>126</v>
      </c>
      <c r="BT31" s="15">
        <f>IF(COUNTIF(cmoney!BU$136:BU$387,$C31)=0,"",COUNTIF(cmoney!BU$136:BU$387,$C31))</f>
        <v>105</v>
      </c>
      <c r="BU31" s="15">
        <f>IF(COUNTIF(cmoney!BV$136:BV$387,$C31)=0,"",COUNTIF(cmoney!BV$136:BV$387,$C31))</f>
        <v>139</v>
      </c>
      <c r="BV31" s="15">
        <f>IF(COUNTIF(cmoney!BW$136:BW$387,$C31)=0,"",COUNTIF(cmoney!BW$136:BW$387,$C31))</f>
        <v>131</v>
      </c>
      <c r="BW31" s="15">
        <f>IF(COUNTIF(cmoney!BX$136:BX$387,$C31)=0,"",COUNTIF(cmoney!BX$136:BX$387,$C31))</f>
        <v>164</v>
      </c>
      <c r="BX31" s="15">
        <f>IF(COUNTIF(cmoney!BY$136:BY$387,$C31)=0,"",COUNTIF(cmoney!BY$136:BY$387,$C31))</f>
        <v>145</v>
      </c>
      <c r="BY31" s="15">
        <f>IF(COUNTIF(cmoney!BZ$136:BZ$387,$C31)=0,"",COUNTIF(cmoney!BZ$136:BZ$387,$C31))</f>
        <v>183</v>
      </c>
      <c r="BZ31" s="15">
        <f>IF(COUNTIF(cmoney!CA$136:CA$387,$C31)=0,"",COUNTIF(cmoney!CA$136:CA$387,$C31))</f>
        <v>151</v>
      </c>
      <c r="CA31" s="15">
        <f>IF(COUNTIF(cmoney!CB$136:CB$387,$C31)=0,"",COUNTIF(cmoney!CB$136:CB$387,$C31))</f>
        <v>189</v>
      </c>
      <c r="CB31" s="15">
        <f>IF(COUNTIF(cmoney!CC$136:CC$387,$C31)=0,"",COUNTIF(cmoney!CC$136:CC$387,$C31))</f>
        <v>213</v>
      </c>
      <c r="CC31" s="15">
        <f>IF(COUNTIF(cmoney!CD$136:CD$387,$C31)=0,"",COUNTIF(cmoney!CD$136:CD$387,$C31))</f>
        <v>99</v>
      </c>
      <c r="CD31" s="15">
        <f>IF(COUNTIF(cmoney!CE$136:CE$387,$C31)=0,"",COUNTIF(cmoney!CE$136:CE$387,$C31))</f>
        <v>140</v>
      </c>
      <c r="CE31" s="15">
        <f>IF(COUNTIF(cmoney!CF$136:CF$387,$C31)=0,"",COUNTIF(cmoney!CF$136:CF$387,$C31))</f>
        <v>192</v>
      </c>
      <c r="CF31" s="15">
        <f>IF(COUNTIF(cmoney!CG$136:CG$387,$C31)=0,"",COUNTIF(cmoney!CG$136:CG$387,$C31))</f>
        <v>196</v>
      </c>
      <c r="CG31" s="15">
        <f>IF(COUNTIF(cmoney!CH$136:CH$387,$C31)=0,"",COUNTIF(cmoney!CH$136:CH$387,$C31))</f>
        <v>121</v>
      </c>
      <c r="CH31" s="15">
        <f>IF(COUNTIF(cmoney!CI$136:CI$387,$C31)=0,"",COUNTIF(cmoney!CI$136:CI$387,$C31))</f>
        <v>163</v>
      </c>
      <c r="CI31" s="15">
        <f>IF(COUNTIF(cmoney!CJ$136:CJ$387,$C31)=0,"",COUNTIF(cmoney!CJ$136:CJ$387,$C31))</f>
        <v>95</v>
      </c>
      <c r="CJ31" s="15">
        <f>IF(COUNTIF(cmoney!CK$136:CK$387,$C31)=0,"",COUNTIF(cmoney!CK$136:CK$387,$C31))</f>
        <v>112</v>
      </c>
      <c r="CK31" s="15">
        <f>IF(COUNTIF(cmoney!CL$136:CL$387,$C31)=0,"",COUNTIF(cmoney!CL$136:CL$387,$C31))</f>
        <v>144</v>
      </c>
      <c r="CL31" s="15">
        <f>IF(COUNTIF(cmoney!CM$136:CM$387,$C31)=0,"",COUNTIF(cmoney!CM$136:CM$387,$C31))</f>
        <v>124</v>
      </c>
      <c r="CM31" s="15">
        <f>IF(COUNTIF(cmoney!CN$136:CN$387,$C31)=0,"",COUNTIF(cmoney!CN$136:CN$387,$C31))</f>
        <v>128</v>
      </c>
      <c r="CN31" s="15">
        <f>IF(COUNTIF(cmoney!CO$136:CO$387,$C31)=0,"",COUNTIF(cmoney!CO$136:CO$387,$C31))</f>
        <v>178</v>
      </c>
      <c r="CO31" s="15">
        <f>IF(COUNTIF(cmoney!CP$136:CP$387,$C31)=0,"",COUNTIF(cmoney!CP$136:CP$387,$C31))</f>
        <v>185</v>
      </c>
      <c r="CP31" s="15">
        <f>IF(COUNTIF(cmoney!CQ$136:CQ$387,$C31)=0,"",COUNTIF(cmoney!CQ$136:CQ$387,$C31))</f>
        <v>129</v>
      </c>
      <c r="CQ31" s="15">
        <f>IF(COUNTIF(cmoney!CR$136:CR$387,$C31)=0,"",COUNTIF(cmoney!CR$136:CR$387,$C31))</f>
        <v>116</v>
      </c>
      <c r="CR31" s="15">
        <f>IF(COUNTIF(cmoney!CS$136:CS$387,$C31)=0,"",COUNTIF(cmoney!CS$136:CS$387,$C31))</f>
        <v>163</v>
      </c>
      <c r="CS31" s="15">
        <f>IF(COUNTIF(cmoney!CT$136:CT$387,$C31)=0,"",COUNTIF(cmoney!CT$136:CT$387,$C31))</f>
        <v>137</v>
      </c>
      <c r="CT31" s="15">
        <f>IF(COUNTIF(cmoney!CU$136:CU$387,$C31)=0,"",COUNTIF(cmoney!CU$136:CU$387,$C31))</f>
        <v>229</v>
      </c>
      <c r="CU31" s="15">
        <f>IF(COUNTIF(cmoney!CV$136:CV$387,$C31)=0,"",COUNTIF(cmoney!CV$136:CV$387,$C31))</f>
        <v>115</v>
      </c>
      <c r="CV31" s="15">
        <f>IF(COUNTIF(cmoney!CW$136:CW$387,$C31)=0,"",COUNTIF(cmoney!CW$136:CW$387,$C31))</f>
        <v>216</v>
      </c>
      <c r="CW31" s="15">
        <f>IF(COUNTIF(cmoney!CX$136:CX$387,$C31)=0,"",COUNTIF(cmoney!CX$136:CX$387,$C31))</f>
        <v>69</v>
      </c>
      <c r="CX31" s="15">
        <f>IF(COUNTIF(cmoney!CY$136:CY$387,$C31)=0,"",COUNTIF(cmoney!CY$136:CY$387,$C31))</f>
        <v>85</v>
      </c>
      <c r="CY31" s="15">
        <f>IF(COUNTIF(cmoney!CZ$136:CZ$387,$C31)=0,"",COUNTIF(cmoney!CZ$136:CZ$387,$C31))</f>
        <v>156</v>
      </c>
      <c r="CZ31" s="15">
        <f>IF(COUNTIF(cmoney!DA$136:DA$387,$C31)=0,"",COUNTIF(cmoney!DA$136:DA$387,$C31))</f>
        <v>201</v>
      </c>
      <c r="DA31" s="15">
        <f>IF(COUNTIF(cmoney!DB$136:DB$387,$C31)=0,"",COUNTIF(cmoney!DB$136:DB$387,$C31))</f>
        <v>222</v>
      </c>
      <c r="DB31" s="15">
        <f>IF(COUNTIF(cmoney!DC$136:DC$387,$C31)=0,"",COUNTIF(cmoney!DC$136:DC$387,$C31))</f>
        <v>148</v>
      </c>
      <c r="DC31" s="15">
        <f>IF(COUNTIF(cmoney!DD$136:DD$387,$C31)=0,"",COUNTIF(cmoney!DD$136:DD$387,$C31))</f>
        <v>159</v>
      </c>
      <c r="DD31" s="15">
        <f>IF(COUNTIF(cmoney!DE$136:DE$387,$C31)=0,"",COUNTIF(cmoney!DE$136:DE$387,$C31))</f>
        <v>152</v>
      </c>
      <c r="DE31" s="15">
        <f>IF(COUNTIF(cmoney!DF$136:DF$387,$C31)=0,"",COUNTIF(cmoney!DF$136:DF$387,$C31))</f>
        <v>131</v>
      </c>
      <c r="DF31" s="15">
        <f>IF(COUNTIF(cmoney!DG$136:DG$387,$C31)=0,"",COUNTIF(cmoney!DG$136:DG$387,$C31))</f>
        <v>195</v>
      </c>
      <c r="DG31" s="15">
        <f>IF(COUNTIF(cmoney!DH$136:DH$387,$C31)=0,"",COUNTIF(cmoney!DH$136:DH$387,$C31))</f>
        <v>112</v>
      </c>
      <c r="DH31" s="15">
        <f>IF(COUNTIF(cmoney!DI$136:DI$387,$C31)=0,"",COUNTIF(cmoney!DI$136:DI$387,$C31))</f>
        <v>109</v>
      </c>
      <c r="DI31" s="15">
        <f>IF(COUNTIF(cmoney!DJ$136:DJ$387,$C31)=0,"",COUNTIF(cmoney!DJ$136:DJ$387,$C31))</f>
        <v>55</v>
      </c>
      <c r="DJ31" s="15">
        <f>IF(COUNTIF(cmoney!DK$136:DK$387,$C31)=0,"",COUNTIF(cmoney!DK$136:DK$387,$C31))</f>
        <v>68</v>
      </c>
      <c r="DK31" s="15">
        <f>IF(COUNTIF(cmoney!DL$136:DL$387,$C31)=0,"",COUNTIF(cmoney!DL$136:DL$387,$C31))</f>
        <v>52</v>
      </c>
      <c r="DL31" s="15">
        <f>IF(COUNTIF(cmoney!DM$136:DM$387,$C31)=0,"",COUNTIF(cmoney!DM$136:DM$387,$C31))</f>
        <v>85</v>
      </c>
      <c r="DM31" s="15">
        <f>IF(COUNTIF(cmoney!DN$136:DN$387,$C31)=0,"",COUNTIF(cmoney!DN$136:DN$387,$C31))</f>
        <v>132</v>
      </c>
      <c r="DN31" s="15">
        <f>IF(COUNTIF(cmoney!DO$136:DO$387,$C31)=0,"",COUNTIF(cmoney!DO$136:DO$387,$C31))</f>
        <v>115</v>
      </c>
      <c r="DO31" s="15">
        <f>IF(COUNTIF(cmoney!DP$136:DP$387,$C31)=0,"",COUNTIF(cmoney!DP$136:DP$387,$C31))</f>
        <v>131</v>
      </c>
      <c r="DP31" s="15">
        <f>IF(COUNTIF(cmoney!DQ$136:DQ$387,$C31)=0,"",COUNTIF(cmoney!DQ$136:DQ$387,$C31))</f>
        <v>66</v>
      </c>
      <c r="DQ31" s="15">
        <f>IF(COUNTIF(cmoney!DR$136:DR$387,$C31)=0,"",COUNTIF(cmoney!DR$136:DR$387,$C31))</f>
        <v>37</v>
      </c>
      <c r="DR31" s="15">
        <f>IF(COUNTIF(cmoney!DS$136:DS$387,$C31)=0,"",COUNTIF(cmoney!DS$136:DS$387,$C31))</f>
        <v>51</v>
      </c>
      <c r="DS31" s="15">
        <f>IF(COUNTIF(cmoney!DT$136:DT$387,$C31)=0,"",COUNTIF(cmoney!DT$136:DT$387,$C31))</f>
        <v>165</v>
      </c>
      <c r="DT31" s="15">
        <f>IF(COUNTIF(cmoney!DU$136:DU$387,$C31)=0,"",COUNTIF(cmoney!DU$136:DU$387,$C31))</f>
        <v>146</v>
      </c>
      <c r="DU31" s="15">
        <f>IF(COUNTIF(cmoney!DV$136:DV$387,$C31)=0,"",COUNTIF(cmoney!DV$136:DV$387,$C31))</f>
        <v>128</v>
      </c>
      <c r="DV31" s="15">
        <f>IF(COUNTIF(cmoney!DW$136:DW$387,$C31)=0,"",COUNTIF(cmoney!DW$136:DW$387,$C31))</f>
        <v>113</v>
      </c>
      <c r="DW31" s="15">
        <f>IF(COUNTIF(cmoney!DX$136:DX$387,$C31)=0,"",COUNTIF(cmoney!DX$136:DX$387,$C31))</f>
        <v>83</v>
      </c>
      <c r="DX31" s="15">
        <f>IF(COUNTIF(cmoney!DY$136:DY$387,$C31)=0,"",COUNTIF(cmoney!DY$136:DY$387,$C31))</f>
        <v>84</v>
      </c>
      <c r="DY31" s="15">
        <f>IF(COUNTIF(cmoney!DZ$136:DZ$387,$C31)=0,"",COUNTIF(cmoney!DZ$136:DZ$387,$C31))</f>
        <v>88</v>
      </c>
      <c r="DZ31" s="15">
        <f>IF(COUNTIF(cmoney!EA$136:EA$387,$C31)=0,"",COUNTIF(cmoney!EA$136:EA$387,$C31))</f>
        <v>145</v>
      </c>
      <c r="EA31" s="15">
        <f>IF(COUNTIF(cmoney!EB$136:EB$387,$C31)=0,"",COUNTIF(cmoney!EB$136:EB$387,$C31))</f>
        <v>152</v>
      </c>
      <c r="EB31" s="15">
        <f>IF(COUNTIF(cmoney!EC$136:EC$387,$C31)=0,"",COUNTIF(cmoney!EC$136:EC$387,$C31))</f>
        <v>136</v>
      </c>
      <c r="EC31" s="15">
        <f>IF(COUNTIF(cmoney!ED$136:ED$387,$C31)=0,"",COUNTIF(cmoney!ED$136:ED$387,$C31))</f>
        <v>68</v>
      </c>
      <c r="ED31" s="15">
        <f>IF(COUNTIF(cmoney!EE$136:EE$387,$C31)=0,"",COUNTIF(cmoney!EE$136:EE$387,$C31))</f>
        <v>39</v>
      </c>
      <c r="EE31" s="15">
        <f>IF(COUNTIF(cmoney!EF$136:EF$387,$C31)=0,"",COUNTIF(cmoney!EF$136:EF$387,$C31))</f>
        <v>97</v>
      </c>
      <c r="EF31" s="15">
        <f>IF(COUNTIF(cmoney!EG$136:EG$387,$C31)=0,"",COUNTIF(cmoney!EG$136:EG$387,$C31))</f>
        <v>70</v>
      </c>
      <c r="EG31" s="15">
        <f>IF(COUNTIF(cmoney!EH$136:EH$387,$C31)=0,"",COUNTIF(cmoney!EH$136:EH$387,$C31))</f>
        <v>24</v>
      </c>
      <c r="EH31" s="15">
        <f>IF(COUNTIF(cmoney!EI$136:EI$387,$C31)=0,"",COUNTIF(cmoney!EI$136:EI$387,$C31))</f>
        <v>35</v>
      </c>
      <c r="EI31" s="15">
        <f>IF(COUNTIF(cmoney!EJ$136:EJ$387,$C31)=0,"",COUNTIF(cmoney!EJ$136:EJ$387,$C31))</f>
        <v>38</v>
      </c>
      <c r="EJ31" s="15">
        <f>IF(COUNTIF(cmoney!EK$136:EK$387,$C31)=0,"",COUNTIF(cmoney!EK$136:EK$387,$C31))</f>
        <v>44</v>
      </c>
      <c r="EK31" s="15">
        <f>IF(COUNTIF(cmoney!EL$136:EL$387,$C31)=0,"",COUNTIF(cmoney!EL$136:EL$387,$C31))</f>
        <v>37</v>
      </c>
      <c r="EL31" s="15">
        <f>IF(COUNTIF(cmoney!EM$136:EM$387,$C31)=0,"",COUNTIF(cmoney!EM$136:EM$387,$C31))</f>
        <v>43</v>
      </c>
      <c r="EM31" s="15">
        <f>IF(COUNTIF(cmoney!EN$136:EN$387,$C31)=0,"",COUNTIF(cmoney!EN$136:EN$387,$C31))</f>
        <v>35</v>
      </c>
      <c r="EN31" s="15">
        <f>IF(COUNTIF(cmoney!EO$136:EO$387,$C31)=0,"",COUNTIF(cmoney!EO$136:EO$387,$C31))</f>
        <v>13</v>
      </c>
      <c r="EO31" s="15">
        <f>IF(COUNTIF(cmoney!EP$136:EP$387,$C31)=0,"",COUNTIF(cmoney!EP$136:EP$387,$C31))</f>
        <v>9</v>
      </c>
      <c r="EP31" s="15">
        <f>IF(COUNTIF(cmoney!EQ$136:EQ$387,$C31)=0,"",COUNTIF(cmoney!EQ$136:EQ$387,$C31))</f>
        <v>11</v>
      </c>
      <c r="EQ31" s="15">
        <f>IF(COUNTIF(cmoney!ER$136:ER$387,$C31)=0,"",COUNTIF(cmoney!ER$136:ER$387,$C31))</f>
        <v>19</v>
      </c>
      <c r="ER31" s="15">
        <f>IF(COUNTIF(cmoney!ES$136:ES$387,$C31)=0,"",COUNTIF(cmoney!ES$136:ES$387,$C31))</f>
        <v>21</v>
      </c>
      <c r="ES31" s="15">
        <f>IF(COUNTIF(cmoney!ET$136:ET$387,$C31)=0,"",COUNTIF(cmoney!ET$136:ET$387,$C31))</f>
        <v>29</v>
      </c>
      <c r="ET31" s="15">
        <f>IF(COUNTIF(cmoney!EU$136:EU$387,$C31)=0,"",COUNTIF(cmoney!EU$136:EU$387,$C31))</f>
        <v>25</v>
      </c>
      <c r="EU31" s="15">
        <f>IF(COUNTIF(cmoney!EV$136:EV$387,$C31)=0,"",COUNTIF(cmoney!EV$136:EV$387,$C31))</f>
        <v>31</v>
      </c>
      <c r="EV31" s="15" t="str">
        <f>IF(COUNTIF(cmoney!EW$136:EW$387,$C31)=0,"",COUNTIF(cmoney!EW$136:EW$387,$C31))</f>
        <v/>
      </c>
      <c r="EW31" s="15">
        <f>IF(COUNTIF(cmoney!EX$136:EX$387,$C31)=0,"",COUNTIF(cmoney!EX$136:EX$387,$C31))</f>
        <v>12</v>
      </c>
      <c r="EX31" s="15">
        <f>IF(COUNTIF(cmoney!EY$136:EY$387,$C31)=0,"",COUNTIF(cmoney!EY$136:EY$387,$C31))</f>
        <v>8</v>
      </c>
      <c r="EY31" s="15">
        <f>IF(COUNTIF(cmoney!EZ$136:EZ$387,$C31)=0,"",COUNTIF(cmoney!EZ$136:EZ$387,$C31))</f>
        <v>11</v>
      </c>
      <c r="EZ31" s="15" t="str">
        <f>IF(COUNTIF(cmoney!FA$136:FA$387,$C31)=0,"",COUNTIF(cmoney!FA$136:FA$387,$C31))</f>
        <v/>
      </c>
      <c r="FA31" s="15" t="str">
        <f>IF(COUNTIF(cmoney!FB$136:FB$387,$C31)=0,"",COUNTIF(cmoney!FB$136:FB$387,$C31))</f>
        <v/>
      </c>
      <c r="FB31" s="15" t="str">
        <f>IF(COUNTIF(cmoney!FC$136:FC$387,$C31)=0,"",COUNTIF(cmoney!FC$136:FC$387,$C31))</f>
        <v/>
      </c>
      <c r="FC31" s="15" t="str">
        <f>IF(COUNTIF(cmoney!FD$136:FD$387,$C31)=0,"",COUNTIF(cmoney!FD$136:FD$387,$C31))</f>
        <v/>
      </c>
      <c r="FD31" s="15" t="str">
        <f>IF(COUNTIF(cmoney!FE$136:FE$387,$C31)=0,"",COUNTIF(cmoney!FE$136:FE$387,$C31))</f>
        <v/>
      </c>
      <c r="FE31" s="15" t="str">
        <f>IF(COUNTIF(cmoney!FF$136:FF$387,$C31)=0,"",COUNTIF(cmoney!FF$136:FF$387,$C31))</f>
        <v/>
      </c>
      <c r="FF31" s="15" t="str">
        <f>IF(COUNTIF(cmoney!FG$136:FG$387,$C31)=0,"",COUNTIF(cmoney!FG$136:FG$387,$C31))</f>
        <v/>
      </c>
      <c r="FG31" s="15" t="str">
        <f>IF(COUNTIF(cmoney!FH$136:FH$387,$C31)=0,"",COUNTIF(cmoney!FH$136:FH$387,$C31))</f>
        <v/>
      </c>
      <c r="FH31" s="15" t="str">
        <f>IF(COUNTIF(cmoney!FI$136:FI$387,$C31)=0,"",COUNTIF(cmoney!FI$136:FI$387,$C31))</f>
        <v/>
      </c>
      <c r="FI31" s="15" t="str">
        <f>IF(COUNTIF(cmoney!FJ$136:FJ$387,$C31)=0,"",COUNTIF(cmoney!FJ$136:FJ$387,$C31))</f>
        <v/>
      </c>
      <c r="FJ31" s="15" t="str">
        <f>IF(COUNTIF(cmoney!FK$136:FK$387,$C31)=0,"",COUNTIF(cmoney!FK$136:FK$387,$C31))</f>
        <v/>
      </c>
      <c r="FK31" s="15" t="str">
        <f>IF(COUNTIF(cmoney!FL$136:FL$387,$C31)=0,"",COUNTIF(cmoney!FL$136:FL$387,$C31))</f>
        <v/>
      </c>
      <c r="FL31" s="15" t="str">
        <f>IF(COUNTIF(cmoney!FM$136:FM$387,$C31)=0,"",COUNTIF(cmoney!FM$136:FM$387,$C31))</f>
        <v/>
      </c>
      <c r="FM31" s="15" t="str">
        <f>IF(COUNTIF(cmoney!FN$136:FN$387,$C31)=0,"",COUNTIF(cmoney!FN$136:FN$387,$C31))</f>
        <v/>
      </c>
      <c r="FN31" s="15" t="str">
        <f>IF(COUNTIF(cmoney!FO$136:FO$387,$C31)=0,"",COUNTIF(cmoney!FO$136:FO$387,$C31))</f>
        <v/>
      </c>
      <c r="FO31" s="15" t="str">
        <f>IF(COUNTIF(cmoney!FP$136:FP$387,$C31)=0,"",COUNTIF(cmoney!FP$136:FP$387,$C31))</f>
        <v/>
      </c>
      <c r="FP31" s="15" t="str">
        <f>IF(COUNTIF(cmoney!FQ$136:FQ$387,$C31)=0,"",COUNTIF(cmoney!FQ$136:FQ$387,$C31))</f>
        <v/>
      </c>
      <c r="FQ31" s="15" t="str">
        <f>IF(COUNTIF(cmoney!FR$136:FR$387,$C31)=0,"",COUNTIF(cmoney!FR$136:FR$387,$C31))</f>
        <v/>
      </c>
      <c r="FR31" s="15" t="str">
        <f>IF(COUNTIF(cmoney!FS$136:FS$387,$C31)=0,"",COUNTIF(cmoney!FS$136:FS$387,$C31))</f>
        <v/>
      </c>
      <c r="FS31" s="15" t="str">
        <f>IF(COUNTIF(cmoney!FT$136:FT$387,$C31)=0,"",COUNTIF(cmoney!FT$136:FT$387,$C31))</f>
        <v/>
      </c>
      <c r="FT31" s="15" t="str">
        <f>IF(COUNTIF(cmoney!FU$136:FU$387,$C31)=0,"",COUNTIF(cmoney!FU$136:FU$387,$C31))</f>
        <v/>
      </c>
      <c r="FU31" s="15" t="str">
        <f>IF(COUNTIF(cmoney!FV$136:FV$387,$C31)=0,"",COUNTIF(cmoney!FV$136:FV$387,$C31))</f>
        <v/>
      </c>
      <c r="FV31" s="15" t="str">
        <f>IF(COUNTIF(cmoney!FW$136:FW$387,$C31)=0,"",COUNTIF(cmoney!FW$136:FW$387,$C31))</f>
        <v/>
      </c>
      <c r="FW31" s="15" t="str">
        <f>IF(COUNTIF(cmoney!FX$136:FX$387,$C31)=0,"",COUNTIF(cmoney!FX$136:FX$387,$C31))</f>
        <v/>
      </c>
      <c r="FX31" s="15" t="str">
        <f>IF(COUNTIF(cmoney!FY$136:FY$387,$C31)=0,"",COUNTIF(cmoney!FY$136:FY$387,$C31))</f>
        <v/>
      </c>
      <c r="FY31" s="15" t="str">
        <f>IF(COUNTIF(cmoney!FZ$136:FZ$387,$C31)=0,"",COUNTIF(cmoney!FZ$136:FZ$387,$C31))</f>
        <v/>
      </c>
      <c r="FZ31" s="15" t="str">
        <f>IF(COUNTIF(cmoney!GA$136:GA$387,$C31)=0,"",COUNTIF(cmoney!GA$136:GA$387,$C31))</f>
        <v/>
      </c>
      <c r="GA31" s="15" t="str">
        <f>IF(COUNTIF(cmoney!GB$136:GB$387,$C31)=0,"",COUNTIF(cmoney!GB$136:GB$387,$C31))</f>
        <v/>
      </c>
      <c r="GB31" s="15" t="str">
        <f>IF(COUNTIF(cmoney!GC$136:GC$387,$C31)=0,"",COUNTIF(cmoney!GC$136:GC$387,$C31))</f>
        <v/>
      </c>
      <c r="GC31" s="15" t="str">
        <f>IF(COUNTIF(cmoney!GD$136:GD$387,$C31)=0,"",COUNTIF(cmoney!GD$136:GD$387,$C31))</f>
        <v/>
      </c>
      <c r="GD31" s="15" t="str">
        <f>IF(COUNTIF(cmoney!GE$136:GE$387,$C31)=0,"",COUNTIF(cmoney!GE$136:GE$387,$C31))</f>
        <v/>
      </c>
      <c r="GE31" s="15" t="str">
        <f>IF(COUNTIF(cmoney!GF$136:GF$387,$C31)=0,"",COUNTIF(cmoney!GF$136:GF$387,$C31))</f>
        <v/>
      </c>
      <c r="GF31" s="15" t="str">
        <f>IF(COUNTIF(cmoney!GG$136:GG$387,$C31)=0,"",COUNTIF(cmoney!GG$136:GG$387,$C31))</f>
        <v/>
      </c>
      <c r="GG31" s="15" t="str">
        <f>IF(COUNTIF(cmoney!GH$136:GH$387,$C31)=0,"",COUNTIF(cmoney!GH$136:GH$387,$C31))</f>
        <v/>
      </c>
      <c r="GH31" s="15">
        <f>IF(COUNTIF(cmoney!GI$136:GI$387,$C31)=0,"",COUNTIF(cmoney!GI$136:GI$387,$C31))</f>
        <v>48</v>
      </c>
      <c r="GI31" s="15" t="str">
        <f>IF(COUNTIF(cmoney!GJ$136:GJ$387,$C31)=0,"",COUNTIF(cmoney!GJ$136:GJ$387,$C31))</f>
        <v/>
      </c>
      <c r="GJ31" s="15" t="str">
        <f>IF(COUNTIF(cmoney!GK$136:GK$387,$C31)=0,"",COUNTIF(cmoney!GK$136:GK$387,$C31))</f>
        <v/>
      </c>
      <c r="GK31" s="15" t="str">
        <f>IF(COUNTIF(cmoney!GL$136:GL$387,$C31)=0,"",COUNTIF(cmoney!GL$136:GL$387,$C31))</f>
        <v/>
      </c>
      <c r="GL31" s="15" t="str">
        <f>IF(COUNTIF(cmoney!GM$136:GM$387,$C31)=0,"",COUNTIF(cmoney!GM$136:GM$387,$C31))</f>
        <v/>
      </c>
      <c r="GM31" s="15" t="str">
        <f>IF(COUNTIF(cmoney!GN$136:GN$387,$C31)=0,"",COUNTIF(cmoney!GN$136:GN$387,$C31))</f>
        <v/>
      </c>
      <c r="GN31" s="15" t="str">
        <f>IF(COUNTIF(cmoney!GO$136:GO$387,$C31)=0,"",COUNTIF(cmoney!GO$136:GO$387,$C31))</f>
        <v/>
      </c>
      <c r="GO31" s="15" t="str">
        <f>IF(COUNTIF(cmoney!GP$136:GP$387,$C31)=0,"",COUNTIF(cmoney!GP$136:GP$387,$C31))</f>
        <v/>
      </c>
      <c r="GP31" s="15" t="str">
        <f>IF(COUNTIF(cmoney!GQ$136:GQ$387,$C31)=0,"",COUNTIF(cmoney!GQ$136:GQ$387,$C31))</f>
        <v/>
      </c>
      <c r="GQ31" s="15" t="str">
        <f>IF(COUNTIF(cmoney!GR$136:GR$387,$C31)=0,"",COUNTIF(cmoney!GR$136:GR$387,$C31))</f>
        <v/>
      </c>
      <c r="GR31" s="15" t="str">
        <f>IF(COUNTIF(cmoney!GS$136:GS$387,$C31)=0,"",COUNTIF(cmoney!GS$136:GS$387,$C31))</f>
        <v/>
      </c>
      <c r="GS31" s="15" t="str">
        <f>IF(COUNTIF(cmoney!GT$136:GT$387,$C31)=0,"",COUNTIF(cmoney!GT$136:GT$387,$C31))</f>
        <v/>
      </c>
      <c r="GT31" s="15" t="str">
        <f>IF(COUNTIF(cmoney!GU$136:GU$387,$C31)=0,"",COUNTIF(cmoney!GU$136:GU$387,$C31))</f>
        <v/>
      </c>
      <c r="GU31" s="15" t="str">
        <f>IF(COUNTIF(cmoney!GV$136:GV$387,$C31)=0,"",COUNTIF(cmoney!GV$136:GV$387,$C31))</f>
        <v/>
      </c>
    </row>
    <row r="32" spans="1:203" ht="17.25" thickBot="1">
      <c r="A32" s="8"/>
      <c r="B32" s="8"/>
      <c r="C32" s="4" t="s">
        <v>686</v>
      </c>
      <c r="D32" s="4" t="s">
        <v>1241</v>
      </c>
      <c r="E32" s="44">
        <f>IF(ISERROR(1-E29),"",1-E29)</f>
        <v>0.58606557377049184</v>
      </c>
      <c r="F32" s="44">
        <f t="shared" ref="F32:BQ32" si="216">IF(ISERROR(1-F29),"",1-F29)</f>
        <v>0.657258064516129</v>
      </c>
      <c r="G32" s="44">
        <f t="shared" si="216"/>
        <v>0.51807228915662651</v>
      </c>
      <c r="H32" s="44">
        <f t="shared" si="216"/>
        <v>0.9065040650406504</v>
      </c>
      <c r="I32" s="44">
        <f t="shared" si="216"/>
        <v>0.80737704918032782</v>
      </c>
      <c r="J32" s="44">
        <f t="shared" si="216"/>
        <v>0.83673469387755106</v>
      </c>
      <c r="K32" s="44">
        <f t="shared" si="216"/>
        <v>0.48780487804878048</v>
      </c>
      <c r="L32" s="44">
        <f t="shared" si="216"/>
        <v>0.94422310756972117</v>
      </c>
      <c r="M32" s="44">
        <f t="shared" si="216"/>
        <v>0.88888888888888884</v>
      </c>
      <c r="N32" s="44">
        <f t="shared" si="216"/>
        <v>0.8605577689243028</v>
      </c>
      <c r="O32" s="44">
        <f t="shared" si="216"/>
        <v>0.41935483870967738</v>
      </c>
      <c r="P32" s="44">
        <f t="shared" si="216"/>
        <v>0.6707317073170731</v>
      </c>
      <c r="Q32" s="44">
        <f t="shared" si="216"/>
        <v>0.91093117408906887</v>
      </c>
      <c r="R32" s="44">
        <f t="shared" si="216"/>
        <v>0.76229508196721318</v>
      </c>
      <c r="S32" s="44">
        <f t="shared" si="216"/>
        <v>0.57258064516129026</v>
      </c>
      <c r="T32" s="44">
        <f t="shared" si="216"/>
        <v>0.58943089430894302</v>
      </c>
      <c r="U32" s="44">
        <f t="shared" si="216"/>
        <v>0.842741935483871</v>
      </c>
      <c r="V32" s="44">
        <f t="shared" si="216"/>
        <v>0.19444444444444442</v>
      </c>
      <c r="W32" s="44">
        <f t="shared" si="216"/>
        <v>0.35652173913043483</v>
      </c>
      <c r="X32" s="44">
        <f t="shared" si="216"/>
        <v>0.59336099585062241</v>
      </c>
      <c r="Y32" s="44">
        <f t="shared" si="216"/>
        <v>0.39378238341968907</v>
      </c>
      <c r="Z32" s="44">
        <f t="shared" si="216"/>
        <v>0.56626506024096379</v>
      </c>
      <c r="AA32" s="44">
        <f t="shared" si="216"/>
        <v>0.5669642857142857</v>
      </c>
      <c r="AB32" s="44">
        <f t="shared" si="216"/>
        <v>0.42148760330578516</v>
      </c>
      <c r="AC32" s="44">
        <f t="shared" si="216"/>
        <v>0.502092050209205</v>
      </c>
      <c r="AD32" s="44">
        <f t="shared" si="216"/>
        <v>0.33333333333333337</v>
      </c>
      <c r="AE32" s="44">
        <f t="shared" si="216"/>
        <v>0.54098360655737698</v>
      </c>
      <c r="AF32" s="44">
        <f t="shared" si="216"/>
        <v>0.54508196721311475</v>
      </c>
      <c r="AG32" s="44">
        <f t="shared" si="216"/>
        <v>0.60759493670886078</v>
      </c>
      <c r="AH32" s="44">
        <f t="shared" si="216"/>
        <v>0.62857142857142856</v>
      </c>
      <c r="AI32" s="44">
        <f t="shared" si="216"/>
        <v>0.68995633187772931</v>
      </c>
      <c r="AJ32" s="44">
        <f t="shared" si="216"/>
        <v>0.53413654618473894</v>
      </c>
      <c r="AK32" s="44">
        <f t="shared" si="216"/>
        <v>0.65182186234817818</v>
      </c>
      <c r="AL32" s="44">
        <f t="shared" si="216"/>
        <v>0.60775862068965525</v>
      </c>
      <c r="AM32" s="44">
        <f t="shared" si="216"/>
        <v>0.43333333333333335</v>
      </c>
      <c r="AN32" s="44">
        <f t="shared" si="216"/>
        <v>0.467741935483871</v>
      </c>
      <c r="AO32" s="44">
        <f t="shared" si="216"/>
        <v>0.71370967741935476</v>
      </c>
      <c r="AP32" s="44">
        <f t="shared" si="216"/>
        <v>0.59745762711864403</v>
      </c>
      <c r="AQ32" s="44">
        <f t="shared" si="216"/>
        <v>0.69918699186991873</v>
      </c>
      <c r="AR32" s="44">
        <f t="shared" si="216"/>
        <v>0.55870445344129549</v>
      </c>
      <c r="AS32" s="44">
        <f t="shared" si="216"/>
        <v>0.5193133047210301</v>
      </c>
      <c r="AT32" s="44">
        <f t="shared" si="216"/>
        <v>0.63524590163934425</v>
      </c>
      <c r="AU32" s="44">
        <f t="shared" si="216"/>
        <v>0.69047619047619047</v>
      </c>
      <c r="AV32" s="44">
        <f t="shared" si="216"/>
        <v>0.75409836065573765</v>
      </c>
      <c r="AW32" s="44">
        <f t="shared" si="216"/>
        <v>0.54183266932270913</v>
      </c>
      <c r="AX32" s="44">
        <f t="shared" si="216"/>
        <v>0.56903765690376562</v>
      </c>
      <c r="AY32" s="44">
        <f t="shared" si="216"/>
        <v>0.72689075630252109</v>
      </c>
      <c r="AZ32" s="44">
        <f t="shared" si="216"/>
        <v>0.36725663716814161</v>
      </c>
      <c r="BA32" s="44">
        <f t="shared" si="216"/>
        <v>0.66938775510204085</v>
      </c>
      <c r="BB32" s="44">
        <f t="shared" si="216"/>
        <v>0.6188340807174888</v>
      </c>
      <c r="BC32" s="44">
        <f t="shared" si="216"/>
        <v>0.57317073170731714</v>
      </c>
      <c r="BD32" s="44">
        <f t="shared" si="216"/>
        <v>0.76131687242798352</v>
      </c>
      <c r="BE32" s="44">
        <f t="shared" si="216"/>
        <v>0.51190476190476186</v>
      </c>
      <c r="BF32" s="44">
        <f t="shared" si="216"/>
        <v>0.61728395061728403</v>
      </c>
      <c r="BG32" s="44">
        <f t="shared" si="216"/>
        <v>0.57281553398058249</v>
      </c>
      <c r="BH32" s="44">
        <f t="shared" si="216"/>
        <v>0.52800000000000002</v>
      </c>
      <c r="BI32" s="44">
        <f t="shared" si="216"/>
        <v>0.7357723577235773</v>
      </c>
      <c r="BJ32" s="44">
        <f t="shared" si="216"/>
        <v>0.63786008230452673</v>
      </c>
      <c r="BK32" s="44">
        <f t="shared" si="216"/>
        <v>0.51440329218106995</v>
      </c>
      <c r="BL32" s="44">
        <f t="shared" si="216"/>
        <v>0.45306122448979591</v>
      </c>
      <c r="BM32" s="44">
        <f t="shared" si="216"/>
        <v>0.54581673306772904</v>
      </c>
      <c r="BN32" s="44">
        <f t="shared" si="216"/>
        <v>0.45267489711934161</v>
      </c>
      <c r="BO32" s="44">
        <f t="shared" si="216"/>
        <v>0.49799196787148592</v>
      </c>
      <c r="BP32" s="44">
        <f t="shared" si="216"/>
        <v>0.50204081632653064</v>
      </c>
      <c r="BQ32" s="44">
        <f t="shared" si="216"/>
        <v>0.79918032786885251</v>
      </c>
      <c r="BR32" s="44">
        <f t="shared" ref="BR32:EC32" si="217">IF(ISERROR(1-BR29),"",1-BR29)</f>
        <v>0.78260869565217395</v>
      </c>
      <c r="BS32" s="44">
        <f t="shared" si="217"/>
        <v>0.65284974093264247</v>
      </c>
      <c r="BT32" s="44">
        <f t="shared" si="217"/>
        <v>0.42682926829268297</v>
      </c>
      <c r="BU32" s="44">
        <f t="shared" si="217"/>
        <v>0.56504065040650409</v>
      </c>
      <c r="BV32" s="44">
        <f t="shared" si="217"/>
        <v>0.52191235059760954</v>
      </c>
      <c r="BW32" s="44">
        <f t="shared" si="217"/>
        <v>0.65338645418326691</v>
      </c>
      <c r="BX32" s="44">
        <f t="shared" si="217"/>
        <v>0.57768924302788838</v>
      </c>
      <c r="BY32" s="44">
        <f t="shared" si="217"/>
        <v>0.77215189873417722</v>
      </c>
      <c r="BZ32" s="44">
        <f t="shared" si="217"/>
        <v>0.62396694214876036</v>
      </c>
      <c r="CA32" s="44">
        <f t="shared" si="217"/>
        <v>0.76829268292682928</v>
      </c>
      <c r="CB32" s="44">
        <f t="shared" si="217"/>
        <v>0.88381742738589208</v>
      </c>
      <c r="CC32" s="44">
        <f t="shared" si="217"/>
        <v>0.56571428571428573</v>
      </c>
      <c r="CD32" s="44">
        <f t="shared" si="217"/>
        <v>0.55555555555555558</v>
      </c>
      <c r="CE32" s="44">
        <f t="shared" si="217"/>
        <v>0.76190476190476186</v>
      </c>
      <c r="CF32" s="44">
        <f t="shared" si="217"/>
        <v>0.77777777777777779</v>
      </c>
      <c r="CG32" s="44">
        <f t="shared" si="217"/>
        <v>0.50840336134453779</v>
      </c>
      <c r="CH32" s="44">
        <f t="shared" si="217"/>
        <v>0.71491228070175439</v>
      </c>
      <c r="CI32" s="44">
        <f t="shared" si="217"/>
        <v>0.38617886178861793</v>
      </c>
      <c r="CJ32" s="44">
        <f t="shared" si="217"/>
        <v>0.46473029045643155</v>
      </c>
      <c r="CK32" s="44">
        <f t="shared" si="217"/>
        <v>0.57370517928286846</v>
      </c>
      <c r="CL32" s="44">
        <f t="shared" si="217"/>
        <v>0.49206349206349209</v>
      </c>
      <c r="CM32" s="44">
        <f t="shared" si="217"/>
        <v>0.50793650793650791</v>
      </c>
      <c r="CN32" s="44">
        <f t="shared" si="217"/>
        <v>0.70916334661354585</v>
      </c>
      <c r="CO32" s="44">
        <f t="shared" si="217"/>
        <v>0.74297188755020083</v>
      </c>
      <c r="CP32" s="44">
        <f t="shared" si="217"/>
        <v>0.54201680672268915</v>
      </c>
      <c r="CQ32" s="44">
        <f t="shared" si="217"/>
        <v>0.47933884297520657</v>
      </c>
      <c r="CR32" s="44">
        <f t="shared" si="217"/>
        <v>0.65200000000000002</v>
      </c>
      <c r="CS32" s="44">
        <f t="shared" si="217"/>
        <v>0.57322175732217573</v>
      </c>
      <c r="CT32" s="44">
        <f t="shared" si="217"/>
        <v>0.92712550607287447</v>
      </c>
      <c r="CU32" s="44">
        <f t="shared" si="217"/>
        <v>0.46938775510204078</v>
      </c>
      <c r="CV32" s="44">
        <f t="shared" si="217"/>
        <v>0.85714285714285721</v>
      </c>
      <c r="CW32" s="44">
        <f t="shared" si="217"/>
        <v>0.28749999999999998</v>
      </c>
      <c r="CX32" s="44">
        <f t="shared" si="217"/>
        <v>0.35416666666666663</v>
      </c>
      <c r="CY32" s="44">
        <f t="shared" si="217"/>
        <v>0.63934426229508201</v>
      </c>
      <c r="CZ32" s="44">
        <f t="shared" si="217"/>
        <v>0.80722891566265065</v>
      </c>
      <c r="DA32" s="44">
        <f t="shared" si="217"/>
        <v>0.88800000000000001</v>
      </c>
      <c r="DB32" s="44">
        <f t="shared" si="217"/>
        <v>0.60655737704918034</v>
      </c>
      <c r="DC32" s="44">
        <f t="shared" si="217"/>
        <v>0.65975103734439833</v>
      </c>
      <c r="DD32" s="44">
        <f t="shared" si="217"/>
        <v>0.63070539419087135</v>
      </c>
      <c r="DE32" s="44">
        <f t="shared" si="217"/>
        <v>0.55508474576271194</v>
      </c>
      <c r="DF32" s="44">
        <f t="shared" si="217"/>
        <v>0.8125</v>
      </c>
      <c r="DG32" s="44">
        <f t="shared" si="217"/>
        <v>0.46666666666666667</v>
      </c>
      <c r="DH32" s="44">
        <f t="shared" si="217"/>
        <v>0.45606694560669458</v>
      </c>
      <c r="DI32" s="44">
        <f t="shared" si="217"/>
        <v>0.21825396825396826</v>
      </c>
      <c r="DJ32" s="44">
        <f t="shared" si="217"/>
        <v>0.26984126984126988</v>
      </c>
      <c r="DK32" s="44">
        <f t="shared" si="217"/>
        <v>0.20634920634920639</v>
      </c>
      <c r="DL32" s="44">
        <f t="shared" si="217"/>
        <v>0.35864978902953581</v>
      </c>
      <c r="DM32" s="44">
        <f t="shared" si="217"/>
        <v>0.55696202531645578</v>
      </c>
      <c r="DN32" s="44">
        <f t="shared" si="217"/>
        <v>0.48523206751054848</v>
      </c>
      <c r="DO32" s="44">
        <f t="shared" si="217"/>
        <v>0.68229166666666674</v>
      </c>
      <c r="DP32" s="44">
        <f t="shared" si="217"/>
        <v>0.29333333333333333</v>
      </c>
      <c r="DQ32" s="44">
        <f t="shared" si="217"/>
        <v>0.19680851063829785</v>
      </c>
      <c r="DR32" s="44">
        <f t="shared" si="217"/>
        <v>0.29142857142857148</v>
      </c>
      <c r="DS32" s="44">
        <f t="shared" si="217"/>
        <v>0.96491228070175439</v>
      </c>
      <c r="DT32" s="44">
        <f t="shared" si="217"/>
        <v>0.90123456790123457</v>
      </c>
      <c r="DU32" s="44">
        <f t="shared" si="217"/>
        <v>0.85906040268456374</v>
      </c>
      <c r="DV32" s="44">
        <f t="shared" si="217"/>
        <v>0.7533333333333333</v>
      </c>
      <c r="DW32" s="44">
        <f t="shared" si="217"/>
        <v>0.54605263157894735</v>
      </c>
      <c r="DX32" s="44">
        <f t="shared" si="217"/>
        <v>0.53503184713375795</v>
      </c>
      <c r="DY32" s="44">
        <f t="shared" si="217"/>
        <v>0.62411347517730498</v>
      </c>
      <c r="DZ32" s="44">
        <f t="shared" si="217"/>
        <v>0.92948717948717952</v>
      </c>
      <c r="EA32" s="44">
        <f t="shared" si="217"/>
        <v>0.97435897435897434</v>
      </c>
      <c r="EB32" s="44">
        <f t="shared" si="217"/>
        <v>0.93793103448275861</v>
      </c>
      <c r="EC32" s="44">
        <f t="shared" si="217"/>
        <v>0.60176991150442483</v>
      </c>
      <c r="ED32" s="44">
        <f t="shared" ref="ED32:GO32" si="218">IF(ISERROR(1-ED29),"",1-ED29)</f>
        <v>0.33333333333333337</v>
      </c>
      <c r="EE32" s="44">
        <f t="shared" si="218"/>
        <v>0.88990825688073394</v>
      </c>
      <c r="EF32" s="44">
        <f t="shared" si="218"/>
        <v>0.64220183486238525</v>
      </c>
      <c r="EG32" s="44">
        <f t="shared" si="218"/>
        <v>0.25263157894736843</v>
      </c>
      <c r="EH32" s="44">
        <f t="shared" si="218"/>
        <v>0.42168674698795183</v>
      </c>
      <c r="EI32" s="44">
        <f t="shared" si="218"/>
        <v>0.45783132530120485</v>
      </c>
      <c r="EJ32" s="44">
        <f t="shared" si="218"/>
        <v>0.53012048192771077</v>
      </c>
      <c r="EK32" s="44">
        <f t="shared" si="218"/>
        <v>0.49333333333333329</v>
      </c>
      <c r="EL32" s="44">
        <f t="shared" si="218"/>
        <v>0.79629629629629628</v>
      </c>
      <c r="EM32" s="44">
        <f t="shared" si="218"/>
        <v>0.63636363636363635</v>
      </c>
      <c r="EN32" s="44">
        <f t="shared" si="218"/>
        <v>0.20967741935483875</v>
      </c>
      <c r="EO32" s="44">
        <f t="shared" si="218"/>
        <v>0.14516129032258063</v>
      </c>
      <c r="EP32" s="44">
        <f t="shared" si="218"/>
        <v>0.17741935483870963</v>
      </c>
      <c r="EQ32" s="44">
        <f t="shared" si="218"/>
        <v>0.65517241379310343</v>
      </c>
      <c r="ER32" s="44">
        <f t="shared" si="218"/>
        <v>0.47727272727272729</v>
      </c>
      <c r="ES32" s="44">
        <f t="shared" si="218"/>
        <v>0.64444444444444438</v>
      </c>
      <c r="ET32" s="44">
        <f t="shared" si="218"/>
        <v>0.55555555555555558</v>
      </c>
      <c r="EU32" s="44">
        <f t="shared" si="218"/>
        <v>0.93939393939393945</v>
      </c>
      <c r="EV32" s="44" t="str">
        <f t="shared" si="218"/>
        <v/>
      </c>
      <c r="EW32" s="44">
        <f t="shared" si="218"/>
        <v>0.6</v>
      </c>
      <c r="EX32" s="44">
        <f t="shared" si="218"/>
        <v>0.5</v>
      </c>
      <c r="EY32" s="44">
        <f t="shared" si="218"/>
        <v>0.73333333333333339</v>
      </c>
      <c r="EZ32" s="44" t="str">
        <f t="shared" si="218"/>
        <v/>
      </c>
      <c r="FA32" s="44" t="str">
        <f t="shared" si="218"/>
        <v/>
      </c>
      <c r="FB32" s="44" t="str">
        <f t="shared" si="218"/>
        <v/>
      </c>
      <c r="FC32" s="44" t="str">
        <f t="shared" si="218"/>
        <v/>
      </c>
      <c r="FD32" s="44" t="str">
        <f t="shared" si="218"/>
        <v/>
      </c>
      <c r="FE32" s="44" t="str">
        <f t="shared" si="218"/>
        <v/>
      </c>
      <c r="FF32" s="44" t="str">
        <f t="shared" si="218"/>
        <v/>
      </c>
      <c r="FG32" s="44" t="str">
        <f t="shared" si="218"/>
        <v/>
      </c>
      <c r="FH32" s="44" t="str">
        <f t="shared" si="218"/>
        <v/>
      </c>
      <c r="FI32" s="44" t="str">
        <f t="shared" si="218"/>
        <v/>
      </c>
      <c r="FJ32" s="44" t="str">
        <f t="shared" si="218"/>
        <v/>
      </c>
      <c r="FK32" s="44" t="str">
        <f t="shared" si="218"/>
        <v/>
      </c>
      <c r="FL32" s="44" t="str">
        <f t="shared" si="218"/>
        <v/>
      </c>
      <c r="FM32" s="44" t="str">
        <f t="shared" si="218"/>
        <v/>
      </c>
      <c r="FN32" s="44" t="str">
        <f t="shared" si="218"/>
        <v/>
      </c>
      <c r="FO32" s="44" t="str">
        <f t="shared" si="218"/>
        <v/>
      </c>
      <c r="FP32" s="44" t="str">
        <f t="shared" si="218"/>
        <v/>
      </c>
      <c r="FQ32" s="44" t="str">
        <f t="shared" si="218"/>
        <v/>
      </c>
      <c r="FR32" s="44" t="str">
        <f t="shared" si="218"/>
        <v/>
      </c>
      <c r="FS32" s="44" t="str">
        <f t="shared" si="218"/>
        <v/>
      </c>
      <c r="FT32" s="44" t="str">
        <f t="shared" si="218"/>
        <v/>
      </c>
      <c r="FU32" s="44" t="str">
        <f t="shared" si="218"/>
        <v/>
      </c>
      <c r="FV32" s="44" t="str">
        <f t="shared" si="218"/>
        <v/>
      </c>
      <c r="FW32" s="44" t="str">
        <f t="shared" si="218"/>
        <v/>
      </c>
      <c r="FX32" s="44" t="str">
        <f t="shared" si="218"/>
        <v/>
      </c>
      <c r="FY32" s="44" t="str">
        <f t="shared" si="218"/>
        <v/>
      </c>
      <c r="FZ32" s="44" t="str">
        <f t="shared" si="218"/>
        <v/>
      </c>
      <c r="GA32" s="44" t="str">
        <f t="shared" si="218"/>
        <v/>
      </c>
      <c r="GB32" s="44" t="str">
        <f t="shared" si="218"/>
        <v/>
      </c>
      <c r="GC32" s="44" t="str">
        <f t="shared" si="218"/>
        <v/>
      </c>
      <c r="GD32" s="44" t="str">
        <f t="shared" si="218"/>
        <v/>
      </c>
      <c r="GE32" s="44" t="str">
        <f t="shared" si="218"/>
        <v/>
      </c>
      <c r="GF32" s="44" t="str">
        <f t="shared" si="218"/>
        <v/>
      </c>
      <c r="GG32" s="44" t="str">
        <f t="shared" si="218"/>
        <v/>
      </c>
      <c r="GH32" s="44">
        <f t="shared" si="218"/>
        <v>0.19433198380566796</v>
      </c>
      <c r="GI32" s="44" t="str">
        <f t="shared" si="218"/>
        <v/>
      </c>
      <c r="GJ32" s="44" t="str">
        <f t="shared" si="218"/>
        <v/>
      </c>
      <c r="GK32" s="44" t="str">
        <f t="shared" si="218"/>
        <v/>
      </c>
      <c r="GL32" s="44" t="str">
        <f t="shared" si="218"/>
        <v/>
      </c>
      <c r="GM32" s="44" t="str">
        <f t="shared" si="218"/>
        <v/>
      </c>
      <c r="GN32" s="44" t="str">
        <f t="shared" si="218"/>
        <v/>
      </c>
      <c r="GO32" s="44" t="str">
        <f t="shared" si="218"/>
        <v/>
      </c>
      <c r="GP32" s="44" t="str">
        <f t="shared" ref="GP32:GU32" si="219">IF(ISERROR(1-GP29),"",1-GP29)</f>
        <v/>
      </c>
      <c r="GQ32" s="44" t="str">
        <f t="shared" si="219"/>
        <v/>
      </c>
      <c r="GR32" s="44" t="str">
        <f t="shared" si="219"/>
        <v/>
      </c>
      <c r="GS32" s="44" t="str">
        <f t="shared" si="219"/>
        <v/>
      </c>
      <c r="GT32" s="44" t="str">
        <f t="shared" si="219"/>
        <v/>
      </c>
      <c r="GU32" s="44" t="str">
        <f t="shared" si="219"/>
        <v/>
      </c>
    </row>
    <row r="33" spans="1:203">
      <c r="A33" s="9">
        <v>2017</v>
      </c>
      <c r="C33" s="10" t="s">
        <v>685</v>
      </c>
      <c r="D33" s="10" t="s">
        <v>1237</v>
      </c>
      <c r="E33" s="12">
        <f>IF(COUNTIF(cmoney!F$388:F$639,$C33)=0,"",SUMIFS(cmoney!F$388:F$639,cmoney!F$388:F$639,$C33)/COUNTIF(cmoney!F$388:F$639,$C33))</f>
        <v>0.13973461538461535</v>
      </c>
      <c r="F33" s="12">
        <f>IF(COUNTIF(cmoney!G$388:G$639,$C33)=0,"",SUMIFS(cmoney!G$388:G$639,cmoney!G$388:G$639,$C33)/COUNTIF(cmoney!G$388:G$639,$C33))</f>
        <v>0.76800000000000002</v>
      </c>
      <c r="G33" s="12">
        <f>IF(COUNTIF(cmoney!H$388:H$639,$C33)=0,"",SUMIFS(cmoney!H$388:H$639,cmoney!H$388:H$639,$C33)/COUNTIF(cmoney!H$388:H$639,$C33))</f>
        <v>3.2836207547169818</v>
      </c>
      <c r="H33" s="12">
        <f>IF(COUNTIF(cmoney!I$388:I$639,$C33)=0,"",SUMIFS(cmoney!I$388:I$639,cmoney!I$388:I$639,$C33)/COUNTIF(cmoney!I$388:I$639,$C33))</f>
        <v>0.20302727272727275</v>
      </c>
      <c r="I33" s="12">
        <f>IF(COUNTIF(cmoney!J$388:J$639,$C33)=0,"",SUMIFS(cmoney!J$388:J$639,cmoney!J$388:J$639,$C33)/COUNTIF(cmoney!J$388:J$639,$C33))</f>
        <v>0.17449999999999999</v>
      </c>
      <c r="J33" s="12">
        <f>IF(COUNTIF(cmoney!K$388:K$639,$C33)=0,"",SUMIFS(cmoney!K$388:K$639,cmoney!K$388:K$639,$C33)/COUNTIF(cmoney!K$388:K$639,$C33))</f>
        <v>0.17016153846153845</v>
      </c>
      <c r="K33" s="12">
        <f>IF(COUNTIF(cmoney!L$388:L$639,$C33)=0,"",SUMIFS(cmoney!L$388:L$639,cmoney!L$388:L$639,$C33)/COUNTIF(cmoney!L$388:L$639,$C33))</f>
        <v>0.36639489795918356</v>
      </c>
      <c r="L33" s="12">
        <f>IF(COUNTIF(cmoney!M$388:M$639,$C33)=0,"",SUMIFS(cmoney!M$388:M$639,cmoney!M$388:M$639,$C33)/COUNTIF(cmoney!M$388:M$639,$C33))</f>
        <v>0.12040769230769231</v>
      </c>
      <c r="M33" s="12">
        <f>IF(COUNTIF(cmoney!N$388:N$639,$C33)=0,"",SUMIFS(cmoney!N$388:N$639,cmoney!N$388:N$639,$C33)/COUNTIF(cmoney!N$388:N$639,$C33))</f>
        <v>0.45907857142857145</v>
      </c>
      <c r="N33" s="12">
        <f>IF(COUNTIF(cmoney!O$388:O$639,$C33)=0,"",SUMIFS(cmoney!O$388:O$639,cmoney!O$388:O$639,$C33)/COUNTIF(cmoney!O$388:O$639,$C33))</f>
        <v>0.44258333333333333</v>
      </c>
      <c r="O33" s="12">
        <f>IF(COUNTIF(cmoney!P$388:P$639,$C33)=0,"",SUMIFS(cmoney!P$388:P$639,cmoney!P$388:P$639,$C33)/COUNTIF(cmoney!P$388:P$639,$C33))</f>
        <v>0.42869999999999997</v>
      </c>
      <c r="P33" s="12">
        <f>IF(COUNTIF(cmoney!Q$388:Q$639,$C33)=0,"",SUMIFS(cmoney!Q$388:Q$639,cmoney!Q$388:Q$639,$C33)/COUNTIF(cmoney!Q$388:Q$639,$C33))</f>
        <v>0.2876055555555555</v>
      </c>
      <c r="Q33" s="12">
        <f>IF(COUNTIF(cmoney!R$388:R$639,$C33)=0,"",SUMIFS(cmoney!R$388:R$639,cmoney!R$388:R$639,$C33)/COUNTIF(cmoney!R$388:R$639,$C33))</f>
        <v>0.31894761904761904</v>
      </c>
      <c r="R33" s="12">
        <f>IF(COUNTIF(cmoney!S$388:S$639,$C33)=0,"",SUMIFS(cmoney!S$388:S$639,cmoney!S$388:S$639,$C33)/COUNTIF(cmoney!S$388:S$639,$C33))</f>
        <v>0.16073125000000002</v>
      </c>
      <c r="S33" s="12">
        <f>IF(COUNTIF(cmoney!T$388:T$639,$C33)=0,"",SUMIFS(cmoney!T$388:T$639,cmoney!T$388:T$639,$C33)/COUNTIF(cmoney!T$388:T$639,$C33))</f>
        <v>0.54644130434782601</v>
      </c>
      <c r="T33" s="12">
        <f>IF(COUNTIF(cmoney!U$388:U$639,$C33)=0,"",SUMIFS(cmoney!U$388:U$639,cmoney!U$388:U$639,$C33)/COUNTIF(cmoney!U$388:U$639,$C33))</f>
        <v>0.51746966292134822</v>
      </c>
      <c r="U33" s="12">
        <f>IF(COUNTIF(cmoney!V$388:V$639,$C33)=0,"",SUMIFS(cmoney!V$388:V$639,cmoney!V$388:V$639,$C33)/COUNTIF(cmoney!V$388:V$639,$C33))</f>
        <v>0.4895958333333334</v>
      </c>
      <c r="V33" s="12">
        <f>IF(COUNTIF(cmoney!W$388:W$639,$C33)=0,"",SUMIFS(cmoney!W$388:W$639,cmoney!W$388:W$639,$C33)/COUNTIF(cmoney!W$388:W$639,$C33))</f>
        <v>0.53416111111111109</v>
      </c>
      <c r="W33" s="12">
        <f>IF(COUNTIF(cmoney!X$388:X$639,$C33)=0,"",SUMIFS(cmoney!X$388:X$639,cmoney!X$388:X$639,$C33)/COUNTIF(cmoney!X$388:X$639,$C33))</f>
        <v>0.81694523809523811</v>
      </c>
      <c r="X33" s="12">
        <f>IF(COUNTIF(cmoney!Y$388:Y$639,$C33)=0,"",SUMIFS(cmoney!Y$388:Y$639,cmoney!Y$388:Y$639,$C33)/COUNTIF(cmoney!Y$388:Y$639,$C33))</f>
        <v>0.1565195652173913</v>
      </c>
      <c r="Y33" s="12">
        <f>IF(COUNTIF(cmoney!Z$388:Z$639,$C33)=0,"",SUMIFS(cmoney!Z$388:Z$639,cmoney!Z$388:Z$639,$C33)/COUNTIF(cmoney!Z$388:Z$639,$C33))</f>
        <v>0.1235788732394366</v>
      </c>
      <c r="Z33" s="12">
        <f>IF(COUNTIF(cmoney!AA$388:AA$639,$C33)=0,"",SUMIFS(cmoney!AA$388:AA$639,cmoney!AA$388:AA$639,$C33)/COUNTIF(cmoney!AA$388:AA$639,$C33))</f>
        <v>0.83865309734513349</v>
      </c>
      <c r="AA33" s="12">
        <f>IF(COUNTIF(cmoney!AB$388:AB$639,$C33)=0,"",SUMIFS(cmoney!AB$388:AB$639,cmoney!AB$388:AB$639,$C33)/COUNTIF(cmoney!AB$388:AB$639,$C33))</f>
        <v>0.39072972972972958</v>
      </c>
      <c r="AB33" s="12">
        <f>IF(COUNTIF(cmoney!AC$388:AC$639,$C33)=0,"",SUMIFS(cmoney!AC$388:AC$639,cmoney!AC$388:AC$639,$C33)/COUNTIF(cmoney!AC$388:AC$639,$C33))</f>
        <v>0.45887311827957</v>
      </c>
      <c r="AC33" s="12">
        <f>IF(COUNTIF(cmoney!AD$388:AD$639,$C33)=0,"",SUMIFS(cmoney!AD$388:AD$639,cmoney!AD$388:AD$639,$C33)/COUNTIF(cmoney!AD$388:AD$639,$C33))</f>
        <v>0.62562786885245925</v>
      </c>
      <c r="AD33" s="12">
        <f>IF(COUNTIF(cmoney!AE$388:AE$639,$C33)=0,"",SUMIFS(cmoney!AE$388:AE$639,cmoney!AE$388:AE$639,$C33)/COUNTIF(cmoney!AE$388:AE$639,$C33))</f>
        <v>0.60390714285714286</v>
      </c>
      <c r="AE33" s="12">
        <f>IF(COUNTIF(cmoney!AF$388:AF$639,$C33)=0,"",SUMIFS(cmoney!AF$388:AF$639,cmoney!AF$388:AF$639,$C33)/COUNTIF(cmoney!AF$388:AF$639,$C33))</f>
        <v>0.84875263157894709</v>
      </c>
      <c r="AF33" s="12">
        <f>IF(COUNTIF(cmoney!AG$388:AG$639,$C33)=0,"",SUMIFS(cmoney!AG$388:AG$639,cmoney!AG$388:AG$639,$C33)/COUNTIF(cmoney!AG$388:AG$639,$C33))</f>
        <v>0.37303333333333322</v>
      </c>
      <c r="AG33" s="12">
        <f>IF(COUNTIF(cmoney!AH$388:AH$639,$C33)=0,"",SUMIFS(cmoney!AH$388:AH$639,cmoney!AH$388:AH$639,$C33)/COUNTIF(cmoney!AH$388:AH$639,$C33))</f>
        <v>0.86230909090909091</v>
      </c>
      <c r="AH33" s="12">
        <f>IF(COUNTIF(cmoney!AI$388:AI$639,$C33)=0,"",SUMIFS(cmoney!AI$388:AI$639,cmoney!AI$388:AI$639,$C33)/COUNTIF(cmoney!AI$388:AI$639,$C33))</f>
        <v>0.36372222222222228</v>
      </c>
      <c r="AI33" s="12">
        <f>IF(COUNTIF(cmoney!AJ$388:AJ$639,$C33)=0,"",SUMIFS(cmoney!AJ$388:AJ$639,cmoney!AJ$388:AJ$639,$C33)/COUNTIF(cmoney!AJ$388:AJ$639,$C33))</f>
        <v>0.23517187500000003</v>
      </c>
      <c r="AJ33" s="12">
        <f>IF(COUNTIF(cmoney!AK$388:AK$639,$C33)=0,"",SUMIFS(cmoney!AK$388:AK$639,cmoney!AK$388:AK$639,$C33)/COUNTIF(cmoney!AK$388:AK$639,$C33))</f>
        <v>1.1839085714285715</v>
      </c>
      <c r="AK33" s="12">
        <f>IF(COUNTIF(cmoney!AL$388:AL$639,$C33)=0,"",SUMIFS(cmoney!AL$388:AL$639,cmoney!AL$388:AL$639,$C33)/COUNTIF(cmoney!AL$388:AL$639,$C33))</f>
        <v>0.5033023255813952</v>
      </c>
      <c r="AL33" s="12">
        <f>IF(COUNTIF(cmoney!AM$388:AM$639,$C33)=0,"",SUMIFS(cmoney!AM$388:AM$639,cmoney!AM$388:AM$639,$C33)/COUNTIF(cmoney!AM$388:AM$639,$C33))</f>
        <v>0.99857735849056584</v>
      </c>
      <c r="AM33" s="12">
        <f>IF(COUNTIF(cmoney!AN$388:AN$639,$C33)=0,"",SUMIFS(cmoney!AN$388:AN$639,cmoney!AN$388:AN$639,$C33)/COUNTIF(cmoney!AN$388:AN$639,$C33))</f>
        <v>0.26134878048780491</v>
      </c>
      <c r="AN33" s="12">
        <f>IF(COUNTIF(cmoney!AO$388:AO$639,$C33)=0,"",SUMIFS(cmoney!AO$388:AO$639,cmoney!AO$388:AO$639,$C33)/COUNTIF(cmoney!AO$388:AO$639,$C33))</f>
        <v>0.37694827586206903</v>
      </c>
      <c r="AO33" s="12">
        <f>IF(COUNTIF(cmoney!AP$388:AP$639,$C33)=0,"",SUMIFS(cmoney!AP$388:AP$639,cmoney!AP$388:AP$639,$C33)/COUNTIF(cmoney!AP$388:AP$639,$C33))</f>
        <v>0.5863613636363636</v>
      </c>
      <c r="AP33" s="12">
        <f>IF(COUNTIF(cmoney!AQ$388:AQ$639,$C33)=0,"",SUMIFS(cmoney!AQ$388:AQ$639,cmoney!AQ$388:AQ$639,$C33)/COUNTIF(cmoney!AQ$388:AQ$639,$C33))</f>
        <v>0.32839204545454542</v>
      </c>
      <c r="AQ33" s="12">
        <f>IF(COUNTIF(cmoney!AR$388:AR$639,$C33)=0,"",SUMIFS(cmoney!AR$388:AR$639,cmoney!AR$388:AR$639,$C33)/COUNTIF(cmoney!AR$388:AR$639,$C33))</f>
        <v>0.36301428571428579</v>
      </c>
      <c r="AR33" s="12">
        <f>IF(COUNTIF(cmoney!AS$388:AS$639,$C33)=0,"",SUMIFS(cmoney!AS$388:AS$639,cmoney!AS$388:AS$639,$C33)/COUNTIF(cmoney!AS$388:AS$639,$C33))</f>
        <v>0.58440800000000004</v>
      </c>
      <c r="AS33" s="12">
        <f>IF(COUNTIF(cmoney!AT$388:AT$639,$C33)=0,"",SUMIFS(cmoney!AT$388:AT$639,cmoney!AT$388:AT$639,$C33)/COUNTIF(cmoney!AT$388:AT$639,$C33))</f>
        <v>0.4655603174603174</v>
      </c>
      <c r="AT33" s="12">
        <f>IF(COUNTIF(cmoney!AU$388:AU$639,$C33)=0,"",SUMIFS(cmoney!AU$388:AU$639,cmoney!AU$388:AU$639,$C33)/COUNTIF(cmoney!AU$388:AU$639,$C33))</f>
        <v>0.43775256410256402</v>
      </c>
      <c r="AU33" s="12">
        <f>IF(COUNTIF(cmoney!AV$388:AV$639,$C33)=0,"",SUMIFS(cmoney!AV$388:AV$639,cmoney!AV$388:AV$639,$C33)/COUNTIF(cmoney!AV$388:AV$639,$C33))</f>
        <v>0.7006181818181817</v>
      </c>
      <c r="AV33" s="12">
        <f>IF(COUNTIF(cmoney!AW$388:AW$639,$C33)=0,"",SUMIFS(cmoney!AW$388:AW$639,cmoney!AW$388:AW$639,$C33)/COUNTIF(cmoney!AW$388:AW$639,$C33))</f>
        <v>0.20230800000000002</v>
      </c>
      <c r="AW33" s="12">
        <f>IF(COUNTIF(cmoney!AX$388:AX$639,$C33)=0,"",SUMIFS(cmoney!AX$388:AX$639,cmoney!AX$388:AX$639,$C33)/COUNTIF(cmoney!AX$388:AX$639,$C33))</f>
        <v>0.91418906249999987</v>
      </c>
      <c r="AX33" s="12">
        <f>IF(COUNTIF(cmoney!AY$388:AY$639,$C33)=0,"",SUMIFS(cmoney!AY$388:AY$639,cmoney!AY$388:AY$639,$C33)/COUNTIF(cmoney!AY$388:AY$639,$C33))</f>
        <v>0.35615531914893611</v>
      </c>
      <c r="AY33" s="12">
        <f>IF(COUNTIF(cmoney!AZ$388:AZ$639,$C33)=0,"",SUMIFS(cmoney!AZ$388:AZ$639,cmoney!AZ$388:AZ$639,$C33)/COUNTIF(cmoney!AZ$388:AZ$639,$C33))</f>
        <v>0.19934444444444446</v>
      </c>
      <c r="AZ33" s="12">
        <f>IF(COUNTIF(cmoney!BA$388:BA$639,$C33)=0,"",SUMIFS(cmoney!BA$388:BA$639,cmoney!BA$388:BA$639,$C33)/COUNTIF(cmoney!BA$388:BA$639,$C33))</f>
        <v>0.86517500000000003</v>
      </c>
      <c r="BA33" s="12">
        <f>IF(COUNTIF(cmoney!BB$388:BB$639,$C33)=0,"",SUMIFS(cmoney!BB$388:BB$639,cmoney!BB$388:BB$639,$C33)/COUNTIF(cmoney!BB$388:BB$639,$C33))</f>
        <v>0.31913548387096774</v>
      </c>
      <c r="BB33" s="12">
        <f>IF(COUNTIF(cmoney!BC$388:BC$639,$C33)=0,"",SUMIFS(cmoney!BC$388:BC$639,cmoney!BC$388:BC$639,$C33)/COUNTIF(cmoney!BC$388:BC$639,$C33))</f>
        <v>0.24309354838709679</v>
      </c>
      <c r="BC33" s="12">
        <f>IF(COUNTIF(cmoney!BD$388:BD$639,$C33)=0,"",SUMIFS(cmoney!BD$388:BD$639,cmoney!BD$388:BD$639,$C33)/COUNTIF(cmoney!BD$388:BD$639,$C33))</f>
        <v>0.5101232</v>
      </c>
      <c r="BD33" s="12">
        <f>IF(COUNTIF(cmoney!BE$388:BE$639,$C33)=0,"",SUMIFS(cmoney!BE$388:BE$639,cmoney!BE$388:BE$639,$C33)/COUNTIF(cmoney!BE$388:BE$639,$C33))</f>
        <v>0.30362727272727269</v>
      </c>
      <c r="BE33" s="12">
        <f>IF(COUNTIF(cmoney!BF$388:BF$639,$C33)=0,"",SUMIFS(cmoney!BF$388:BF$639,cmoney!BF$388:BF$639,$C33)/COUNTIF(cmoney!BF$388:BF$639,$C33))</f>
        <v>0.63352142857142868</v>
      </c>
      <c r="BF33" s="12">
        <f>IF(COUNTIF(cmoney!BG$388:BG$639,$C33)=0,"",SUMIFS(cmoney!BG$388:BG$639,cmoney!BG$388:BG$639,$C33)/COUNTIF(cmoney!BG$388:BG$639,$C33))</f>
        <v>0.10133571428571428</v>
      </c>
      <c r="BG33" s="12">
        <f>IF(COUNTIF(cmoney!BH$388:BH$639,$C33)=0,"",SUMIFS(cmoney!BH$388:BH$639,cmoney!BH$388:BH$639,$C33)/COUNTIF(cmoney!BH$388:BH$639,$C33))</f>
        <v>0.11744727272727268</v>
      </c>
      <c r="BH33" s="12">
        <f>IF(COUNTIF(cmoney!BI$388:BI$639,$C33)=0,"",SUMIFS(cmoney!BI$388:BI$639,cmoney!BI$388:BI$639,$C33)/COUNTIF(cmoney!BI$388:BI$639,$C33))</f>
        <v>0.6548773333333332</v>
      </c>
      <c r="BI33" s="12">
        <f>IF(COUNTIF(cmoney!BJ$388:BJ$639,$C33)=0,"",SUMIFS(cmoney!BJ$388:BJ$639,cmoney!BJ$388:BJ$639,$C33)/COUNTIF(cmoney!BJ$388:BJ$639,$C33))</f>
        <v>0.288628</v>
      </c>
      <c r="BJ33" s="12">
        <f>IF(COUNTIF(cmoney!BK$388:BK$639,$C33)=0,"",SUMIFS(cmoney!BK$388:BK$639,cmoney!BK$388:BK$639,$C33)/COUNTIF(cmoney!BK$388:BK$639,$C33))</f>
        <v>0.33321250000000002</v>
      </c>
      <c r="BK33" s="12">
        <f>IF(COUNTIF(cmoney!BL$388:BL$639,$C33)=0,"",SUMIFS(cmoney!BL$388:BL$639,cmoney!BL$388:BL$639,$C33)/COUNTIF(cmoney!BL$388:BL$639,$C33))</f>
        <v>0.5368750000000001</v>
      </c>
      <c r="BL33" s="12">
        <f>IF(COUNTIF(cmoney!BM$388:BM$639,$C33)=0,"",SUMIFS(cmoney!BM$388:BM$639,cmoney!BM$388:BM$639,$C33)/COUNTIF(cmoney!BM$388:BM$639,$C33))</f>
        <v>0.37949635036496338</v>
      </c>
      <c r="BM33" s="12">
        <f>IF(COUNTIF(cmoney!BN$388:BN$639,$C33)=0,"",SUMIFS(cmoney!BN$388:BN$639,cmoney!BN$388:BN$639,$C33)/COUNTIF(cmoney!BN$388:BN$639,$C33))</f>
        <v>1.1208640000000001</v>
      </c>
      <c r="BN33" s="12">
        <f>IF(COUNTIF(cmoney!BO$388:BO$639,$C33)=0,"",SUMIFS(cmoney!BO$388:BO$639,cmoney!BO$388:BO$639,$C33)/COUNTIF(cmoney!BO$388:BO$639,$C33))</f>
        <v>0.48315247524752469</v>
      </c>
      <c r="BO33" s="12">
        <f>IF(COUNTIF(cmoney!BP$388:BP$639,$C33)=0,"",SUMIFS(cmoney!BP$388:BP$639,cmoney!BP$388:BP$639,$C33)/COUNTIF(cmoney!BP$388:BP$639,$C33))</f>
        <v>2.6893365217391314</v>
      </c>
      <c r="BP33" s="12">
        <f>IF(COUNTIF(cmoney!BQ$388:BQ$639,$C33)=0,"",SUMIFS(cmoney!BQ$388:BQ$639,cmoney!BQ$388:BQ$639,$C33)/COUNTIF(cmoney!BQ$388:BQ$639,$C33))</f>
        <v>1.0033930232558139</v>
      </c>
      <c r="BQ33" s="12">
        <f>IF(COUNTIF(cmoney!BR$388:BR$639,$C33)=0,"",SUMIFS(cmoney!BR$388:BR$639,cmoney!BR$388:BR$639,$C33)/COUNTIF(cmoney!BR$388:BR$639,$C33))</f>
        <v>0.44269204545454549</v>
      </c>
      <c r="BR33" s="12">
        <f>IF(COUNTIF(cmoney!BS$388:BS$639,$C33)=0,"",SUMIFS(cmoney!BS$388:BS$639,cmoney!BS$388:BS$639,$C33)/COUNTIF(cmoney!BS$388:BS$639,$C33))</f>
        <v>0.15662000000000001</v>
      </c>
      <c r="BS33" s="12">
        <f>IF(COUNTIF(cmoney!BT$388:BT$639,$C33)=0,"",SUMIFS(cmoney!BT$388:BT$639,cmoney!BT$388:BT$639,$C33)/COUNTIF(cmoney!BT$388:BT$639,$C33))</f>
        <v>0.16664175824175825</v>
      </c>
      <c r="BT33" s="12">
        <f>IF(COUNTIF(cmoney!BU$388:BU$639,$C33)=0,"",SUMIFS(cmoney!BU$388:BU$639,cmoney!BU$388:BU$639,$C33)/COUNTIF(cmoney!BU$388:BU$639,$C33))</f>
        <v>2.5681707182320457</v>
      </c>
      <c r="BU33" s="12">
        <f>IF(COUNTIF(cmoney!BV$388:BV$639,$C33)=0,"",SUMIFS(cmoney!BV$388:BV$639,cmoney!BV$388:BV$639,$C33)/COUNTIF(cmoney!BV$388:BV$639,$C33))</f>
        <v>0.90861129032258048</v>
      </c>
      <c r="BV33" s="12">
        <f>IF(COUNTIF(cmoney!BW$388:BW$639,$C33)=0,"",SUMIFS(cmoney!BW$388:BW$639,cmoney!BW$388:BW$639,$C33)/COUNTIF(cmoney!BW$388:BW$639,$C33))</f>
        <v>0.46134469696969704</v>
      </c>
      <c r="BW33" s="12">
        <f>IF(COUNTIF(cmoney!BX$388:BX$639,$C33)=0,"",SUMIFS(cmoney!BX$388:BX$639,cmoney!BX$388:BX$639,$C33)/COUNTIF(cmoney!BX$388:BX$639,$C33))</f>
        <v>0.75250399999999995</v>
      </c>
      <c r="BX33" s="12">
        <f>IF(COUNTIF(cmoney!BY$388:BY$639,$C33)=0,"",SUMIFS(cmoney!BY$388:BY$639,cmoney!BY$388:BY$639,$C33)/COUNTIF(cmoney!BY$388:BY$639,$C33))</f>
        <v>0.37172456140350885</v>
      </c>
      <c r="BY33" s="12">
        <f>IF(COUNTIF(cmoney!BZ$388:BZ$639,$C33)=0,"",SUMIFS(cmoney!BZ$388:BZ$639,cmoney!BZ$388:BZ$639,$C33)/COUNTIF(cmoney!BZ$388:BZ$639,$C33))</f>
        <v>0.33899534883720928</v>
      </c>
      <c r="BZ33" s="12">
        <f>IF(COUNTIF(cmoney!CA$388:CA$639,$C33)=0,"",SUMIFS(cmoney!CA$388:CA$639,cmoney!CA$388:CA$639,$C33)/COUNTIF(cmoney!CA$388:CA$639,$C33))</f>
        <v>0.6375684684684686</v>
      </c>
      <c r="CA33" s="12">
        <f>IF(COUNTIF(cmoney!CB$388:CB$639,$C33)=0,"",SUMIFS(cmoney!CB$388:CB$639,cmoney!CB$388:CB$639,$C33)/COUNTIF(cmoney!CB$388:CB$639,$C33))</f>
        <v>0.27948181818181816</v>
      </c>
      <c r="CB33" s="12">
        <f>IF(COUNTIF(cmoney!CC$388:CC$639,$C33)=0,"",SUMIFS(cmoney!CC$388:CC$639,cmoney!CC$388:CC$639,$C33)/COUNTIF(cmoney!CC$388:CC$639,$C33))</f>
        <v>0.23167499999999996</v>
      </c>
      <c r="CC33" s="12">
        <f>IF(COUNTIF(cmoney!CD$388:CD$639,$C33)=0,"",SUMIFS(cmoney!CD$388:CD$639,cmoney!CD$388:CD$639,$C33)/COUNTIF(cmoney!CD$388:CD$639,$C33))</f>
        <v>0.14397681159420297</v>
      </c>
      <c r="CD33" s="12">
        <f>IF(COUNTIF(cmoney!CE$388:CE$639,$C33)=0,"",SUMIFS(cmoney!CE$388:CE$639,cmoney!CE$388:CE$639,$C33)/COUNTIF(cmoney!CE$388:CE$639,$C33))</f>
        <v>0.42225842696629207</v>
      </c>
      <c r="CE33" s="12">
        <f>IF(COUNTIF(cmoney!CF$388:CF$639,$C33)=0,"",SUMIFS(cmoney!CF$388:CF$639,cmoney!CF$388:CF$639,$C33)/COUNTIF(cmoney!CF$388:CF$639,$C33))</f>
        <v>0.70145471698113215</v>
      </c>
      <c r="CF33" s="12">
        <f>IF(COUNTIF(cmoney!CG$388:CG$639,$C33)=0,"",SUMIFS(cmoney!CG$388:CG$639,cmoney!CG$388:CG$639,$C33)/COUNTIF(cmoney!CG$388:CG$639,$C33))</f>
        <v>0.26031379310344832</v>
      </c>
      <c r="CG33" s="12">
        <f>IF(COUNTIF(cmoney!CH$388:CH$639,$C33)=0,"",SUMIFS(cmoney!CH$388:CH$639,cmoney!CH$388:CH$639,$C33)/COUNTIF(cmoney!CH$388:CH$639,$C33))</f>
        <v>0.21330363636363642</v>
      </c>
      <c r="CH33" s="12">
        <f>IF(COUNTIF(cmoney!CI$388:CI$639,$C33)=0,"",SUMIFS(cmoney!CI$388:CI$639,cmoney!CI$388:CI$639,$C33)/COUNTIF(cmoney!CI$388:CI$639,$C33))</f>
        <v>0.11571249999999998</v>
      </c>
      <c r="CI33" s="12">
        <f>IF(COUNTIF(cmoney!CJ$388:CJ$639,$C33)=0,"",SUMIFS(cmoney!CJ$388:CJ$639,cmoney!CJ$388:CJ$639,$C33)/COUNTIF(cmoney!CJ$388:CJ$639,$C33))</f>
        <v>0.23443333333333335</v>
      </c>
      <c r="CJ33" s="12">
        <f>IF(COUNTIF(cmoney!CK$388:CK$639,$C33)=0,"",SUMIFS(cmoney!CK$388:CK$639,cmoney!CK$388:CK$639,$C33)/COUNTIF(cmoney!CK$388:CK$639,$C33))</f>
        <v>0.67395068493150689</v>
      </c>
      <c r="CK33" s="12">
        <f>IF(COUNTIF(cmoney!CL$388:CL$639,$C33)=0,"",SUMIFS(cmoney!CL$388:CL$639,cmoney!CL$388:CL$639,$C33)/COUNTIF(cmoney!CL$388:CL$639,$C33))</f>
        <v>0.10905909090909092</v>
      </c>
      <c r="CL33" s="12">
        <f>IF(COUNTIF(cmoney!CM$388:CM$639,$C33)=0,"",SUMIFS(cmoney!CM$388:CM$639,cmoney!CM$388:CM$639,$C33)/COUNTIF(cmoney!CM$388:CM$639,$C33))</f>
        <v>0.17766984126984134</v>
      </c>
      <c r="CM33" s="12">
        <f>IF(COUNTIF(cmoney!CN$388:CN$639,$C33)=0,"",SUMIFS(cmoney!CN$388:CN$639,cmoney!CN$388:CN$639,$C33)/COUNTIF(cmoney!CN$388:CN$639,$C33))</f>
        <v>0.44516451612903235</v>
      </c>
      <c r="CN33" s="12">
        <f>IF(COUNTIF(cmoney!CO$388:CO$639,$C33)=0,"",SUMIFS(cmoney!CO$388:CO$639,cmoney!CO$388:CO$639,$C33)/COUNTIF(cmoney!CO$388:CO$639,$C33))</f>
        <v>0.17279210526315786</v>
      </c>
      <c r="CO33" s="12">
        <f>IF(COUNTIF(cmoney!CP$388:CP$639,$C33)=0,"",SUMIFS(cmoney!CP$388:CP$639,cmoney!CP$388:CP$639,$C33)/COUNTIF(cmoney!CP$388:CP$639,$C33))</f>
        <v>0.73059999999999992</v>
      </c>
      <c r="CP33" s="12">
        <f>IF(COUNTIF(cmoney!CQ$388:CQ$639,$C33)=0,"",SUMIFS(cmoney!CQ$388:CQ$639,cmoney!CQ$388:CQ$639,$C33)/COUNTIF(cmoney!CQ$388:CQ$639,$C33))</f>
        <v>0.23780322580645158</v>
      </c>
      <c r="CQ33" s="12">
        <f>IF(COUNTIF(cmoney!CR$388:CR$639,$C33)=0,"",SUMIFS(cmoney!CR$388:CR$639,cmoney!CR$388:CR$639,$C33)/COUNTIF(cmoney!CR$388:CR$639,$C33))</f>
        <v>0.40585000000000004</v>
      </c>
      <c r="CR33" s="12">
        <f>IF(COUNTIF(cmoney!CS$388:CS$639,$C33)=0,"",SUMIFS(cmoney!CS$388:CS$639,cmoney!CS$388:CS$639,$C33)/COUNTIF(cmoney!CS$388:CS$639,$C33))</f>
        <v>0.78139500000000006</v>
      </c>
      <c r="CS33" s="12">
        <f>IF(COUNTIF(cmoney!CT$388:CT$639,$C33)=0,"",SUMIFS(cmoney!CT$388:CT$639,cmoney!CT$388:CT$639,$C33)/COUNTIF(cmoney!CT$388:CT$639,$C33))</f>
        <v>0.57828863636363659</v>
      </c>
      <c r="CT33" s="12">
        <f>IF(COUNTIF(cmoney!CU$388:CU$639,$C33)=0,"",SUMIFS(cmoney!CU$388:CU$639,cmoney!CU$388:CU$639,$C33)/COUNTIF(cmoney!CU$388:CU$639,$C33))</f>
        <v>0.25891999999999998</v>
      </c>
      <c r="CU33" s="12">
        <f>IF(COUNTIF(cmoney!CV$388:CV$639,$C33)=0,"",SUMIFS(cmoney!CV$388:CV$639,cmoney!CV$388:CV$639,$C33)/COUNTIF(cmoney!CV$388:CV$639,$C33))</f>
        <v>1.0321361702127663</v>
      </c>
      <c r="CV33" s="12">
        <f>IF(COUNTIF(cmoney!CW$388:CW$639,$C33)=0,"",SUMIFS(cmoney!CW$388:CW$639,cmoney!CW$388:CW$639,$C33)/COUNTIF(cmoney!CW$388:CW$639,$C33))</f>
        <v>4.8500000000000001E-2</v>
      </c>
      <c r="CW33" s="12">
        <f>IF(COUNTIF(cmoney!CX$388:CX$639,$C33)=0,"",SUMIFS(cmoney!CX$388:CX$639,cmoney!CX$388:CX$639,$C33)/COUNTIF(cmoney!CX$388:CX$639,$C33))</f>
        <v>0.36613295454545453</v>
      </c>
      <c r="CX33" s="12">
        <f>IF(COUNTIF(cmoney!CY$388:CY$639,$C33)=0,"",SUMIFS(cmoney!CY$388:CY$639,cmoney!CY$388:CY$639,$C33)/COUNTIF(cmoney!CY$388:CY$639,$C33))</f>
        <v>0.33057462686567163</v>
      </c>
      <c r="CY33" s="12">
        <f>IF(COUNTIF(cmoney!CZ$388:CZ$639,$C33)=0,"",SUMIFS(cmoney!CZ$388:CZ$639,cmoney!CZ$388:CZ$639,$C33)/COUNTIF(cmoney!CZ$388:CZ$639,$C33))</f>
        <v>0.6396925925925927</v>
      </c>
      <c r="CZ33" s="12">
        <f>IF(COUNTIF(cmoney!DA$388:DA$639,$C33)=0,"",SUMIFS(cmoney!DA$388:DA$639,cmoney!DA$388:DA$639,$C33)/COUNTIF(cmoney!DA$388:DA$639,$C33))</f>
        <v>0.31367258064516124</v>
      </c>
      <c r="DA33" s="12">
        <f>IF(COUNTIF(cmoney!DB$388:DB$639,$C33)=0,"",SUMIFS(cmoney!DB$388:DB$639,cmoney!DB$388:DB$639,$C33)/COUNTIF(cmoney!DB$388:DB$639,$C33))</f>
        <v>0.57813000000000003</v>
      </c>
      <c r="DB33" s="12">
        <f>IF(COUNTIF(cmoney!DC$388:DC$639,$C33)=0,"",SUMIFS(cmoney!DC$388:DC$639,cmoney!DC$388:DC$639,$C33)/COUNTIF(cmoney!DC$388:DC$639,$C33))</f>
        <v>2.4996888888888886</v>
      </c>
      <c r="DC33" s="12">
        <f>IF(COUNTIF(cmoney!DD$388:DD$639,$C33)=0,"",SUMIFS(cmoney!DD$388:DD$639,cmoney!DD$388:DD$639,$C33)/COUNTIF(cmoney!DD$388:DD$639,$C33))</f>
        <v>0.98148125000000008</v>
      </c>
      <c r="DD33" s="12">
        <f>IF(COUNTIF(cmoney!DE$388:DE$639,$C33)=0,"",SUMIFS(cmoney!DE$388:DE$639,cmoney!DE$388:DE$639,$C33)/COUNTIF(cmoney!DE$388:DE$639,$C33))</f>
        <v>0.3959869565217391</v>
      </c>
      <c r="DE33" s="12" t="str">
        <f>IF(COUNTIF(cmoney!DF$388:DF$639,$C33)=0,"",SUMIFS(cmoney!DF$388:DF$639,cmoney!DF$388:DF$639,$C33)/COUNTIF(cmoney!DF$388:DF$639,$C33))</f>
        <v/>
      </c>
      <c r="DF33" s="12" t="str">
        <f>IF(COUNTIF(cmoney!DG$388:DG$639,$C33)=0,"",SUMIFS(cmoney!DG$388:DG$639,cmoney!DG$388:DG$639,$C33)/COUNTIF(cmoney!DG$388:DG$639,$C33))</f>
        <v/>
      </c>
      <c r="DG33" s="12" t="str">
        <f>IF(COUNTIF(cmoney!DH$388:DH$639,$C33)=0,"",SUMIFS(cmoney!DH$388:DH$639,cmoney!DH$388:DH$639,$C33)/COUNTIF(cmoney!DH$388:DH$639,$C33))</f>
        <v/>
      </c>
      <c r="DH33" s="12" t="str">
        <f>IF(COUNTIF(cmoney!DI$388:DI$639,$C33)=0,"",SUMIFS(cmoney!DI$388:DI$639,cmoney!DI$388:DI$639,$C33)/COUNTIF(cmoney!DI$388:DI$639,$C33))</f>
        <v/>
      </c>
      <c r="DI33" s="12">
        <f>IF(COUNTIF(cmoney!DJ$388:DJ$639,$C33)=0,"",SUMIFS(cmoney!DJ$388:DJ$639,cmoney!DJ$388:DJ$639,$C33)/COUNTIF(cmoney!DJ$388:DJ$639,$C33))</f>
        <v>0.57412105263157909</v>
      </c>
      <c r="DJ33" s="12">
        <f>IF(COUNTIF(cmoney!DK$388:DK$639,$C33)=0,"",SUMIFS(cmoney!DK$388:DK$639,cmoney!DK$388:DK$639,$C33)/COUNTIF(cmoney!DK$388:DK$639,$C33))</f>
        <v>0.63044375000000019</v>
      </c>
      <c r="DK33" s="12">
        <f>IF(COUNTIF(cmoney!DL$388:DL$639,$C33)=0,"",SUMIFS(cmoney!DL$388:DL$639,cmoney!DL$388:DL$639,$C33)/COUNTIF(cmoney!DL$388:DL$639,$C33))</f>
        <v>0.70629999999999993</v>
      </c>
      <c r="DL33" s="12" t="str">
        <f>IF(COUNTIF(cmoney!DM$388:DM$639,$C33)=0,"",SUMIFS(cmoney!DM$388:DM$639,cmoney!DM$388:DM$639,$C33)/COUNTIF(cmoney!DM$388:DM$639,$C33))</f>
        <v/>
      </c>
      <c r="DM33" s="12" t="str">
        <f>IF(COUNTIF(cmoney!DN$388:DN$639,$C33)=0,"",SUMIFS(cmoney!DN$388:DN$639,cmoney!DN$388:DN$639,$C33)/COUNTIF(cmoney!DN$388:DN$639,$C33))</f>
        <v/>
      </c>
      <c r="DN33" s="12" t="str">
        <f>IF(COUNTIF(cmoney!DO$388:DO$639,$C33)=0,"",SUMIFS(cmoney!DO$388:DO$639,cmoney!DO$388:DO$639,$C33)/COUNTIF(cmoney!DO$388:DO$639,$C33))</f>
        <v/>
      </c>
      <c r="DO33" s="12" t="str">
        <f>IF(COUNTIF(cmoney!DP$388:DP$639,$C33)=0,"",SUMIFS(cmoney!DP$388:DP$639,cmoney!DP$388:DP$639,$C33)/COUNTIF(cmoney!DP$388:DP$639,$C33))</f>
        <v/>
      </c>
      <c r="DP33" s="12" t="str">
        <f>IF(COUNTIF(cmoney!DQ$388:DQ$639,$C33)=0,"",SUMIFS(cmoney!DQ$388:DQ$639,cmoney!DQ$388:DQ$639,$C33)/COUNTIF(cmoney!DQ$388:DQ$639,$C33))</f>
        <v/>
      </c>
      <c r="DQ33" s="12" t="str">
        <f>IF(COUNTIF(cmoney!DR$388:DR$639,$C33)=0,"",SUMIFS(cmoney!DR$388:DR$639,cmoney!DR$388:DR$639,$C33)/COUNTIF(cmoney!DR$388:DR$639,$C33))</f>
        <v/>
      </c>
      <c r="DR33" s="12" t="str">
        <f>IF(COUNTIF(cmoney!DS$388:DS$639,$C33)=0,"",SUMIFS(cmoney!DS$388:DS$639,cmoney!DS$388:DS$639,$C33)/COUNTIF(cmoney!DS$388:DS$639,$C33))</f>
        <v/>
      </c>
      <c r="DS33" s="12" t="str">
        <f>IF(COUNTIF(cmoney!DT$388:DT$639,$C33)=0,"",SUMIFS(cmoney!DT$388:DT$639,cmoney!DT$388:DT$639,$C33)/COUNTIF(cmoney!DT$388:DT$639,$C33))</f>
        <v/>
      </c>
      <c r="DT33" s="12" t="str">
        <f>IF(COUNTIF(cmoney!DU$388:DU$639,$C33)=0,"",SUMIFS(cmoney!DU$388:DU$639,cmoney!DU$388:DU$639,$C33)/COUNTIF(cmoney!DU$388:DU$639,$C33))</f>
        <v/>
      </c>
      <c r="DU33" s="12" t="str">
        <f>IF(COUNTIF(cmoney!DV$388:DV$639,$C33)=0,"",SUMIFS(cmoney!DV$388:DV$639,cmoney!DV$388:DV$639,$C33)/COUNTIF(cmoney!DV$388:DV$639,$C33))</f>
        <v/>
      </c>
      <c r="DV33" s="12" t="str">
        <f>IF(COUNTIF(cmoney!DW$388:DW$639,$C33)=0,"",SUMIFS(cmoney!DW$388:DW$639,cmoney!DW$388:DW$639,$C33)/COUNTIF(cmoney!DW$388:DW$639,$C33))</f>
        <v/>
      </c>
      <c r="DW33" s="12" t="str">
        <f>IF(COUNTIF(cmoney!DX$388:DX$639,$C33)=0,"",SUMIFS(cmoney!DX$388:DX$639,cmoney!DX$388:DX$639,$C33)/COUNTIF(cmoney!DX$388:DX$639,$C33))</f>
        <v/>
      </c>
      <c r="DX33" s="12" t="str">
        <f>IF(COUNTIF(cmoney!DY$388:DY$639,$C33)=0,"",SUMIFS(cmoney!DY$388:DY$639,cmoney!DY$388:DY$639,$C33)/COUNTIF(cmoney!DY$388:DY$639,$C33))</f>
        <v/>
      </c>
      <c r="DY33" s="12" t="str">
        <f>IF(COUNTIF(cmoney!DZ$388:DZ$639,$C33)=0,"",SUMIFS(cmoney!DZ$388:DZ$639,cmoney!DZ$388:DZ$639,$C33)/COUNTIF(cmoney!DZ$388:DZ$639,$C33))</f>
        <v/>
      </c>
      <c r="DZ33" s="12" t="str">
        <f>IF(COUNTIF(cmoney!EA$388:EA$639,$C33)=0,"",SUMIFS(cmoney!EA$388:EA$639,cmoney!EA$388:EA$639,$C33)/COUNTIF(cmoney!EA$388:EA$639,$C33))</f>
        <v/>
      </c>
      <c r="EA33" s="12" t="str">
        <f>IF(COUNTIF(cmoney!EB$388:EB$639,$C33)=0,"",SUMIFS(cmoney!EB$388:EB$639,cmoney!EB$388:EB$639,$C33)/COUNTIF(cmoney!EB$388:EB$639,$C33))</f>
        <v/>
      </c>
      <c r="EB33" s="12" t="str">
        <f>IF(COUNTIF(cmoney!EC$388:EC$639,$C33)=0,"",SUMIFS(cmoney!EC$388:EC$639,cmoney!EC$388:EC$639,$C33)/COUNTIF(cmoney!EC$388:EC$639,$C33))</f>
        <v/>
      </c>
      <c r="EC33" s="12" t="str">
        <f>IF(COUNTIF(cmoney!ED$388:ED$639,$C33)=0,"",SUMIFS(cmoney!ED$388:ED$639,cmoney!ED$388:ED$639,$C33)/COUNTIF(cmoney!ED$388:ED$639,$C33))</f>
        <v/>
      </c>
      <c r="ED33" s="12" t="str">
        <f>IF(COUNTIF(cmoney!EE$388:EE$639,$C33)=0,"",SUMIFS(cmoney!EE$388:EE$639,cmoney!EE$388:EE$639,$C33)/COUNTIF(cmoney!EE$388:EE$639,$C33))</f>
        <v/>
      </c>
      <c r="EE33" s="12" t="str">
        <f>IF(COUNTIF(cmoney!EF$388:EF$639,$C33)=0,"",SUMIFS(cmoney!EF$388:EF$639,cmoney!EF$388:EF$639,$C33)/COUNTIF(cmoney!EF$388:EF$639,$C33))</f>
        <v/>
      </c>
      <c r="EF33" s="12" t="str">
        <f>IF(COUNTIF(cmoney!EG$388:EG$639,$C33)=0,"",SUMIFS(cmoney!EG$388:EG$639,cmoney!EG$388:EG$639,$C33)/COUNTIF(cmoney!EG$388:EG$639,$C33))</f>
        <v/>
      </c>
      <c r="EG33" s="12" t="str">
        <f>IF(COUNTIF(cmoney!EH$388:EH$639,$C33)=0,"",SUMIFS(cmoney!EH$388:EH$639,cmoney!EH$388:EH$639,$C33)/COUNTIF(cmoney!EH$388:EH$639,$C33))</f>
        <v/>
      </c>
      <c r="EH33" s="12" t="str">
        <f>IF(COUNTIF(cmoney!EI$388:EI$639,$C33)=0,"",SUMIFS(cmoney!EI$388:EI$639,cmoney!EI$388:EI$639,$C33)/COUNTIF(cmoney!EI$388:EI$639,$C33))</f>
        <v/>
      </c>
      <c r="EI33" s="12" t="str">
        <f>IF(COUNTIF(cmoney!EJ$388:EJ$639,$C33)=0,"",SUMIFS(cmoney!EJ$388:EJ$639,cmoney!EJ$388:EJ$639,$C33)/COUNTIF(cmoney!EJ$388:EJ$639,$C33))</f>
        <v/>
      </c>
      <c r="EJ33" s="12" t="str">
        <f>IF(COUNTIF(cmoney!EK$388:EK$639,$C33)=0,"",SUMIFS(cmoney!EK$388:EK$639,cmoney!EK$388:EK$639,$C33)/COUNTIF(cmoney!EK$388:EK$639,$C33))</f>
        <v/>
      </c>
      <c r="EK33" s="12" t="str">
        <f>IF(COUNTIF(cmoney!EL$388:EL$639,$C33)=0,"",SUMIFS(cmoney!EL$388:EL$639,cmoney!EL$388:EL$639,$C33)/COUNTIF(cmoney!EL$388:EL$639,$C33))</f>
        <v/>
      </c>
      <c r="EL33" s="12" t="str">
        <f>IF(COUNTIF(cmoney!EM$388:EM$639,$C33)=0,"",SUMIFS(cmoney!EM$388:EM$639,cmoney!EM$388:EM$639,$C33)/COUNTIF(cmoney!EM$388:EM$639,$C33))</f>
        <v/>
      </c>
      <c r="EM33" s="12" t="str">
        <f>IF(COUNTIF(cmoney!EN$388:EN$639,$C33)=0,"",SUMIFS(cmoney!EN$388:EN$639,cmoney!EN$388:EN$639,$C33)/COUNTIF(cmoney!EN$388:EN$639,$C33))</f>
        <v/>
      </c>
      <c r="EN33" s="12" t="str">
        <f>IF(COUNTIF(cmoney!EO$388:EO$639,$C33)=0,"",SUMIFS(cmoney!EO$388:EO$639,cmoney!EO$388:EO$639,$C33)/COUNTIF(cmoney!EO$388:EO$639,$C33))</f>
        <v/>
      </c>
      <c r="EO33" s="12" t="str">
        <f>IF(COUNTIF(cmoney!EP$388:EP$639,$C33)=0,"",SUMIFS(cmoney!EP$388:EP$639,cmoney!EP$388:EP$639,$C33)/COUNTIF(cmoney!EP$388:EP$639,$C33))</f>
        <v/>
      </c>
      <c r="EP33" s="12" t="str">
        <f>IF(COUNTIF(cmoney!EQ$388:EQ$639,$C33)=0,"",SUMIFS(cmoney!EQ$388:EQ$639,cmoney!EQ$388:EQ$639,$C33)/COUNTIF(cmoney!EQ$388:EQ$639,$C33))</f>
        <v/>
      </c>
      <c r="EQ33" s="12" t="str">
        <f>IF(COUNTIF(cmoney!ER$388:ER$639,$C33)=0,"",SUMIFS(cmoney!ER$388:ER$639,cmoney!ER$388:ER$639,$C33)/COUNTIF(cmoney!ER$388:ER$639,$C33))</f>
        <v/>
      </c>
      <c r="ER33" s="12" t="str">
        <f>IF(COUNTIF(cmoney!ES$388:ES$639,$C33)=0,"",SUMIFS(cmoney!ES$388:ES$639,cmoney!ES$388:ES$639,$C33)/COUNTIF(cmoney!ES$388:ES$639,$C33))</f>
        <v/>
      </c>
      <c r="ES33" s="12" t="str">
        <f>IF(COUNTIF(cmoney!ET$388:ET$639,$C33)=0,"",SUMIFS(cmoney!ET$388:ET$639,cmoney!ET$388:ET$639,$C33)/COUNTIF(cmoney!ET$388:ET$639,$C33))</f>
        <v/>
      </c>
      <c r="ET33" s="12" t="str">
        <f>IF(COUNTIF(cmoney!EU$388:EU$639,$C33)=0,"",SUMIFS(cmoney!EU$388:EU$639,cmoney!EU$388:EU$639,$C33)/COUNTIF(cmoney!EU$388:EU$639,$C33))</f>
        <v/>
      </c>
      <c r="EU33" s="12" t="str">
        <f>IF(COUNTIF(cmoney!EV$388:EV$639,$C33)=0,"",SUMIFS(cmoney!EV$388:EV$639,cmoney!EV$388:EV$639,$C33)/COUNTIF(cmoney!EV$388:EV$639,$C33))</f>
        <v/>
      </c>
      <c r="EV33" s="12" t="str">
        <f>IF(COUNTIF(cmoney!EW$388:EW$639,$C33)=0,"",SUMIFS(cmoney!EW$388:EW$639,cmoney!EW$388:EW$639,$C33)/COUNTIF(cmoney!EW$388:EW$639,$C33))</f>
        <v/>
      </c>
      <c r="EW33" s="12" t="str">
        <f>IF(COUNTIF(cmoney!EX$388:EX$639,$C33)=0,"",SUMIFS(cmoney!EX$388:EX$639,cmoney!EX$388:EX$639,$C33)/COUNTIF(cmoney!EX$388:EX$639,$C33))</f>
        <v/>
      </c>
      <c r="EX33" s="12" t="str">
        <f>IF(COUNTIF(cmoney!EY$388:EY$639,$C33)=0,"",SUMIFS(cmoney!EY$388:EY$639,cmoney!EY$388:EY$639,$C33)/COUNTIF(cmoney!EY$388:EY$639,$C33))</f>
        <v/>
      </c>
      <c r="EY33" s="12" t="str">
        <f>IF(COUNTIF(cmoney!EZ$388:EZ$639,$C33)=0,"",SUMIFS(cmoney!EZ$388:EZ$639,cmoney!EZ$388:EZ$639,$C33)/COUNTIF(cmoney!EZ$388:EZ$639,$C33))</f>
        <v/>
      </c>
      <c r="EZ33" s="12" t="str">
        <f>IF(COUNTIF(cmoney!FA$388:FA$639,$C33)=0,"",SUMIFS(cmoney!FA$388:FA$639,cmoney!FA$388:FA$639,$C33)/COUNTIF(cmoney!FA$388:FA$639,$C33))</f>
        <v/>
      </c>
      <c r="FA33" s="12" t="str">
        <f>IF(COUNTIF(cmoney!FB$388:FB$639,$C33)=0,"",SUMIFS(cmoney!FB$388:FB$639,cmoney!FB$388:FB$639,$C33)/COUNTIF(cmoney!FB$388:FB$639,$C33))</f>
        <v/>
      </c>
      <c r="FB33" s="12" t="str">
        <f>IF(COUNTIF(cmoney!FC$388:FC$639,$C33)=0,"",SUMIFS(cmoney!FC$388:FC$639,cmoney!FC$388:FC$639,$C33)/COUNTIF(cmoney!FC$388:FC$639,$C33))</f>
        <v/>
      </c>
      <c r="FC33" s="12" t="str">
        <f>IF(COUNTIF(cmoney!FD$388:FD$639,$C33)=0,"",SUMIFS(cmoney!FD$388:FD$639,cmoney!FD$388:FD$639,$C33)/COUNTIF(cmoney!FD$388:FD$639,$C33))</f>
        <v/>
      </c>
      <c r="FD33" s="12" t="str">
        <f>IF(COUNTIF(cmoney!FE$388:FE$639,$C33)=0,"",SUMIFS(cmoney!FE$388:FE$639,cmoney!FE$388:FE$639,$C33)/COUNTIF(cmoney!FE$388:FE$639,$C33))</f>
        <v/>
      </c>
      <c r="FE33" s="12" t="str">
        <f>IF(COUNTIF(cmoney!FF$388:FF$639,$C33)=0,"",SUMIFS(cmoney!FF$388:FF$639,cmoney!FF$388:FF$639,$C33)/COUNTIF(cmoney!FF$388:FF$639,$C33))</f>
        <v/>
      </c>
      <c r="FF33" s="12" t="str">
        <f>IF(COUNTIF(cmoney!FG$388:FG$639,$C33)=0,"",SUMIFS(cmoney!FG$388:FG$639,cmoney!FG$388:FG$639,$C33)/COUNTIF(cmoney!FG$388:FG$639,$C33))</f>
        <v/>
      </c>
      <c r="FG33" s="12" t="str">
        <f>IF(COUNTIF(cmoney!FH$388:FH$639,$C33)=0,"",SUMIFS(cmoney!FH$388:FH$639,cmoney!FH$388:FH$639,$C33)/COUNTIF(cmoney!FH$388:FH$639,$C33))</f>
        <v/>
      </c>
      <c r="FH33" s="12" t="str">
        <f>IF(COUNTIF(cmoney!FI$388:FI$639,$C33)=0,"",SUMIFS(cmoney!FI$388:FI$639,cmoney!FI$388:FI$639,$C33)/COUNTIF(cmoney!FI$388:FI$639,$C33))</f>
        <v/>
      </c>
      <c r="FI33" s="12" t="str">
        <f>IF(COUNTIF(cmoney!FJ$388:FJ$639,$C33)=0,"",SUMIFS(cmoney!FJ$388:FJ$639,cmoney!FJ$388:FJ$639,$C33)/COUNTIF(cmoney!FJ$388:FJ$639,$C33))</f>
        <v/>
      </c>
      <c r="FJ33" s="12" t="str">
        <f>IF(COUNTIF(cmoney!FK$388:FK$639,$C33)=0,"",SUMIFS(cmoney!FK$388:FK$639,cmoney!FK$388:FK$639,$C33)/COUNTIF(cmoney!FK$388:FK$639,$C33))</f>
        <v/>
      </c>
      <c r="FK33" s="12" t="str">
        <f>IF(COUNTIF(cmoney!FL$388:FL$639,$C33)=0,"",SUMIFS(cmoney!FL$388:FL$639,cmoney!FL$388:FL$639,$C33)/COUNTIF(cmoney!FL$388:FL$639,$C33))</f>
        <v/>
      </c>
      <c r="FL33" s="12" t="str">
        <f>IF(COUNTIF(cmoney!FM$388:FM$639,$C33)=0,"",SUMIFS(cmoney!FM$388:FM$639,cmoney!FM$388:FM$639,$C33)/COUNTIF(cmoney!FM$388:FM$639,$C33))</f>
        <v/>
      </c>
      <c r="FM33" s="12" t="str">
        <f>IF(COUNTIF(cmoney!FN$388:FN$639,$C33)=0,"",SUMIFS(cmoney!FN$388:FN$639,cmoney!FN$388:FN$639,$C33)/COUNTIF(cmoney!FN$388:FN$639,$C33))</f>
        <v/>
      </c>
      <c r="FN33" s="12" t="str">
        <f>IF(COUNTIF(cmoney!FO$388:FO$639,$C33)=0,"",SUMIFS(cmoney!FO$388:FO$639,cmoney!FO$388:FO$639,$C33)/COUNTIF(cmoney!FO$388:FO$639,$C33))</f>
        <v/>
      </c>
      <c r="FO33" s="12" t="str">
        <f>IF(COUNTIF(cmoney!FP$388:FP$639,$C33)=0,"",SUMIFS(cmoney!FP$388:FP$639,cmoney!FP$388:FP$639,$C33)/COUNTIF(cmoney!FP$388:FP$639,$C33))</f>
        <v/>
      </c>
      <c r="FP33" s="12" t="str">
        <f>IF(COUNTIF(cmoney!FQ$388:FQ$639,$C33)=0,"",SUMIFS(cmoney!FQ$388:FQ$639,cmoney!FQ$388:FQ$639,$C33)/COUNTIF(cmoney!FQ$388:FQ$639,$C33))</f>
        <v/>
      </c>
      <c r="FQ33" s="12" t="str">
        <f>IF(COUNTIF(cmoney!FR$388:FR$639,$C33)=0,"",SUMIFS(cmoney!FR$388:FR$639,cmoney!FR$388:FR$639,$C33)/COUNTIF(cmoney!FR$388:FR$639,$C33))</f>
        <v/>
      </c>
      <c r="FR33" s="12" t="str">
        <f>IF(COUNTIF(cmoney!FS$388:FS$639,$C33)=0,"",SUMIFS(cmoney!FS$388:FS$639,cmoney!FS$388:FS$639,$C33)/COUNTIF(cmoney!FS$388:FS$639,$C33))</f>
        <v/>
      </c>
      <c r="FS33" s="12" t="str">
        <f>IF(COUNTIF(cmoney!FT$388:FT$639,$C33)=0,"",SUMIFS(cmoney!FT$388:FT$639,cmoney!FT$388:FT$639,$C33)/COUNTIF(cmoney!FT$388:FT$639,$C33))</f>
        <v/>
      </c>
      <c r="FT33" s="12" t="str">
        <f>IF(COUNTIF(cmoney!FU$388:FU$639,$C33)=0,"",SUMIFS(cmoney!FU$388:FU$639,cmoney!FU$388:FU$639,$C33)/COUNTIF(cmoney!FU$388:FU$639,$C33))</f>
        <v/>
      </c>
      <c r="FU33" s="12" t="str">
        <f>IF(COUNTIF(cmoney!FV$388:FV$639,$C33)=0,"",SUMIFS(cmoney!FV$388:FV$639,cmoney!FV$388:FV$639,$C33)/COUNTIF(cmoney!FV$388:FV$639,$C33))</f>
        <v/>
      </c>
      <c r="FV33" s="12" t="str">
        <f>IF(COUNTIF(cmoney!FW$388:FW$639,$C33)=0,"",SUMIFS(cmoney!FW$388:FW$639,cmoney!FW$388:FW$639,$C33)/COUNTIF(cmoney!FW$388:FW$639,$C33))</f>
        <v/>
      </c>
      <c r="FW33" s="12" t="str">
        <f>IF(COUNTIF(cmoney!FX$388:FX$639,$C33)=0,"",SUMIFS(cmoney!FX$388:FX$639,cmoney!FX$388:FX$639,$C33)/COUNTIF(cmoney!FX$388:FX$639,$C33))</f>
        <v/>
      </c>
      <c r="FX33" s="12" t="str">
        <f>IF(COUNTIF(cmoney!FY$388:FY$639,$C33)=0,"",SUMIFS(cmoney!FY$388:FY$639,cmoney!FY$388:FY$639,$C33)/COUNTIF(cmoney!FY$388:FY$639,$C33))</f>
        <v/>
      </c>
      <c r="FY33" s="12" t="str">
        <f>IF(COUNTIF(cmoney!FZ$388:FZ$639,$C33)=0,"",SUMIFS(cmoney!FZ$388:FZ$639,cmoney!FZ$388:FZ$639,$C33)/COUNTIF(cmoney!FZ$388:FZ$639,$C33))</f>
        <v/>
      </c>
      <c r="FZ33" s="12" t="str">
        <f>IF(COUNTIF(cmoney!GA$388:GA$639,$C33)=0,"",SUMIFS(cmoney!GA$388:GA$639,cmoney!GA$388:GA$639,$C33)/COUNTIF(cmoney!GA$388:GA$639,$C33))</f>
        <v/>
      </c>
      <c r="GA33" s="12" t="str">
        <f>IF(COUNTIF(cmoney!GB$388:GB$639,$C33)=0,"",SUMIFS(cmoney!GB$388:GB$639,cmoney!GB$388:GB$639,$C33)/COUNTIF(cmoney!GB$388:GB$639,$C33))</f>
        <v/>
      </c>
      <c r="GB33" s="12" t="str">
        <f>IF(COUNTIF(cmoney!GC$388:GC$639,$C33)=0,"",SUMIFS(cmoney!GC$388:GC$639,cmoney!GC$388:GC$639,$C33)/COUNTIF(cmoney!GC$388:GC$639,$C33))</f>
        <v/>
      </c>
      <c r="GC33" s="12" t="str">
        <f>IF(COUNTIF(cmoney!GD$388:GD$639,$C33)=0,"",SUMIFS(cmoney!GD$388:GD$639,cmoney!GD$388:GD$639,$C33)/COUNTIF(cmoney!GD$388:GD$639,$C33))</f>
        <v/>
      </c>
      <c r="GD33" s="12" t="str">
        <f>IF(COUNTIF(cmoney!GE$388:GE$639,$C33)=0,"",SUMIFS(cmoney!GE$388:GE$639,cmoney!GE$388:GE$639,$C33)/COUNTIF(cmoney!GE$388:GE$639,$C33))</f>
        <v/>
      </c>
      <c r="GE33" s="12" t="str">
        <f>IF(COUNTIF(cmoney!GF$388:GF$639,$C33)=0,"",SUMIFS(cmoney!GF$388:GF$639,cmoney!GF$388:GF$639,$C33)/COUNTIF(cmoney!GF$388:GF$639,$C33))</f>
        <v/>
      </c>
      <c r="GF33" s="12" t="str">
        <f>IF(COUNTIF(cmoney!GG$388:GG$639,$C33)=0,"",SUMIFS(cmoney!GG$388:GG$639,cmoney!GG$388:GG$639,$C33)/COUNTIF(cmoney!GG$388:GG$639,$C33))</f>
        <v/>
      </c>
      <c r="GG33" s="12" t="str">
        <f>IF(COUNTIF(cmoney!GH$388:GH$639,$C33)=0,"",SUMIFS(cmoney!GH$388:GH$639,cmoney!GH$388:GH$639,$C33)/COUNTIF(cmoney!GH$388:GH$639,$C33))</f>
        <v/>
      </c>
      <c r="GH33" s="12" t="str">
        <f>IF(COUNTIF(cmoney!GI$388:GI$639,$C33)=0,"",SUMIFS(cmoney!GI$388:GI$639,cmoney!GI$388:GI$639,$C33)/COUNTIF(cmoney!GI$388:GI$639,$C33))</f>
        <v/>
      </c>
      <c r="GI33" s="12" t="str">
        <f>IF(COUNTIF(cmoney!GJ$388:GJ$639,$C33)=0,"",SUMIFS(cmoney!GJ$388:GJ$639,cmoney!GJ$388:GJ$639,$C33)/COUNTIF(cmoney!GJ$388:GJ$639,$C33))</f>
        <v/>
      </c>
      <c r="GJ33" s="12" t="str">
        <f>IF(COUNTIF(cmoney!GK$388:GK$639,$C33)=0,"",SUMIFS(cmoney!GK$388:GK$639,cmoney!GK$388:GK$639,$C33)/COUNTIF(cmoney!GK$388:GK$639,$C33))</f>
        <v/>
      </c>
      <c r="GK33" s="12" t="str">
        <f>IF(COUNTIF(cmoney!GL$388:GL$639,$C33)=0,"",SUMIFS(cmoney!GL$388:GL$639,cmoney!GL$388:GL$639,$C33)/COUNTIF(cmoney!GL$388:GL$639,$C33))</f>
        <v/>
      </c>
      <c r="GL33" s="12" t="str">
        <f>IF(COUNTIF(cmoney!GM$388:GM$639,$C33)=0,"",SUMIFS(cmoney!GM$388:GM$639,cmoney!GM$388:GM$639,$C33)/COUNTIF(cmoney!GM$388:GM$639,$C33))</f>
        <v/>
      </c>
      <c r="GM33" s="12" t="str">
        <f>IF(COUNTIF(cmoney!GN$388:GN$639,$C33)=0,"",SUMIFS(cmoney!GN$388:GN$639,cmoney!GN$388:GN$639,$C33)/COUNTIF(cmoney!GN$388:GN$639,$C33))</f>
        <v/>
      </c>
      <c r="GN33" s="12" t="str">
        <f>IF(COUNTIF(cmoney!GO$388:GO$639,$C33)=0,"",SUMIFS(cmoney!GO$388:GO$639,cmoney!GO$388:GO$639,$C33)/COUNTIF(cmoney!GO$388:GO$639,$C33))</f>
        <v/>
      </c>
      <c r="GO33" s="12" t="str">
        <f>IF(COUNTIF(cmoney!GP$388:GP$639,$C33)=0,"",SUMIFS(cmoney!GP$388:GP$639,cmoney!GP$388:GP$639,$C33)/COUNTIF(cmoney!GP$388:GP$639,$C33))</f>
        <v/>
      </c>
      <c r="GP33" s="12" t="str">
        <f>IF(COUNTIF(cmoney!GQ$388:GQ$639,$C33)=0,"",SUMIFS(cmoney!GQ$388:GQ$639,cmoney!GQ$388:GQ$639,$C33)/COUNTIF(cmoney!GQ$388:GQ$639,$C33))</f>
        <v/>
      </c>
      <c r="GQ33" s="12" t="str">
        <f>IF(COUNTIF(cmoney!GR$388:GR$639,$C33)=0,"",SUMIFS(cmoney!GR$388:GR$639,cmoney!GR$388:GR$639,$C33)/COUNTIF(cmoney!GR$388:GR$639,$C33))</f>
        <v/>
      </c>
      <c r="GR33" s="12" t="str">
        <f>IF(COUNTIF(cmoney!GS$388:GS$639,$C33)=0,"",SUMIFS(cmoney!GS$388:GS$639,cmoney!GS$388:GS$639,$C33)/COUNTIF(cmoney!GS$388:GS$639,$C33))</f>
        <v/>
      </c>
      <c r="GS33" s="12" t="str">
        <f>IF(COUNTIF(cmoney!GT$388:GT$639,$C33)=0,"",SUMIFS(cmoney!GT$388:GT$639,cmoney!GT$388:GT$639,$C33)/COUNTIF(cmoney!GT$388:GT$639,$C33))</f>
        <v/>
      </c>
      <c r="GT33" s="12" t="str">
        <f>IF(COUNTIF(cmoney!GU$388:GU$639,$C33)=0,"",SUMIFS(cmoney!GU$388:GU$639,cmoney!GU$388:GU$639,$C33)/COUNTIF(cmoney!GU$388:GU$639,$C33))</f>
        <v/>
      </c>
      <c r="GU33" s="12" t="str">
        <f>IF(COUNTIF(cmoney!GV$388:GV$639,$C33)=0,"",SUMIFS(cmoney!GV$388:GV$639,cmoney!GV$388:GV$639,$C33)/COUNTIF(cmoney!GV$388:GV$639,$C33))</f>
        <v/>
      </c>
    </row>
    <row r="34" spans="1:203">
      <c r="C34" s="10" t="s">
        <v>685</v>
      </c>
      <c r="D34" s="10" t="s">
        <v>1239</v>
      </c>
      <c r="E34" s="15">
        <f>IF(COUNTIF(cmoney!F$388:F$639,$C34)=0,"",COUNTIF(cmoney!F$388:F$639,$C34))</f>
        <v>52</v>
      </c>
      <c r="F34" s="15">
        <f>IF(COUNTIF(cmoney!G$388:G$639,$C34)=0,"",COUNTIF(cmoney!G$388:G$639,$C34))</f>
        <v>4</v>
      </c>
      <c r="G34" s="15">
        <f>IF(COUNTIF(cmoney!H$388:H$639,$C34)=0,"",COUNTIF(cmoney!H$388:H$639,$C34))</f>
        <v>53</v>
      </c>
      <c r="H34" s="15">
        <f>IF(COUNTIF(cmoney!I$388:I$639,$C34)=0,"",COUNTIF(cmoney!I$388:I$639,$C34))</f>
        <v>11</v>
      </c>
      <c r="I34" s="15">
        <f>IF(COUNTIF(cmoney!J$388:J$639,$C34)=0,"",COUNTIF(cmoney!J$388:J$639,$C34))</f>
        <v>2</v>
      </c>
      <c r="J34" s="15">
        <f>IF(COUNTIF(cmoney!K$388:K$639,$C34)=0,"",COUNTIF(cmoney!K$388:K$639,$C34))</f>
        <v>13</v>
      </c>
      <c r="K34" s="15">
        <f>IF(COUNTIF(cmoney!L$388:L$639,$C34)=0,"",COUNTIF(cmoney!L$388:L$639,$C34))</f>
        <v>98</v>
      </c>
      <c r="L34" s="15">
        <f>IF(COUNTIF(cmoney!M$388:M$639,$C34)=0,"",COUNTIF(cmoney!M$388:M$639,$C34))</f>
        <v>13</v>
      </c>
      <c r="M34" s="15">
        <f>IF(COUNTIF(cmoney!N$388:N$639,$C34)=0,"",COUNTIF(cmoney!N$388:N$639,$C34))</f>
        <v>14</v>
      </c>
      <c r="N34" s="15">
        <f>IF(COUNTIF(cmoney!O$388:O$639,$C34)=0,"",COUNTIF(cmoney!O$388:O$639,$C34))</f>
        <v>6</v>
      </c>
      <c r="O34" s="15">
        <f>IF(COUNTIF(cmoney!P$388:P$639,$C34)=0,"",COUNTIF(cmoney!P$388:P$639,$C34))</f>
        <v>25</v>
      </c>
      <c r="P34" s="15">
        <f>IF(COUNTIF(cmoney!Q$388:Q$639,$C34)=0,"",COUNTIF(cmoney!Q$388:Q$639,$C34))</f>
        <v>18</v>
      </c>
      <c r="Q34" s="15">
        <f>IF(COUNTIF(cmoney!R$388:R$639,$C34)=0,"",COUNTIF(cmoney!R$388:R$639,$C34))</f>
        <v>21</v>
      </c>
      <c r="R34" s="15">
        <f>IF(COUNTIF(cmoney!S$388:S$639,$C34)=0,"",COUNTIF(cmoney!S$388:S$639,$C34))</f>
        <v>16</v>
      </c>
      <c r="S34" s="15">
        <f>IF(COUNTIF(cmoney!T$388:T$639,$C34)=0,"",COUNTIF(cmoney!T$388:T$639,$C34))</f>
        <v>46</v>
      </c>
      <c r="T34" s="15">
        <f>IF(COUNTIF(cmoney!U$388:U$639,$C34)=0,"",COUNTIF(cmoney!U$388:U$639,$C34))</f>
        <v>89</v>
      </c>
      <c r="U34" s="15">
        <f>IF(COUNTIF(cmoney!V$388:V$639,$C34)=0,"",COUNTIF(cmoney!V$388:V$639,$C34))</f>
        <v>24</v>
      </c>
      <c r="V34" s="15">
        <f>IF(COUNTIF(cmoney!W$388:W$639,$C34)=0,"",COUNTIF(cmoney!W$388:W$639,$C34))</f>
        <v>90</v>
      </c>
      <c r="W34" s="15">
        <f>IF(COUNTIF(cmoney!X$388:X$639,$C34)=0,"",COUNTIF(cmoney!X$388:X$639,$C34))</f>
        <v>84</v>
      </c>
      <c r="X34" s="15">
        <f>IF(COUNTIF(cmoney!Y$388:Y$639,$C34)=0,"",COUNTIF(cmoney!Y$388:Y$639,$C34))</f>
        <v>46</v>
      </c>
      <c r="Y34" s="15">
        <f>IF(COUNTIF(cmoney!Z$388:Z$639,$C34)=0,"",COUNTIF(cmoney!Z$388:Z$639,$C34))</f>
        <v>71</v>
      </c>
      <c r="Z34" s="15">
        <f>IF(COUNTIF(cmoney!AA$388:AA$639,$C34)=0,"",COUNTIF(cmoney!AA$388:AA$639,$C34))</f>
        <v>113</v>
      </c>
      <c r="AA34" s="15">
        <f>IF(COUNTIF(cmoney!AB$388:AB$639,$C34)=0,"",COUNTIF(cmoney!AB$388:AB$639,$C34))</f>
        <v>74</v>
      </c>
      <c r="AB34" s="15">
        <f>IF(COUNTIF(cmoney!AC$388:AC$639,$C34)=0,"",COUNTIF(cmoney!AC$388:AC$639,$C34))</f>
        <v>93</v>
      </c>
      <c r="AC34" s="15">
        <f>IF(COUNTIF(cmoney!AD$388:AD$639,$C34)=0,"",COUNTIF(cmoney!AD$388:AD$639,$C34))</f>
        <v>122</v>
      </c>
      <c r="AD34" s="15">
        <f>IF(COUNTIF(cmoney!AE$388:AE$639,$C34)=0,"",COUNTIF(cmoney!AE$388:AE$639,$C34))</f>
        <v>28</v>
      </c>
      <c r="AE34" s="15">
        <f>IF(COUNTIF(cmoney!AF$388:AF$639,$C34)=0,"",COUNTIF(cmoney!AF$388:AF$639,$C34))</f>
        <v>114</v>
      </c>
      <c r="AF34" s="15">
        <f>IF(COUNTIF(cmoney!AG$388:AG$639,$C34)=0,"",COUNTIF(cmoney!AG$388:AG$639,$C34))</f>
        <v>72</v>
      </c>
      <c r="AG34" s="15">
        <f>IF(COUNTIF(cmoney!AH$388:AH$639,$C34)=0,"",COUNTIF(cmoney!AH$388:AH$639,$C34))</f>
        <v>22</v>
      </c>
      <c r="AH34" s="15">
        <f>IF(COUNTIF(cmoney!AI$388:AI$639,$C34)=0,"",COUNTIF(cmoney!AI$388:AI$639,$C34))</f>
        <v>63</v>
      </c>
      <c r="AI34" s="15">
        <f>IF(COUNTIF(cmoney!AJ$388:AJ$639,$C34)=0,"",COUNTIF(cmoney!AJ$388:AJ$639,$C34))</f>
        <v>64</v>
      </c>
      <c r="AJ34" s="15">
        <f>IF(COUNTIF(cmoney!AK$388:AK$639,$C34)=0,"",COUNTIF(cmoney!AK$388:AK$639,$C34))</f>
        <v>105</v>
      </c>
      <c r="AK34" s="15">
        <f>IF(COUNTIF(cmoney!AL$388:AL$639,$C34)=0,"",COUNTIF(cmoney!AL$388:AL$639,$C34))</f>
        <v>43</v>
      </c>
      <c r="AL34" s="15">
        <f>IF(COUNTIF(cmoney!AM$388:AM$639,$C34)=0,"",COUNTIF(cmoney!AM$388:AM$639,$C34))</f>
        <v>53</v>
      </c>
      <c r="AM34" s="15">
        <f>IF(COUNTIF(cmoney!AN$388:AN$639,$C34)=0,"",COUNTIF(cmoney!AN$388:AN$639,$C34))</f>
        <v>41</v>
      </c>
      <c r="AN34" s="15">
        <f>IF(COUNTIF(cmoney!AO$388:AO$639,$C34)=0,"",COUNTIF(cmoney!AO$388:AO$639,$C34))</f>
        <v>58</v>
      </c>
      <c r="AO34" s="15">
        <f>IF(COUNTIF(cmoney!AP$388:AP$639,$C34)=0,"",COUNTIF(cmoney!AP$388:AP$639,$C34))</f>
        <v>44</v>
      </c>
      <c r="AP34" s="15">
        <f>IF(COUNTIF(cmoney!AQ$388:AQ$639,$C34)=0,"",COUNTIF(cmoney!AQ$388:AQ$639,$C34))</f>
        <v>88</v>
      </c>
      <c r="AQ34" s="15">
        <f>IF(COUNTIF(cmoney!AR$388:AR$639,$C34)=0,"",COUNTIF(cmoney!AR$388:AR$639,$C34))</f>
        <v>28</v>
      </c>
      <c r="AR34" s="15">
        <f>IF(COUNTIF(cmoney!AS$388:AS$639,$C34)=0,"",COUNTIF(cmoney!AS$388:AS$639,$C34))</f>
        <v>25</v>
      </c>
      <c r="AS34" s="15">
        <f>IF(COUNTIF(cmoney!AT$388:AT$639,$C34)=0,"",COUNTIF(cmoney!AT$388:AT$639,$C34))</f>
        <v>63</v>
      </c>
      <c r="AT34" s="15">
        <f>IF(COUNTIF(cmoney!AU$388:AU$639,$C34)=0,"",COUNTIF(cmoney!AU$388:AU$639,$C34))</f>
        <v>78</v>
      </c>
      <c r="AU34" s="15">
        <f>IF(COUNTIF(cmoney!AV$388:AV$639,$C34)=0,"",COUNTIF(cmoney!AV$388:AV$639,$C34))</f>
        <v>66</v>
      </c>
      <c r="AV34" s="15">
        <f>IF(COUNTIF(cmoney!AW$388:AW$639,$C34)=0,"",COUNTIF(cmoney!AW$388:AW$639,$C34))</f>
        <v>25</v>
      </c>
      <c r="AW34" s="15">
        <f>IF(COUNTIF(cmoney!AX$388:AX$639,$C34)=0,"",COUNTIF(cmoney!AX$388:AX$639,$C34))</f>
        <v>128</v>
      </c>
      <c r="AX34" s="15">
        <f>IF(COUNTIF(cmoney!AY$388:AY$639,$C34)=0,"",COUNTIF(cmoney!AY$388:AY$639,$C34))</f>
        <v>47</v>
      </c>
      <c r="AY34" s="15">
        <f>IF(COUNTIF(cmoney!AZ$388:AZ$639,$C34)=0,"",COUNTIF(cmoney!AZ$388:AZ$639,$C34))</f>
        <v>27</v>
      </c>
      <c r="AZ34" s="15">
        <f>IF(COUNTIF(cmoney!BA$388:BA$639,$C34)=0,"",COUNTIF(cmoney!BA$388:BA$639,$C34))</f>
        <v>4</v>
      </c>
      <c r="BA34" s="15">
        <f>IF(COUNTIF(cmoney!BB$388:BB$639,$C34)=0,"",COUNTIF(cmoney!BB$388:BB$639,$C34))</f>
        <v>62</v>
      </c>
      <c r="BB34" s="15">
        <f>IF(COUNTIF(cmoney!BC$388:BC$639,$C34)=0,"",COUNTIF(cmoney!BC$388:BC$639,$C34))</f>
        <v>31</v>
      </c>
      <c r="BC34" s="15">
        <f>IF(COUNTIF(cmoney!BD$388:BD$639,$C34)=0,"",COUNTIF(cmoney!BD$388:BD$639,$C34))</f>
        <v>125</v>
      </c>
      <c r="BD34" s="15">
        <f>IF(COUNTIF(cmoney!BE$388:BE$639,$C34)=0,"",COUNTIF(cmoney!BE$388:BE$639,$C34))</f>
        <v>11</v>
      </c>
      <c r="BE34" s="15">
        <f>IF(COUNTIF(cmoney!BF$388:BF$639,$C34)=0,"",COUNTIF(cmoney!BF$388:BF$639,$C34))</f>
        <v>42</v>
      </c>
      <c r="BF34" s="15">
        <f>IF(COUNTIF(cmoney!BG$388:BG$639,$C34)=0,"",COUNTIF(cmoney!BG$388:BG$639,$C34))</f>
        <v>42</v>
      </c>
      <c r="BG34" s="15">
        <f>IF(COUNTIF(cmoney!BH$388:BH$639,$C34)=0,"",COUNTIF(cmoney!BH$388:BH$639,$C34))</f>
        <v>110</v>
      </c>
      <c r="BH34" s="15">
        <f>IF(COUNTIF(cmoney!BI$388:BI$639,$C34)=0,"",COUNTIF(cmoney!BI$388:BI$639,$C34))</f>
        <v>75</v>
      </c>
      <c r="BI34" s="15">
        <f>IF(COUNTIF(cmoney!BJ$388:BJ$639,$C34)=0,"",COUNTIF(cmoney!BJ$388:BJ$639,$C34))</f>
        <v>50</v>
      </c>
      <c r="BJ34" s="15">
        <f>IF(COUNTIF(cmoney!BK$388:BK$639,$C34)=0,"",COUNTIF(cmoney!BK$388:BK$639,$C34))</f>
        <v>8</v>
      </c>
      <c r="BK34" s="15">
        <f>IF(COUNTIF(cmoney!BL$388:BL$639,$C34)=0,"",COUNTIF(cmoney!BL$388:BL$639,$C34))</f>
        <v>4</v>
      </c>
      <c r="BL34" s="15">
        <f>IF(COUNTIF(cmoney!BM$388:BM$639,$C34)=0,"",COUNTIF(cmoney!BM$388:BM$639,$C34))</f>
        <v>137</v>
      </c>
      <c r="BM34" s="15">
        <f>IF(COUNTIF(cmoney!BN$388:BN$639,$C34)=0,"",COUNTIF(cmoney!BN$388:BN$639,$C34))</f>
        <v>50</v>
      </c>
      <c r="BN34" s="15">
        <f>IF(COUNTIF(cmoney!BO$388:BO$639,$C34)=0,"",COUNTIF(cmoney!BO$388:BO$639,$C34))</f>
        <v>101</v>
      </c>
      <c r="BO34" s="15">
        <f>IF(COUNTIF(cmoney!BP$388:BP$639,$C34)=0,"",COUNTIF(cmoney!BP$388:BP$639,$C34))</f>
        <v>115</v>
      </c>
      <c r="BP34" s="15">
        <f>IF(COUNTIF(cmoney!BQ$388:BQ$639,$C34)=0,"",COUNTIF(cmoney!BQ$388:BQ$639,$C34))</f>
        <v>129</v>
      </c>
      <c r="BQ34" s="15">
        <f>IF(COUNTIF(cmoney!BR$388:BR$639,$C34)=0,"",COUNTIF(cmoney!BR$388:BR$639,$C34))</f>
        <v>88</v>
      </c>
      <c r="BR34" s="15">
        <f>IF(COUNTIF(cmoney!BS$388:BS$639,$C34)=0,"",COUNTIF(cmoney!BS$388:BS$639,$C34))</f>
        <v>15</v>
      </c>
      <c r="BS34" s="15">
        <f>IF(COUNTIF(cmoney!BT$388:BT$639,$C34)=0,"",COUNTIF(cmoney!BT$388:BT$639,$C34))</f>
        <v>91</v>
      </c>
      <c r="BT34" s="15">
        <f>IF(COUNTIF(cmoney!BU$388:BU$639,$C34)=0,"",COUNTIF(cmoney!BU$388:BU$639,$C34))</f>
        <v>181</v>
      </c>
      <c r="BU34" s="15">
        <f>IF(COUNTIF(cmoney!BV$388:BV$639,$C34)=0,"",COUNTIF(cmoney!BV$388:BV$639,$C34))</f>
        <v>62</v>
      </c>
      <c r="BV34" s="15">
        <f>IF(COUNTIF(cmoney!BW$388:BW$639,$C34)=0,"",COUNTIF(cmoney!BW$388:BW$639,$C34))</f>
        <v>132</v>
      </c>
      <c r="BW34" s="15">
        <f>IF(COUNTIF(cmoney!BX$388:BX$639,$C34)=0,"",COUNTIF(cmoney!BX$388:BX$639,$C34))</f>
        <v>75</v>
      </c>
      <c r="BX34" s="15">
        <f>IF(COUNTIF(cmoney!BY$388:BY$639,$C34)=0,"",COUNTIF(cmoney!BY$388:BY$639,$C34))</f>
        <v>57</v>
      </c>
      <c r="BY34" s="15">
        <f>IF(COUNTIF(cmoney!BZ$388:BZ$639,$C34)=0,"",COUNTIF(cmoney!BZ$388:BZ$639,$C34))</f>
        <v>86</v>
      </c>
      <c r="BZ34" s="15">
        <f>IF(COUNTIF(cmoney!CA$388:CA$639,$C34)=0,"",COUNTIF(cmoney!CA$388:CA$639,$C34))</f>
        <v>111</v>
      </c>
      <c r="CA34" s="15">
        <f>IF(COUNTIF(cmoney!CB$388:CB$639,$C34)=0,"",COUNTIF(cmoney!CB$388:CB$639,$C34))</f>
        <v>11</v>
      </c>
      <c r="CB34" s="15">
        <f>IF(COUNTIF(cmoney!CC$388:CC$639,$C34)=0,"",COUNTIF(cmoney!CC$388:CC$639,$C34))</f>
        <v>16</v>
      </c>
      <c r="CC34" s="15">
        <f>IF(COUNTIF(cmoney!CD$388:CD$639,$C34)=0,"",COUNTIF(cmoney!CD$388:CD$639,$C34))</f>
        <v>69</v>
      </c>
      <c r="CD34" s="15">
        <f>IF(COUNTIF(cmoney!CE$388:CE$639,$C34)=0,"",COUNTIF(cmoney!CE$388:CE$639,$C34))</f>
        <v>89</v>
      </c>
      <c r="CE34" s="15">
        <f>IF(COUNTIF(cmoney!CF$388:CF$639,$C34)=0,"",COUNTIF(cmoney!CF$388:CF$639,$C34))</f>
        <v>53</v>
      </c>
      <c r="CF34" s="15">
        <f>IF(COUNTIF(cmoney!CG$388:CG$639,$C34)=0,"",COUNTIF(cmoney!CG$388:CG$639,$C34))</f>
        <v>29</v>
      </c>
      <c r="CG34" s="15">
        <f>IF(COUNTIF(cmoney!CH$388:CH$639,$C34)=0,"",COUNTIF(cmoney!CH$388:CH$639,$C34))</f>
        <v>55</v>
      </c>
      <c r="CH34" s="15">
        <f>IF(COUNTIF(cmoney!CI$388:CI$639,$C34)=0,"",COUNTIF(cmoney!CI$388:CI$639,$C34))</f>
        <v>16</v>
      </c>
      <c r="CI34" s="15">
        <f>IF(COUNTIF(cmoney!CJ$388:CJ$639,$C34)=0,"",COUNTIF(cmoney!CJ$388:CJ$639,$C34))</f>
        <v>21</v>
      </c>
      <c r="CJ34" s="15">
        <f>IF(COUNTIF(cmoney!CK$388:CK$639,$C34)=0,"",COUNTIF(cmoney!CK$388:CK$639,$C34))</f>
        <v>73</v>
      </c>
      <c r="CK34" s="15">
        <f>IF(COUNTIF(cmoney!CL$388:CL$639,$C34)=0,"",COUNTIF(cmoney!CL$388:CL$639,$C34))</f>
        <v>88</v>
      </c>
      <c r="CL34" s="15">
        <f>IF(COUNTIF(cmoney!CM$388:CM$639,$C34)=0,"",COUNTIF(cmoney!CM$388:CM$639,$C34))</f>
        <v>63</v>
      </c>
      <c r="CM34" s="15">
        <f>IF(COUNTIF(cmoney!CN$388:CN$639,$C34)=0,"",COUNTIF(cmoney!CN$388:CN$639,$C34))</f>
        <v>62</v>
      </c>
      <c r="CN34" s="15">
        <f>IF(COUNTIF(cmoney!CO$388:CO$639,$C34)=0,"",COUNTIF(cmoney!CO$388:CO$639,$C34))</f>
        <v>38</v>
      </c>
      <c r="CO34" s="15">
        <f>IF(COUNTIF(cmoney!CP$388:CP$639,$C34)=0,"",COUNTIF(cmoney!CP$388:CP$639,$C34))</f>
        <v>5</v>
      </c>
      <c r="CP34" s="15">
        <f>IF(COUNTIF(cmoney!CQ$388:CQ$639,$C34)=0,"",COUNTIF(cmoney!CQ$388:CQ$639,$C34))</f>
        <v>62</v>
      </c>
      <c r="CQ34" s="15">
        <f>IF(COUNTIF(cmoney!CR$388:CR$639,$C34)=0,"",COUNTIF(cmoney!CR$388:CR$639,$C34))</f>
        <v>32</v>
      </c>
      <c r="CR34" s="15">
        <f>IF(COUNTIF(cmoney!CS$388:CS$639,$C34)=0,"",COUNTIF(cmoney!CS$388:CS$639,$C34))</f>
        <v>40</v>
      </c>
      <c r="CS34" s="15">
        <f>IF(COUNTIF(cmoney!CT$388:CT$639,$C34)=0,"",COUNTIF(cmoney!CT$388:CT$639,$C34))</f>
        <v>44</v>
      </c>
      <c r="CT34" s="15">
        <f>IF(COUNTIF(cmoney!CU$388:CU$639,$C34)=0,"",COUNTIF(cmoney!CU$388:CU$639,$C34))</f>
        <v>20</v>
      </c>
      <c r="CU34" s="15">
        <f>IF(COUNTIF(cmoney!CV$388:CV$639,$C34)=0,"",COUNTIF(cmoney!CV$388:CV$639,$C34))</f>
        <v>47</v>
      </c>
      <c r="CV34" s="15">
        <f>IF(COUNTIF(cmoney!CW$388:CW$639,$C34)=0,"",COUNTIF(cmoney!CW$388:CW$639,$C34))</f>
        <v>1</v>
      </c>
      <c r="CW34" s="15">
        <f>IF(COUNTIF(cmoney!CX$388:CX$639,$C34)=0,"",COUNTIF(cmoney!CX$388:CX$639,$C34))</f>
        <v>88</v>
      </c>
      <c r="CX34" s="15">
        <f>IF(COUNTIF(cmoney!CY$388:CY$639,$C34)=0,"",COUNTIF(cmoney!CY$388:CY$639,$C34))</f>
        <v>67</v>
      </c>
      <c r="CY34" s="15">
        <f>IF(COUNTIF(cmoney!CZ$388:CZ$639,$C34)=0,"",COUNTIF(cmoney!CZ$388:CZ$639,$C34))</f>
        <v>54</v>
      </c>
      <c r="CZ34" s="15">
        <f>IF(COUNTIF(cmoney!DA$388:DA$639,$C34)=0,"",COUNTIF(cmoney!DA$388:DA$639,$C34))</f>
        <v>62</v>
      </c>
      <c r="DA34" s="15">
        <f>IF(COUNTIF(cmoney!DB$388:DB$639,$C34)=0,"",COUNTIF(cmoney!DB$388:DB$639,$C34))</f>
        <v>10</v>
      </c>
      <c r="DB34" s="15">
        <f>IF(COUNTIF(cmoney!DC$388:DC$639,$C34)=0,"",COUNTIF(cmoney!DC$388:DC$639,$C34))</f>
        <v>9</v>
      </c>
      <c r="DC34" s="15">
        <f>IF(COUNTIF(cmoney!DD$388:DD$639,$C34)=0,"",COUNTIF(cmoney!DD$388:DD$639,$C34))</f>
        <v>16</v>
      </c>
      <c r="DD34" s="15">
        <f>IF(COUNTIF(cmoney!DE$388:DE$639,$C34)=0,"",COUNTIF(cmoney!DE$388:DE$639,$C34))</f>
        <v>23</v>
      </c>
      <c r="DE34" s="15" t="str">
        <f>IF(COUNTIF(cmoney!DF$388:DF$639,$C34)=0,"",COUNTIF(cmoney!DF$388:DF$639,$C34))</f>
        <v/>
      </c>
      <c r="DF34" s="15" t="str">
        <f>IF(COUNTIF(cmoney!DG$388:DG$639,$C34)=0,"",COUNTIF(cmoney!DG$388:DG$639,$C34))</f>
        <v/>
      </c>
      <c r="DG34" s="15" t="str">
        <f>IF(COUNTIF(cmoney!DH$388:DH$639,$C34)=0,"",COUNTIF(cmoney!DH$388:DH$639,$C34))</f>
        <v/>
      </c>
      <c r="DH34" s="15" t="str">
        <f>IF(COUNTIF(cmoney!DI$388:DI$639,$C34)=0,"",COUNTIF(cmoney!DI$388:DI$639,$C34))</f>
        <v/>
      </c>
      <c r="DI34" s="15">
        <f>IF(COUNTIF(cmoney!DJ$388:DJ$639,$C34)=0,"",COUNTIF(cmoney!DJ$388:DJ$639,$C34))</f>
        <v>19</v>
      </c>
      <c r="DJ34" s="15">
        <f>IF(COUNTIF(cmoney!DK$388:DK$639,$C34)=0,"",COUNTIF(cmoney!DK$388:DK$639,$C34))</f>
        <v>16</v>
      </c>
      <c r="DK34" s="15">
        <f>IF(COUNTIF(cmoney!DL$388:DL$639,$C34)=0,"",COUNTIF(cmoney!DL$388:DL$639,$C34))</f>
        <v>20</v>
      </c>
      <c r="DL34" s="15" t="str">
        <f>IF(COUNTIF(cmoney!DM$388:DM$639,$C34)=0,"",COUNTIF(cmoney!DM$388:DM$639,$C34))</f>
        <v/>
      </c>
      <c r="DM34" s="15" t="str">
        <f>IF(COUNTIF(cmoney!DN$388:DN$639,$C34)=0,"",COUNTIF(cmoney!DN$388:DN$639,$C34))</f>
        <v/>
      </c>
      <c r="DN34" s="15" t="str">
        <f>IF(COUNTIF(cmoney!DO$388:DO$639,$C34)=0,"",COUNTIF(cmoney!DO$388:DO$639,$C34))</f>
        <v/>
      </c>
      <c r="DO34" s="15" t="str">
        <f>IF(COUNTIF(cmoney!DP$388:DP$639,$C34)=0,"",COUNTIF(cmoney!DP$388:DP$639,$C34))</f>
        <v/>
      </c>
      <c r="DP34" s="15" t="str">
        <f>IF(COUNTIF(cmoney!DQ$388:DQ$639,$C34)=0,"",COUNTIF(cmoney!DQ$388:DQ$639,$C34))</f>
        <v/>
      </c>
      <c r="DQ34" s="15" t="str">
        <f>IF(COUNTIF(cmoney!DR$388:DR$639,$C34)=0,"",COUNTIF(cmoney!DR$388:DR$639,$C34))</f>
        <v/>
      </c>
      <c r="DR34" s="15" t="str">
        <f>IF(COUNTIF(cmoney!DS$388:DS$639,$C34)=0,"",COUNTIF(cmoney!DS$388:DS$639,$C34))</f>
        <v/>
      </c>
      <c r="DS34" s="15" t="str">
        <f>IF(COUNTIF(cmoney!DT$388:DT$639,$C34)=0,"",COUNTIF(cmoney!DT$388:DT$639,$C34))</f>
        <v/>
      </c>
      <c r="DT34" s="15" t="str">
        <f>IF(COUNTIF(cmoney!DU$388:DU$639,$C34)=0,"",COUNTIF(cmoney!DU$388:DU$639,$C34))</f>
        <v/>
      </c>
      <c r="DU34" s="15" t="str">
        <f>IF(COUNTIF(cmoney!DV$388:DV$639,$C34)=0,"",COUNTIF(cmoney!DV$388:DV$639,$C34))</f>
        <v/>
      </c>
      <c r="DV34" s="15" t="str">
        <f>IF(COUNTIF(cmoney!DW$388:DW$639,$C34)=0,"",COUNTIF(cmoney!DW$388:DW$639,$C34))</f>
        <v/>
      </c>
      <c r="DW34" s="15" t="str">
        <f>IF(COUNTIF(cmoney!DX$388:DX$639,$C34)=0,"",COUNTIF(cmoney!DX$388:DX$639,$C34))</f>
        <v/>
      </c>
      <c r="DX34" s="15" t="str">
        <f>IF(COUNTIF(cmoney!DY$388:DY$639,$C34)=0,"",COUNTIF(cmoney!DY$388:DY$639,$C34))</f>
        <v/>
      </c>
      <c r="DY34" s="15" t="str">
        <f>IF(COUNTIF(cmoney!DZ$388:DZ$639,$C34)=0,"",COUNTIF(cmoney!DZ$388:DZ$639,$C34))</f>
        <v/>
      </c>
      <c r="DZ34" s="15" t="str">
        <f>IF(COUNTIF(cmoney!EA$388:EA$639,$C34)=0,"",COUNTIF(cmoney!EA$388:EA$639,$C34))</f>
        <v/>
      </c>
      <c r="EA34" s="15" t="str">
        <f>IF(COUNTIF(cmoney!EB$388:EB$639,$C34)=0,"",COUNTIF(cmoney!EB$388:EB$639,$C34))</f>
        <v/>
      </c>
      <c r="EB34" s="15" t="str">
        <f>IF(COUNTIF(cmoney!EC$388:EC$639,$C34)=0,"",COUNTIF(cmoney!EC$388:EC$639,$C34))</f>
        <v/>
      </c>
      <c r="EC34" s="15" t="str">
        <f>IF(COUNTIF(cmoney!ED$388:ED$639,$C34)=0,"",COUNTIF(cmoney!ED$388:ED$639,$C34))</f>
        <v/>
      </c>
      <c r="ED34" s="15" t="str">
        <f>IF(COUNTIF(cmoney!EE$388:EE$639,$C34)=0,"",COUNTIF(cmoney!EE$388:EE$639,$C34))</f>
        <v/>
      </c>
      <c r="EE34" s="15" t="str">
        <f>IF(COUNTIF(cmoney!EF$388:EF$639,$C34)=0,"",COUNTIF(cmoney!EF$388:EF$639,$C34))</f>
        <v/>
      </c>
      <c r="EF34" s="15" t="str">
        <f>IF(COUNTIF(cmoney!EG$388:EG$639,$C34)=0,"",COUNTIF(cmoney!EG$388:EG$639,$C34))</f>
        <v/>
      </c>
      <c r="EG34" s="15" t="str">
        <f>IF(COUNTIF(cmoney!EH$388:EH$639,$C34)=0,"",COUNTIF(cmoney!EH$388:EH$639,$C34))</f>
        <v/>
      </c>
      <c r="EH34" s="15" t="str">
        <f>IF(COUNTIF(cmoney!EI$388:EI$639,$C34)=0,"",COUNTIF(cmoney!EI$388:EI$639,$C34))</f>
        <v/>
      </c>
      <c r="EI34" s="15" t="str">
        <f>IF(COUNTIF(cmoney!EJ$388:EJ$639,$C34)=0,"",COUNTIF(cmoney!EJ$388:EJ$639,$C34))</f>
        <v/>
      </c>
      <c r="EJ34" s="15" t="str">
        <f>IF(COUNTIF(cmoney!EK$388:EK$639,$C34)=0,"",COUNTIF(cmoney!EK$388:EK$639,$C34))</f>
        <v/>
      </c>
      <c r="EK34" s="15" t="str">
        <f>IF(COUNTIF(cmoney!EL$388:EL$639,$C34)=0,"",COUNTIF(cmoney!EL$388:EL$639,$C34))</f>
        <v/>
      </c>
      <c r="EL34" s="15" t="str">
        <f>IF(COUNTIF(cmoney!EM$388:EM$639,$C34)=0,"",COUNTIF(cmoney!EM$388:EM$639,$C34))</f>
        <v/>
      </c>
      <c r="EM34" s="15" t="str">
        <f>IF(COUNTIF(cmoney!EN$388:EN$639,$C34)=0,"",COUNTIF(cmoney!EN$388:EN$639,$C34))</f>
        <v/>
      </c>
      <c r="EN34" s="15" t="str">
        <f>IF(COUNTIF(cmoney!EO$388:EO$639,$C34)=0,"",COUNTIF(cmoney!EO$388:EO$639,$C34))</f>
        <v/>
      </c>
      <c r="EO34" s="15" t="str">
        <f>IF(COUNTIF(cmoney!EP$388:EP$639,$C34)=0,"",COUNTIF(cmoney!EP$388:EP$639,$C34))</f>
        <v/>
      </c>
      <c r="EP34" s="15" t="str">
        <f>IF(COUNTIF(cmoney!EQ$388:EQ$639,$C34)=0,"",COUNTIF(cmoney!EQ$388:EQ$639,$C34))</f>
        <v/>
      </c>
      <c r="EQ34" s="15" t="str">
        <f>IF(COUNTIF(cmoney!ER$388:ER$639,$C34)=0,"",COUNTIF(cmoney!ER$388:ER$639,$C34))</f>
        <v/>
      </c>
      <c r="ER34" s="15" t="str">
        <f>IF(COUNTIF(cmoney!ES$388:ES$639,$C34)=0,"",COUNTIF(cmoney!ES$388:ES$639,$C34))</f>
        <v/>
      </c>
      <c r="ES34" s="15" t="str">
        <f>IF(COUNTIF(cmoney!ET$388:ET$639,$C34)=0,"",COUNTIF(cmoney!ET$388:ET$639,$C34))</f>
        <v/>
      </c>
      <c r="ET34" s="15" t="str">
        <f>IF(COUNTIF(cmoney!EU$388:EU$639,$C34)=0,"",COUNTIF(cmoney!EU$388:EU$639,$C34))</f>
        <v/>
      </c>
      <c r="EU34" s="15" t="str">
        <f>IF(COUNTIF(cmoney!EV$388:EV$639,$C34)=0,"",COUNTIF(cmoney!EV$388:EV$639,$C34))</f>
        <v/>
      </c>
      <c r="EV34" s="15" t="str">
        <f>IF(COUNTIF(cmoney!EW$388:EW$639,$C34)=0,"",COUNTIF(cmoney!EW$388:EW$639,$C34))</f>
        <v/>
      </c>
      <c r="EW34" s="15" t="str">
        <f>IF(COUNTIF(cmoney!EX$388:EX$639,$C34)=0,"",COUNTIF(cmoney!EX$388:EX$639,$C34))</f>
        <v/>
      </c>
      <c r="EX34" s="15" t="str">
        <f>IF(COUNTIF(cmoney!EY$388:EY$639,$C34)=0,"",COUNTIF(cmoney!EY$388:EY$639,$C34))</f>
        <v/>
      </c>
      <c r="EY34" s="15" t="str">
        <f>IF(COUNTIF(cmoney!EZ$388:EZ$639,$C34)=0,"",COUNTIF(cmoney!EZ$388:EZ$639,$C34))</f>
        <v/>
      </c>
      <c r="EZ34" s="15" t="str">
        <f>IF(COUNTIF(cmoney!FA$388:FA$639,$C34)=0,"",COUNTIF(cmoney!FA$388:FA$639,$C34))</f>
        <v/>
      </c>
      <c r="FA34" s="15" t="str">
        <f>IF(COUNTIF(cmoney!FB$388:FB$639,$C34)=0,"",COUNTIF(cmoney!FB$388:FB$639,$C34))</f>
        <v/>
      </c>
      <c r="FB34" s="15" t="str">
        <f>IF(COUNTIF(cmoney!FC$388:FC$639,$C34)=0,"",COUNTIF(cmoney!FC$388:FC$639,$C34))</f>
        <v/>
      </c>
      <c r="FC34" s="15" t="str">
        <f>IF(COUNTIF(cmoney!FD$388:FD$639,$C34)=0,"",COUNTIF(cmoney!FD$388:FD$639,$C34))</f>
        <v/>
      </c>
      <c r="FD34" s="15" t="str">
        <f>IF(COUNTIF(cmoney!FE$388:FE$639,$C34)=0,"",COUNTIF(cmoney!FE$388:FE$639,$C34))</f>
        <v/>
      </c>
      <c r="FE34" s="15" t="str">
        <f>IF(COUNTIF(cmoney!FF$388:FF$639,$C34)=0,"",COUNTIF(cmoney!FF$388:FF$639,$C34))</f>
        <v/>
      </c>
      <c r="FF34" s="15" t="str">
        <f>IF(COUNTIF(cmoney!FG$388:FG$639,$C34)=0,"",COUNTIF(cmoney!FG$388:FG$639,$C34))</f>
        <v/>
      </c>
      <c r="FG34" s="15" t="str">
        <f>IF(COUNTIF(cmoney!FH$388:FH$639,$C34)=0,"",COUNTIF(cmoney!FH$388:FH$639,$C34))</f>
        <v/>
      </c>
      <c r="FH34" s="15" t="str">
        <f>IF(COUNTIF(cmoney!FI$388:FI$639,$C34)=0,"",COUNTIF(cmoney!FI$388:FI$639,$C34))</f>
        <v/>
      </c>
      <c r="FI34" s="15" t="str">
        <f>IF(COUNTIF(cmoney!FJ$388:FJ$639,$C34)=0,"",COUNTIF(cmoney!FJ$388:FJ$639,$C34))</f>
        <v/>
      </c>
      <c r="FJ34" s="15" t="str">
        <f>IF(COUNTIF(cmoney!FK$388:FK$639,$C34)=0,"",COUNTIF(cmoney!FK$388:FK$639,$C34))</f>
        <v/>
      </c>
      <c r="FK34" s="15" t="str">
        <f>IF(COUNTIF(cmoney!FL$388:FL$639,$C34)=0,"",COUNTIF(cmoney!FL$388:FL$639,$C34))</f>
        <v/>
      </c>
      <c r="FL34" s="15" t="str">
        <f>IF(COUNTIF(cmoney!FM$388:FM$639,$C34)=0,"",COUNTIF(cmoney!FM$388:FM$639,$C34))</f>
        <v/>
      </c>
      <c r="FM34" s="15" t="str">
        <f>IF(COUNTIF(cmoney!FN$388:FN$639,$C34)=0,"",COUNTIF(cmoney!FN$388:FN$639,$C34))</f>
        <v/>
      </c>
      <c r="FN34" s="15" t="str">
        <f>IF(COUNTIF(cmoney!FO$388:FO$639,$C34)=0,"",COUNTIF(cmoney!FO$388:FO$639,$C34))</f>
        <v/>
      </c>
      <c r="FO34" s="15" t="str">
        <f>IF(COUNTIF(cmoney!FP$388:FP$639,$C34)=0,"",COUNTIF(cmoney!FP$388:FP$639,$C34))</f>
        <v/>
      </c>
      <c r="FP34" s="15" t="str">
        <f>IF(COUNTIF(cmoney!FQ$388:FQ$639,$C34)=0,"",COUNTIF(cmoney!FQ$388:FQ$639,$C34))</f>
        <v/>
      </c>
      <c r="FQ34" s="15" t="str">
        <f>IF(COUNTIF(cmoney!FR$388:FR$639,$C34)=0,"",COUNTIF(cmoney!FR$388:FR$639,$C34))</f>
        <v/>
      </c>
      <c r="FR34" s="15" t="str">
        <f>IF(COUNTIF(cmoney!FS$388:FS$639,$C34)=0,"",COUNTIF(cmoney!FS$388:FS$639,$C34))</f>
        <v/>
      </c>
      <c r="FS34" s="15" t="str">
        <f>IF(COUNTIF(cmoney!FT$388:FT$639,$C34)=0,"",COUNTIF(cmoney!FT$388:FT$639,$C34))</f>
        <v/>
      </c>
      <c r="FT34" s="15" t="str">
        <f>IF(COUNTIF(cmoney!FU$388:FU$639,$C34)=0,"",COUNTIF(cmoney!FU$388:FU$639,$C34))</f>
        <v/>
      </c>
      <c r="FU34" s="15" t="str">
        <f>IF(COUNTIF(cmoney!FV$388:FV$639,$C34)=0,"",COUNTIF(cmoney!FV$388:FV$639,$C34))</f>
        <v/>
      </c>
      <c r="FV34" s="15" t="str">
        <f>IF(COUNTIF(cmoney!FW$388:FW$639,$C34)=0,"",COUNTIF(cmoney!FW$388:FW$639,$C34))</f>
        <v/>
      </c>
      <c r="FW34" s="15" t="str">
        <f>IF(COUNTIF(cmoney!FX$388:FX$639,$C34)=0,"",COUNTIF(cmoney!FX$388:FX$639,$C34))</f>
        <v/>
      </c>
      <c r="FX34" s="15" t="str">
        <f>IF(COUNTIF(cmoney!FY$388:FY$639,$C34)=0,"",COUNTIF(cmoney!FY$388:FY$639,$C34))</f>
        <v/>
      </c>
      <c r="FY34" s="15" t="str">
        <f>IF(COUNTIF(cmoney!FZ$388:FZ$639,$C34)=0,"",COUNTIF(cmoney!FZ$388:FZ$639,$C34))</f>
        <v/>
      </c>
      <c r="FZ34" s="15" t="str">
        <f>IF(COUNTIF(cmoney!GA$388:GA$639,$C34)=0,"",COUNTIF(cmoney!GA$388:GA$639,$C34))</f>
        <v/>
      </c>
      <c r="GA34" s="15" t="str">
        <f>IF(COUNTIF(cmoney!GB$388:GB$639,$C34)=0,"",COUNTIF(cmoney!GB$388:GB$639,$C34))</f>
        <v/>
      </c>
      <c r="GB34" s="15" t="str">
        <f>IF(COUNTIF(cmoney!GC$388:GC$639,$C34)=0,"",COUNTIF(cmoney!GC$388:GC$639,$C34))</f>
        <v/>
      </c>
      <c r="GC34" s="15" t="str">
        <f>IF(COUNTIF(cmoney!GD$388:GD$639,$C34)=0,"",COUNTIF(cmoney!GD$388:GD$639,$C34))</f>
        <v/>
      </c>
      <c r="GD34" s="15" t="str">
        <f>IF(COUNTIF(cmoney!GE$388:GE$639,$C34)=0,"",COUNTIF(cmoney!GE$388:GE$639,$C34))</f>
        <v/>
      </c>
      <c r="GE34" s="15" t="str">
        <f>IF(COUNTIF(cmoney!GF$388:GF$639,$C34)=0,"",COUNTIF(cmoney!GF$388:GF$639,$C34))</f>
        <v/>
      </c>
      <c r="GF34" s="15" t="str">
        <f>IF(COUNTIF(cmoney!GG$388:GG$639,$C34)=0,"",COUNTIF(cmoney!GG$388:GG$639,$C34))</f>
        <v/>
      </c>
      <c r="GG34" s="15" t="str">
        <f>IF(COUNTIF(cmoney!GH$388:GH$639,$C34)=0,"",COUNTIF(cmoney!GH$388:GH$639,$C34))</f>
        <v/>
      </c>
      <c r="GH34" s="15" t="str">
        <f>IF(COUNTIF(cmoney!GI$388:GI$639,$C34)=0,"",COUNTIF(cmoney!GI$388:GI$639,$C34))</f>
        <v/>
      </c>
      <c r="GI34" s="15" t="str">
        <f>IF(COUNTIF(cmoney!GJ$388:GJ$639,$C34)=0,"",COUNTIF(cmoney!GJ$388:GJ$639,$C34))</f>
        <v/>
      </c>
      <c r="GJ34" s="15" t="str">
        <f>IF(COUNTIF(cmoney!GK$388:GK$639,$C34)=0,"",COUNTIF(cmoney!GK$388:GK$639,$C34))</f>
        <v/>
      </c>
      <c r="GK34" s="15" t="str">
        <f>IF(COUNTIF(cmoney!GL$388:GL$639,$C34)=0,"",COUNTIF(cmoney!GL$388:GL$639,$C34))</f>
        <v/>
      </c>
      <c r="GL34" s="15" t="str">
        <f>IF(COUNTIF(cmoney!GM$388:GM$639,$C34)=0,"",COUNTIF(cmoney!GM$388:GM$639,$C34))</f>
        <v/>
      </c>
      <c r="GM34" s="15" t="str">
        <f>IF(COUNTIF(cmoney!GN$388:GN$639,$C34)=0,"",COUNTIF(cmoney!GN$388:GN$639,$C34))</f>
        <v/>
      </c>
      <c r="GN34" s="15" t="str">
        <f>IF(COUNTIF(cmoney!GO$388:GO$639,$C34)=0,"",COUNTIF(cmoney!GO$388:GO$639,$C34))</f>
        <v/>
      </c>
      <c r="GO34" s="15" t="str">
        <f>IF(COUNTIF(cmoney!GP$388:GP$639,$C34)=0,"",COUNTIF(cmoney!GP$388:GP$639,$C34))</f>
        <v/>
      </c>
      <c r="GP34" s="15" t="str">
        <f>IF(COUNTIF(cmoney!GQ$388:GQ$639,$C34)=0,"",COUNTIF(cmoney!GQ$388:GQ$639,$C34))</f>
        <v/>
      </c>
      <c r="GQ34" s="15" t="str">
        <f>IF(COUNTIF(cmoney!GR$388:GR$639,$C34)=0,"",COUNTIF(cmoney!GR$388:GR$639,$C34))</f>
        <v/>
      </c>
      <c r="GR34" s="15" t="str">
        <f>IF(COUNTIF(cmoney!GS$388:GS$639,$C34)=0,"",COUNTIF(cmoney!GS$388:GS$639,$C34))</f>
        <v/>
      </c>
      <c r="GS34" s="15" t="str">
        <f>IF(COUNTIF(cmoney!GT$388:GT$639,$C34)=0,"",COUNTIF(cmoney!GT$388:GT$639,$C34))</f>
        <v/>
      </c>
      <c r="GT34" s="15" t="str">
        <f>IF(COUNTIF(cmoney!GU$388:GU$639,$C34)=0,"",COUNTIF(cmoney!GU$388:GU$639,$C34))</f>
        <v/>
      </c>
      <c r="GU34" s="15" t="str">
        <f>IF(COUNTIF(cmoney!GV$388:GV$639,$C34)=0,"",COUNTIF(cmoney!GV$388:GV$639,$C34))</f>
        <v/>
      </c>
    </row>
    <row r="35" spans="1:203">
      <c r="C35" s="10" t="s">
        <v>685</v>
      </c>
      <c r="D35" s="10" t="s">
        <v>1241</v>
      </c>
      <c r="E35" s="43">
        <f>IF(ISERROR(E34/(E34+E37)),"",E34/(E34+E37))</f>
        <v>0.21224489795918366</v>
      </c>
      <c r="F35" s="43">
        <f t="shared" ref="F35:BQ35" si="220">IF(ISERROR(F34/(F34+F37)),"",F34/(F34+F37))</f>
        <v>1.6E-2</v>
      </c>
      <c r="G35" s="43">
        <f t="shared" si="220"/>
        <v>0.21199999999999999</v>
      </c>
      <c r="H35" s="43">
        <f t="shared" si="220"/>
        <v>4.3999999999999997E-2</v>
      </c>
      <c r="I35" s="43">
        <f t="shared" si="220"/>
        <v>8.0321285140562242E-3</v>
      </c>
      <c r="J35" s="43">
        <f t="shared" si="220"/>
        <v>5.3278688524590161E-2</v>
      </c>
      <c r="K35" s="43">
        <f t="shared" si="220"/>
        <v>0.39516129032258063</v>
      </c>
      <c r="L35" s="43">
        <f t="shared" si="220"/>
        <v>5.2631578947368418E-2</v>
      </c>
      <c r="M35" s="43">
        <f t="shared" si="220"/>
        <v>5.6000000000000001E-2</v>
      </c>
      <c r="N35" s="43">
        <f t="shared" si="220"/>
        <v>2.4096385542168676E-2</v>
      </c>
      <c r="O35" s="43">
        <f t="shared" si="220"/>
        <v>0.10245901639344263</v>
      </c>
      <c r="P35" s="43">
        <f t="shared" si="220"/>
        <v>7.4688796680497924E-2</v>
      </c>
      <c r="Q35" s="43">
        <f t="shared" si="220"/>
        <v>8.6419753086419748E-2</v>
      </c>
      <c r="R35" s="43">
        <f t="shared" si="220"/>
        <v>6.4000000000000001E-2</v>
      </c>
      <c r="S35" s="43">
        <f t="shared" si="220"/>
        <v>0.18548387096774194</v>
      </c>
      <c r="T35" s="43">
        <f t="shared" si="220"/>
        <v>0.36326530612244901</v>
      </c>
      <c r="U35" s="43">
        <f t="shared" si="220"/>
        <v>9.6385542168674704E-2</v>
      </c>
      <c r="V35" s="43">
        <f t="shared" si="220"/>
        <v>0.36290322580645162</v>
      </c>
      <c r="W35" s="43">
        <f t="shared" si="220"/>
        <v>0.35443037974683544</v>
      </c>
      <c r="X35" s="43">
        <f t="shared" si="220"/>
        <v>0.19327731092436976</v>
      </c>
      <c r="Y35" s="43">
        <f t="shared" si="220"/>
        <v>0.36597938144329895</v>
      </c>
      <c r="Z35" s="43">
        <f t="shared" si="220"/>
        <v>0.45748987854251011</v>
      </c>
      <c r="AA35" s="43">
        <f t="shared" si="220"/>
        <v>0.33035714285714285</v>
      </c>
      <c r="AB35" s="43">
        <f t="shared" si="220"/>
        <v>0.38750000000000001</v>
      </c>
      <c r="AC35" s="43">
        <f t="shared" si="220"/>
        <v>0.50205761316872433</v>
      </c>
      <c r="AD35" s="43">
        <f t="shared" si="220"/>
        <v>0.50909090909090904</v>
      </c>
      <c r="AE35" s="43">
        <f t="shared" si="220"/>
        <v>0.46913580246913578</v>
      </c>
      <c r="AF35" s="43">
        <f t="shared" si="220"/>
        <v>0.29387755102040819</v>
      </c>
      <c r="AG35" s="43">
        <f t="shared" si="220"/>
        <v>8.9068825910931168E-2</v>
      </c>
      <c r="AH35" s="43">
        <f t="shared" si="220"/>
        <v>0.26359832635983266</v>
      </c>
      <c r="AI35" s="43">
        <f t="shared" si="220"/>
        <v>0.27947598253275108</v>
      </c>
      <c r="AJ35" s="43">
        <f t="shared" si="220"/>
        <v>0.42682926829268292</v>
      </c>
      <c r="AK35" s="43">
        <f t="shared" si="220"/>
        <v>0.17551020408163265</v>
      </c>
      <c r="AL35" s="43">
        <f t="shared" si="220"/>
        <v>0.23873873873873874</v>
      </c>
      <c r="AM35" s="43">
        <f t="shared" si="220"/>
        <v>0.1646586345381526</v>
      </c>
      <c r="AN35" s="43">
        <f t="shared" si="220"/>
        <v>0.24066390041493776</v>
      </c>
      <c r="AO35" s="43">
        <f t="shared" si="220"/>
        <v>0.17741935483870969</v>
      </c>
      <c r="AP35" s="43">
        <f t="shared" si="220"/>
        <v>0.37768240343347642</v>
      </c>
      <c r="AQ35" s="43">
        <f t="shared" si="220"/>
        <v>0.11382113821138211</v>
      </c>
      <c r="AR35" s="43">
        <f t="shared" si="220"/>
        <v>0.1</v>
      </c>
      <c r="AS35" s="43">
        <f t="shared" si="220"/>
        <v>0.27391304347826084</v>
      </c>
      <c r="AT35" s="43">
        <f t="shared" si="220"/>
        <v>0.31578947368421051</v>
      </c>
      <c r="AU35" s="43">
        <f t="shared" si="220"/>
        <v>0.26294820717131473</v>
      </c>
      <c r="AV35" s="43">
        <f t="shared" si="220"/>
        <v>0.1016260162601626</v>
      </c>
      <c r="AW35" s="43">
        <f t="shared" si="220"/>
        <v>0.52674897119341568</v>
      </c>
      <c r="AX35" s="43">
        <f t="shared" si="220"/>
        <v>0.19028340080971659</v>
      </c>
      <c r="AY35" s="43">
        <f t="shared" si="220"/>
        <v>0.108</v>
      </c>
      <c r="AZ35" s="43">
        <f t="shared" si="220"/>
        <v>6.8965517241379309E-2</v>
      </c>
      <c r="BA35" s="43">
        <f t="shared" si="220"/>
        <v>0.24899598393574296</v>
      </c>
      <c r="BB35" s="43">
        <f t="shared" si="220"/>
        <v>0.13191489361702127</v>
      </c>
      <c r="BC35" s="43">
        <f t="shared" si="220"/>
        <v>0.51652892561983466</v>
      </c>
      <c r="BD35" s="43">
        <f t="shared" si="220"/>
        <v>4.3999999999999997E-2</v>
      </c>
      <c r="BE35" s="43">
        <f t="shared" si="220"/>
        <v>0.16867469879518071</v>
      </c>
      <c r="BF35" s="43">
        <f t="shared" si="220"/>
        <v>0.18260869565217391</v>
      </c>
      <c r="BG35" s="43">
        <f t="shared" si="220"/>
        <v>0.55837563451776651</v>
      </c>
      <c r="BH35" s="43">
        <f t="shared" si="220"/>
        <v>0.30241935483870969</v>
      </c>
      <c r="BI35" s="43">
        <f t="shared" si="220"/>
        <v>0.20408163265306123</v>
      </c>
      <c r="BJ35" s="43">
        <f t="shared" si="220"/>
        <v>3.2128514056224897E-2</v>
      </c>
      <c r="BK35" s="43">
        <f t="shared" si="220"/>
        <v>7.1428571428571425E-2</v>
      </c>
      <c r="BL35" s="43">
        <f t="shared" si="220"/>
        <v>0.59565217391304348</v>
      </c>
      <c r="BM35" s="43">
        <f t="shared" si="220"/>
        <v>0.21645021645021645</v>
      </c>
      <c r="BN35" s="43">
        <f t="shared" si="220"/>
        <v>0.46330275229357798</v>
      </c>
      <c r="BO35" s="43">
        <f t="shared" si="220"/>
        <v>0.46558704453441296</v>
      </c>
      <c r="BP35" s="43">
        <f t="shared" si="220"/>
        <v>0.52439024390243905</v>
      </c>
      <c r="BQ35" s="43">
        <f t="shared" si="220"/>
        <v>0.36514522821576761</v>
      </c>
      <c r="BR35" s="43">
        <f t="shared" ref="BR35:EC35" si="221">IF(ISERROR(BR34/(BR34+BR37)),"",BR34/(BR34+BR37))</f>
        <v>6.3559322033898302E-2</v>
      </c>
      <c r="BS35" s="43">
        <f t="shared" si="221"/>
        <v>0.52298850574712641</v>
      </c>
      <c r="BT35" s="43">
        <f t="shared" si="221"/>
        <v>0.7211155378486056</v>
      </c>
      <c r="BU35" s="43">
        <f t="shared" si="221"/>
        <v>0.25409836065573771</v>
      </c>
      <c r="BV35" s="43">
        <f t="shared" si="221"/>
        <v>0.52800000000000002</v>
      </c>
      <c r="BW35" s="43">
        <f t="shared" si="221"/>
        <v>0.3</v>
      </c>
      <c r="BX35" s="43">
        <f t="shared" si="221"/>
        <v>0.22800000000000001</v>
      </c>
      <c r="BY35" s="43">
        <f t="shared" si="221"/>
        <v>0.40952380952380951</v>
      </c>
      <c r="BZ35" s="43">
        <f t="shared" si="221"/>
        <v>0.52857142857142858</v>
      </c>
      <c r="CA35" s="43">
        <f t="shared" si="221"/>
        <v>5.2631578947368418E-2</v>
      </c>
      <c r="CB35" s="43">
        <f t="shared" si="221"/>
        <v>8.4210526315789472E-2</v>
      </c>
      <c r="CC35" s="43">
        <f t="shared" si="221"/>
        <v>0.44805194805194803</v>
      </c>
      <c r="CD35" s="43">
        <f t="shared" si="221"/>
        <v>0.4564102564102564</v>
      </c>
      <c r="CE35" s="43">
        <f t="shared" si="221"/>
        <v>0.27040816326530615</v>
      </c>
      <c r="CF35" s="43">
        <f t="shared" si="221"/>
        <v>0.14795918367346939</v>
      </c>
      <c r="CG35" s="43">
        <f t="shared" si="221"/>
        <v>0.28350515463917525</v>
      </c>
      <c r="CH35" s="43">
        <f t="shared" si="221"/>
        <v>8.3333333333333329E-2</v>
      </c>
      <c r="CI35" s="43">
        <f t="shared" si="221"/>
        <v>0.1242603550295858</v>
      </c>
      <c r="CJ35" s="43">
        <f t="shared" si="221"/>
        <v>0.39459459459459462</v>
      </c>
      <c r="CK35" s="43">
        <f t="shared" si="221"/>
        <v>0.55696202531645567</v>
      </c>
      <c r="CL35" s="43">
        <f t="shared" si="221"/>
        <v>0.39873417721518989</v>
      </c>
      <c r="CM35" s="43">
        <f t="shared" si="221"/>
        <v>0.39240506329113922</v>
      </c>
      <c r="CN35" s="43">
        <f t="shared" si="221"/>
        <v>0.25850340136054423</v>
      </c>
      <c r="CO35" s="43">
        <f t="shared" si="221"/>
        <v>4.0983606557377046E-2</v>
      </c>
      <c r="CP35" s="43">
        <f t="shared" si="221"/>
        <v>0.59615384615384615</v>
      </c>
      <c r="CQ35" s="43">
        <f t="shared" si="221"/>
        <v>0.31683168316831684</v>
      </c>
      <c r="CR35" s="43">
        <f t="shared" si="221"/>
        <v>0.36036036036036034</v>
      </c>
      <c r="CS35" s="43">
        <f t="shared" si="221"/>
        <v>0.45833333333333331</v>
      </c>
      <c r="CT35" s="43">
        <f t="shared" si="221"/>
        <v>0.21052631578947367</v>
      </c>
      <c r="CU35" s="43">
        <f t="shared" si="221"/>
        <v>0.48958333333333331</v>
      </c>
      <c r="CV35" s="43">
        <f t="shared" si="221"/>
        <v>9.0909090909090905E-3</v>
      </c>
      <c r="CW35" s="43">
        <f t="shared" si="221"/>
        <v>0.89795918367346939</v>
      </c>
      <c r="CX35" s="43">
        <f t="shared" si="221"/>
        <v>0.65048543689320393</v>
      </c>
      <c r="CY35" s="43">
        <f t="shared" si="221"/>
        <v>0.51923076923076927</v>
      </c>
      <c r="CZ35" s="43">
        <f t="shared" si="221"/>
        <v>0.79487179487179482</v>
      </c>
      <c r="DA35" s="43">
        <f t="shared" si="221"/>
        <v>0.17543859649122806</v>
      </c>
      <c r="DB35" s="43">
        <f t="shared" si="221"/>
        <v>0.20930232558139536</v>
      </c>
      <c r="DC35" s="43">
        <f t="shared" si="221"/>
        <v>0.38095238095238093</v>
      </c>
      <c r="DD35" s="43">
        <f t="shared" si="221"/>
        <v>0.71875</v>
      </c>
      <c r="DE35" s="43" t="str">
        <f t="shared" si="221"/>
        <v/>
      </c>
      <c r="DF35" s="43" t="str">
        <f t="shared" si="221"/>
        <v/>
      </c>
      <c r="DG35" s="43" t="str">
        <f t="shared" si="221"/>
        <v/>
      </c>
      <c r="DH35" s="43" t="str">
        <f t="shared" si="221"/>
        <v/>
      </c>
      <c r="DI35" s="43">
        <f t="shared" si="221"/>
        <v>0.86363636363636365</v>
      </c>
      <c r="DJ35" s="43">
        <f t="shared" si="221"/>
        <v>0.72727272727272729</v>
      </c>
      <c r="DK35" s="43">
        <f t="shared" si="221"/>
        <v>0.90909090909090906</v>
      </c>
      <c r="DL35" s="43" t="str">
        <f t="shared" si="221"/>
        <v/>
      </c>
      <c r="DM35" s="43" t="str">
        <f t="shared" si="221"/>
        <v/>
      </c>
      <c r="DN35" s="43" t="str">
        <f t="shared" si="221"/>
        <v/>
      </c>
      <c r="DO35" s="43" t="str">
        <f t="shared" si="221"/>
        <v/>
      </c>
      <c r="DP35" s="43" t="str">
        <f t="shared" si="221"/>
        <v/>
      </c>
      <c r="DQ35" s="43" t="str">
        <f t="shared" si="221"/>
        <v/>
      </c>
      <c r="DR35" s="43" t="str">
        <f t="shared" si="221"/>
        <v/>
      </c>
      <c r="DS35" s="43" t="str">
        <f t="shared" si="221"/>
        <v/>
      </c>
      <c r="DT35" s="43" t="str">
        <f t="shared" si="221"/>
        <v/>
      </c>
      <c r="DU35" s="43" t="str">
        <f t="shared" si="221"/>
        <v/>
      </c>
      <c r="DV35" s="43" t="str">
        <f t="shared" si="221"/>
        <v/>
      </c>
      <c r="DW35" s="43" t="str">
        <f t="shared" si="221"/>
        <v/>
      </c>
      <c r="DX35" s="43" t="str">
        <f t="shared" si="221"/>
        <v/>
      </c>
      <c r="DY35" s="43" t="str">
        <f t="shared" si="221"/>
        <v/>
      </c>
      <c r="DZ35" s="43" t="str">
        <f t="shared" si="221"/>
        <v/>
      </c>
      <c r="EA35" s="43" t="str">
        <f t="shared" si="221"/>
        <v/>
      </c>
      <c r="EB35" s="43" t="str">
        <f t="shared" si="221"/>
        <v/>
      </c>
      <c r="EC35" s="43" t="str">
        <f t="shared" si="221"/>
        <v/>
      </c>
      <c r="ED35" s="43" t="str">
        <f t="shared" ref="ED35:GO35" si="222">IF(ISERROR(ED34/(ED34+ED37)),"",ED34/(ED34+ED37))</f>
        <v/>
      </c>
      <c r="EE35" s="43" t="str">
        <f t="shared" si="222"/>
        <v/>
      </c>
      <c r="EF35" s="43" t="str">
        <f t="shared" si="222"/>
        <v/>
      </c>
      <c r="EG35" s="43" t="str">
        <f t="shared" si="222"/>
        <v/>
      </c>
      <c r="EH35" s="43" t="str">
        <f t="shared" si="222"/>
        <v/>
      </c>
      <c r="EI35" s="43" t="str">
        <f t="shared" si="222"/>
        <v/>
      </c>
      <c r="EJ35" s="43" t="str">
        <f t="shared" si="222"/>
        <v/>
      </c>
      <c r="EK35" s="43" t="str">
        <f t="shared" si="222"/>
        <v/>
      </c>
      <c r="EL35" s="43" t="str">
        <f t="shared" si="222"/>
        <v/>
      </c>
      <c r="EM35" s="43" t="str">
        <f t="shared" si="222"/>
        <v/>
      </c>
      <c r="EN35" s="43" t="str">
        <f t="shared" si="222"/>
        <v/>
      </c>
      <c r="EO35" s="43" t="str">
        <f t="shared" si="222"/>
        <v/>
      </c>
      <c r="EP35" s="43" t="str">
        <f t="shared" si="222"/>
        <v/>
      </c>
      <c r="EQ35" s="43" t="str">
        <f t="shared" si="222"/>
        <v/>
      </c>
      <c r="ER35" s="43" t="str">
        <f t="shared" si="222"/>
        <v/>
      </c>
      <c r="ES35" s="43" t="str">
        <f t="shared" si="222"/>
        <v/>
      </c>
      <c r="ET35" s="43" t="str">
        <f t="shared" si="222"/>
        <v/>
      </c>
      <c r="EU35" s="43" t="str">
        <f t="shared" si="222"/>
        <v/>
      </c>
      <c r="EV35" s="43" t="str">
        <f t="shared" si="222"/>
        <v/>
      </c>
      <c r="EW35" s="43" t="str">
        <f t="shared" si="222"/>
        <v/>
      </c>
      <c r="EX35" s="43" t="str">
        <f t="shared" si="222"/>
        <v/>
      </c>
      <c r="EY35" s="43" t="str">
        <f t="shared" si="222"/>
        <v/>
      </c>
      <c r="EZ35" s="43" t="str">
        <f t="shared" si="222"/>
        <v/>
      </c>
      <c r="FA35" s="43" t="str">
        <f t="shared" si="222"/>
        <v/>
      </c>
      <c r="FB35" s="43" t="str">
        <f t="shared" si="222"/>
        <v/>
      </c>
      <c r="FC35" s="43" t="str">
        <f t="shared" si="222"/>
        <v/>
      </c>
      <c r="FD35" s="43" t="str">
        <f t="shared" si="222"/>
        <v/>
      </c>
      <c r="FE35" s="43" t="str">
        <f t="shared" si="222"/>
        <v/>
      </c>
      <c r="FF35" s="43" t="str">
        <f t="shared" si="222"/>
        <v/>
      </c>
      <c r="FG35" s="43" t="str">
        <f t="shared" si="222"/>
        <v/>
      </c>
      <c r="FH35" s="43" t="str">
        <f t="shared" si="222"/>
        <v/>
      </c>
      <c r="FI35" s="43" t="str">
        <f t="shared" si="222"/>
        <v/>
      </c>
      <c r="FJ35" s="43" t="str">
        <f t="shared" si="222"/>
        <v/>
      </c>
      <c r="FK35" s="43" t="str">
        <f t="shared" si="222"/>
        <v/>
      </c>
      <c r="FL35" s="43" t="str">
        <f t="shared" si="222"/>
        <v/>
      </c>
      <c r="FM35" s="43" t="str">
        <f t="shared" si="222"/>
        <v/>
      </c>
      <c r="FN35" s="43" t="str">
        <f t="shared" si="222"/>
        <v/>
      </c>
      <c r="FO35" s="43" t="str">
        <f t="shared" si="222"/>
        <v/>
      </c>
      <c r="FP35" s="43" t="str">
        <f t="shared" si="222"/>
        <v/>
      </c>
      <c r="FQ35" s="43" t="str">
        <f t="shared" si="222"/>
        <v/>
      </c>
      <c r="FR35" s="43" t="str">
        <f t="shared" si="222"/>
        <v/>
      </c>
      <c r="FS35" s="43" t="str">
        <f t="shared" si="222"/>
        <v/>
      </c>
      <c r="FT35" s="43" t="str">
        <f t="shared" si="222"/>
        <v/>
      </c>
      <c r="FU35" s="43" t="str">
        <f t="shared" si="222"/>
        <v/>
      </c>
      <c r="FV35" s="43" t="str">
        <f t="shared" si="222"/>
        <v/>
      </c>
      <c r="FW35" s="43" t="str">
        <f t="shared" si="222"/>
        <v/>
      </c>
      <c r="FX35" s="43" t="str">
        <f t="shared" si="222"/>
        <v/>
      </c>
      <c r="FY35" s="43" t="str">
        <f t="shared" si="222"/>
        <v/>
      </c>
      <c r="FZ35" s="43" t="str">
        <f t="shared" si="222"/>
        <v/>
      </c>
      <c r="GA35" s="43" t="str">
        <f t="shared" si="222"/>
        <v/>
      </c>
      <c r="GB35" s="43" t="str">
        <f t="shared" si="222"/>
        <v/>
      </c>
      <c r="GC35" s="43" t="str">
        <f t="shared" si="222"/>
        <v/>
      </c>
      <c r="GD35" s="43" t="str">
        <f t="shared" si="222"/>
        <v/>
      </c>
      <c r="GE35" s="43" t="str">
        <f t="shared" si="222"/>
        <v/>
      </c>
      <c r="GF35" s="43" t="str">
        <f t="shared" si="222"/>
        <v/>
      </c>
      <c r="GG35" s="43" t="str">
        <f t="shared" si="222"/>
        <v/>
      </c>
      <c r="GH35" s="43" t="str">
        <f t="shared" si="222"/>
        <v/>
      </c>
      <c r="GI35" s="43" t="str">
        <f t="shared" si="222"/>
        <v/>
      </c>
      <c r="GJ35" s="43" t="str">
        <f t="shared" si="222"/>
        <v/>
      </c>
      <c r="GK35" s="43" t="str">
        <f t="shared" si="222"/>
        <v/>
      </c>
      <c r="GL35" s="43" t="str">
        <f t="shared" si="222"/>
        <v/>
      </c>
      <c r="GM35" s="43" t="str">
        <f t="shared" si="222"/>
        <v/>
      </c>
      <c r="GN35" s="43" t="str">
        <f t="shared" si="222"/>
        <v/>
      </c>
      <c r="GO35" s="43" t="str">
        <f t="shared" si="222"/>
        <v/>
      </c>
      <c r="GP35" s="43" t="str">
        <f t="shared" ref="GP35:GU35" si="223">IF(ISERROR(GP34/(GP34+GP37)),"",GP34/(GP34+GP37))</f>
        <v/>
      </c>
      <c r="GQ35" s="43" t="str">
        <f t="shared" si="223"/>
        <v/>
      </c>
      <c r="GR35" s="43" t="str">
        <f t="shared" si="223"/>
        <v/>
      </c>
      <c r="GS35" s="43" t="str">
        <f t="shared" si="223"/>
        <v/>
      </c>
      <c r="GT35" s="43" t="str">
        <f t="shared" si="223"/>
        <v/>
      </c>
      <c r="GU35" s="43" t="str">
        <f t="shared" si="223"/>
        <v/>
      </c>
    </row>
    <row r="36" spans="1:203">
      <c r="C36" s="10" t="s">
        <v>686</v>
      </c>
      <c r="D36" s="10" t="s">
        <v>1237</v>
      </c>
      <c r="E36" s="12">
        <f>IF(COUNTIF(cmoney!F$388:F$639,$C36)=0,"",SUMIFS(cmoney!F$388:F$639,cmoney!F$388:F$639,$C36)/COUNTIF(cmoney!F$388:F$639,$C36))</f>
        <v>-0.21109378238341966</v>
      </c>
      <c r="F36" s="12">
        <f>IF(COUNTIF(cmoney!G$388:G$639,$C36)=0,"",SUMIFS(cmoney!G$388:G$639,cmoney!G$388:G$639,$C36)/COUNTIF(cmoney!G$388:G$639,$C36))</f>
        <v>-0.78023821138211358</v>
      </c>
      <c r="G36" s="12">
        <f>IF(COUNTIF(cmoney!H$388:H$639,$C36)=0,"",SUMIFS(cmoney!H$388:H$639,cmoney!H$388:H$639,$C36)/COUNTIF(cmoney!H$388:H$639,$C36))</f>
        <v>-1.4141781725888318</v>
      </c>
      <c r="H36" s="12">
        <f>IF(COUNTIF(cmoney!I$388:I$639,$C36)=0,"",SUMIFS(cmoney!I$388:I$639,cmoney!I$388:I$639,$C36)/COUNTIF(cmoney!I$388:I$639,$C36))</f>
        <v>-0.79567322175732225</v>
      </c>
      <c r="I36" s="12">
        <f>IF(COUNTIF(cmoney!J$388:J$639,$C36)=0,"",SUMIFS(cmoney!J$388:J$639,cmoney!J$388:J$639,$C36)/COUNTIF(cmoney!J$388:J$639,$C36))</f>
        <v>-0.90108704453441268</v>
      </c>
      <c r="J36" s="12">
        <f>IF(COUNTIF(cmoney!K$388:K$639,$C36)=0,"",SUMIFS(cmoney!K$388:K$639,cmoney!K$388:K$639,$C36)/COUNTIF(cmoney!K$388:K$639,$C36))</f>
        <v>-0.43988181818181821</v>
      </c>
      <c r="K36" s="12">
        <f>IF(COUNTIF(cmoney!L$388:L$639,$C36)=0,"",SUMIFS(cmoney!L$388:L$639,cmoney!L$388:L$639,$C36)/COUNTIF(cmoney!L$388:L$639,$C36))</f>
        <v>-0.33202199999999993</v>
      </c>
      <c r="L36" s="12">
        <f>IF(COUNTIF(cmoney!M$388:M$639,$C36)=0,"",SUMIFS(cmoney!M$388:M$639,cmoney!M$388:M$639,$C36)/COUNTIF(cmoney!M$388:M$639,$C36))</f>
        <v>-0.81815213675213649</v>
      </c>
      <c r="M36" s="12">
        <f>IF(COUNTIF(cmoney!N$388:N$639,$C36)=0,"",SUMIFS(cmoney!N$388:N$639,cmoney!N$388:N$639,$C36)/COUNTIF(cmoney!N$388:N$639,$C36))</f>
        <v>-0.92834745762711868</v>
      </c>
      <c r="N36" s="12">
        <f>IF(COUNTIF(cmoney!O$388:O$639,$C36)=0,"",SUMIFS(cmoney!O$388:O$639,cmoney!O$388:O$639,$C36)/COUNTIF(cmoney!O$388:O$639,$C36))</f>
        <v>-2.5559551440329198</v>
      </c>
      <c r="O36" s="12">
        <f>IF(COUNTIF(cmoney!P$388:P$639,$C36)=0,"",SUMIFS(cmoney!P$388:P$639,cmoney!P$388:P$639,$C36)/COUNTIF(cmoney!P$388:P$639,$C36))</f>
        <v>-0.98343242009132492</v>
      </c>
      <c r="P36" s="12">
        <f>IF(COUNTIF(cmoney!Q$388:Q$639,$C36)=0,"",SUMIFS(cmoney!Q$388:Q$639,cmoney!Q$388:Q$639,$C36)/COUNTIF(cmoney!Q$388:Q$639,$C36))</f>
        <v>-0.73832331838565002</v>
      </c>
      <c r="Q36" s="12">
        <f>IF(COUNTIF(cmoney!R$388:R$639,$C36)=0,"",SUMIFS(cmoney!R$388:R$639,cmoney!R$388:R$639,$C36)/COUNTIF(cmoney!R$388:R$639,$C36))</f>
        <v>-0.65924324324324335</v>
      </c>
      <c r="R36" s="12">
        <f>IF(COUNTIF(cmoney!S$388:S$639,$C36)=0,"",SUMIFS(cmoney!S$388:S$639,cmoney!S$388:S$639,$C36)/COUNTIF(cmoney!S$388:S$639,$C36))</f>
        <v>-0.48568547008546986</v>
      </c>
      <c r="S36" s="12">
        <f>IF(COUNTIF(cmoney!T$388:T$639,$C36)=0,"",SUMIFS(cmoney!T$388:T$639,cmoney!T$388:T$639,$C36)/COUNTIF(cmoney!T$388:T$639,$C36))</f>
        <v>-0.79612821782178189</v>
      </c>
      <c r="T36" s="12">
        <f>IF(COUNTIF(cmoney!U$388:U$639,$C36)=0,"",SUMIFS(cmoney!U$388:U$639,cmoney!U$388:U$639,$C36)/COUNTIF(cmoney!U$388:U$639,$C36))</f>
        <v>-0.69248141025641008</v>
      </c>
      <c r="U36" s="12">
        <f>IF(COUNTIF(cmoney!V$388:V$639,$C36)=0,"",SUMIFS(cmoney!V$388:V$639,cmoney!V$388:V$639,$C36)/COUNTIF(cmoney!V$388:V$639,$C36))</f>
        <v>-0.94820133333333301</v>
      </c>
      <c r="V36" s="12">
        <f>IF(COUNTIF(cmoney!W$388:W$639,$C36)=0,"",SUMIFS(cmoney!W$388:W$639,cmoney!W$388:W$639,$C36)/COUNTIF(cmoney!W$388:W$639,$C36))</f>
        <v>-0.62529430379746787</v>
      </c>
      <c r="W36" s="12">
        <f>IF(COUNTIF(cmoney!X$388:X$639,$C36)=0,"",SUMIFS(cmoney!X$388:X$639,cmoney!X$388:X$639,$C36)/COUNTIF(cmoney!X$388:X$639,$C36))</f>
        <v>-0.91292287581699327</v>
      </c>
      <c r="X36" s="12">
        <f>IF(COUNTIF(cmoney!Y$388:Y$639,$C36)=0,"",SUMIFS(cmoney!Y$388:Y$639,cmoney!Y$388:Y$639,$C36)/COUNTIF(cmoney!Y$388:Y$639,$C36))</f>
        <v>-0.23282499999999995</v>
      </c>
      <c r="Y36" s="12">
        <f>IF(COUNTIF(cmoney!Z$388:Z$639,$C36)=0,"",SUMIFS(cmoney!Z$388:Z$639,cmoney!Z$388:Z$639,$C36)/COUNTIF(cmoney!Z$388:Z$639,$C36))</f>
        <v>-0.11567723577235769</v>
      </c>
      <c r="Z36" s="12">
        <f>IF(COUNTIF(cmoney!AA$388:AA$639,$C36)=0,"",SUMIFS(cmoney!AA$388:AA$639,cmoney!AA$388:AA$639,$C36)/COUNTIF(cmoney!AA$388:AA$639,$C36))</f>
        <v>-0.78027611940298491</v>
      </c>
      <c r="AA36" s="12">
        <f>IF(COUNTIF(cmoney!AB$388:AB$639,$C36)=0,"",SUMIFS(cmoney!AB$388:AB$639,cmoney!AB$388:AB$639,$C36)/COUNTIF(cmoney!AB$388:AB$639,$C36))</f>
        <v>-0.49220266666666657</v>
      </c>
      <c r="AB36" s="12">
        <f>IF(COUNTIF(cmoney!AC$388:AC$639,$C36)=0,"",SUMIFS(cmoney!AC$388:AC$639,cmoney!AC$388:AC$639,$C36)/COUNTIF(cmoney!AC$388:AC$639,$C36))</f>
        <v>-0.50661496598639444</v>
      </c>
      <c r="AC36" s="12">
        <f>IF(COUNTIF(cmoney!AD$388:AD$639,$C36)=0,"",SUMIFS(cmoney!AD$388:AD$639,cmoney!AD$388:AD$639,$C36)/COUNTIF(cmoney!AD$388:AD$639,$C36))</f>
        <v>-0.49663305785123996</v>
      </c>
      <c r="AD36" s="12">
        <f>IF(COUNTIF(cmoney!AE$388:AE$639,$C36)=0,"",SUMIFS(cmoney!AE$388:AE$639,cmoney!AE$388:AE$639,$C36)/COUNTIF(cmoney!AE$388:AE$639,$C36))</f>
        <v>-0.45335925925925918</v>
      </c>
      <c r="AE36" s="12">
        <f>IF(COUNTIF(cmoney!AF$388:AF$639,$C36)=0,"",SUMIFS(cmoney!AF$388:AF$639,cmoney!AF$388:AF$639,$C36)/COUNTIF(cmoney!AF$388:AF$639,$C36))</f>
        <v>-0.79057829457364348</v>
      </c>
      <c r="AF36" s="12">
        <f>IF(COUNTIF(cmoney!AG$388:AG$639,$C36)=0,"",SUMIFS(cmoney!AG$388:AG$639,cmoney!AG$388:AG$639,$C36)/COUNTIF(cmoney!AG$388:AG$639,$C36))</f>
        <v>-0.54682138728323693</v>
      </c>
      <c r="AG36" s="12">
        <f>IF(COUNTIF(cmoney!AH$388:AH$639,$C36)=0,"",SUMIFS(cmoney!AH$388:AH$639,cmoney!AH$388:AH$639,$C36)/COUNTIF(cmoney!AH$388:AH$639,$C36))</f>
        <v>-1.1739724444444442</v>
      </c>
      <c r="AH36" s="12">
        <f>IF(COUNTIF(cmoney!AI$388:AI$639,$C36)=0,"",SUMIFS(cmoney!AI$388:AI$639,cmoney!AI$388:AI$639,$C36)/COUNTIF(cmoney!AI$388:AI$639,$C36))</f>
        <v>-0.46070113636363624</v>
      </c>
      <c r="AI36" s="12">
        <f>IF(COUNTIF(cmoney!AJ$388:AJ$639,$C36)=0,"",SUMIFS(cmoney!AJ$388:AJ$639,cmoney!AJ$388:AJ$639,$C36)/COUNTIF(cmoney!AJ$388:AJ$639,$C36))</f>
        <v>-0.29091575757575761</v>
      </c>
      <c r="AJ36" s="12">
        <f>IF(COUNTIF(cmoney!AK$388:AK$639,$C36)=0,"",SUMIFS(cmoney!AK$388:AK$639,cmoney!AK$388:AK$639,$C36)/COUNTIF(cmoney!AK$388:AK$639,$C36))</f>
        <v>-0.85741843971631215</v>
      </c>
      <c r="AK36" s="12">
        <f>IF(COUNTIF(cmoney!AL$388:AL$639,$C36)=0,"",SUMIFS(cmoney!AL$388:AL$639,cmoney!AL$388:AL$639,$C36)/COUNTIF(cmoney!AL$388:AL$639,$C36))</f>
        <v>-0.95496732673267359</v>
      </c>
      <c r="AL36" s="12">
        <f>IF(COUNTIF(cmoney!AM$388:AM$639,$C36)=0,"",SUMIFS(cmoney!AM$388:AM$639,cmoney!AM$388:AM$639,$C36)/COUNTIF(cmoney!AM$388:AM$639,$C36))</f>
        <v>-1.1889662721893486</v>
      </c>
      <c r="AM36" s="12">
        <f>IF(COUNTIF(cmoney!AN$388:AN$639,$C36)=0,"",SUMIFS(cmoney!AN$388:AN$639,cmoney!AN$388:AN$639,$C36)/COUNTIF(cmoney!AN$388:AN$639,$C36))</f>
        <v>-0.51642451923076904</v>
      </c>
      <c r="AN36" s="12">
        <f>IF(COUNTIF(cmoney!AO$388:AO$639,$C36)=0,"",SUMIFS(cmoney!AO$388:AO$639,cmoney!AO$388:AO$639,$C36)/COUNTIF(cmoney!AO$388:AO$639,$C36))</f>
        <v>-0.48077213114754092</v>
      </c>
      <c r="AO36" s="12">
        <f>IF(COUNTIF(cmoney!AP$388:AP$639,$C36)=0,"",SUMIFS(cmoney!AP$388:AP$639,cmoney!AP$388:AP$639,$C36)/COUNTIF(cmoney!AP$388:AP$639,$C36))</f>
        <v>-0.83632450980392181</v>
      </c>
      <c r="AP36" s="12">
        <f>IF(COUNTIF(cmoney!AQ$388:AQ$639,$C36)=0,"",SUMIFS(cmoney!AQ$388:AQ$639,cmoney!AQ$388:AQ$639,$C36)/COUNTIF(cmoney!AQ$388:AQ$639,$C36))</f>
        <v>-0.36168482758620696</v>
      </c>
      <c r="AQ36" s="12">
        <f>IF(COUNTIF(cmoney!AR$388:AR$639,$C36)=0,"",SUMIFS(cmoney!AR$388:AR$639,cmoney!AR$388:AR$639,$C36)/COUNTIF(cmoney!AR$388:AR$639,$C36))</f>
        <v>-0.83802247706422084</v>
      </c>
      <c r="AR36" s="12">
        <f>IF(COUNTIF(cmoney!AS$388:AS$639,$C36)=0,"",SUMIFS(cmoney!AS$388:AS$639,cmoney!AS$388:AS$639,$C36)/COUNTIF(cmoney!AS$388:AS$639,$C36))</f>
        <v>-1.0584488888888892</v>
      </c>
      <c r="AS36" s="12">
        <f>IF(COUNTIF(cmoney!AT$388:AT$639,$C36)=0,"",SUMIFS(cmoney!AT$388:AT$639,cmoney!AT$388:AT$639,$C36)/COUNTIF(cmoney!AT$388:AT$639,$C36))</f>
        <v>-0.52670119760479039</v>
      </c>
      <c r="AT36" s="12">
        <f>IF(COUNTIF(cmoney!AU$388:AU$639,$C36)=0,"",SUMIFS(cmoney!AU$388:AU$639,cmoney!AU$388:AU$639,$C36)/COUNTIF(cmoney!AU$388:AU$639,$C36))</f>
        <v>-0.64147928994082792</v>
      </c>
      <c r="AU36" s="12">
        <f>IF(COUNTIF(cmoney!AV$388:AV$639,$C36)=0,"",SUMIFS(cmoney!AV$388:AV$639,cmoney!AV$388:AV$639,$C36)/COUNTIF(cmoney!AV$388:AV$639,$C36))</f>
        <v>-0.79256864864864895</v>
      </c>
      <c r="AV36" s="12">
        <f>IF(COUNTIF(cmoney!AW$388:AW$639,$C36)=0,"",SUMIFS(cmoney!AW$388:AW$639,cmoney!AW$388:AW$639,$C36)/COUNTIF(cmoney!AW$388:AW$639,$C36))</f>
        <v>-0.60313891402714959</v>
      </c>
      <c r="AW36" s="12">
        <f>IF(COUNTIF(cmoney!AX$388:AX$639,$C36)=0,"",SUMIFS(cmoney!AX$388:AX$639,cmoney!AX$388:AX$639,$C36)/COUNTIF(cmoney!AX$388:AX$639,$C36))</f>
        <v>-0.73917565217391246</v>
      </c>
      <c r="AX36" s="12">
        <f>IF(COUNTIF(cmoney!AY$388:AY$639,$C36)=0,"",SUMIFS(cmoney!AY$388:AY$639,cmoney!AY$388:AY$639,$C36)/COUNTIF(cmoney!AY$388:AY$639,$C36))</f>
        <v>-0.60209099999999982</v>
      </c>
      <c r="AY36" s="12">
        <f>IF(COUNTIF(cmoney!AZ$388:AZ$639,$C36)=0,"",SUMIFS(cmoney!AZ$388:AZ$639,cmoney!AZ$388:AZ$639,$C36)/COUNTIF(cmoney!AZ$388:AZ$639,$C36))</f>
        <v>-0.49596771300448422</v>
      </c>
      <c r="AZ36" s="12">
        <f>IF(COUNTIF(cmoney!BA$388:BA$639,$C36)=0,"",SUMIFS(cmoney!BA$388:BA$639,cmoney!BA$388:BA$639,$C36)/COUNTIF(cmoney!BA$388:BA$639,$C36))</f>
        <v>-0.517438888888889</v>
      </c>
      <c r="BA36" s="12">
        <f>IF(COUNTIF(cmoney!BB$388:BB$639,$C36)=0,"",SUMIFS(cmoney!BB$388:BB$639,cmoney!BB$388:BB$639,$C36)/COUNTIF(cmoney!BB$388:BB$639,$C36))</f>
        <v>-0.60905561497326188</v>
      </c>
      <c r="BB36" s="12">
        <f>IF(COUNTIF(cmoney!BC$388:BC$639,$C36)=0,"",SUMIFS(cmoney!BC$388:BC$639,cmoney!BC$388:BC$639,$C36)/COUNTIF(cmoney!BC$388:BC$639,$C36))</f>
        <v>-0.34999950980392125</v>
      </c>
      <c r="BC36" s="12">
        <f>IF(COUNTIF(cmoney!BD$388:BD$639,$C36)=0,"",SUMIFS(cmoney!BD$388:BD$639,cmoney!BD$388:BD$639,$C36)/COUNTIF(cmoney!BD$388:BD$639,$C36))</f>
        <v>-0.63141880341880374</v>
      </c>
      <c r="BD36" s="12">
        <f>IF(COUNTIF(cmoney!BE$388:BE$639,$C36)=0,"",SUMIFS(cmoney!BE$388:BE$639,cmoney!BE$388:BE$639,$C36)/COUNTIF(cmoney!BE$388:BE$639,$C36))</f>
        <v>-0.90613974895397464</v>
      </c>
      <c r="BE36" s="12">
        <f>IF(COUNTIF(cmoney!BF$388:BF$639,$C36)=0,"",SUMIFS(cmoney!BF$388:BF$639,cmoney!BF$388:BF$639,$C36)/COUNTIF(cmoney!BF$388:BF$639,$C36))</f>
        <v>-0.82424057971014497</v>
      </c>
      <c r="BF36" s="12">
        <f>IF(COUNTIF(cmoney!BG$388:BG$639,$C36)=0,"",SUMIFS(cmoney!BG$388:BG$639,cmoney!BG$388:BG$639,$C36)/COUNTIF(cmoney!BG$388:BG$639,$C36))</f>
        <v>-0.18227021276595734</v>
      </c>
      <c r="BG36" s="12">
        <f>IF(COUNTIF(cmoney!BH$388:BH$639,$C36)=0,"",SUMIFS(cmoney!BH$388:BH$639,cmoney!BH$388:BH$639,$C36)/COUNTIF(cmoney!BH$388:BH$639,$C36))</f>
        <v>-0.10622873563218388</v>
      </c>
      <c r="BH36" s="12">
        <f>IF(COUNTIF(cmoney!BI$388:BI$639,$C36)=0,"",SUMIFS(cmoney!BI$388:BI$639,cmoney!BI$388:BI$639,$C36)/COUNTIF(cmoney!BI$388:BI$639,$C36))</f>
        <v>-0.65273988439306374</v>
      </c>
      <c r="BI36" s="12">
        <f>IF(COUNTIF(cmoney!BJ$388:BJ$639,$C36)=0,"",SUMIFS(cmoney!BJ$388:BJ$639,cmoney!BJ$388:BJ$639,$C36)/COUNTIF(cmoney!BJ$388:BJ$639,$C36))</f>
        <v>-0.50946410256410246</v>
      </c>
      <c r="BJ36" s="12">
        <f>IF(COUNTIF(cmoney!BK$388:BK$639,$C36)=0,"",SUMIFS(cmoney!BK$388:BK$639,cmoney!BK$388:BK$639,$C36)/COUNTIF(cmoney!BK$388:BK$639,$C36))</f>
        <v>-0.80241742738589261</v>
      </c>
      <c r="BK36" s="12">
        <f>IF(COUNTIF(cmoney!BL$388:BL$639,$C36)=0,"",SUMIFS(cmoney!BL$388:BL$639,cmoney!BL$388:BL$639,$C36)/COUNTIF(cmoney!BL$388:BL$639,$C36))</f>
        <v>-0.70241153846153859</v>
      </c>
      <c r="BL36" s="12">
        <f>IF(COUNTIF(cmoney!BM$388:BM$639,$C36)=0,"",SUMIFS(cmoney!BM$388:BM$639,cmoney!BM$388:BM$639,$C36)/COUNTIF(cmoney!BM$388:BM$639,$C36))</f>
        <v>-0.34405913978494612</v>
      </c>
      <c r="BM36" s="12">
        <f>IF(COUNTIF(cmoney!BN$388:BN$639,$C36)=0,"",SUMIFS(cmoney!BN$388:BN$639,cmoney!BN$388:BN$639,$C36)/COUNTIF(cmoney!BN$388:BN$639,$C36))</f>
        <v>-1.106934254143646</v>
      </c>
      <c r="BN36" s="12">
        <f>IF(COUNTIF(cmoney!BO$388:BO$639,$C36)=0,"",SUMIFS(cmoney!BO$388:BO$639,cmoney!BO$388:BO$639,$C36)/COUNTIF(cmoney!BO$388:BO$639,$C36))</f>
        <v>-0.57332222222222218</v>
      </c>
      <c r="BO36" s="12">
        <f>IF(COUNTIF(cmoney!BP$388:BP$639,$C36)=0,"",SUMIFS(cmoney!BP$388:BP$639,cmoney!BP$388:BP$639,$C36)/COUNTIF(cmoney!BP$388:BP$639,$C36))</f>
        <v>-1.8733984848484844</v>
      </c>
      <c r="BP36" s="12">
        <f>IF(COUNTIF(cmoney!BQ$388:BQ$639,$C36)=0,"",SUMIFS(cmoney!BQ$388:BQ$639,cmoney!BQ$388:BQ$639,$C36)/COUNTIF(cmoney!BQ$388:BQ$639,$C36))</f>
        <v>-1.2450034188034189</v>
      </c>
      <c r="BQ36" s="12">
        <f>IF(COUNTIF(cmoney!BR$388:BR$639,$C36)=0,"",SUMIFS(cmoney!BR$388:BR$639,cmoney!BR$388:BR$639,$C36)/COUNTIF(cmoney!BR$388:BR$639,$C36))</f>
        <v>-0.5203529411764708</v>
      </c>
      <c r="BR36" s="12">
        <f>IF(COUNTIF(cmoney!BS$388:BS$639,$C36)=0,"",SUMIFS(cmoney!BS$388:BS$639,cmoney!BS$388:BS$639,$C36)/COUNTIF(cmoney!BS$388:BS$639,$C36))</f>
        <v>-0.2688393665158369</v>
      </c>
      <c r="BS36" s="12">
        <f>IF(COUNTIF(cmoney!BT$388:BT$639,$C36)=0,"",SUMIFS(cmoney!BT$388:BT$639,cmoney!BT$388:BT$639,$C36)/COUNTIF(cmoney!BT$388:BT$639,$C36))</f>
        <v>-0.15343012048192778</v>
      </c>
      <c r="BT36" s="12">
        <f>IF(COUNTIF(cmoney!BU$388:BU$639,$C36)=0,"",SUMIFS(cmoney!BU$388:BU$639,cmoney!BU$388:BU$639,$C36)/COUNTIF(cmoney!BU$388:BU$639,$C36))</f>
        <v>-2.0477942857142866</v>
      </c>
      <c r="BU36" s="12">
        <f>IF(COUNTIF(cmoney!BV$388:BV$639,$C36)=0,"",SUMIFS(cmoney!BV$388:BV$639,cmoney!BV$388:BV$639,$C36)/COUNTIF(cmoney!BV$388:BV$639,$C36))</f>
        <v>-1.309698351648352</v>
      </c>
      <c r="BV36" s="12">
        <f>IF(COUNTIF(cmoney!BW$388:BW$639,$C36)=0,"",SUMIFS(cmoney!BW$388:BW$639,cmoney!BW$388:BW$639,$C36)/COUNTIF(cmoney!BW$388:BW$639,$C36))</f>
        <v>-0.41664406779661012</v>
      </c>
      <c r="BW36" s="12">
        <f>IF(COUNTIF(cmoney!BX$388:BX$639,$C36)=0,"",SUMIFS(cmoney!BX$388:BX$639,cmoney!BX$388:BX$639,$C36)/COUNTIF(cmoney!BX$388:BX$639,$C36))</f>
        <v>-1.0848599999999997</v>
      </c>
      <c r="BX36" s="12">
        <f>IF(COUNTIF(cmoney!BY$388:BY$639,$C36)=0,"",SUMIFS(cmoney!BY$388:BY$639,cmoney!BY$388:BY$639,$C36)/COUNTIF(cmoney!BY$388:BY$639,$C36))</f>
        <v>-0.63280103626943029</v>
      </c>
      <c r="BY36" s="12">
        <f>IF(COUNTIF(cmoney!BZ$388:BZ$639,$C36)=0,"",SUMIFS(cmoney!BZ$388:BZ$639,cmoney!BZ$388:BZ$639,$C36)/COUNTIF(cmoney!BZ$388:BZ$639,$C36))</f>
        <v>-0.41506854838709667</v>
      </c>
      <c r="BZ36" s="12">
        <f>IF(COUNTIF(cmoney!CA$388:CA$639,$C36)=0,"",SUMIFS(cmoney!CA$388:CA$639,cmoney!CA$388:CA$639,$C36)/COUNTIF(cmoney!CA$388:CA$639,$C36))</f>
        <v>-0.58642323232323257</v>
      </c>
      <c r="CA36" s="12">
        <f>IF(COUNTIF(cmoney!CB$388:CB$639,$C36)=0,"",SUMIFS(cmoney!CB$388:CB$639,cmoney!CB$388:CB$639,$C36)/COUNTIF(cmoney!CB$388:CB$639,$C36))</f>
        <v>-0.60731717171717148</v>
      </c>
      <c r="CB36" s="12">
        <f>IF(COUNTIF(cmoney!CC$388:CC$639,$C36)=0,"",SUMIFS(cmoney!CC$388:CC$639,cmoney!CC$388:CC$639,$C36)/COUNTIF(cmoney!CC$388:CC$639,$C36))</f>
        <v>-0.32776954022988514</v>
      </c>
      <c r="CC36" s="12">
        <f>IF(COUNTIF(cmoney!CD$388:CD$639,$C36)=0,"",SUMIFS(cmoney!CD$388:CD$639,cmoney!CD$388:CD$639,$C36)/COUNTIF(cmoney!CD$388:CD$639,$C36))</f>
        <v>-0.25629647058823524</v>
      </c>
      <c r="CD36" s="12">
        <f>IF(COUNTIF(cmoney!CE$388:CE$639,$C36)=0,"",SUMIFS(cmoney!CE$388:CE$639,cmoney!CE$388:CE$639,$C36)/COUNTIF(cmoney!CE$388:CE$639,$C36))</f>
        <v>-0.42204622641509448</v>
      </c>
      <c r="CE36" s="12">
        <f>IF(COUNTIF(cmoney!CF$388:CF$639,$C36)=0,"",SUMIFS(cmoney!CF$388:CF$639,cmoney!CF$388:CF$639,$C36)/COUNTIF(cmoney!CF$388:CF$639,$C36))</f>
        <v>-1.1340685314685317</v>
      </c>
      <c r="CF36" s="12">
        <f>IF(COUNTIF(cmoney!CG$388:CG$639,$C36)=0,"",SUMIFS(cmoney!CG$388:CG$639,cmoney!CG$388:CG$639,$C36)/COUNTIF(cmoney!CG$388:CG$639,$C36))</f>
        <v>-0.68588622754491024</v>
      </c>
      <c r="CG36" s="12">
        <f>IF(COUNTIF(cmoney!CH$388:CH$639,$C36)=0,"",SUMIFS(cmoney!CH$388:CH$639,cmoney!CH$388:CH$639,$C36)/COUNTIF(cmoney!CH$388:CH$639,$C36))</f>
        <v>-0.37738848920863327</v>
      </c>
      <c r="CH36" s="12">
        <f>IF(COUNTIF(cmoney!CI$388:CI$639,$C36)=0,"",SUMIFS(cmoney!CI$388:CI$639,cmoney!CI$388:CI$639,$C36)/COUNTIF(cmoney!CI$388:CI$639,$C36))</f>
        <v>-0.3147869318181819</v>
      </c>
      <c r="CI36" s="12">
        <f>IF(COUNTIF(cmoney!CJ$388:CJ$639,$C36)=0,"",SUMIFS(cmoney!CJ$388:CJ$639,cmoney!CJ$388:CJ$639,$C36)/COUNTIF(cmoney!CJ$388:CJ$639,$C36))</f>
        <v>-0.58575472972972986</v>
      </c>
      <c r="CJ36" s="12">
        <f>IF(COUNTIF(cmoney!CK$388:CK$639,$C36)=0,"",SUMIFS(cmoney!CK$388:CK$639,cmoney!CK$388:CK$639,$C36)/COUNTIF(cmoney!CK$388:CK$639,$C36))</f>
        <v>-0.678544642857143</v>
      </c>
      <c r="CK36" s="12">
        <f>IF(COUNTIF(cmoney!CL$388:CL$639,$C36)=0,"",SUMIFS(cmoney!CL$388:CL$639,cmoney!CL$388:CL$639,$C36)/COUNTIF(cmoney!CL$388:CL$639,$C36))</f>
        <v>-0.12086428571428573</v>
      </c>
      <c r="CL36" s="12">
        <f>IF(COUNTIF(cmoney!CM$388:CM$639,$C36)=0,"",SUMIFS(cmoney!CM$388:CM$639,cmoney!CM$388:CM$639,$C36)/COUNTIF(cmoney!CM$388:CM$639,$C36))</f>
        <v>-0.20920000000000005</v>
      </c>
      <c r="CM36" s="12">
        <f>IF(COUNTIF(cmoney!CN$388:CN$639,$C36)=0,"",SUMIFS(cmoney!CN$388:CN$639,cmoney!CN$388:CN$639,$C36)/COUNTIF(cmoney!CN$388:CN$639,$C36))</f>
        <v>-0.42377499999999996</v>
      </c>
      <c r="CN36" s="12">
        <f>IF(COUNTIF(cmoney!CO$388:CO$639,$C36)=0,"",SUMIFS(cmoney!CO$388:CO$639,cmoney!CO$388:CO$639,$C36)/COUNTIF(cmoney!CO$388:CO$639,$C36))</f>
        <v>-0.25877522935779818</v>
      </c>
      <c r="CO36" s="12">
        <f>IF(COUNTIF(cmoney!CP$388:CP$639,$C36)=0,"",SUMIFS(cmoney!CP$388:CP$639,cmoney!CP$388:CP$639,$C36)/COUNTIF(cmoney!CP$388:CP$639,$C36))</f>
        <v>-0.85794188034188068</v>
      </c>
      <c r="CP36" s="12">
        <f>IF(COUNTIF(cmoney!CQ$388:CQ$639,$C36)=0,"",SUMIFS(cmoney!CQ$388:CQ$639,cmoney!CQ$388:CQ$639,$C36)/COUNTIF(cmoney!CQ$388:CQ$639,$C36))</f>
        <v>-0.31011190476190464</v>
      </c>
      <c r="CQ36" s="12">
        <f>IF(COUNTIF(cmoney!CR$388:CR$639,$C36)=0,"",SUMIFS(cmoney!CR$388:CR$639,cmoney!CR$388:CR$639,$C36)/COUNTIF(cmoney!CR$388:CR$639,$C36))</f>
        <v>-0.33811014492753633</v>
      </c>
      <c r="CR36" s="12">
        <f>IF(COUNTIF(cmoney!CS$388:CS$639,$C36)=0,"",SUMIFS(cmoney!CS$388:CS$639,cmoney!CS$388:CS$639,$C36)/COUNTIF(cmoney!CS$388:CS$639,$C36))</f>
        <v>-1.2972535211267608</v>
      </c>
      <c r="CS36" s="12">
        <f>IF(COUNTIF(cmoney!CT$388:CT$639,$C36)=0,"",SUMIFS(cmoney!CT$388:CT$639,cmoney!CT$388:CT$639,$C36)/COUNTIF(cmoney!CT$388:CT$639,$C36))</f>
        <v>-0.54379038461538454</v>
      </c>
      <c r="CT36" s="12">
        <f>IF(COUNTIF(cmoney!CU$388:CU$639,$C36)=0,"",SUMIFS(cmoney!CU$388:CU$639,cmoney!CU$388:CU$639,$C36)/COUNTIF(cmoney!CU$388:CU$639,$C36))</f>
        <v>-0.36472933333333318</v>
      </c>
      <c r="CU36" s="12">
        <f>IF(COUNTIF(cmoney!CV$388:CV$639,$C36)=0,"",SUMIFS(cmoney!CV$388:CV$639,cmoney!CV$388:CV$639,$C36)/COUNTIF(cmoney!CV$388:CV$639,$C36))</f>
        <v>-0.78552448979591816</v>
      </c>
      <c r="CV36" s="12">
        <f>IF(COUNTIF(cmoney!CW$388:CW$639,$C36)=0,"",SUMIFS(cmoney!CW$388:CW$639,cmoney!CW$388:CW$639,$C36)/COUNTIF(cmoney!CW$388:CW$639,$C36))</f>
        <v>-0.97770642201834856</v>
      </c>
      <c r="CW36" s="12">
        <f>IF(COUNTIF(cmoney!CX$388:CX$639,$C36)=0,"",SUMIFS(cmoney!CX$388:CX$639,cmoney!CX$388:CX$639,$C36)/COUNTIF(cmoney!CX$388:CX$639,$C36))</f>
        <v>-0.29293000000000002</v>
      </c>
      <c r="CX36" s="12">
        <f>IF(COUNTIF(cmoney!CY$388:CY$639,$C36)=0,"",SUMIFS(cmoney!CY$388:CY$639,cmoney!CY$388:CY$639,$C36)/COUNTIF(cmoney!CY$388:CY$639,$C36))</f>
        <v>-0.25086388888888889</v>
      </c>
      <c r="CY36" s="12">
        <f>IF(COUNTIF(cmoney!CZ$388:CZ$639,$C36)=0,"",SUMIFS(cmoney!CZ$388:CZ$639,cmoney!CZ$388:CZ$639,$C36)/COUNTIF(cmoney!CZ$388:CZ$639,$C36))</f>
        <v>-0.58790000000000009</v>
      </c>
      <c r="CZ36" s="12">
        <f>IF(COUNTIF(cmoney!DA$388:DA$639,$C36)=0,"",SUMIFS(cmoney!DA$388:DA$639,cmoney!DA$388:DA$639,$C36)/COUNTIF(cmoney!DA$388:DA$639,$C36))</f>
        <v>-0.26287500000000003</v>
      </c>
      <c r="DA36" s="12">
        <f>IF(COUNTIF(cmoney!DB$388:DB$639,$C36)=0,"",SUMIFS(cmoney!DB$388:DB$639,cmoney!DB$388:DB$639,$C36)/COUNTIF(cmoney!DB$388:DB$639,$C36))</f>
        <v>-1.155482978723404</v>
      </c>
      <c r="DB36" s="12">
        <f>IF(COUNTIF(cmoney!DC$388:DC$639,$C36)=0,"",SUMIFS(cmoney!DC$388:DC$639,cmoney!DC$388:DC$639,$C36)/COUNTIF(cmoney!DC$388:DC$639,$C36))</f>
        <v>-1.9261647058823528</v>
      </c>
      <c r="DC36" s="12">
        <f>IF(COUNTIF(cmoney!DD$388:DD$639,$C36)=0,"",SUMIFS(cmoney!DD$388:DD$639,cmoney!DD$388:DD$639,$C36)/COUNTIF(cmoney!DD$388:DD$639,$C36))</f>
        <v>-0.97405384615384594</v>
      </c>
      <c r="DD36" s="12">
        <f>IF(COUNTIF(cmoney!DE$388:DE$639,$C36)=0,"",SUMIFS(cmoney!DE$388:DE$639,cmoney!DE$388:DE$639,$C36)/COUNTIF(cmoney!DE$388:DE$639,$C36))</f>
        <v>-0.13586666666666669</v>
      </c>
      <c r="DE36" s="12" t="str">
        <f>IF(COUNTIF(cmoney!DF$388:DF$639,$C36)=0,"",SUMIFS(cmoney!DF$388:DF$639,cmoney!DF$388:DF$639,$C36)/COUNTIF(cmoney!DF$388:DF$639,$C36))</f>
        <v/>
      </c>
      <c r="DF36" s="12" t="str">
        <f>IF(COUNTIF(cmoney!DG$388:DG$639,$C36)=0,"",SUMIFS(cmoney!DG$388:DG$639,cmoney!DG$388:DG$639,$C36)/COUNTIF(cmoney!DG$388:DG$639,$C36))</f>
        <v/>
      </c>
      <c r="DG36" s="12" t="str">
        <f>IF(COUNTIF(cmoney!DH$388:DH$639,$C36)=0,"",SUMIFS(cmoney!DH$388:DH$639,cmoney!DH$388:DH$639,$C36)/COUNTIF(cmoney!DH$388:DH$639,$C36))</f>
        <v/>
      </c>
      <c r="DH36" s="12" t="str">
        <f>IF(COUNTIF(cmoney!DI$388:DI$639,$C36)=0,"",SUMIFS(cmoney!DI$388:DI$639,cmoney!DI$388:DI$639,$C36)/COUNTIF(cmoney!DI$388:DI$639,$C36))</f>
        <v/>
      </c>
      <c r="DI36" s="12">
        <f>IF(COUNTIF(cmoney!DJ$388:DJ$639,$C36)=0,"",SUMIFS(cmoney!DJ$388:DJ$639,cmoney!DJ$388:DJ$639,$C36)/COUNTIF(cmoney!DJ$388:DJ$639,$C36))</f>
        <v>-0.36196666666666671</v>
      </c>
      <c r="DJ36" s="12">
        <f>IF(COUNTIF(cmoney!DK$388:DK$639,$C36)=0,"",SUMIFS(cmoney!DK$388:DK$639,cmoney!DK$388:DK$639,$C36)/COUNTIF(cmoney!DK$388:DK$639,$C36))</f>
        <v>-0.25505</v>
      </c>
      <c r="DK36" s="12">
        <f>IF(COUNTIF(cmoney!DL$388:DL$639,$C36)=0,"",SUMIFS(cmoney!DL$388:DL$639,cmoney!DL$388:DL$639,$C36)/COUNTIF(cmoney!DL$388:DL$639,$C36))</f>
        <v>-0.14155000000000001</v>
      </c>
      <c r="DL36" s="12" t="str">
        <f>IF(COUNTIF(cmoney!DM$388:DM$639,$C36)=0,"",SUMIFS(cmoney!DM$388:DM$639,cmoney!DM$388:DM$639,$C36)/COUNTIF(cmoney!DM$388:DM$639,$C36))</f>
        <v/>
      </c>
      <c r="DM36" s="12" t="str">
        <f>IF(COUNTIF(cmoney!DN$388:DN$639,$C36)=0,"",SUMIFS(cmoney!DN$388:DN$639,cmoney!DN$388:DN$639,$C36)/COUNTIF(cmoney!DN$388:DN$639,$C36))</f>
        <v/>
      </c>
      <c r="DN36" s="12" t="str">
        <f>IF(COUNTIF(cmoney!DO$388:DO$639,$C36)=0,"",SUMIFS(cmoney!DO$388:DO$639,cmoney!DO$388:DO$639,$C36)/COUNTIF(cmoney!DO$388:DO$639,$C36))</f>
        <v/>
      </c>
      <c r="DO36" s="12" t="str">
        <f>IF(COUNTIF(cmoney!DP$388:DP$639,$C36)=0,"",SUMIFS(cmoney!DP$388:DP$639,cmoney!DP$388:DP$639,$C36)/COUNTIF(cmoney!DP$388:DP$639,$C36))</f>
        <v/>
      </c>
      <c r="DP36" s="12" t="str">
        <f>IF(COUNTIF(cmoney!DQ$388:DQ$639,$C36)=0,"",SUMIFS(cmoney!DQ$388:DQ$639,cmoney!DQ$388:DQ$639,$C36)/COUNTIF(cmoney!DQ$388:DQ$639,$C36))</f>
        <v/>
      </c>
      <c r="DQ36" s="12" t="str">
        <f>IF(COUNTIF(cmoney!DR$388:DR$639,$C36)=0,"",SUMIFS(cmoney!DR$388:DR$639,cmoney!DR$388:DR$639,$C36)/COUNTIF(cmoney!DR$388:DR$639,$C36))</f>
        <v/>
      </c>
      <c r="DR36" s="12" t="str">
        <f>IF(COUNTIF(cmoney!DS$388:DS$639,$C36)=0,"",SUMIFS(cmoney!DS$388:DS$639,cmoney!DS$388:DS$639,$C36)/COUNTIF(cmoney!DS$388:DS$639,$C36))</f>
        <v/>
      </c>
      <c r="DS36" s="12" t="str">
        <f>IF(COUNTIF(cmoney!DT$388:DT$639,$C36)=0,"",SUMIFS(cmoney!DT$388:DT$639,cmoney!DT$388:DT$639,$C36)/COUNTIF(cmoney!DT$388:DT$639,$C36))</f>
        <v/>
      </c>
      <c r="DT36" s="12" t="str">
        <f>IF(COUNTIF(cmoney!DU$388:DU$639,$C36)=0,"",SUMIFS(cmoney!DU$388:DU$639,cmoney!DU$388:DU$639,$C36)/COUNTIF(cmoney!DU$388:DU$639,$C36))</f>
        <v/>
      </c>
      <c r="DU36" s="12" t="str">
        <f>IF(COUNTIF(cmoney!DV$388:DV$639,$C36)=0,"",SUMIFS(cmoney!DV$388:DV$639,cmoney!DV$388:DV$639,$C36)/COUNTIF(cmoney!DV$388:DV$639,$C36))</f>
        <v/>
      </c>
      <c r="DV36" s="12" t="str">
        <f>IF(COUNTIF(cmoney!DW$388:DW$639,$C36)=0,"",SUMIFS(cmoney!DW$388:DW$639,cmoney!DW$388:DW$639,$C36)/COUNTIF(cmoney!DW$388:DW$639,$C36))</f>
        <v/>
      </c>
      <c r="DW36" s="12" t="str">
        <f>IF(COUNTIF(cmoney!DX$388:DX$639,$C36)=0,"",SUMIFS(cmoney!DX$388:DX$639,cmoney!DX$388:DX$639,$C36)/COUNTIF(cmoney!DX$388:DX$639,$C36))</f>
        <v/>
      </c>
      <c r="DX36" s="12" t="str">
        <f>IF(COUNTIF(cmoney!DY$388:DY$639,$C36)=0,"",SUMIFS(cmoney!DY$388:DY$639,cmoney!DY$388:DY$639,$C36)/COUNTIF(cmoney!DY$388:DY$639,$C36))</f>
        <v/>
      </c>
      <c r="DY36" s="12" t="str">
        <f>IF(COUNTIF(cmoney!DZ$388:DZ$639,$C36)=0,"",SUMIFS(cmoney!DZ$388:DZ$639,cmoney!DZ$388:DZ$639,$C36)/COUNTIF(cmoney!DZ$388:DZ$639,$C36))</f>
        <v/>
      </c>
      <c r="DZ36" s="12" t="str">
        <f>IF(COUNTIF(cmoney!EA$388:EA$639,$C36)=0,"",SUMIFS(cmoney!EA$388:EA$639,cmoney!EA$388:EA$639,$C36)/COUNTIF(cmoney!EA$388:EA$639,$C36))</f>
        <v/>
      </c>
      <c r="EA36" s="12" t="str">
        <f>IF(COUNTIF(cmoney!EB$388:EB$639,$C36)=0,"",SUMIFS(cmoney!EB$388:EB$639,cmoney!EB$388:EB$639,$C36)/COUNTIF(cmoney!EB$388:EB$639,$C36))</f>
        <v/>
      </c>
      <c r="EB36" s="12" t="str">
        <f>IF(COUNTIF(cmoney!EC$388:EC$639,$C36)=0,"",SUMIFS(cmoney!EC$388:EC$639,cmoney!EC$388:EC$639,$C36)/COUNTIF(cmoney!EC$388:EC$639,$C36))</f>
        <v/>
      </c>
      <c r="EC36" s="12" t="str">
        <f>IF(COUNTIF(cmoney!ED$388:ED$639,$C36)=0,"",SUMIFS(cmoney!ED$388:ED$639,cmoney!ED$388:ED$639,$C36)/COUNTIF(cmoney!ED$388:ED$639,$C36))</f>
        <v/>
      </c>
      <c r="ED36" s="12" t="str">
        <f>IF(COUNTIF(cmoney!EE$388:EE$639,$C36)=0,"",SUMIFS(cmoney!EE$388:EE$639,cmoney!EE$388:EE$639,$C36)/COUNTIF(cmoney!EE$388:EE$639,$C36))</f>
        <v/>
      </c>
      <c r="EE36" s="12" t="str">
        <f>IF(COUNTIF(cmoney!EF$388:EF$639,$C36)=0,"",SUMIFS(cmoney!EF$388:EF$639,cmoney!EF$388:EF$639,$C36)/COUNTIF(cmoney!EF$388:EF$639,$C36))</f>
        <v/>
      </c>
      <c r="EF36" s="12" t="str">
        <f>IF(COUNTIF(cmoney!EG$388:EG$639,$C36)=0,"",SUMIFS(cmoney!EG$388:EG$639,cmoney!EG$388:EG$639,$C36)/COUNTIF(cmoney!EG$388:EG$639,$C36))</f>
        <v/>
      </c>
      <c r="EG36" s="12" t="str">
        <f>IF(COUNTIF(cmoney!EH$388:EH$639,$C36)=0,"",SUMIFS(cmoney!EH$388:EH$639,cmoney!EH$388:EH$639,$C36)/COUNTIF(cmoney!EH$388:EH$639,$C36))</f>
        <v/>
      </c>
      <c r="EH36" s="12" t="str">
        <f>IF(COUNTIF(cmoney!EI$388:EI$639,$C36)=0,"",SUMIFS(cmoney!EI$388:EI$639,cmoney!EI$388:EI$639,$C36)/COUNTIF(cmoney!EI$388:EI$639,$C36))</f>
        <v/>
      </c>
      <c r="EI36" s="12" t="str">
        <f>IF(COUNTIF(cmoney!EJ$388:EJ$639,$C36)=0,"",SUMIFS(cmoney!EJ$388:EJ$639,cmoney!EJ$388:EJ$639,$C36)/COUNTIF(cmoney!EJ$388:EJ$639,$C36))</f>
        <v/>
      </c>
      <c r="EJ36" s="12" t="str">
        <f>IF(COUNTIF(cmoney!EK$388:EK$639,$C36)=0,"",SUMIFS(cmoney!EK$388:EK$639,cmoney!EK$388:EK$639,$C36)/COUNTIF(cmoney!EK$388:EK$639,$C36))</f>
        <v/>
      </c>
      <c r="EK36" s="12" t="str">
        <f>IF(COUNTIF(cmoney!EL$388:EL$639,$C36)=0,"",SUMIFS(cmoney!EL$388:EL$639,cmoney!EL$388:EL$639,$C36)/COUNTIF(cmoney!EL$388:EL$639,$C36))</f>
        <v/>
      </c>
      <c r="EL36" s="12" t="str">
        <f>IF(COUNTIF(cmoney!EM$388:EM$639,$C36)=0,"",SUMIFS(cmoney!EM$388:EM$639,cmoney!EM$388:EM$639,$C36)/COUNTIF(cmoney!EM$388:EM$639,$C36))</f>
        <v/>
      </c>
      <c r="EM36" s="12" t="str">
        <f>IF(COUNTIF(cmoney!EN$388:EN$639,$C36)=0,"",SUMIFS(cmoney!EN$388:EN$639,cmoney!EN$388:EN$639,$C36)/COUNTIF(cmoney!EN$388:EN$639,$C36))</f>
        <v/>
      </c>
      <c r="EN36" s="12" t="str">
        <f>IF(COUNTIF(cmoney!EO$388:EO$639,$C36)=0,"",SUMIFS(cmoney!EO$388:EO$639,cmoney!EO$388:EO$639,$C36)/COUNTIF(cmoney!EO$388:EO$639,$C36))</f>
        <v/>
      </c>
      <c r="EO36" s="12" t="str">
        <f>IF(COUNTIF(cmoney!EP$388:EP$639,$C36)=0,"",SUMIFS(cmoney!EP$388:EP$639,cmoney!EP$388:EP$639,$C36)/COUNTIF(cmoney!EP$388:EP$639,$C36))</f>
        <v/>
      </c>
      <c r="EP36" s="12" t="str">
        <f>IF(COUNTIF(cmoney!EQ$388:EQ$639,$C36)=0,"",SUMIFS(cmoney!EQ$388:EQ$639,cmoney!EQ$388:EQ$639,$C36)/COUNTIF(cmoney!EQ$388:EQ$639,$C36))</f>
        <v/>
      </c>
      <c r="EQ36" s="12" t="str">
        <f>IF(COUNTIF(cmoney!ER$388:ER$639,$C36)=0,"",SUMIFS(cmoney!ER$388:ER$639,cmoney!ER$388:ER$639,$C36)/COUNTIF(cmoney!ER$388:ER$639,$C36))</f>
        <v/>
      </c>
      <c r="ER36" s="12" t="str">
        <f>IF(COUNTIF(cmoney!ES$388:ES$639,$C36)=0,"",SUMIFS(cmoney!ES$388:ES$639,cmoney!ES$388:ES$639,$C36)/COUNTIF(cmoney!ES$388:ES$639,$C36))</f>
        <v/>
      </c>
      <c r="ES36" s="12" t="str">
        <f>IF(COUNTIF(cmoney!ET$388:ET$639,$C36)=0,"",SUMIFS(cmoney!ET$388:ET$639,cmoney!ET$388:ET$639,$C36)/COUNTIF(cmoney!ET$388:ET$639,$C36))</f>
        <v/>
      </c>
      <c r="ET36" s="12" t="str">
        <f>IF(COUNTIF(cmoney!EU$388:EU$639,$C36)=0,"",SUMIFS(cmoney!EU$388:EU$639,cmoney!EU$388:EU$639,$C36)/COUNTIF(cmoney!EU$388:EU$639,$C36))</f>
        <v/>
      </c>
      <c r="EU36" s="12" t="str">
        <f>IF(COUNTIF(cmoney!EV$388:EV$639,$C36)=0,"",SUMIFS(cmoney!EV$388:EV$639,cmoney!EV$388:EV$639,$C36)/COUNTIF(cmoney!EV$388:EV$639,$C36))</f>
        <v/>
      </c>
      <c r="EV36" s="12" t="str">
        <f>IF(COUNTIF(cmoney!EW$388:EW$639,$C36)=0,"",SUMIFS(cmoney!EW$388:EW$639,cmoney!EW$388:EW$639,$C36)/COUNTIF(cmoney!EW$388:EW$639,$C36))</f>
        <v/>
      </c>
      <c r="EW36" s="12" t="str">
        <f>IF(COUNTIF(cmoney!EX$388:EX$639,$C36)=0,"",SUMIFS(cmoney!EX$388:EX$639,cmoney!EX$388:EX$639,$C36)/COUNTIF(cmoney!EX$388:EX$639,$C36))</f>
        <v/>
      </c>
      <c r="EX36" s="12" t="str">
        <f>IF(COUNTIF(cmoney!EY$388:EY$639,$C36)=0,"",SUMIFS(cmoney!EY$388:EY$639,cmoney!EY$388:EY$639,$C36)/COUNTIF(cmoney!EY$388:EY$639,$C36))</f>
        <v/>
      </c>
      <c r="EY36" s="12" t="str">
        <f>IF(COUNTIF(cmoney!EZ$388:EZ$639,$C36)=0,"",SUMIFS(cmoney!EZ$388:EZ$639,cmoney!EZ$388:EZ$639,$C36)/COUNTIF(cmoney!EZ$388:EZ$639,$C36))</f>
        <v/>
      </c>
      <c r="EZ36" s="12" t="str">
        <f>IF(COUNTIF(cmoney!FA$388:FA$639,$C36)=0,"",SUMIFS(cmoney!FA$388:FA$639,cmoney!FA$388:FA$639,$C36)/COUNTIF(cmoney!FA$388:FA$639,$C36))</f>
        <v/>
      </c>
      <c r="FA36" s="12" t="str">
        <f>IF(COUNTIF(cmoney!FB$388:FB$639,$C36)=0,"",SUMIFS(cmoney!FB$388:FB$639,cmoney!FB$388:FB$639,$C36)/COUNTIF(cmoney!FB$388:FB$639,$C36))</f>
        <v/>
      </c>
      <c r="FB36" s="12" t="str">
        <f>IF(COUNTIF(cmoney!FC$388:FC$639,$C36)=0,"",SUMIFS(cmoney!FC$388:FC$639,cmoney!FC$388:FC$639,$C36)/COUNTIF(cmoney!FC$388:FC$639,$C36))</f>
        <v/>
      </c>
      <c r="FC36" s="12" t="str">
        <f>IF(COUNTIF(cmoney!FD$388:FD$639,$C36)=0,"",SUMIFS(cmoney!FD$388:FD$639,cmoney!FD$388:FD$639,$C36)/COUNTIF(cmoney!FD$388:FD$639,$C36))</f>
        <v/>
      </c>
      <c r="FD36" s="12" t="str">
        <f>IF(COUNTIF(cmoney!FE$388:FE$639,$C36)=0,"",SUMIFS(cmoney!FE$388:FE$639,cmoney!FE$388:FE$639,$C36)/COUNTIF(cmoney!FE$388:FE$639,$C36))</f>
        <v/>
      </c>
      <c r="FE36" s="12" t="str">
        <f>IF(COUNTIF(cmoney!FF$388:FF$639,$C36)=0,"",SUMIFS(cmoney!FF$388:FF$639,cmoney!FF$388:FF$639,$C36)/COUNTIF(cmoney!FF$388:FF$639,$C36))</f>
        <v/>
      </c>
      <c r="FF36" s="12" t="str">
        <f>IF(COUNTIF(cmoney!FG$388:FG$639,$C36)=0,"",SUMIFS(cmoney!FG$388:FG$639,cmoney!FG$388:FG$639,$C36)/COUNTIF(cmoney!FG$388:FG$639,$C36))</f>
        <v/>
      </c>
      <c r="FG36" s="12" t="str">
        <f>IF(COUNTIF(cmoney!FH$388:FH$639,$C36)=0,"",SUMIFS(cmoney!FH$388:FH$639,cmoney!FH$388:FH$639,$C36)/COUNTIF(cmoney!FH$388:FH$639,$C36))</f>
        <v/>
      </c>
      <c r="FH36" s="12" t="str">
        <f>IF(COUNTIF(cmoney!FI$388:FI$639,$C36)=0,"",SUMIFS(cmoney!FI$388:FI$639,cmoney!FI$388:FI$639,$C36)/COUNTIF(cmoney!FI$388:FI$639,$C36))</f>
        <v/>
      </c>
      <c r="FI36" s="12" t="str">
        <f>IF(COUNTIF(cmoney!FJ$388:FJ$639,$C36)=0,"",SUMIFS(cmoney!FJ$388:FJ$639,cmoney!FJ$388:FJ$639,$C36)/COUNTIF(cmoney!FJ$388:FJ$639,$C36))</f>
        <v/>
      </c>
      <c r="FJ36" s="12" t="str">
        <f>IF(COUNTIF(cmoney!FK$388:FK$639,$C36)=0,"",SUMIFS(cmoney!FK$388:FK$639,cmoney!FK$388:FK$639,$C36)/COUNTIF(cmoney!FK$388:FK$639,$C36))</f>
        <v/>
      </c>
      <c r="FK36" s="12" t="str">
        <f>IF(COUNTIF(cmoney!FL$388:FL$639,$C36)=0,"",SUMIFS(cmoney!FL$388:FL$639,cmoney!FL$388:FL$639,$C36)/COUNTIF(cmoney!FL$388:FL$639,$C36))</f>
        <v/>
      </c>
      <c r="FL36" s="12" t="str">
        <f>IF(COUNTIF(cmoney!FM$388:FM$639,$C36)=0,"",SUMIFS(cmoney!FM$388:FM$639,cmoney!FM$388:FM$639,$C36)/COUNTIF(cmoney!FM$388:FM$639,$C36))</f>
        <v/>
      </c>
      <c r="FM36" s="12" t="str">
        <f>IF(COUNTIF(cmoney!FN$388:FN$639,$C36)=0,"",SUMIFS(cmoney!FN$388:FN$639,cmoney!FN$388:FN$639,$C36)/COUNTIF(cmoney!FN$388:FN$639,$C36))</f>
        <v/>
      </c>
      <c r="FN36" s="12" t="str">
        <f>IF(COUNTIF(cmoney!FO$388:FO$639,$C36)=0,"",SUMIFS(cmoney!FO$388:FO$639,cmoney!FO$388:FO$639,$C36)/COUNTIF(cmoney!FO$388:FO$639,$C36))</f>
        <v/>
      </c>
      <c r="FO36" s="12" t="str">
        <f>IF(COUNTIF(cmoney!FP$388:FP$639,$C36)=0,"",SUMIFS(cmoney!FP$388:FP$639,cmoney!FP$388:FP$639,$C36)/COUNTIF(cmoney!FP$388:FP$639,$C36))</f>
        <v/>
      </c>
      <c r="FP36" s="12" t="str">
        <f>IF(COUNTIF(cmoney!FQ$388:FQ$639,$C36)=0,"",SUMIFS(cmoney!FQ$388:FQ$639,cmoney!FQ$388:FQ$639,$C36)/COUNTIF(cmoney!FQ$388:FQ$639,$C36))</f>
        <v/>
      </c>
      <c r="FQ36" s="12" t="str">
        <f>IF(COUNTIF(cmoney!FR$388:FR$639,$C36)=0,"",SUMIFS(cmoney!FR$388:FR$639,cmoney!FR$388:FR$639,$C36)/COUNTIF(cmoney!FR$388:FR$639,$C36))</f>
        <v/>
      </c>
      <c r="FR36" s="12" t="str">
        <f>IF(COUNTIF(cmoney!FS$388:FS$639,$C36)=0,"",SUMIFS(cmoney!FS$388:FS$639,cmoney!FS$388:FS$639,$C36)/COUNTIF(cmoney!FS$388:FS$639,$C36))</f>
        <v/>
      </c>
      <c r="FS36" s="12" t="str">
        <f>IF(COUNTIF(cmoney!FT$388:FT$639,$C36)=0,"",SUMIFS(cmoney!FT$388:FT$639,cmoney!FT$388:FT$639,$C36)/COUNTIF(cmoney!FT$388:FT$639,$C36))</f>
        <v/>
      </c>
      <c r="FT36" s="12" t="str">
        <f>IF(COUNTIF(cmoney!FU$388:FU$639,$C36)=0,"",SUMIFS(cmoney!FU$388:FU$639,cmoney!FU$388:FU$639,$C36)/COUNTIF(cmoney!FU$388:FU$639,$C36))</f>
        <v/>
      </c>
      <c r="FU36" s="12" t="str">
        <f>IF(COUNTIF(cmoney!FV$388:FV$639,$C36)=0,"",SUMIFS(cmoney!FV$388:FV$639,cmoney!FV$388:FV$639,$C36)/COUNTIF(cmoney!FV$388:FV$639,$C36))</f>
        <v/>
      </c>
      <c r="FV36" s="12" t="str">
        <f>IF(COUNTIF(cmoney!FW$388:FW$639,$C36)=0,"",SUMIFS(cmoney!FW$388:FW$639,cmoney!FW$388:FW$639,$C36)/COUNTIF(cmoney!FW$388:FW$639,$C36))</f>
        <v/>
      </c>
      <c r="FW36" s="12" t="str">
        <f>IF(COUNTIF(cmoney!FX$388:FX$639,$C36)=0,"",SUMIFS(cmoney!FX$388:FX$639,cmoney!FX$388:FX$639,$C36)/COUNTIF(cmoney!FX$388:FX$639,$C36))</f>
        <v/>
      </c>
      <c r="FX36" s="12" t="str">
        <f>IF(COUNTIF(cmoney!FY$388:FY$639,$C36)=0,"",SUMIFS(cmoney!FY$388:FY$639,cmoney!FY$388:FY$639,$C36)/COUNTIF(cmoney!FY$388:FY$639,$C36))</f>
        <v/>
      </c>
      <c r="FY36" s="12" t="str">
        <f>IF(COUNTIF(cmoney!FZ$388:FZ$639,$C36)=0,"",SUMIFS(cmoney!FZ$388:FZ$639,cmoney!FZ$388:FZ$639,$C36)/COUNTIF(cmoney!FZ$388:FZ$639,$C36))</f>
        <v/>
      </c>
      <c r="FZ36" s="12" t="str">
        <f>IF(COUNTIF(cmoney!GA$388:GA$639,$C36)=0,"",SUMIFS(cmoney!GA$388:GA$639,cmoney!GA$388:GA$639,$C36)/COUNTIF(cmoney!GA$388:GA$639,$C36))</f>
        <v/>
      </c>
      <c r="GA36" s="12" t="str">
        <f>IF(COUNTIF(cmoney!GB$388:GB$639,$C36)=0,"",SUMIFS(cmoney!GB$388:GB$639,cmoney!GB$388:GB$639,$C36)/COUNTIF(cmoney!GB$388:GB$639,$C36))</f>
        <v/>
      </c>
      <c r="GB36" s="12" t="str">
        <f>IF(COUNTIF(cmoney!GC$388:GC$639,$C36)=0,"",SUMIFS(cmoney!GC$388:GC$639,cmoney!GC$388:GC$639,$C36)/COUNTIF(cmoney!GC$388:GC$639,$C36))</f>
        <v/>
      </c>
      <c r="GC36" s="12" t="str">
        <f>IF(COUNTIF(cmoney!GD$388:GD$639,$C36)=0,"",SUMIFS(cmoney!GD$388:GD$639,cmoney!GD$388:GD$639,$C36)/COUNTIF(cmoney!GD$388:GD$639,$C36))</f>
        <v/>
      </c>
      <c r="GD36" s="12" t="str">
        <f>IF(COUNTIF(cmoney!GE$388:GE$639,$C36)=0,"",SUMIFS(cmoney!GE$388:GE$639,cmoney!GE$388:GE$639,$C36)/COUNTIF(cmoney!GE$388:GE$639,$C36))</f>
        <v/>
      </c>
      <c r="GE36" s="12" t="str">
        <f>IF(COUNTIF(cmoney!GF$388:GF$639,$C36)=0,"",SUMIFS(cmoney!GF$388:GF$639,cmoney!GF$388:GF$639,$C36)/COUNTIF(cmoney!GF$388:GF$639,$C36))</f>
        <v/>
      </c>
      <c r="GF36" s="12" t="str">
        <f>IF(COUNTIF(cmoney!GG$388:GG$639,$C36)=0,"",SUMIFS(cmoney!GG$388:GG$639,cmoney!GG$388:GG$639,$C36)/COUNTIF(cmoney!GG$388:GG$639,$C36))</f>
        <v/>
      </c>
      <c r="GG36" s="12" t="str">
        <f>IF(COUNTIF(cmoney!GH$388:GH$639,$C36)=0,"",SUMIFS(cmoney!GH$388:GH$639,cmoney!GH$388:GH$639,$C36)/COUNTIF(cmoney!GH$388:GH$639,$C36))</f>
        <v/>
      </c>
      <c r="GH36" s="12">
        <f>IF(COUNTIF(cmoney!GI$388:GI$639,$C36)=0,"",SUMIFS(cmoney!GI$388:GI$639,cmoney!GI$388:GI$639,$C36)/COUNTIF(cmoney!GI$388:GI$639,$C36))</f>
        <v>-2.6110365853658513</v>
      </c>
      <c r="GI36" s="12" t="str">
        <f>IF(COUNTIF(cmoney!GJ$388:GJ$639,$C36)=0,"",SUMIFS(cmoney!GJ$388:GJ$639,cmoney!GJ$388:GJ$639,$C36)/COUNTIF(cmoney!GJ$388:GJ$639,$C36))</f>
        <v/>
      </c>
      <c r="GJ36" s="12" t="str">
        <f>IF(COUNTIF(cmoney!GK$388:GK$639,$C36)=0,"",SUMIFS(cmoney!GK$388:GK$639,cmoney!GK$388:GK$639,$C36)/COUNTIF(cmoney!GK$388:GK$639,$C36))</f>
        <v/>
      </c>
      <c r="GK36" s="12" t="str">
        <f>IF(COUNTIF(cmoney!GL$388:GL$639,$C36)=0,"",SUMIFS(cmoney!GL$388:GL$639,cmoney!GL$388:GL$639,$C36)/COUNTIF(cmoney!GL$388:GL$639,$C36))</f>
        <v/>
      </c>
      <c r="GL36" s="12" t="str">
        <f>IF(COUNTIF(cmoney!GM$388:GM$639,$C36)=0,"",SUMIFS(cmoney!GM$388:GM$639,cmoney!GM$388:GM$639,$C36)/COUNTIF(cmoney!GM$388:GM$639,$C36))</f>
        <v/>
      </c>
      <c r="GM36" s="12" t="str">
        <f>IF(COUNTIF(cmoney!GN$388:GN$639,$C36)=0,"",SUMIFS(cmoney!GN$388:GN$639,cmoney!GN$388:GN$639,$C36)/COUNTIF(cmoney!GN$388:GN$639,$C36))</f>
        <v/>
      </c>
      <c r="GN36" s="12" t="str">
        <f>IF(COUNTIF(cmoney!GO$388:GO$639,$C36)=0,"",SUMIFS(cmoney!GO$388:GO$639,cmoney!GO$388:GO$639,$C36)/COUNTIF(cmoney!GO$388:GO$639,$C36))</f>
        <v/>
      </c>
      <c r="GO36" s="12" t="str">
        <f>IF(COUNTIF(cmoney!GP$388:GP$639,$C36)=0,"",SUMIFS(cmoney!GP$388:GP$639,cmoney!GP$388:GP$639,$C36)/COUNTIF(cmoney!GP$388:GP$639,$C36))</f>
        <v/>
      </c>
      <c r="GP36" s="12" t="str">
        <f>IF(COUNTIF(cmoney!GQ$388:GQ$639,$C36)=0,"",SUMIFS(cmoney!GQ$388:GQ$639,cmoney!GQ$388:GQ$639,$C36)/COUNTIF(cmoney!GQ$388:GQ$639,$C36))</f>
        <v/>
      </c>
      <c r="GQ36" s="12" t="str">
        <f>IF(COUNTIF(cmoney!GR$388:GR$639,$C36)=0,"",SUMIFS(cmoney!GR$388:GR$639,cmoney!GR$388:GR$639,$C36)/COUNTIF(cmoney!GR$388:GR$639,$C36))</f>
        <v/>
      </c>
      <c r="GR36" s="12" t="str">
        <f>IF(COUNTIF(cmoney!GS$388:GS$639,$C36)=0,"",SUMIFS(cmoney!GS$388:GS$639,cmoney!GS$388:GS$639,$C36)/COUNTIF(cmoney!GS$388:GS$639,$C36))</f>
        <v/>
      </c>
      <c r="GS36" s="12" t="str">
        <f>IF(COUNTIF(cmoney!GT$388:GT$639,$C36)=0,"",SUMIFS(cmoney!GT$388:GT$639,cmoney!GT$388:GT$639,$C36)/COUNTIF(cmoney!GT$388:GT$639,$C36))</f>
        <v/>
      </c>
      <c r="GT36" s="12" t="str">
        <f>IF(COUNTIF(cmoney!GU$388:GU$639,$C36)=0,"",SUMIFS(cmoney!GU$388:GU$639,cmoney!GU$388:GU$639,$C36)/COUNTIF(cmoney!GU$388:GU$639,$C36))</f>
        <v/>
      </c>
      <c r="GU36" s="12" t="str">
        <f>IF(COUNTIF(cmoney!GV$388:GV$639,$C36)=0,"",SUMIFS(cmoney!GV$388:GV$639,cmoney!GV$388:GV$639,$C36)/COUNTIF(cmoney!GV$388:GV$639,$C36))</f>
        <v/>
      </c>
    </row>
    <row r="37" spans="1:203">
      <c r="C37" s="10" t="s">
        <v>686</v>
      </c>
      <c r="D37" s="10" t="s">
        <v>1239</v>
      </c>
      <c r="E37" s="15">
        <f>IF(COUNTIF(cmoney!F$388:F$639,$C37)=0,"",COUNTIF(cmoney!F$388:F$639,$C37))</f>
        <v>193</v>
      </c>
      <c r="F37" s="15">
        <f>IF(COUNTIF(cmoney!G$388:G$639,$C37)=0,"",COUNTIF(cmoney!G$388:G$639,$C37))</f>
        <v>246</v>
      </c>
      <c r="G37" s="15">
        <f>IF(COUNTIF(cmoney!H$388:H$639,$C37)=0,"",COUNTIF(cmoney!H$388:H$639,$C37))</f>
        <v>197</v>
      </c>
      <c r="H37" s="15">
        <f>IF(COUNTIF(cmoney!I$388:I$639,$C37)=0,"",COUNTIF(cmoney!I$388:I$639,$C37))</f>
        <v>239</v>
      </c>
      <c r="I37" s="15">
        <f>IF(COUNTIF(cmoney!J$388:J$639,$C37)=0,"",COUNTIF(cmoney!J$388:J$639,$C37))</f>
        <v>247</v>
      </c>
      <c r="J37" s="15">
        <f>IF(COUNTIF(cmoney!K$388:K$639,$C37)=0,"",COUNTIF(cmoney!K$388:K$639,$C37))</f>
        <v>231</v>
      </c>
      <c r="K37" s="15">
        <f>IF(COUNTIF(cmoney!L$388:L$639,$C37)=0,"",COUNTIF(cmoney!L$388:L$639,$C37))</f>
        <v>150</v>
      </c>
      <c r="L37" s="15">
        <f>IF(COUNTIF(cmoney!M$388:M$639,$C37)=0,"",COUNTIF(cmoney!M$388:M$639,$C37))</f>
        <v>234</v>
      </c>
      <c r="M37" s="15">
        <f>IF(COUNTIF(cmoney!N$388:N$639,$C37)=0,"",COUNTIF(cmoney!N$388:N$639,$C37))</f>
        <v>236</v>
      </c>
      <c r="N37" s="15">
        <f>IF(COUNTIF(cmoney!O$388:O$639,$C37)=0,"",COUNTIF(cmoney!O$388:O$639,$C37))</f>
        <v>243</v>
      </c>
      <c r="O37" s="15">
        <f>IF(COUNTIF(cmoney!P$388:P$639,$C37)=0,"",COUNTIF(cmoney!P$388:P$639,$C37))</f>
        <v>219</v>
      </c>
      <c r="P37" s="15">
        <f>IF(COUNTIF(cmoney!Q$388:Q$639,$C37)=0,"",COUNTIF(cmoney!Q$388:Q$639,$C37))</f>
        <v>223</v>
      </c>
      <c r="Q37" s="15">
        <f>IF(COUNTIF(cmoney!R$388:R$639,$C37)=0,"",COUNTIF(cmoney!R$388:R$639,$C37))</f>
        <v>222</v>
      </c>
      <c r="R37" s="15">
        <f>IF(COUNTIF(cmoney!S$388:S$639,$C37)=0,"",COUNTIF(cmoney!S$388:S$639,$C37))</f>
        <v>234</v>
      </c>
      <c r="S37" s="15">
        <f>IF(COUNTIF(cmoney!T$388:T$639,$C37)=0,"",COUNTIF(cmoney!T$388:T$639,$C37))</f>
        <v>202</v>
      </c>
      <c r="T37" s="15">
        <f>IF(COUNTIF(cmoney!U$388:U$639,$C37)=0,"",COUNTIF(cmoney!U$388:U$639,$C37))</f>
        <v>156</v>
      </c>
      <c r="U37" s="15">
        <f>IF(COUNTIF(cmoney!V$388:V$639,$C37)=0,"",COUNTIF(cmoney!V$388:V$639,$C37))</f>
        <v>225</v>
      </c>
      <c r="V37" s="15">
        <f>IF(COUNTIF(cmoney!W$388:W$639,$C37)=0,"",COUNTIF(cmoney!W$388:W$639,$C37))</f>
        <v>158</v>
      </c>
      <c r="W37" s="15">
        <f>IF(COUNTIF(cmoney!X$388:X$639,$C37)=0,"",COUNTIF(cmoney!X$388:X$639,$C37))</f>
        <v>153</v>
      </c>
      <c r="X37" s="15">
        <f>IF(COUNTIF(cmoney!Y$388:Y$639,$C37)=0,"",COUNTIF(cmoney!Y$388:Y$639,$C37))</f>
        <v>192</v>
      </c>
      <c r="Y37" s="15">
        <f>IF(COUNTIF(cmoney!Z$388:Z$639,$C37)=0,"",COUNTIF(cmoney!Z$388:Z$639,$C37))</f>
        <v>123</v>
      </c>
      <c r="Z37" s="15">
        <f>IF(COUNTIF(cmoney!AA$388:AA$639,$C37)=0,"",COUNTIF(cmoney!AA$388:AA$639,$C37))</f>
        <v>134</v>
      </c>
      <c r="AA37" s="15">
        <f>IF(COUNTIF(cmoney!AB$388:AB$639,$C37)=0,"",COUNTIF(cmoney!AB$388:AB$639,$C37))</f>
        <v>150</v>
      </c>
      <c r="AB37" s="15">
        <f>IF(COUNTIF(cmoney!AC$388:AC$639,$C37)=0,"",COUNTIF(cmoney!AC$388:AC$639,$C37))</f>
        <v>147</v>
      </c>
      <c r="AC37" s="15">
        <f>IF(COUNTIF(cmoney!AD$388:AD$639,$C37)=0,"",COUNTIF(cmoney!AD$388:AD$639,$C37))</f>
        <v>121</v>
      </c>
      <c r="AD37" s="15">
        <f>IF(COUNTIF(cmoney!AE$388:AE$639,$C37)=0,"",COUNTIF(cmoney!AE$388:AE$639,$C37))</f>
        <v>27</v>
      </c>
      <c r="AE37" s="15">
        <f>IF(COUNTIF(cmoney!AF$388:AF$639,$C37)=0,"",COUNTIF(cmoney!AF$388:AF$639,$C37))</f>
        <v>129</v>
      </c>
      <c r="AF37" s="15">
        <f>IF(COUNTIF(cmoney!AG$388:AG$639,$C37)=0,"",COUNTIF(cmoney!AG$388:AG$639,$C37))</f>
        <v>173</v>
      </c>
      <c r="AG37" s="15">
        <f>IF(COUNTIF(cmoney!AH$388:AH$639,$C37)=0,"",COUNTIF(cmoney!AH$388:AH$639,$C37))</f>
        <v>225</v>
      </c>
      <c r="AH37" s="15">
        <f>IF(COUNTIF(cmoney!AI$388:AI$639,$C37)=0,"",COUNTIF(cmoney!AI$388:AI$639,$C37))</f>
        <v>176</v>
      </c>
      <c r="AI37" s="15">
        <f>IF(COUNTIF(cmoney!AJ$388:AJ$639,$C37)=0,"",COUNTIF(cmoney!AJ$388:AJ$639,$C37))</f>
        <v>165</v>
      </c>
      <c r="AJ37" s="15">
        <f>IF(COUNTIF(cmoney!AK$388:AK$639,$C37)=0,"",COUNTIF(cmoney!AK$388:AK$639,$C37))</f>
        <v>141</v>
      </c>
      <c r="AK37" s="15">
        <f>IF(COUNTIF(cmoney!AL$388:AL$639,$C37)=0,"",COUNTIF(cmoney!AL$388:AL$639,$C37))</f>
        <v>202</v>
      </c>
      <c r="AL37" s="15">
        <f>IF(COUNTIF(cmoney!AM$388:AM$639,$C37)=0,"",COUNTIF(cmoney!AM$388:AM$639,$C37))</f>
        <v>169</v>
      </c>
      <c r="AM37" s="15">
        <f>IF(COUNTIF(cmoney!AN$388:AN$639,$C37)=0,"",COUNTIF(cmoney!AN$388:AN$639,$C37))</f>
        <v>208</v>
      </c>
      <c r="AN37" s="15">
        <f>IF(COUNTIF(cmoney!AO$388:AO$639,$C37)=0,"",COUNTIF(cmoney!AO$388:AO$639,$C37))</f>
        <v>183</v>
      </c>
      <c r="AO37" s="15">
        <f>IF(COUNTIF(cmoney!AP$388:AP$639,$C37)=0,"",COUNTIF(cmoney!AP$388:AP$639,$C37))</f>
        <v>204</v>
      </c>
      <c r="AP37" s="15">
        <f>IF(COUNTIF(cmoney!AQ$388:AQ$639,$C37)=0,"",COUNTIF(cmoney!AQ$388:AQ$639,$C37))</f>
        <v>145</v>
      </c>
      <c r="AQ37" s="15">
        <f>IF(COUNTIF(cmoney!AR$388:AR$639,$C37)=0,"",COUNTIF(cmoney!AR$388:AR$639,$C37))</f>
        <v>218</v>
      </c>
      <c r="AR37" s="15">
        <f>IF(COUNTIF(cmoney!AS$388:AS$639,$C37)=0,"",COUNTIF(cmoney!AS$388:AS$639,$C37))</f>
        <v>225</v>
      </c>
      <c r="AS37" s="15">
        <f>IF(COUNTIF(cmoney!AT$388:AT$639,$C37)=0,"",COUNTIF(cmoney!AT$388:AT$639,$C37))</f>
        <v>167</v>
      </c>
      <c r="AT37" s="15">
        <f>IF(COUNTIF(cmoney!AU$388:AU$639,$C37)=0,"",COUNTIF(cmoney!AU$388:AU$639,$C37))</f>
        <v>169</v>
      </c>
      <c r="AU37" s="15">
        <f>IF(COUNTIF(cmoney!AV$388:AV$639,$C37)=0,"",COUNTIF(cmoney!AV$388:AV$639,$C37))</f>
        <v>185</v>
      </c>
      <c r="AV37" s="15">
        <f>IF(COUNTIF(cmoney!AW$388:AW$639,$C37)=0,"",COUNTIF(cmoney!AW$388:AW$639,$C37))</f>
        <v>221</v>
      </c>
      <c r="AW37" s="15">
        <f>IF(COUNTIF(cmoney!AX$388:AX$639,$C37)=0,"",COUNTIF(cmoney!AX$388:AX$639,$C37))</f>
        <v>115</v>
      </c>
      <c r="AX37" s="15">
        <f>IF(COUNTIF(cmoney!AY$388:AY$639,$C37)=0,"",COUNTIF(cmoney!AY$388:AY$639,$C37))</f>
        <v>200</v>
      </c>
      <c r="AY37" s="15">
        <f>IF(COUNTIF(cmoney!AZ$388:AZ$639,$C37)=0,"",COUNTIF(cmoney!AZ$388:AZ$639,$C37))</f>
        <v>223</v>
      </c>
      <c r="AZ37" s="15">
        <f>IF(COUNTIF(cmoney!BA$388:BA$639,$C37)=0,"",COUNTIF(cmoney!BA$388:BA$639,$C37))</f>
        <v>54</v>
      </c>
      <c r="BA37" s="15">
        <f>IF(COUNTIF(cmoney!BB$388:BB$639,$C37)=0,"",COUNTIF(cmoney!BB$388:BB$639,$C37))</f>
        <v>187</v>
      </c>
      <c r="BB37" s="15">
        <f>IF(COUNTIF(cmoney!BC$388:BC$639,$C37)=0,"",COUNTIF(cmoney!BC$388:BC$639,$C37))</f>
        <v>204</v>
      </c>
      <c r="BC37" s="15">
        <f>IF(COUNTIF(cmoney!BD$388:BD$639,$C37)=0,"",COUNTIF(cmoney!BD$388:BD$639,$C37))</f>
        <v>117</v>
      </c>
      <c r="BD37" s="15">
        <f>IF(COUNTIF(cmoney!BE$388:BE$639,$C37)=0,"",COUNTIF(cmoney!BE$388:BE$639,$C37))</f>
        <v>239</v>
      </c>
      <c r="BE37" s="15">
        <f>IF(COUNTIF(cmoney!BF$388:BF$639,$C37)=0,"",COUNTIF(cmoney!BF$388:BF$639,$C37))</f>
        <v>207</v>
      </c>
      <c r="BF37" s="15">
        <f>IF(COUNTIF(cmoney!BG$388:BG$639,$C37)=0,"",COUNTIF(cmoney!BG$388:BG$639,$C37))</f>
        <v>188</v>
      </c>
      <c r="BG37" s="15">
        <f>IF(COUNTIF(cmoney!BH$388:BH$639,$C37)=0,"",COUNTIF(cmoney!BH$388:BH$639,$C37))</f>
        <v>87</v>
      </c>
      <c r="BH37" s="15">
        <f>IF(COUNTIF(cmoney!BI$388:BI$639,$C37)=0,"",COUNTIF(cmoney!BI$388:BI$639,$C37))</f>
        <v>173</v>
      </c>
      <c r="BI37" s="15">
        <f>IF(COUNTIF(cmoney!BJ$388:BJ$639,$C37)=0,"",COUNTIF(cmoney!BJ$388:BJ$639,$C37))</f>
        <v>195</v>
      </c>
      <c r="BJ37" s="15">
        <f>IF(COUNTIF(cmoney!BK$388:BK$639,$C37)=0,"",COUNTIF(cmoney!BK$388:BK$639,$C37))</f>
        <v>241</v>
      </c>
      <c r="BK37" s="15">
        <f>IF(COUNTIF(cmoney!BL$388:BL$639,$C37)=0,"",COUNTIF(cmoney!BL$388:BL$639,$C37))</f>
        <v>52</v>
      </c>
      <c r="BL37" s="15">
        <f>IF(COUNTIF(cmoney!BM$388:BM$639,$C37)=0,"",COUNTIF(cmoney!BM$388:BM$639,$C37))</f>
        <v>93</v>
      </c>
      <c r="BM37" s="15">
        <f>IF(COUNTIF(cmoney!BN$388:BN$639,$C37)=0,"",COUNTIF(cmoney!BN$388:BN$639,$C37))</f>
        <v>181</v>
      </c>
      <c r="BN37" s="15">
        <f>IF(COUNTIF(cmoney!BO$388:BO$639,$C37)=0,"",COUNTIF(cmoney!BO$388:BO$639,$C37))</f>
        <v>117</v>
      </c>
      <c r="BO37" s="15">
        <f>IF(COUNTIF(cmoney!BP$388:BP$639,$C37)=0,"",COUNTIF(cmoney!BP$388:BP$639,$C37))</f>
        <v>132</v>
      </c>
      <c r="BP37" s="15">
        <f>IF(COUNTIF(cmoney!BQ$388:BQ$639,$C37)=0,"",COUNTIF(cmoney!BQ$388:BQ$639,$C37))</f>
        <v>117</v>
      </c>
      <c r="BQ37" s="15">
        <f>IF(COUNTIF(cmoney!BR$388:BR$639,$C37)=0,"",COUNTIF(cmoney!BR$388:BR$639,$C37))</f>
        <v>153</v>
      </c>
      <c r="BR37" s="15">
        <f>IF(COUNTIF(cmoney!BS$388:BS$639,$C37)=0,"",COUNTIF(cmoney!BS$388:BS$639,$C37))</f>
        <v>221</v>
      </c>
      <c r="BS37" s="15">
        <f>IF(COUNTIF(cmoney!BT$388:BT$639,$C37)=0,"",COUNTIF(cmoney!BT$388:BT$639,$C37))</f>
        <v>83</v>
      </c>
      <c r="BT37" s="15">
        <f>IF(COUNTIF(cmoney!BU$388:BU$639,$C37)=0,"",COUNTIF(cmoney!BU$388:BU$639,$C37))</f>
        <v>70</v>
      </c>
      <c r="BU37" s="15">
        <f>IF(COUNTIF(cmoney!BV$388:BV$639,$C37)=0,"",COUNTIF(cmoney!BV$388:BV$639,$C37))</f>
        <v>182</v>
      </c>
      <c r="BV37" s="15">
        <f>IF(COUNTIF(cmoney!BW$388:BW$639,$C37)=0,"",COUNTIF(cmoney!BW$388:BW$639,$C37))</f>
        <v>118</v>
      </c>
      <c r="BW37" s="15">
        <f>IF(COUNTIF(cmoney!BX$388:BX$639,$C37)=0,"",COUNTIF(cmoney!BX$388:BX$639,$C37))</f>
        <v>175</v>
      </c>
      <c r="BX37" s="15">
        <f>IF(COUNTIF(cmoney!BY$388:BY$639,$C37)=0,"",COUNTIF(cmoney!BY$388:BY$639,$C37))</f>
        <v>193</v>
      </c>
      <c r="BY37" s="15">
        <f>IF(COUNTIF(cmoney!BZ$388:BZ$639,$C37)=0,"",COUNTIF(cmoney!BZ$388:BZ$639,$C37))</f>
        <v>124</v>
      </c>
      <c r="BZ37" s="15">
        <f>IF(COUNTIF(cmoney!CA$388:CA$639,$C37)=0,"",COUNTIF(cmoney!CA$388:CA$639,$C37))</f>
        <v>99</v>
      </c>
      <c r="CA37" s="15">
        <f>IF(COUNTIF(cmoney!CB$388:CB$639,$C37)=0,"",COUNTIF(cmoney!CB$388:CB$639,$C37))</f>
        <v>198</v>
      </c>
      <c r="CB37" s="15">
        <f>IF(COUNTIF(cmoney!CC$388:CC$639,$C37)=0,"",COUNTIF(cmoney!CC$388:CC$639,$C37))</f>
        <v>174</v>
      </c>
      <c r="CC37" s="15">
        <f>IF(COUNTIF(cmoney!CD$388:CD$639,$C37)=0,"",COUNTIF(cmoney!CD$388:CD$639,$C37))</f>
        <v>85</v>
      </c>
      <c r="CD37" s="15">
        <f>IF(COUNTIF(cmoney!CE$388:CE$639,$C37)=0,"",COUNTIF(cmoney!CE$388:CE$639,$C37))</f>
        <v>106</v>
      </c>
      <c r="CE37" s="15">
        <f>IF(COUNTIF(cmoney!CF$388:CF$639,$C37)=0,"",COUNTIF(cmoney!CF$388:CF$639,$C37))</f>
        <v>143</v>
      </c>
      <c r="CF37" s="15">
        <f>IF(COUNTIF(cmoney!CG$388:CG$639,$C37)=0,"",COUNTIF(cmoney!CG$388:CG$639,$C37))</f>
        <v>167</v>
      </c>
      <c r="CG37" s="15">
        <f>IF(COUNTIF(cmoney!CH$388:CH$639,$C37)=0,"",COUNTIF(cmoney!CH$388:CH$639,$C37))</f>
        <v>139</v>
      </c>
      <c r="CH37" s="15">
        <f>IF(COUNTIF(cmoney!CI$388:CI$639,$C37)=0,"",COUNTIF(cmoney!CI$388:CI$639,$C37))</f>
        <v>176</v>
      </c>
      <c r="CI37" s="15">
        <f>IF(COUNTIF(cmoney!CJ$388:CJ$639,$C37)=0,"",COUNTIF(cmoney!CJ$388:CJ$639,$C37))</f>
        <v>148</v>
      </c>
      <c r="CJ37" s="15">
        <f>IF(COUNTIF(cmoney!CK$388:CK$639,$C37)=0,"",COUNTIF(cmoney!CK$388:CK$639,$C37))</f>
        <v>112</v>
      </c>
      <c r="CK37" s="15">
        <f>IF(COUNTIF(cmoney!CL$388:CL$639,$C37)=0,"",COUNTIF(cmoney!CL$388:CL$639,$C37))</f>
        <v>70</v>
      </c>
      <c r="CL37" s="15">
        <f>IF(COUNTIF(cmoney!CM$388:CM$639,$C37)=0,"",COUNTIF(cmoney!CM$388:CM$639,$C37))</f>
        <v>95</v>
      </c>
      <c r="CM37" s="15">
        <f>IF(COUNTIF(cmoney!CN$388:CN$639,$C37)=0,"",COUNTIF(cmoney!CN$388:CN$639,$C37))</f>
        <v>96</v>
      </c>
      <c r="CN37" s="15">
        <f>IF(COUNTIF(cmoney!CO$388:CO$639,$C37)=0,"",COUNTIF(cmoney!CO$388:CO$639,$C37))</f>
        <v>109</v>
      </c>
      <c r="CO37" s="15">
        <f>IF(COUNTIF(cmoney!CP$388:CP$639,$C37)=0,"",COUNTIF(cmoney!CP$388:CP$639,$C37))</f>
        <v>117</v>
      </c>
      <c r="CP37" s="15">
        <f>IF(COUNTIF(cmoney!CQ$388:CQ$639,$C37)=0,"",COUNTIF(cmoney!CQ$388:CQ$639,$C37))</f>
        <v>42</v>
      </c>
      <c r="CQ37" s="15">
        <f>IF(COUNTIF(cmoney!CR$388:CR$639,$C37)=0,"",COUNTIF(cmoney!CR$388:CR$639,$C37))</f>
        <v>69</v>
      </c>
      <c r="CR37" s="15">
        <f>IF(COUNTIF(cmoney!CS$388:CS$639,$C37)=0,"",COUNTIF(cmoney!CS$388:CS$639,$C37))</f>
        <v>71</v>
      </c>
      <c r="CS37" s="15">
        <f>IF(COUNTIF(cmoney!CT$388:CT$639,$C37)=0,"",COUNTIF(cmoney!CT$388:CT$639,$C37))</f>
        <v>52</v>
      </c>
      <c r="CT37" s="15">
        <f>IF(COUNTIF(cmoney!CU$388:CU$639,$C37)=0,"",COUNTIF(cmoney!CU$388:CU$639,$C37))</f>
        <v>75</v>
      </c>
      <c r="CU37" s="15">
        <f>IF(COUNTIF(cmoney!CV$388:CV$639,$C37)=0,"",COUNTIF(cmoney!CV$388:CV$639,$C37))</f>
        <v>49</v>
      </c>
      <c r="CV37" s="15">
        <f>IF(COUNTIF(cmoney!CW$388:CW$639,$C37)=0,"",COUNTIF(cmoney!CW$388:CW$639,$C37))</f>
        <v>109</v>
      </c>
      <c r="CW37" s="15">
        <f>IF(COUNTIF(cmoney!CX$388:CX$639,$C37)=0,"",COUNTIF(cmoney!CX$388:CX$639,$C37))</f>
        <v>10</v>
      </c>
      <c r="CX37" s="15">
        <f>IF(COUNTIF(cmoney!CY$388:CY$639,$C37)=0,"",COUNTIF(cmoney!CY$388:CY$639,$C37))</f>
        <v>36</v>
      </c>
      <c r="CY37" s="15">
        <f>IF(COUNTIF(cmoney!CZ$388:CZ$639,$C37)=0,"",COUNTIF(cmoney!CZ$388:CZ$639,$C37))</f>
        <v>50</v>
      </c>
      <c r="CZ37" s="15">
        <f>IF(COUNTIF(cmoney!DA$388:DA$639,$C37)=0,"",COUNTIF(cmoney!DA$388:DA$639,$C37))</f>
        <v>16</v>
      </c>
      <c r="DA37" s="15">
        <f>IF(COUNTIF(cmoney!DB$388:DB$639,$C37)=0,"",COUNTIF(cmoney!DB$388:DB$639,$C37))</f>
        <v>47</v>
      </c>
      <c r="DB37" s="15">
        <f>IF(COUNTIF(cmoney!DC$388:DC$639,$C37)=0,"",COUNTIF(cmoney!DC$388:DC$639,$C37))</f>
        <v>34</v>
      </c>
      <c r="DC37" s="15">
        <f>IF(COUNTIF(cmoney!DD$388:DD$639,$C37)=0,"",COUNTIF(cmoney!DD$388:DD$639,$C37))</f>
        <v>26</v>
      </c>
      <c r="DD37" s="15">
        <f>IF(COUNTIF(cmoney!DE$388:DE$639,$C37)=0,"",COUNTIF(cmoney!DE$388:DE$639,$C37))</f>
        <v>9</v>
      </c>
      <c r="DE37" s="15" t="str">
        <f>IF(COUNTIF(cmoney!DF$388:DF$639,$C37)=0,"",COUNTIF(cmoney!DF$388:DF$639,$C37))</f>
        <v/>
      </c>
      <c r="DF37" s="15" t="str">
        <f>IF(COUNTIF(cmoney!DG$388:DG$639,$C37)=0,"",COUNTIF(cmoney!DG$388:DG$639,$C37))</f>
        <v/>
      </c>
      <c r="DG37" s="15" t="str">
        <f>IF(COUNTIF(cmoney!DH$388:DH$639,$C37)=0,"",COUNTIF(cmoney!DH$388:DH$639,$C37))</f>
        <v/>
      </c>
      <c r="DH37" s="15" t="str">
        <f>IF(COUNTIF(cmoney!DI$388:DI$639,$C37)=0,"",COUNTIF(cmoney!DI$388:DI$639,$C37))</f>
        <v/>
      </c>
      <c r="DI37" s="15">
        <f>IF(COUNTIF(cmoney!DJ$388:DJ$639,$C37)=0,"",COUNTIF(cmoney!DJ$388:DJ$639,$C37))</f>
        <v>3</v>
      </c>
      <c r="DJ37" s="15">
        <f>IF(COUNTIF(cmoney!DK$388:DK$639,$C37)=0,"",COUNTIF(cmoney!DK$388:DK$639,$C37))</f>
        <v>6</v>
      </c>
      <c r="DK37" s="15">
        <f>IF(COUNTIF(cmoney!DL$388:DL$639,$C37)=0,"",COUNTIF(cmoney!DL$388:DL$639,$C37))</f>
        <v>2</v>
      </c>
      <c r="DL37" s="15" t="str">
        <f>IF(COUNTIF(cmoney!DM$388:DM$639,$C37)=0,"",COUNTIF(cmoney!DM$388:DM$639,$C37))</f>
        <v/>
      </c>
      <c r="DM37" s="15" t="str">
        <f>IF(COUNTIF(cmoney!DN$388:DN$639,$C37)=0,"",COUNTIF(cmoney!DN$388:DN$639,$C37))</f>
        <v/>
      </c>
      <c r="DN37" s="15" t="str">
        <f>IF(COUNTIF(cmoney!DO$388:DO$639,$C37)=0,"",COUNTIF(cmoney!DO$388:DO$639,$C37))</f>
        <v/>
      </c>
      <c r="DO37" s="15" t="str">
        <f>IF(COUNTIF(cmoney!DP$388:DP$639,$C37)=0,"",COUNTIF(cmoney!DP$388:DP$639,$C37))</f>
        <v/>
      </c>
      <c r="DP37" s="15" t="str">
        <f>IF(COUNTIF(cmoney!DQ$388:DQ$639,$C37)=0,"",COUNTIF(cmoney!DQ$388:DQ$639,$C37))</f>
        <v/>
      </c>
      <c r="DQ37" s="15" t="str">
        <f>IF(COUNTIF(cmoney!DR$388:DR$639,$C37)=0,"",COUNTIF(cmoney!DR$388:DR$639,$C37))</f>
        <v/>
      </c>
      <c r="DR37" s="15" t="str">
        <f>IF(COUNTIF(cmoney!DS$388:DS$639,$C37)=0,"",COUNTIF(cmoney!DS$388:DS$639,$C37))</f>
        <v/>
      </c>
      <c r="DS37" s="15" t="str">
        <f>IF(COUNTIF(cmoney!DT$388:DT$639,$C37)=0,"",COUNTIF(cmoney!DT$388:DT$639,$C37))</f>
        <v/>
      </c>
      <c r="DT37" s="15" t="str">
        <f>IF(COUNTIF(cmoney!DU$388:DU$639,$C37)=0,"",COUNTIF(cmoney!DU$388:DU$639,$C37))</f>
        <v/>
      </c>
      <c r="DU37" s="15" t="str">
        <f>IF(COUNTIF(cmoney!DV$388:DV$639,$C37)=0,"",COUNTIF(cmoney!DV$388:DV$639,$C37))</f>
        <v/>
      </c>
      <c r="DV37" s="15" t="str">
        <f>IF(COUNTIF(cmoney!DW$388:DW$639,$C37)=0,"",COUNTIF(cmoney!DW$388:DW$639,$C37))</f>
        <v/>
      </c>
      <c r="DW37" s="15" t="str">
        <f>IF(COUNTIF(cmoney!DX$388:DX$639,$C37)=0,"",COUNTIF(cmoney!DX$388:DX$639,$C37))</f>
        <v/>
      </c>
      <c r="DX37" s="15" t="str">
        <f>IF(COUNTIF(cmoney!DY$388:DY$639,$C37)=0,"",COUNTIF(cmoney!DY$388:DY$639,$C37))</f>
        <v/>
      </c>
      <c r="DY37" s="15" t="str">
        <f>IF(COUNTIF(cmoney!DZ$388:DZ$639,$C37)=0,"",COUNTIF(cmoney!DZ$388:DZ$639,$C37))</f>
        <v/>
      </c>
      <c r="DZ37" s="15" t="str">
        <f>IF(COUNTIF(cmoney!EA$388:EA$639,$C37)=0,"",COUNTIF(cmoney!EA$388:EA$639,$C37))</f>
        <v/>
      </c>
      <c r="EA37" s="15" t="str">
        <f>IF(COUNTIF(cmoney!EB$388:EB$639,$C37)=0,"",COUNTIF(cmoney!EB$388:EB$639,$C37))</f>
        <v/>
      </c>
      <c r="EB37" s="15" t="str">
        <f>IF(COUNTIF(cmoney!EC$388:EC$639,$C37)=0,"",COUNTIF(cmoney!EC$388:EC$639,$C37))</f>
        <v/>
      </c>
      <c r="EC37" s="15" t="str">
        <f>IF(COUNTIF(cmoney!ED$388:ED$639,$C37)=0,"",COUNTIF(cmoney!ED$388:ED$639,$C37))</f>
        <v/>
      </c>
      <c r="ED37" s="15" t="str">
        <f>IF(COUNTIF(cmoney!EE$388:EE$639,$C37)=0,"",COUNTIF(cmoney!EE$388:EE$639,$C37))</f>
        <v/>
      </c>
      <c r="EE37" s="15" t="str">
        <f>IF(COUNTIF(cmoney!EF$388:EF$639,$C37)=0,"",COUNTIF(cmoney!EF$388:EF$639,$C37))</f>
        <v/>
      </c>
      <c r="EF37" s="15" t="str">
        <f>IF(COUNTIF(cmoney!EG$388:EG$639,$C37)=0,"",COUNTIF(cmoney!EG$388:EG$639,$C37))</f>
        <v/>
      </c>
      <c r="EG37" s="15" t="str">
        <f>IF(COUNTIF(cmoney!EH$388:EH$639,$C37)=0,"",COUNTIF(cmoney!EH$388:EH$639,$C37))</f>
        <v/>
      </c>
      <c r="EH37" s="15" t="str">
        <f>IF(COUNTIF(cmoney!EI$388:EI$639,$C37)=0,"",COUNTIF(cmoney!EI$388:EI$639,$C37))</f>
        <v/>
      </c>
      <c r="EI37" s="15" t="str">
        <f>IF(COUNTIF(cmoney!EJ$388:EJ$639,$C37)=0,"",COUNTIF(cmoney!EJ$388:EJ$639,$C37))</f>
        <v/>
      </c>
      <c r="EJ37" s="15" t="str">
        <f>IF(COUNTIF(cmoney!EK$388:EK$639,$C37)=0,"",COUNTIF(cmoney!EK$388:EK$639,$C37))</f>
        <v/>
      </c>
      <c r="EK37" s="15" t="str">
        <f>IF(COUNTIF(cmoney!EL$388:EL$639,$C37)=0,"",COUNTIF(cmoney!EL$388:EL$639,$C37))</f>
        <v/>
      </c>
      <c r="EL37" s="15" t="str">
        <f>IF(COUNTIF(cmoney!EM$388:EM$639,$C37)=0,"",COUNTIF(cmoney!EM$388:EM$639,$C37))</f>
        <v/>
      </c>
      <c r="EM37" s="15" t="str">
        <f>IF(COUNTIF(cmoney!EN$388:EN$639,$C37)=0,"",COUNTIF(cmoney!EN$388:EN$639,$C37))</f>
        <v/>
      </c>
      <c r="EN37" s="15" t="str">
        <f>IF(COUNTIF(cmoney!EO$388:EO$639,$C37)=0,"",COUNTIF(cmoney!EO$388:EO$639,$C37))</f>
        <v/>
      </c>
      <c r="EO37" s="15" t="str">
        <f>IF(COUNTIF(cmoney!EP$388:EP$639,$C37)=0,"",COUNTIF(cmoney!EP$388:EP$639,$C37))</f>
        <v/>
      </c>
      <c r="EP37" s="15" t="str">
        <f>IF(COUNTIF(cmoney!EQ$388:EQ$639,$C37)=0,"",COUNTIF(cmoney!EQ$388:EQ$639,$C37))</f>
        <v/>
      </c>
      <c r="EQ37" s="15" t="str">
        <f>IF(COUNTIF(cmoney!ER$388:ER$639,$C37)=0,"",COUNTIF(cmoney!ER$388:ER$639,$C37))</f>
        <v/>
      </c>
      <c r="ER37" s="15" t="str">
        <f>IF(COUNTIF(cmoney!ES$388:ES$639,$C37)=0,"",COUNTIF(cmoney!ES$388:ES$639,$C37))</f>
        <v/>
      </c>
      <c r="ES37" s="15" t="str">
        <f>IF(COUNTIF(cmoney!ET$388:ET$639,$C37)=0,"",COUNTIF(cmoney!ET$388:ET$639,$C37))</f>
        <v/>
      </c>
      <c r="ET37" s="15" t="str">
        <f>IF(COUNTIF(cmoney!EU$388:EU$639,$C37)=0,"",COUNTIF(cmoney!EU$388:EU$639,$C37))</f>
        <v/>
      </c>
      <c r="EU37" s="15" t="str">
        <f>IF(COUNTIF(cmoney!EV$388:EV$639,$C37)=0,"",COUNTIF(cmoney!EV$388:EV$639,$C37))</f>
        <v/>
      </c>
      <c r="EV37" s="15" t="str">
        <f>IF(COUNTIF(cmoney!EW$388:EW$639,$C37)=0,"",COUNTIF(cmoney!EW$388:EW$639,$C37))</f>
        <v/>
      </c>
      <c r="EW37" s="15" t="str">
        <f>IF(COUNTIF(cmoney!EX$388:EX$639,$C37)=0,"",COUNTIF(cmoney!EX$388:EX$639,$C37))</f>
        <v/>
      </c>
      <c r="EX37" s="15" t="str">
        <f>IF(COUNTIF(cmoney!EY$388:EY$639,$C37)=0,"",COUNTIF(cmoney!EY$388:EY$639,$C37))</f>
        <v/>
      </c>
      <c r="EY37" s="15" t="str">
        <f>IF(COUNTIF(cmoney!EZ$388:EZ$639,$C37)=0,"",COUNTIF(cmoney!EZ$388:EZ$639,$C37))</f>
        <v/>
      </c>
      <c r="EZ37" s="15" t="str">
        <f>IF(COUNTIF(cmoney!FA$388:FA$639,$C37)=0,"",COUNTIF(cmoney!FA$388:FA$639,$C37))</f>
        <v/>
      </c>
      <c r="FA37" s="15" t="str">
        <f>IF(COUNTIF(cmoney!FB$388:FB$639,$C37)=0,"",COUNTIF(cmoney!FB$388:FB$639,$C37))</f>
        <v/>
      </c>
      <c r="FB37" s="15" t="str">
        <f>IF(COUNTIF(cmoney!FC$388:FC$639,$C37)=0,"",COUNTIF(cmoney!FC$388:FC$639,$C37))</f>
        <v/>
      </c>
      <c r="FC37" s="15" t="str">
        <f>IF(COUNTIF(cmoney!FD$388:FD$639,$C37)=0,"",COUNTIF(cmoney!FD$388:FD$639,$C37))</f>
        <v/>
      </c>
      <c r="FD37" s="15" t="str">
        <f>IF(COUNTIF(cmoney!FE$388:FE$639,$C37)=0,"",COUNTIF(cmoney!FE$388:FE$639,$C37))</f>
        <v/>
      </c>
      <c r="FE37" s="15" t="str">
        <f>IF(COUNTIF(cmoney!FF$388:FF$639,$C37)=0,"",COUNTIF(cmoney!FF$388:FF$639,$C37))</f>
        <v/>
      </c>
      <c r="FF37" s="15" t="str">
        <f>IF(COUNTIF(cmoney!FG$388:FG$639,$C37)=0,"",COUNTIF(cmoney!FG$388:FG$639,$C37))</f>
        <v/>
      </c>
      <c r="FG37" s="15" t="str">
        <f>IF(COUNTIF(cmoney!FH$388:FH$639,$C37)=0,"",COUNTIF(cmoney!FH$388:FH$639,$C37))</f>
        <v/>
      </c>
      <c r="FH37" s="15" t="str">
        <f>IF(COUNTIF(cmoney!FI$388:FI$639,$C37)=0,"",COUNTIF(cmoney!FI$388:FI$639,$C37))</f>
        <v/>
      </c>
      <c r="FI37" s="15" t="str">
        <f>IF(COUNTIF(cmoney!FJ$388:FJ$639,$C37)=0,"",COUNTIF(cmoney!FJ$388:FJ$639,$C37))</f>
        <v/>
      </c>
      <c r="FJ37" s="15" t="str">
        <f>IF(COUNTIF(cmoney!FK$388:FK$639,$C37)=0,"",COUNTIF(cmoney!FK$388:FK$639,$C37))</f>
        <v/>
      </c>
      <c r="FK37" s="15" t="str">
        <f>IF(COUNTIF(cmoney!FL$388:FL$639,$C37)=0,"",COUNTIF(cmoney!FL$388:FL$639,$C37))</f>
        <v/>
      </c>
      <c r="FL37" s="15" t="str">
        <f>IF(COUNTIF(cmoney!FM$388:FM$639,$C37)=0,"",COUNTIF(cmoney!FM$388:FM$639,$C37))</f>
        <v/>
      </c>
      <c r="FM37" s="15" t="str">
        <f>IF(COUNTIF(cmoney!FN$388:FN$639,$C37)=0,"",COUNTIF(cmoney!FN$388:FN$639,$C37))</f>
        <v/>
      </c>
      <c r="FN37" s="15" t="str">
        <f>IF(COUNTIF(cmoney!FO$388:FO$639,$C37)=0,"",COUNTIF(cmoney!FO$388:FO$639,$C37))</f>
        <v/>
      </c>
      <c r="FO37" s="15" t="str">
        <f>IF(COUNTIF(cmoney!FP$388:FP$639,$C37)=0,"",COUNTIF(cmoney!FP$388:FP$639,$C37))</f>
        <v/>
      </c>
      <c r="FP37" s="15" t="str">
        <f>IF(COUNTIF(cmoney!FQ$388:FQ$639,$C37)=0,"",COUNTIF(cmoney!FQ$388:FQ$639,$C37))</f>
        <v/>
      </c>
      <c r="FQ37" s="15" t="str">
        <f>IF(COUNTIF(cmoney!FR$388:FR$639,$C37)=0,"",COUNTIF(cmoney!FR$388:FR$639,$C37))</f>
        <v/>
      </c>
      <c r="FR37" s="15" t="str">
        <f>IF(COUNTIF(cmoney!FS$388:FS$639,$C37)=0,"",COUNTIF(cmoney!FS$388:FS$639,$C37))</f>
        <v/>
      </c>
      <c r="FS37" s="15" t="str">
        <f>IF(COUNTIF(cmoney!FT$388:FT$639,$C37)=0,"",COUNTIF(cmoney!FT$388:FT$639,$C37))</f>
        <v/>
      </c>
      <c r="FT37" s="15" t="str">
        <f>IF(COUNTIF(cmoney!FU$388:FU$639,$C37)=0,"",COUNTIF(cmoney!FU$388:FU$639,$C37))</f>
        <v/>
      </c>
      <c r="FU37" s="15" t="str">
        <f>IF(COUNTIF(cmoney!FV$388:FV$639,$C37)=0,"",COUNTIF(cmoney!FV$388:FV$639,$C37))</f>
        <v/>
      </c>
      <c r="FV37" s="15" t="str">
        <f>IF(COUNTIF(cmoney!FW$388:FW$639,$C37)=0,"",COUNTIF(cmoney!FW$388:FW$639,$C37))</f>
        <v/>
      </c>
      <c r="FW37" s="15" t="str">
        <f>IF(COUNTIF(cmoney!FX$388:FX$639,$C37)=0,"",COUNTIF(cmoney!FX$388:FX$639,$C37))</f>
        <v/>
      </c>
      <c r="FX37" s="15" t="str">
        <f>IF(COUNTIF(cmoney!FY$388:FY$639,$C37)=0,"",COUNTIF(cmoney!FY$388:FY$639,$C37))</f>
        <v/>
      </c>
      <c r="FY37" s="15" t="str">
        <f>IF(COUNTIF(cmoney!FZ$388:FZ$639,$C37)=0,"",COUNTIF(cmoney!FZ$388:FZ$639,$C37))</f>
        <v/>
      </c>
      <c r="FZ37" s="15" t="str">
        <f>IF(COUNTIF(cmoney!GA$388:GA$639,$C37)=0,"",COUNTIF(cmoney!GA$388:GA$639,$C37))</f>
        <v/>
      </c>
      <c r="GA37" s="15" t="str">
        <f>IF(COUNTIF(cmoney!GB$388:GB$639,$C37)=0,"",COUNTIF(cmoney!GB$388:GB$639,$C37))</f>
        <v/>
      </c>
      <c r="GB37" s="15" t="str">
        <f>IF(COUNTIF(cmoney!GC$388:GC$639,$C37)=0,"",COUNTIF(cmoney!GC$388:GC$639,$C37))</f>
        <v/>
      </c>
      <c r="GC37" s="15" t="str">
        <f>IF(COUNTIF(cmoney!GD$388:GD$639,$C37)=0,"",COUNTIF(cmoney!GD$388:GD$639,$C37))</f>
        <v/>
      </c>
      <c r="GD37" s="15" t="str">
        <f>IF(COUNTIF(cmoney!GE$388:GE$639,$C37)=0,"",COUNTIF(cmoney!GE$388:GE$639,$C37))</f>
        <v/>
      </c>
      <c r="GE37" s="15" t="str">
        <f>IF(COUNTIF(cmoney!GF$388:GF$639,$C37)=0,"",COUNTIF(cmoney!GF$388:GF$639,$C37))</f>
        <v/>
      </c>
      <c r="GF37" s="15" t="str">
        <f>IF(COUNTIF(cmoney!GG$388:GG$639,$C37)=0,"",COUNTIF(cmoney!GG$388:GG$639,$C37))</f>
        <v/>
      </c>
      <c r="GG37" s="15" t="str">
        <f>IF(COUNTIF(cmoney!GH$388:GH$639,$C37)=0,"",COUNTIF(cmoney!GH$388:GH$639,$C37))</f>
        <v/>
      </c>
      <c r="GH37" s="15">
        <f>IF(COUNTIF(cmoney!GI$388:GI$639,$C37)=0,"",COUNTIF(cmoney!GI$388:GI$639,$C37))</f>
        <v>246</v>
      </c>
      <c r="GI37" s="15" t="str">
        <f>IF(COUNTIF(cmoney!GJ$388:GJ$639,$C37)=0,"",COUNTIF(cmoney!GJ$388:GJ$639,$C37))</f>
        <v/>
      </c>
      <c r="GJ37" s="15" t="str">
        <f>IF(COUNTIF(cmoney!GK$388:GK$639,$C37)=0,"",COUNTIF(cmoney!GK$388:GK$639,$C37))</f>
        <v/>
      </c>
      <c r="GK37" s="15" t="str">
        <f>IF(COUNTIF(cmoney!GL$388:GL$639,$C37)=0,"",COUNTIF(cmoney!GL$388:GL$639,$C37))</f>
        <v/>
      </c>
      <c r="GL37" s="15" t="str">
        <f>IF(COUNTIF(cmoney!GM$388:GM$639,$C37)=0,"",COUNTIF(cmoney!GM$388:GM$639,$C37))</f>
        <v/>
      </c>
      <c r="GM37" s="15" t="str">
        <f>IF(COUNTIF(cmoney!GN$388:GN$639,$C37)=0,"",COUNTIF(cmoney!GN$388:GN$639,$C37))</f>
        <v/>
      </c>
      <c r="GN37" s="15" t="str">
        <f>IF(COUNTIF(cmoney!GO$388:GO$639,$C37)=0,"",COUNTIF(cmoney!GO$388:GO$639,$C37))</f>
        <v/>
      </c>
      <c r="GO37" s="15" t="str">
        <f>IF(COUNTIF(cmoney!GP$388:GP$639,$C37)=0,"",COUNTIF(cmoney!GP$388:GP$639,$C37))</f>
        <v/>
      </c>
      <c r="GP37" s="15" t="str">
        <f>IF(COUNTIF(cmoney!GQ$388:GQ$639,$C37)=0,"",COUNTIF(cmoney!GQ$388:GQ$639,$C37))</f>
        <v/>
      </c>
      <c r="GQ37" s="15" t="str">
        <f>IF(COUNTIF(cmoney!GR$388:GR$639,$C37)=0,"",COUNTIF(cmoney!GR$388:GR$639,$C37))</f>
        <v/>
      </c>
      <c r="GR37" s="15" t="str">
        <f>IF(COUNTIF(cmoney!GS$388:GS$639,$C37)=0,"",COUNTIF(cmoney!GS$388:GS$639,$C37))</f>
        <v/>
      </c>
      <c r="GS37" s="15" t="str">
        <f>IF(COUNTIF(cmoney!GT$388:GT$639,$C37)=0,"",COUNTIF(cmoney!GT$388:GT$639,$C37))</f>
        <v/>
      </c>
      <c r="GT37" s="15" t="str">
        <f>IF(COUNTIF(cmoney!GU$388:GU$639,$C37)=0,"",COUNTIF(cmoney!GU$388:GU$639,$C37))</f>
        <v/>
      </c>
      <c r="GU37" s="15" t="str">
        <f>IF(COUNTIF(cmoney!GV$388:GV$639,$C37)=0,"",COUNTIF(cmoney!GV$388:GV$639,$C37))</f>
        <v/>
      </c>
    </row>
    <row r="38" spans="1:203" ht="17.25" thickBot="1">
      <c r="A38" s="8"/>
      <c r="B38" s="8"/>
      <c r="C38" s="4" t="s">
        <v>686</v>
      </c>
      <c r="D38" s="4" t="s">
        <v>1241</v>
      </c>
      <c r="E38" s="44">
        <f>IF(ISERROR(1-E35),"",1-E35)</f>
        <v>0.78775510204081634</v>
      </c>
      <c r="F38" s="44">
        <f t="shared" ref="F38:BQ38" si="224">IF(ISERROR(1-F35),"",1-F35)</f>
        <v>0.98399999999999999</v>
      </c>
      <c r="G38" s="44">
        <f t="shared" si="224"/>
        <v>0.78800000000000003</v>
      </c>
      <c r="H38" s="44">
        <f t="shared" si="224"/>
        <v>0.95599999999999996</v>
      </c>
      <c r="I38" s="44">
        <f t="shared" si="224"/>
        <v>0.99196787148594379</v>
      </c>
      <c r="J38" s="44">
        <f t="shared" si="224"/>
        <v>0.94672131147540983</v>
      </c>
      <c r="K38" s="44">
        <f t="shared" si="224"/>
        <v>0.60483870967741937</v>
      </c>
      <c r="L38" s="44">
        <f t="shared" si="224"/>
        <v>0.94736842105263164</v>
      </c>
      <c r="M38" s="44">
        <f t="shared" si="224"/>
        <v>0.94399999999999995</v>
      </c>
      <c r="N38" s="44">
        <f t="shared" si="224"/>
        <v>0.97590361445783136</v>
      </c>
      <c r="O38" s="44">
        <f t="shared" si="224"/>
        <v>0.89754098360655732</v>
      </c>
      <c r="P38" s="44">
        <f t="shared" si="224"/>
        <v>0.92531120331950212</v>
      </c>
      <c r="Q38" s="44">
        <f t="shared" si="224"/>
        <v>0.91358024691358031</v>
      </c>
      <c r="R38" s="44">
        <f t="shared" si="224"/>
        <v>0.93599999999999994</v>
      </c>
      <c r="S38" s="44">
        <f t="shared" si="224"/>
        <v>0.81451612903225801</v>
      </c>
      <c r="T38" s="44">
        <f t="shared" si="224"/>
        <v>0.63673469387755099</v>
      </c>
      <c r="U38" s="44">
        <f t="shared" si="224"/>
        <v>0.90361445783132532</v>
      </c>
      <c r="V38" s="44">
        <f t="shared" si="224"/>
        <v>0.63709677419354838</v>
      </c>
      <c r="W38" s="44">
        <f t="shared" si="224"/>
        <v>0.64556962025316456</v>
      </c>
      <c r="X38" s="44">
        <f t="shared" si="224"/>
        <v>0.80672268907563027</v>
      </c>
      <c r="Y38" s="44">
        <f t="shared" si="224"/>
        <v>0.634020618556701</v>
      </c>
      <c r="Z38" s="44">
        <f t="shared" si="224"/>
        <v>0.54251012145748989</v>
      </c>
      <c r="AA38" s="44">
        <f t="shared" si="224"/>
        <v>0.66964285714285721</v>
      </c>
      <c r="AB38" s="44">
        <f t="shared" si="224"/>
        <v>0.61250000000000004</v>
      </c>
      <c r="AC38" s="44">
        <f t="shared" si="224"/>
        <v>0.49794238683127567</v>
      </c>
      <c r="AD38" s="44">
        <f t="shared" si="224"/>
        <v>0.49090909090909096</v>
      </c>
      <c r="AE38" s="44">
        <f t="shared" si="224"/>
        <v>0.53086419753086422</v>
      </c>
      <c r="AF38" s="44">
        <f t="shared" si="224"/>
        <v>0.70612244897959187</v>
      </c>
      <c r="AG38" s="44">
        <f t="shared" si="224"/>
        <v>0.91093117408906887</v>
      </c>
      <c r="AH38" s="44">
        <f t="shared" si="224"/>
        <v>0.73640167364016729</v>
      </c>
      <c r="AI38" s="44">
        <f t="shared" si="224"/>
        <v>0.72052401746724892</v>
      </c>
      <c r="AJ38" s="44">
        <f t="shared" si="224"/>
        <v>0.57317073170731714</v>
      </c>
      <c r="AK38" s="44">
        <f t="shared" si="224"/>
        <v>0.82448979591836735</v>
      </c>
      <c r="AL38" s="44">
        <f t="shared" si="224"/>
        <v>0.76126126126126126</v>
      </c>
      <c r="AM38" s="44">
        <f t="shared" si="224"/>
        <v>0.83534136546184734</v>
      </c>
      <c r="AN38" s="44">
        <f t="shared" si="224"/>
        <v>0.75933609958506221</v>
      </c>
      <c r="AO38" s="44">
        <f t="shared" si="224"/>
        <v>0.82258064516129026</v>
      </c>
      <c r="AP38" s="44">
        <f t="shared" si="224"/>
        <v>0.62231759656652352</v>
      </c>
      <c r="AQ38" s="44">
        <f t="shared" si="224"/>
        <v>0.88617886178861793</v>
      </c>
      <c r="AR38" s="44">
        <f t="shared" si="224"/>
        <v>0.9</v>
      </c>
      <c r="AS38" s="44">
        <f t="shared" si="224"/>
        <v>0.72608695652173916</v>
      </c>
      <c r="AT38" s="44">
        <f t="shared" si="224"/>
        <v>0.68421052631578949</v>
      </c>
      <c r="AU38" s="44">
        <f t="shared" si="224"/>
        <v>0.73705179282868527</v>
      </c>
      <c r="AV38" s="44">
        <f t="shared" si="224"/>
        <v>0.89837398373983746</v>
      </c>
      <c r="AW38" s="44">
        <f t="shared" si="224"/>
        <v>0.47325102880658432</v>
      </c>
      <c r="AX38" s="44">
        <f t="shared" si="224"/>
        <v>0.80971659919028338</v>
      </c>
      <c r="AY38" s="44">
        <f t="shared" si="224"/>
        <v>0.89200000000000002</v>
      </c>
      <c r="AZ38" s="44">
        <f t="shared" si="224"/>
        <v>0.93103448275862066</v>
      </c>
      <c r="BA38" s="44">
        <f t="shared" si="224"/>
        <v>0.75100401606425704</v>
      </c>
      <c r="BB38" s="44">
        <f t="shared" si="224"/>
        <v>0.86808510638297876</v>
      </c>
      <c r="BC38" s="44">
        <f t="shared" si="224"/>
        <v>0.48347107438016534</v>
      </c>
      <c r="BD38" s="44">
        <f t="shared" si="224"/>
        <v>0.95599999999999996</v>
      </c>
      <c r="BE38" s="44">
        <f t="shared" si="224"/>
        <v>0.83132530120481929</v>
      </c>
      <c r="BF38" s="44">
        <f t="shared" si="224"/>
        <v>0.81739130434782603</v>
      </c>
      <c r="BG38" s="44">
        <f t="shared" si="224"/>
        <v>0.44162436548223349</v>
      </c>
      <c r="BH38" s="44">
        <f t="shared" si="224"/>
        <v>0.69758064516129026</v>
      </c>
      <c r="BI38" s="44">
        <f t="shared" si="224"/>
        <v>0.79591836734693877</v>
      </c>
      <c r="BJ38" s="44">
        <f t="shared" si="224"/>
        <v>0.96787148594377514</v>
      </c>
      <c r="BK38" s="44">
        <f t="shared" si="224"/>
        <v>0.9285714285714286</v>
      </c>
      <c r="BL38" s="44">
        <f t="shared" si="224"/>
        <v>0.40434782608695652</v>
      </c>
      <c r="BM38" s="44">
        <f t="shared" si="224"/>
        <v>0.78354978354978355</v>
      </c>
      <c r="BN38" s="44">
        <f t="shared" si="224"/>
        <v>0.53669724770642202</v>
      </c>
      <c r="BO38" s="44">
        <f t="shared" si="224"/>
        <v>0.53441295546558698</v>
      </c>
      <c r="BP38" s="44">
        <f t="shared" si="224"/>
        <v>0.47560975609756095</v>
      </c>
      <c r="BQ38" s="44">
        <f t="shared" si="224"/>
        <v>0.63485477178423233</v>
      </c>
      <c r="BR38" s="44">
        <f t="shared" ref="BR38:EC38" si="225">IF(ISERROR(1-BR35),"",1-BR35)</f>
        <v>0.93644067796610164</v>
      </c>
      <c r="BS38" s="44">
        <f t="shared" si="225"/>
        <v>0.47701149425287359</v>
      </c>
      <c r="BT38" s="44">
        <f t="shared" si="225"/>
        <v>0.2788844621513944</v>
      </c>
      <c r="BU38" s="44">
        <f t="shared" si="225"/>
        <v>0.74590163934426235</v>
      </c>
      <c r="BV38" s="44">
        <f t="shared" si="225"/>
        <v>0.47199999999999998</v>
      </c>
      <c r="BW38" s="44">
        <f t="shared" si="225"/>
        <v>0.7</v>
      </c>
      <c r="BX38" s="44">
        <f t="shared" si="225"/>
        <v>0.77200000000000002</v>
      </c>
      <c r="BY38" s="44">
        <f t="shared" si="225"/>
        <v>0.59047619047619049</v>
      </c>
      <c r="BZ38" s="44">
        <f t="shared" si="225"/>
        <v>0.47142857142857142</v>
      </c>
      <c r="CA38" s="44">
        <f t="shared" si="225"/>
        <v>0.94736842105263164</v>
      </c>
      <c r="CB38" s="44">
        <f t="shared" si="225"/>
        <v>0.91578947368421049</v>
      </c>
      <c r="CC38" s="44">
        <f t="shared" si="225"/>
        <v>0.55194805194805197</v>
      </c>
      <c r="CD38" s="44">
        <f t="shared" si="225"/>
        <v>0.54358974358974366</v>
      </c>
      <c r="CE38" s="44">
        <f t="shared" si="225"/>
        <v>0.72959183673469385</v>
      </c>
      <c r="CF38" s="44">
        <f t="shared" si="225"/>
        <v>0.85204081632653061</v>
      </c>
      <c r="CG38" s="44">
        <f t="shared" si="225"/>
        <v>0.71649484536082475</v>
      </c>
      <c r="CH38" s="44">
        <f t="shared" si="225"/>
        <v>0.91666666666666663</v>
      </c>
      <c r="CI38" s="44">
        <f t="shared" si="225"/>
        <v>0.87573964497041423</v>
      </c>
      <c r="CJ38" s="44">
        <f t="shared" si="225"/>
        <v>0.60540540540540544</v>
      </c>
      <c r="CK38" s="44">
        <f t="shared" si="225"/>
        <v>0.44303797468354433</v>
      </c>
      <c r="CL38" s="44">
        <f t="shared" si="225"/>
        <v>0.60126582278481011</v>
      </c>
      <c r="CM38" s="44">
        <f t="shared" si="225"/>
        <v>0.60759493670886078</v>
      </c>
      <c r="CN38" s="44">
        <f t="shared" si="225"/>
        <v>0.74149659863945572</v>
      </c>
      <c r="CO38" s="44">
        <f t="shared" si="225"/>
        <v>0.95901639344262291</v>
      </c>
      <c r="CP38" s="44">
        <f t="shared" si="225"/>
        <v>0.40384615384615385</v>
      </c>
      <c r="CQ38" s="44">
        <f t="shared" si="225"/>
        <v>0.68316831683168311</v>
      </c>
      <c r="CR38" s="44">
        <f t="shared" si="225"/>
        <v>0.63963963963963966</v>
      </c>
      <c r="CS38" s="44">
        <f t="shared" si="225"/>
        <v>0.54166666666666674</v>
      </c>
      <c r="CT38" s="44">
        <f t="shared" si="225"/>
        <v>0.78947368421052633</v>
      </c>
      <c r="CU38" s="44">
        <f t="shared" si="225"/>
        <v>0.51041666666666674</v>
      </c>
      <c r="CV38" s="44">
        <f t="shared" si="225"/>
        <v>0.99090909090909096</v>
      </c>
      <c r="CW38" s="44">
        <f t="shared" si="225"/>
        <v>0.10204081632653061</v>
      </c>
      <c r="CX38" s="44">
        <f t="shared" si="225"/>
        <v>0.34951456310679607</v>
      </c>
      <c r="CY38" s="44">
        <f t="shared" si="225"/>
        <v>0.48076923076923073</v>
      </c>
      <c r="CZ38" s="44">
        <f t="shared" si="225"/>
        <v>0.20512820512820518</v>
      </c>
      <c r="DA38" s="44">
        <f t="shared" si="225"/>
        <v>0.82456140350877194</v>
      </c>
      <c r="DB38" s="44">
        <f t="shared" si="225"/>
        <v>0.79069767441860461</v>
      </c>
      <c r="DC38" s="44">
        <f t="shared" si="225"/>
        <v>0.61904761904761907</v>
      </c>
      <c r="DD38" s="44">
        <f t="shared" si="225"/>
        <v>0.28125</v>
      </c>
      <c r="DE38" s="44" t="str">
        <f t="shared" si="225"/>
        <v/>
      </c>
      <c r="DF38" s="44" t="str">
        <f t="shared" si="225"/>
        <v/>
      </c>
      <c r="DG38" s="44" t="str">
        <f t="shared" si="225"/>
        <v/>
      </c>
      <c r="DH38" s="44" t="str">
        <f t="shared" si="225"/>
        <v/>
      </c>
      <c r="DI38" s="44">
        <f t="shared" si="225"/>
        <v>0.13636363636363635</v>
      </c>
      <c r="DJ38" s="44">
        <f t="shared" si="225"/>
        <v>0.27272727272727271</v>
      </c>
      <c r="DK38" s="44">
        <f t="shared" si="225"/>
        <v>9.0909090909090939E-2</v>
      </c>
      <c r="DL38" s="44" t="str">
        <f t="shared" si="225"/>
        <v/>
      </c>
      <c r="DM38" s="44" t="str">
        <f t="shared" si="225"/>
        <v/>
      </c>
      <c r="DN38" s="44" t="str">
        <f t="shared" si="225"/>
        <v/>
      </c>
      <c r="DO38" s="44" t="str">
        <f t="shared" si="225"/>
        <v/>
      </c>
      <c r="DP38" s="44" t="str">
        <f t="shared" si="225"/>
        <v/>
      </c>
      <c r="DQ38" s="44" t="str">
        <f t="shared" si="225"/>
        <v/>
      </c>
      <c r="DR38" s="44" t="str">
        <f t="shared" si="225"/>
        <v/>
      </c>
      <c r="DS38" s="44" t="str">
        <f t="shared" si="225"/>
        <v/>
      </c>
      <c r="DT38" s="44" t="str">
        <f t="shared" si="225"/>
        <v/>
      </c>
      <c r="DU38" s="44" t="str">
        <f t="shared" si="225"/>
        <v/>
      </c>
      <c r="DV38" s="44" t="str">
        <f t="shared" si="225"/>
        <v/>
      </c>
      <c r="DW38" s="44" t="str">
        <f t="shared" si="225"/>
        <v/>
      </c>
      <c r="DX38" s="44" t="str">
        <f t="shared" si="225"/>
        <v/>
      </c>
      <c r="DY38" s="44" t="str">
        <f t="shared" si="225"/>
        <v/>
      </c>
      <c r="DZ38" s="44" t="str">
        <f t="shared" si="225"/>
        <v/>
      </c>
      <c r="EA38" s="44" t="str">
        <f t="shared" si="225"/>
        <v/>
      </c>
      <c r="EB38" s="44" t="str">
        <f t="shared" si="225"/>
        <v/>
      </c>
      <c r="EC38" s="44" t="str">
        <f t="shared" si="225"/>
        <v/>
      </c>
      <c r="ED38" s="44" t="str">
        <f t="shared" ref="ED38:GO38" si="226">IF(ISERROR(1-ED35),"",1-ED35)</f>
        <v/>
      </c>
      <c r="EE38" s="44" t="str">
        <f t="shared" si="226"/>
        <v/>
      </c>
      <c r="EF38" s="44" t="str">
        <f t="shared" si="226"/>
        <v/>
      </c>
      <c r="EG38" s="44" t="str">
        <f t="shared" si="226"/>
        <v/>
      </c>
      <c r="EH38" s="44" t="str">
        <f t="shared" si="226"/>
        <v/>
      </c>
      <c r="EI38" s="44" t="str">
        <f t="shared" si="226"/>
        <v/>
      </c>
      <c r="EJ38" s="44" t="str">
        <f t="shared" si="226"/>
        <v/>
      </c>
      <c r="EK38" s="44" t="str">
        <f t="shared" si="226"/>
        <v/>
      </c>
      <c r="EL38" s="44" t="str">
        <f t="shared" si="226"/>
        <v/>
      </c>
      <c r="EM38" s="44" t="str">
        <f t="shared" si="226"/>
        <v/>
      </c>
      <c r="EN38" s="44" t="str">
        <f t="shared" si="226"/>
        <v/>
      </c>
      <c r="EO38" s="44" t="str">
        <f t="shared" si="226"/>
        <v/>
      </c>
      <c r="EP38" s="44" t="str">
        <f t="shared" si="226"/>
        <v/>
      </c>
      <c r="EQ38" s="44" t="str">
        <f t="shared" si="226"/>
        <v/>
      </c>
      <c r="ER38" s="44" t="str">
        <f t="shared" si="226"/>
        <v/>
      </c>
      <c r="ES38" s="44" t="str">
        <f t="shared" si="226"/>
        <v/>
      </c>
      <c r="ET38" s="44" t="str">
        <f t="shared" si="226"/>
        <v/>
      </c>
      <c r="EU38" s="44" t="str">
        <f t="shared" si="226"/>
        <v/>
      </c>
      <c r="EV38" s="44" t="str">
        <f t="shared" si="226"/>
        <v/>
      </c>
      <c r="EW38" s="44" t="str">
        <f t="shared" si="226"/>
        <v/>
      </c>
      <c r="EX38" s="44" t="str">
        <f t="shared" si="226"/>
        <v/>
      </c>
      <c r="EY38" s="44" t="str">
        <f t="shared" si="226"/>
        <v/>
      </c>
      <c r="EZ38" s="44" t="str">
        <f t="shared" si="226"/>
        <v/>
      </c>
      <c r="FA38" s="44" t="str">
        <f t="shared" si="226"/>
        <v/>
      </c>
      <c r="FB38" s="44" t="str">
        <f t="shared" si="226"/>
        <v/>
      </c>
      <c r="FC38" s="44" t="str">
        <f t="shared" si="226"/>
        <v/>
      </c>
      <c r="FD38" s="44" t="str">
        <f t="shared" si="226"/>
        <v/>
      </c>
      <c r="FE38" s="44" t="str">
        <f t="shared" si="226"/>
        <v/>
      </c>
      <c r="FF38" s="44" t="str">
        <f t="shared" si="226"/>
        <v/>
      </c>
      <c r="FG38" s="44" t="str">
        <f t="shared" si="226"/>
        <v/>
      </c>
      <c r="FH38" s="44" t="str">
        <f t="shared" si="226"/>
        <v/>
      </c>
      <c r="FI38" s="44" t="str">
        <f t="shared" si="226"/>
        <v/>
      </c>
      <c r="FJ38" s="44" t="str">
        <f t="shared" si="226"/>
        <v/>
      </c>
      <c r="FK38" s="44" t="str">
        <f t="shared" si="226"/>
        <v/>
      </c>
      <c r="FL38" s="44" t="str">
        <f t="shared" si="226"/>
        <v/>
      </c>
      <c r="FM38" s="44" t="str">
        <f t="shared" si="226"/>
        <v/>
      </c>
      <c r="FN38" s="44" t="str">
        <f t="shared" si="226"/>
        <v/>
      </c>
      <c r="FO38" s="44" t="str">
        <f t="shared" si="226"/>
        <v/>
      </c>
      <c r="FP38" s="44" t="str">
        <f t="shared" si="226"/>
        <v/>
      </c>
      <c r="FQ38" s="44" t="str">
        <f t="shared" si="226"/>
        <v/>
      </c>
      <c r="FR38" s="44" t="str">
        <f t="shared" si="226"/>
        <v/>
      </c>
      <c r="FS38" s="44" t="str">
        <f t="shared" si="226"/>
        <v/>
      </c>
      <c r="FT38" s="44" t="str">
        <f t="shared" si="226"/>
        <v/>
      </c>
      <c r="FU38" s="44" t="str">
        <f t="shared" si="226"/>
        <v/>
      </c>
      <c r="FV38" s="44" t="str">
        <f t="shared" si="226"/>
        <v/>
      </c>
      <c r="FW38" s="44" t="str">
        <f t="shared" si="226"/>
        <v/>
      </c>
      <c r="FX38" s="44" t="str">
        <f t="shared" si="226"/>
        <v/>
      </c>
      <c r="FY38" s="44" t="str">
        <f t="shared" si="226"/>
        <v/>
      </c>
      <c r="FZ38" s="44" t="str">
        <f t="shared" si="226"/>
        <v/>
      </c>
      <c r="GA38" s="44" t="str">
        <f t="shared" si="226"/>
        <v/>
      </c>
      <c r="GB38" s="44" t="str">
        <f t="shared" si="226"/>
        <v/>
      </c>
      <c r="GC38" s="44" t="str">
        <f t="shared" si="226"/>
        <v/>
      </c>
      <c r="GD38" s="44" t="str">
        <f t="shared" si="226"/>
        <v/>
      </c>
      <c r="GE38" s="44" t="str">
        <f t="shared" si="226"/>
        <v/>
      </c>
      <c r="GF38" s="44" t="str">
        <f t="shared" si="226"/>
        <v/>
      </c>
      <c r="GG38" s="44" t="str">
        <f t="shared" si="226"/>
        <v/>
      </c>
      <c r="GH38" s="44" t="str">
        <f t="shared" si="226"/>
        <v/>
      </c>
      <c r="GI38" s="44" t="str">
        <f t="shared" si="226"/>
        <v/>
      </c>
      <c r="GJ38" s="44" t="str">
        <f t="shared" si="226"/>
        <v/>
      </c>
      <c r="GK38" s="44" t="str">
        <f t="shared" si="226"/>
        <v/>
      </c>
      <c r="GL38" s="44" t="str">
        <f t="shared" si="226"/>
        <v/>
      </c>
      <c r="GM38" s="44" t="str">
        <f t="shared" si="226"/>
        <v/>
      </c>
      <c r="GN38" s="44" t="str">
        <f t="shared" si="226"/>
        <v/>
      </c>
      <c r="GO38" s="44" t="str">
        <f t="shared" si="226"/>
        <v/>
      </c>
      <c r="GP38" s="44" t="str">
        <f t="shared" ref="GP38" si="227">IF(ISERROR(1-GP35),"",1-GP35)</f>
        <v/>
      </c>
      <c r="GQ38" s="16"/>
      <c r="GR38" s="16"/>
      <c r="GS38" s="16"/>
      <c r="GT38" s="16"/>
      <c r="GU38" s="16"/>
    </row>
    <row r="39" spans="1:203">
      <c r="A39" s="9">
        <v>2016</v>
      </c>
      <c r="C39" s="10" t="s">
        <v>685</v>
      </c>
      <c r="D39" s="10" t="s">
        <v>1237</v>
      </c>
      <c r="E39" s="12">
        <f>IF(COUNTIF(cmoney!F$640:F$893,$C39)=0,"",SUMIFS(cmoney!F$640:F$893,cmoney!F$640:F$893,$C39)/COUNTIF(cmoney!F$640:F$893,$C39))</f>
        <v>0.11022153846153848</v>
      </c>
      <c r="F39" s="12">
        <f>IF(COUNTIF(cmoney!G$640:G$893,$C39)=0,"",SUMIFS(cmoney!G$640:G$893,cmoney!G$640:G$893,$C39)/COUNTIF(cmoney!G$640:G$893,$C39))</f>
        <v>0.59403529411764699</v>
      </c>
      <c r="G39" s="12">
        <f>IF(COUNTIF(cmoney!H$640:H$893,$C39)=0,"",SUMIFS(cmoney!H$640:H$893,cmoney!H$640:H$893,$C39)/COUNTIF(cmoney!H$640:H$893,$C39))</f>
        <v>0.2625736842105264</v>
      </c>
      <c r="H39" s="12">
        <f>IF(COUNTIF(cmoney!I$640:I$893,$C39)=0,"",SUMIFS(cmoney!I$640:I$893,cmoney!I$640:I$893,$C39)/COUNTIF(cmoney!I$640:I$893,$C39))</f>
        <v>0.21844999999999998</v>
      </c>
      <c r="I39" s="12">
        <f>IF(COUNTIF(cmoney!J$640:J$893,$C39)=0,"",SUMIFS(cmoney!J$640:J$893,cmoney!J$640:J$893,$C39)/COUNTIF(cmoney!J$640:J$893,$C39))</f>
        <v>0.30093809523809523</v>
      </c>
      <c r="J39" s="12">
        <f>IF(COUNTIF(cmoney!K$640:K$893,$C39)=0,"",SUMIFS(cmoney!K$640:K$893,cmoney!K$640:K$893,$C39)/COUNTIF(cmoney!K$640:K$893,$C39))</f>
        <v>0.37376153846153842</v>
      </c>
      <c r="K39" s="12">
        <f>IF(COUNTIF(cmoney!L$640:L$893,$C39)=0,"",SUMIFS(cmoney!L$640:L$893,cmoney!L$640:L$893,$C39)/COUNTIF(cmoney!L$640:L$893,$C39))</f>
        <v>0.36266489361702142</v>
      </c>
      <c r="L39" s="12">
        <f>IF(COUNTIF(cmoney!M$640:M$893,$C39)=0,"",SUMIFS(cmoney!M$640:M$893,cmoney!M$640:M$893,$C39)/COUNTIF(cmoney!M$640:M$893,$C39))</f>
        <v>0.37515230769230767</v>
      </c>
      <c r="M39" s="12">
        <f>IF(COUNTIF(cmoney!N$640:N$893,$C39)=0,"",SUMIFS(cmoney!N$640:N$893,cmoney!N$640:N$893,$C39)/COUNTIF(cmoney!N$640:N$893,$C39))</f>
        <v>0.34395102040816328</v>
      </c>
      <c r="N39" s="12">
        <f>IF(COUNTIF(cmoney!O$640:O$893,$C39)=0,"",SUMIFS(cmoney!O$640:O$893,cmoney!O$640:O$893,$C39)/COUNTIF(cmoney!O$640:O$893,$C39))</f>
        <v>0.37266666666666654</v>
      </c>
      <c r="O39" s="12">
        <f>IF(COUNTIF(cmoney!P$640:P$893,$C39)=0,"",SUMIFS(cmoney!P$640:P$893,cmoney!P$640:P$893,$C39)/COUNTIF(cmoney!P$640:P$893,$C39))</f>
        <v>0.63172439024390237</v>
      </c>
      <c r="P39" s="12">
        <f>IF(COUNTIF(cmoney!Q$640:Q$893,$C39)=0,"",SUMIFS(cmoney!Q$640:Q$893,cmoney!Q$640:Q$893,$C39)/COUNTIF(cmoney!Q$640:Q$893,$C39))</f>
        <v>0.88947333333333312</v>
      </c>
      <c r="Q39" s="12">
        <f>IF(COUNTIF(cmoney!R$640:R$893,$C39)=0,"",SUMIFS(cmoney!R$640:R$893,cmoney!R$640:R$893,$C39)/COUNTIF(cmoney!R$640:R$893,$C39))</f>
        <v>0.40390508474576253</v>
      </c>
      <c r="R39" s="12">
        <f>IF(COUNTIF(cmoney!S$640:S$893,$C39)=0,"",SUMIFS(cmoney!S$640:S$893,cmoney!S$640:S$893,$C39)/COUNTIF(cmoney!S$640:S$893,$C39))</f>
        <v>0.57260000000000011</v>
      </c>
      <c r="S39" s="12">
        <f>IF(COUNTIF(cmoney!T$640:T$893,$C39)=0,"",SUMIFS(cmoney!T$640:T$893,cmoney!T$640:T$893,$C39)/COUNTIF(cmoney!T$640:T$893,$C39))</f>
        <v>0.68485270270270271</v>
      </c>
      <c r="T39" s="12">
        <f>IF(COUNTIF(cmoney!U$640:U$893,$C39)=0,"",SUMIFS(cmoney!U$640:U$893,cmoney!U$640:U$893,$C39)/COUNTIF(cmoney!U$640:U$893,$C39))</f>
        <v>0.55080404040404041</v>
      </c>
      <c r="U39" s="12">
        <f>IF(COUNTIF(cmoney!V$640:V$893,$C39)=0,"",SUMIFS(cmoney!V$640:V$893,cmoney!V$640:V$893,$C39)/COUNTIF(cmoney!V$640:V$893,$C39))</f>
        <v>0.63456349206349205</v>
      </c>
      <c r="V39" s="12">
        <f>IF(COUNTIF(cmoney!W$640:W$893,$C39)=0,"",SUMIFS(cmoney!W$640:W$893,cmoney!W$640:W$893,$C39)/COUNTIF(cmoney!W$640:W$893,$C39))</f>
        <v>0.31287999999999999</v>
      </c>
      <c r="W39" s="12">
        <f>IF(COUNTIF(cmoney!X$640:X$893,$C39)=0,"",SUMIFS(cmoney!X$640:X$893,cmoney!X$640:X$893,$C39)/COUNTIF(cmoney!X$640:X$893,$C39))</f>
        <v>0.67480147058823525</v>
      </c>
      <c r="X39" s="12">
        <f>IF(COUNTIF(cmoney!Y$640:Y$893,$C39)=0,"",SUMIFS(cmoney!Y$640:Y$893,cmoney!Y$640:Y$893,$C39)/COUNTIF(cmoney!Y$640:Y$893,$C39))</f>
        <v>0.17415185185185186</v>
      </c>
      <c r="Y39" s="12">
        <f>IF(COUNTIF(cmoney!Z$640:Z$893,$C39)=0,"",SUMIFS(cmoney!Z$640:Z$893,cmoney!Z$640:Z$893,$C39)/COUNTIF(cmoney!Z$640:Z$893,$C39))</f>
        <v>0.17054930555555564</v>
      </c>
      <c r="Z39" s="12">
        <f>IF(COUNTIF(cmoney!AA$640:AA$893,$C39)=0,"",SUMIFS(cmoney!AA$640:AA$893,cmoney!AA$640:AA$893,$C39)/COUNTIF(cmoney!AA$640:AA$893,$C39))</f>
        <v>0.94383333333333352</v>
      </c>
      <c r="AA39" s="12">
        <f>IF(COUNTIF(cmoney!AB$640:AB$893,$C39)=0,"",SUMIFS(cmoney!AB$640:AB$893,cmoney!AB$640:AB$893,$C39)/COUNTIF(cmoney!AB$640:AB$893,$C39))</f>
        <v>0.49188450704225339</v>
      </c>
      <c r="AB39" s="12">
        <f>IF(COUNTIF(cmoney!AC$640:AC$893,$C39)=0,"",SUMIFS(cmoney!AC$640:AC$893,cmoney!AC$640:AC$893,$C39)/COUNTIF(cmoney!AC$640:AC$893,$C39))</f>
        <v>0.68143656716417877</v>
      </c>
      <c r="AC39" s="12">
        <f>IF(COUNTIF(cmoney!AD$640:AD$893,$C39)=0,"",SUMIFS(cmoney!AD$640:AD$893,cmoney!AD$640:AD$893,$C39)/COUNTIF(cmoney!AD$640:AD$893,$C39))</f>
        <v>0.42454999999999993</v>
      </c>
      <c r="AD39" s="12" t="str">
        <f>IF(COUNTIF(cmoney!AE$640:AE$893,$C39)=0,"",SUMIFS(cmoney!AE$640:AE$893,cmoney!AE$640:AE$893,$C39)/COUNTIF(cmoney!AE$640:AE$893,$C39))</f>
        <v/>
      </c>
      <c r="AE39" s="12">
        <f>IF(COUNTIF(cmoney!AF$640:AF$893,$C39)=0,"",SUMIFS(cmoney!AF$640:AF$893,cmoney!AF$640:AF$893,$C39)/COUNTIF(cmoney!AF$640:AF$893,$C39))</f>
        <v>0.99813157894736859</v>
      </c>
      <c r="AF39" s="12">
        <f>IF(COUNTIF(cmoney!AG$640:AG$893,$C39)=0,"",SUMIFS(cmoney!AG$640:AG$893,cmoney!AG$640:AG$893,$C39)/COUNTIF(cmoney!AG$640:AG$893,$C39))</f>
        <v>0.46023750000000008</v>
      </c>
      <c r="AG39" s="12">
        <f>IF(COUNTIF(cmoney!AH$640:AH$893,$C39)=0,"",SUMIFS(cmoney!AH$640:AH$893,cmoney!AH$640:AH$893,$C39)/COUNTIF(cmoney!AH$640:AH$893,$C39))</f>
        <v>0.70287058823529458</v>
      </c>
      <c r="AH39" s="12">
        <f>IF(COUNTIF(cmoney!AI$640:AI$893,$C39)=0,"",SUMIFS(cmoney!AI$640:AI$893,cmoney!AI$640:AI$893,$C39)/COUNTIF(cmoney!AI$640:AI$893,$C39))</f>
        <v>0.77041388888888884</v>
      </c>
      <c r="AI39" s="12">
        <f>IF(COUNTIF(cmoney!AJ$640:AJ$893,$C39)=0,"",SUMIFS(cmoney!AJ$640:AJ$893,cmoney!AJ$640:AJ$893,$C39)/COUNTIF(cmoney!AJ$640:AJ$893,$C39))</f>
        <v>0.37644943820224719</v>
      </c>
      <c r="AJ39" s="12">
        <f>IF(COUNTIF(cmoney!AK$640:AK$893,$C39)=0,"",SUMIFS(cmoney!AK$640:AK$893,cmoney!AK$640:AK$893,$C39)/COUNTIF(cmoney!AK$640:AK$893,$C39))</f>
        <v>1.5032074074074071</v>
      </c>
      <c r="AK39" s="12">
        <f>IF(COUNTIF(cmoney!AL$640:AL$893,$C39)=0,"",SUMIFS(cmoney!AL$640:AL$893,cmoney!AL$640:AL$893,$C39)/COUNTIF(cmoney!AL$640:AL$893,$C39))</f>
        <v>1.1701440000000001</v>
      </c>
      <c r="AL39" s="12">
        <f>IF(COUNTIF(cmoney!AM$640:AM$893,$C39)=0,"",SUMIFS(cmoney!AM$640:AM$893,cmoney!AM$640:AM$893,$C39)/COUNTIF(cmoney!AM$640:AM$893,$C39))</f>
        <v>1.7189256097560974</v>
      </c>
      <c r="AM39" s="12">
        <f>IF(COUNTIF(cmoney!AN$640:AN$893,$C39)=0,"",SUMIFS(cmoney!AN$640:AN$893,cmoney!AN$640:AN$893,$C39)/COUNTIF(cmoney!AN$640:AN$893,$C39))</f>
        <v>0.40958181818181816</v>
      </c>
      <c r="AN39" s="12">
        <f>IF(COUNTIF(cmoney!AO$640:AO$893,$C39)=0,"",SUMIFS(cmoney!AO$640:AO$893,cmoney!AO$640:AO$893,$C39)/COUNTIF(cmoney!AO$640:AO$893,$C39))</f>
        <v>0.42496499999999998</v>
      </c>
      <c r="AO39" s="12">
        <f>IF(COUNTIF(cmoney!AP$640:AP$893,$C39)=0,"",SUMIFS(cmoney!AP$640:AP$893,cmoney!AP$640:AP$893,$C39)/COUNTIF(cmoney!AP$640:AP$893,$C39))</f>
        <v>0.76688750000000039</v>
      </c>
      <c r="AP39" s="12">
        <f>IF(COUNTIF(cmoney!AQ$640:AQ$893,$C39)=0,"",SUMIFS(cmoney!AQ$640:AQ$893,cmoney!AQ$640:AQ$893,$C39)/COUNTIF(cmoney!AQ$640:AQ$893,$C39))</f>
        <v>0.61248805970149256</v>
      </c>
      <c r="AQ39" s="12">
        <f>IF(COUNTIF(cmoney!AR$640:AR$893,$C39)=0,"",SUMIFS(cmoney!AR$640:AR$893,cmoney!AR$640:AR$893,$C39)/COUNTIF(cmoney!AR$640:AR$893,$C39))</f>
        <v>0.27831818181818185</v>
      </c>
      <c r="AR39" s="12">
        <f>IF(COUNTIF(cmoney!AS$640:AS$893,$C39)=0,"",SUMIFS(cmoney!AS$640:AS$893,cmoney!AS$640:AS$893,$C39)/COUNTIF(cmoney!AS$640:AS$893,$C39))</f>
        <v>0.55904729729729719</v>
      </c>
      <c r="AS39" s="12">
        <f>IF(COUNTIF(cmoney!AT$640:AT$893,$C39)=0,"",SUMIFS(cmoney!AT$640:AT$893,cmoney!AT$640:AT$893,$C39)/COUNTIF(cmoney!AT$640:AT$893,$C39))</f>
        <v>0.51798478260869563</v>
      </c>
      <c r="AT39" s="12">
        <f>IF(COUNTIF(cmoney!AU$640:AU$893,$C39)=0,"",SUMIFS(cmoney!AU$640:AU$893,cmoney!AU$640:AU$893,$C39)/COUNTIF(cmoney!AU$640:AU$893,$C39))</f>
        <v>0.37306341463414638</v>
      </c>
      <c r="AU39" s="12">
        <f>IF(COUNTIF(cmoney!AV$640:AV$893,$C39)=0,"",SUMIFS(cmoney!AV$640:AV$893,cmoney!AV$640:AV$893,$C39)/COUNTIF(cmoney!AV$640:AV$893,$C39))</f>
        <v>0.97778088235294103</v>
      </c>
      <c r="AV39" s="12">
        <f>IF(COUNTIF(cmoney!AW$640:AW$893,$C39)=0,"",SUMIFS(cmoney!AW$640:AW$893,cmoney!AW$640:AW$893,$C39)/COUNTIF(cmoney!AW$640:AW$893,$C39))</f>
        <v>0.54735384615384608</v>
      </c>
      <c r="AW39" s="12">
        <f>IF(COUNTIF(cmoney!AX$640:AX$893,$C39)=0,"",SUMIFS(cmoney!AX$640:AX$893,cmoney!AX$640:AX$893,$C39)/COUNTIF(cmoney!AX$640:AX$893,$C39))</f>
        <v>0.763453260869565</v>
      </c>
      <c r="AX39" s="12">
        <f>IF(COUNTIF(cmoney!AY$640:AY$893,$C39)=0,"",SUMIFS(cmoney!AY$640:AY$893,cmoney!AY$640:AY$893,$C39)/COUNTIF(cmoney!AY$640:AY$893,$C39))</f>
        <v>0.47300980392156872</v>
      </c>
      <c r="AY39" s="12">
        <f>IF(COUNTIF(cmoney!AZ$640:AZ$893,$C39)=0,"",SUMIFS(cmoney!AZ$640:AZ$893,cmoney!AZ$640:AZ$893,$C39)/COUNTIF(cmoney!AZ$640:AZ$893,$C39))</f>
        <v>0.10748571428571428</v>
      </c>
      <c r="AZ39" s="12" t="str">
        <f>IF(COUNTIF(cmoney!BA$640:BA$893,$C39)=0,"",SUMIFS(cmoney!BA$640:BA$893,cmoney!BA$640:BA$893,$C39)/COUNTIF(cmoney!BA$640:BA$893,$C39))</f>
        <v/>
      </c>
      <c r="BA39" s="12">
        <f>IF(COUNTIF(cmoney!BB$640:BB$893,$C39)=0,"",SUMIFS(cmoney!BB$640:BB$893,cmoney!BB$640:BB$893,$C39)/COUNTIF(cmoney!BB$640:BB$893,$C39))</f>
        <v>0.44074090909090907</v>
      </c>
      <c r="BB39" s="12">
        <f>IF(COUNTIF(cmoney!BC$640:BC$893,$C39)=0,"",SUMIFS(cmoney!BC$640:BC$893,cmoney!BC$640:BC$893,$C39)/COUNTIF(cmoney!BC$640:BC$893,$C39))</f>
        <v>0.34024285714285718</v>
      </c>
      <c r="BC39" s="12">
        <f>IF(COUNTIF(cmoney!BD$640:BD$893,$C39)=0,"",SUMIFS(cmoney!BD$640:BD$893,cmoney!BD$640:BD$893,$C39)/COUNTIF(cmoney!BD$640:BD$893,$C39))</f>
        <v>0.56523529411764717</v>
      </c>
      <c r="BD39" s="12">
        <f>IF(COUNTIF(cmoney!BE$640:BE$893,$C39)=0,"",SUMIFS(cmoney!BE$640:BE$893,cmoney!BE$640:BE$893,$C39)/COUNTIF(cmoney!BE$640:BE$893,$C39))</f>
        <v>0.15</v>
      </c>
      <c r="BE39" s="12">
        <f>IF(COUNTIF(cmoney!BF$640:BF$893,$C39)=0,"",SUMIFS(cmoney!BF$640:BF$893,cmoney!BF$640:BF$893,$C39)/COUNTIF(cmoney!BF$640:BF$893,$C39))</f>
        <v>0.60750000000000004</v>
      </c>
      <c r="BF39" s="12">
        <f>IF(COUNTIF(cmoney!BG$640:BG$893,$C39)=0,"",SUMIFS(cmoney!BG$640:BG$893,cmoney!BG$640:BG$893,$C39)/COUNTIF(cmoney!BG$640:BG$893,$C39))</f>
        <v>0.16240444444444449</v>
      </c>
      <c r="BG39" s="12">
        <f>IF(COUNTIF(cmoney!BH$640:BH$893,$C39)=0,"",SUMIFS(cmoney!BH$640:BH$893,cmoney!BH$640:BH$893,$C39)/COUNTIF(cmoney!BH$640:BH$893,$C39))</f>
        <v>0.10549574468085103</v>
      </c>
      <c r="BH39" s="12">
        <f>IF(COUNTIF(cmoney!BI$640:BI$893,$C39)=0,"",SUMIFS(cmoney!BI$640:BI$893,cmoney!BI$640:BI$893,$C39)/COUNTIF(cmoney!BI$640:BI$893,$C39))</f>
        <v>0.77878421052631563</v>
      </c>
      <c r="BI39" s="12">
        <f>IF(COUNTIF(cmoney!BJ$640:BJ$893,$C39)=0,"",SUMIFS(cmoney!BJ$640:BJ$893,cmoney!BJ$640:BJ$893,$C39)/COUNTIF(cmoney!BJ$640:BJ$893,$C39))</f>
        <v>0.28328000000000003</v>
      </c>
      <c r="BJ39" s="12">
        <f>IF(COUNTIF(cmoney!BK$640:BK$893,$C39)=0,"",SUMIFS(cmoney!BK$640:BK$893,cmoney!BK$640:BK$893,$C39)/COUNTIF(cmoney!BK$640:BK$893,$C39))</f>
        <v>0.26705000000000001</v>
      </c>
      <c r="BK39" s="12" t="str">
        <f>IF(COUNTIF(cmoney!BL$640:BL$893,$C39)=0,"",SUMIFS(cmoney!BL$640:BL$893,cmoney!BL$640:BL$893,$C39)/COUNTIF(cmoney!BL$640:BL$893,$C39))</f>
        <v/>
      </c>
      <c r="BL39" s="12">
        <f>IF(COUNTIF(cmoney!BM$640:BM$893,$C39)=0,"",SUMIFS(cmoney!BM$640:BM$893,cmoney!BM$640:BM$893,$C39)/COUNTIF(cmoney!BM$640:BM$893,$C39))</f>
        <v>0.45680500000000002</v>
      </c>
      <c r="BM39" s="12" t="str">
        <f>IF(COUNTIF(cmoney!BN$640:BN$893,$C39)=0,"",SUMIFS(cmoney!BN$640:BN$893,cmoney!BN$640:BN$893,$C39)/COUNTIF(cmoney!BN$640:BN$893,$C39))</f>
        <v/>
      </c>
      <c r="BN39" s="12" t="str">
        <f>IF(COUNTIF(cmoney!BO$640:BO$893,$C39)=0,"",SUMIFS(cmoney!BO$640:BO$893,cmoney!BO$640:BO$893,$C39)/COUNTIF(cmoney!BO$640:BO$893,$C39))</f>
        <v/>
      </c>
      <c r="BO39" s="12">
        <f>IF(COUNTIF(cmoney!BP$640:BP$893,$C39)=0,"",SUMIFS(cmoney!BP$640:BP$893,cmoney!BP$640:BP$893,$C39)/COUNTIF(cmoney!BP$640:BP$893,$C39))</f>
        <v>2.7591049999999999</v>
      </c>
      <c r="BP39" s="12">
        <f>IF(COUNTIF(cmoney!BQ$640:BQ$893,$C39)=0,"",SUMIFS(cmoney!BQ$640:BQ$893,cmoney!BQ$640:BQ$893,$C39)/COUNTIF(cmoney!BQ$640:BQ$893,$C39))</f>
        <v>1.5109099999999998</v>
      </c>
      <c r="BQ39" s="12">
        <f>IF(COUNTIF(cmoney!BR$640:BR$893,$C39)=0,"",SUMIFS(cmoney!BR$640:BR$893,cmoney!BR$640:BR$893,$C39)/COUNTIF(cmoney!BR$640:BR$893,$C39))</f>
        <v>0.29612857142857146</v>
      </c>
      <c r="BR39" s="12">
        <f>IF(COUNTIF(cmoney!BS$640:BS$893,$C39)=0,"",SUMIFS(cmoney!BS$640:BS$893,cmoney!BS$640:BS$893,$C39)/COUNTIF(cmoney!BS$640:BS$893,$C39))</f>
        <v>0.15290000000000001</v>
      </c>
      <c r="BS39" s="12">
        <f>IF(COUNTIF(cmoney!BT$640:BT$893,$C39)=0,"",SUMIFS(cmoney!BT$640:BT$893,cmoney!BT$640:BT$893,$C39)/COUNTIF(cmoney!BT$640:BT$893,$C39))</f>
        <v>0.12172000000000001</v>
      </c>
      <c r="BT39" s="12">
        <f>IF(COUNTIF(cmoney!BU$640:BU$893,$C39)=0,"",SUMIFS(cmoney!BU$640:BU$893,cmoney!BU$640:BU$893,$C39)/COUNTIF(cmoney!BU$640:BU$893,$C39))</f>
        <v>1.7614454545454548</v>
      </c>
      <c r="BU39" s="12">
        <f>IF(COUNTIF(cmoney!BV$640:BV$893,$C39)=0,"",SUMIFS(cmoney!BV$640:BV$893,cmoney!BV$640:BV$893,$C39)/COUNTIF(cmoney!BV$640:BV$893,$C39))</f>
        <v>1.4380999999999999</v>
      </c>
      <c r="BV39" s="12" t="str">
        <f>IF(COUNTIF(cmoney!BW$640:BW$893,$C39)=0,"",SUMIFS(cmoney!BW$640:BW$893,cmoney!BW$640:BW$893,$C39)/COUNTIF(cmoney!BW$640:BW$893,$C39))</f>
        <v/>
      </c>
      <c r="BW39" s="12" t="str">
        <f>IF(COUNTIF(cmoney!BX$640:BX$893,$C39)=0,"",SUMIFS(cmoney!BX$640:BX$893,cmoney!BX$640:BX$893,$C39)/COUNTIF(cmoney!BX$640:BX$893,$C39))</f>
        <v/>
      </c>
      <c r="BX39" s="12">
        <f>IF(COUNTIF(cmoney!BY$640:BY$893,$C39)=0,"",SUMIFS(cmoney!BY$640:BY$893,cmoney!BY$640:BY$893,$C39)/COUNTIF(cmoney!BY$640:BY$893,$C39))</f>
        <v>7.2700000000000001E-2</v>
      </c>
      <c r="BY39" s="12" t="str">
        <f>IF(COUNTIF(cmoney!BZ$640:BZ$893,$C39)=0,"",SUMIFS(cmoney!BZ$640:BZ$893,cmoney!BZ$640:BZ$893,$C39)/COUNTIF(cmoney!BZ$640:BZ$893,$C39))</f>
        <v/>
      </c>
      <c r="BZ39" s="12" t="str">
        <f>IF(COUNTIF(cmoney!CA$640:CA$893,$C39)=0,"",SUMIFS(cmoney!CA$640:CA$893,cmoney!CA$640:CA$893,$C39)/COUNTIF(cmoney!CA$640:CA$893,$C39))</f>
        <v/>
      </c>
      <c r="CA39" s="12" t="str">
        <f>IF(COUNTIF(cmoney!CB$640:CB$893,$C39)=0,"",SUMIFS(cmoney!CB$640:CB$893,cmoney!CB$640:CB$893,$C39)/COUNTIF(cmoney!CB$640:CB$893,$C39))</f>
        <v/>
      </c>
      <c r="CB39" s="12" t="str">
        <f>IF(COUNTIF(cmoney!CC$640:CC$893,$C39)=0,"",SUMIFS(cmoney!CC$640:CC$893,cmoney!CC$640:CC$893,$C39)/COUNTIF(cmoney!CC$640:CC$893,$C39))</f>
        <v/>
      </c>
      <c r="CC39" s="12" t="str">
        <f>IF(COUNTIF(cmoney!CD$640:CD$893,$C39)=0,"",SUMIFS(cmoney!CD$640:CD$893,cmoney!CD$640:CD$893,$C39)/COUNTIF(cmoney!CD$640:CD$893,$C39))</f>
        <v/>
      </c>
      <c r="CD39" s="12" t="str">
        <f>IF(COUNTIF(cmoney!CE$640:CE$893,$C39)=0,"",SUMIFS(cmoney!CE$640:CE$893,cmoney!CE$640:CE$893,$C39)/COUNTIF(cmoney!CE$640:CE$893,$C39))</f>
        <v/>
      </c>
      <c r="CE39" s="12" t="str">
        <f>IF(COUNTIF(cmoney!CF$640:CF$893,$C39)=0,"",SUMIFS(cmoney!CF$640:CF$893,cmoney!CF$640:CF$893,$C39)/COUNTIF(cmoney!CF$640:CF$893,$C39))</f>
        <v/>
      </c>
      <c r="CF39" s="12" t="str">
        <f>IF(COUNTIF(cmoney!CG$640:CG$893,$C39)=0,"",SUMIFS(cmoney!CG$640:CG$893,cmoney!CG$640:CG$893,$C39)/COUNTIF(cmoney!CG$640:CG$893,$C39))</f>
        <v/>
      </c>
      <c r="CG39" s="12" t="str">
        <f>IF(COUNTIF(cmoney!CH$640:CH$893,$C39)=0,"",SUMIFS(cmoney!CH$640:CH$893,cmoney!CH$640:CH$893,$C39)/COUNTIF(cmoney!CH$640:CH$893,$C39))</f>
        <v/>
      </c>
      <c r="CH39" s="12" t="str">
        <f>IF(COUNTIF(cmoney!CI$640:CI$893,$C39)=0,"",SUMIFS(cmoney!CI$640:CI$893,cmoney!CI$640:CI$893,$C39)/COUNTIF(cmoney!CI$640:CI$893,$C39))</f>
        <v/>
      </c>
      <c r="CI39" s="12" t="str">
        <f>IF(COUNTIF(cmoney!CJ$640:CJ$893,$C39)=0,"",SUMIFS(cmoney!CJ$640:CJ$893,cmoney!CJ$640:CJ$893,$C39)/COUNTIF(cmoney!CJ$640:CJ$893,$C39))</f>
        <v/>
      </c>
      <c r="CJ39" s="12" t="str">
        <f>IF(COUNTIF(cmoney!CK$640:CK$893,$C39)=0,"",SUMIFS(cmoney!CK$640:CK$893,cmoney!CK$640:CK$893,$C39)/COUNTIF(cmoney!CK$640:CK$893,$C39))</f>
        <v/>
      </c>
      <c r="CK39" s="12" t="str">
        <f>IF(COUNTIF(cmoney!CL$640:CL$893,$C39)=0,"",SUMIFS(cmoney!CL$640:CL$893,cmoney!CL$640:CL$893,$C39)/COUNTIF(cmoney!CL$640:CL$893,$C39))</f>
        <v/>
      </c>
      <c r="CL39" s="12" t="str">
        <f>IF(COUNTIF(cmoney!CM$640:CM$893,$C39)=0,"",SUMIFS(cmoney!CM$640:CM$893,cmoney!CM$640:CM$893,$C39)/COUNTIF(cmoney!CM$640:CM$893,$C39))</f>
        <v/>
      </c>
      <c r="CM39" s="12" t="str">
        <f>IF(COUNTIF(cmoney!CN$640:CN$893,$C39)=0,"",SUMIFS(cmoney!CN$640:CN$893,cmoney!CN$640:CN$893,$C39)/COUNTIF(cmoney!CN$640:CN$893,$C39))</f>
        <v/>
      </c>
      <c r="CN39" s="12" t="str">
        <f>IF(COUNTIF(cmoney!CO$640:CO$893,$C39)=0,"",SUMIFS(cmoney!CO$640:CO$893,cmoney!CO$640:CO$893,$C39)/COUNTIF(cmoney!CO$640:CO$893,$C39))</f>
        <v/>
      </c>
      <c r="CO39" s="12" t="str">
        <f>IF(COUNTIF(cmoney!CP$640:CP$893,$C39)=0,"",SUMIFS(cmoney!CP$640:CP$893,cmoney!CP$640:CP$893,$C39)/COUNTIF(cmoney!CP$640:CP$893,$C39))</f>
        <v/>
      </c>
      <c r="CP39" s="12" t="str">
        <f>IF(COUNTIF(cmoney!CQ$640:CQ$893,$C39)=0,"",SUMIFS(cmoney!CQ$640:CQ$893,cmoney!CQ$640:CQ$893,$C39)/COUNTIF(cmoney!CQ$640:CQ$893,$C39))</f>
        <v/>
      </c>
      <c r="CQ39" s="12" t="str">
        <f>IF(COUNTIF(cmoney!CR$640:CR$893,$C39)=0,"",SUMIFS(cmoney!CR$640:CR$893,cmoney!CR$640:CR$893,$C39)/COUNTIF(cmoney!CR$640:CR$893,$C39))</f>
        <v/>
      </c>
      <c r="CR39" s="12" t="str">
        <f>IF(COUNTIF(cmoney!CS$640:CS$893,$C39)=0,"",SUMIFS(cmoney!CS$640:CS$893,cmoney!CS$640:CS$893,$C39)/COUNTIF(cmoney!CS$640:CS$893,$C39))</f>
        <v/>
      </c>
      <c r="CS39" s="12" t="str">
        <f>IF(COUNTIF(cmoney!CT$640:CT$893,$C39)=0,"",SUMIFS(cmoney!CT$640:CT$893,cmoney!CT$640:CT$893,$C39)/COUNTIF(cmoney!CT$640:CT$893,$C39))</f>
        <v/>
      </c>
      <c r="CT39" s="12" t="str">
        <f>IF(COUNTIF(cmoney!CU$640:CU$893,$C39)=0,"",SUMIFS(cmoney!CU$640:CU$893,cmoney!CU$640:CU$893,$C39)/COUNTIF(cmoney!CU$640:CU$893,$C39))</f>
        <v/>
      </c>
      <c r="CU39" s="12" t="str">
        <f>IF(COUNTIF(cmoney!CV$640:CV$893,$C39)=0,"",SUMIFS(cmoney!CV$640:CV$893,cmoney!CV$640:CV$893,$C39)/COUNTIF(cmoney!CV$640:CV$893,$C39))</f>
        <v/>
      </c>
      <c r="CV39" s="12" t="str">
        <f>IF(COUNTIF(cmoney!CW$640:CW$893,$C39)=0,"",SUMIFS(cmoney!CW$640:CW$893,cmoney!CW$640:CW$893,$C39)/COUNTIF(cmoney!CW$640:CW$893,$C39))</f>
        <v/>
      </c>
      <c r="CW39" s="12" t="str">
        <f>IF(COUNTIF(cmoney!CX$640:CX$893,$C39)=0,"",SUMIFS(cmoney!CX$640:CX$893,cmoney!CX$640:CX$893,$C39)/COUNTIF(cmoney!CX$640:CX$893,$C39))</f>
        <v/>
      </c>
      <c r="CX39" s="12" t="str">
        <f>IF(COUNTIF(cmoney!CY$640:CY$893,$C39)=0,"",SUMIFS(cmoney!CY$640:CY$893,cmoney!CY$640:CY$893,$C39)/COUNTIF(cmoney!CY$640:CY$893,$C39))</f>
        <v/>
      </c>
      <c r="CY39" s="12" t="str">
        <f>IF(COUNTIF(cmoney!CZ$640:CZ$893,$C39)=0,"",SUMIFS(cmoney!CZ$640:CZ$893,cmoney!CZ$640:CZ$893,$C39)/COUNTIF(cmoney!CZ$640:CZ$893,$C39))</f>
        <v/>
      </c>
      <c r="CZ39" s="12" t="str">
        <f>IF(COUNTIF(cmoney!DA$640:DA$893,$C39)=0,"",SUMIFS(cmoney!DA$640:DA$893,cmoney!DA$640:DA$893,$C39)/COUNTIF(cmoney!DA$640:DA$893,$C39))</f>
        <v/>
      </c>
      <c r="DA39" s="12" t="str">
        <f>IF(COUNTIF(cmoney!DB$640:DB$893,$C39)=0,"",SUMIFS(cmoney!DB$640:DB$893,cmoney!DB$640:DB$893,$C39)/COUNTIF(cmoney!DB$640:DB$893,$C39))</f>
        <v/>
      </c>
      <c r="DB39" s="12" t="str">
        <f>IF(COUNTIF(cmoney!DC$640:DC$893,$C39)=0,"",SUMIFS(cmoney!DC$640:DC$893,cmoney!DC$640:DC$893,$C39)/COUNTIF(cmoney!DC$640:DC$893,$C39))</f>
        <v/>
      </c>
      <c r="DC39" s="12" t="str">
        <f>IF(COUNTIF(cmoney!DD$640:DD$893,$C39)=0,"",SUMIFS(cmoney!DD$640:DD$893,cmoney!DD$640:DD$893,$C39)/COUNTIF(cmoney!DD$640:DD$893,$C39))</f>
        <v/>
      </c>
      <c r="DD39" s="12" t="str">
        <f>IF(COUNTIF(cmoney!DE$640:DE$893,$C39)=0,"",SUMIFS(cmoney!DE$640:DE$893,cmoney!DE$640:DE$893,$C39)/COUNTIF(cmoney!DE$640:DE$893,$C39))</f>
        <v/>
      </c>
      <c r="DE39" s="12" t="str">
        <f>IF(COUNTIF(cmoney!DF$640:DF$893,$C39)=0,"",SUMIFS(cmoney!DF$640:DF$893,cmoney!DF$640:DF$893,$C39)/COUNTIF(cmoney!DF$640:DF$893,$C39))</f>
        <v/>
      </c>
      <c r="DF39" s="12" t="str">
        <f>IF(COUNTIF(cmoney!DG$640:DG$893,$C39)=0,"",SUMIFS(cmoney!DG$640:DG$893,cmoney!DG$640:DG$893,$C39)/COUNTIF(cmoney!DG$640:DG$893,$C39))</f>
        <v/>
      </c>
      <c r="DG39" s="12" t="str">
        <f>IF(COUNTIF(cmoney!DH$640:DH$893,$C39)=0,"",SUMIFS(cmoney!DH$640:DH$893,cmoney!DH$640:DH$893,$C39)/COUNTIF(cmoney!DH$640:DH$893,$C39))</f>
        <v/>
      </c>
      <c r="DH39" s="12" t="str">
        <f>IF(COUNTIF(cmoney!DI$640:DI$893,$C39)=0,"",SUMIFS(cmoney!DI$640:DI$893,cmoney!DI$640:DI$893,$C39)/COUNTIF(cmoney!DI$640:DI$893,$C39))</f>
        <v/>
      </c>
      <c r="DI39" s="12" t="str">
        <f>IF(COUNTIF(cmoney!DJ$640:DJ$893,$C39)=0,"",SUMIFS(cmoney!DJ$640:DJ$893,cmoney!DJ$640:DJ$893,$C39)/COUNTIF(cmoney!DJ$640:DJ$893,$C39))</f>
        <v/>
      </c>
      <c r="DJ39" s="12" t="str">
        <f>IF(COUNTIF(cmoney!DK$640:DK$893,$C39)=0,"",SUMIFS(cmoney!DK$640:DK$893,cmoney!DK$640:DK$893,$C39)/COUNTIF(cmoney!DK$640:DK$893,$C39))</f>
        <v/>
      </c>
      <c r="DK39" s="12" t="str">
        <f>IF(COUNTIF(cmoney!DL$640:DL$893,$C39)=0,"",SUMIFS(cmoney!DL$640:DL$893,cmoney!DL$640:DL$893,$C39)/COUNTIF(cmoney!DL$640:DL$893,$C39))</f>
        <v/>
      </c>
      <c r="DL39" s="12" t="str">
        <f>IF(COUNTIF(cmoney!DM$640:DM$893,$C39)=0,"",SUMIFS(cmoney!DM$640:DM$893,cmoney!DM$640:DM$893,$C39)/COUNTIF(cmoney!DM$640:DM$893,$C39))</f>
        <v/>
      </c>
      <c r="DM39" s="12" t="str">
        <f>IF(COUNTIF(cmoney!DN$640:DN$893,$C39)=0,"",SUMIFS(cmoney!DN$640:DN$893,cmoney!DN$640:DN$893,$C39)/COUNTIF(cmoney!DN$640:DN$893,$C39))</f>
        <v/>
      </c>
      <c r="DN39" s="12" t="str">
        <f>IF(COUNTIF(cmoney!DO$640:DO$893,$C39)=0,"",SUMIFS(cmoney!DO$640:DO$893,cmoney!DO$640:DO$893,$C39)/COUNTIF(cmoney!DO$640:DO$893,$C39))</f>
        <v/>
      </c>
      <c r="DO39" s="12" t="str">
        <f>IF(COUNTIF(cmoney!DP$640:DP$893,$C39)=0,"",SUMIFS(cmoney!DP$640:DP$893,cmoney!DP$640:DP$893,$C39)/COUNTIF(cmoney!DP$640:DP$893,$C39))</f>
        <v/>
      </c>
      <c r="DP39" s="12" t="str">
        <f>IF(COUNTIF(cmoney!DQ$640:DQ$893,$C39)=0,"",SUMIFS(cmoney!DQ$640:DQ$893,cmoney!DQ$640:DQ$893,$C39)/COUNTIF(cmoney!DQ$640:DQ$893,$C39))</f>
        <v/>
      </c>
      <c r="DQ39" s="12" t="str">
        <f>IF(COUNTIF(cmoney!DR$640:DR$893,$C39)=0,"",SUMIFS(cmoney!DR$640:DR$893,cmoney!DR$640:DR$893,$C39)/COUNTIF(cmoney!DR$640:DR$893,$C39))</f>
        <v/>
      </c>
      <c r="DR39" s="12" t="str">
        <f>IF(COUNTIF(cmoney!DS$640:DS$893,$C39)=0,"",SUMIFS(cmoney!DS$640:DS$893,cmoney!DS$640:DS$893,$C39)/COUNTIF(cmoney!DS$640:DS$893,$C39))</f>
        <v/>
      </c>
      <c r="DS39" s="12" t="str">
        <f>IF(COUNTIF(cmoney!DT$640:DT$893,$C39)=0,"",SUMIFS(cmoney!DT$640:DT$893,cmoney!DT$640:DT$893,$C39)/COUNTIF(cmoney!DT$640:DT$893,$C39))</f>
        <v/>
      </c>
      <c r="DT39" s="12" t="str">
        <f>IF(COUNTIF(cmoney!DU$640:DU$893,$C39)=0,"",SUMIFS(cmoney!DU$640:DU$893,cmoney!DU$640:DU$893,$C39)/COUNTIF(cmoney!DU$640:DU$893,$C39))</f>
        <v/>
      </c>
      <c r="DU39" s="12" t="str">
        <f>IF(COUNTIF(cmoney!DV$640:DV$893,$C39)=0,"",SUMIFS(cmoney!DV$640:DV$893,cmoney!DV$640:DV$893,$C39)/COUNTIF(cmoney!DV$640:DV$893,$C39))</f>
        <v/>
      </c>
      <c r="DV39" s="12" t="str">
        <f>IF(COUNTIF(cmoney!DW$640:DW$893,$C39)=0,"",SUMIFS(cmoney!DW$640:DW$893,cmoney!DW$640:DW$893,$C39)/COUNTIF(cmoney!DW$640:DW$893,$C39))</f>
        <v/>
      </c>
      <c r="DW39" s="12" t="str">
        <f>IF(COUNTIF(cmoney!DX$640:DX$893,$C39)=0,"",SUMIFS(cmoney!DX$640:DX$893,cmoney!DX$640:DX$893,$C39)/COUNTIF(cmoney!DX$640:DX$893,$C39))</f>
        <v/>
      </c>
      <c r="DX39" s="12" t="str">
        <f>IF(COUNTIF(cmoney!DY$640:DY$893,$C39)=0,"",SUMIFS(cmoney!DY$640:DY$893,cmoney!DY$640:DY$893,$C39)/COUNTIF(cmoney!DY$640:DY$893,$C39))</f>
        <v/>
      </c>
      <c r="DY39" s="12" t="str">
        <f>IF(COUNTIF(cmoney!DZ$640:DZ$893,$C39)=0,"",SUMIFS(cmoney!DZ$640:DZ$893,cmoney!DZ$640:DZ$893,$C39)/COUNTIF(cmoney!DZ$640:DZ$893,$C39))</f>
        <v/>
      </c>
      <c r="DZ39" s="12" t="str">
        <f>IF(COUNTIF(cmoney!EA$640:EA$893,$C39)=0,"",SUMIFS(cmoney!EA$640:EA$893,cmoney!EA$640:EA$893,$C39)/COUNTIF(cmoney!EA$640:EA$893,$C39))</f>
        <v/>
      </c>
      <c r="EA39" s="12" t="str">
        <f>IF(COUNTIF(cmoney!EB$640:EB$893,$C39)=0,"",SUMIFS(cmoney!EB$640:EB$893,cmoney!EB$640:EB$893,$C39)/COUNTIF(cmoney!EB$640:EB$893,$C39))</f>
        <v/>
      </c>
      <c r="EB39" s="12" t="str">
        <f>IF(COUNTIF(cmoney!EC$640:EC$893,$C39)=0,"",SUMIFS(cmoney!EC$640:EC$893,cmoney!EC$640:EC$893,$C39)/COUNTIF(cmoney!EC$640:EC$893,$C39))</f>
        <v/>
      </c>
      <c r="EC39" s="12" t="str">
        <f>IF(COUNTIF(cmoney!ED$640:ED$893,$C39)=0,"",SUMIFS(cmoney!ED$640:ED$893,cmoney!ED$640:ED$893,$C39)/COUNTIF(cmoney!ED$640:ED$893,$C39))</f>
        <v/>
      </c>
      <c r="ED39" s="12" t="str">
        <f>IF(COUNTIF(cmoney!EE$640:EE$893,$C39)=0,"",SUMIFS(cmoney!EE$640:EE$893,cmoney!EE$640:EE$893,$C39)/COUNTIF(cmoney!EE$640:EE$893,$C39))</f>
        <v/>
      </c>
      <c r="EE39" s="12" t="str">
        <f>IF(COUNTIF(cmoney!EF$640:EF$893,$C39)=0,"",SUMIFS(cmoney!EF$640:EF$893,cmoney!EF$640:EF$893,$C39)/COUNTIF(cmoney!EF$640:EF$893,$C39))</f>
        <v/>
      </c>
      <c r="EF39" s="12" t="str">
        <f>IF(COUNTIF(cmoney!EG$640:EG$893,$C39)=0,"",SUMIFS(cmoney!EG$640:EG$893,cmoney!EG$640:EG$893,$C39)/COUNTIF(cmoney!EG$640:EG$893,$C39))</f>
        <v/>
      </c>
      <c r="EG39" s="12" t="str">
        <f>IF(COUNTIF(cmoney!EH$640:EH$893,$C39)=0,"",SUMIFS(cmoney!EH$640:EH$893,cmoney!EH$640:EH$893,$C39)/COUNTIF(cmoney!EH$640:EH$893,$C39))</f>
        <v/>
      </c>
      <c r="EH39" s="12" t="str">
        <f>IF(COUNTIF(cmoney!EI$640:EI$893,$C39)=0,"",SUMIFS(cmoney!EI$640:EI$893,cmoney!EI$640:EI$893,$C39)/COUNTIF(cmoney!EI$640:EI$893,$C39))</f>
        <v/>
      </c>
      <c r="EI39" s="12" t="str">
        <f>IF(COUNTIF(cmoney!EJ$640:EJ$893,$C39)=0,"",SUMIFS(cmoney!EJ$640:EJ$893,cmoney!EJ$640:EJ$893,$C39)/COUNTIF(cmoney!EJ$640:EJ$893,$C39))</f>
        <v/>
      </c>
      <c r="EJ39" s="12" t="str">
        <f>IF(COUNTIF(cmoney!EK$640:EK$893,$C39)=0,"",SUMIFS(cmoney!EK$640:EK$893,cmoney!EK$640:EK$893,$C39)/COUNTIF(cmoney!EK$640:EK$893,$C39))</f>
        <v/>
      </c>
      <c r="EK39" s="12" t="str">
        <f>IF(COUNTIF(cmoney!EL$640:EL$893,$C39)=0,"",SUMIFS(cmoney!EL$640:EL$893,cmoney!EL$640:EL$893,$C39)/COUNTIF(cmoney!EL$640:EL$893,$C39))</f>
        <v/>
      </c>
      <c r="EL39" s="12" t="str">
        <f>IF(COUNTIF(cmoney!EM$640:EM$893,$C39)=0,"",SUMIFS(cmoney!EM$640:EM$893,cmoney!EM$640:EM$893,$C39)/COUNTIF(cmoney!EM$640:EM$893,$C39))</f>
        <v/>
      </c>
      <c r="EM39" s="12" t="str">
        <f>IF(COUNTIF(cmoney!EN$640:EN$893,$C39)=0,"",SUMIFS(cmoney!EN$640:EN$893,cmoney!EN$640:EN$893,$C39)/COUNTIF(cmoney!EN$640:EN$893,$C39))</f>
        <v/>
      </c>
      <c r="EN39" s="12" t="str">
        <f>IF(COUNTIF(cmoney!EO$640:EO$893,$C39)=0,"",SUMIFS(cmoney!EO$640:EO$893,cmoney!EO$640:EO$893,$C39)/COUNTIF(cmoney!EO$640:EO$893,$C39))</f>
        <v/>
      </c>
      <c r="EO39" s="12" t="str">
        <f>IF(COUNTIF(cmoney!EP$640:EP$893,$C39)=0,"",SUMIFS(cmoney!EP$640:EP$893,cmoney!EP$640:EP$893,$C39)/COUNTIF(cmoney!EP$640:EP$893,$C39))</f>
        <v/>
      </c>
      <c r="EP39" s="12" t="str">
        <f>IF(COUNTIF(cmoney!EQ$640:EQ$893,$C39)=0,"",SUMIFS(cmoney!EQ$640:EQ$893,cmoney!EQ$640:EQ$893,$C39)/COUNTIF(cmoney!EQ$640:EQ$893,$C39))</f>
        <v/>
      </c>
      <c r="EQ39" s="12" t="str">
        <f>IF(COUNTIF(cmoney!ER$640:ER$893,$C39)=0,"",SUMIFS(cmoney!ER$640:ER$893,cmoney!ER$640:ER$893,$C39)/COUNTIF(cmoney!ER$640:ER$893,$C39))</f>
        <v/>
      </c>
      <c r="ER39" s="12" t="str">
        <f>IF(COUNTIF(cmoney!ES$640:ES$893,$C39)=0,"",SUMIFS(cmoney!ES$640:ES$893,cmoney!ES$640:ES$893,$C39)/COUNTIF(cmoney!ES$640:ES$893,$C39))</f>
        <v/>
      </c>
      <c r="ES39" s="12" t="str">
        <f>IF(COUNTIF(cmoney!ET$640:ET$893,$C39)=0,"",SUMIFS(cmoney!ET$640:ET$893,cmoney!ET$640:ET$893,$C39)/COUNTIF(cmoney!ET$640:ET$893,$C39))</f>
        <v/>
      </c>
      <c r="ET39" s="12" t="str">
        <f>IF(COUNTIF(cmoney!EU$640:EU$893,$C39)=0,"",SUMIFS(cmoney!EU$640:EU$893,cmoney!EU$640:EU$893,$C39)/COUNTIF(cmoney!EU$640:EU$893,$C39))</f>
        <v/>
      </c>
      <c r="EU39" s="12" t="str">
        <f>IF(COUNTIF(cmoney!EV$640:EV$893,$C39)=0,"",SUMIFS(cmoney!EV$640:EV$893,cmoney!EV$640:EV$893,$C39)/COUNTIF(cmoney!EV$640:EV$893,$C39))</f>
        <v/>
      </c>
      <c r="EV39" s="12" t="str">
        <f>IF(COUNTIF(cmoney!EW$640:EW$893,$C39)=0,"",SUMIFS(cmoney!EW$640:EW$893,cmoney!EW$640:EW$893,$C39)/COUNTIF(cmoney!EW$640:EW$893,$C39))</f>
        <v/>
      </c>
      <c r="EW39" s="12" t="str">
        <f>IF(COUNTIF(cmoney!EX$640:EX$893,$C39)=0,"",SUMIFS(cmoney!EX$640:EX$893,cmoney!EX$640:EX$893,$C39)/COUNTIF(cmoney!EX$640:EX$893,$C39))</f>
        <v/>
      </c>
      <c r="EX39" s="12" t="str">
        <f>IF(COUNTIF(cmoney!EY$640:EY$893,$C39)=0,"",SUMIFS(cmoney!EY$640:EY$893,cmoney!EY$640:EY$893,$C39)/COUNTIF(cmoney!EY$640:EY$893,$C39))</f>
        <v/>
      </c>
      <c r="EY39" s="12" t="str">
        <f>IF(COUNTIF(cmoney!EZ$640:EZ$893,$C39)=0,"",SUMIFS(cmoney!EZ$640:EZ$893,cmoney!EZ$640:EZ$893,$C39)/COUNTIF(cmoney!EZ$640:EZ$893,$C39))</f>
        <v/>
      </c>
      <c r="EZ39" s="12" t="str">
        <f>IF(COUNTIF(cmoney!FA$640:FA$893,$C39)=0,"",SUMIFS(cmoney!FA$640:FA$893,cmoney!FA$640:FA$893,$C39)/COUNTIF(cmoney!FA$640:FA$893,$C39))</f>
        <v/>
      </c>
      <c r="FA39" s="12" t="str">
        <f>IF(COUNTIF(cmoney!FB$640:FB$893,$C39)=0,"",SUMIFS(cmoney!FB$640:FB$893,cmoney!FB$640:FB$893,$C39)/COUNTIF(cmoney!FB$640:FB$893,$C39))</f>
        <v/>
      </c>
      <c r="FB39" s="12" t="str">
        <f>IF(COUNTIF(cmoney!FC$640:FC$893,$C39)=0,"",SUMIFS(cmoney!FC$640:FC$893,cmoney!FC$640:FC$893,$C39)/COUNTIF(cmoney!FC$640:FC$893,$C39))</f>
        <v/>
      </c>
      <c r="FC39" s="12" t="str">
        <f>IF(COUNTIF(cmoney!FD$640:FD$893,$C39)=0,"",SUMIFS(cmoney!FD$640:FD$893,cmoney!FD$640:FD$893,$C39)/COUNTIF(cmoney!FD$640:FD$893,$C39))</f>
        <v/>
      </c>
      <c r="FD39" s="12" t="str">
        <f>IF(COUNTIF(cmoney!FE$640:FE$893,$C39)=0,"",SUMIFS(cmoney!FE$640:FE$893,cmoney!FE$640:FE$893,$C39)/COUNTIF(cmoney!FE$640:FE$893,$C39))</f>
        <v/>
      </c>
      <c r="FE39" s="12" t="str">
        <f>IF(COUNTIF(cmoney!FF$640:FF$893,$C39)=0,"",SUMIFS(cmoney!FF$640:FF$893,cmoney!FF$640:FF$893,$C39)/COUNTIF(cmoney!FF$640:FF$893,$C39))</f>
        <v/>
      </c>
      <c r="FF39" s="12" t="str">
        <f>IF(COUNTIF(cmoney!FG$640:FG$893,$C39)=0,"",SUMIFS(cmoney!FG$640:FG$893,cmoney!FG$640:FG$893,$C39)/COUNTIF(cmoney!FG$640:FG$893,$C39))</f>
        <v/>
      </c>
      <c r="FG39" s="12" t="str">
        <f>IF(COUNTIF(cmoney!FH$640:FH$893,$C39)=0,"",SUMIFS(cmoney!FH$640:FH$893,cmoney!FH$640:FH$893,$C39)/COUNTIF(cmoney!FH$640:FH$893,$C39))</f>
        <v/>
      </c>
      <c r="FH39" s="12" t="str">
        <f>IF(COUNTIF(cmoney!FI$640:FI$893,$C39)=0,"",SUMIFS(cmoney!FI$640:FI$893,cmoney!FI$640:FI$893,$C39)/COUNTIF(cmoney!FI$640:FI$893,$C39))</f>
        <v/>
      </c>
      <c r="FI39" s="12" t="str">
        <f>IF(COUNTIF(cmoney!FJ$640:FJ$893,$C39)=0,"",SUMIFS(cmoney!FJ$640:FJ$893,cmoney!FJ$640:FJ$893,$C39)/COUNTIF(cmoney!FJ$640:FJ$893,$C39))</f>
        <v/>
      </c>
      <c r="FJ39" s="12" t="str">
        <f>IF(COUNTIF(cmoney!FK$640:FK$893,$C39)=0,"",SUMIFS(cmoney!FK$640:FK$893,cmoney!FK$640:FK$893,$C39)/COUNTIF(cmoney!FK$640:FK$893,$C39))</f>
        <v/>
      </c>
      <c r="FK39" s="12" t="str">
        <f>IF(COUNTIF(cmoney!FL$640:FL$893,$C39)=0,"",SUMIFS(cmoney!FL$640:FL$893,cmoney!FL$640:FL$893,$C39)/COUNTIF(cmoney!FL$640:FL$893,$C39))</f>
        <v/>
      </c>
      <c r="FL39" s="12" t="str">
        <f>IF(COUNTIF(cmoney!FM$640:FM$893,$C39)=0,"",SUMIFS(cmoney!FM$640:FM$893,cmoney!FM$640:FM$893,$C39)/COUNTIF(cmoney!FM$640:FM$893,$C39))</f>
        <v/>
      </c>
      <c r="FM39" s="12" t="str">
        <f>IF(COUNTIF(cmoney!FN$640:FN$893,$C39)=0,"",SUMIFS(cmoney!FN$640:FN$893,cmoney!FN$640:FN$893,$C39)/COUNTIF(cmoney!FN$640:FN$893,$C39))</f>
        <v/>
      </c>
      <c r="FN39" s="12" t="str">
        <f>IF(COUNTIF(cmoney!FO$640:FO$893,$C39)=0,"",SUMIFS(cmoney!FO$640:FO$893,cmoney!FO$640:FO$893,$C39)/COUNTIF(cmoney!FO$640:FO$893,$C39))</f>
        <v/>
      </c>
      <c r="FO39" s="12" t="str">
        <f>IF(COUNTIF(cmoney!FP$640:FP$893,$C39)=0,"",SUMIFS(cmoney!FP$640:FP$893,cmoney!FP$640:FP$893,$C39)/COUNTIF(cmoney!FP$640:FP$893,$C39))</f>
        <v/>
      </c>
      <c r="FP39" s="12" t="str">
        <f>IF(COUNTIF(cmoney!FQ$640:FQ$893,$C39)=0,"",SUMIFS(cmoney!FQ$640:FQ$893,cmoney!FQ$640:FQ$893,$C39)/COUNTIF(cmoney!FQ$640:FQ$893,$C39))</f>
        <v/>
      </c>
      <c r="FQ39" s="12" t="str">
        <f>IF(COUNTIF(cmoney!FR$640:FR$893,$C39)=0,"",SUMIFS(cmoney!FR$640:FR$893,cmoney!FR$640:FR$893,$C39)/COUNTIF(cmoney!FR$640:FR$893,$C39))</f>
        <v/>
      </c>
      <c r="FR39" s="12" t="str">
        <f>IF(COUNTIF(cmoney!FS$640:FS$893,$C39)=0,"",SUMIFS(cmoney!FS$640:FS$893,cmoney!FS$640:FS$893,$C39)/COUNTIF(cmoney!FS$640:FS$893,$C39))</f>
        <v/>
      </c>
      <c r="FS39" s="12" t="str">
        <f>IF(COUNTIF(cmoney!FT$640:FT$893,$C39)=0,"",SUMIFS(cmoney!FT$640:FT$893,cmoney!FT$640:FT$893,$C39)/COUNTIF(cmoney!FT$640:FT$893,$C39))</f>
        <v/>
      </c>
      <c r="FT39" s="12" t="str">
        <f>IF(COUNTIF(cmoney!FU$640:FU$893,$C39)=0,"",SUMIFS(cmoney!FU$640:FU$893,cmoney!FU$640:FU$893,$C39)/COUNTIF(cmoney!FU$640:FU$893,$C39))</f>
        <v/>
      </c>
      <c r="FU39" s="12" t="str">
        <f>IF(COUNTIF(cmoney!FV$640:FV$893,$C39)=0,"",SUMIFS(cmoney!FV$640:FV$893,cmoney!FV$640:FV$893,$C39)/COUNTIF(cmoney!FV$640:FV$893,$C39))</f>
        <v/>
      </c>
      <c r="FV39" s="12" t="str">
        <f>IF(COUNTIF(cmoney!FW$640:FW$893,$C39)=0,"",SUMIFS(cmoney!FW$640:FW$893,cmoney!FW$640:FW$893,$C39)/COUNTIF(cmoney!FW$640:FW$893,$C39))</f>
        <v/>
      </c>
      <c r="FW39" s="12" t="str">
        <f>IF(COUNTIF(cmoney!FX$640:FX$893,$C39)=0,"",SUMIFS(cmoney!FX$640:FX$893,cmoney!FX$640:FX$893,$C39)/COUNTIF(cmoney!FX$640:FX$893,$C39))</f>
        <v/>
      </c>
      <c r="FX39" s="12" t="str">
        <f>IF(COUNTIF(cmoney!FY$640:FY$893,$C39)=0,"",SUMIFS(cmoney!FY$640:FY$893,cmoney!FY$640:FY$893,$C39)/COUNTIF(cmoney!FY$640:FY$893,$C39))</f>
        <v/>
      </c>
      <c r="FY39" s="12" t="str">
        <f>IF(COUNTIF(cmoney!FZ$640:FZ$893,$C39)=0,"",SUMIFS(cmoney!FZ$640:FZ$893,cmoney!FZ$640:FZ$893,$C39)/COUNTIF(cmoney!FZ$640:FZ$893,$C39))</f>
        <v/>
      </c>
      <c r="FZ39" s="12" t="str">
        <f>IF(COUNTIF(cmoney!GA$640:GA$893,$C39)=0,"",SUMIFS(cmoney!GA$640:GA$893,cmoney!GA$640:GA$893,$C39)/COUNTIF(cmoney!GA$640:GA$893,$C39))</f>
        <v/>
      </c>
      <c r="GA39" s="12" t="str">
        <f>IF(COUNTIF(cmoney!GB$640:GB$893,$C39)=0,"",SUMIFS(cmoney!GB$640:GB$893,cmoney!GB$640:GB$893,$C39)/COUNTIF(cmoney!GB$640:GB$893,$C39))</f>
        <v/>
      </c>
      <c r="GB39" s="12" t="str">
        <f>IF(COUNTIF(cmoney!GC$640:GC$893,$C39)=0,"",SUMIFS(cmoney!GC$640:GC$893,cmoney!GC$640:GC$893,$C39)/COUNTIF(cmoney!GC$640:GC$893,$C39))</f>
        <v/>
      </c>
      <c r="GC39" s="12" t="str">
        <f>IF(COUNTIF(cmoney!GD$640:GD$893,$C39)=0,"",SUMIFS(cmoney!GD$640:GD$893,cmoney!GD$640:GD$893,$C39)/COUNTIF(cmoney!GD$640:GD$893,$C39))</f>
        <v/>
      </c>
      <c r="GD39" s="12" t="str">
        <f>IF(COUNTIF(cmoney!GE$640:GE$893,$C39)=0,"",SUMIFS(cmoney!GE$640:GE$893,cmoney!GE$640:GE$893,$C39)/COUNTIF(cmoney!GE$640:GE$893,$C39))</f>
        <v/>
      </c>
      <c r="GE39" s="12" t="str">
        <f>IF(COUNTIF(cmoney!GF$640:GF$893,$C39)=0,"",SUMIFS(cmoney!GF$640:GF$893,cmoney!GF$640:GF$893,$C39)/COUNTIF(cmoney!GF$640:GF$893,$C39))</f>
        <v/>
      </c>
      <c r="GF39" s="12" t="str">
        <f>IF(COUNTIF(cmoney!GG$640:GG$893,$C39)=0,"",SUMIFS(cmoney!GG$640:GG$893,cmoney!GG$640:GG$893,$C39)/COUNTIF(cmoney!GG$640:GG$893,$C39))</f>
        <v/>
      </c>
      <c r="GG39" s="12" t="str">
        <f>IF(COUNTIF(cmoney!GH$640:GH$893,$C39)=0,"",SUMIFS(cmoney!GH$640:GH$893,cmoney!GH$640:GH$893,$C39)/COUNTIF(cmoney!GH$640:GH$893,$C39))</f>
        <v/>
      </c>
      <c r="GH39" s="12">
        <f>IF(COUNTIF(cmoney!GI$640:GI$893,$C39)=0,"",SUMIFS(cmoney!GI$640:GI$893,cmoney!GI$640:GI$893,$C39)/COUNTIF(cmoney!GI$640:GI$893,$C39))</f>
        <v>0.8079142857142857</v>
      </c>
      <c r="GI39" s="12" t="str">
        <f>IF(COUNTIF(cmoney!GJ$640:GJ$893,$C39)=0,"",SUMIFS(cmoney!GJ$640:GJ$893,cmoney!GJ$640:GJ$893,$C39)/COUNTIF(cmoney!GJ$640:GJ$893,$C39))</f>
        <v/>
      </c>
      <c r="GJ39" s="12" t="str">
        <f>IF(COUNTIF(cmoney!GK$640:GK$893,$C39)=0,"",SUMIFS(cmoney!GK$640:GK$893,cmoney!GK$640:GK$893,$C39)/COUNTIF(cmoney!GK$640:GK$893,$C39))</f>
        <v/>
      </c>
      <c r="GK39" s="12" t="str">
        <f>IF(COUNTIF(cmoney!GL$640:GL$893,$C39)=0,"",SUMIFS(cmoney!GL$640:GL$893,cmoney!GL$640:GL$893,$C39)/COUNTIF(cmoney!GL$640:GL$893,$C39))</f>
        <v/>
      </c>
      <c r="GL39" s="12" t="str">
        <f>IF(COUNTIF(cmoney!GM$640:GM$893,$C39)=0,"",SUMIFS(cmoney!GM$640:GM$893,cmoney!GM$640:GM$893,$C39)/COUNTIF(cmoney!GM$640:GM$893,$C39))</f>
        <v/>
      </c>
      <c r="GM39" s="12" t="str">
        <f>IF(COUNTIF(cmoney!GN$640:GN$893,$C39)=0,"",SUMIFS(cmoney!GN$640:GN$893,cmoney!GN$640:GN$893,$C39)/COUNTIF(cmoney!GN$640:GN$893,$C39))</f>
        <v/>
      </c>
      <c r="GN39" s="12" t="str">
        <f>IF(COUNTIF(cmoney!GO$640:GO$893,$C39)=0,"",SUMIFS(cmoney!GO$640:GO$893,cmoney!GO$640:GO$893,$C39)/COUNTIF(cmoney!GO$640:GO$893,$C39))</f>
        <v/>
      </c>
      <c r="GO39" s="12" t="str">
        <f>IF(COUNTIF(cmoney!GP$640:GP$893,$C39)=0,"",SUMIFS(cmoney!GP$640:GP$893,cmoney!GP$640:GP$893,$C39)/COUNTIF(cmoney!GP$640:GP$893,$C39))</f>
        <v/>
      </c>
      <c r="GP39" s="12" t="str">
        <f>IF(COUNTIF(cmoney!GQ$640:GQ$893,$C39)=0,"",SUMIFS(cmoney!GQ$640:GQ$893,cmoney!GQ$640:GQ$893,$C39)/COUNTIF(cmoney!GQ$640:GQ$893,$C39))</f>
        <v/>
      </c>
      <c r="GQ39" s="12" t="str">
        <f>IF(COUNTIF(cmoney!GR$640:GR$893,$C39)=0,"",SUMIFS(cmoney!GR$640:GR$893,cmoney!GR$640:GR$893,$C39)/COUNTIF(cmoney!GR$640:GR$893,$C39))</f>
        <v/>
      </c>
      <c r="GR39" s="12" t="str">
        <f>IF(COUNTIF(cmoney!GS$640:GS$893,$C39)=0,"",SUMIFS(cmoney!GS$640:GS$893,cmoney!GS$640:GS$893,$C39)/COUNTIF(cmoney!GS$640:GS$893,$C39))</f>
        <v/>
      </c>
      <c r="GS39" s="12" t="str">
        <f>IF(COUNTIF(cmoney!GT$640:GT$893,$C39)=0,"",SUMIFS(cmoney!GT$640:GT$893,cmoney!GT$640:GT$893,$C39)/COUNTIF(cmoney!GT$640:GT$893,$C39))</f>
        <v/>
      </c>
      <c r="GT39" s="12" t="str">
        <f>IF(COUNTIF(cmoney!GU$640:GU$893,$C39)=0,"",SUMIFS(cmoney!GU$640:GU$893,cmoney!GU$640:GU$893,$C39)/COUNTIF(cmoney!GU$640:GU$893,$C39))</f>
        <v/>
      </c>
      <c r="GU39" s="12" t="str">
        <f>IF(COUNTIF(cmoney!GV$640:GV$893,$C39)=0,"",SUMIFS(cmoney!GV$640:GV$893,cmoney!GV$640:GV$893,$C39)/COUNTIF(cmoney!GV$640:GV$893,$C39))</f>
        <v/>
      </c>
    </row>
    <row r="40" spans="1:203">
      <c r="C40" s="10" t="s">
        <v>685</v>
      </c>
      <c r="D40" s="10" t="s">
        <v>1239</v>
      </c>
      <c r="E40" s="15">
        <f>IF(COUNTIF(cmoney!F$640:F$893,$C40)=0,"",COUNTIF(cmoney!F$640:F$893,$C40))</f>
        <v>65</v>
      </c>
      <c r="F40" s="15">
        <f>IF(COUNTIF(cmoney!G$640:G$893,$C40)=0,"",COUNTIF(cmoney!G$640:G$893,$C40))</f>
        <v>34</v>
      </c>
      <c r="G40" s="15">
        <f>IF(COUNTIF(cmoney!H$640:H$893,$C40)=0,"",COUNTIF(cmoney!H$640:H$893,$C40))</f>
        <v>38</v>
      </c>
      <c r="H40" s="15">
        <f>IF(COUNTIF(cmoney!I$640:I$893,$C40)=0,"",COUNTIF(cmoney!I$640:I$893,$C40))</f>
        <v>10</v>
      </c>
      <c r="I40" s="15">
        <f>IF(COUNTIF(cmoney!J$640:J$893,$C40)=0,"",COUNTIF(cmoney!J$640:J$893,$C40))</f>
        <v>21</v>
      </c>
      <c r="J40" s="15">
        <f>IF(COUNTIF(cmoney!K$640:K$893,$C40)=0,"",COUNTIF(cmoney!K$640:K$893,$C40))</f>
        <v>26</v>
      </c>
      <c r="K40" s="15">
        <f>IF(COUNTIF(cmoney!L$640:L$893,$C40)=0,"",COUNTIF(cmoney!L$640:L$893,$C40))</f>
        <v>94</v>
      </c>
      <c r="L40" s="15">
        <f>IF(COUNTIF(cmoney!M$640:M$893,$C40)=0,"",COUNTIF(cmoney!M$640:M$893,$C40))</f>
        <v>65</v>
      </c>
      <c r="M40" s="15">
        <f>IF(COUNTIF(cmoney!N$640:N$893,$C40)=0,"",COUNTIF(cmoney!N$640:N$893,$C40))</f>
        <v>49</v>
      </c>
      <c r="N40" s="15">
        <f>IF(COUNTIF(cmoney!O$640:O$893,$C40)=0,"",COUNTIF(cmoney!O$640:O$893,$C40))</f>
        <v>33</v>
      </c>
      <c r="O40" s="15">
        <f>IF(COUNTIF(cmoney!P$640:P$893,$C40)=0,"",COUNTIF(cmoney!P$640:P$893,$C40))</f>
        <v>123</v>
      </c>
      <c r="P40" s="15">
        <f>IF(COUNTIF(cmoney!Q$640:Q$893,$C40)=0,"",COUNTIF(cmoney!Q$640:Q$893,$C40))</f>
        <v>45</v>
      </c>
      <c r="Q40" s="15">
        <f>IF(COUNTIF(cmoney!R$640:R$893,$C40)=0,"",COUNTIF(cmoney!R$640:R$893,$C40))</f>
        <v>59</v>
      </c>
      <c r="R40" s="15">
        <f>IF(COUNTIF(cmoney!S$640:S$893,$C40)=0,"",COUNTIF(cmoney!S$640:S$893,$C40))</f>
        <v>7</v>
      </c>
      <c r="S40" s="15">
        <f>IF(COUNTIF(cmoney!T$640:T$893,$C40)=0,"",COUNTIF(cmoney!T$640:T$893,$C40))</f>
        <v>74</v>
      </c>
      <c r="T40" s="15">
        <f>IF(COUNTIF(cmoney!U$640:U$893,$C40)=0,"",COUNTIF(cmoney!U$640:U$893,$C40))</f>
        <v>99</v>
      </c>
      <c r="U40" s="15">
        <f>IF(COUNTIF(cmoney!V$640:V$893,$C40)=0,"",COUNTIF(cmoney!V$640:V$893,$C40))</f>
        <v>63</v>
      </c>
      <c r="V40" s="15">
        <f>IF(COUNTIF(cmoney!W$640:W$893,$C40)=0,"",COUNTIF(cmoney!W$640:W$893,$C40))</f>
        <v>5</v>
      </c>
      <c r="W40" s="15">
        <f>IF(COUNTIF(cmoney!X$640:X$893,$C40)=0,"",COUNTIF(cmoney!X$640:X$893,$C40))</f>
        <v>68</v>
      </c>
      <c r="X40" s="15">
        <f>IF(COUNTIF(cmoney!Y$640:Y$893,$C40)=0,"",COUNTIF(cmoney!Y$640:Y$893,$C40))</f>
        <v>27</v>
      </c>
      <c r="Y40" s="15">
        <f>IF(COUNTIF(cmoney!Z$640:Z$893,$C40)=0,"",COUNTIF(cmoney!Z$640:Z$893,$C40))</f>
        <v>144</v>
      </c>
      <c r="Z40" s="15">
        <f>IF(COUNTIF(cmoney!AA$640:AA$893,$C40)=0,"",COUNTIF(cmoney!AA$640:AA$893,$C40))</f>
        <v>111</v>
      </c>
      <c r="AA40" s="15">
        <f>IF(COUNTIF(cmoney!AB$640:AB$893,$C40)=0,"",COUNTIF(cmoney!AB$640:AB$893,$C40))</f>
        <v>71</v>
      </c>
      <c r="AB40" s="15">
        <f>IF(COUNTIF(cmoney!AC$640:AC$893,$C40)=0,"",COUNTIF(cmoney!AC$640:AC$893,$C40))</f>
        <v>134</v>
      </c>
      <c r="AC40" s="15">
        <f>IF(COUNTIF(cmoney!AD$640:AD$893,$C40)=0,"",COUNTIF(cmoney!AD$640:AD$893,$C40))</f>
        <v>120</v>
      </c>
      <c r="AD40" s="15" t="str">
        <f>IF(COUNTIF(cmoney!AE$640:AE$893,$C40)=0,"",COUNTIF(cmoney!AE$640:AE$893,$C40))</f>
        <v/>
      </c>
      <c r="AE40" s="15">
        <f>IF(COUNTIF(cmoney!AF$640:AF$893,$C40)=0,"",COUNTIF(cmoney!AF$640:AF$893,$C40))</f>
        <v>114</v>
      </c>
      <c r="AF40" s="15">
        <f>IF(COUNTIF(cmoney!AG$640:AG$893,$C40)=0,"",COUNTIF(cmoney!AG$640:AG$893,$C40))</f>
        <v>72</v>
      </c>
      <c r="AG40" s="15">
        <f>IF(COUNTIF(cmoney!AH$640:AH$893,$C40)=0,"",COUNTIF(cmoney!AH$640:AH$893,$C40))</f>
        <v>119</v>
      </c>
      <c r="AH40" s="15">
        <f>IF(COUNTIF(cmoney!AI$640:AI$893,$C40)=0,"",COUNTIF(cmoney!AI$640:AI$893,$C40))</f>
        <v>72</v>
      </c>
      <c r="AI40" s="15">
        <f>IF(COUNTIF(cmoney!AJ$640:AJ$893,$C40)=0,"",COUNTIF(cmoney!AJ$640:AJ$893,$C40))</f>
        <v>89</v>
      </c>
      <c r="AJ40" s="15">
        <f>IF(COUNTIF(cmoney!AK$640:AK$893,$C40)=0,"",COUNTIF(cmoney!AK$640:AK$893,$C40))</f>
        <v>108</v>
      </c>
      <c r="AK40" s="15">
        <f>IF(COUNTIF(cmoney!AL$640:AL$893,$C40)=0,"",COUNTIF(cmoney!AL$640:AL$893,$C40))</f>
        <v>150</v>
      </c>
      <c r="AL40" s="15">
        <f>IF(COUNTIF(cmoney!AM$640:AM$893,$C40)=0,"",COUNTIF(cmoney!AM$640:AM$893,$C40))</f>
        <v>82</v>
      </c>
      <c r="AM40" s="15">
        <f>IF(COUNTIF(cmoney!AN$640:AN$893,$C40)=0,"",COUNTIF(cmoney!AN$640:AN$893,$C40))</f>
        <v>11</v>
      </c>
      <c r="AN40" s="15">
        <f>IF(COUNTIF(cmoney!AO$640:AO$893,$C40)=0,"",COUNTIF(cmoney!AO$640:AO$893,$C40))</f>
        <v>40</v>
      </c>
      <c r="AO40" s="15">
        <f>IF(COUNTIF(cmoney!AP$640:AP$893,$C40)=0,"",COUNTIF(cmoney!AP$640:AP$893,$C40))</f>
        <v>72</v>
      </c>
      <c r="AP40" s="15">
        <f>IF(COUNTIF(cmoney!AQ$640:AQ$893,$C40)=0,"",COUNTIF(cmoney!AQ$640:AQ$893,$C40))</f>
        <v>134</v>
      </c>
      <c r="AQ40" s="15">
        <f>IF(COUNTIF(cmoney!AR$640:AR$893,$C40)=0,"",COUNTIF(cmoney!AR$640:AR$893,$C40))</f>
        <v>22</v>
      </c>
      <c r="AR40" s="15">
        <f>IF(COUNTIF(cmoney!AS$640:AS$893,$C40)=0,"",COUNTIF(cmoney!AS$640:AS$893,$C40))</f>
        <v>74</v>
      </c>
      <c r="AS40" s="15">
        <f>IF(COUNTIF(cmoney!AT$640:AT$893,$C40)=0,"",COUNTIF(cmoney!AT$640:AT$893,$C40))</f>
        <v>46</v>
      </c>
      <c r="AT40" s="15">
        <f>IF(COUNTIF(cmoney!AU$640:AU$893,$C40)=0,"",COUNTIF(cmoney!AU$640:AU$893,$C40))</f>
        <v>41</v>
      </c>
      <c r="AU40" s="15">
        <f>IF(COUNTIF(cmoney!AV$640:AV$893,$C40)=0,"",COUNTIF(cmoney!AV$640:AV$893,$C40))</f>
        <v>68</v>
      </c>
      <c r="AV40" s="15">
        <f>IF(COUNTIF(cmoney!AW$640:AW$893,$C40)=0,"",COUNTIF(cmoney!AW$640:AW$893,$C40))</f>
        <v>26</v>
      </c>
      <c r="AW40" s="15">
        <f>IF(COUNTIF(cmoney!AX$640:AX$893,$C40)=0,"",COUNTIF(cmoney!AX$640:AX$893,$C40))</f>
        <v>92</v>
      </c>
      <c r="AX40" s="15">
        <f>IF(COUNTIF(cmoney!AY$640:AY$893,$C40)=0,"",COUNTIF(cmoney!AY$640:AY$893,$C40))</f>
        <v>51</v>
      </c>
      <c r="AY40" s="15">
        <f>IF(COUNTIF(cmoney!AZ$640:AZ$893,$C40)=0,"",COUNTIF(cmoney!AZ$640:AZ$893,$C40))</f>
        <v>7</v>
      </c>
      <c r="AZ40" s="15" t="str">
        <f>IF(COUNTIF(cmoney!BA$640:BA$893,$C40)=0,"",COUNTIF(cmoney!BA$640:BA$893,$C40))</f>
        <v/>
      </c>
      <c r="BA40" s="15">
        <f>IF(COUNTIF(cmoney!BB$640:BB$893,$C40)=0,"",COUNTIF(cmoney!BB$640:BB$893,$C40))</f>
        <v>44</v>
      </c>
      <c r="BB40" s="15">
        <f>IF(COUNTIF(cmoney!BC$640:BC$893,$C40)=0,"",COUNTIF(cmoney!BC$640:BC$893,$C40))</f>
        <v>42</v>
      </c>
      <c r="BC40" s="15">
        <f>IF(COUNTIF(cmoney!BD$640:BD$893,$C40)=0,"",COUNTIF(cmoney!BD$640:BD$893,$C40))</f>
        <v>17</v>
      </c>
      <c r="BD40" s="15">
        <f>IF(COUNTIF(cmoney!BE$640:BE$893,$C40)=0,"",COUNTIF(cmoney!BE$640:BE$893,$C40))</f>
        <v>1</v>
      </c>
      <c r="BE40" s="15">
        <f>IF(COUNTIF(cmoney!BF$640:BF$893,$C40)=0,"",COUNTIF(cmoney!BF$640:BF$893,$C40))</f>
        <v>13</v>
      </c>
      <c r="BF40" s="15">
        <f>IF(COUNTIF(cmoney!BG$640:BG$893,$C40)=0,"",COUNTIF(cmoney!BG$640:BG$893,$C40))</f>
        <v>45</v>
      </c>
      <c r="BG40" s="15">
        <f>IF(COUNTIF(cmoney!BH$640:BH$893,$C40)=0,"",COUNTIF(cmoney!BH$640:BH$893,$C40))</f>
        <v>47</v>
      </c>
      <c r="BH40" s="15">
        <f>IF(COUNTIF(cmoney!BI$640:BI$893,$C40)=0,"",COUNTIF(cmoney!BI$640:BI$893,$C40))</f>
        <v>57</v>
      </c>
      <c r="BI40" s="15">
        <f>IF(COUNTIF(cmoney!BJ$640:BJ$893,$C40)=0,"",COUNTIF(cmoney!BJ$640:BJ$893,$C40))</f>
        <v>15</v>
      </c>
      <c r="BJ40" s="15">
        <f>IF(COUNTIF(cmoney!BK$640:BK$893,$C40)=0,"",COUNTIF(cmoney!BK$640:BK$893,$C40))</f>
        <v>2</v>
      </c>
      <c r="BK40" s="15" t="str">
        <f>IF(COUNTIF(cmoney!BL$640:BL$893,$C40)=0,"",COUNTIF(cmoney!BL$640:BL$893,$C40))</f>
        <v/>
      </c>
      <c r="BL40" s="15">
        <f>IF(COUNTIF(cmoney!BM$640:BM$893,$C40)=0,"",COUNTIF(cmoney!BM$640:BM$893,$C40))</f>
        <v>40</v>
      </c>
      <c r="BM40" s="15" t="str">
        <f>IF(COUNTIF(cmoney!BN$640:BN$893,$C40)=0,"",COUNTIF(cmoney!BN$640:BN$893,$C40))</f>
        <v/>
      </c>
      <c r="BN40" s="15" t="str">
        <f>IF(COUNTIF(cmoney!BO$640:BO$893,$C40)=0,"",COUNTIF(cmoney!BO$640:BO$893,$C40))</f>
        <v/>
      </c>
      <c r="BO40" s="15">
        <f>IF(COUNTIF(cmoney!BP$640:BP$893,$C40)=0,"",COUNTIF(cmoney!BP$640:BP$893,$C40))</f>
        <v>40</v>
      </c>
      <c r="BP40" s="15">
        <f>IF(COUNTIF(cmoney!BQ$640:BQ$893,$C40)=0,"",COUNTIF(cmoney!BQ$640:BQ$893,$C40))</f>
        <v>30</v>
      </c>
      <c r="BQ40" s="15">
        <f>IF(COUNTIF(cmoney!BR$640:BR$893,$C40)=0,"",COUNTIF(cmoney!BR$640:BR$893,$C40))</f>
        <v>14</v>
      </c>
      <c r="BR40" s="15">
        <f>IF(COUNTIF(cmoney!BS$640:BS$893,$C40)=0,"",COUNTIF(cmoney!BS$640:BS$893,$C40))</f>
        <v>2</v>
      </c>
      <c r="BS40" s="15">
        <f>IF(COUNTIF(cmoney!BT$640:BT$893,$C40)=0,"",COUNTIF(cmoney!BT$640:BT$893,$C40))</f>
        <v>5</v>
      </c>
      <c r="BT40" s="15">
        <f>IF(COUNTIF(cmoney!BU$640:BU$893,$C40)=0,"",COUNTIF(cmoney!BU$640:BU$893,$C40))</f>
        <v>11</v>
      </c>
      <c r="BU40" s="15">
        <f>IF(COUNTIF(cmoney!BV$640:BV$893,$C40)=0,"",COUNTIF(cmoney!BV$640:BV$893,$C40))</f>
        <v>1</v>
      </c>
      <c r="BV40" s="15" t="str">
        <f>IF(COUNTIF(cmoney!BW$640:BW$893,$C40)=0,"",COUNTIF(cmoney!BW$640:BW$893,$C40))</f>
        <v/>
      </c>
      <c r="BW40" s="15" t="str">
        <f>IF(COUNTIF(cmoney!BX$640:BX$893,$C40)=0,"",COUNTIF(cmoney!BX$640:BX$893,$C40))</f>
        <v/>
      </c>
      <c r="BX40" s="15">
        <f>IF(COUNTIF(cmoney!BY$640:BY$893,$C40)=0,"",COUNTIF(cmoney!BY$640:BY$893,$C40))</f>
        <v>1</v>
      </c>
      <c r="BY40" s="15" t="str">
        <f>IF(COUNTIF(cmoney!BZ$640:BZ$893,$C40)=0,"",COUNTIF(cmoney!BZ$640:BZ$893,$C40))</f>
        <v/>
      </c>
      <c r="BZ40" s="15" t="str">
        <f>IF(COUNTIF(cmoney!CA$640:CA$893,$C40)=0,"",COUNTIF(cmoney!CA$640:CA$893,$C40))</f>
        <v/>
      </c>
      <c r="CA40" s="15" t="str">
        <f>IF(COUNTIF(cmoney!CB$640:CB$893,$C40)=0,"",COUNTIF(cmoney!CB$640:CB$893,$C40))</f>
        <v/>
      </c>
      <c r="CB40" s="15" t="str">
        <f>IF(COUNTIF(cmoney!CC$640:CC$893,$C40)=0,"",COUNTIF(cmoney!CC$640:CC$893,$C40))</f>
        <v/>
      </c>
      <c r="CC40" s="15" t="str">
        <f>IF(COUNTIF(cmoney!CD$640:CD$893,$C40)=0,"",COUNTIF(cmoney!CD$640:CD$893,$C40))</f>
        <v/>
      </c>
      <c r="CD40" s="15" t="str">
        <f>IF(COUNTIF(cmoney!CE$640:CE$893,$C40)=0,"",COUNTIF(cmoney!CE$640:CE$893,$C40))</f>
        <v/>
      </c>
      <c r="CE40" s="15" t="str">
        <f>IF(COUNTIF(cmoney!CF$640:CF$893,$C40)=0,"",COUNTIF(cmoney!CF$640:CF$893,$C40))</f>
        <v/>
      </c>
      <c r="CF40" s="15" t="str">
        <f>IF(COUNTIF(cmoney!CG$640:CG$893,$C40)=0,"",COUNTIF(cmoney!CG$640:CG$893,$C40))</f>
        <v/>
      </c>
      <c r="CG40" s="15" t="str">
        <f>IF(COUNTIF(cmoney!CH$640:CH$893,$C40)=0,"",COUNTIF(cmoney!CH$640:CH$893,$C40))</f>
        <v/>
      </c>
      <c r="CH40" s="15" t="str">
        <f>IF(COUNTIF(cmoney!CI$640:CI$893,$C40)=0,"",COUNTIF(cmoney!CI$640:CI$893,$C40))</f>
        <v/>
      </c>
      <c r="CI40" s="15" t="str">
        <f>IF(COUNTIF(cmoney!CJ$640:CJ$893,$C40)=0,"",COUNTIF(cmoney!CJ$640:CJ$893,$C40))</f>
        <v/>
      </c>
      <c r="CJ40" s="15" t="str">
        <f>IF(COUNTIF(cmoney!CK$640:CK$893,$C40)=0,"",COUNTIF(cmoney!CK$640:CK$893,$C40))</f>
        <v/>
      </c>
      <c r="CK40" s="15" t="str">
        <f>IF(COUNTIF(cmoney!CL$640:CL$893,$C40)=0,"",COUNTIF(cmoney!CL$640:CL$893,$C40))</f>
        <v/>
      </c>
      <c r="CL40" s="15" t="str">
        <f>IF(COUNTIF(cmoney!CM$640:CM$893,$C40)=0,"",COUNTIF(cmoney!CM$640:CM$893,$C40))</f>
        <v/>
      </c>
      <c r="CM40" s="15" t="str">
        <f>IF(COUNTIF(cmoney!CN$640:CN$893,$C40)=0,"",COUNTIF(cmoney!CN$640:CN$893,$C40))</f>
        <v/>
      </c>
      <c r="CN40" s="15" t="str">
        <f>IF(COUNTIF(cmoney!CO$640:CO$893,$C40)=0,"",COUNTIF(cmoney!CO$640:CO$893,$C40))</f>
        <v/>
      </c>
      <c r="CO40" s="15" t="str">
        <f>IF(COUNTIF(cmoney!CP$640:CP$893,$C40)=0,"",COUNTIF(cmoney!CP$640:CP$893,$C40))</f>
        <v/>
      </c>
      <c r="CP40" s="15" t="str">
        <f>IF(COUNTIF(cmoney!CQ$640:CQ$893,$C40)=0,"",COUNTIF(cmoney!CQ$640:CQ$893,$C40))</f>
        <v/>
      </c>
      <c r="CQ40" s="15" t="str">
        <f>IF(COUNTIF(cmoney!CR$640:CR$893,$C40)=0,"",COUNTIF(cmoney!CR$640:CR$893,$C40))</f>
        <v/>
      </c>
      <c r="CR40" s="15" t="str">
        <f>IF(COUNTIF(cmoney!CS$640:CS$893,$C40)=0,"",COUNTIF(cmoney!CS$640:CS$893,$C40))</f>
        <v/>
      </c>
      <c r="CS40" s="15" t="str">
        <f>IF(COUNTIF(cmoney!CT$640:CT$893,$C40)=0,"",COUNTIF(cmoney!CT$640:CT$893,$C40))</f>
        <v/>
      </c>
      <c r="CT40" s="15" t="str">
        <f>IF(COUNTIF(cmoney!CU$640:CU$893,$C40)=0,"",COUNTIF(cmoney!CU$640:CU$893,$C40))</f>
        <v/>
      </c>
      <c r="CU40" s="15" t="str">
        <f>IF(COUNTIF(cmoney!CV$640:CV$893,$C40)=0,"",COUNTIF(cmoney!CV$640:CV$893,$C40))</f>
        <v/>
      </c>
      <c r="CV40" s="15" t="str">
        <f>IF(COUNTIF(cmoney!CW$640:CW$893,$C40)=0,"",COUNTIF(cmoney!CW$640:CW$893,$C40))</f>
        <v/>
      </c>
      <c r="CW40" s="15" t="str">
        <f>IF(COUNTIF(cmoney!CX$640:CX$893,$C40)=0,"",COUNTIF(cmoney!CX$640:CX$893,$C40))</f>
        <v/>
      </c>
      <c r="CX40" s="15" t="str">
        <f>IF(COUNTIF(cmoney!CY$640:CY$893,$C40)=0,"",COUNTIF(cmoney!CY$640:CY$893,$C40))</f>
        <v/>
      </c>
      <c r="CY40" s="15" t="str">
        <f>IF(COUNTIF(cmoney!CZ$640:CZ$893,$C40)=0,"",COUNTIF(cmoney!CZ$640:CZ$893,$C40))</f>
        <v/>
      </c>
      <c r="CZ40" s="15" t="str">
        <f>IF(COUNTIF(cmoney!DA$640:DA$893,$C40)=0,"",COUNTIF(cmoney!DA$640:DA$893,$C40))</f>
        <v/>
      </c>
      <c r="DA40" s="15" t="str">
        <f>IF(COUNTIF(cmoney!DB$640:DB$893,$C40)=0,"",COUNTIF(cmoney!DB$640:DB$893,$C40))</f>
        <v/>
      </c>
      <c r="DB40" s="15" t="str">
        <f>IF(COUNTIF(cmoney!DC$640:DC$893,$C40)=0,"",COUNTIF(cmoney!DC$640:DC$893,$C40))</f>
        <v/>
      </c>
      <c r="DC40" s="15" t="str">
        <f>IF(COUNTIF(cmoney!DD$640:DD$893,$C40)=0,"",COUNTIF(cmoney!DD$640:DD$893,$C40))</f>
        <v/>
      </c>
      <c r="DD40" s="15" t="str">
        <f>IF(COUNTIF(cmoney!DE$640:DE$893,$C40)=0,"",COUNTIF(cmoney!DE$640:DE$893,$C40))</f>
        <v/>
      </c>
      <c r="DE40" s="15" t="str">
        <f>IF(COUNTIF(cmoney!DF$640:DF$893,$C40)=0,"",COUNTIF(cmoney!DF$640:DF$893,$C40))</f>
        <v/>
      </c>
      <c r="DF40" s="15" t="str">
        <f>IF(COUNTIF(cmoney!DG$640:DG$893,$C40)=0,"",COUNTIF(cmoney!DG$640:DG$893,$C40))</f>
        <v/>
      </c>
      <c r="DG40" s="15" t="str">
        <f>IF(COUNTIF(cmoney!DH$640:DH$893,$C40)=0,"",COUNTIF(cmoney!DH$640:DH$893,$C40))</f>
        <v/>
      </c>
      <c r="DH40" s="15" t="str">
        <f>IF(COUNTIF(cmoney!DI$640:DI$893,$C40)=0,"",COUNTIF(cmoney!DI$640:DI$893,$C40))</f>
        <v/>
      </c>
      <c r="DI40" s="15" t="str">
        <f>IF(COUNTIF(cmoney!DJ$640:DJ$893,$C40)=0,"",COUNTIF(cmoney!DJ$640:DJ$893,$C40))</f>
        <v/>
      </c>
      <c r="DJ40" s="15" t="str">
        <f>IF(COUNTIF(cmoney!DK$640:DK$893,$C40)=0,"",COUNTIF(cmoney!DK$640:DK$893,$C40))</f>
        <v/>
      </c>
      <c r="DK40" s="15" t="str">
        <f>IF(COUNTIF(cmoney!DL$640:DL$893,$C40)=0,"",COUNTIF(cmoney!DL$640:DL$893,$C40))</f>
        <v/>
      </c>
      <c r="DL40" s="15" t="str">
        <f>IF(COUNTIF(cmoney!DM$640:DM$893,$C40)=0,"",COUNTIF(cmoney!DM$640:DM$893,$C40))</f>
        <v/>
      </c>
      <c r="DM40" s="15" t="str">
        <f>IF(COUNTIF(cmoney!DN$640:DN$893,$C40)=0,"",COUNTIF(cmoney!DN$640:DN$893,$C40))</f>
        <v/>
      </c>
      <c r="DN40" s="15" t="str">
        <f>IF(COUNTIF(cmoney!DO$640:DO$893,$C40)=0,"",COUNTIF(cmoney!DO$640:DO$893,$C40))</f>
        <v/>
      </c>
      <c r="DO40" s="15" t="str">
        <f>IF(COUNTIF(cmoney!DP$640:DP$893,$C40)=0,"",COUNTIF(cmoney!DP$640:DP$893,$C40))</f>
        <v/>
      </c>
      <c r="DP40" s="15" t="str">
        <f>IF(COUNTIF(cmoney!DQ$640:DQ$893,$C40)=0,"",COUNTIF(cmoney!DQ$640:DQ$893,$C40))</f>
        <v/>
      </c>
      <c r="DQ40" s="15" t="str">
        <f>IF(COUNTIF(cmoney!DR$640:DR$893,$C40)=0,"",COUNTIF(cmoney!DR$640:DR$893,$C40))</f>
        <v/>
      </c>
      <c r="DR40" s="15" t="str">
        <f>IF(COUNTIF(cmoney!DS$640:DS$893,$C40)=0,"",COUNTIF(cmoney!DS$640:DS$893,$C40))</f>
        <v/>
      </c>
      <c r="DS40" s="15" t="str">
        <f>IF(COUNTIF(cmoney!DT$640:DT$893,$C40)=0,"",COUNTIF(cmoney!DT$640:DT$893,$C40))</f>
        <v/>
      </c>
      <c r="DT40" s="15" t="str">
        <f>IF(COUNTIF(cmoney!DU$640:DU$893,$C40)=0,"",COUNTIF(cmoney!DU$640:DU$893,$C40))</f>
        <v/>
      </c>
      <c r="DU40" s="15" t="str">
        <f>IF(COUNTIF(cmoney!DV$640:DV$893,$C40)=0,"",COUNTIF(cmoney!DV$640:DV$893,$C40))</f>
        <v/>
      </c>
      <c r="DV40" s="15" t="str">
        <f>IF(COUNTIF(cmoney!DW$640:DW$893,$C40)=0,"",COUNTIF(cmoney!DW$640:DW$893,$C40))</f>
        <v/>
      </c>
      <c r="DW40" s="15" t="str">
        <f>IF(COUNTIF(cmoney!DX$640:DX$893,$C40)=0,"",COUNTIF(cmoney!DX$640:DX$893,$C40))</f>
        <v/>
      </c>
      <c r="DX40" s="15" t="str">
        <f>IF(COUNTIF(cmoney!DY$640:DY$893,$C40)=0,"",COUNTIF(cmoney!DY$640:DY$893,$C40))</f>
        <v/>
      </c>
      <c r="DY40" s="15" t="str">
        <f>IF(COUNTIF(cmoney!DZ$640:DZ$893,$C40)=0,"",COUNTIF(cmoney!DZ$640:DZ$893,$C40))</f>
        <v/>
      </c>
      <c r="DZ40" s="15" t="str">
        <f>IF(COUNTIF(cmoney!EA$640:EA$893,$C40)=0,"",COUNTIF(cmoney!EA$640:EA$893,$C40))</f>
        <v/>
      </c>
      <c r="EA40" s="15" t="str">
        <f>IF(COUNTIF(cmoney!EB$640:EB$893,$C40)=0,"",COUNTIF(cmoney!EB$640:EB$893,$C40))</f>
        <v/>
      </c>
      <c r="EB40" s="15" t="str">
        <f>IF(COUNTIF(cmoney!EC$640:EC$893,$C40)=0,"",COUNTIF(cmoney!EC$640:EC$893,$C40))</f>
        <v/>
      </c>
      <c r="EC40" s="15" t="str">
        <f>IF(COUNTIF(cmoney!ED$640:ED$893,$C40)=0,"",COUNTIF(cmoney!ED$640:ED$893,$C40))</f>
        <v/>
      </c>
      <c r="ED40" s="15" t="str">
        <f>IF(COUNTIF(cmoney!EE$640:EE$893,$C40)=0,"",COUNTIF(cmoney!EE$640:EE$893,$C40))</f>
        <v/>
      </c>
      <c r="EE40" s="15" t="str">
        <f>IF(COUNTIF(cmoney!EF$640:EF$893,$C40)=0,"",COUNTIF(cmoney!EF$640:EF$893,$C40))</f>
        <v/>
      </c>
      <c r="EF40" s="15" t="str">
        <f>IF(COUNTIF(cmoney!EG$640:EG$893,$C40)=0,"",COUNTIF(cmoney!EG$640:EG$893,$C40))</f>
        <v/>
      </c>
      <c r="EG40" s="15" t="str">
        <f>IF(COUNTIF(cmoney!EH$640:EH$893,$C40)=0,"",COUNTIF(cmoney!EH$640:EH$893,$C40))</f>
        <v/>
      </c>
      <c r="EH40" s="15" t="str">
        <f>IF(COUNTIF(cmoney!EI$640:EI$893,$C40)=0,"",COUNTIF(cmoney!EI$640:EI$893,$C40))</f>
        <v/>
      </c>
      <c r="EI40" s="15" t="str">
        <f>IF(COUNTIF(cmoney!EJ$640:EJ$893,$C40)=0,"",COUNTIF(cmoney!EJ$640:EJ$893,$C40))</f>
        <v/>
      </c>
      <c r="EJ40" s="15" t="str">
        <f>IF(COUNTIF(cmoney!EK$640:EK$893,$C40)=0,"",COUNTIF(cmoney!EK$640:EK$893,$C40))</f>
        <v/>
      </c>
      <c r="EK40" s="15" t="str">
        <f>IF(COUNTIF(cmoney!EL$640:EL$893,$C40)=0,"",COUNTIF(cmoney!EL$640:EL$893,$C40))</f>
        <v/>
      </c>
      <c r="EL40" s="15" t="str">
        <f>IF(COUNTIF(cmoney!EM$640:EM$893,$C40)=0,"",COUNTIF(cmoney!EM$640:EM$893,$C40))</f>
        <v/>
      </c>
      <c r="EM40" s="15" t="str">
        <f>IF(COUNTIF(cmoney!EN$640:EN$893,$C40)=0,"",COUNTIF(cmoney!EN$640:EN$893,$C40))</f>
        <v/>
      </c>
      <c r="EN40" s="15" t="str">
        <f>IF(COUNTIF(cmoney!EO$640:EO$893,$C40)=0,"",COUNTIF(cmoney!EO$640:EO$893,$C40))</f>
        <v/>
      </c>
      <c r="EO40" s="15" t="str">
        <f>IF(COUNTIF(cmoney!EP$640:EP$893,$C40)=0,"",COUNTIF(cmoney!EP$640:EP$893,$C40))</f>
        <v/>
      </c>
      <c r="EP40" s="15" t="str">
        <f>IF(COUNTIF(cmoney!EQ$640:EQ$893,$C40)=0,"",COUNTIF(cmoney!EQ$640:EQ$893,$C40))</f>
        <v/>
      </c>
      <c r="EQ40" s="15" t="str">
        <f>IF(COUNTIF(cmoney!ER$640:ER$893,$C40)=0,"",COUNTIF(cmoney!ER$640:ER$893,$C40))</f>
        <v/>
      </c>
      <c r="ER40" s="15" t="str">
        <f>IF(COUNTIF(cmoney!ES$640:ES$893,$C40)=0,"",COUNTIF(cmoney!ES$640:ES$893,$C40))</f>
        <v/>
      </c>
      <c r="ES40" s="15" t="str">
        <f>IF(COUNTIF(cmoney!ET$640:ET$893,$C40)=0,"",COUNTIF(cmoney!ET$640:ET$893,$C40))</f>
        <v/>
      </c>
      <c r="ET40" s="15" t="str">
        <f>IF(COUNTIF(cmoney!EU$640:EU$893,$C40)=0,"",COUNTIF(cmoney!EU$640:EU$893,$C40))</f>
        <v/>
      </c>
      <c r="EU40" s="15" t="str">
        <f>IF(COUNTIF(cmoney!EV$640:EV$893,$C40)=0,"",COUNTIF(cmoney!EV$640:EV$893,$C40))</f>
        <v/>
      </c>
      <c r="EV40" s="15" t="str">
        <f>IF(COUNTIF(cmoney!EW$640:EW$893,$C40)=0,"",COUNTIF(cmoney!EW$640:EW$893,$C40))</f>
        <v/>
      </c>
      <c r="EW40" s="15" t="str">
        <f>IF(COUNTIF(cmoney!EX$640:EX$893,$C40)=0,"",COUNTIF(cmoney!EX$640:EX$893,$C40))</f>
        <v/>
      </c>
      <c r="EX40" s="15" t="str">
        <f>IF(COUNTIF(cmoney!EY$640:EY$893,$C40)=0,"",COUNTIF(cmoney!EY$640:EY$893,$C40))</f>
        <v/>
      </c>
      <c r="EY40" s="15" t="str">
        <f>IF(COUNTIF(cmoney!EZ$640:EZ$893,$C40)=0,"",COUNTIF(cmoney!EZ$640:EZ$893,$C40))</f>
        <v/>
      </c>
      <c r="EZ40" s="15" t="str">
        <f>IF(COUNTIF(cmoney!FA$640:FA$893,$C40)=0,"",COUNTIF(cmoney!FA$640:FA$893,$C40))</f>
        <v/>
      </c>
      <c r="FA40" s="15" t="str">
        <f>IF(COUNTIF(cmoney!FB$640:FB$893,$C40)=0,"",COUNTIF(cmoney!FB$640:FB$893,$C40))</f>
        <v/>
      </c>
      <c r="FB40" s="15" t="str">
        <f>IF(COUNTIF(cmoney!FC$640:FC$893,$C40)=0,"",COUNTIF(cmoney!FC$640:FC$893,$C40))</f>
        <v/>
      </c>
      <c r="FC40" s="15" t="str">
        <f>IF(COUNTIF(cmoney!FD$640:FD$893,$C40)=0,"",COUNTIF(cmoney!FD$640:FD$893,$C40))</f>
        <v/>
      </c>
      <c r="FD40" s="15" t="str">
        <f>IF(COUNTIF(cmoney!FE$640:FE$893,$C40)=0,"",COUNTIF(cmoney!FE$640:FE$893,$C40))</f>
        <v/>
      </c>
      <c r="FE40" s="15" t="str">
        <f>IF(COUNTIF(cmoney!FF$640:FF$893,$C40)=0,"",COUNTIF(cmoney!FF$640:FF$893,$C40))</f>
        <v/>
      </c>
      <c r="FF40" s="15" t="str">
        <f>IF(COUNTIF(cmoney!FG$640:FG$893,$C40)=0,"",COUNTIF(cmoney!FG$640:FG$893,$C40))</f>
        <v/>
      </c>
      <c r="FG40" s="15" t="str">
        <f>IF(COUNTIF(cmoney!FH$640:FH$893,$C40)=0,"",COUNTIF(cmoney!FH$640:FH$893,$C40))</f>
        <v/>
      </c>
      <c r="FH40" s="15" t="str">
        <f>IF(COUNTIF(cmoney!FI$640:FI$893,$C40)=0,"",COUNTIF(cmoney!FI$640:FI$893,$C40))</f>
        <v/>
      </c>
      <c r="FI40" s="15" t="str">
        <f>IF(COUNTIF(cmoney!FJ$640:FJ$893,$C40)=0,"",COUNTIF(cmoney!FJ$640:FJ$893,$C40))</f>
        <v/>
      </c>
      <c r="FJ40" s="15" t="str">
        <f>IF(COUNTIF(cmoney!FK$640:FK$893,$C40)=0,"",COUNTIF(cmoney!FK$640:FK$893,$C40))</f>
        <v/>
      </c>
      <c r="FK40" s="15" t="str">
        <f>IF(COUNTIF(cmoney!FL$640:FL$893,$C40)=0,"",COUNTIF(cmoney!FL$640:FL$893,$C40))</f>
        <v/>
      </c>
      <c r="FL40" s="15" t="str">
        <f>IF(COUNTIF(cmoney!FM$640:FM$893,$C40)=0,"",COUNTIF(cmoney!FM$640:FM$893,$C40))</f>
        <v/>
      </c>
      <c r="FM40" s="15" t="str">
        <f>IF(COUNTIF(cmoney!FN$640:FN$893,$C40)=0,"",COUNTIF(cmoney!FN$640:FN$893,$C40))</f>
        <v/>
      </c>
      <c r="FN40" s="15" t="str">
        <f>IF(COUNTIF(cmoney!FO$640:FO$893,$C40)=0,"",COUNTIF(cmoney!FO$640:FO$893,$C40))</f>
        <v/>
      </c>
      <c r="FO40" s="15" t="str">
        <f>IF(COUNTIF(cmoney!FP$640:FP$893,$C40)=0,"",COUNTIF(cmoney!FP$640:FP$893,$C40))</f>
        <v/>
      </c>
      <c r="FP40" s="15" t="str">
        <f>IF(COUNTIF(cmoney!FQ$640:FQ$893,$C40)=0,"",COUNTIF(cmoney!FQ$640:FQ$893,$C40))</f>
        <v/>
      </c>
      <c r="FQ40" s="15" t="str">
        <f>IF(COUNTIF(cmoney!FR$640:FR$893,$C40)=0,"",COUNTIF(cmoney!FR$640:FR$893,$C40))</f>
        <v/>
      </c>
      <c r="FR40" s="15" t="str">
        <f>IF(COUNTIF(cmoney!FS$640:FS$893,$C40)=0,"",COUNTIF(cmoney!FS$640:FS$893,$C40))</f>
        <v/>
      </c>
      <c r="FS40" s="15" t="str">
        <f>IF(COUNTIF(cmoney!FT$640:FT$893,$C40)=0,"",COUNTIF(cmoney!FT$640:FT$893,$C40))</f>
        <v/>
      </c>
      <c r="FT40" s="15" t="str">
        <f>IF(COUNTIF(cmoney!FU$640:FU$893,$C40)=0,"",COUNTIF(cmoney!FU$640:FU$893,$C40))</f>
        <v/>
      </c>
      <c r="FU40" s="15" t="str">
        <f>IF(COUNTIF(cmoney!FV$640:FV$893,$C40)=0,"",COUNTIF(cmoney!FV$640:FV$893,$C40))</f>
        <v/>
      </c>
      <c r="FV40" s="15" t="str">
        <f>IF(COUNTIF(cmoney!FW$640:FW$893,$C40)=0,"",COUNTIF(cmoney!FW$640:FW$893,$C40))</f>
        <v/>
      </c>
      <c r="FW40" s="15" t="str">
        <f>IF(COUNTIF(cmoney!FX$640:FX$893,$C40)=0,"",COUNTIF(cmoney!FX$640:FX$893,$C40))</f>
        <v/>
      </c>
      <c r="FX40" s="15" t="str">
        <f>IF(COUNTIF(cmoney!FY$640:FY$893,$C40)=0,"",COUNTIF(cmoney!FY$640:FY$893,$C40))</f>
        <v/>
      </c>
      <c r="FY40" s="15" t="str">
        <f>IF(COUNTIF(cmoney!FZ$640:FZ$893,$C40)=0,"",COUNTIF(cmoney!FZ$640:FZ$893,$C40))</f>
        <v/>
      </c>
      <c r="FZ40" s="15" t="str">
        <f>IF(COUNTIF(cmoney!GA$640:GA$893,$C40)=0,"",COUNTIF(cmoney!GA$640:GA$893,$C40))</f>
        <v/>
      </c>
      <c r="GA40" s="15" t="str">
        <f>IF(COUNTIF(cmoney!GB$640:GB$893,$C40)=0,"",COUNTIF(cmoney!GB$640:GB$893,$C40))</f>
        <v/>
      </c>
      <c r="GB40" s="15" t="str">
        <f>IF(COUNTIF(cmoney!GC$640:GC$893,$C40)=0,"",COUNTIF(cmoney!GC$640:GC$893,$C40))</f>
        <v/>
      </c>
      <c r="GC40" s="15" t="str">
        <f>IF(COUNTIF(cmoney!GD$640:GD$893,$C40)=0,"",COUNTIF(cmoney!GD$640:GD$893,$C40))</f>
        <v/>
      </c>
      <c r="GD40" s="15" t="str">
        <f>IF(COUNTIF(cmoney!GE$640:GE$893,$C40)=0,"",COUNTIF(cmoney!GE$640:GE$893,$C40))</f>
        <v/>
      </c>
      <c r="GE40" s="15" t="str">
        <f>IF(COUNTIF(cmoney!GF$640:GF$893,$C40)=0,"",COUNTIF(cmoney!GF$640:GF$893,$C40))</f>
        <v/>
      </c>
      <c r="GF40" s="15" t="str">
        <f>IF(COUNTIF(cmoney!GG$640:GG$893,$C40)=0,"",COUNTIF(cmoney!GG$640:GG$893,$C40))</f>
        <v/>
      </c>
      <c r="GG40" s="15" t="str">
        <f>IF(COUNTIF(cmoney!GH$640:GH$893,$C40)=0,"",COUNTIF(cmoney!GH$640:GH$893,$C40))</f>
        <v/>
      </c>
      <c r="GH40" s="15">
        <f>IF(COUNTIF(cmoney!GI$640:GI$893,$C40)=0,"",COUNTIF(cmoney!GI$640:GI$893,$C40))</f>
        <v>7</v>
      </c>
      <c r="GI40" s="15" t="str">
        <f>IF(COUNTIF(cmoney!GJ$640:GJ$893,$C40)=0,"",COUNTIF(cmoney!GJ$640:GJ$893,$C40))</f>
        <v/>
      </c>
      <c r="GJ40" s="15" t="str">
        <f>IF(COUNTIF(cmoney!GK$640:GK$893,$C40)=0,"",COUNTIF(cmoney!GK$640:GK$893,$C40))</f>
        <v/>
      </c>
      <c r="GK40" s="15" t="str">
        <f>IF(COUNTIF(cmoney!GL$640:GL$893,$C40)=0,"",COUNTIF(cmoney!GL$640:GL$893,$C40))</f>
        <v/>
      </c>
      <c r="GL40" s="15" t="str">
        <f>IF(COUNTIF(cmoney!GM$640:GM$893,$C40)=0,"",COUNTIF(cmoney!GM$640:GM$893,$C40))</f>
        <v/>
      </c>
      <c r="GM40" s="15" t="str">
        <f>IF(COUNTIF(cmoney!GN$640:GN$893,$C40)=0,"",COUNTIF(cmoney!GN$640:GN$893,$C40))</f>
        <v/>
      </c>
      <c r="GN40" s="15" t="str">
        <f>IF(COUNTIF(cmoney!GO$640:GO$893,$C40)=0,"",COUNTIF(cmoney!GO$640:GO$893,$C40))</f>
        <v/>
      </c>
      <c r="GO40" s="15" t="str">
        <f>IF(COUNTIF(cmoney!GP$640:GP$893,$C40)=0,"",COUNTIF(cmoney!GP$640:GP$893,$C40))</f>
        <v/>
      </c>
      <c r="GP40" s="15" t="str">
        <f>IF(COUNTIF(cmoney!GQ$640:GQ$893,$C40)=0,"",COUNTIF(cmoney!GQ$640:GQ$893,$C40))</f>
        <v/>
      </c>
      <c r="GQ40" s="15" t="str">
        <f>IF(COUNTIF(cmoney!GR$640:GR$893,$C40)=0,"",COUNTIF(cmoney!GR$640:GR$893,$C40))</f>
        <v/>
      </c>
      <c r="GR40" s="15" t="str">
        <f>IF(COUNTIF(cmoney!GS$640:GS$893,$C40)=0,"",COUNTIF(cmoney!GS$640:GS$893,$C40))</f>
        <v/>
      </c>
      <c r="GS40" s="15" t="str">
        <f>IF(COUNTIF(cmoney!GT$640:GT$893,$C40)=0,"",COUNTIF(cmoney!GT$640:GT$893,$C40))</f>
        <v/>
      </c>
      <c r="GT40" s="15" t="str">
        <f>IF(COUNTIF(cmoney!GU$640:GU$893,$C40)=0,"",COUNTIF(cmoney!GU$640:GU$893,$C40))</f>
        <v/>
      </c>
      <c r="GU40" s="15" t="str">
        <f>IF(COUNTIF(cmoney!GV$640:GV$893,$C40)=0,"",COUNTIF(cmoney!GV$640:GV$893,$C40))</f>
        <v/>
      </c>
    </row>
    <row r="41" spans="1:203">
      <c r="C41" s="10" t="s">
        <v>685</v>
      </c>
      <c r="D41" s="10" t="s">
        <v>1241</v>
      </c>
      <c r="E41" s="43">
        <f>IF(ISERROR(E40/(E40+E43)),"",E40/(E40+E43))</f>
        <v>0.26209677419354838</v>
      </c>
      <c r="F41" s="43">
        <f t="shared" ref="F41:BQ41" si="228">IF(ISERROR(F40/(F40+F43)),"",F40/(F40+F43))</f>
        <v>0.13877551020408163</v>
      </c>
      <c r="G41" s="43">
        <f t="shared" si="228"/>
        <v>0.15384615384615385</v>
      </c>
      <c r="H41" s="43">
        <f t="shared" si="228"/>
        <v>3.9840637450199202E-2</v>
      </c>
      <c r="I41" s="43">
        <f t="shared" si="228"/>
        <v>8.5365853658536592E-2</v>
      </c>
      <c r="J41" s="43">
        <f t="shared" si="228"/>
        <v>0.10483870967741936</v>
      </c>
      <c r="K41" s="43">
        <f t="shared" si="228"/>
        <v>0.37450199203187251</v>
      </c>
      <c r="L41" s="43">
        <f t="shared" si="228"/>
        <v>0.26748971193415638</v>
      </c>
      <c r="M41" s="43">
        <f t="shared" si="228"/>
        <v>0.19838056680161945</v>
      </c>
      <c r="N41" s="43">
        <f t="shared" si="228"/>
        <v>0.13360323886639677</v>
      </c>
      <c r="O41" s="43">
        <f t="shared" si="228"/>
        <v>0.51249999999999996</v>
      </c>
      <c r="P41" s="43">
        <f t="shared" si="228"/>
        <v>0.18292682926829268</v>
      </c>
      <c r="Q41" s="43">
        <f t="shared" si="228"/>
        <v>0.24081632653061225</v>
      </c>
      <c r="R41" s="43">
        <f t="shared" si="228"/>
        <v>2.7777777777777776E-2</v>
      </c>
      <c r="S41" s="43">
        <f t="shared" si="228"/>
        <v>0.30452674897119342</v>
      </c>
      <c r="T41" s="43">
        <f t="shared" si="228"/>
        <v>0.40740740740740738</v>
      </c>
      <c r="U41" s="43">
        <f t="shared" si="228"/>
        <v>0.25609756097560976</v>
      </c>
      <c r="V41" s="43">
        <f t="shared" si="228"/>
        <v>2.0080321285140562E-2</v>
      </c>
      <c r="W41" s="43">
        <f t="shared" si="228"/>
        <v>0.64761904761904765</v>
      </c>
      <c r="X41" s="43">
        <f t="shared" si="228"/>
        <v>0.11020408163265306</v>
      </c>
      <c r="Y41" s="43">
        <f t="shared" si="228"/>
        <v>0.6428571428571429</v>
      </c>
      <c r="Z41" s="43">
        <f t="shared" si="228"/>
        <v>0.45121951219512196</v>
      </c>
      <c r="AA41" s="43">
        <f t="shared" si="228"/>
        <v>0.30869565217391304</v>
      </c>
      <c r="AB41" s="43">
        <f t="shared" si="228"/>
        <v>0.54693877551020409</v>
      </c>
      <c r="AC41" s="43">
        <f t="shared" si="228"/>
        <v>0.50420168067226889</v>
      </c>
      <c r="AD41" s="43" t="str">
        <f t="shared" si="228"/>
        <v/>
      </c>
      <c r="AE41" s="43">
        <f t="shared" si="228"/>
        <v>0.46341463414634149</v>
      </c>
      <c r="AF41" s="43">
        <f t="shared" si="228"/>
        <v>0.29508196721311475</v>
      </c>
      <c r="AG41" s="43">
        <f t="shared" si="228"/>
        <v>0.48971193415637859</v>
      </c>
      <c r="AH41" s="43">
        <f t="shared" si="228"/>
        <v>0.29387755102040819</v>
      </c>
      <c r="AI41" s="43">
        <f t="shared" si="228"/>
        <v>0.3723849372384937</v>
      </c>
      <c r="AJ41" s="43">
        <f t="shared" si="228"/>
        <v>0.43373493975903615</v>
      </c>
      <c r="AK41" s="43">
        <f t="shared" si="228"/>
        <v>0.60483870967741937</v>
      </c>
      <c r="AL41" s="43">
        <f t="shared" si="228"/>
        <v>0.83673469387755106</v>
      </c>
      <c r="AM41" s="43">
        <f t="shared" si="228"/>
        <v>4.4354838709677422E-2</v>
      </c>
      <c r="AN41" s="43">
        <f t="shared" si="228"/>
        <v>0.16</v>
      </c>
      <c r="AO41" s="43">
        <f t="shared" si="228"/>
        <v>0.28799999999999998</v>
      </c>
      <c r="AP41" s="43">
        <f t="shared" si="228"/>
        <v>0.54918032786885251</v>
      </c>
      <c r="AQ41" s="43">
        <f t="shared" si="228"/>
        <v>9.166666666666666E-2</v>
      </c>
      <c r="AR41" s="43">
        <f t="shared" si="228"/>
        <v>0.31223628691983124</v>
      </c>
      <c r="AS41" s="43">
        <f t="shared" si="228"/>
        <v>0.2</v>
      </c>
      <c r="AT41" s="43">
        <f t="shared" si="228"/>
        <v>0.20499999999999999</v>
      </c>
      <c r="AU41" s="43">
        <f t="shared" si="228"/>
        <v>0.3383084577114428</v>
      </c>
      <c r="AV41" s="43">
        <f t="shared" si="228"/>
        <v>0.1306532663316583</v>
      </c>
      <c r="AW41" s="43">
        <f t="shared" si="228"/>
        <v>0.44019138755980863</v>
      </c>
      <c r="AX41" s="43">
        <f t="shared" si="228"/>
        <v>0.2537313432835821</v>
      </c>
      <c r="AY41" s="43">
        <f t="shared" si="228"/>
        <v>0.04</v>
      </c>
      <c r="AZ41" s="43" t="str">
        <f t="shared" si="228"/>
        <v/>
      </c>
      <c r="BA41" s="43">
        <f t="shared" si="228"/>
        <v>0.25730994152046782</v>
      </c>
      <c r="BB41" s="43">
        <f t="shared" si="228"/>
        <v>0.25</v>
      </c>
      <c r="BC41" s="43">
        <f t="shared" si="228"/>
        <v>0.1118421052631579</v>
      </c>
      <c r="BD41" s="43">
        <f t="shared" si="228"/>
        <v>6.6666666666666671E-3</v>
      </c>
      <c r="BE41" s="43">
        <f t="shared" si="228"/>
        <v>8.7248322147651006E-2</v>
      </c>
      <c r="BF41" s="43">
        <f t="shared" si="228"/>
        <v>0.375</v>
      </c>
      <c r="BG41" s="43">
        <f t="shared" si="228"/>
        <v>0.43518518518518517</v>
      </c>
      <c r="BH41" s="43">
        <f t="shared" si="228"/>
        <v>0.4956521739130435</v>
      </c>
      <c r="BI41" s="43">
        <f t="shared" si="228"/>
        <v>0.13513513513513514</v>
      </c>
      <c r="BJ41" s="43">
        <f t="shared" si="228"/>
        <v>3.0303030303030304E-2</v>
      </c>
      <c r="BK41" s="43" t="str">
        <f t="shared" si="228"/>
        <v/>
      </c>
      <c r="BL41" s="43">
        <f t="shared" si="228"/>
        <v>0.63492063492063489</v>
      </c>
      <c r="BM41" s="43" t="str">
        <f t="shared" si="228"/>
        <v/>
      </c>
      <c r="BN41" s="43" t="str">
        <f t="shared" si="228"/>
        <v/>
      </c>
      <c r="BO41" s="43">
        <f t="shared" si="228"/>
        <v>0.56338028169014087</v>
      </c>
      <c r="BP41" s="43">
        <f t="shared" si="228"/>
        <v>0.42857142857142855</v>
      </c>
      <c r="BQ41" s="43">
        <f t="shared" si="228"/>
        <v>0.20588235294117646</v>
      </c>
      <c r="BR41" s="43">
        <f t="shared" ref="BR41:EC41" si="229">IF(ISERROR(BR40/(BR40+BR43)),"",BR40/(BR40+BR43))</f>
        <v>2.8571428571428571E-2</v>
      </c>
      <c r="BS41" s="43">
        <f t="shared" si="229"/>
        <v>9.0909090909090912E-2</v>
      </c>
      <c r="BT41" s="43">
        <f t="shared" si="229"/>
        <v>0.91666666666666663</v>
      </c>
      <c r="BU41" s="43">
        <f t="shared" si="229"/>
        <v>0.5</v>
      </c>
      <c r="BV41" s="43" t="str">
        <f t="shared" si="229"/>
        <v/>
      </c>
      <c r="BW41" s="43" t="str">
        <f t="shared" si="229"/>
        <v/>
      </c>
      <c r="BX41" s="43" t="str">
        <f t="shared" si="229"/>
        <v/>
      </c>
      <c r="BY41" s="43" t="str">
        <f t="shared" si="229"/>
        <v/>
      </c>
      <c r="BZ41" s="43" t="str">
        <f t="shared" si="229"/>
        <v/>
      </c>
      <c r="CA41" s="43" t="str">
        <f t="shared" si="229"/>
        <v/>
      </c>
      <c r="CB41" s="43" t="str">
        <f t="shared" si="229"/>
        <v/>
      </c>
      <c r="CC41" s="43" t="str">
        <f t="shared" si="229"/>
        <v/>
      </c>
      <c r="CD41" s="43" t="str">
        <f t="shared" si="229"/>
        <v/>
      </c>
      <c r="CE41" s="43" t="str">
        <f t="shared" si="229"/>
        <v/>
      </c>
      <c r="CF41" s="43" t="str">
        <f t="shared" si="229"/>
        <v/>
      </c>
      <c r="CG41" s="43" t="str">
        <f t="shared" si="229"/>
        <v/>
      </c>
      <c r="CH41" s="43" t="str">
        <f t="shared" si="229"/>
        <v/>
      </c>
      <c r="CI41" s="43" t="str">
        <f t="shared" si="229"/>
        <v/>
      </c>
      <c r="CJ41" s="43" t="str">
        <f t="shared" si="229"/>
        <v/>
      </c>
      <c r="CK41" s="43" t="str">
        <f t="shared" si="229"/>
        <v/>
      </c>
      <c r="CL41" s="43" t="str">
        <f t="shared" si="229"/>
        <v/>
      </c>
      <c r="CM41" s="43" t="str">
        <f t="shared" si="229"/>
        <v/>
      </c>
      <c r="CN41" s="43" t="str">
        <f t="shared" si="229"/>
        <v/>
      </c>
      <c r="CO41" s="43" t="str">
        <f t="shared" si="229"/>
        <v/>
      </c>
      <c r="CP41" s="43" t="str">
        <f t="shared" si="229"/>
        <v/>
      </c>
      <c r="CQ41" s="43" t="str">
        <f t="shared" si="229"/>
        <v/>
      </c>
      <c r="CR41" s="43" t="str">
        <f t="shared" si="229"/>
        <v/>
      </c>
      <c r="CS41" s="43" t="str">
        <f t="shared" si="229"/>
        <v/>
      </c>
      <c r="CT41" s="43" t="str">
        <f t="shared" si="229"/>
        <v/>
      </c>
      <c r="CU41" s="43" t="str">
        <f t="shared" si="229"/>
        <v/>
      </c>
      <c r="CV41" s="43" t="str">
        <f t="shared" si="229"/>
        <v/>
      </c>
      <c r="CW41" s="43" t="str">
        <f t="shared" si="229"/>
        <v/>
      </c>
      <c r="CX41" s="43" t="str">
        <f t="shared" si="229"/>
        <v/>
      </c>
      <c r="CY41" s="43" t="str">
        <f t="shared" si="229"/>
        <v/>
      </c>
      <c r="CZ41" s="43" t="str">
        <f t="shared" si="229"/>
        <v/>
      </c>
      <c r="DA41" s="43" t="str">
        <f t="shared" si="229"/>
        <v/>
      </c>
      <c r="DB41" s="43" t="str">
        <f t="shared" si="229"/>
        <v/>
      </c>
      <c r="DC41" s="43" t="str">
        <f t="shared" si="229"/>
        <v/>
      </c>
      <c r="DD41" s="43" t="str">
        <f t="shared" si="229"/>
        <v/>
      </c>
      <c r="DE41" s="43" t="str">
        <f t="shared" si="229"/>
        <v/>
      </c>
      <c r="DF41" s="43" t="str">
        <f t="shared" si="229"/>
        <v/>
      </c>
      <c r="DG41" s="43" t="str">
        <f t="shared" si="229"/>
        <v/>
      </c>
      <c r="DH41" s="43" t="str">
        <f t="shared" si="229"/>
        <v/>
      </c>
      <c r="DI41" s="43" t="str">
        <f t="shared" si="229"/>
        <v/>
      </c>
      <c r="DJ41" s="43" t="str">
        <f t="shared" si="229"/>
        <v/>
      </c>
      <c r="DK41" s="43" t="str">
        <f t="shared" si="229"/>
        <v/>
      </c>
      <c r="DL41" s="43" t="str">
        <f t="shared" si="229"/>
        <v/>
      </c>
      <c r="DM41" s="43" t="str">
        <f t="shared" si="229"/>
        <v/>
      </c>
      <c r="DN41" s="43" t="str">
        <f t="shared" si="229"/>
        <v/>
      </c>
      <c r="DO41" s="43" t="str">
        <f t="shared" si="229"/>
        <v/>
      </c>
      <c r="DP41" s="43" t="str">
        <f t="shared" si="229"/>
        <v/>
      </c>
      <c r="DQ41" s="43" t="str">
        <f t="shared" si="229"/>
        <v/>
      </c>
      <c r="DR41" s="43" t="str">
        <f t="shared" si="229"/>
        <v/>
      </c>
      <c r="DS41" s="43" t="str">
        <f t="shared" si="229"/>
        <v/>
      </c>
      <c r="DT41" s="43" t="str">
        <f t="shared" si="229"/>
        <v/>
      </c>
      <c r="DU41" s="43" t="str">
        <f t="shared" si="229"/>
        <v/>
      </c>
      <c r="DV41" s="43" t="str">
        <f t="shared" si="229"/>
        <v/>
      </c>
      <c r="DW41" s="43" t="str">
        <f t="shared" si="229"/>
        <v/>
      </c>
      <c r="DX41" s="43" t="str">
        <f t="shared" si="229"/>
        <v/>
      </c>
      <c r="DY41" s="43" t="str">
        <f t="shared" si="229"/>
        <v/>
      </c>
      <c r="DZ41" s="43" t="str">
        <f t="shared" si="229"/>
        <v/>
      </c>
      <c r="EA41" s="43" t="str">
        <f t="shared" si="229"/>
        <v/>
      </c>
      <c r="EB41" s="43" t="str">
        <f t="shared" si="229"/>
        <v/>
      </c>
      <c r="EC41" s="43" t="str">
        <f t="shared" si="229"/>
        <v/>
      </c>
      <c r="ED41" s="43" t="str">
        <f t="shared" ref="ED41:GO41" si="230">IF(ISERROR(ED40/(ED40+ED43)),"",ED40/(ED40+ED43))</f>
        <v/>
      </c>
      <c r="EE41" s="43" t="str">
        <f t="shared" si="230"/>
        <v/>
      </c>
      <c r="EF41" s="43" t="str">
        <f t="shared" si="230"/>
        <v/>
      </c>
      <c r="EG41" s="43" t="str">
        <f t="shared" si="230"/>
        <v/>
      </c>
      <c r="EH41" s="43" t="str">
        <f t="shared" si="230"/>
        <v/>
      </c>
      <c r="EI41" s="43" t="str">
        <f t="shared" si="230"/>
        <v/>
      </c>
      <c r="EJ41" s="43" t="str">
        <f t="shared" si="230"/>
        <v/>
      </c>
      <c r="EK41" s="43" t="str">
        <f t="shared" si="230"/>
        <v/>
      </c>
      <c r="EL41" s="43" t="str">
        <f t="shared" si="230"/>
        <v/>
      </c>
      <c r="EM41" s="43" t="str">
        <f t="shared" si="230"/>
        <v/>
      </c>
      <c r="EN41" s="43" t="str">
        <f t="shared" si="230"/>
        <v/>
      </c>
      <c r="EO41" s="43" t="str">
        <f t="shared" si="230"/>
        <v/>
      </c>
      <c r="EP41" s="43" t="str">
        <f t="shared" si="230"/>
        <v/>
      </c>
      <c r="EQ41" s="43" t="str">
        <f t="shared" si="230"/>
        <v/>
      </c>
      <c r="ER41" s="43" t="str">
        <f t="shared" si="230"/>
        <v/>
      </c>
      <c r="ES41" s="43" t="str">
        <f t="shared" si="230"/>
        <v/>
      </c>
      <c r="ET41" s="43" t="str">
        <f t="shared" si="230"/>
        <v/>
      </c>
      <c r="EU41" s="43" t="str">
        <f t="shared" si="230"/>
        <v/>
      </c>
      <c r="EV41" s="43" t="str">
        <f t="shared" si="230"/>
        <v/>
      </c>
      <c r="EW41" s="43" t="str">
        <f t="shared" si="230"/>
        <v/>
      </c>
      <c r="EX41" s="43" t="str">
        <f t="shared" si="230"/>
        <v/>
      </c>
      <c r="EY41" s="43" t="str">
        <f t="shared" si="230"/>
        <v/>
      </c>
      <c r="EZ41" s="43" t="str">
        <f t="shared" si="230"/>
        <v/>
      </c>
      <c r="FA41" s="43" t="str">
        <f t="shared" si="230"/>
        <v/>
      </c>
      <c r="FB41" s="43" t="str">
        <f t="shared" si="230"/>
        <v/>
      </c>
      <c r="FC41" s="43" t="str">
        <f t="shared" si="230"/>
        <v/>
      </c>
      <c r="FD41" s="43" t="str">
        <f t="shared" si="230"/>
        <v/>
      </c>
      <c r="FE41" s="43" t="str">
        <f t="shared" si="230"/>
        <v/>
      </c>
      <c r="FF41" s="43" t="str">
        <f t="shared" si="230"/>
        <v/>
      </c>
      <c r="FG41" s="43" t="str">
        <f t="shared" si="230"/>
        <v/>
      </c>
      <c r="FH41" s="43" t="str">
        <f t="shared" si="230"/>
        <v/>
      </c>
      <c r="FI41" s="43" t="str">
        <f t="shared" si="230"/>
        <v/>
      </c>
      <c r="FJ41" s="43" t="str">
        <f t="shared" si="230"/>
        <v/>
      </c>
      <c r="FK41" s="43" t="str">
        <f t="shared" si="230"/>
        <v/>
      </c>
      <c r="FL41" s="43" t="str">
        <f t="shared" si="230"/>
        <v/>
      </c>
      <c r="FM41" s="43" t="str">
        <f t="shared" si="230"/>
        <v/>
      </c>
      <c r="FN41" s="43" t="str">
        <f t="shared" si="230"/>
        <v/>
      </c>
      <c r="FO41" s="43" t="str">
        <f t="shared" si="230"/>
        <v/>
      </c>
      <c r="FP41" s="43" t="str">
        <f t="shared" si="230"/>
        <v/>
      </c>
      <c r="FQ41" s="43" t="str">
        <f t="shared" si="230"/>
        <v/>
      </c>
      <c r="FR41" s="43" t="str">
        <f t="shared" si="230"/>
        <v/>
      </c>
      <c r="FS41" s="43" t="str">
        <f t="shared" si="230"/>
        <v/>
      </c>
      <c r="FT41" s="43" t="str">
        <f t="shared" si="230"/>
        <v/>
      </c>
      <c r="FU41" s="43" t="str">
        <f t="shared" si="230"/>
        <v/>
      </c>
      <c r="FV41" s="43" t="str">
        <f t="shared" si="230"/>
        <v/>
      </c>
      <c r="FW41" s="43" t="str">
        <f t="shared" si="230"/>
        <v/>
      </c>
      <c r="FX41" s="43" t="str">
        <f t="shared" si="230"/>
        <v/>
      </c>
      <c r="FY41" s="43" t="str">
        <f t="shared" si="230"/>
        <v/>
      </c>
      <c r="FZ41" s="43" t="str">
        <f t="shared" si="230"/>
        <v/>
      </c>
      <c r="GA41" s="43" t="str">
        <f t="shared" si="230"/>
        <v/>
      </c>
      <c r="GB41" s="43" t="str">
        <f t="shared" si="230"/>
        <v/>
      </c>
      <c r="GC41" s="43" t="str">
        <f t="shared" si="230"/>
        <v/>
      </c>
      <c r="GD41" s="43" t="str">
        <f t="shared" si="230"/>
        <v/>
      </c>
      <c r="GE41" s="43" t="str">
        <f t="shared" si="230"/>
        <v/>
      </c>
      <c r="GF41" s="43" t="str">
        <f t="shared" si="230"/>
        <v/>
      </c>
      <c r="GG41" s="43" t="str">
        <f t="shared" si="230"/>
        <v/>
      </c>
      <c r="GH41" s="43">
        <f t="shared" si="230"/>
        <v>2.8340080971659919E-2</v>
      </c>
      <c r="GI41" s="43" t="str">
        <f t="shared" si="230"/>
        <v/>
      </c>
      <c r="GJ41" s="43" t="str">
        <f t="shared" si="230"/>
        <v/>
      </c>
      <c r="GK41" s="43" t="str">
        <f t="shared" si="230"/>
        <v/>
      </c>
      <c r="GL41" s="43" t="str">
        <f t="shared" si="230"/>
        <v/>
      </c>
      <c r="GM41" s="43" t="str">
        <f t="shared" si="230"/>
        <v/>
      </c>
      <c r="GN41" s="43" t="str">
        <f t="shared" si="230"/>
        <v/>
      </c>
      <c r="GO41" s="43" t="str">
        <f t="shared" si="230"/>
        <v/>
      </c>
      <c r="GP41" s="43" t="str">
        <f t="shared" ref="GP41:GU41" si="231">IF(ISERROR(GP40/(GP40+GP43)),"",GP40/(GP40+GP43))</f>
        <v/>
      </c>
      <c r="GQ41" s="43" t="str">
        <f t="shared" si="231"/>
        <v/>
      </c>
      <c r="GR41" s="43" t="str">
        <f t="shared" si="231"/>
        <v/>
      </c>
      <c r="GS41" s="43" t="str">
        <f t="shared" si="231"/>
        <v/>
      </c>
      <c r="GT41" s="43" t="str">
        <f t="shared" si="231"/>
        <v/>
      </c>
      <c r="GU41" s="43" t="str">
        <f t="shared" si="231"/>
        <v/>
      </c>
    </row>
    <row r="42" spans="1:203">
      <c r="C42" s="10" t="s">
        <v>891</v>
      </c>
      <c r="D42" s="10" t="s">
        <v>1237</v>
      </c>
      <c r="E42" s="12">
        <f>IF(COUNTIF(cmoney!F$640:F$893,$C42)=0,"",SUMIFS(cmoney!F$640:F$893,cmoney!F$640:F$893,$C42)/COUNTIF(cmoney!F$640:F$893,$C42))</f>
        <v>-0.22227267759562849</v>
      </c>
      <c r="F42" s="12">
        <f>IF(COUNTIF(cmoney!G$640:G$893,$C42)=0,"",SUMIFS(cmoney!G$640:G$893,cmoney!G$640:G$893,$C42)/COUNTIF(cmoney!G$640:G$893,$C42))</f>
        <v>-0.66336350710900471</v>
      </c>
      <c r="G42" s="12">
        <f>IF(COUNTIF(cmoney!H$640:H$893,$C42)=0,"",SUMIFS(cmoney!H$640:H$893,cmoney!H$640:H$893,$C42)/COUNTIF(cmoney!H$640:H$893,$C42))</f>
        <v>-0.71044162679425837</v>
      </c>
      <c r="H42" s="12">
        <f>IF(COUNTIF(cmoney!I$640:I$893,$C42)=0,"",SUMIFS(cmoney!I$640:I$893,cmoney!I$640:I$893,$C42)/COUNTIF(cmoney!I$640:I$893,$C42))</f>
        <v>-0.68722780082987589</v>
      </c>
      <c r="I42" s="12">
        <f>IF(COUNTIF(cmoney!J$640:J$893,$C42)=0,"",SUMIFS(cmoney!J$640:J$893,cmoney!J$640:J$893,$C42)/COUNTIF(cmoney!J$640:J$893,$C42))</f>
        <v>-0.74125555555555578</v>
      </c>
      <c r="J42" s="12">
        <f>IF(COUNTIF(cmoney!K$640:K$893,$C42)=0,"",SUMIFS(cmoney!K$640:K$893,cmoney!K$640:K$893,$C42)/COUNTIF(cmoney!K$640:K$893,$C42))</f>
        <v>-0.53364414414414441</v>
      </c>
      <c r="K42" s="12">
        <f>IF(COUNTIF(cmoney!L$640:L$893,$C42)=0,"",SUMIFS(cmoney!L$640:L$893,cmoney!L$640:L$893,$C42)/COUNTIF(cmoney!L$640:L$893,$C42))</f>
        <v>-0.47984585987261158</v>
      </c>
      <c r="L42" s="12">
        <f>IF(COUNTIF(cmoney!M$640:M$893,$C42)=0,"",SUMIFS(cmoney!M$640:M$893,cmoney!M$640:M$893,$C42)/COUNTIF(cmoney!M$640:M$893,$C42))</f>
        <v>-0.37397865168539346</v>
      </c>
      <c r="M42" s="12">
        <f>IF(COUNTIF(cmoney!N$640:N$893,$C42)=0,"",SUMIFS(cmoney!N$640:N$893,cmoney!N$640:N$893,$C42)/COUNTIF(cmoney!N$640:N$893,$C42))</f>
        <v>-0.65709141414141436</v>
      </c>
      <c r="N42" s="12">
        <f>IF(COUNTIF(cmoney!O$640:O$893,$C42)=0,"",SUMIFS(cmoney!O$640:O$893,cmoney!O$640:O$893,$C42)/COUNTIF(cmoney!O$640:O$893,$C42))</f>
        <v>-1.0793495327102802</v>
      </c>
      <c r="O42" s="12">
        <f>IF(COUNTIF(cmoney!P$640:P$893,$C42)=0,"",SUMIFS(cmoney!P$640:P$893,cmoney!P$640:P$893,$C42)/COUNTIF(cmoney!P$640:P$893,$C42))</f>
        <v>-0.67419658119658143</v>
      </c>
      <c r="P42" s="12">
        <f>IF(COUNTIF(cmoney!Q$640:Q$893,$C42)=0,"",SUMIFS(cmoney!Q$640:Q$893,cmoney!Q$640:Q$893,$C42)/COUNTIF(cmoney!Q$640:Q$893,$C42))</f>
        <v>-0.72249203980099519</v>
      </c>
      <c r="Q42" s="12">
        <f>IF(COUNTIF(cmoney!R$640:R$893,$C42)=0,"",SUMIFS(cmoney!R$640:R$893,cmoney!R$640:R$893,$C42)/COUNTIF(cmoney!R$640:R$893,$C42))</f>
        <v>-0.60816182795698859</v>
      </c>
      <c r="R42" s="12">
        <f>IF(COUNTIF(cmoney!S$640:S$893,$C42)=0,"",SUMIFS(cmoney!S$640:S$893,cmoney!S$640:S$893,$C42)/COUNTIF(cmoney!S$640:S$893,$C42))</f>
        <v>-0.78078816326530631</v>
      </c>
      <c r="S42" s="12">
        <f>IF(COUNTIF(cmoney!T$640:T$893,$C42)=0,"",SUMIFS(cmoney!T$640:T$893,cmoney!T$640:T$893,$C42)/COUNTIF(cmoney!T$640:T$893,$C42))</f>
        <v>-0.75005266272189364</v>
      </c>
      <c r="T42" s="12">
        <f>IF(COUNTIF(cmoney!U$640:U$893,$C42)=0,"",SUMIFS(cmoney!U$640:U$893,cmoney!U$640:U$893,$C42)/COUNTIF(cmoney!U$640:U$893,$C42))</f>
        <v>-0.61057152777777768</v>
      </c>
      <c r="U42" s="12">
        <f>IF(COUNTIF(cmoney!V$640:V$893,$C42)=0,"",SUMIFS(cmoney!V$640:V$893,cmoney!V$640:V$893,$C42)/COUNTIF(cmoney!V$640:V$893,$C42))</f>
        <v>-0.72820163934426274</v>
      </c>
      <c r="V42" s="12">
        <f>IF(COUNTIF(cmoney!W$640:W$893,$C42)=0,"",SUMIFS(cmoney!W$640:W$893,cmoney!W$640:W$893,$C42)/COUNTIF(cmoney!W$640:W$893,$C42))</f>
        <v>-1.1960118852459021</v>
      </c>
      <c r="W42" s="12">
        <f>IF(COUNTIF(cmoney!X$640:X$893,$C42)=0,"",SUMIFS(cmoney!X$640:X$893,cmoney!X$640:X$893,$C42)/COUNTIF(cmoney!X$640:X$893,$C42))</f>
        <v>-0.62564324324324294</v>
      </c>
      <c r="X42" s="12">
        <f>IF(COUNTIF(cmoney!Y$640:Y$893,$C42)=0,"",SUMIFS(cmoney!Y$640:Y$893,cmoney!Y$640:Y$893,$C42)/COUNTIF(cmoney!Y$640:Y$893,$C42))</f>
        <v>-0.32170825688073379</v>
      </c>
      <c r="Y42" s="12">
        <f>IF(COUNTIF(cmoney!Z$640:Z$893,$C42)=0,"",SUMIFS(cmoney!Z$640:Z$893,cmoney!Z$640:Z$893,$C42)/COUNTIF(cmoney!Z$640:Z$893,$C42))</f>
        <v>-0.13825499999999996</v>
      </c>
      <c r="Z42" s="12">
        <f>IF(COUNTIF(cmoney!AA$640:AA$893,$C42)=0,"",SUMIFS(cmoney!AA$640:AA$893,cmoney!AA$640:AA$893,$C42)/COUNTIF(cmoney!AA$640:AA$893,$C42))</f>
        <v>-0.91181407407407433</v>
      </c>
      <c r="AA42" s="12">
        <f>IF(COUNTIF(cmoney!AB$640:AB$893,$C42)=0,"",SUMIFS(cmoney!AB$640:AB$893,cmoney!AB$640:AB$893,$C42)/COUNTIF(cmoney!AB$640:AB$893,$C42))</f>
        <v>-0.6695081761006294</v>
      </c>
      <c r="AB42" s="12">
        <f>IF(COUNTIF(cmoney!AC$640:AC$893,$C42)=0,"",SUMIFS(cmoney!AC$640:AC$893,cmoney!AC$640:AC$893,$C42)/COUNTIF(cmoney!AC$640:AC$893,$C42))</f>
        <v>-0.60028108108108114</v>
      </c>
      <c r="AC42" s="12">
        <f>IF(COUNTIF(cmoney!AD$640:AD$893,$C42)=0,"",SUMIFS(cmoney!AD$640:AD$893,cmoney!AD$640:AD$893,$C42)/COUNTIF(cmoney!AD$640:AD$893,$C42))</f>
        <v>-0.56140762711864445</v>
      </c>
      <c r="AD42" s="12" t="str">
        <f>IF(COUNTIF(cmoney!AE$640:AE$893,$C42)=0,"",SUMIFS(cmoney!AE$640:AE$893,cmoney!AE$640:AE$893,$C42)/COUNTIF(cmoney!AE$640:AE$893,$C42))</f>
        <v/>
      </c>
      <c r="AE42" s="12">
        <f>IF(COUNTIF(cmoney!AF$640:AF$893,$C42)=0,"",SUMIFS(cmoney!AF$640:AF$893,cmoney!AF$640:AF$893,$C42)/COUNTIF(cmoney!AF$640:AF$893,$C42))</f>
        <v>-0.90064924242424227</v>
      </c>
      <c r="AF42" s="12">
        <f>IF(COUNTIF(cmoney!AG$640:AG$893,$C42)=0,"",SUMIFS(cmoney!AG$640:AG$893,cmoney!AG$640:AG$893,$C42)/COUNTIF(cmoney!AG$640:AG$893,$C42))</f>
        <v>-0.64390755813953493</v>
      </c>
      <c r="AG42" s="12">
        <f>IF(COUNTIF(cmoney!AH$640:AH$893,$C42)=0,"",SUMIFS(cmoney!AH$640:AH$893,cmoney!AH$640:AH$893,$C42)/COUNTIF(cmoney!AH$640:AH$893,$C42))</f>
        <v>-0.7692129032258066</v>
      </c>
      <c r="AH42" s="12">
        <f>IF(COUNTIF(cmoney!AI$640:AI$893,$C42)=0,"",SUMIFS(cmoney!AI$640:AI$893,cmoney!AI$640:AI$893,$C42)/COUNTIF(cmoney!AI$640:AI$893,$C42))</f>
        <v>-0.72904277456647426</v>
      </c>
      <c r="AI42" s="12">
        <f>IF(COUNTIF(cmoney!AJ$640:AJ$893,$C42)=0,"",SUMIFS(cmoney!AJ$640:AJ$893,cmoney!AJ$640:AJ$893,$C42)/COUNTIF(cmoney!AJ$640:AJ$893,$C42))</f>
        <v>-0.40280599999999994</v>
      </c>
      <c r="AJ42" s="12">
        <f>IF(COUNTIF(cmoney!AK$640:AK$893,$C42)=0,"",SUMIFS(cmoney!AK$640:AK$893,cmoney!AK$640:AK$893,$C42)/COUNTIF(cmoney!AK$640:AK$893,$C42))</f>
        <v>-1.5229120567375893</v>
      </c>
      <c r="AK42" s="12">
        <f>IF(COUNTIF(cmoney!AL$640:AL$893,$C42)=0,"",SUMIFS(cmoney!AL$640:AL$893,cmoney!AL$640:AL$893,$C42)/COUNTIF(cmoney!AL$640:AL$893,$C42))</f>
        <v>-0.96486428571428562</v>
      </c>
      <c r="AL42" s="12">
        <f>IF(COUNTIF(cmoney!AM$640:AM$893,$C42)=0,"",SUMIFS(cmoney!AM$640:AM$893,cmoney!AM$640:AM$893,$C42)/COUNTIF(cmoney!AM$640:AM$893,$C42))</f>
        <v>-1.4148000000000003</v>
      </c>
      <c r="AM42" s="12">
        <f>IF(COUNTIF(cmoney!AN$640:AN$893,$C42)=0,"",SUMIFS(cmoney!AN$640:AN$893,cmoney!AN$640:AN$893,$C42)/COUNTIF(cmoney!AN$640:AN$893,$C42))</f>
        <v>-0.75957426160337593</v>
      </c>
      <c r="AN42" s="12">
        <f>IF(COUNTIF(cmoney!AO$640:AO$893,$C42)=0,"",SUMIFS(cmoney!AO$640:AO$893,cmoney!AO$640:AO$893,$C42)/COUNTIF(cmoney!AO$640:AO$893,$C42))</f>
        <v>-0.76858047619047665</v>
      </c>
      <c r="AO42" s="12">
        <f>IF(COUNTIF(cmoney!AP$640:AP$893,$C42)=0,"",SUMIFS(cmoney!AP$640:AP$893,cmoney!AP$640:AP$893,$C42)/COUNTIF(cmoney!AP$640:AP$893,$C42))</f>
        <v>-1.308661797752809</v>
      </c>
      <c r="AP42" s="12">
        <f>IF(COUNTIF(cmoney!AQ$640:AQ$893,$C42)=0,"",SUMIFS(cmoney!AQ$640:AQ$893,cmoney!AQ$640:AQ$893,$C42)/COUNTIF(cmoney!AQ$640:AQ$893,$C42))</f>
        <v>-0.40875909090909074</v>
      </c>
      <c r="AQ42" s="12">
        <f>IF(COUNTIF(cmoney!AR$640:AR$893,$C42)=0,"",SUMIFS(cmoney!AR$640:AR$893,cmoney!AR$640:AR$893,$C42)/COUNTIF(cmoney!AR$640:AR$893,$C42))</f>
        <v>-0.86662385321100954</v>
      </c>
      <c r="AR42" s="12">
        <f>IF(COUNTIF(cmoney!AS$640:AS$893,$C42)=0,"",SUMIFS(cmoney!AS$640:AS$893,cmoney!AS$640:AS$893,$C42)/COUNTIF(cmoney!AS$640:AS$893,$C42))</f>
        <v>-0.92865950920245366</v>
      </c>
      <c r="AS42" s="12">
        <f>IF(COUNTIF(cmoney!AT$640:AT$893,$C42)=0,"",SUMIFS(cmoney!AT$640:AT$893,cmoney!AT$640:AT$893,$C42)/COUNTIF(cmoney!AT$640:AT$893,$C42))</f>
        <v>-0.5078842391304349</v>
      </c>
      <c r="AT42" s="12">
        <f>IF(COUNTIF(cmoney!AU$640:AU$893,$C42)=0,"",SUMIFS(cmoney!AU$640:AU$893,cmoney!AU$640:AU$893,$C42)/COUNTIF(cmoney!AU$640:AU$893,$C42))</f>
        <v>-0.89449874213836511</v>
      </c>
      <c r="AU42" s="12">
        <f>IF(COUNTIF(cmoney!AV$640:AV$893,$C42)=0,"",SUMIFS(cmoney!AV$640:AV$893,cmoney!AV$640:AV$893,$C42)/COUNTIF(cmoney!AV$640:AV$893,$C42))</f>
        <v>-0.99842406015037599</v>
      </c>
      <c r="AV42" s="12">
        <f>IF(COUNTIF(cmoney!AW$640:AW$893,$C42)=0,"",SUMIFS(cmoney!AW$640:AW$893,cmoney!AW$640:AW$893,$C42)/COUNTIF(cmoney!AW$640:AW$893,$C42))</f>
        <v>-0.70059595375722528</v>
      </c>
      <c r="AW42" s="12">
        <f>IF(COUNTIF(cmoney!AX$640:AX$893,$C42)=0,"",SUMIFS(cmoney!AX$640:AX$893,cmoney!AX$640:AX$893,$C42)/COUNTIF(cmoney!AX$640:AX$893,$C42))</f>
        <v>-0.84757008547008539</v>
      </c>
      <c r="AX42" s="12">
        <f>IF(COUNTIF(cmoney!AY$640:AY$893,$C42)=0,"",SUMIFS(cmoney!AY$640:AY$893,cmoney!AY$640:AY$893,$C42)/COUNTIF(cmoney!AY$640:AY$893,$C42))</f>
        <v>-0.55628466666666665</v>
      </c>
      <c r="AY42" s="12">
        <f>IF(COUNTIF(cmoney!AZ$640:AZ$893,$C42)=0,"",SUMIFS(cmoney!AZ$640:AZ$893,cmoney!AZ$640:AZ$893,$C42)/COUNTIF(cmoney!AZ$640:AZ$893,$C42))</f>
        <v>-0.59368333333333301</v>
      </c>
      <c r="AZ42" s="12" t="str">
        <f>IF(COUNTIF(cmoney!BA$640:BA$893,$C42)=0,"",SUMIFS(cmoney!BA$640:BA$893,cmoney!BA$640:BA$893,$C42)/COUNTIF(cmoney!BA$640:BA$893,$C42))</f>
        <v/>
      </c>
      <c r="BA42" s="12">
        <f>IF(COUNTIF(cmoney!BB$640:BB$893,$C42)=0,"",SUMIFS(cmoney!BB$640:BB$893,cmoney!BB$640:BB$893,$C42)/COUNTIF(cmoney!BB$640:BB$893,$C42))</f>
        <v>-0.69026062992125969</v>
      </c>
      <c r="BB42" s="12">
        <f>IF(COUNTIF(cmoney!BC$640:BC$893,$C42)=0,"",SUMIFS(cmoney!BC$640:BC$893,cmoney!BC$640:BC$893,$C42)/COUNTIF(cmoney!BC$640:BC$893,$C42))</f>
        <v>-0.341552380952381</v>
      </c>
      <c r="BC42" s="12">
        <f>IF(COUNTIF(cmoney!BD$640:BD$893,$C42)=0,"",SUMIFS(cmoney!BD$640:BD$893,cmoney!BD$640:BD$893,$C42)/COUNTIF(cmoney!BD$640:BD$893,$C42))</f>
        <v>-1.3376222222222223</v>
      </c>
      <c r="BD42" s="12">
        <f>IF(COUNTIF(cmoney!BE$640:BE$893,$C42)=0,"",SUMIFS(cmoney!BE$640:BE$893,cmoney!BE$640:BE$893,$C42)/COUNTIF(cmoney!BE$640:BE$893,$C42))</f>
        <v>-0.81276375838926163</v>
      </c>
      <c r="BE42" s="12">
        <f>IF(COUNTIF(cmoney!BF$640:BF$893,$C42)=0,"",SUMIFS(cmoney!BF$640:BF$893,cmoney!BF$640:BF$893,$C42)/COUNTIF(cmoney!BF$640:BF$893,$C42))</f>
        <v>-1.2052617647058832</v>
      </c>
      <c r="BF42" s="12">
        <f>IF(COUNTIF(cmoney!BG$640:BG$893,$C42)=0,"",SUMIFS(cmoney!BG$640:BG$893,cmoney!BG$640:BG$893,$C42)/COUNTIF(cmoney!BG$640:BG$893,$C42))</f>
        <v>-0.13076000000000002</v>
      </c>
      <c r="BG42" s="12">
        <f>IF(COUNTIF(cmoney!BH$640:BH$893,$C42)=0,"",SUMIFS(cmoney!BH$640:BH$893,cmoney!BH$640:BH$893,$C42)/COUNTIF(cmoney!BH$640:BH$893,$C42))</f>
        <v>-0.13825409836065572</v>
      </c>
      <c r="BH42" s="12">
        <f>IF(COUNTIF(cmoney!BI$640:BI$893,$C42)=0,"",SUMIFS(cmoney!BI$640:BI$893,cmoney!BI$640:BI$893,$C42)/COUNTIF(cmoney!BI$640:BI$893,$C42))</f>
        <v>-0.62665862068965528</v>
      </c>
      <c r="BI42" s="12">
        <f>IF(COUNTIF(cmoney!BJ$640:BJ$893,$C42)=0,"",SUMIFS(cmoney!BJ$640:BJ$893,cmoney!BJ$640:BJ$893,$C42)/COUNTIF(cmoney!BJ$640:BJ$893,$C42))</f>
        <v>-0.57882083333333323</v>
      </c>
      <c r="BJ42" s="12">
        <f>IF(COUNTIF(cmoney!BK$640:BK$893,$C42)=0,"",SUMIFS(cmoney!BK$640:BK$893,cmoney!BK$640:BK$893,$C42)/COUNTIF(cmoney!BK$640:BK$893,$C42))</f>
        <v>-0.98325624999999983</v>
      </c>
      <c r="BK42" s="12" t="str">
        <f>IF(COUNTIF(cmoney!BL$640:BL$893,$C42)=0,"",SUMIFS(cmoney!BL$640:BL$893,cmoney!BL$640:BL$893,$C42)/COUNTIF(cmoney!BL$640:BL$893,$C42))</f>
        <v/>
      </c>
      <c r="BL42" s="12">
        <f>IF(COUNTIF(cmoney!BM$640:BM$893,$C42)=0,"",SUMIFS(cmoney!BM$640:BM$893,cmoney!BM$640:BM$893,$C42)/COUNTIF(cmoney!BM$640:BM$893,$C42))</f>
        <v>-0.40404347826086956</v>
      </c>
      <c r="BM42" s="12" t="str">
        <f>IF(COUNTIF(cmoney!BN$640:BN$893,$C42)=0,"",SUMIFS(cmoney!BN$640:BN$893,cmoney!BN$640:BN$893,$C42)/COUNTIF(cmoney!BN$640:BN$893,$C42))</f>
        <v/>
      </c>
      <c r="BN42" s="12" t="str">
        <f>IF(COUNTIF(cmoney!BO$640:BO$893,$C42)=0,"",SUMIFS(cmoney!BO$640:BO$893,cmoney!BO$640:BO$893,$C42)/COUNTIF(cmoney!BO$640:BO$893,$C42))</f>
        <v/>
      </c>
      <c r="BO42" s="12">
        <f>IF(COUNTIF(cmoney!BP$640:BP$893,$C42)=0,"",SUMIFS(cmoney!BP$640:BP$893,cmoney!BP$640:BP$893,$C42)/COUNTIF(cmoney!BP$640:BP$893,$C42))</f>
        <v>-3.0230838709677421</v>
      </c>
      <c r="BP42" s="12">
        <f>IF(COUNTIF(cmoney!BQ$640:BQ$893,$C42)=0,"",SUMIFS(cmoney!BQ$640:BQ$893,cmoney!BQ$640:BQ$893,$C42)/COUNTIF(cmoney!BQ$640:BQ$893,$C42))</f>
        <v>-1.5266424999999999</v>
      </c>
      <c r="BQ42" s="12">
        <f>IF(COUNTIF(cmoney!BR$640:BR$893,$C42)=0,"",SUMIFS(cmoney!BR$640:BR$893,cmoney!BR$640:BR$893,$C42)/COUNTIF(cmoney!BR$640:BR$893,$C42))</f>
        <v>-0.8652537037037038</v>
      </c>
      <c r="BR42" s="12">
        <f>IF(COUNTIF(cmoney!BS$640:BS$893,$C42)=0,"",SUMIFS(cmoney!BS$640:BS$893,cmoney!BS$640:BS$893,$C42)/COUNTIF(cmoney!BS$640:BS$893,$C42))</f>
        <v>-0.27551176470588246</v>
      </c>
      <c r="BS42" s="12">
        <f>IF(COUNTIF(cmoney!BT$640:BT$893,$C42)=0,"",SUMIFS(cmoney!BT$640:BT$893,cmoney!BT$640:BT$893,$C42)/COUNTIF(cmoney!BT$640:BT$893,$C42))</f>
        <v>-0.17809799999999998</v>
      </c>
      <c r="BT42" s="12">
        <f>IF(COUNTIF(cmoney!BU$640:BU$893,$C42)=0,"",SUMIFS(cmoney!BU$640:BU$893,cmoney!BU$640:BU$893,$C42)/COUNTIF(cmoney!BU$640:BU$893,$C42))</f>
        <v>-3.1113</v>
      </c>
      <c r="BU42" s="12">
        <f>IF(COUNTIF(cmoney!BV$640:BV$893,$C42)=0,"",SUMIFS(cmoney!BV$640:BV$893,cmoney!BV$640:BV$893,$C42)/COUNTIF(cmoney!BV$640:BV$893,$C42))</f>
        <v>-1.6088</v>
      </c>
      <c r="BV42" s="12">
        <f>IF(COUNTIF(cmoney!BW$640:BW$893,$C42)=0,"",SUMIFS(cmoney!BW$640:BW$893,cmoney!BW$640:BW$893,$C42)/COUNTIF(cmoney!BW$640:BW$893,$C42))</f>
        <v>-0.35139999999999999</v>
      </c>
      <c r="BW42" s="12">
        <f>IF(COUNTIF(cmoney!BX$640:BX$893,$C42)=0,"",SUMIFS(cmoney!BX$640:BX$893,cmoney!BX$640:BX$893,$C42)/COUNTIF(cmoney!BX$640:BX$893,$C42))</f>
        <v>-1.1355</v>
      </c>
      <c r="BX42" s="12" t="str">
        <f>IF(COUNTIF(cmoney!BY$640:BY$893,$C42)=0,"",SUMIFS(cmoney!BY$640:BY$893,cmoney!BY$640:BY$893,$C42)/COUNTIF(cmoney!BY$640:BY$893,$C42))</f>
        <v/>
      </c>
      <c r="BY42" s="12" t="str">
        <f>IF(COUNTIF(cmoney!BZ$640:BZ$893,$C42)=0,"",SUMIFS(cmoney!BZ$640:BZ$893,cmoney!BZ$640:BZ$893,$C42)/COUNTIF(cmoney!BZ$640:BZ$893,$C42))</f>
        <v/>
      </c>
      <c r="BZ42" s="12" t="str">
        <f>IF(COUNTIF(cmoney!CA$640:CA$893,$C42)=0,"",SUMIFS(cmoney!CA$640:CA$893,cmoney!CA$640:CA$893,$C42)/COUNTIF(cmoney!CA$640:CA$893,$C42))</f>
        <v/>
      </c>
      <c r="CA42" s="12" t="str">
        <f>IF(COUNTIF(cmoney!CB$640:CB$893,$C42)=0,"",SUMIFS(cmoney!CB$640:CB$893,cmoney!CB$640:CB$893,$C42)/COUNTIF(cmoney!CB$640:CB$893,$C42))</f>
        <v/>
      </c>
      <c r="CB42" s="12" t="str">
        <f>IF(COUNTIF(cmoney!CC$640:CC$893,$C42)=0,"",SUMIFS(cmoney!CC$640:CC$893,cmoney!CC$640:CC$893,$C42)/COUNTIF(cmoney!CC$640:CC$893,$C42))</f>
        <v/>
      </c>
      <c r="CC42" s="12" t="str">
        <f>IF(COUNTIF(cmoney!CD$640:CD$893,$C42)=0,"",SUMIFS(cmoney!CD$640:CD$893,cmoney!CD$640:CD$893,$C42)/COUNTIF(cmoney!CD$640:CD$893,$C42))</f>
        <v/>
      </c>
      <c r="CD42" s="12" t="str">
        <f>IF(COUNTIF(cmoney!CE$640:CE$893,$C42)=0,"",SUMIFS(cmoney!CE$640:CE$893,cmoney!CE$640:CE$893,$C42)/COUNTIF(cmoney!CE$640:CE$893,$C42))</f>
        <v/>
      </c>
      <c r="CE42" s="12" t="str">
        <f>IF(COUNTIF(cmoney!CF$640:CF$893,$C42)=0,"",SUMIFS(cmoney!CF$640:CF$893,cmoney!CF$640:CF$893,$C42)/COUNTIF(cmoney!CF$640:CF$893,$C42))</f>
        <v/>
      </c>
      <c r="CF42" s="12" t="str">
        <f>IF(COUNTIF(cmoney!CG$640:CG$893,$C42)=0,"",SUMIFS(cmoney!CG$640:CG$893,cmoney!CG$640:CG$893,$C42)/COUNTIF(cmoney!CG$640:CG$893,$C42))</f>
        <v/>
      </c>
      <c r="CG42" s="12" t="str">
        <f>IF(COUNTIF(cmoney!CH$640:CH$893,$C42)=0,"",SUMIFS(cmoney!CH$640:CH$893,cmoney!CH$640:CH$893,$C42)/COUNTIF(cmoney!CH$640:CH$893,$C42))</f>
        <v/>
      </c>
      <c r="CH42" s="12" t="str">
        <f>IF(COUNTIF(cmoney!CI$640:CI$893,$C42)=0,"",SUMIFS(cmoney!CI$640:CI$893,cmoney!CI$640:CI$893,$C42)/COUNTIF(cmoney!CI$640:CI$893,$C42))</f>
        <v/>
      </c>
      <c r="CI42" s="12" t="str">
        <f>IF(COUNTIF(cmoney!CJ$640:CJ$893,$C42)=0,"",SUMIFS(cmoney!CJ$640:CJ$893,cmoney!CJ$640:CJ$893,$C42)/COUNTIF(cmoney!CJ$640:CJ$893,$C42))</f>
        <v/>
      </c>
      <c r="CJ42" s="12" t="str">
        <f>IF(COUNTIF(cmoney!CK$640:CK$893,$C42)=0,"",SUMIFS(cmoney!CK$640:CK$893,cmoney!CK$640:CK$893,$C42)/COUNTIF(cmoney!CK$640:CK$893,$C42))</f>
        <v/>
      </c>
      <c r="CK42" s="12" t="str">
        <f>IF(COUNTIF(cmoney!CL$640:CL$893,$C42)=0,"",SUMIFS(cmoney!CL$640:CL$893,cmoney!CL$640:CL$893,$C42)/COUNTIF(cmoney!CL$640:CL$893,$C42))</f>
        <v/>
      </c>
      <c r="CL42" s="12" t="str">
        <f>IF(COUNTIF(cmoney!CM$640:CM$893,$C42)=0,"",SUMIFS(cmoney!CM$640:CM$893,cmoney!CM$640:CM$893,$C42)/COUNTIF(cmoney!CM$640:CM$893,$C42))</f>
        <v/>
      </c>
      <c r="CM42" s="12" t="str">
        <f>IF(COUNTIF(cmoney!CN$640:CN$893,$C42)=0,"",SUMIFS(cmoney!CN$640:CN$893,cmoney!CN$640:CN$893,$C42)/COUNTIF(cmoney!CN$640:CN$893,$C42))</f>
        <v/>
      </c>
      <c r="CN42" s="12" t="str">
        <f>IF(COUNTIF(cmoney!CO$640:CO$893,$C42)=0,"",SUMIFS(cmoney!CO$640:CO$893,cmoney!CO$640:CO$893,$C42)/COUNTIF(cmoney!CO$640:CO$893,$C42))</f>
        <v/>
      </c>
      <c r="CO42" s="12" t="str">
        <f>IF(COUNTIF(cmoney!CP$640:CP$893,$C42)=0,"",SUMIFS(cmoney!CP$640:CP$893,cmoney!CP$640:CP$893,$C42)/COUNTIF(cmoney!CP$640:CP$893,$C42))</f>
        <v/>
      </c>
      <c r="CP42" s="12" t="str">
        <f>IF(COUNTIF(cmoney!CQ$640:CQ$893,$C42)=0,"",SUMIFS(cmoney!CQ$640:CQ$893,cmoney!CQ$640:CQ$893,$C42)/COUNTIF(cmoney!CQ$640:CQ$893,$C42))</f>
        <v/>
      </c>
      <c r="CQ42" s="12" t="str">
        <f>IF(COUNTIF(cmoney!CR$640:CR$893,$C42)=0,"",SUMIFS(cmoney!CR$640:CR$893,cmoney!CR$640:CR$893,$C42)/COUNTIF(cmoney!CR$640:CR$893,$C42))</f>
        <v/>
      </c>
      <c r="CR42" s="12" t="str">
        <f>IF(COUNTIF(cmoney!CS$640:CS$893,$C42)=0,"",SUMIFS(cmoney!CS$640:CS$893,cmoney!CS$640:CS$893,$C42)/COUNTIF(cmoney!CS$640:CS$893,$C42))</f>
        <v/>
      </c>
      <c r="CS42" s="12" t="str">
        <f>IF(COUNTIF(cmoney!CT$640:CT$893,$C42)=0,"",SUMIFS(cmoney!CT$640:CT$893,cmoney!CT$640:CT$893,$C42)/COUNTIF(cmoney!CT$640:CT$893,$C42))</f>
        <v/>
      </c>
      <c r="CT42" s="12" t="str">
        <f>IF(COUNTIF(cmoney!CU$640:CU$893,$C42)=0,"",SUMIFS(cmoney!CU$640:CU$893,cmoney!CU$640:CU$893,$C42)/COUNTIF(cmoney!CU$640:CU$893,$C42))</f>
        <v/>
      </c>
      <c r="CU42" s="12" t="str">
        <f>IF(COUNTIF(cmoney!CV$640:CV$893,$C42)=0,"",SUMIFS(cmoney!CV$640:CV$893,cmoney!CV$640:CV$893,$C42)/COUNTIF(cmoney!CV$640:CV$893,$C42))</f>
        <v/>
      </c>
      <c r="CV42" s="12" t="str">
        <f>IF(COUNTIF(cmoney!CW$640:CW$893,$C42)=0,"",SUMIFS(cmoney!CW$640:CW$893,cmoney!CW$640:CW$893,$C42)/COUNTIF(cmoney!CW$640:CW$893,$C42))</f>
        <v/>
      </c>
      <c r="CW42" s="12" t="str">
        <f>IF(COUNTIF(cmoney!CX$640:CX$893,$C42)=0,"",SUMIFS(cmoney!CX$640:CX$893,cmoney!CX$640:CX$893,$C42)/COUNTIF(cmoney!CX$640:CX$893,$C42))</f>
        <v/>
      </c>
      <c r="CX42" s="12" t="str">
        <f>IF(COUNTIF(cmoney!CY$640:CY$893,$C42)=0,"",SUMIFS(cmoney!CY$640:CY$893,cmoney!CY$640:CY$893,$C42)/COUNTIF(cmoney!CY$640:CY$893,$C42))</f>
        <v/>
      </c>
      <c r="CY42" s="12" t="str">
        <f>IF(COUNTIF(cmoney!CZ$640:CZ$893,$C42)=0,"",SUMIFS(cmoney!CZ$640:CZ$893,cmoney!CZ$640:CZ$893,$C42)/COUNTIF(cmoney!CZ$640:CZ$893,$C42))</f>
        <v/>
      </c>
      <c r="CZ42" s="12" t="str">
        <f>IF(COUNTIF(cmoney!DA$640:DA$893,$C42)=0,"",SUMIFS(cmoney!DA$640:DA$893,cmoney!DA$640:DA$893,$C42)/COUNTIF(cmoney!DA$640:DA$893,$C42))</f>
        <v/>
      </c>
      <c r="DA42" s="12" t="str">
        <f>IF(COUNTIF(cmoney!DB$640:DB$893,$C42)=0,"",SUMIFS(cmoney!DB$640:DB$893,cmoney!DB$640:DB$893,$C42)/COUNTIF(cmoney!DB$640:DB$893,$C42))</f>
        <v/>
      </c>
      <c r="DB42" s="12" t="str">
        <f>IF(COUNTIF(cmoney!DC$640:DC$893,$C42)=0,"",SUMIFS(cmoney!DC$640:DC$893,cmoney!DC$640:DC$893,$C42)/COUNTIF(cmoney!DC$640:DC$893,$C42))</f>
        <v/>
      </c>
      <c r="DC42" s="12" t="str">
        <f>IF(COUNTIF(cmoney!DD$640:DD$893,$C42)=0,"",SUMIFS(cmoney!DD$640:DD$893,cmoney!DD$640:DD$893,$C42)/COUNTIF(cmoney!DD$640:DD$893,$C42))</f>
        <v/>
      </c>
      <c r="DD42" s="12" t="str">
        <f>IF(COUNTIF(cmoney!DE$640:DE$893,$C42)=0,"",SUMIFS(cmoney!DE$640:DE$893,cmoney!DE$640:DE$893,$C42)/COUNTIF(cmoney!DE$640:DE$893,$C42))</f>
        <v/>
      </c>
      <c r="DE42" s="12" t="str">
        <f>IF(COUNTIF(cmoney!DF$640:DF$893,$C42)=0,"",SUMIFS(cmoney!DF$640:DF$893,cmoney!DF$640:DF$893,$C42)/COUNTIF(cmoney!DF$640:DF$893,$C42))</f>
        <v/>
      </c>
      <c r="DF42" s="12" t="str">
        <f>IF(COUNTIF(cmoney!DG$640:DG$893,$C42)=0,"",SUMIFS(cmoney!DG$640:DG$893,cmoney!DG$640:DG$893,$C42)/COUNTIF(cmoney!DG$640:DG$893,$C42))</f>
        <v/>
      </c>
      <c r="DG42" s="12" t="str">
        <f>IF(COUNTIF(cmoney!DH$640:DH$893,$C42)=0,"",SUMIFS(cmoney!DH$640:DH$893,cmoney!DH$640:DH$893,$C42)/COUNTIF(cmoney!DH$640:DH$893,$C42))</f>
        <v/>
      </c>
      <c r="DH42" s="12" t="str">
        <f>IF(COUNTIF(cmoney!DI$640:DI$893,$C42)=0,"",SUMIFS(cmoney!DI$640:DI$893,cmoney!DI$640:DI$893,$C42)/COUNTIF(cmoney!DI$640:DI$893,$C42))</f>
        <v/>
      </c>
      <c r="DI42" s="12" t="str">
        <f>IF(COUNTIF(cmoney!DJ$640:DJ$893,$C42)=0,"",SUMIFS(cmoney!DJ$640:DJ$893,cmoney!DJ$640:DJ$893,$C42)/COUNTIF(cmoney!DJ$640:DJ$893,$C42))</f>
        <v/>
      </c>
      <c r="DJ42" s="12" t="str">
        <f>IF(COUNTIF(cmoney!DK$640:DK$893,$C42)=0,"",SUMIFS(cmoney!DK$640:DK$893,cmoney!DK$640:DK$893,$C42)/COUNTIF(cmoney!DK$640:DK$893,$C42))</f>
        <v/>
      </c>
      <c r="DK42" s="12" t="str">
        <f>IF(COUNTIF(cmoney!DL$640:DL$893,$C42)=0,"",SUMIFS(cmoney!DL$640:DL$893,cmoney!DL$640:DL$893,$C42)/COUNTIF(cmoney!DL$640:DL$893,$C42))</f>
        <v/>
      </c>
      <c r="DL42" s="12" t="str">
        <f>IF(COUNTIF(cmoney!DM$640:DM$893,$C42)=0,"",SUMIFS(cmoney!DM$640:DM$893,cmoney!DM$640:DM$893,$C42)/COUNTIF(cmoney!DM$640:DM$893,$C42))</f>
        <v/>
      </c>
      <c r="DM42" s="12" t="str">
        <f>IF(COUNTIF(cmoney!DN$640:DN$893,$C42)=0,"",SUMIFS(cmoney!DN$640:DN$893,cmoney!DN$640:DN$893,$C42)/COUNTIF(cmoney!DN$640:DN$893,$C42))</f>
        <v/>
      </c>
      <c r="DN42" s="12" t="str">
        <f>IF(COUNTIF(cmoney!DO$640:DO$893,$C42)=0,"",SUMIFS(cmoney!DO$640:DO$893,cmoney!DO$640:DO$893,$C42)/COUNTIF(cmoney!DO$640:DO$893,$C42))</f>
        <v/>
      </c>
      <c r="DO42" s="12" t="str">
        <f>IF(COUNTIF(cmoney!DP$640:DP$893,$C42)=0,"",SUMIFS(cmoney!DP$640:DP$893,cmoney!DP$640:DP$893,$C42)/COUNTIF(cmoney!DP$640:DP$893,$C42))</f>
        <v/>
      </c>
      <c r="DP42" s="12" t="str">
        <f>IF(COUNTIF(cmoney!DQ$640:DQ$893,$C42)=0,"",SUMIFS(cmoney!DQ$640:DQ$893,cmoney!DQ$640:DQ$893,$C42)/COUNTIF(cmoney!DQ$640:DQ$893,$C42))</f>
        <v/>
      </c>
      <c r="DQ42" s="12" t="str">
        <f>IF(COUNTIF(cmoney!DR$640:DR$893,$C42)=0,"",SUMIFS(cmoney!DR$640:DR$893,cmoney!DR$640:DR$893,$C42)/COUNTIF(cmoney!DR$640:DR$893,$C42))</f>
        <v/>
      </c>
      <c r="DR42" s="12" t="str">
        <f>IF(COUNTIF(cmoney!DS$640:DS$893,$C42)=0,"",SUMIFS(cmoney!DS$640:DS$893,cmoney!DS$640:DS$893,$C42)/COUNTIF(cmoney!DS$640:DS$893,$C42))</f>
        <v/>
      </c>
      <c r="DS42" s="12" t="str">
        <f>IF(COUNTIF(cmoney!DT$640:DT$893,$C42)=0,"",SUMIFS(cmoney!DT$640:DT$893,cmoney!DT$640:DT$893,$C42)/COUNTIF(cmoney!DT$640:DT$893,$C42))</f>
        <v/>
      </c>
      <c r="DT42" s="12" t="str">
        <f>IF(COUNTIF(cmoney!DU$640:DU$893,$C42)=0,"",SUMIFS(cmoney!DU$640:DU$893,cmoney!DU$640:DU$893,$C42)/COUNTIF(cmoney!DU$640:DU$893,$C42))</f>
        <v/>
      </c>
      <c r="DU42" s="12" t="str">
        <f>IF(COUNTIF(cmoney!DV$640:DV$893,$C42)=0,"",SUMIFS(cmoney!DV$640:DV$893,cmoney!DV$640:DV$893,$C42)/COUNTIF(cmoney!DV$640:DV$893,$C42))</f>
        <v/>
      </c>
      <c r="DV42" s="12" t="str">
        <f>IF(COUNTIF(cmoney!DW$640:DW$893,$C42)=0,"",SUMIFS(cmoney!DW$640:DW$893,cmoney!DW$640:DW$893,$C42)/COUNTIF(cmoney!DW$640:DW$893,$C42))</f>
        <v/>
      </c>
      <c r="DW42" s="12" t="str">
        <f>IF(COUNTIF(cmoney!DX$640:DX$893,$C42)=0,"",SUMIFS(cmoney!DX$640:DX$893,cmoney!DX$640:DX$893,$C42)/COUNTIF(cmoney!DX$640:DX$893,$C42))</f>
        <v/>
      </c>
      <c r="DX42" s="12" t="str">
        <f>IF(COUNTIF(cmoney!DY$640:DY$893,$C42)=0,"",SUMIFS(cmoney!DY$640:DY$893,cmoney!DY$640:DY$893,$C42)/COUNTIF(cmoney!DY$640:DY$893,$C42))</f>
        <v/>
      </c>
      <c r="DY42" s="12" t="str">
        <f>IF(COUNTIF(cmoney!DZ$640:DZ$893,$C42)=0,"",SUMIFS(cmoney!DZ$640:DZ$893,cmoney!DZ$640:DZ$893,$C42)/COUNTIF(cmoney!DZ$640:DZ$893,$C42))</f>
        <v/>
      </c>
      <c r="DZ42" s="12" t="str">
        <f>IF(COUNTIF(cmoney!EA$640:EA$893,$C42)=0,"",SUMIFS(cmoney!EA$640:EA$893,cmoney!EA$640:EA$893,$C42)/COUNTIF(cmoney!EA$640:EA$893,$C42))</f>
        <v/>
      </c>
      <c r="EA42" s="12" t="str">
        <f>IF(COUNTIF(cmoney!EB$640:EB$893,$C42)=0,"",SUMIFS(cmoney!EB$640:EB$893,cmoney!EB$640:EB$893,$C42)/COUNTIF(cmoney!EB$640:EB$893,$C42))</f>
        <v/>
      </c>
      <c r="EB42" s="12" t="str">
        <f>IF(COUNTIF(cmoney!EC$640:EC$893,$C42)=0,"",SUMIFS(cmoney!EC$640:EC$893,cmoney!EC$640:EC$893,$C42)/COUNTIF(cmoney!EC$640:EC$893,$C42))</f>
        <v/>
      </c>
      <c r="EC42" s="12" t="str">
        <f>IF(COUNTIF(cmoney!ED$640:ED$893,$C42)=0,"",SUMIFS(cmoney!ED$640:ED$893,cmoney!ED$640:ED$893,$C42)/COUNTIF(cmoney!ED$640:ED$893,$C42))</f>
        <v/>
      </c>
      <c r="ED42" s="12" t="str">
        <f>IF(COUNTIF(cmoney!EE$640:EE$893,$C42)=0,"",SUMIFS(cmoney!EE$640:EE$893,cmoney!EE$640:EE$893,$C42)/COUNTIF(cmoney!EE$640:EE$893,$C42))</f>
        <v/>
      </c>
      <c r="EE42" s="12" t="str">
        <f>IF(COUNTIF(cmoney!EF$640:EF$893,$C42)=0,"",SUMIFS(cmoney!EF$640:EF$893,cmoney!EF$640:EF$893,$C42)/COUNTIF(cmoney!EF$640:EF$893,$C42))</f>
        <v/>
      </c>
      <c r="EF42" s="12" t="str">
        <f>IF(COUNTIF(cmoney!EG$640:EG$893,$C42)=0,"",SUMIFS(cmoney!EG$640:EG$893,cmoney!EG$640:EG$893,$C42)/COUNTIF(cmoney!EG$640:EG$893,$C42))</f>
        <v/>
      </c>
      <c r="EG42" s="12" t="str">
        <f>IF(COUNTIF(cmoney!EH$640:EH$893,$C42)=0,"",SUMIFS(cmoney!EH$640:EH$893,cmoney!EH$640:EH$893,$C42)/COUNTIF(cmoney!EH$640:EH$893,$C42))</f>
        <v/>
      </c>
      <c r="EH42" s="12" t="str">
        <f>IF(COUNTIF(cmoney!EI$640:EI$893,$C42)=0,"",SUMIFS(cmoney!EI$640:EI$893,cmoney!EI$640:EI$893,$C42)/COUNTIF(cmoney!EI$640:EI$893,$C42))</f>
        <v/>
      </c>
      <c r="EI42" s="12" t="str">
        <f>IF(COUNTIF(cmoney!EJ$640:EJ$893,$C42)=0,"",SUMIFS(cmoney!EJ$640:EJ$893,cmoney!EJ$640:EJ$893,$C42)/COUNTIF(cmoney!EJ$640:EJ$893,$C42))</f>
        <v/>
      </c>
      <c r="EJ42" s="12" t="str">
        <f>IF(COUNTIF(cmoney!EK$640:EK$893,$C42)=0,"",SUMIFS(cmoney!EK$640:EK$893,cmoney!EK$640:EK$893,$C42)/COUNTIF(cmoney!EK$640:EK$893,$C42))</f>
        <v/>
      </c>
      <c r="EK42" s="12" t="str">
        <f>IF(COUNTIF(cmoney!EL$640:EL$893,$C42)=0,"",SUMIFS(cmoney!EL$640:EL$893,cmoney!EL$640:EL$893,$C42)/COUNTIF(cmoney!EL$640:EL$893,$C42))</f>
        <v/>
      </c>
      <c r="EL42" s="12" t="str">
        <f>IF(COUNTIF(cmoney!EM$640:EM$893,$C42)=0,"",SUMIFS(cmoney!EM$640:EM$893,cmoney!EM$640:EM$893,$C42)/COUNTIF(cmoney!EM$640:EM$893,$C42))</f>
        <v/>
      </c>
      <c r="EM42" s="12" t="str">
        <f>IF(COUNTIF(cmoney!EN$640:EN$893,$C42)=0,"",SUMIFS(cmoney!EN$640:EN$893,cmoney!EN$640:EN$893,$C42)/COUNTIF(cmoney!EN$640:EN$893,$C42))</f>
        <v/>
      </c>
      <c r="EN42" s="12" t="str">
        <f>IF(COUNTIF(cmoney!EO$640:EO$893,$C42)=0,"",SUMIFS(cmoney!EO$640:EO$893,cmoney!EO$640:EO$893,$C42)/COUNTIF(cmoney!EO$640:EO$893,$C42))</f>
        <v/>
      </c>
      <c r="EO42" s="12" t="str">
        <f>IF(COUNTIF(cmoney!EP$640:EP$893,$C42)=0,"",SUMIFS(cmoney!EP$640:EP$893,cmoney!EP$640:EP$893,$C42)/COUNTIF(cmoney!EP$640:EP$893,$C42))</f>
        <v/>
      </c>
      <c r="EP42" s="12" t="str">
        <f>IF(COUNTIF(cmoney!EQ$640:EQ$893,$C42)=0,"",SUMIFS(cmoney!EQ$640:EQ$893,cmoney!EQ$640:EQ$893,$C42)/COUNTIF(cmoney!EQ$640:EQ$893,$C42))</f>
        <v/>
      </c>
      <c r="EQ42" s="12" t="str">
        <f>IF(COUNTIF(cmoney!ER$640:ER$893,$C42)=0,"",SUMIFS(cmoney!ER$640:ER$893,cmoney!ER$640:ER$893,$C42)/COUNTIF(cmoney!ER$640:ER$893,$C42))</f>
        <v/>
      </c>
      <c r="ER42" s="12" t="str">
        <f>IF(COUNTIF(cmoney!ES$640:ES$893,$C42)=0,"",SUMIFS(cmoney!ES$640:ES$893,cmoney!ES$640:ES$893,$C42)/COUNTIF(cmoney!ES$640:ES$893,$C42))</f>
        <v/>
      </c>
      <c r="ES42" s="12" t="str">
        <f>IF(COUNTIF(cmoney!ET$640:ET$893,$C42)=0,"",SUMIFS(cmoney!ET$640:ET$893,cmoney!ET$640:ET$893,$C42)/COUNTIF(cmoney!ET$640:ET$893,$C42))</f>
        <v/>
      </c>
      <c r="ET42" s="12" t="str">
        <f>IF(COUNTIF(cmoney!EU$640:EU$893,$C42)=0,"",SUMIFS(cmoney!EU$640:EU$893,cmoney!EU$640:EU$893,$C42)/COUNTIF(cmoney!EU$640:EU$893,$C42))</f>
        <v/>
      </c>
      <c r="EU42" s="12" t="str">
        <f>IF(COUNTIF(cmoney!EV$640:EV$893,$C42)=0,"",SUMIFS(cmoney!EV$640:EV$893,cmoney!EV$640:EV$893,$C42)/COUNTIF(cmoney!EV$640:EV$893,$C42))</f>
        <v/>
      </c>
      <c r="EV42" s="12" t="str">
        <f>IF(COUNTIF(cmoney!EW$640:EW$893,$C42)=0,"",SUMIFS(cmoney!EW$640:EW$893,cmoney!EW$640:EW$893,$C42)/COUNTIF(cmoney!EW$640:EW$893,$C42))</f>
        <v/>
      </c>
      <c r="EW42" s="12" t="str">
        <f>IF(COUNTIF(cmoney!EX$640:EX$893,$C42)=0,"",SUMIFS(cmoney!EX$640:EX$893,cmoney!EX$640:EX$893,$C42)/COUNTIF(cmoney!EX$640:EX$893,$C42))</f>
        <v/>
      </c>
      <c r="EX42" s="12" t="str">
        <f>IF(COUNTIF(cmoney!EY$640:EY$893,$C42)=0,"",SUMIFS(cmoney!EY$640:EY$893,cmoney!EY$640:EY$893,$C42)/COUNTIF(cmoney!EY$640:EY$893,$C42))</f>
        <v/>
      </c>
      <c r="EY42" s="12" t="str">
        <f>IF(COUNTIF(cmoney!EZ$640:EZ$893,$C42)=0,"",SUMIFS(cmoney!EZ$640:EZ$893,cmoney!EZ$640:EZ$893,$C42)/COUNTIF(cmoney!EZ$640:EZ$893,$C42))</f>
        <v/>
      </c>
      <c r="EZ42" s="12" t="str">
        <f>IF(COUNTIF(cmoney!FA$640:FA$893,$C42)=0,"",SUMIFS(cmoney!FA$640:FA$893,cmoney!FA$640:FA$893,$C42)/COUNTIF(cmoney!FA$640:FA$893,$C42))</f>
        <v/>
      </c>
      <c r="FA42" s="12" t="str">
        <f>IF(COUNTIF(cmoney!FB$640:FB$893,$C42)=0,"",SUMIFS(cmoney!FB$640:FB$893,cmoney!FB$640:FB$893,$C42)/COUNTIF(cmoney!FB$640:FB$893,$C42))</f>
        <v/>
      </c>
      <c r="FB42" s="12" t="str">
        <f>IF(COUNTIF(cmoney!FC$640:FC$893,$C42)=0,"",SUMIFS(cmoney!FC$640:FC$893,cmoney!FC$640:FC$893,$C42)/COUNTIF(cmoney!FC$640:FC$893,$C42))</f>
        <v/>
      </c>
      <c r="FC42" s="12" t="str">
        <f>IF(COUNTIF(cmoney!FD$640:FD$893,$C42)=0,"",SUMIFS(cmoney!FD$640:FD$893,cmoney!FD$640:FD$893,$C42)/COUNTIF(cmoney!FD$640:FD$893,$C42))</f>
        <v/>
      </c>
      <c r="FD42" s="12" t="str">
        <f>IF(COUNTIF(cmoney!FE$640:FE$893,$C42)=0,"",SUMIFS(cmoney!FE$640:FE$893,cmoney!FE$640:FE$893,$C42)/COUNTIF(cmoney!FE$640:FE$893,$C42))</f>
        <v/>
      </c>
      <c r="FE42" s="12" t="str">
        <f>IF(COUNTIF(cmoney!FF$640:FF$893,$C42)=0,"",SUMIFS(cmoney!FF$640:FF$893,cmoney!FF$640:FF$893,$C42)/COUNTIF(cmoney!FF$640:FF$893,$C42))</f>
        <v/>
      </c>
      <c r="FF42" s="12" t="str">
        <f>IF(COUNTIF(cmoney!FG$640:FG$893,$C42)=0,"",SUMIFS(cmoney!FG$640:FG$893,cmoney!FG$640:FG$893,$C42)/COUNTIF(cmoney!FG$640:FG$893,$C42))</f>
        <v/>
      </c>
      <c r="FG42" s="12" t="str">
        <f>IF(COUNTIF(cmoney!FH$640:FH$893,$C42)=0,"",SUMIFS(cmoney!FH$640:FH$893,cmoney!FH$640:FH$893,$C42)/COUNTIF(cmoney!FH$640:FH$893,$C42))</f>
        <v/>
      </c>
      <c r="FH42" s="12" t="str">
        <f>IF(COUNTIF(cmoney!FI$640:FI$893,$C42)=0,"",SUMIFS(cmoney!FI$640:FI$893,cmoney!FI$640:FI$893,$C42)/COUNTIF(cmoney!FI$640:FI$893,$C42))</f>
        <v/>
      </c>
      <c r="FI42" s="12" t="str">
        <f>IF(COUNTIF(cmoney!FJ$640:FJ$893,$C42)=0,"",SUMIFS(cmoney!FJ$640:FJ$893,cmoney!FJ$640:FJ$893,$C42)/COUNTIF(cmoney!FJ$640:FJ$893,$C42))</f>
        <v/>
      </c>
      <c r="FJ42" s="12" t="str">
        <f>IF(COUNTIF(cmoney!FK$640:FK$893,$C42)=0,"",SUMIFS(cmoney!FK$640:FK$893,cmoney!FK$640:FK$893,$C42)/COUNTIF(cmoney!FK$640:FK$893,$C42))</f>
        <v/>
      </c>
      <c r="FK42" s="12" t="str">
        <f>IF(COUNTIF(cmoney!FL$640:FL$893,$C42)=0,"",SUMIFS(cmoney!FL$640:FL$893,cmoney!FL$640:FL$893,$C42)/COUNTIF(cmoney!FL$640:FL$893,$C42))</f>
        <v/>
      </c>
      <c r="FL42" s="12" t="str">
        <f>IF(COUNTIF(cmoney!FM$640:FM$893,$C42)=0,"",SUMIFS(cmoney!FM$640:FM$893,cmoney!FM$640:FM$893,$C42)/COUNTIF(cmoney!FM$640:FM$893,$C42))</f>
        <v/>
      </c>
      <c r="FM42" s="12" t="str">
        <f>IF(COUNTIF(cmoney!FN$640:FN$893,$C42)=0,"",SUMIFS(cmoney!FN$640:FN$893,cmoney!FN$640:FN$893,$C42)/COUNTIF(cmoney!FN$640:FN$893,$C42))</f>
        <v/>
      </c>
      <c r="FN42" s="12" t="str">
        <f>IF(COUNTIF(cmoney!FO$640:FO$893,$C42)=0,"",SUMIFS(cmoney!FO$640:FO$893,cmoney!FO$640:FO$893,$C42)/COUNTIF(cmoney!FO$640:FO$893,$C42))</f>
        <v/>
      </c>
      <c r="FO42" s="12" t="str">
        <f>IF(COUNTIF(cmoney!FP$640:FP$893,$C42)=0,"",SUMIFS(cmoney!FP$640:FP$893,cmoney!FP$640:FP$893,$C42)/COUNTIF(cmoney!FP$640:FP$893,$C42))</f>
        <v/>
      </c>
      <c r="FP42" s="12" t="str">
        <f>IF(COUNTIF(cmoney!FQ$640:FQ$893,$C42)=0,"",SUMIFS(cmoney!FQ$640:FQ$893,cmoney!FQ$640:FQ$893,$C42)/COUNTIF(cmoney!FQ$640:FQ$893,$C42))</f>
        <v/>
      </c>
      <c r="FQ42" s="12" t="str">
        <f>IF(COUNTIF(cmoney!FR$640:FR$893,$C42)=0,"",SUMIFS(cmoney!FR$640:FR$893,cmoney!FR$640:FR$893,$C42)/COUNTIF(cmoney!FR$640:FR$893,$C42))</f>
        <v/>
      </c>
      <c r="FR42" s="12" t="str">
        <f>IF(COUNTIF(cmoney!FS$640:FS$893,$C42)=0,"",SUMIFS(cmoney!FS$640:FS$893,cmoney!FS$640:FS$893,$C42)/COUNTIF(cmoney!FS$640:FS$893,$C42))</f>
        <v/>
      </c>
      <c r="FS42" s="12" t="str">
        <f>IF(COUNTIF(cmoney!FT$640:FT$893,$C42)=0,"",SUMIFS(cmoney!FT$640:FT$893,cmoney!FT$640:FT$893,$C42)/COUNTIF(cmoney!FT$640:FT$893,$C42))</f>
        <v/>
      </c>
      <c r="FT42" s="12" t="str">
        <f>IF(COUNTIF(cmoney!FU$640:FU$893,$C42)=0,"",SUMIFS(cmoney!FU$640:FU$893,cmoney!FU$640:FU$893,$C42)/COUNTIF(cmoney!FU$640:FU$893,$C42))</f>
        <v/>
      </c>
      <c r="FU42" s="12" t="str">
        <f>IF(COUNTIF(cmoney!FV$640:FV$893,$C42)=0,"",SUMIFS(cmoney!FV$640:FV$893,cmoney!FV$640:FV$893,$C42)/COUNTIF(cmoney!FV$640:FV$893,$C42))</f>
        <v/>
      </c>
      <c r="FV42" s="12" t="str">
        <f>IF(COUNTIF(cmoney!FW$640:FW$893,$C42)=0,"",SUMIFS(cmoney!FW$640:FW$893,cmoney!FW$640:FW$893,$C42)/COUNTIF(cmoney!FW$640:FW$893,$C42))</f>
        <v/>
      </c>
      <c r="FW42" s="12" t="str">
        <f>IF(COUNTIF(cmoney!FX$640:FX$893,$C42)=0,"",SUMIFS(cmoney!FX$640:FX$893,cmoney!FX$640:FX$893,$C42)/COUNTIF(cmoney!FX$640:FX$893,$C42))</f>
        <v/>
      </c>
      <c r="FX42" s="12" t="str">
        <f>IF(COUNTIF(cmoney!FY$640:FY$893,$C42)=0,"",SUMIFS(cmoney!FY$640:FY$893,cmoney!FY$640:FY$893,$C42)/COUNTIF(cmoney!FY$640:FY$893,$C42))</f>
        <v/>
      </c>
      <c r="FY42" s="12" t="str">
        <f>IF(COUNTIF(cmoney!FZ$640:FZ$893,$C42)=0,"",SUMIFS(cmoney!FZ$640:FZ$893,cmoney!FZ$640:FZ$893,$C42)/COUNTIF(cmoney!FZ$640:FZ$893,$C42))</f>
        <v/>
      </c>
      <c r="FZ42" s="12" t="str">
        <f>IF(COUNTIF(cmoney!GA$640:GA$893,$C42)=0,"",SUMIFS(cmoney!GA$640:GA$893,cmoney!GA$640:GA$893,$C42)/COUNTIF(cmoney!GA$640:GA$893,$C42))</f>
        <v/>
      </c>
      <c r="GA42" s="12" t="str">
        <f>IF(COUNTIF(cmoney!GB$640:GB$893,$C42)=0,"",SUMIFS(cmoney!GB$640:GB$893,cmoney!GB$640:GB$893,$C42)/COUNTIF(cmoney!GB$640:GB$893,$C42))</f>
        <v/>
      </c>
      <c r="GB42" s="12" t="str">
        <f>IF(COUNTIF(cmoney!GC$640:GC$893,$C42)=0,"",SUMIFS(cmoney!GC$640:GC$893,cmoney!GC$640:GC$893,$C42)/COUNTIF(cmoney!GC$640:GC$893,$C42))</f>
        <v/>
      </c>
      <c r="GC42" s="12" t="str">
        <f>IF(COUNTIF(cmoney!GD$640:GD$893,$C42)=0,"",SUMIFS(cmoney!GD$640:GD$893,cmoney!GD$640:GD$893,$C42)/COUNTIF(cmoney!GD$640:GD$893,$C42))</f>
        <v/>
      </c>
      <c r="GD42" s="12" t="str">
        <f>IF(COUNTIF(cmoney!GE$640:GE$893,$C42)=0,"",SUMIFS(cmoney!GE$640:GE$893,cmoney!GE$640:GE$893,$C42)/COUNTIF(cmoney!GE$640:GE$893,$C42))</f>
        <v/>
      </c>
      <c r="GE42" s="12" t="str">
        <f>IF(COUNTIF(cmoney!GF$640:GF$893,$C42)=0,"",SUMIFS(cmoney!GF$640:GF$893,cmoney!GF$640:GF$893,$C42)/COUNTIF(cmoney!GF$640:GF$893,$C42))</f>
        <v/>
      </c>
      <c r="GF42" s="12" t="str">
        <f>IF(COUNTIF(cmoney!GG$640:GG$893,$C42)=0,"",SUMIFS(cmoney!GG$640:GG$893,cmoney!GG$640:GG$893,$C42)/COUNTIF(cmoney!GG$640:GG$893,$C42))</f>
        <v/>
      </c>
      <c r="GG42" s="12" t="str">
        <f>IF(COUNTIF(cmoney!GH$640:GH$893,$C42)=0,"",SUMIFS(cmoney!GH$640:GH$893,cmoney!GH$640:GH$893,$C42)/COUNTIF(cmoney!GH$640:GH$893,$C42))</f>
        <v/>
      </c>
      <c r="GH42" s="12">
        <f>IF(COUNTIF(cmoney!GI$640:GI$893,$C42)=0,"",SUMIFS(cmoney!GI$640:GI$893,cmoney!GI$640:GI$893,$C42)/COUNTIF(cmoney!GI$640:GI$893,$C42))</f>
        <v>-1.933834583333333</v>
      </c>
      <c r="GI42" s="12" t="str">
        <f>IF(COUNTIF(cmoney!GJ$640:GJ$893,$C42)=0,"",SUMIFS(cmoney!GJ$640:GJ$893,cmoney!GJ$640:GJ$893,$C42)/COUNTIF(cmoney!GJ$640:GJ$893,$C42))</f>
        <v/>
      </c>
      <c r="GJ42" s="12" t="str">
        <f>IF(COUNTIF(cmoney!GK$640:GK$893,$C42)=0,"",SUMIFS(cmoney!GK$640:GK$893,cmoney!GK$640:GK$893,$C42)/COUNTIF(cmoney!GK$640:GK$893,$C42))</f>
        <v/>
      </c>
      <c r="GK42" s="12" t="str">
        <f>IF(COUNTIF(cmoney!GL$640:GL$893,$C42)=0,"",SUMIFS(cmoney!GL$640:GL$893,cmoney!GL$640:GL$893,$C42)/COUNTIF(cmoney!GL$640:GL$893,$C42))</f>
        <v/>
      </c>
      <c r="GL42" s="12" t="str">
        <f>IF(COUNTIF(cmoney!GM$640:GM$893,$C42)=0,"",SUMIFS(cmoney!GM$640:GM$893,cmoney!GM$640:GM$893,$C42)/COUNTIF(cmoney!GM$640:GM$893,$C42))</f>
        <v/>
      </c>
      <c r="GM42" s="12" t="str">
        <f>IF(COUNTIF(cmoney!GN$640:GN$893,$C42)=0,"",SUMIFS(cmoney!GN$640:GN$893,cmoney!GN$640:GN$893,$C42)/COUNTIF(cmoney!GN$640:GN$893,$C42))</f>
        <v/>
      </c>
      <c r="GN42" s="12" t="str">
        <f>IF(COUNTIF(cmoney!GO$640:GO$893,$C42)=0,"",SUMIFS(cmoney!GO$640:GO$893,cmoney!GO$640:GO$893,$C42)/COUNTIF(cmoney!GO$640:GO$893,$C42))</f>
        <v/>
      </c>
      <c r="GO42" s="12" t="str">
        <f>IF(COUNTIF(cmoney!GP$640:GP$893,$C42)=0,"",SUMIFS(cmoney!GP$640:GP$893,cmoney!GP$640:GP$893,$C42)/COUNTIF(cmoney!GP$640:GP$893,$C42))</f>
        <v/>
      </c>
      <c r="GP42" s="12" t="str">
        <f>IF(COUNTIF(cmoney!GQ$640:GQ$893,$C42)=0,"",SUMIFS(cmoney!GQ$640:GQ$893,cmoney!GQ$640:GQ$893,$C42)/COUNTIF(cmoney!GQ$640:GQ$893,$C42))</f>
        <v/>
      </c>
      <c r="GQ42" s="12" t="str">
        <f>IF(COUNTIF(cmoney!GR$640:GR$893,$C42)=0,"",SUMIFS(cmoney!GR$640:GR$893,cmoney!GR$640:GR$893,$C42)/COUNTIF(cmoney!GR$640:GR$893,$C42))</f>
        <v/>
      </c>
      <c r="GR42" s="12" t="str">
        <f>IF(COUNTIF(cmoney!GS$640:GS$893,$C42)=0,"",SUMIFS(cmoney!GS$640:GS$893,cmoney!GS$640:GS$893,$C42)/COUNTIF(cmoney!GS$640:GS$893,$C42))</f>
        <v/>
      </c>
      <c r="GS42" s="12" t="str">
        <f>IF(COUNTIF(cmoney!GT$640:GT$893,$C42)=0,"",SUMIFS(cmoney!GT$640:GT$893,cmoney!GT$640:GT$893,$C42)/COUNTIF(cmoney!GT$640:GT$893,$C42))</f>
        <v/>
      </c>
      <c r="GT42" s="12" t="str">
        <f>IF(COUNTIF(cmoney!GU$640:GU$893,$C42)=0,"",SUMIFS(cmoney!GU$640:GU$893,cmoney!GU$640:GU$893,$C42)/COUNTIF(cmoney!GU$640:GU$893,$C42))</f>
        <v/>
      </c>
      <c r="GU42" s="12" t="str">
        <f>IF(COUNTIF(cmoney!GV$640:GV$893,$C42)=0,"",SUMIFS(cmoney!GV$640:GV$893,cmoney!GV$640:GV$893,$C42)/COUNTIF(cmoney!GV$640:GV$893,$C42))</f>
        <v/>
      </c>
    </row>
    <row r="43" spans="1:203">
      <c r="C43" s="10" t="s">
        <v>686</v>
      </c>
      <c r="D43" s="10" t="s">
        <v>1239</v>
      </c>
      <c r="E43" s="15">
        <f>IF(COUNTIF(cmoney!F$640:F$893,$C43)=0,"",COUNTIF(cmoney!F$640:F$893,$C43))</f>
        <v>183</v>
      </c>
      <c r="F43" s="15">
        <f>IF(COUNTIF(cmoney!G$640:G$893,$C43)=0,"",COUNTIF(cmoney!G$640:G$893,$C43))</f>
        <v>211</v>
      </c>
      <c r="G43" s="15">
        <f>IF(COUNTIF(cmoney!H$640:H$893,$C43)=0,"",COUNTIF(cmoney!H$640:H$893,$C43))</f>
        <v>209</v>
      </c>
      <c r="H43" s="15">
        <f>IF(COUNTIF(cmoney!I$640:I$893,$C43)=0,"",COUNTIF(cmoney!I$640:I$893,$C43))</f>
        <v>241</v>
      </c>
      <c r="I43" s="15">
        <f>IF(COUNTIF(cmoney!J$640:J$893,$C43)=0,"",COUNTIF(cmoney!J$640:J$893,$C43))</f>
        <v>225</v>
      </c>
      <c r="J43" s="15">
        <f>IF(COUNTIF(cmoney!K$640:K$893,$C43)=0,"",COUNTIF(cmoney!K$640:K$893,$C43))</f>
        <v>222</v>
      </c>
      <c r="K43" s="15">
        <f>IF(COUNTIF(cmoney!L$640:L$893,$C43)=0,"",COUNTIF(cmoney!L$640:L$893,$C43))</f>
        <v>157</v>
      </c>
      <c r="L43" s="15">
        <f>IF(COUNTIF(cmoney!M$640:M$893,$C43)=0,"",COUNTIF(cmoney!M$640:M$893,$C43))</f>
        <v>178</v>
      </c>
      <c r="M43" s="15">
        <f>IF(COUNTIF(cmoney!N$640:N$893,$C43)=0,"",COUNTIF(cmoney!N$640:N$893,$C43))</f>
        <v>198</v>
      </c>
      <c r="N43" s="15">
        <f>IF(COUNTIF(cmoney!O$640:O$893,$C43)=0,"",COUNTIF(cmoney!O$640:O$893,$C43))</f>
        <v>214</v>
      </c>
      <c r="O43" s="15">
        <f>IF(COUNTIF(cmoney!P$640:P$893,$C43)=0,"",COUNTIF(cmoney!P$640:P$893,$C43))</f>
        <v>117</v>
      </c>
      <c r="P43" s="15">
        <f>IF(COUNTIF(cmoney!Q$640:Q$893,$C43)=0,"",COUNTIF(cmoney!Q$640:Q$893,$C43))</f>
        <v>201</v>
      </c>
      <c r="Q43" s="15">
        <f>IF(COUNTIF(cmoney!R$640:R$893,$C43)=0,"",COUNTIF(cmoney!R$640:R$893,$C43))</f>
        <v>186</v>
      </c>
      <c r="R43" s="15">
        <f>IF(COUNTIF(cmoney!S$640:S$893,$C43)=0,"",COUNTIF(cmoney!S$640:S$893,$C43))</f>
        <v>245</v>
      </c>
      <c r="S43" s="15">
        <f>IF(COUNTIF(cmoney!T$640:T$893,$C43)=0,"",COUNTIF(cmoney!T$640:T$893,$C43))</f>
        <v>169</v>
      </c>
      <c r="T43" s="15">
        <f>IF(COUNTIF(cmoney!U$640:U$893,$C43)=0,"",COUNTIF(cmoney!U$640:U$893,$C43))</f>
        <v>144</v>
      </c>
      <c r="U43" s="15">
        <f>IF(COUNTIF(cmoney!V$640:V$893,$C43)=0,"",COUNTIF(cmoney!V$640:V$893,$C43))</f>
        <v>183</v>
      </c>
      <c r="V43" s="15">
        <f>IF(COUNTIF(cmoney!W$640:W$893,$C43)=0,"",COUNTIF(cmoney!W$640:W$893,$C43))</f>
        <v>244</v>
      </c>
      <c r="W43" s="15">
        <f>IF(COUNTIF(cmoney!X$640:X$893,$C43)=0,"",COUNTIF(cmoney!X$640:X$893,$C43))</f>
        <v>37</v>
      </c>
      <c r="X43" s="15">
        <f>IF(COUNTIF(cmoney!Y$640:Y$893,$C43)=0,"",COUNTIF(cmoney!Y$640:Y$893,$C43))</f>
        <v>218</v>
      </c>
      <c r="Y43" s="15">
        <f>IF(COUNTIF(cmoney!Z$640:Z$893,$C43)=0,"",COUNTIF(cmoney!Z$640:Z$893,$C43))</f>
        <v>80</v>
      </c>
      <c r="Z43" s="15">
        <f>IF(COUNTIF(cmoney!AA$640:AA$893,$C43)=0,"",COUNTIF(cmoney!AA$640:AA$893,$C43))</f>
        <v>135</v>
      </c>
      <c r="AA43" s="15">
        <f>IF(COUNTIF(cmoney!AB$640:AB$893,$C43)=0,"",COUNTIF(cmoney!AB$640:AB$893,$C43))</f>
        <v>159</v>
      </c>
      <c r="AB43" s="15">
        <f>IF(COUNTIF(cmoney!AC$640:AC$893,$C43)=0,"",COUNTIF(cmoney!AC$640:AC$893,$C43))</f>
        <v>111</v>
      </c>
      <c r="AC43" s="15">
        <f>IF(COUNTIF(cmoney!AD$640:AD$893,$C43)=0,"",COUNTIF(cmoney!AD$640:AD$893,$C43))</f>
        <v>118</v>
      </c>
      <c r="AD43" s="15" t="str">
        <f>IF(COUNTIF(cmoney!AE$640:AE$893,$C43)=0,"",COUNTIF(cmoney!AE$640:AE$893,$C43))</f>
        <v/>
      </c>
      <c r="AE43" s="15">
        <f>IF(COUNTIF(cmoney!AF$640:AF$893,$C43)=0,"",COUNTIF(cmoney!AF$640:AF$893,$C43))</f>
        <v>132</v>
      </c>
      <c r="AF43" s="15">
        <f>IF(COUNTIF(cmoney!AG$640:AG$893,$C43)=0,"",COUNTIF(cmoney!AG$640:AG$893,$C43))</f>
        <v>172</v>
      </c>
      <c r="AG43" s="15">
        <f>IF(COUNTIF(cmoney!AH$640:AH$893,$C43)=0,"",COUNTIF(cmoney!AH$640:AH$893,$C43))</f>
        <v>124</v>
      </c>
      <c r="AH43" s="15">
        <f>IF(COUNTIF(cmoney!AI$640:AI$893,$C43)=0,"",COUNTIF(cmoney!AI$640:AI$893,$C43))</f>
        <v>173</v>
      </c>
      <c r="AI43" s="15">
        <f>IF(COUNTIF(cmoney!AJ$640:AJ$893,$C43)=0,"",COUNTIF(cmoney!AJ$640:AJ$893,$C43))</f>
        <v>150</v>
      </c>
      <c r="AJ43" s="15">
        <f>IF(COUNTIF(cmoney!AK$640:AK$893,$C43)=0,"",COUNTIF(cmoney!AK$640:AK$893,$C43))</f>
        <v>141</v>
      </c>
      <c r="AK43" s="15">
        <f>IF(COUNTIF(cmoney!AL$640:AL$893,$C43)=0,"",COUNTIF(cmoney!AL$640:AL$893,$C43))</f>
        <v>98</v>
      </c>
      <c r="AL43" s="15">
        <f>IF(COUNTIF(cmoney!AM$640:AM$893,$C43)=0,"",COUNTIF(cmoney!AM$640:AM$893,$C43))</f>
        <v>16</v>
      </c>
      <c r="AM43" s="15">
        <f>IF(COUNTIF(cmoney!AN$640:AN$893,$C43)=0,"",COUNTIF(cmoney!AN$640:AN$893,$C43))</f>
        <v>237</v>
      </c>
      <c r="AN43" s="15">
        <f>IF(COUNTIF(cmoney!AO$640:AO$893,$C43)=0,"",COUNTIF(cmoney!AO$640:AO$893,$C43))</f>
        <v>210</v>
      </c>
      <c r="AO43" s="15">
        <f>IF(COUNTIF(cmoney!AP$640:AP$893,$C43)=0,"",COUNTIF(cmoney!AP$640:AP$893,$C43))</f>
        <v>178</v>
      </c>
      <c r="AP43" s="15">
        <f>IF(COUNTIF(cmoney!AQ$640:AQ$893,$C43)=0,"",COUNTIF(cmoney!AQ$640:AQ$893,$C43))</f>
        <v>110</v>
      </c>
      <c r="AQ43" s="15">
        <f>IF(COUNTIF(cmoney!AR$640:AR$893,$C43)=0,"",COUNTIF(cmoney!AR$640:AR$893,$C43))</f>
        <v>218</v>
      </c>
      <c r="AR43" s="15">
        <f>IF(COUNTIF(cmoney!AS$640:AS$893,$C43)=0,"",COUNTIF(cmoney!AS$640:AS$893,$C43))</f>
        <v>163</v>
      </c>
      <c r="AS43" s="15">
        <f>IF(COUNTIF(cmoney!AT$640:AT$893,$C43)=0,"",COUNTIF(cmoney!AT$640:AT$893,$C43))</f>
        <v>184</v>
      </c>
      <c r="AT43" s="15">
        <f>IF(COUNTIF(cmoney!AU$640:AU$893,$C43)=0,"",COUNTIF(cmoney!AU$640:AU$893,$C43))</f>
        <v>159</v>
      </c>
      <c r="AU43" s="15">
        <f>IF(COUNTIF(cmoney!AV$640:AV$893,$C43)=0,"",COUNTIF(cmoney!AV$640:AV$893,$C43))</f>
        <v>133</v>
      </c>
      <c r="AV43" s="15">
        <f>IF(COUNTIF(cmoney!AW$640:AW$893,$C43)=0,"",COUNTIF(cmoney!AW$640:AW$893,$C43))</f>
        <v>173</v>
      </c>
      <c r="AW43" s="15">
        <f>IF(COUNTIF(cmoney!AX$640:AX$893,$C43)=0,"",COUNTIF(cmoney!AX$640:AX$893,$C43))</f>
        <v>117</v>
      </c>
      <c r="AX43" s="15">
        <f>IF(COUNTIF(cmoney!AY$640:AY$893,$C43)=0,"",COUNTIF(cmoney!AY$640:AY$893,$C43))</f>
        <v>150</v>
      </c>
      <c r="AY43" s="15">
        <f>IF(COUNTIF(cmoney!AZ$640:AZ$893,$C43)=0,"",COUNTIF(cmoney!AZ$640:AZ$893,$C43))</f>
        <v>168</v>
      </c>
      <c r="AZ43" s="15" t="str">
        <f>IF(COUNTIF(cmoney!BA$640:BA$893,$C43)=0,"",COUNTIF(cmoney!BA$640:BA$893,$C43))</f>
        <v/>
      </c>
      <c r="BA43" s="15">
        <f>IF(COUNTIF(cmoney!BB$640:BB$893,$C43)=0,"",COUNTIF(cmoney!BB$640:BB$893,$C43))</f>
        <v>127</v>
      </c>
      <c r="BB43" s="15">
        <f>IF(COUNTIF(cmoney!BC$640:BC$893,$C43)=0,"",COUNTIF(cmoney!BC$640:BC$893,$C43))</f>
        <v>126</v>
      </c>
      <c r="BC43" s="15">
        <f>IF(COUNTIF(cmoney!BD$640:BD$893,$C43)=0,"",COUNTIF(cmoney!BD$640:BD$893,$C43))</f>
        <v>135</v>
      </c>
      <c r="BD43" s="15">
        <f>IF(COUNTIF(cmoney!BE$640:BE$893,$C43)=0,"",COUNTIF(cmoney!BE$640:BE$893,$C43))</f>
        <v>149</v>
      </c>
      <c r="BE43" s="15">
        <f>IF(COUNTIF(cmoney!BF$640:BF$893,$C43)=0,"",COUNTIF(cmoney!BF$640:BF$893,$C43))</f>
        <v>136</v>
      </c>
      <c r="BF43" s="15">
        <f>IF(COUNTIF(cmoney!BG$640:BG$893,$C43)=0,"",COUNTIF(cmoney!BG$640:BG$893,$C43))</f>
        <v>75</v>
      </c>
      <c r="BG43" s="15">
        <f>IF(COUNTIF(cmoney!BH$640:BH$893,$C43)=0,"",COUNTIF(cmoney!BH$640:BH$893,$C43))</f>
        <v>61</v>
      </c>
      <c r="BH43" s="15">
        <f>IF(COUNTIF(cmoney!BI$640:BI$893,$C43)=0,"",COUNTIF(cmoney!BI$640:BI$893,$C43))</f>
        <v>58</v>
      </c>
      <c r="BI43" s="15">
        <f>IF(COUNTIF(cmoney!BJ$640:BJ$893,$C43)=0,"",COUNTIF(cmoney!BJ$640:BJ$893,$C43))</f>
        <v>96</v>
      </c>
      <c r="BJ43" s="15">
        <f>IF(COUNTIF(cmoney!BK$640:BK$893,$C43)=0,"",COUNTIF(cmoney!BK$640:BK$893,$C43))</f>
        <v>64</v>
      </c>
      <c r="BK43" s="15" t="str">
        <f>IF(COUNTIF(cmoney!BL$640:BL$893,$C43)=0,"",COUNTIF(cmoney!BL$640:BL$893,$C43))</f>
        <v/>
      </c>
      <c r="BL43" s="15">
        <f>IF(COUNTIF(cmoney!BM$640:BM$893,$C43)=0,"",COUNTIF(cmoney!BM$640:BM$893,$C43))</f>
        <v>23</v>
      </c>
      <c r="BM43" s="15" t="str">
        <f>IF(COUNTIF(cmoney!BN$640:BN$893,$C43)=0,"",COUNTIF(cmoney!BN$640:BN$893,$C43))</f>
        <v/>
      </c>
      <c r="BN43" s="15" t="str">
        <f>IF(COUNTIF(cmoney!BO$640:BO$893,$C43)=0,"",COUNTIF(cmoney!BO$640:BO$893,$C43))</f>
        <v/>
      </c>
      <c r="BO43" s="15">
        <f>IF(COUNTIF(cmoney!BP$640:BP$893,$C43)=0,"",COUNTIF(cmoney!BP$640:BP$893,$C43))</f>
        <v>31</v>
      </c>
      <c r="BP43" s="15">
        <f>IF(COUNTIF(cmoney!BQ$640:BQ$893,$C43)=0,"",COUNTIF(cmoney!BQ$640:BQ$893,$C43))</f>
        <v>40</v>
      </c>
      <c r="BQ43" s="15">
        <f>IF(COUNTIF(cmoney!BR$640:BR$893,$C43)=0,"",COUNTIF(cmoney!BR$640:BR$893,$C43))</f>
        <v>54</v>
      </c>
      <c r="BR43" s="15">
        <f>IF(COUNTIF(cmoney!BS$640:BS$893,$C43)=0,"",COUNTIF(cmoney!BS$640:BS$893,$C43))</f>
        <v>68</v>
      </c>
      <c r="BS43" s="15">
        <f>IF(COUNTIF(cmoney!BT$640:BT$893,$C43)=0,"",COUNTIF(cmoney!BT$640:BT$893,$C43))</f>
        <v>50</v>
      </c>
      <c r="BT43" s="15">
        <f>IF(COUNTIF(cmoney!BU$640:BU$893,$C43)=0,"",COUNTIF(cmoney!BU$640:BU$893,$C43))</f>
        <v>1</v>
      </c>
      <c r="BU43" s="15">
        <f>IF(COUNTIF(cmoney!BV$640:BV$893,$C43)=0,"",COUNTIF(cmoney!BV$640:BV$893,$C43))</f>
        <v>1</v>
      </c>
      <c r="BV43" s="15">
        <f>IF(COUNTIF(cmoney!BW$640:BW$893,$C43)=0,"",COUNTIF(cmoney!BW$640:BW$893,$C43))</f>
        <v>1</v>
      </c>
      <c r="BW43" s="15">
        <f>IF(COUNTIF(cmoney!BX$640:BX$893,$C43)=0,"",COUNTIF(cmoney!BX$640:BX$893,$C43))</f>
        <v>1</v>
      </c>
      <c r="BX43" s="15" t="str">
        <f>IF(COUNTIF(cmoney!BY$640:BY$893,$C43)=0,"",COUNTIF(cmoney!BY$640:BY$893,$C43))</f>
        <v/>
      </c>
      <c r="BY43" s="15" t="str">
        <f>IF(COUNTIF(cmoney!BZ$640:BZ$893,$C43)=0,"",COUNTIF(cmoney!BZ$640:BZ$893,$C43))</f>
        <v/>
      </c>
      <c r="BZ43" s="15" t="str">
        <f>IF(COUNTIF(cmoney!CA$640:CA$893,$C43)=0,"",COUNTIF(cmoney!CA$640:CA$893,$C43))</f>
        <v/>
      </c>
      <c r="CA43" s="15" t="str">
        <f>IF(COUNTIF(cmoney!CB$640:CB$893,$C43)=0,"",COUNTIF(cmoney!CB$640:CB$893,$C43))</f>
        <v/>
      </c>
      <c r="CB43" s="15" t="str">
        <f>IF(COUNTIF(cmoney!CC$640:CC$893,$C43)=0,"",COUNTIF(cmoney!CC$640:CC$893,$C43))</f>
        <v/>
      </c>
      <c r="CC43" s="15" t="str">
        <f>IF(COUNTIF(cmoney!CD$640:CD$893,$C43)=0,"",COUNTIF(cmoney!CD$640:CD$893,$C43))</f>
        <v/>
      </c>
      <c r="CD43" s="15" t="str">
        <f>IF(COUNTIF(cmoney!CE$640:CE$893,$C43)=0,"",COUNTIF(cmoney!CE$640:CE$893,$C43))</f>
        <v/>
      </c>
      <c r="CE43" s="15" t="str">
        <f>IF(COUNTIF(cmoney!CF$640:CF$893,$C43)=0,"",COUNTIF(cmoney!CF$640:CF$893,$C43))</f>
        <v/>
      </c>
      <c r="CF43" s="15" t="str">
        <f>IF(COUNTIF(cmoney!CG$640:CG$893,$C43)=0,"",COUNTIF(cmoney!CG$640:CG$893,$C43))</f>
        <v/>
      </c>
      <c r="CG43" s="15" t="str">
        <f>IF(COUNTIF(cmoney!CH$640:CH$893,$C43)=0,"",COUNTIF(cmoney!CH$640:CH$893,$C43))</f>
        <v/>
      </c>
      <c r="CH43" s="15" t="str">
        <f>IF(COUNTIF(cmoney!CI$640:CI$893,$C43)=0,"",COUNTIF(cmoney!CI$640:CI$893,$C43))</f>
        <v/>
      </c>
      <c r="CI43" s="15" t="str">
        <f>IF(COUNTIF(cmoney!CJ$640:CJ$893,$C43)=0,"",COUNTIF(cmoney!CJ$640:CJ$893,$C43))</f>
        <v/>
      </c>
      <c r="CJ43" s="15" t="str">
        <f>IF(COUNTIF(cmoney!CK$640:CK$893,$C43)=0,"",COUNTIF(cmoney!CK$640:CK$893,$C43))</f>
        <v/>
      </c>
      <c r="CK43" s="15" t="str">
        <f>IF(COUNTIF(cmoney!CL$640:CL$893,$C43)=0,"",COUNTIF(cmoney!CL$640:CL$893,$C43))</f>
        <v/>
      </c>
      <c r="CL43" s="15" t="str">
        <f>IF(COUNTIF(cmoney!CM$640:CM$893,$C43)=0,"",COUNTIF(cmoney!CM$640:CM$893,$C43))</f>
        <v/>
      </c>
      <c r="CM43" s="15" t="str">
        <f>IF(COUNTIF(cmoney!CN$640:CN$893,$C43)=0,"",COUNTIF(cmoney!CN$640:CN$893,$C43))</f>
        <v/>
      </c>
      <c r="CN43" s="15" t="str">
        <f>IF(COUNTIF(cmoney!CO$640:CO$893,$C43)=0,"",COUNTIF(cmoney!CO$640:CO$893,$C43))</f>
        <v/>
      </c>
      <c r="CO43" s="15" t="str">
        <f>IF(COUNTIF(cmoney!CP$640:CP$893,$C43)=0,"",COUNTIF(cmoney!CP$640:CP$893,$C43))</f>
        <v/>
      </c>
      <c r="CP43" s="15" t="str">
        <f>IF(COUNTIF(cmoney!CQ$640:CQ$893,$C43)=0,"",COUNTIF(cmoney!CQ$640:CQ$893,$C43))</f>
        <v/>
      </c>
      <c r="CQ43" s="15" t="str">
        <f>IF(COUNTIF(cmoney!CR$640:CR$893,$C43)=0,"",COUNTIF(cmoney!CR$640:CR$893,$C43))</f>
        <v/>
      </c>
      <c r="CR43" s="15" t="str">
        <f>IF(COUNTIF(cmoney!CS$640:CS$893,$C43)=0,"",COUNTIF(cmoney!CS$640:CS$893,$C43))</f>
        <v/>
      </c>
      <c r="CS43" s="15" t="str">
        <f>IF(COUNTIF(cmoney!CT$640:CT$893,$C43)=0,"",COUNTIF(cmoney!CT$640:CT$893,$C43))</f>
        <v/>
      </c>
      <c r="CT43" s="15" t="str">
        <f>IF(COUNTIF(cmoney!CU$640:CU$893,$C43)=0,"",COUNTIF(cmoney!CU$640:CU$893,$C43))</f>
        <v/>
      </c>
      <c r="CU43" s="15" t="str">
        <f>IF(COUNTIF(cmoney!CV$640:CV$893,$C43)=0,"",COUNTIF(cmoney!CV$640:CV$893,$C43))</f>
        <v/>
      </c>
      <c r="CV43" s="15" t="str">
        <f>IF(COUNTIF(cmoney!CW$640:CW$893,$C43)=0,"",COUNTIF(cmoney!CW$640:CW$893,$C43))</f>
        <v/>
      </c>
      <c r="CW43" s="15" t="str">
        <f>IF(COUNTIF(cmoney!CX$640:CX$893,$C43)=0,"",COUNTIF(cmoney!CX$640:CX$893,$C43))</f>
        <v/>
      </c>
      <c r="CX43" s="15" t="str">
        <f>IF(COUNTIF(cmoney!CY$640:CY$893,$C43)=0,"",COUNTIF(cmoney!CY$640:CY$893,$C43))</f>
        <v/>
      </c>
      <c r="CY43" s="15" t="str">
        <f>IF(COUNTIF(cmoney!CZ$640:CZ$893,$C43)=0,"",COUNTIF(cmoney!CZ$640:CZ$893,$C43))</f>
        <v/>
      </c>
      <c r="CZ43" s="15" t="str">
        <f>IF(COUNTIF(cmoney!DA$640:DA$893,$C43)=0,"",COUNTIF(cmoney!DA$640:DA$893,$C43))</f>
        <v/>
      </c>
      <c r="DA43" s="15" t="str">
        <f>IF(COUNTIF(cmoney!DB$640:DB$893,$C43)=0,"",COUNTIF(cmoney!DB$640:DB$893,$C43))</f>
        <v/>
      </c>
      <c r="DB43" s="15" t="str">
        <f>IF(COUNTIF(cmoney!DC$640:DC$893,$C43)=0,"",COUNTIF(cmoney!DC$640:DC$893,$C43))</f>
        <v/>
      </c>
      <c r="DC43" s="15" t="str">
        <f>IF(COUNTIF(cmoney!DD$640:DD$893,$C43)=0,"",COUNTIF(cmoney!DD$640:DD$893,$C43))</f>
        <v/>
      </c>
      <c r="DD43" s="15" t="str">
        <f>IF(COUNTIF(cmoney!DE$640:DE$893,$C43)=0,"",COUNTIF(cmoney!DE$640:DE$893,$C43))</f>
        <v/>
      </c>
      <c r="DE43" s="15" t="str">
        <f>IF(COUNTIF(cmoney!DF$640:DF$893,$C43)=0,"",COUNTIF(cmoney!DF$640:DF$893,$C43))</f>
        <v/>
      </c>
      <c r="DF43" s="15" t="str">
        <f>IF(COUNTIF(cmoney!DG$640:DG$893,$C43)=0,"",COUNTIF(cmoney!DG$640:DG$893,$C43))</f>
        <v/>
      </c>
      <c r="DG43" s="15" t="str">
        <f>IF(COUNTIF(cmoney!DH$640:DH$893,$C43)=0,"",COUNTIF(cmoney!DH$640:DH$893,$C43))</f>
        <v/>
      </c>
      <c r="DH43" s="15" t="str">
        <f>IF(COUNTIF(cmoney!DI$640:DI$893,$C43)=0,"",COUNTIF(cmoney!DI$640:DI$893,$C43))</f>
        <v/>
      </c>
      <c r="DI43" s="15" t="str">
        <f>IF(COUNTIF(cmoney!DJ$640:DJ$893,$C43)=0,"",COUNTIF(cmoney!DJ$640:DJ$893,$C43))</f>
        <v/>
      </c>
      <c r="DJ43" s="15" t="str">
        <f>IF(COUNTIF(cmoney!DK$640:DK$893,$C43)=0,"",COUNTIF(cmoney!DK$640:DK$893,$C43))</f>
        <v/>
      </c>
      <c r="DK43" s="15" t="str">
        <f>IF(COUNTIF(cmoney!DL$640:DL$893,$C43)=0,"",COUNTIF(cmoney!DL$640:DL$893,$C43))</f>
        <v/>
      </c>
      <c r="DL43" s="15" t="str">
        <f>IF(COUNTIF(cmoney!DM$640:DM$893,$C43)=0,"",COUNTIF(cmoney!DM$640:DM$893,$C43))</f>
        <v/>
      </c>
      <c r="DM43" s="15" t="str">
        <f>IF(COUNTIF(cmoney!DN$640:DN$893,$C43)=0,"",COUNTIF(cmoney!DN$640:DN$893,$C43))</f>
        <v/>
      </c>
      <c r="DN43" s="15" t="str">
        <f>IF(COUNTIF(cmoney!DO$640:DO$893,$C43)=0,"",COUNTIF(cmoney!DO$640:DO$893,$C43))</f>
        <v/>
      </c>
      <c r="DO43" s="15" t="str">
        <f>IF(COUNTIF(cmoney!DP$640:DP$893,$C43)=0,"",COUNTIF(cmoney!DP$640:DP$893,$C43))</f>
        <v/>
      </c>
      <c r="DP43" s="15" t="str">
        <f>IF(COUNTIF(cmoney!DQ$640:DQ$893,$C43)=0,"",COUNTIF(cmoney!DQ$640:DQ$893,$C43))</f>
        <v/>
      </c>
      <c r="DQ43" s="15" t="str">
        <f>IF(COUNTIF(cmoney!DR$640:DR$893,$C43)=0,"",COUNTIF(cmoney!DR$640:DR$893,$C43))</f>
        <v/>
      </c>
      <c r="DR43" s="15" t="str">
        <f>IF(COUNTIF(cmoney!DS$640:DS$893,$C43)=0,"",COUNTIF(cmoney!DS$640:DS$893,$C43))</f>
        <v/>
      </c>
      <c r="DS43" s="15" t="str">
        <f>IF(COUNTIF(cmoney!DT$640:DT$893,$C43)=0,"",COUNTIF(cmoney!DT$640:DT$893,$C43))</f>
        <v/>
      </c>
      <c r="DT43" s="15" t="str">
        <f>IF(COUNTIF(cmoney!DU$640:DU$893,$C43)=0,"",COUNTIF(cmoney!DU$640:DU$893,$C43))</f>
        <v/>
      </c>
      <c r="DU43" s="15" t="str">
        <f>IF(COUNTIF(cmoney!DV$640:DV$893,$C43)=0,"",COUNTIF(cmoney!DV$640:DV$893,$C43))</f>
        <v/>
      </c>
      <c r="DV43" s="15" t="str">
        <f>IF(COUNTIF(cmoney!DW$640:DW$893,$C43)=0,"",COUNTIF(cmoney!DW$640:DW$893,$C43))</f>
        <v/>
      </c>
      <c r="DW43" s="15" t="str">
        <f>IF(COUNTIF(cmoney!DX$640:DX$893,$C43)=0,"",COUNTIF(cmoney!DX$640:DX$893,$C43))</f>
        <v/>
      </c>
      <c r="DX43" s="15" t="str">
        <f>IF(COUNTIF(cmoney!DY$640:DY$893,$C43)=0,"",COUNTIF(cmoney!DY$640:DY$893,$C43))</f>
        <v/>
      </c>
      <c r="DY43" s="15" t="str">
        <f>IF(COUNTIF(cmoney!DZ$640:DZ$893,$C43)=0,"",COUNTIF(cmoney!DZ$640:DZ$893,$C43))</f>
        <v/>
      </c>
      <c r="DZ43" s="15" t="str">
        <f>IF(COUNTIF(cmoney!EA$640:EA$893,$C43)=0,"",COUNTIF(cmoney!EA$640:EA$893,$C43))</f>
        <v/>
      </c>
      <c r="EA43" s="15" t="str">
        <f>IF(COUNTIF(cmoney!EB$640:EB$893,$C43)=0,"",COUNTIF(cmoney!EB$640:EB$893,$C43))</f>
        <v/>
      </c>
      <c r="EB43" s="15" t="str">
        <f>IF(COUNTIF(cmoney!EC$640:EC$893,$C43)=0,"",COUNTIF(cmoney!EC$640:EC$893,$C43))</f>
        <v/>
      </c>
      <c r="EC43" s="15" t="str">
        <f>IF(COUNTIF(cmoney!ED$640:ED$893,$C43)=0,"",COUNTIF(cmoney!ED$640:ED$893,$C43))</f>
        <v/>
      </c>
      <c r="ED43" s="15" t="str">
        <f>IF(COUNTIF(cmoney!EE$640:EE$893,$C43)=0,"",COUNTIF(cmoney!EE$640:EE$893,$C43))</f>
        <v/>
      </c>
      <c r="EE43" s="15" t="str">
        <f>IF(COUNTIF(cmoney!EF$640:EF$893,$C43)=0,"",COUNTIF(cmoney!EF$640:EF$893,$C43))</f>
        <v/>
      </c>
      <c r="EF43" s="15" t="str">
        <f>IF(COUNTIF(cmoney!EG$640:EG$893,$C43)=0,"",COUNTIF(cmoney!EG$640:EG$893,$C43))</f>
        <v/>
      </c>
      <c r="EG43" s="15" t="str">
        <f>IF(COUNTIF(cmoney!EH$640:EH$893,$C43)=0,"",COUNTIF(cmoney!EH$640:EH$893,$C43))</f>
        <v/>
      </c>
      <c r="EH43" s="15" t="str">
        <f>IF(COUNTIF(cmoney!EI$640:EI$893,$C43)=0,"",COUNTIF(cmoney!EI$640:EI$893,$C43))</f>
        <v/>
      </c>
      <c r="EI43" s="15" t="str">
        <f>IF(COUNTIF(cmoney!EJ$640:EJ$893,$C43)=0,"",COUNTIF(cmoney!EJ$640:EJ$893,$C43))</f>
        <v/>
      </c>
      <c r="EJ43" s="15" t="str">
        <f>IF(COUNTIF(cmoney!EK$640:EK$893,$C43)=0,"",COUNTIF(cmoney!EK$640:EK$893,$C43))</f>
        <v/>
      </c>
      <c r="EK43" s="15" t="str">
        <f>IF(COUNTIF(cmoney!EL$640:EL$893,$C43)=0,"",COUNTIF(cmoney!EL$640:EL$893,$C43))</f>
        <v/>
      </c>
      <c r="EL43" s="15" t="str">
        <f>IF(COUNTIF(cmoney!EM$640:EM$893,$C43)=0,"",COUNTIF(cmoney!EM$640:EM$893,$C43))</f>
        <v/>
      </c>
      <c r="EM43" s="15" t="str">
        <f>IF(COUNTIF(cmoney!EN$640:EN$893,$C43)=0,"",COUNTIF(cmoney!EN$640:EN$893,$C43))</f>
        <v/>
      </c>
      <c r="EN43" s="15" t="str">
        <f>IF(COUNTIF(cmoney!EO$640:EO$893,$C43)=0,"",COUNTIF(cmoney!EO$640:EO$893,$C43))</f>
        <v/>
      </c>
      <c r="EO43" s="15" t="str">
        <f>IF(COUNTIF(cmoney!EP$640:EP$893,$C43)=0,"",COUNTIF(cmoney!EP$640:EP$893,$C43))</f>
        <v/>
      </c>
      <c r="EP43" s="15" t="str">
        <f>IF(COUNTIF(cmoney!EQ$640:EQ$893,$C43)=0,"",COUNTIF(cmoney!EQ$640:EQ$893,$C43))</f>
        <v/>
      </c>
      <c r="EQ43" s="15" t="str">
        <f>IF(COUNTIF(cmoney!ER$640:ER$893,$C43)=0,"",COUNTIF(cmoney!ER$640:ER$893,$C43))</f>
        <v/>
      </c>
      <c r="ER43" s="15" t="str">
        <f>IF(COUNTIF(cmoney!ES$640:ES$893,$C43)=0,"",COUNTIF(cmoney!ES$640:ES$893,$C43))</f>
        <v/>
      </c>
      <c r="ES43" s="15" t="str">
        <f>IF(COUNTIF(cmoney!ET$640:ET$893,$C43)=0,"",COUNTIF(cmoney!ET$640:ET$893,$C43))</f>
        <v/>
      </c>
      <c r="ET43" s="15" t="str">
        <f>IF(COUNTIF(cmoney!EU$640:EU$893,$C43)=0,"",COUNTIF(cmoney!EU$640:EU$893,$C43))</f>
        <v/>
      </c>
      <c r="EU43" s="15" t="str">
        <f>IF(COUNTIF(cmoney!EV$640:EV$893,$C43)=0,"",COUNTIF(cmoney!EV$640:EV$893,$C43))</f>
        <v/>
      </c>
      <c r="EV43" s="15" t="str">
        <f>IF(COUNTIF(cmoney!EW$640:EW$893,$C43)=0,"",COUNTIF(cmoney!EW$640:EW$893,$C43))</f>
        <v/>
      </c>
      <c r="EW43" s="15" t="str">
        <f>IF(COUNTIF(cmoney!EX$640:EX$893,$C43)=0,"",COUNTIF(cmoney!EX$640:EX$893,$C43))</f>
        <v/>
      </c>
      <c r="EX43" s="15" t="str">
        <f>IF(COUNTIF(cmoney!EY$640:EY$893,$C43)=0,"",COUNTIF(cmoney!EY$640:EY$893,$C43))</f>
        <v/>
      </c>
      <c r="EY43" s="15" t="str">
        <f>IF(COUNTIF(cmoney!EZ$640:EZ$893,$C43)=0,"",COUNTIF(cmoney!EZ$640:EZ$893,$C43))</f>
        <v/>
      </c>
      <c r="EZ43" s="15" t="str">
        <f>IF(COUNTIF(cmoney!FA$640:FA$893,$C43)=0,"",COUNTIF(cmoney!FA$640:FA$893,$C43))</f>
        <v/>
      </c>
      <c r="FA43" s="15" t="str">
        <f>IF(COUNTIF(cmoney!FB$640:FB$893,$C43)=0,"",COUNTIF(cmoney!FB$640:FB$893,$C43))</f>
        <v/>
      </c>
      <c r="FB43" s="15" t="str">
        <f>IF(COUNTIF(cmoney!FC$640:FC$893,$C43)=0,"",COUNTIF(cmoney!FC$640:FC$893,$C43))</f>
        <v/>
      </c>
      <c r="FC43" s="15" t="str">
        <f>IF(COUNTIF(cmoney!FD$640:FD$893,$C43)=0,"",COUNTIF(cmoney!FD$640:FD$893,$C43))</f>
        <v/>
      </c>
      <c r="FD43" s="15" t="str">
        <f>IF(COUNTIF(cmoney!FE$640:FE$893,$C43)=0,"",COUNTIF(cmoney!FE$640:FE$893,$C43))</f>
        <v/>
      </c>
      <c r="FE43" s="15" t="str">
        <f>IF(COUNTIF(cmoney!FF$640:FF$893,$C43)=0,"",COUNTIF(cmoney!FF$640:FF$893,$C43))</f>
        <v/>
      </c>
      <c r="FF43" s="15" t="str">
        <f>IF(COUNTIF(cmoney!FG$640:FG$893,$C43)=0,"",COUNTIF(cmoney!FG$640:FG$893,$C43))</f>
        <v/>
      </c>
      <c r="FG43" s="15" t="str">
        <f>IF(COUNTIF(cmoney!FH$640:FH$893,$C43)=0,"",COUNTIF(cmoney!FH$640:FH$893,$C43))</f>
        <v/>
      </c>
      <c r="FH43" s="15" t="str">
        <f>IF(COUNTIF(cmoney!FI$640:FI$893,$C43)=0,"",COUNTIF(cmoney!FI$640:FI$893,$C43))</f>
        <v/>
      </c>
      <c r="FI43" s="15" t="str">
        <f>IF(COUNTIF(cmoney!FJ$640:FJ$893,$C43)=0,"",COUNTIF(cmoney!FJ$640:FJ$893,$C43))</f>
        <v/>
      </c>
      <c r="FJ43" s="15" t="str">
        <f>IF(COUNTIF(cmoney!FK$640:FK$893,$C43)=0,"",COUNTIF(cmoney!FK$640:FK$893,$C43))</f>
        <v/>
      </c>
      <c r="FK43" s="15" t="str">
        <f>IF(COUNTIF(cmoney!FL$640:FL$893,$C43)=0,"",COUNTIF(cmoney!FL$640:FL$893,$C43))</f>
        <v/>
      </c>
      <c r="FL43" s="15" t="str">
        <f>IF(COUNTIF(cmoney!FM$640:FM$893,$C43)=0,"",COUNTIF(cmoney!FM$640:FM$893,$C43))</f>
        <v/>
      </c>
      <c r="FM43" s="15" t="str">
        <f>IF(COUNTIF(cmoney!FN$640:FN$893,$C43)=0,"",COUNTIF(cmoney!FN$640:FN$893,$C43))</f>
        <v/>
      </c>
      <c r="FN43" s="15" t="str">
        <f>IF(COUNTIF(cmoney!FO$640:FO$893,$C43)=0,"",COUNTIF(cmoney!FO$640:FO$893,$C43))</f>
        <v/>
      </c>
      <c r="FO43" s="15" t="str">
        <f>IF(COUNTIF(cmoney!FP$640:FP$893,$C43)=0,"",COUNTIF(cmoney!FP$640:FP$893,$C43))</f>
        <v/>
      </c>
      <c r="FP43" s="15" t="str">
        <f>IF(COUNTIF(cmoney!FQ$640:FQ$893,$C43)=0,"",COUNTIF(cmoney!FQ$640:FQ$893,$C43))</f>
        <v/>
      </c>
      <c r="FQ43" s="15" t="str">
        <f>IF(COUNTIF(cmoney!FR$640:FR$893,$C43)=0,"",COUNTIF(cmoney!FR$640:FR$893,$C43))</f>
        <v/>
      </c>
      <c r="FR43" s="15" t="str">
        <f>IF(COUNTIF(cmoney!FS$640:FS$893,$C43)=0,"",COUNTIF(cmoney!FS$640:FS$893,$C43))</f>
        <v/>
      </c>
      <c r="FS43" s="15" t="str">
        <f>IF(COUNTIF(cmoney!FT$640:FT$893,$C43)=0,"",COUNTIF(cmoney!FT$640:FT$893,$C43))</f>
        <v/>
      </c>
      <c r="FT43" s="15" t="str">
        <f>IF(COUNTIF(cmoney!FU$640:FU$893,$C43)=0,"",COUNTIF(cmoney!FU$640:FU$893,$C43))</f>
        <v/>
      </c>
      <c r="FU43" s="15" t="str">
        <f>IF(COUNTIF(cmoney!FV$640:FV$893,$C43)=0,"",COUNTIF(cmoney!FV$640:FV$893,$C43))</f>
        <v/>
      </c>
      <c r="FV43" s="15" t="str">
        <f>IF(COUNTIF(cmoney!FW$640:FW$893,$C43)=0,"",COUNTIF(cmoney!FW$640:FW$893,$C43))</f>
        <v/>
      </c>
      <c r="FW43" s="15" t="str">
        <f>IF(COUNTIF(cmoney!FX$640:FX$893,$C43)=0,"",COUNTIF(cmoney!FX$640:FX$893,$C43))</f>
        <v/>
      </c>
      <c r="FX43" s="15" t="str">
        <f>IF(COUNTIF(cmoney!FY$640:FY$893,$C43)=0,"",COUNTIF(cmoney!FY$640:FY$893,$C43))</f>
        <v/>
      </c>
      <c r="FY43" s="15" t="str">
        <f>IF(COUNTIF(cmoney!FZ$640:FZ$893,$C43)=0,"",COUNTIF(cmoney!FZ$640:FZ$893,$C43))</f>
        <v/>
      </c>
      <c r="FZ43" s="15" t="str">
        <f>IF(COUNTIF(cmoney!GA$640:GA$893,$C43)=0,"",COUNTIF(cmoney!GA$640:GA$893,$C43))</f>
        <v/>
      </c>
      <c r="GA43" s="15" t="str">
        <f>IF(COUNTIF(cmoney!GB$640:GB$893,$C43)=0,"",COUNTIF(cmoney!GB$640:GB$893,$C43))</f>
        <v/>
      </c>
      <c r="GB43" s="15" t="str">
        <f>IF(COUNTIF(cmoney!GC$640:GC$893,$C43)=0,"",COUNTIF(cmoney!GC$640:GC$893,$C43))</f>
        <v/>
      </c>
      <c r="GC43" s="15" t="str">
        <f>IF(COUNTIF(cmoney!GD$640:GD$893,$C43)=0,"",COUNTIF(cmoney!GD$640:GD$893,$C43))</f>
        <v/>
      </c>
      <c r="GD43" s="15" t="str">
        <f>IF(COUNTIF(cmoney!GE$640:GE$893,$C43)=0,"",COUNTIF(cmoney!GE$640:GE$893,$C43))</f>
        <v/>
      </c>
      <c r="GE43" s="15" t="str">
        <f>IF(COUNTIF(cmoney!GF$640:GF$893,$C43)=0,"",COUNTIF(cmoney!GF$640:GF$893,$C43))</f>
        <v/>
      </c>
      <c r="GF43" s="15" t="str">
        <f>IF(COUNTIF(cmoney!GG$640:GG$893,$C43)=0,"",COUNTIF(cmoney!GG$640:GG$893,$C43))</f>
        <v/>
      </c>
      <c r="GG43" s="15" t="str">
        <f>IF(COUNTIF(cmoney!GH$640:GH$893,$C43)=0,"",COUNTIF(cmoney!GH$640:GH$893,$C43))</f>
        <v/>
      </c>
      <c r="GH43" s="15">
        <f>IF(COUNTIF(cmoney!GI$640:GI$893,$C43)=0,"",COUNTIF(cmoney!GI$640:GI$893,$C43))</f>
        <v>240</v>
      </c>
      <c r="GI43" s="15" t="str">
        <f>IF(COUNTIF(cmoney!GJ$640:GJ$893,$C43)=0,"",COUNTIF(cmoney!GJ$640:GJ$893,$C43))</f>
        <v/>
      </c>
      <c r="GJ43" s="15" t="str">
        <f>IF(COUNTIF(cmoney!GK$640:GK$893,$C43)=0,"",COUNTIF(cmoney!GK$640:GK$893,$C43))</f>
        <v/>
      </c>
      <c r="GK43" s="15" t="str">
        <f>IF(COUNTIF(cmoney!GL$640:GL$893,$C43)=0,"",COUNTIF(cmoney!GL$640:GL$893,$C43))</f>
        <v/>
      </c>
      <c r="GL43" s="15" t="str">
        <f>IF(COUNTIF(cmoney!GM$640:GM$893,$C43)=0,"",COUNTIF(cmoney!GM$640:GM$893,$C43))</f>
        <v/>
      </c>
      <c r="GM43" s="15" t="str">
        <f>IF(COUNTIF(cmoney!GN$640:GN$893,$C43)=0,"",COUNTIF(cmoney!GN$640:GN$893,$C43))</f>
        <v/>
      </c>
      <c r="GN43" s="15" t="str">
        <f>IF(COUNTIF(cmoney!GO$640:GO$893,$C43)=0,"",COUNTIF(cmoney!GO$640:GO$893,$C43))</f>
        <v/>
      </c>
      <c r="GO43" s="15" t="str">
        <f>IF(COUNTIF(cmoney!GP$640:GP$893,$C43)=0,"",COUNTIF(cmoney!GP$640:GP$893,$C43))</f>
        <v/>
      </c>
      <c r="GP43" s="15" t="str">
        <f>IF(COUNTIF(cmoney!GQ$640:GQ$893,$C43)=0,"",COUNTIF(cmoney!GQ$640:GQ$893,$C43))</f>
        <v/>
      </c>
      <c r="GQ43" s="15" t="str">
        <f>IF(COUNTIF(cmoney!GR$640:GR$893,$C43)=0,"",COUNTIF(cmoney!GR$640:GR$893,$C43))</f>
        <v/>
      </c>
      <c r="GR43" s="15" t="str">
        <f>IF(COUNTIF(cmoney!GS$640:GS$893,$C43)=0,"",COUNTIF(cmoney!GS$640:GS$893,$C43))</f>
        <v/>
      </c>
      <c r="GS43" s="15" t="str">
        <f>IF(COUNTIF(cmoney!GT$640:GT$893,$C43)=0,"",COUNTIF(cmoney!GT$640:GT$893,$C43))</f>
        <v/>
      </c>
      <c r="GT43" s="15" t="str">
        <f>IF(COUNTIF(cmoney!GU$640:GU$893,$C43)=0,"",COUNTIF(cmoney!GU$640:GU$893,$C43))</f>
        <v/>
      </c>
      <c r="GU43" s="15" t="str">
        <f>IF(COUNTIF(cmoney!GV$640:GV$893,$C43)=0,"",COUNTIF(cmoney!GV$640:GV$893,$C43))</f>
        <v/>
      </c>
    </row>
    <row r="44" spans="1:203" ht="17.25" thickBot="1">
      <c r="A44" s="8"/>
      <c r="B44" s="8"/>
      <c r="C44" s="4" t="s">
        <v>686</v>
      </c>
      <c r="D44" s="4" t="s">
        <v>1241</v>
      </c>
      <c r="E44" s="44">
        <f>IF(ISERROR(1-E41),"",1-E41)</f>
        <v>0.73790322580645162</v>
      </c>
      <c r="F44" s="44">
        <f t="shared" ref="F44:BQ44" si="232">IF(ISERROR(1-F41),"",1-F41)</f>
        <v>0.86122448979591837</v>
      </c>
      <c r="G44" s="44">
        <f t="shared" si="232"/>
        <v>0.84615384615384615</v>
      </c>
      <c r="H44" s="44">
        <f t="shared" si="232"/>
        <v>0.96015936254980083</v>
      </c>
      <c r="I44" s="44">
        <f t="shared" si="232"/>
        <v>0.91463414634146345</v>
      </c>
      <c r="J44" s="44">
        <f t="shared" si="232"/>
        <v>0.89516129032258063</v>
      </c>
      <c r="K44" s="44">
        <f t="shared" si="232"/>
        <v>0.62549800796812749</v>
      </c>
      <c r="L44" s="44">
        <f t="shared" si="232"/>
        <v>0.73251028806584362</v>
      </c>
      <c r="M44" s="44">
        <f t="shared" si="232"/>
        <v>0.80161943319838058</v>
      </c>
      <c r="N44" s="44">
        <f t="shared" si="232"/>
        <v>0.8663967611336032</v>
      </c>
      <c r="O44" s="44">
        <f t="shared" si="232"/>
        <v>0.48750000000000004</v>
      </c>
      <c r="P44" s="44">
        <f t="shared" si="232"/>
        <v>0.81707317073170738</v>
      </c>
      <c r="Q44" s="44">
        <f t="shared" si="232"/>
        <v>0.75918367346938775</v>
      </c>
      <c r="R44" s="44">
        <f t="shared" si="232"/>
        <v>0.97222222222222221</v>
      </c>
      <c r="S44" s="44">
        <f t="shared" si="232"/>
        <v>0.69547325102880664</v>
      </c>
      <c r="T44" s="44">
        <f t="shared" si="232"/>
        <v>0.59259259259259256</v>
      </c>
      <c r="U44" s="44">
        <f t="shared" si="232"/>
        <v>0.74390243902439024</v>
      </c>
      <c r="V44" s="44">
        <f t="shared" si="232"/>
        <v>0.97991967871485941</v>
      </c>
      <c r="W44" s="44">
        <f t="shared" si="232"/>
        <v>0.35238095238095235</v>
      </c>
      <c r="X44" s="44">
        <f t="shared" si="232"/>
        <v>0.88979591836734695</v>
      </c>
      <c r="Y44" s="44">
        <f t="shared" si="232"/>
        <v>0.3571428571428571</v>
      </c>
      <c r="Z44" s="44">
        <f t="shared" si="232"/>
        <v>0.54878048780487809</v>
      </c>
      <c r="AA44" s="44">
        <f t="shared" si="232"/>
        <v>0.69130434782608696</v>
      </c>
      <c r="AB44" s="44">
        <f t="shared" si="232"/>
        <v>0.45306122448979591</v>
      </c>
      <c r="AC44" s="44">
        <f t="shared" si="232"/>
        <v>0.49579831932773111</v>
      </c>
      <c r="AD44" s="44" t="str">
        <f t="shared" si="232"/>
        <v/>
      </c>
      <c r="AE44" s="44">
        <f t="shared" si="232"/>
        <v>0.53658536585365857</v>
      </c>
      <c r="AF44" s="44">
        <f t="shared" si="232"/>
        <v>0.70491803278688525</v>
      </c>
      <c r="AG44" s="44">
        <f t="shared" si="232"/>
        <v>0.51028806584362141</v>
      </c>
      <c r="AH44" s="44">
        <f t="shared" si="232"/>
        <v>0.70612244897959187</v>
      </c>
      <c r="AI44" s="44">
        <f t="shared" si="232"/>
        <v>0.62761506276150625</v>
      </c>
      <c r="AJ44" s="44">
        <f t="shared" si="232"/>
        <v>0.56626506024096379</v>
      </c>
      <c r="AK44" s="44">
        <f t="shared" si="232"/>
        <v>0.39516129032258063</v>
      </c>
      <c r="AL44" s="44">
        <f t="shared" si="232"/>
        <v>0.16326530612244894</v>
      </c>
      <c r="AM44" s="44">
        <f t="shared" si="232"/>
        <v>0.95564516129032262</v>
      </c>
      <c r="AN44" s="44">
        <f t="shared" si="232"/>
        <v>0.84</v>
      </c>
      <c r="AO44" s="44">
        <f t="shared" si="232"/>
        <v>0.71199999999999997</v>
      </c>
      <c r="AP44" s="44">
        <f t="shared" si="232"/>
        <v>0.45081967213114749</v>
      </c>
      <c r="AQ44" s="44">
        <f t="shared" si="232"/>
        <v>0.90833333333333333</v>
      </c>
      <c r="AR44" s="44">
        <f t="shared" si="232"/>
        <v>0.68776371308016881</v>
      </c>
      <c r="AS44" s="44">
        <f t="shared" si="232"/>
        <v>0.8</v>
      </c>
      <c r="AT44" s="44">
        <f t="shared" si="232"/>
        <v>0.79500000000000004</v>
      </c>
      <c r="AU44" s="44">
        <f t="shared" si="232"/>
        <v>0.6616915422885572</v>
      </c>
      <c r="AV44" s="44">
        <f t="shared" si="232"/>
        <v>0.8693467336683417</v>
      </c>
      <c r="AW44" s="44">
        <f t="shared" si="232"/>
        <v>0.55980861244019131</v>
      </c>
      <c r="AX44" s="44">
        <f t="shared" si="232"/>
        <v>0.74626865671641784</v>
      </c>
      <c r="AY44" s="44">
        <f t="shared" si="232"/>
        <v>0.96</v>
      </c>
      <c r="AZ44" s="44" t="str">
        <f t="shared" si="232"/>
        <v/>
      </c>
      <c r="BA44" s="44">
        <f t="shared" si="232"/>
        <v>0.74269005847953218</v>
      </c>
      <c r="BB44" s="44">
        <f t="shared" si="232"/>
        <v>0.75</v>
      </c>
      <c r="BC44" s="44">
        <f t="shared" si="232"/>
        <v>0.88815789473684215</v>
      </c>
      <c r="BD44" s="44">
        <f t="shared" si="232"/>
        <v>0.99333333333333329</v>
      </c>
      <c r="BE44" s="44">
        <f t="shared" si="232"/>
        <v>0.91275167785234901</v>
      </c>
      <c r="BF44" s="44">
        <f t="shared" si="232"/>
        <v>0.625</v>
      </c>
      <c r="BG44" s="44">
        <f t="shared" si="232"/>
        <v>0.56481481481481488</v>
      </c>
      <c r="BH44" s="44">
        <f t="shared" si="232"/>
        <v>0.5043478260869565</v>
      </c>
      <c r="BI44" s="44">
        <f t="shared" si="232"/>
        <v>0.86486486486486491</v>
      </c>
      <c r="BJ44" s="44">
        <f t="shared" si="232"/>
        <v>0.96969696969696972</v>
      </c>
      <c r="BK44" s="44" t="str">
        <f t="shared" si="232"/>
        <v/>
      </c>
      <c r="BL44" s="44">
        <f t="shared" si="232"/>
        <v>0.36507936507936511</v>
      </c>
      <c r="BM44" s="44" t="str">
        <f t="shared" si="232"/>
        <v/>
      </c>
      <c r="BN44" s="44" t="str">
        <f t="shared" si="232"/>
        <v/>
      </c>
      <c r="BO44" s="44">
        <f t="shared" si="232"/>
        <v>0.43661971830985913</v>
      </c>
      <c r="BP44" s="44">
        <f t="shared" si="232"/>
        <v>0.5714285714285714</v>
      </c>
      <c r="BQ44" s="44">
        <f t="shared" si="232"/>
        <v>0.79411764705882359</v>
      </c>
      <c r="BR44" s="44">
        <f t="shared" ref="BR44:EC44" si="233">IF(ISERROR(1-BR41),"",1-BR41)</f>
        <v>0.97142857142857142</v>
      </c>
      <c r="BS44" s="44">
        <f t="shared" si="233"/>
        <v>0.90909090909090906</v>
      </c>
      <c r="BT44" s="44">
        <f t="shared" si="233"/>
        <v>8.333333333333337E-2</v>
      </c>
      <c r="BU44" s="44">
        <f t="shared" si="233"/>
        <v>0.5</v>
      </c>
      <c r="BV44" s="44" t="str">
        <f t="shared" si="233"/>
        <v/>
      </c>
      <c r="BW44" s="44" t="str">
        <f t="shared" si="233"/>
        <v/>
      </c>
      <c r="BX44" s="44" t="str">
        <f t="shared" si="233"/>
        <v/>
      </c>
      <c r="BY44" s="44" t="str">
        <f t="shared" si="233"/>
        <v/>
      </c>
      <c r="BZ44" s="44" t="str">
        <f t="shared" si="233"/>
        <v/>
      </c>
      <c r="CA44" s="44" t="str">
        <f t="shared" si="233"/>
        <v/>
      </c>
      <c r="CB44" s="44" t="str">
        <f t="shared" si="233"/>
        <v/>
      </c>
      <c r="CC44" s="44" t="str">
        <f t="shared" si="233"/>
        <v/>
      </c>
      <c r="CD44" s="44" t="str">
        <f t="shared" si="233"/>
        <v/>
      </c>
      <c r="CE44" s="44" t="str">
        <f t="shared" si="233"/>
        <v/>
      </c>
      <c r="CF44" s="44" t="str">
        <f t="shared" si="233"/>
        <v/>
      </c>
      <c r="CG44" s="44" t="str">
        <f t="shared" si="233"/>
        <v/>
      </c>
      <c r="CH44" s="44" t="str">
        <f t="shared" si="233"/>
        <v/>
      </c>
      <c r="CI44" s="44" t="str">
        <f t="shared" si="233"/>
        <v/>
      </c>
      <c r="CJ44" s="44" t="str">
        <f t="shared" si="233"/>
        <v/>
      </c>
      <c r="CK44" s="44" t="str">
        <f t="shared" si="233"/>
        <v/>
      </c>
      <c r="CL44" s="44" t="str">
        <f t="shared" si="233"/>
        <v/>
      </c>
      <c r="CM44" s="44" t="str">
        <f t="shared" si="233"/>
        <v/>
      </c>
      <c r="CN44" s="44" t="str">
        <f t="shared" si="233"/>
        <v/>
      </c>
      <c r="CO44" s="44" t="str">
        <f t="shared" si="233"/>
        <v/>
      </c>
      <c r="CP44" s="44" t="str">
        <f t="shared" si="233"/>
        <v/>
      </c>
      <c r="CQ44" s="44" t="str">
        <f t="shared" si="233"/>
        <v/>
      </c>
      <c r="CR44" s="44" t="str">
        <f t="shared" si="233"/>
        <v/>
      </c>
      <c r="CS44" s="44" t="str">
        <f t="shared" si="233"/>
        <v/>
      </c>
      <c r="CT44" s="44" t="str">
        <f t="shared" si="233"/>
        <v/>
      </c>
      <c r="CU44" s="44" t="str">
        <f t="shared" si="233"/>
        <v/>
      </c>
      <c r="CV44" s="44" t="str">
        <f t="shared" si="233"/>
        <v/>
      </c>
      <c r="CW44" s="44" t="str">
        <f t="shared" si="233"/>
        <v/>
      </c>
      <c r="CX44" s="44" t="str">
        <f t="shared" si="233"/>
        <v/>
      </c>
      <c r="CY44" s="44" t="str">
        <f t="shared" si="233"/>
        <v/>
      </c>
      <c r="CZ44" s="44" t="str">
        <f t="shared" si="233"/>
        <v/>
      </c>
      <c r="DA44" s="44" t="str">
        <f t="shared" si="233"/>
        <v/>
      </c>
      <c r="DB44" s="44" t="str">
        <f t="shared" si="233"/>
        <v/>
      </c>
      <c r="DC44" s="44" t="str">
        <f t="shared" si="233"/>
        <v/>
      </c>
      <c r="DD44" s="44" t="str">
        <f t="shared" si="233"/>
        <v/>
      </c>
      <c r="DE44" s="44" t="str">
        <f t="shared" si="233"/>
        <v/>
      </c>
      <c r="DF44" s="44" t="str">
        <f t="shared" si="233"/>
        <v/>
      </c>
      <c r="DG44" s="44" t="str">
        <f t="shared" si="233"/>
        <v/>
      </c>
      <c r="DH44" s="44" t="str">
        <f t="shared" si="233"/>
        <v/>
      </c>
      <c r="DI44" s="44" t="str">
        <f t="shared" si="233"/>
        <v/>
      </c>
      <c r="DJ44" s="44" t="str">
        <f t="shared" si="233"/>
        <v/>
      </c>
      <c r="DK44" s="44" t="str">
        <f t="shared" si="233"/>
        <v/>
      </c>
      <c r="DL44" s="44" t="str">
        <f t="shared" si="233"/>
        <v/>
      </c>
      <c r="DM44" s="44" t="str">
        <f t="shared" si="233"/>
        <v/>
      </c>
      <c r="DN44" s="44" t="str">
        <f t="shared" si="233"/>
        <v/>
      </c>
      <c r="DO44" s="44" t="str">
        <f t="shared" si="233"/>
        <v/>
      </c>
      <c r="DP44" s="44" t="str">
        <f t="shared" si="233"/>
        <v/>
      </c>
      <c r="DQ44" s="44" t="str">
        <f t="shared" si="233"/>
        <v/>
      </c>
      <c r="DR44" s="44" t="str">
        <f t="shared" si="233"/>
        <v/>
      </c>
      <c r="DS44" s="44" t="str">
        <f t="shared" si="233"/>
        <v/>
      </c>
      <c r="DT44" s="44" t="str">
        <f t="shared" si="233"/>
        <v/>
      </c>
      <c r="DU44" s="44" t="str">
        <f t="shared" si="233"/>
        <v/>
      </c>
      <c r="DV44" s="44" t="str">
        <f t="shared" si="233"/>
        <v/>
      </c>
      <c r="DW44" s="44" t="str">
        <f t="shared" si="233"/>
        <v/>
      </c>
      <c r="DX44" s="44" t="str">
        <f t="shared" si="233"/>
        <v/>
      </c>
      <c r="DY44" s="44" t="str">
        <f t="shared" si="233"/>
        <v/>
      </c>
      <c r="DZ44" s="44" t="str">
        <f t="shared" si="233"/>
        <v/>
      </c>
      <c r="EA44" s="44" t="str">
        <f t="shared" si="233"/>
        <v/>
      </c>
      <c r="EB44" s="44" t="str">
        <f t="shared" si="233"/>
        <v/>
      </c>
      <c r="EC44" s="44" t="str">
        <f t="shared" si="233"/>
        <v/>
      </c>
      <c r="ED44" s="44" t="str">
        <f t="shared" ref="ED44:GO44" si="234">IF(ISERROR(1-ED41),"",1-ED41)</f>
        <v/>
      </c>
      <c r="EE44" s="44" t="str">
        <f t="shared" si="234"/>
        <v/>
      </c>
      <c r="EF44" s="44" t="str">
        <f t="shared" si="234"/>
        <v/>
      </c>
      <c r="EG44" s="44" t="str">
        <f t="shared" si="234"/>
        <v/>
      </c>
      <c r="EH44" s="44" t="str">
        <f t="shared" si="234"/>
        <v/>
      </c>
      <c r="EI44" s="44" t="str">
        <f t="shared" si="234"/>
        <v/>
      </c>
      <c r="EJ44" s="44" t="str">
        <f t="shared" si="234"/>
        <v/>
      </c>
      <c r="EK44" s="44" t="str">
        <f t="shared" si="234"/>
        <v/>
      </c>
      <c r="EL44" s="44" t="str">
        <f t="shared" si="234"/>
        <v/>
      </c>
      <c r="EM44" s="44" t="str">
        <f t="shared" si="234"/>
        <v/>
      </c>
      <c r="EN44" s="44" t="str">
        <f t="shared" si="234"/>
        <v/>
      </c>
      <c r="EO44" s="44" t="str">
        <f t="shared" si="234"/>
        <v/>
      </c>
      <c r="EP44" s="44" t="str">
        <f t="shared" si="234"/>
        <v/>
      </c>
      <c r="EQ44" s="44" t="str">
        <f t="shared" si="234"/>
        <v/>
      </c>
      <c r="ER44" s="44" t="str">
        <f t="shared" si="234"/>
        <v/>
      </c>
      <c r="ES44" s="44" t="str">
        <f t="shared" si="234"/>
        <v/>
      </c>
      <c r="ET44" s="44" t="str">
        <f t="shared" si="234"/>
        <v/>
      </c>
      <c r="EU44" s="44" t="str">
        <f t="shared" si="234"/>
        <v/>
      </c>
      <c r="EV44" s="44" t="str">
        <f t="shared" si="234"/>
        <v/>
      </c>
      <c r="EW44" s="44" t="str">
        <f t="shared" si="234"/>
        <v/>
      </c>
      <c r="EX44" s="44" t="str">
        <f t="shared" si="234"/>
        <v/>
      </c>
      <c r="EY44" s="44" t="str">
        <f t="shared" si="234"/>
        <v/>
      </c>
      <c r="EZ44" s="44" t="str">
        <f t="shared" si="234"/>
        <v/>
      </c>
      <c r="FA44" s="44" t="str">
        <f t="shared" si="234"/>
        <v/>
      </c>
      <c r="FB44" s="44" t="str">
        <f t="shared" si="234"/>
        <v/>
      </c>
      <c r="FC44" s="44" t="str">
        <f t="shared" si="234"/>
        <v/>
      </c>
      <c r="FD44" s="44" t="str">
        <f t="shared" si="234"/>
        <v/>
      </c>
      <c r="FE44" s="44" t="str">
        <f t="shared" si="234"/>
        <v/>
      </c>
      <c r="FF44" s="44" t="str">
        <f t="shared" si="234"/>
        <v/>
      </c>
      <c r="FG44" s="44" t="str">
        <f t="shared" si="234"/>
        <v/>
      </c>
      <c r="FH44" s="44" t="str">
        <f t="shared" si="234"/>
        <v/>
      </c>
      <c r="FI44" s="44" t="str">
        <f t="shared" si="234"/>
        <v/>
      </c>
      <c r="FJ44" s="44" t="str">
        <f t="shared" si="234"/>
        <v/>
      </c>
      <c r="FK44" s="44" t="str">
        <f t="shared" si="234"/>
        <v/>
      </c>
      <c r="FL44" s="44" t="str">
        <f t="shared" si="234"/>
        <v/>
      </c>
      <c r="FM44" s="44" t="str">
        <f t="shared" si="234"/>
        <v/>
      </c>
      <c r="FN44" s="44" t="str">
        <f t="shared" si="234"/>
        <v/>
      </c>
      <c r="FO44" s="44" t="str">
        <f t="shared" si="234"/>
        <v/>
      </c>
      <c r="FP44" s="44" t="str">
        <f t="shared" si="234"/>
        <v/>
      </c>
      <c r="FQ44" s="44" t="str">
        <f t="shared" si="234"/>
        <v/>
      </c>
      <c r="FR44" s="44" t="str">
        <f t="shared" si="234"/>
        <v/>
      </c>
      <c r="FS44" s="44" t="str">
        <f t="shared" si="234"/>
        <v/>
      </c>
      <c r="FT44" s="44" t="str">
        <f t="shared" si="234"/>
        <v/>
      </c>
      <c r="FU44" s="44" t="str">
        <f t="shared" si="234"/>
        <v/>
      </c>
      <c r="FV44" s="44" t="str">
        <f t="shared" si="234"/>
        <v/>
      </c>
      <c r="FW44" s="44" t="str">
        <f t="shared" si="234"/>
        <v/>
      </c>
      <c r="FX44" s="44" t="str">
        <f t="shared" si="234"/>
        <v/>
      </c>
      <c r="FY44" s="44" t="str">
        <f t="shared" si="234"/>
        <v/>
      </c>
      <c r="FZ44" s="44" t="str">
        <f t="shared" si="234"/>
        <v/>
      </c>
      <c r="GA44" s="44" t="str">
        <f t="shared" si="234"/>
        <v/>
      </c>
      <c r="GB44" s="44" t="str">
        <f t="shared" si="234"/>
        <v/>
      </c>
      <c r="GC44" s="44" t="str">
        <f t="shared" si="234"/>
        <v/>
      </c>
      <c r="GD44" s="44" t="str">
        <f t="shared" si="234"/>
        <v/>
      </c>
      <c r="GE44" s="44" t="str">
        <f t="shared" si="234"/>
        <v/>
      </c>
      <c r="GF44" s="44" t="str">
        <f t="shared" si="234"/>
        <v/>
      </c>
      <c r="GG44" s="44" t="str">
        <f t="shared" si="234"/>
        <v/>
      </c>
      <c r="GH44" s="44">
        <f t="shared" si="234"/>
        <v>0.97165991902834004</v>
      </c>
      <c r="GI44" s="44" t="str">
        <f t="shared" si="234"/>
        <v/>
      </c>
      <c r="GJ44" s="44" t="str">
        <f t="shared" si="234"/>
        <v/>
      </c>
      <c r="GK44" s="44" t="str">
        <f t="shared" si="234"/>
        <v/>
      </c>
      <c r="GL44" s="44" t="str">
        <f t="shared" si="234"/>
        <v/>
      </c>
      <c r="GM44" s="44" t="str">
        <f t="shared" si="234"/>
        <v/>
      </c>
      <c r="GN44" s="44" t="str">
        <f t="shared" si="234"/>
        <v/>
      </c>
      <c r="GO44" s="44" t="str">
        <f t="shared" si="234"/>
        <v/>
      </c>
      <c r="GP44" s="44" t="str">
        <f t="shared" ref="GP44:GU44" si="235">IF(ISERROR(1-GP41),"",1-GP41)</f>
        <v/>
      </c>
      <c r="GQ44" s="44" t="str">
        <f t="shared" si="235"/>
        <v/>
      </c>
      <c r="GR44" s="44" t="str">
        <f t="shared" si="235"/>
        <v/>
      </c>
      <c r="GS44" s="44" t="str">
        <f t="shared" si="235"/>
        <v/>
      </c>
      <c r="GT44" s="44" t="str">
        <f t="shared" si="235"/>
        <v/>
      </c>
      <c r="GU44" s="44" t="str">
        <f t="shared" si="235"/>
        <v/>
      </c>
    </row>
    <row r="45" spans="1:203">
      <c r="A45" s="9">
        <v>2015</v>
      </c>
      <c r="C45" s="10" t="s">
        <v>685</v>
      </c>
      <c r="D45" s="10" t="s">
        <v>1237</v>
      </c>
      <c r="E45" s="12">
        <f>IF(COUNTIF(cmoney!F$894:F$1144,$C45)=0,"",SUMIFS(cmoney!F$894:F$1144,cmoney!F$894:F$1144,$C45)/COUNTIF(cmoney!F$894:F$1144,$C45))</f>
        <v>0.2036978723404255</v>
      </c>
      <c r="F45" s="12">
        <f>IF(COUNTIF(cmoney!G$894:G$1144,$C45)=0,"",SUMIFS(cmoney!G$894:G$1144,cmoney!G$894:G$1144,$C45)/COUNTIF(cmoney!G$894:G$1144,$C45))</f>
        <v>1.3510661764705887</v>
      </c>
      <c r="G45" s="12">
        <f>IF(COUNTIF(cmoney!H$894:H$1144,$C45)=0,"",SUMIFS(cmoney!H$894:H$1144,cmoney!H$894:H$1144,$C45)/COUNTIF(cmoney!H$894:H$1144,$C45))</f>
        <v>0.83652095238095281</v>
      </c>
      <c r="H45" s="12">
        <f>IF(COUNTIF(cmoney!I$894:I$1144,$C45)=0,"",SUMIFS(cmoney!I$894:I$1144,cmoney!I$894:I$1144,$C45)/COUNTIF(cmoney!I$894:I$1144,$C45))</f>
        <v>0.65835555555555558</v>
      </c>
      <c r="I45" s="12">
        <f>IF(COUNTIF(cmoney!J$894:J$1144,$C45)=0,"",SUMIFS(cmoney!J$894:J$1144,cmoney!J$894:J$1144,$C45)/COUNTIF(cmoney!J$894:J$1144,$C45))</f>
        <v>0.81281000000000003</v>
      </c>
      <c r="J45" s="12">
        <f>IF(COUNTIF(cmoney!K$894:K$1144,$C45)=0,"",SUMIFS(cmoney!K$894:K$1144,cmoney!K$894:K$1144,$C45)/COUNTIF(cmoney!K$894:K$1144,$C45))</f>
        <v>0.34897580645161297</v>
      </c>
      <c r="K45" s="12">
        <f>IF(COUNTIF(cmoney!L$894:L$1144,$C45)=0,"",SUMIFS(cmoney!L$894:L$1144,cmoney!L$894:L$1144,$C45)/COUNTIF(cmoney!L$894:L$1144,$C45))</f>
        <v>0.53898551724137922</v>
      </c>
      <c r="L45" s="12">
        <f>IF(COUNTIF(cmoney!M$894:M$1144,$C45)=0,"",SUMIFS(cmoney!M$894:M$1144,cmoney!M$894:M$1144,$C45)/COUNTIF(cmoney!M$894:M$1144,$C45))</f>
        <v>0.24124999999999994</v>
      </c>
      <c r="M45" s="12">
        <f>IF(COUNTIF(cmoney!N$894:N$1144,$C45)=0,"",SUMIFS(cmoney!N$894:N$1144,cmoney!N$894:N$1144,$C45)/COUNTIF(cmoney!N$894:N$1144,$C45))</f>
        <v>0.34382499999999994</v>
      </c>
      <c r="N45" s="12">
        <f>IF(COUNTIF(cmoney!O$894:O$1144,$C45)=0,"",SUMIFS(cmoney!O$894:O$1144,cmoney!O$894:O$1144,$C45)/COUNTIF(cmoney!O$894:O$1144,$C45))</f>
        <v>0.45632142857142854</v>
      </c>
      <c r="O45" s="12">
        <f>IF(COUNTIF(cmoney!P$894:P$1144,$C45)=0,"",SUMIFS(cmoney!P$894:P$1144,cmoney!P$894:P$1144,$C45)/COUNTIF(cmoney!P$894:P$1144,$C45))</f>
        <v>1.5592499999999996</v>
      </c>
      <c r="P45" s="12">
        <f>IF(COUNTIF(cmoney!Q$894:Q$1144,$C45)=0,"",SUMIFS(cmoney!Q$894:Q$1144,cmoney!Q$894:Q$1144,$C45)/COUNTIF(cmoney!Q$894:Q$1144,$C45))</f>
        <v>1.4445338709677418</v>
      </c>
      <c r="Q45" s="12">
        <f>IF(COUNTIF(cmoney!R$894:R$1144,$C45)=0,"",SUMIFS(cmoney!R$894:R$1144,cmoney!R$894:R$1144,$C45)/COUNTIF(cmoney!R$894:R$1144,$C45))</f>
        <v>0.16167614678899095</v>
      </c>
      <c r="R45" s="12">
        <f>IF(COUNTIF(cmoney!S$894:S$1144,$C45)=0,"",SUMIFS(cmoney!S$894:S$1144,cmoney!S$894:S$1144,$C45)/COUNTIF(cmoney!S$894:S$1144,$C45))</f>
        <v>0.17265918367346936</v>
      </c>
      <c r="S45" s="12">
        <f>IF(COUNTIF(cmoney!T$894:T$1144,$C45)=0,"",SUMIFS(cmoney!T$894:T$1144,cmoney!T$894:T$1144,$C45)/COUNTIF(cmoney!T$894:T$1144,$C45))</f>
        <v>1.4889064516129031</v>
      </c>
      <c r="T45" s="12">
        <f>IF(COUNTIF(cmoney!U$894:U$1144,$C45)=0,"",SUMIFS(cmoney!U$894:U$1144,cmoney!U$894:U$1144,$C45)/COUNTIF(cmoney!U$894:U$1144,$C45))</f>
        <v>1.2850244897959184</v>
      </c>
      <c r="U45" s="12">
        <f>IF(COUNTIF(cmoney!V$894:V$1144,$C45)=0,"",SUMIFS(cmoney!V$894:V$1144,cmoney!V$894:V$1144,$C45)/COUNTIF(cmoney!V$894:V$1144,$C45))</f>
        <v>1.5059652173913043</v>
      </c>
      <c r="V45" s="12">
        <f>IF(COUNTIF(cmoney!W$894:W$1144,$C45)=0,"",SUMIFS(cmoney!W$894:W$1144,cmoney!W$894:W$1144,$C45)/COUNTIF(cmoney!W$894:W$1144,$C45))</f>
        <v>0.36376046511627907</v>
      </c>
      <c r="W45" s="12" t="str">
        <f>IF(COUNTIF(cmoney!X$894:X$1144,$C45)=0,"",SUMIFS(cmoney!X$894:X$1144,cmoney!X$894:X$1144,$C45)/COUNTIF(cmoney!X$894:X$1144,$C45))</f>
        <v/>
      </c>
      <c r="X45" s="12">
        <f>IF(COUNTIF(cmoney!Y$894:Y$1144,$C45)=0,"",SUMIFS(cmoney!Y$894:Y$1144,cmoney!Y$894:Y$1144,$C45)/COUNTIF(cmoney!Y$894:Y$1144,$C45))</f>
        <v>0.26921746031746041</v>
      </c>
      <c r="Y45" s="12">
        <f>IF(COUNTIF(cmoney!Z$894:Z$1144,$C45)=0,"",SUMIFS(cmoney!Z$894:Z$1144,cmoney!Z$894:Z$1144,$C45)/COUNTIF(cmoney!Z$894:Z$1144,$C45))</f>
        <v>0.18960431654676257</v>
      </c>
      <c r="Z45" s="12">
        <f>IF(COUNTIF(cmoney!AA$894:AA$1144,$C45)=0,"",SUMIFS(cmoney!AA$894:AA$1144,cmoney!AA$894:AA$1144,$C45)/COUNTIF(cmoney!AA$894:AA$1144,$C45))</f>
        <v>2.7673513513513526</v>
      </c>
      <c r="AA45" s="12">
        <f>IF(COUNTIF(cmoney!AB$894:AB$1144,$C45)=0,"",SUMIFS(cmoney!AB$894:AB$1144,cmoney!AB$894:AB$1144,$C45)/COUNTIF(cmoney!AB$894:AB$1144,$C45))</f>
        <v>1.0567113402061858</v>
      </c>
      <c r="AB45" s="12">
        <f>IF(COUNTIF(cmoney!AC$894:AC$1144,$C45)=0,"",SUMIFS(cmoney!AC$894:AC$1144,cmoney!AC$894:AC$1144,$C45)/COUNTIF(cmoney!AC$894:AC$1144,$C45))</f>
        <v>0.62142857142857122</v>
      </c>
      <c r="AC45" s="12">
        <f>IF(COUNTIF(cmoney!AD$894:AD$1144,$C45)=0,"",SUMIFS(cmoney!AD$894:AD$1144,cmoney!AD$894:AD$1144,$C45)/COUNTIF(cmoney!AD$894:AD$1144,$C45))</f>
        <v>1.1108489795918368</v>
      </c>
      <c r="AD45" s="12" t="str">
        <f>IF(COUNTIF(cmoney!AE$894:AE$1144,$C45)=0,"",SUMIFS(cmoney!AE$894:AE$1144,cmoney!AE$894:AE$1144,$C45)/COUNTIF(cmoney!AE$894:AE$1144,$C45))</f>
        <v/>
      </c>
      <c r="AE45" s="12">
        <f>IF(COUNTIF(cmoney!AF$894:AF$1144,$C45)=0,"",SUMIFS(cmoney!AF$894:AF$1144,cmoney!AF$894:AF$1144,$C45)/COUNTIF(cmoney!AF$894:AF$1144,$C45))</f>
        <v>3.2792734042553202</v>
      </c>
      <c r="AF45" s="12">
        <f>IF(COUNTIF(cmoney!AG$894:AG$1144,$C45)=0,"",SUMIFS(cmoney!AG$894:AG$1144,cmoney!AG$894:AG$1144,$C45)/COUNTIF(cmoney!AG$894:AG$1144,$C45))</f>
        <v>1.2694351351351354</v>
      </c>
      <c r="AG45" s="12">
        <f>IF(COUNTIF(cmoney!AH$894:AH$1144,$C45)=0,"",SUMIFS(cmoney!AH$894:AH$1144,cmoney!AH$894:AH$1144,$C45)/COUNTIF(cmoney!AH$894:AH$1144,$C45))</f>
        <v>2.451991836734694</v>
      </c>
      <c r="AH45" s="12">
        <f>IF(COUNTIF(cmoney!AI$894:AI$1144,$C45)=0,"",SUMIFS(cmoney!AI$894:AI$1144,cmoney!AI$894:AI$1144,$C45)/COUNTIF(cmoney!AI$894:AI$1144,$C45))</f>
        <v>0.55467391304347824</v>
      </c>
      <c r="AI45" s="12">
        <f>IF(COUNTIF(cmoney!AJ$894:AJ$1144,$C45)=0,"",SUMIFS(cmoney!AJ$894:AJ$1144,cmoney!AJ$894:AJ$1144,$C45)/COUNTIF(cmoney!AJ$894:AJ$1144,$C45))</f>
        <v>0.39186590909090913</v>
      </c>
      <c r="AJ45" s="12">
        <f>IF(COUNTIF(cmoney!AK$894:AK$1144,$C45)=0,"",SUMIFS(cmoney!AK$894:AK$1144,cmoney!AK$894:AK$1144,$C45)/COUNTIF(cmoney!AK$894:AK$1144,$C45))</f>
        <v>3.5354117647058811</v>
      </c>
      <c r="AK45" s="12">
        <f>IF(COUNTIF(cmoney!AL$894:AL$1144,$C45)=0,"",SUMIFS(cmoney!AL$894:AL$1144,cmoney!AL$894:AL$1144,$C45)/COUNTIF(cmoney!AL$894:AL$1144,$C45))</f>
        <v>1.6586428571428571</v>
      </c>
      <c r="AL45" s="12" t="str">
        <f>IF(COUNTIF(cmoney!AM$894:AM$1144,$C45)=0,"",SUMIFS(cmoney!AM$894:AM$1144,cmoney!AM$894:AM$1144,$C45)/COUNTIF(cmoney!AM$894:AM$1144,$C45))</f>
        <v/>
      </c>
      <c r="AM45" s="12">
        <f>IF(COUNTIF(cmoney!AN$894:AN$1144,$C45)=0,"",SUMIFS(cmoney!AN$894:AN$1144,cmoney!AN$894:AN$1144,$C45)/COUNTIF(cmoney!AN$894:AN$1144,$C45))</f>
        <v>0.12393333333333333</v>
      </c>
      <c r="AN45" s="12">
        <f>IF(COUNTIF(cmoney!AO$894:AO$1144,$C45)=0,"",SUMIFS(cmoney!AO$894:AO$1144,cmoney!AO$894:AO$1144,$C45)/COUNTIF(cmoney!AO$894:AO$1144,$C45))</f>
        <v>1.1290333333333333</v>
      </c>
      <c r="AO45" s="12">
        <f>IF(COUNTIF(cmoney!AP$894:AP$1144,$C45)=0,"",SUMIFS(cmoney!AP$894:AP$1144,cmoney!AP$894:AP$1144,$C45)/COUNTIF(cmoney!AP$894:AP$1144,$C45))</f>
        <v>2.4306999999999999</v>
      </c>
      <c r="AP45" s="12">
        <f>IF(COUNTIF(cmoney!AQ$894:AQ$1144,$C45)=0,"",SUMIFS(cmoney!AQ$894:AQ$1144,cmoney!AQ$894:AQ$1144,$C45)/COUNTIF(cmoney!AQ$894:AQ$1144,$C45))</f>
        <v>0.74191818181818181</v>
      </c>
      <c r="AQ45" s="12" t="str">
        <f>IF(COUNTIF(cmoney!AR$894:AR$1144,$C45)=0,"",SUMIFS(cmoney!AR$894:AR$1144,cmoney!AR$894:AR$1144,$C45)/COUNTIF(cmoney!AR$894:AR$1144,$C45))</f>
        <v/>
      </c>
      <c r="AR45" s="12" t="str">
        <f>IF(COUNTIF(cmoney!AS$894:AS$1144,$C45)=0,"",SUMIFS(cmoney!AS$894:AS$1144,cmoney!AS$894:AS$1144,$C45)/COUNTIF(cmoney!AS$894:AS$1144,$C45))</f>
        <v/>
      </c>
      <c r="AS45" s="12" t="str">
        <f>IF(COUNTIF(cmoney!AT$894:AT$1144,$C45)=0,"",SUMIFS(cmoney!AT$894:AT$1144,cmoney!AT$894:AT$1144,$C45)/COUNTIF(cmoney!AT$894:AT$1144,$C45))</f>
        <v/>
      </c>
      <c r="AT45" s="12" t="str">
        <f>IF(COUNTIF(cmoney!AU$894:AU$1144,$C45)=0,"",SUMIFS(cmoney!AU$894:AU$1144,cmoney!AU$894:AU$1144,$C45)/COUNTIF(cmoney!AU$894:AU$1144,$C45))</f>
        <v/>
      </c>
      <c r="AU45" s="12" t="str">
        <f>IF(COUNTIF(cmoney!AV$894:AV$1144,$C45)=0,"",SUMIFS(cmoney!AV$894:AV$1144,cmoney!AV$894:AV$1144,$C45)/COUNTIF(cmoney!AV$894:AV$1144,$C45))</f>
        <v/>
      </c>
      <c r="AV45" s="12" t="str">
        <f>IF(COUNTIF(cmoney!AW$894:AW$1144,$C45)=0,"",SUMIFS(cmoney!AW$894:AW$1144,cmoney!AW$894:AW$1144,$C45)/COUNTIF(cmoney!AW$894:AW$1144,$C45))</f>
        <v/>
      </c>
      <c r="AW45" s="12" t="str">
        <f>IF(COUNTIF(cmoney!AX$894:AX$1144,$C45)=0,"",SUMIFS(cmoney!AX$894:AX$1144,cmoney!AX$894:AX$1144,$C45)/COUNTIF(cmoney!AX$894:AX$1144,$C45))</f>
        <v/>
      </c>
      <c r="AX45" s="12" t="str">
        <f>IF(COUNTIF(cmoney!AY$894:AY$1144,$C45)=0,"",SUMIFS(cmoney!AY$894:AY$1144,cmoney!AY$894:AY$1144,$C45)/COUNTIF(cmoney!AY$894:AY$1144,$C45))</f>
        <v/>
      </c>
      <c r="AY45" s="12" t="str">
        <f>IF(COUNTIF(cmoney!AZ$894:AZ$1144,$C45)=0,"",SUMIFS(cmoney!AZ$894:AZ$1144,cmoney!AZ$894:AZ$1144,$C45)/COUNTIF(cmoney!AZ$894:AZ$1144,$C45))</f>
        <v/>
      </c>
      <c r="AZ45" s="12" t="str">
        <f>IF(COUNTIF(cmoney!BA$894:BA$1144,$C45)=0,"",SUMIFS(cmoney!BA$894:BA$1144,cmoney!BA$894:BA$1144,$C45)/COUNTIF(cmoney!BA$894:BA$1144,$C45))</f>
        <v/>
      </c>
      <c r="BA45" s="12" t="str">
        <f>IF(COUNTIF(cmoney!BB$894:BB$1144,$C45)=0,"",SUMIFS(cmoney!BB$894:BB$1144,cmoney!BB$894:BB$1144,$C45)/COUNTIF(cmoney!BB$894:BB$1144,$C45))</f>
        <v/>
      </c>
      <c r="BB45" s="12" t="str">
        <f>IF(COUNTIF(cmoney!BC$894:BC$1144,$C45)=0,"",SUMIFS(cmoney!BC$894:BC$1144,cmoney!BC$894:BC$1144,$C45)/COUNTIF(cmoney!BC$894:BC$1144,$C45))</f>
        <v/>
      </c>
      <c r="BC45" s="12" t="str">
        <f>IF(COUNTIF(cmoney!BD$894:BD$1144,$C45)=0,"",SUMIFS(cmoney!BD$894:BD$1144,cmoney!BD$894:BD$1144,$C45)/COUNTIF(cmoney!BD$894:BD$1144,$C45))</f>
        <v/>
      </c>
      <c r="BD45" s="12" t="str">
        <f>IF(COUNTIF(cmoney!BE$894:BE$1144,$C45)=0,"",SUMIFS(cmoney!BE$894:BE$1144,cmoney!BE$894:BE$1144,$C45)/COUNTIF(cmoney!BE$894:BE$1144,$C45))</f>
        <v/>
      </c>
      <c r="BE45" s="12" t="str">
        <f>IF(COUNTIF(cmoney!BF$894:BF$1144,$C45)=0,"",SUMIFS(cmoney!BF$894:BF$1144,cmoney!BF$894:BF$1144,$C45)/COUNTIF(cmoney!BF$894:BF$1144,$C45))</f>
        <v/>
      </c>
      <c r="BF45" s="12" t="str">
        <f>IF(COUNTIF(cmoney!BG$894:BG$1144,$C45)=0,"",SUMIFS(cmoney!BG$894:BG$1144,cmoney!BG$894:BG$1144,$C45)/COUNTIF(cmoney!BG$894:BG$1144,$C45))</f>
        <v/>
      </c>
      <c r="BG45" s="12" t="str">
        <f>IF(COUNTIF(cmoney!BH$894:BH$1144,$C45)=0,"",SUMIFS(cmoney!BH$894:BH$1144,cmoney!BH$894:BH$1144,$C45)/COUNTIF(cmoney!BH$894:BH$1144,$C45))</f>
        <v/>
      </c>
      <c r="BH45" s="12" t="str">
        <f>IF(COUNTIF(cmoney!BI$894:BI$1144,$C45)=0,"",SUMIFS(cmoney!BI$894:BI$1144,cmoney!BI$894:BI$1144,$C45)/COUNTIF(cmoney!BI$894:BI$1144,$C45))</f>
        <v/>
      </c>
      <c r="BI45" s="12" t="str">
        <f>IF(COUNTIF(cmoney!BJ$894:BJ$1144,$C45)=0,"",SUMIFS(cmoney!BJ$894:BJ$1144,cmoney!BJ$894:BJ$1144,$C45)/COUNTIF(cmoney!BJ$894:BJ$1144,$C45))</f>
        <v/>
      </c>
      <c r="BJ45" s="12" t="str">
        <f>IF(COUNTIF(cmoney!BK$894:BK$1144,$C45)=0,"",SUMIFS(cmoney!BK$894:BK$1144,cmoney!BK$894:BK$1144,$C45)/COUNTIF(cmoney!BK$894:BK$1144,$C45))</f>
        <v/>
      </c>
      <c r="BK45" s="12" t="str">
        <f>IF(COUNTIF(cmoney!BL$894:BL$1144,$C45)=0,"",SUMIFS(cmoney!BL$894:BL$1144,cmoney!BL$894:BL$1144,$C45)/COUNTIF(cmoney!BL$894:BL$1144,$C45))</f>
        <v/>
      </c>
      <c r="BL45" s="12" t="str">
        <f>IF(COUNTIF(cmoney!BM$894:BM$1144,$C45)=0,"",SUMIFS(cmoney!BM$894:BM$1144,cmoney!BM$894:BM$1144,$C45)/COUNTIF(cmoney!BM$894:BM$1144,$C45))</f>
        <v/>
      </c>
      <c r="BM45" s="12" t="str">
        <f>IF(COUNTIF(cmoney!BN$894:BN$1144,$C45)=0,"",SUMIFS(cmoney!BN$894:BN$1144,cmoney!BN$894:BN$1144,$C45)/COUNTIF(cmoney!BN$894:BN$1144,$C45))</f>
        <v/>
      </c>
      <c r="BN45" s="12" t="str">
        <f>IF(COUNTIF(cmoney!BO$894:BO$1144,$C45)=0,"",SUMIFS(cmoney!BO$894:BO$1144,cmoney!BO$894:BO$1144,$C45)/COUNTIF(cmoney!BO$894:BO$1144,$C45))</f>
        <v/>
      </c>
      <c r="BO45" s="12" t="str">
        <f>IF(COUNTIF(cmoney!BP$894:BP$1144,$C45)=0,"",SUMIFS(cmoney!BP$894:BP$1144,cmoney!BP$894:BP$1144,$C45)/COUNTIF(cmoney!BP$894:BP$1144,$C45))</f>
        <v/>
      </c>
      <c r="BP45" s="12" t="str">
        <f>IF(COUNTIF(cmoney!BQ$894:BQ$1144,$C45)=0,"",SUMIFS(cmoney!BQ$894:BQ$1144,cmoney!BQ$894:BQ$1144,$C45)/COUNTIF(cmoney!BQ$894:BQ$1144,$C45))</f>
        <v/>
      </c>
      <c r="BQ45" s="12" t="str">
        <f>IF(COUNTIF(cmoney!BR$894:BR$1144,$C45)=0,"",SUMIFS(cmoney!BR$894:BR$1144,cmoney!BR$894:BR$1144,$C45)/COUNTIF(cmoney!BR$894:BR$1144,$C45))</f>
        <v/>
      </c>
      <c r="BR45" s="12" t="str">
        <f>IF(COUNTIF(cmoney!BS$894:BS$1144,$C45)=0,"",SUMIFS(cmoney!BS$894:BS$1144,cmoney!BS$894:BS$1144,$C45)/COUNTIF(cmoney!BS$894:BS$1144,$C45))</f>
        <v/>
      </c>
      <c r="BS45" s="12" t="str">
        <f>IF(COUNTIF(cmoney!BT$894:BT$1144,$C45)=0,"",SUMIFS(cmoney!BT$894:BT$1144,cmoney!BT$894:BT$1144,$C45)/COUNTIF(cmoney!BT$894:BT$1144,$C45))</f>
        <v/>
      </c>
      <c r="BT45" s="12" t="str">
        <f>IF(COUNTIF(cmoney!BU$894:BU$1144,$C45)=0,"",SUMIFS(cmoney!BU$894:BU$1144,cmoney!BU$894:BU$1144,$C45)/COUNTIF(cmoney!BU$894:BU$1144,$C45))</f>
        <v/>
      </c>
      <c r="BU45" s="12" t="str">
        <f>IF(COUNTIF(cmoney!BV$894:BV$1144,$C45)=0,"",SUMIFS(cmoney!BV$894:BV$1144,cmoney!BV$894:BV$1144,$C45)/COUNTIF(cmoney!BV$894:BV$1144,$C45))</f>
        <v/>
      </c>
      <c r="BV45" s="12" t="str">
        <f>IF(COUNTIF(cmoney!BW$894:BW$1144,$C45)=0,"",SUMIFS(cmoney!BW$894:BW$1144,cmoney!BW$894:BW$1144,$C45)/COUNTIF(cmoney!BW$894:BW$1144,$C45))</f>
        <v/>
      </c>
      <c r="BW45" s="12" t="str">
        <f>IF(COUNTIF(cmoney!BX$894:BX$1144,$C45)=0,"",SUMIFS(cmoney!BX$894:BX$1144,cmoney!BX$894:BX$1144,$C45)/COUNTIF(cmoney!BX$894:BX$1144,$C45))</f>
        <v/>
      </c>
      <c r="BX45" s="12" t="str">
        <f>IF(COUNTIF(cmoney!BY$894:BY$1144,$C45)=0,"",SUMIFS(cmoney!BY$894:BY$1144,cmoney!BY$894:BY$1144,$C45)/COUNTIF(cmoney!BY$894:BY$1144,$C45))</f>
        <v/>
      </c>
      <c r="BY45" s="12" t="str">
        <f>IF(COUNTIF(cmoney!BZ$894:BZ$1144,$C45)=0,"",SUMIFS(cmoney!BZ$894:BZ$1144,cmoney!BZ$894:BZ$1144,$C45)/COUNTIF(cmoney!BZ$894:BZ$1144,$C45))</f>
        <v/>
      </c>
      <c r="BZ45" s="12" t="str">
        <f>IF(COUNTIF(cmoney!CA$894:CA$1144,$C45)=0,"",SUMIFS(cmoney!CA$894:CA$1144,cmoney!CA$894:CA$1144,$C45)/COUNTIF(cmoney!CA$894:CA$1144,$C45))</f>
        <v/>
      </c>
      <c r="CA45" s="12" t="str">
        <f>IF(COUNTIF(cmoney!CB$894:CB$1144,$C45)=0,"",SUMIFS(cmoney!CB$894:CB$1144,cmoney!CB$894:CB$1144,$C45)/COUNTIF(cmoney!CB$894:CB$1144,$C45))</f>
        <v/>
      </c>
      <c r="CB45" s="12" t="str">
        <f>IF(COUNTIF(cmoney!CC$894:CC$1144,$C45)=0,"",SUMIFS(cmoney!CC$894:CC$1144,cmoney!CC$894:CC$1144,$C45)/COUNTIF(cmoney!CC$894:CC$1144,$C45))</f>
        <v/>
      </c>
      <c r="CC45" s="12" t="str">
        <f>IF(COUNTIF(cmoney!CD$894:CD$1144,$C45)=0,"",SUMIFS(cmoney!CD$894:CD$1144,cmoney!CD$894:CD$1144,$C45)/COUNTIF(cmoney!CD$894:CD$1144,$C45))</f>
        <v/>
      </c>
      <c r="CD45" s="12" t="str">
        <f>IF(COUNTIF(cmoney!CE$894:CE$1144,$C45)=0,"",SUMIFS(cmoney!CE$894:CE$1144,cmoney!CE$894:CE$1144,$C45)/COUNTIF(cmoney!CE$894:CE$1144,$C45))</f>
        <v/>
      </c>
      <c r="CE45" s="12" t="str">
        <f>IF(COUNTIF(cmoney!CF$894:CF$1144,$C45)=0,"",SUMIFS(cmoney!CF$894:CF$1144,cmoney!CF$894:CF$1144,$C45)/COUNTIF(cmoney!CF$894:CF$1144,$C45))</f>
        <v/>
      </c>
      <c r="CF45" s="12" t="str">
        <f>IF(COUNTIF(cmoney!CG$894:CG$1144,$C45)=0,"",SUMIFS(cmoney!CG$894:CG$1144,cmoney!CG$894:CG$1144,$C45)/COUNTIF(cmoney!CG$894:CG$1144,$C45))</f>
        <v/>
      </c>
      <c r="CG45" s="12" t="str">
        <f>IF(COUNTIF(cmoney!CH$894:CH$1144,$C45)=0,"",SUMIFS(cmoney!CH$894:CH$1144,cmoney!CH$894:CH$1144,$C45)/COUNTIF(cmoney!CH$894:CH$1144,$C45))</f>
        <v/>
      </c>
      <c r="CH45" s="12" t="str">
        <f>IF(COUNTIF(cmoney!CI$894:CI$1144,$C45)=0,"",SUMIFS(cmoney!CI$894:CI$1144,cmoney!CI$894:CI$1144,$C45)/COUNTIF(cmoney!CI$894:CI$1144,$C45))</f>
        <v/>
      </c>
      <c r="CI45" s="12" t="str">
        <f>IF(COUNTIF(cmoney!CJ$894:CJ$1144,$C45)=0,"",SUMIFS(cmoney!CJ$894:CJ$1144,cmoney!CJ$894:CJ$1144,$C45)/COUNTIF(cmoney!CJ$894:CJ$1144,$C45))</f>
        <v/>
      </c>
      <c r="CJ45" s="12" t="str">
        <f>IF(COUNTIF(cmoney!CK$894:CK$1144,$C45)=0,"",SUMIFS(cmoney!CK$894:CK$1144,cmoney!CK$894:CK$1144,$C45)/COUNTIF(cmoney!CK$894:CK$1144,$C45))</f>
        <v/>
      </c>
      <c r="CK45" s="12" t="str">
        <f>IF(COUNTIF(cmoney!CL$894:CL$1144,$C45)=0,"",SUMIFS(cmoney!CL$894:CL$1144,cmoney!CL$894:CL$1144,$C45)/COUNTIF(cmoney!CL$894:CL$1144,$C45))</f>
        <v/>
      </c>
      <c r="CL45" s="12" t="str">
        <f>IF(COUNTIF(cmoney!CM$894:CM$1144,$C45)=0,"",SUMIFS(cmoney!CM$894:CM$1144,cmoney!CM$894:CM$1144,$C45)/COUNTIF(cmoney!CM$894:CM$1144,$C45))</f>
        <v/>
      </c>
      <c r="CM45" s="12" t="str">
        <f>IF(COUNTIF(cmoney!CN$894:CN$1144,$C45)=0,"",SUMIFS(cmoney!CN$894:CN$1144,cmoney!CN$894:CN$1144,$C45)/COUNTIF(cmoney!CN$894:CN$1144,$C45))</f>
        <v/>
      </c>
      <c r="CN45" s="12" t="str">
        <f>IF(COUNTIF(cmoney!CO$894:CO$1144,$C45)=0,"",SUMIFS(cmoney!CO$894:CO$1144,cmoney!CO$894:CO$1144,$C45)/COUNTIF(cmoney!CO$894:CO$1144,$C45))</f>
        <v/>
      </c>
      <c r="CO45" s="12" t="str">
        <f>IF(COUNTIF(cmoney!CP$894:CP$1144,$C45)=0,"",SUMIFS(cmoney!CP$894:CP$1144,cmoney!CP$894:CP$1144,$C45)/COUNTIF(cmoney!CP$894:CP$1144,$C45))</f>
        <v/>
      </c>
      <c r="CP45" s="12" t="str">
        <f>IF(COUNTIF(cmoney!CQ$894:CQ$1144,$C45)=0,"",SUMIFS(cmoney!CQ$894:CQ$1144,cmoney!CQ$894:CQ$1144,$C45)/COUNTIF(cmoney!CQ$894:CQ$1144,$C45))</f>
        <v/>
      </c>
      <c r="CQ45" s="12" t="str">
        <f>IF(COUNTIF(cmoney!CR$894:CR$1144,$C45)=0,"",SUMIFS(cmoney!CR$894:CR$1144,cmoney!CR$894:CR$1144,$C45)/COUNTIF(cmoney!CR$894:CR$1144,$C45))</f>
        <v/>
      </c>
      <c r="CR45" s="12" t="str">
        <f>IF(COUNTIF(cmoney!CS$894:CS$1144,$C45)=0,"",SUMIFS(cmoney!CS$894:CS$1144,cmoney!CS$894:CS$1144,$C45)/COUNTIF(cmoney!CS$894:CS$1144,$C45))</f>
        <v/>
      </c>
      <c r="CS45" s="12" t="str">
        <f>IF(COUNTIF(cmoney!CT$894:CT$1144,$C45)=0,"",SUMIFS(cmoney!CT$894:CT$1144,cmoney!CT$894:CT$1144,$C45)/COUNTIF(cmoney!CT$894:CT$1144,$C45))</f>
        <v/>
      </c>
      <c r="CT45" s="12" t="str">
        <f>IF(COUNTIF(cmoney!CU$894:CU$1144,$C45)=0,"",SUMIFS(cmoney!CU$894:CU$1144,cmoney!CU$894:CU$1144,$C45)/COUNTIF(cmoney!CU$894:CU$1144,$C45))</f>
        <v/>
      </c>
      <c r="CU45" s="12" t="str">
        <f>IF(COUNTIF(cmoney!CV$894:CV$1144,$C45)=0,"",SUMIFS(cmoney!CV$894:CV$1144,cmoney!CV$894:CV$1144,$C45)/COUNTIF(cmoney!CV$894:CV$1144,$C45))</f>
        <v/>
      </c>
      <c r="CV45" s="12" t="str">
        <f>IF(COUNTIF(cmoney!CW$894:CW$1144,$C45)=0,"",SUMIFS(cmoney!CW$894:CW$1144,cmoney!CW$894:CW$1144,$C45)/COUNTIF(cmoney!CW$894:CW$1144,$C45))</f>
        <v/>
      </c>
      <c r="CW45" s="12" t="str">
        <f>IF(COUNTIF(cmoney!CX$894:CX$1144,$C45)=0,"",SUMIFS(cmoney!CX$894:CX$1144,cmoney!CX$894:CX$1144,$C45)/COUNTIF(cmoney!CX$894:CX$1144,$C45))</f>
        <v/>
      </c>
      <c r="CX45" s="12" t="str">
        <f>IF(COUNTIF(cmoney!CY$894:CY$1144,$C45)=0,"",SUMIFS(cmoney!CY$894:CY$1144,cmoney!CY$894:CY$1144,$C45)/COUNTIF(cmoney!CY$894:CY$1144,$C45))</f>
        <v/>
      </c>
      <c r="CY45" s="12" t="str">
        <f>IF(COUNTIF(cmoney!CZ$894:CZ$1144,$C45)=0,"",SUMIFS(cmoney!CZ$894:CZ$1144,cmoney!CZ$894:CZ$1144,$C45)/COUNTIF(cmoney!CZ$894:CZ$1144,$C45))</f>
        <v/>
      </c>
      <c r="CZ45" s="12" t="str">
        <f>IF(COUNTIF(cmoney!DA$894:DA$1144,$C45)=0,"",SUMIFS(cmoney!DA$894:DA$1144,cmoney!DA$894:DA$1144,$C45)/COUNTIF(cmoney!DA$894:DA$1144,$C45))</f>
        <v/>
      </c>
      <c r="DA45" s="12" t="str">
        <f>IF(COUNTIF(cmoney!DB$894:DB$1144,$C45)=0,"",SUMIFS(cmoney!DB$894:DB$1144,cmoney!DB$894:DB$1144,$C45)/COUNTIF(cmoney!DB$894:DB$1144,$C45))</f>
        <v/>
      </c>
      <c r="DB45" s="12" t="str">
        <f>IF(COUNTIF(cmoney!DC$894:DC$1144,$C45)=0,"",SUMIFS(cmoney!DC$894:DC$1144,cmoney!DC$894:DC$1144,$C45)/COUNTIF(cmoney!DC$894:DC$1144,$C45))</f>
        <v/>
      </c>
      <c r="DC45" s="12" t="str">
        <f>IF(COUNTIF(cmoney!DD$894:DD$1144,$C45)=0,"",SUMIFS(cmoney!DD$894:DD$1144,cmoney!DD$894:DD$1144,$C45)/COUNTIF(cmoney!DD$894:DD$1144,$C45))</f>
        <v/>
      </c>
      <c r="DD45" s="12" t="str">
        <f>IF(COUNTIF(cmoney!DE$894:DE$1144,$C45)=0,"",SUMIFS(cmoney!DE$894:DE$1144,cmoney!DE$894:DE$1144,$C45)/COUNTIF(cmoney!DE$894:DE$1144,$C45))</f>
        <v/>
      </c>
      <c r="DE45" s="12" t="str">
        <f>IF(COUNTIF(cmoney!DF$894:DF$1144,$C45)=0,"",SUMIFS(cmoney!DF$894:DF$1144,cmoney!DF$894:DF$1144,$C45)/COUNTIF(cmoney!DF$894:DF$1144,$C45))</f>
        <v/>
      </c>
      <c r="DF45" s="12" t="str">
        <f>IF(COUNTIF(cmoney!DG$894:DG$1144,$C45)=0,"",SUMIFS(cmoney!DG$894:DG$1144,cmoney!DG$894:DG$1144,$C45)/COUNTIF(cmoney!DG$894:DG$1144,$C45))</f>
        <v/>
      </c>
      <c r="DG45" s="12" t="str">
        <f>IF(COUNTIF(cmoney!DH$894:DH$1144,$C45)=0,"",SUMIFS(cmoney!DH$894:DH$1144,cmoney!DH$894:DH$1144,$C45)/COUNTIF(cmoney!DH$894:DH$1144,$C45))</f>
        <v/>
      </c>
      <c r="DH45" s="12" t="str">
        <f>IF(COUNTIF(cmoney!DI$894:DI$1144,$C45)=0,"",SUMIFS(cmoney!DI$894:DI$1144,cmoney!DI$894:DI$1144,$C45)/COUNTIF(cmoney!DI$894:DI$1144,$C45))</f>
        <v/>
      </c>
      <c r="DI45" s="12" t="str">
        <f>IF(COUNTIF(cmoney!DJ$894:DJ$1144,$C45)=0,"",SUMIFS(cmoney!DJ$894:DJ$1144,cmoney!DJ$894:DJ$1144,$C45)/COUNTIF(cmoney!DJ$894:DJ$1144,$C45))</f>
        <v/>
      </c>
      <c r="DJ45" s="12" t="str">
        <f>IF(COUNTIF(cmoney!DK$894:DK$1144,$C45)=0,"",SUMIFS(cmoney!DK$894:DK$1144,cmoney!DK$894:DK$1144,$C45)/COUNTIF(cmoney!DK$894:DK$1144,$C45))</f>
        <v/>
      </c>
      <c r="DK45" s="12" t="str">
        <f>IF(COUNTIF(cmoney!DL$894:DL$1144,$C45)=0,"",SUMIFS(cmoney!DL$894:DL$1144,cmoney!DL$894:DL$1144,$C45)/COUNTIF(cmoney!DL$894:DL$1144,$C45))</f>
        <v/>
      </c>
      <c r="DL45" s="12" t="str">
        <f>IF(COUNTIF(cmoney!DM$894:DM$1144,$C45)=0,"",SUMIFS(cmoney!DM$894:DM$1144,cmoney!DM$894:DM$1144,$C45)/COUNTIF(cmoney!DM$894:DM$1144,$C45))</f>
        <v/>
      </c>
      <c r="DM45" s="12" t="str">
        <f>IF(COUNTIF(cmoney!DN$894:DN$1144,$C45)=0,"",SUMIFS(cmoney!DN$894:DN$1144,cmoney!DN$894:DN$1144,$C45)/COUNTIF(cmoney!DN$894:DN$1144,$C45))</f>
        <v/>
      </c>
      <c r="DN45" s="12" t="str">
        <f>IF(COUNTIF(cmoney!DO$894:DO$1144,$C45)=0,"",SUMIFS(cmoney!DO$894:DO$1144,cmoney!DO$894:DO$1144,$C45)/COUNTIF(cmoney!DO$894:DO$1144,$C45))</f>
        <v/>
      </c>
      <c r="DO45" s="12" t="str">
        <f>IF(COUNTIF(cmoney!DP$894:DP$1144,$C45)=0,"",SUMIFS(cmoney!DP$894:DP$1144,cmoney!DP$894:DP$1144,$C45)/COUNTIF(cmoney!DP$894:DP$1144,$C45))</f>
        <v/>
      </c>
      <c r="DP45" s="12" t="str">
        <f>IF(COUNTIF(cmoney!DQ$894:DQ$1144,$C45)=0,"",SUMIFS(cmoney!DQ$894:DQ$1144,cmoney!DQ$894:DQ$1144,$C45)/COUNTIF(cmoney!DQ$894:DQ$1144,$C45))</f>
        <v/>
      </c>
      <c r="DQ45" s="12" t="str">
        <f>IF(COUNTIF(cmoney!DR$894:DR$1144,$C45)=0,"",SUMIFS(cmoney!DR$894:DR$1144,cmoney!DR$894:DR$1144,$C45)/COUNTIF(cmoney!DR$894:DR$1144,$C45))</f>
        <v/>
      </c>
      <c r="DR45" s="12" t="str">
        <f>IF(COUNTIF(cmoney!DS$894:DS$1144,$C45)=0,"",SUMIFS(cmoney!DS$894:DS$1144,cmoney!DS$894:DS$1144,$C45)/COUNTIF(cmoney!DS$894:DS$1144,$C45))</f>
        <v/>
      </c>
      <c r="DS45" s="12" t="str">
        <f>IF(COUNTIF(cmoney!DT$894:DT$1144,$C45)=0,"",SUMIFS(cmoney!DT$894:DT$1144,cmoney!DT$894:DT$1144,$C45)/COUNTIF(cmoney!DT$894:DT$1144,$C45))</f>
        <v/>
      </c>
      <c r="DT45" s="12" t="str">
        <f>IF(COUNTIF(cmoney!DU$894:DU$1144,$C45)=0,"",SUMIFS(cmoney!DU$894:DU$1144,cmoney!DU$894:DU$1144,$C45)/COUNTIF(cmoney!DU$894:DU$1144,$C45))</f>
        <v/>
      </c>
      <c r="DU45" s="12" t="str">
        <f>IF(COUNTIF(cmoney!DV$894:DV$1144,$C45)=0,"",SUMIFS(cmoney!DV$894:DV$1144,cmoney!DV$894:DV$1144,$C45)/COUNTIF(cmoney!DV$894:DV$1144,$C45))</f>
        <v/>
      </c>
      <c r="DV45" s="12" t="str">
        <f>IF(COUNTIF(cmoney!DW$894:DW$1144,$C45)=0,"",SUMIFS(cmoney!DW$894:DW$1144,cmoney!DW$894:DW$1144,$C45)/COUNTIF(cmoney!DW$894:DW$1144,$C45))</f>
        <v/>
      </c>
      <c r="DW45" s="12" t="str">
        <f>IF(COUNTIF(cmoney!DX$894:DX$1144,$C45)=0,"",SUMIFS(cmoney!DX$894:DX$1144,cmoney!DX$894:DX$1144,$C45)/COUNTIF(cmoney!DX$894:DX$1144,$C45))</f>
        <v/>
      </c>
      <c r="DX45" s="12" t="str">
        <f>IF(COUNTIF(cmoney!DY$894:DY$1144,$C45)=0,"",SUMIFS(cmoney!DY$894:DY$1144,cmoney!DY$894:DY$1144,$C45)/COUNTIF(cmoney!DY$894:DY$1144,$C45))</f>
        <v/>
      </c>
      <c r="DY45" s="12" t="str">
        <f>IF(COUNTIF(cmoney!DZ$894:DZ$1144,$C45)=0,"",SUMIFS(cmoney!DZ$894:DZ$1144,cmoney!DZ$894:DZ$1144,$C45)/COUNTIF(cmoney!DZ$894:DZ$1144,$C45))</f>
        <v/>
      </c>
      <c r="DZ45" s="12" t="str">
        <f>IF(COUNTIF(cmoney!EA$894:EA$1144,$C45)=0,"",SUMIFS(cmoney!EA$894:EA$1144,cmoney!EA$894:EA$1144,$C45)/COUNTIF(cmoney!EA$894:EA$1144,$C45))</f>
        <v/>
      </c>
      <c r="EA45" s="12" t="str">
        <f>IF(COUNTIF(cmoney!EB$894:EB$1144,$C45)=0,"",SUMIFS(cmoney!EB$894:EB$1144,cmoney!EB$894:EB$1144,$C45)/COUNTIF(cmoney!EB$894:EB$1144,$C45))</f>
        <v/>
      </c>
      <c r="EB45" s="12" t="str">
        <f>IF(COUNTIF(cmoney!EC$894:EC$1144,$C45)=0,"",SUMIFS(cmoney!EC$894:EC$1144,cmoney!EC$894:EC$1144,$C45)/COUNTIF(cmoney!EC$894:EC$1144,$C45))</f>
        <v/>
      </c>
      <c r="EC45" s="12" t="str">
        <f>IF(COUNTIF(cmoney!ED$894:ED$1144,$C45)=0,"",SUMIFS(cmoney!ED$894:ED$1144,cmoney!ED$894:ED$1144,$C45)/COUNTIF(cmoney!ED$894:ED$1144,$C45))</f>
        <v/>
      </c>
      <c r="ED45" s="12" t="str">
        <f>IF(COUNTIF(cmoney!EE$894:EE$1144,$C45)=0,"",SUMIFS(cmoney!EE$894:EE$1144,cmoney!EE$894:EE$1144,$C45)/COUNTIF(cmoney!EE$894:EE$1144,$C45))</f>
        <v/>
      </c>
      <c r="EE45" s="12" t="str">
        <f>IF(COUNTIF(cmoney!EF$894:EF$1144,$C45)=0,"",SUMIFS(cmoney!EF$894:EF$1144,cmoney!EF$894:EF$1144,$C45)/COUNTIF(cmoney!EF$894:EF$1144,$C45))</f>
        <v/>
      </c>
      <c r="EF45" s="12" t="str">
        <f>IF(COUNTIF(cmoney!EG$894:EG$1144,$C45)=0,"",SUMIFS(cmoney!EG$894:EG$1144,cmoney!EG$894:EG$1144,$C45)/COUNTIF(cmoney!EG$894:EG$1144,$C45))</f>
        <v/>
      </c>
      <c r="EG45" s="12" t="str">
        <f>IF(COUNTIF(cmoney!EH$894:EH$1144,$C45)=0,"",SUMIFS(cmoney!EH$894:EH$1144,cmoney!EH$894:EH$1144,$C45)/COUNTIF(cmoney!EH$894:EH$1144,$C45))</f>
        <v/>
      </c>
      <c r="EH45" s="12" t="str">
        <f>IF(COUNTIF(cmoney!EI$894:EI$1144,$C45)=0,"",SUMIFS(cmoney!EI$894:EI$1144,cmoney!EI$894:EI$1144,$C45)/COUNTIF(cmoney!EI$894:EI$1144,$C45))</f>
        <v/>
      </c>
      <c r="EI45" s="12" t="str">
        <f>IF(COUNTIF(cmoney!EJ$894:EJ$1144,$C45)=0,"",SUMIFS(cmoney!EJ$894:EJ$1144,cmoney!EJ$894:EJ$1144,$C45)/COUNTIF(cmoney!EJ$894:EJ$1144,$C45))</f>
        <v/>
      </c>
      <c r="EJ45" s="12" t="str">
        <f>IF(COUNTIF(cmoney!EK$894:EK$1144,$C45)=0,"",SUMIFS(cmoney!EK$894:EK$1144,cmoney!EK$894:EK$1144,$C45)/COUNTIF(cmoney!EK$894:EK$1144,$C45))</f>
        <v/>
      </c>
      <c r="EK45" s="12" t="str">
        <f>IF(COUNTIF(cmoney!EL$894:EL$1144,$C45)=0,"",SUMIFS(cmoney!EL$894:EL$1144,cmoney!EL$894:EL$1144,$C45)/COUNTIF(cmoney!EL$894:EL$1144,$C45))</f>
        <v/>
      </c>
      <c r="EL45" s="12" t="str">
        <f>IF(COUNTIF(cmoney!EM$894:EM$1144,$C45)=0,"",SUMIFS(cmoney!EM$894:EM$1144,cmoney!EM$894:EM$1144,$C45)/COUNTIF(cmoney!EM$894:EM$1144,$C45))</f>
        <v/>
      </c>
      <c r="EM45" s="12" t="str">
        <f>IF(COUNTIF(cmoney!EN$894:EN$1144,$C45)=0,"",SUMIFS(cmoney!EN$894:EN$1144,cmoney!EN$894:EN$1144,$C45)/COUNTIF(cmoney!EN$894:EN$1144,$C45))</f>
        <v/>
      </c>
      <c r="EN45" s="12" t="str">
        <f>IF(COUNTIF(cmoney!EO$894:EO$1144,$C45)=0,"",SUMIFS(cmoney!EO$894:EO$1144,cmoney!EO$894:EO$1144,$C45)/COUNTIF(cmoney!EO$894:EO$1144,$C45))</f>
        <v/>
      </c>
      <c r="EO45" s="12" t="str">
        <f>IF(COUNTIF(cmoney!EP$894:EP$1144,$C45)=0,"",SUMIFS(cmoney!EP$894:EP$1144,cmoney!EP$894:EP$1144,$C45)/COUNTIF(cmoney!EP$894:EP$1144,$C45))</f>
        <v/>
      </c>
      <c r="EP45" s="12" t="str">
        <f>IF(COUNTIF(cmoney!EQ$894:EQ$1144,$C45)=0,"",SUMIFS(cmoney!EQ$894:EQ$1144,cmoney!EQ$894:EQ$1144,$C45)/COUNTIF(cmoney!EQ$894:EQ$1144,$C45))</f>
        <v/>
      </c>
      <c r="EQ45" s="12" t="str">
        <f>IF(COUNTIF(cmoney!ER$894:ER$1144,$C45)=0,"",SUMIFS(cmoney!ER$894:ER$1144,cmoney!ER$894:ER$1144,$C45)/COUNTIF(cmoney!ER$894:ER$1144,$C45))</f>
        <v/>
      </c>
      <c r="ER45" s="12" t="str">
        <f>IF(COUNTIF(cmoney!ES$894:ES$1144,$C45)=0,"",SUMIFS(cmoney!ES$894:ES$1144,cmoney!ES$894:ES$1144,$C45)/COUNTIF(cmoney!ES$894:ES$1144,$C45))</f>
        <v/>
      </c>
      <c r="ES45" s="12" t="str">
        <f>IF(COUNTIF(cmoney!ET$894:ET$1144,$C45)=0,"",SUMIFS(cmoney!ET$894:ET$1144,cmoney!ET$894:ET$1144,$C45)/COUNTIF(cmoney!ET$894:ET$1144,$C45))</f>
        <v/>
      </c>
      <c r="ET45" s="12" t="str">
        <f>IF(COUNTIF(cmoney!EU$894:EU$1144,$C45)=0,"",SUMIFS(cmoney!EU$894:EU$1144,cmoney!EU$894:EU$1144,$C45)/COUNTIF(cmoney!EU$894:EU$1144,$C45))</f>
        <v/>
      </c>
      <c r="EU45" s="12" t="str">
        <f>IF(COUNTIF(cmoney!EV$894:EV$1144,$C45)=0,"",SUMIFS(cmoney!EV$894:EV$1144,cmoney!EV$894:EV$1144,$C45)/COUNTIF(cmoney!EV$894:EV$1144,$C45))</f>
        <v/>
      </c>
      <c r="EV45" s="12" t="str">
        <f>IF(COUNTIF(cmoney!EW$894:EW$1144,$C45)=0,"",SUMIFS(cmoney!EW$894:EW$1144,cmoney!EW$894:EW$1144,$C45)/COUNTIF(cmoney!EW$894:EW$1144,$C45))</f>
        <v/>
      </c>
      <c r="EW45" s="12" t="str">
        <f>IF(COUNTIF(cmoney!EX$894:EX$1144,$C45)=0,"",SUMIFS(cmoney!EX$894:EX$1144,cmoney!EX$894:EX$1144,$C45)/COUNTIF(cmoney!EX$894:EX$1144,$C45))</f>
        <v/>
      </c>
      <c r="EX45" s="12" t="str">
        <f>IF(COUNTIF(cmoney!EY$894:EY$1144,$C45)=0,"",SUMIFS(cmoney!EY$894:EY$1144,cmoney!EY$894:EY$1144,$C45)/COUNTIF(cmoney!EY$894:EY$1144,$C45))</f>
        <v/>
      </c>
      <c r="EY45" s="12" t="str">
        <f>IF(COUNTIF(cmoney!EZ$894:EZ$1144,$C45)=0,"",SUMIFS(cmoney!EZ$894:EZ$1144,cmoney!EZ$894:EZ$1144,$C45)/COUNTIF(cmoney!EZ$894:EZ$1144,$C45))</f>
        <v/>
      </c>
      <c r="EZ45" s="12" t="str">
        <f>IF(COUNTIF(cmoney!FA$894:FA$1144,$C45)=0,"",SUMIFS(cmoney!FA$894:FA$1144,cmoney!FA$894:FA$1144,$C45)/COUNTIF(cmoney!FA$894:FA$1144,$C45))</f>
        <v/>
      </c>
      <c r="FA45" s="12" t="str">
        <f>IF(COUNTIF(cmoney!FB$894:FB$1144,$C45)=0,"",SUMIFS(cmoney!FB$894:FB$1144,cmoney!FB$894:FB$1144,$C45)/COUNTIF(cmoney!FB$894:FB$1144,$C45))</f>
        <v/>
      </c>
      <c r="FB45" s="12" t="str">
        <f>IF(COUNTIF(cmoney!FC$894:FC$1144,$C45)=0,"",SUMIFS(cmoney!FC$894:FC$1144,cmoney!FC$894:FC$1144,$C45)/COUNTIF(cmoney!FC$894:FC$1144,$C45))</f>
        <v/>
      </c>
      <c r="FC45" s="12" t="str">
        <f>IF(COUNTIF(cmoney!FD$894:FD$1144,$C45)=0,"",SUMIFS(cmoney!FD$894:FD$1144,cmoney!FD$894:FD$1144,$C45)/COUNTIF(cmoney!FD$894:FD$1144,$C45))</f>
        <v/>
      </c>
      <c r="FD45" s="12" t="str">
        <f>IF(COUNTIF(cmoney!FE$894:FE$1144,$C45)=0,"",SUMIFS(cmoney!FE$894:FE$1144,cmoney!FE$894:FE$1144,$C45)/COUNTIF(cmoney!FE$894:FE$1144,$C45))</f>
        <v/>
      </c>
      <c r="FE45" s="12" t="str">
        <f>IF(COUNTIF(cmoney!FF$894:FF$1144,$C45)=0,"",SUMIFS(cmoney!FF$894:FF$1144,cmoney!FF$894:FF$1144,$C45)/COUNTIF(cmoney!FF$894:FF$1144,$C45))</f>
        <v/>
      </c>
      <c r="FF45" s="12" t="str">
        <f>IF(COUNTIF(cmoney!FG$894:FG$1144,$C45)=0,"",SUMIFS(cmoney!FG$894:FG$1144,cmoney!FG$894:FG$1144,$C45)/COUNTIF(cmoney!FG$894:FG$1144,$C45))</f>
        <v/>
      </c>
      <c r="FG45" s="12" t="str">
        <f>IF(COUNTIF(cmoney!FH$894:FH$1144,$C45)=0,"",SUMIFS(cmoney!FH$894:FH$1144,cmoney!FH$894:FH$1144,$C45)/COUNTIF(cmoney!FH$894:FH$1144,$C45))</f>
        <v/>
      </c>
      <c r="FH45" s="12" t="str">
        <f>IF(COUNTIF(cmoney!FI$894:FI$1144,$C45)=0,"",SUMIFS(cmoney!FI$894:FI$1144,cmoney!FI$894:FI$1144,$C45)/COUNTIF(cmoney!FI$894:FI$1144,$C45))</f>
        <v/>
      </c>
      <c r="FI45" s="12" t="str">
        <f>IF(COUNTIF(cmoney!FJ$894:FJ$1144,$C45)=0,"",SUMIFS(cmoney!FJ$894:FJ$1144,cmoney!FJ$894:FJ$1144,$C45)/COUNTIF(cmoney!FJ$894:FJ$1144,$C45))</f>
        <v/>
      </c>
      <c r="FJ45" s="12" t="str">
        <f>IF(COUNTIF(cmoney!FK$894:FK$1144,$C45)=0,"",SUMIFS(cmoney!FK$894:FK$1144,cmoney!FK$894:FK$1144,$C45)/COUNTIF(cmoney!FK$894:FK$1144,$C45))</f>
        <v/>
      </c>
      <c r="FK45" s="12" t="str">
        <f>IF(COUNTIF(cmoney!FL$894:FL$1144,$C45)=0,"",SUMIFS(cmoney!FL$894:FL$1144,cmoney!FL$894:FL$1144,$C45)/COUNTIF(cmoney!FL$894:FL$1144,$C45))</f>
        <v/>
      </c>
      <c r="FL45" s="12" t="str">
        <f>IF(COUNTIF(cmoney!FM$894:FM$1144,$C45)=0,"",SUMIFS(cmoney!FM$894:FM$1144,cmoney!FM$894:FM$1144,$C45)/COUNTIF(cmoney!FM$894:FM$1144,$C45))</f>
        <v/>
      </c>
      <c r="FM45" s="12" t="str">
        <f>IF(COUNTIF(cmoney!FN$894:FN$1144,$C45)=0,"",SUMIFS(cmoney!FN$894:FN$1144,cmoney!FN$894:FN$1144,$C45)/COUNTIF(cmoney!FN$894:FN$1144,$C45))</f>
        <v/>
      </c>
      <c r="FN45" s="12" t="str">
        <f>IF(COUNTIF(cmoney!FO$894:FO$1144,$C45)=0,"",SUMIFS(cmoney!FO$894:FO$1144,cmoney!FO$894:FO$1144,$C45)/COUNTIF(cmoney!FO$894:FO$1144,$C45))</f>
        <v/>
      </c>
      <c r="FO45" s="12" t="str">
        <f>IF(COUNTIF(cmoney!FP$894:FP$1144,$C45)=0,"",SUMIFS(cmoney!FP$894:FP$1144,cmoney!FP$894:FP$1144,$C45)/COUNTIF(cmoney!FP$894:FP$1144,$C45))</f>
        <v/>
      </c>
      <c r="FP45" s="12" t="str">
        <f>IF(COUNTIF(cmoney!FQ$894:FQ$1144,$C45)=0,"",SUMIFS(cmoney!FQ$894:FQ$1144,cmoney!FQ$894:FQ$1144,$C45)/COUNTIF(cmoney!FQ$894:FQ$1144,$C45))</f>
        <v/>
      </c>
      <c r="FQ45" s="12" t="str">
        <f>IF(COUNTIF(cmoney!FR$894:FR$1144,$C45)=0,"",SUMIFS(cmoney!FR$894:FR$1144,cmoney!FR$894:FR$1144,$C45)/COUNTIF(cmoney!FR$894:FR$1144,$C45))</f>
        <v/>
      </c>
      <c r="FR45" s="12" t="str">
        <f>IF(COUNTIF(cmoney!FS$894:FS$1144,$C45)=0,"",SUMIFS(cmoney!FS$894:FS$1144,cmoney!FS$894:FS$1144,$C45)/COUNTIF(cmoney!FS$894:FS$1144,$C45))</f>
        <v/>
      </c>
      <c r="FS45" s="12" t="str">
        <f>IF(COUNTIF(cmoney!FT$894:FT$1144,$C45)=0,"",SUMIFS(cmoney!FT$894:FT$1144,cmoney!FT$894:FT$1144,$C45)/COUNTIF(cmoney!FT$894:FT$1144,$C45))</f>
        <v/>
      </c>
      <c r="FT45" s="12" t="str">
        <f>IF(COUNTIF(cmoney!FU$894:FU$1144,$C45)=0,"",SUMIFS(cmoney!FU$894:FU$1144,cmoney!FU$894:FU$1144,$C45)/COUNTIF(cmoney!FU$894:FU$1144,$C45))</f>
        <v/>
      </c>
      <c r="FU45" s="12" t="str">
        <f>IF(COUNTIF(cmoney!FV$894:FV$1144,$C45)=0,"",SUMIFS(cmoney!FV$894:FV$1144,cmoney!FV$894:FV$1144,$C45)/COUNTIF(cmoney!FV$894:FV$1144,$C45))</f>
        <v/>
      </c>
      <c r="FV45" s="12" t="str">
        <f>IF(COUNTIF(cmoney!FW$894:FW$1144,$C45)=0,"",SUMIFS(cmoney!FW$894:FW$1144,cmoney!FW$894:FW$1144,$C45)/COUNTIF(cmoney!FW$894:FW$1144,$C45))</f>
        <v/>
      </c>
      <c r="FW45" s="12" t="str">
        <f>IF(COUNTIF(cmoney!FX$894:FX$1144,$C45)=0,"",SUMIFS(cmoney!FX$894:FX$1144,cmoney!FX$894:FX$1144,$C45)/COUNTIF(cmoney!FX$894:FX$1144,$C45))</f>
        <v/>
      </c>
      <c r="FX45" s="12" t="str">
        <f>IF(COUNTIF(cmoney!FY$894:FY$1144,$C45)=0,"",SUMIFS(cmoney!FY$894:FY$1144,cmoney!FY$894:FY$1144,$C45)/COUNTIF(cmoney!FY$894:FY$1144,$C45))</f>
        <v/>
      </c>
      <c r="FY45" s="12" t="str">
        <f>IF(COUNTIF(cmoney!FZ$894:FZ$1144,$C45)=0,"",SUMIFS(cmoney!FZ$894:FZ$1144,cmoney!FZ$894:FZ$1144,$C45)/COUNTIF(cmoney!FZ$894:FZ$1144,$C45))</f>
        <v/>
      </c>
      <c r="FZ45" s="12" t="str">
        <f>IF(COUNTIF(cmoney!GA$894:GA$1144,$C45)=0,"",SUMIFS(cmoney!GA$894:GA$1144,cmoney!GA$894:GA$1144,$C45)/COUNTIF(cmoney!GA$894:GA$1144,$C45))</f>
        <v/>
      </c>
      <c r="GA45" s="12" t="str">
        <f>IF(COUNTIF(cmoney!GB$894:GB$1144,$C45)=0,"",SUMIFS(cmoney!GB$894:GB$1144,cmoney!GB$894:GB$1144,$C45)/COUNTIF(cmoney!GB$894:GB$1144,$C45))</f>
        <v/>
      </c>
      <c r="GB45" s="12" t="str">
        <f>IF(COUNTIF(cmoney!GC$894:GC$1144,$C45)=0,"",SUMIFS(cmoney!GC$894:GC$1144,cmoney!GC$894:GC$1144,$C45)/COUNTIF(cmoney!GC$894:GC$1144,$C45))</f>
        <v/>
      </c>
      <c r="GC45" s="12" t="str">
        <f>IF(COUNTIF(cmoney!GD$894:GD$1144,$C45)=0,"",SUMIFS(cmoney!GD$894:GD$1144,cmoney!GD$894:GD$1144,$C45)/COUNTIF(cmoney!GD$894:GD$1144,$C45))</f>
        <v/>
      </c>
      <c r="GD45" s="12" t="str">
        <f>IF(COUNTIF(cmoney!GE$894:GE$1144,$C45)=0,"",SUMIFS(cmoney!GE$894:GE$1144,cmoney!GE$894:GE$1144,$C45)/COUNTIF(cmoney!GE$894:GE$1144,$C45))</f>
        <v/>
      </c>
      <c r="GE45" s="12" t="str">
        <f>IF(COUNTIF(cmoney!GF$894:GF$1144,$C45)=0,"",SUMIFS(cmoney!GF$894:GF$1144,cmoney!GF$894:GF$1144,$C45)/COUNTIF(cmoney!GF$894:GF$1144,$C45))</f>
        <v/>
      </c>
      <c r="GF45" s="12" t="str">
        <f>IF(COUNTIF(cmoney!GG$894:GG$1144,$C45)=0,"",SUMIFS(cmoney!GG$894:GG$1144,cmoney!GG$894:GG$1144,$C45)/COUNTIF(cmoney!GG$894:GG$1144,$C45))</f>
        <v/>
      </c>
      <c r="GG45" s="12" t="str">
        <f>IF(COUNTIF(cmoney!GH$894:GH$1144,$C45)=0,"",SUMIFS(cmoney!GH$894:GH$1144,cmoney!GH$894:GH$1144,$C45)/COUNTIF(cmoney!GH$894:GH$1144,$C45))</f>
        <v/>
      </c>
      <c r="GH45" s="12">
        <f>IF(COUNTIF(cmoney!GI$894:GI$1144,$C45)=0,"",SUMIFS(cmoney!GI$894:GI$1144,cmoney!GI$894:GI$1144,$C45)/COUNTIF(cmoney!GI$894:GI$1144,$C45))</f>
        <v>1.5149179487179487</v>
      </c>
      <c r="GI45" s="12" t="str">
        <f>IF(COUNTIF(cmoney!GJ$894:GJ$1144,$C45)=0,"",SUMIFS(cmoney!GJ$894:GJ$1144,cmoney!GJ$894:GJ$1144,$C45)/COUNTIF(cmoney!GJ$894:GJ$1144,$C45))</f>
        <v/>
      </c>
      <c r="GJ45" s="12" t="str">
        <f>IF(COUNTIF(cmoney!GK$894:GK$1144,$C45)=0,"",SUMIFS(cmoney!GK$894:GK$1144,cmoney!GK$894:GK$1144,$C45)/COUNTIF(cmoney!GK$894:GK$1144,$C45))</f>
        <v/>
      </c>
      <c r="GK45" s="12" t="str">
        <f>IF(COUNTIF(cmoney!GL$894:GL$1144,$C45)=0,"",SUMIFS(cmoney!GL$894:GL$1144,cmoney!GL$894:GL$1144,$C45)/COUNTIF(cmoney!GL$894:GL$1144,$C45))</f>
        <v/>
      </c>
      <c r="GL45" s="12" t="str">
        <f>IF(COUNTIF(cmoney!GM$894:GM$1144,$C45)=0,"",SUMIFS(cmoney!GM$894:GM$1144,cmoney!GM$894:GM$1144,$C45)/COUNTIF(cmoney!GM$894:GM$1144,$C45))</f>
        <v/>
      </c>
      <c r="GM45" s="12" t="str">
        <f>IF(COUNTIF(cmoney!GN$894:GN$1144,$C45)=0,"",SUMIFS(cmoney!GN$894:GN$1144,cmoney!GN$894:GN$1144,$C45)/COUNTIF(cmoney!GN$894:GN$1144,$C45))</f>
        <v/>
      </c>
      <c r="GN45" s="12" t="str">
        <f>IF(COUNTIF(cmoney!GO$894:GO$1144,$C45)=0,"",SUMIFS(cmoney!GO$894:GO$1144,cmoney!GO$894:GO$1144,$C45)/COUNTIF(cmoney!GO$894:GO$1144,$C45))</f>
        <v/>
      </c>
      <c r="GO45" s="12" t="str">
        <f>IF(COUNTIF(cmoney!GP$894:GP$1144,$C45)=0,"",SUMIFS(cmoney!GP$894:GP$1144,cmoney!GP$894:GP$1144,$C45)/COUNTIF(cmoney!GP$894:GP$1144,$C45))</f>
        <v/>
      </c>
      <c r="GP45" s="12" t="str">
        <f>IF(COUNTIF(cmoney!GQ$894:GQ$1144,$C45)=0,"",SUMIFS(cmoney!GQ$894:GQ$1144,cmoney!GQ$894:GQ$1144,$C45)/COUNTIF(cmoney!GQ$894:GQ$1144,$C45))</f>
        <v/>
      </c>
      <c r="GQ45" s="12" t="str">
        <f>IF(COUNTIF(cmoney!GR$894:GR$1144,$C45)=0,"",SUMIFS(cmoney!GR$894:GR$1144,cmoney!GR$894:GR$1144,$C45)/COUNTIF(cmoney!GR$894:GR$1144,$C45))</f>
        <v/>
      </c>
      <c r="GR45" s="12" t="str">
        <f>IF(COUNTIF(cmoney!GS$894:GS$1144,$C45)=0,"",SUMIFS(cmoney!GS$894:GS$1144,cmoney!GS$894:GS$1144,$C45)/COUNTIF(cmoney!GS$894:GS$1144,$C45))</f>
        <v/>
      </c>
      <c r="GS45" s="12" t="str">
        <f>IF(COUNTIF(cmoney!GT$894:GT$1144,$C45)=0,"",SUMIFS(cmoney!GT$894:GT$1144,cmoney!GT$894:GT$1144,$C45)/COUNTIF(cmoney!GT$894:GT$1144,$C45))</f>
        <v/>
      </c>
      <c r="GT45" s="12" t="str">
        <f>IF(COUNTIF(cmoney!GU$894:GU$1144,$C45)=0,"",SUMIFS(cmoney!GU$894:GU$1144,cmoney!GU$894:GU$1144,$C45)/COUNTIF(cmoney!GU$894:GU$1144,$C45))</f>
        <v/>
      </c>
      <c r="GU45" s="12" t="str">
        <f>IF(COUNTIF(cmoney!GV$894:GV$1144,$C45)=0,"",SUMIFS(cmoney!GV$894:GV$1144,cmoney!GV$894:GV$1144,$C45)/COUNTIF(cmoney!GV$894:GV$1144,$C45))</f>
        <v/>
      </c>
    </row>
    <row r="46" spans="1:203">
      <c r="C46" s="10" t="s">
        <v>685</v>
      </c>
      <c r="D46" s="10" t="s">
        <v>1239</v>
      </c>
      <c r="E46" s="15">
        <f>IF(COUNTIF(cmoney!F$894:F$1144,$C46)=0,"",COUNTIF(cmoney!F$894:F$1144,$C46))</f>
        <v>94</v>
      </c>
      <c r="F46" s="15">
        <f>IF(COUNTIF(cmoney!G$894:G$1144,$C46)=0,"",COUNTIF(cmoney!G$894:G$1144,$C46))</f>
        <v>136</v>
      </c>
      <c r="G46" s="15">
        <f>IF(COUNTIF(cmoney!H$894:H$1144,$C46)=0,"",COUNTIF(cmoney!H$894:H$1144,$C46))</f>
        <v>105</v>
      </c>
      <c r="H46" s="15">
        <f>IF(COUNTIF(cmoney!I$894:I$1144,$C46)=0,"",COUNTIF(cmoney!I$894:I$1144,$C46))</f>
        <v>36</v>
      </c>
      <c r="I46" s="15">
        <f>IF(COUNTIF(cmoney!J$894:J$1144,$C46)=0,"",COUNTIF(cmoney!J$894:J$1144,$C46))</f>
        <v>30</v>
      </c>
      <c r="J46" s="15">
        <f>IF(COUNTIF(cmoney!K$894:K$1144,$C46)=0,"",COUNTIF(cmoney!K$894:K$1144,$C46))</f>
        <v>62</v>
      </c>
      <c r="K46" s="15">
        <f>IF(COUNTIF(cmoney!L$894:L$1144,$C46)=0,"",COUNTIF(cmoney!L$894:L$1144,$C46))</f>
        <v>145</v>
      </c>
      <c r="L46" s="15">
        <f>IF(COUNTIF(cmoney!M$894:M$1144,$C46)=0,"",COUNTIF(cmoney!M$894:M$1144,$C46))</f>
        <v>114</v>
      </c>
      <c r="M46" s="15">
        <f>IF(COUNTIF(cmoney!N$894:N$1144,$C46)=0,"",COUNTIF(cmoney!N$894:N$1144,$C46))</f>
        <v>120</v>
      </c>
      <c r="N46" s="15">
        <f>IF(COUNTIF(cmoney!O$894:O$1144,$C46)=0,"",COUNTIF(cmoney!O$894:O$1144,$C46))</f>
        <v>70</v>
      </c>
      <c r="O46" s="15">
        <f>IF(COUNTIF(cmoney!P$894:P$1144,$C46)=0,"",COUNTIF(cmoney!P$894:P$1144,$C46))</f>
        <v>76</v>
      </c>
      <c r="P46" s="15">
        <f>IF(COUNTIF(cmoney!Q$894:Q$1144,$C46)=0,"",COUNTIF(cmoney!Q$894:Q$1144,$C46))</f>
        <v>62</v>
      </c>
      <c r="Q46" s="15">
        <f>IF(COUNTIF(cmoney!R$894:R$1144,$C46)=0,"",COUNTIF(cmoney!R$894:R$1144,$C46))</f>
        <v>109</v>
      </c>
      <c r="R46" s="15">
        <f>IF(COUNTIF(cmoney!S$894:S$1144,$C46)=0,"",COUNTIF(cmoney!S$894:S$1144,$C46))</f>
        <v>49</v>
      </c>
      <c r="S46" s="15">
        <f>IF(COUNTIF(cmoney!T$894:T$1144,$C46)=0,"",COUNTIF(cmoney!T$894:T$1144,$C46))</f>
        <v>62</v>
      </c>
      <c r="T46" s="15">
        <f>IF(COUNTIF(cmoney!U$894:U$1144,$C46)=0,"",COUNTIF(cmoney!U$894:U$1144,$C46))</f>
        <v>49</v>
      </c>
      <c r="U46" s="15">
        <f>IF(COUNTIF(cmoney!V$894:V$1144,$C46)=0,"",COUNTIF(cmoney!V$894:V$1144,$C46))</f>
        <v>46</v>
      </c>
      <c r="V46" s="15">
        <f>IF(COUNTIF(cmoney!W$894:W$1144,$C46)=0,"",COUNTIF(cmoney!W$894:W$1144,$C46))</f>
        <v>43</v>
      </c>
      <c r="W46" s="15" t="str">
        <f>IF(COUNTIF(cmoney!X$894:X$1144,$C46)=0,"",COUNTIF(cmoney!X$894:X$1144,$C46))</f>
        <v/>
      </c>
      <c r="X46" s="15">
        <f>IF(COUNTIF(cmoney!Y$894:Y$1144,$C46)=0,"",COUNTIF(cmoney!Y$894:Y$1144,$C46))</f>
        <v>63</v>
      </c>
      <c r="Y46" s="15">
        <f>IF(COUNTIF(cmoney!Z$894:Z$1144,$C46)=0,"",COUNTIF(cmoney!Z$894:Z$1144,$C46))</f>
        <v>139</v>
      </c>
      <c r="Z46" s="15">
        <f>IF(COUNTIF(cmoney!AA$894:AA$1144,$C46)=0,"",COUNTIF(cmoney!AA$894:AA$1144,$C46))</f>
        <v>111</v>
      </c>
      <c r="AA46" s="15">
        <f>IF(COUNTIF(cmoney!AB$894:AB$1144,$C46)=0,"",COUNTIF(cmoney!AB$894:AB$1144,$C46))</f>
        <v>97</v>
      </c>
      <c r="AB46" s="15">
        <f>IF(COUNTIF(cmoney!AC$894:AC$1144,$C46)=0,"",COUNTIF(cmoney!AC$894:AC$1144,$C46))</f>
        <v>91</v>
      </c>
      <c r="AC46" s="15">
        <f>IF(COUNTIF(cmoney!AD$894:AD$1144,$C46)=0,"",COUNTIF(cmoney!AD$894:AD$1144,$C46))</f>
        <v>49</v>
      </c>
      <c r="AD46" s="15" t="str">
        <f>IF(COUNTIF(cmoney!AE$894:AE$1144,$C46)=0,"",COUNTIF(cmoney!AE$894:AE$1144,$C46))</f>
        <v/>
      </c>
      <c r="AE46" s="15">
        <f>IF(COUNTIF(cmoney!AF$894:AF$1144,$C46)=0,"",COUNTIF(cmoney!AF$894:AF$1144,$C46))</f>
        <v>94</v>
      </c>
      <c r="AF46" s="15">
        <f>IF(COUNTIF(cmoney!AG$894:AG$1144,$C46)=0,"",COUNTIF(cmoney!AG$894:AG$1144,$C46))</f>
        <v>74</v>
      </c>
      <c r="AG46" s="15">
        <f>IF(COUNTIF(cmoney!AH$894:AH$1144,$C46)=0,"",COUNTIF(cmoney!AH$894:AH$1144,$C46))</f>
        <v>49</v>
      </c>
      <c r="AH46" s="15">
        <f>IF(COUNTIF(cmoney!AI$894:AI$1144,$C46)=0,"",COUNTIF(cmoney!AI$894:AI$1144,$C46))</f>
        <v>46</v>
      </c>
      <c r="AI46" s="15">
        <f>IF(COUNTIF(cmoney!AJ$894:AJ$1144,$C46)=0,"",COUNTIF(cmoney!AJ$894:AJ$1144,$C46))</f>
        <v>44</v>
      </c>
      <c r="AJ46" s="15">
        <f>IF(COUNTIF(cmoney!AK$894:AK$1144,$C46)=0,"",COUNTIF(cmoney!AK$894:AK$1144,$C46))</f>
        <v>68</v>
      </c>
      <c r="AK46" s="15">
        <f>IF(COUNTIF(cmoney!AL$894:AL$1144,$C46)=0,"",COUNTIF(cmoney!AL$894:AL$1144,$C46))</f>
        <v>14</v>
      </c>
      <c r="AL46" s="15" t="str">
        <f>IF(COUNTIF(cmoney!AM$894:AM$1144,$C46)=0,"",COUNTIF(cmoney!AM$894:AM$1144,$C46))</f>
        <v/>
      </c>
      <c r="AM46" s="15">
        <f>IF(COUNTIF(cmoney!AN$894:AN$1144,$C46)=0,"",COUNTIF(cmoney!AN$894:AN$1144,$C46))</f>
        <v>18</v>
      </c>
      <c r="AN46" s="15">
        <f>IF(COUNTIF(cmoney!AO$894:AO$1144,$C46)=0,"",COUNTIF(cmoney!AO$894:AO$1144,$C46))</f>
        <v>9</v>
      </c>
      <c r="AO46" s="15">
        <f>IF(COUNTIF(cmoney!AP$894:AP$1144,$C46)=0,"",COUNTIF(cmoney!AP$894:AP$1144,$C46))</f>
        <v>11</v>
      </c>
      <c r="AP46" s="15">
        <f>IF(COUNTIF(cmoney!AQ$894:AQ$1144,$C46)=0,"",COUNTIF(cmoney!AQ$894:AQ$1144,$C46))</f>
        <v>11</v>
      </c>
      <c r="AQ46" s="15" t="str">
        <f>IF(COUNTIF(cmoney!AR$894:AR$1144,$C46)=0,"",COUNTIF(cmoney!AR$894:AR$1144,$C46))</f>
        <v/>
      </c>
      <c r="AR46" s="15" t="str">
        <f>IF(COUNTIF(cmoney!AS$894:AS$1144,$C46)=0,"",COUNTIF(cmoney!AS$894:AS$1144,$C46))</f>
        <v/>
      </c>
      <c r="AS46" s="15" t="str">
        <f>IF(COUNTIF(cmoney!AT$894:AT$1144,$C46)=0,"",COUNTIF(cmoney!AT$894:AT$1144,$C46))</f>
        <v/>
      </c>
      <c r="AT46" s="15" t="str">
        <f>IF(COUNTIF(cmoney!AU$894:AU$1144,$C46)=0,"",COUNTIF(cmoney!AU$894:AU$1144,$C46))</f>
        <v/>
      </c>
      <c r="AU46" s="15" t="str">
        <f>IF(COUNTIF(cmoney!AV$894:AV$1144,$C46)=0,"",COUNTIF(cmoney!AV$894:AV$1144,$C46))</f>
        <v/>
      </c>
      <c r="AV46" s="15" t="str">
        <f>IF(COUNTIF(cmoney!AW$894:AW$1144,$C46)=0,"",COUNTIF(cmoney!AW$894:AW$1144,$C46))</f>
        <v/>
      </c>
      <c r="AW46" s="15" t="str">
        <f>IF(COUNTIF(cmoney!AX$894:AX$1144,$C46)=0,"",COUNTIF(cmoney!AX$894:AX$1144,$C46))</f>
        <v/>
      </c>
      <c r="AX46" s="15" t="str">
        <f>IF(COUNTIF(cmoney!AY$894:AY$1144,$C46)=0,"",COUNTIF(cmoney!AY$894:AY$1144,$C46))</f>
        <v/>
      </c>
      <c r="AY46" s="15" t="str">
        <f>IF(COUNTIF(cmoney!AZ$894:AZ$1144,$C46)=0,"",COUNTIF(cmoney!AZ$894:AZ$1144,$C46))</f>
        <v/>
      </c>
      <c r="AZ46" s="15" t="str">
        <f>IF(COUNTIF(cmoney!BA$894:BA$1144,$C46)=0,"",COUNTIF(cmoney!BA$894:BA$1144,$C46))</f>
        <v/>
      </c>
      <c r="BA46" s="15" t="str">
        <f>IF(COUNTIF(cmoney!BB$894:BB$1144,$C46)=0,"",COUNTIF(cmoney!BB$894:BB$1144,$C46))</f>
        <v/>
      </c>
      <c r="BB46" s="15" t="str">
        <f>IF(COUNTIF(cmoney!BC$894:BC$1144,$C46)=0,"",COUNTIF(cmoney!BC$894:BC$1144,$C46))</f>
        <v/>
      </c>
      <c r="BC46" s="15" t="str">
        <f>IF(COUNTIF(cmoney!BD$894:BD$1144,$C46)=0,"",COUNTIF(cmoney!BD$894:BD$1144,$C46))</f>
        <v/>
      </c>
      <c r="BD46" s="15" t="str">
        <f>IF(COUNTIF(cmoney!BE$894:BE$1144,$C46)=0,"",COUNTIF(cmoney!BE$894:BE$1144,$C46))</f>
        <v/>
      </c>
      <c r="BE46" s="15" t="str">
        <f>IF(COUNTIF(cmoney!BF$894:BF$1144,$C46)=0,"",COUNTIF(cmoney!BF$894:BF$1144,$C46))</f>
        <v/>
      </c>
      <c r="BF46" s="15" t="str">
        <f>IF(COUNTIF(cmoney!BG$894:BG$1144,$C46)=0,"",COUNTIF(cmoney!BG$894:BG$1144,$C46))</f>
        <v/>
      </c>
      <c r="BG46" s="15" t="str">
        <f>IF(COUNTIF(cmoney!BH$894:BH$1144,$C46)=0,"",COUNTIF(cmoney!BH$894:BH$1144,$C46))</f>
        <v/>
      </c>
      <c r="BH46" s="15" t="str">
        <f>IF(COUNTIF(cmoney!BI$894:BI$1144,$C46)=0,"",COUNTIF(cmoney!BI$894:BI$1144,$C46))</f>
        <v/>
      </c>
      <c r="BI46" s="15" t="str">
        <f>IF(COUNTIF(cmoney!BJ$894:BJ$1144,$C46)=0,"",COUNTIF(cmoney!BJ$894:BJ$1144,$C46))</f>
        <v/>
      </c>
      <c r="BJ46" s="15" t="str">
        <f>IF(COUNTIF(cmoney!BK$894:BK$1144,$C46)=0,"",COUNTIF(cmoney!BK$894:BK$1144,$C46))</f>
        <v/>
      </c>
      <c r="BK46" s="15" t="str">
        <f>IF(COUNTIF(cmoney!BL$894:BL$1144,$C46)=0,"",COUNTIF(cmoney!BL$894:BL$1144,$C46))</f>
        <v/>
      </c>
      <c r="BL46" s="15" t="str">
        <f>IF(COUNTIF(cmoney!BM$894:BM$1144,$C46)=0,"",COUNTIF(cmoney!BM$894:BM$1144,$C46))</f>
        <v/>
      </c>
      <c r="BM46" s="15" t="str">
        <f>IF(COUNTIF(cmoney!BN$894:BN$1144,$C46)=0,"",COUNTIF(cmoney!BN$894:BN$1144,$C46))</f>
        <v/>
      </c>
      <c r="BN46" s="15" t="str">
        <f>IF(COUNTIF(cmoney!BO$894:BO$1144,$C46)=0,"",COUNTIF(cmoney!BO$894:BO$1144,$C46))</f>
        <v/>
      </c>
      <c r="BO46" s="15" t="str">
        <f>IF(COUNTIF(cmoney!BP$894:BP$1144,$C46)=0,"",COUNTIF(cmoney!BP$894:BP$1144,$C46))</f>
        <v/>
      </c>
      <c r="BP46" s="15" t="str">
        <f>IF(COUNTIF(cmoney!BQ$894:BQ$1144,$C46)=0,"",COUNTIF(cmoney!BQ$894:BQ$1144,$C46))</f>
        <v/>
      </c>
      <c r="BQ46" s="15" t="str">
        <f>IF(COUNTIF(cmoney!BR$894:BR$1144,$C46)=0,"",COUNTIF(cmoney!BR$894:BR$1144,$C46))</f>
        <v/>
      </c>
      <c r="BR46" s="15" t="str">
        <f>IF(COUNTIF(cmoney!BS$894:BS$1144,$C46)=0,"",COUNTIF(cmoney!BS$894:BS$1144,$C46))</f>
        <v/>
      </c>
      <c r="BS46" s="15" t="str">
        <f>IF(COUNTIF(cmoney!BT$894:BT$1144,$C46)=0,"",COUNTIF(cmoney!BT$894:BT$1144,$C46))</f>
        <v/>
      </c>
      <c r="BT46" s="15" t="str">
        <f>IF(COUNTIF(cmoney!BU$894:BU$1144,$C46)=0,"",COUNTIF(cmoney!BU$894:BU$1144,$C46))</f>
        <v/>
      </c>
      <c r="BU46" s="15" t="str">
        <f>IF(COUNTIF(cmoney!BV$894:BV$1144,$C46)=0,"",COUNTIF(cmoney!BV$894:BV$1144,$C46))</f>
        <v/>
      </c>
      <c r="BV46" s="15" t="str">
        <f>IF(COUNTIF(cmoney!BW$894:BW$1144,$C46)=0,"",COUNTIF(cmoney!BW$894:BW$1144,$C46))</f>
        <v/>
      </c>
      <c r="BW46" s="15" t="str">
        <f>IF(COUNTIF(cmoney!BX$894:BX$1144,$C46)=0,"",COUNTIF(cmoney!BX$894:BX$1144,$C46))</f>
        <v/>
      </c>
      <c r="BX46" s="15" t="str">
        <f>IF(COUNTIF(cmoney!BY$894:BY$1144,$C46)=0,"",COUNTIF(cmoney!BY$894:BY$1144,$C46))</f>
        <v/>
      </c>
      <c r="BY46" s="15" t="str">
        <f>IF(COUNTIF(cmoney!BZ$894:BZ$1144,$C46)=0,"",COUNTIF(cmoney!BZ$894:BZ$1144,$C46))</f>
        <v/>
      </c>
      <c r="BZ46" s="15" t="str">
        <f>IF(COUNTIF(cmoney!CA$894:CA$1144,$C46)=0,"",COUNTIF(cmoney!CA$894:CA$1144,$C46))</f>
        <v/>
      </c>
      <c r="CA46" s="15" t="str">
        <f>IF(COUNTIF(cmoney!CB$894:CB$1144,$C46)=0,"",COUNTIF(cmoney!CB$894:CB$1144,$C46))</f>
        <v/>
      </c>
      <c r="CB46" s="15" t="str">
        <f>IF(COUNTIF(cmoney!CC$894:CC$1144,$C46)=0,"",COUNTIF(cmoney!CC$894:CC$1144,$C46))</f>
        <v/>
      </c>
      <c r="CC46" s="15" t="str">
        <f>IF(COUNTIF(cmoney!CD$894:CD$1144,$C46)=0,"",COUNTIF(cmoney!CD$894:CD$1144,$C46))</f>
        <v/>
      </c>
      <c r="CD46" s="15" t="str">
        <f>IF(COUNTIF(cmoney!CE$894:CE$1144,$C46)=0,"",COUNTIF(cmoney!CE$894:CE$1144,$C46))</f>
        <v/>
      </c>
      <c r="CE46" s="15" t="str">
        <f>IF(COUNTIF(cmoney!CF$894:CF$1144,$C46)=0,"",COUNTIF(cmoney!CF$894:CF$1144,$C46))</f>
        <v/>
      </c>
      <c r="CF46" s="15" t="str">
        <f>IF(COUNTIF(cmoney!CG$894:CG$1144,$C46)=0,"",COUNTIF(cmoney!CG$894:CG$1144,$C46))</f>
        <v/>
      </c>
      <c r="CG46" s="15" t="str">
        <f>IF(COUNTIF(cmoney!CH$894:CH$1144,$C46)=0,"",COUNTIF(cmoney!CH$894:CH$1144,$C46))</f>
        <v/>
      </c>
      <c r="CH46" s="15" t="str">
        <f>IF(COUNTIF(cmoney!CI$894:CI$1144,$C46)=0,"",COUNTIF(cmoney!CI$894:CI$1144,$C46))</f>
        <v/>
      </c>
      <c r="CI46" s="15" t="str">
        <f>IF(COUNTIF(cmoney!CJ$894:CJ$1144,$C46)=0,"",COUNTIF(cmoney!CJ$894:CJ$1144,$C46))</f>
        <v/>
      </c>
      <c r="CJ46" s="15" t="str">
        <f>IF(COUNTIF(cmoney!CK$894:CK$1144,$C46)=0,"",COUNTIF(cmoney!CK$894:CK$1144,$C46))</f>
        <v/>
      </c>
      <c r="CK46" s="15" t="str">
        <f>IF(COUNTIF(cmoney!CL$894:CL$1144,$C46)=0,"",COUNTIF(cmoney!CL$894:CL$1144,$C46))</f>
        <v/>
      </c>
      <c r="CL46" s="15" t="str">
        <f>IF(COUNTIF(cmoney!CM$894:CM$1144,$C46)=0,"",COUNTIF(cmoney!CM$894:CM$1144,$C46))</f>
        <v/>
      </c>
      <c r="CM46" s="15" t="str">
        <f>IF(COUNTIF(cmoney!CN$894:CN$1144,$C46)=0,"",COUNTIF(cmoney!CN$894:CN$1144,$C46))</f>
        <v/>
      </c>
      <c r="CN46" s="15" t="str">
        <f>IF(COUNTIF(cmoney!CO$894:CO$1144,$C46)=0,"",COUNTIF(cmoney!CO$894:CO$1144,$C46))</f>
        <v/>
      </c>
      <c r="CO46" s="15" t="str">
        <f>IF(COUNTIF(cmoney!CP$894:CP$1144,$C46)=0,"",COUNTIF(cmoney!CP$894:CP$1144,$C46))</f>
        <v/>
      </c>
      <c r="CP46" s="15" t="str">
        <f>IF(COUNTIF(cmoney!CQ$894:CQ$1144,$C46)=0,"",COUNTIF(cmoney!CQ$894:CQ$1144,$C46))</f>
        <v/>
      </c>
      <c r="CQ46" s="15" t="str">
        <f>IF(COUNTIF(cmoney!CR$894:CR$1144,$C46)=0,"",COUNTIF(cmoney!CR$894:CR$1144,$C46))</f>
        <v/>
      </c>
      <c r="CR46" s="15" t="str">
        <f>IF(COUNTIF(cmoney!CS$894:CS$1144,$C46)=0,"",COUNTIF(cmoney!CS$894:CS$1144,$C46))</f>
        <v/>
      </c>
      <c r="CS46" s="15" t="str">
        <f>IF(COUNTIF(cmoney!CT$894:CT$1144,$C46)=0,"",COUNTIF(cmoney!CT$894:CT$1144,$C46))</f>
        <v/>
      </c>
      <c r="CT46" s="15" t="str">
        <f>IF(COUNTIF(cmoney!CU$894:CU$1144,$C46)=0,"",COUNTIF(cmoney!CU$894:CU$1144,$C46))</f>
        <v/>
      </c>
      <c r="CU46" s="15" t="str">
        <f>IF(COUNTIF(cmoney!CV$894:CV$1144,$C46)=0,"",COUNTIF(cmoney!CV$894:CV$1144,$C46))</f>
        <v/>
      </c>
      <c r="CV46" s="15" t="str">
        <f>IF(COUNTIF(cmoney!CW$894:CW$1144,$C46)=0,"",COUNTIF(cmoney!CW$894:CW$1144,$C46))</f>
        <v/>
      </c>
      <c r="CW46" s="15" t="str">
        <f>IF(COUNTIF(cmoney!CX$894:CX$1144,$C46)=0,"",COUNTIF(cmoney!CX$894:CX$1144,$C46))</f>
        <v/>
      </c>
      <c r="CX46" s="15" t="str">
        <f>IF(COUNTIF(cmoney!CY$894:CY$1144,$C46)=0,"",COUNTIF(cmoney!CY$894:CY$1144,$C46))</f>
        <v/>
      </c>
      <c r="CY46" s="15" t="str">
        <f>IF(COUNTIF(cmoney!CZ$894:CZ$1144,$C46)=0,"",COUNTIF(cmoney!CZ$894:CZ$1144,$C46))</f>
        <v/>
      </c>
      <c r="CZ46" s="15" t="str">
        <f>IF(COUNTIF(cmoney!DA$894:DA$1144,$C46)=0,"",COUNTIF(cmoney!DA$894:DA$1144,$C46))</f>
        <v/>
      </c>
      <c r="DA46" s="15" t="str">
        <f>IF(COUNTIF(cmoney!DB$894:DB$1144,$C46)=0,"",COUNTIF(cmoney!DB$894:DB$1144,$C46))</f>
        <v/>
      </c>
      <c r="DB46" s="15" t="str">
        <f>IF(COUNTIF(cmoney!DC$894:DC$1144,$C46)=0,"",COUNTIF(cmoney!DC$894:DC$1144,$C46))</f>
        <v/>
      </c>
      <c r="DC46" s="15" t="str">
        <f>IF(COUNTIF(cmoney!DD$894:DD$1144,$C46)=0,"",COUNTIF(cmoney!DD$894:DD$1144,$C46))</f>
        <v/>
      </c>
      <c r="DD46" s="15" t="str">
        <f>IF(COUNTIF(cmoney!DE$894:DE$1144,$C46)=0,"",COUNTIF(cmoney!DE$894:DE$1144,$C46))</f>
        <v/>
      </c>
      <c r="DE46" s="15" t="str">
        <f>IF(COUNTIF(cmoney!DF$894:DF$1144,$C46)=0,"",COUNTIF(cmoney!DF$894:DF$1144,$C46))</f>
        <v/>
      </c>
      <c r="DF46" s="15" t="str">
        <f>IF(COUNTIF(cmoney!DG$894:DG$1144,$C46)=0,"",COUNTIF(cmoney!DG$894:DG$1144,$C46))</f>
        <v/>
      </c>
      <c r="DG46" s="15" t="str">
        <f>IF(COUNTIF(cmoney!DH$894:DH$1144,$C46)=0,"",COUNTIF(cmoney!DH$894:DH$1144,$C46))</f>
        <v/>
      </c>
      <c r="DH46" s="15" t="str">
        <f>IF(COUNTIF(cmoney!DI$894:DI$1144,$C46)=0,"",COUNTIF(cmoney!DI$894:DI$1144,$C46))</f>
        <v/>
      </c>
      <c r="DI46" s="15" t="str">
        <f>IF(COUNTIF(cmoney!DJ$894:DJ$1144,$C46)=0,"",COUNTIF(cmoney!DJ$894:DJ$1144,$C46))</f>
        <v/>
      </c>
      <c r="DJ46" s="15" t="str">
        <f>IF(COUNTIF(cmoney!DK$894:DK$1144,$C46)=0,"",COUNTIF(cmoney!DK$894:DK$1144,$C46))</f>
        <v/>
      </c>
      <c r="DK46" s="15" t="str">
        <f>IF(COUNTIF(cmoney!DL$894:DL$1144,$C46)=0,"",COUNTIF(cmoney!DL$894:DL$1144,$C46))</f>
        <v/>
      </c>
      <c r="DL46" s="15" t="str">
        <f>IF(COUNTIF(cmoney!DM$894:DM$1144,$C46)=0,"",COUNTIF(cmoney!DM$894:DM$1144,$C46))</f>
        <v/>
      </c>
      <c r="DM46" s="15" t="str">
        <f>IF(COUNTIF(cmoney!DN$894:DN$1144,$C46)=0,"",COUNTIF(cmoney!DN$894:DN$1144,$C46))</f>
        <v/>
      </c>
      <c r="DN46" s="15" t="str">
        <f>IF(COUNTIF(cmoney!DO$894:DO$1144,$C46)=0,"",COUNTIF(cmoney!DO$894:DO$1144,$C46))</f>
        <v/>
      </c>
      <c r="DO46" s="15" t="str">
        <f>IF(COUNTIF(cmoney!DP$894:DP$1144,$C46)=0,"",COUNTIF(cmoney!DP$894:DP$1144,$C46))</f>
        <v/>
      </c>
      <c r="DP46" s="15" t="str">
        <f>IF(COUNTIF(cmoney!DQ$894:DQ$1144,$C46)=0,"",COUNTIF(cmoney!DQ$894:DQ$1144,$C46))</f>
        <v/>
      </c>
      <c r="DQ46" s="15" t="str">
        <f>IF(COUNTIF(cmoney!DR$894:DR$1144,$C46)=0,"",COUNTIF(cmoney!DR$894:DR$1144,$C46))</f>
        <v/>
      </c>
      <c r="DR46" s="15" t="str">
        <f>IF(COUNTIF(cmoney!DS$894:DS$1144,$C46)=0,"",COUNTIF(cmoney!DS$894:DS$1144,$C46))</f>
        <v/>
      </c>
      <c r="DS46" s="15" t="str">
        <f>IF(COUNTIF(cmoney!DT$894:DT$1144,$C46)=0,"",COUNTIF(cmoney!DT$894:DT$1144,$C46))</f>
        <v/>
      </c>
      <c r="DT46" s="15" t="str">
        <f>IF(COUNTIF(cmoney!DU$894:DU$1144,$C46)=0,"",COUNTIF(cmoney!DU$894:DU$1144,$C46))</f>
        <v/>
      </c>
      <c r="DU46" s="15" t="str">
        <f>IF(COUNTIF(cmoney!DV$894:DV$1144,$C46)=0,"",COUNTIF(cmoney!DV$894:DV$1144,$C46))</f>
        <v/>
      </c>
      <c r="DV46" s="15" t="str">
        <f>IF(COUNTIF(cmoney!DW$894:DW$1144,$C46)=0,"",COUNTIF(cmoney!DW$894:DW$1144,$C46))</f>
        <v/>
      </c>
      <c r="DW46" s="15" t="str">
        <f>IF(COUNTIF(cmoney!DX$894:DX$1144,$C46)=0,"",COUNTIF(cmoney!DX$894:DX$1144,$C46))</f>
        <v/>
      </c>
      <c r="DX46" s="15" t="str">
        <f>IF(COUNTIF(cmoney!DY$894:DY$1144,$C46)=0,"",COUNTIF(cmoney!DY$894:DY$1144,$C46))</f>
        <v/>
      </c>
      <c r="DY46" s="15" t="str">
        <f>IF(COUNTIF(cmoney!DZ$894:DZ$1144,$C46)=0,"",COUNTIF(cmoney!DZ$894:DZ$1144,$C46))</f>
        <v/>
      </c>
      <c r="DZ46" s="15" t="str">
        <f>IF(COUNTIF(cmoney!EA$894:EA$1144,$C46)=0,"",COUNTIF(cmoney!EA$894:EA$1144,$C46))</f>
        <v/>
      </c>
      <c r="EA46" s="15" t="str">
        <f>IF(COUNTIF(cmoney!EB$894:EB$1144,$C46)=0,"",COUNTIF(cmoney!EB$894:EB$1144,$C46))</f>
        <v/>
      </c>
      <c r="EB46" s="15" t="str">
        <f>IF(COUNTIF(cmoney!EC$894:EC$1144,$C46)=0,"",COUNTIF(cmoney!EC$894:EC$1144,$C46))</f>
        <v/>
      </c>
      <c r="EC46" s="15" t="str">
        <f>IF(COUNTIF(cmoney!ED$894:ED$1144,$C46)=0,"",COUNTIF(cmoney!ED$894:ED$1144,$C46))</f>
        <v/>
      </c>
      <c r="ED46" s="15" t="str">
        <f>IF(COUNTIF(cmoney!EE$894:EE$1144,$C46)=0,"",COUNTIF(cmoney!EE$894:EE$1144,$C46))</f>
        <v/>
      </c>
      <c r="EE46" s="15" t="str">
        <f>IF(COUNTIF(cmoney!EF$894:EF$1144,$C46)=0,"",COUNTIF(cmoney!EF$894:EF$1144,$C46))</f>
        <v/>
      </c>
      <c r="EF46" s="15" t="str">
        <f>IF(COUNTIF(cmoney!EG$894:EG$1144,$C46)=0,"",COUNTIF(cmoney!EG$894:EG$1144,$C46))</f>
        <v/>
      </c>
      <c r="EG46" s="15" t="str">
        <f>IF(COUNTIF(cmoney!EH$894:EH$1144,$C46)=0,"",COUNTIF(cmoney!EH$894:EH$1144,$C46))</f>
        <v/>
      </c>
      <c r="EH46" s="15" t="str">
        <f>IF(COUNTIF(cmoney!EI$894:EI$1144,$C46)=0,"",COUNTIF(cmoney!EI$894:EI$1144,$C46))</f>
        <v/>
      </c>
      <c r="EI46" s="15" t="str">
        <f>IF(COUNTIF(cmoney!EJ$894:EJ$1144,$C46)=0,"",COUNTIF(cmoney!EJ$894:EJ$1144,$C46))</f>
        <v/>
      </c>
      <c r="EJ46" s="15" t="str">
        <f>IF(COUNTIF(cmoney!EK$894:EK$1144,$C46)=0,"",COUNTIF(cmoney!EK$894:EK$1144,$C46))</f>
        <v/>
      </c>
      <c r="EK46" s="15" t="str">
        <f>IF(COUNTIF(cmoney!EL$894:EL$1144,$C46)=0,"",COUNTIF(cmoney!EL$894:EL$1144,$C46))</f>
        <v/>
      </c>
      <c r="EL46" s="15" t="str">
        <f>IF(COUNTIF(cmoney!EM$894:EM$1144,$C46)=0,"",COUNTIF(cmoney!EM$894:EM$1144,$C46))</f>
        <v/>
      </c>
      <c r="EM46" s="15" t="str">
        <f>IF(COUNTIF(cmoney!EN$894:EN$1144,$C46)=0,"",COUNTIF(cmoney!EN$894:EN$1144,$C46))</f>
        <v/>
      </c>
      <c r="EN46" s="15" t="str">
        <f>IF(COUNTIF(cmoney!EO$894:EO$1144,$C46)=0,"",COUNTIF(cmoney!EO$894:EO$1144,$C46))</f>
        <v/>
      </c>
      <c r="EO46" s="15" t="str">
        <f>IF(COUNTIF(cmoney!EP$894:EP$1144,$C46)=0,"",COUNTIF(cmoney!EP$894:EP$1144,$C46))</f>
        <v/>
      </c>
      <c r="EP46" s="15" t="str">
        <f>IF(COUNTIF(cmoney!EQ$894:EQ$1144,$C46)=0,"",COUNTIF(cmoney!EQ$894:EQ$1144,$C46))</f>
        <v/>
      </c>
      <c r="EQ46" s="15" t="str">
        <f>IF(COUNTIF(cmoney!ER$894:ER$1144,$C46)=0,"",COUNTIF(cmoney!ER$894:ER$1144,$C46))</f>
        <v/>
      </c>
      <c r="ER46" s="15" t="str">
        <f>IF(COUNTIF(cmoney!ES$894:ES$1144,$C46)=0,"",COUNTIF(cmoney!ES$894:ES$1144,$C46))</f>
        <v/>
      </c>
      <c r="ES46" s="15" t="str">
        <f>IF(COUNTIF(cmoney!ET$894:ET$1144,$C46)=0,"",COUNTIF(cmoney!ET$894:ET$1144,$C46))</f>
        <v/>
      </c>
      <c r="ET46" s="15" t="str">
        <f>IF(COUNTIF(cmoney!EU$894:EU$1144,$C46)=0,"",COUNTIF(cmoney!EU$894:EU$1144,$C46))</f>
        <v/>
      </c>
      <c r="EU46" s="15" t="str">
        <f>IF(COUNTIF(cmoney!EV$894:EV$1144,$C46)=0,"",COUNTIF(cmoney!EV$894:EV$1144,$C46))</f>
        <v/>
      </c>
      <c r="EV46" s="15" t="str">
        <f>IF(COUNTIF(cmoney!EW$894:EW$1144,$C46)=0,"",COUNTIF(cmoney!EW$894:EW$1144,$C46))</f>
        <v/>
      </c>
      <c r="EW46" s="15" t="str">
        <f>IF(COUNTIF(cmoney!EX$894:EX$1144,$C46)=0,"",COUNTIF(cmoney!EX$894:EX$1144,$C46))</f>
        <v/>
      </c>
      <c r="EX46" s="15" t="str">
        <f>IF(COUNTIF(cmoney!EY$894:EY$1144,$C46)=0,"",COUNTIF(cmoney!EY$894:EY$1144,$C46))</f>
        <v/>
      </c>
      <c r="EY46" s="15" t="str">
        <f>IF(COUNTIF(cmoney!EZ$894:EZ$1144,$C46)=0,"",COUNTIF(cmoney!EZ$894:EZ$1144,$C46))</f>
        <v/>
      </c>
      <c r="EZ46" s="15" t="str">
        <f>IF(COUNTIF(cmoney!FA$894:FA$1144,$C46)=0,"",COUNTIF(cmoney!FA$894:FA$1144,$C46))</f>
        <v/>
      </c>
      <c r="FA46" s="15" t="str">
        <f>IF(COUNTIF(cmoney!FB$894:FB$1144,$C46)=0,"",COUNTIF(cmoney!FB$894:FB$1144,$C46))</f>
        <v/>
      </c>
      <c r="FB46" s="15" t="str">
        <f>IF(COUNTIF(cmoney!FC$894:FC$1144,$C46)=0,"",COUNTIF(cmoney!FC$894:FC$1144,$C46))</f>
        <v/>
      </c>
      <c r="FC46" s="15" t="str">
        <f>IF(COUNTIF(cmoney!FD$894:FD$1144,$C46)=0,"",COUNTIF(cmoney!FD$894:FD$1144,$C46))</f>
        <v/>
      </c>
      <c r="FD46" s="15" t="str">
        <f>IF(COUNTIF(cmoney!FE$894:FE$1144,$C46)=0,"",COUNTIF(cmoney!FE$894:FE$1144,$C46))</f>
        <v/>
      </c>
      <c r="FE46" s="15" t="str">
        <f>IF(COUNTIF(cmoney!FF$894:FF$1144,$C46)=0,"",COUNTIF(cmoney!FF$894:FF$1144,$C46))</f>
        <v/>
      </c>
      <c r="FF46" s="15" t="str">
        <f>IF(COUNTIF(cmoney!FG$894:FG$1144,$C46)=0,"",COUNTIF(cmoney!FG$894:FG$1144,$C46))</f>
        <v/>
      </c>
      <c r="FG46" s="15" t="str">
        <f>IF(COUNTIF(cmoney!FH$894:FH$1144,$C46)=0,"",COUNTIF(cmoney!FH$894:FH$1144,$C46))</f>
        <v/>
      </c>
      <c r="FH46" s="15" t="str">
        <f>IF(COUNTIF(cmoney!FI$894:FI$1144,$C46)=0,"",COUNTIF(cmoney!FI$894:FI$1144,$C46))</f>
        <v/>
      </c>
      <c r="FI46" s="15" t="str">
        <f>IF(COUNTIF(cmoney!FJ$894:FJ$1144,$C46)=0,"",COUNTIF(cmoney!FJ$894:FJ$1144,$C46))</f>
        <v/>
      </c>
      <c r="FJ46" s="15" t="str">
        <f>IF(COUNTIF(cmoney!FK$894:FK$1144,$C46)=0,"",COUNTIF(cmoney!FK$894:FK$1144,$C46))</f>
        <v/>
      </c>
      <c r="FK46" s="15" t="str">
        <f>IF(COUNTIF(cmoney!FL$894:FL$1144,$C46)=0,"",COUNTIF(cmoney!FL$894:FL$1144,$C46))</f>
        <v/>
      </c>
      <c r="FL46" s="15" t="str">
        <f>IF(COUNTIF(cmoney!FM$894:FM$1144,$C46)=0,"",COUNTIF(cmoney!FM$894:FM$1144,$C46))</f>
        <v/>
      </c>
      <c r="FM46" s="15" t="str">
        <f>IF(COUNTIF(cmoney!FN$894:FN$1144,$C46)=0,"",COUNTIF(cmoney!FN$894:FN$1144,$C46))</f>
        <v/>
      </c>
      <c r="FN46" s="15" t="str">
        <f>IF(COUNTIF(cmoney!FO$894:FO$1144,$C46)=0,"",COUNTIF(cmoney!FO$894:FO$1144,$C46))</f>
        <v/>
      </c>
      <c r="FO46" s="15" t="str">
        <f>IF(COUNTIF(cmoney!FP$894:FP$1144,$C46)=0,"",COUNTIF(cmoney!FP$894:FP$1144,$C46))</f>
        <v/>
      </c>
      <c r="FP46" s="15" t="str">
        <f>IF(COUNTIF(cmoney!FQ$894:FQ$1144,$C46)=0,"",COUNTIF(cmoney!FQ$894:FQ$1144,$C46))</f>
        <v/>
      </c>
      <c r="FQ46" s="15" t="str">
        <f>IF(COUNTIF(cmoney!FR$894:FR$1144,$C46)=0,"",COUNTIF(cmoney!FR$894:FR$1144,$C46))</f>
        <v/>
      </c>
      <c r="FR46" s="15" t="str">
        <f>IF(COUNTIF(cmoney!FS$894:FS$1144,$C46)=0,"",COUNTIF(cmoney!FS$894:FS$1144,$C46))</f>
        <v/>
      </c>
      <c r="FS46" s="15" t="str">
        <f>IF(COUNTIF(cmoney!FT$894:FT$1144,$C46)=0,"",COUNTIF(cmoney!FT$894:FT$1144,$C46))</f>
        <v/>
      </c>
      <c r="FT46" s="15" t="str">
        <f>IF(COUNTIF(cmoney!FU$894:FU$1144,$C46)=0,"",COUNTIF(cmoney!FU$894:FU$1144,$C46))</f>
        <v/>
      </c>
      <c r="FU46" s="15" t="str">
        <f>IF(COUNTIF(cmoney!FV$894:FV$1144,$C46)=0,"",COUNTIF(cmoney!FV$894:FV$1144,$C46))</f>
        <v/>
      </c>
      <c r="FV46" s="15" t="str">
        <f>IF(COUNTIF(cmoney!FW$894:FW$1144,$C46)=0,"",COUNTIF(cmoney!FW$894:FW$1144,$C46))</f>
        <v/>
      </c>
      <c r="FW46" s="15" t="str">
        <f>IF(COUNTIF(cmoney!FX$894:FX$1144,$C46)=0,"",COUNTIF(cmoney!FX$894:FX$1144,$C46))</f>
        <v/>
      </c>
      <c r="FX46" s="15" t="str">
        <f>IF(COUNTIF(cmoney!FY$894:FY$1144,$C46)=0,"",COUNTIF(cmoney!FY$894:FY$1144,$C46))</f>
        <v/>
      </c>
      <c r="FY46" s="15" t="str">
        <f>IF(COUNTIF(cmoney!FZ$894:FZ$1144,$C46)=0,"",COUNTIF(cmoney!FZ$894:FZ$1144,$C46))</f>
        <v/>
      </c>
      <c r="FZ46" s="15" t="str">
        <f>IF(COUNTIF(cmoney!GA$894:GA$1144,$C46)=0,"",COUNTIF(cmoney!GA$894:GA$1144,$C46))</f>
        <v/>
      </c>
      <c r="GA46" s="15" t="str">
        <f>IF(COUNTIF(cmoney!GB$894:GB$1144,$C46)=0,"",COUNTIF(cmoney!GB$894:GB$1144,$C46))</f>
        <v/>
      </c>
      <c r="GB46" s="15" t="str">
        <f>IF(COUNTIF(cmoney!GC$894:GC$1144,$C46)=0,"",COUNTIF(cmoney!GC$894:GC$1144,$C46))</f>
        <v/>
      </c>
      <c r="GC46" s="15" t="str">
        <f>IF(COUNTIF(cmoney!GD$894:GD$1144,$C46)=0,"",COUNTIF(cmoney!GD$894:GD$1144,$C46))</f>
        <v/>
      </c>
      <c r="GD46" s="15" t="str">
        <f>IF(COUNTIF(cmoney!GE$894:GE$1144,$C46)=0,"",COUNTIF(cmoney!GE$894:GE$1144,$C46))</f>
        <v/>
      </c>
      <c r="GE46" s="15" t="str">
        <f>IF(COUNTIF(cmoney!GF$894:GF$1144,$C46)=0,"",COUNTIF(cmoney!GF$894:GF$1144,$C46))</f>
        <v/>
      </c>
      <c r="GF46" s="15" t="str">
        <f>IF(COUNTIF(cmoney!GG$894:GG$1144,$C46)=0,"",COUNTIF(cmoney!GG$894:GG$1144,$C46))</f>
        <v/>
      </c>
      <c r="GG46" s="15" t="str">
        <f>IF(COUNTIF(cmoney!GH$894:GH$1144,$C46)=0,"",COUNTIF(cmoney!GH$894:GH$1144,$C46))</f>
        <v/>
      </c>
      <c r="GH46" s="15">
        <f>IF(COUNTIF(cmoney!GI$894:GI$1144,$C46)=0,"",COUNTIF(cmoney!GI$894:GI$1144,$C46))</f>
        <v>39</v>
      </c>
      <c r="GI46" s="15" t="str">
        <f>IF(COUNTIF(cmoney!GJ$894:GJ$1144,$C46)=0,"",COUNTIF(cmoney!GJ$894:GJ$1144,$C46))</f>
        <v/>
      </c>
      <c r="GJ46" s="15" t="str">
        <f>IF(COUNTIF(cmoney!GK$894:GK$1144,$C46)=0,"",COUNTIF(cmoney!GK$894:GK$1144,$C46))</f>
        <v/>
      </c>
      <c r="GK46" s="15" t="str">
        <f>IF(COUNTIF(cmoney!GL$894:GL$1144,$C46)=0,"",COUNTIF(cmoney!GL$894:GL$1144,$C46))</f>
        <v/>
      </c>
      <c r="GL46" s="15" t="str">
        <f>IF(COUNTIF(cmoney!GM$894:GM$1144,$C46)=0,"",COUNTIF(cmoney!GM$894:GM$1144,$C46))</f>
        <v/>
      </c>
      <c r="GM46" s="15" t="str">
        <f>IF(COUNTIF(cmoney!GN$894:GN$1144,$C46)=0,"",COUNTIF(cmoney!GN$894:GN$1144,$C46))</f>
        <v/>
      </c>
      <c r="GN46" s="15" t="str">
        <f>IF(COUNTIF(cmoney!GO$894:GO$1144,$C46)=0,"",COUNTIF(cmoney!GO$894:GO$1144,$C46))</f>
        <v/>
      </c>
      <c r="GO46" s="15" t="str">
        <f>IF(COUNTIF(cmoney!GP$894:GP$1144,$C46)=0,"",COUNTIF(cmoney!GP$894:GP$1144,$C46))</f>
        <v/>
      </c>
      <c r="GP46" s="15" t="str">
        <f>IF(COUNTIF(cmoney!GQ$894:GQ$1144,$C46)=0,"",COUNTIF(cmoney!GQ$894:GQ$1144,$C46))</f>
        <v/>
      </c>
      <c r="GQ46" s="15" t="str">
        <f>IF(COUNTIF(cmoney!GR$894:GR$1144,$C46)=0,"",COUNTIF(cmoney!GR$894:GR$1144,$C46))</f>
        <v/>
      </c>
      <c r="GR46" s="15" t="str">
        <f>IF(COUNTIF(cmoney!GS$894:GS$1144,$C46)=0,"",COUNTIF(cmoney!GS$894:GS$1144,$C46))</f>
        <v/>
      </c>
      <c r="GS46" s="15" t="str">
        <f>IF(COUNTIF(cmoney!GT$894:GT$1144,$C46)=0,"",COUNTIF(cmoney!GT$894:GT$1144,$C46))</f>
        <v/>
      </c>
      <c r="GT46" s="15" t="str">
        <f>IF(COUNTIF(cmoney!GU$894:GU$1144,$C46)=0,"",COUNTIF(cmoney!GU$894:GU$1144,$C46))</f>
        <v/>
      </c>
      <c r="GU46" s="15" t="str">
        <f>IF(COUNTIF(cmoney!GV$894:GV$1144,$C46)=0,"",COUNTIF(cmoney!GV$894:GV$1144,$C46))</f>
        <v/>
      </c>
    </row>
    <row r="47" spans="1:203">
      <c r="C47" s="10" t="s">
        <v>685</v>
      </c>
      <c r="D47" s="10" t="s">
        <v>1241</v>
      </c>
      <c r="E47" s="43">
        <f>IF(ISERROR(E46/(E46+E49)),"",E46/(E46+E49))</f>
        <v>0.38683127572016462</v>
      </c>
      <c r="F47" s="43">
        <f t="shared" ref="F47:BQ47" si="236">IF(ISERROR(F46/(F46+F49)),"",F46/(F46+F49))</f>
        <v>0.56666666666666665</v>
      </c>
      <c r="G47" s="43">
        <f t="shared" si="236"/>
        <v>0.4251012145748988</v>
      </c>
      <c r="H47" s="43">
        <f t="shared" si="236"/>
        <v>0.145748987854251</v>
      </c>
      <c r="I47" s="43">
        <f t="shared" si="236"/>
        <v>0.1214574898785425</v>
      </c>
      <c r="J47" s="43">
        <f t="shared" si="236"/>
        <v>0.25833333333333336</v>
      </c>
      <c r="K47" s="43">
        <f t="shared" si="236"/>
        <v>0.5967078189300411</v>
      </c>
      <c r="L47" s="43">
        <f t="shared" si="236"/>
        <v>0.47302904564315351</v>
      </c>
      <c r="M47" s="43">
        <f t="shared" si="236"/>
        <v>0.49180327868852458</v>
      </c>
      <c r="N47" s="43">
        <f t="shared" si="236"/>
        <v>0.2857142857142857</v>
      </c>
      <c r="O47" s="43">
        <f t="shared" si="236"/>
        <v>0.30769230769230771</v>
      </c>
      <c r="P47" s="43">
        <f t="shared" si="236"/>
        <v>0.256198347107438</v>
      </c>
      <c r="Q47" s="43">
        <f t="shared" si="236"/>
        <v>0.47807017543859648</v>
      </c>
      <c r="R47" s="43">
        <f t="shared" si="236"/>
        <v>0.20502092050209206</v>
      </c>
      <c r="S47" s="43">
        <f t="shared" si="236"/>
        <v>0.24899598393574296</v>
      </c>
      <c r="T47" s="43">
        <f t="shared" si="236"/>
        <v>0.19758064516129031</v>
      </c>
      <c r="U47" s="43">
        <f t="shared" si="236"/>
        <v>0.18623481781376519</v>
      </c>
      <c r="V47" s="43">
        <f t="shared" si="236"/>
        <v>0.17551020408163265</v>
      </c>
      <c r="W47" s="43" t="str">
        <f t="shared" si="236"/>
        <v/>
      </c>
      <c r="X47" s="43">
        <f t="shared" si="236"/>
        <v>0.26694915254237289</v>
      </c>
      <c r="Y47" s="43">
        <f t="shared" si="236"/>
        <v>0.61504424778761058</v>
      </c>
      <c r="Z47" s="43">
        <f t="shared" si="236"/>
        <v>0.44758064516129031</v>
      </c>
      <c r="AA47" s="43">
        <f t="shared" si="236"/>
        <v>0.39591836734693875</v>
      </c>
      <c r="AB47" s="43">
        <f t="shared" si="236"/>
        <v>0.48148148148148145</v>
      </c>
      <c r="AC47" s="43">
        <f t="shared" si="236"/>
        <v>0.24257425742574257</v>
      </c>
      <c r="AD47" s="43" t="str">
        <f t="shared" si="236"/>
        <v/>
      </c>
      <c r="AE47" s="43">
        <f t="shared" si="236"/>
        <v>0.54022988505747127</v>
      </c>
      <c r="AF47" s="43">
        <f t="shared" si="236"/>
        <v>0.43023255813953487</v>
      </c>
      <c r="AG47" s="43">
        <f t="shared" si="236"/>
        <v>0.31612903225806449</v>
      </c>
      <c r="AH47" s="43">
        <f t="shared" si="236"/>
        <v>0.52873563218390807</v>
      </c>
      <c r="AI47" s="43">
        <f t="shared" si="236"/>
        <v>0.52380952380952384</v>
      </c>
      <c r="AJ47" s="43">
        <f t="shared" si="236"/>
        <v>0.72340425531914898</v>
      </c>
      <c r="AK47" s="43">
        <f t="shared" si="236"/>
        <v>0.42424242424242425</v>
      </c>
      <c r="AL47" s="43" t="str">
        <f t="shared" si="236"/>
        <v/>
      </c>
      <c r="AM47" s="43">
        <f t="shared" si="236"/>
        <v>0.36</v>
      </c>
      <c r="AN47" s="43">
        <f t="shared" si="236"/>
        <v>0.36</v>
      </c>
      <c r="AO47" s="43">
        <f t="shared" si="236"/>
        <v>0.44</v>
      </c>
      <c r="AP47" s="43">
        <f t="shared" si="236"/>
        <v>0.45833333333333331</v>
      </c>
      <c r="AQ47" s="43" t="str">
        <f t="shared" si="236"/>
        <v/>
      </c>
      <c r="AR47" s="43" t="str">
        <f t="shared" si="236"/>
        <v/>
      </c>
      <c r="AS47" s="43" t="str">
        <f t="shared" si="236"/>
        <v/>
      </c>
      <c r="AT47" s="43" t="str">
        <f t="shared" si="236"/>
        <v/>
      </c>
      <c r="AU47" s="43" t="str">
        <f t="shared" si="236"/>
        <v/>
      </c>
      <c r="AV47" s="43" t="str">
        <f t="shared" si="236"/>
        <v/>
      </c>
      <c r="AW47" s="43" t="str">
        <f t="shared" si="236"/>
        <v/>
      </c>
      <c r="AX47" s="43" t="str">
        <f t="shared" si="236"/>
        <v/>
      </c>
      <c r="AY47" s="43" t="str">
        <f t="shared" si="236"/>
        <v/>
      </c>
      <c r="AZ47" s="43" t="str">
        <f t="shared" si="236"/>
        <v/>
      </c>
      <c r="BA47" s="43" t="str">
        <f t="shared" si="236"/>
        <v/>
      </c>
      <c r="BB47" s="43" t="str">
        <f t="shared" si="236"/>
        <v/>
      </c>
      <c r="BC47" s="43" t="str">
        <f t="shared" si="236"/>
        <v/>
      </c>
      <c r="BD47" s="43" t="str">
        <f t="shared" si="236"/>
        <v/>
      </c>
      <c r="BE47" s="43" t="str">
        <f t="shared" si="236"/>
        <v/>
      </c>
      <c r="BF47" s="43" t="str">
        <f t="shared" si="236"/>
        <v/>
      </c>
      <c r="BG47" s="43" t="str">
        <f t="shared" si="236"/>
        <v/>
      </c>
      <c r="BH47" s="43" t="str">
        <f t="shared" si="236"/>
        <v/>
      </c>
      <c r="BI47" s="43" t="str">
        <f t="shared" si="236"/>
        <v/>
      </c>
      <c r="BJ47" s="43" t="str">
        <f t="shared" si="236"/>
        <v/>
      </c>
      <c r="BK47" s="43" t="str">
        <f t="shared" si="236"/>
        <v/>
      </c>
      <c r="BL47" s="43" t="str">
        <f t="shared" si="236"/>
        <v/>
      </c>
      <c r="BM47" s="43" t="str">
        <f t="shared" si="236"/>
        <v/>
      </c>
      <c r="BN47" s="43" t="str">
        <f t="shared" si="236"/>
        <v/>
      </c>
      <c r="BO47" s="43" t="str">
        <f t="shared" si="236"/>
        <v/>
      </c>
      <c r="BP47" s="43" t="str">
        <f t="shared" si="236"/>
        <v/>
      </c>
      <c r="BQ47" s="43" t="str">
        <f t="shared" si="236"/>
        <v/>
      </c>
      <c r="BR47" s="43" t="str">
        <f t="shared" ref="BR47:EC47" si="237">IF(ISERROR(BR46/(BR46+BR49)),"",BR46/(BR46+BR49))</f>
        <v/>
      </c>
      <c r="BS47" s="43" t="str">
        <f t="shared" si="237"/>
        <v/>
      </c>
      <c r="BT47" s="43" t="str">
        <f t="shared" si="237"/>
        <v/>
      </c>
      <c r="BU47" s="43" t="str">
        <f t="shared" si="237"/>
        <v/>
      </c>
      <c r="BV47" s="43" t="str">
        <f t="shared" si="237"/>
        <v/>
      </c>
      <c r="BW47" s="43" t="str">
        <f t="shared" si="237"/>
        <v/>
      </c>
      <c r="BX47" s="43" t="str">
        <f t="shared" si="237"/>
        <v/>
      </c>
      <c r="BY47" s="43" t="str">
        <f t="shared" si="237"/>
        <v/>
      </c>
      <c r="BZ47" s="43" t="str">
        <f t="shared" si="237"/>
        <v/>
      </c>
      <c r="CA47" s="43" t="str">
        <f t="shared" si="237"/>
        <v/>
      </c>
      <c r="CB47" s="43" t="str">
        <f t="shared" si="237"/>
        <v/>
      </c>
      <c r="CC47" s="43" t="str">
        <f t="shared" si="237"/>
        <v/>
      </c>
      <c r="CD47" s="43" t="str">
        <f t="shared" si="237"/>
        <v/>
      </c>
      <c r="CE47" s="43" t="str">
        <f t="shared" si="237"/>
        <v/>
      </c>
      <c r="CF47" s="43" t="str">
        <f t="shared" si="237"/>
        <v/>
      </c>
      <c r="CG47" s="43" t="str">
        <f t="shared" si="237"/>
        <v/>
      </c>
      <c r="CH47" s="43" t="str">
        <f t="shared" si="237"/>
        <v/>
      </c>
      <c r="CI47" s="43" t="str">
        <f t="shared" si="237"/>
        <v/>
      </c>
      <c r="CJ47" s="43" t="str">
        <f t="shared" si="237"/>
        <v/>
      </c>
      <c r="CK47" s="43" t="str">
        <f t="shared" si="237"/>
        <v/>
      </c>
      <c r="CL47" s="43" t="str">
        <f t="shared" si="237"/>
        <v/>
      </c>
      <c r="CM47" s="43" t="str">
        <f t="shared" si="237"/>
        <v/>
      </c>
      <c r="CN47" s="43" t="str">
        <f t="shared" si="237"/>
        <v/>
      </c>
      <c r="CO47" s="43" t="str">
        <f t="shared" si="237"/>
        <v/>
      </c>
      <c r="CP47" s="43" t="str">
        <f t="shared" si="237"/>
        <v/>
      </c>
      <c r="CQ47" s="43" t="str">
        <f t="shared" si="237"/>
        <v/>
      </c>
      <c r="CR47" s="43" t="str">
        <f t="shared" si="237"/>
        <v/>
      </c>
      <c r="CS47" s="43" t="str">
        <f t="shared" si="237"/>
        <v/>
      </c>
      <c r="CT47" s="43" t="str">
        <f t="shared" si="237"/>
        <v/>
      </c>
      <c r="CU47" s="43" t="str">
        <f t="shared" si="237"/>
        <v/>
      </c>
      <c r="CV47" s="43" t="str">
        <f t="shared" si="237"/>
        <v/>
      </c>
      <c r="CW47" s="43" t="str">
        <f t="shared" si="237"/>
        <v/>
      </c>
      <c r="CX47" s="43" t="str">
        <f t="shared" si="237"/>
        <v/>
      </c>
      <c r="CY47" s="43" t="str">
        <f t="shared" si="237"/>
        <v/>
      </c>
      <c r="CZ47" s="43" t="str">
        <f t="shared" si="237"/>
        <v/>
      </c>
      <c r="DA47" s="43" t="str">
        <f t="shared" si="237"/>
        <v/>
      </c>
      <c r="DB47" s="43" t="str">
        <f t="shared" si="237"/>
        <v/>
      </c>
      <c r="DC47" s="43" t="str">
        <f t="shared" si="237"/>
        <v/>
      </c>
      <c r="DD47" s="43" t="str">
        <f t="shared" si="237"/>
        <v/>
      </c>
      <c r="DE47" s="43" t="str">
        <f t="shared" si="237"/>
        <v/>
      </c>
      <c r="DF47" s="43" t="str">
        <f t="shared" si="237"/>
        <v/>
      </c>
      <c r="DG47" s="43" t="str">
        <f t="shared" si="237"/>
        <v/>
      </c>
      <c r="DH47" s="43" t="str">
        <f t="shared" si="237"/>
        <v/>
      </c>
      <c r="DI47" s="43" t="str">
        <f t="shared" si="237"/>
        <v/>
      </c>
      <c r="DJ47" s="43" t="str">
        <f t="shared" si="237"/>
        <v/>
      </c>
      <c r="DK47" s="43" t="str">
        <f t="shared" si="237"/>
        <v/>
      </c>
      <c r="DL47" s="43" t="str">
        <f t="shared" si="237"/>
        <v/>
      </c>
      <c r="DM47" s="43" t="str">
        <f t="shared" si="237"/>
        <v/>
      </c>
      <c r="DN47" s="43" t="str">
        <f t="shared" si="237"/>
        <v/>
      </c>
      <c r="DO47" s="43" t="str">
        <f t="shared" si="237"/>
        <v/>
      </c>
      <c r="DP47" s="43" t="str">
        <f t="shared" si="237"/>
        <v/>
      </c>
      <c r="DQ47" s="43" t="str">
        <f t="shared" si="237"/>
        <v/>
      </c>
      <c r="DR47" s="43" t="str">
        <f t="shared" si="237"/>
        <v/>
      </c>
      <c r="DS47" s="43" t="str">
        <f t="shared" si="237"/>
        <v/>
      </c>
      <c r="DT47" s="43" t="str">
        <f t="shared" si="237"/>
        <v/>
      </c>
      <c r="DU47" s="43" t="str">
        <f t="shared" si="237"/>
        <v/>
      </c>
      <c r="DV47" s="43" t="str">
        <f t="shared" si="237"/>
        <v/>
      </c>
      <c r="DW47" s="43" t="str">
        <f t="shared" si="237"/>
        <v/>
      </c>
      <c r="DX47" s="43" t="str">
        <f t="shared" si="237"/>
        <v/>
      </c>
      <c r="DY47" s="43" t="str">
        <f t="shared" si="237"/>
        <v/>
      </c>
      <c r="DZ47" s="43" t="str">
        <f t="shared" si="237"/>
        <v/>
      </c>
      <c r="EA47" s="43" t="str">
        <f t="shared" si="237"/>
        <v/>
      </c>
      <c r="EB47" s="43" t="str">
        <f t="shared" si="237"/>
        <v/>
      </c>
      <c r="EC47" s="43" t="str">
        <f t="shared" si="237"/>
        <v/>
      </c>
      <c r="ED47" s="43" t="str">
        <f t="shared" ref="ED47:GO47" si="238">IF(ISERROR(ED46/(ED46+ED49)),"",ED46/(ED46+ED49))</f>
        <v/>
      </c>
      <c r="EE47" s="43" t="str">
        <f t="shared" si="238"/>
        <v/>
      </c>
      <c r="EF47" s="43" t="str">
        <f t="shared" si="238"/>
        <v/>
      </c>
      <c r="EG47" s="43" t="str">
        <f t="shared" si="238"/>
        <v/>
      </c>
      <c r="EH47" s="43" t="str">
        <f t="shared" si="238"/>
        <v/>
      </c>
      <c r="EI47" s="43" t="str">
        <f t="shared" si="238"/>
        <v/>
      </c>
      <c r="EJ47" s="43" t="str">
        <f t="shared" si="238"/>
        <v/>
      </c>
      <c r="EK47" s="43" t="str">
        <f t="shared" si="238"/>
        <v/>
      </c>
      <c r="EL47" s="43" t="str">
        <f t="shared" si="238"/>
        <v/>
      </c>
      <c r="EM47" s="43" t="str">
        <f t="shared" si="238"/>
        <v/>
      </c>
      <c r="EN47" s="43" t="str">
        <f t="shared" si="238"/>
        <v/>
      </c>
      <c r="EO47" s="43" t="str">
        <f t="shared" si="238"/>
        <v/>
      </c>
      <c r="EP47" s="43" t="str">
        <f t="shared" si="238"/>
        <v/>
      </c>
      <c r="EQ47" s="43" t="str">
        <f t="shared" si="238"/>
        <v/>
      </c>
      <c r="ER47" s="43" t="str">
        <f t="shared" si="238"/>
        <v/>
      </c>
      <c r="ES47" s="43" t="str">
        <f t="shared" si="238"/>
        <v/>
      </c>
      <c r="ET47" s="43" t="str">
        <f t="shared" si="238"/>
        <v/>
      </c>
      <c r="EU47" s="43" t="str">
        <f t="shared" si="238"/>
        <v/>
      </c>
      <c r="EV47" s="43" t="str">
        <f t="shared" si="238"/>
        <v/>
      </c>
      <c r="EW47" s="43" t="str">
        <f t="shared" si="238"/>
        <v/>
      </c>
      <c r="EX47" s="43" t="str">
        <f t="shared" si="238"/>
        <v/>
      </c>
      <c r="EY47" s="43" t="str">
        <f t="shared" si="238"/>
        <v/>
      </c>
      <c r="EZ47" s="43" t="str">
        <f t="shared" si="238"/>
        <v/>
      </c>
      <c r="FA47" s="43" t="str">
        <f t="shared" si="238"/>
        <v/>
      </c>
      <c r="FB47" s="43" t="str">
        <f t="shared" si="238"/>
        <v/>
      </c>
      <c r="FC47" s="43" t="str">
        <f t="shared" si="238"/>
        <v/>
      </c>
      <c r="FD47" s="43" t="str">
        <f t="shared" si="238"/>
        <v/>
      </c>
      <c r="FE47" s="43" t="str">
        <f t="shared" si="238"/>
        <v/>
      </c>
      <c r="FF47" s="43" t="str">
        <f t="shared" si="238"/>
        <v/>
      </c>
      <c r="FG47" s="43" t="str">
        <f t="shared" si="238"/>
        <v/>
      </c>
      <c r="FH47" s="43" t="str">
        <f t="shared" si="238"/>
        <v/>
      </c>
      <c r="FI47" s="43" t="str">
        <f t="shared" si="238"/>
        <v/>
      </c>
      <c r="FJ47" s="43" t="str">
        <f t="shared" si="238"/>
        <v/>
      </c>
      <c r="FK47" s="43" t="str">
        <f t="shared" si="238"/>
        <v/>
      </c>
      <c r="FL47" s="43" t="str">
        <f t="shared" si="238"/>
        <v/>
      </c>
      <c r="FM47" s="43" t="str">
        <f t="shared" si="238"/>
        <v/>
      </c>
      <c r="FN47" s="43" t="str">
        <f t="shared" si="238"/>
        <v/>
      </c>
      <c r="FO47" s="43" t="str">
        <f t="shared" si="238"/>
        <v/>
      </c>
      <c r="FP47" s="43" t="str">
        <f t="shared" si="238"/>
        <v/>
      </c>
      <c r="FQ47" s="43" t="str">
        <f t="shared" si="238"/>
        <v/>
      </c>
      <c r="FR47" s="43" t="str">
        <f t="shared" si="238"/>
        <v/>
      </c>
      <c r="FS47" s="43" t="str">
        <f t="shared" si="238"/>
        <v/>
      </c>
      <c r="FT47" s="43" t="str">
        <f t="shared" si="238"/>
        <v/>
      </c>
      <c r="FU47" s="43" t="str">
        <f t="shared" si="238"/>
        <v/>
      </c>
      <c r="FV47" s="43" t="str">
        <f t="shared" si="238"/>
        <v/>
      </c>
      <c r="FW47" s="43" t="str">
        <f t="shared" si="238"/>
        <v/>
      </c>
      <c r="FX47" s="43" t="str">
        <f t="shared" si="238"/>
        <v/>
      </c>
      <c r="FY47" s="43" t="str">
        <f t="shared" si="238"/>
        <v/>
      </c>
      <c r="FZ47" s="43" t="str">
        <f t="shared" si="238"/>
        <v/>
      </c>
      <c r="GA47" s="43" t="str">
        <f t="shared" si="238"/>
        <v/>
      </c>
      <c r="GB47" s="43" t="str">
        <f t="shared" si="238"/>
        <v/>
      </c>
      <c r="GC47" s="43" t="str">
        <f t="shared" si="238"/>
        <v/>
      </c>
      <c r="GD47" s="43" t="str">
        <f t="shared" si="238"/>
        <v/>
      </c>
      <c r="GE47" s="43" t="str">
        <f t="shared" si="238"/>
        <v/>
      </c>
      <c r="GF47" s="43" t="str">
        <f t="shared" si="238"/>
        <v/>
      </c>
      <c r="GG47" s="43" t="str">
        <f t="shared" si="238"/>
        <v/>
      </c>
      <c r="GH47" s="43">
        <f t="shared" si="238"/>
        <v>0.1598360655737705</v>
      </c>
      <c r="GI47" s="43" t="str">
        <f t="shared" si="238"/>
        <v/>
      </c>
      <c r="GJ47" s="43" t="str">
        <f t="shared" si="238"/>
        <v/>
      </c>
      <c r="GK47" s="43" t="str">
        <f t="shared" si="238"/>
        <v/>
      </c>
      <c r="GL47" s="43" t="str">
        <f t="shared" si="238"/>
        <v/>
      </c>
      <c r="GM47" s="43" t="str">
        <f t="shared" si="238"/>
        <v/>
      </c>
      <c r="GN47" s="43" t="str">
        <f t="shared" si="238"/>
        <v/>
      </c>
      <c r="GO47" s="43" t="str">
        <f t="shared" si="238"/>
        <v/>
      </c>
      <c r="GP47" s="43" t="str">
        <f t="shared" ref="GP47:GU47" si="239">IF(ISERROR(GP46/(GP46+GP49)),"",GP46/(GP46+GP49))</f>
        <v/>
      </c>
      <c r="GQ47" s="43" t="str">
        <f t="shared" si="239"/>
        <v/>
      </c>
      <c r="GR47" s="43" t="str">
        <f t="shared" si="239"/>
        <v/>
      </c>
      <c r="GS47" s="43" t="str">
        <f t="shared" si="239"/>
        <v/>
      </c>
      <c r="GT47" s="43" t="str">
        <f t="shared" si="239"/>
        <v/>
      </c>
      <c r="GU47" s="43" t="str">
        <f t="shared" si="239"/>
        <v/>
      </c>
    </row>
    <row r="48" spans="1:203">
      <c r="C48" s="10" t="s">
        <v>891</v>
      </c>
      <c r="D48" s="10" t="s">
        <v>1237</v>
      </c>
      <c r="E48" s="12">
        <f>IF(COUNTIF(cmoney!F$894:F$1144,$C48)=0,"",SUMIFS(cmoney!F$894:F$1144,cmoney!F$894:F$1144,$C48)/COUNTIF(cmoney!F$894:F$1144,$C48))</f>
        <v>-0.22523422818791941</v>
      </c>
      <c r="F48" s="12">
        <f>IF(COUNTIF(cmoney!G$894:G$1144,$C48)=0,"",SUMIFS(cmoney!G$894:G$1144,cmoney!G$894:G$1144,$C48)/COUNTIF(cmoney!G$894:G$1144,$C48))</f>
        <v>-0.52424423076923099</v>
      </c>
      <c r="G48" s="12">
        <f>IF(COUNTIF(cmoney!H$894:H$1144,$C48)=0,"",SUMIFS(cmoney!H$894:H$1144,cmoney!H$894:H$1144,$C48)/COUNTIF(cmoney!H$894:H$1144,$C48))</f>
        <v>-0.494199295774648</v>
      </c>
      <c r="H48" s="12">
        <f>IF(COUNTIF(cmoney!I$894:I$1144,$C48)=0,"",SUMIFS(cmoney!I$894:I$1144,cmoney!I$894:I$1144,$C48)/COUNTIF(cmoney!I$894:I$1144,$C48))</f>
        <v>-0.56560000000000021</v>
      </c>
      <c r="I48" s="12">
        <f>IF(COUNTIF(cmoney!J$894:J$1144,$C48)=0,"",SUMIFS(cmoney!J$894:J$1144,cmoney!J$894:J$1144,$C48)/COUNTIF(cmoney!J$894:J$1144,$C48))</f>
        <v>-0.67712857142857175</v>
      </c>
      <c r="J48" s="12">
        <f>IF(COUNTIF(cmoney!K$894:K$1144,$C48)=0,"",SUMIFS(cmoney!K$894:K$1144,cmoney!K$894:K$1144,$C48)/COUNTIF(cmoney!K$894:K$1144,$C48))</f>
        <v>-0.46453483146067376</v>
      </c>
      <c r="K48" s="12">
        <f>IF(COUNTIF(cmoney!L$894:L$1144,$C48)=0,"",SUMIFS(cmoney!L$894:L$1144,cmoney!L$894:L$1144,$C48)/COUNTIF(cmoney!L$894:L$1144,$C48))</f>
        <v>-0.3477173469387756</v>
      </c>
      <c r="L48" s="12">
        <f>IF(COUNTIF(cmoney!M$894:M$1144,$C48)=0,"",SUMIFS(cmoney!M$894:M$1144,cmoney!M$894:M$1144,$C48)/COUNTIF(cmoney!M$894:M$1144,$C48))</f>
        <v>-0.33006535433070855</v>
      </c>
      <c r="M48" s="12">
        <f>IF(COUNTIF(cmoney!N$894:N$1144,$C48)=0,"",SUMIFS(cmoney!N$894:N$1144,cmoney!N$894:N$1144,$C48)/COUNTIF(cmoney!N$894:N$1144,$C48))</f>
        <v>-0.42835322580645152</v>
      </c>
      <c r="N48" s="12">
        <f>IF(COUNTIF(cmoney!O$894:O$1144,$C48)=0,"",SUMIFS(cmoney!O$894:O$1144,cmoney!O$894:O$1144,$C48)/COUNTIF(cmoney!O$894:O$1144,$C48))</f>
        <v>-0.56315885714285696</v>
      </c>
      <c r="O48" s="12">
        <f>IF(COUNTIF(cmoney!P$894:P$1144,$C48)=0,"",SUMIFS(cmoney!P$894:P$1144,cmoney!P$894:P$1144,$C48)/COUNTIF(cmoney!P$894:P$1144,$C48))</f>
        <v>-1.9026304093567243</v>
      </c>
      <c r="P48" s="12">
        <f>IF(COUNTIF(cmoney!Q$894:Q$1144,$C48)=0,"",SUMIFS(cmoney!Q$894:Q$1144,cmoney!Q$894:Q$1144,$C48)/COUNTIF(cmoney!Q$894:Q$1144,$C48))</f>
        <v>-0.53833444444444445</v>
      </c>
      <c r="Q48" s="12">
        <f>IF(COUNTIF(cmoney!R$894:R$1144,$C48)=0,"",SUMIFS(cmoney!R$894:R$1144,cmoney!R$894:R$1144,$C48)/COUNTIF(cmoney!R$894:R$1144,$C48))</f>
        <v>-0.39606806722689075</v>
      </c>
      <c r="R48" s="12">
        <f>IF(COUNTIF(cmoney!S$894:S$1144,$C48)=0,"",SUMIFS(cmoney!S$894:S$1144,cmoney!S$894:S$1144,$C48)/COUNTIF(cmoney!S$894:S$1144,$C48))</f>
        <v>-0.28421999999999997</v>
      </c>
      <c r="S48" s="12">
        <f>IF(COUNTIF(cmoney!T$894:T$1144,$C48)=0,"",SUMIFS(cmoney!T$894:T$1144,cmoney!T$894:T$1144,$C48)/COUNTIF(cmoney!T$894:T$1144,$C48))</f>
        <v>-2.6620534759358283</v>
      </c>
      <c r="T48" s="12">
        <f>IF(COUNTIF(cmoney!U$894:U$1144,$C48)=0,"",SUMIFS(cmoney!U$894:U$1144,cmoney!U$894:U$1144,$C48)/COUNTIF(cmoney!U$894:U$1144,$C48))</f>
        <v>-3.021842211055275</v>
      </c>
      <c r="U48" s="12">
        <f>IF(COUNTIF(cmoney!V$894:V$1144,$C48)=0,"",SUMIFS(cmoney!V$894:V$1144,cmoney!V$894:V$1144,$C48)/COUNTIF(cmoney!V$894:V$1144,$C48))</f>
        <v>-2.8180830845771143</v>
      </c>
      <c r="V48" s="12">
        <f>IF(COUNTIF(cmoney!W$894:W$1144,$C48)=0,"",SUMIFS(cmoney!W$894:W$1144,cmoney!W$894:W$1144,$C48)/COUNTIF(cmoney!W$894:W$1144,$C48))</f>
        <v>-0.53409603960396057</v>
      </c>
      <c r="W48" s="12" t="str">
        <f>IF(COUNTIF(cmoney!X$894:X$1144,$C48)=0,"",SUMIFS(cmoney!X$894:X$1144,cmoney!X$894:X$1144,$C48)/COUNTIF(cmoney!X$894:X$1144,$C48))</f>
        <v/>
      </c>
      <c r="X48" s="12">
        <f>IF(COUNTIF(cmoney!Y$894:Y$1144,$C48)=0,"",SUMIFS(cmoney!Y$894:Y$1144,cmoney!Y$894:Y$1144,$C48)/COUNTIF(cmoney!Y$894:Y$1144,$C48))</f>
        <v>-0.40038034682080942</v>
      </c>
      <c r="Y48" s="12">
        <f>IF(COUNTIF(cmoney!Z$894:Z$1144,$C48)=0,"",SUMIFS(cmoney!Z$894:Z$1144,cmoney!Z$894:Z$1144,$C48)/COUNTIF(cmoney!Z$894:Z$1144,$C48))</f>
        <v>-0.19326321839080457</v>
      </c>
      <c r="Z48" s="12">
        <f>IF(COUNTIF(cmoney!AA$894:AA$1144,$C48)=0,"",SUMIFS(cmoney!AA$894:AA$1144,cmoney!AA$894:AA$1144,$C48)/COUNTIF(cmoney!AA$894:AA$1144,$C48))</f>
        <v>-2.5153715328467143</v>
      </c>
      <c r="AA48" s="12">
        <f>IF(COUNTIF(cmoney!AB$894:AB$1144,$C48)=0,"",SUMIFS(cmoney!AB$894:AB$1144,cmoney!AB$894:AB$1144,$C48)/COUNTIF(cmoney!AB$894:AB$1144,$C48))</f>
        <v>-1.5367310810810815</v>
      </c>
      <c r="AB48" s="12">
        <f>IF(COUNTIF(cmoney!AC$894:AC$1144,$C48)=0,"",SUMIFS(cmoney!AC$894:AC$1144,cmoney!AC$894:AC$1144,$C48)/COUNTIF(cmoney!AC$894:AC$1144,$C48))</f>
        <v>-0.67180510204081645</v>
      </c>
      <c r="AC48" s="12">
        <f>IF(COUNTIF(cmoney!AD$894:AD$1144,$C48)=0,"",SUMIFS(cmoney!AD$894:AD$1144,cmoney!AD$894:AD$1144,$C48)/COUNTIF(cmoney!AD$894:AD$1144,$C48))</f>
        <v>-2.7422686274509793</v>
      </c>
      <c r="AD48" s="12" t="str">
        <f>IF(COUNTIF(cmoney!AE$894:AE$1144,$C48)=0,"",SUMIFS(cmoney!AE$894:AE$1144,cmoney!AE$894:AE$1144,$C48)/COUNTIF(cmoney!AE$894:AE$1144,$C48))</f>
        <v/>
      </c>
      <c r="AE48" s="12">
        <f>IF(COUNTIF(cmoney!AF$894:AF$1144,$C48)=0,"",SUMIFS(cmoney!AF$894:AF$1144,cmoney!AF$894:AF$1144,$C48)/COUNTIF(cmoney!AF$894:AF$1144,$C48))</f>
        <v>-2.2344662499999997</v>
      </c>
      <c r="AF48" s="12">
        <f>IF(COUNTIF(cmoney!AG$894:AG$1144,$C48)=0,"",SUMIFS(cmoney!AG$894:AG$1144,cmoney!AG$894:AG$1144,$C48)/COUNTIF(cmoney!AG$894:AG$1144,$C48))</f>
        <v>-1.5191112244897953</v>
      </c>
      <c r="AG48" s="12">
        <f>IF(COUNTIF(cmoney!AH$894:AH$1144,$C48)=0,"",SUMIFS(cmoney!AH$894:AH$1144,cmoney!AH$894:AH$1144,$C48)/COUNTIF(cmoney!AH$894:AH$1144,$C48))</f>
        <v>-2.1238886792452827</v>
      </c>
      <c r="AH48" s="12">
        <f>IF(COUNTIF(cmoney!AI$894:AI$1144,$C48)=0,"",SUMIFS(cmoney!AI$894:AI$1144,cmoney!AI$894:AI$1144,$C48)/COUNTIF(cmoney!AI$894:AI$1144,$C48))</f>
        <v>-0.80210487804878028</v>
      </c>
      <c r="AI48" s="12">
        <f>IF(COUNTIF(cmoney!AJ$894:AJ$1144,$C48)=0,"",SUMIFS(cmoney!AJ$894:AJ$1144,cmoney!AJ$894:AJ$1144,$C48)/COUNTIF(cmoney!AJ$894:AJ$1144,$C48))</f>
        <v>-0.36096499999999998</v>
      </c>
      <c r="AJ48" s="12">
        <f>IF(COUNTIF(cmoney!AK$894:AK$1144,$C48)=0,"",SUMIFS(cmoney!AK$894:AK$1144,cmoney!AK$894:AK$1144,$C48)/COUNTIF(cmoney!AK$894:AK$1144,$C48))</f>
        <v>-1.3580769230769232</v>
      </c>
      <c r="AK48" s="12">
        <f>IF(COUNTIF(cmoney!AL$894:AL$1144,$C48)=0,"",SUMIFS(cmoney!AL$894:AL$1144,cmoney!AL$894:AL$1144,$C48)/COUNTIF(cmoney!AL$894:AL$1144,$C48))</f>
        <v>-1.3946894736842106</v>
      </c>
      <c r="AL48" s="12" t="str">
        <f>IF(COUNTIF(cmoney!AM$894:AM$1144,$C48)=0,"",SUMIFS(cmoney!AM$894:AM$1144,cmoney!AM$894:AM$1144,$C48)/COUNTIF(cmoney!AM$894:AM$1144,$C48))</f>
        <v/>
      </c>
      <c r="AM48" s="12">
        <f>IF(COUNTIF(cmoney!AN$894:AN$1144,$C48)=0,"",SUMIFS(cmoney!AN$894:AN$1144,cmoney!AN$894:AN$1144,$C48)/COUNTIF(cmoney!AN$894:AN$1144,$C48))</f>
        <v>-0.42399062499999995</v>
      </c>
      <c r="AN48" s="12">
        <f>IF(COUNTIF(cmoney!AO$894:AO$1144,$C48)=0,"",SUMIFS(cmoney!AO$894:AO$1144,cmoney!AO$894:AO$1144,$C48)/COUNTIF(cmoney!AO$894:AO$1144,$C48))</f>
        <v>-0.87296875000000018</v>
      </c>
      <c r="AO48" s="12">
        <f>IF(COUNTIF(cmoney!AP$894:AP$1144,$C48)=0,"",SUMIFS(cmoney!AP$894:AP$1144,cmoney!AP$894:AP$1144,$C48)/COUNTIF(cmoney!AP$894:AP$1144,$C48))</f>
        <v>-1.4961857142857142</v>
      </c>
      <c r="AP48" s="12">
        <f>IF(COUNTIF(cmoney!AQ$894:AQ$1144,$C48)=0,"",SUMIFS(cmoney!AQ$894:AQ$1144,cmoney!AQ$894:AQ$1144,$C48)/COUNTIF(cmoney!AQ$894:AQ$1144,$C48))</f>
        <v>-1.2546461538461537</v>
      </c>
      <c r="AQ48" s="12" t="str">
        <f>IF(COUNTIF(cmoney!AR$894:AR$1144,$C48)=0,"",SUMIFS(cmoney!AR$894:AR$1144,cmoney!AR$894:AR$1144,$C48)/COUNTIF(cmoney!AR$894:AR$1144,$C48))</f>
        <v/>
      </c>
      <c r="AR48" s="12" t="str">
        <f>IF(COUNTIF(cmoney!AS$894:AS$1144,$C48)=0,"",SUMIFS(cmoney!AS$894:AS$1144,cmoney!AS$894:AS$1144,$C48)/COUNTIF(cmoney!AS$894:AS$1144,$C48))</f>
        <v/>
      </c>
      <c r="AS48" s="12" t="str">
        <f>IF(COUNTIF(cmoney!AT$894:AT$1144,$C48)=0,"",SUMIFS(cmoney!AT$894:AT$1144,cmoney!AT$894:AT$1144,$C48)/COUNTIF(cmoney!AT$894:AT$1144,$C48))</f>
        <v/>
      </c>
      <c r="AT48" s="12" t="str">
        <f>IF(COUNTIF(cmoney!AU$894:AU$1144,$C48)=0,"",SUMIFS(cmoney!AU$894:AU$1144,cmoney!AU$894:AU$1144,$C48)/COUNTIF(cmoney!AU$894:AU$1144,$C48))</f>
        <v/>
      </c>
      <c r="AU48" s="12" t="str">
        <f>IF(COUNTIF(cmoney!AV$894:AV$1144,$C48)=0,"",SUMIFS(cmoney!AV$894:AV$1144,cmoney!AV$894:AV$1144,$C48)/COUNTIF(cmoney!AV$894:AV$1144,$C48))</f>
        <v/>
      </c>
      <c r="AV48" s="12" t="str">
        <f>IF(COUNTIF(cmoney!AW$894:AW$1144,$C48)=0,"",SUMIFS(cmoney!AW$894:AW$1144,cmoney!AW$894:AW$1144,$C48)/COUNTIF(cmoney!AW$894:AW$1144,$C48))</f>
        <v/>
      </c>
      <c r="AW48" s="12" t="str">
        <f>IF(COUNTIF(cmoney!AX$894:AX$1144,$C48)=0,"",SUMIFS(cmoney!AX$894:AX$1144,cmoney!AX$894:AX$1144,$C48)/COUNTIF(cmoney!AX$894:AX$1144,$C48))</f>
        <v/>
      </c>
      <c r="AX48" s="12" t="str">
        <f>IF(COUNTIF(cmoney!AY$894:AY$1144,$C48)=0,"",SUMIFS(cmoney!AY$894:AY$1144,cmoney!AY$894:AY$1144,$C48)/COUNTIF(cmoney!AY$894:AY$1144,$C48))</f>
        <v/>
      </c>
      <c r="AY48" s="12" t="str">
        <f>IF(COUNTIF(cmoney!AZ$894:AZ$1144,$C48)=0,"",SUMIFS(cmoney!AZ$894:AZ$1144,cmoney!AZ$894:AZ$1144,$C48)/COUNTIF(cmoney!AZ$894:AZ$1144,$C48))</f>
        <v/>
      </c>
      <c r="AZ48" s="12" t="str">
        <f>IF(COUNTIF(cmoney!BA$894:BA$1144,$C48)=0,"",SUMIFS(cmoney!BA$894:BA$1144,cmoney!BA$894:BA$1144,$C48)/COUNTIF(cmoney!BA$894:BA$1144,$C48))</f>
        <v/>
      </c>
      <c r="BA48" s="12" t="str">
        <f>IF(COUNTIF(cmoney!BB$894:BB$1144,$C48)=0,"",SUMIFS(cmoney!BB$894:BB$1144,cmoney!BB$894:BB$1144,$C48)/COUNTIF(cmoney!BB$894:BB$1144,$C48))</f>
        <v/>
      </c>
      <c r="BB48" s="12" t="str">
        <f>IF(COUNTIF(cmoney!BC$894:BC$1144,$C48)=0,"",SUMIFS(cmoney!BC$894:BC$1144,cmoney!BC$894:BC$1144,$C48)/COUNTIF(cmoney!BC$894:BC$1144,$C48))</f>
        <v/>
      </c>
      <c r="BC48" s="12" t="str">
        <f>IF(COUNTIF(cmoney!BD$894:BD$1144,$C48)=0,"",SUMIFS(cmoney!BD$894:BD$1144,cmoney!BD$894:BD$1144,$C48)/COUNTIF(cmoney!BD$894:BD$1144,$C48))</f>
        <v/>
      </c>
      <c r="BD48" s="12" t="str">
        <f>IF(COUNTIF(cmoney!BE$894:BE$1144,$C48)=0,"",SUMIFS(cmoney!BE$894:BE$1144,cmoney!BE$894:BE$1144,$C48)/COUNTIF(cmoney!BE$894:BE$1144,$C48))</f>
        <v/>
      </c>
      <c r="BE48" s="12" t="str">
        <f>IF(COUNTIF(cmoney!BF$894:BF$1144,$C48)=0,"",SUMIFS(cmoney!BF$894:BF$1144,cmoney!BF$894:BF$1144,$C48)/COUNTIF(cmoney!BF$894:BF$1144,$C48))</f>
        <v/>
      </c>
      <c r="BF48" s="12" t="str">
        <f>IF(COUNTIF(cmoney!BG$894:BG$1144,$C48)=0,"",SUMIFS(cmoney!BG$894:BG$1144,cmoney!BG$894:BG$1144,$C48)/COUNTIF(cmoney!BG$894:BG$1144,$C48))</f>
        <v/>
      </c>
      <c r="BG48" s="12" t="str">
        <f>IF(COUNTIF(cmoney!BH$894:BH$1144,$C48)=0,"",SUMIFS(cmoney!BH$894:BH$1144,cmoney!BH$894:BH$1144,$C48)/COUNTIF(cmoney!BH$894:BH$1144,$C48))</f>
        <v/>
      </c>
      <c r="BH48" s="12" t="str">
        <f>IF(COUNTIF(cmoney!BI$894:BI$1144,$C48)=0,"",SUMIFS(cmoney!BI$894:BI$1144,cmoney!BI$894:BI$1144,$C48)/COUNTIF(cmoney!BI$894:BI$1144,$C48))</f>
        <v/>
      </c>
      <c r="BI48" s="12" t="str">
        <f>IF(COUNTIF(cmoney!BJ$894:BJ$1144,$C48)=0,"",SUMIFS(cmoney!BJ$894:BJ$1144,cmoney!BJ$894:BJ$1144,$C48)/COUNTIF(cmoney!BJ$894:BJ$1144,$C48))</f>
        <v/>
      </c>
      <c r="BJ48" s="12" t="str">
        <f>IF(COUNTIF(cmoney!BK$894:BK$1144,$C48)=0,"",SUMIFS(cmoney!BK$894:BK$1144,cmoney!BK$894:BK$1144,$C48)/COUNTIF(cmoney!BK$894:BK$1144,$C48))</f>
        <v/>
      </c>
      <c r="BK48" s="12" t="str">
        <f>IF(COUNTIF(cmoney!BL$894:BL$1144,$C48)=0,"",SUMIFS(cmoney!BL$894:BL$1144,cmoney!BL$894:BL$1144,$C48)/COUNTIF(cmoney!BL$894:BL$1144,$C48))</f>
        <v/>
      </c>
      <c r="BL48" s="12" t="str">
        <f>IF(COUNTIF(cmoney!BM$894:BM$1144,$C48)=0,"",SUMIFS(cmoney!BM$894:BM$1144,cmoney!BM$894:BM$1144,$C48)/COUNTIF(cmoney!BM$894:BM$1144,$C48))</f>
        <v/>
      </c>
      <c r="BM48" s="12" t="str">
        <f>IF(COUNTIF(cmoney!BN$894:BN$1144,$C48)=0,"",SUMIFS(cmoney!BN$894:BN$1144,cmoney!BN$894:BN$1144,$C48)/COUNTIF(cmoney!BN$894:BN$1144,$C48))</f>
        <v/>
      </c>
      <c r="BN48" s="12" t="str">
        <f>IF(COUNTIF(cmoney!BO$894:BO$1144,$C48)=0,"",SUMIFS(cmoney!BO$894:BO$1144,cmoney!BO$894:BO$1144,$C48)/COUNTIF(cmoney!BO$894:BO$1144,$C48))</f>
        <v/>
      </c>
      <c r="BO48" s="12" t="str">
        <f>IF(COUNTIF(cmoney!BP$894:BP$1144,$C48)=0,"",SUMIFS(cmoney!BP$894:BP$1144,cmoney!BP$894:BP$1144,$C48)/COUNTIF(cmoney!BP$894:BP$1144,$C48))</f>
        <v/>
      </c>
      <c r="BP48" s="12" t="str">
        <f>IF(COUNTIF(cmoney!BQ$894:BQ$1144,$C48)=0,"",SUMIFS(cmoney!BQ$894:BQ$1144,cmoney!BQ$894:BQ$1144,$C48)/COUNTIF(cmoney!BQ$894:BQ$1144,$C48))</f>
        <v/>
      </c>
      <c r="BQ48" s="12" t="str">
        <f>IF(COUNTIF(cmoney!BR$894:BR$1144,$C48)=0,"",SUMIFS(cmoney!BR$894:BR$1144,cmoney!BR$894:BR$1144,$C48)/COUNTIF(cmoney!BR$894:BR$1144,$C48))</f>
        <v/>
      </c>
      <c r="BR48" s="12" t="str">
        <f>IF(COUNTIF(cmoney!BS$894:BS$1144,$C48)=0,"",SUMIFS(cmoney!BS$894:BS$1144,cmoney!BS$894:BS$1144,$C48)/COUNTIF(cmoney!BS$894:BS$1144,$C48))</f>
        <v/>
      </c>
      <c r="BS48" s="12" t="str">
        <f>IF(COUNTIF(cmoney!BT$894:BT$1144,$C48)=0,"",SUMIFS(cmoney!BT$894:BT$1144,cmoney!BT$894:BT$1144,$C48)/COUNTIF(cmoney!BT$894:BT$1144,$C48))</f>
        <v/>
      </c>
      <c r="BT48" s="12" t="str">
        <f>IF(COUNTIF(cmoney!BU$894:BU$1144,$C48)=0,"",SUMIFS(cmoney!BU$894:BU$1144,cmoney!BU$894:BU$1144,$C48)/COUNTIF(cmoney!BU$894:BU$1144,$C48))</f>
        <v/>
      </c>
      <c r="BU48" s="12" t="str">
        <f>IF(COUNTIF(cmoney!BV$894:BV$1144,$C48)=0,"",SUMIFS(cmoney!BV$894:BV$1144,cmoney!BV$894:BV$1144,$C48)/COUNTIF(cmoney!BV$894:BV$1144,$C48))</f>
        <v/>
      </c>
      <c r="BV48" s="12" t="str">
        <f>IF(COUNTIF(cmoney!BW$894:BW$1144,$C48)=0,"",SUMIFS(cmoney!BW$894:BW$1144,cmoney!BW$894:BW$1144,$C48)/COUNTIF(cmoney!BW$894:BW$1144,$C48))</f>
        <v/>
      </c>
      <c r="BW48" s="12" t="str">
        <f>IF(COUNTIF(cmoney!BX$894:BX$1144,$C48)=0,"",SUMIFS(cmoney!BX$894:BX$1144,cmoney!BX$894:BX$1144,$C48)/COUNTIF(cmoney!BX$894:BX$1144,$C48))</f>
        <v/>
      </c>
      <c r="BX48" s="12" t="str">
        <f>IF(COUNTIF(cmoney!BY$894:BY$1144,$C48)=0,"",SUMIFS(cmoney!BY$894:BY$1144,cmoney!BY$894:BY$1144,$C48)/COUNTIF(cmoney!BY$894:BY$1144,$C48))</f>
        <v/>
      </c>
      <c r="BY48" s="12" t="str">
        <f>IF(COUNTIF(cmoney!BZ$894:BZ$1144,$C48)=0,"",SUMIFS(cmoney!BZ$894:BZ$1144,cmoney!BZ$894:BZ$1144,$C48)/COUNTIF(cmoney!BZ$894:BZ$1144,$C48))</f>
        <v/>
      </c>
      <c r="BZ48" s="12" t="str">
        <f>IF(COUNTIF(cmoney!CA$894:CA$1144,$C48)=0,"",SUMIFS(cmoney!CA$894:CA$1144,cmoney!CA$894:CA$1144,$C48)/COUNTIF(cmoney!CA$894:CA$1144,$C48))</f>
        <v/>
      </c>
      <c r="CA48" s="12" t="str">
        <f>IF(COUNTIF(cmoney!CB$894:CB$1144,$C48)=0,"",SUMIFS(cmoney!CB$894:CB$1144,cmoney!CB$894:CB$1144,$C48)/COUNTIF(cmoney!CB$894:CB$1144,$C48))</f>
        <v/>
      </c>
      <c r="CB48" s="12" t="str">
        <f>IF(COUNTIF(cmoney!CC$894:CC$1144,$C48)=0,"",SUMIFS(cmoney!CC$894:CC$1144,cmoney!CC$894:CC$1144,$C48)/COUNTIF(cmoney!CC$894:CC$1144,$C48))</f>
        <v/>
      </c>
      <c r="CC48" s="12" t="str">
        <f>IF(COUNTIF(cmoney!CD$894:CD$1144,$C48)=0,"",SUMIFS(cmoney!CD$894:CD$1144,cmoney!CD$894:CD$1144,$C48)/COUNTIF(cmoney!CD$894:CD$1144,$C48))</f>
        <v/>
      </c>
      <c r="CD48" s="12" t="str">
        <f>IF(COUNTIF(cmoney!CE$894:CE$1144,$C48)=0,"",SUMIFS(cmoney!CE$894:CE$1144,cmoney!CE$894:CE$1144,$C48)/COUNTIF(cmoney!CE$894:CE$1144,$C48))</f>
        <v/>
      </c>
      <c r="CE48" s="12" t="str">
        <f>IF(COUNTIF(cmoney!CF$894:CF$1144,$C48)=0,"",SUMIFS(cmoney!CF$894:CF$1144,cmoney!CF$894:CF$1144,$C48)/COUNTIF(cmoney!CF$894:CF$1144,$C48))</f>
        <v/>
      </c>
      <c r="CF48" s="12" t="str">
        <f>IF(COUNTIF(cmoney!CG$894:CG$1144,$C48)=0,"",SUMIFS(cmoney!CG$894:CG$1144,cmoney!CG$894:CG$1144,$C48)/COUNTIF(cmoney!CG$894:CG$1144,$C48))</f>
        <v/>
      </c>
      <c r="CG48" s="12" t="str">
        <f>IF(COUNTIF(cmoney!CH$894:CH$1144,$C48)=0,"",SUMIFS(cmoney!CH$894:CH$1144,cmoney!CH$894:CH$1144,$C48)/COUNTIF(cmoney!CH$894:CH$1144,$C48))</f>
        <v/>
      </c>
      <c r="CH48" s="12" t="str">
        <f>IF(COUNTIF(cmoney!CI$894:CI$1144,$C48)=0,"",SUMIFS(cmoney!CI$894:CI$1144,cmoney!CI$894:CI$1144,$C48)/COUNTIF(cmoney!CI$894:CI$1144,$C48))</f>
        <v/>
      </c>
      <c r="CI48" s="12" t="str">
        <f>IF(COUNTIF(cmoney!CJ$894:CJ$1144,$C48)=0,"",SUMIFS(cmoney!CJ$894:CJ$1144,cmoney!CJ$894:CJ$1144,$C48)/COUNTIF(cmoney!CJ$894:CJ$1144,$C48))</f>
        <v/>
      </c>
      <c r="CJ48" s="12" t="str">
        <f>IF(COUNTIF(cmoney!CK$894:CK$1144,$C48)=0,"",SUMIFS(cmoney!CK$894:CK$1144,cmoney!CK$894:CK$1144,$C48)/COUNTIF(cmoney!CK$894:CK$1144,$C48))</f>
        <v/>
      </c>
      <c r="CK48" s="12" t="str">
        <f>IF(COUNTIF(cmoney!CL$894:CL$1144,$C48)=0,"",SUMIFS(cmoney!CL$894:CL$1144,cmoney!CL$894:CL$1144,$C48)/COUNTIF(cmoney!CL$894:CL$1144,$C48))</f>
        <v/>
      </c>
      <c r="CL48" s="12" t="str">
        <f>IF(COUNTIF(cmoney!CM$894:CM$1144,$C48)=0,"",SUMIFS(cmoney!CM$894:CM$1144,cmoney!CM$894:CM$1144,$C48)/COUNTIF(cmoney!CM$894:CM$1144,$C48))</f>
        <v/>
      </c>
      <c r="CM48" s="12" t="str">
        <f>IF(COUNTIF(cmoney!CN$894:CN$1144,$C48)=0,"",SUMIFS(cmoney!CN$894:CN$1144,cmoney!CN$894:CN$1144,$C48)/COUNTIF(cmoney!CN$894:CN$1144,$C48))</f>
        <v/>
      </c>
      <c r="CN48" s="12" t="str">
        <f>IF(COUNTIF(cmoney!CO$894:CO$1144,$C48)=0,"",SUMIFS(cmoney!CO$894:CO$1144,cmoney!CO$894:CO$1144,$C48)/COUNTIF(cmoney!CO$894:CO$1144,$C48))</f>
        <v/>
      </c>
      <c r="CO48" s="12" t="str">
        <f>IF(COUNTIF(cmoney!CP$894:CP$1144,$C48)=0,"",SUMIFS(cmoney!CP$894:CP$1144,cmoney!CP$894:CP$1144,$C48)/COUNTIF(cmoney!CP$894:CP$1144,$C48))</f>
        <v/>
      </c>
      <c r="CP48" s="12" t="str">
        <f>IF(COUNTIF(cmoney!CQ$894:CQ$1144,$C48)=0,"",SUMIFS(cmoney!CQ$894:CQ$1144,cmoney!CQ$894:CQ$1144,$C48)/COUNTIF(cmoney!CQ$894:CQ$1144,$C48))</f>
        <v/>
      </c>
      <c r="CQ48" s="12" t="str">
        <f>IF(COUNTIF(cmoney!CR$894:CR$1144,$C48)=0,"",SUMIFS(cmoney!CR$894:CR$1144,cmoney!CR$894:CR$1144,$C48)/COUNTIF(cmoney!CR$894:CR$1144,$C48))</f>
        <v/>
      </c>
      <c r="CR48" s="12" t="str">
        <f>IF(COUNTIF(cmoney!CS$894:CS$1144,$C48)=0,"",SUMIFS(cmoney!CS$894:CS$1144,cmoney!CS$894:CS$1144,$C48)/COUNTIF(cmoney!CS$894:CS$1144,$C48))</f>
        <v/>
      </c>
      <c r="CS48" s="12" t="str">
        <f>IF(COUNTIF(cmoney!CT$894:CT$1144,$C48)=0,"",SUMIFS(cmoney!CT$894:CT$1144,cmoney!CT$894:CT$1144,$C48)/COUNTIF(cmoney!CT$894:CT$1144,$C48))</f>
        <v/>
      </c>
      <c r="CT48" s="12" t="str">
        <f>IF(COUNTIF(cmoney!CU$894:CU$1144,$C48)=0,"",SUMIFS(cmoney!CU$894:CU$1144,cmoney!CU$894:CU$1144,$C48)/COUNTIF(cmoney!CU$894:CU$1144,$C48))</f>
        <v/>
      </c>
      <c r="CU48" s="12" t="str">
        <f>IF(COUNTIF(cmoney!CV$894:CV$1144,$C48)=0,"",SUMIFS(cmoney!CV$894:CV$1144,cmoney!CV$894:CV$1144,$C48)/COUNTIF(cmoney!CV$894:CV$1144,$C48))</f>
        <v/>
      </c>
      <c r="CV48" s="12" t="str">
        <f>IF(COUNTIF(cmoney!CW$894:CW$1144,$C48)=0,"",SUMIFS(cmoney!CW$894:CW$1144,cmoney!CW$894:CW$1144,$C48)/COUNTIF(cmoney!CW$894:CW$1144,$C48))</f>
        <v/>
      </c>
      <c r="CW48" s="12" t="str">
        <f>IF(COUNTIF(cmoney!CX$894:CX$1144,$C48)=0,"",SUMIFS(cmoney!CX$894:CX$1144,cmoney!CX$894:CX$1144,$C48)/COUNTIF(cmoney!CX$894:CX$1144,$C48))</f>
        <v/>
      </c>
      <c r="CX48" s="12" t="str">
        <f>IF(COUNTIF(cmoney!CY$894:CY$1144,$C48)=0,"",SUMIFS(cmoney!CY$894:CY$1144,cmoney!CY$894:CY$1144,$C48)/COUNTIF(cmoney!CY$894:CY$1144,$C48))</f>
        <v/>
      </c>
      <c r="CY48" s="12" t="str">
        <f>IF(COUNTIF(cmoney!CZ$894:CZ$1144,$C48)=0,"",SUMIFS(cmoney!CZ$894:CZ$1144,cmoney!CZ$894:CZ$1144,$C48)/COUNTIF(cmoney!CZ$894:CZ$1144,$C48))</f>
        <v/>
      </c>
      <c r="CZ48" s="12" t="str">
        <f>IF(COUNTIF(cmoney!DA$894:DA$1144,$C48)=0,"",SUMIFS(cmoney!DA$894:DA$1144,cmoney!DA$894:DA$1144,$C48)/COUNTIF(cmoney!DA$894:DA$1144,$C48))</f>
        <v/>
      </c>
      <c r="DA48" s="12" t="str">
        <f>IF(COUNTIF(cmoney!DB$894:DB$1144,$C48)=0,"",SUMIFS(cmoney!DB$894:DB$1144,cmoney!DB$894:DB$1144,$C48)/COUNTIF(cmoney!DB$894:DB$1144,$C48))</f>
        <v/>
      </c>
      <c r="DB48" s="12" t="str">
        <f>IF(COUNTIF(cmoney!DC$894:DC$1144,$C48)=0,"",SUMIFS(cmoney!DC$894:DC$1144,cmoney!DC$894:DC$1144,$C48)/COUNTIF(cmoney!DC$894:DC$1144,$C48))</f>
        <v/>
      </c>
      <c r="DC48" s="12" t="str">
        <f>IF(COUNTIF(cmoney!DD$894:DD$1144,$C48)=0,"",SUMIFS(cmoney!DD$894:DD$1144,cmoney!DD$894:DD$1144,$C48)/COUNTIF(cmoney!DD$894:DD$1144,$C48))</f>
        <v/>
      </c>
      <c r="DD48" s="12" t="str">
        <f>IF(COUNTIF(cmoney!DE$894:DE$1144,$C48)=0,"",SUMIFS(cmoney!DE$894:DE$1144,cmoney!DE$894:DE$1144,$C48)/COUNTIF(cmoney!DE$894:DE$1144,$C48))</f>
        <v/>
      </c>
      <c r="DE48" s="12" t="str">
        <f>IF(COUNTIF(cmoney!DF$894:DF$1144,$C48)=0,"",SUMIFS(cmoney!DF$894:DF$1144,cmoney!DF$894:DF$1144,$C48)/COUNTIF(cmoney!DF$894:DF$1144,$C48))</f>
        <v/>
      </c>
      <c r="DF48" s="12" t="str">
        <f>IF(COUNTIF(cmoney!DG$894:DG$1144,$C48)=0,"",SUMIFS(cmoney!DG$894:DG$1144,cmoney!DG$894:DG$1144,$C48)/COUNTIF(cmoney!DG$894:DG$1144,$C48))</f>
        <v/>
      </c>
      <c r="DG48" s="12" t="str">
        <f>IF(COUNTIF(cmoney!DH$894:DH$1144,$C48)=0,"",SUMIFS(cmoney!DH$894:DH$1144,cmoney!DH$894:DH$1144,$C48)/COUNTIF(cmoney!DH$894:DH$1144,$C48))</f>
        <v/>
      </c>
      <c r="DH48" s="12" t="str">
        <f>IF(COUNTIF(cmoney!DI$894:DI$1144,$C48)=0,"",SUMIFS(cmoney!DI$894:DI$1144,cmoney!DI$894:DI$1144,$C48)/COUNTIF(cmoney!DI$894:DI$1144,$C48))</f>
        <v/>
      </c>
      <c r="DI48" s="12" t="str">
        <f>IF(COUNTIF(cmoney!DJ$894:DJ$1144,$C48)=0,"",SUMIFS(cmoney!DJ$894:DJ$1144,cmoney!DJ$894:DJ$1144,$C48)/COUNTIF(cmoney!DJ$894:DJ$1144,$C48))</f>
        <v/>
      </c>
      <c r="DJ48" s="12" t="str">
        <f>IF(COUNTIF(cmoney!DK$894:DK$1144,$C48)=0,"",SUMIFS(cmoney!DK$894:DK$1144,cmoney!DK$894:DK$1144,$C48)/COUNTIF(cmoney!DK$894:DK$1144,$C48))</f>
        <v/>
      </c>
      <c r="DK48" s="12" t="str">
        <f>IF(COUNTIF(cmoney!DL$894:DL$1144,$C48)=0,"",SUMIFS(cmoney!DL$894:DL$1144,cmoney!DL$894:DL$1144,$C48)/COUNTIF(cmoney!DL$894:DL$1144,$C48))</f>
        <v/>
      </c>
      <c r="DL48" s="12" t="str">
        <f>IF(COUNTIF(cmoney!DM$894:DM$1144,$C48)=0,"",SUMIFS(cmoney!DM$894:DM$1144,cmoney!DM$894:DM$1144,$C48)/COUNTIF(cmoney!DM$894:DM$1144,$C48))</f>
        <v/>
      </c>
      <c r="DM48" s="12" t="str">
        <f>IF(COUNTIF(cmoney!DN$894:DN$1144,$C48)=0,"",SUMIFS(cmoney!DN$894:DN$1144,cmoney!DN$894:DN$1144,$C48)/COUNTIF(cmoney!DN$894:DN$1144,$C48))</f>
        <v/>
      </c>
      <c r="DN48" s="12" t="str">
        <f>IF(COUNTIF(cmoney!DO$894:DO$1144,$C48)=0,"",SUMIFS(cmoney!DO$894:DO$1144,cmoney!DO$894:DO$1144,$C48)/COUNTIF(cmoney!DO$894:DO$1144,$C48))</f>
        <v/>
      </c>
      <c r="DO48" s="12" t="str">
        <f>IF(COUNTIF(cmoney!DP$894:DP$1144,$C48)=0,"",SUMIFS(cmoney!DP$894:DP$1144,cmoney!DP$894:DP$1144,$C48)/COUNTIF(cmoney!DP$894:DP$1144,$C48))</f>
        <v/>
      </c>
      <c r="DP48" s="12" t="str">
        <f>IF(COUNTIF(cmoney!DQ$894:DQ$1144,$C48)=0,"",SUMIFS(cmoney!DQ$894:DQ$1144,cmoney!DQ$894:DQ$1144,$C48)/COUNTIF(cmoney!DQ$894:DQ$1144,$C48))</f>
        <v/>
      </c>
      <c r="DQ48" s="12" t="str">
        <f>IF(COUNTIF(cmoney!DR$894:DR$1144,$C48)=0,"",SUMIFS(cmoney!DR$894:DR$1144,cmoney!DR$894:DR$1144,$C48)/COUNTIF(cmoney!DR$894:DR$1144,$C48))</f>
        <v/>
      </c>
      <c r="DR48" s="12" t="str">
        <f>IF(COUNTIF(cmoney!DS$894:DS$1144,$C48)=0,"",SUMIFS(cmoney!DS$894:DS$1144,cmoney!DS$894:DS$1144,$C48)/COUNTIF(cmoney!DS$894:DS$1144,$C48))</f>
        <v/>
      </c>
      <c r="DS48" s="12" t="str">
        <f>IF(COUNTIF(cmoney!DT$894:DT$1144,$C48)=0,"",SUMIFS(cmoney!DT$894:DT$1144,cmoney!DT$894:DT$1144,$C48)/COUNTIF(cmoney!DT$894:DT$1144,$C48))</f>
        <v/>
      </c>
      <c r="DT48" s="12" t="str">
        <f>IF(COUNTIF(cmoney!DU$894:DU$1144,$C48)=0,"",SUMIFS(cmoney!DU$894:DU$1144,cmoney!DU$894:DU$1144,$C48)/COUNTIF(cmoney!DU$894:DU$1144,$C48))</f>
        <v/>
      </c>
      <c r="DU48" s="12" t="str">
        <f>IF(COUNTIF(cmoney!DV$894:DV$1144,$C48)=0,"",SUMIFS(cmoney!DV$894:DV$1144,cmoney!DV$894:DV$1144,$C48)/COUNTIF(cmoney!DV$894:DV$1144,$C48))</f>
        <v/>
      </c>
      <c r="DV48" s="12" t="str">
        <f>IF(COUNTIF(cmoney!DW$894:DW$1144,$C48)=0,"",SUMIFS(cmoney!DW$894:DW$1144,cmoney!DW$894:DW$1144,$C48)/COUNTIF(cmoney!DW$894:DW$1144,$C48))</f>
        <v/>
      </c>
      <c r="DW48" s="12" t="str">
        <f>IF(COUNTIF(cmoney!DX$894:DX$1144,$C48)=0,"",SUMIFS(cmoney!DX$894:DX$1144,cmoney!DX$894:DX$1144,$C48)/COUNTIF(cmoney!DX$894:DX$1144,$C48))</f>
        <v/>
      </c>
      <c r="DX48" s="12" t="str">
        <f>IF(COUNTIF(cmoney!DY$894:DY$1144,$C48)=0,"",SUMIFS(cmoney!DY$894:DY$1144,cmoney!DY$894:DY$1144,$C48)/COUNTIF(cmoney!DY$894:DY$1144,$C48))</f>
        <v/>
      </c>
      <c r="DY48" s="12" t="str">
        <f>IF(COUNTIF(cmoney!DZ$894:DZ$1144,$C48)=0,"",SUMIFS(cmoney!DZ$894:DZ$1144,cmoney!DZ$894:DZ$1144,$C48)/COUNTIF(cmoney!DZ$894:DZ$1144,$C48))</f>
        <v/>
      </c>
      <c r="DZ48" s="12" t="str">
        <f>IF(COUNTIF(cmoney!EA$894:EA$1144,$C48)=0,"",SUMIFS(cmoney!EA$894:EA$1144,cmoney!EA$894:EA$1144,$C48)/COUNTIF(cmoney!EA$894:EA$1144,$C48))</f>
        <v/>
      </c>
      <c r="EA48" s="12" t="str">
        <f>IF(COUNTIF(cmoney!EB$894:EB$1144,$C48)=0,"",SUMIFS(cmoney!EB$894:EB$1144,cmoney!EB$894:EB$1144,$C48)/COUNTIF(cmoney!EB$894:EB$1144,$C48))</f>
        <v/>
      </c>
      <c r="EB48" s="12" t="str">
        <f>IF(COUNTIF(cmoney!EC$894:EC$1144,$C48)=0,"",SUMIFS(cmoney!EC$894:EC$1144,cmoney!EC$894:EC$1144,$C48)/COUNTIF(cmoney!EC$894:EC$1144,$C48))</f>
        <v/>
      </c>
      <c r="EC48" s="12" t="str">
        <f>IF(COUNTIF(cmoney!ED$894:ED$1144,$C48)=0,"",SUMIFS(cmoney!ED$894:ED$1144,cmoney!ED$894:ED$1144,$C48)/COUNTIF(cmoney!ED$894:ED$1144,$C48))</f>
        <v/>
      </c>
      <c r="ED48" s="12" t="str">
        <f>IF(COUNTIF(cmoney!EE$894:EE$1144,$C48)=0,"",SUMIFS(cmoney!EE$894:EE$1144,cmoney!EE$894:EE$1144,$C48)/COUNTIF(cmoney!EE$894:EE$1144,$C48))</f>
        <v/>
      </c>
      <c r="EE48" s="12" t="str">
        <f>IF(COUNTIF(cmoney!EF$894:EF$1144,$C48)=0,"",SUMIFS(cmoney!EF$894:EF$1144,cmoney!EF$894:EF$1144,$C48)/COUNTIF(cmoney!EF$894:EF$1144,$C48))</f>
        <v/>
      </c>
      <c r="EF48" s="12" t="str">
        <f>IF(COUNTIF(cmoney!EG$894:EG$1144,$C48)=0,"",SUMIFS(cmoney!EG$894:EG$1144,cmoney!EG$894:EG$1144,$C48)/COUNTIF(cmoney!EG$894:EG$1144,$C48))</f>
        <v/>
      </c>
      <c r="EG48" s="12" t="str">
        <f>IF(COUNTIF(cmoney!EH$894:EH$1144,$C48)=0,"",SUMIFS(cmoney!EH$894:EH$1144,cmoney!EH$894:EH$1144,$C48)/COUNTIF(cmoney!EH$894:EH$1144,$C48))</f>
        <v/>
      </c>
      <c r="EH48" s="12" t="str">
        <f>IF(COUNTIF(cmoney!EI$894:EI$1144,$C48)=0,"",SUMIFS(cmoney!EI$894:EI$1144,cmoney!EI$894:EI$1144,$C48)/COUNTIF(cmoney!EI$894:EI$1144,$C48))</f>
        <v/>
      </c>
      <c r="EI48" s="12" t="str">
        <f>IF(COUNTIF(cmoney!EJ$894:EJ$1144,$C48)=0,"",SUMIFS(cmoney!EJ$894:EJ$1144,cmoney!EJ$894:EJ$1144,$C48)/COUNTIF(cmoney!EJ$894:EJ$1144,$C48))</f>
        <v/>
      </c>
      <c r="EJ48" s="12" t="str">
        <f>IF(COUNTIF(cmoney!EK$894:EK$1144,$C48)=0,"",SUMIFS(cmoney!EK$894:EK$1144,cmoney!EK$894:EK$1144,$C48)/COUNTIF(cmoney!EK$894:EK$1144,$C48))</f>
        <v/>
      </c>
      <c r="EK48" s="12" t="str">
        <f>IF(COUNTIF(cmoney!EL$894:EL$1144,$C48)=0,"",SUMIFS(cmoney!EL$894:EL$1144,cmoney!EL$894:EL$1144,$C48)/COUNTIF(cmoney!EL$894:EL$1144,$C48))</f>
        <v/>
      </c>
      <c r="EL48" s="12" t="str">
        <f>IF(COUNTIF(cmoney!EM$894:EM$1144,$C48)=0,"",SUMIFS(cmoney!EM$894:EM$1144,cmoney!EM$894:EM$1144,$C48)/COUNTIF(cmoney!EM$894:EM$1144,$C48))</f>
        <v/>
      </c>
      <c r="EM48" s="12" t="str">
        <f>IF(COUNTIF(cmoney!EN$894:EN$1144,$C48)=0,"",SUMIFS(cmoney!EN$894:EN$1144,cmoney!EN$894:EN$1144,$C48)/COUNTIF(cmoney!EN$894:EN$1144,$C48))</f>
        <v/>
      </c>
      <c r="EN48" s="12" t="str">
        <f>IF(COUNTIF(cmoney!EO$894:EO$1144,$C48)=0,"",SUMIFS(cmoney!EO$894:EO$1144,cmoney!EO$894:EO$1144,$C48)/COUNTIF(cmoney!EO$894:EO$1144,$C48))</f>
        <v/>
      </c>
      <c r="EO48" s="12" t="str">
        <f>IF(COUNTIF(cmoney!EP$894:EP$1144,$C48)=0,"",SUMIFS(cmoney!EP$894:EP$1144,cmoney!EP$894:EP$1144,$C48)/COUNTIF(cmoney!EP$894:EP$1144,$C48))</f>
        <v/>
      </c>
      <c r="EP48" s="12" t="str">
        <f>IF(COUNTIF(cmoney!EQ$894:EQ$1144,$C48)=0,"",SUMIFS(cmoney!EQ$894:EQ$1144,cmoney!EQ$894:EQ$1144,$C48)/COUNTIF(cmoney!EQ$894:EQ$1144,$C48))</f>
        <v/>
      </c>
      <c r="EQ48" s="12" t="str">
        <f>IF(COUNTIF(cmoney!ER$894:ER$1144,$C48)=0,"",SUMIFS(cmoney!ER$894:ER$1144,cmoney!ER$894:ER$1144,$C48)/COUNTIF(cmoney!ER$894:ER$1144,$C48))</f>
        <v/>
      </c>
      <c r="ER48" s="12" t="str">
        <f>IF(COUNTIF(cmoney!ES$894:ES$1144,$C48)=0,"",SUMIFS(cmoney!ES$894:ES$1144,cmoney!ES$894:ES$1144,$C48)/COUNTIF(cmoney!ES$894:ES$1144,$C48))</f>
        <v/>
      </c>
      <c r="ES48" s="12" t="str">
        <f>IF(COUNTIF(cmoney!ET$894:ET$1144,$C48)=0,"",SUMIFS(cmoney!ET$894:ET$1144,cmoney!ET$894:ET$1144,$C48)/COUNTIF(cmoney!ET$894:ET$1144,$C48))</f>
        <v/>
      </c>
      <c r="ET48" s="12" t="str">
        <f>IF(COUNTIF(cmoney!EU$894:EU$1144,$C48)=0,"",SUMIFS(cmoney!EU$894:EU$1144,cmoney!EU$894:EU$1144,$C48)/COUNTIF(cmoney!EU$894:EU$1144,$C48))</f>
        <v/>
      </c>
      <c r="EU48" s="12" t="str">
        <f>IF(COUNTIF(cmoney!EV$894:EV$1144,$C48)=0,"",SUMIFS(cmoney!EV$894:EV$1144,cmoney!EV$894:EV$1144,$C48)/COUNTIF(cmoney!EV$894:EV$1144,$C48))</f>
        <v/>
      </c>
      <c r="EV48" s="12" t="str">
        <f>IF(COUNTIF(cmoney!EW$894:EW$1144,$C48)=0,"",SUMIFS(cmoney!EW$894:EW$1144,cmoney!EW$894:EW$1144,$C48)/COUNTIF(cmoney!EW$894:EW$1144,$C48))</f>
        <v/>
      </c>
      <c r="EW48" s="12" t="str">
        <f>IF(COUNTIF(cmoney!EX$894:EX$1144,$C48)=0,"",SUMIFS(cmoney!EX$894:EX$1144,cmoney!EX$894:EX$1144,$C48)/COUNTIF(cmoney!EX$894:EX$1144,$C48))</f>
        <v/>
      </c>
      <c r="EX48" s="12" t="str">
        <f>IF(COUNTIF(cmoney!EY$894:EY$1144,$C48)=0,"",SUMIFS(cmoney!EY$894:EY$1144,cmoney!EY$894:EY$1144,$C48)/COUNTIF(cmoney!EY$894:EY$1144,$C48))</f>
        <v/>
      </c>
      <c r="EY48" s="12" t="str">
        <f>IF(COUNTIF(cmoney!EZ$894:EZ$1144,$C48)=0,"",SUMIFS(cmoney!EZ$894:EZ$1144,cmoney!EZ$894:EZ$1144,$C48)/COUNTIF(cmoney!EZ$894:EZ$1144,$C48))</f>
        <v/>
      </c>
      <c r="EZ48" s="12" t="str">
        <f>IF(COUNTIF(cmoney!FA$894:FA$1144,$C48)=0,"",SUMIFS(cmoney!FA$894:FA$1144,cmoney!FA$894:FA$1144,$C48)/COUNTIF(cmoney!FA$894:FA$1144,$C48))</f>
        <v/>
      </c>
      <c r="FA48" s="12" t="str">
        <f>IF(COUNTIF(cmoney!FB$894:FB$1144,$C48)=0,"",SUMIFS(cmoney!FB$894:FB$1144,cmoney!FB$894:FB$1144,$C48)/COUNTIF(cmoney!FB$894:FB$1144,$C48))</f>
        <v/>
      </c>
      <c r="FB48" s="12" t="str">
        <f>IF(COUNTIF(cmoney!FC$894:FC$1144,$C48)=0,"",SUMIFS(cmoney!FC$894:FC$1144,cmoney!FC$894:FC$1144,$C48)/COUNTIF(cmoney!FC$894:FC$1144,$C48))</f>
        <v/>
      </c>
      <c r="FC48" s="12" t="str">
        <f>IF(COUNTIF(cmoney!FD$894:FD$1144,$C48)=0,"",SUMIFS(cmoney!FD$894:FD$1144,cmoney!FD$894:FD$1144,$C48)/COUNTIF(cmoney!FD$894:FD$1144,$C48))</f>
        <v/>
      </c>
      <c r="FD48" s="12" t="str">
        <f>IF(COUNTIF(cmoney!FE$894:FE$1144,$C48)=0,"",SUMIFS(cmoney!FE$894:FE$1144,cmoney!FE$894:FE$1144,$C48)/COUNTIF(cmoney!FE$894:FE$1144,$C48))</f>
        <v/>
      </c>
      <c r="FE48" s="12" t="str">
        <f>IF(COUNTIF(cmoney!FF$894:FF$1144,$C48)=0,"",SUMIFS(cmoney!FF$894:FF$1144,cmoney!FF$894:FF$1144,$C48)/COUNTIF(cmoney!FF$894:FF$1144,$C48))</f>
        <v/>
      </c>
      <c r="FF48" s="12" t="str">
        <f>IF(COUNTIF(cmoney!FG$894:FG$1144,$C48)=0,"",SUMIFS(cmoney!FG$894:FG$1144,cmoney!FG$894:FG$1144,$C48)/COUNTIF(cmoney!FG$894:FG$1144,$C48))</f>
        <v/>
      </c>
      <c r="FG48" s="12" t="str">
        <f>IF(COUNTIF(cmoney!FH$894:FH$1144,$C48)=0,"",SUMIFS(cmoney!FH$894:FH$1144,cmoney!FH$894:FH$1144,$C48)/COUNTIF(cmoney!FH$894:FH$1144,$C48))</f>
        <v/>
      </c>
      <c r="FH48" s="12" t="str">
        <f>IF(COUNTIF(cmoney!FI$894:FI$1144,$C48)=0,"",SUMIFS(cmoney!FI$894:FI$1144,cmoney!FI$894:FI$1144,$C48)/COUNTIF(cmoney!FI$894:FI$1144,$C48))</f>
        <v/>
      </c>
      <c r="FI48" s="12" t="str">
        <f>IF(COUNTIF(cmoney!FJ$894:FJ$1144,$C48)=0,"",SUMIFS(cmoney!FJ$894:FJ$1144,cmoney!FJ$894:FJ$1144,$C48)/COUNTIF(cmoney!FJ$894:FJ$1144,$C48))</f>
        <v/>
      </c>
      <c r="FJ48" s="12" t="str">
        <f>IF(COUNTIF(cmoney!FK$894:FK$1144,$C48)=0,"",SUMIFS(cmoney!FK$894:FK$1144,cmoney!FK$894:FK$1144,$C48)/COUNTIF(cmoney!FK$894:FK$1144,$C48))</f>
        <v/>
      </c>
      <c r="FK48" s="12" t="str">
        <f>IF(COUNTIF(cmoney!FL$894:FL$1144,$C48)=0,"",SUMIFS(cmoney!FL$894:FL$1144,cmoney!FL$894:FL$1144,$C48)/COUNTIF(cmoney!FL$894:FL$1144,$C48))</f>
        <v/>
      </c>
      <c r="FL48" s="12" t="str">
        <f>IF(COUNTIF(cmoney!FM$894:FM$1144,$C48)=0,"",SUMIFS(cmoney!FM$894:FM$1144,cmoney!FM$894:FM$1144,$C48)/COUNTIF(cmoney!FM$894:FM$1144,$C48))</f>
        <v/>
      </c>
      <c r="FM48" s="12" t="str">
        <f>IF(COUNTIF(cmoney!FN$894:FN$1144,$C48)=0,"",SUMIFS(cmoney!FN$894:FN$1144,cmoney!FN$894:FN$1144,$C48)/COUNTIF(cmoney!FN$894:FN$1144,$C48))</f>
        <v/>
      </c>
      <c r="FN48" s="12" t="str">
        <f>IF(COUNTIF(cmoney!FO$894:FO$1144,$C48)=0,"",SUMIFS(cmoney!FO$894:FO$1144,cmoney!FO$894:FO$1144,$C48)/COUNTIF(cmoney!FO$894:FO$1144,$C48))</f>
        <v/>
      </c>
      <c r="FO48" s="12" t="str">
        <f>IF(COUNTIF(cmoney!FP$894:FP$1144,$C48)=0,"",SUMIFS(cmoney!FP$894:FP$1144,cmoney!FP$894:FP$1144,$C48)/COUNTIF(cmoney!FP$894:FP$1144,$C48))</f>
        <v/>
      </c>
      <c r="FP48" s="12" t="str">
        <f>IF(COUNTIF(cmoney!FQ$894:FQ$1144,$C48)=0,"",SUMIFS(cmoney!FQ$894:FQ$1144,cmoney!FQ$894:FQ$1144,$C48)/COUNTIF(cmoney!FQ$894:FQ$1144,$C48))</f>
        <v/>
      </c>
      <c r="FQ48" s="12" t="str">
        <f>IF(COUNTIF(cmoney!FR$894:FR$1144,$C48)=0,"",SUMIFS(cmoney!FR$894:FR$1144,cmoney!FR$894:FR$1144,$C48)/COUNTIF(cmoney!FR$894:FR$1144,$C48))</f>
        <v/>
      </c>
      <c r="FR48" s="12" t="str">
        <f>IF(COUNTIF(cmoney!FS$894:FS$1144,$C48)=0,"",SUMIFS(cmoney!FS$894:FS$1144,cmoney!FS$894:FS$1144,$C48)/COUNTIF(cmoney!FS$894:FS$1144,$C48))</f>
        <v/>
      </c>
      <c r="FS48" s="12" t="str">
        <f>IF(COUNTIF(cmoney!FT$894:FT$1144,$C48)=0,"",SUMIFS(cmoney!FT$894:FT$1144,cmoney!FT$894:FT$1144,$C48)/COUNTIF(cmoney!FT$894:FT$1144,$C48))</f>
        <v/>
      </c>
      <c r="FT48" s="12" t="str">
        <f>IF(COUNTIF(cmoney!FU$894:FU$1144,$C48)=0,"",SUMIFS(cmoney!FU$894:FU$1144,cmoney!FU$894:FU$1144,$C48)/COUNTIF(cmoney!FU$894:FU$1144,$C48))</f>
        <v/>
      </c>
      <c r="FU48" s="12" t="str">
        <f>IF(COUNTIF(cmoney!FV$894:FV$1144,$C48)=0,"",SUMIFS(cmoney!FV$894:FV$1144,cmoney!FV$894:FV$1144,$C48)/COUNTIF(cmoney!FV$894:FV$1144,$C48))</f>
        <v/>
      </c>
      <c r="FV48" s="12" t="str">
        <f>IF(COUNTIF(cmoney!FW$894:FW$1144,$C48)=0,"",SUMIFS(cmoney!FW$894:FW$1144,cmoney!FW$894:FW$1144,$C48)/COUNTIF(cmoney!FW$894:FW$1144,$C48))</f>
        <v/>
      </c>
      <c r="FW48" s="12" t="str">
        <f>IF(COUNTIF(cmoney!FX$894:FX$1144,$C48)=0,"",SUMIFS(cmoney!FX$894:FX$1144,cmoney!FX$894:FX$1144,$C48)/COUNTIF(cmoney!FX$894:FX$1144,$C48))</f>
        <v/>
      </c>
      <c r="FX48" s="12" t="str">
        <f>IF(COUNTIF(cmoney!FY$894:FY$1144,$C48)=0,"",SUMIFS(cmoney!FY$894:FY$1144,cmoney!FY$894:FY$1144,$C48)/COUNTIF(cmoney!FY$894:FY$1144,$C48))</f>
        <v/>
      </c>
      <c r="FY48" s="12" t="str">
        <f>IF(COUNTIF(cmoney!FZ$894:FZ$1144,$C48)=0,"",SUMIFS(cmoney!FZ$894:FZ$1144,cmoney!FZ$894:FZ$1144,$C48)/COUNTIF(cmoney!FZ$894:FZ$1144,$C48))</f>
        <v/>
      </c>
      <c r="FZ48" s="12" t="str">
        <f>IF(COUNTIF(cmoney!GA$894:GA$1144,$C48)=0,"",SUMIFS(cmoney!GA$894:GA$1144,cmoney!GA$894:GA$1144,$C48)/COUNTIF(cmoney!GA$894:GA$1144,$C48))</f>
        <v/>
      </c>
      <c r="GA48" s="12" t="str">
        <f>IF(COUNTIF(cmoney!GB$894:GB$1144,$C48)=0,"",SUMIFS(cmoney!GB$894:GB$1144,cmoney!GB$894:GB$1144,$C48)/COUNTIF(cmoney!GB$894:GB$1144,$C48))</f>
        <v/>
      </c>
      <c r="GB48" s="12" t="str">
        <f>IF(COUNTIF(cmoney!GC$894:GC$1144,$C48)=0,"",SUMIFS(cmoney!GC$894:GC$1144,cmoney!GC$894:GC$1144,$C48)/COUNTIF(cmoney!GC$894:GC$1144,$C48))</f>
        <v/>
      </c>
      <c r="GC48" s="12" t="str">
        <f>IF(COUNTIF(cmoney!GD$894:GD$1144,$C48)=0,"",SUMIFS(cmoney!GD$894:GD$1144,cmoney!GD$894:GD$1144,$C48)/COUNTIF(cmoney!GD$894:GD$1144,$C48))</f>
        <v/>
      </c>
      <c r="GD48" s="12" t="str">
        <f>IF(COUNTIF(cmoney!GE$894:GE$1144,$C48)=0,"",SUMIFS(cmoney!GE$894:GE$1144,cmoney!GE$894:GE$1144,$C48)/COUNTIF(cmoney!GE$894:GE$1144,$C48))</f>
        <v/>
      </c>
      <c r="GE48" s="12" t="str">
        <f>IF(COUNTIF(cmoney!GF$894:GF$1144,$C48)=0,"",SUMIFS(cmoney!GF$894:GF$1144,cmoney!GF$894:GF$1144,$C48)/COUNTIF(cmoney!GF$894:GF$1144,$C48))</f>
        <v/>
      </c>
      <c r="GF48" s="12" t="str">
        <f>IF(COUNTIF(cmoney!GG$894:GG$1144,$C48)=0,"",SUMIFS(cmoney!GG$894:GG$1144,cmoney!GG$894:GG$1144,$C48)/COUNTIF(cmoney!GG$894:GG$1144,$C48))</f>
        <v/>
      </c>
      <c r="GG48" s="12" t="str">
        <f>IF(COUNTIF(cmoney!GH$894:GH$1144,$C48)=0,"",SUMIFS(cmoney!GH$894:GH$1144,cmoney!GH$894:GH$1144,$C48)/COUNTIF(cmoney!GH$894:GH$1144,$C48))</f>
        <v/>
      </c>
      <c r="GH48" s="12">
        <f>IF(COUNTIF(cmoney!GI$894:GI$1144,$C48)=0,"",SUMIFS(cmoney!GI$894:GI$1144,cmoney!GI$894:GI$1144,$C48)/COUNTIF(cmoney!GI$894:GI$1144,$C48))</f>
        <v>-3.0865136585365849</v>
      </c>
      <c r="GI48" s="12" t="str">
        <f>IF(COUNTIF(cmoney!GJ$894:GJ$1144,$C48)=0,"",SUMIFS(cmoney!GJ$894:GJ$1144,cmoney!GJ$894:GJ$1144,$C48)/COUNTIF(cmoney!GJ$894:GJ$1144,$C48))</f>
        <v/>
      </c>
      <c r="GJ48" s="12" t="str">
        <f>IF(COUNTIF(cmoney!GK$894:GK$1144,$C48)=0,"",SUMIFS(cmoney!GK$894:GK$1144,cmoney!GK$894:GK$1144,$C48)/COUNTIF(cmoney!GK$894:GK$1144,$C48))</f>
        <v/>
      </c>
      <c r="GK48" s="12" t="str">
        <f>IF(COUNTIF(cmoney!GL$894:GL$1144,$C48)=0,"",SUMIFS(cmoney!GL$894:GL$1144,cmoney!GL$894:GL$1144,$C48)/COUNTIF(cmoney!GL$894:GL$1144,$C48))</f>
        <v/>
      </c>
      <c r="GL48" s="12" t="str">
        <f>IF(COUNTIF(cmoney!GM$894:GM$1144,$C48)=0,"",SUMIFS(cmoney!GM$894:GM$1144,cmoney!GM$894:GM$1144,$C48)/COUNTIF(cmoney!GM$894:GM$1144,$C48))</f>
        <v/>
      </c>
      <c r="GM48" s="12" t="str">
        <f>IF(COUNTIF(cmoney!GN$894:GN$1144,$C48)=0,"",SUMIFS(cmoney!GN$894:GN$1144,cmoney!GN$894:GN$1144,$C48)/COUNTIF(cmoney!GN$894:GN$1144,$C48))</f>
        <v/>
      </c>
      <c r="GN48" s="12" t="str">
        <f>IF(COUNTIF(cmoney!GO$894:GO$1144,$C48)=0,"",SUMIFS(cmoney!GO$894:GO$1144,cmoney!GO$894:GO$1144,$C48)/COUNTIF(cmoney!GO$894:GO$1144,$C48))</f>
        <v/>
      </c>
      <c r="GO48" s="12" t="str">
        <f>IF(COUNTIF(cmoney!GP$894:GP$1144,$C48)=0,"",SUMIFS(cmoney!GP$894:GP$1144,cmoney!GP$894:GP$1144,$C48)/COUNTIF(cmoney!GP$894:GP$1144,$C48))</f>
        <v/>
      </c>
      <c r="GP48" s="12" t="str">
        <f>IF(COUNTIF(cmoney!GQ$894:GQ$1144,$C48)=0,"",SUMIFS(cmoney!GQ$894:GQ$1144,cmoney!GQ$894:GQ$1144,$C48)/COUNTIF(cmoney!GQ$894:GQ$1144,$C48))</f>
        <v/>
      </c>
      <c r="GQ48" s="12" t="str">
        <f>IF(COUNTIF(cmoney!GR$894:GR$1144,$C48)=0,"",SUMIFS(cmoney!GR$894:GR$1144,cmoney!GR$894:GR$1144,$C48)/COUNTIF(cmoney!GR$894:GR$1144,$C48))</f>
        <v/>
      </c>
      <c r="GR48" s="12" t="str">
        <f>IF(COUNTIF(cmoney!GS$894:GS$1144,$C48)=0,"",SUMIFS(cmoney!GS$894:GS$1144,cmoney!GS$894:GS$1144,$C48)/COUNTIF(cmoney!GS$894:GS$1144,$C48))</f>
        <v/>
      </c>
      <c r="GS48" s="12" t="str">
        <f>IF(COUNTIF(cmoney!GT$894:GT$1144,$C48)=0,"",SUMIFS(cmoney!GT$894:GT$1144,cmoney!GT$894:GT$1144,$C48)/COUNTIF(cmoney!GT$894:GT$1144,$C48))</f>
        <v/>
      </c>
      <c r="GT48" s="12" t="str">
        <f>IF(COUNTIF(cmoney!GU$894:GU$1144,$C48)=0,"",SUMIFS(cmoney!GU$894:GU$1144,cmoney!GU$894:GU$1144,$C48)/COUNTIF(cmoney!GU$894:GU$1144,$C48))</f>
        <v/>
      </c>
      <c r="GU48" s="12" t="str">
        <f>IF(COUNTIF(cmoney!GV$894:GV$1144,$C48)=0,"",SUMIFS(cmoney!GV$894:GV$1144,cmoney!GV$894:GV$1144,$C48)/COUNTIF(cmoney!GV$894:GV$1144,$C48))</f>
        <v/>
      </c>
    </row>
    <row r="49" spans="1:203">
      <c r="C49" s="10" t="s">
        <v>686</v>
      </c>
      <c r="D49" s="10" t="s">
        <v>1239</v>
      </c>
      <c r="E49" s="15">
        <f>IF(COUNTIF(cmoney!F$894:F$1144,$C49)=0,"",COUNTIF(cmoney!F$894:F$1144,$C49))</f>
        <v>149</v>
      </c>
      <c r="F49" s="15">
        <f>IF(COUNTIF(cmoney!G$894:G$1144,$C49)=0,"",COUNTIF(cmoney!G$894:G$1144,$C49))</f>
        <v>104</v>
      </c>
      <c r="G49" s="15">
        <f>IF(COUNTIF(cmoney!H$894:H$1144,$C49)=0,"",COUNTIF(cmoney!H$894:H$1144,$C49))</f>
        <v>142</v>
      </c>
      <c r="H49" s="15">
        <f>IF(COUNTIF(cmoney!I$894:I$1144,$C49)=0,"",COUNTIF(cmoney!I$894:I$1144,$C49))</f>
        <v>211</v>
      </c>
      <c r="I49" s="15">
        <f>IF(COUNTIF(cmoney!J$894:J$1144,$C49)=0,"",COUNTIF(cmoney!J$894:J$1144,$C49))</f>
        <v>217</v>
      </c>
      <c r="J49" s="15">
        <f>IF(COUNTIF(cmoney!K$894:K$1144,$C49)=0,"",COUNTIF(cmoney!K$894:K$1144,$C49))</f>
        <v>178</v>
      </c>
      <c r="K49" s="15">
        <f>IF(COUNTIF(cmoney!L$894:L$1144,$C49)=0,"",COUNTIF(cmoney!L$894:L$1144,$C49))</f>
        <v>98</v>
      </c>
      <c r="L49" s="15">
        <f>IF(COUNTIF(cmoney!M$894:M$1144,$C49)=0,"",COUNTIF(cmoney!M$894:M$1144,$C49))</f>
        <v>127</v>
      </c>
      <c r="M49" s="15">
        <f>IF(COUNTIF(cmoney!N$894:N$1144,$C49)=0,"",COUNTIF(cmoney!N$894:N$1144,$C49))</f>
        <v>124</v>
      </c>
      <c r="N49" s="15">
        <f>IF(COUNTIF(cmoney!O$894:O$1144,$C49)=0,"",COUNTIF(cmoney!O$894:O$1144,$C49))</f>
        <v>175</v>
      </c>
      <c r="O49" s="15">
        <f>IF(COUNTIF(cmoney!P$894:P$1144,$C49)=0,"",COUNTIF(cmoney!P$894:P$1144,$C49))</f>
        <v>171</v>
      </c>
      <c r="P49" s="15">
        <f>IF(COUNTIF(cmoney!Q$894:Q$1144,$C49)=0,"",COUNTIF(cmoney!Q$894:Q$1144,$C49))</f>
        <v>180</v>
      </c>
      <c r="Q49" s="15">
        <f>IF(COUNTIF(cmoney!R$894:R$1144,$C49)=0,"",COUNTIF(cmoney!R$894:R$1144,$C49))</f>
        <v>119</v>
      </c>
      <c r="R49" s="15">
        <f>IF(COUNTIF(cmoney!S$894:S$1144,$C49)=0,"",COUNTIF(cmoney!S$894:S$1144,$C49))</f>
        <v>190</v>
      </c>
      <c r="S49" s="15">
        <f>IF(COUNTIF(cmoney!T$894:T$1144,$C49)=0,"",COUNTIF(cmoney!T$894:T$1144,$C49))</f>
        <v>187</v>
      </c>
      <c r="T49" s="15">
        <f>IF(COUNTIF(cmoney!U$894:U$1144,$C49)=0,"",COUNTIF(cmoney!U$894:U$1144,$C49))</f>
        <v>199</v>
      </c>
      <c r="U49" s="15">
        <f>IF(COUNTIF(cmoney!V$894:V$1144,$C49)=0,"",COUNTIF(cmoney!V$894:V$1144,$C49))</f>
        <v>201</v>
      </c>
      <c r="V49" s="15">
        <f>IF(COUNTIF(cmoney!W$894:W$1144,$C49)=0,"",COUNTIF(cmoney!W$894:W$1144,$C49))</f>
        <v>202</v>
      </c>
      <c r="W49" s="15" t="str">
        <f>IF(COUNTIF(cmoney!X$894:X$1144,$C49)=0,"",COUNTIF(cmoney!X$894:X$1144,$C49))</f>
        <v/>
      </c>
      <c r="X49" s="15">
        <f>IF(COUNTIF(cmoney!Y$894:Y$1144,$C49)=0,"",COUNTIF(cmoney!Y$894:Y$1144,$C49))</f>
        <v>173</v>
      </c>
      <c r="Y49" s="15">
        <f>IF(COUNTIF(cmoney!Z$894:Z$1144,$C49)=0,"",COUNTIF(cmoney!Z$894:Z$1144,$C49))</f>
        <v>87</v>
      </c>
      <c r="Z49" s="15">
        <f>IF(COUNTIF(cmoney!AA$894:AA$1144,$C49)=0,"",COUNTIF(cmoney!AA$894:AA$1144,$C49))</f>
        <v>137</v>
      </c>
      <c r="AA49" s="15">
        <f>IF(COUNTIF(cmoney!AB$894:AB$1144,$C49)=0,"",COUNTIF(cmoney!AB$894:AB$1144,$C49))</f>
        <v>148</v>
      </c>
      <c r="AB49" s="15">
        <f>IF(COUNTIF(cmoney!AC$894:AC$1144,$C49)=0,"",COUNTIF(cmoney!AC$894:AC$1144,$C49))</f>
        <v>98</v>
      </c>
      <c r="AC49" s="15">
        <f>IF(COUNTIF(cmoney!AD$894:AD$1144,$C49)=0,"",COUNTIF(cmoney!AD$894:AD$1144,$C49))</f>
        <v>153</v>
      </c>
      <c r="AD49" s="15" t="str">
        <f>IF(COUNTIF(cmoney!AE$894:AE$1144,$C49)=0,"",COUNTIF(cmoney!AE$894:AE$1144,$C49))</f>
        <v/>
      </c>
      <c r="AE49" s="15">
        <f>IF(COUNTIF(cmoney!AF$894:AF$1144,$C49)=0,"",COUNTIF(cmoney!AF$894:AF$1144,$C49))</f>
        <v>80</v>
      </c>
      <c r="AF49" s="15">
        <f>IF(COUNTIF(cmoney!AG$894:AG$1144,$C49)=0,"",COUNTIF(cmoney!AG$894:AG$1144,$C49))</f>
        <v>98</v>
      </c>
      <c r="AG49" s="15">
        <f>IF(COUNTIF(cmoney!AH$894:AH$1144,$C49)=0,"",COUNTIF(cmoney!AH$894:AH$1144,$C49))</f>
        <v>106</v>
      </c>
      <c r="AH49" s="15">
        <f>IF(COUNTIF(cmoney!AI$894:AI$1144,$C49)=0,"",COUNTIF(cmoney!AI$894:AI$1144,$C49))</f>
        <v>41</v>
      </c>
      <c r="AI49" s="15">
        <f>IF(COUNTIF(cmoney!AJ$894:AJ$1144,$C49)=0,"",COUNTIF(cmoney!AJ$894:AJ$1144,$C49))</f>
        <v>40</v>
      </c>
      <c r="AJ49" s="15">
        <f>IF(COUNTIF(cmoney!AK$894:AK$1144,$C49)=0,"",COUNTIF(cmoney!AK$894:AK$1144,$C49))</f>
        <v>26</v>
      </c>
      <c r="AK49" s="15">
        <f>IF(COUNTIF(cmoney!AL$894:AL$1144,$C49)=0,"",COUNTIF(cmoney!AL$894:AL$1144,$C49))</f>
        <v>19</v>
      </c>
      <c r="AL49" s="15" t="str">
        <f>IF(COUNTIF(cmoney!AM$894:AM$1144,$C49)=0,"",COUNTIF(cmoney!AM$894:AM$1144,$C49))</f>
        <v/>
      </c>
      <c r="AM49" s="15">
        <f>IF(COUNTIF(cmoney!AN$894:AN$1144,$C49)=0,"",COUNTIF(cmoney!AN$894:AN$1144,$C49))</f>
        <v>32</v>
      </c>
      <c r="AN49" s="15">
        <f>IF(COUNTIF(cmoney!AO$894:AO$1144,$C49)=0,"",COUNTIF(cmoney!AO$894:AO$1144,$C49))</f>
        <v>16</v>
      </c>
      <c r="AO49" s="15">
        <f>IF(COUNTIF(cmoney!AP$894:AP$1144,$C49)=0,"",COUNTIF(cmoney!AP$894:AP$1144,$C49))</f>
        <v>14</v>
      </c>
      <c r="AP49" s="15">
        <f>IF(COUNTIF(cmoney!AQ$894:AQ$1144,$C49)=0,"",COUNTIF(cmoney!AQ$894:AQ$1144,$C49))</f>
        <v>13</v>
      </c>
      <c r="AQ49" s="15" t="str">
        <f>IF(COUNTIF(cmoney!AR$894:AR$1144,$C49)=0,"",COUNTIF(cmoney!AR$894:AR$1144,$C49))</f>
        <v/>
      </c>
      <c r="AR49" s="15" t="str">
        <f>IF(COUNTIF(cmoney!AS$894:AS$1144,$C49)=0,"",COUNTIF(cmoney!AS$894:AS$1144,$C49))</f>
        <v/>
      </c>
      <c r="AS49" s="15" t="str">
        <f>IF(COUNTIF(cmoney!AT$894:AT$1144,$C49)=0,"",COUNTIF(cmoney!AT$894:AT$1144,$C49))</f>
        <v/>
      </c>
      <c r="AT49" s="15" t="str">
        <f>IF(COUNTIF(cmoney!AU$894:AU$1144,$C49)=0,"",COUNTIF(cmoney!AU$894:AU$1144,$C49))</f>
        <v/>
      </c>
      <c r="AU49" s="15" t="str">
        <f>IF(COUNTIF(cmoney!AV$894:AV$1144,$C49)=0,"",COUNTIF(cmoney!AV$894:AV$1144,$C49))</f>
        <v/>
      </c>
      <c r="AV49" s="15" t="str">
        <f>IF(COUNTIF(cmoney!AW$894:AW$1144,$C49)=0,"",COUNTIF(cmoney!AW$894:AW$1144,$C49))</f>
        <v/>
      </c>
      <c r="AW49" s="15" t="str">
        <f>IF(COUNTIF(cmoney!AX$894:AX$1144,$C49)=0,"",COUNTIF(cmoney!AX$894:AX$1144,$C49))</f>
        <v/>
      </c>
      <c r="AX49" s="15" t="str">
        <f>IF(COUNTIF(cmoney!AY$894:AY$1144,$C49)=0,"",COUNTIF(cmoney!AY$894:AY$1144,$C49))</f>
        <v/>
      </c>
      <c r="AY49" s="15" t="str">
        <f>IF(COUNTIF(cmoney!AZ$894:AZ$1144,$C49)=0,"",COUNTIF(cmoney!AZ$894:AZ$1144,$C49))</f>
        <v/>
      </c>
      <c r="AZ49" s="15" t="str">
        <f>IF(COUNTIF(cmoney!BA$894:BA$1144,$C49)=0,"",COUNTIF(cmoney!BA$894:BA$1144,$C49))</f>
        <v/>
      </c>
      <c r="BA49" s="15" t="str">
        <f>IF(COUNTIF(cmoney!BB$894:BB$1144,$C49)=0,"",COUNTIF(cmoney!BB$894:BB$1144,$C49))</f>
        <v/>
      </c>
      <c r="BB49" s="15" t="str">
        <f>IF(COUNTIF(cmoney!BC$894:BC$1144,$C49)=0,"",COUNTIF(cmoney!BC$894:BC$1144,$C49))</f>
        <v/>
      </c>
      <c r="BC49" s="15" t="str">
        <f>IF(COUNTIF(cmoney!BD$894:BD$1144,$C49)=0,"",COUNTIF(cmoney!BD$894:BD$1144,$C49))</f>
        <v/>
      </c>
      <c r="BD49" s="15" t="str">
        <f>IF(COUNTIF(cmoney!BE$894:BE$1144,$C49)=0,"",COUNTIF(cmoney!BE$894:BE$1144,$C49))</f>
        <v/>
      </c>
      <c r="BE49" s="15" t="str">
        <f>IF(COUNTIF(cmoney!BF$894:BF$1144,$C49)=0,"",COUNTIF(cmoney!BF$894:BF$1144,$C49))</f>
        <v/>
      </c>
      <c r="BF49" s="15" t="str">
        <f>IF(COUNTIF(cmoney!BG$894:BG$1144,$C49)=0,"",COUNTIF(cmoney!BG$894:BG$1144,$C49))</f>
        <v/>
      </c>
      <c r="BG49" s="15" t="str">
        <f>IF(COUNTIF(cmoney!BH$894:BH$1144,$C49)=0,"",COUNTIF(cmoney!BH$894:BH$1144,$C49))</f>
        <v/>
      </c>
      <c r="BH49" s="15" t="str">
        <f>IF(COUNTIF(cmoney!BI$894:BI$1144,$C49)=0,"",COUNTIF(cmoney!BI$894:BI$1144,$C49))</f>
        <v/>
      </c>
      <c r="BI49" s="15" t="str">
        <f>IF(COUNTIF(cmoney!BJ$894:BJ$1144,$C49)=0,"",COUNTIF(cmoney!BJ$894:BJ$1144,$C49))</f>
        <v/>
      </c>
      <c r="BJ49" s="15" t="str">
        <f>IF(COUNTIF(cmoney!BK$894:BK$1144,$C49)=0,"",COUNTIF(cmoney!BK$894:BK$1144,$C49))</f>
        <v/>
      </c>
      <c r="BK49" s="15" t="str">
        <f>IF(COUNTIF(cmoney!BL$894:BL$1144,$C49)=0,"",COUNTIF(cmoney!BL$894:BL$1144,$C49))</f>
        <v/>
      </c>
      <c r="BL49" s="15" t="str">
        <f>IF(COUNTIF(cmoney!BM$894:BM$1144,$C49)=0,"",COUNTIF(cmoney!BM$894:BM$1144,$C49))</f>
        <v/>
      </c>
      <c r="BM49" s="15" t="str">
        <f>IF(COUNTIF(cmoney!BN$894:BN$1144,$C49)=0,"",COUNTIF(cmoney!BN$894:BN$1144,$C49))</f>
        <v/>
      </c>
      <c r="BN49" s="15" t="str">
        <f>IF(COUNTIF(cmoney!BO$894:BO$1144,$C49)=0,"",COUNTIF(cmoney!BO$894:BO$1144,$C49))</f>
        <v/>
      </c>
      <c r="BO49" s="15" t="str">
        <f>IF(COUNTIF(cmoney!BP$894:BP$1144,$C49)=0,"",COUNTIF(cmoney!BP$894:BP$1144,$C49))</f>
        <v/>
      </c>
      <c r="BP49" s="15" t="str">
        <f>IF(COUNTIF(cmoney!BQ$894:BQ$1144,$C49)=0,"",COUNTIF(cmoney!BQ$894:BQ$1144,$C49))</f>
        <v/>
      </c>
      <c r="BQ49" s="15" t="str">
        <f>IF(COUNTIF(cmoney!BR$894:BR$1144,$C49)=0,"",COUNTIF(cmoney!BR$894:BR$1144,$C49))</f>
        <v/>
      </c>
      <c r="BR49" s="15" t="str">
        <f>IF(COUNTIF(cmoney!BS$894:BS$1144,$C49)=0,"",COUNTIF(cmoney!BS$894:BS$1144,$C49))</f>
        <v/>
      </c>
      <c r="BS49" s="15" t="str">
        <f>IF(COUNTIF(cmoney!BT$894:BT$1144,$C49)=0,"",COUNTIF(cmoney!BT$894:BT$1144,$C49))</f>
        <v/>
      </c>
      <c r="BT49" s="15" t="str">
        <f>IF(COUNTIF(cmoney!BU$894:BU$1144,$C49)=0,"",COUNTIF(cmoney!BU$894:BU$1144,$C49))</f>
        <v/>
      </c>
      <c r="BU49" s="15" t="str">
        <f>IF(COUNTIF(cmoney!BV$894:BV$1144,$C49)=0,"",COUNTIF(cmoney!BV$894:BV$1144,$C49))</f>
        <v/>
      </c>
      <c r="BV49" s="15" t="str">
        <f>IF(COUNTIF(cmoney!BW$894:BW$1144,$C49)=0,"",COUNTIF(cmoney!BW$894:BW$1144,$C49))</f>
        <v/>
      </c>
      <c r="BW49" s="15" t="str">
        <f>IF(COUNTIF(cmoney!BX$894:BX$1144,$C49)=0,"",COUNTIF(cmoney!BX$894:BX$1144,$C49))</f>
        <v/>
      </c>
      <c r="BX49" s="15" t="str">
        <f>IF(COUNTIF(cmoney!BY$894:BY$1144,$C49)=0,"",COUNTIF(cmoney!BY$894:BY$1144,$C49))</f>
        <v/>
      </c>
      <c r="BY49" s="15" t="str">
        <f>IF(COUNTIF(cmoney!BZ$894:BZ$1144,$C49)=0,"",COUNTIF(cmoney!BZ$894:BZ$1144,$C49))</f>
        <v/>
      </c>
      <c r="BZ49" s="15" t="str">
        <f>IF(COUNTIF(cmoney!CA$894:CA$1144,$C49)=0,"",COUNTIF(cmoney!CA$894:CA$1144,$C49))</f>
        <v/>
      </c>
      <c r="CA49" s="15" t="str">
        <f>IF(COUNTIF(cmoney!CB$894:CB$1144,$C49)=0,"",COUNTIF(cmoney!CB$894:CB$1144,$C49))</f>
        <v/>
      </c>
      <c r="CB49" s="15" t="str">
        <f>IF(COUNTIF(cmoney!CC$894:CC$1144,$C49)=0,"",COUNTIF(cmoney!CC$894:CC$1144,$C49))</f>
        <v/>
      </c>
      <c r="CC49" s="15" t="str">
        <f>IF(COUNTIF(cmoney!CD$894:CD$1144,$C49)=0,"",COUNTIF(cmoney!CD$894:CD$1144,$C49))</f>
        <v/>
      </c>
      <c r="CD49" s="15" t="str">
        <f>IF(COUNTIF(cmoney!CE$894:CE$1144,$C49)=0,"",COUNTIF(cmoney!CE$894:CE$1144,$C49))</f>
        <v/>
      </c>
      <c r="CE49" s="15" t="str">
        <f>IF(COUNTIF(cmoney!CF$894:CF$1144,$C49)=0,"",COUNTIF(cmoney!CF$894:CF$1144,$C49))</f>
        <v/>
      </c>
      <c r="CF49" s="15" t="str">
        <f>IF(COUNTIF(cmoney!CG$894:CG$1144,$C49)=0,"",COUNTIF(cmoney!CG$894:CG$1144,$C49))</f>
        <v/>
      </c>
      <c r="CG49" s="15" t="str">
        <f>IF(COUNTIF(cmoney!CH$894:CH$1144,$C49)=0,"",COUNTIF(cmoney!CH$894:CH$1144,$C49))</f>
        <v/>
      </c>
      <c r="CH49" s="15" t="str">
        <f>IF(COUNTIF(cmoney!CI$894:CI$1144,$C49)=0,"",COUNTIF(cmoney!CI$894:CI$1144,$C49))</f>
        <v/>
      </c>
      <c r="CI49" s="15" t="str">
        <f>IF(COUNTIF(cmoney!CJ$894:CJ$1144,$C49)=0,"",COUNTIF(cmoney!CJ$894:CJ$1144,$C49))</f>
        <v/>
      </c>
      <c r="CJ49" s="15" t="str">
        <f>IF(COUNTIF(cmoney!CK$894:CK$1144,$C49)=0,"",COUNTIF(cmoney!CK$894:CK$1144,$C49))</f>
        <v/>
      </c>
      <c r="CK49" s="15" t="str">
        <f>IF(COUNTIF(cmoney!CL$894:CL$1144,$C49)=0,"",COUNTIF(cmoney!CL$894:CL$1144,$C49))</f>
        <v/>
      </c>
      <c r="CL49" s="15" t="str">
        <f>IF(COUNTIF(cmoney!CM$894:CM$1144,$C49)=0,"",COUNTIF(cmoney!CM$894:CM$1144,$C49))</f>
        <v/>
      </c>
      <c r="CM49" s="15" t="str">
        <f>IF(COUNTIF(cmoney!CN$894:CN$1144,$C49)=0,"",COUNTIF(cmoney!CN$894:CN$1144,$C49))</f>
        <v/>
      </c>
      <c r="CN49" s="15" t="str">
        <f>IF(COUNTIF(cmoney!CO$894:CO$1144,$C49)=0,"",COUNTIF(cmoney!CO$894:CO$1144,$C49))</f>
        <v/>
      </c>
      <c r="CO49" s="15" t="str">
        <f>IF(COUNTIF(cmoney!CP$894:CP$1144,$C49)=0,"",COUNTIF(cmoney!CP$894:CP$1144,$C49))</f>
        <v/>
      </c>
      <c r="CP49" s="15" t="str">
        <f>IF(COUNTIF(cmoney!CQ$894:CQ$1144,$C49)=0,"",COUNTIF(cmoney!CQ$894:CQ$1144,$C49))</f>
        <v/>
      </c>
      <c r="CQ49" s="15" t="str">
        <f>IF(COUNTIF(cmoney!CR$894:CR$1144,$C49)=0,"",COUNTIF(cmoney!CR$894:CR$1144,$C49))</f>
        <v/>
      </c>
      <c r="CR49" s="15" t="str">
        <f>IF(COUNTIF(cmoney!CS$894:CS$1144,$C49)=0,"",COUNTIF(cmoney!CS$894:CS$1144,$C49))</f>
        <v/>
      </c>
      <c r="CS49" s="15" t="str">
        <f>IF(COUNTIF(cmoney!CT$894:CT$1144,$C49)=0,"",COUNTIF(cmoney!CT$894:CT$1144,$C49))</f>
        <v/>
      </c>
      <c r="CT49" s="15" t="str">
        <f>IF(COUNTIF(cmoney!CU$894:CU$1144,$C49)=0,"",COUNTIF(cmoney!CU$894:CU$1144,$C49))</f>
        <v/>
      </c>
      <c r="CU49" s="15" t="str">
        <f>IF(COUNTIF(cmoney!CV$894:CV$1144,$C49)=0,"",COUNTIF(cmoney!CV$894:CV$1144,$C49))</f>
        <v/>
      </c>
      <c r="CV49" s="15" t="str">
        <f>IF(COUNTIF(cmoney!CW$894:CW$1144,$C49)=0,"",COUNTIF(cmoney!CW$894:CW$1144,$C49))</f>
        <v/>
      </c>
      <c r="CW49" s="15" t="str">
        <f>IF(COUNTIF(cmoney!CX$894:CX$1144,$C49)=0,"",COUNTIF(cmoney!CX$894:CX$1144,$C49))</f>
        <v/>
      </c>
      <c r="CX49" s="15" t="str">
        <f>IF(COUNTIF(cmoney!CY$894:CY$1144,$C49)=0,"",COUNTIF(cmoney!CY$894:CY$1144,$C49))</f>
        <v/>
      </c>
      <c r="CY49" s="15" t="str">
        <f>IF(COUNTIF(cmoney!CZ$894:CZ$1144,$C49)=0,"",COUNTIF(cmoney!CZ$894:CZ$1144,$C49))</f>
        <v/>
      </c>
      <c r="CZ49" s="15" t="str">
        <f>IF(COUNTIF(cmoney!DA$894:DA$1144,$C49)=0,"",COUNTIF(cmoney!DA$894:DA$1144,$C49))</f>
        <v/>
      </c>
      <c r="DA49" s="15" t="str">
        <f>IF(COUNTIF(cmoney!DB$894:DB$1144,$C49)=0,"",COUNTIF(cmoney!DB$894:DB$1144,$C49))</f>
        <v/>
      </c>
      <c r="DB49" s="15" t="str">
        <f>IF(COUNTIF(cmoney!DC$894:DC$1144,$C49)=0,"",COUNTIF(cmoney!DC$894:DC$1144,$C49))</f>
        <v/>
      </c>
      <c r="DC49" s="15" t="str">
        <f>IF(COUNTIF(cmoney!DD$894:DD$1144,$C49)=0,"",COUNTIF(cmoney!DD$894:DD$1144,$C49))</f>
        <v/>
      </c>
      <c r="DD49" s="15" t="str">
        <f>IF(COUNTIF(cmoney!DE$894:DE$1144,$C49)=0,"",COUNTIF(cmoney!DE$894:DE$1144,$C49))</f>
        <v/>
      </c>
      <c r="DE49" s="15" t="str">
        <f>IF(COUNTIF(cmoney!DF$894:DF$1144,$C49)=0,"",COUNTIF(cmoney!DF$894:DF$1144,$C49))</f>
        <v/>
      </c>
      <c r="DF49" s="15" t="str">
        <f>IF(COUNTIF(cmoney!DG$894:DG$1144,$C49)=0,"",COUNTIF(cmoney!DG$894:DG$1144,$C49))</f>
        <v/>
      </c>
      <c r="DG49" s="15" t="str">
        <f>IF(COUNTIF(cmoney!DH$894:DH$1144,$C49)=0,"",COUNTIF(cmoney!DH$894:DH$1144,$C49))</f>
        <v/>
      </c>
      <c r="DH49" s="15" t="str">
        <f>IF(COUNTIF(cmoney!DI$894:DI$1144,$C49)=0,"",COUNTIF(cmoney!DI$894:DI$1144,$C49))</f>
        <v/>
      </c>
      <c r="DI49" s="15" t="str">
        <f>IF(COUNTIF(cmoney!DJ$894:DJ$1144,$C49)=0,"",COUNTIF(cmoney!DJ$894:DJ$1144,$C49))</f>
        <v/>
      </c>
      <c r="DJ49" s="15" t="str">
        <f>IF(COUNTIF(cmoney!DK$894:DK$1144,$C49)=0,"",COUNTIF(cmoney!DK$894:DK$1144,$C49))</f>
        <v/>
      </c>
      <c r="DK49" s="15" t="str">
        <f>IF(COUNTIF(cmoney!DL$894:DL$1144,$C49)=0,"",COUNTIF(cmoney!DL$894:DL$1144,$C49))</f>
        <v/>
      </c>
      <c r="DL49" s="15" t="str">
        <f>IF(COUNTIF(cmoney!DM$894:DM$1144,$C49)=0,"",COUNTIF(cmoney!DM$894:DM$1144,$C49))</f>
        <v/>
      </c>
      <c r="DM49" s="15" t="str">
        <f>IF(COUNTIF(cmoney!DN$894:DN$1144,$C49)=0,"",COUNTIF(cmoney!DN$894:DN$1144,$C49))</f>
        <v/>
      </c>
      <c r="DN49" s="15" t="str">
        <f>IF(COUNTIF(cmoney!DO$894:DO$1144,$C49)=0,"",COUNTIF(cmoney!DO$894:DO$1144,$C49))</f>
        <v/>
      </c>
      <c r="DO49" s="15" t="str">
        <f>IF(COUNTIF(cmoney!DP$894:DP$1144,$C49)=0,"",COUNTIF(cmoney!DP$894:DP$1144,$C49))</f>
        <v/>
      </c>
      <c r="DP49" s="15" t="str">
        <f>IF(COUNTIF(cmoney!DQ$894:DQ$1144,$C49)=0,"",COUNTIF(cmoney!DQ$894:DQ$1144,$C49))</f>
        <v/>
      </c>
      <c r="DQ49" s="15" t="str">
        <f>IF(COUNTIF(cmoney!DR$894:DR$1144,$C49)=0,"",COUNTIF(cmoney!DR$894:DR$1144,$C49))</f>
        <v/>
      </c>
      <c r="DR49" s="15" t="str">
        <f>IF(COUNTIF(cmoney!DS$894:DS$1144,$C49)=0,"",COUNTIF(cmoney!DS$894:DS$1144,$C49))</f>
        <v/>
      </c>
      <c r="DS49" s="15" t="str">
        <f>IF(COUNTIF(cmoney!DT$894:DT$1144,$C49)=0,"",COUNTIF(cmoney!DT$894:DT$1144,$C49))</f>
        <v/>
      </c>
      <c r="DT49" s="15" t="str">
        <f>IF(COUNTIF(cmoney!DU$894:DU$1144,$C49)=0,"",COUNTIF(cmoney!DU$894:DU$1144,$C49))</f>
        <v/>
      </c>
      <c r="DU49" s="15" t="str">
        <f>IF(COUNTIF(cmoney!DV$894:DV$1144,$C49)=0,"",COUNTIF(cmoney!DV$894:DV$1144,$C49))</f>
        <v/>
      </c>
      <c r="DV49" s="15" t="str">
        <f>IF(COUNTIF(cmoney!DW$894:DW$1144,$C49)=0,"",COUNTIF(cmoney!DW$894:DW$1144,$C49))</f>
        <v/>
      </c>
      <c r="DW49" s="15" t="str">
        <f>IF(COUNTIF(cmoney!DX$894:DX$1144,$C49)=0,"",COUNTIF(cmoney!DX$894:DX$1144,$C49))</f>
        <v/>
      </c>
      <c r="DX49" s="15" t="str">
        <f>IF(COUNTIF(cmoney!DY$894:DY$1144,$C49)=0,"",COUNTIF(cmoney!DY$894:DY$1144,$C49))</f>
        <v/>
      </c>
      <c r="DY49" s="15" t="str">
        <f>IF(COUNTIF(cmoney!DZ$894:DZ$1144,$C49)=0,"",COUNTIF(cmoney!DZ$894:DZ$1144,$C49))</f>
        <v/>
      </c>
      <c r="DZ49" s="15" t="str">
        <f>IF(COUNTIF(cmoney!EA$894:EA$1144,$C49)=0,"",COUNTIF(cmoney!EA$894:EA$1144,$C49))</f>
        <v/>
      </c>
      <c r="EA49" s="15" t="str">
        <f>IF(COUNTIF(cmoney!EB$894:EB$1144,$C49)=0,"",COUNTIF(cmoney!EB$894:EB$1144,$C49))</f>
        <v/>
      </c>
      <c r="EB49" s="15" t="str">
        <f>IF(COUNTIF(cmoney!EC$894:EC$1144,$C49)=0,"",COUNTIF(cmoney!EC$894:EC$1144,$C49))</f>
        <v/>
      </c>
      <c r="EC49" s="15" t="str">
        <f>IF(COUNTIF(cmoney!ED$894:ED$1144,$C49)=0,"",COUNTIF(cmoney!ED$894:ED$1144,$C49))</f>
        <v/>
      </c>
      <c r="ED49" s="15" t="str">
        <f>IF(COUNTIF(cmoney!EE$894:EE$1144,$C49)=0,"",COUNTIF(cmoney!EE$894:EE$1144,$C49))</f>
        <v/>
      </c>
      <c r="EE49" s="15" t="str">
        <f>IF(COUNTIF(cmoney!EF$894:EF$1144,$C49)=0,"",COUNTIF(cmoney!EF$894:EF$1144,$C49))</f>
        <v/>
      </c>
      <c r="EF49" s="15" t="str">
        <f>IF(COUNTIF(cmoney!EG$894:EG$1144,$C49)=0,"",COUNTIF(cmoney!EG$894:EG$1144,$C49))</f>
        <v/>
      </c>
      <c r="EG49" s="15" t="str">
        <f>IF(COUNTIF(cmoney!EH$894:EH$1144,$C49)=0,"",COUNTIF(cmoney!EH$894:EH$1144,$C49))</f>
        <v/>
      </c>
      <c r="EH49" s="15" t="str">
        <f>IF(COUNTIF(cmoney!EI$894:EI$1144,$C49)=0,"",COUNTIF(cmoney!EI$894:EI$1144,$C49))</f>
        <v/>
      </c>
      <c r="EI49" s="15" t="str">
        <f>IF(COUNTIF(cmoney!EJ$894:EJ$1144,$C49)=0,"",COUNTIF(cmoney!EJ$894:EJ$1144,$C49))</f>
        <v/>
      </c>
      <c r="EJ49" s="15" t="str">
        <f>IF(COUNTIF(cmoney!EK$894:EK$1144,$C49)=0,"",COUNTIF(cmoney!EK$894:EK$1144,$C49))</f>
        <v/>
      </c>
      <c r="EK49" s="15" t="str">
        <f>IF(COUNTIF(cmoney!EL$894:EL$1144,$C49)=0,"",COUNTIF(cmoney!EL$894:EL$1144,$C49))</f>
        <v/>
      </c>
      <c r="EL49" s="15" t="str">
        <f>IF(COUNTIF(cmoney!EM$894:EM$1144,$C49)=0,"",COUNTIF(cmoney!EM$894:EM$1144,$C49))</f>
        <v/>
      </c>
      <c r="EM49" s="15" t="str">
        <f>IF(COUNTIF(cmoney!EN$894:EN$1144,$C49)=0,"",COUNTIF(cmoney!EN$894:EN$1144,$C49))</f>
        <v/>
      </c>
      <c r="EN49" s="15" t="str">
        <f>IF(COUNTIF(cmoney!EO$894:EO$1144,$C49)=0,"",COUNTIF(cmoney!EO$894:EO$1144,$C49))</f>
        <v/>
      </c>
      <c r="EO49" s="15" t="str">
        <f>IF(COUNTIF(cmoney!EP$894:EP$1144,$C49)=0,"",COUNTIF(cmoney!EP$894:EP$1144,$C49))</f>
        <v/>
      </c>
      <c r="EP49" s="15" t="str">
        <f>IF(COUNTIF(cmoney!EQ$894:EQ$1144,$C49)=0,"",COUNTIF(cmoney!EQ$894:EQ$1144,$C49))</f>
        <v/>
      </c>
      <c r="EQ49" s="15" t="str">
        <f>IF(COUNTIF(cmoney!ER$894:ER$1144,$C49)=0,"",COUNTIF(cmoney!ER$894:ER$1144,$C49))</f>
        <v/>
      </c>
      <c r="ER49" s="15" t="str">
        <f>IF(COUNTIF(cmoney!ES$894:ES$1144,$C49)=0,"",COUNTIF(cmoney!ES$894:ES$1144,$C49))</f>
        <v/>
      </c>
      <c r="ES49" s="15" t="str">
        <f>IF(COUNTIF(cmoney!ET$894:ET$1144,$C49)=0,"",COUNTIF(cmoney!ET$894:ET$1144,$C49))</f>
        <v/>
      </c>
      <c r="ET49" s="15" t="str">
        <f>IF(COUNTIF(cmoney!EU$894:EU$1144,$C49)=0,"",COUNTIF(cmoney!EU$894:EU$1144,$C49))</f>
        <v/>
      </c>
      <c r="EU49" s="15" t="str">
        <f>IF(COUNTIF(cmoney!EV$894:EV$1144,$C49)=0,"",COUNTIF(cmoney!EV$894:EV$1144,$C49))</f>
        <v/>
      </c>
      <c r="EV49" s="15" t="str">
        <f>IF(COUNTIF(cmoney!EW$894:EW$1144,$C49)=0,"",COUNTIF(cmoney!EW$894:EW$1144,$C49))</f>
        <v/>
      </c>
      <c r="EW49" s="15" t="str">
        <f>IF(COUNTIF(cmoney!EX$894:EX$1144,$C49)=0,"",COUNTIF(cmoney!EX$894:EX$1144,$C49))</f>
        <v/>
      </c>
      <c r="EX49" s="15" t="str">
        <f>IF(COUNTIF(cmoney!EY$894:EY$1144,$C49)=0,"",COUNTIF(cmoney!EY$894:EY$1144,$C49))</f>
        <v/>
      </c>
      <c r="EY49" s="15" t="str">
        <f>IF(COUNTIF(cmoney!EZ$894:EZ$1144,$C49)=0,"",COUNTIF(cmoney!EZ$894:EZ$1144,$C49))</f>
        <v/>
      </c>
      <c r="EZ49" s="15" t="str">
        <f>IF(COUNTIF(cmoney!FA$894:FA$1144,$C49)=0,"",COUNTIF(cmoney!FA$894:FA$1144,$C49))</f>
        <v/>
      </c>
      <c r="FA49" s="15" t="str">
        <f>IF(COUNTIF(cmoney!FB$894:FB$1144,$C49)=0,"",COUNTIF(cmoney!FB$894:FB$1144,$C49))</f>
        <v/>
      </c>
      <c r="FB49" s="15" t="str">
        <f>IF(COUNTIF(cmoney!FC$894:FC$1144,$C49)=0,"",COUNTIF(cmoney!FC$894:FC$1144,$C49))</f>
        <v/>
      </c>
      <c r="FC49" s="15" t="str">
        <f>IF(COUNTIF(cmoney!FD$894:FD$1144,$C49)=0,"",COUNTIF(cmoney!FD$894:FD$1144,$C49))</f>
        <v/>
      </c>
      <c r="FD49" s="15" t="str">
        <f>IF(COUNTIF(cmoney!FE$894:FE$1144,$C49)=0,"",COUNTIF(cmoney!FE$894:FE$1144,$C49))</f>
        <v/>
      </c>
      <c r="FE49" s="15" t="str">
        <f>IF(COUNTIF(cmoney!FF$894:FF$1144,$C49)=0,"",COUNTIF(cmoney!FF$894:FF$1144,$C49))</f>
        <v/>
      </c>
      <c r="FF49" s="15" t="str">
        <f>IF(COUNTIF(cmoney!FG$894:FG$1144,$C49)=0,"",COUNTIF(cmoney!FG$894:FG$1144,$C49))</f>
        <v/>
      </c>
      <c r="FG49" s="15" t="str">
        <f>IF(COUNTIF(cmoney!FH$894:FH$1144,$C49)=0,"",COUNTIF(cmoney!FH$894:FH$1144,$C49))</f>
        <v/>
      </c>
      <c r="FH49" s="15" t="str">
        <f>IF(COUNTIF(cmoney!FI$894:FI$1144,$C49)=0,"",COUNTIF(cmoney!FI$894:FI$1144,$C49))</f>
        <v/>
      </c>
      <c r="FI49" s="15" t="str">
        <f>IF(COUNTIF(cmoney!FJ$894:FJ$1144,$C49)=0,"",COUNTIF(cmoney!FJ$894:FJ$1144,$C49))</f>
        <v/>
      </c>
      <c r="FJ49" s="15" t="str">
        <f>IF(COUNTIF(cmoney!FK$894:FK$1144,$C49)=0,"",COUNTIF(cmoney!FK$894:FK$1144,$C49))</f>
        <v/>
      </c>
      <c r="FK49" s="15" t="str">
        <f>IF(COUNTIF(cmoney!FL$894:FL$1144,$C49)=0,"",COUNTIF(cmoney!FL$894:FL$1144,$C49))</f>
        <v/>
      </c>
      <c r="FL49" s="15" t="str">
        <f>IF(COUNTIF(cmoney!FM$894:FM$1144,$C49)=0,"",COUNTIF(cmoney!FM$894:FM$1144,$C49))</f>
        <v/>
      </c>
      <c r="FM49" s="15" t="str">
        <f>IF(COUNTIF(cmoney!FN$894:FN$1144,$C49)=0,"",COUNTIF(cmoney!FN$894:FN$1144,$C49))</f>
        <v/>
      </c>
      <c r="FN49" s="15" t="str">
        <f>IF(COUNTIF(cmoney!FO$894:FO$1144,$C49)=0,"",COUNTIF(cmoney!FO$894:FO$1144,$C49))</f>
        <v/>
      </c>
      <c r="FO49" s="15" t="str">
        <f>IF(COUNTIF(cmoney!FP$894:FP$1144,$C49)=0,"",COUNTIF(cmoney!FP$894:FP$1144,$C49))</f>
        <v/>
      </c>
      <c r="FP49" s="15" t="str">
        <f>IF(COUNTIF(cmoney!FQ$894:FQ$1144,$C49)=0,"",COUNTIF(cmoney!FQ$894:FQ$1144,$C49))</f>
        <v/>
      </c>
      <c r="FQ49" s="15" t="str">
        <f>IF(COUNTIF(cmoney!FR$894:FR$1144,$C49)=0,"",COUNTIF(cmoney!FR$894:FR$1144,$C49))</f>
        <v/>
      </c>
      <c r="FR49" s="15" t="str">
        <f>IF(COUNTIF(cmoney!FS$894:FS$1144,$C49)=0,"",COUNTIF(cmoney!FS$894:FS$1144,$C49))</f>
        <v/>
      </c>
      <c r="FS49" s="15" t="str">
        <f>IF(COUNTIF(cmoney!FT$894:FT$1144,$C49)=0,"",COUNTIF(cmoney!FT$894:FT$1144,$C49))</f>
        <v/>
      </c>
      <c r="FT49" s="15" t="str">
        <f>IF(COUNTIF(cmoney!FU$894:FU$1144,$C49)=0,"",COUNTIF(cmoney!FU$894:FU$1144,$C49))</f>
        <v/>
      </c>
      <c r="FU49" s="15" t="str">
        <f>IF(COUNTIF(cmoney!FV$894:FV$1144,$C49)=0,"",COUNTIF(cmoney!FV$894:FV$1144,$C49))</f>
        <v/>
      </c>
      <c r="FV49" s="15" t="str">
        <f>IF(COUNTIF(cmoney!FW$894:FW$1144,$C49)=0,"",COUNTIF(cmoney!FW$894:FW$1144,$C49))</f>
        <v/>
      </c>
      <c r="FW49" s="15" t="str">
        <f>IF(COUNTIF(cmoney!FX$894:FX$1144,$C49)=0,"",COUNTIF(cmoney!FX$894:FX$1144,$C49))</f>
        <v/>
      </c>
      <c r="FX49" s="15" t="str">
        <f>IF(COUNTIF(cmoney!FY$894:FY$1144,$C49)=0,"",COUNTIF(cmoney!FY$894:FY$1144,$C49))</f>
        <v/>
      </c>
      <c r="FY49" s="15" t="str">
        <f>IF(COUNTIF(cmoney!FZ$894:FZ$1144,$C49)=0,"",COUNTIF(cmoney!FZ$894:FZ$1144,$C49))</f>
        <v/>
      </c>
      <c r="FZ49" s="15" t="str">
        <f>IF(COUNTIF(cmoney!GA$894:GA$1144,$C49)=0,"",COUNTIF(cmoney!GA$894:GA$1144,$C49))</f>
        <v/>
      </c>
      <c r="GA49" s="15" t="str">
        <f>IF(COUNTIF(cmoney!GB$894:GB$1144,$C49)=0,"",COUNTIF(cmoney!GB$894:GB$1144,$C49))</f>
        <v/>
      </c>
      <c r="GB49" s="15" t="str">
        <f>IF(COUNTIF(cmoney!GC$894:GC$1144,$C49)=0,"",COUNTIF(cmoney!GC$894:GC$1144,$C49))</f>
        <v/>
      </c>
      <c r="GC49" s="15" t="str">
        <f>IF(COUNTIF(cmoney!GD$894:GD$1144,$C49)=0,"",COUNTIF(cmoney!GD$894:GD$1144,$C49))</f>
        <v/>
      </c>
      <c r="GD49" s="15" t="str">
        <f>IF(COUNTIF(cmoney!GE$894:GE$1144,$C49)=0,"",COUNTIF(cmoney!GE$894:GE$1144,$C49))</f>
        <v/>
      </c>
      <c r="GE49" s="15" t="str">
        <f>IF(COUNTIF(cmoney!GF$894:GF$1144,$C49)=0,"",COUNTIF(cmoney!GF$894:GF$1144,$C49))</f>
        <v/>
      </c>
      <c r="GF49" s="15" t="str">
        <f>IF(COUNTIF(cmoney!GG$894:GG$1144,$C49)=0,"",COUNTIF(cmoney!GG$894:GG$1144,$C49))</f>
        <v/>
      </c>
      <c r="GG49" s="15" t="str">
        <f>IF(COUNTIF(cmoney!GH$894:GH$1144,$C49)=0,"",COUNTIF(cmoney!GH$894:GH$1144,$C49))</f>
        <v/>
      </c>
      <c r="GH49" s="15">
        <f>IF(COUNTIF(cmoney!GI$894:GI$1144,$C49)=0,"",COUNTIF(cmoney!GI$894:GI$1144,$C49))</f>
        <v>205</v>
      </c>
      <c r="GI49" s="15" t="str">
        <f>IF(COUNTIF(cmoney!GJ$894:GJ$1144,$C49)=0,"",COUNTIF(cmoney!GJ$894:GJ$1144,$C49))</f>
        <v/>
      </c>
      <c r="GJ49" s="15" t="str">
        <f>IF(COUNTIF(cmoney!GK$894:GK$1144,$C49)=0,"",COUNTIF(cmoney!GK$894:GK$1144,$C49))</f>
        <v/>
      </c>
      <c r="GK49" s="15" t="str">
        <f>IF(COUNTIF(cmoney!GL$894:GL$1144,$C49)=0,"",COUNTIF(cmoney!GL$894:GL$1144,$C49))</f>
        <v/>
      </c>
      <c r="GL49" s="15" t="str">
        <f>IF(COUNTIF(cmoney!GM$894:GM$1144,$C49)=0,"",COUNTIF(cmoney!GM$894:GM$1144,$C49))</f>
        <v/>
      </c>
      <c r="GM49" s="15" t="str">
        <f>IF(COUNTIF(cmoney!GN$894:GN$1144,$C49)=0,"",COUNTIF(cmoney!GN$894:GN$1144,$C49))</f>
        <v/>
      </c>
      <c r="GN49" s="15" t="str">
        <f>IF(COUNTIF(cmoney!GO$894:GO$1144,$C49)=0,"",COUNTIF(cmoney!GO$894:GO$1144,$C49))</f>
        <v/>
      </c>
      <c r="GO49" s="15" t="str">
        <f>IF(COUNTIF(cmoney!GP$894:GP$1144,$C49)=0,"",COUNTIF(cmoney!GP$894:GP$1144,$C49))</f>
        <v/>
      </c>
      <c r="GP49" s="15" t="str">
        <f>IF(COUNTIF(cmoney!GQ$894:GQ$1144,$C49)=0,"",COUNTIF(cmoney!GQ$894:GQ$1144,$C49))</f>
        <v/>
      </c>
      <c r="GQ49" s="15" t="str">
        <f>IF(COUNTIF(cmoney!GR$894:GR$1144,$C49)=0,"",COUNTIF(cmoney!GR$894:GR$1144,$C49))</f>
        <v/>
      </c>
      <c r="GR49" s="15" t="str">
        <f>IF(COUNTIF(cmoney!GS$894:GS$1144,$C49)=0,"",COUNTIF(cmoney!GS$894:GS$1144,$C49))</f>
        <v/>
      </c>
      <c r="GS49" s="15" t="str">
        <f>IF(COUNTIF(cmoney!GT$894:GT$1144,$C49)=0,"",COUNTIF(cmoney!GT$894:GT$1144,$C49))</f>
        <v/>
      </c>
      <c r="GT49" s="15" t="str">
        <f>IF(COUNTIF(cmoney!GU$894:GU$1144,$C49)=0,"",COUNTIF(cmoney!GU$894:GU$1144,$C49))</f>
        <v/>
      </c>
      <c r="GU49" s="15" t="str">
        <f>IF(COUNTIF(cmoney!GV$894:GV$1144,$C49)=0,"",COUNTIF(cmoney!GV$894:GV$1144,$C49))</f>
        <v/>
      </c>
    </row>
    <row r="50" spans="1:203" ht="17.25" thickBot="1">
      <c r="A50" s="8"/>
      <c r="B50" s="8"/>
      <c r="C50" s="4" t="s">
        <v>686</v>
      </c>
      <c r="D50" s="4" t="s">
        <v>1241</v>
      </c>
      <c r="E50" s="44">
        <f>IF(ISERROR(1-E47),"",1-E47)</f>
        <v>0.61316872427983538</v>
      </c>
      <c r="F50" s="44">
        <f t="shared" ref="F50:BQ50" si="240">IF(ISERROR(1-F47),"",1-F47)</f>
        <v>0.43333333333333335</v>
      </c>
      <c r="G50" s="44">
        <f t="shared" si="240"/>
        <v>0.5748987854251012</v>
      </c>
      <c r="H50" s="44">
        <f t="shared" si="240"/>
        <v>0.85425101214574894</v>
      </c>
      <c r="I50" s="44">
        <f t="shared" si="240"/>
        <v>0.87854251012145745</v>
      </c>
      <c r="J50" s="44">
        <f t="shared" si="240"/>
        <v>0.7416666666666667</v>
      </c>
      <c r="K50" s="44">
        <f t="shared" si="240"/>
        <v>0.4032921810699589</v>
      </c>
      <c r="L50" s="44">
        <f t="shared" si="240"/>
        <v>0.52697095435684649</v>
      </c>
      <c r="M50" s="44">
        <f t="shared" si="240"/>
        <v>0.50819672131147542</v>
      </c>
      <c r="N50" s="44">
        <f t="shared" si="240"/>
        <v>0.7142857142857143</v>
      </c>
      <c r="O50" s="44">
        <f t="shared" si="240"/>
        <v>0.69230769230769229</v>
      </c>
      <c r="P50" s="44">
        <f t="shared" si="240"/>
        <v>0.74380165289256195</v>
      </c>
      <c r="Q50" s="44">
        <f t="shared" si="240"/>
        <v>0.52192982456140347</v>
      </c>
      <c r="R50" s="44">
        <f t="shared" si="240"/>
        <v>0.79497907949790791</v>
      </c>
      <c r="S50" s="44">
        <f t="shared" si="240"/>
        <v>0.75100401606425704</v>
      </c>
      <c r="T50" s="44">
        <f t="shared" si="240"/>
        <v>0.80241935483870974</v>
      </c>
      <c r="U50" s="44">
        <f t="shared" si="240"/>
        <v>0.81376518218623484</v>
      </c>
      <c r="V50" s="44">
        <f t="shared" si="240"/>
        <v>0.82448979591836735</v>
      </c>
      <c r="W50" s="44" t="str">
        <f t="shared" si="240"/>
        <v/>
      </c>
      <c r="X50" s="44">
        <f t="shared" si="240"/>
        <v>0.73305084745762716</v>
      </c>
      <c r="Y50" s="44">
        <f t="shared" si="240"/>
        <v>0.38495575221238942</v>
      </c>
      <c r="Z50" s="44">
        <f t="shared" si="240"/>
        <v>0.55241935483870974</v>
      </c>
      <c r="AA50" s="44">
        <f t="shared" si="240"/>
        <v>0.60408163265306125</v>
      </c>
      <c r="AB50" s="44">
        <f t="shared" si="240"/>
        <v>0.5185185185185186</v>
      </c>
      <c r="AC50" s="44">
        <f t="shared" si="240"/>
        <v>0.75742574257425743</v>
      </c>
      <c r="AD50" s="44" t="str">
        <f t="shared" si="240"/>
        <v/>
      </c>
      <c r="AE50" s="44">
        <f t="shared" si="240"/>
        <v>0.45977011494252873</v>
      </c>
      <c r="AF50" s="44">
        <f t="shared" si="240"/>
        <v>0.56976744186046513</v>
      </c>
      <c r="AG50" s="44">
        <f t="shared" si="240"/>
        <v>0.68387096774193545</v>
      </c>
      <c r="AH50" s="44">
        <f t="shared" si="240"/>
        <v>0.47126436781609193</v>
      </c>
      <c r="AI50" s="44">
        <f t="shared" si="240"/>
        <v>0.47619047619047616</v>
      </c>
      <c r="AJ50" s="44">
        <f t="shared" si="240"/>
        <v>0.27659574468085102</v>
      </c>
      <c r="AK50" s="44">
        <f t="shared" si="240"/>
        <v>0.57575757575757569</v>
      </c>
      <c r="AL50" s="44" t="str">
        <f t="shared" si="240"/>
        <v/>
      </c>
      <c r="AM50" s="44">
        <f t="shared" si="240"/>
        <v>0.64</v>
      </c>
      <c r="AN50" s="44">
        <f t="shared" si="240"/>
        <v>0.64</v>
      </c>
      <c r="AO50" s="44">
        <f t="shared" si="240"/>
        <v>0.56000000000000005</v>
      </c>
      <c r="AP50" s="44">
        <f t="shared" si="240"/>
        <v>0.54166666666666674</v>
      </c>
      <c r="AQ50" s="44" t="str">
        <f t="shared" si="240"/>
        <v/>
      </c>
      <c r="AR50" s="44" t="str">
        <f t="shared" si="240"/>
        <v/>
      </c>
      <c r="AS50" s="44" t="str">
        <f t="shared" si="240"/>
        <v/>
      </c>
      <c r="AT50" s="44" t="str">
        <f t="shared" si="240"/>
        <v/>
      </c>
      <c r="AU50" s="44" t="str">
        <f t="shared" si="240"/>
        <v/>
      </c>
      <c r="AV50" s="44" t="str">
        <f t="shared" si="240"/>
        <v/>
      </c>
      <c r="AW50" s="44" t="str">
        <f t="shared" si="240"/>
        <v/>
      </c>
      <c r="AX50" s="44" t="str">
        <f t="shared" si="240"/>
        <v/>
      </c>
      <c r="AY50" s="44" t="str">
        <f t="shared" si="240"/>
        <v/>
      </c>
      <c r="AZ50" s="44" t="str">
        <f t="shared" si="240"/>
        <v/>
      </c>
      <c r="BA50" s="44" t="str">
        <f t="shared" si="240"/>
        <v/>
      </c>
      <c r="BB50" s="44" t="str">
        <f t="shared" si="240"/>
        <v/>
      </c>
      <c r="BC50" s="44" t="str">
        <f t="shared" si="240"/>
        <v/>
      </c>
      <c r="BD50" s="44" t="str">
        <f t="shared" si="240"/>
        <v/>
      </c>
      <c r="BE50" s="44" t="str">
        <f t="shared" si="240"/>
        <v/>
      </c>
      <c r="BF50" s="44" t="str">
        <f t="shared" si="240"/>
        <v/>
      </c>
      <c r="BG50" s="44" t="str">
        <f t="shared" si="240"/>
        <v/>
      </c>
      <c r="BH50" s="44" t="str">
        <f t="shared" si="240"/>
        <v/>
      </c>
      <c r="BI50" s="44" t="str">
        <f t="shared" si="240"/>
        <v/>
      </c>
      <c r="BJ50" s="44" t="str">
        <f t="shared" si="240"/>
        <v/>
      </c>
      <c r="BK50" s="44" t="str">
        <f t="shared" si="240"/>
        <v/>
      </c>
      <c r="BL50" s="44" t="str">
        <f t="shared" si="240"/>
        <v/>
      </c>
      <c r="BM50" s="44" t="str">
        <f t="shared" si="240"/>
        <v/>
      </c>
      <c r="BN50" s="44" t="str">
        <f t="shared" si="240"/>
        <v/>
      </c>
      <c r="BO50" s="44" t="str">
        <f t="shared" si="240"/>
        <v/>
      </c>
      <c r="BP50" s="44" t="str">
        <f t="shared" si="240"/>
        <v/>
      </c>
      <c r="BQ50" s="44" t="str">
        <f t="shared" si="240"/>
        <v/>
      </c>
      <c r="BR50" s="44" t="str">
        <f t="shared" ref="BR50:EC50" si="241">IF(ISERROR(1-BR47),"",1-BR47)</f>
        <v/>
      </c>
      <c r="BS50" s="44" t="str">
        <f t="shared" si="241"/>
        <v/>
      </c>
      <c r="BT50" s="44" t="str">
        <f t="shared" si="241"/>
        <v/>
      </c>
      <c r="BU50" s="44" t="str">
        <f t="shared" si="241"/>
        <v/>
      </c>
      <c r="BV50" s="44" t="str">
        <f t="shared" si="241"/>
        <v/>
      </c>
      <c r="BW50" s="44" t="str">
        <f t="shared" si="241"/>
        <v/>
      </c>
      <c r="BX50" s="44" t="str">
        <f t="shared" si="241"/>
        <v/>
      </c>
      <c r="BY50" s="44" t="str">
        <f t="shared" si="241"/>
        <v/>
      </c>
      <c r="BZ50" s="44" t="str">
        <f t="shared" si="241"/>
        <v/>
      </c>
      <c r="CA50" s="44" t="str">
        <f t="shared" si="241"/>
        <v/>
      </c>
      <c r="CB50" s="44" t="str">
        <f t="shared" si="241"/>
        <v/>
      </c>
      <c r="CC50" s="44" t="str">
        <f t="shared" si="241"/>
        <v/>
      </c>
      <c r="CD50" s="44" t="str">
        <f t="shared" si="241"/>
        <v/>
      </c>
      <c r="CE50" s="44" t="str">
        <f t="shared" si="241"/>
        <v/>
      </c>
      <c r="CF50" s="44" t="str">
        <f t="shared" si="241"/>
        <v/>
      </c>
      <c r="CG50" s="44" t="str">
        <f t="shared" si="241"/>
        <v/>
      </c>
      <c r="CH50" s="44" t="str">
        <f t="shared" si="241"/>
        <v/>
      </c>
      <c r="CI50" s="44" t="str">
        <f t="shared" si="241"/>
        <v/>
      </c>
      <c r="CJ50" s="44" t="str">
        <f t="shared" si="241"/>
        <v/>
      </c>
      <c r="CK50" s="44" t="str">
        <f t="shared" si="241"/>
        <v/>
      </c>
      <c r="CL50" s="44" t="str">
        <f t="shared" si="241"/>
        <v/>
      </c>
      <c r="CM50" s="44" t="str">
        <f t="shared" si="241"/>
        <v/>
      </c>
      <c r="CN50" s="44" t="str">
        <f t="shared" si="241"/>
        <v/>
      </c>
      <c r="CO50" s="44" t="str">
        <f t="shared" si="241"/>
        <v/>
      </c>
      <c r="CP50" s="44" t="str">
        <f t="shared" si="241"/>
        <v/>
      </c>
      <c r="CQ50" s="44" t="str">
        <f t="shared" si="241"/>
        <v/>
      </c>
      <c r="CR50" s="44" t="str">
        <f t="shared" si="241"/>
        <v/>
      </c>
      <c r="CS50" s="44" t="str">
        <f t="shared" si="241"/>
        <v/>
      </c>
      <c r="CT50" s="44" t="str">
        <f t="shared" si="241"/>
        <v/>
      </c>
      <c r="CU50" s="44" t="str">
        <f t="shared" si="241"/>
        <v/>
      </c>
      <c r="CV50" s="44" t="str">
        <f t="shared" si="241"/>
        <v/>
      </c>
      <c r="CW50" s="44" t="str">
        <f t="shared" si="241"/>
        <v/>
      </c>
      <c r="CX50" s="44" t="str">
        <f t="shared" si="241"/>
        <v/>
      </c>
      <c r="CY50" s="44" t="str">
        <f t="shared" si="241"/>
        <v/>
      </c>
      <c r="CZ50" s="44" t="str">
        <f t="shared" si="241"/>
        <v/>
      </c>
      <c r="DA50" s="44" t="str">
        <f t="shared" si="241"/>
        <v/>
      </c>
      <c r="DB50" s="44" t="str">
        <f t="shared" si="241"/>
        <v/>
      </c>
      <c r="DC50" s="44" t="str">
        <f t="shared" si="241"/>
        <v/>
      </c>
      <c r="DD50" s="44" t="str">
        <f t="shared" si="241"/>
        <v/>
      </c>
      <c r="DE50" s="44" t="str">
        <f t="shared" si="241"/>
        <v/>
      </c>
      <c r="DF50" s="44" t="str">
        <f t="shared" si="241"/>
        <v/>
      </c>
      <c r="DG50" s="44" t="str">
        <f t="shared" si="241"/>
        <v/>
      </c>
      <c r="DH50" s="44" t="str">
        <f t="shared" si="241"/>
        <v/>
      </c>
      <c r="DI50" s="44" t="str">
        <f t="shared" si="241"/>
        <v/>
      </c>
      <c r="DJ50" s="44" t="str">
        <f t="shared" si="241"/>
        <v/>
      </c>
      <c r="DK50" s="44" t="str">
        <f t="shared" si="241"/>
        <v/>
      </c>
      <c r="DL50" s="44" t="str">
        <f t="shared" si="241"/>
        <v/>
      </c>
      <c r="DM50" s="44" t="str">
        <f t="shared" si="241"/>
        <v/>
      </c>
      <c r="DN50" s="44" t="str">
        <f t="shared" si="241"/>
        <v/>
      </c>
      <c r="DO50" s="44" t="str">
        <f t="shared" si="241"/>
        <v/>
      </c>
      <c r="DP50" s="44" t="str">
        <f t="shared" si="241"/>
        <v/>
      </c>
      <c r="DQ50" s="44" t="str">
        <f t="shared" si="241"/>
        <v/>
      </c>
      <c r="DR50" s="44" t="str">
        <f t="shared" si="241"/>
        <v/>
      </c>
      <c r="DS50" s="44" t="str">
        <f t="shared" si="241"/>
        <v/>
      </c>
      <c r="DT50" s="44" t="str">
        <f t="shared" si="241"/>
        <v/>
      </c>
      <c r="DU50" s="44" t="str">
        <f t="shared" si="241"/>
        <v/>
      </c>
      <c r="DV50" s="44" t="str">
        <f t="shared" si="241"/>
        <v/>
      </c>
      <c r="DW50" s="44" t="str">
        <f t="shared" si="241"/>
        <v/>
      </c>
      <c r="DX50" s="44" t="str">
        <f t="shared" si="241"/>
        <v/>
      </c>
      <c r="DY50" s="44" t="str">
        <f t="shared" si="241"/>
        <v/>
      </c>
      <c r="DZ50" s="44" t="str">
        <f t="shared" si="241"/>
        <v/>
      </c>
      <c r="EA50" s="44" t="str">
        <f t="shared" si="241"/>
        <v/>
      </c>
      <c r="EB50" s="44" t="str">
        <f t="shared" si="241"/>
        <v/>
      </c>
      <c r="EC50" s="44" t="str">
        <f t="shared" si="241"/>
        <v/>
      </c>
      <c r="ED50" s="44" t="str">
        <f t="shared" ref="ED50:GO50" si="242">IF(ISERROR(1-ED47),"",1-ED47)</f>
        <v/>
      </c>
      <c r="EE50" s="44" t="str">
        <f t="shared" si="242"/>
        <v/>
      </c>
      <c r="EF50" s="44" t="str">
        <f t="shared" si="242"/>
        <v/>
      </c>
      <c r="EG50" s="44" t="str">
        <f t="shared" si="242"/>
        <v/>
      </c>
      <c r="EH50" s="44" t="str">
        <f t="shared" si="242"/>
        <v/>
      </c>
      <c r="EI50" s="44" t="str">
        <f t="shared" si="242"/>
        <v/>
      </c>
      <c r="EJ50" s="44" t="str">
        <f t="shared" si="242"/>
        <v/>
      </c>
      <c r="EK50" s="44" t="str">
        <f t="shared" si="242"/>
        <v/>
      </c>
      <c r="EL50" s="44" t="str">
        <f t="shared" si="242"/>
        <v/>
      </c>
      <c r="EM50" s="44" t="str">
        <f t="shared" si="242"/>
        <v/>
      </c>
      <c r="EN50" s="44" t="str">
        <f t="shared" si="242"/>
        <v/>
      </c>
      <c r="EO50" s="44" t="str">
        <f t="shared" si="242"/>
        <v/>
      </c>
      <c r="EP50" s="44" t="str">
        <f t="shared" si="242"/>
        <v/>
      </c>
      <c r="EQ50" s="44" t="str">
        <f t="shared" si="242"/>
        <v/>
      </c>
      <c r="ER50" s="44" t="str">
        <f t="shared" si="242"/>
        <v/>
      </c>
      <c r="ES50" s="44" t="str">
        <f t="shared" si="242"/>
        <v/>
      </c>
      <c r="ET50" s="44" t="str">
        <f t="shared" si="242"/>
        <v/>
      </c>
      <c r="EU50" s="44" t="str">
        <f t="shared" si="242"/>
        <v/>
      </c>
      <c r="EV50" s="44" t="str">
        <f t="shared" si="242"/>
        <v/>
      </c>
      <c r="EW50" s="44" t="str">
        <f t="shared" si="242"/>
        <v/>
      </c>
      <c r="EX50" s="44" t="str">
        <f t="shared" si="242"/>
        <v/>
      </c>
      <c r="EY50" s="44" t="str">
        <f t="shared" si="242"/>
        <v/>
      </c>
      <c r="EZ50" s="44" t="str">
        <f t="shared" si="242"/>
        <v/>
      </c>
      <c r="FA50" s="44" t="str">
        <f t="shared" si="242"/>
        <v/>
      </c>
      <c r="FB50" s="44" t="str">
        <f t="shared" si="242"/>
        <v/>
      </c>
      <c r="FC50" s="44" t="str">
        <f t="shared" si="242"/>
        <v/>
      </c>
      <c r="FD50" s="44" t="str">
        <f t="shared" si="242"/>
        <v/>
      </c>
      <c r="FE50" s="44" t="str">
        <f t="shared" si="242"/>
        <v/>
      </c>
      <c r="FF50" s="44" t="str">
        <f t="shared" si="242"/>
        <v/>
      </c>
      <c r="FG50" s="44" t="str">
        <f t="shared" si="242"/>
        <v/>
      </c>
      <c r="FH50" s="44" t="str">
        <f t="shared" si="242"/>
        <v/>
      </c>
      <c r="FI50" s="44" t="str">
        <f t="shared" si="242"/>
        <v/>
      </c>
      <c r="FJ50" s="44" t="str">
        <f t="shared" si="242"/>
        <v/>
      </c>
      <c r="FK50" s="44" t="str">
        <f t="shared" si="242"/>
        <v/>
      </c>
      <c r="FL50" s="44" t="str">
        <f t="shared" si="242"/>
        <v/>
      </c>
      <c r="FM50" s="44" t="str">
        <f t="shared" si="242"/>
        <v/>
      </c>
      <c r="FN50" s="44" t="str">
        <f t="shared" si="242"/>
        <v/>
      </c>
      <c r="FO50" s="44" t="str">
        <f t="shared" si="242"/>
        <v/>
      </c>
      <c r="FP50" s="44" t="str">
        <f t="shared" si="242"/>
        <v/>
      </c>
      <c r="FQ50" s="44" t="str">
        <f t="shared" si="242"/>
        <v/>
      </c>
      <c r="FR50" s="44" t="str">
        <f t="shared" si="242"/>
        <v/>
      </c>
      <c r="FS50" s="44" t="str">
        <f t="shared" si="242"/>
        <v/>
      </c>
      <c r="FT50" s="44" t="str">
        <f t="shared" si="242"/>
        <v/>
      </c>
      <c r="FU50" s="44" t="str">
        <f t="shared" si="242"/>
        <v/>
      </c>
      <c r="FV50" s="44" t="str">
        <f t="shared" si="242"/>
        <v/>
      </c>
      <c r="FW50" s="44" t="str">
        <f t="shared" si="242"/>
        <v/>
      </c>
      <c r="FX50" s="44" t="str">
        <f t="shared" si="242"/>
        <v/>
      </c>
      <c r="FY50" s="44" t="str">
        <f t="shared" si="242"/>
        <v/>
      </c>
      <c r="FZ50" s="44" t="str">
        <f t="shared" si="242"/>
        <v/>
      </c>
      <c r="GA50" s="44" t="str">
        <f t="shared" si="242"/>
        <v/>
      </c>
      <c r="GB50" s="44" t="str">
        <f t="shared" si="242"/>
        <v/>
      </c>
      <c r="GC50" s="44" t="str">
        <f t="shared" si="242"/>
        <v/>
      </c>
      <c r="GD50" s="44" t="str">
        <f t="shared" si="242"/>
        <v/>
      </c>
      <c r="GE50" s="44" t="str">
        <f t="shared" si="242"/>
        <v/>
      </c>
      <c r="GF50" s="44" t="str">
        <f t="shared" si="242"/>
        <v/>
      </c>
      <c r="GG50" s="44" t="str">
        <f t="shared" si="242"/>
        <v/>
      </c>
      <c r="GH50" s="44">
        <f t="shared" si="242"/>
        <v>0.8401639344262295</v>
      </c>
      <c r="GI50" s="44" t="str">
        <f t="shared" si="242"/>
        <v/>
      </c>
      <c r="GJ50" s="44" t="str">
        <f t="shared" si="242"/>
        <v/>
      </c>
      <c r="GK50" s="44" t="str">
        <f t="shared" si="242"/>
        <v/>
      </c>
      <c r="GL50" s="44" t="str">
        <f t="shared" si="242"/>
        <v/>
      </c>
      <c r="GM50" s="44" t="str">
        <f t="shared" si="242"/>
        <v/>
      </c>
      <c r="GN50" s="44" t="str">
        <f t="shared" si="242"/>
        <v/>
      </c>
      <c r="GO50" s="44" t="str">
        <f t="shared" si="242"/>
        <v/>
      </c>
      <c r="GP50" s="44" t="str">
        <f t="shared" ref="GP50:GU50" si="243">IF(ISERROR(1-GP47),"",1-GP47)</f>
        <v/>
      </c>
      <c r="GQ50" s="44" t="str">
        <f t="shared" si="243"/>
        <v/>
      </c>
      <c r="GR50" s="44" t="str">
        <f t="shared" si="243"/>
        <v/>
      </c>
      <c r="GS50" s="44" t="str">
        <f t="shared" si="243"/>
        <v/>
      </c>
      <c r="GT50" s="44" t="str">
        <f t="shared" si="243"/>
        <v/>
      </c>
      <c r="GU50" s="44" t="str">
        <f t="shared" si="243"/>
        <v/>
      </c>
    </row>
    <row r="51" spans="1:203">
      <c r="A51" s="9">
        <v>2014</v>
      </c>
      <c r="C51" s="10" t="s">
        <v>685</v>
      </c>
      <c r="D51" s="10" t="s">
        <v>1237</v>
      </c>
      <c r="E51" s="12">
        <f>IF(COUNTIF(cmoney!F$1145:F$1400,$C51)=0,"",SUMIFS(cmoney!F$1145:F$1400,cmoney!F$1145:F$1400,$C51)/COUNTIF(cmoney!F$1145:F$1400,$C51))</f>
        <v>0.14959545454545461</v>
      </c>
      <c r="F51" s="12">
        <f>IF(COUNTIF(cmoney!G$1145:G$1400,$C51)=0,"",SUMIFS(cmoney!G$1145:G$1400,cmoney!G$1145:G$1400,$C51)/COUNTIF(cmoney!G$1145:G$1400,$C51))</f>
        <v>0.46499622641509425</v>
      </c>
      <c r="G51" s="12">
        <f>IF(COUNTIF(cmoney!H$1145:H$1400,$C51)=0,"",SUMIFS(cmoney!H$1145:H$1400,cmoney!H$1145:H$1400,$C51)/COUNTIF(cmoney!H$1145:H$1400,$C51))</f>
        <v>0.90282799999999996</v>
      </c>
      <c r="H51" s="12">
        <f>IF(COUNTIF(cmoney!I$1145:I$1400,$C51)=0,"",SUMIFS(cmoney!I$1145:I$1400,cmoney!I$1145:I$1400,$C51)/COUNTIF(cmoney!I$1145:I$1400,$C51))</f>
        <v>0.78645624999999997</v>
      </c>
      <c r="I51" s="12">
        <f>IF(COUNTIF(cmoney!J$1145:J$1400,$C51)=0,"",SUMIFS(cmoney!J$1145:J$1400,cmoney!J$1145:J$1400,$C51)/COUNTIF(cmoney!J$1145:J$1400,$C51))</f>
        <v>0.25046250000000003</v>
      </c>
      <c r="J51" s="12">
        <f>IF(COUNTIF(cmoney!K$1145:K$1400,$C51)=0,"",SUMIFS(cmoney!K$1145:K$1400,cmoney!K$1145:K$1400,$C51)/COUNTIF(cmoney!K$1145:K$1400,$C51))</f>
        <v>0.19288484848484844</v>
      </c>
      <c r="K51" s="12">
        <f>IF(COUNTIF(cmoney!L$1145:L$1400,$C51)=0,"",SUMIFS(cmoney!L$1145:L$1400,cmoney!L$1145:L$1400,$C51)/COUNTIF(cmoney!L$1145:L$1400,$C51))</f>
        <v>0.26058000000000003</v>
      </c>
      <c r="L51" s="12">
        <f>IF(COUNTIF(cmoney!M$1145:M$1400,$C51)=0,"",SUMIFS(cmoney!M$1145:M$1400,cmoney!M$1145:M$1400,$C51)/COUNTIF(cmoney!M$1145:M$1400,$C51))</f>
        <v>0.25182933333333329</v>
      </c>
      <c r="M51" s="12">
        <f>IF(COUNTIF(cmoney!N$1145:N$1400,$C51)=0,"",SUMIFS(cmoney!N$1145:N$1400,cmoney!N$1145:N$1400,$C51)/COUNTIF(cmoney!N$1145:N$1400,$C51))</f>
        <v>0.33176666666666654</v>
      </c>
      <c r="N51" s="12">
        <f>IF(COUNTIF(cmoney!O$1145:O$1400,$C51)=0,"",SUMIFS(cmoney!O$1145:O$1400,cmoney!O$1145:O$1400,$C51)/COUNTIF(cmoney!O$1145:O$1400,$C51))</f>
        <v>0.32198939393939391</v>
      </c>
      <c r="O51" s="12">
        <f>IF(COUNTIF(cmoney!P$1145:P$1400,$C51)=0,"",SUMIFS(cmoney!P$1145:P$1400,cmoney!P$1145:P$1400,$C51)/COUNTIF(cmoney!P$1145:P$1400,$C51))</f>
        <v>3.1882490476190495</v>
      </c>
      <c r="P51" s="12">
        <f>IF(COUNTIF(cmoney!Q$1145:Q$1400,$C51)=0,"",SUMIFS(cmoney!Q$1145:Q$1400,cmoney!Q$1145:Q$1400,$C51)/COUNTIF(cmoney!Q$1145:Q$1400,$C51))</f>
        <v>1.2920816901408443</v>
      </c>
      <c r="Q51" s="12">
        <f>IF(COUNTIF(cmoney!R$1145:R$1400,$C51)=0,"",SUMIFS(cmoney!R$1145:R$1400,cmoney!R$1145:R$1400,$C51)/COUNTIF(cmoney!R$1145:R$1400,$C51))</f>
        <v>0.17281250000000006</v>
      </c>
      <c r="R51" s="12">
        <f>IF(COUNTIF(cmoney!S$1145:S$1400,$C51)=0,"",SUMIFS(cmoney!S$1145:S$1400,cmoney!S$1145:S$1400,$C51)/COUNTIF(cmoney!S$1145:S$1400,$C51))</f>
        <v>9.3212345679012376E-2</v>
      </c>
      <c r="S51" s="12">
        <f>IF(COUNTIF(cmoney!T$1145:T$1400,$C51)=0,"",SUMIFS(cmoney!T$1145:T$1400,cmoney!T$1145:T$1400,$C51)/COUNTIF(cmoney!T$1145:T$1400,$C51))</f>
        <v>2.2015803571428574</v>
      </c>
      <c r="T51" s="12">
        <f>IF(COUNTIF(cmoney!U$1145:U$1400,$C51)=0,"",SUMIFS(cmoney!U$1145:U$1400,cmoney!U$1145:U$1400,$C51)/COUNTIF(cmoney!U$1145:U$1400,$C51))</f>
        <v>1.0601815068493157</v>
      </c>
      <c r="U51" s="12">
        <f>IF(COUNTIF(cmoney!V$1145:V$1400,$C51)=0,"",SUMIFS(cmoney!V$1145:V$1400,cmoney!V$1145:V$1400,$C51)/COUNTIF(cmoney!V$1145:V$1400,$C51))</f>
        <v>0.85586916666666657</v>
      </c>
      <c r="V51" s="12">
        <f>IF(COUNTIF(cmoney!W$1145:W$1400,$C51)=0,"",SUMIFS(cmoney!W$1145:W$1400,cmoney!W$1145:W$1400,$C51)/COUNTIF(cmoney!W$1145:W$1400,$C51))</f>
        <v>0.61789999999999989</v>
      </c>
      <c r="W51" s="12" t="str">
        <f>IF(COUNTIF(cmoney!X$1145:X$1400,$C51)=0,"",SUMIFS(cmoney!X$1145:X$1400,cmoney!X$1145:X$1400,$C51)/COUNTIF(cmoney!X$1145:X$1400,$C51))</f>
        <v/>
      </c>
      <c r="X51" s="12">
        <f>IF(COUNTIF(cmoney!Y$1145:Y$1400,$C51)=0,"",SUMIFS(cmoney!Y$1145:Y$1400,cmoney!Y$1145:Y$1400,$C51)/COUNTIF(cmoney!Y$1145:Y$1400,$C51))</f>
        <v>0.16266666666666668</v>
      </c>
      <c r="Y51" s="12">
        <f>IF(COUNTIF(cmoney!Z$1145:Z$1400,$C51)=0,"",SUMIFS(cmoney!Z$1145:Z$1400,cmoney!Z$1145:Z$1400,$C51)/COUNTIF(cmoney!Z$1145:Z$1400,$C51))</f>
        <v>0.15723809523809523</v>
      </c>
      <c r="Z51" s="12">
        <f>IF(COUNTIF(cmoney!AA$1145:AA$1400,$C51)=0,"",SUMIFS(cmoney!AA$1145:AA$1400,cmoney!AA$1145:AA$1400,$C51)/COUNTIF(cmoney!AA$1145:AA$1400,$C51))</f>
        <v>3.5983882352941174</v>
      </c>
      <c r="AA51" s="12">
        <f>IF(COUNTIF(cmoney!AB$1145:AB$1400,$C51)=0,"",SUMIFS(cmoney!AB$1145:AB$1400,cmoney!AB$1145:AB$1400,$C51)/COUNTIF(cmoney!AB$1145:AB$1400,$C51))</f>
        <v>1.6518434782608697</v>
      </c>
      <c r="AB51" s="12" t="str">
        <f>IF(COUNTIF(cmoney!AC$1145:AC$1400,$C51)=0,"",SUMIFS(cmoney!AC$1145:AC$1400,cmoney!AC$1145:AC$1400,$C51)/COUNTIF(cmoney!AC$1145:AC$1400,$C51))</f>
        <v/>
      </c>
      <c r="AC51" s="12" t="str">
        <f>IF(COUNTIF(cmoney!AD$1145:AD$1400,$C51)=0,"",SUMIFS(cmoney!AD$1145:AD$1400,cmoney!AD$1145:AD$1400,$C51)/COUNTIF(cmoney!AD$1145:AD$1400,$C51))</f>
        <v/>
      </c>
      <c r="AD51" s="12" t="str">
        <f>IF(COUNTIF(cmoney!AE$1145:AE$1400,$C51)=0,"",SUMIFS(cmoney!AE$1145:AE$1400,cmoney!AE$1145:AE$1400,$C51)/COUNTIF(cmoney!AE$1145:AE$1400,$C51))</f>
        <v/>
      </c>
      <c r="AE51" s="12" t="str">
        <f>IF(COUNTIF(cmoney!AF$1145:AF$1400,$C51)=0,"",SUMIFS(cmoney!AF$1145:AF$1400,cmoney!AF$1145:AF$1400,$C51)/COUNTIF(cmoney!AF$1145:AF$1400,$C51))</f>
        <v/>
      </c>
      <c r="AF51" s="12" t="str">
        <f>IF(COUNTIF(cmoney!AG$1145:AG$1400,$C51)=0,"",SUMIFS(cmoney!AG$1145:AG$1400,cmoney!AG$1145:AG$1400,$C51)/COUNTIF(cmoney!AG$1145:AG$1400,$C51))</f>
        <v/>
      </c>
      <c r="AG51" s="12" t="str">
        <f>IF(COUNTIF(cmoney!AH$1145:AH$1400,$C51)=0,"",SUMIFS(cmoney!AH$1145:AH$1400,cmoney!AH$1145:AH$1400,$C51)/COUNTIF(cmoney!AH$1145:AH$1400,$C51))</f>
        <v/>
      </c>
      <c r="AH51" s="12" t="str">
        <f>IF(COUNTIF(cmoney!AI$1145:AI$1400,$C51)=0,"",SUMIFS(cmoney!AI$1145:AI$1400,cmoney!AI$1145:AI$1400,$C51)/COUNTIF(cmoney!AI$1145:AI$1400,$C51))</f>
        <v/>
      </c>
      <c r="AI51" s="12" t="str">
        <f>IF(COUNTIF(cmoney!AJ$1145:AJ$1400,$C51)=0,"",SUMIFS(cmoney!AJ$1145:AJ$1400,cmoney!AJ$1145:AJ$1400,$C51)/COUNTIF(cmoney!AJ$1145:AJ$1400,$C51))</f>
        <v/>
      </c>
      <c r="AJ51" s="12" t="str">
        <f>IF(COUNTIF(cmoney!AK$1145:AK$1400,$C51)=0,"",SUMIFS(cmoney!AK$1145:AK$1400,cmoney!AK$1145:AK$1400,$C51)/COUNTIF(cmoney!AK$1145:AK$1400,$C51))</f>
        <v/>
      </c>
      <c r="AK51" s="12" t="str">
        <f>IF(COUNTIF(cmoney!AL$1145:AL$1400,$C51)=0,"",SUMIFS(cmoney!AL$1145:AL$1400,cmoney!AL$1145:AL$1400,$C51)/COUNTIF(cmoney!AL$1145:AL$1400,$C51))</f>
        <v/>
      </c>
      <c r="AL51" s="12" t="str">
        <f>IF(COUNTIF(cmoney!AM$1145:AM$1400,$C51)=0,"",SUMIFS(cmoney!AM$1145:AM$1400,cmoney!AM$1145:AM$1400,$C51)/COUNTIF(cmoney!AM$1145:AM$1400,$C51))</f>
        <v/>
      </c>
      <c r="AM51" s="12" t="str">
        <f>IF(COUNTIF(cmoney!AN$1145:AN$1400,$C51)=0,"",SUMIFS(cmoney!AN$1145:AN$1400,cmoney!AN$1145:AN$1400,$C51)/COUNTIF(cmoney!AN$1145:AN$1400,$C51))</f>
        <v/>
      </c>
      <c r="AN51" s="12" t="str">
        <f>IF(COUNTIF(cmoney!AO$1145:AO$1400,$C51)=0,"",SUMIFS(cmoney!AO$1145:AO$1400,cmoney!AO$1145:AO$1400,$C51)/COUNTIF(cmoney!AO$1145:AO$1400,$C51))</f>
        <v/>
      </c>
      <c r="AO51" s="12" t="str">
        <f>IF(COUNTIF(cmoney!AP$1145:AP$1400,$C51)=0,"",SUMIFS(cmoney!AP$1145:AP$1400,cmoney!AP$1145:AP$1400,$C51)/COUNTIF(cmoney!AP$1145:AP$1400,$C51))</f>
        <v/>
      </c>
      <c r="AP51" s="12" t="str">
        <f>IF(COUNTIF(cmoney!AQ$1145:AQ$1400,$C51)=0,"",SUMIFS(cmoney!AQ$1145:AQ$1400,cmoney!AQ$1145:AQ$1400,$C51)/COUNTIF(cmoney!AQ$1145:AQ$1400,$C51))</f>
        <v/>
      </c>
      <c r="AQ51" s="12" t="str">
        <f>IF(COUNTIF(cmoney!AR$1145:AR$1400,$C51)=0,"",SUMIFS(cmoney!AR$1145:AR$1400,cmoney!AR$1145:AR$1400,$C51)/COUNTIF(cmoney!AR$1145:AR$1400,$C51))</f>
        <v/>
      </c>
      <c r="AR51" s="12" t="str">
        <f>IF(COUNTIF(cmoney!AS$1145:AS$1400,$C51)=0,"",SUMIFS(cmoney!AS$1145:AS$1400,cmoney!AS$1145:AS$1400,$C51)/COUNTIF(cmoney!AS$1145:AS$1400,$C51))</f>
        <v/>
      </c>
      <c r="AS51" s="12" t="str">
        <f>IF(COUNTIF(cmoney!AT$1145:AT$1400,$C51)=0,"",SUMIFS(cmoney!AT$1145:AT$1400,cmoney!AT$1145:AT$1400,$C51)/COUNTIF(cmoney!AT$1145:AT$1400,$C51))</f>
        <v/>
      </c>
      <c r="AT51" s="12" t="str">
        <f>IF(COUNTIF(cmoney!AU$1145:AU$1400,$C51)=0,"",SUMIFS(cmoney!AU$1145:AU$1400,cmoney!AU$1145:AU$1400,$C51)/COUNTIF(cmoney!AU$1145:AU$1400,$C51))</f>
        <v/>
      </c>
      <c r="AU51" s="12" t="str">
        <f>IF(COUNTIF(cmoney!AV$1145:AV$1400,$C51)=0,"",SUMIFS(cmoney!AV$1145:AV$1400,cmoney!AV$1145:AV$1400,$C51)/COUNTIF(cmoney!AV$1145:AV$1400,$C51))</f>
        <v/>
      </c>
      <c r="AV51" s="12" t="str">
        <f>IF(COUNTIF(cmoney!AW$1145:AW$1400,$C51)=0,"",SUMIFS(cmoney!AW$1145:AW$1400,cmoney!AW$1145:AW$1400,$C51)/COUNTIF(cmoney!AW$1145:AW$1400,$C51))</f>
        <v/>
      </c>
      <c r="AW51" s="12" t="str">
        <f>IF(COUNTIF(cmoney!AX$1145:AX$1400,$C51)=0,"",SUMIFS(cmoney!AX$1145:AX$1400,cmoney!AX$1145:AX$1400,$C51)/COUNTIF(cmoney!AX$1145:AX$1400,$C51))</f>
        <v/>
      </c>
      <c r="AX51" s="12" t="str">
        <f>IF(COUNTIF(cmoney!AY$1145:AY$1400,$C51)=0,"",SUMIFS(cmoney!AY$1145:AY$1400,cmoney!AY$1145:AY$1400,$C51)/COUNTIF(cmoney!AY$1145:AY$1400,$C51))</f>
        <v/>
      </c>
      <c r="AY51" s="12" t="str">
        <f>IF(COUNTIF(cmoney!AZ$1145:AZ$1400,$C51)=0,"",SUMIFS(cmoney!AZ$1145:AZ$1400,cmoney!AZ$1145:AZ$1400,$C51)/COUNTIF(cmoney!AZ$1145:AZ$1400,$C51))</f>
        <v/>
      </c>
      <c r="AZ51" s="12" t="str">
        <f>IF(COUNTIF(cmoney!BA$1145:BA$1400,$C51)=0,"",SUMIFS(cmoney!BA$1145:BA$1400,cmoney!BA$1145:BA$1400,$C51)/COUNTIF(cmoney!BA$1145:BA$1400,$C51))</f>
        <v/>
      </c>
      <c r="BA51" s="12" t="str">
        <f>IF(COUNTIF(cmoney!BB$1145:BB$1400,$C51)=0,"",SUMIFS(cmoney!BB$1145:BB$1400,cmoney!BB$1145:BB$1400,$C51)/COUNTIF(cmoney!BB$1145:BB$1400,$C51))</f>
        <v/>
      </c>
      <c r="BB51" s="12" t="str">
        <f>IF(COUNTIF(cmoney!BC$1145:BC$1400,$C51)=0,"",SUMIFS(cmoney!BC$1145:BC$1400,cmoney!BC$1145:BC$1400,$C51)/COUNTIF(cmoney!BC$1145:BC$1400,$C51))</f>
        <v/>
      </c>
      <c r="BC51" s="12" t="str">
        <f>IF(COUNTIF(cmoney!BD$1145:BD$1400,$C51)=0,"",SUMIFS(cmoney!BD$1145:BD$1400,cmoney!BD$1145:BD$1400,$C51)/COUNTIF(cmoney!BD$1145:BD$1400,$C51))</f>
        <v/>
      </c>
      <c r="BD51" s="12" t="str">
        <f>IF(COUNTIF(cmoney!BE$1145:BE$1400,$C51)=0,"",SUMIFS(cmoney!BE$1145:BE$1400,cmoney!BE$1145:BE$1400,$C51)/COUNTIF(cmoney!BE$1145:BE$1400,$C51))</f>
        <v/>
      </c>
      <c r="BE51" s="12" t="str">
        <f>IF(COUNTIF(cmoney!BF$1145:BF$1400,$C51)=0,"",SUMIFS(cmoney!BF$1145:BF$1400,cmoney!BF$1145:BF$1400,$C51)/COUNTIF(cmoney!BF$1145:BF$1400,$C51))</f>
        <v/>
      </c>
      <c r="BF51" s="12" t="str">
        <f>IF(COUNTIF(cmoney!BG$1145:BG$1400,$C51)=0,"",SUMIFS(cmoney!BG$1145:BG$1400,cmoney!BG$1145:BG$1400,$C51)/COUNTIF(cmoney!BG$1145:BG$1400,$C51))</f>
        <v/>
      </c>
      <c r="BG51" s="12" t="str">
        <f>IF(COUNTIF(cmoney!BH$1145:BH$1400,$C51)=0,"",SUMIFS(cmoney!BH$1145:BH$1400,cmoney!BH$1145:BH$1400,$C51)/COUNTIF(cmoney!BH$1145:BH$1400,$C51))</f>
        <v/>
      </c>
      <c r="BH51" s="12" t="str">
        <f>IF(COUNTIF(cmoney!BI$1145:BI$1400,$C51)=0,"",SUMIFS(cmoney!BI$1145:BI$1400,cmoney!BI$1145:BI$1400,$C51)/COUNTIF(cmoney!BI$1145:BI$1400,$C51))</f>
        <v/>
      </c>
      <c r="BI51" s="12" t="str">
        <f>IF(COUNTIF(cmoney!BJ$1145:BJ$1400,$C51)=0,"",SUMIFS(cmoney!BJ$1145:BJ$1400,cmoney!BJ$1145:BJ$1400,$C51)/COUNTIF(cmoney!BJ$1145:BJ$1400,$C51))</f>
        <v/>
      </c>
      <c r="BJ51" s="12" t="str">
        <f>IF(COUNTIF(cmoney!BK$1145:BK$1400,$C51)=0,"",SUMIFS(cmoney!BK$1145:BK$1400,cmoney!BK$1145:BK$1400,$C51)/COUNTIF(cmoney!BK$1145:BK$1400,$C51))</f>
        <v/>
      </c>
      <c r="BK51" s="12" t="str">
        <f>IF(COUNTIF(cmoney!BL$1145:BL$1400,$C51)=0,"",SUMIFS(cmoney!BL$1145:BL$1400,cmoney!BL$1145:BL$1400,$C51)/COUNTIF(cmoney!BL$1145:BL$1400,$C51))</f>
        <v/>
      </c>
      <c r="BL51" s="12" t="str">
        <f>IF(COUNTIF(cmoney!BM$1145:BM$1400,$C51)=0,"",SUMIFS(cmoney!BM$1145:BM$1400,cmoney!BM$1145:BM$1400,$C51)/COUNTIF(cmoney!BM$1145:BM$1400,$C51))</f>
        <v/>
      </c>
      <c r="BM51" s="12" t="str">
        <f>IF(COUNTIF(cmoney!BN$1145:BN$1400,$C51)=0,"",SUMIFS(cmoney!BN$1145:BN$1400,cmoney!BN$1145:BN$1400,$C51)/COUNTIF(cmoney!BN$1145:BN$1400,$C51))</f>
        <v/>
      </c>
      <c r="BN51" s="12" t="str">
        <f>IF(COUNTIF(cmoney!BO$1145:BO$1400,$C51)=0,"",SUMIFS(cmoney!BO$1145:BO$1400,cmoney!BO$1145:BO$1400,$C51)/COUNTIF(cmoney!BO$1145:BO$1400,$C51))</f>
        <v/>
      </c>
      <c r="BO51" s="12" t="str">
        <f>IF(COUNTIF(cmoney!BP$1145:BP$1400,$C51)=0,"",SUMIFS(cmoney!BP$1145:BP$1400,cmoney!BP$1145:BP$1400,$C51)/COUNTIF(cmoney!BP$1145:BP$1400,$C51))</f>
        <v/>
      </c>
      <c r="BP51" s="12" t="str">
        <f>IF(COUNTIF(cmoney!BQ$1145:BQ$1400,$C51)=0,"",SUMIFS(cmoney!BQ$1145:BQ$1400,cmoney!BQ$1145:BQ$1400,$C51)/COUNTIF(cmoney!BQ$1145:BQ$1400,$C51))</f>
        <v/>
      </c>
      <c r="BQ51" s="12" t="str">
        <f>IF(COUNTIF(cmoney!BR$1145:BR$1400,$C51)=0,"",SUMIFS(cmoney!BR$1145:BR$1400,cmoney!BR$1145:BR$1400,$C51)/COUNTIF(cmoney!BR$1145:BR$1400,$C51))</f>
        <v/>
      </c>
      <c r="BR51" s="12" t="str">
        <f>IF(COUNTIF(cmoney!BS$1145:BS$1400,$C51)=0,"",SUMIFS(cmoney!BS$1145:BS$1400,cmoney!BS$1145:BS$1400,$C51)/COUNTIF(cmoney!BS$1145:BS$1400,$C51))</f>
        <v/>
      </c>
      <c r="BS51" s="12" t="str">
        <f>IF(COUNTIF(cmoney!BT$1145:BT$1400,$C51)=0,"",SUMIFS(cmoney!BT$1145:BT$1400,cmoney!BT$1145:BT$1400,$C51)/COUNTIF(cmoney!BT$1145:BT$1400,$C51))</f>
        <v/>
      </c>
      <c r="BT51" s="12" t="str">
        <f>IF(COUNTIF(cmoney!BU$1145:BU$1400,$C51)=0,"",SUMIFS(cmoney!BU$1145:BU$1400,cmoney!BU$1145:BU$1400,$C51)/COUNTIF(cmoney!BU$1145:BU$1400,$C51))</f>
        <v/>
      </c>
      <c r="BU51" s="12" t="str">
        <f>IF(COUNTIF(cmoney!BV$1145:BV$1400,$C51)=0,"",SUMIFS(cmoney!BV$1145:BV$1400,cmoney!BV$1145:BV$1400,$C51)/COUNTIF(cmoney!BV$1145:BV$1400,$C51))</f>
        <v/>
      </c>
      <c r="BV51" s="12" t="str">
        <f>IF(COUNTIF(cmoney!BW$1145:BW$1400,$C51)=0,"",SUMIFS(cmoney!BW$1145:BW$1400,cmoney!BW$1145:BW$1400,$C51)/COUNTIF(cmoney!BW$1145:BW$1400,$C51))</f>
        <v/>
      </c>
      <c r="BW51" s="12" t="str">
        <f>IF(COUNTIF(cmoney!BX$1145:BX$1400,$C51)=0,"",SUMIFS(cmoney!BX$1145:BX$1400,cmoney!BX$1145:BX$1400,$C51)/COUNTIF(cmoney!BX$1145:BX$1400,$C51))</f>
        <v/>
      </c>
      <c r="BX51" s="12" t="str">
        <f>IF(COUNTIF(cmoney!BY$1145:BY$1400,$C51)=0,"",SUMIFS(cmoney!BY$1145:BY$1400,cmoney!BY$1145:BY$1400,$C51)/COUNTIF(cmoney!BY$1145:BY$1400,$C51))</f>
        <v/>
      </c>
      <c r="BY51" s="12" t="str">
        <f>IF(COUNTIF(cmoney!BZ$1145:BZ$1400,$C51)=0,"",SUMIFS(cmoney!BZ$1145:BZ$1400,cmoney!BZ$1145:BZ$1400,$C51)/COUNTIF(cmoney!BZ$1145:BZ$1400,$C51))</f>
        <v/>
      </c>
      <c r="BZ51" s="12" t="str">
        <f>IF(COUNTIF(cmoney!CA$1145:CA$1400,$C51)=0,"",SUMIFS(cmoney!CA$1145:CA$1400,cmoney!CA$1145:CA$1400,$C51)/COUNTIF(cmoney!CA$1145:CA$1400,$C51))</f>
        <v/>
      </c>
      <c r="CA51" s="12" t="str">
        <f>IF(COUNTIF(cmoney!CB$1145:CB$1400,$C51)=0,"",SUMIFS(cmoney!CB$1145:CB$1400,cmoney!CB$1145:CB$1400,$C51)/COUNTIF(cmoney!CB$1145:CB$1400,$C51))</f>
        <v/>
      </c>
      <c r="CB51" s="12" t="str">
        <f>IF(COUNTIF(cmoney!CC$1145:CC$1400,$C51)=0,"",SUMIFS(cmoney!CC$1145:CC$1400,cmoney!CC$1145:CC$1400,$C51)/COUNTIF(cmoney!CC$1145:CC$1400,$C51))</f>
        <v/>
      </c>
      <c r="CC51" s="12" t="str">
        <f>IF(COUNTIF(cmoney!CD$1145:CD$1400,$C51)=0,"",SUMIFS(cmoney!CD$1145:CD$1400,cmoney!CD$1145:CD$1400,$C51)/COUNTIF(cmoney!CD$1145:CD$1400,$C51))</f>
        <v/>
      </c>
      <c r="CD51" s="12" t="str">
        <f>IF(COUNTIF(cmoney!CE$1145:CE$1400,$C51)=0,"",SUMIFS(cmoney!CE$1145:CE$1400,cmoney!CE$1145:CE$1400,$C51)/COUNTIF(cmoney!CE$1145:CE$1400,$C51))</f>
        <v/>
      </c>
      <c r="CE51" s="12" t="str">
        <f>IF(COUNTIF(cmoney!CF$1145:CF$1400,$C51)=0,"",SUMIFS(cmoney!CF$1145:CF$1400,cmoney!CF$1145:CF$1400,$C51)/COUNTIF(cmoney!CF$1145:CF$1400,$C51))</f>
        <v/>
      </c>
      <c r="CF51" s="12" t="str">
        <f>IF(COUNTIF(cmoney!CG$1145:CG$1400,$C51)=0,"",SUMIFS(cmoney!CG$1145:CG$1400,cmoney!CG$1145:CG$1400,$C51)/COUNTIF(cmoney!CG$1145:CG$1400,$C51))</f>
        <v/>
      </c>
      <c r="CG51" s="12" t="str">
        <f>IF(COUNTIF(cmoney!CH$1145:CH$1400,$C51)=0,"",SUMIFS(cmoney!CH$1145:CH$1400,cmoney!CH$1145:CH$1400,$C51)/COUNTIF(cmoney!CH$1145:CH$1400,$C51))</f>
        <v/>
      </c>
      <c r="CH51" s="12" t="str">
        <f>IF(COUNTIF(cmoney!CI$1145:CI$1400,$C51)=0,"",SUMIFS(cmoney!CI$1145:CI$1400,cmoney!CI$1145:CI$1400,$C51)/COUNTIF(cmoney!CI$1145:CI$1400,$C51))</f>
        <v/>
      </c>
      <c r="CI51" s="12" t="str">
        <f>IF(COUNTIF(cmoney!CJ$1145:CJ$1400,$C51)=0,"",SUMIFS(cmoney!CJ$1145:CJ$1400,cmoney!CJ$1145:CJ$1400,$C51)/COUNTIF(cmoney!CJ$1145:CJ$1400,$C51))</f>
        <v/>
      </c>
      <c r="CJ51" s="12" t="str">
        <f>IF(COUNTIF(cmoney!CK$1145:CK$1400,$C51)=0,"",SUMIFS(cmoney!CK$1145:CK$1400,cmoney!CK$1145:CK$1400,$C51)/COUNTIF(cmoney!CK$1145:CK$1400,$C51))</f>
        <v/>
      </c>
      <c r="CK51" s="12" t="str">
        <f>IF(COUNTIF(cmoney!CL$1145:CL$1400,$C51)=0,"",SUMIFS(cmoney!CL$1145:CL$1400,cmoney!CL$1145:CL$1400,$C51)/COUNTIF(cmoney!CL$1145:CL$1400,$C51))</f>
        <v/>
      </c>
      <c r="CL51" s="12" t="str">
        <f>IF(COUNTIF(cmoney!CM$1145:CM$1400,$C51)=0,"",SUMIFS(cmoney!CM$1145:CM$1400,cmoney!CM$1145:CM$1400,$C51)/COUNTIF(cmoney!CM$1145:CM$1400,$C51))</f>
        <v/>
      </c>
      <c r="CM51" s="12" t="str">
        <f>IF(COUNTIF(cmoney!CN$1145:CN$1400,$C51)=0,"",SUMIFS(cmoney!CN$1145:CN$1400,cmoney!CN$1145:CN$1400,$C51)/COUNTIF(cmoney!CN$1145:CN$1400,$C51))</f>
        <v/>
      </c>
      <c r="CN51" s="12" t="str">
        <f>IF(COUNTIF(cmoney!CO$1145:CO$1400,$C51)=0,"",SUMIFS(cmoney!CO$1145:CO$1400,cmoney!CO$1145:CO$1400,$C51)/COUNTIF(cmoney!CO$1145:CO$1400,$C51))</f>
        <v/>
      </c>
      <c r="CO51" s="12" t="str">
        <f>IF(COUNTIF(cmoney!CP$1145:CP$1400,$C51)=0,"",SUMIFS(cmoney!CP$1145:CP$1400,cmoney!CP$1145:CP$1400,$C51)/COUNTIF(cmoney!CP$1145:CP$1400,$C51))</f>
        <v/>
      </c>
      <c r="CP51" s="12" t="str">
        <f>IF(COUNTIF(cmoney!CQ$1145:CQ$1400,$C51)=0,"",SUMIFS(cmoney!CQ$1145:CQ$1400,cmoney!CQ$1145:CQ$1400,$C51)/COUNTIF(cmoney!CQ$1145:CQ$1400,$C51))</f>
        <v/>
      </c>
      <c r="CQ51" s="12" t="str">
        <f>IF(COUNTIF(cmoney!CR$1145:CR$1400,$C51)=0,"",SUMIFS(cmoney!CR$1145:CR$1400,cmoney!CR$1145:CR$1400,$C51)/COUNTIF(cmoney!CR$1145:CR$1400,$C51))</f>
        <v/>
      </c>
      <c r="CR51" s="12" t="str">
        <f>IF(COUNTIF(cmoney!CS$1145:CS$1400,$C51)=0,"",SUMIFS(cmoney!CS$1145:CS$1400,cmoney!CS$1145:CS$1400,$C51)/COUNTIF(cmoney!CS$1145:CS$1400,$C51))</f>
        <v/>
      </c>
      <c r="CS51" s="12" t="str">
        <f>IF(COUNTIF(cmoney!CT$1145:CT$1400,$C51)=0,"",SUMIFS(cmoney!CT$1145:CT$1400,cmoney!CT$1145:CT$1400,$C51)/COUNTIF(cmoney!CT$1145:CT$1400,$C51))</f>
        <v/>
      </c>
      <c r="CT51" s="12" t="str">
        <f>IF(COUNTIF(cmoney!CU$1145:CU$1400,$C51)=0,"",SUMIFS(cmoney!CU$1145:CU$1400,cmoney!CU$1145:CU$1400,$C51)/COUNTIF(cmoney!CU$1145:CU$1400,$C51))</f>
        <v/>
      </c>
      <c r="CU51" s="12" t="str">
        <f>IF(COUNTIF(cmoney!CV$1145:CV$1400,$C51)=0,"",SUMIFS(cmoney!CV$1145:CV$1400,cmoney!CV$1145:CV$1400,$C51)/COUNTIF(cmoney!CV$1145:CV$1400,$C51))</f>
        <v/>
      </c>
      <c r="CV51" s="12" t="str">
        <f>IF(COUNTIF(cmoney!CW$1145:CW$1400,$C51)=0,"",SUMIFS(cmoney!CW$1145:CW$1400,cmoney!CW$1145:CW$1400,$C51)/COUNTIF(cmoney!CW$1145:CW$1400,$C51))</f>
        <v/>
      </c>
      <c r="CW51" s="12" t="str">
        <f>IF(COUNTIF(cmoney!CX$1145:CX$1400,$C51)=0,"",SUMIFS(cmoney!CX$1145:CX$1400,cmoney!CX$1145:CX$1400,$C51)/COUNTIF(cmoney!CX$1145:CX$1400,$C51))</f>
        <v/>
      </c>
      <c r="CX51" s="12" t="str">
        <f>IF(COUNTIF(cmoney!CY$1145:CY$1400,$C51)=0,"",SUMIFS(cmoney!CY$1145:CY$1400,cmoney!CY$1145:CY$1400,$C51)/COUNTIF(cmoney!CY$1145:CY$1400,$C51))</f>
        <v/>
      </c>
      <c r="CY51" s="12" t="str">
        <f>IF(COUNTIF(cmoney!CZ$1145:CZ$1400,$C51)=0,"",SUMIFS(cmoney!CZ$1145:CZ$1400,cmoney!CZ$1145:CZ$1400,$C51)/COUNTIF(cmoney!CZ$1145:CZ$1400,$C51))</f>
        <v/>
      </c>
      <c r="CZ51" s="12" t="str">
        <f>IF(COUNTIF(cmoney!DA$1145:DA$1400,$C51)=0,"",SUMIFS(cmoney!DA$1145:DA$1400,cmoney!DA$1145:DA$1400,$C51)/COUNTIF(cmoney!DA$1145:DA$1400,$C51))</f>
        <v/>
      </c>
      <c r="DA51" s="12" t="str">
        <f>IF(COUNTIF(cmoney!DB$1145:DB$1400,$C51)=0,"",SUMIFS(cmoney!DB$1145:DB$1400,cmoney!DB$1145:DB$1400,$C51)/COUNTIF(cmoney!DB$1145:DB$1400,$C51))</f>
        <v/>
      </c>
      <c r="DB51" s="12" t="str">
        <f>IF(COUNTIF(cmoney!DC$1145:DC$1400,$C51)=0,"",SUMIFS(cmoney!DC$1145:DC$1400,cmoney!DC$1145:DC$1400,$C51)/COUNTIF(cmoney!DC$1145:DC$1400,$C51))</f>
        <v/>
      </c>
      <c r="DC51" s="12" t="str">
        <f>IF(COUNTIF(cmoney!DD$1145:DD$1400,$C51)=0,"",SUMIFS(cmoney!DD$1145:DD$1400,cmoney!DD$1145:DD$1400,$C51)/COUNTIF(cmoney!DD$1145:DD$1400,$C51))</f>
        <v/>
      </c>
      <c r="DD51" s="12" t="str">
        <f>IF(COUNTIF(cmoney!DE$1145:DE$1400,$C51)=0,"",SUMIFS(cmoney!DE$1145:DE$1400,cmoney!DE$1145:DE$1400,$C51)/COUNTIF(cmoney!DE$1145:DE$1400,$C51))</f>
        <v/>
      </c>
      <c r="DE51" s="12" t="str">
        <f>IF(COUNTIF(cmoney!DF$1145:DF$1400,$C51)=0,"",SUMIFS(cmoney!DF$1145:DF$1400,cmoney!DF$1145:DF$1400,$C51)/COUNTIF(cmoney!DF$1145:DF$1400,$C51))</f>
        <v/>
      </c>
      <c r="DF51" s="12" t="str">
        <f>IF(COUNTIF(cmoney!DG$1145:DG$1400,$C51)=0,"",SUMIFS(cmoney!DG$1145:DG$1400,cmoney!DG$1145:DG$1400,$C51)/COUNTIF(cmoney!DG$1145:DG$1400,$C51))</f>
        <v/>
      </c>
      <c r="DG51" s="12" t="str">
        <f>IF(COUNTIF(cmoney!DH$1145:DH$1400,$C51)=0,"",SUMIFS(cmoney!DH$1145:DH$1400,cmoney!DH$1145:DH$1400,$C51)/COUNTIF(cmoney!DH$1145:DH$1400,$C51))</f>
        <v/>
      </c>
      <c r="DH51" s="12" t="str">
        <f>IF(COUNTIF(cmoney!DI$1145:DI$1400,$C51)=0,"",SUMIFS(cmoney!DI$1145:DI$1400,cmoney!DI$1145:DI$1400,$C51)/COUNTIF(cmoney!DI$1145:DI$1400,$C51))</f>
        <v/>
      </c>
      <c r="DI51" s="12" t="str">
        <f>IF(COUNTIF(cmoney!DJ$1145:DJ$1400,$C51)=0,"",SUMIFS(cmoney!DJ$1145:DJ$1400,cmoney!DJ$1145:DJ$1400,$C51)/COUNTIF(cmoney!DJ$1145:DJ$1400,$C51))</f>
        <v/>
      </c>
      <c r="DJ51" s="12" t="str">
        <f>IF(COUNTIF(cmoney!DK$1145:DK$1400,$C51)=0,"",SUMIFS(cmoney!DK$1145:DK$1400,cmoney!DK$1145:DK$1400,$C51)/COUNTIF(cmoney!DK$1145:DK$1400,$C51))</f>
        <v/>
      </c>
      <c r="DK51" s="12" t="str">
        <f>IF(COUNTIF(cmoney!DL$1145:DL$1400,$C51)=0,"",SUMIFS(cmoney!DL$1145:DL$1400,cmoney!DL$1145:DL$1400,$C51)/COUNTIF(cmoney!DL$1145:DL$1400,$C51))</f>
        <v/>
      </c>
      <c r="DL51" s="12" t="str">
        <f>IF(COUNTIF(cmoney!DM$1145:DM$1400,$C51)=0,"",SUMIFS(cmoney!DM$1145:DM$1400,cmoney!DM$1145:DM$1400,$C51)/COUNTIF(cmoney!DM$1145:DM$1400,$C51))</f>
        <v/>
      </c>
      <c r="DM51" s="12" t="str">
        <f>IF(COUNTIF(cmoney!DN$1145:DN$1400,$C51)=0,"",SUMIFS(cmoney!DN$1145:DN$1400,cmoney!DN$1145:DN$1400,$C51)/COUNTIF(cmoney!DN$1145:DN$1400,$C51))</f>
        <v/>
      </c>
      <c r="DN51" s="12" t="str">
        <f>IF(COUNTIF(cmoney!DO$1145:DO$1400,$C51)=0,"",SUMIFS(cmoney!DO$1145:DO$1400,cmoney!DO$1145:DO$1400,$C51)/COUNTIF(cmoney!DO$1145:DO$1400,$C51))</f>
        <v/>
      </c>
      <c r="DO51" s="12" t="str">
        <f>IF(COUNTIF(cmoney!DP$1145:DP$1400,$C51)=0,"",SUMIFS(cmoney!DP$1145:DP$1400,cmoney!DP$1145:DP$1400,$C51)/COUNTIF(cmoney!DP$1145:DP$1400,$C51))</f>
        <v/>
      </c>
      <c r="DP51" s="12" t="str">
        <f>IF(COUNTIF(cmoney!DQ$1145:DQ$1400,$C51)=0,"",SUMIFS(cmoney!DQ$1145:DQ$1400,cmoney!DQ$1145:DQ$1400,$C51)/COUNTIF(cmoney!DQ$1145:DQ$1400,$C51))</f>
        <v/>
      </c>
      <c r="DQ51" s="12" t="str">
        <f>IF(COUNTIF(cmoney!DR$1145:DR$1400,$C51)=0,"",SUMIFS(cmoney!DR$1145:DR$1400,cmoney!DR$1145:DR$1400,$C51)/COUNTIF(cmoney!DR$1145:DR$1400,$C51))</f>
        <v/>
      </c>
      <c r="DR51" s="12" t="str">
        <f>IF(COUNTIF(cmoney!DS$1145:DS$1400,$C51)=0,"",SUMIFS(cmoney!DS$1145:DS$1400,cmoney!DS$1145:DS$1400,$C51)/COUNTIF(cmoney!DS$1145:DS$1400,$C51))</f>
        <v/>
      </c>
      <c r="DS51" s="12" t="str">
        <f>IF(COUNTIF(cmoney!DT$1145:DT$1400,$C51)=0,"",SUMIFS(cmoney!DT$1145:DT$1400,cmoney!DT$1145:DT$1400,$C51)/COUNTIF(cmoney!DT$1145:DT$1400,$C51))</f>
        <v/>
      </c>
      <c r="DT51" s="12" t="str">
        <f>IF(COUNTIF(cmoney!DU$1145:DU$1400,$C51)=0,"",SUMIFS(cmoney!DU$1145:DU$1400,cmoney!DU$1145:DU$1400,$C51)/COUNTIF(cmoney!DU$1145:DU$1400,$C51))</f>
        <v/>
      </c>
      <c r="DU51" s="12" t="str">
        <f>IF(COUNTIF(cmoney!DV$1145:DV$1400,$C51)=0,"",SUMIFS(cmoney!DV$1145:DV$1400,cmoney!DV$1145:DV$1400,$C51)/COUNTIF(cmoney!DV$1145:DV$1400,$C51))</f>
        <v/>
      </c>
      <c r="DV51" s="12" t="str">
        <f>IF(COUNTIF(cmoney!DW$1145:DW$1400,$C51)=0,"",SUMIFS(cmoney!DW$1145:DW$1400,cmoney!DW$1145:DW$1400,$C51)/COUNTIF(cmoney!DW$1145:DW$1400,$C51))</f>
        <v/>
      </c>
      <c r="DW51" s="12" t="str">
        <f>IF(COUNTIF(cmoney!DX$1145:DX$1400,$C51)=0,"",SUMIFS(cmoney!DX$1145:DX$1400,cmoney!DX$1145:DX$1400,$C51)/COUNTIF(cmoney!DX$1145:DX$1400,$C51))</f>
        <v/>
      </c>
      <c r="DX51" s="12" t="str">
        <f>IF(COUNTIF(cmoney!DY$1145:DY$1400,$C51)=0,"",SUMIFS(cmoney!DY$1145:DY$1400,cmoney!DY$1145:DY$1400,$C51)/COUNTIF(cmoney!DY$1145:DY$1400,$C51))</f>
        <v/>
      </c>
      <c r="DY51" s="12" t="str">
        <f>IF(COUNTIF(cmoney!DZ$1145:DZ$1400,$C51)=0,"",SUMIFS(cmoney!DZ$1145:DZ$1400,cmoney!DZ$1145:DZ$1400,$C51)/COUNTIF(cmoney!DZ$1145:DZ$1400,$C51))</f>
        <v/>
      </c>
      <c r="DZ51" s="12" t="str">
        <f>IF(COUNTIF(cmoney!EA$1145:EA$1400,$C51)=0,"",SUMIFS(cmoney!EA$1145:EA$1400,cmoney!EA$1145:EA$1400,$C51)/COUNTIF(cmoney!EA$1145:EA$1400,$C51))</f>
        <v/>
      </c>
      <c r="EA51" s="12" t="str">
        <f>IF(COUNTIF(cmoney!EB$1145:EB$1400,$C51)=0,"",SUMIFS(cmoney!EB$1145:EB$1400,cmoney!EB$1145:EB$1400,$C51)/COUNTIF(cmoney!EB$1145:EB$1400,$C51))</f>
        <v/>
      </c>
      <c r="EB51" s="12" t="str">
        <f>IF(COUNTIF(cmoney!EC$1145:EC$1400,$C51)=0,"",SUMIFS(cmoney!EC$1145:EC$1400,cmoney!EC$1145:EC$1400,$C51)/COUNTIF(cmoney!EC$1145:EC$1400,$C51))</f>
        <v/>
      </c>
      <c r="EC51" s="12" t="str">
        <f>IF(COUNTIF(cmoney!ED$1145:ED$1400,$C51)=0,"",SUMIFS(cmoney!ED$1145:ED$1400,cmoney!ED$1145:ED$1400,$C51)/COUNTIF(cmoney!ED$1145:ED$1400,$C51))</f>
        <v/>
      </c>
      <c r="ED51" s="12" t="str">
        <f>IF(COUNTIF(cmoney!EE$1145:EE$1400,$C51)=0,"",SUMIFS(cmoney!EE$1145:EE$1400,cmoney!EE$1145:EE$1400,$C51)/COUNTIF(cmoney!EE$1145:EE$1400,$C51))</f>
        <v/>
      </c>
      <c r="EE51" s="12" t="str">
        <f>IF(COUNTIF(cmoney!EF$1145:EF$1400,$C51)=0,"",SUMIFS(cmoney!EF$1145:EF$1400,cmoney!EF$1145:EF$1400,$C51)/COUNTIF(cmoney!EF$1145:EF$1400,$C51))</f>
        <v/>
      </c>
      <c r="EF51" s="12" t="str">
        <f>IF(COUNTIF(cmoney!EG$1145:EG$1400,$C51)=0,"",SUMIFS(cmoney!EG$1145:EG$1400,cmoney!EG$1145:EG$1400,$C51)/COUNTIF(cmoney!EG$1145:EG$1400,$C51))</f>
        <v/>
      </c>
      <c r="EG51" s="12" t="str">
        <f>IF(COUNTIF(cmoney!EH$1145:EH$1400,$C51)=0,"",SUMIFS(cmoney!EH$1145:EH$1400,cmoney!EH$1145:EH$1400,$C51)/COUNTIF(cmoney!EH$1145:EH$1400,$C51))</f>
        <v/>
      </c>
      <c r="EH51" s="12" t="str">
        <f>IF(COUNTIF(cmoney!EI$1145:EI$1400,$C51)=0,"",SUMIFS(cmoney!EI$1145:EI$1400,cmoney!EI$1145:EI$1400,$C51)/COUNTIF(cmoney!EI$1145:EI$1400,$C51))</f>
        <v/>
      </c>
      <c r="EI51" s="12" t="str">
        <f>IF(COUNTIF(cmoney!EJ$1145:EJ$1400,$C51)=0,"",SUMIFS(cmoney!EJ$1145:EJ$1400,cmoney!EJ$1145:EJ$1400,$C51)/COUNTIF(cmoney!EJ$1145:EJ$1400,$C51))</f>
        <v/>
      </c>
      <c r="EJ51" s="12" t="str">
        <f>IF(COUNTIF(cmoney!EK$1145:EK$1400,$C51)=0,"",SUMIFS(cmoney!EK$1145:EK$1400,cmoney!EK$1145:EK$1400,$C51)/COUNTIF(cmoney!EK$1145:EK$1400,$C51))</f>
        <v/>
      </c>
      <c r="EK51" s="12" t="str">
        <f>IF(COUNTIF(cmoney!EL$1145:EL$1400,$C51)=0,"",SUMIFS(cmoney!EL$1145:EL$1400,cmoney!EL$1145:EL$1400,$C51)/COUNTIF(cmoney!EL$1145:EL$1400,$C51))</f>
        <v/>
      </c>
      <c r="EL51" s="12" t="str">
        <f>IF(COUNTIF(cmoney!EM$1145:EM$1400,$C51)=0,"",SUMIFS(cmoney!EM$1145:EM$1400,cmoney!EM$1145:EM$1400,$C51)/COUNTIF(cmoney!EM$1145:EM$1400,$C51))</f>
        <v/>
      </c>
      <c r="EM51" s="12" t="str">
        <f>IF(COUNTIF(cmoney!EN$1145:EN$1400,$C51)=0,"",SUMIFS(cmoney!EN$1145:EN$1400,cmoney!EN$1145:EN$1400,$C51)/COUNTIF(cmoney!EN$1145:EN$1400,$C51))</f>
        <v/>
      </c>
      <c r="EN51" s="12" t="str">
        <f>IF(COUNTIF(cmoney!EO$1145:EO$1400,$C51)=0,"",SUMIFS(cmoney!EO$1145:EO$1400,cmoney!EO$1145:EO$1400,$C51)/COUNTIF(cmoney!EO$1145:EO$1400,$C51))</f>
        <v/>
      </c>
      <c r="EO51" s="12" t="str">
        <f>IF(COUNTIF(cmoney!EP$1145:EP$1400,$C51)=0,"",SUMIFS(cmoney!EP$1145:EP$1400,cmoney!EP$1145:EP$1400,$C51)/COUNTIF(cmoney!EP$1145:EP$1400,$C51))</f>
        <v/>
      </c>
      <c r="EP51" s="12" t="str">
        <f>IF(COUNTIF(cmoney!EQ$1145:EQ$1400,$C51)=0,"",SUMIFS(cmoney!EQ$1145:EQ$1400,cmoney!EQ$1145:EQ$1400,$C51)/COUNTIF(cmoney!EQ$1145:EQ$1400,$C51))</f>
        <v/>
      </c>
      <c r="EQ51" s="12" t="str">
        <f>IF(COUNTIF(cmoney!ER$1145:ER$1400,$C51)=0,"",SUMIFS(cmoney!ER$1145:ER$1400,cmoney!ER$1145:ER$1400,$C51)/COUNTIF(cmoney!ER$1145:ER$1400,$C51))</f>
        <v/>
      </c>
      <c r="ER51" s="12" t="str">
        <f>IF(COUNTIF(cmoney!ES$1145:ES$1400,$C51)=0,"",SUMIFS(cmoney!ES$1145:ES$1400,cmoney!ES$1145:ES$1400,$C51)/COUNTIF(cmoney!ES$1145:ES$1400,$C51))</f>
        <v/>
      </c>
      <c r="ES51" s="12" t="str">
        <f>IF(COUNTIF(cmoney!ET$1145:ET$1400,$C51)=0,"",SUMIFS(cmoney!ET$1145:ET$1400,cmoney!ET$1145:ET$1400,$C51)/COUNTIF(cmoney!ET$1145:ET$1400,$C51))</f>
        <v/>
      </c>
      <c r="ET51" s="12" t="str">
        <f>IF(COUNTIF(cmoney!EU$1145:EU$1400,$C51)=0,"",SUMIFS(cmoney!EU$1145:EU$1400,cmoney!EU$1145:EU$1400,$C51)/COUNTIF(cmoney!EU$1145:EU$1400,$C51))</f>
        <v/>
      </c>
      <c r="EU51" s="12" t="str">
        <f>IF(COUNTIF(cmoney!EV$1145:EV$1400,$C51)=0,"",SUMIFS(cmoney!EV$1145:EV$1400,cmoney!EV$1145:EV$1400,$C51)/COUNTIF(cmoney!EV$1145:EV$1400,$C51))</f>
        <v/>
      </c>
      <c r="EV51" s="12" t="str">
        <f>IF(COUNTIF(cmoney!EW$1145:EW$1400,$C51)=0,"",SUMIFS(cmoney!EW$1145:EW$1400,cmoney!EW$1145:EW$1400,$C51)/COUNTIF(cmoney!EW$1145:EW$1400,$C51))</f>
        <v/>
      </c>
      <c r="EW51" s="12" t="str">
        <f>IF(COUNTIF(cmoney!EX$1145:EX$1400,$C51)=0,"",SUMIFS(cmoney!EX$1145:EX$1400,cmoney!EX$1145:EX$1400,$C51)/COUNTIF(cmoney!EX$1145:EX$1400,$C51))</f>
        <v/>
      </c>
      <c r="EX51" s="12" t="str">
        <f>IF(COUNTIF(cmoney!EY$1145:EY$1400,$C51)=0,"",SUMIFS(cmoney!EY$1145:EY$1400,cmoney!EY$1145:EY$1400,$C51)/COUNTIF(cmoney!EY$1145:EY$1400,$C51))</f>
        <v/>
      </c>
      <c r="EY51" s="12" t="str">
        <f>IF(COUNTIF(cmoney!EZ$1145:EZ$1400,$C51)=0,"",SUMIFS(cmoney!EZ$1145:EZ$1400,cmoney!EZ$1145:EZ$1400,$C51)/COUNTIF(cmoney!EZ$1145:EZ$1400,$C51))</f>
        <v/>
      </c>
      <c r="EZ51" s="12" t="str">
        <f>IF(COUNTIF(cmoney!FA$1145:FA$1400,$C51)=0,"",SUMIFS(cmoney!FA$1145:FA$1400,cmoney!FA$1145:FA$1400,$C51)/COUNTIF(cmoney!FA$1145:FA$1400,$C51))</f>
        <v/>
      </c>
      <c r="FA51" s="12" t="str">
        <f>IF(COUNTIF(cmoney!FB$1145:FB$1400,$C51)=0,"",SUMIFS(cmoney!FB$1145:FB$1400,cmoney!FB$1145:FB$1400,$C51)/COUNTIF(cmoney!FB$1145:FB$1400,$C51))</f>
        <v/>
      </c>
      <c r="FB51" s="12" t="str">
        <f>IF(COUNTIF(cmoney!FC$1145:FC$1400,$C51)=0,"",SUMIFS(cmoney!FC$1145:FC$1400,cmoney!FC$1145:FC$1400,$C51)/COUNTIF(cmoney!FC$1145:FC$1400,$C51))</f>
        <v/>
      </c>
      <c r="FC51" s="12" t="str">
        <f>IF(COUNTIF(cmoney!FD$1145:FD$1400,$C51)=0,"",SUMIFS(cmoney!FD$1145:FD$1400,cmoney!FD$1145:FD$1400,$C51)/COUNTIF(cmoney!FD$1145:FD$1400,$C51))</f>
        <v/>
      </c>
      <c r="FD51" s="12" t="str">
        <f>IF(COUNTIF(cmoney!FE$1145:FE$1400,$C51)=0,"",SUMIFS(cmoney!FE$1145:FE$1400,cmoney!FE$1145:FE$1400,$C51)/COUNTIF(cmoney!FE$1145:FE$1400,$C51))</f>
        <v/>
      </c>
      <c r="FE51" s="12" t="str">
        <f>IF(COUNTIF(cmoney!FF$1145:FF$1400,$C51)=0,"",SUMIFS(cmoney!FF$1145:FF$1400,cmoney!FF$1145:FF$1400,$C51)/COUNTIF(cmoney!FF$1145:FF$1400,$C51))</f>
        <v/>
      </c>
      <c r="FF51" s="12" t="str">
        <f>IF(COUNTIF(cmoney!FG$1145:FG$1400,$C51)=0,"",SUMIFS(cmoney!FG$1145:FG$1400,cmoney!FG$1145:FG$1400,$C51)/COUNTIF(cmoney!FG$1145:FG$1400,$C51))</f>
        <v/>
      </c>
      <c r="FG51" s="12" t="str">
        <f>IF(COUNTIF(cmoney!FH$1145:FH$1400,$C51)=0,"",SUMIFS(cmoney!FH$1145:FH$1400,cmoney!FH$1145:FH$1400,$C51)/COUNTIF(cmoney!FH$1145:FH$1400,$C51))</f>
        <v/>
      </c>
      <c r="FH51" s="12" t="str">
        <f>IF(COUNTIF(cmoney!FI$1145:FI$1400,$C51)=0,"",SUMIFS(cmoney!FI$1145:FI$1400,cmoney!FI$1145:FI$1400,$C51)/COUNTIF(cmoney!FI$1145:FI$1400,$C51))</f>
        <v/>
      </c>
      <c r="FI51" s="12" t="str">
        <f>IF(COUNTIF(cmoney!FJ$1145:FJ$1400,$C51)=0,"",SUMIFS(cmoney!FJ$1145:FJ$1400,cmoney!FJ$1145:FJ$1400,$C51)/COUNTIF(cmoney!FJ$1145:FJ$1400,$C51))</f>
        <v/>
      </c>
      <c r="FJ51" s="12" t="str">
        <f>IF(COUNTIF(cmoney!FK$1145:FK$1400,$C51)=0,"",SUMIFS(cmoney!FK$1145:FK$1400,cmoney!FK$1145:FK$1400,$C51)/COUNTIF(cmoney!FK$1145:FK$1400,$C51))</f>
        <v/>
      </c>
      <c r="FK51" s="12" t="str">
        <f>IF(COUNTIF(cmoney!FL$1145:FL$1400,$C51)=0,"",SUMIFS(cmoney!FL$1145:FL$1400,cmoney!FL$1145:FL$1400,$C51)/COUNTIF(cmoney!FL$1145:FL$1400,$C51))</f>
        <v/>
      </c>
      <c r="FL51" s="12" t="str">
        <f>IF(COUNTIF(cmoney!FM$1145:FM$1400,$C51)=0,"",SUMIFS(cmoney!FM$1145:FM$1400,cmoney!FM$1145:FM$1400,$C51)/COUNTIF(cmoney!FM$1145:FM$1400,$C51))</f>
        <v/>
      </c>
      <c r="FM51" s="12" t="str">
        <f>IF(COUNTIF(cmoney!FN$1145:FN$1400,$C51)=0,"",SUMIFS(cmoney!FN$1145:FN$1400,cmoney!FN$1145:FN$1400,$C51)/COUNTIF(cmoney!FN$1145:FN$1400,$C51))</f>
        <v/>
      </c>
      <c r="FN51" s="12" t="str">
        <f>IF(COUNTIF(cmoney!FO$1145:FO$1400,$C51)=0,"",SUMIFS(cmoney!FO$1145:FO$1400,cmoney!FO$1145:FO$1400,$C51)/COUNTIF(cmoney!FO$1145:FO$1400,$C51))</f>
        <v/>
      </c>
      <c r="FO51" s="12" t="str">
        <f>IF(COUNTIF(cmoney!FP$1145:FP$1400,$C51)=0,"",SUMIFS(cmoney!FP$1145:FP$1400,cmoney!FP$1145:FP$1400,$C51)/COUNTIF(cmoney!FP$1145:FP$1400,$C51))</f>
        <v/>
      </c>
      <c r="FP51" s="12" t="str">
        <f>IF(COUNTIF(cmoney!FQ$1145:FQ$1400,$C51)=0,"",SUMIFS(cmoney!FQ$1145:FQ$1400,cmoney!FQ$1145:FQ$1400,$C51)/COUNTIF(cmoney!FQ$1145:FQ$1400,$C51))</f>
        <v/>
      </c>
      <c r="FQ51" s="12" t="str">
        <f>IF(COUNTIF(cmoney!FR$1145:FR$1400,$C51)=0,"",SUMIFS(cmoney!FR$1145:FR$1400,cmoney!FR$1145:FR$1400,$C51)/COUNTIF(cmoney!FR$1145:FR$1400,$C51))</f>
        <v/>
      </c>
      <c r="FR51" s="12" t="str">
        <f>IF(COUNTIF(cmoney!FS$1145:FS$1400,$C51)=0,"",SUMIFS(cmoney!FS$1145:FS$1400,cmoney!FS$1145:FS$1400,$C51)/COUNTIF(cmoney!FS$1145:FS$1400,$C51))</f>
        <v/>
      </c>
      <c r="FS51" s="12" t="str">
        <f>IF(COUNTIF(cmoney!FT$1145:FT$1400,$C51)=0,"",SUMIFS(cmoney!FT$1145:FT$1400,cmoney!FT$1145:FT$1400,$C51)/COUNTIF(cmoney!FT$1145:FT$1400,$C51))</f>
        <v/>
      </c>
      <c r="FT51" s="12" t="str">
        <f>IF(COUNTIF(cmoney!FU$1145:FU$1400,$C51)=0,"",SUMIFS(cmoney!FU$1145:FU$1400,cmoney!FU$1145:FU$1400,$C51)/COUNTIF(cmoney!FU$1145:FU$1400,$C51))</f>
        <v/>
      </c>
      <c r="FU51" s="12" t="str">
        <f>IF(COUNTIF(cmoney!FV$1145:FV$1400,$C51)=0,"",SUMIFS(cmoney!FV$1145:FV$1400,cmoney!FV$1145:FV$1400,$C51)/COUNTIF(cmoney!FV$1145:FV$1400,$C51))</f>
        <v/>
      </c>
      <c r="FV51" s="12" t="str">
        <f>IF(COUNTIF(cmoney!FW$1145:FW$1400,$C51)=0,"",SUMIFS(cmoney!FW$1145:FW$1400,cmoney!FW$1145:FW$1400,$C51)/COUNTIF(cmoney!FW$1145:FW$1400,$C51))</f>
        <v/>
      </c>
      <c r="FW51" s="12" t="str">
        <f>IF(COUNTIF(cmoney!FX$1145:FX$1400,$C51)=0,"",SUMIFS(cmoney!FX$1145:FX$1400,cmoney!FX$1145:FX$1400,$C51)/COUNTIF(cmoney!FX$1145:FX$1400,$C51))</f>
        <v/>
      </c>
      <c r="FX51" s="12" t="str">
        <f>IF(COUNTIF(cmoney!FY$1145:FY$1400,$C51)=0,"",SUMIFS(cmoney!FY$1145:FY$1400,cmoney!FY$1145:FY$1400,$C51)/COUNTIF(cmoney!FY$1145:FY$1400,$C51))</f>
        <v/>
      </c>
      <c r="FY51" s="12" t="str">
        <f>IF(COUNTIF(cmoney!FZ$1145:FZ$1400,$C51)=0,"",SUMIFS(cmoney!FZ$1145:FZ$1400,cmoney!FZ$1145:FZ$1400,$C51)/COUNTIF(cmoney!FZ$1145:FZ$1400,$C51))</f>
        <v/>
      </c>
      <c r="FZ51" s="12" t="str">
        <f>IF(COUNTIF(cmoney!GA$1145:GA$1400,$C51)=0,"",SUMIFS(cmoney!GA$1145:GA$1400,cmoney!GA$1145:GA$1400,$C51)/COUNTIF(cmoney!GA$1145:GA$1400,$C51))</f>
        <v/>
      </c>
      <c r="GA51" s="12" t="str">
        <f>IF(COUNTIF(cmoney!GB$1145:GB$1400,$C51)=0,"",SUMIFS(cmoney!GB$1145:GB$1400,cmoney!GB$1145:GB$1400,$C51)/COUNTIF(cmoney!GB$1145:GB$1400,$C51))</f>
        <v/>
      </c>
      <c r="GB51" s="12" t="str">
        <f>IF(COUNTIF(cmoney!GC$1145:GC$1400,$C51)=0,"",SUMIFS(cmoney!GC$1145:GC$1400,cmoney!GC$1145:GC$1400,$C51)/COUNTIF(cmoney!GC$1145:GC$1400,$C51))</f>
        <v/>
      </c>
      <c r="GC51" s="12" t="str">
        <f>IF(COUNTIF(cmoney!GD$1145:GD$1400,$C51)=0,"",SUMIFS(cmoney!GD$1145:GD$1400,cmoney!GD$1145:GD$1400,$C51)/COUNTIF(cmoney!GD$1145:GD$1400,$C51))</f>
        <v/>
      </c>
      <c r="GD51" s="12" t="str">
        <f>IF(COUNTIF(cmoney!GE$1145:GE$1400,$C51)=0,"",SUMIFS(cmoney!GE$1145:GE$1400,cmoney!GE$1145:GE$1400,$C51)/COUNTIF(cmoney!GE$1145:GE$1400,$C51))</f>
        <v/>
      </c>
      <c r="GE51" s="12" t="str">
        <f>IF(COUNTIF(cmoney!GF$1145:GF$1400,$C51)=0,"",SUMIFS(cmoney!GF$1145:GF$1400,cmoney!GF$1145:GF$1400,$C51)/COUNTIF(cmoney!GF$1145:GF$1400,$C51))</f>
        <v/>
      </c>
      <c r="GF51" s="12" t="str">
        <f>IF(COUNTIF(cmoney!GG$1145:GG$1400,$C51)=0,"",SUMIFS(cmoney!GG$1145:GG$1400,cmoney!GG$1145:GG$1400,$C51)/COUNTIF(cmoney!GG$1145:GG$1400,$C51))</f>
        <v/>
      </c>
      <c r="GG51" s="12" t="str">
        <f>IF(COUNTIF(cmoney!GH$1145:GH$1400,$C51)=0,"",SUMIFS(cmoney!GH$1145:GH$1400,cmoney!GH$1145:GH$1400,$C51)/COUNTIF(cmoney!GH$1145:GH$1400,$C51))</f>
        <v/>
      </c>
      <c r="GH51" s="12">
        <f>IF(COUNTIF(cmoney!GI$1145:GI$1400,$C51)=0,"",SUMIFS(cmoney!GI$1145:GI$1400,cmoney!GI$1145:GI$1400,$C51)/COUNTIF(cmoney!GI$1145:GI$1400,$C51))</f>
        <v>31.534522222222215</v>
      </c>
      <c r="GI51" s="12" t="str">
        <f>IF(COUNTIF(cmoney!GJ$1145:GJ$1400,$C51)=0,"",SUMIFS(cmoney!GJ$1145:GJ$1400,cmoney!GJ$1145:GJ$1400,$C51)/COUNTIF(cmoney!GJ$1145:GJ$1400,$C51))</f>
        <v/>
      </c>
      <c r="GJ51" s="12" t="str">
        <f>IF(COUNTIF(cmoney!GK$1145:GK$1400,$C51)=0,"",SUMIFS(cmoney!GK$1145:GK$1400,cmoney!GK$1145:GK$1400,$C51)/COUNTIF(cmoney!GK$1145:GK$1400,$C51))</f>
        <v/>
      </c>
      <c r="GK51" s="12" t="str">
        <f>IF(COUNTIF(cmoney!GL$1145:GL$1400,$C51)=0,"",SUMIFS(cmoney!GL$1145:GL$1400,cmoney!GL$1145:GL$1400,$C51)/COUNTIF(cmoney!GL$1145:GL$1400,$C51))</f>
        <v/>
      </c>
      <c r="GL51" s="12" t="str">
        <f>IF(COUNTIF(cmoney!GM$1145:GM$1400,$C51)=0,"",SUMIFS(cmoney!GM$1145:GM$1400,cmoney!GM$1145:GM$1400,$C51)/COUNTIF(cmoney!GM$1145:GM$1400,$C51))</f>
        <v/>
      </c>
      <c r="GM51" s="12" t="str">
        <f>IF(COUNTIF(cmoney!GN$1145:GN$1400,$C51)=0,"",SUMIFS(cmoney!GN$1145:GN$1400,cmoney!GN$1145:GN$1400,$C51)/COUNTIF(cmoney!GN$1145:GN$1400,$C51))</f>
        <v/>
      </c>
      <c r="GN51" s="12" t="str">
        <f>IF(COUNTIF(cmoney!GO$1145:GO$1400,$C51)=0,"",SUMIFS(cmoney!GO$1145:GO$1400,cmoney!GO$1145:GO$1400,$C51)/COUNTIF(cmoney!GO$1145:GO$1400,$C51))</f>
        <v/>
      </c>
      <c r="GO51" s="12" t="str">
        <f>IF(COUNTIF(cmoney!GP$1145:GP$1400,$C51)=0,"",SUMIFS(cmoney!GP$1145:GP$1400,cmoney!GP$1145:GP$1400,$C51)/COUNTIF(cmoney!GP$1145:GP$1400,$C51))</f>
        <v/>
      </c>
      <c r="GP51" s="12" t="str">
        <f>IF(COUNTIF(cmoney!GQ$1145:GQ$1400,$C51)=0,"",SUMIFS(cmoney!GQ$1145:GQ$1400,cmoney!GQ$1145:GQ$1400,$C51)/COUNTIF(cmoney!GQ$1145:GQ$1400,$C51))</f>
        <v/>
      </c>
      <c r="GQ51" s="12" t="str">
        <f>IF(COUNTIF(cmoney!GR$1145:GR$1400,$C51)=0,"",SUMIFS(cmoney!GR$1145:GR$1400,cmoney!GR$1145:GR$1400,$C51)/COUNTIF(cmoney!GR$1145:GR$1400,$C51))</f>
        <v/>
      </c>
      <c r="GR51" s="12" t="str">
        <f>IF(COUNTIF(cmoney!GS$1145:GS$1400,$C51)=0,"",SUMIFS(cmoney!GS$1145:GS$1400,cmoney!GS$1145:GS$1400,$C51)/COUNTIF(cmoney!GS$1145:GS$1400,$C51))</f>
        <v/>
      </c>
      <c r="GS51" s="12" t="str">
        <f>IF(COUNTIF(cmoney!GT$1145:GT$1400,$C51)=0,"",SUMIFS(cmoney!GT$1145:GT$1400,cmoney!GT$1145:GT$1400,$C51)/COUNTIF(cmoney!GT$1145:GT$1400,$C51))</f>
        <v/>
      </c>
      <c r="GT51" s="12" t="str">
        <f>IF(COUNTIF(cmoney!GU$1145:GU$1400,$C51)=0,"",SUMIFS(cmoney!GU$1145:GU$1400,cmoney!GU$1145:GU$1400,$C51)/COUNTIF(cmoney!GU$1145:GU$1400,$C51))</f>
        <v/>
      </c>
      <c r="GU51" s="12" t="str">
        <f>IF(COUNTIF(cmoney!GV$1145:GV$1400,$C51)=0,"",SUMIFS(cmoney!GV$1145:GV$1400,cmoney!GV$1145:GV$1400,$C51)/COUNTIF(cmoney!GV$1145:GV$1400,$C51))</f>
        <v/>
      </c>
    </row>
    <row r="52" spans="1:203">
      <c r="C52" s="10" t="s">
        <v>685</v>
      </c>
      <c r="D52" s="10" t="s">
        <v>1239</v>
      </c>
      <c r="E52" s="15">
        <f>IF(COUNTIF(cmoney!F$1145:F$1400,$C52)=0,"",COUNTIF(cmoney!F$1145:F$1400,$C52))</f>
        <v>66</v>
      </c>
      <c r="F52" s="15">
        <f>IF(COUNTIF(cmoney!G$1145:G$1400,$C52)=0,"",COUNTIF(cmoney!G$1145:G$1400,$C52))</f>
        <v>53</v>
      </c>
      <c r="G52" s="15">
        <f>IF(COUNTIF(cmoney!H$1145:H$1400,$C52)=0,"",COUNTIF(cmoney!H$1145:H$1400,$C52))</f>
        <v>100</v>
      </c>
      <c r="H52" s="15">
        <f>IF(COUNTIF(cmoney!I$1145:I$1400,$C52)=0,"",COUNTIF(cmoney!I$1145:I$1400,$C52))</f>
        <v>16</v>
      </c>
      <c r="I52" s="15">
        <f>IF(COUNTIF(cmoney!J$1145:J$1400,$C52)=0,"",COUNTIF(cmoney!J$1145:J$1400,$C52))</f>
        <v>16</v>
      </c>
      <c r="J52" s="15">
        <f>IF(COUNTIF(cmoney!K$1145:K$1400,$C52)=0,"",COUNTIF(cmoney!K$1145:K$1400,$C52))</f>
        <v>66</v>
      </c>
      <c r="K52" s="15">
        <f>IF(COUNTIF(cmoney!L$1145:L$1400,$C52)=0,"",COUNTIF(cmoney!L$1145:L$1400,$C52))</f>
        <v>80</v>
      </c>
      <c r="L52" s="15">
        <f>IF(COUNTIF(cmoney!M$1145:M$1400,$C52)=0,"",COUNTIF(cmoney!M$1145:M$1400,$C52))</f>
        <v>75</v>
      </c>
      <c r="M52" s="15">
        <f>IF(COUNTIF(cmoney!N$1145:N$1400,$C52)=0,"",COUNTIF(cmoney!N$1145:N$1400,$C52))</f>
        <v>102</v>
      </c>
      <c r="N52" s="15">
        <f>IF(COUNTIF(cmoney!O$1145:O$1400,$C52)=0,"",COUNTIF(cmoney!O$1145:O$1400,$C52))</f>
        <v>66</v>
      </c>
      <c r="O52" s="15">
        <f>IF(COUNTIF(cmoney!P$1145:P$1400,$C52)=0,"",COUNTIF(cmoney!P$1145:P$1400,$C52))</f>
        <v>210</v>
      </c>
      <c r="P52" s="15">
        <f>IF(COUNTIF(cmoney!Q$1145:Q$1400,$C52)=0,"",COUNTIF(cmoney!Q$1145:Q$1400,$C52))</f>
        <v>71</v>
      </c>
      <c r="Q52" s="15">
        <f>IF(COUNTIF(cmoney!R$1145:R$1400,$C52)=0,"",COUNTIF(cmoney!R$1145:R$1400,$C52))</f>
        <v>56</v>
      </c>
      <c r="R52" s="15">
        <f>IF(COUNTIF(cmoney!S$1145:S$1400,$C52)=0,"",COUNTIF(cmoney!S$1145:S$1400,$C52))</f>
        <v>81</v>
      </c>
      <c r="S52" s="15">
        <f>IF(COUNTIF(cmoney!T$1145:T$1400,$C52)=0,"",COUNTIF(cmoney!T$1145:T$1400,$C52))</f>
        <v>168</v>
      </c>
      <c r="T52" s="15">
        <f>IF(COUNTIF(cmoney!U$1145:U$1400,$C52)=0,"",COUNTIF(cmoney!U$1145:U$1400,$C52))</f>
        <v>146</v>
      </c>
      <c r="U52" s="15">
        <f>IF(COUNTIF(cmoney!V$1145:V$1400,$C52)=0,"",COUNTIF(cmoney!V$1145:V$1400,$C52))</f>
        <v>120</v>
      </c>
      <c r="V52" s="15">
        <f>IF(COUNTIF(cmoney!W$1145:W$1400,$C52)=0,"",COUNTIF(cmoney!W$1145:W$1400,$C52))</f>
        <v>4</v>
      </c>
      <c r="W52" s="15" t="str">
        <f>IF(COUNTIF(cmoney!X$1145:X$1400,$C52)=0,"",COUNTIF(cmoney!X$1145:X$1400,$C52))</f>
        <v/>
      </c>
      <c r="X52" s="15">
        <f>IF(COUNTIF(cmoney!Y$1145:Y$1400,$C52)=0,"",COUNTIF(cmoney!Y$1145:Y$1400,$C52))</f>
        <v>3</v>
      </c>
      <c r="Y52" s="15">
        <f>IF(COUNTIF(cmoney!Z$1145:Z$1400,$C52)=0,"",COUNTIF(cmoney!Z$1145:Z$1400,$C52))</f>
        <v>21</v>
      </c>
      <c r="Z52" s="15">
        <f>IF(COUNTIF(cmoney!AA$1145:AA$1400,$C52)=0,"",COUNTIF(cmoney!AA$1145:AA$1400,$C52))</f>
        <v>17</v>
      </c>
      <c r="AA52" s="15">
        <f>IF(COUNTIF(cmoney!AB$1145:AB$1400,$C52)=0,"",COUNTIF(cmoney!AB$1145:AB$1400,$C52))</f>
        <v>23</v>
      </c>
      <c r="AB52" s="15" t="str">
        <f>IF(COUNTIF(cmoney!AC$1145:AC$1400,$C52)=0,"",COUNTIF(cmoney!AC$1145:AC$1400,$C52))</f>
        <v/>
      </c>
      <c r="AC52" s="15" t="str">
        <f>IF(COUNTIF(cmoney!AD$1145:AD$1400,$C52)=0,"",COUNTIF(cmoney!AD$1145:AD$1400,$C52))</f>
        <v/>
      </c>
      <c r="AD52" s="15" t="str">
        <f>IF(COUNTIF(cmoney!AE$1145:AE$1400,$C52)=0,"",COUNTIF(cmoney!AE$1145:AE$1400,$C52))</f>
        <v/>
      </c>
      <c r="AE52" s="15" t="str">
        <f>IF(COUNTIF(cmoney!AF$1145:AF$1400,$C52)=0,"",COUNTIF(cmoney!AF$1145:AF$1400,$C52))</f>
        <v/>
      </c>
      <c r="AF52" s="15" t="str">
        <f>IF(COUNTIF(cmoney!AG$1145:AG$1400,$C52)=0,"",COUNTIF(cmoney!AG$1145:AG$1400,$C52))</f>
        <v/>
      </c>
      <c r="AG52" s="15" t="str">
        <f>IF(COUNTIF(cmoney!AH$1145:AH$1400,$C52)=0,"",COUNTIF(cmoney!AH$1145:AH$1400,$C52))</f>
        <v/>
      </c>
      <c r="AH52" s="15" t="str">
        <f>IF(COUNTIF(cmoney!AI$1145:AI$1400,$C52)=0,"",COUNTIF(cmoney!AI$1145:AI$1400,$C52))</f>
        <v/>
      </c>
      <c r="AI52" s="15" t="str">
        <f>IF(COUNTIF(cmoney!AJ$1145:AJ$1400,$C52)=0,"",COUNTIF(cmoney!AJ$1145:AJ$1400,$C52))</f>
        <v/>
      </c>
      <c r="AJ52" s="15" t="str">
        <f>IF(COUNTIF(cmoney!AK$1145:AK$1400,$C52)=0,"",COUNTIF(cmoney!AK$1145:AK$1400,$C52))</f>
        <v/>
      </c>
      <c r="AK52" s="15" t="str">
        <f>IF(COUNTIF(cmoney!AL$1145:AL$1400,$C52)=0,"",COUNTIF(cmoney!AL$1145:AL$1400,$C52))</f>
        <v/>
      </c>
      <c r="AL52" s="15" t="str">
        <f>IF(COUNTIF(cmoney!AM$1145:AM$1400,$C52)=0,"",COUNTIF(cmoney!AM$1145:AM$1400,$C52))</f>
        <v/>
      </c>
      <c r="AM52" s="15" t="str">
        <f>IF(COUNTIF(cmoney!AN$1145:AN$1400,$C52)=0,"",COUNTIF(cmoney!AN$1145:AN$1400,$C52))</f>
        <v/>
      </c>
      <c r="AN52" s="15" t="str">
        <f>IF(COUNTIF(cmoney!AO$1145:AO$1400,$C52)=0,"",COUNTIF(cmoney!AO$1145:AO$1400,$C52))</f>
        <v/>
      </c>
      <c r="AO52" s="15" t="str">
        <f>IF(COUNTIF(cmoney!AP$1145:AP$1400,$C52)=0,"",COUNTIF(cmoney!AP$1145:AP$1400,$C52))</f>
        <v/>
      </c>
      <c r="AP52" s="15" t="str">
        <f>IF(COUNTIF(cmoney!AQ$1145:AQ$1400,$C52)=0,"",COUNTIF(cmoney!AQ$1145:AQ$1400,$C52))</f>
        <v/>
      </c>
      <c r="AQ52" s="15" t="str">
        <f>IF(COUNTIF(cmoney!AR$1145:AR$1400,$C52)=0,"",COUNTIF(cmoney!AR$1145:AR$1400,$C52))</f>
        <v/>
      </c>
      <c r="AR52" s="15" t="str">
        <f>IF(COUNTIF(cmoney!AS$1145:AS$1400,$C52)=0,"",COUNTIF(cmoney!AS$1145:AS$1400,$C52))</f>
        <v/>
      </c>
      <c r="AS52" s="15" t="str">
        <f>IF(COUNTIF(cmoney!AT$1145:AT$1400,$C52)=0,"",COUNTIF(cmoney!AT$1145:AT$1400,$C52))</f>
        <v/>
      </c>
      <c r="AT52" s="15" t="str">
        <f>IF(COUNTIF(cmoney!AU$1145:AU$1400,$C52)=0,"",COUNTIF(cmoney!AU$1145:AU$1400,$C52))</f>
        <v/>
      </c>
      <c r="AU52" s="15" t="str">
        <f>IF(COUNTIF(cmoney!AV$1145:AV$1400,$C52)=0,"",COUNTIF(cmoney!AV$1145:AV$1400,$C52))</f>
        <v/>
      </c>
      <c r="AV52" s="15" t="str">
        <f>IF(COUNTIF(cmoney!AW$1145:AW$1400,$C52)=0,"",COUNTIF(cmoney!AW$1145:AW$1400,$C52))</f>
        <v/>
      </c>
      <c r="AW52" s="15" t="str">
        <f>IF(COUNTIF(cmoney!AX$1145:AX$1400,$C52)=0,"",COUNTIF(cmoney!AX$1145:AX$1400,$C52))</f>
        <v/>
      </c>
      <c r="AX52" s="15" t="str">
        <f>IF(COUNTIF(cmoney!AY$1145:AY$1400,$C52)=0,"",COUNTIF(cmoney!AY$1145:AY$1400,$C52))</f>
        <v/>
      </c>
      <c r="AY52" s="15" t="str">
        <f>IF(COUNTIF(cmoney!AZ$1145:AZ$1400,$C52)=0,"",COUNTIF(cmoney!AZ$1145:AZ$1400,$C52))</f>
        <v/>
      </c>
      <c r="AZ52" s="15" t="str">
        <f>IF(COUNTIF(cmoney!BA$1145:BA$1400,$C52)=0,"",COUNTIF(cmoney!BA$1145:BA$1400,$C52))</f>
        <v/>
      </c>
      <c r="BA52" s="15" t="str">
        <f>IF(COUNTIF(cmoney!BB$1145:BB$1400,$C52)=0,"",COUNTIF(cmoney!BB$1145:BB$1400,$C52))</f>
        <v/>
      </c>
      <c r="BB52" s="15" t="str">
        <f>IF(COUNTIF(cmoney!BC$1145:BC$1400,$C52)=0,"",COUNTIF(cmoney!BC$1145:BC$1400,$C52))</f>
        <v/>
      </c>
      <c r="BC52" s="15" t="str">
        <f>IF(COUNTIF(cmoney!BD$1145:BD$1400,$C52)=0,"",COUNTIF(cmoney!BD$1145:BD$1400,$C52))</f>
        <v/>
      </c>
      <c r="BD52" s="15" t="str">
        <f>IF(COUNTIF(cmoney!BE$1145:BE$1400,$C52)=0,"",COUNTIF(cmoney!BE$1145:BE$1400,$C52))</f>
        <v/>
      </c>
      <c r="BE52" s="15" t="str">
        <f>IF(COUNTIF(cmoney!BF$1145:BF$1400,$C52)=0,"",COUNTIF(cmoney!BF$1145:BF$1400,$C52))</f>
        <v/>
      </c>
      <c r="BF52" s="15" t="str">
        <f>IF(COUNTIF(cmoney!BG$1145:BG$1400,$C52)=0,"",COUNTIF(cmoney!BG$1145:BG$1400,$C52))</f>
        <v/>
      </c>
      <c r="BG52" s="15" t="str">
        <f>IF(COUNTIF(cmoney!BH$1145:BH$1400,$C52)=0,"",COUNTIF(cmoney!BH$1145:BH$1400,$C52))</f>
        <v/>
      </c>
      <c r="BH52" s="15" t="str">
        <f>IF(COUNTIF(cmoney!BI$1145:BI$1400,$C52)=0,"",COUNTIF(cmoney!BI$1145:BI$1400,$C52))</f>
        <v/>
      </c>
      <c r="BI52" s="15" t="str">
        <f>IF(COUNTIF(cmoney!BJ$1145:BJ$1400,$C52)=0,"",COUNTIF(cmoney!BJ$1145:BJ$1400,$C52))</f>
        <v/>
      </c>
      <c r="BJ52" s="15" t="str">
        <f>IF(COUNTIF(cmoney!BK$1145:BK$1400,$C52)=0,"",COUNTIF(cmoney!BK$1145:BK$1400,$C52))</f>
        <v/>
      </c>
      <c r="BK52" s="15" t="str">
        <f>IF(COUNTIF(cmoney!BL$1145:BL$1400,$C52)=0,"",COUNTIF(cmoney!BL$1145:BL$1400,$C52))</f>
        <v/>
      </c>
      <c r="BL52" s="15" t="str">
        <f>IF(COUNTIF(cmoney!BM$1145:BM$1400,$C52)=0,"",COUNTIF(cmoney!BM$1145:BM$1400,$C52))</f>
        <v/>
      </c>
      <c r="BM52" s="15" t="str">
        <f>IF(COUNTIF(cmoney!BN$1145:BN$1400,$C52)=0,"",COUNTIF(cmoney!BN$1145:BN$1400,$C52))</f>
        <v/>
      </c>
      <c r="BN52" s="15" t="str">
        <f>IF(COUNTIF(cmoney!BO$1145:BO$1400,$C52)=0,"",COUNTIF(cmoney!BO$1145:BO$1400,$C52))</f>
        <v/>
      </c>
      <c r="BO52" s="15" t="str">
        <f>IF(COUNTIF(cmoney!BP$1145:BP$1400,$C52)=0,"",COUNTIF(cmoney!BP$1145:BP$1400,$C52))</f>
        <v/>
      </c>
      <c r="BP52" s="15" t="str">
        <f>IF(COUNTIF(cmoney!BQ$1145:BQ$1400,$C52)=0,"",COUNTIF(cmoney!BQ$1145:BQ$1400,$C52))</f>
        <v/>
      </c>
      <c r="BQ52" s="15" t="str">
        <f>IF(COUNTIF(cmoney!BR$1145:BR$1400,$C52)=0,"",COUNTIF(cmoney!BR$1145:BR$1400,$C52))</f>
        <v/>
      </c>
      <c r="BR52" s="15" t="str">
        <f>IF(COUNTIF(cmoney!BS$1145:BS$1400,$C52)=0,"",COUNTIF(cmoney!BS$1145:BS$1400,$C52))</f>
        <v/>
      </c>
      <c r="BS52" s="15" t="str">
        <f>IF(COUNTIF(cmoney!BT$1145:BT$1400,$C52)=0,"",COUNTIF(cmoney!BT$1145:BT$1400,$C52))</f>
        <v/>
      </c>
      <c r="BT52" s="15" t="str">
        <f>IF(COUNTIF(cmoney!BU$1145:BU$1400,$C52)=0,"",COUNTIF(cmoney!BU$1145:BU$1400,$C52))</f>
        <v/>
      </c>
      <c r="BU52" s="15" t="str">
        <f>IF(COUNTIF(cmoney!BV$1145:BV$1400,$C52)=0,"",COUNTIF(cmoney!BV$1145:BV$1400,$C52))</f>
        <v/>
      </c>
      <c r="BV52" s="15" t="str">
        <f>IF(COUNTIF(cmoney!BW$1145:BW$1400,$C52)=0,"",COUNTIF(cmoney!BW$1145:BW$1400,$C52))</f>
        <v/>
      </c>
      <c r="BW52" s="15" t="str">
        <f>IF(COUNTIF(cmoney!BX$1145:BX$1400,$C52)=0,"",COUNTIF(cmoney!BX$1145:BX$1400,$C52))</f>
        <v/>
      </c>
      <c r="BX52" s="15" t="str">
        <f>IF(COUNTIF(cmoney!BY$1145:BY$1400,$C52)=0,"",COUNTIF(cmoney!BY$1145:BY$1400,$C52))</f>
        <v/>
      </c>
      <c r="BY52" s="15" t="str">
        <f>IF(COUNTIF(cmoney!BZ$1145:BZ$1400,$C52)=0,"",COUNTIF(cmoney!BZ$1145:BZ$1400,$C52))</f>
        <v/>
      </c>
      <c r="BZ52" s="15" t="str">
        <f>IF(COUNTIF(cmoney!CA$1145:CA$1400,$C52)=0,"",COUNTIF(cmoney!CA$1145:CA$1400,$C52))</f>
        <v/>
      </c>
      <c r="CA52" s="15" t="str">
        <f>IF(COUNTIF(cmoney!CB$1145:CB$1400,$C52)=0,"",COUNTIF(cmoney!CB$1145:CB$1400,$C52))</f>
        <v/>
      </c>
      <c r="CB52" s="15" t="str">
        <f>IF(COUNTIF(cmoney!CC$1145:CC$1400,$C52)=0,"",COUNTIF(cmoney!CC$1145:CC$1400,$C52))</f>
        <v/>
      </c>
      <c r="CC52" s="15" t="str">
        <f>IF(COUNTIF(cmoney!CD$1145:CD$1400,$C52)=0,"",COUNTIF(cmoney!CD$1145:CD$1400,$C52))</f>
        <v/>
      </c>
      <c r="CD52" s="15" t="str">
        <f>IF(COUNTIF(cmoney!CE$1145:CE$1400,$C52)=0,"",COUNTIF(cmoney!CE$1145:CE$1400,$C52))</f>
        <v/>
      </c>
      <c r="CE52" s="15" t="str">
        <f>IF(COUNTIF(cmoney!CF$1145:CF$1400,$C52)=0,"",COUNTIF(cmoney!CF$1145:CF$1400,$C52))</f>
        <v/>
      </c>
      <c r="CF52" s="15" t="str">
        <f>IF(COUNTIF(cmoney!CG$1145:CG$1400,$C52)=0,"",COUNTIF(cmoney!CG$1145:CG$1400,$C52))</f>
        <v/>
      </c>
      <c r="CG52" s="15" t="str">
        <f>IF(COUNTIF(cmoney!CH$1145:CH$1400,$C52)=0,"",COUNTIF(cmoney!CH$1145:CH$1400,$C52))</f>
        <v/>
      </c>
      <c r="CH52" s="15" t="str">
        <f>IF(COUNTIF(cmoney!CI$1145:CI$1400,$C52)=0,"",COUNTIF(cmoney!CI$1145:CI$1400,$C52))</f>
        <v/>
      </c>
      <c r="CI52" s="15" t="str">
        <f>IF(COUNTIF(cmoney!CJ$1145:CJ$1400,$C52)=0,"",COUNTIF(cmoney!CJ$1145:CJ$1400,$C52))</f>
        <v/>
      </c>
      <c r="CJ52" s="15" t="str">
        <f>IF(COUNTIF(cmoney!CK$1145:CK$1400,$C52)=0,"",COUNTIF(cmoney!CK$1145:CK$1400,$C52))</f>
        <v/>
      </c>
      <c r="CK52" s="15" t="str">
        <f>IF(COUNTIF(cmoney!CL$1145:CL$1400,$C52)=0,"",COUNTIF(cmoney!CL$1145:CL$1400,$C52))</f>
        <v/>
      </c>
      <c r="CL52" s="15" t="str">
        <f>IF(COUNTIF(cmoney!CM$1145:CM$1400,$C52)=0,"",COUNTIF(cmoney!CM$1145:CM$1400,$C52))</f>
        <v/>
      </c>
      <c r="CM52" s="15" t="str">
        <f>IF(COUNTIF(cmoney!CN$1145:CN$1400,$C52)=0,"",COUNTIF(cmoney!CN$1145:CN$1400,$C52))</f>
        <v/>
      </c>
      <c r="CN52" s="15" t="str">
        <f>IF(COUNTIF(cmoney!CO$1145:CO$1400,$C52)=0,"",COUNTIF(cmoney!CO$1145:CO$1400,$C52))</f>
        <v/>
      </c>
      <c r="CO52" s="15" t="str">
        <f>IF(COUNTIF(cmoney!CP$1145:CP$1400,$C52)=0,"",COUNTIF(cmoney!CP$1145:CP$1400,$C52))</f>
        <v/>
      </c>
      <c r="CP52" s="15" t="str">
        <f>IF(COUNTIF(cmoney!CQ$1145:CQ$1400,$C52)=0,"",COUNTIF(cmoney!CQ$1145:CQ$1400,$C52))</f>
        <v/>
      </c>
      <c r="CQ52" s="15" t="str">
        <f>IF(COUNTIF(cmoney!CR$1145:CR$1400,$C52)=0,"",COUNTIF(cmoney!CR$1145:CR$1400,$C52))</f>
        <v/>
      </c>
      <c r="CR52" s="15" t="str">
        <f>IF(COUNTIF(cmoney!CS$1145:CS$1400,$C52)=0,"",COUNTIF(cmoney!CS$1145:CS$1400,$C52))</f>
        <v/>
      </c>
      <c r="CS52" s="15" t="str">
        <f>IF(COUNTIF(cmoney!CT$1145:CT$1400,$C52)=0,"",COUNTIF(cmoney!CT$1145:CT$1400,$C52))</f>
        <v/>
      </c>
      <c r="CT52" s="15" t="str">
        <f>IF(COUNTIF(cmoney!CU$1145:CU$1400,$C52)=0,"",COUNTIF(cmoney!CU$1145:CU$1400,$C52))</f>
        <v/>
      </c>
      <c r="CU52" s="15" t="str">
        <f>IF(COUNTIF(cmoney!CV$1145:CV$1400,$C52)=0,"",COUNTIF(cmoney!CV$1145:CV$1400,$C52))</f>
        <v/>
      </c>
      <c r="CV52" s="15" t="str">
        <f>IF(COUNTIF(cmoney!CW$1145:CW$1400,$C52)=0,"",COUNTIF(cmoney!CW$1145:CW$1400,$C52))</f>
        <v/>
      </c>
      <c r="CW52" s="15" t="str">
        <f>IF(COUNTIF(cmoney!CX$1145:CX$1400,$C52)=0,"",COUNTIF(cmoney!CX$1145:CX$1400,$C52))</f>
        <v/>
      </c>
      <c r="CX52" s="15" t="str">
        <f>IF(COUNTIF(cmoney!CY$1145:CY$1400,$C52)=0,"",COUNTIF(cmoney!CY$1145:CY$1400,$C52))</f>
        <v/>
      </c>
      <c r="CY52" s="15" t="str">
        <f>IF(COUNTIF(cmoney!CZ$1145:CZ$1400,$C52)=0,"",COUNTIF(cmoney!CZ$1145:CZ$1400,$C52))</f>
        <v/>
      </c>
      <c r="CZ52" s="15" t="str">
        <f>IF(COUNTIF(cmoney!DA$1145:DA$1400,$C52)=0,"",COUNTIF(cmoney!DA$1145:DA$1400,$C52))</f>
        <v/>
      </c>
      <c r="DA52" s="15" t="str">
        <f>IF(COUNTIF(cmoney!DB$1145:DB$1400,$C52)=0,"",COUNTIF(cmoney!DB$1145:DB$1400,$C52))</f>
        <v/>
      </c>
      <c r="DB52" s="15" t="str">
        <f>IF(COUNTIF(cmoney!DC$1145:DC$1400,$C52)=0,"",COUNTIF(cmoney!DC$1145:DC$1400,$C52))</f>
        <v/>
      </c>
      <c r="DC52" s="15" t="str">
        <f>IF(COUNTIF(cmoney!DD$1145:DD$1400,$C52)=0,"",COUNTIF(cmoney!DD$1145:DD$1400,$C52))</f>
        <v/>
      </c>
      <c r="DD52" s="15" t="str">
        <f>IF(COUNTIF(cmoney!DE$1145:DE$1400,$C52)=0,"",COUNTIF(cmoney!DE$1145:DE$1400,$C52))</f>
        <v/>
      </c>
      <c r="DE52" s="15" t="str">
        <f>IF(COUNTIF(cmoney!DF$1145:DF$1400,$C52)=0,"",COUNTIF(cmoney!DF$1145:DF$1400,$C52))</f>
        <v/>
      </c>
      <c r="DF52" s="15" t="str">
        <f>IF(COUNTIF(cmoney!DG$1145:DG$1400,$C52)=0,"",COUNTIF(cmoney!DG$1145:DG$1400,$C52))</f>
        <v/>
      </c>
      <c r="DG52" s="15" t="str">
        <f>IF(COUNTIF(cmoney!DH$1145:DH$1400,$C52)=0,"",COUNTIF(cmoney!DH$1145:DH$1400,$C52))</f>
        <v/>
      </c>
      <c r="DH52" s="15" t="str">
        <f>IF(COUNTIF(cmoney!DI$1145:DI$1400,$C52)=0,"",COUNTIF(cmoney!DI$1145:DI$1400,$C52))</f>
        <v/>
      </c>
      <c r="DI52" s="15" t="str">
        <f>IF(COUNTIF(cmoney!DJ$1145:DJ$1400,$C52)=0,"",COUNTIF(cmoney!DJ$1145:DJ$1400,$C52))</f>
        <v/>
      </c>
      <c r="DJ52" s="15" t="str">
        <f>IF(COUNTIF(cmoney!DK$1145:DK$1400,$C52)=0,"",COUNTIF(cmoney!DK$1145:DK$1400,$C52))</f>
        <v/>
      </c>
      <c r="DK52" s="15" t="str">
        <f>IF(COUNTIF(cmoney!DL$1145:DL$1400,$C52)=0,"",COUNTIF(cmoney!DL$1145:DL$1400,$C52))</f>
        <v/>
      </c>
      <c r="DL52" s="15" t="str">
        <f>IF(COUNTIF(cmoney!DM$1145:DM$1400,$C52)=0,"",COUNTIF(cmoney!DM$1145:DM$1400,$C52))</f>
        <v/>
      </c>
      <c r="DM52" s="15" t="str">
        <f>IF(COUNTIF(cmoney!DN$1145:DN$1400,$C52)=0,"",COUNTIF(cmoney!DN$1145:DN$1400,$C52))</f>
        <v/>
      </c>
      <c r="DN52" s="15" t="str">
        <f>IF(COUNTIF(cmoney!DO$1145:DO$1400,$C52)=0,"",COUNTIF(cmoney!DO$1145:DO$1400,$C52))</f>
        <v/>
      </c>
      <c r="DO52" s="15" t="str">
        <f>IF(COUNTIF(cmoney!DP$1145:DP$1400,$C52)=0,"",COUNTIF(cmoney!DP$1145:DP$1400,$C52))</f>
        <v/>
      </c>
      <c r="DP52" s="15" t="str">
        <f>IF(COUNTIF(cmoney!DQ$1145:DQ$1400,$C52)=0,"",COUNTIF(cmoney!DQ$1145:DQ$1400,$C52))</f>
        <v/>
      </c>
      <c r="DQ52" s="15" t="str">
        <f>IF(COUNTIF(cmoney!DR$1145:DR$1400,$C52)=0,"",COUNTIF(cmoney!DR$1145:DR$1400,$C52))</f>
        <v/>
      </c>
      <c r="DR52" s="15" t="str">
        <f>IF(COUNTIF(cmoney!DS$1145:DS$1400,$C52)=0,"",COUNTIF(cmoney!DS$1145:DS$1400,$C52))</f>
        <v/>
      </c>
      <c r="DS52" s="15" t="str">
        <f>IF(COUNTIF(cmoney!DT$1145:DT$1400,$C52)=0,"",COUNTIF(cmoney!DT$1145:DT$1400,$C52))</f>
        <v/>
      </c>
      <c r="DT52" s="15" t="str">
        <f>IF(COUNTIF(cmoney!DU$1145:DU$1400,$C52)=0,"",COUNTIF(cmoney!DU$1145:DU$1400,$C52))</f>
        <v/>
      </c>
      <c r="DU52" s="15" t="str">
        <f>IF(COUNTIF(cmoney!DV$1145:DV$1400,$C52)=0,"",COUNTIF(cmoney!DV$1145:DV$1400,$C52))</f>
        <v/>
      </c>
      <c r="DV52" s="15" t="str">
        <f>IF(COUNTIF(cmoney!DW$1145:DW$1400,$C52)=0,"",COUNTIF(cmoney!DW$1145:DW$1400,$C52))</f>
        <v/>
      </c>
      <c r="DW52" s="15" t="str">
        <f>IF(COUNTIF(cmoney!DX$1145:DX$1400,$C52)=0,"",COUNTIF(cmoney!DX$1145:DX$1400,$C52))</f>
        <v/>
      </c>
      <c r="DX52" s="15" t="str">
        <f>IF(COUNTIF(cmoney!DY$1145:DY$1400,$C52)=0,"",COUNTIF(cmoney!DY$1145:DY$1400,$C52))</f>
        <v/>
      </c>
      <c r="DY52" s="15" t="str">
        <f>IF(COUNTIF(cmoney!DZ$1145:DZ$1400,$C52)=0,"",COUNTIF(cmoney!DZ$1145:DZ$1400,$C52))</f>
        <v/>
      </c>
      <c r="DZ52" s="15" t="str">
        <f>IF(COUNTIF(cmoney!EA$1145:EA$1400,$C52)=0,"",COUNTIF(cmoney!EA$1145:EA$1400,$C52))</f>
        <v/>
      </c>
      <c r="EA52" s="15" t="str">
        <f>IF(COUNTIF(cmoney!EB$1145:EB$1400,$C52)=0,"",COUNTIF(cmoney!EB$1145:EB$1400,$C52))</f>
        <v/>
      </c>
      <c r="EB52" s="15" t="str">
        <f>IF(COUNTIF(cmoney!EC$1145:EC$1400,$C52)=0,"",COUNTIF(cmoney!EC$1145:EC$1400,$C52))</f>
        <v/>
      </c>
      <c r="EC52" s="15" t="str">
        <f>IF(COUNTIF(cmoney!ED$1145:ED$1400,$C52)=0,"",COUNTIF(cmoney!ED$1145:ED$1400,$C52))</f>
        <v/>
      </c>
      <c r="ED52" s="15" t="str">
        <f>IF(COUNTIF(cmoney!EE$1145:EE$1400,$C52)=0,"",COUNTIF(cmoney!EE$1145:EE$1400,$C52))</f>
        <v/>
      </c>
      <c r="EE52" s="15" t="str">
        <f>IF(COUNTIF(cmoney!EF$1145:EF$1400,$C52)=0,"",COUNTIF(cmoney!EF$1145:EF$1400,$C52))</f>
        <v/>
      </c>
      <c r="EF52" s="15" t="str">
        <f>IF(COUNTIF(cmoney!EG$1145:EG$1400,$C52)=0,"",COUNTIF(cmoney!EG$1145:EG$1400,$C52))</f>
        <v/>
      </c>
      <c r="EG52" s="15" t="str">
        <f>IF(COUNTIF(cmoney!EH$1145:EH$1400,$C52)=0,"",COUNTIF(cmoney!EH$1145:EH$1400,$C52))</f>
        <v/>
      </c>
      <c r="EH52" s="15" t="str">
        <f>IF(COUNTIF(cmoney!EI$1145:EI$1400,$C52)=0,"",COUNTIF(cmoney!EI$1145:EI$1400,$C52))</f>
        <v/>
      </c>
      <c r="EI52" s="15" t="str">
        <f>IF(COUNTIF(cmoney!EJ$1145:EJ$1400,$C52)=0,"",COUNTIF(cmoney!EJ$1145:EJ$1400,$C52))</f>
        <v/>
      </c>
      <c r="EJ52" s="15" t="str">
        <f>IF(COUNTIF(cmoney!EK$1145:EK$1400,$C52)=0,"",COUNTIF(cmoney!EK$1145:EK$1400,$C52))</f>
        <v/>
      </c>
      <c r="EK52" s="15" t="str">
        <f>IF(COUNTIF(cmoney!EL$1145:EL$1400,$C52)=0,"",COUNTIF(cmoney!EL$1145:EL$1400,$C52))</f>
        <v/>
      </c>
      <c r="EL52" s="15" t="str">
        <f>IF(COUNTIF(cmoney!EM$1145:EM$1400,$C52)=0,"",COUNTIF(cmoney!EM$1145:EM$1400,$C52))</f>
        <v/>
      </c>
      <c r="EM52" s="15" t="str">
        <f>IF(COUNTIF(cmoney!EN$1145:EN$1400,$C52)=0,"",COUNTIF(cmoney!EN$1145:EN$1400,$C52))</f>
        <v/>
      </c>
      <c r="EN52" s="15" t="str">
        <f>IF(COUNTIF(cmoney!EO$1145:EO$1400,$C52)=0,"",COUNTIF(cmoney!EO$1145:EO$1400,$C52))</f>
        <v/>
      </c>
      <c r="EO52" s="15" t="str">
        <f>IF(COUNTIF(cmoney!EP$1145:EP$1400,$C52)=0,"",COUNTIF(cmoney!EP$1145:EP$1400,$C52))</f>
        <v/>
      </c>
      <c r="EP52" s="15" t="str">
        <f>IF(COUNTIF(cmoney!EQ$1145:EQ$1400,$C52)=0,"",COUNTIF(cmoney!EQ$1145:EQ$1400,$C52))</f>
        <v/>
      </c>
      <c r="EQ52" s="15" t="str">
        <f>IF(COUNTIF(cmoney!ER$1145:ER$1400,$C52)=0,"",COUNTIF(cmoney!ER$1145:ER$1400,$C52))</f>
        <v/>
      </c>
      <c r="ER52" s="15" t="str">
        <f>IF(COUNTIF(cmoney!ES$1145:ES$1400,$C52)=0,"",COUNTIF(cmoney!ES$1145:ES$1400,$C52))</f>
        <v/>
      </c>
      <c r="ES52" s="15" t="str">
        <f>IF(COUNTIF(cmoney!ET$1145:ET$1400,$C52)=0,"",COUNTIF(cmoney!ET$1145:ET$1400,$C52))</f>
        <v/>
      </c>
      <c r="ET52" s="15" t="str">
        <f>IF(COUNTIF(cmoney!EU$1145:EU$1400,$C52)=0,"",COUNTIF(cmoney!EU$1145:EU$1400,$C52))</f>
        <v/>
      </c>
      <c r="EU52" s="15" t="str">
        <f>IF(COUNTIF(cmoney!EV$1145:EV$1400,$C52)=0,"",COUNTIF(cmoney!EV$1145:EV$1400,$C52))</f>
        <v/>
      </c>
      <c r="EV52" s="15" t="str">
        <f>IF(COUNTIF(cmoney!EW$1145:EW$1400,$C52)=0,"",COUNTIF(cmoney!EW$1145:EW$1400,$C52))</f>
        <v/>
      </c>
      <c r="EW52" s="15" t="str">
        <f>IF(COUNTIF(cmoney!EX$1145:EX$1400,$C52)=0,"",COUNTIF(cmoney!EX$1145:EX$1400,$C52))</f>
        <v/>
      </c>
      <c r="EX52" s="15" t="str">
        <f>IF(COUNTIF(cmoney!EY$1145:EY$1400,$C52)=0,"",COUNTIF(cmoney!EY$1145:EY$1400,$C52))</f>
        <v/>
      </c>
      <c r="EY52" s="15" t="str">
        <f>IF(COUNTIF(cmoney!EZ$1145:EZ$1400,$C52)=0,"",COUNTIF(cmoney!EZ$1145:EZ$1400,$C52))</f>
        <v/>
      </c>
      <c r="EZ52" s="15" t="str">
        <f>IF(COUNTIF(cmoney!FA$1145:FA$1400,$C52)=0,"",COUNTIF(cmoney!FA$1145:FA$1400,$C52))</f>
        <v/>
      </c>
      <c r="FA52" s="15" t="str">
        <f>IF(COUNTIF(cmoney!FB$1145:FB$1400,$C52)=0,"",COUNTIF(cmoney!FB$1145:FB$1400,$C52))</f>
        <v/>
      </c>
      <c r="FB52" s="15" t="str">
        <f>IF(COUNTIF(cmoney!FC$1145:FC$1400,$C52)=0,"",COUNTIF(cmoney!FC$1145:FC$1400,$C52))</f>
        <v/>
      </c>
      <c r="FC52" s="15" t="str">
        <f>IF(COUNTIF(cmoney!FD$1145:FD$1400,$C52)=0,"",COUNTIF(cmoney!FD$1145:FD$1400,$C52))</f>
        <v/>
      </c>
      <c r="FD52" s="15" t="str">
        <f>IF(COUNTIF(cmoney!FE$1145:FE$1400,$C52)=0,"",COUNTIF(cmoney!FE$1145:FE$1400,$C52))</f>
        <v/>
      </c>
      <c r="FE52" s="15" t="str">
        <f>IF(COUNTIF(cmoney!FF$1145:FF$1400,$C52)=0,"",COUNTIF(cmoney!FF$1145:FF$1400,$C52))</f>
        <v/>
      </c>
      <c r="FF52" s="15" t="str">
        <f>IF(COUNTIF(cmoney!FG$1145:FG$1400,$C52)=0,"",COUNTIF(cmoney!FG$1145:FG$1400,$C52))</f>
        <v/>
      </c>
      <c r="FG52" s="15" t="str">
        <f>IF(COUNTIF(cmoney!FH$1145:FH$1400,$C52)=0,"",COUNTIF(cmoney!FH$1145:FH$1400,$C52))</f>
        <v/>
      </c>
      <c r="FH52" s="15" t="str">
        <f>IF(COUNTIF(cmoney!FI$1145:FI$1400,$C52)=0,"",COUNTIF(cmoney!FI$1145:FI$1400,$C52))</f>
        <v/>
      </c>
      <c r="FI52" s="15" t="str">
        <f>IF(COUNTIF(cmoney!FJ$1145:FJ$1400,$C52)=0,"",COUNTIF(cmoney!FJ$1145:FJ$1400,$C52))</f>
        <v/>
      </c>
      <c r="FJ52" s="15" t="str">
        <f>IF(COUNTIF(cmoney!FK$1145:FK$1400,$C52)=0,"",COUNTIF(cmoney!FK$1145:FK$1400,$C52))</f>
        <v/>
      </c>
      <c r="FK52" s="15" t="str">
        <f>IF(COUNTIF(cmoney!FL$1145:FL$1400,$C52)=0,"",COUNTIF(cmoney!FL$1145:FL$1400,$C52))</f>
        <v/>
      </c>
      <c r="FL52" s="15" t="str">
        <f>IF(COUNTIF(cmoney!FM$1145:FM$1400,$C52)=0,"",COUNTIF(cmoney!FM$1145:FM$1400,$C52))</f>
        <v/>
      </c>
      <c r="FM52" s="15" t="str">
        <f>IF(COUNTIF(cmoney!FN$1145:FN$1400,$C52)=0,"",COUNTIF(cmoney!FN$1145:FN$1400,$C52))</f>
        <v/>
      </c>
      <c r="FN52" s="15" t="str">
        <f>IF(COUNTIF(cmoney!FO$1145:FO$1400,$C52)=0,"",COUNTIF(cmoney!FO$1145:FO$1400,$C52))</f>
        <v/>
      </c>
      <c r="FO52" s="15" t="str">
        <f>IF(COUNTIF(cmoney!FP$1145:FP$1400,$C52)=0,"",COUNTIF(cmoney!FP$1145:FP$1400,$C52))</f>
        <v/>
      </c>
      <c r="FP52" s="15" t="str">
        <f>IF(COUNTIF(cmoney!FQ$1145:FQ$1400,$C52)=0,"",COUNTIF(cmoney!FQ$1145:FQ$1400,$C52))</f>
        <v/>
      </c>
      <c r="FQ52" s="15" t="str">
        <f>IF(COUNTIF(cmoney!FR$1145:FR$1400,$C52)=0,"",COUNTIF(cmoney!FR$1145:FR$1400,$C52))</f>
        <v/>
      </c>
      <c r="FR52" s="15" t="str">
        <f>IF(COUNTIF(cmoney!FS$1145:FS$1400,$C52)=0,"",COUNTIF(cmoney!FS$1145:FS$1400,$C52))</f>
        <v/>
      </c>
      <c r="FS52" s="15" t="str">
        <f>IF(COUNTIF(cmoney!FT$1145:FT$1400,$C52)=0,"",COUNTIF(cmoney!FT$1145:FT$1400,$C52))</f>
        <v/>
      </c>
      <c r="FT52" s="15" t="str">
        <f>IF(COUNTIF(cmoney!FU$1145:FU$1400,$C52)=0,"",COUNTIF(cmoney!FU$1145:FU$1400,$C52))</f>
        <v/>
      </c>
      <c r="FU52" s="15" t="str">
        <f>IF(COUNTIF(cmoney!FV$1145:FV$1400,$C52)=0,"",COUNTIF(cmoney!FV$1145:FV$1400,$C52))</f>
        <v/>
      </c>
      <c r="FV52" s="15" t="str">
        <f>IF(COUNTIF(cmoney!FW$1145:FW$1400,$C52)=0,"",COUNTIF(cmoney!FW$1145:FW$1400,$C52))</f>
        <v/>
      </c>
      <c r="FW52" s="15" t="str">
        <f>IF(COUNTIF(cmoney!FX$1145:FX$1400,$C52)=0,"",COUNTIF(cmoney!FX$1145:FX$1400,$C52))</f>
        <v/>
      </c>
      <c r="FX52" s="15" t="str">
        <f>IF(COUNTIF(cmoney!FY$1145:FY$1400,$C52)=0,"",COUNTIF(cmoney!FY$1145:FY$1400,$C52))</f>
        <v/>
      </c>
      <c r="FY52" s="15" t="str">
        <f>IF(COUNTIF(cmoney!FZ$1145:FZ$1400,$C52)=0,"",COUNTIF(cmoney!FZ$1145:FZ$1400,$C52))</f>
        <v/>
      </c>
      <c r="FZ52" s="15" t="str">
        <f>IF(COUNTIF(cmoney!GA$1145:GA$1400,$C52)=0,"",COUNTIF(cmoney!GA$1145:GA$1400,$C52))</f>
        <v/>
      </c>
      <c r="GA52" s="15" t="str">
        <f>IF(COUNTIF(cmoney!GB$1145:GB$1400,$C52)=0,"",COUNTIF(cmoney!GB$1145:GB$1400,$C52))</f>
        <v/>
      </c>
      <c r="GB52" s="15" t="str">
        <f>IF(COUNTIF(cmoney!GC$1145:GC$1400,$C52)=0,"",COUNTIF(cmoney!GC$1145:GC$1400,$C52))</f>
        <v/>
      </c>
      <c r="GC52" s="15" t="str">
        <f>IF(COUNTIF(cmoney!GD$1145:GD$1400,$C52)=0,"",COUNTIF(cmoney!GD$1145:GD$1400,$C52))</f>
        <v/>
      </c>
      <c r="GD52" s="15" t="str">
        <f>IF(COUNTIF(cmoney!GE$1145:GE$1400,$C52)=0,"",COUNTIF(cmoney!GE$1145:GE$1400,$C52))</f>
        <v/>
      </c>
      <c r="GE52" s="15" t="str">
        <f>IF(COUNTIF(cmoney!GF$1145:GF$1400,$C52)=0,"",COUNTIF(cmoney!GF$1145:GF$1400,$C52))</f>
        <v/>
      </c>
      <c r="GF52" s="15" t="str">
        <f>IF(COUNTIF(cmoney!GG$1145:GG$1400,$C52)=0,"",COUNTIF(cmoney!GG$1145:GG$1400,$C52))</f>
        <v/>
      </c>
      <c r="GG52" s="15" t="str">
        <f>IF(COUNTIF(cmoney!GH$1145:GH$1400,$C52)=0,"",COUNTIF(cmoney!GH$1145:GH$1400,$C52))</f>
        <v/>
      </c>
      <c r="GH52" s="15">
        <f>IF(COUNTIF(cmoney!GI$1145:GI$1400,$C52)=0,"",COUNTIF(cmoney!GI$1145:GI$1400,$C52))</f>
        <v>9</v>
      </c>
      <c r="GI52" s="15" t="str">
        <f>IF(COUNTIF(cmoney!GJ$1145:GJ$1400,$C52)=0,"",COUNTIF(cmoney!GJ$1145:GJ$1400,$C52))</f>
        <v/>
      </c>
      <c r="GJ52" s="15" t="str">
        <f>IF(COUNTIF(cmoney!GK$1145:GK$1400,$C52)=0,"",COUNTIF(cmoney!GK$1145:GK$1400,$C52))</f>
        <v/>
      </c>
      <c r="GK52" s="15" t="str">
        <f>IF(COUNTIF(cmoney!GL$1145:GL$1400,$C52)=0,"",COUNTIF(cmoney!GL$1145:GL$1400,$C52))</f>
        <v/>
      </c>
      <c r="GL52" s="15" t="str">
        <f>IF(COUNTIF(cmoney!GM$1145:GM$1400,$C52)=0,"",COUNTIF(cmoney!GM$1145:GM$1400,$C52))</f>
        <v/>
      </c>
      <c r="GM52" s="15" t="str">
        <f>IF(COUNTIF(cmoney!GN$1145:GN$1400,$C52)=0,"",COUNTIF(cmoney!GN$1145:GN$1400,$C52))</f>
        <v/>
      </c>
      <c r="GN52" s="15" t="str">
        <f>IF(COUNTIF(cmoney!GO$1145:GO$1400,$C52)=0,"",COUNTIF(cmoney!GO$1145:GO$1400,$C52))</f>
        <v/>
      </c>
      <c r="GO52" s="15" t="str">
        <f>IF(COUNTIF(cmoney!GP$1145:GP$1400,$C52)=0,"",COUNTIF(cmoney!GP$1145:GP$1400,$C52))</f>
        <v/>
      </c>
      <c r="GP52" s="15" t="str">
        <f>IF(COUNTIF(cmoney!GQ$1145:GQ$1400,$C52)=0,"",COUNTIF(cmoney!GQ$1145:GQ$1400,$C52))</f>
        <v/>
      </c>
      <c r="GQ52" s="15" t="str">
        <f>IF(COUNTIF(cmoney!GR$1145:GR$1400,$C52)=0,"",COUNTIF(cmoney!GR$1145:GR$1400,$C52))</f>
        <v/>
      </c>
      <c r="GR52" s="15" t="str">
        <f>IF(COUNTIF(cmoney!GS$1145:GS$1400,$C52)=0,"",COUNTIF(cmoney!GS$1145:GS$1400,$C52))</f>
        <v/>
      </c>
      <c r="GS52" s="15" t="str">
        <f>IF(COUNTIF(cmoney!GT$1145:GT$1400,$C52)=0,"",COUNTIF(cmoney!GT$1145:GT$1400,$C52))</f>
        <v/>
      </c>
      <c r="GT52" s="15" t="str">
        <f>IF(COUNTIF(cmoney!GU$1145:GU$1400,$C52)=0,"",COUNTIF(cmoney!GU$1145:GU$1400,$C52))</f>
        <v/>
      </c>
      <c r="GU52" s="15" t="str">
        <f>IF(COUNTIF(cmoney!GV$1145:GV$1400,$C52)=0,"",COUNTIF(cmoney!GV$1145:GV$1400,$C52))</f>
        <v/>
      </c>
    </row>
    <row r="53" spans="1:203">
      <c r="C53" s="10" t="s">
        <v>685</v>
      </c>
      <c r="D53" s="10" t="s">
        <v>1241</v>
      </c>
      <c r="E53" s="43">
        <f>IF(ISERROR(E52/(E52+E55)),"",E52/(E52+E55))</f>
        <v>0.27272727272727271</v>
      </c>
      <c r="F53" s="43">
        <f t="shared" ref="F53:BQ53" si="244">IF(ISERROR(F52/(F52+F55)),"",F52/(F52+F55))</f>
        <v>0.21544715447154472</v>
      </c>
      <c r="G53" s="43">
        <f t="shared" si="244"/>
        <v>0.39525691699604742</v>
      </c>
      <c r="H53" s="43">
        <f t="shared" si="244"/>
        <v>6.4000000000000001E-2</v>
      </c>
      <c r="I53" s="43">
        <f t="shared" si="244"/>
        <v>6.5040650406504072E-2</v>
      </c>
      <c r="J53" s="43">
        <f t="shared" si="244"/>
        <v>0.29464285714285715</v>
      </c>
      <c r="K53" s="43">
        <f t="shared" si="244"/>
        <v>0.32128514056224899</v>
      </c>
      <c r="L53" s="43">
        <f t="shared" si="244"/>
        <v>0.30737704918032788</v>
      </c>
      <c r="M53" s="43">
        <f t="shared" si="244"/>
        <v>0.41632653061224489</v>
      </c>
      <c r="N53" s="43">
        <f t="shared" si="244"/>
        <v>0.26829268292682928</v>
      </c>
      <c r="O53" s="43">
        <f t="shared" si="244"/>
        <v>0.83333333333333337</v>
      </c>
      <c r="P53" s="43">
        <f t="shared" si="244"/>
        <v>0.29098360655737704</v>
      </c>
      <c r="Q53" s="43">
        <f t="shared" si="244"/>
        <v>0.22489959839357429</v>
      </c>
      <c r="R53" s="43">
        <f t="shared" si="244"/>
        <v>0.33891213389121339</v>
      </c>
      <c r="S53" s="43">
        <f t="shared" si="244"/>
        <v>0.68016194331983804</v>
      </c>
      <c r="T53" s="43">
        <f t="shared" si="244"/>
        <v>0.60082304526748975</v>
      </c>
      <c r="U53" s="43">
        <f t="shared" si="244"/>
        <v>0.48</v>
      </c>
      <c r="V53" s="43">
        <f t="shared" si="244"/>
        <v>1.5810276679841896E-2</v>
      </c>
      <c r="W53" s="43" t="str">
        <f t="shared" si="244"/>
        <v/>
      </c>
      <c r="X53" s="43">
        <f t="shared" si="244"/>
        <v>5.4545454545454543E-2</v>
      </c>
      <c r="Y53" s="43">
        <f t="shared" si="244"/>
        <v>0.42857142857142855</v>
      </c>
      <c r="Z53" s="43">
        <f t="shared" si="244"/>
        <v>0.4358974358974359</v>
      </c>
      <c r="AA53" s="43">
        <f t="shared" si="244"/>
        <v>0.58974358974358976</v>
      </c>
      <c r="AB53" s="43" t="str">
        <f t="shared" si="244"/>
        <v/>
      </c>
      <c r="AC53" s="43" t="str">
        <f t="shared" si="244"/>
        <v/>
      </c>
      <c r="AD53" s="43" t="str">
        <f t="shared" si="244"/>
        <v/>
      </c>
      <c r="AE53" s="43" t="str">
        <f t="shared" si="244"/>
        <v/>
      </c>
      <c r="AF53" s="43" t="str">
        <f t="shared" si="244"/>
        <v/>
      </c>
      <c r="AG53" s="43" t="str">
        <f t="shared" si="244"/>
        <v/>
      </c>
      <c r="AH53" s="43" t="str">
        <f t="shared" si="244"/>
        <v/>
      </c>
      <c r="AI53" s="43" t="str">
        <f t="shared" si="244"/>
        <v/>
      </c>
      <c r="AJ53" s="43" t="str">
        <f t="shared" si="244"/>
        <v/>
      </c>
      <c r="AK53" s="43" t="str">
        <f t="shared" si="244"/>
        <v/>
      </c>
      <c r="AL53" s="43" t="str">
        <f t="shared" si="244"/>
        <v/>
      </c>
      <c r="AM53" s="43" t="str">
        <f t="shared" si="244"/>
        <v/>
      </c>
      <c r="AN53" s="43" t="str">
        <f t="shared" si="244"/>
        <v/>
      </c>
      <c r="AO53" s="43" t="str">
        <f t="shared" si="244"/>
        <v/>
      </c>
      <c r="AP53" s="43" t="str">
        <f t="shared" si="244"/>
        <v/>
      </c>
      <c r="AQ53" s="43" t="str">
        <f t="shared" si="244"/>
        <v/>
      </c>
      <c r="AR53" s="43" t="str">
        <f t="shared" si="244"/>
        <v/>
      </c>
      <c r="AS53" s="43" t="str">
        <f t="shared" si="244"/>
        <v/>
      </c>
      <c r="AT53" s="43" t="str">
        <f t="shared" si="244"/>
        <v/>
      </c>
      <c r="AU53" s="43" t="str">
        <f t="shared" si="244"/>
        <v/>
      </c>
      <c r="AV53" s="43" t="str">
        <f t="shared" si="244"/>
        <v/>
      </c>
      <c r="AW53" s="43" t="str">
        <f t="shared" si="244"/>
        <v/>
      </c>
      <c r="AX53" s="43" t="str">
        <f t="shared" si="244"/>
        <v/>
      </c>
      <c r="AY53" s="43" t="str">
        <f t="shared" si="244"/>
        <v/>
      </c>
      <c r="AZ53" s="43" t="str">
        <f t="shared" si="244"/>
        <v/>
      </c>
      <c r="BA53" s="43" t="str">
        <f t="shared" si="244"/>
        <v/>
      </c>
      <c r="BB53" s="43" t="str">
        <f t="shared" si="244"/>
        <v/>
      </c>
      <c r="BC53" s="43" t="str">
        <f t="shared" si="244"/>
        <v/>
      </c>
      <c r="BD53" s="43" t="str">
        <f t="shared" si="244"/>
        <v/>
      </c>
      <c r="BE53" s="43" t="str">
        <f t="shared" si="244"/>
        <v/>
      </c>
      <c r="BF53" s="43" t="str">
        <f t="shared" si="244"/>
        <v/>
      </c>
      <c r="BG53" s="43" t="str">
        <f t="shared" si="244"/>
        <v/>
      </c>
      <c r="BH53" s="43" t="str">
        <f t="shared" si="244"/>
        <v/>
      </c>
      <c r="BI53" s="43" t="str">
        <f t="shared" si="244"/>
        <v/>
      </c>
      <c r="BJ53" s="43" t="str">
        <f t="shared" si="244"/>
        <v/>
      </c>
      <c r="BK53" s="43" t="str">
        <f t="shared" si="244"/>
        <v/>
      </c>
      <c r="BL53" s="43" t="str">
        <f t="shared" si="244"/>
        <v/>
      </c>
      <c r="BM53" s="43" t="str">
        <f t="shared" si="244"/>
        <v/>
      </c>
      <c r="BN53" s="43" t="str">
        <f t="shared" si="244"/>
        <v/>
      </c>
      <c r="BO53" s="43" t="str">
        <f t="shared" si="244"/>
        <v/>
      </c>
      <c r="BP53" s="43" t="str">
        <f t="shared" si="244"/>
        <v/>
      </c>
      <c r="BQ53" s="43" t="str">
        <f t="shared" si="244"/>
        <v/>
      </c>
      <c r="BR53" s="43" t="str">
        <f t="shared" ref="BR53:EC53" si="245">IF(ISERROR(BR52/(BR52+BR55)),"",BR52/(BR52+BR55))</f>
        <v/>
      </c>
      <c r="BS53" s="43" t="str">
        <f t="shared" si="245"/>
        <v/>
      </c>
      <c r="BT53" s="43" t="str">
        <f t="shared" si="245"/>
        <v/>
      </c>
      <c r="BU53" s="43" t="str">
        <f t="shared" si="245"/>
        <v/>
      </c>
      <c r="BV53" s="43" t="str">
        <f t="shared" si="245"/>
        <v/>
      </c>
      <c r="BW53" s="43" t="str">
        <f t="shared" si="245"/>
        <v/>
      </c>
      <c r="BX53" s="43" t="str">
        <f t="shared" si="245"/>
        <v/>
      </c>
      <c r="BY53" s="43" t="str">
        <f t="shared" si="245"/>
        <v/>
      </c>
      <c r="BZ53" s="43" t="str">
        <f t="shared" si="245"/>
        <v/>
      </c>
      <c r="CA53" s="43" t="str">
        <f t="shared" si="245"/>
        <v/>
      </c>
      <c r="CB53" s="43" t="str">
        <f t="shared" si="245"/>
        <v/>
      </c>
      <c r="CC53" s="43" t="str">
        <f t="shared" si="245"/>
        <v/>
      </c>
      <c r="CD53" s="43" t="str">
        <f t="shared" si="245"/>
        <v/>
      </c>
      <c r="CE53" s="43" t="str">
        <f t="shared" si="245"/>
        <v/>
      </c>
      <c r="CF53" s="43" t="str">
        <f t="shared" si="245"/>
        <v/>
      </c>
      <c r="CG53" s="43" t="str">
        <f t="shared" si="245"/>
        <v/>
      </c>
      <c r="CH53" s="43" t="str">
        <f t="shared" si="245"/>
        <v/>
      </c>
      <c r="CI53" s="43" t="str">
        <f t="shared" si="245"/>
        <v/>
      </c>
      <c r="CJ53" s="43" t="str">
        <f t="shared" si="245"/>
        <v/>
      </c>
      <c r="CK53" s="43" t="str">
        <f t="shared" si="245"/>
        <v/>
      </c>
      <c r="CL53" s="43" t="str">
        <f t="shared" si="245"/>
        <v/>
      </c>
      <c r="CM53" s="43" t="str">
        <f t="shared" si="245"/>
        <v/>
      </c>
      <c r="CN53" s="43" t="str">
        <f t="shared" si="245"/>
        <v/>
      </c>
      <c r="CO53" s="43" t="str">
        <f t="shared" si="245"/>
        <v/>
      </c>
      <c r="CP53" s="43" t="str">
        <f t="shared" si="245"/>
        <v/>
      </c>
      <c r="CQ53" s="43" t="str">
        <f t="shared" si="245"/>
        <v/>
      </c>
      <c r="CR53" s="43" t="str">
        <f t="shared" si="245"/>
        <v/>
      </c>
      <c r="CS53" s="43" t="str">
        <f t="shared" si="245"/>
        <v/>
      </c>
      <c r="CT53" s="43" t="str">
        <f t="shared" si="245"/>
        <v/>
      </c>
      <c r="CU53" s="43" t="str">
        <f t="shared" si="245"/>
        <v/>
      </c>
      <c r="CV53" s="43" t="str">
        <f t="shared" si="245"/>
        <v/>
      </c>
      <c r="CW53" s="43" t="str">
        <f t="shared" si="245"/>
        <v/>
      </c>
      <c r="CX53" s="43" t="str">
        <f t="shared" si="245"/>
        <v/>
      </c>
      <c r="CY53" s="43" t="str">
        <f t="shared" si="245"/>
        <v/>
      </c>
      <c r="CZ53" s="43" t="str">
        <f t="shared" si="245"/>
        <v/>
      </c>
      <c r="DA53" s="43" t="str">
        <f t="shared" si="245"/>
        <v/>
      </c>
      <c r="DB53" s="43" t="str">
        <f t="shared" si="245"/>
        <v/>
      </c>
      <c r="DC53" s="43" t="str">
        <f t="shared" si="245"/>
        <v/>
      </c>
      <c r="DD53" s="43" t="str">
        <f t="shared" si="245"/>
        <v/>
      </c>
      <c r="DE53" s="43" t="str">
        <f t="shared" si="245"/>
        <v/>
      </c>
      <c r="DF53" s="43" t="str">
        <f t="shared" si="245"/>
        <v/>
      </c>
      <c r="DG53" s="43" t="str">
        <f t="shared" si="245"/>
        <v/>
      </c>
      <c r="DH53" s="43" t="str">
        <f t="shared" si="245"/>
        <v/>
      </c>
      <c r="DI53" s="43" t="str">
        <f t="shared" si="245"/>
        <v/>
      </c>
      <c r="DJ53" s="43" t="str">
        <f t="shared" si="245"/>
        <v/>
      </c>
      <c r="DK53" s="43" t="str">
        <f t="shared" si="245"/>
        <v/>
      </c>
      <c r="DL53" s="43" t="str">
        <f t="shared" si="245"/>
        <v/>
      </c>
      <c r="DM53" s="43" t="str">
        <f t="shared" si="245"/>
        <v/>
      </c>
      <c r="DN53" s="43" t="str">
        <f t="shared" si="245"/>
        <v/>
      </c>
      <c r="DO53" s="43" t="str">
        <f t="shared" si="245"/>
        <v/>
      </c>
      <c r="DP53" s="43" t="str">
        <f t="shared" si="245"/>
        <v/>
      </c>
      <c r="DQ53" s="43" t="str">
        <f t="shared" si="245"/>
        <v/>
      </c>
      <c r="DR53" s="43" t="str">
        <f t="shared" si="245"/>
        <v/>
      </c>
      <c r="DS53" s="43" t="str">
        <f t="shared" si="245"/>
        <v/>
      </c>
      <c r="DT53" s="43" t="str">
        <f t="shared" si="245"/>
        <v/>
      </c>
      <c r="DU53" s="43" t="str">
        <f t="shared" si="245"/>
        <v/>
      </c>
      <c r="DV53" s="43" t="str">
        <f t="shared" si="245"/>
        <v/>
      </c>
      <c r="DW53" s="43" t="str">
        <f t="shared" si="245"/>
        <v/>
      </c>
      <c r="DX53" s="43" t="str">
        <f t="shared" si="245"/>
        <v/>
      </c>
      <c r="DY53" s="43" t="str">
        <f t="shared" si="245"/>
        <v/>
      </c>
      <c r="DZ53" s="43" t="str">
        <f t="shared" si="245"/>
        <v/>
      </c>
      <c r="EA53" s="43" t="str">
        <f t="shared" si="245"/>
        <v/>
      </c>
      <c r="EB53" s="43" t="str">
        <f t="shared" si="245"/>
        <v/>
      </c>
      <c r="EC53" s="43" t="str">
        <f t="shared" si="245"/>
        <v/>
      </c>
      <c r="ED53" s="43" t="str">
        <f t="shared" ref="ED53:GO53" si="246">IF(ISERROR(ED52/(ED52+ED55)),"",ED52/(ED52+ED55))</f>
        <v/>
      </c>
      <c r="EE53" s="43" t="str">
        <f t="shared" si="246"/>
        <v/>
      </c>
      <c r="EF53" s="43" t="str">
        <f t="shared" si="246"/>
        <v/>
      </c>
      <c r="EG53" s="43" t="str">
        <f t="shared" si="246"/>
        <v/>
      </c>
      <c r="EH53" s="43" t="str">
        <f t="shared" si="246"/>
        <v/>
      </c>
      <c r="EI53" s="43" t="str">
        <f t="shared" si="246"/>
        <v/>
      </c>
      <c r="EJ53" s="43" t="str">
        <f t="shared" si="246"/>
        <v/>
      </c>
      <c r="EK53" s="43" t="str">
        <f t="shared" si="246"/>
        <v/>
      </c>
      <c r="EL53" s="43" t="str">
        <f t="shared" si="246"/>
        <v/>
      </c>
      <c r="EM53" s="43" t="str">
        <f t="shared" si="246"/>
        <v/>
      </c>
      <c r="EN53" s="43" t="str">
        <f t="shared" si="246"/>
        <v/>
      </c>
      <c r="EO53" s="43" t="str">
        <f t="shared" si="246"/>
        <v/>
      </c>
      <c r="EP53" s="43" t="str">
        <f t="shared" si="246"/>
        <v/>
      </c>
      <c r="EQ53" s="43" t="str">
        <f t="shared" si="246"/>
        <v/>
      </c>
      <c r="ER53" s="43" t="str">
        <f t="shared" si="246"/>
        <v/>
      </c>
      <c r="ES53" s="43" t="str">
        <f t="shared" si="246"/>
        <v/>
      </c>
      <c r="ET53" s="43" t="str">
        <f t="shared" si="246"/>
        <v/>
      </c>
      <c r="EU53" s="43" t="str">
        <f t="shared" si="246"/>
        <v/>
      </c>
      <c r="EV53" s="43" t="str">
        <f t="shared" si="246"/>
        <v/>
      </c>
      <c r="EW53" s="43" t="str">
        <f t="shared" si="246"/>
        <v/>
      </c>
      <c r="EX53" s="43" t="str">
        <f t="shared" si="246"/>
        <v/>
      </c>
      <c r="EY53" s="43" t="str">
        <f t="shared" si="246"/>
        <v/>
      </c>
      <c r="EZ53" s="43" t="str">
        <f t="shared" si="246"/>
        <v/>
      </c>
      <c r="FA53" s="43" t="str">
        <f t="shared" si="246"/>
        <v/>
      </c>
      <c r="FB53" s="43" t="str">
        <f t="shared" si="246"/>
        <v/>
      </c>
      <c r="FC53" s="43" t="str">
        <f t="shared" si="246"/>
        <v/>
      </c>
      <c r="FD53" s="43" t="str">
        <f t="shared" si="246"/>
        <v/>
      </c>
      <c r="FE53" s="43" t="str">
        <f t="shared" si="246"/>
        <v/>
      </c>
      <c r="FF53" s="43" t="str">
        <f t="shared" si="246"/>
        <v/>
      </c>
      <c r="FG53" s="43" t="str">
        <f t="shared" si="246"/>
        <v/>
      </c>
      <c r="FH53" s="43" t="str">
        <f t="shared" si="246"/>
        <v/>
      </c>
      <c r="FI53" s="43" t="str">
        <f t="shared" si="246"/>
        <v/>
      </c>
      <c r="FJ53" s="43" t="str">
        <f t="shared" si="246"/>
        <v/>
      </c>
      <c r="FK53" s="43" t="str">
        <f t="shared" si="246"/>
        <v/>
      </c>
      <c r="FL53" s="43" t="str">
        <f t="shared" si="246"/>
        <v/>
      </c>
      <c r="FM53" s="43" t="str">
        <f t="shared" si="246"/>
        <v/>
      </c>
      <c r="FN53" s="43" t="str">
        <f t="shared" si="246"/>
        <v/>
      </c>
      <c r="FO53" s="43" t="str">
        <f t="shared" si="246"/>
        <v/>
      </c>
      <c r="FP53" s="43" t="str">
        <f t="shared" si="246"/>
        <v/>
      </c>
      <c r="FQ53" s="43" t="str">
        <f t="shared" si="246"/>
        <v/>
      </c>
      <c r="FR53" s="43" t="str">
        <f t="shared" si="246"/>
        <v/>
      </c>
      <c r="FS53" s="43" t="str">
        <f t="shared" si="246"/>
        <v/>
      </c>
      <c r="FT53" s="43" t="str">
        <f t="shared" si="246"/>
        <v/>
      </c>
      <c r="FU53" s="43" t="str">
        <f t="shared" si="246"/>
        <v/>
      </c>
      <c r="FV53" s="43" t="str">
        <f t="shared" si="246"/>
        <v/>
      </c>
      <c r="FW53" s="43" t="str">
        <f t="shared" si="246"/>
        <v/>
      </c>
      <c r="FX53" s="43" t="str">
        <f t="shared" si="246"/>
        <v/>
      </c>
      <c r="FY53" s="43" t="str">
        <f t="shared" si="246"/>
        <v/>
      </c>
      <c r="FZ53" s="43" t="str">
        <f t="shared" si="246"/>
        <v/>
      </c>
      <c r="GA53" s="43" t="str">
        <f t="shared" si="246"/>
        <v/>
      </c>
      <c r="GB53" s="43" t="str">
        <f t="shared" si="246"/>
        <v/>
      </c>
      <c r="GC53" s="43" t="str">
        <f t="shared" si="246"/>
        <v/>
      </c>
      <c r="GD53" s="43" t="str">
        <f t="shared" si="246"/>
        <v/>
      </c>
      <c r="GE53" s="43" t="str">
        <f t="shared" si="246"/>
        <v/>
      </c>
      <c r="GF53" s="43" t="str">
        <f t="shared" si="246"/>
        <v/>
      </c>
      <c r="GG53" s="43" t="str">
        <f t="shared" si="246"/>
        <v/>
      </c>
      <c r="GH53" s="43">
        <f t="shared" si="246"/>
        <v>3.6290322580645164E-2</v>
      </c>
      <c r="GI53" s="43" t="str">
        <f t="shared" si="246"/>
        <v/>
      </c>
      <c r="GJ53" s="43" t="str">
        <f t="shared" si="246"/>
        <v/>
      </c>
      <c r="GK53" s="43" t="str">
        <f t="shared" si="246"/>
        <v/>
      </c>
      <c r="GL53" s="43" t="str">
        <f t="shared" si="246"/>
        <v/>
      </c>
      <c r="GM53" s="43" t="str">
        <f t="shared" si="246"/>
        <v/>
      </c>
      <c r="GN53" s="43" t="str">
        <f t="shared" si="246"/>
        <v/>
      </c>
      <c r="GO53" s="43" t="str">
        <f t="shared" si="246"/>
        <v/>
      </c>
      <c r="GP53" s="43" t="str">
        <f t="shared" ref="GP53:GU53" si="247">IF(ISERROR(GP52/(GP52+GP55)),"",GP52/(GP52+GP55))</f>
        <v/>
      </c>
      <c r="GQ53" s="43" t="str">
        <f t="shared" si="247"/>
        <v/>
      </c>
      <c r="GR53" s="43" t="str">
        <f t="shared" si="247"/>
        <v/>
      </c>
      <c r="GS53" s="43" t="str">
        <f t="shared" si="247"/>
        <v/>
      </c>
      <c r="GT53" s="43" t="str">
        <f t="shared" si="247"/>
        <v/>
      </c>
      <c r="GU53" s="43" t="str">
        <f t="shared" si="247"/>
        <v/>
      </c>
    </row>
    <row r="54" spans="1:203">
      <c r="C54" s="10" t="s">
        <v>891</v>
      </c>
      <c r="D54" s="10" t="s">
        <v>1237</v>
      </c>
      <c r="E54" s="12">
        <f>IF(COUNTIF(cmoney!F$1145:F$1400,$C54)=0,"",SUMIFS(cmoney!F$1145:F$1400,cmoney!F$1145:F$1400,$C54)/COUNTIF(cmoney!F$1145:F$1400,$C54))</f>
        <v>-0.22889431818181805</v>
      </c>
      <c r="F54" s="12">
        <f>IF(COUNTIF(cmoney!G$1145:G$1400,$C54)=0,"",SUMIFS(cmoney!G$1145:G$1400,cmoney!G$1145:G$1400,$C54)/COUNTIF(cmoney!G$1145:G$1400,$C54))</f>
        <v>-0.58568704663212434</v>
      </c>
      <c r="G54" s="12">
        <f>IF(COUNTIF(cmoney!H$1145:H$1400,$C54)=0,"",SUMIFS(cmoney!H$1145:H$1400,cmoney!H$1145:H$1400,$C54)/COUNTIF(cmoney!H$1145:H$1400,$C54))</f>
        <v>-0.70935686274509835</v>
      </c>
      <c r="H54" s="12">
        <f>IF(COUNTIF(cmoney!I$1145:I$1400,$C54)=0,"",SUMIFS(cmoney!I$1145:I$1400,cmoney!I$1145:I$1400,$C54)/COUNTIF(cmoney!I$1145:I$1400,$C54))</f>
        <v>-0.68739316239316217</v>
      </c>
      <c r="I54" s="12">
        <f>IF(COUNTIF(cmoney!J$1145:J$1400,$C54)=0,"",SUMIFS(cmoney!J$1145:J$1400,cmoney!J$1145:J$1400,$C54)/COUNTIF(cmoney!J$1145:J$1400,$C54))</f>
        <v>-0.76520826086956506</v>
      </c>
      <c r="J54" s="12">
        <f>IF(COUNTIF(cmoney!K$1145:K$1400,$C54)=0,"",SUMIFS(cmoney!K$1145:K$1400,cmoney!K$1145:K$1400,$C54)/COUNTIF(cmoney!K$1145:K$1400,$C54))</f>
        <v>-0.28458227848101275</v>
      </c>
      <c r="K54" s="12">
        <f>IF(COUNTIF(cmoney!L$1145:L$1400,$C54)=0,"",SUMIFS(cmoney!L$1145:L$1400,cmoney!L$1145:L$1400,$C54)/COUNTIF(cmoney!L$1145:L$1400,$C54))</f>
        <v>-0.30644319526627228</v>
      </c>
      <c r="L54" s="12">
        <f>IF(COUNTIF(cmoney!M$1145:M$1400,$C54)=0,"",SUMIFS(cmoney!M$1145:M$1400,cmoney!M$1145:M$1400,$C54)/COUNTIF(cmoney!M$1145:M$1400,$C54))</f>
        <v>-0.27560295857988165</v>
      </c>
      <c r="M54" s="12">
        <f>IF(COUNTIF(cmoney!N$1145:N$1400,$C54)=0,"",SUMIFS(cmoney!N$1145:N$1400,cmoney!N$1145:N$1400,$C54)/COUNTIF(cmoney!N$1145:N$1400,$C54))</f>
        <v>-0.49521958041958025</v>
      </c>
      <c r="N54" s="12">
        <f>IF(COUNTIF(cmoney!O$1145:O$1400,$C54)=0,"",SUMIFS(cmoney!O$1145:O$1400,cmoney!O$1145:O$1400,$C54)/COUNTIF(cmoney!O$1145:O$1400,$C54))</f>
        <v>-0.46465388888888887</v>
      </c>
      <c r="O54" s="12">
        <f>IF(COUNTIF(cmoney!P$1145:P$1400,$C54)=0,"",SUMIFS(cmoney!P$1145:P$1400,cmoney!P$1145:P$1400,$C54)/COUNTIF(cmoney!P$1145:P$1400,$C54))</f>
        <v>-2.1025999999999998</v>
      </c>
      <c r="P54" s="12">
        <f>IF(COUNTIF(cmoney!Q$1145:Q$1400,$C54)=0,"",SUMIFS(cmoney!Q$1145:Q$1400,cmoney!Q$1145:Q$1400,$C54)/COUNTIF(cmoney!Q$1145:Q$1400,$C54))</f>
        <v>-0.67836473988439316</v>
      </c>
      <c r="Q54" s="12">
        <f>IF(COUNTIF(cmoney!R$1145:R$1400,$C54)=0,"",SUMIFS(cmoney!R$1145:R$1400,cmoney!R$1145:R$1400,$C54)/COUNTIF(cmoney!R$1145:R$1400,$C54))</f>
        <v>-0.46758549222797935</v>
      </c>
      <c r="R54" s="12">
        <f>IF(COUNTIF(cmoney!S$1145:S$1400,$C54)=0,"",SUMIFS(cmoney!S$1145:S$1400,cmoney!S$1145:S$1400,$C54)/COUNTIF(cmoney!S$1145:S$1400,$C54))</f>
        <v>-0.2106411392405062</v>
      </c>
      <c r="S54" s="12">
        <f>IF(COUNTIF(cmoney!T$1145:T$1400,$C54)=0,"",SUMIFS(cmoney!T$1145:T$1400,cmoney!T$1145:T$1400,$C54)/COUNTIF(cmoney!T$1145:T$1400,$C54))</f>
        <v>-1.7339139240506327</v>
      </c>
      <c r="T54" s="12">
        <f>IF(COUNTIF(cmoney!U$1145:U$1400,$C54)=0,"",SUMIFS(cmoney!U$1145:U$1400,cmoney!U$1145:U$1400,$C54)/COUNTIF(cmoney!U$1145:U$1400,$C54))</f>
        <v>-1.2705515463917525</v>
      </c>
      <c r="U54" s="12">
        <f>IF(COUNTIF(cmoney!V$1145:V$1400,$C54)=0,"",SUMIFS(cmoney!V$1145:V$1400,cmoney!V$1145:V$1400,$C54)/COUNTIF(cmoney!V$1145:V$1400,$C54))</f>
        <v>-1.1141030769230771</v>
      </c>
      <c r="V54" s="12">
        <f>IF(COUNTIF(cmoney!W$1145:W$1400,$C54)=0,"",SUMIFS(cmoney!W$1145:W$1400,cmoney!W$1145:W$1400,$C54)/COUNTIF(cmoney!W$1145:W$1400,$C54))</f>
        <v>-0.9915863453815259</v>
      </c>
      <c r="W54" s="12" t="str">
        <f>IF(COUNTIF(cmoney!X$1145:X$1400,$C54)=0,"",SUMIFS(cmoney!X$1145:X$1400,cmoney!X$1145:X$1400,$C54)/COUNTIF(cmoney!X$1145:X$1400,$C54))</f>
        <v/>
      </c>
      <c r="X54" s="12">
        <f>IF(COUNTIF(cmoney!Y$1145:Y$1400,$C54)=0,"",SUMIFS(cmoney!Y$1145:Y$1400,cmoney!Y$1145:Y$1400,$C54)/COUNTIF(cmoney!Y$1145:Y$1400,$C54))</f>
        <v>-0.38198846153846144</v>
      </c>
      <c r="Y54" s="12">
        <f>IF(COUNTIF(cmoney!Z$1145:Z$1400,$C54)=0,"",SUMIFS(cmoney!Z$1145:Z$1400,cmoney!Z$1145:Z$1400,$C54)/COUNTIF(cmoney!Z$1145:Z$1400,$C54))</f>
        <v>-0.17239642857142859</v>
      </c>
      <c r="Z54" s="12">
        <f>IF(COUNTIF(cmoney!AA$1145:AA$1400,$C54)=0,"",SUMIFS(cmoney!AA$1145:AA$1400,cmoney!AA$1145:AA$1400,$C54)/COUNTIF(cmoney!AA$1145:AA$1400,$C54))</f>
        <v>-2.8587363636363636</v>
      </c>
      <c r="AA54" s="12">
        <f>IF(COUNTIF(cmoney!AB$1145:AB$1400,$C54)=0,"",SUMIFS(cmoney!AB$1145:AB$1400,cmoney!AB$1145:AB$1400,$C54)/COUNTIF(cmoney!AB$1145:AB$1400,$C54))</f>
        <v>-1.5445937500000002</v>
      </c>
      <c r="AB54" s="12" t="str">
        <f>IF(COUNTIF(cmoney!AC$1145:AC$1400,$C54)=0,"",SUMIFS(cmoney!AC$1145:AC$1400,cmoney!AC$1145:AC$1400,$C54)/COUNTIF(cmoney!AC$1145:AC$1400,$C54))</f>
        <v/>
      </c>
      <c r="AC54" s="12" t="str">
        <f>IF(COUNTIF(cmoney!AD$1145:AD$1400,$C54)=0,"",SUMIFS(cmoney!AD$1145:AD$1400,cmoney!AD$1145:AD$1400,$C54)/COUNTIF(cmoney!AD$1145:AD$1400,$C54))</f>
        <v/>
      </c>
      <c r="AD54" s="12" t="str">
        <f>IF(COUNTIF(cmoney!AE$1145:AE$1400,$C54)=0,"",SUMIFS(cmoney!AE$1145:AE$1400,cmoney!AE$1145:AE$1400,$C54)/COUNTIF(cmoney!AE$1145:AE$1400,$C54))</f>
        <v/>
      </c>
      <c r="AE54" s="12" t="str">
        <f>IF(COUNTIF(cmoney!AF$1145:AF$1400,$C54)=0,"",SUMIFS(cmoney!AF$1145:AF$1400,cmoney!AF$1145:AF$1400,$C54)/COUNTIF(cmoney!AF$1145:AF$1400,$C54))</f>
        <v/>
      </c>
      <c r="AF54" s="12" t="str">
        <f>IF(COUNTIF(cmoney!AG$1145:AG$1400,$C54)=0,"",SUMIFS(cmoney!AG$1145:AG$1400,cmoney!AG$1145:AG$1400,$C54)/COUNTIF(cmoney!AG$1145:AG$1400,$C54))</f>
        <v/>
      </c>
      <c r="AG54" s="12" t="str">
        <f>IF(COUNTIF(cmoney!AH$1145:AH$1400,$C54)=0,"",SUMIFS(cmoney!AH$1145:AH$1400,cmoney!AH$1145:AH$1400,$C54)/COUNTIF(cmoney!AH$1145:AH$1400,$C54))</f>
        <v/>
      </c>
      <c r="AH54" s="12" t="str">
        <f>IF(COUNTIF(cmoney!AI$1145:AI$1400,$C54)=0,"",SUMIFS(cmoney!AI$1145:AI$1400,cmoney!AI$1145:AI$1400,$C54)/COUNTIF(cmoney!AI$1145:AI$1400,$C54))</f>
        <v/>
      </c>
      <c r="AI54" s="12" t="str">
        <f>IF(COUNTIF(cmoney!AJ$1145:AJ$1400,$C54)=0,"",SUMIFS(cmoney!AJ$1145:AJ$1400,cmoney!AJ$1145:AJ$1400,$C54)/COUNTIF(cmoney!AJ$1145:AJ$1400,$C54))</f>
        <v/>
      </c>
      <c r="AJ54" s="12" t="str">
        <f>IF(COUNTIF(cmoney!AK$1145:AK$1400,$C54)=0,"",SUMIFS(cmoney!AK$1145:AK$1400,cmoney!AK$1145:AK$1400,$C54)/COUNTIF(cmoney!AK$1145:AK$1400,$C54))</f>
        <v/>
      </c>
      <c r="AK54" s="12" t="str">
        <f>IF(COUNTIF(cmoney!AL$1145:AL$1400,$C54)=0,"",SUMIFS(cmoney!AL$1145:AL$1400,cmoney!AL$1145:AL$1400,$C54)/COUNTIF(cmoney!AL$1145:AL$1400,$C54))</f>
        <v/>
      </c>
      <c r="AL54" s="12" t="str">
        <f>IF(COUNTIF(cmoney!AM$1145:AM$1400,$C54)=0,"",SUMIFS(cmoney!AM$1145:AM$1400,cmoney!AM$1145:AM$1400,$C54)/COUNTIF(cmoney!AM$1145:AM$1400,$C54))</f>
        <v/>
      </c>
      <c r="AM54" s="12" t="str">
        <f>IF(COUNTIF(cmoney!AN$1145:AN$1400,$C54)=0,"",SUMIFS(cmoney!AN$1145:AN$1400,cmoney!AN$1145:AN$1400,$C54)/COUNTIF(cmoney!AN$1145:AN$1400,$C54))</f>
        <v/>
      </c>
      <c r="AN54" s="12" t="str">
        <f>IF(COUNTIF(cmoney!AO$1145:AO$1400,$C54)=0,"",SUMIFS(cmoney!AO$1145:AO$1400,cmoney!AO$1145:AO$1400,$C54)/COUNTIF(cmoney!AO$1145:AO$1400,$C54))</f>
        <v/>
      </c>
      <c r="AO54" s="12" t="str">
        <f>IF(COUNTIF(cmoney!AP$1145:AP$1400,$C54)=0,"",SUMIFS(cmoney!AP$1145:AP$1400,cmoney!AP$1145:AP$1400,$C54)/COUNTIF(cmoney!AP$1145:AP$1400,$C54))</f>
        <v/>
      </c>
      <c r="AP54" s="12" t="str">
        <f>IF(COUNTIF(cmoney!AQ$1145:AQ$1400,$C54)=0,"",SUMIFS(cmoney!AQ$1145:AQ$1400,cmoney!AQ$1145:AQ$1400,$C54)/COUNTIF(cmoney!AQ$1145:AQ$1400,$C54))</f>
        <v/>
      </c>
      <c r="AQ54" s="12" t="str">
        <f>IF(COUNTIF(cmoney!AR$1145:AR$1400,$C54)=0,"",SUMIFS(cmoney!AR$1145:AR$1400,cmoney!AR$1145:AR$1400,$C54)/COUNTIF(cmoney!AR$1145:AR$1400,$C54))</f>
        <v/>
      </c>
      <c r="AR54" s="12" t="str">
        <f>IF(COUNTIF(cmoney!AS$1145:AS$1400,$C54)=0,"",SUMIFS(cmoney!AS$1145:AS$1400,cmoney!AS$1145:AS$1400,$C54)/COUNTIF(cmoney!AS$1145:AS$1400,$C54))</f>
        <v/>
      </c>
      <c r="AS54" s="12" t="str">
        <f>IF(COUNTIF(cmoney!AT$1145:AT$1400,$C54)=0,"",SUMIFS(cmoney!AT$1145:AT$1400,cmoney!AT$1145:AT$1400,$C54)/COUNTIF(cmoney!AT$1145:AT$1400,$C54))</f>
        <v/>
      </c>
      <c r="AT54" s="12" t="str">
        <f>IF(COUNTIF(cmoney!AU$1145:AU$1400,$C54)=0,"",SUMIFS(cmoney!AU$1145:AU$1400,cmoney!AU$1145:AU$1400,$C54)/COUNTIF(cmoney!AU$1145:AU$1400,$C54))</f>
        <v/>
      </c>
      <c r="AU54" s="12" t="str">
        <f>IF(COUNTIF(cmoney!AV$1145:AV$1400,$C54)=0,"",SUMIFS(cmoney!AV$1145:AV$1400,cmoney!AV$1145:AV$1400,$C54)/COUNTIF(cmoney!AV$1145:AV$1400,$C54))</f>
        <v/>
      </c>
      <c r="AV54" s="12" t="str">
        <f>IF(COUNTIF(cmoney!AW$1145:AW$1400,$C54)=0,"",SUMIFS(cmoney!AW$1145:AW$1400,cmoney!AW$1145:AW$1400,$C54)/COUNTIF(cmoney!AW$1145:AW$1400,$C54))</f>
        <v/>
      </c>
      <c r="AW54" s="12" t="str">
        <f>IF(COUNTIF(cmoney!AX$1145:AX$1400,$C54)=0,"",SUMIFS(cmoney!AX$1145:AX$1400,cmoney!AX$1145:AX$1400,$C54)/COUNTIF(cmoney!AX$1145:AX$1400,$C54))</f>
        <v/>
      </c>
      <c r="AX54" s="12" t="str">
        <f>IF(COUNTIF(cmoney!AY$1145:AY$1400,$C54)=0,"",SUMIFS(cmoney!AY$1145:AY$1400,cmoney!AY$1145:AY$1400,$C54)/COUNTIF(cmoney!AY$1145:AY$1400,$C54))</f>
        <v/>
      </c>
      <c r="AY54" s="12" t="str">
        <f>IF(COUNTIF(cmoney!AZ$1145:AZ$1400,$C54)=0,"",SUMIFS(cmoney!AZ$1145:AZ$1400,cmoney!AZ$1145:AZ$1400,$C54)/COUNTIF(cmoney!AZ$1145:AZ$1400,$C54))</f>
        <v/>
      </c>
      <c r="AZ54" s="12" t="str">
        <f>IF(COUNTIF(cmoney!BA$1145:BA$1400,$C54)=0,"",SUMIFS(cmoney!BA$1145:BA$1400,cmoney!BA$1145:BA$1400,$C54)/COUNTIF(cmoney!BA$1145:BA$1400,$C54))</f>
        <v/>
      </c>
      <c r="BA54" s="12" t="str">
        <f>IF(COUNTIF(cmoney!BB$1145:BB$1400,$C54)=0,"",SUMIFS(cmoney!BB$1145:BB$1400,cmoney!BB$1145:BB$1400,$C54)/COUNTIF(cmoney!BB$1145:BB$1400,$C54))</f>
        <v/>
      </c>
      <c r="BB54" s="12" t="str">
        <f>IF(COUNTIF(cmoney!BC$1145:BC$1400,$C54)=0,"",SUMIFS(cmoney!BC$1145:BC$1400,cmoney!BC$1145:BC$1400,$C54)/COUNTIF(cmoney!BC$1145:BC$1400,$C54))</f>
        <v/>
      </c>
      <c r="BC54" s="12" t="str">
        <f>IF(COUNTIF(cmoney!BD$1145:BD$1400,$C54)=0,"",SUMIFS(cmoney!BD$1145:BD$1400,cmoney!BD$1145:BD$1400,$C54)/COUNTIF(cmoney!BD$1145:BD$1400,$C54))</f>
        <v/>
      </c>
      <c r="BD54" s="12" t="str">
        <f>IF(COUNTIF(cmoney!BE$1145:BE$1400,$C54)=0,"",SUMIFS(cmoney!BE$1145:BE$1400,cmoney!BE$1145:BE$1400,$C54)/COUNTIF(cmoney!BE$1145:BE$1400,$C54))</f>
        <v/>
      </c>
      <c r="BE54" s="12" t="str">
        <f>IF(COUNTIF(cmoney!BF$1145:BF$1400,$C54)=0,"",SUMIFS(cmoney!BF$1145:BF$1400,cmoney!BF$1145:BF$1400,$C54)/COUNTIF(cmoney!BF$1145:BF$1400,$C54))</f>
        <v/>
      </c>
      <c r="BF54" s="12" t="str">
        <f>IF(COUNTIF(cmoney!BG$1145:BG$1400,$C54)=0,"",SUMIFS(cmoney!BG$1145:BG$1400,cmoney!BG$1145:BG$1400,$C54)/COUNTIF(cmoney!BG$1145:BG$1400,$C54))</f>
        <v/>
      </c>
      <c r="BG54" s="12" t="str">
        <f>IF(COUNTIF(cmoney!BH$1145:BH$1400,$C54)=0,"",SUMIFS(cmoney!BH$1145:BH$1400,cmoney!BH$1145:BH$1400,$C54)/COUNTIF(cmoney!BH$1145:BH$1400,$C54))</f>
        <v/>
      </c>
      <c r="BH54" s="12" t="str">
        <f>IF(COUNTIF(cmoney!BI$1145:BI$1400,$C54)=0,"",SUMIFS(cmoney!BI$1145:BI$1400,cmoney!BI$1145:BI$1400,$C54)/COUNTIF(cmoney!BI$1145:BI$1400,$C54))</f>
        <v/>
      </c>
      <c r="BI54" s="12" t="str">
        <f>IF(COUNTIF(cmoney!BJ$1145:BJ$1400,$C54)=0,"",SUMIFS(cmoney!BJ$1145:BJ$1400,cmoney!BJ$1145:BJ$1400,$C54)/COUNTIF(cmoney!BJ$1145:BJ$1400,$C54))</f>
        <v/>
      </c>
      <c r="BJ54" s="12" t="str">
        <f>IF(COUNTIF(cmoney!BK$1145:BK$1400,$C54)=0,"",SUMIFS(cmoney!BK$1145:BK$1400,cmoney!BK$1145:BK$1400,$C54)/COUNTIF(cmoney!BK$1145:BK$1400,$C54))</f>
        <v/>
      </c>
      <c r="BK54" s="12" t="str">
        <f>IF(COUNTIF(cmoney!BL$1145:BL$1400,$C54)=0,"",SUMIFS(cmoney!BL$1145:BL$1400,cmoney!BL$1145:BL$1400,$C54)/COUNTIF(cmoney!BL$1145:BL$1400,$C54))</f>
        <v/>
      </c>
      <c r="BL54" s="12" t="str">
        <f>IF(COUNTIF(cmoney!BM$1145:BM$1400,$C54)=0,"",SUMIFS(cmoney!BM$1145:BM$1400,cmoney!BM$1145:BM$1400,$C54)/COUNTIF(cmoney!BM$1145:BM$1400,$C54))</f>
        <v/>
      </c>
      <c r="BM54" s="12" t="str">
        <f>IF(COUNTIF(cmoney!BN$1145:BN$1400,$C54)=0,"",SUMIFS(cmoney!BN$1145:BN$1400,cmoney!BN$1145:BN$1400,$C54)/COUNTIF(cmoney!BN$1145:BN$1400,$C54))</f>
        <v/>
      </c>
      <c r="BN54" s="12" t="str">
        <f>IF(COUNTIF(cmoney!BO$1145:BO$1400,$C54)=0,"",SUMIFS(cmoney!BO$1145:BO$1400,cmoney!BO$1145:BO$1400,$C54)/COUNTIF(cmoney!BO$1145:BO$1400,$C54))</f>
        <v/>
      </c>
      <c r="BO54" s="12" t="str">
        <f>IF(COUNTIF(cmoney!BP$1145:BP$1400,$C54)=0,"",SUMIFS(cmoney!BP$1145:BP$1400,cmoney!BP$1145:BP$1400,$C54)/COUNTIF(cmoney!BP$1145:BP$1400,$C54))</f>
        <v/>
      </c>
      <c r="BP54" s="12" t="str">
        <f>IF(COUNTIF(cmoney!BQ$1145:BQ$1400,$C54)=0,"",SUMIFS(cmoney!BQ$1145:BQ$1400,cmoney!BQ$1145:BQ$1400,$C54)/COUNTIF(cmoney!BQ$1145:BQ$1400,$C54))</f>
        <v/>
      </c>
      <c r="BQ54" s="12" t="str">
        <f>IF(COUNTIF(cmoney!BR$1145:BR$1400,$C54)=0,"",SUMIFS(cmoney!BR$1145:BR$1400,cmoney!BR$1145:BR$1400,$C54)/COUNTIF(cmoney!BR$1145:BR$1400,$C54))</f>
        <v/>
      </c>
      <c r="BR54" s="12" t="str">
        <f>IF(COUNTIF(cmoney!BS$1145:BS$1400,$C54)=0,"",SUMIFS(cmoney!BS$1145:BS$1400,cmoney!BS$1145:BS$1400,$C54)/COUNTIF(cmoney!BS$1145:BS$1400,$C54))</f>
        <v/>
      </c>
      <c r="BS54" s="12" t="str">
        <f>IF(COUNTIF(cmoney!BT$1145:BT$1400,$C54)=0,"",SUMIFS(cmoney!BT$1145:BT$1400,cmoney!BT$1145:BT$1400,$C54)/COUNTIF(cmoney!BT$1145:BT$1400,$C54))</f>
        <v/>
      </c>
      <c r="BT54" s="12" t="str">
        <f>IF(COUNTIF(cmoney!BU$1145:BU$1400,$C54)=0,"",SUMIFS(cmoney!BU$1145:BU$1400,cmoney!BU$1145:BU$1400,$C54)/COUNTIF(cmoney!BU$1145:BU$1400,$C54))</f>
        <v/>
      </c>
      <c r="BU54" s="12" t="str">
        <f>IF(COUNTIF(cmoney!BV$1145:BV$1400,$C54)=0,"",SUMIFS(cmoney!BV$1145:BV$1400,cmoney!BV$1145:BV$1400,$C54)/COUNTIF(cmoney!BV$1145:BV$1400,$C54))</f>
        <v/>
      </c>
      <c r="BV54" s="12" t="str">
        <f>IF(COUNTIF(cmoney!BW$1145:BW$1400,$C54)=0,"",SUMIFS(cmoney!BW$1145:BW$1400,cmoney!BW$1145:BW$1400,$C54)/COUNTIF(cmoney!BW$1145:BW$1400,$C54))</f>
        <v/>
      </c>
      <c r="BW54" s="12" t="str">
        <f>IF(COUNTIF(cmoney!BX$1145:BX$1400,$C54)=0,"",SUMIFS(cmoney!BX$1145:BX$1400,cmoney!BX$1145:BX$1400,$C54)/COUNTIF(cmoney!BX$1145:BX$1400,$C54))</f>
        <v/>
      </c>
      <c r="BX54" s="12" t="str">
        <f>IF(COUNTIF(cmoney!BY$1145:BY$1400,$C54)=0,"",SUMIFS(cmoney!BY$1145:BY$1400,cmoney!BY$1145:BY$1400,$C54)/COUNTIF(cmoney!BY$1145:BY$1400,$C54))</f>
        <v/>
      </c>
      <c r="BY54" s="12" t="str">
        <f>IF(COUNTIF(cmoney!BZ$1145:BZ$1400,$C54)=0,"",SUMIFS(cmoney!BZ$1145:BZ$1400,cmoney!BZ$1145:BZ$1400,$C54)/COUNTIF(cmoney!BZ$1145:BZ$1400,$C54))</f>
        <v/>
      </c>
      <c r="BZ54" s="12" t="str">
        <f>IF(COUNTIF(cmoney!CA$1145:CA$1400,$C54)=0,"",SUMIFS(cmoney!CA$1145:CA$1400,cmoney!CA$1145:CA$1400,$C54)/COUNTIF(cmoney!CA$1145:CA$1400,$C54))</f>
        <v/>
      </c>
      <c r="CA54" s="12" t="str">
        <f>IF(COUNTIF(cmoney!CB$1145:CB$1400,$C54)=0,"",SUMIFS(cmoney!CB$1145:CB$1400,cmoney!CB$1145:CB$1400,$C54)/COUNTIF(cmoney!CB$1145:CB$1400,$C54))</f>
        <v/>
      </c>
      <c r="CB54" s="12" t="str">
        <f>IF(COUNTIF(cmoney!CC$1145:CC$1400,$C54)=0,"",SUMIFS(cmoney!CC$1145:CC$1400,cmoney!CC$1145:CC$1400,$C54)/COUNTIF(cmoney!CC$1145:CC$1400,$C54))</f>
        <v/>
      </c>
      <c r="CC54" s="12" t="str">
        <f>IF(COUNTIF(cmoney!CD$1145:CD$1400,$C54)=0,"",SUMIFS(cmoney!CD$1145:CD$1400,cmoney!CD$1145:CD$1400,$C54)/COUNTIF(cmoney!CD$1145:CD$1400,$C54))</f>
        <v/>
      </c>
      <c r="CD54" s="12" t="str">
        <f>IF(COUNTIF(cmoney!CE$1145:CE$1400,$C54)=0,"",SUMIFS(cmoney!CE$1145:CE$1400,cmoney!CE$1145:CE$1400,$C54)/COUNTIF(cmoney!CE$1145:CE$1400,$C54))</f>
        <v/>
      </c>
      <c r="CE54" s="12" t="str">
        <f>IF(COUNTIF(cmoney!CF$1145:CF$1400,$C54)=0,"",SUMIFS(cmoney!CF$1145:CF$1400,cmoney!CF$1145:CF$1400,$C54)/COUNTIF(cmoney!CF$1145:CF$1400,$C54))</f>
        <v/>
      </c>
      <c r="CF54" s="12" t="str">
        <f>IF(COUNTIF(cmoney!CG$1145:CG$1400,$C54)=0,"",SUMIFS(cmoney!CG$1145:CG$1400,cmoney!CG$1145:CG$1400,$C54)/COUNTIF(cmoney!CG$1145:CG$1400,$C54))</f>
        <v/>
      </c>
      <c r="CG54" s="12" t="str">
        <f>IF(COUNTIF(cmoney!CH$1145:CH$1400,$C54)=0,"",SUMIFS(cmoney!CH$1145:CH$1400,cmoney!CH$1145:CH$1400,$C54)/COUNTIF(cmoney!CH$1145:CH$1400,$C54))</f>
        <v/>
      </c>
      <c r="CH54" s="12" t="str">
        <f>IF(COUNTIF(cmoney!CI$1145:CI$1400,$C54)=0,"",SUMIFS(cmoney!CI$1145:CI$1400,cmoney!CI$1145:CI$1400,$C54)/COUNTIF(cmoney!CI$1145:CI$1400,$C54))</f>
        <v/>
      </c>
      <c r="CI54" s="12" t="str">
        <f>IF(COUNTIF(cmoney!CJ$1145:CJ$1400,$C54)=0,"",SUMIFS(cmoney!CJ$1145:CJ$1400,cmoney!CJ$1145:CJ$1400,$C54)/COUNTIF(cmoney!CJ$1145:CJ$1400,$C54))</f>
        <v/>
      </c>
      <c r="CJ54" s="12" t="str">
        <f>IF(COUNTIF(cmoney!CK$1145:CK$1400,$C54)=0,"",SUMIFS(cmoney!CK$1145:CK$1400,cmoney!CK$1145:CK$1400,$C54)/COUNTIF(cmoney!CK$1145:CK$1400,$C54))</f>
        <v/>
      </c>
      <c r="CK54" s="12" t="str">
        <f>IF(COUNTIF(cmoney!CL$1145:CL$1400,$C54)=0,"",SUMIFS(cmoney!CL$1145:CL$1400,cmoney!CL$1145:CL$1400,$C54)/COUNTIF(cmoney!CL$1145:CL$1400,$C54))</f>
        <v/>
      </c>
      <c r="CL54" s="12" t="str">
        <f>IF(COUNTIF(cmoney!CM$1145:CM$1400,$C54)=0,"",SUMIFS(cmoney!CM$1145:CM$1400,cmoney!CM$1145:CM$1400,$C54)/COUNTIF(cmoney!CM$1145:CM$1400,$C54))</f>
        <v/>
      </c>
      <c r="CM54" s="12" t="str">
        <f>IF(COUNTIF(cmoney!CN$1145:CN$1400,$C54)=0,"",SUMIFS(cmoney!CN$1145:CN$1400,cmoney!CN$1145:CN$1400,$C54)/COUNTIF(cmoney!CN$1145:CN$1400,$C54))</f>
        <v/>
      </c>
      <c r="CN54" s="12" t="str">
        <f>IF(COUNTIF(cmoney!CO$1145:CO$1400,$C54)=0,"",SUMIFS(cmoney!CO$1145:CO$1400,cmoney!CO$1145:CO$1400,$C54)/COUNTIF(cmoney!CO$1145:CO$1400,$C54))</f>
        <v/>
      </c>
      <c r="CO54" s="12" t="str">
        <f>IF(COUNTIF(cmoney!CP$1145:CP$1400,$C54)=0,"",SUMIFS(cmoney!CP$1145:CP$1400,cmoney!CP$1145:CP$1400,$C54)/COUNTIF(cmoney!CP$1145:CP$1400,$C54))</f>
        <v/>
      </c>
      <c r="CP54" s="12" t="str">
        <f>IF(COUNTIF(cmoney!CQ$1145:CQ$1400,$C54)=0,"",SUMIFS(cmoney!CQ$1145:CQ$1400,cmoney!CQ$1145:CQ$1400,$C54)/COUNTIF(cmoney!CQ$1145:CQ$1400,$C54))</f>
        <v/>
      </c>
      <c r="CQ54" s="12" t="str">
        <f>IF(COUNTIF(cmoney!CR$1145:CR$1400,$C54)=0,"",SUMIFS(cmoney!CR$1145:CR$1400,cmoney!CR$1145:CR$1400,$C54)/COUNTIF(cmoney!CR$1145:CR$1400,$C54))</f>
        <v/>
      </c>
      <c r="CR54" s="12" t="str">
        <f>IF(COUNTIF(cmoney!CS$1145:CS$1400,$C54)=0,"",SUMIFS(cmoney!CS$1145:CS$1400,cmoney!CS$1145:CS$1400,$C54)/COUNTIF(cmoney!CS$1145:CS$1400,$C54))</f>
        <v/>
      </c>
      <c r="CS54" s="12" t="str">
        <f>IF(COUNTIF(cmoney!CT$1145:CT$1400,$C54)=0,"",SUMIFS(cmoney!CT$1145:CT$1400,cmoney!CT$1145:CT$1400,$C54)/COUNTIF(cmoney!CT$1145:CT$1400,$C54))</f>
        <v/>
      </c>
      <c r="CT54" s="12" t="str">
        <f>IF(COUNTIF(cmoney!CU$1145:CU$1400,$C54)=0,"",SUMIFS(cmoney!CU$1145:CU$1400,cmoney!CU$1145:CU$1400,$C54)/COUNTIF(cmoney!CU$1145:CU$1400,$C54))</f>
        <v/>
      </c>
      <c r="CU54" s="12" t="str">
        <f>IF(COUNTIF(cmoney!CV$1145:CV$1400,$C54)=0,"",SUMIFS(cmoney!CV$1145:CV$1400,cmoney!CV$1145:CV$1400,$C54)/COUNTIF(cmoney!CV$1145:CV$1400,$C54))</f>
        <v/>
      </c>
      <c r="CV54" s="12" t="str">
        <f>IF(COUNTIF(cmoney!CW$1145:CW$1400,$C54)=0,"",SUMIFS(cmoney!CW$1145:CW$1400,cmoney!CW$1145:CW$1400,$C54)/COUNTIF(cmoney!CW$1145:CW$1400,$C54))</f>
        <v/>
      </c>
      <c r="CW54" s="12" t="str">
        <f>IF(COUNTIF(cmoney!CX$1145:CX$1400,$C54)=0,"",SUMIFS(cmoney!CX$1145:CX$1400,cmoney!CX$1145:CX$1400,$C54)/COUNTIF(cmoney!CX$1145:CX$1400,$C54))</f>
        <v/>
      </c>
      <c r="CX54" s="12" t="str">
        <f>IF(COUNTIF(cmoney!CY$1145:CY$1400,$C54)=0,"",SUMIFS(cmoney!CY$1145:CY$1400,cmoney!CY$1145:CY$1400,$C54)/COUNTIF(cmoney!CY$1145:CY$1400,$C54))</f>
        <v/>
      </c>
      <c r="CY54" s="12" t="str">
        <f>IF(COUNTIF(cmoney!CZ$1145:CZ$1400,$C54)=0,"",SUMIFS(cmoney!CZ$1145:CZ$1400,cmoney!CZ$1145:CZ$1400,$C54)/COUNTIF(cmoney!CZ$1145:CZ$1400,$C54))</f>
        <v/>
      </c>
      <c r="CZ54" s="12" t="str">
        <f>IF(COUNTIF(cmoney!DA$1145:DA$1400,$C54)=0,"",SUMIFS(cmoney!DA$1145:DA$1400,cmoney!DA$1145:DA$1400,$C54)/COUNTIF(cmoney!DA$1145:DA$1400,$C54))</f>
        <v/>
      </c>
      <c r="DA54" s="12" t="str">
        <f>IF(COUNTIF(cmoney!DB$1145:DB$1400,$C54)=0,"",SUMIFS(cmoney!DB$1145:DB$1400,cmoney!DB$1145:DB$1400,$C54)/COUNTIF(cmoney!DB$1145:DB$1400,$C54))</f>
        <v/>
      </c>
      <c r="DB54" s="12" t="str">
        <f>IF(COUNTIF(cmoney!DC$1145:DC$1400,$C54)=0,"",SUMIFS(cmoney!DC$1145:DC$1400,cmoney!DC$1145:DC$1400,$C54)/COUNTIF(cmoney!DC$1145:DC$1400,$C54))</f>
        <v/>
      </c>
      <c r="DC54" s="12" t="str">
        <f>IF(COUNTIF(cmoney!DD$1145:DD$1400,$C54)=0,"",SUMIFS(cmoney!DD$1145:DD$1400,cmoney!DD$1145:DD$1400,$C54)/COUNTIF(cmoney!DD$1145:DD$1400,$C54))</f>
        <v/>
      </c>
      <c r="DD54" s="12" t="str">
        <f>IF(COUNTIF(cmoney!DE$1145:DE$1400,$C54)=0,"",SUMIFS(cmoney!DE$1145:DE$1400,cmoney!DE$1145:DE$1400,$C54)/COUNTIF(cmoney!DE$1145:DE$1400,$C54))</f>
        <v/>
      </c>
      <c r="DE54" s="12" t="str">
        <f>IF(COUNTIF(cmoney!DF$1145:DF$1400,$C54)=0,"",SUMIFS(cmoney!DF$1145:DF$1400,cmoney!DF$1145:DF$1400,$C54)/COUNTIF(cmoney!DF$1145:DF$1400,$C54))</f>
        <v/>
      </c>
      <c r="DF54" s="12" t="str">
        <f>IF(COUNTIF(cmoney!DG$1145:DG$1400,$C54)=0,"",SUMIFS(cmoney!DG$1145:DG$1400,cmoney!DG$1145:DG$1400,$C54)/COUNTIF(cmoney!DG$1145:DG$1400,$C54))</f>
        <v/>
      </c>
      <c r="DG54" s="12" t="str">
        <f>IF(COUNTIF(cmoney!DH$1145:DH$1400,$C54)=0,"",SUMIFS(cmoney!DH$1145:DH$1400,cmoney!DH$1145:DH$1400,$C54)/COUNTIF(cmoney!DH$1145:DH$1400,$C54))</f>
        <v/>
      </c>
      <c r="DH54" s="12" t="str">
        <f>IF(COUNTIF(cmoney!DI$1145:DI$1400,$C54)=0,"",SUMIFS(cmoney!DI$1145:DI$1400,cmoney!DI$1145:DI$1400,$C54)/COUNTIF(cmoney!DI$1145:DI$1400,$C54))</f>
        <v/>
      </c>
      <c r="DI54" s="12" t="str">
        <f>IF(COUNTIF(cmoney!DJ$1145:DJ$1400,$C54)=0,"",SUMIFS(cmoney!DJ$1145:DJ$1400,cmoney!DJ$1145:DJ$1400,$C54)/COUNTIF(cmoney!DJ$1145:DJ$1400,$C54))</f>
        <v/>
      </c>
      <c r="DJ54" s="12" t="str">
        <f>IF(COUNTIF(cmoney!DK$1145:DK$1400,$C54)=0,"",SUMIFS(cmoney!DK$1145:DK$1400,cmoney!DK$1145:DK$1400,$C54)/COUNTIF(cmoney!DK$1145:DK$1400,$C54))</f>
        <v/>
      </c>
      <c r="DK54" s="12" t="str">
        <f>IF(COUNTIF(cmoney!DL$1145:DL$1400,$C54)=0,"",SUMIFS(cmoney!DL$1145:DL$1400,cmoney!DL$1145:DL$1400,$C54)/COUNTIF(cmoney!DL$1145:DL$1400,$C54))</f>
        <v/>
      </c>
      <c r="DL54" s="12" t="str">
        <f>IF(COUNTIF(cmoney!DM$1145:DM$1400,$C54)=0,"",SUMIFS(cmoney!DM$1145:DM$1400,cmoney!DM$1145:DM$1400,$C54)/COUNTIF(cmoney!DM$1145:DM$1400,$C54))</f>
        <v/>
      </c>
      <c r="DM54" s="12" t="str">
        <f>IF(COUNTIF(cmoney!DN$1145:DN$1400,$C54)=0,"",SUMIFS(cmoney!DN$1145:DN$1400,cmoney!DN$1145:DN$1400,$C54)/COUNTIF(cmoney!DN$1145:DN$1400,$C54))</f>
        <v/>
      </c>
      <c r="DN54" s="12" t="str">
        <f>IF(COUNTIF(cmoney!DO$1145:DO$1400,$C54)=0,"",SUMIFS(cmoney!DO$1145:DO$1400,cmoney!DO$1145:DO$1400,$C54)/COUNTIF(cmoney!DO$1145:DO$1400,$C54))</f>
        <v/>
      </c>
      <c r="DO54" s="12" t="str">
        <f>IF(COUNTIF(cmoney!DP$1145:DP$1400,$C54)=0,"",SUMIFS(cmoney!DP$1145:DP$1400,cmoney!DP$1145:DP$1400,$C54)/COUNTIF(cmoney!DP$1145:DP$1400,$C54))</f>
        <v/>
      </c>
      <c r="DP54" s="12" t="str">
        <f>IF(COUNTIF(cmoney!DQ$1145:DQ$1400,$C54)=0,"",SUMIFS(cmoney!DQ$1145:DQ$1400,cmoney!DQ$1145:DQ$1400,$C54)/COUNTIF(cmoney!DQ$1145:DQ$1400,$C54))</f>
        <v/>
      </c>
      <c r="DQ54" s="12" t="str">
        <f>IF(COUNTIF(cmoney!DR$1145:DR$1400,$C54)=0,"",SUMIFS(cmoney!DR$1145:DR$1400,cmoney!DR$1145:DR$1400,$C54)/COUNTIF(cmoney!DR$1145:DR$1400,$C54))</f>
        <v/>
      </c>
      <c r="DR54" s="12" t="str">
        <f>IF(COUNTIF(cmoney!DS$1145:DS$1400,$C54)=0,"",SUMIFS(cmoney!DS$1145:DS$1400,cmoney!DS$1145:DS$1400,$C54)/COUNTIF(cmoney!DS$1145:DS$1400,$C54))</f>
        <v/>
      </c>
      <c r="DS54" s="12" t="str">
        <f>IF(COUNTIF(cmoney!DT$1145:DT$1400,$C54)=0,"",SUMIFS(cmoney!DT$1145:DT$1400,cmoney!DT$1145:DT$1400,$C54)/COUNTIF(cmoney!DT$1145:DT$1400,$C54))</f>
        <v/>
      </c>
      <c r="DT54" s="12" t="str">
        <f>IF(COUNTIF(cmoney!DU$1145:DU$1400,$C54)=0,"",SUMIFS(cmoney!DU$1145:DU$1400,cmoney!DU$1145:DU$1400,$C54)/COUNTIF(cmoney!DU$1145:DU$1400,$C54))</f>
        <v/>
      </c>
      <c r="DU54" s="12" t="str">
        <f>IF(COUNTIF(cmoney!DV$1145:DV$1400,$C54)=0,"",SUMIFS(cmoney!DV$1145:DV$1400,cmoney!DV$1145:DV$1400,$C54)/COUNTIF(cmoney!DV$1145:DV$1400,$C54))</f>
        <v/>
      </c>
      <c r="DV54" s="12" t="str">
        <f>IF(COUNTIF(cmoney!DW$1145:DW$1400,$C54)=0,"",SUMIFS(cmoney!DW$1145:DW$1400,cmoney!DW$1145:DW$1400,$C54)/COUNTIF(cmoney!DW$1145:DW$1400,$C54))</f>
        <v/>
      </c>
      <c r="DW54" s="12" t="str">
        <f>IF(COUNTIF(cmoney!DX$1145:DX$1400,$C54)=0,"",SUMIFS(cmoney!DX$1145:DX$1400,cmoney!DX$1145:DX$1400,$C54)/COUNTIF(cmoney!DX$1145:DX$1400,$C54))</f>
        <v/>
      </c>
      <c r="DX54" s="12" t="str">
        <f>IF(COUNTIF(cmoney!DY$1145:DY$1400,$C54)=0,"",SUMIFS(cmoney!DY$1145:DY$1400,cmoney!DY$1145:DY$1400,$C54)/COUNTIF(cmoney!DY$1145:DY$1400,$C54))</f>
        <v/>
      </c>
      <c r="DY54" s="12" t="str">
        <f>IF(COUNTIF(cmoney!DZ$1145:DZ$1400,$C54)=0,"",SUMIFS(cmoney!DZ$1145:DZ$1400,cmoney!DZ$1145:DZ$1400,$C54)/COUNTIF(cmoney!DZ$1145:DZ$1400,$C54))</f>
        <v/>
      </c>
      <c r="DZ54" s="12" t="str">
        <f>IF(COUNTIF(cmoney!EA$1145:EA$1400,$C54)=0,"",SUMIFS(cmoney!EA$1145:EA$1400,cmoney!EA$1145:EA$1400,$C54)/COUNTIF(cmoney!EA$1145:EA$1400,$C54))</f>
        <v/>
      </c>
      <c r="EA54" s="12" t="str">
        <f>IF(COUNTIF(cmoney!EB$1145:EB$1400,$C54)=0,"",SUMIFS(cmoney!EB$1145:EB$1400,cmoney!EB$1145:EB$1400,$C54)/COUNTIF(cmoney!EB$1145:EB$1400,$C54))</f>
        <v/>
      </c>
      <c r="EB54" s="12" t="str">
        <f>IF(COUNTIF(cmoney!EC$1145:EC$1400,$C54)=0,"",SUMIFS(cmoney!EC$1145:EC$1400,cmoney!EC$1145:EC$1400,$C54)/COUNTIF(cmoney!EC$1145:EC$1400,$C54))</f>
        <v/>
      </c>
      <c r="EC54" s="12" t="str">
        <f>IF(COUNTIF(cmoney!ED$1145:ED$1400,$C54)=0,"",SUMIFS(cmoney!ED$1145:ED$1400,cmoney!ED$1145:ED$1400,$C54)/COUNTIF(cmoney!ED$1145:ED$1400,$C54))</f>
        <v/>
      </c>
      <c r="ED54" s="12" t="str">
        <f>IF(COUNTIF(cmoney!EE$1145:EE$1400,$C54)=0,"",SUMIFS(cmoney!EE$1145:EE$1400,cmoney!EE$1145:EE$1400,$C54)/COUNTIF(cmoney!EE$1145:EE$1400,$C54))</f>
        <v/>
      </c>
      <c r="EE54" s="12" t="str">
        <f>IF(COUNTIF(cmoney!EF$1145:EF$1400,$C54)=0,"",SUMIFS(cmoney!EF$1145:EF$1400,cmoney!EF$1145:EF$1400,$C54)/COUNTIF(cmoney!EF$1145:EF$1400,$C54))</f>
        <v/>
      </c>
      <c r="EF54" s="12" t="str">
        <f>IF(COUNTIF(cmoney!EG$1145:EG$1400,$C54)=0,"",SUMIFS(cmoney!EG$1145:EG$1400,cmoney!EG$1145:EG$1400,$C54)/COUNTIF(cmoney!EG$1145:EG$1400,$C54))</f>
        <v/>
      </c>
      <c r="EG54" s="12" t="str">
        <f>IF(COUNTIF(cmoney!EH$1145:EH$1400,$C54)=0,"",SUMIFS(cmoney!EH$1145:EH$1400,cmoney!EH$1145:EH$1400,$C54)/COUNTIF(cmoney!EH$1145:EH$1400,$C54))</f>
        <v/>
      </c>
      <c r="EH54" s="12" t="str">
        <f>IF(COUNTIF(cmoney!EI$1145:EI$1400,$C54)=0,"",SUMIFS(cmoney!EI$1145:EI$1400,cmoney!EI$1145:EI$1400,$C54)/COUNTIF(cmoney!EI$1145:EI$1400,$C54))</f>
        <v/>
      </c>
      <c r="EI54" s="12" t="str">
        <f>IF(COUNTIF(cmoney!EJ$1145:EJ$1400,$C54)=0,"",SUMIFS(cmoney!EJ$1145:EJ$1400,cmoney!EJ$1145:EJ$1400,$C54)/COUNTIF(cmoney!EJ$1145:EJ$1400,$C54))</f>
        <v/>
      </c>
      <c r="EJ54" s="12" t="str">
        <f>IF(COUNTIF(cmoney!EK$1145:EK$1400,$C54)=0,"",SUMIFS(cmoney!EK$1145:EK$1400,cmoney!EK$1145:EK$1400,$C54)/COUNTIF(cmoney!EK$1145:EK$1400,$C54))</f>
        <v/>
      </c>
      <c r="EK54" s="12" t="str">
        <f>IF(COUNTIF(cmoney!EL$1145:EL$1400,$C54)=0,"",SUMIFS(cmoney!EL$1145:EL$1400,cmoney!EL$1145:EL$1400,$C54)/COUNTIF(cmoney!EL$1145:EL$1400,$C54))</f>
        <v/>
      </c>
      <c r="EL54" s="12" t="str">
        <f>IF(COUNTIF(cmoney!EM$1145:EM$1400,$C54)=0,"",SUMIFS(cmoney!EM$1145:EM$1400,cmoney!EM$1145:EM$1400,$C54)/COUNTIF(cmoney!EM$1145:EM$1400,$C54))</f>
        <v/>
      </c>
      <c r="EM54" s="12" t="str">
        <f>IF(COUNTIF(cmoney!EN$1145:EN$1400,$C54)=0,"",SUMIFS(cmoney!EN$1145:EN$1400,cmoney!EN$1145:EN$1400,$C54)/COUNTIF(cmoney!EN$1145:EN$1400,$C54))</f>
        <v/>
      </c>
      <c r="EN54" s="12" t="str">
        <f>IF(COUNTIF(cmoney!EO$1145:EO$1400,$C54)=0,"",SUMIFS(cmoney!EO$1145:EO$1400,cmoney!EO$1145:EO$1400,$C54)/COUNTIF(cmoney!EO$1145:EO$1400,$C54))</f>
        <v/>
      </c>
      <c r="EO54" s="12" t="str">
        <f>IF(COUNTIF(cmoney!EP$1145:EP$1400,$C54)=0,"",SUMIFS(cmoney!EP$1145:EP$1400,cmoney!EP$1145:EP$1400,$C54)/COUNTIF(cmoney!EP$1145:EP$1400,$C54))</f>
        <v/>
      </c>
      <c r="EP54" s="12" t="str">
        <f>IF(COUNTIF(cmoney!EQ$1145:EQ$1400,$C54)=0,"",SUMIFS(cmoney!EQ$1145:EQ$1400,cmoney!EQ$1145:EQ$1400,$C54)/COUNTIF(cmoney!EQ$1145:EQ$1400,$C54))</f>
        <v/>
      </c>
      <c r="EQ54" s="12" t="str">
        <f>IF(COUNTIF(cmoney!ER$1145:ER$1400,$C54)=0,"",SUMIFS(cmoney!ER$1145:ER$1400,cmoney!ER$1145:ER$1400,$C54)/COUNTIF(cmoney!ER$1145:ER$1400,$C54))</f>
        <v/>
      </c>
      <c r="ER54" s="12" t="str">
        <f>IF(COUNTIF(cmoney!ES$1145:ES$1400,$C54)=0,"",SUMIFS(cmoney!ES$1145:ES$1400,cmoney!ES$1145:ES$1400,$C54)/COUNTIF(cmoney!ES$1145:ES$1400,$C54))</f>
        <v/>
      </c>
      <c r="ES54" s="12" t="str">
        <f>IF(COUNTIF(cmoney!ET$1145:ET$1400,$C54)=0,"",SUMIFS(cmoney!ET$1145:ET$1400,cmoney!ET$1145:ET$1400,$C54)/COUNTIF(cmoney!ET$1145:ET$1400,$C54))</f>
        <v/>
      </c>
      <c r="ET54" s="12" t="str">
        <f>IF(COUNTIF(cmoney!EU$1145:EU$1400,$C54)=0,"",SUMIFS(cmoney!EU$1145:EU$1400,cmoney!EU$1145:EU$1400,$C54)/COUNTIF(cmoney!EU$1145:EU$1400,$C54))</f>
        <v/>
      </c>
      <c r="EU54" s="12" t="str">
        <f>IF(COUNTIF(cmoney!EV$1145:EV$1400,$C54)=0,"",SUMIFS(cmoney!EV$1145:EV$1400,cmoney!EV$1145:EV$1400,$C54)/COUNTIF(cmoney!EV$1145:EV$1400,$C54))</f>
        <v/>
      </c>
      <c r="EV54" s="12" t="str">
        <f>IF(COUNTIF(cmoney!EW$1145:EW$1400,$C54)=0,"",SUMIFS(cmoney!EW$1145:EW$1400,cmoney!EW$1145:EW$1400,$C54)/COUNTIF(cmoney!EW$1145:EW$1400,$C54))</f>
        <v/>
      </c>
      <c r="EW54" s="12" t="str">
        <f>IF(COUNTIF(cmoney!EX$1145:EX$1400,$C54)=0,"",SUMIFS(cmoney!EX$1145:EX$1400,cmoney!EX$1145:EX$1400,$C54)/COUNTIF(cmoney!EX$1145:EX$1400,$C54))</f>
        <v/>
      </c>
      <c r="EX54" s="12" t="str">
        <f>IF(COUNTIF(cmoney!EY$1145:EY$1400,$C54)=0,"",SUMIFS(cmoney!EY$1145:EY$1400,cmoney!EY$1145:EY$1400,$C54)/COUNTIF(cmoney!EY$1145:EY$1400,$C54))</f>
        <v/>
      </c>
      <c r="EY54" s="12" t="str">
        <f>IF(COUNTIF(cmoney!EZ$1145:EZ$1400,$C54)=0,"",SUMIFS(cmoney!EZ$1145:EZ$1400,cmoney!EZ$1145:EZ$1400,$C54)/COUNTIF(cmoney!EZ$1145:EZ$1400,$C54))</f>
        <v/>
      </c>
      <c r="EZ54" s="12" t="str">
        <f>IF(COUNTIF(cmoney!FA$1145:FA$1400,$C54)=0,"",SUMIFS(cmoney!FA$1145:FA$1400,cmoney!FA$1145:FA$1400,$C54)/COUNTIF(cmoney!FA$1145:FA$1400,$C54))</f>
        <v/>
      </c>
      <c r="FA54" s="12" t="str">
        <f>IF(COUNTIF(cmoney!FB$1145:FB$1400,$C54)=0,"",SUMIFS(cmoney!FB$1145:FB$1400,cmoney!FB$1145:FB$1400,$C54)/COUNTIF(cmoney!FB$1145:FB$1400,$C54))</f>
        <v/>
      </c>
      <c r="FB54" s="12" t="str">
        <f>IF(COUNTIF(cmoney!FC$1145:FC$1400,$C54)=0,"",SUMIFS(cmoney!FC$1145:FC$1400,cmoney!FC$1145:FC$1400,$C54)/COUNTIF(cmoney!FC$1145:FC$1400,$C54))</f>
        <v/>
      </c>
      <c r="FC54" s="12" t="str">
        <f>IF(COUNTIF(cmoney!FD$1145:FD$1400,$C54)=0,"",SUMIFS(cmoney!FD$1145:FD$1400,cmoney!FD$1145:FD$1400,$C54)/COUNTIF(cmoney!FD$1145:FD$1400,$C54))</f>
        <v/>
      </c>
      <c r="FD54" s="12" t="str">
        <f>IF(COUNTIF(cmoney!FE$1145:FE$1400,$C54)=0,"",SUMIFS(cmoney!FE$1145:FE$1400,cmoney!FE$1145:FE$1400,$C54)/COUNTIF(cmoney!FE$1145:FE$1400,$C54))</f>
        <v/>
      </c>
      <c r="FE54" s="12" t="str">
        <f>IF(COUNTIF(cmoney!FF$1145:FF$1400,$C54)=0,"",SUMIFS(cmoney!FF$1145:FF$1400,cmoney!FF$1145:FF$1400,$C54)/COUNTIF(cmoney!FF$1145:FF$1400,$C54))</f>
        <v/>
      </c>
      <c r="FF54" s="12" t="str">
        <f>IF(COUNTIF(cmoney!FG$1145:FG$1400,$C54)=0,"",SUMIFS(cmoney!FG$1145:FG$1400,cmoney!FG$1145:FG$1400,$C54)/COUNTIF(cmoney!FG$1145:FG$1400,$C54))</f>
        <v/>
      </c>
      <c r="FG54" s="12" t="str">
        <f>IF(COUNTIF(cmoney!FH$1145:FH$1400,$C54)=0,"",SUMIFS(cmoney!FH$1145:FH$1400,cmoney!FH$1145:FH$1400,$C54)/COUNTIF(cmoney!FH$1145:FH$1400,$C54))</f>
        <v/>
      </c>
      <c r="FH54" s="12" t="str">
        <f>IF(COUNTIF(cmoney!FI$1145:FI$1400,$C54)=0,"",SUMIFS(cmoney!FI$1145:FI$1400,cmoney!FI$1145:FI$1400,$C54)/COUNTIF(cmoney!FI$1145:FI$1400,$C54))</f>
        <v/>
      </c>
      <c r="FI54" s="12" t="str">
        <f>IF(COUNTIF(cmoney!FJ$1145:FJ$1400,$C54)=0,"",SUMIFS(cmoney!FJ$1145:FJ$1400,cmoney!FJ$1145:FJ$1400,$C54)/COUNTIF(cmoney!FJ$1145:FJ$1400,$C54))</f>
        <v/>
      </c>
      <c r="FJ54" s="12" t="str">
        <f>IF(COUNTIF(cmoney!FK$1145:FK$1400,$C54)=0,"",SUMIFS(cmoney!FK$1145:FK$1400,cmoney!FK$1145:FK$1400,$C54)/COUNTIF(cmoney!FK$1145:FK$1400,$C54))</f>
        <v/>
      </c>
      <c r="FK54" s="12" t="str">
        <f>IF(COUNTIF(cmoney!FL$1145:FL$1400,$C54)=0,"",SUMIFS(cmoney!FL$1145:FL$1400,cmoney!FL$1145:FL$1400,$C54)/COUNTIF(cmoney!FL$1145:FL$1400,$C54))</f>
        <v/>
      </c>
      <c r="FL54" s="12" t="str">
        <f>IF(COUNTIF(cmoney!FM$1145:FM$1400,$C54)=0,"",SUMIFS(cmoney!FM$1145:FM$1400,cmoney!FM$1145:FM$1400,$C54)/COUNTIF(cmoney!FM$1145:FM$1400,$C54))</f>
        <v/>
      </c>
      <c r="FM54" s="12" t="str">
        <f>IF(COUNTIF(cmoney!FN$1145:FN$1400,$C54)=0,"",SUMIFS(cmoney!FN$1145:FN$1400,cmoney!FN$1145:FN$1400,$C54)/COUNTIF(cmoney!FN$1145:FN$1400,$C54))</f>
        <v/>
      </c>
      <c r="FN54" s="12" t="str">
        <f>IF(COUNTIF(cmoney!FO$1145:FO$1400,$C54)=0,"",SUMIFS(cmoney!FO$1145:FO$1400,cmoney!FO$1145:FO$1400,$C54)/COUNTIF(cmoney!FO$1145:FO$1400,$C54))</f>
        <v/>
      </c>
      <c r="FO54" s="12" t="str">
        <f>IF(COUNTIF(cmoney!FP$1145:FP$1400,$C54)=0,"",SUMIFS(cmoney!FP$1145:FP$1400,cmoney!FP$1145:FP$1400,$C54)/COUNTIF(cmoney!FP$1145:FP$1400,$C54))</f>
        <v/>
      </c>
      <c r="FP54" s="12" t="str">
        <f>IF(COUNTIF(cmoney!FQ$1145:FQ$1400,$C54)=0,"",SUMIFS(cmoney!FQ$1145:FQ$1400,cmoney!FQ$1145:FQ$1400,$C54)/COUNTIF(cmoney!FQ$1145:FQ$1400,$C54))</f>
        <v/>
      </c>
      <c r="FQ54" s="12" t="str">
        <f>IF(COUNTIF(cmoney!FR$1145:FR$1400,$C54)=0,"",SUMIFS(cmoney!FR$1145:FR$1400,cmoney!FR$1145:FR$1400,$C54)/COUNTIF(cmoney!FR$1145:FR$1400,$C54))</f>
        <v/>
      </c>
      <c r="FR54" s="12" t="str">
        <f>IF(COUNTIF(cmoney!FS$1145:FS$1400,$C54)=0,"",SUMIFS(cmoney!FS$1145:FS$1400,cmoney!FS$1145:FS$1400,$C54)/COUNTIF(cmoney!FS$1145:FS$1400,$C54))</f>
        <v/>
      </c>
      <c r="FS54" s="12" t="str">
        <f>IF(COUNTIF(cmoney!FT$1145:FT$1400,$C54)=0,"",SUMIFS(cmoney!FT$1145:FT$1400,cmoney!FT$1145:FT$1400,$C54)/COUNTIF(cmoney!FT$1145:FT$1400,$C54))</f>
        <v/>
      </c>
      <c r="FT54" s="12" t="str">
        <f>IF(COUNTIF(cmoney!FU$1145:FU$1400,$C54)=0,"",SUMIFS(cmoney!FU$1145:FU$1400,cmoney!FU$1145:FU$1400,$C54)/COUNTIF(cmoney!FU$1145:FU$1400,$C54))</f>
        <v/>
      </c>
      <c r="FU54" s="12" t="str">
        <f>IF(COUNTIF(cmoney!FV$1145:FV$1400,$C54)=0,"",SUMIFS(cmoney!FV$1145:FV$1400,cmoney!FV$1145:FV$1400,$C54)/COUNTIF(cmoney!FV$1145:FV$1400,$C54))</f>
        <v/>
      </c>
      <c r="FV54" s="12" t="str">
        <f>IF(COUNTIF(cmoney!FW$1145:FW$1400,$C54)=0,"",SUMIFS(cmoney!FW$1145:FW$1400,cmoney!FW$1145:FW$1400,$C54)/COUNTIF(cmoney!FW$1145:FW$1400,$C54))</f>
        <v/>
      </c>
      <c r="FW54" s="12" t="str">
        <f>IF(COUNTIF(cmoney!FX$1145:FX$1400,$C54)=0,"",SUMIFS(cmoney!FX$1145:FX$1400,cmoney!FX$1145:FX$1400,$C54)/COUNTIF(cmoney!FX$1145:FX$1400,$C54))</f>
        <v/>
      </c>
      <c r="FX54" s="12" t="str">
        <f>IF(COUNTIF(cmoney!FY$1145:FY$1400,$C54)=0,"",SUMIFS(cmoney!FY$1145:FY$1400,cmoney!FY$1145:FY$1400,$C54)/COUNTIF(cmoney!FY$1145:FY$1400,$C54))</f>
        <v/>
      </c>
      <c r="FY54" s="12" t="str">
        <f>IF(COUNTIF(cmoney!FZ$1145:FZ$1400,$C54)=0,"",SUMIFS(cmoney!FZ$1145:FZ$1400,cmoney!FZ$1145:FZ$1400,$C54)/COUNTIF(cmoney!FZ$1145:FZ$1400,$C54))</f>
        <v/>
      </c>
      <c r="FZ54" s="12" t="str">
        <f>IF(COUNTIF(cmoney!GA$1145:GA$1400,$C54)=0,"",SUMIFS(cmoney!GA$1145:GA$1400,cmoney!GA$1145:GA$1400,$C54)/COUNTIF(cmoney!GA$1145:GA$1400,$C54))</f>
        <v/>
      </c>
      <c r="GA54" s="12" t="str">
        <f>IF(COUNTIF(cmoney!GB$1145:GB$1400,$C54)=0,"",SUMIFS(cmoney!GB$1145:GB$1400,cmoney!GB$1145:GB$1400,$C54)/COUNTIF(cmoney!GB$1145:GB$1400,$C54))</f>
        <v/>
      </c>
      <c r="GB54" s="12" t="str">
        <f>IF(COUNTIF(cmoney!GC$1145:GC$1400,$C54)=0,"",SUMIFS(cmoney!GC$1145:GC$1400,cmoney!GC$1145:GC$1400,$C54)/COUNTIF(cmoney!GC$1145:GC$1400,$C54))</f>
        <v/>
      </c>
      <c r="GC54" s="12" t="str">
        <f>IF(COUNTIF(cmoney!GD$1145:GD$1400,$C54)=0,"",SUMIFS(cmoney!GD$1145:GD$1400,cmoney!GD$1145:GD$1400,$C54)/COUNTIF(cmoney!GD$1145:GD$1400,$C54))</f>
        <v/>
      </c>
      <c r="GD54" s="12" t="str">
        <f>IF(COUNTIF(cmoney!GE$1145:GE$1400,$C54)=0,"",SUMIFS(cmoney!GE$1145:GE$1400,cmoney!GE$1145:GE$1400,$C54)/COUNTIF(cmoney!GE$1145:GE$1400,$C54))</f>
        <v/>
      </c>
      <c r="GE54" s="12" t="str">
        <f>IF(COUNTIF(cmoney!GF$1145:GF$1400,$C54)=0,"",SUMIFS(cmoney!GF$1145:GF$1400,cmoney!GF$1145:GF$1400,$C54)/COUNTIF(cmoney!GF$1145:GF$1400,$C54))</f>
        <v/>
      </c>
      <c r="GF54" s="12" t="str">
        <f>IF(COUNTIF(cmoney!GG$1145:GG$1400,$C54)=0,"",SUMIFS(cmoney!GG$1145:GG$1400,cmoney!GG$1145:GG$1400,$C54)/COUNTIF(cmoney!GG$1145:GG$1400,$C54))</f>
        <v/>
      </c>
      <c r="GG54" s="12" t="str">
        <f>IF(COUNTIF(cmoney!GH$1145:GH$1400,$C54)=0,"",SUMIFS(cmoney!GH$1145:GH$1400,cmoney!GH$1145:GH$1400,$C54)/COUNTIF(cmoney!GH$1145:GH$1400,$C54))</f>
        <v/>
      </c>
      <c r="GH54" s="12">
        <f>IF(COUNTIF(cmoney!GI$1145:GI$1400,$C54)=0,"",SUMIFS(cmoney!GI$1145:GI$1400,cmoney!GI$1145:GI$1400,$C54)/COUNTIF(cmoney!GI$1145:GI$1400,$C54))</f>
        <v>-7.3450464435146463</v>
      </c>
      <c r="GI54" s="12" t="str">
        <f>IF(COUNTIF(cmoney!GJ$1145:GJ$1400,$C54)=0,"",SUMIFS(cmoney!GJ$1145:GJ$1400,cmoney!GJ$1145:GJ$1400,$C54)/COUNTIF(cmoney!GJ$1145:GJ$1400,$C54))</f>
        <v/>
      </c>
      <c r="GJ54" s="12" t="str">
        <f>IF(COUNTIF(cmoney!GK$1145:GK$1400,$C54)=0,"",SUMIFS(cmoney!GK$1145:GK$1400,cmoney!GK$1145:GK$1400,$C54)/COUNTIF(cmoney!GK$1145:GK$1400,$C54))</f>
        <v/>
      </c>
      <c r="GK54" s="12" t="str">
        <f>IF(COUNTIF(cmoney!GL$1145:GL$1400,$C54)=0,"",SUMIFS(cmoney!GL$1145:GL$1400,cmoney!GL$1145:GL$1400,$C54)/COUNTIF(cmoney!GL$1145:GL$1400,$C54))</f>
        <v/>
      </c>
      <c r="GL54" s="12" t="str">
        <f>IF(COUNTIF(cmoney!GM$1145:GM$1400,$C54)=0,"",SUMIFS(cmoney!GM$1145:GM$1400,cmoney!GM$1145:GM$1400,$C54)/COUNTIF(cmoney!GM$1145:GM$1400,$C54))</f>
        <v/>
      </c>
      <c r="GM54" s="12" t="str">
        <f>IF(COUNTIF(cmoney!GN$1145:GN$1400,$C54)=0,"",SUMIFS(cmoney!GN$1145:GN$1400,cmoney!GN$1145:GN$1400,$C54)/COUNTIF(cmoney!GN$1145:GN$1400,$C54))</f>
        <v/>
      </c>
      <c r="GN54" s="12" t="str">
        <f>IF(COUNTIF(cmoney!GO$1145:GO$1400,$C54)=0,"",SUMIFS(cmoney!GO$1145:GO$1400,cmoney!GO$1145:GO$1400,$C54)/COUNTIF(cmoney!GO$1145:GO$1400,$C54))</f>
        <v/>
      </c>
      <c r="GO54" s="12" t="str">
        <f>IF(COUNTIF(cmoney!GP$1145:GP$1400,$C54)=0,"",SUMIFS(cmoney!GP$1145:GP$1400,cmoney!GP$1145:GP$1400,$C54)/COUNTIF(cmoney!GP$1145:GP$1400,$C54))</f>
        <v/>
      </c>
      <c r="GP54" s="12" t="str">
        <f>IF(COUNTIF(cmoney!GQ$1145:GQ$1400,$C54)=0,"",SUMIFS(cmoney!GQ$1145:GQ$1400,cmoney!GQ$1145:GQ$1400,$C54)/COUNTIF(cmoney!GQ$1145:GQ$1400,$C54))</f>
        <v/>
      </c>
      <c r="GQ54" s="12" t="str">
        <f>IF(COUNTIF(cmoney!GR$1145:GR$1400,$C54)=0,"",SUMIFS(cmoney!GR$1145:GR$1400,cmoney!GR$1145:GR$1400,$C54)/COUNTIF(cmoney!GR$1145:GR$1400,$C54))</f>
        <v/>
      </c>
      <c r="GR54" s="12" t="str">
        <f>IF(COUNTIF(cmoney!GS$1145:GS$1400,$C54)=0,"",SUMIFS(cmoney!GS$1145:GS$1400,cmoney!GS$1145:GS$1400,$C54)/COUNTIF(cmoney!GS$1145:GS$1400,$C54))</f>
        <v/>
      </c>
      <c r="GS54" s="12" t="str">
        <f>IF(COUNTIF(cmoney!GT$1145:GT$1400,$C54)=0,"",SUMIFS(cmoney!GT$1145:GT$1400,cmoney!GT$1145:GT$1400,$C54)/COUNTIF(cmoney!GT$1145:GT$1400,$C54))</f>
        <v/>
      </c>
      <c r="GT54" s="12" t="str">
        <f>IF(COUNTIF(cmoney!GU$1145:GU$1400,$C54)=0,"",SUMIFS(cmoney!GU$1145:GU$1400,cmoney!GU$1145:GU$1400,$C54)/COUNTIF(cmoney!GU$1145:GU$1400,$C54))</f>
        <v/>
      </c>
      <c r="GU54" s="12" t="str">
        <f>IF(COUNTIF(cmoney!GV$1145:GV$1400,$C54)=0,"",SUMIFS(cmoney!GV$1145:GV$1400,cmoney!GV$1145:GV$1400,$C54)/COUNTIF(cmoney!GV$1145:GV$1400,$C54))</f>
        <v/>
      </c>
    </row>
    <row r="55" spans="1:203">
      <c r="C55" s="10" t="s">
        <v>686</v>
      </c>
      <c r="D55" s="10" t="s">
        <v>1239</v>
      </c>
      <c r="E55" s="15">
        <f>IF(COUNTIF(cmoney!F$1145:F$1400,$C55)=0,"",COUNTIF(cmoney!F$1145:F$1400,$C55))</f>
        <v>176</v>
      </c>
      <c r="F55" s="15">
        <f>IF(COUNTIF(cmoney!G$1145:G$1400,$C55)=0,"",COUNTIF(cmoney!G$1145:G$1400,$C55))</f>
        <v>193</v>
      </c>
      <c r="G55" s="15">
        <f>IF(COUNTIF(cmoney!H$1145:H$1400,$C55)=0,"",COUNTIF(cmoney!H$1145:H$1400,$C55))</f>
        <v>153</v>
      </c>
      <c r="H55" s="15">
        <f>IF(COUNTIF(cmoney!I$1145:I$1400,$C55)=0,"",COUNTIF(cmoney!I$1145:I$1400,$C55))</f>
        <v>234</v>
      </c>
      <c r="I55" s="15">
        <f>IF(COUNTIF(cmoney!J$1145:J$1400,$C55)=0,"",COUNTIF(cmoney!J$1145:J$1400,$C55))</f>
        <v>230</v>
      </c>
      <c r="J55" s="15">
        <f>IF(COUNTIF(cmoney!K$1145:K$1400,$C55)=0,"",COUNTIF(cmoney!K$1145:K$1400,$C55))</f>
        <v>158</v>
      </c>
      <c r="K55" s="15">
        <f>IF(COUNTIF(cmoney!L$1145:L$1400,$C55)=0,"",COUNTIF(cmoney!L$1145:L$1400,$C55))</f>
        <v>169</v>
      </c>
      <c r="L55" s="15">
        <f>IF(COUNTIF(cmoney!M$1145:M$1400,$C55)=0,"",COUNTIF(cmoney!M$1145:M$1400,$C55))</f>
        <v>169</v>
      </c>
      <c r="M55" s="15">
        <f>IF(COUNTIF(cmoney!N$1145:N$1400,$C55)=0,"",COUNTIF(cmoney!N$1145:N$1400,$C55))</f>
        <v>143</v>
      </c>
      <c r="N55" s="15">
        <f>IF(COUNTIF(cmoney!O$1145:O$1400,$C55)=0,"",COUNTIF(cmoney!O$1145:O$1400,$C55))</f>
        <v>180</v>
      </c>
      <c r="O55" s="15">
        <f>IF(COUNTIF(cmoney!P$1145:P$1400,$C55)=0,"",COUNTIF(cmoney!P$1145:P$1400,$C55))</f>
        <v>42</v>
      </c>
      <c r="P55" s="15">
        <f>IF(COUNTIF(cmoney!Q$1145:Q$1400,$C55)=0,"",COUNTIF(cmoney!Q$1145:Q$1400,$C55))</f>
        <v>173</v>
      </c>
      <c r="Q55" s="15">
        <f>IF(COUNTIF(cmoney!R$1145:R$1400,$C55)=0,"",COUNTIF(cmoney!R$1145:R$1400,$C55))</f>
        <v>193</v>
      </c>
      <c r="R55" s="15">
        <f>IF(COUNTIF(cmoney!S$1145:S$1400,$C55)=0,"",COUNTIF(cmoney!S$1145:S$1400,$C55))</f>
        <v>158</v>
      </c>
      <c r="S55" s="15">
        <f>IF(COUNTIF(cmoney!T$1145:T$1400,$C55)=0,"",COUNTIF(cmoney!T$1145:T$1400,$C55))</f>
        <v>79</v>
      </c>
      <c r="T55" s="15">
        <f>IF(COUNTIF(cmoney!U$1145:U$1400,$C55)=0,"",COUNTIF(cmoney!U$1145:U$1400,$C55))</f>
        <v>97</v>
      </c>
      <c r="U55" s="15">
        <f>IF(COUNTIF(cmoney!V$1145:V$1400,$C55)=0,"",COUNTIF(cmoney!V$1145:V$1400,$C55))</f>
        <v>130</v>
      </c>
      <c r="V55" s="15">
        <f>IF(COUNTIF(cmoney!W$1145:W$1400,$C55)=0,"",COUNTIF(cmoney!W$1145:W$1400,$C55))</f>
        <v>249</v>
      </c>
      <c r="W55" s="15" t="str">
        <f>IF(COUNTIF(cmoney!X$1145:X$1400,$C55)=0,"",COUNTIF(cmoney!X$1145:X$1400,$C55))</f>
        <v/>
      </c>
      <c r="X55" s="15">
        <f>IF(COUNTIF(cmoney!Y$1145:Y$1400,$C55)=0,"",COUNTIF(cmoney!Y$1145:Y$1400,$C55))</f>
        <v>52</v>
      </c>
      <c r="Y55" s="15">
        <f>IF(COUNTIF(cmoney!Z$1145:Z$1400,$C55)=0,"",COUNTIF(cmoney!Z$1145:Z$1400,$C55))</f>
        <v>28</v>
      </c>
      <c r="Z55" s="15">
        <f>IF(COUNTIF(cmoney!AA$1145:AA$1400,$C55)=0,"",COUNTIF(cmoney!AA$1145:AA$1400,$C55))</f>
        <v>22</v>
      </c>
      <c r="AA55" s="15">
        <f>IF(COUNTIF(cmoney!AB$1145:AB$1400,$C55)=0,"",COUNTIF(cmoney!AB$1145:AB$1400,$C55))</f>
        <v>16</v>
      </c>
      <c r="AB55" s="15" t="str">
        <f>IF(COUNTIF(cmoney!AC$1145:AC$1400,$C55)=0,"",COUNTIF(cmoney!AC$1145:AC$1400,$C55))</f>
        <v/>
      </c>
      <c r="AC55" s="15" t="str">
        <f>IF(COUNTIF(cmoney!AD$1145:AD$1400,$C55)=0,"",COUNTIF(cmoney!AD$1145:AD$1400,$C55))</f>
        <v/>
      </c>
      <c r="AD55" s="15" t="str">
        <f>IF(COUNTIF(cmoney!AE$1145:AE$1400,$C55)=0,"",COUNTIF(cmoney!AE$1145:AE$1400,$C55))</f>
        <v/>
      </c>
      <c r="AE55" s="15" t="str">
        <f>IF(COUNTIF(cmoney!AF$1145:AF$1400,$C55)=0,"",COUNTIF(cmoney!AF$1145:AF$1400,$C55))</f>
        <v/>
      </c>
      <c r="AF55" s="15" t="str">
        <f>IF(COUNTIF(cmoney!AG$1145:AG$1400,$C55)=0,"",COUNTIF(cmoney!AG$1145:AG$1400,$C55))</f>
        <v/>
      </c>
      <c r="AG55" s="15" t="str">
        <f>IF(COUNTIF(cmoney!AH$1145:AH$1400,$C55)=0,"",COUNTIF(cmoney!AH$1145:AH$1400,$C55))</f>
        <v/>
      </c>
      <c r="AH55" s="15" t="str">
        <f>IF(COUNTIF(cmoney!AI$1145:AI$1400,$C55)=0,"",COUNTIF(cmoney!AI$1145:AI$1400,$C55))</f>
        <v/>
      </c>
      <c r="AI55" s="15" t="str">
        <f>IF(COUNTIF(cmoney!AJ$1145:AJ$1400,$C55)=0,"",COUNTIF(cmoney!AJ$1145:AJ$1400,$C55))</f>
        <v/>
      </c>
      <c r="AJ55" s="15" t="str">
        <f>IF(COUNTIF(cmoney!AK$1145:AK$1400,$C55)=0,"",COUNTIF(cmoney!AK$1145:AK$1400,$C55))</f>
        <v/>
      </c>
      <c r="AK55" s="15" t="str">
        <f>IF(COUNTIF(cmoney!AL$1145:AL$1400,$C55)=0,"",COUNTIF(cmoney!AL$1145:AL$1400,$C55))</f>
        <v/>
      </c>
      <c r="AL55" s="15" t="str">
        <f>IF(COUNTIF(cmoney!AM$1145:AM$1400,$C55)=0,"",COUNTIF(cmoney!AM$1145:AM$1400,$C55))</f>
        <v/>
      </c>
      <c r="AM55" s="15" t="str">
        <f>IF(COUNTIF(cmoney!AN$1145:AN$1400,$C55)=0,"",COUNTIF(cmoney!AN$1145:AN$1400,$C55))</f>
        <v/>
      </c>
      <c r="AN55" s="15" t="str">
        <f>IF(COUNTIF(cmoney!AO$1145:AO$1400,$C55)=0,"",COUNTIF(cmoney!AO$1145:AO$1400,$C55))</f>
        <v/>
      </c>
      <c r="AO55" s="15" t="str">
        <f>IF(COUNTIF(cmoney!AP$1145:AP$1400,$C55)=0,"",COUNTIF(cmoney!AP$1145:AP$1400,$C55))</f>
        <v/>
      </c>
      <c r="AP55" s="15" t="str">
        <f>IF(COUNTIF(cmoney!AQ$1145:AQ$1400,$C55)=0,"",COUNTIF(cmoney!AQ$1145:AQ$1400,$C55))</f>
        <v/>
      </c>
      <c r="AQ55" s="15" t="str">
        <f>IF(COUNTIF(cmoney!AR$1145:AR$1400,$C55)=0,"",COUNTIF(cmoney!AR$1145:AR$1400,$C55))</f>
        <v/>
      </c>
      <c r="AR55" s="15" t="str">
        <f>IF(COUNTIF(cmoney!AS$1145:AS$1400,$C55)=0,"",COUNTIF(cmoney!AS$1145:AS$1400,$C55))</f>
        <v/>
      </c>
      <c r="AS55" s="15" t="str">
        <f>IF(COUNTIF(cmoney!AT$1145:AT$1400,$C55)=0,"",COUNTIF(cmoney!AT$1145:AT$1400,$C55))</f>
        <v/>
      </c>
      <c r="AT55" s="15" t="str">
        <f>IF(COUNTIF(cmoney!AU$1145:AU$1400,$C55)=0,"",COUNTIF(cmoney!AU$1145:AU$1400,$C55))</f>
        <v/>
      </c>
      <c r="AU55" s="15" t="str">
        <f>IF(COUNTIF(cmoney!AV$1145:AV$1400,$C55)=0,"",COUNTIF(cmoney!AV$1145:AV$1400,$C55))</f>
        <v/>
      </c>
      <c r="AV55" s="15" t="str">
        <f>IF(COUNTIF(cmoney!AW$1145:AW$1400,$C55)=0,"",COUNTIF(cmoney!AW$1145:AW$1400,$C55))</f>
        <v/>
      </c>
      <c r="AW55" s="15" t="str">
        <f>IF(COUNTIF(cmoney!AX$1145:AX$1400,$C55)=0,"",COUNTIF(cmoney!AX$1145:AX$1400,$C55))</f>
        <v/>
      </c>
      <c r="AX55" s="15" t="str">
        <f>IF(COUNTIF(cmoney!AY$1145:AY$1400,$C55)=0,"",COUNTIF(cmoney!AY$1145:AY$1400,$C55))</f>
        <v/>
      </c>
      <c r="AY55" s="15" t="str">
        <f>IF(COUNTIF(cmoney!AZ$1145:AZ$1400,$C55)=0,"",COUNTIF(cmoney!AZ$1145:AZ$1400,$C55))</f>
        <v/>
      </c>
      <c r="AZ55" s="15" t="str">
        <f>IF(COUNTIF(cmoney!BA$1145:BA$1400,$C55)=0,"",COUNTIF(cmoney!BA$1145:BA$1400,$C55))</f>
        <v/>
      </c>
      <c r="BA55" s="15" t="str">
        <f>IF(COUNTIF(cmoney!BB$1145:BB$1400,$C55)=0,"",COUNTIF(cmoney!BB$1145:BB$1400,$C55))</f>
        <v/>
      </c>
      <c r="BB55" s="15" t="str">
        <f>IF(COUNTIF(cmoney!BC$1145:BC$1400,$C55)=0,"",COUNTIF(cmoney!BC$1145:BC$1400,$C55))</f>
        <v/>
      </c>
      <c r="BC55" s="15" t="str">
        <f>IF(COUNTIF(cmoney!BD$1145:BD$1400,$C55)=0,"",COUNTIF(cmoney!BD$1145:BD$1400,$C55))</f>
        <v/>
      </c>
      <c r="BD55" s="15" t="str">
        <f>IF(COUNTIF(cmoney!BE$1145:BE$1400,$C55)=0,"",COUNTIF(cmoney!BE$1145:BE$1400,$C55))</f>
        <v/>
      </c>
      <c r="BE55" s="15" t="str">
        <f>IF(COUNTIF(cmoney!BF$1145:BF$1400,$C55)=0,"",COUNTIF(cmoney!BF$1145:BF$1400,$C55))</f>
        <v/>
      </c>
      <c r="BF55" s="15" t="str">
        <f>IF(COUNTIF(cmoney!BG$1145:BG$1400,$C55)=0,"",COUNTIF(cmoney!BG$1145:BG$1400,$C55))</f>
        <v/>
      </c>
      <c r="BG55" s="15" t="str">
        <f>IF(COUNTIF(cmoney!BH$1145:BH$1400,$C55)=0,"",COUNTIF(cmoney!BH$1145:BH$1400,$C55))</f>
        <v/>
      </c>
      <c r="BH55" s="15" t="str">
        <f>IF(COUNTIF(cmoney!BI$1145:BI$1400,$C55)=0,"",COUNTIF(cmoney!BI$1145:BI$1400,$C55))</f>
        <v/>
      </c>
      <c r="BI55" s="15" t="str">
        <f>IF(COUNTIF(cmoney!BJ$1145:BJ$1400,$C55)=0,"",COUNTIF(cmoney!BJ$1145:BJ$1400,$C55))</f>
        <v/>
      </c>
      <c r="BJ55" s="15" t="str">
        <f>IF(COUNTIF(cmoney!BK$1145:BK$1400,$C55)=0,"",COUNTIF(cmoney!BK$1145:BK$1400,$C55))</f>
        <v/>
      </c>
      <c r="BK55" s="15" t="str">
        <f>IF(COUNTIF(cmoney!BL$1145:BL$1400,$C55)=0,"",COUNTIF(cmoney!BL$1145:BL$1400,$C55))</f>
        <v/>
      </c>
      <c r="BL55" s="15" t="str">
        <f>IF(COUNTIF(cmoney!BM$1145:BM$1400,$C55)=0,"",COUNTIF(cmoney!BM$1145:BM$1400,$C55))</f>
        <v/>
      </c>
      <c r="BM55" s="15" t="str">
        <f>IF(COUNTIF(cmoney!BN$1145:BN$1400,$C55)=0,"",COUNTIF(cmoney!BN$1145:BN$1400,$C55))</f>
        <v/>
      </c>
      <c r="BN55" s="15" t="str">
        <f>IF(COUNTIF(cmoney!BO$1145:BO$1400,$C55)=0,"",COUNTIF(cmoney!BO$1145:BO$1400,$C55))</f>
        <v/>
      </c>
      <c r="BO55" s="15" t="str">
        <f>IF(COUNTIF(cmoney!BP$1145:BP$1400,$C55)=0,"",COUNTIF(cmoney!BP$1145:BP$1400,$C55))</f>
        <v/>
      </c>
      <c r="BP55" s="15" t="str">
        <f>IF(COUNTIF(cmoney!BQ$1145:BQ$1400,$C55)=0,"",COUNTIF(cmoney!BQ$1145:BQ$1400,$C55))</f>
        <v/>
      </c>
      <c r="BQ55" s="15" t="str">
        <f>IF(COUNTIF(cmoney!BR$1145:BR$1400,$C55)=0,"",COUNTIF(cmoney!BR$1145:BR$1400,$C55))</f>
        <v/>
      </c>
      <c r="BR55" s="15" t="str">
        <f>IF(COUNTIF(cmoney!BS$1145:BS$1400,$C55)=0,"",COUNTIF(cmoney!BS$1145:BS$1400,$C55))</f>
        <v/>
      </c>
      <c r="BS55" s="15" t="str">
        <f>IF(COUNTIF(cmoney!BT$1145:BT$1400,$C55)=0,"",COUNTIF(cmoney!BT$1145:BT$1400,$C55))</f>
        <v/>
      </c>
      <c r="BT55" s="15" t="str">
        <f>IF(COUNTIF(cmoney!BU$1145:BU$1400,$C55)=0,"",COUNTIF(cmoney!BU$1145:BU$1400,$C55))</f>
        <v/>
      </c>
      <c r="BU55" s="15" t="str">
        <f>IF(COUNTIF(cmoney!BV$1145:BV$1400,$C55)=0,"",COUNTIF(cmoney!BV$1145:BV$1400,$C55))</f>
        <v/>
      </c>
      <c r="BV55" s="15" t="str">
        <f>IF(COUNTIF(cmoney!BW$1145:BW$1400,$C55)=0,"",COUNTIF(cmoney!BW$1145:BW$1400,$C55))</f>
        <v/>
      </c>
      <c r="BW55" s="15" t="str">
        <f>IF(COUNTIF(cmoney!BX$1145:BX$1400,$C55)=0,"",COUNTIF(cmoney!BX$1145:BX$1400,$C55))</f>
        <v/>
      </c>
      <c r="BX55" s="15" t="str">
        <f>IF(COUNTIF(cmoney!BY$1145:BY$1400,$C55)=0,"",COUNTIF(cmoney!BY$1145:BY$1400,$C55))</f>
        <v/>
      </c>
      <c r="BY55" s="15" t="str">
        <f>IF(COUNTIF(cmoney!BZ$1145:BZ$1400,$C55)=0,"",COUNTIF(cmoney!BZ$1145:BZ$1400,$C55))</f>
        <v/>
      </c>
      <c r="BZ55" s="15" t="str">
        <f>IF(COUNTIF(cmoney!CA$1145:CA$1400,$C55)=0,"",COUNTIF(cmoney!CA$1145:CA$1400,$C55))</f>
        <v/>
      </c>
      <c r="CA55" s="15" t="str">
        <f>IF(COUNTIF(cmoney!CB$1145:CB$1400,$C55)=0,"",COUNTIF(cmoney!CB$1145:CB$1400,$C55))</f>
        <v/>
      </c>
      <c r="CB55" s="15" t="str">
        <f>IF(COUNTIF(cmoney!CC$1145:CC$1400,$C55)=0,"",COUNTIF(cmoney!CC$1145:CC$1400,$C55))</f>
        <v/>
      </c>
      <c r="CC55" s="15" t="str">
        <f>IF(COUNTIF(cmoney!CD$1145:CD$1400,$C55)=0,"",COUNTIF(cmoney!CD$1145:CD$1400,$C55))</f>
        <v/>
      </c>
      <c r="CD55" s="15" t="str">
        <f>IF(COUNTIF(cmoney!CE$1145:CE$1400,$C55)=0,"",COUNTIF(cmoney!CE$1145:CE$1400,$C55))</f>
        <v/>
      </c>
      <c r="CE55" s="15" t="str">
        <f>IF(COUNTIF(cmoney!CF$1145:CF$1400,$C55)=0,"",COUNTIF(cmoney!CF$1145:CF$1400,$C55))</f>
        <v/>
      </c>
      <c r="CF55" s="15" t="str">
        <f>IF(COUNTIF(cmoney!CG$1145:CG$1400,$C55)=0,"",COUNTIF(cmoney!CG$1145:CG$1400,$C55))</f>
        <v/>
      </c>
      <c r="CG55" s="15" t="str">
        <f>IF(COUNTIF(cmoney!CH$1145:CH$1400,$C55)=0,"",COUNTIF(cmoney!CH$1145:CH$1400,$C55))</f>
        <v/>
      </c>
      <c r="CH55" s="15" t="str">
        <f>IF(COUNTIF(cmoney!CI$1145:CI$1400,$C55)=0,"",COUNTIF(cmoney!CI$1145:CI$1400,$C55))</f>
        <v/>
      </c>
      <c r="CI55" s="15" t="str">
        <f>IF(COUNTIF(cmoney!CJ$1145:CJ$1400,$C55)=0,"",COUNTIF(cmoney!CJ$1145:CJ$1400,$C55))</f>
        <v/>
      </c>
      <c r="CJ55" s="15" t="str">
        <f>IF(COUNTIF(cmoney!CK$1145:CK$1400,$C55)=0,"",COUNTIF(cmoney!CK$1145:CK$1400,$C55))</f>
        <v/>
      </c>
      <c r="CK55" s="15" t="str">
        <f>IF(COUNTIF(cmoney!CL$1145:CL$1400,$C55)=0,"",COUNTIF(cmoney!CL$1145:CL$1400,$C55))</f>
        <v/>
      </c>
      <c r="CL55" s="15" t="str">
        <f>IF(COUNTIF(cmoney!CM$1145:CM$1400,$C55)=0,"",COUNTIF(cmoney!CM$1145:CM$1400,$C55))</f>
        <v/>
      </c>
      <c r="CM55" s="15" t="str">
        <f>IF(COUNTIF(cmoney!CN$1145:CN$1400,$C55)=0,"",COUNTIF(cmoney!CN$1145:CN$1400,$C55))</f>
        <v/>
      </c>
      <c r="CN55" s="15" t="str">
        <f>IF(COUNTIF(cmoney!CO$1145:CO$1400,$C55)=0,"",COUNTIF(cmoney!CO$1145:CO$1400,$C55))</f>
        <v/>
      </c>
      <c r="CO55" s="15" t="str">
        <f>IF(COUNTIF(cmoney!CP$1145:CP$1400,$C55)=0,"",COUNTIF(cmoney!CP$1145:CP$1400,$C55))</f>
        <v/>
      </c>
      <c r="CP55" s="15" t="str">
        <f>IF(COUNTIF(cmoney!CQ$1145:CQ$1400,$C55)=0,"",COUNTIF(cmoney!CQ$1145:CQ$1400,$C55))</f>
        <v/>
      </c>
      <c r="CQ55" s="15" t="str">
        <f>IF(COUNTIF(cmoney!CR$1145:CR$1400,$C55)=0,"",COUNTIF(cmoney!CR$1145:CR$1400,$C55))</f>
        <v/>
      </c>
      <c r="CR55" s="15" t="str">
        <f>IF(COUNTIF(cmoney!CS$1145:CS$1400,$C55)=0,"",COUNTIF(cmoney!CS$1145:CS$1400,$C55))</f>
        <v/>
      </c>
      <c r="CS55" s="15" t="str">
        <f>IF(COUNTIF(cmoney!CT$1145:CT$1400,$C55)=0,"",COUNTIF(cmoney!CT$1145:CT$1400,$C55))</f>
        <v/>
      </c>
      <c r="CT55" s="15" t="str">
        <f>IF(COUNTIF(cmoney!CU$1145:CU$1400,$C55)=0,"",COUNTIF(cmoney!CU$1145:CU$1400,$C55))</f>
        <v/>
      </c>
      <c r="CU55" s="15" t="str">
        <f>IF(COUNTIF(cmoney!CV$1145:CV$1400,$C55)=0,"",COUNTIF(cmoney!CV$1145:CV$1400,$C55))</f>
        <v/>
      </c>
      <c r="CV55" s="15" t="str">
        <f>IF(COUNTIF(cmoney!CW$1145:CW$1400,$C55)=0,"",COUNTIF(cmoney!CW$1145:CW$1400,$C55))</f>
        <v/>
      </c>
      <c r="CW55" s="15" t="str">
        <f>IF(COUNTIF(cmoney!CX$1145:CX$1400,$C55)=0,"",COUNTIF(cmoney!CX$1145:CX$1400,$C55))</f>
        <v/>
      </c>
      <c r="CX55" s="15" t="str">
        <f>IF(COUNTIF(cmoney!CY$1145:CY$1400,$C55)=0,"",COUNTIF(cmoney!CY$1145:CY$1400,$C55))</f>
        <v/>
      </c>
      <c r="CY55" s="15" t="str">
        <f>IF(COUNTIF(cmoney!CZ$1145:CZ$1400,$C55)=0,"",COUNTIF(cmoney!CZ$1145:CZ$1400,$C55))</f>
        <v/>
      </c>
      <c r="CZ55" s="15" t="str">
        <f>IF(COUNTIF(cmoney!DA$1145:DA$1400,$C55)=0,"",COUNTIF(cmoney!DA$1145:DA$1400,$C55))</f>
        <v/>
      </c>
      <c r="DA55" s="15" t="str">
        <f>IF(COUNTIF(cmoney!DB$1145:DB$1400,$C55)=0,"",COUNTIF(cmoney!DB$1145:DB$1400,$C55))</f>
        <v/>
      </c>
      <c r="DB55" s="15" t="str">
        <f>IF(COUNTIF(cmoney!DC$1145:DC$1400,$C55)=0,"",COUNTIF(cmoney!DC$1145:DC$1400,$C55))</f>
        <v/>
      </c>
      <c r="DC55" s="15" t="str">
        <f>IF(COUNTIF(cmoney!DD$1145:DD$1400,$C55)=0,"",COUNTIF(cmoney!DD$1145:DD$1400,$C55))</f>
        <v/>
      </c>
      <c r="DD55" s="15" t="str">
        <f>IF(COUNTIF(cmoney!DE$1145:DE$1400,$C55)=0,"",COUNTIF(cmoney!DE$1145:DE$1400,$C55))</f>
        <v/>
      </c>
      <c r="DE55" s="15" t="str">
        <f>IF(COUNTIF(cmoney!DF$1145:DF$1400,$C55)=0,"",COUNTIF(cmoney!DF$1145:DF$1400,$C55))</f>
        <v/>
      </c>
      <c r="DF55" s="15" t="str">
        <f>IF(COUNTIF(cmoney!DG$1145:DG$1400,$C55)=0,"",COUNTIF(cmoney!DG$1145:DG$1400,$C55))</f>
        <v/>
      </c>
      <c r="DG55" s="15" t="str">
        <f>IF(COUNTIF(cmoney!DH$1145:DH$1400,$C55)=0,"",COUNTIF(cmoney!DH$1145:DH$1400,$C55))</f>
        <v/>
      </c>
      <c r="DH55" s="15" t="str">
        <f>IF(COUNTIF(cmoney!DI$1145:DI$1400,$C55)=0,"",COUNTIF(cmoney!DI$1145:DI$1400,$C55))</f>
        <v/>
      </c>
      <c r="DI55" s="15" t="str">
        <f>IF(COUNTIF(cmoney!DJ$1145:DJ$1400,$C55)=0,"",COUNTIF(cmoney!DJ$1145:DJ$1400,$C55))</f>
        <v/>
      </c>
      <c r="DJ55" s="15" t="str">
        <f>IF(COUNTIF(cmoney!DK$1145:DK$1400,$C55)=0,"",COUNTIF(cmoney!DK$1145:DK$1400,$C55))</f>
        <v/>
      </c>
      <c r="DK55" s="15" t="str">
        <f>IF(COUNTIF(cmoney!DL$1145:DL$1400,$C55)=0,"",COUNTIF(cmoney!DL$1145:DL$1400,$C55))</f>
        <v/>
      </c>
      <c r="DL55" s="15" t="str">
        <f>IF(COUNTIF(cmoney!DM$1145:DM$1400,$C55)=0,"",COUNTIF(cmoney!DM$1145:DM$1400,$C55))</f>
        <v/>
      </c>
      <c r="DM55" s="15" t="str">
        <f>IF(COUNTIF(cmoney!DN$1145:DN$1400,$C55)=0,"",COUNTIF(cmoney!DN$1145:DN$1400,$C55))</f>
        <v/>
      </c>
      <c r="DN55" s="15" t="str">
        <f>IF(COUNTIF(cmoney!DO$1145:DO$1400,$C55)=0,"",COUNTIF(cmoney!DO$1145:DO$1400,$C55))</f>
        <v/>
      </c>
      <c r="DO55" s="15" t="str">
        <f>IF(COUNTIF(cmoney!DP$1145:DP$1400,$C55)=0,"",COUNTIF(cmoney!DP$1145:DP$1400,$C55))</f>
        <v/>
      </c>
      <c r="DP55" s="15" t="str">
        <f>IF(COUNTIF(cmoney!DQ$1145:DQ$1400,$C55)=0,"",COUNTIF(cmoney!DQ$1145:DQ$1400,$C55))</f>
        <v/>
      </c>
      <c r="DQ55" s="15" t="str">
        <f>IF(COUNTIF(cmoney!DR$1145:DR$1400,$C55)=0,"",COUNTIF(cmoney!DR$1145:DR$1400,$C55))</f>
        <v/>
      </c>
      <c r="DR55" s="15" t="str">
        <f>IF(COUNTIF(cmoney!DS$1145:DS$1400,$C55)=0,"",COUNTIF(cmoney!DS$1145:DS$1400,$C55))</f>
        <v/>
      </c>
      <c r="DS55" s="15" t="str">
        <f>IF(COUNTIF(cmoney!DT$1145:DT$1400,$C55)=0,"",COUNTIF(cmoney!DT$1145:DT$1400,$C55))</f>
        <v/>
      </c>
      <c r="DT55" s="15" t="str">
        <f>IF(COUNTIF(cmoney!DU$1145:DU$1400,$C55)=0,"",COUNTIF(cmoney!DU$1145:DU$1400,$C55))</f>
        <v/>
      </c>
      <c r="DU55" s="15" t="str">
        <f>IF(COUNTIF(cmoney!DV$1145:DV$1400,$C55)=0,"",COUNTIF(cmoney!DV$1145:DV$1400,$C55))</f>
        <v/>
      </c>
      <c r="DV55" s="15" t="str">
        <f>IF(COUNTIF(cmoney!DW$1145:DW$1400,$C55)=0,"",COUNTIF(cmoney!DW$1145:DW$1400,$C55))</f>
        <v/>
      </c>
      <c r="DW55" s="15" t="str">
        <f>IF(COUNTIF(cmoney!DX$1145:DX$1400,$C55)=0,"",COUNTIF(cmoney!DX$1145:DX$1400,$C55))</f>
        <v/>
      </c>
      <c r="DX55" s="15" t="str">
        <f>IF(COUNTIF(cmoney!DY$1145:DY$1400,$C55)=0,"",COUNTIF(cmoney!DY$1145:DY$1400,$C55))</f>
        <v/>
      </c>
      <c r="DY55" s="15" t="str">
        <f>IF(COUNTIF(cmoney!DZ$1145:DZ$1400,$C55)=0,"",COUNTIF(cmoney!DZ$1145:DZ$1400,$C55))</f>
        <v/>
      </c>
      <c r="DZ55" s="15" t="str">
        <f>IF(COUNTIF(cmoney!EA$1145:EA$1400,$C55)=0,"",COUNTIF(cmoney!EA$1145:EA$1400,$C55))</f>
        <v/>
      </c>
      <c r="EA55" s="15" t="str">
        <f>IF(COUNTIF(cmoney!EB$1145:EB$1400,$C55)=0,"",COUNTIF(cmoney!EB$1145:EB$1400,$C55))</f>
        <v/>
      </c>
      <c r="EB55" s="15" t="str">
        <f>IF(COUNTIF(cmoney!EC$1145:EC$1400,$C55)=0,"",COUNTIF(cmoney!EC$1145:EC$1400,$C55))</f>
        <v/>
      </c>
      <c r="EC55" s="15" t="str">
        <f>IF(COUNTIF(cmoney!ED$1145:ED$1400,$C55)=0,"",COUNTIF(cmoney!ED$1145:ED$1400,$C55))</f>
        <v/>
      </c>
      <c r="ED55" s="15" t="str">
        <f>IF(COUNTIF(cmoney!EE$1145:EE$1400,$C55)=0,"",COUNTIF(cmoney!EE$1145:EE$1400,$C55))</f>
        <v/>
      </c>
      <c r="EE55" s="15" t="str">
        <f>IF(COUNTIF(cmoney!EF$1145:EF$1400,$C55)=0,"",COUNTIF(cmoney!EF$1145:EF$1400,$C55))</f>
        <v/>
      </c>
      <c r="EF55" s="15" t="str">
        <f>IF(COUNTIF(cmoney!EG$1145:EG$1400,$C55)=0,"",COUNTIF(cmoney!EG$1145:EG$1400,$C55))</f>
        <v/>
      </c>
      <c r="EG55" s="15" t="str">
        <f>IF(COUNTIF(cmoney!EH$1145:EH$1400,$C55)=0,"",COUNTIF(cmoney!EH$1145:EH$1400,$C55))</f>
        <v/>
      </c>
      <c r="EH55" s="15" t="str">
        <f>IF(COUNTIF(cmoney!EI$1145:EI$1400,$C55)=0,"",COUNTIF(cmoney!EI$1145:EI$1400,$C55))</f>
        <v/>
      </c>
      <c r="EI55" s="15" t="str">
        <f>IF(COUNTIF(cmoney!EJ$1145:EJ$1400,$C55)=0,"",COUNTIF(cmoney!EJ$1145:EJ$1400,$C55))</f>
        <v/>
      </c>
      <c r="EJ55" s="15" t="str">
        <f>IF(COUNTIF(cmoney!EK$1145:EK$1400,$C55)=0,"",COUNTIF(cmoney!EK$1145:EK$1400,$C55))</f>
        <v/>
      </c>
      <c r="EK55" s="15" t="str">
        <f>IF(COUNTIF(cmoney!EL$1145:EL$1400,$C55)=0,"",COUNTIF(cmoney!EL$1145:EL$1400,$C55))</f>
        <v/>
      </c>
      <c r="EL55" s="15" t="str">
        <f>IF(COUNTIF(cmoney!EM$1145:EM$1400,$C55)=0,"",COUNTIF(cmoney!EM$1145:EM$1400,$C55))</f>
        <v/>
      </c>
      <c r="EM55" s="15" t="str">
        <f>IF(COUNTIF(cmoney!EN$1145:EN$1400,$C55)=0,"",COUNTIF(cmoney!EN$1145:EN$1400,$C55))</f>
        <v/>
      </c>
      <c r="EN55" s="15" t="str">
        <f>IF(COUNTIF(cmoney!EO$1145:EO$1400,$C55)=0,"",COUNTIF(cmoney!EO$1145:EO$1400,$C55))</f>
        <v/>
      </c>
      <c r="EO55" s="15" t="str">
        <f>IF(COUNTIF(cmoney!EP$1145:EP$1400,$C55)=0,"",COUNTIF(cmoney!EP$1145:EP$1400,$C55))</f>
        <v/>
      </c>
      <c r="EP55" s="15" t="str">
        <f>IF(COUNTIF(cmoney!EQ$1145:EQ$1400,$C55)=0,"",COUNTIF(cmoney!EQ$1145:EQ$1400,$C55))</f>
        <v/>
      </c>
      <c r="EQ55" s="15" t="str">
        <f>IF(COUNTIF(cmoney!ER$1145:ER$1400,$C55)=0,"",COUNTIF(cmoney!ER$1145:ER$1400,$C55))</f>
        <v/>
      </c>
      <c r="ER55" s="15" t="str">
        <f>IF(COUNTIF(cmoney!ES$1145:ES$1400,$C55)=0,"",COUNTIF(cmoney!ES$1145:ES$1400,$C55))</f>
        <v/>
      </c>
      <c r="ES55" s="15" t="str">
        <f>IF(COUNTIF(cmoney!ET$1145:ET$1400,$C55)=0,"",COUNTIF(cmoney!ET$1145:ET$1400,$C55))</f>
        <v/>
      </c>
      <c r="ET55" s="15" t="str">
        <f>IF(COUNTIF(cmoney!EU$1145:EU$1400,$C55)=0,"",COUNTIF(cmoney!EU$1145:EU$1400,$C55))</f>
        <v/>
      </c>
      <c r="EU55" s="15" t="str">
        <f>IF(COUNTIF(cmoney!EV$1145:EV$1400,$C55)=0,"",COUNTIF(cmoney!EV$1145:EV$1400,$C55))</f>
        <v/>
      </c>
      <c r="EV55" s="15" t="str">
        <f>IF(COUNTIF(cmoney!EW$1145:EW$1400,$C55)=0,"",COUNTIF(cmoney!EW$1145:EW$1400,$C55))</f>
        <v/>
      </c>
      <c r="EW55" s="15" t="str">
        <f>IF(COUNTIF(cmoney!EX$1145:EX$1400,$C55)=0,"",COUNTIF(cmoney!EX$1145:EX$1400,$C55))</f>
        <v/>
      </c>
      <c r="EX55" s="15" t="str">
        <f>IF(COUNTIF(cmoney!EY$1145:EY$1400,$C55)=0,"",COUNTIF(cmoney!EY$1145:EY$1400,$C55))</f>
        <v/>
      </c>
      <c r="EY55" s="15" t="str">
        <f>IF(COUNTIF(cmoney!EZ$1145:EZ$1400,$C55)=0,"",COUNTIF(cmoney!EZ$1145:EZ$1400,$C55))</f>
        <v/>
      </c>
      <c r="EZ55" s="15" t="str">
        <f>IF(COUNTIF(cmoney!FA$1145:FA$1400,$C55)=0,"",COUNTIF(cmoney!FA$1145:FA$1400,$C55))</f>
        <v/>
      </c>
      <c r="FA55" s="15" t="str">
        <f>IF(COUNTIF(cmoney!FB$1145:FB$1400,$C55)=0,"",COUNTIF(cmoney!FB$1145:FB$1400,$C55))</f>
        <v/>
      </c>
      <c r="FB55" s="15" t="str">
        <f>IF(COUNTIF(cmoney!FC$1145:FC$1400,$C55)=0,"",COUNTIF(cmoney!FC$1145:FC$1400,$C55))</f>
        <v/>
      </c>
      <c r="FC55" s="15" t="str">
        <f>IF(COUNTIF(cmoney!FD$1145:FD$1400,$C55)=0,"",COUNTIF(cmoney!FD$1145:FD$1400,$C55))</f>
        <v/>
      </c>
      <c r="FD55" s="15" t="str">
        <f>IF(COUNTIF(cmoney!FE$1145:FE$1400,$C55)=0,"",COUNTIF(cmoney!FE$1145:FE$1400,$C55))</f>
        <v/>
      </c>
      <c r="FE55" s="15" t="str">
        <f>IF(COUNTIF(cmoney!FF$1145:FF$1400,$C55)=0,"",COUNTIF(cmoney!FF$1145:FF$1400,$C55))</f>
        <v/>
      </c>
      <c r="FF55" s="15" t="str">
        <f>IF(COUNTIF(cmoney!FG$1145:FG$1400,$C55)=0,"",COUNTIF(cmoney!FG$1145:FG$1400,$C55))</f>
        <v/>
      </c>
      <c r="FG55" s="15" t="str">
        <f>IF(COUNTIF(cmoney!FH$1145:FH$1400,$C55)=0,"",COUNTIF(cmoney!FH$1145:FH$1400,$C55))</f>
        <v/>
      </c>
      <c r="FH55" s="15" t="str">
        <f>IF(COUNTIF(cmoney!FI$1145:FI$1400,$C55)=0,"",COUNTIF(cmoney!FI$1145:FI$1400,$C55))</f>
        <v/>
      </c>
      <c r="FI55" s="15" t="str">
        <f>IF(COUNTIF(cmoney!FJ$1145:FJ$1400,$C55)=0,"",COUNTIF(cmoney!FJ$1145:FJ$1400,$C55))</f>
        <v/>
      </c>
      <c r="FJ55" s="15" t="str">
        <f>IF(COUNTIF(cmoney!FK$1145:FK$1400,$C55)=0,"",COUNTIF(cmoney!FK$1145:FK$1400,$C55))</f>
        <v/>
      </c>
      <c r="FK55" s="15" t="str">
        <f>IF(COUNTIF(cmoney!FL$1145:FL$1400,$C55)=0,"",COUNTIF(cmoney!FL$1145:FL$1400,$C55))</f>
        <v/>
      </c>
      <c r="FL55" s="15" t="str">
        <f>IF(COUNTIF(cmoney!FM$1145:FM$1400,$C55)=0,"",COUNTIF(cmoney!FM$1145:FM$1400,$C55))</f>
        <v/>
      </c>
      <c r="FM55" s="15" t="str">
        <f>IF(COUNTIF(cmoney!FN$1145:FN$1400,$C55)=0,"",COUNTIF(cmoney!FN$1145:FN$1400,$C55))</f>
        <v/>
      </c>
      <c r="FN55" s="15" t="str">
        <f>IF(COUNTIF(cmoney!FO$1145:FO$1400,$C55)=0,"",COUNTIF(cmoney!FO$1145:FO$1400,$C55))</f>
        <v/>
      </c>
      <c r="FO55" s="15" t="str">
        <f>IF(COUNTIF(cmoney!FP$1145:FP$1400,$C55)=0,"",COUNTIF(cmoney!FP$1145:FP$1400,$C55))</f>
        <v/>
      </c>
      <c r="FP55" s="15" t="str">
        <f>IF(COUNTIF(cmoney!FQ$1145:FQ$1400,$C55)=0,"",COUNTIF(cmoney!FQ$1145:FQ$1400,$C55))</f>
        <v/>
      </c>
      <c r="FQ55" s="15" t="str">
        <f>IF(COUNTIF(cmoney!FR$1145:FR$1400,$C55)=0,"",COUNTIF(cmoney!FR$1145:FR$1400,$C55))</f>
        <v/>
      </c>
      <c r="FR55" s="15" t="str">
        <f>IF(COUNTIF(cmoney!FS$1145:FS$1400,$C55)=0,"",COUNTIF(cmoney!FS$1145:FS$1400,$C55))</f>
        <v/>
      </c>
      <c r="FS55" s="15" t="str">
        <f>IF(COUNTIF(cmoney!FT$1145:FT$1400,$C55)=0,"",COUNTIF(cmoney!FT$1145:FT$1400,$C55))</f>
        <v/>
      </c>
      <c r="FT55" s="15" t="str">
        <f>IF(COUNTIF(cmoney!FU$1145:FU$1400,$C55)=0,"",COUNTIF(cmoney!FU$1145:FU$1400,$C55))</f>
        <v/>
      </c>
      <c r="FU55" s="15" t="str">
        <f>IF(COUNTIF(cmoney!FV$1145:FV$1400,$C55)=0,"",COUNTIF(cmoney!FV$1145:FV$1400,$C55))</f>
        <v/>
      </c>
      <c r="FV55" s="15" t="str">
        <f>IF(COUNTIF(cmoney!FW$1145:FW$1400,$C55)=0,"",COUNTIF(cmoney!FW$1145:FW$1400,$C55))</f>
        <v/>
      </c>
      <c r="FW55" s="15" t="str">
        <f>IF(COUNTIF(cmoney!FX$1145:FX$1400,$C55)=0,"",COUNTIF(cmoney!FX$1145:FX$1400,$C55))</f>
        <v/>
      </c>
      <c r="FX55" s="15" t="str">
        <f>IF(COUNTIF(cmoney!FY$1145:FY$1400,$C55)=0,"",COUNTIF(cmoney!FY$1145:FY$1400,$C55))</f>
        <v/>
      </c>
      <c r="FY55" s="15" t="str">
        <f>IF(COUNTIF(cmoney!FZ$1145:FZ$1400,$C55)=0,"",COUNTIF(cmoney!FZ$1145:FZ$1400,$C55))</f>
        <v/>
      </c>
      <c r="FZ55" s="15" t="str">
        <f>IF(COUNTIF(cmoney!GA$1145:GA$1400,$C55)=0,"",COUNTIF(cmoney!GA$1145:GA$1400,$C55))</f>
        <v/>
      </c>
      <c r="GA55" s="15" t="str">
        <f>IF(COUNTIF(cmoney!GB$1145:GB$1400,$C55)=0,"",COUNTIF(cmoney!GB$1145:GB$1400,$C55))</f>
        <v/>
      </c>
      <c r="GB55" s="15" t="str">
        <f>IF(COUNTIF(cmoney!GC$1145:GC$1400,$C55)=0,"",COUNTIF(cmoney!GC$1145:GC$1400,$C55))</f>
        <v/>
      </c>
      <c r="GC55" s="15" t="str">
        <f>IF(COUNTIF(cmoney!GD$1145:GD$1400,$C55)=0,"",COUNTIF(cmoney!GD$1145:GD$1400,$C55))</f>
        <v/>
      </c>
      <c r="GD55" s="15" t="str">
        <f>IF(COUNTIF(cmoney!GE$1145:GE$1400,$C55)=0,"",COUNTIF(cmoney!GE$1145:GE$1400,$C55))</f>
        <v/>
      </c>
      <c r="GE55" s="15" t="str">
        <f>IF(COUNTIF(cmoney!GF$1145:GF$1400,$C55)=0,"",COUNTIF(cmoney!GF$1145:GF$1400,$C55))</f>
        <v/>
      </c>
      <c r="GF55" s="15" t="str">
        <f>IF(COUNTIF(cmoney!GG$1145:GG$1400,$C55)=0,"",COUNTIF(cmoney!GG$1145:GG$1400,$C55))</f>
        <v/>
      </c>
      <c r="GG55" s="15" t="str">
        <f>IF(COUNTIF(cmoney!GH$1145:GH$1400,$C55)=0,"",COUNTIF(cmoney!GH$1145:GH$1400,$C55))</f>
        <v/>
      </c>
      <c r="GH55" s="15">
        <f>IF(COUNTIF(cmoney!GI$1145:GI$1400,$C55)=0,"",COUNTIF(cmoney!GI$1145:GI$1400,$C55))</f>
        <v>239</v>
      </c>
      <c r="GI55" s="15" t="str">
        <f>IF(COUNTIF(cmoney!GJ$1145:GJ$1400,$C55)=0,"",COUNTIF(cmoney!GJ$1145:GJ$1400,$C55))</f>
        <v/>
      </c>
      <c r="GJ55" s="15" t="str">
        <f>IF(COUNTIF(cmoney!GK$1145:GK$1400,$C55)=0,"",COUNTIF(cmoney!GK$1145:GK$1400,$C55))</f>
        <v/>
      </c>
      <c r="GK55" s="15" t="str">
        <f>IF(COUNTIF(cmoney!GL$1145:GL$1400,$C55)=0,"",COUNTIF(cmoney!GL$1145:GL$1400,$C55))</f>
        <v/>
      </c>
      <c r="GL55" s="15" t="str">
        <f>IF(COUNTIF(cmoney!GM$1145:GM$1400,$C55)=0,"",COUNTIF(cmoney!GM$1145:GM$1400,$C55))</f>
        <v/>
      </c>
      <c r="GM55" s="15" t="str">
        <f>IF(COUNTIF(cmoney!GN$1145:GN$1400,$C55)=0,"",COUNTIF(cmoney!GN$1145:GN$1400,$C55))</f>
        <v/>
      </c>
      <c r="GN55" s="15" t="str">
        <f>IF(COUNTIF(cmoney!GO$1145:GO$1400,$C55)=0,"",COUNTIF(cmoney!GO$1145:GO$1400,$C55))</f>
        <v/>
      </c>
      <c r="GO55" s="15" t="str">
        <f>IF(COUNTIF(cmoney!GP$1145:GP$1400,$C55)=0,"",COUNTIF(cmoney!GP$1145:GP$1400,$C55))</f>
        <v/>
      </c>
      <c r="GP55" s="15" t="str">
        <f>IF(COUNTIF(cmoney!GQ$1145:GQ$1400,$C55)=0,"",COUNTIF(cmoney!GQ$1145:GQ$1400,$C55))</f>
        <v/>
      </c>
      <c r="GQ55" s="15" t="str">
        <f>IF(COUNTIF(cmoney!GR$1145:GR$1400,$C55)=0,"",COUNTIF(cmoney!GR$1145:GR$1400,$C55))</f>
        <v/>
      </c>
      <c r="GR55" s="15" t="str">
        <f>IF(COUNTIF(cmoney!GS$1145:GS$1400,$C55)=0,"",COUNTIF(cmoney!GS$1145:GS$1400,$C55))</f>
        <v/>
      </c>
      <c r="GS55" s="15" t="str">
        <f>IF(COUNTIF(cmoney!GT$1145:GT$1400,$C55)=0,"",COUNTIF(cmoney!GT$1145:GT$1400,$C55))</f>
        <v/>
      </c>
      <c r="GT55" s="15" t="str">
        <f>IF(COUNTIF(cmoney!GU$1145:GU$1400,$C55)=0,"",COUNTIF(cmoney!GU$1145:GU$1400,$C55))</f>
        <v/>
      </c>
      <c r="GU55" s="15" t="str">
        <f>IF(COUNTIF(cmoney!GV$1145:GV$1400,$C55)=0,"",COUNTIF(cmoney!GV$1145:GV$1400,$C55))</f>
        <v/>
      </c>
    </row>
    <row r="56" spans="1:203" ht="17.25" thickBot="1">
      <c r="A56" s="8"/>
      <c r="B56" s="8"/>
      <c r="C56" s="4" t="s">
        <v>686</v>
      </c>
      <c r="D56" s="4" t="s">
        <v>1241</v>
      </c>
      <c r="E56" s="44">
        <f>IF(ISERROR(1-E53),"",1-E53)</f>
        <v>0.72727272727272729</v>
      </c>
      <c r="F56" s="44">
        <f t="shared" ref="F56:BQ56" si="248">IF(ISERROR(1-F53),"",1-F53)</f>
        <v>0.78455284552845528</v>
      </c>
      <c r="G56" s="44">
        <f t="shared" si="248"/>
        <v>0.60474308300395263</v>
      </c>
      <c r="H56" s="44">
        <f t="shared" si="248"/>
        <v>0.93599999999999994</v>
      </c>
      <c r="I56" s="44">
        <f t="shared" si="248"/>
        <v>0.93495934959349591</v>
      </c>
      <c r="J56" s="44">
        <f t="shared" si="248"/>
        <v>0.70535714285714279</v>
      </c>
      <c r="K56" s="44">
        <f t="shared" si="248"/>
        <v>0.67871485943775101</v>
      </c>
      <c r="L56" s="44">
        <f t="shared" si="248"/>
        <v>0.69262295081967218</v>
      </c>
      <c r="M56" s="44">
        <f t="shared" si="248"/>
        <v>0.58367346938775511</v>
      </c>
      <c r="N56" s="44">
        <f t="shared" si="248"/>
        <v>0.73170731707317072</v>
      </c>
      <c r="O56" s="44">
        <f t="shared" si="248"/>
        <v>0.16666666666666663</v>
      </c>
      <c r="P56" s="44">
        <f t="shared" si="248"/>
        <v>0.70901639344262302</v>
      </c>
      <c r="Q56" s="44">
        <f t="shared" si="248"/>
        <v>0.77510040160642568</v>
      </c>
      <c r="R56" s="44">
        <f t="shared" si="248"/>
        <v>0.66108786610878667</v>
      </c>
      <c r="S56" s="44">
        <f t="shared" si="248"/>
        <v>0.31983805668016196</v>
      </c>
      <c r="T56" s="44">
        <f t="shared" si="248"/>
        <v>0.39917695473251025</v>
      </c>
      <c r="U56" s="44">
        <f t="shared" si="248"/>
        <v>0.52</v>
      </c>
      <c r="V56" s="44">
        <f t="shared" si="248"/>
        <v>0.98418972332015808</v>
      </c>
      <c r="W56" s="44" t="str">
        <f t="shared" si="248"/>
        <v/>
      </c>
      <c r="X56" s="44">
        <f t="shared" si="248"/>
        <v>0.94545454545454544</v>
      </c>
      <c r="Y56" s="44">
        <f t="shared" si="248"/>
        <v>0.5714285714285714</v>
      </c>
      <c r="Z56" s="44">
        <f t="shared" si="248"/>
        <v>0.5641025641025641</v>
      </c>
      <c r="AA56" s="44">
        <f t="shared" si="248"/>
        <v>0.41025641025641024</v>
      </c>
      <c r="AB56" s="44" t="str">
        <f t="shared" si="248"/>
        <v/>
      </c>
      <c r="AC56" s="44" t="str">
        <f t="shared" si="248"/>
        <v/>
      </c>
      <c r="AD56" s="44" t="str">
        <f t="shared" si="248"/>
        <v/>
      </c>
      <c r="AE56" s="44" t="str">
        <f t="shared" si="248"/>
        <v/>
      </c>
      <c r="AF56" s="44" t="str">
        <f t="shared" si="248"/>
        <v/>
      </c>
      <c r="AG56" s="44" t="str">
        <f t="shared" si="248"/>
        <v/>
      </c>
      <c r="AH56" s="44" t="str">
        <f t="shared" si="248"/>
        <v/>
      </c>
      <c r="AI56" s="44" t="str">
        <f t="shared" si="248"/>
        <v/>
      </c>
      <c r="AJ56" s="44" t="str">
        <f t="shared" si="248"/>
        <v/>
      </c>
      <c r="AK56" s="44" t="str">
        <f t="shared" si="248"/>
        <v/>
      </c>
      <c r="AL56" s="44" t="str">
        <f t="shared" si="248"/>
        <v/>
      </c>
      <c r="AM56" s="44" t="str">
        <f t="shared" si="248"/>
        <v/>
      </c>
      <c r="AN56" s="44" t="str">
        <f t="shared" si="248"/>
        <v/>
      </c>
      <c r="AO56" s="44" t="str">
        <f t="shared" si="248"/>
        <v/>
      </c>
      <c r="AP56" s="44" t="str">
        <f t="shared" si="248"/>
        <v/>
      </c>
      <c r="AQ56" s="44" t="str">
        <f t="shared" si="248"/>
        <v/>
      </c>
      <c r="AR56" s="44" t="str">
        <f t="shared" si="248"/>
        <v/>
      </c>
      <c r="AS56" s="44" t="str">
        <f t="shared" si="248"/>
        <v/>
      </c>
      <c r="AT56" s="44" t="str">
        <f t="shared" si="248"/>
        <v/>
      </c>
      <c r="AU56" s="44" t="str">
        <f t="shared" si="248"/>
        <v/>
      </c>
      <c r="AV56" s="44" t="str">
        <f t="shared" si="248"/>
        <v/>
      </c>
      <c r="AW56" s="44" t="str">
        <f t="shared" si="248"/>
        <v/>
      </c>
      <c r="AX56" s="44" t="str">
        <f t="shared" si="248"/>
        <v/>
      </c>
      <c r="AY56" s="44" t="str">
        <f t="shared" si="248"/>
        <v/>
      </c>
      <c r="AZ56" s="44" t="str">
        <f t="shared" si="248"/>
        <v/>
      </c>
      <c r="BA56" s="44" t="str">
        <f t="shared" si="248"/>
        <v/>
      </c>
      <c r="BB56" s="44" t="str">
        <f t="shared" si="248"/>
        <v/>
      </c>
      <c r="BC56" s="44" t="str">
        <f t="shared" si="248"/>
        <v/>
      </c>
      <c r="BD56" s="44" t="str">
        <f t="shared" si="248"/>
        <v/>
      </c>
      <c r="BE56" s="44" t="str">
        <f t="shared" si="248"/>
        <v/>
      </c>
      <c r="BF56" s="44" t="str">
        <f t="shared" si="248"/>
        <v/>
      </c>
      <c r="BG56" s="44" t="str">
        <f t="shared" si="248"/>
        <v/>
      </c>
      <c r="BH56" s="44" t="str">
        <f t="shared" si="248"/>
        <v/>
      </c>
      <c r="BI56" s="44" t="str">
        <f t="shared" si="248"/>
        <v/>
      </c>
      <c r="BJ56" s="44" t="str">
        <f t="shared" si="248"/>
        <v/>
      </c>
      <c r="BK56" s="44" t="str">
        <f t="shared" si="248"/>
        <v/>
      </c>
      <c r="BL56" s="44" t="str">
        <f t="shared" si="248"/>
        <v/>
      </c>
      <c r="BM56" s="44" t="str">
        <f t="shared" si="248"/>
        <v/>
      </c>
      <c r="BN56" s="44" t="str">
        <f t="shared" si="248"/>
        <v/>
      </c>
      <c r="BO56" s="44" t="str">
        <f t="shared" si="248"/>
        <v/>
      </c>
      <c r="BP56" s="44" t="str">
        <f t="shared" si="248"/>
        <v/>
      </c>
      <c r="BQ56" s="44" t="str">
        <f t="shared" si="248"/>
        <v/>
      </c>
      <c r="BR56" s="44" t="str">
        <f t="shared" ref="BR56:EC56" si="249">IF(ISERROR(1-BR53),"",1-BR53)</f>
        <v/>
      </c>
      <c r="BS56" s="44" t="str">
        <f t="shared" si="249"/>
        <v/>
      </c>
      <c r="BT56" s="44" t="str">
        <f t="shared" si="249"/>
        <v/>
      </c>
      <c r="BU56" s="44" t="str">
        <f t="shared" si="249"/>
        <v/>
      </c>
      <c r="BV56" s="44" t="str">
        <f t="shared" si="249"/>
        <v/>
      </c>
      <c r="BW56" s="44" t="str">
        <f t="shared" si="249"/>
        <v/>
      </c>
      <c r="BX56" s="44" t="str">
        <f t="shared" si="249"/>
        <v/>
      </c>
      <c r="BY56" s="44" t="str">
        <f t="shared" si="249"/>
        <v/>
      </c>
      <c r="BZ56" s="44" t="str">
        <f t="shared" si="249"/>
        <v/>
      </c>
      <c r="CA56" s="44" t="str">
        <f t="shared" si="249"/>
        <v/>
      </c>
      <c r="CB56" s="44" t="str">
        <f t="shared" si="249"/>
        <v/>
      </c>
      <c r="CC56" s="44" t="str">
        <f t="shared" si="249"/>
        <v/>
      </c>
      <c r="CD56" s="44" t="str">
        <f t="shared" si="249"/>
        <v/>
      </c>
      <c r="CE56" s="44" t="str">
        <f t="shared" si="249"/>
        <v/>
      </c>
      <c r="CF56" s="44" t="str">
        <f t="shared" si="249"/>
        <v/>
      </c>
      <c r="CG56" s="44" t="str">
        <f t="shared" si="249"/>
        <v/>
      </c>
      <c r="CH56" s="44" t="str">
        <f t="shared" si="249"/>
        <v/>
      </c>
      <c r="CI56" s="44" t="str">
        <f t="shared" si="249"/>
        <v/>
      </c>
      <c r="CJ56" s="44" t="str">
        <f t="shared" si="249"/>
        <v/>
      </c>
      <c r="CK56" s="44" t="str">
        <f t="shared" si="249"/>
        <v/>
      </c>
      <c r="CL56" s="44" t="str">
        <f t="shared" si="249"/>
        <v/>
      </c>
      <c r="CM56" s="44" t="str">
        <f t="shared" si="249"/>
        <v/>
      </c>
      <c r="CN56" s="44" t="str">
        <f t="shared" si="249"/>
        <v/>
      </c>
      <c r="CO56" s="44" t="str">
        <f t="shared" si="249"/>
        <v/>
      </c>
      <c r="CP56" s="44" t="str">
        <f t="shared" si="249"/>
        <v/>
      </c>
      <c r="CQ56" s="44" t="str">
        <f t="shared" si="249"/>
        <v/>
      </c>
      <c r="CR56" s="44" t="str">
        <f t="shared" si="249"/>
        <v/>
      </c>
      <c r="CS56" s="44" t="str">
        <f t="shared" si="249"/>
        <v/>
      </c>
      <c r="CT56" s="44" t="str">
        <f t="shared" si="249"/>
        <v/>
      </c>
      <c r="CU56" s="44" t="str">
        <f t="shared" si="249"/>
        <v/>
      </c>
      <c r="CV56" s="44" t="str">
        <f t="shared" si="249"/>
        <v/>
      </c>
      <c r="CW56" s="44" t="str">
        <f t="shared" si="249"/>
        <v/>
      </c>
      <c r="CX56" s="44" t="str">
        <f t="shared" si="249"/>
        <v/>
      </c>
      <c r="CY56" s="44" t="str">
        <f t="shared" si="249"/>
        <v/>
      </c>
      <c r="CZ56" s="44" t="str">
        <f t="shared" si="249"/>
        <v/>
      </c>
      <c r="DA56" s="44" t="str">
        <f t="shared" si="249"/>
        <v/>
      </c>
      <c r="DB56" s="44" t="str">
        <f t="shared" si="249"/>
        <v/>
      </c>
      <c r="DC56" s="44" t="str">
        <f t="shared" si="249"/>
        <v/>
      </c>
      <c r="DD56" s="44" t="str">
        <f t="shared" si="249"/>
        <v/>
      </c>
      <c r="DE56" s="44" t="str">
        <f t="shared" si="249"/>
        <v/>
      </c>
      <c r="DF56" s="44" t="str">
        <f t="shared" si="249"/>
        <v/>
      </c>
      <c r="DG56" s="44" t="str">
        <f t="shared" si="249"/>
        <v/>
      </c>
      <c r="DH56" s="44" t="str">
        <f t="shared" si="249"/>
        <v/>
      </c>
      <c r="DI56" s="44" t="str">
        <f t="shared" si="249"/>
        <v/>
      </c>
      <c r="DJ56" s="44" t="str">
        <f t="shared" si="249"/>
        <v/>
      </c>
      <c r="DK56" s="44" t="str">
        <f t="shared" si="249"/>
        <v/>
      </c>
      <c r="DL56" s="44" t="str">
        <f t="shared" si="249"/>
        <v/>
      </c>
      <c r="DM56" s="44" t="str">
        <f t="shared" si="249"/>
        <v/>
      </c>
      <c r="DN56" s="44" t="str">
        <f t="shared" si="249"/>
        <v/>
      </c>
      <c r="DO56" s="44" t="str">
        <f t="shared" si="249"/>
        <v/>
      </c>
      <c r="DP56" s="44" t="str">
        <f t="shared" si="249"/>
        <v/>
      </c>
      <c r="DQ56" s="44" t="str">
        <f t="shared" si="249"/>
        <v/>
      </c>
      <c r="DR56" s="44" t="str">
        <f t="shared" si="249"/>
        <v/>
      </c>
      <c r="DS56" s="44" t="str">
        <f t="shared" si="249"/>
        <v/>
      </c>
      <c r="DT56" s="44" t="str">
        <f t="shared" si="249"/>
        <v/>
      </c>
      <c r="DU56" s="44" t="str">
        <f t="shared" si="249"/>
        <v/>
      </c>
      <c r="DV56" s="44" t="str">
        <f t="shared" si="249"/>
        <v/>
      </c>
      <c r="DW56" s="44" t="str">
        <f t="shared" si="249"/>
        <v/>
      </c>
      <c r="DX56" s="44" t="str">
        <f t="shared" si="249"/>
        <v/>
      </c>
      <c r="DY56" s="44" t="str">
        <f t="shared" si="249"/>
        <v/>
      </c>
      <c r="DZ56" s="44" t="str">
        <f t="shared" si="249"/>
        <v/>
      </c>
      <c r="EA56" s="44" t="str">
        <f t="shared" si="249"/>
        <v/>
      </c>
      <c r="EB56" s="44" t="str">
        <f t="shared" si="249"/>
        <v/>
      </c>
      <c r="EC56" s="44" t="str">
        <f t="shared" si="249"/>
        <v/>
      </c>
      <c r="ED56" s="44" t="str">
        <f t="shared" ref="ED56:GO56" si="250">IF(ISERROR(1-ED53),"",1-ED53)</f>
        <v/>
      </c>
      <c r="EE56" s="44" t="str">
        <f t="shared" si="250"/>
        <v/>
      </c>
      <c r="EF56" s="44" t="str">
        <f t="shared" si="250"/>
        <v/>
      </c>
      <c r="EG56" s="44" t="str">
        <f t="shared" si="250"/>
        <v/>
      </c>
      <c r="EH56" s="44" t="str">
        <f t="shared" si="250"/>
        <v/>
      </c>
      <c r="EI56" s="44" t="str">
        <f t="shared" si="250"/>
        <v/>
      </c>
      <c r="EJ56" s="44" t="str">
        <f t="shared" si="250"/>
        <v/>
      </c>
      <c r="EK56" s="44" t="str">
        <f t="shared" si="250"/>
        <v/>
      </c>
      <c r="EL56" s="44" t="str">
        <f t="shared" si="250"/>
        <v/>
      </c>
      <c r="EM56" s="44" t="str">
        <f t="shared" si="250"/>
        <v/>
      </c>
      <c r="EN56" s="44" t="str">
        <f t="shared" si="250"/>
        <v/>
      </c>
      <c r="EO56" s="44" t="str">
        <f t="shared" si="250"/>
        <v/>
      </c>
      <c r="EP56" s="44" t="str">
        <f t="shared" si="250"/>
        <v/>
      </c>
      <c r="EQ56" s="44" t="str">
        <f t="shared" si="250"/>
        <v/>
      </c>
      <c r="ER56" s="44" t="str">
        <f t="shared" si="250"/>
        <v/>
      </c>
      <c r="ES56" s="44" t="str">
        <f t="shared" si="250"/>
        <v/>
      </c>
      <c r="ET56" s="44" t="str">
        <f t="shared" si="250"/>
        <v/>
      </c>
      <c r="EU56" s="44" t="str">
        <f t="shared" si="250"/>
        <v/>
      </c>
      <c r="EV56" s="44" t="str">
        <f t="shared" si="250"/>
        <v/>
      </c>
      <c r="EW56" s="44" t="str">
        <f t="shared" si="250"/>
        <v/>
      </c>
      <c r="EX56" s="44" t="str">
        <f t="shared" si="250"/>
        <v/>
      </c>
      <c r="EY56" s="44" t="str">
        <f t="shared" si="250"/>
        <v/>
      </c>
      <c r="EZ56" s="44" t="str">
        <f t="shared" si="250"/>
        <v/>
      </c>
      <c r="FA56" s="44" t="str">
        <f t="shared" si="250"/>
        <v/>
      </c>
      <c r="FB56" s="44" t="str">
        <f t="shared" si="250"/>
        <v/>
      </c>
      <c r="FC56" s="44" t="str">
        <f t="shared" si="250"/>
        <v/>
      </c>
      <c r="FD56" s="44" t="str">
        <f t="shared" si="250"/>
        <v/>
      </c>
      <c r="FE56" s="44" t="str">
        <f t="shared" si="250"/>
        <v/>
      </c>
      <c r="FF56" s="44" t="str">
        <f t="shared" si="250"/>
        <v/>
      </c>
      <c r="FG56" s="44" t="str">
        <f t="shared" si="250"/>
        <v/>
      </c>
      <c r="FH56" s="44" t="str">
        <f t="shared" si="250"/>
        <v/>
      </c>
      <c r="FI56" s="44" t="str">
        <f t="shared" si="250"/>
        <v/>
      </c>
      <c r="FJ56" s="44" t="str">
        <f t="shared" si="250"/>
        <v/>
      </c>
      <c r="FK56" s="44" t="str">
        <f t="shared" si="250"/>
        <v/>
      </c>
      <c r="FL56" s="44" t="str">
        <f t="shared" si="250"/>
        <v/>
      </c>
      <c r="FM56" s="44" t="str">
        <f t="shared" si="250"/>
        <v/>
      </c>
      <c r="FN56" s="44" t="str">
        <f t="shared" si="250"/>
        <v/>
      </c>
      <c r="FO56" s="44" t="str">
        <f t="shared" si="250"/>
        <v/>
      </c>
      <c r="FP56" s="44" t="str">
        <f t="shared" si="250"/>
        <v/>
      </c>
      <c r="FQ56" s="44" t="str">
        <f t="shared" si="250"/>
        <v/>
      </c>
      <c r="FR56" s="44" t="str">
        <f t="shared" si="250"/>
        <v/>
      </c>
      <c r="FS56" s="44" t="str">
        <f t="shared" si="250"/>
        <v/>
      </c>
      <c r="FT56" s="44" t="str">
        <f t="shared" si="250"/>
        <v/>
      </c>
      <c r="FU56" s="44" t="str">
        <f t="shared" si="250"/>
        <v/>
      </c>
      <c r="FV56" s="44" t="str">
        <f t="shared" si="250"/>
        <v/>
      </c>
      <c r="FW56" s="44" t="str">
        <f t="shared" si="250"/>
        <v/>
      </c>
      <c r="FX56" s="44" t="str">
        <f t="shared" si="250"/>
        <v/>
      </c>
      <c r="FY56" s="44" t="str">
        <f t="shared" si="250"/>
        <v/>
      </c>
      <c r="FZ56" s="44" t="str">
        <f t="shared" si="250"/>
        <v/>
      </c>
      <c r="GA56" s="44" t="str">
        <f t="shared" si="250"/>
        <v/>
      </c>
      <c r="GB56" s="44" t="str">
        <f t="shared" si="250"/>
        <v/>
      </c>
      <c r="GC56" s="44" t="str">
        <f t="shared" si="250"/>
        <v/>
      </c>
      <c r="GD56" s="44" t="str">
        <f t="shared" si="250"/>
        <v/>
      </c>
      <c r="GE56" s="44" t="str">
        <f t="shared" si="250"/>
        <v/>
      </c>
      <c r="GF56" s="44" t="str">
        <f t="shared" si="250"/>
        <v/>
      </c>
      <c r="GG56" s="44" t="str">
        <f t="shared" si="250"/>
        <v/>
      </c>
      <c r="GH56" s="44">
        <f t="shared" si="250"/>
        <v>0.96370967741935487</v>
      </c>
      <c r="GI56" s="44" t="str">
        <f t="shared" si="250"/>
        <v/>
      </c>
      <c r="GJ56" s="44" t="str">
        <f t="shared" si="250"/>
        <v/>
      </c>
      <c r="GK56" s="44" t="str">
        <f t="shared" si="250"/>
        <v/>
      </c>
      <c r="GL56" s="44" t="str">
        <f t="shared" si="250"/>
        <v/>
      </c>
      <c r="GM56" s="44" t="str">
        <f t="shared" si="250"/>
        <v/>
      </c>
      <c r="GN56" s="44" t="str">
        <f t="shared" si="250"/>
        <v/>
      </c>
      <c r="GO56" s="44" t="str">
        <f t="shared" si="250"/>
        <v/>
      </c>
      <c r="GP56" s="44" t="str">
        <f t="shared" ref="GP56:GU56" si="251">IF(ISERROR(1-GP53),"",1-GP53)</f>
        <v/>
      </c>
      <c r="GQ56" s="44" t="str">
        <f t="shared" si="251"/>
        <v/>
      </c>
      <c r="GR56" s="44" t="str">
        <f t="shared" si="251"/>
        <v/>
      </c>
      <c r="GS56" s="44" t="str">
        <f t="shared" si="251"/>
        <v/>
      </c>
      <c r="GT56" s="44" t="str">
        <f t="shared" si="251"/>
        <v/>
      </c>
      <c r="GU56" s="44" t="str">
        <f t="shared" si="251"/>
        <v/>
      </c>
    </row>
    <row r="79" spans="1:203">
      <c r="C79" s="10" t="s">
        <v>893</v>
      </c>
      <c r="E79" s="11" t="s">
        <v>10</v>
      </c>
      <c r="F79" s="11" t="s">
        <v>11</v>
      </c>
      <c r="G79" s="11" t="s">
        <v>12</v>
      </c>
      <c r="H79" s="11" t="s">
        <v>13</v>
      </c>
      <c r="I79" s="11" t="s">
        <v>14</v>
      </c>
      <c r="J79" s="11" t="s">
        <v>15</v>
      </c>
      <c r="K79" s="11" t="s">
        <v>16</v>
      </c>
      <c r="L79" s="11" t="s">
        <v>17</v>
      </c>
      <c r="M79" s="11" t="s">
        <v>18</v>
      </c>
      <c r="N79" s="11" t="s">
        <v>19</v>
      </c>
      <c r="O79" s="11" t="s">
        <v>20</v>
      </c>
      <c r="P79" s="11" t="s">
        <v>21</v>
      </c>
      <c r="Q79" s="11" t="s">
        <v>22</v>
      </c>
      <c r="R79" s="11" t="s">
        <v>23</v>
      </c>
      <c r="S79" s="11" t="s">
        <v>24</v>
      </c>
      <c r="T79" s="11" t="s">
        <v>25</v>
      </c>
      <c r="U79" s="11" t="s">
        <v>26</v>
      </c>
      <c r="V79" s="11" t="s">
        <v>27</v>
      </c>
      <c r="W79" s="11" t="s">
        <v>28</v>
      </c>
      <c r="X79" s="11" t="s">
        <v>29</v>
      </c>
      <c r="Y79" s="11" t="s">
        <v>30</v>
      </c>
      <c r="Z79" s="11" t="s">
        <v>31</v>
      </c>
      <c r="AA79" s="11" t="s">
        <v>32</v>
      </c>
      <c r="AB79" s="11" t="s">
        <v>33</v>
      </c>
      <c r="AC79" s="11" t="s">
        <v>34</v>
      </c>
      <c r="AD79" s="11" t="s">
        <v>35</v>
      </c>
      <c r="AE79" s="11" t="s">
        <v>36</v>
      </c>
      <c r="AF79" s="11" t="s">
        <v>37</v>
      </c>
      <c r="AG79" s="11" t="s">
        <v>38</v>
      </c>
      <c r="AH79" s="11" t="s">
        <v>39</v>
      </c>
      <c r="AI79" s="11" t="s">
        <v>40</v>
      </c>
      <c r="AJ79" s="11" t="s">
        <v>41</v>
      </c>
      <c r="AK79" s="11" t="s">
        <v>42</v>
      </c>
      <c r="AL79" s="11" t="s">
        <v>43</v>
      </c>
      <c r="AM79" s="11" t="s">
        <v>44</v>
      </c>
      <c r="AN79" s="11" t="s">
        <v>45</v>
      </c>
      <c r="AO79" s="11" t="s">
        <v>46</v>
      </c>
      <c r="AP79" s="11" t="s">
        <v>47</v>
      </c>
      <c r="AQ79" s="11" t="s">
        <v>48</v>
      </c>
      <c r="AR79" s="11" t="s">
        <v>49</v>
      </c>
      <c r="AS79" s="11" t="s">
        <v>50</v>
      </c>
      <c r="AT79" s="11" t="s">
        <v>51</v>
      </c>
      <c r="AU79" s="11" t="s">
        <v>52</v>
      </c>
      <c r="AV79" s="11" t="s">
        <v>53</v>
      </c>
      <c r="AW79" s="11" t="s">
        <v>54</v>
      </c>
      <c r="AX79" s="11" t="s">
        <v>55</v>
      </c>
      <c r="AY79" s="11" t="s">
        <v>56</v>
      </c>
      <c r="AZ79" s="11" t="s">
        <v>57</v>
      </c>
      <c r="BA79" s="11" t="s">
        <v>58</v>
      </c>
      <c r="BB79" s="11" t="s">
        <v>59</v>
      </c>
      <c r="BC79" s="11" t="s">
        <v>60</v>
      </c>
      <c r="BD79" s="11" t="s">
        <v>61</v>
      </c>
      <c r="BE79" s="11" t="s">
        <v>62</v>
      </c>
      <c r="BF79" s="11" t="s">
        <v>63</v>
      </c>
      <c r="BG79" s="11" t="s">
        <v>64</v>
      </c>
      <c r="BH79" s="11" t="s">
        <v>65</v>
      </c>
      <c r="BI79" s="11" t="s">
        <v>66</v>
      </c>
      <c r="BJ79" s="11" t="s">
        <v>67</v>
      </c>
      <c r="BK79" s="11" t="s">
        <v>68</v>
      </c>
      <c r="BL79" s="11" t="s">
        <v>69</v>
      </c>
      <c r="BM79" s="11" t="s">
        <v>70</v>
      </c>
      <c r="BN79" s="11" t="s">
        <v>71</v>
      </c>
      <c r="BO79" s="11" t="s">
        <v>72</v>
      </c>
      <c r="BP79" s="11" t="s">
        <v>73</v>
      </c>
      <c r="BQ79" s="11" t="s">
        <v>74</v>
      </c>
      <c r="BR79" s="11" t="s">
        <v>75</v>
      </c>
      <c r="BS79" s="11" t="s">
        <v>76</v>
      </c>
      <c r="BT79" s="11" t="s">
        <v>77</v>
      </c>
      <c r="BU79" s="11" t="s">
        <v>78</v>
      </c>
      <c r="BV79" s="11" t="s">
        <v>79</v>
      </c>
      <c r="BW79" s="11" t="s">
        <v>80</v>
      </c>
      <c r="BX79" s="11" t="s">
        <v>81</v>
      </c>
      <c r="BY79" s="11" t="s">
        <v>82</v>
      </c>
      <c r="BZ79" s="11" t="s">
        <v>83</v>
      </c>
      <c r="CA79" s="11" t="s">
        <v>84</v>
      </c>
      <c r="CB79" s="11" t="s">
        <v>85</v>
      </c>
      <c r="CC79" s="11" t="s">
        <v>86</v>
      </c>
      <c r="CD79" s="11" t="s">
        <v>87</v>
      </c>
      <c r="CE79" s="11" t="s">
        <v>88</v>
      </c>
      <c r="CF79" s="11" t="s">
        <v>89</v>
      </c>
      <c r="CG79" s="11" t="s">
        <v>90</v>
      </c>
      <c r="CH79" s="11" t="s">
        <v>91</v>
      </c>
      <c r="CI79" s="11" t="s">
        <v>92</v>
      </c>
      <c r="CJ79" s="11" t="s">
        <v>93</v>
      </c>
      <c r="CK79" s="11" t="s">
        <v>94</v>
      </c>
      <c r="CL79" s="11" t="s">
        <v>95</v>
      </c>
      <c r="CM79" s="11" t="s">
        <v>96</v>
      </c>
      <c r="CN79" s="11" t="s">
        <v>97</v>
      </c>
      <c r="CO79" s="11" t="s">
        <v>98</v>
      </c>
      <c r="CP79" s="11" t="s">
        <v>99</v>
      </c>
      <c r="CQ79" s="11" t="s">
        <v>100</v>
      </c>
      <c r="CR79" s="11" t="s">
        <v>101</v>
      </c>
      <c r="CS79" s="11" t="s">
        <v>102</v>
      </c>
      <c r="CT79" s="11" t="s">
        <v>103</v>
      </c>
      <c r="CU79" s="11" t="s">
        <v>104</v>
      </c>
      <c r="CV79" s="11" t="s">
        <v>105</v>
      </c>
      <c r="CW79" s="11" t="s">
        <v>106</v>
      </c>
      <c r="CX79" s="11" t="s">
        <v>107</v>
      </c>
      <c r="CY79" s="11" t="s">
        <v>108</v>
      </c>
      <c r="CZ79" s="11" t="s">
        <v>109</v>
      </c>
      <c r="DA79" s="11" t="s">
        <v>110</v>
      </c>
      <c r="DB79" s="11" t="s">
        <v>111</v>
      </c>
      <c r="DC79" s="11" t="s">
        <v>112</v>
      </c>
      <c r="DD79" s="11" t="s">
        <v>113</v>
      </c>
      <c r="DE79" s="11" t="s">
        <v>114</v>
      </c>
      <c r="DF79" s="11" t="s">
        <v>115</v>
      </c>
      <c r="DG79" s="11" t="s">
        <v>116</v>
      </c>
      <c r="DH79" s="11" t="s">
        <v>117</v>
      </c>
      <c r="DI79" s="11" t="s">
        <v>118</v>
      </c>
      <c r="DJ79" s="11" t="s">
        <v>119</v>
      </c>
      <c r="DK79" s="11" t="s">
        <v>120</v>
      </c>
      <c r="DL79" s="11" t="s">
        <v>121</v>
      </c>
      <c r="DM79" s="11" t="s">
        <v>122</v>
      </c>
      <c r="DN79" s="11" t="s">
        <v>123</v>
      </c>
      <c r="DO79" s="11" t="s">
        <v>124</v>
      </c>
      <c r="DP79" s="11" t="s">
        <v>125</v>
      </c>
      <c r="DQ79" s="11" t="s">
        <v>126</v>
      </c>
      <c r="DR79" s="11" t="s">
        <v>127</v>
      </c>
      <c r="DS79" s="11" t="s">
        <v>128</v>
      </c>
      <c r="DT79" s="11" t="s">
        <v>129</v>
      </c>
      <c r="DU79" s="11" t="s">
        <v>130</v>
      </c>
      <c r="DV79" s="11" t="s">
        <v>131</v>
      </c>
      <c r="DW79" s="11" t="s">
        <v>132</v>
      </c>
      <c r="DX79" s="11" t="s">
        <v>133</v>
      </c>
      <c r="DY79" s="11" t="s">
        <v>134</v>
      </c>
      <c r="DZ79" s="11" t="s">
        <v>135</v>
      </c>
      <c r="EA79" s="11" t="s">
        <v>136</v>
      </c>
      <c r="EB79" s="11" t="s">
        <v>137</v>
      </c>
      <c r="EC79" s="11" t="s">
        <v>138</v>
      </c>
      <c r="ED79" s="11" t="s">
        <v>139</v>
      </c>
      <c r="EE79" s="11" t="s">
        <v>140</v>
      </c>
      <c r="EF79" s="11" t="s">
        <v>141</v>
      </c>
      <c r="EG79" s="11" t="s">
        <v>142</v>
      </c>
      <c r="EH79" s="11" t="s">
        <v>143</v>
      </c>
      <c r="EI79" s="11" t="s">
        <v>144</v>
      </c>
      <c r="EJ79" s="11" t="s">
        <v>145</v>
      </c>
      <c r="EK79" s="11" t="s">
        <v>146</v>
      </c>
      <c r="EL79" s="11" t="s">
        <v>147</v>
      </c>
      <c r="EM79" s="11" t="s">
        <v>148</v>
      </c>
      <c r="EN79" s="11" t="s">
        <v>149</v>
      </c>
      <c r="EO79" s="11" t="s">
        <v>150</v>
      </c>
      <c r="EP79" s="11" t="s">
        <v>151</v>
      </c>
      <c r="EQ79" s="11" t="s">
        <v>152</v>
      </c>
      <c r="ER79" s="11" t="s">
        <v>153</v>
      </c>
      <c r="ES79" s="11" t="s">
        <v>154</v>
      </c>
      <c r="ET79" s="11" t="s">
        <v>155</v>
      </c>
      <c r="EU79" s="11" t="s">
        <v>156</v>
      </c>
      <c r="EV79" s="11" t="s">
        <v>157</v>
      </c>
      <c r="EW79" s="11" t="s">
        <v>158</v>
      </c>
      <c r="EX79" s="11" t="s">
        <v>159</v>
      </c>
      <c r="EY79" s="11" t="s">
        <v>160</v>
      </c>
      <c r="EZ79" s="11" t="s">
        <v>161</v>
      </c>
      <c r="FA79" s="11" t="s">
        <v>162</v>
      </c>
      <c r="FB79" s="11" t="s">
        <v>163</v>
      </c>
      <c r="FC79" s="11" t="s">
        <v>164</v>
      </c>
      <c r="FD79" s="11" t="s">
        <v>165</v>
      </c>
      <c r="FE79" s="11" t="s">
        <v>166</v>
      </c>
      <c r="FF79" s="11" t="s">
        <v>167</v>
      </c>
      <c r="FG79" s="11" t="s">
        <v>168</v>
      </c>
      <c r="FH79" s="11" t="s">
        <v>169</v>
      </c>
      <c r="FI79" s="11" t="s">
        <v>170</v>
      </c>
      <c r="FJ79" s="11" t="s">
        <v>171</v>
      </c>
      <c r="FK79" s="11" t="s">
        <v>172</v>
      </c>
      <c r="FL79" s="11" t="s">
        <v>173</v>
      </c>
      <c r="FM79" s="11" t="s">
        <v>174</v>
      </c>
      <c r="FN79" s="11" t="s">
        <v>175</v>
      </c>
      <c r="FO79" s="11" t="s">
        <v>176</v>
      </c>
      <c r="FP79" s="11" t="s">
        <v>177</v>
      </c>
      <c r="FQ79" s="11" t="s">
        <v>178</v>
      </c>
      <c r="FR79" s="11" t="s">
        <v>179</v>
      </c>
      <c r="FS79" s="11" t="s">
        <v>180</v>
      </c>
      <c r="FT79" s="11" t="s">
        <v>181</v>
      </c>
      <c r="FU79" s="11" t="s">
        <v>182</v>
      </c>
      <c r="FV79" s="11" t="s">
        <v>183</v>
      </c>
      <c r="FW79" s="11" t="s">
        <v>184</v>
      </c>
      <c r="FX79" s="11" t="s">
        <v>185</v>
      </c>
      <c r="FY79" s="11" t="s">
        <v>186</v>
      </c>
      <c r="FZ79" s="11" t="s">
        <v>187</v>
      </c>
      <c r="GA79" s="11" t="s">
        <v>188</v>
      </c>
      <c r="GB79" s="11" t="s">
        <v>189</v>
      </c>
      <c r="GC79" s="11" t="s">
        <v>190</v>
      </c>
      <c r="GD79" s="11" t="s">
        <v>191</v>
      </c>
      <c r="GE79" s="11" t="s">
        <v>192</v>
      </c>
      <c r="GF79" s="11" t="s">
        <v>193</v>
      </c>
      <c r="GG79" s="11" t="s">
        <v>194</v>
      </c>
      <c r="GH79" s="11" t="s">
        <v>195</v>
      </c>
      <c r="GI79" s="11" t="s">
        <v>196</v>
      </c>
      <c r="GJ79" s="11" t="s">
        <v>197</v>
      </c>
      <c r="GK79" s="11" t="s">
        <v>198</v>
      </c>
      <c r="GL79" s="11" t="s">
        <v>199</v>
      </c>
      <c r="GM79" s="11" t="s">
        <v>200</v>
      </c>
      <c r="GN79" s="11" t="s">
        <v>201</v>
      </c>
      <c r="GO79" s="11" t="s">
        <v>202</v>
      </c>
      <c r="GP79" s="11" t="s">
        <v>203</v>
      </c>
      <c r="GQ79" s="11" t="s">
        <v>204</v>
      </c>
      <c r="GR79" s="11" t="s">
        <v>205</v>
      </c>
      <c r="GS79" s="11" t="s">
        <v>206</v>
      </c>
      <c r="GT79" s="11" t="s">
        <v>207</v>
      </c>
      <c r="GU79" s="11" t="s">
        <v>208</v>
      </c>
    </row>
    <row r="80" spans="1:203">
      <c r="A80" s="9" t="s">
        <v>689</v>
      </c>
      <c r="C80" s="10" t="s">
        <v>690</v>
      </c>
      <c r="E80" s="11" t="s">
        <v>691</v>
      </c>
      <c r="F80" s="11" t="s">
        <v>692</v>
      </c>
      <c r="G80" s="11" t="s">
        <v>693</v>
      </c>
      <c r="H80" s="11" t="s">
        <v>694</v>
      </c>
      <c r="I80" s="11" t="s">
        <v>695</v>
      </c>
      <c r="J80" s="11" t="s">
        <v>696</v>
      </c>
      <c r="K80" s="11" t="s">
        <v>697</v>
      </c>
      <c r="L80" s="11" t="s">
        <v>698</v>
      </c>
      <c r="M80" s="11" t="s">
        <v>699</v>
      </c>
      <c r="N80" s="11" t="s">
        <v>700</v>
      </c>
      <c r="O80" s="11" t="s">
        <v>701</v>
      </c>
      <c r="P80" s="11" t="s">
        <v>702</v>
      </c>
      <c r="Q80" s="11" t="s">
        <v>703</v>
      </c>
      <c r="R80" s="11" t="s">
        <v>704</v>
      </c>
      <c r="S80" s="11" t="s">
        <v>705</v>
      </c>
      <c r="T80" s="11" t="s">
        <v>706</v>
      </c>
      <c r="U80" s="11" t="s">
        <v>707</v>
      </c>
      <c r="V80" s="11" t="s">
        <v>708</v>
      </c>
      <c r="W80" s="11" t="s">
        <v>709</v>
      </c>
      <c r="X80" s="11" t="s">
        <v>710</v>
      </c>
      <c r="Y80" s="11" t="s">
        <v>711</v>
      </c>
      <c r="Z80" s="11" t="s">
        <v>712</v>
      </c>
      <c r="AA80" s="11" t="s">
        <v>713</v>
      </c>
      <c r="AB80" s="11" t="s">
        <v>714</v>
      </c>
      <c r="AC80" s="11" t="s">
        <v>715</v>
      </c>
      <c r="AD80" s="11" t="s">
        <v>716</v>
      </c>
      <c r="AE80" s="11" t="s">
        <v>717</v>
      </c>
      <c r="AF80" s="11" t="s">
        <v>718</v>
      </c>
      <c r="AG80" s="11" t="s">
        <v>719</v>
      </c>
      <c r="AH80" s="11" t="s">
        <v>720</v>
      </c>
      <c r="AI80" s="11" t="s">
        <v>721</v>
      </c>
      <c r="AJ80" s="11" t="s">
        <v>722</v>
      </c>
      <c r="AK80" s="11" t="s">
        <v>723</v>
      </c>
      <c r="AL80" s="11" t="s">
        <v>724</v>
      </c>
      <c r="AM80" s="11" t="s">
        <v>725</v>
      </c>
      <c r="AN80" s="11" t="s">
        <v>726</v>
      </c>
      <c r="AO80" s="11" t="s">
        <v>727</v>
      </c>
      <c r="AP80" s="11" t="s">
        <v>728</v>
      </c>
      <c r="AQ80" s="11" t="s">
        <v>729</v>
      </c>
      <c r="AR80" s="11" t="s">
        <v>730</v>
      </c>
      <c r="AS80" s="11" t="s">
        <v>731</v>
      </c>
      <c r="AT80" s="11" t="s">
        <v>732</v>
      </c>
      <c r="AU80" s="11" t="s">
        <v>733</v>
      </c>
      <c r="AV80" s="11" t="s">
        <v>734</v>
      </c>
      <c r="AW80" s="11" t="s">
        <v>735</v>
      </c>
      <c r="AX80" s="11" t="s">
        <v>736</v>
      </c>
      <c r="AY80" s="11" t="s">
        <v>737</v>
      </c>
      <c r="AZ80" s="11" t="s">
        <v>738</v>
      </c>
      <c r="BA80" s="11" t="s">
        <v>739</v>
      </c>
      <c r="BB80" s="11" t="s">
        <v>740</v>
      </c>
      <c r="BC80" s="11" t="s">
        <v>741</v>
      </c>
      <c r="BD80" s="11" t="s">
        <v>742</v>
      </c>
      <c r="BE80" s="11" t="s">
        <v>743</v>
      </c>
      <c r="BF80" s="11" t="s">
        <v>744</v>
      </c>
      <c r="BG80" s="11" t="s">
        <v>745</v>
      </c>
      <c r="BH80" s="11" t="s">
        <v>746</v>
      </c>
      <c r="BI80" s="11" t="s">
        <v>747</v>
      </c>
      <c r="BJ80" s="11" t="s">
        <v>748</v>
      </c>
      <c r="BK80" s="11" t="s">
        <v>749</v>
      </c>
      <c r="BL80" s="11" t="s">
        <v>750</v>
      </c>
      <c r="BM80" s="11" t="s">
        <v>751</v>
      </c>
      <c r="BN80" s="11" t="s">
        <v>752</v>
      </c>
      <c r="BO80" s="11" t="s">
        <v>753</v>
      </c>
      <c r="BP80" s="11" t="s">
        <v>754</v>
      </c>
      <c r="BQ80" s="11" t="s">
        <v>755</v>
      </c>
      <c r="BR80" s="11" t="s">
        <v>756</v>
      </c>
      <c r="BS80" s="11" t="s">
        <v>757</v>
      </c>
      <c r="BT80" s="11" t="s">
        <v>758</v>
      </c>
      <c r="BU80" s="11" t="s">
        <v>759</v>
      </c>
      <c r="BV80" s="11" t="s">
        <v>760</v>
      </c>
      <c r="BW80" s="11" t="s">
        <v>761</v>
      </c>
      <c r="BX80" s="11" t="s">
        <v>762</v>
      </c>
      <c r="BY80" s="11" t="s">
        <v>763</v>
      </c>
      <c r="BZ80" s="11" t="s">
        <v>764</v>
      </c>
      <c r="CA80" s="11" t="s">
        <v>765</v>
      </c>
      <c r="CB80" s="11" t="s">
        <v>766</v>
      </c>
      <c r="CC80" s="11" t="s">
        <v>767</v>
      </c>
      <c r="CD80" s="11" t="s">
        <v>768</v>
      </c>
      <c r="CE80" s="11" t="s">
        <v>769</v>
      </c>
      <c r="CF80" s="11" t="s">
        <v>770</v>
      </c>
      <c r="CG80" s="11" t="s">
        <v>771</v>
      </c>
      <c r="CH80" s="11" t="s">
        <v>772</v>
      </c>
      <c r="CI80" s="11" t="s">
        <v>773</v>
      </c>
      <c r="CJ80" s="11" t="s">
        <v>774</v>
      </c>
      <c r="CK80" s="11" t="s">
        <v>775</v>
      </c>
      <c r="CL80" s="11" t="s">
        <v>776</v>
      </c>
      <c r="CM80" s="11" t="s">
        <v>777</v>
      </c>
      <c r="CN80" s="11" t="s">
        <v>778</v>
      </c>
      <c r="CO80" s="11" t="s">
        <v>779</v>
      </c>
      <c r="CP80" s="11" t="s">
        <v>780</v>
      </c>
      <c r="CQ80" s="11" t="s">
        <v>781</v>
      </c>
      <c r="CR80" s="11" t="s">
        <v>782</v>
      </c>
      <c r="CS80" s="11" t="s">
        <v>783</v>
      </c>
      <c r="CT80" s="11" t="s">
        <v>784</v>
      </c>
      <c r="CU80" s="11" t="s">
        <v>785</v>
      </c>
      <c r="CV80" s="11" t="s">
        <v>786</v>
      </c>
      <c r="CW80" s="11" t="s">
        <v>787</v>
      </c>
      <c r="CX80" s="11" t="s">
        <v>788</v>
      </c>
      <c r="CY80" s="11" t="s">
        <v>789</v>
      </c>
      <c r="CZ80" s="11" t="s">
        <v>790</v>
      </c>
      <c r="DA80" s="11" t="s">
        <v>791</v>
      </c>
      <c r="DB80" s="11" t="s">
        <v>792</v>
      </c>
      <c r="DC80" s="11" t="s">
        <v>793</v>
      </c>
      <c r="DD80" s="11" t="s">
        <v>794</v>
      </c>
      <c r="DE80" s="11" t="s">
        <v>795</v>
      </c>
      <c r="DF80" s="11" t="s">
        <v>796</v>
      </c>
      <c r="DG80" s="11" t="s">
        <v>797</v>
      </c>
      <c r="DH80" s="11" t="s">
        <v>798</v>
      </c>
      <c r="DI80" s="11" t="s">
        <v>799</v>
      </c>
      <c r="DJ80" s="11" t="s">
        <v>800</v>
      </c>
      <c r="DK80" s="11" t="s">
        <v>801</v>
      </c>
      <c r="DL80" s="11" t="s">
        <v>802</v>
      </c>
      <c r="DM80" s="11" t="s">
        <v>803</v>
      </c>
      <c r="DN80" s="11" t="s">
        <v>804</v>
      </c>
      <c r="DO80" s="11" t="s">
        <v>805</v>
      </c>
      <c r="DP80" s="11" t="s">
        <v>806</v>
      </c>
      <c r="DQ80" s="11" t="s">
        <v>807</v>
      </c>
      <c r="DR80" s="11" t="s">
        <v>808</v>
      </c>
      <c r="DS80" s="11" t="s">
        <v>809</v>
      </c>
      <c r="DT80" s="11" t="s">
        <v>810</v>
      </c>
      <c r="DU80" s="11" t="s">
        <v>811</v>
      </c>
      <c r="DV80" s="11" t="s">
        <v>812</v>
      </c>
      <c r="DW80" s="11" t="s">
        <v>813</v>
      </c>
      <c r="DX80" s="11" t="s">
        <v>814</v>
      </c>
      <c r="DY80" s="11" t="s">
        <v>815</v>
      </c>
      <c r="DZ80" s="11" t="s">
        <v>816</v>
      </c>
      <c r="EA80" s="11" t="s">
        <v>817</v>
      </c>
      <c r="EB80" s="11" t="s">
        <v>818</v>
      </c>
      <c r="EC80" s="11" t="s">
        <v>819</v>
      </c>
      <c r="ED80" s="11" t="s">
        <v>820</v>
      </c>
      <c r="EE80" s="11" t="s">
        <v>821</v>
      </c>
      <c r="EF80" s="11" t="s">
        <v>822</v>
      </c>
      <c r="EG80" s="11" t="s">
        <v>823</v>
      </c>
      <c r="EH80" s="11" t="s">
        <v>824</v>
      </c>
      <c r="EI80" s="11" t="s">
        <v>825</v>
      </c>
      <c r="EJ80" s="11" t="s">
        <v>826</v>
      </c>
      <c r="EK80" s="11" t="s">
        <v>827</v>
      </c>
      <c r="EL80" s="11" t="s">
        <v>828</v>
      </c>
      <c r="EM80" s="11" t="s">
        <v>829</v>
      </c>
      <c r="EN80" s="11" t="s">
        <v>830</v>
      </c>
      <c r="EO80" s="11" t="s">
        <v>831</v>
      </c>
      <c r="EP80" s="11" t="s">
        <v>832</v>
      </c>
      <c r="EQ80" s="11" t="s">
        <v>833</v>
      </c>
      <c r="ER80" s="11" t="s">
        <v>834</v>
      </c>
      <c r="ES80" s="11" t="s">
        <v>835</v>
      </c>
      <c r="ET80" s="11" t="s">
        <v>836</v>
      </c>
      <c r="EU80" s="11" t="s">
        <v>837</v>
      </c>
      <c r="EV80" s="11" t="s">
        <v>838</v>
      </c>
      <c r="EW80" s="11" t="s">
        <v>839</v>
      </c>
      <c r="EX80" s="11" t="s">
        <v>840</v>
      </c>
      <c r="EY80" s="11" t="s">
        <v>841</v>
      </c>
      <c r="EZ80" s="11" t="s">
        <v>842</v>
      </c>
      <c r="FA80" s="11" t="s">
        <v>843</v>
      </c>
      <c r="FB80" s="11" t="s">
        <v>844</v>
      </c>
      <c r="FC80" s="11" t="s">
        <v>845</v>
      </c>
      <c r="FD80" s="11" t="s">
        <v>846</v>
      </c>
      <c r="FE80" s="11" t="s">
        <v>847</v>
      </c>
      <c r="FF80" s="11" t="s">
        <v>848</v>
      </c>
      <c r="FG80" s="11" t="s">
        <v>849</v>
      </c>
      <c r="FH80" s="11" t="s">
        <v>850</v>
      </c>
      <c r="FI80" s="11" t="s">
        <v>851</v>
      </c>
      <c r="FJ80" s="11" t="s">
        <v>852</v>
      </c>
      <c r="FK80" s="11" t="s">
        <v>853</v>
      </c>
      <c r="FL80" s="11" t="s">
        <v>854</v>
      </c>
      <c r="FM80" s="11" t="s">
        <v>855</v>
      </c>
      <c r="FN80" s="11" t="s">
        <v>856</v>
      </c>
      <c r="FO80" s="11" t="s">
        <v>857</v>
      </c>
      <c r="FP80" s="11" t="s">
        <v>858</v>
      </c>
      <c r="FQ80" s="11" t="s">
        <v>859</v>
      </c>
      <c r="FR80" s="11" t="s">
        <v>860</v>
      </c>
      <c r="FS80" s="11" t="s">
        <v>861</v>
      </c>
      <c r="FT80" s="11" t="s">
        <v>862</v>
      </c>
      <c r="FU80" s="11" t="s">
        <v>863</v>
      </c>
      <c r="FV80" s="11" t="s">
        <v>864</v>
      </c>
      <c r="FW80" s="11" t="s">
        <v>865</v>
      </c>
      <c r="FX80" s="11" t="s">
        <v>866</v>
      </c>
      <c r="FY80" s="11" t="s">
        <v>867</v>
      </c>
      <c r="FZ80" s="11" t="s">
        <v>868</v>
      </c>
      <c r="GA80" s="11" t="s">
        <v>869</v>
      </c>
      <c r="GB80" s="11" t="s">
        <v>870</v>
      </c>
      <c r="GC80" s="11" t="s">
        <v>871</v>
      </c>
      <c r="GD80" s="11" t="s">
        <v>872</v>
      </c>
      <c r="GE80" s="11" t="s">
        <v>873</v>
      </c>
      <c r="GF80" s="11" t="s">
        <v>874</v>
      </c>
      <c r="GG80" s="11" t="s">
        <v>875</v>
      </c>
      <c r="GH80" s="11" t="s">
        <v>876</v>
      </c>
      <c r="GI80" s="11" t="s">
        <v>877</v>
      </c>
      <c r="GJ80" s="11" t="s">
        <v>878</v>
      </c>
      <c r="GK80" s="11" t="s">
        <v>879</v>
      </c>
      <c r="GL80" s="11" t="s">
        <v>880</v>
      </c>
      <c r="GM80" s="11" t="s">
        <v>881</v>
      </c>
      <c r="GN80" s="11" t="s">
        <v>882</v>
      </c>
      <c r="GO80" s="11" t="s">
        <v>883</v>
      </c>
      <c r="GP80" s="11" t="s">
        <v>884</v>
      </c>
      <c r="GQ80" s="11" t="s">
        <v>885</v>
      </c>
      <c r="GR80" s="11" t="s">
        <v>886</v>
      </c>
      <c r="GS80" s="11" t="s">
        <v>887</v>
      </c>
      <c r="GT80" s="11" t="s">
        <v>888</v>
      </c>
      <c r="GU80" s="11" t="s">
        <v>889</v>
      </c>
    </row>
    <row r="81" spans="1:203">
      <c r="A81" s="9">
        <v>2019</v>
      </c>
      <c r="C81" s="10" t="s">
        <v>890</v>
      </c>
      <c r="E81" s="11">
        <v>0.15678108108108113</v>
      </c>
      <c r="F81" s="11">
        <v>0.16411999999999999</v>
      </c>
      <c r="G81" s="11">
        <v>0.4744477064220185</v>
      </c>
      <c r="H81" s="11">
        <v>0.19489999999999999</v>
      </c>
      <c r="I81" s="11">
        <v>0.23183333333333334</v>
      </c>
      <c r="J81" s="11">
        <v>0.27517058823529417</v>
      </c>
      <c r="K81" s="11">
        <v>0.35268809523809524</v>
      </c>
      <c r="L81" s="11">
        <v>6.0400000000000002E-2</v>
      </c>
      <c r="M81" s="11">
        <v>0.33256666666666668</v>
      </c>
      <c r="N81" s="11">
        <v>0.18866666666666665</v>
      </c>
      <c r="O81" s="11">
        <v>0.84307666666666659</v>
      </c>
      <c r="P81" s="11">
        <v>0.67767800000000011</v>
      </c>
      <c r="Q81" s="11">
        <v>0.22275624999999996</v>
      </c>
      <c r="R81" s="11">
        <v>0.25374761904761906</v>
      </c>
      <c r="S81" s="11">
        <v>0.44212857142857132</v>
      </c>
      <c r="T81" s="11">
        <v>0.46652580645161307</v>
      </c>
      <c r="U81" s="11">
        <v>0.38575263157894746</v>
      </c>
      <c r="V81" s="11">
        <v>0.54769370078740154</v>
      </c>
      <c r="W81" s="11">
        <v>0.54631093749999993</v>
      </c>
      <c r="X81" s="11">
        <v>0.19277142857142857</v>
      </c>
      <c r="Y81" s="11">
        <v>0.14034150943396229</v>
      </c>
      <c r="Z81" s="11">
        <v>1.0799708333333333</v>
      </c>
      <c r="AA81" s="11">
        <v>0.69577083333333301</v>
      </c>
      <c r="AB81" s="11">
        <v>0.45370499999999969</v>
      </c>
      <c r="AC81" s="11">
        <v>0.47718518518518516</v>
      </c>
      <c r="AD81" s="11">
        <v>0.64032307692307688</v>
      </c>
      <c r="AE81" s="11">
        <v>1.0562862745098036</v>
      </c>
      <c r="AF81" s="11">
        <v>0.65201388888888856</v>
      </c>
      <c r="AG81" s="11">
        <v>0.63709999999999989</v>
      </c>
      <c r="AH81" s="11">
        <v>0.42807741935483873</v>
      </c>
      <c r="AI81" s="11">
        <v>0.41041754385964913</v>
      </c>
      <c r="AJ81" s="11">
        <v>1.2923357142857146</v>
      </c>
      <c r="AK81" s="11">
        <v>0.83384117647058831</v>
      </c>
      <c r="AL81" s="11">
        <v>1.5241666666666667</v>
      </c>
      <c r="AM81" s="11">
        <v>0.23509722222222232</v>
      </c>
      <c r="AN81" s="11">
        <v>0.4288575</v>
      </c>
      <c r="AO81" s="11">
        <v>0.84346285714285729</v>
      </c>
      <c r="AP81" s="11">
        <v>0.68777499999999991</v>
      </c>
      <c r="AQ81" s="11">
        <v>0.22817500000000002</v>
      </c>
      <c r="AR81" s="11">
        <v>0.70384761904761894</v>
      </c>
      <c r="AS81" s="11">
        <v>0.3791208333333333</v>
      </c>
      <c r="AT81" s="11">
        <v>0.7210000000000002</v>
      </c>
      <c r="AU81" s="11">
        <v>1.0230780000000002</v>
      </c>
      <c r="AV81" s="11">
        <v>0.63917857142857148</v>
      </c>
      <c r="AW81" s="11">
        <v>1.1655787234042552</v>
      </c>
      <c r="AX81" s="11">
        <v>0.58205285714285704</v>
      </c>
      <c r="AY81" s="11">
        <v>0.16018437500000002</v>
      </c>
      <c r="AZ81" s="11">
        <v>0.49428333333333341</v>
      </c>
      <c r="BA81" s="11">
        <v>0.32935600000000009</v>
      </c>
      <c r="BB81" s="11">
        <v>0.37665892857142858</v>
      </c>
      <c r="BC81" s="11">
        <v>0.47702978723404255</v>
      </c>
      <c r="BD81" s="11">
        <v>0.28420833333333334</v>
      </c>
      <c r="BE81" s="11">
        <v>0.74398085106382983</v>
      </c>
      <c r="BF81" s="11">
        <v>0.25636249999999999</v>
      </c>
      <c r="BG81" s="11">
        <v>0.13877875000000003</v>
      </c>
      <c r="BH81" s="11">
        <v>0.70693333333333308</v>
      </c>
      <c r="BI81" s="11">
        <v>0.47322500000000001</v>
      </c>
      <c r="BJ81" s="11">
        <v>0.40792439024390237</v>
      </c>
      <c r="BK81" s="11">
        <v>0.51227500000000004</v>
      </c>
      <c r="BL81" s="11">
        <v>0.70782023809523853</v>
      </c>
      <c r="BM81" s="11">
        <v>1.384802325581395</v>
      </c>
      <c r="BN81" s="11">
        <v>0.77051758241758261</v>
      </c>
      <c r="BO81" s="11">
        <v>2.6401294117647049</v>
      </c>
      <c r="BP81" s="11">
        <v>1.2532433734939761</v>
      </c>
      <c r="BQ81" s="11">
        <v>0.44057599999999991</v>
      </c>
      <c r="BR81" s="11">
        <v>0.201825</v>
      </c>
      <c r="BS81" s="11">
        <v>0.22757818181818176</v>
      </c>
      <c r="BT81" s="11">
        <v>4.479809401709403</v>
      </c>
      <c r="BU81" s="11">
        <v>0.94402641509434004</v>
      </c>
      <c r="BV81" s="11">
        <v>0.44014799999999998</v>
      </c>
      <c r="BW81" s="11">
        <v>0.85517962962962935</v>
      </c>
      <c r="BX81" s="11">
        <v>0.28196153846153849</v>
      </c>
      <c r="BY81" s="11">
        <v>5.1299999999999998E-2</v>
      </c>
      <c r="BZ81" s="11">
        <v>0.35698666666666667</v>
      </c>
      <c r="CA81" s="11">
        <v>0.24976999999999996</v>
      </c>
      <c r="CB81" s="11">
        <v>0.19335714285714287</v>
      </c>
      <c r="CC81" s="11">
        <v>0.14983809523809527</v>
      </c>
      <c r="CD81" s="11">
        <v>0.41874843750000007</v>
      </c>
      <c r="CE81" s="11">
        <v>0.81099999999999983</v>
      </c>
      <c r="CF81" s="11">
        <v>0.39254883720930234</v>
      </c>
      <c r="CG81" s="11">
        <v>0.19666666666666666</v>
      </c>
      <c r="CH81" s="11">
        <v>0.1430136363636364</v>
      </c>
      <c r="CI81" s="11">
        <v>0.35133555555555551</v>
      </c>
      <c r="CJ81" s="11">
        <v>0.81637887323943648</v>
      </c>
      <c r="CK81" s="11">
        <v>0.11656081081081085</v>
      </c>
      <c r="CL81" s="11">
        <v>0.28259156626506016</v>
      </c>
      <c r="CM81" s="11">
        <v>0.45632000000000006</v>
      </c>
      <c r="CN81" s="11">
        <v>0.23910735294117647</v>
      </c>
      <c r="CO81" s="11">
        <v>0.28042500000000004</v>
      </c>
      <c r="CP81" s="11">
        <v>0.31693559322033893</v>
      </c>
      <c r="CQ81" s="11">
        <v>0.4774397058823529</v>
      </c>
      <c r="CR81" s="11">
        <v>0.61145777777777766</v>
      </c>
      <c r="CS81" s="11">
        <v>0.4004478260869565</v>
      </c>
      <c r="CT81" s="11">
        <v>1.6111</v>
      </c>
      <c r="CU81" s="11">
        <v>0.90128550724637657</v>
      </c>
      <c r="CV81" s="11">
        <v>0.60658461538461539</v>
      </c>
      <c r="CW81" s="11">
        <v>0.69571855670103078</v>
      </c>
      <c r="CX81" s="11">
        <v>0.42823214285714284</v>
      </c>
      <c r="CY81" s="11">
        <v>0.84937428571428553</v>
      </c>
      <c r="CZ81" s="11">
        <v>0.26485918367346939</v>
      </c>
      <c r="DA81" s="11">
        <v>0.81391428571428581</v>
      </c>
      <c r="DB81" s="11">
        <v>2.6345374999999995</v>
      </c>
      <c r="DC81" s="11">
        <v>0.96910624999999972</v>
      </c>
      <c r="DD81" s="11">
        <v>0.32213461538461546</v>
      </c>
      <c r="DE81" s="11">
        <v>0.33059316239316217</v>
      </c>
      <c r="DF81" s="11">
        <v>0.12404285714285716</v>
      </c>
      <c r="DG81" s="11">
        <v>0.36161562499999983</v>
      </c>
      <c r="DH81" s="11">
        <v>0.16194133333333335</v>
      </c>
      <c r="DI81" s="11">
        <v>0.40425853658536576</v>
      </c>
      <c r="DJ81" s="11">
        <v>0.45657826086956538</v>
      </c>
      <c r="DK81" s="11">
        <v>0.41957228915662659</v>
      </c>
      <c r="DL81" s="11">
        <v>0.5245057692307693</v>
      </c>
      <c r="DM81" s="11">
        <v>0.30296455696202523</v>
      </c>
      <c r="DN81" s="11">
        <v>0.47368053097345159</v>
      </c>
      <c r="DO81" s="11">
        <v>0.71085230769230756</v>
      </c>
      <c r="DP81" s="11">
        <v>0.65466363636363656</v>
      </c>
      <c r="DQ81" s="11">
        <v>0.25996262626262623</v>
      </c>
      <c r="DR81" s="11">
        <v>8.1406666666666669E-2</v>
      </c>
      <c r="DS81" s="11">
        <v>0.29833999999999999</v>
      </c>
      <c r="DT81" s="11">
        <v>0.20465945945945957</v>
      </c>
      <c r="DU81" s="11">
        <v>0.23527547169811325</v>
      </c>
      <c r="DV81" s="11">
        <v>0.29861363636363636</v>
      </c>
      <c r="DW81" s="11">
        <v>0.63348148148148142</v>
      </c>
      <c r="DX81" s="11">
        <v>0.75094634146341466</v>
      </c>
      <c r="DY81" s="11">
        <v>0.52158181818181826</v>
      </c>
      <c r="DZ81" s="11">
        <v>0.54876071428571416</v>
      </c>
      <c r="EA81" s="11">
        <v>0.16815853658536584</v>
      </c>
      <c r="EB81" s="11">
        <v>0.23930833333333332</v>
      </c>
      <c r="EC81" s="11">
        <v>0.55673913043478263</v>
      </c>
      <c r="ED81" s="11">
        <v>0.51202962962962972</v>
      </c>
      <c r="EE81" s="11">
        <v>0.21207272727272725</v>
      </c>
      <c r="EF81" s="11">
        <v>0.37381449275362316</v>
      </c>
      <c r="EG81" s="11">
        <v>0.39058695652173919</v>
      </c>
      <c r="EH81" s="11">
        <v>0.1566825</v>
      </c>
      <c r="EI81" s="11">
        <v>0.1408826086956522</v>
      </c>
      <c r="EJ81" s="11">
        <v>0.372388</v>
      </c>
      <c r="EK81" s="11">
        <v>0.41682934782608699</v>
      </c>
      <c r="EL81" s="11">
        <v>0.48340487804878063</v>
      </c>
      <c r="EM81" s="11">
        <v>0.89225576923076888</v>
      </c>
      <c r="EN81" s="11">
        <v>0.47599876543209879</v>
      </c>
      <c r="EO81" s="11">
        <v>0.48308488372093039</v>
      </c>
      <c r="EP81" s="11">
        <v>0.28486235294117634</v>
      </c>
      <c r="EQ81" s="11">
        <v>0.97464838709677404</v>
      </c>
      <c r="ER81" s="11">
        <v>0.46641272727272726</v>
      </c>
      <c r="ES81" s="11">
        <v>0.42381785714285697</v>
      </c>
      <c r="ET81" s="11">
        <v>0.26992089552238785</v>
      </c>
      <c r="EU81" s="11">
        <v>0.40809555555555566</v>
      </c>
      <c r="EV81" s="11">
        <v>0.86990487804877992</v>
      </c>
      <c r="EW81" s="11">
        <v>0.48795833333333344</v>
      </c>
      <c r="EX81" s="11">
        <v>0.48334843750000006</v>
      </c>
      <c r="EY81" s="11">
        <v>0.10559818181818184</v>
      </c>
      <c r="EZ81" s="11">
        <v>0.85948157894736854</v>
      </c>
      <c r="FA81" s="11">
        <v>0.64865121951219507</v>
      </c>
      <c r="FB81" s="11">
        <v>0.52899230769230754</v>
      </c>
      <c r="FC81" s="11">
        <v>0.15811882352941178</v>
      </c>
      <c r="FD81" s="11">
        <v>0.67466333333333339</v>
      </c>
      <c r="FE81" s="11">
        <v>0.37686111111111109</v>
      </c>
      <c r="FF81" s="11">
        <v>0.35308125000000012</v>
      </c>
      <c r="FG81" s="11">
        <v>0.32164714285714285</v>
      </c>
      <c r="FH81" s="11">
        <v>0.17526956521739126</v>
      </c>
      <c r="FI81" s="11">
        <v>0.30125714285714283</v>
      </c>
      <c r="FJ81" s="11">
        <v>0.39067999999999992</v>
      </c>
      <c r="FK81" s="11">
        <v>0.60508541666666682</v>
      </c>
      <c r="FL81" s="11">
        <v>0.47236578947368413</v>
      </c>
      <c r="FM81" s="11">
        <v>0.58313584905660365</v>
      </c>
      <c r="FN81" s="11">
        <v>0.17456666666666665</v>
      </c>
      <c r="FO81" s="11">
        <v>0.31356666666666672</v>
      </c>
      <c r="FP81" s="11">
        <v>0.45698571428571438</v>
      </c>
      <c r="FQ81" s="11">
        <v>0.81998571428571432</v>
      </c>
      <c r="FR81" s="11">
        <v>0.14530606060606061</v>
      </c>
      <c r="FS81" s="11">
        <v>0.2606</v>
      </c>
      <c r="FT81" s="11">
        <v>0.38017500000000004</v>
      </c>
      <c r="FU81" s="11">
        <v>0.27428695652173912</v>
      </c>
      <c r="FV81" s="11">
        <v>0.4585333333333334</v>
      </c>
      <c r="FW81" s="11">
        <v>0.38363333333333344</v>
      </c>
      <c r="FX81" s="11">
        <v>0.22128787878787873</v>
      </c>
      <c r="FY81" s="11">
        <v>0.24561627906976732</v>
      </c>
      <c r="FZ81" s="11">
        <v>0.38094545454545459</v>
      </c>
      <c r="GA81" s="11">
        <v>0.35736250000000003</v>
      </c>
      <c r="GB81" s="11">
        <v>6.9949999999999998E-2</v>
      </c>
      <c r="GC81" s="11">
        <v>0.49075333333333332</v>
      </c>
      <c r="GD81" s="11">
        <v>0.12870882352941176</v>
      </c>
      <c r="GE81" s="11">
        <v>0.19262812499999998</v>
      </c>
      <c r="GF81" s="11">
        <v>0.13105</v>
      </c>
      <c r="GG81" s="11">
        <v>0.31585000000000002</v>
      </c>
      <c r="GH81" s="11">
        <v>0.74039178082191781</v>
      </c>
      <c r="GI81" s="11">
        <v>1.6614454545454544</v>
      </c>
      <c r="GJ81" s="11">
        <v>0.11163684210526315</v>
      </c>
      <c r="GK81" s="11">
        <v>0.51061499999999993</v>
      </c>
      <c r="GL81" s="11">
        <v>0.53191538461538468</v>
      </c>
      <c r="GM81" s="11">
        <v>0.28945833333333332</v>
      </c>
      <c r="GN81" s="11">
        <v>0.35898461538461535</v>
      </c>
      <c r="GO81" s="11">
        <v>0.43101764705882356</v>
      </c>
      <c r="GP81" s="11">
        <v>0.56036874999999997</v>
      </c>
      <c r="GQ81" s="11">
        <v>0.35966111111111115</v>
      </c>
      <c r="GR81" s="11">
        <v>0.51360000000000017</v>
      </c>
      <c r="GS81" s="11">
        <v>0.41389000000000004</v>
      </c>
      <c r="GT81" s="11">
        <v>0.57172000000000001</v>
      </c>
      <c r="GU81" s="11">
        <v>0.43056666666666665</v>
      </c>
    </row>
    <row r="82" spans="1:203">
      <c r="C82" s="10" t="s">
        <v>890</v>
      </c>
      <c r="E82" s="11">
        <v>37</v>
      </c>
      <c r="F82" s="11">
        <v>5</v>
      </c>
      <c r="G82" s="11">
        <v>109</v>
      </c>
      <c r="H82" s="11">
        <v>2</v>
      </c>
      <c r="I82" s="11">
        <v>6</v>
      </c>
      <c r="J82" s="11">
        <v>17</v>
      </c>
      <c r="K82" s="11">
        <v>42</v>
      </c>
      <c r="L82" s="11">
        <v>2</v>
      </c>
      <c r="M82" s="11">
        <v>3</v>
      </c>
      <c r="N82" s="11">
        <v>9</v>
      </c>
      <c r="O82" s="11">
        <v>30</v>
      </c>
      <c r="P82" s="11">
        <v>50</v>
      </c>
      <c r="Q82" s="11">
        <v>16</v>
      </c>
      <c r="R82" s="11">
        <v>84</v>
      </c>
      <c r="S82" s="11">
        <v>21</v>
      </c>
      <c r="T82" s="11">
        <v>31</v>
      </c>
      <c r="U82" s="11">
        <v>19</v>
      </c>
      <c r="V82" s="11">
        <v>127</v>
      </c>
      <c r="W82" s="11">
        <v>64</v>
      </c>
      <c r="X82" s="11">
        <v>35</v>
      </c>
      <c r="Y82" s="11">
        <v>53</v>
      </c>
      <c r="Z82" s="11">
        <v>48</v>
      </c>
      <c r="AA82" s="11">
        <v>72</v>
      </c>
      <c r="AB82" s="11">
        <v>60</v>
      </c>
      <c r="AC82" s="11">
        <v>27</v>
      </c>
      <c r="AD82" s="11">
        <v>26</v>
      </c>
      <c r="AE82" s="11">
        <v>51</v>
      </c>
      <c r="AF82" s="11">
        <v>72</v>
      </c>
      <c r="AG82" s="11">
        <v>19</v>
      </c>
      <c r="AH82" s="11">
        <v>31</v>
      </c>
      <c r="AI82" s="11">
        <v>57</v>
      </c>
      <c r="AJ82" s="11">
        <v>42</v>
      </c>
      <c r="AK82" s="11">
        <v>34</v>
      </c>
      <c r="AL82" s="11">
        <v>66</v>
      </c>
      <c r="AM82" s="11">
        <v>72</v>
      </c>
      <c r="AN82" s="11">
        <v>40</v>
      </c>
      <c r="AO82" s="11">
        <v>35</v>
      </c>
      <c r="AP82" s="11">
        <v>92</v>
      </c>
      <c r="AQ82" s="11">
        <v>4</v>
      </c>
      <c r="AR82" s="11">
        <v>21</v>
      </c>
      <c r="AS82" s="11">
        <v>24</v>
      </c>
      <c r="AT82" s="11">
        <v>52</v>
      </c>
      <c r="AU82" s="11">
        <v>50</v>
      </c>
      <c r="AV82" s="11">
        <v>28</v>
      </c>
      <c r="AW82" s="11">
        <v>47</v>
      </c>
      <c r="AX82" s="11">
        <v>70</v>
      </c>
      <c r="AY82" s="11">
        <v>32</v>
      </c>
      <c r="AZ82" s="11">
        <v>30</v>
      </c>
      <c r="BA82" s="11">
        <v>50</v>
      </c>
      <c r="BB82" s="11">
        <v>56</v>
      </c>
      <c r="BC82" s="11">
        <v>47</v>
      </c>
      <c r="BD82" s="11">
        <v>12</v>
      </c>
      <c r="BE82" s="11">
        <v>47</v>
      </c>
      <c r="BF82" s="11">
        <v>16</v>
      </c>
      <c r="BG82" s="11">
        <v>80</v>
      </c>
      <c r="BH82" s="11">
        <v>45</v>
      </c>
      <c r="BI82" s="11">
        <v>4</v>
      </c>
      <c r="BJ82" s="11">
        <v>41</v>
      </c>
      <c r="BK82" s="11">
        <v>32</v>
      </c>
      <c r="BL82" s="11">
        <v>84</v>
      </c>
      <c r="BM82" s="11">
        <v>43</v>
      </c>
      <c r="BN82" s="11">
        <v>91</v>
      </c>
      <c r="BO82" s="11">
        <v>51</v>
      </c>
      <c r="BP82" s="11">
        <v>83</v>
      </c>
      <c r="BQ82" s="11">
        <v>25</v>
      </c>
      <c r="BR82" s="11">
        <v>4</v>
      </c>
      <c r="BS82" s="11">
        <v>55</v>
      </c>
      <c r="BT82" s="11">
        <v>117</v>
      </c>
      <c r="BU82" s="11">
        <v>53</v>
      </c>
      <c r="BV82" s="11">
        <v>75</v>
      </c>
      <c r="BW82" s="11">
        <v>54</v>
      </c>
      <c r="BX82" s="11">
        <v>26</v>
      </c>
      <c r="BY82" s="11">
        <v>1</v>
      </c>
      <c r="BZ82" s="11">
        <v>15</v>
      </c>
      <c r="CA82" s="11">
        <v>20</v>
      </c>
      <c r="CB82" s="11">
        <v>7</v>
      </c>
      <c r="CC82" s="11">
        <v>42</v>
      </c>
      <c r="CD82" s="11">
        <v>64</v>
      </c>
      <c r="CE82" s="11">
        <v>46</v>
      </c>
      <c r="CF82" s="11">
        <v>43</v>
      </c>
      <c r="CG82" s="11">
        <v>9</v>
      </c>
      <c r="CH82" s="11">
        <v>44</v>
      </c>
      <c r="CI82" s="11">
        <v>45</v>
      </c>
      <c r="CJ82" s="11">
        <v>71</v>
      </c>
      <c r="CK82" s="11">
        <v>74</v>
      </c>
      <c r="CL82" s="11">
        <v>83</v>
      </c>
      <c r="CM82" s="11">
        <v>75</v>
      </c>
      <c r="CN82" s="11">
        <v>68</v>
      </c>
      <c r="CO82" s="11">
        <v>8</v>
      </c>
      <c r="CP82" s="11">
        <v>59</v>
      </c>
      <c r="CQ82" s="11">
        <v>68</v>
      </c>
      <c r="CR82" s="11">
        <v>45</v>
      </c>
      <c r="CS82" s="11">
        <v>46</v>
      </c>
      <c r="CT82" s="11">
        <v>2</v>
      </c>
      <c r="CU82" s="11">
        <v>69</v>
      </c>
      <c r="CV82" s="11">
        <v>13</v>
      </c>
      <c r="CW82" s="11">
        <v>97</v>
      </c>
      <c r="CX82" s="11">
        <v>56</v>
      </c>
      <c r="CY82" s="11">
        <v>105</v>
      </c>
      <c r="CZ82" s="11">
        <v>49</v>
      </c>
      <c r="DA82" s="11">
        <v>21</v>
      </c>
      <c r="DB82" s="11">
        <v>32</v>
      </c>
      <c r="DC82" s="11">
        <v>32</v>
      </c>
      <c r="DD82" s="11">
        <v>52</v>
      </c>
      <c r="DE82" s="11">
        <v>117</v>
      </c>
      <c r="DF82" s="11">
        <v>91</v>
      </c>
      <c r="DG82" s="11">
        <v>64</v>
      </c>
      <c r="DH82" s="11">
        <v>75</v>
      </c>
      <c r="DI82" s="11">
        <v>82</v>
      </c>
      <c r="DJ82" s="11">
        <v>69</v>
      </c>
      <c r="DK82" s="11">
        <v>83</v>
      </c>
      <c r="DL82" s="11">
        <v>52</v>
      </c>
      <c r="DM82" s="11">
        <v>79</v>
      </c>
      <c r="DN82" s="11">
        <v>113</v>
      </c>
      <c r="DO82" s="11">
        <v>65</v>
      </c>
      <c r="DP82" s="11">
        <v>132</v>
      </c>
      <c r="DQ82" s="11">
        <v>99</v>
      </c>
      <c r="DR82" s="11">
        <v>15</v>
      </c>
      <c r="DS82" s="11">
        <v>20</v>
      </c>
      <c r="DT82" s="11">
        <v>74</v>
      </c>
      <c r="DU82" s="11">
        <v>53</v>
      </c>
      <c r="DV82" s="11">
        <v>22</v>
      </c>
      <c r="DW82" s="11">
        <v>27</v>
      </c>
      <c r="DX82" s="11">
        <v>82</v>
      </c>
      <c r="DY82" s="11">
        <v>22</v>
      </c>
      <c r="DZ82" s="11">
        <v>28</v>
      </c>
      <c r="EA82" s="11">
        <v>41</v>
      </c>
      <c r="EB82" s="11">
        <v>12</v>
      </c>
      <c r="EC82" s="11">
        <v>46</v>
      </c>
      <c r="ED82" s="11">
        <v>81</v>
      </c>
      <c r="EE82" s="11">
        <v>11</v>
      </c>
      <c r="EF82" s="11">
        <v>69</v>
      </c>
      <c r="EG82" s="11">
        <v>46</v>
      </c>
      <c r="EH82" s="11">
        <v>40</v>
      </c>
      <c r="EI82" s="11">
        <v>23</v>
      </c>
      <c r="EJ82" s="11">
        <v>25</v>
      </c>
      <c r="EK82" s="11">
        <v>92</v>
      </c>
      <c r="EL82" s="11">
        <v>41</v>
      </c>
      <c r="EM82" s="11">
        <v>52</v>
      </c>
      <c r="EN82" s="11">
        <v>81</v>
      </c>
      <c r="EO82" s="11">
        <v>86</v>
      </c>
      <c r="EP82" s="11">
        <v>85</v>
      </c>
      <c r="EQ82" s="11">
        <v>31</v>
      </c>
      <c r="ER82" s="11">
        <v>55</v>
      </c>
      <c r="ES82" s="11">
        <v>56</v>
      </c>
      <c r="ET82" s="11">
        <v>67</v>
      </c>
      <c r="EU82" s="11">
        <v>45</v>
      </c>
      <c r="EV82" s="11">
        <v>41</v>
      </c>
      <c r="EW82" s="11">
        <v>24</v>
      </c>
      <c r="EX82" s="11">
        <v>64</v>
      </c>
      <c r="EY82" s="11">
        <v>55</v>
      </c>
      <c r="EZ82" s="11">
        <v>38</v>
      </c>
      <c r="FA82" s="11">
        <v>41</v>
      </c>
      <c r="FB82" s="11">
        <v>52</v>
      </c>
      <c r="FC82" s="11">
        <v>85</v>
      </c>
      <c r="FD82" s="11">
        <v>30</v>
      </c>
      <c r="FE82" s="11">
        <v>18</v>
      </c>
      <c r="FF82" s="11">
        <v>64</v>
      </c>
      <c r="FG82" s="11">
        <v>70</v>
      </c>
      <c r="FH82" s="11">
        <v>46</v>
      </c>
      <c r="FI82" s="11">
        <v>49</v>
      </c>
      <c r="FJ82" s="11">
        <v>50</v>
      </c>
      <c r="FK82" s="11">
        <v>48</v>
      </c>
      <c r="FL82" s="11">
        <v>38</v>
      </c>
      <c r="FM82" s="11">
        <v>53</v>
      </c>
      <c r="FN82" s="11">
        <v>3</v>
      </c>
      <c r="FO82" s="11">
        <v>9</v>
      </c>
      <c r="FP82" s="11">
        <v>7</v>
      </c>
      <c r="FQ82" s="11">
        <v>28</v>
      </c>
      <c r="FR82" s="11">
        <v>33</v>
      </c>
      <c r="FS82" s="11">
        <v>14</v>
      </c>
      <c r="FT82" s="11">
        <v>8</v>
      </c>
      <c r="FU82" s="11">
        <v>23</v>
      </c>
      <c r="FV82" s="11">
        <v>15</v>
      </c>
      <c r="FW82" s="11">
        <v>30</v>
      </c>
      <c r="FX82" s="11">
        <v>33</v>
      </c>
      <c r="FY82" s="11">
        <v>43</v>
      </c>
      <c r="FZ82" s="11">
        <v>33</v>
      </c>
      <c r="GA82" s="11">
        <v>32</v>
      </c>
      <c r="GB82" s="11">
        <v>12</v>
      </c>
      <c r="GC82" s="11">
        <v>30</v>
      </c>
      <c r="GD82" s="11">
        <v>34</v>
      </c>
      <c r="GE82" s="11">
        <v>32</v>
      </c>
      <c r="GF82" s="11">
        <v>4</v>
      </c>
      <c r="GG82" s="11">
        <v>4</v>
      </c>
      <c r="GH82" s="11">
        <v>73</v>
      </c>
      <c r="GI82" s="11">
        <v>22</v>
      </c>
      <c r="GJ82" s="11">
        <v>19</v>
      </c>
      <c r="GK82" s="11">
        <v>20</v>
      </c>
      <c r="GL82" s="11">
        <v>13</v>
      </c>
      <c r="GM82" s="11">
        <v>12</v>
      </c>
      <c r="GN82" s="11">
        <v>13</v>
      </c>
      <c r="GO82" s="11">
        <v>17</v>
      </c>
      <c r="GP82" s="11">
        <v>16</v>
      </c>
      <c r="GQ82" s="11">
        <v>18</v>
      </c>
      <c r="GR82" s="11">
        <v>11</v>
      </c>
      <c r="GS82" s="11">
        <v>10</v>
      </c>
      <c r="GT82" s="11">
        <v>10</v>
      </c>
      <c r="GU82" s="11">
        <v>9</v>
      </c>
    </row>
    <row r="83" spans="1:203">
      <c r="C83" s="10" t="s">
        <v>890</v>
      </c>
      <c r="E83" s="11">
        <v>0.2846153846153846</v>
      </c>
      <c r="F83" s="11">
        <v>3.787878787878788E-2</v>
      </c>
      <c r="G83" s="11">
        <v>0.8257575757575758</v>
      </c>
      <c r="H83" s="11">
        <v>1.5037593984962405E-2</v>
      </c>
      <c r="I83" s="11">
        <v>4.5801526717557252E-2</v>
      </c>
      <c r="J83" s="11">
        <v>0.1328125</v>
      </c>
      <c r="K83" s="11">
        <v>0.32061068702290074</v>
      </c>
      <c r="L83" s="11">
        <v>1.5151515151515152E-2</v>
      </c>
      <c r="M83" s="11">
        <v>2.2727272727272728E-2</v>
      </c>
      <c r="N83" s="11">
        <v>7.03125E-2</v>
      </c>
      <c r="O83" s="11">
        <v>0.22900763358778625</v>
      </c>
      <c r="P83" s="11">
        <v>0.37878787878787878</v>
      </c>
      <c r="Q83" s="11">
        <v>0.12121212121212122</v>
      </c>
      <c r="R83" s="11">
        <v>0.66141732283464572</v>
      </c>
      <c r="S83" s="11">
        <v>0.15789473684210525</v>
      </c>
      <c r="T83" s="11">
        <v>0.23484848484848486</v>
      </c>
      <c r="U83" s="11">
        <v>0.14393939393939395</v>
      </c>
      <c r="V83" s="11">
        <v>0.95488721804511278</v>
      </c>
      <c r="W83" s="11">
        <v>0.52459016393442626</v>
      </c>
      <c r="X83" s="11">
        <v>0.26717557251908397</v>
      </c>
      <c r="Y83" s="11">
        <v>0.54639175257731953</v>
      </c>
      <c r="Z83" s="11">
        <v>0.36641221374045801</v>
      </c>
      <c r="AA83" s="11">
        <v>0.5950413223140496</v>
      </c>
      <c r="AB83" s="11">
        <v>0.48</v>
      </c>
      <c r="AC83" s="11">
        <v>0.20610687022900764</v>
      </c>
      <c r="AD83" s="11">
        <v>0.20634920634920634</v>
      </c>
      <c r="AE83" s="11">
        <v>0.38931297709923662</v>
      </c>
      <c r="AF83" s="11">
        <v>0.5625</v>
      </c>
      <c r="AG83" s="11">
        <v>0.152</v>
      </c>
      <c r="AH83" s="11">
        <v>0.24603174603174602</v>
      </c>
      <c r="AI83" s="11">
        <v>0.46721311475409838</v>
      </c>
      <c r="AJ83" s="11">
        <v>0.31578947368421051</v>
      </c>
      <c r="AK83" s="11">
        <v>0.25757575757575757</v>
      </c>
      <c r="AL83" s="11">
        <v>0.56896551724137934</v>
      </c>
      <c r="AM83" s="11">
        <v>0.5714285714285714</v>
      </c>
      <c r="AN83" s="11">
        <v>0.30534351145038169</v>
      </c>
      <c r="AO83" s="11">
        <v>0.26717557251908397</v>
      </c>
      <c r="AP83" s="11">
        <v>0.73015873015873012</v>
      </c>
      <c r="AQ83" s="11">
        <v>3.007518796992481E-2</v>
      </c>
      <c r="AR83" s="11">
        <v>0.15789473684210525</v>
      </c>
      <c r="AS83" s="11">
        <v>0.1889763779527559</v>
      </c>
      <c r="AT83" s="11">
        <v>0.40625</v>
      </c>
      <c r="AU83" s="11">
        <v>0.37593984962406013</v>
      </c>
      <c r="AV83" s="11">
        <v>0.21875</v>
      </c>
      <c r="AW83" s="11">
        <v>0.35606060606060608</v>
      </c>
      <c r="AX83" s="11">
        <v>0.55555555555555558</v>
      </c>
      <c r="AY83" s="11">
        <v>0.25196850393700787</v>
      </c>
      <c r="AZ83" s="11">
        <v>0.25641025641025639</v>
      </c>
      <c r="BA83" s="11">
        <v>0.38759689922480622</v>
      </c>
      <c r="BB83" s="11">
        <v>0.47058823529411764</v>
      </c>
      <c r="BC83" s="11">
        <v>0.35877862595419846</v>
      </c>
      <c r="BD83" s="11">
        <v>9.1603053435114504E-2</v>
      </c>
      <c r="BE83" s="11">
        <v>0.35606060606060608</v>
      </c>
      <c r="BF83" s="11">
        <v>0.125</v>
      </c>
      <c r="BG83" s="11">
        <v>0.69565217391304346</v>
      </c>
      <c r="BH83" s="11">
        <v>0.34090909090909088</v>
      </c>
      <c r="BI83" s="11">
        <v>3.0303030303030304E-2</v>
      </c>
      <c r="BJ83" s="11">
        <v>0.30827067669172931</v>
      </c>
      <c r="BK83" s="11">
        <v>0.25396825396825395</v>
      </c>
      <c r="BL83" s="11">
        <v>0.66666666666666663</v>
      </c>
      <c r="BM83" s="11">
        <v>0.32575757575757575</v>
      </c>
      <c r="BN83" s="11">
        <v>0.7</v>
      </c>
      <c r="BO83" s="11">
        <v>0.38636363636363635</v>
      </c>
      <c r="BP83" s="11">
        <v>0.63358778625954193</v>
      </c>
      <c r="BQ83" s="11">
        <v>0.1953125</v>
      </c>
      <c r="BR83" s="11">
        <v>3.0303030303030304E-2</v>
      </c>
      <c r="BS83" s="11">
        <v>0.52380952380952384</v>
      </c>
      <c r="BT83" s="11">
        <v>0.89312977099236646</v>
      </c>
      <c r="BU83" s="11">
        <v>0.40769230769230769</v>
      </c>
      <c r="BV83" s="11">
        <v>0.56390977443609025</v>
      </c>
      <c r="BW83" s="11">
        <v>0.40601503759398494</v>
      </c>
      <c r="BX83" s="11">
        <v>0.19548872180451127</v>
      </c>
      <c r="BY83" s="11">
        <v>7.5187969924812026E-3</v>
      </c>
      <c r="BZ83" s="11">
        <v>0.1171875</v>
      </c>
      <c r="CA83" s="11">
        <v>0.15873015873015872</v>
      </c>
      <c r="CB83" s="11">
        <v>5.3846153846153849E-2</v>
      </c>
      <c r="CC83" s="11">
        <v>0.51851851851851849</v>
      </c>
      <c r="CD83" s="11">
        <v>0.48120300751879697</v>
      </c>
      <c r="CE83" s="11">
        <v>0.34586466165413532</v>
      </c>
      <c r="CF83" s="11">
        <v>0.32330827067669171</v>
      </c>
      <c r="CG83" s="11">
        <v>6.8702290076335881E-2</v>
      </c>
      <c r="CH83" s="11">
        <v>0.36974789915966388</v>
      </c>
      <c r="CI83" s="11">
        <v>0.34615384615384615</v>
      </c>
      <c r="CJ83" s="11">
        <v>0.55905511811023623</v>
      </c>
      <c r="CK83" s="11">
        <v>0.56060606060606055</v>
      </c>
      <c r="CL83" s="11">
        <v>0.62406015037593987</v>
      </c>
      <c r="CM83" s="11">
        <v>0.56390977443609025</v>
      </c>
      <c r="CN83" s="11">
        <v>0.51127819548872178</v>
      </c>
      <c r="CO83" s="11">
        <v>6.0606060606060608E-2</v>
      </c>
      <c r="CP83" s="11">
        <v>0.46825396825396826</v>
      </c>
      <c r="CQ83" s="11">
        <v>0.53125</v>
      </c>
      <c r="CR83" s="11">
        <v>0.35714285714285715</v>
      </c>
      <c r="CS83" s="11">
        <v>0.35384615384615387</v>
      </c>
      <c r="CT83" s="11">
        <v>1.5037593984962405E-2</v>
      </c>
      <c r="CU83" s="11">
        <v>0.53076923076923077</v>
      </c>
      <c r="CV83" s="11">
        <v>9.9236641221374045E-2</v>
      </c>
      <c r="CW83" s="11">
        <v>0.74045801526717558</v>
      </c>
      <c r="CX83" s="11">
        <v>0.43410852713178294</v>
      </c>
      <c r="CY83" s="11">
        <v>0.79545454545454541</v>
      </c>
      <c r="CZ83" s="11">
        <v>0.36842105263157893</v>
      </c>
      <c r="DA83" s="11">
        <v>0.16030534351145037</v>
      </c>
      <c r="DB83" s="11">
        <v>0.25196850393700787</v>
      </c>
      <c r="DC83" s="11">
        <v>0.25806451612903225</v>
      </c>
      <c r="DD83" s="11">
        <v>0.40944881889763779</v>
      </c>
      <c r="DE83" s="11">
        <v>0.87969924812030076</v>
      </c>
      <c r="DF83" s="11">
        <v>0.68421052631578949</v>
      </c>
      <c r="DG83" s="11">
        <v>0.48120300751879697</v>
      </c>
      <c r="DH83" s="11">
        <v>0.56390977443609025</v>
      </c>
      <c r="DI83" s="11">
        <v>0.62595419847328249</v>
      </c>
      <c r="DJ83" s="11">
        <v>0.52671755725190839</v>
      </c>
      <c r="DK83" s="11">
        <v>0.63358778625954193</v>
      </c>
      <c r="DL83" s="11">
        <v>0.39097744360902253</v>
      </c>
      <c r="DM83" s="11">
        <v>0.60305343511450382</v>
      </c>
      <c r="DN83" s="11">
        <v>0.84962406015037595</v>
      </c>
      <c r="DO83" s="11">
        <v>0.51587301587301593</v>
      </c>
      <c r="DP83" s="11" t="s">
        <v>892</v>
      </c>
      <c r="DQ83" s="11">
        <v>0.7734375</v>
      </c>
      <c r="DR83" s="11">
        <v>0.11278195488721804</v>
      </c>
      <c r="DS83" s="11">
        <v>0.16</v>
      </c>
      <c r="DT83" s="11">
        <v>0.58267716535433067</v>
      </c>
      <c r="DU83" s="11">
        <v>0.43089430894308944</v>
      </c>
      <c r="DV83" s="11">
        <v>0.17054263565891473</v>
      </c>
      <c r="DW83" s="11">
        <v>0.20300751879699247</v>
      </c>
      <c r="DX83" s="11">
        <v>0.63565891472868219</v>
      </c>
      <c r="DY83" s="11">
        <v>0.16666666666666666</v>
      </c>
      <c r="DZ83" s="11">
        <v>0.21212121212121213</v>
      </c>
      <c r="EA83" s="11">
        <v>0.30827067669172931</v>
      </c>
      <c r="EB83" s="11">
        <v>9.2307692307692313E-2</v>
      </c>
      <c r="EC83" s="11">
        <v>0.35114503816793891</v>
      </c>
      <c r="ED83" s="11">
        <v>0.60902255639097747</v>
      </c>
      <c r="EE83" s="11">
        <v>8.2706766917293228E-2</v>
      </c>
      <c r="EF83" s="11">
        <v>0.51879699248120303</v>
      </c>
      <c r="EG83" s="11">
        <v>0.34586466165413532</v>
      </c>
      <c r="EH83" s="11">
        <v>0.30303030303030304</v>
      </c>
      <c r="EI83" s="11">
        <v>0.17557251908396945</v>
      </c>
      <c r="EJ83" s="11">
        <v>0.18939393939393939</v>
      </c>
      <c r="EK83" s="11">
        <v>0.69172932330827064</v>
      </c>
      <c r="EL83" s="11">
        <v>0.3203125</v>
      </c>
      <c r="EM83" s="11">
        <v>0.39393939393939392</v>
      </c>
      <c r="EN83" s="11">
        <v>0.61832061068702293</v>
      </c>
      <c r="EO83" s="11">
        <v>0.65648854961832059</v>
      </c>
      <c r="EP83" s="11">
        <v>0.64885496183206104</v>
      </c>
      <c r="EQ83" s="11">
        <v>0.23484848484848486</v>
      </c>
      <c r="ER83" s="11">
        <v>0.41353383458646614</v>
      </c>
      <c r="ES83" s="11">
        <v>0.42424242424242425</v>
      </c>
      <c r="ET83" s="11">
        <v>0.50757575757575757</v>
      </c>
      <c r="EU83" s="11">
        <v>0.33834586466165412</v>
      </c>
      <c r="EV83" s="11">
        <v>0.36283185840707965</v>
      </c>
      <c r="EW83" s="11">
        <v>0.19047619047619047</v>
      </c>
      <c r="EX83" s="11">
        <v>0.48854961832061067</v>
      </c>
      <c r="EY83" s="11">
        <v>0.42307692307692307</v>
      </c>
      <c r="EZ83" s="11">
        <v>0.33628318584070799</v>
      </c>
      <c r="FA83" s="11">
        <v>0.36607142857142855</v>
      </c>
      <c r="FB83" s="11">
        <v>0.45614035087719296</v>
      </c>
      <c r="FC83" s="11">
        <v>0.74561403508771928</v>
      </c>
      <c r="FD83" s="11">
        <v>0.26785714285714285</v>
      </c>
      <c r="FE83" s="11">
        <v>0.47368421052631576</v>
      </c>
      <c r="FF83" s="11">
        <v>0.5663716814159292</v>
      </c>
      <c r="FG83" s="11">
        <v>0.61946902654867253</v>
      </c>
      <c r="FH83" s="11">
        <v>0.47916666666666669</v>
      </c>
      <c r="FI83" s="11">
        <v>0.46666666666666667</v>
      </c>
      <c r="FJ83" s="11">
        <v>0.49504950495049505</v>
      </c>
      <c r="FK83" s="11">
        <v>0.45283018867924529</v>
      </c>
      <c r="FL83" s="11">
        <v>0.35849056603773582</v>
      </c>
      <c r="FM83" s="11">
        <v>0.5</v>
      </c>
      <c r="FN83" s="11">
        <v>3.3333333333333333E-2</v>
      </c>
      <c r="FO83" s="11">
        <v>0.1</v>
      </c>
      <c r="FP83" s="11">
        <v>7.7777777777777779E-2</v>
      </c>
      <c r="FQ83" s="11">
        <v>0.37333333333333335</v>
      </c>
      <c r="FR83" s="11">
        <v>0.43421052631578949</v>
      </c>
      <c r="FS83" s="11">
        <v>0.18421052631578946</v>
      </c>
      <c r="FT83" s="11">
        <v>0.1111111111111111</v>
      </c>
      <c r="FU83" s="11">
        <v>0.31944444444444442</v>
      </c>
      <c r="FV83" s="11">
        <v>0.20833333333333334</v>
      </c>
      <c r="FW83" s="11">
        <v>0.37037037037037035</v>
      </c>
      <c r="FX83" s="11">
        <v>0.40740740740740738</v>
      </c>
      <c r="FY83" s="11">
        <v>0.53086419753086422</v>
      </c>
      <c r="FZ83" s="11">
        <v>0.46478873239436619</v>
      </c>
      <c r="GA83" s="11">
        <v>0.45070422535211269</v>
      </c>
      <c r="GB83" s="11">
        <v>0.22641509433962265</v>
      </c>
      <c r="GC83" s="11">
        <v>0.45454545454545453</v>
      </c>
      <c r="GD83" s="11">
        <v>0.64150943396226412</v>
      </c>
      <c r="GE83" s="11">
        <v>0.49230769230769234</v>
      </c>
      <c r="GF83" s="11">
        <v>7.8431372549019607E-2</v>
      </c>
      <c r="GG83" s="11">
        <v>7.8431372549019607E-2</v>
      </c>
      <c r="GH83" s="11">
        <v>0.5703125</v>
      </c>
      <c r="GI83" s="11">
        <v>0.43137254901960786</v>
      </c>
      <c r="GJ83" s="11">
        <v>0.34545454545454546</v>
      </c>
      <c r="GK83" s="11">
        <v>0.36363636363636365</v>
      </c>
      <c r="GL83" s="11">
        <v>0.27659574468085107</v>
      </c>
      <c r="GM83" s="11">
        <v>0.25531914893617019</v>
      </c>
      <c r="GN83" s="11">
        <v>0.27659574468085107</v>
      </c>
      <c r="GO83" s="11">
        <v>0.44736842105263158</v>
      </c>
      <c r="GP83" s="11">
        <v>0.42105263157894735</v>
      </c>
      <c r="GQ83" s="11">
        <v>0.78260869565217395</v>
      </c>
      <c r="GR83" s="11">
        <v>0.42307692307692307</v>
      </c>
      <c r="GS83" s="11">
        <v>0.38461538461538464</v>
      </c>
      <c r="GT83" s="11">
        <v>0.38461538461538464</v>
      </c>
      <c r="GU83" s="11">
        <v>0.40909090909090912</v>
      </c>
    </row>
    <row r="84" spans="1:203">
      <c r="C84" s="10" t="s">
        <v>891</v>
      </c>
      <c r="E84" s="11">
        <v>-0.24532365591397851</v>
      </c>
      <c r="F84" s="11">
        <v>-0.77779291338582635</v>
      </c>
      <c r="G84" s="11">
        <v>-0.37037826086956516</v>
      </c>
      <c r="H84" s="11">
        <v>-0.95413053435114537</v>
      </c>
      <c r="I84" s="11">
        <v>-0.7748080000000005</v>
      </c>
      <c r="J84" s="11">
        <v>-0.35929009009009011</v>
      </c>
      <c r="K84" s="11">
        <v>-0.40304269662921333</v>
      </c>
      <c r="L84" s="11">
        <v>-1.0061176923076922</v>
      </c>
      <c r="M84" s="11">
        <v>-0.78490387596899236</v>
      </c>
      <c r="N84" s="11">
        <v>-0.73388823529411751</v>
      </c>
      <c r="O84" s="11">
        <v>-1.1379841584158414</v>
      </c>
      <c r="P84" s="11">
        <v>-0.83034756097560969</v>
      </c>
      <c r="Q84" s="11">
        <v>-0.62728362068965549</v>
      </c>
      <c r="R84" s="11">
        <v>-0.15164883720930236</v>
      </c>
      <c r="S84" s="11">
        <v>-0.84211071428571416</v>
      </c>
      <c r="T84" s="11">
        <v>-0.76467227722772313</v>
      </c>
      <c r="U84" s="11">
        <v>-0.94280707964601784</v>
      </c>
      <c r="V84" s="11">
        <v>-0.19071666666666665</v>
      </c>
      <c r="W84" s="11">
        <v>-0.74077241379310343</v>
      </c>
      <c r="X84" s="11">
        <v>-0.24146979166666671</v>
      </c>
      <c r="Y84" s="11">
        <v>-0.11231136363636364</v>
      </c>
      <c r="Z84" s="11">
        <v>-0.98111566265060246</v>
      </c>
      <c r="AA84" s="11">
        <v>-0.56741020408163256</v>
      </c>
      <c r="AB84" s="11">
        <v>-0.48288461538461552</v>
      </c>
      <c r="AC84" s="11">
        <v>-0.7604096153846156</v>
      </c>
      <c r="AD84" s="11">
        <v>-1.2289030000000001</v>
      </c>
      <c r="AE84" s="11">
        <v>-1.04465875</v>
      </c>
      <c r="AF84" s="11">
        <v>-0.53832142857142851</v>
      </c>
      <c r="AG84" s="11">
        <v>-1.0646500000000005</v>
      </c>
      <c r="AH84" s="11">
        <v>-0.61191052631578957</v>
      </c>
      <c r="AI84" s="11">
        <v>-0.31246153846153857</v>
      </c>
      <c r="AJ84" s="11">
        <v>-1.1117956043956048</v>
      </c>
      <c r="AK84" s="11">
        <v>-0.91231224489795915</v>
      </c>
      <c r="AL84" s="11">
        <v>-1.005152</v>
      </c>
      <c r="AM84" s="11">
        <v>-0.34877962962962961</v>
      </c>
      <c r="AN84" s="11">
        <v>-0.64057032967032967</v>
      </c>
      <c r="AO84" s="11">
        <v>-1.3793125000000004</v>
      </c>
      <c r="AP84" s="11">
        <v>-0.44564411764705875</v>
      </c>
      <c r="AQ84" s="11">
        <v>-0.91718837209302306</v>
      </c>
      <c r="AR84" s="11">
        <v>-0.86406249999999918</v>
      </c>
      <c r="AS84" s="11">
        <v>-0.80269999999999997</v>
      </c>
      <c r="AT84" s="11">
        <v>-0.72071973684210533</v>
      </c>
      <c r="AU84" s="11">
        <v>-1.1058337349397591</v>
      </c>
      <c r="AV84" s="11">
        <v>-1.1095710000000003</v>
      </c>
      <c r="AW84" s="11">
        <v>-0.96910823529411705</v>
      </c>
      <c r="AX84" s="11">
        <v>-0.56403928571428563</v>
      </c>
      <c r="AY84" s="11">
        <v>-0.32908210526315795</v>
      </c>
      <c r="AZ84" s="11">
        <v>-0.50159770114942515</v>
      </c>
      <c r="BA84" s="11">
        <v>-0.52805822784810108</v>
      </c>
      <c r="BB84" s="11">
        <v>-0.28237619047619061</v>
      </c>
      <c r="BC84" s="11">
        <v>-0.67589285714285718</v>
      </c>
      <c r="BD84" s="11">
        <v>-0.89366302521008378</v>
      </c>
      <c r="BE84" s="11">
        <v>-0.73088470588235299</v>
      </c>
      <c r="BF84" s="11">
        <v>-0.2406375</v>
      </c>
      <c r="BG84" s="11">
        <v>-0.10281714285714284</v>
      </c>
      <c r="BH84" s="11">
        <v>-0.75417586206896525</v>
      </c>
      <c r="BI84" s="11">
        <v>-0.88369687500000016</v>
      </c>
      <c r="BJ84" s="11">
        <v>-0.64756521739130446</v>
      </c>
      <c r="BK84" s="11">
        <v>-0.74338510638297861</v>
      </c>
      <c r="BL84" s="11">
        <v>-0.49200476190476183</v>
      </c>
      <c r="BM84" s="11">
        <v>-1.4080561797752811</v>
      </c>
      <c r="BN84" s="11">
        <v>-0.60747179487179492</v>
      </c>
      <c r="BO84" s="11">
        <v>-2.3063802469135801</v>
      </c>
      <c r="BP84" s="11">
        <v>-1.2187041666666667</v>
      </c>
      <c r="BQ84" s="11">
        <v>-0.63205048543689324</v>
      </c>
      <c r="BR84" s="11">
        <v>-0.52724296875000043</v>
      </c>
      <c r="BS84" s="11">
        <v>-0.21913600000000003</v>
      </c>
      <c r="BT84" s="11">
        <v>-3.1567000000000007</v>
      </c>
      <c r="BU84" s="11">
        <v>-1.293292207792208</v>
      </c>
      <c r="BV84" s="11">
        <v>-0.38232586206896552</v>
      </c>
      <c r="BW84" s="11">
        <v>-0.7829151898734179</v>
      </c>
      <c r="BX84" s="11">
        <v>-0.73707383177570096</v>
      </c>
      <c r="BY84" s="11">
        <v>-0.9254590909090904</v>
      </c>
      <c r="BZ84" s="11">
        <v>-0.82387345132743361</v>
      </c>
      <c r="CA84" s="11">
        <v>-0.46412830188679255</v>
      </c>
      <c r="CB84" s="11">
        <v>-0.50205691056910584</v>
      </c>
      <c r="CC84" s="11">
        <v>-0.15072307692307693</v>
      </c>
      <c r="CD84" s="11">
        <v>-0.41511014492753623</v>
      </c>
      <c r="CE84" s="11">
        <v>-0.90159655172413833</v>
      </c>
      <c r="CF84" s="11">
        <v>-0.53217555555555573</v>
      </c>
      <c r="CG84" s="11">
        <v>-0.69664262295081947</v>
      </c>
      <c r="CH84" s="11">
        <v>-0.26347199999999987</v>
      </c>
      <c r="CI84" s="11">
        <v>-0.64863882352941127</v>
      </c>
      <c r="CJ84" s="11">
        <v>-0.78026785714285729</v>
      </c>
      <c r="CK84" s="11">
        <v>-9.2615517241379286E-2</v>
      </c>
      <c r="CL84" s="11">
        <v>-0.22742399999999999</v>
      </c>
      <c r="CM84" s="11">
        <v>-0.40758965517241386</v>
      </c>
      <c r="CN84" s="11">
        <v>-0.20524615384615386</v>
      </c>
      <c r="CO84" s="11">
        <v>-0.81811935483871001</v>
      </c>
      <c r="CP84" s="11">
        <v>-0.34585970149253731</v>
      </c>
      <c r="CQ84" s="11">
        <v>-0.59055666666666673</v>
      </c>
      <c r="CR84" s="11">
        <v>-0.76505555555555538</v>
      </c>
      <c r="CS84" s="11">
        <v>-0.77134404761904796</v>
      </c>
      <c r="CT84" s="11">
        <v>-1.0643603053435113</v>
      </c>
      <c r="CU84" s="11">
        <v>-0.8267295081967212</v>
      </c>
      <c r="CV84" s="11">
        <v>-1.3713728813559323</v>
      </c>
      <c r="CW84" s="11">
        <v>-0.35912058823529408</v>
      </c>
      <c r="CX84" s="11">
        <v>-0.45542602739726007</v>
      </c>
      <c r="CY84" s="11">
        <v>-0.42307777777777777</v>
      </c>
      <c r="CZ84" s="11">
        <v>-0.32225952380952372</v>
      </c>
      <c r="DA84" s="11">
        <v>-1.5708654545454539</v>
      </c>
      <c r="DB84" s="11">
        <v>-2.598486315789474</v>
      </c>
      <c r="DC84" s="11">
        <v>-1.4569597826086957</v>
      </c>
      <c r="DD84" s="11">
        <v>-0.38969466666666663</v>
      </c>
      <c r="DE84" s="11">
        <v>-0.25330000000000003</v>
      </c>
      <c r="DF84" s="11">
        <v>-9.3623809523809512E-2</v>
      </c>
      <c r="DG84" s="11">
        <v>-0.33084782608695651</v>
      </c>
      <c r="DH84" s="11">
        <v>-0.14963103448275861</v>
      </c>
      <c r="DI84" s="11">
        <v>-0.31229591836734694</v>
      </c>
      <c r="DJ84" s="11">
        <v>-0.32540645161290321</v>
      </c>
      <c r="DK84" s="11">
        <v>-0.23049791666666672</v>
      </c>
      <c r="DL84" s="11">
        <v>-0.39412098765432113</v>
      </c>
      <c r="DM84" s="11">
        <v>-0.19969615384615386</v>
      </c>
      <c r="DN84" s="11">
        <v>-0.21547999999999998</v>
      </c>
      <c r="DO84" s="11">
        <v>-0.36557377049180328</v>
      </c>
      <c r="DP84" s="11" t="s">
        <v>892</v>
      </c>
      <c r="DQ84" s="11">
        <v>-0.14827241379310349</v>
      </c>
      <c r="DR84" s="11">
        <v>-0.52040932203389834</v>
      </c>
      <c r="DS84" s="11">
        <v>-1.0823142857142858</v>
      </c>
      <c r="DT84" s="11">
        <v>-0.18456792452830184</v>
      </c>
      <c r="DU84" s="11">
        <v>-0.30111999999999994</v>
      </c>
      <c r="DV84" s="11">
        <v>-0.66033551401869184</v>
      </c>
      <c r="DW84" s="11">
        <v>-0.83464056603773584</v>
      </c>
      <c r="DX84" s="11">
        <v>-0.50578297872340439</v>
      </c>
      <c r="DY84" s="11">
        <v>-0.93208363636363589</v>
      </c>
      <c r="DZ84" s="11">
        <v>-0.52250769230769201</v>
      </c>
      <c r="EA84" s="11">
        <v>-0.43245217391304341</v>
      </c>
      <c r="EB84" s="11">
        <v>-0.49942457627118642</v>
      </c>
      <c r="EC84" s="11">
        <v>-0.79656588235294135</v>
      </c>
      <c r="ED84" s="11">
        <v>-0.26272692307692308</v>
      </c>
      <c r="EE84" s="11">
        <v>-0.4964188524590164</v>
      </c>
      <c r="EF84" s="11">
        <v>-0.43428125000000001</v>
      </c>
      <c r="EG84" s="11">
        <v>-0.25468850574712643</v>
      </c>
      <c r="EH84" s="11">
        <v>-0.27566847826086954</v>
      </c>
      <c r="EI84" s="11">
        <v>-0.35130648148148136</v>
      </c>
      <c r="EJ84" s="11">
        <v>-0.61899906542056093</v>
      </c>
      <c r="EK84" s="11">
        <v>-0.28309024390243903</v>
      </c>
      <c r="EL84" s="11">
        <v>-0.73572298850574702</v>
      </c>
      <c r="EM84" s="11">
        <v>-0.88109999999999999</v>
      </c>
      <c r="EN84" s="11">
        <v>-0.29734400000000005</v>
      </c>
      <c r="EO84" s="11">
        <v>-0.2809733333333333</v>
      </c>
      <c r="EP84" s="11">
        <v>-0.27964782608695654</v>
      </c>
      <c r="EQ84" s="11">
        <v>-1.4590524752475242</v>
      </c>
      <c r="ER84" s="11">
        <v>-0.35093333333333337</v>
      </c>
      <c r="ES84" s="11">
        <v>-0.36281710526315797</v>
      </c>
      <c r="ET84" s="11">
        <v>-0.25298615384615386</v>
      </c>
      <c r="EU84" s="11">
        <v>-0.6255238636363637</v>
      </c>
      <c r="EV84" s="11">
        <v>-1.1014555555555554</v>
      </c>
      <c r="EW84" s="11">
        <v>-1.09671568627451</v>
      </c>
      <c r="EX84" s="11">
        <v>-0.39284477611940299</v>
      </c>
      <c r="EY84" s="11">
        <v>-0.16208399999999998</v>
      </c>
      <c r="EZ84" s="11">
        <v>-1.3211933333333334</v>
      </c>
      <c r="FA84" s="11">
        <v>-0.79573380281690176</v>
      </c>
      <c r="FB84" s="11">
        <v>-0.39663709677419362</v>
      </c>
      <c r="FC84" s="11">
        <v>-7.5268965517241368E-2</v>
      </c>
      <c r="FD84" s="11">
        <v>-0.86436097560975644</v>
      </c>
      <c r="FE84" s="11">
        <v>-0.32422499999999999</v>
      </c>
      <c r="FF84" s="11">
        <v>-0.30467346938775502</v>
      </c>
      <c r="FG84" s="11">
        <v>-0.28175116279069762</v>
      </c>
      <c r="FH84" s="11">
        <v>-0.18577799999999997</v>
      </c>
      <c r="FI84" s="11">
        <v>-0.28238392857142863</v>
      </c>
      <c r="FJ84" s="11">
        <v>-0.5714941176470586</v>
      </c>
      <c r="FK84" s="11">
        <v>-0.46243793103448283</v>
      </c>
      <c r="FL84" s="11">
        <v>-0.52371470588235269</v>
      </c>
      <c r="FM84" s="11">
        <v>-0.38147924528301891</v>
      </c>
      <c r="FN84" s="11">
        <v>-0.53431494252873557</v>
      </c>
      <c r="FO84" s="11">
        <v>-0.67441481481481469</v>
      </c>
      <c r="FP84" s="11">
        <v>-0.70581084337349365</v>
      </c>
      <c r="FQ84" s="11">
        <v>-0.77722765957446804</v>
      </c>
      <c r="FR84" s="11">
        <v>-0.17326279069767436</v>
      </c>
      <c r="FS84" s="11">
        <v>-0.49966451612903218</v>
      </c>
      <c r="FT84" s="11">
        <v>-0.6277828124999999</v>
      </c>
      <c r="FU84" s="11">
        <v>-0.58104285714285708</v>
      </c>
      <c r="FV84" s="11">
        <v>-0.53341228070175428</v>
      </c>
      <c r="FW84" s="11">
        <v>-0.34023333333333322</v>
      </c>
      <c r="FX84" s="11">
        <v>-0.27968333333333339</v>
      </c>
      <c r="FY84" s="11">
        <v>-0.15593157894736845</v>
      </c>
      <c r="FZ84" s="11">
        <v>-0.35342105263157914</v>
      </c>
      <c r="GA84" s="11">
        <v>-0.291051282051282</v>
      </c>
      <c r="GB84" s="11">
        <v>-0.22992439024390249</v>
      </c>
      <c r="GC84" s="11">
        <v>-0.34490000000000004</v>
      </c>
      <c r="GD84" s="11">
        <v>-0.10810526315789473</v>
      </c>
      <c r="GE84" s="11">
        <v>-0.23139090909090909</v>
      </c>
      <c r="GF84" s="11">
        <v>-0.57472765957446803</v>
      </c>
      <c r="GG84" s="11">
        <v>-0.66245957446808523</v>
      </c>
      <c r="GH84" s="11">
        <v>-0.60433818181818155</v>
      </c>
      <c r="GI84" s="11">
        <v>-1.2123896551724138</v>
      </c>
      <c r="GJ84" s="11">
        <v>-0.15167222222222221</v>
      </c>
      <c r="GK84" s="11">
        <v>-0.39139999999999997</v>
      </c>
      <c r="GL84" s="11">
        <v>-0.48118529411764704</v>
      </c>
      <c r="GM84" s="11">
        <v>-0.39767142857142862</v>
      </c>
      <c r="GN84" s="11">
        <v>-0.43049117647058821</v>
      </c>
      <c r="GO84" s="11">
        <v>-0.36758095238095245</v>
      </c>
      <c r="GP84" s="11">
        <v>-0.40878181818181819</v>
      </c>
      <c r="GQ84" s="11">
        <v>-0.11326</v>
      </c>
      <c r="GR84" s="11">
        <v>-0.33912000000000003</v>
      </c>
      <c r="GS84" s="11">
        <v>-0.42247499999999999</v>
      </c>
      <c r="GT84" s="11">
        <v>-0.40399374999999998</v>
      </c>
      <c r="GU84" s="11">
        <v>-0.47313846153846156</v>
      </c>
    </row>
    <row r="85" spans="1:203">
      <c r="C85" s="10" t="s">
        <v>891</v>
      </c>
      <c r="E85" s="11">
        <v>93</v>
      </c>
      <c r="F85" s="11">
        <v>127</v>
      </c>
      <c r="G85" s="11">
        <v>23</v>
      </c>
      <c r="H85" s="11">
        <v>131</v>
      </c>
      <c r="I85" s="11">
        <v>125</v>
      </c>
      <c r="J85" s="11">
        <v>111</v>
      </c>
      <c r="K85" s="11">
        <v>89</v>
      </c>
      <c r="L85" s="11">
        <v>130</v>
      </c>
      <c r="M85" s="11">
        <v>129</v>
      </c>
      <c r="N85" s="11">
        <v>119</v>
      </c>
      <c r="O85" s="11">
        <v>101</v>
      </c>
      <c r="P85" s="11">
        <v>82</v>
      </c>
      <c r="Q85" s="11">
        <v>116</v>
      </c>
      <c r="R85" s="11">
        <v>43</v>
      </c>
      <c r="S85" s="11">
        <v>112</v>
      </c>
      <c r="T85" s="11">
        <v>101</v>
      </c>
      <c r="U85" s="11">
        <v>113</v>
      </c>
      <c r="V85" s="11">
        <v>6</v>
      </c>
      <c r="W85" s="11">
        <v>58</v>
      </c>
      <c r="X85" s="11">
        <v>96</v>
      </c>
      <c r="Y85" s="11">
        <v>44</v>
      </c>
      <c r="Z85" s="11">
        <v>83</v>
      </c>
      <c r="AA85" s="11">
        <v>49</v>
      </c>
      <c r="AB85" s="11">
        <v>65</v>
      </c>
      <c r="AC85" s="11">
        <v>104</v>
      </c>
      <c r="AD85" s="11">
        <v>100</v>
      </c>
      <c r="AE85" s="11">
        <v>80</v>
      </c>
      <c r="AF85" s="11">
        <v>56</v>
      </c>
      <c r="AG85" s="11">
        <v>106</v>
      </c>
      <c r="AH85" s="11">
        <v>95</v>
      </c>
      <c r="AI85" s="11">
        <v>65</v>
      </c>
      <c r="AJ85" s="11">
        <v>91</v>
      </c>
      <c r="AK85" s="11">
        <v>98</v>
      </c>
      <c r="AL85" s="11">
        <v>50</v>
      </c>
      <c r="AM85" s="11">
        <v>54</v>
      </c>
      <c r="AN85" s="11">
        <v>91</v>
      </c>
      <c r="AO85" s="11">
        <v>96</v>
      </c>
      <c r="AP85" s="11">
        <v>34</v>
      </c>
      <c r="AQ85" s="11">
        <v>129</v>
      </c>
      <c r="AR85" s="11">
        <v>112</v>
      </c>
      <c r="AS85" s="11">
        <v>103</v>
      </c>
      <c r="AT85" s="11">
        <v>76</v>
      </c>
      <c r="AU85" s="11">
        <v>83</v>
      </c>
      <c r="AV85" s="11">
        <v>100</v>
      </c>
      <c r="AW85" s="11">
        <v>85</v>
      </c>
      <c r="AX85" s="11">
        <v>56</v>
      </c>
      <c r="AY85" s="11">
        <v>95</v>
      </c>
      <c r="AZ85" s="11">
        <v>87</v>
      </c>
      <c r="BA85" s="11">
        <v>79</v>
      </c>
      <c r="BB85" s="11">
        <v>63</v>
      </c>
      <c r="BC85" s="11">
        <v>84</v>
      </c>
      <c r="BD85" s="11">
        <v>119</v>
      </c>
      <c r="BE85" s="11">
        <v>85</v>
      </c>
      <c r="BF85" s="11">
        <v>112</v>
      </c>
      <c r="BG85" s="11">
        <v>35</v>
      </c>
      <c r="BH85" s="11">
        <v>87</v>
      </c>
      <c r="BI85" s="11">
        <v>128</v>
      </c>
      <c r="BJ85" s="11">
        <v>92</v>
      </c>
      <c r="BK85" s="11">
        <v>94</v>
      </c>
      <c r="BL85" s="11">
        <v>42</v>
      </c>
      <c r="BM85" s="11">
        <v>89</v>
      </c>
      <c r="BN85" s="11">
        <v>39</v>
      </c>
      <c r="BO85" s="11">
        <v>81</v>
      </c>
      <c r="BP85" s="11">
        <v>48</v>
      </c>
      <c r="BQ85" s="11">
        <v>103</v>
      </c>
      <c r="BR85" s="11">
        <v>128</v>
      </c>
      <c r="BS85" s="11">
        <v>50</v>
      </c>
      <c r="BT85" s="11">
        <v>14</v>
      </c>
      <c r="BU85" s="11">
        <v>77</v>
      </c>
      <c r="BV85" s="11">
        <v>58</v>
      </c>
      <c r="BW85" s="11">
        <v>79</v>
      </c>
      <c r="BX85" s="11">
        <v>107</v>
      </c>
      <c r="BY85" s="11">
        <v>132</v>
      </c>
      <c r="BZ85" s="11">
        <v>113</v>
      </c>
      <c r="CA85" s="11">
        <v>106</v>
      </c>
      <c r="CB85" s="11">
        <v>123</v>
      </c>
      <c r="CC85" s="11">
        <v>39</v>
      </c>
      <c r="CD85" s="11">
        <v>69</v>
      </c>
      <c r="CE85" s="11">
        <v>87</v>
      </c>
      <c r="CF85" s="11">
        <v>90</v>
      </c>
      <c r="CG85" s="11">
        <v>122</v>
      </c>
      <c r="CH85" s="11">
        <v>75</v>
      </c>
      <c r="CI85" s="11">
        <v>85</v>
      </c>
      <c r="CJ85" s="11">
        <v>56</v>
      </c>
      <c r="CK85" s="11">
        <v>58</v>
      </c>
      <c r="CL85" s="11">
        <v>50</v>
      </c>
      <c r="CM85" s="11">
        <v>58</v>
      </c>
      <c r="CN85" s="11">
        <v>65</v>
      </c>
      <c r="CO85" s="11">
        <v>124</v>
      </c>
      <c r="CP85" s="11">
        <v>67</v>
      </c>
      <c r="CQ85" s="11">
        <v>60</v>
      </c>
      <c r="CR85" s="11">
        <v>81</v>
      </c>
      <c r="CS85" s="11">
        <v>84</v>
      </c>
      <c r="CT85" s="11">
        <v>131</v>
      </c>
      <c r="CU85" s="11">
        <v>61</v>
      </c>
      <c r="CV85" s="11">
        <v>118</v>
      </c>
      <c r="CW85" s="11">
        <v>34</v>
      </c>
      <c r="CX85" s="11">
        <v>73</v>
      </c>
      <c r="CY85" s="11">
        <v>27</v>
      </c>
      <c r="CZ85" s="11">
        <v>84</v>
      </c>
      <c r="DA85" s="11">
        <v>110</v>
      </c>
      <c r="DB85" s="11">
        <v>95</v>
      </c>
      <c r="DC85" s="11">
        <v>92</v>
      </c>
      <c r="DD85" s="11">
        <v>75</v>
      </c>
      <c r="DE85" s="11">
        <v>16</v>
      </c>
      <c r="DF85" s="11">
        <v>42</v>
      </c>
      <c r="DG85" s="11">
        <v>69</v>
      </c>
      <c r="DH85" s="11">
        <v>58</v>
      </c>
      <c r="DI85" s="11">
        <v>49</v>
      </c>
      <c r="DJ85" s="11">
        <v>62</v>
      </c>
      <c r="DK85" s="11">
        <v>48</v>
      </c>
      <c r="DL85" s="11">
        <v>81</v>
      </c>
      <c r="DM85" s="11">
        <v>52</v>
      </c>
      <c r="DN85" s="11">
        <v>20</v>
      </c>
      <c r="DO85" s="11">
        <v>61</v>
      </c>
      <c r="DP85" s="11" t="s">
        <v>892</v>
      </c>
      <c r="DQ85" s="11">
        <v>29</v>
      </c>
      <c r="DR85" s="11">
        <v>118</v>
      </c>
      <c r="DS85" s="11">
        <v>105</v>
      </c>
      <c r="DT85" s="11">
        <v>53</v>
      </c>
      <c r="DU85" s="11">
        <v>70</v>
      </c>
      <c r="DV85" s="11">
        <v>107</v>
      </c>
      <c r="DW85" s="11">
        <v>106</v>
      </c>
      <c r="DX85" s="11">
        <v>47</v>
      </c>
      <c r="DY85" s="11">
        <v>110</v>
      </c>
      <c r="DZ85" s="11">
        <v>104</v>
      </c>
      <c r="EA85" s="11">
        <v>92</v>
      </c>
      <c r="EB85" s="11">
        <v>118</v>
      </c>
      <c r="EC85" s="11">
        <v>85</v>
      </c>
      <c r="ED85" s="11">
        <v>52</v>
      </c>
      <c r="EE85" s="11">
        <v>122</v>
      </c>
      <c r="EF85" s="11">
        <v>64</v>
      </c>
      <c r="EG85" s="11">
        <v>87</v>
      </c>
      <c r="EH85" s="11">
        <v>92</v>
      </c>
      <c r="EI85" s="11">
        <v>108</v>
      </c>
      <c r="EJ85" s="11">
        <v>107</v>
      </c>
      <c r="EK85" s="11">
        <v>41</v>
      </c>
      <c r="EL85" s="11">
        <v>87</v>
      </c>
      <c r="EM85" s="11">
        <v>80</v>
      </c>
      <c r="EN85" s="11">
        <v>50</v>
      </c>
      <c r="EO85" s="11">
        <v>45</v>
      </c>
      <c r="EP85" s="11">
        <v>46</v>
      </c>
      <c r="EQ85" s="11">
        <v>101</v>
      </c>
      <c r="ER85" s="11">
        <v>78</v>
      </c>
      <c r="ES85" s="11">
        <v>76</v>
      </c>
      <c r="ET85" s="11">
        <v>65</v>
      </c>
      <c r="EU85" s="11">
        <v>88</v>
      </c>
      <c r="EV85" s="11">
        <v>72</v>
      </c>
      <c r="EW85" s="11">
        <v>102</v>
      </c>
      <c r="EX85" s="11">
        <v>67</v>
      </c>
      <c r="EY85" s="11">
        <v>75</v>
      </c>
      <c r="EZ85" s="11">
        <v>75</v>
      </c>
      <c r="FA85" s="11">
        <v>71</v>
      </c>
      <c r="FB85" s="11">
        <v>62</v>
      </c>
      <c r="FC85" s="11">
        <v>29</v>
      </c>
      <c r="FD85" s="11">
        <v>82</v>
      </c>
      <c r="FE85" s="11">
        <v>20</v>
      </c>
      <c r="FF85" s="11">
        <v>49</v>
      </c>
      <c r="FG85" s="11">
        <v>43</v>
      </c>
      <c r="FH85" s="11">
        <v>50</v>
      </c>
      <c r="FI85" s="11">
        <v>56</v>
      </c>
      <c r="FJ85" s="11">
        <v>51</v>
      </c>
      <c r="FK85" s="11">
        <v>58</v>
      </c>
      <c r="FL85" s="11">
        <v>68</v>
      </c>
      <c r="FM85" s="11">
        <v>53</v>
      </c>
      <c r="FN85" s="11">
        <v>87</v>
      </c>
      <c r="FO85" s="11">
        <v>81</v>
      </c>
      <c r="FP85" s="11">
        <v>83</v>
      </c>
      <c r="FQ85" s="11">
        <v>47</v>
      </c>
      <c r="FR85" s="11">
        <v>43</v>
      </c>
      <c r="FS85" s="11">
        <v>62</v>
      </c>
      <c r="FT85" s="11">
        <v>64</v>
      </c>
      <c r="FU85" s="11">
        <v>49</v>
      </c>
      <c r="FV85" s="11">
        <v>57</v>
      </c>
      <c r="FW85" s="11">
        <v>51</v>
      </c>
      <c r="FX85" s="11">
        <v>48</v>
      </c>
      <c r="FY85" s="11">
        <v>38</v>
      </c>
      <c r="FZ85" s="11">
        <v>38</v>
      </c>
      <c r="GA85" s="11">
        <v>39</v>
      </c>
      <c r="GB85" s="11">
        <v>41</v>
      </c>
      <c r="GC85" s="11">
        <v>36</v>
      </c>
      <c r="GD85" s="11">
        <v>19</v>
      </c>
      <c r="GE85" s="11">
        <v>33</v>
      </c>
      <c r="GF85" s="11">
        <v>47</v>
      </c>
      <c r="GG85" s="11">
        <v>47</v>
      </c>
      <c r="GH85" s="11">
        <v>55</v>
      </c>
      <c r="GI85" s="11">
        <v>29</v>
      </c>
      <c r="GJ85" s="11">
        <v>36</v>
      </c>
      <c r="GK85" s="11">
        <v>35</v>
      </c>
      <c r="GL85" s="11">
        <v>34</v>
      </c>
      <c r="GM85" s="11">
        <v>35</v>
      </c>
      <c r="GN85" s="11">
        <v>34</v>
      </c>
      <c r="GO85" s="11">
        <v>21</v>
      </c>
      <c r="GP85" s="11">
        <v>22</v>
      </c>
      <c r="GQ85" s="11">
        <v>5</v>
      </c>
      <c r="GR85" s="11">
        <v>15</v>
      </c>
      <c r="GS85" s="11">
        <v>16</v>
      </c>
      <c r="GT85" s="11">
        <v>16</v>
      </c>
      <c r="GU85" s="11">
        <v>13</v>
      </c>
    </row>
    <row r="86" spans="1:203">
      <c r="C86" s="10" t="s">
        <v>891</v>
      </c>
      <c r="E86" s="11">
        <v>0.7153846153846154</v>
      </c>
      <c r="F86" s="11">
        <v>0.96212121212121215</v>
      </c>
      <c r="G86" s="11">
        <v>0.1742424242424242</v>
      </c>
      <c r="H86" s="11">
        <v>0.98496240601503759</v>
      </c>
      <c r="I86" s="11">
        <v>0.95419847328244278</v>
      </c>
      <c r="J86" s="11">
        <v>0.8671875</v>
      </c>
      <c r="K86" s="11">
        <v>0.67938931297709926</v>
      </c>
      <c r="L86" s="11">
        <v>0.98484848484848486</v>
      </c>
      <c r="M86" s="11">
        <v>0.97727272727272729</v>
      </c>
      <c r="N86" s="11">
        <v>0.9296875</v>
      </c>
      <c r="O86" s="11">
        <v>0.7709923664122138</v>
      </c>
      <c r="P86" s="11">
        <v>0.62121212121212122</v>
      </c>
      <c r="Q86" s="11">
        <v>0.87878787878787878</v>
      </c>
      <c r="R86" s="11">
        <v>0.33858267716535428</v>
      </c>
      <c r="S86" s="11">
        <v>0.84210526315789469</v>
      </c>
      <c r="T86" s="11">
        <v>0.76515151515151514</v>
      </c>
      <c r="U86" s="11">
        <v>0.85606060606060608</v>
      </c>
      <c r="V86" s="11">
        <v>4.5112781954887216E-2</v>
      </c>
      <c r="W86" s="11">
        <v>0.47540983606557374</v>
      </c>
      <c r="X86" s="11">
        <v>0.73282442748091603</v>
      </c>
      <c r="Y86" s="11">
        <v>0.45360824742268047</v>
      </c>
      <c r="Z86" s="11">
        <v>0.63358778625954204</v>
      </c>
      <c r="AA86" s="11">
        <v>0.4049586776859504</v>
      </c>
      <c r="AB86" s="11">
        <v>0.52</v>
      </c>
      <c r="AC86" s="11">
        <v>0.79389312977099236</v>
      </c>
      <c r="AD86" s="11">
        <v>0.79365079365079372</v>
      </c>
      <c r="AE86" s="11">
        <v>0.61068702290076338</v>
      </c>
      <c r="AF86" s="11">
        <v>0.4375</v>
      </c>
      <c r="AG86" s="11">
        <v>0.84799999999999998</v>
      </c>
      <c r="AH86" s="11">
        <v>0.75396825396825395</v>
      </c>
      <c r="AI86" s="11">
        <v>0.53278688524590168</v>
      </c>
      <c r="AJ86" s="11">
        <v>0.68421052631578949</v>
      </c>
      <c r="AK86" s="11">
        <v>0.74242424242424243</v>
      </c>
      <c r="AL86" s="11">
        <v>0.43103448275862066</v>
      </c>
      <c r="AM86" s="11">
        <v>0.4285714285714286</v>
      </c>
      <c r="AN86" s="11">
        <v>0.69465648854961826</v>
      </c>
      <c r="AO86" s="11">
        <v>0.73282442748091603</v>
      </c>
      <c r="AP86" s="11">
        <v>0.26984126984126988</v>
      </c>
      <c r="AQ86" s="11">
        <v>0.96992481203007519</v>
      </c>
      <c r="AR86" s="11">
        <v>0.84210526315789469</v>
      </c>
      <c r="AS86" s="11">
        <v>0.8110236220472441</v>
      </c>
      <c r="AT86" s="11">
        <v>0.59375</v>
      </c>
      <c r="AU86" s="11">
        <v>0.62406015037593987</v>
      </c>
      <c r="AV86" s="11">
        <v>0.78125</v>
      </c>
      <c r="AW86" s="11">
        <v>0.64393939393939392</v>
      </c>
      <c r="AX86" s="11">
        <v>0.44444444444444442</v>
      </c>
      <c r="AY86" s="11">
        <v>0.74803149606299213</v>
      </c>
      <c r="AZ86" s="11">
        <v>0.74358974358974361</v>
      </c>
      <c r="BA86" s="11">
        <v>0.61240310077519378</v>
      </c>
      <c r="BB86" s="11">
        <v>0.52941176470588236</v>
      </c>
      <c r="BC86" s="11">
        <v>0.64122137404580148</v>
      </c>
      <c r="BD86" s="11">
        <v>0.90839694656488545</v>
      </c>
      <c r="BE86" s="11">
        <v>0.64393939393939392</v>
      </c>
      <c r="BF86" s="11">
        <v>0.875</v>
      </c>
      <c r="BG86" s="11">
        <v>0.30434782608695654</v>
      </c>
      <c r="BH86" s="11">
        <v>0.65909090909090917</v>
      </c>
      <c r="BI86" s="11">
        <v>0.96969696969696972</v>
      </c>
      <c r="BJ86" s="11">
        <v>0.69172932330827064</v>
      </c>
      <c r="BK86" s="11">
        <v>0.74603174603174605</v>
      </c>
      <c r="BL86" s="11">
        <v>0.33333333333333337</v>
      </c>
      <c r="BM86" s="11">
        <v>0.67424242424242431</v>
      </c>
      <c r="BN86" s="11">
        <v>0.30000000000000004</v>
      </c>
      <c r="BO86" s="11">
        <v>0.61363636363636365</v>
      </c>
      <c r="BP86" s="11">
        <v>0.36641221374045807</v>
      </c>
      <c r="BQ86" s="11">
        <v>0.8046875</v>
      </c>
      <c r="BR86" s="11">
        <v>0.96969696969696972</v>
      </c>
      <c r="BS86" s="11">
        <v>0.47619047619047616</v>
      </c>
      <c r="BT86" s="11">
        <v>0.10687022900763354</v>
      </c>
      <c r="BU86" s="11">
        <v>0.59230769230769231</v>
      </c>
      <c r="BV86" s="11">
        <v>0.43609022556390975</v>
      </c>
      <c r="BW86" s="11">
        <v>0.59398496240601506</v>
      </c>
      <c r="BX86" s="11">
        <v>0.80451127819548873</v>
      </c>
      <c r="BY86" s="11">
        <v>0.99248120300751874</v>
      </c>
      <c r="BZ86" s="11">
        <v>0.8828125</v>
      </c>
      <c r="CA86" s="11">
        <v>0.84126984126984128</v>
      </c>
      <c r="CB86" s="11">
        <v>0.94615384615384612</v>
      </c>
      <c r="CC86" s="11">
        <v>0.48148148148148151</v>
      </c>
      <c r="CD86" s="11">
        <v>0.51879699248120303</v>
      </c>
      <c r="CE86" s="11">
        <v>0.65413533834586468</v>
      </c>
      <c r="CF86" s="11">
        <v>0.67669172932330834</v>
      </c>
      <c r="CG86" s="11">
        <v>0.93129770992366412</v>
      </c>
      <c r="CH86" s="11">
        <v>0.63025210084033612</v>
      </c>
      <c r="CI86" s="11">
        <v>0.65384615384615385</v>
      </c>
      <c r="CJ86" s="11">
        <v>0.44094488188976377</v>
      </c>
      <c r="CK86" s="11">
        <v>0.43939393939393945</v>
      </c>
      <c r="CL86" s="11">
        <v>0.37593984962406013</v>
      </c>
      <c r="CM86" s="11">
        <v>0.43609022556390975</v>
      </c>
      <c r="CN86" s="11">
        <v>0.48872180451127822</v>
      </c>
      <c r="CO86" s="11">
        <v>0.93939393939393945</v>
      </c>
      <c r="CP86" s="11">
        <v>0.53174603174603174</v>
      </c>
      <c r="CQ86" s="11">
        <v>0.46875</v>
      </c>
      <c r="CR86" s="11">
        <v>0.64285714285714279</v>
      </c>
      <c r="CS86" s="11">
        <v>0.64615384615384608</v>
      </c>
      <c r="CT86" s="11">
        <v>0.98496240601503759</v>
      </c>
      <c r="CU86" s="11">
        <v>0.46923076923076923</v>
      </c>
      <c r="CV86" s="11">
        <v>0.9007633587786259</v>
      </c>
      <c r="CW86" s="11">
        <v>0.25954198473282442</v>
      </c>
      <c r="CX86" s="11">
        <v>0.56589147286821706</v>
      </c>
      <c r="CY86" s="11">
        <v>0.20454545454545459</v>
      </c>
      <c r="CZ86" s="11">
        <v>0.63157894736842102</v>
      </c>
      <c r="DA86" s="11">
        <v>0.83969465648854968</v>
      </c>
      <c r="DB86" s="11">
        <v>0.74803149606299213</v>
      </c>
      <c r="DC86" s="11">
        <v>0.74193548387096775</v>
      </c>
      <c r="DD86" s="11">
        <v>0.59055118110236227</v>
      </c>
      <c r="DE86" s="11">
        <v>0.12030075187969924</v>
      </c>
      <c r="DF86" s="11">
        <v>0.31578947368421051</v>
      </c>
      <c r="DG86" s="11">
        <v>0.51879699248120303</v>
      </c>
      <c r="DH86" s="11">
        <v>0.43609022556390975</v>
      </c>
      <c r="DI86" s="11">
        <v>0.37404580152671751</v>
      </c>
      <c r="DJ86" s="11">
        <v>0.47328244274809161</v>
      </c>
      <c r="DK86" s="11">
        <v>0.36641221374045807</v>
      </c>
      <c r="DL86" s="11">
        <v>0.60902255639097747</v>
      </c>
      <c r="DM86" s="11">
        <v>0.39694656488549618</v>
      </c>
      <c r="DN86" s="11">
        <v>0.15037593984962405</v>
      </c>
      <c r="DO86" s="11">
        <v>0.48412698412698407</v>
      </c>
      <c r="DP86" s="11" t="s">
        <v>892</v>
      </c>
      <c r="DQ86" s="11">
        <v>0.2265625</v>
      </c>
      <c r="DR86" s="11">
        <v>0.88721804511278202</v>
      </c>
      <c r="DS86" s="11">
        <v>0.84</v>
      </c>
      <c r="DT86" s="11">
        <v>0.41732283464566933</v>
      </c>
      <c r="DU86" s="11">
        <v>0.56910569105691056</v>
      </c>
      <c r="DV86" s="11">
        <v>0.8294573643410853</v>
      </c>
      <c r="DW86" s="11">
        <v>0.79699248120300759</v>
      </c>
      <c r="DX86" s="11">
        <v>0.36434108527131781</v>
      </c>
      <c r="DY86" s="11">
        <v>0.83333333333333337</v>
      </c>
      <c r="DZ86" s="11">
        <v>0.78787878787878785</v>
      </c>
      <c r="EA86" s="11">
        <v>0.69172932330827064</v>
      </c>
      <c r="EB86" s="11">
        <v>0.90769230769230769</v>
      </c>
      <c r="EC86" s="11">
        <v>0.64885496183206115</v>
      </c>
      <c r="ED86" s="11">
        <v>0.39097744360902253</v>
      </c>
      <c r="EE86" s="11">
        <v>0.91729323308270683</v>
      </c>
      <c r="EF86" s="11">
        <v>0.48120300751879697</v>
      </c>
      <c r="EG86" s="11">
        <v>0.65413533834586468</v>
      </c>
      <c r="EH86" s="11">
        <v>0.69696969696969702</v>
      </c>
      <c r="EI86" s="11">
        <v>0.82442748091603058</v>
      </c>
      <c r="EJ86" s="11">
        <v>0.81060606060606055</v>
      </c>
      <c r="EK86" s="11">
        <v>0.30827067669172936</v>
      </c>
      <c r="EL86" s="11">
        <v>0.6796875</v>
      </c>
      <c r="EM86" s="11">
        <v>0.60606060606060608</v>
      </c>
      <c r="EN86" s="11">
        <v>0.38167938931297707</v>
      </c>
      <c r="EO86" s="11">
        <v>0.34351145038167941</v>
      </c>
      <c r="EP86" s="11">
        <v>0.35114503816793896</v>
      </c>
      <c r="EQ86" s="11">
        <v>0.76515151515151514</v>
      </c>
      <c r="ER86" s="11">
        <v>0.58646616541353391</v>
      </c>
      <c r="ES86" s="11">
        <v>0.57575757575757569</v>
      </c>
      <c r="ET86" s="11">
        <v>0.49242424242424243</v>
      </c>
      <c r="EU86" s="11">
        <v>0.66165413533834583</v>
      </c>
      <c r="EV86" s="11">
        <v>0.63716814159292035</v>
      </c>
      <c r="EW86" s="11">
        <v>0.80952380952380953</v>
      </c>
      <c r="EX86" s="11">
        <v>0.51145038167938939</v>
      </c>
      <c r="EY86" s="11">
        <v>0.57692307692307687</v>
      </c>
      <c r="EZ86" s="11">
        <v>0.66371681415929196</v>
      </c>
      <c r="FA86" s="11">
        <v>0.6339285714285714</v>
      </c>
      <c r="FB86" s="11">
        <v>0.54385964912280704</v>
      </c>
      <c r="FC86" s="11">
        <v>0.25438596491228072</v>
      </c>
      <c r="FD86" s="11">
        <v>0.73214285714285721</v>
      </c>
      <c r="FE86" s="11">
        <v>0.52631578947368429</v>
      </c>
      <c r="FF86" s="11">
        <v>0.4336283185840708</v>
      </c>
      <c r="FG86" s="11">
        <v>0.38053097345132747</v>
      </c>
      <c r="FH86" s="11">
        <v>0.52083333333333326</v>
      </c>
      <c r="FI86" s="11">
        <v>0.53333333333333333</v>
      </c>
      <c r="FJ86" s="11">
        <v>0.50495049504950495</v>
      </c>
      <c r="FK86" s="11">
        <v>0.54716981132075471</v>
      </c>
      <c r="FL86" s="11">
        <v>0.64150943396226423</v>
      </c>
      <c r="FM86" s="11">
        <v>0.5</v>
      </c>
      <c r="FN86" s="11">
        <v>0.96666666666666667</v>
      </c>
      <c r="FO86" s="11">
        <v>0.9</v>
      </c>
      <c r="FP86" s="11">
        <v>0.92222222222222228</v>
      </c>
      <c r="FQ86" s="11">
        <v>0.62666666666666671</v>
      </c>
      <c r="FR86" s="11">
        <v>0.56578947368421051</v>
      </c>
      <c r="FS86" s="11">
        <v>0.81578947368421051</v>
      </c>
      <c r="FT86" s="11">
        <v>0.88888888888888884</v>
      </c>
      <c r="FU86" s="11">
        <v>0.68055555555555558</v>
      </c>
      <c r="FV86" s="11">
        <v>0.79166666666666663</v>
      </c>
      <c r="FW86" s="11">
        <v>0.62962962962962965</v>
      </c>
      <c r="FX86" s="11">
        <v>0.59259259259259256</v>
      </c>
      <c r="FY86" s="11">
        <v>0.46913580246913578</v>
      </c>
      <c r="FZ86" s="11">
        <v>0.53521126760563376</v>
      </c>
      <c r="GA86" s="11">
        <v>0.54929577464788726</v>
      </c>
      <c r="GB86" s="11">
        <v>0.77358490566037741</v>
      </c>
      <c r="GC86" s="11">
        <v>0.54545454545454541</v>
      </c>
      <c r="GD86" s="11">
        <v>0.35849056603773588</v>
      </c>
      <c r="GE86" s="11">
        <v>0.50769230769230766</v>
      </c>
      <c r="GF86" s="11">
        <v>0.92156862745098045</v>
      </c>
      <c r="GG86" s="11">
        <v>0.92156862745098045</v>
      </c>
      <c r="GH86" s="11">
        <v>0.4296875</v>
      </c>
      <c r="GI86" s="11">
        <v>0.56862745098039214</v>
      </c>
      <c r="GJ86" s="11">
        <v>0.65454545454545454</v>
      </c>
      <c r="GK86" s="11">
        <v>0.63636363636363635</v>
      </c>
      <c r="GL86" s="11">
        <v>0.72340425531914887</v>
      </c>
      <c r="GM86" s="11">
        <v>0.74468085106382986</v>
      </c>
      <c r="GN86" s="11">
        <v>0.72340425531914887</v>
      </c>
      <c r="GO86" s="11">
        <v>0.55263157894736836</v>
      </c>
      <c r="GP86" s="11">
        <v>0.57894736842105265</v>
      </c>
      <c r="GQ86" s="11">
        <v>0.21739130434782605</v>
      </c>
      <c r="GR86" s="11">
        <v>0.57692307692307687</v>
      </c>
      <c r="GS86" s="11">
        <v>0.61538461538461542</v>
      </c>
      <c r="GT86" s="11">
        <v>0.61538461538461542</v>
      </c>
      <c r="GU86" s="11">
        <v>0.59090909090909083</v>
      </c>
    </row>
    <row r="87" spans="1:203">
      <c r="A87" s="9">
        <v>2018</v>
      </c>
      <c r="C87" s="10" t="s">
        <v>890</v>
      </c>
      <c r="E87" s="11">
        <v>0.18638854166666666</v>
      </c>
      <c r="F87" s="11">
        <v>0.58910875000000007</v>
      </c>
      <c r="G87" s="11">
        <v>1.4928330508474572</v>
      </c>
      <c r="H87" s="11">
        <v>0.26859545454545453</v>
      </c>
      <c r="I87" s="11">
        <v>0.280775</v>
      </c>
      <c r="J87" s="11">
        <v>0.33643529411764694</v>
      </c>
      <c r="K87" s="11">
        <v>0.44221499999999991</v>
      </c>
      <c r="L87" s="11">
        <v>0.2479357142857142</v>
      </c>
      <c r="M87" s="11">
        <v>0.54537500000000005</v>
      </c>
      <c r="N87" s="11">
        <v>0.56684000000000001</v>
      </c>
      <c r="O87" s="11">
        <v>0.85012148148148159</v>
      </c>
      <c r="P87" s="11">
        <v>1.7113173333333327</v>
      </c>
      <c r="Q87" s="11">
        <v>0.26888181818181822</v>
      </c>
      <c r="R87" s="11">
        <v>0.22616799999999987</v>
      </c>
      <c r="S87" s="11">
        <v>0.48982666666666674</v>
      </c>
      <c r="T87" s="11">
        <v>0.53566907216494819</v>
      </c>
      <c r="U87" s="11">
        <v>0.35721842105263157</v>
      </c>
      <c r="V87" s="11">
        <v>0.79415699481865287</v>
      </c>
      <c r="W87" s="11">
        <v>0.89336849315068534</v>
      </c>
      <c r="X87" s="11">
        <v>0.26218924731182791</v>
      </c>
      <c r="Y87" s="11">
        <v>0.14883166666666664</v>
      </c>
      <c r="Z87" s="11">
        <v>1.3474351351351355</v>
      </c>
      <c r="AA87" s="11">
        <v>0.64708571428571438</v>
      </c>
      <c r="AB87" s="11">
        <v>0.45878142857142856</v>
      </c>
      <c r="AC87" s="11">
        <v>0.59230081300813009</v>
      </c>
      <c r="AD87" s="11">
        <v>0.9557993506493504</v>
      </c>
      <c r="AE87" s="11">
        <v>1.3787913043478259</v>
      </c>
      <c r="AF87" s="11">
        <v>0.63313035714285704</v>
      </c>
      <c r="AG87" s="11">
        <v>0.65567826086956549</v>
      </c>
      <c r="AH87" s="11">
        <v>0.57188085106382969</v>
      </c>
      <c r="AI87" s="11">
        <v>0.28183636363636372</v>
      </c>
      <c r="AJ87" s="11">
        <v>1.5086811965811966</v>
      </c>
      <c r="AK87" s="11">
        <v>0.65058953488372095</v>
      </c>
      <c r="AL87" s="11">
        <v>1.0857244186046504</v>
      </c>
      <c r="AM87" s="11">
        <v>0.29054661654135328</v>
      </c>
      <c r="AN87" s="11">
        <v>0.85170075757575769</v>
      </c>
      <c r="AO87" s="11">
        <v>1.5788760563380282</v>
      </c>
      <c r="AP87" s="11">
        <v>0.65471888888888874</v>
      </c>
      <c r="AQ87" s="11">
        <v>0.72214533333333331</v>
      </c>
      <c r="AR87" s="11">
        <v>0.89616018518518448</v>
      </c>
      <c r="AS87" s="11">
        <v>0.75943217391304363</v>
      </c>
      <c r="AT87" s="11">
        <v>0.69365301204819307</v>
      </c>
      <c r="AU87" s="11">
        <v>1.0007794871794873</v>
      </c>
      <c r="AV87" s="11">
        <v>0.56790800000000008</v>
      </c>
      <c r="AW87" s="11">
        <v>1.3440210084033617</v>
      </c>
      <c r="AX87" s="11">
        <v>0.6536277227722771</v>
      </c>
      <c r="AY87" s="11">
        <v>0.27062461538461546</v>
      </c>
      <c r="AZ87" s="11">
        <v>0.47559708029197062</v>
      </c>
      <c r="BA87" s="11">
        <v>0.48725555555555572</v>
      </c>
      <c r="BB87" s="11">
        <v>0.32046024096385539</v>
      </c>
      <c r="BC87" s="11">
        <v>0.67081980198019753</v>
      </c>
      <c r="BD87" s="11">
        <v>0.38527931034482787</v>
      </c>
      <c r="BE87" s="11">
        <v>1.0749041666666659</v>
      </c>
      <c r="BF87" s="11">
        <v>0.17820227272727271</v>
      </c>
      <c r="BG87" s="11">
        <v>0.14768241758241757</v>
      </c>
      <c r="BH87" s="11">
        <v>0.83757008547008538</v>
      </c>
      <c r="BI87" s="11">
        <v>0.46317058823529411</v>
      </c>
      <c r="BJ87" s="11">
        <v>0.91587159090909076</v>
      </c>
      <c r="BK87" s="11">
        <v>1.0276568965517243</v>
      </c>
      <c r="BL87" s="11">
        <v>0.69302968749999982</v>
      </c>
      <c r="BM87" s="11">
        <v>2.2223964601769914</v>
      </c>
      <c r="BN87" s="11">
        <v>0.91884809160305436</v>
      </c>
      <c r="BO87" s="11">
        <v>3.00185748031496</v>
      </c>
      <c r="BP87" s="11">
        <v>1.1621553719008264</v>
      </c>
      <c r="BQ87" s="11">
        <v>0.43039259259259233</v>
      </c>
      <c r="BR87" s="11">
        <v>0.2282893617021276</v>
      </c>
      <c r="BS87" s="11">
        <v>0.19080410958904112</v>
      </c>
      <c r="BT87" s="11">
        <v>2.697841605839415</v>
      </c>
      <c r="BU87" s="11">
        <v>1.5746925925925925</v>
      </c>
      <c r="BV87" s="11">
        <v>0.50377394957983201</v>
      </c>
      <c r="BW87" s="11">
        <v>0.75419882352941192</v>
      </c>
      <c r="BX87" s="11">
        <v>0.38127037037037032</v>
      </c>
      <c r="BY87" s="11">
        <v>0.34409666666666666</v>
      </c>
      <c r="BZ87" s="11">
        <v>0.53668631578947379</v>
      </c>
      <c r="CA87" s="11">
        <v>0.25282641509433962</v>
      </c>
      <c r="CB87" s="11">
        <v>0.35685357142857155</v>
      </c>
      <c r="CC87" s="11">
        <v>0.1855961038961039</v>
      </c>
      <c r="CD87" s="11">
        <v>0.48784285714285697</v>
      </c>
      <c r="CE87" s="11">
        <v>0.76660677966101698</v>
      </c>
      <c r="CF87" s="11">
        <v>0.30754181818181808</v>
      </c>
      <c r="CG87" s="11">
        <v>0.42120810810810777</v>
      </c>
      <c r="CH87" s="11">
        <v>0.18911060606060603</v>
      </c>
      <c r="CI87" s="11">
        <v>0.60144827586206884</v>
      </c>
      <c r="CJ87" s="11">
        <v>0.89403059701492527</v>
      </c>
      <c r="CK87" s="11">
        <v>0.13480660377358492</v>
      </c>
      <c r="CL87" s="11">
        <v>0.25819105691056904</v>
      </c>
      <c r="CM87" s="11">
        <v>0.42177815126050439</v>
      </c>
      <c r="CN87" s="11">
        <v>0.19124347826086954</v>
      </c>
      <c r="CO87" s="11">
        <v>0.42224923076923065</v>
      </c>
      <c r="CP87" s="11">
        <v>0.24005346534653468</v>
      </c>
      <c r="CQ87" s="11">
        <v>0.73679166666666696</v>
      </c>
      <c r="CR87" s="11">
        <v>0.91027692307692321</v>
      </c>
      <c r="CS87" s="11">
        <v>0.5367274509803921</v>
      </c>
      <c r="CT87" s="11">
        <v>0.18828888888888889</v>
      </c>
      <c r="CU87" s="11">
        <v>0.92554651162790724</v>
      </c>
      <c r="CV87" s="11">
        <v>0.68905555555555553</v>
      </c>
      <c r="CW87" s="11">
        <v>0.39493470588235263</v>
      </c>
      <c r="CX87" s="11">
        <v>0.48260943396226386</v>
      </c>
      <c r="CY87" s="11">
        <v>0.76652921348314629</v>
      </c>
      <c r="CZ87" s="11">
        <v>0.2885731707317073</v>
      </c>
      <c r="DA87" s="11">
        <v>0.72199117647058819</v>
      </c>
      <c r="DB87" s="11">
        <v>2.7444093749999996</v>
      </c>
      <c r="DC87" s="11">
        <v>0.99009240506329066</v>
      </c>
      <c r="DD87" s="11">
        <v>0.33732580645161286</v>
      </c>
      <c r="DE87" s="11">
        <v>0.24141176470588227</v>
      </c>
      <c r="DF87" s="11">
        <v>0.12362790697674421</v>
      </c>
      <c r="DG87" s="11">
        <v>0.44074471544715421</v>
      </c>
      <c r="DH87" s="11">
        <v>0.18555546874999992</v>
      </c>
      <c r="DI87" s="11">
        <v>0.60042156862745077</v>
      </c>
      <c r="DJ87" s="11">
        <v>0.55873862433862431</v>
      </c>
      <c r="DK87" s="11">
        <v>0.52284174757281499</v>
      </c>
      <c r="DL87" s="11">
        <v>0.5140527777777778</v>
      </c>
      <c r="DM87" s="11">
        <v>0.37975454545454534</v>
      </c>
      <c r="DN87" s="11">
        <v>0.34442222222222241</v>
      </c>
      <c r="DO87" s="11">
        <v>0.80756034482758632</v>
      </c>
      <c r="DP87" s="11">
        <v>0.2827472972972972</v>
      </c>
      <c r="DQ87" s="11">
        <v>0.33658194444444456</v>
      </c>
      <c r="DR87" s="11">
        <v>0.26375725806451611</v>
      </c>
      <c r="DS87" s="11">
        <v>0.31109999999999999</v>
      </c>
      <c r="DT87" s="11">
        <v>0.19009375000000001</v>
      </c>
      <c r="DU87" s="11">
        <v>0.25961578947368424</v>
      </c>
      <c r="DV87" s="11">
        <v>0.52351388888888895</v>
      </c>
      <c r="DW87" s="11">
        <v>1.6413029411764706</v>
      </c>
      <c r="DX87" s="11">
        <v>0.75634477611940265</v>
      </c>
      <c r="DY87" s="11">
        <v>0.61051730769230783</v>
      </c>
      <c r="DZ87" s="11">
        <v>0.32069090909090908</v>
      </c>
      <c r="EA87" s="11">
        <v>0.24580000000000002</v>
      </c>
      <c r="EB87" s="11">
        <v>0.15154285714285717</v>
      </c>
      <c r="EC87" s="11">
        <v>0.54117560975609758</v>
      </c>
      <c r="ED87" s="11">
        <v>0.31464246575342469</v>
      </c>
      <c r="EE87" s="11">
        <v>0.22450000000000001</v>
      </c>
      <c r="EF87" s="11">
        <v>0.27935142857142864</v>
      </c>
      <c r="EG87" s="11">
        <v>0.47594929577464778</v>
      </c>
      <c r="EH87" s="11">
        <v>0.16201041666666668</v>
      </c>
      <c r="EI87" s="11">
        <v>0.42295681818181807</v>
      </c>
      <c r="EJ87" s="11">
        <v>0.39250277777777787</v>
      </c>
      <c r="EK87" s="11">
        <v>0.42423333333333346</v>
      </c>
      <c r="EL87" s="11">
        <v>0.43300000000000011</v>
      </c>
      <c r="EM87" s="11">
        <v>0.73874444444444431</v>
      </c>
      <c r="EN87" s="11">
        <v>0.50430714285714284</v>
      </c>
      <c r="EO87" s="11">
        <v>0.5908159090909092</v>
      </c>
      <c r="EP87" s="11">
        <v>0.47827111111111098</v>
      </c>
      <c r="EQ87" s="11">
        <v>1.6885222222222223</v>
      </c>
      <c r="ER87" s="11">
        <v>1.1138650000000001</v>
      </c>
      <c r="ES87" s="11">
        <v>0.44265833333333332</v>
      </c>
      <c r="ET87" s="11">
        <v>0.47240000000000004</v>
      </c>
      <c r="EU87" s="11">
        <v>0.21965000000000001</v>
      </c>
      <c r="EV87" s="11" t="s">
        <v>892</v>
      </c>
      <c r="EW87" s="11">
        <v>0.32285000000000003</v>
      </c>
      <c r="EX87" s="11">
        <v>0.98180000000000001</v>
      </c>
      <c r="EY87" s="11">
        <v>4.3700000000000003E-2</v>
      </c>
      <c r="EZ87" s="11" t="s">
        <v>892</v>
      </c>
      <c r="FA87" s="11" t="s">
        <v>892</v>
      </c>
      <c r="FB87" s="11" t="s">
        <v>892</v>
      </c>
      <c r="FC87" s="11" t="s">
        <v>892</v>
      </c>
      <c r="FD87" s="11" t="s">
        <v>892</v>
      </c>
      <c r="FE87" s="11" t="s">
        <v>892</v>
      </c>
      <c r="FF87" s="11" t="s">
        <v>892</v>
      </c>
      <c r="FG87" s="11" t="s">
        <v>892</v>
      </c>
      <c r="FH87" s="11" t="s">
        <v>892</v>
      </c>
      <c r="FI87" s="11" t="s">
        <v>892</v>
      </c>
      <c r="FJ87" s="11" t="s">
        <v>892</v>
      </c>
      <c r="FK87" s="11" t="s">
        <v>892</v>
      </c>
      <c r="FL87" s="11" t="s">
        <v>892</v>
      </c>
      <c r="FM87" s="11" t="s">
        <v>892</v>
      </c>
      <c r="FN87" s="11" t="s">
        <v>892</v>
      </c>
      <c r="FO87" s="11" t="s">
        <v>892</v>
      </c>
      <c r="FP87" s="11" t="s">
        <v>892</v>
      </c>
      <c r="FQ87" s="11" t="s">
        <v>892</v>
      </c>
      <c r="FR87" s="11" t="s">
        <v>892</v>
      </c>
      <c r="FS87" s="11" t="s">
        <v>892</v>
      </c>
      <c r="FT87" s="11" t="s">
        <v>892</v>
      </c>
      <c r="FU87" s="11" t="s">
        <v>892</v>
      </c>
      <c r="FV87" s="11" t="s">
        <v>892</v>
      </c>
      <c r="FW87" s="11" t="s">
        <v>892</v>
      </c>
      <c r="FX87" s="11" t="s">
        <v>892</v>
      </c>
      <c r="FY87" s="11" t="s">
        <v>892</v>
      </c>
      <c r="FZ87" s="11" t="s">
        <v>892</v>
      </c>
      <c r="GA87" s="11" t="s">
        <v>892</v>
      </c>
      <c r="GB87" s="11" t="s">
        <v>892</v>
      </c>
      <c r="GC87" s="11" t="s">
        <v>892</v>
      </c>
      <c r="GD87" s="11" t="s">
        <v>892</v>
      </c>
      <c r="GE87" s="11" t="s">
        <v>892</v>
      </c>
      <c r="GF87" s="11" t="s">
        <v>892</v>
      </c>
      <c r="GG87" s="11" t="s">
        <v>892</v>
      </c>
      <c r="GH87" s="11">
        <v>1.5214905263157905</v>
      </c>
      <c r="GI87" s="11" t="s">
        <v>892</v>
      </c>
      <c r="GJ87" s="11" t="s">
        <v>892</v>
      </c>
      <c r="GK87" s="11" t="s">
        <v>892</v>
      </c>
      <c r="GL87" s="11" t="s">
        <v>892</v>
      </c>
      <c r="GM87" s="11" t="s">
        <v>892</v>
      </c>
      <c r="GN87" s="11" t="s">
        <v>892</v>
      </c>
      <c r="GO87" s="11" t="s">
        <v>892</v>
      </c>
      <c r="GP87" s="11" t="s">
        <v>892</v>
      </c>
      <c r="GQ87" s="11" t="s">
        <v>892</v>
      </c>
      <c r="GR87" s="11" t="s">
        <v>892</v>
      </c>
      <c r="GS87" s="11" t="s">
        <v>892</v>
      </c>
      <c r="GT87" s="11" t="s">
        <v>892</v>
      </c>
      <c r="GU87" s="11" t="s">
        <v>892</v>
      </c>
    </row>
    <row r="88" spans="1:203">
      <c r="C88" s="10" t="s">
        <v>890</v>
      </c>
      <c r="E88" s="11">
        <v>96</v>
      </c>
      <c r="F88" s="11">
        <v>80</v>
      </c>
      <c r="G88" s="11">
        <v>118</v>
      </c>
      <c r="H88" s="11">
        <v>22</v>
      </c>
      <c r="I88" s="11">
        <v>44</v>
      </c>
      <c r="J88" s="11">
        <v>34</v>
      </c>
      <c r="K88" s="11">
        <v>120</v>
      </c>
      <c r="L88" s="11">
        <v>14</v>
      </c>
      <c r="M88" s="11">
        <v>28</v>
      </c>
      <c r="N88" s="11">
        <v>35</v>
      </c>
      <c r="O88" s="11">
        <v>135</v>
      </c>
      <c r="P88" s="11">
        <v>75</v>
      </c>
      <c r="Q88" s="11">
        <v>22</v>
      </c>
      <c r="R88" s="11">
        <v>50</v>
      </c>
      <c r="S88" s="11">
        <v>105</v>
      </c>
      <c r="T88" s="11">
        <v>97</v>
      </c>
      <c r="U88" s="11">
        <v>38</v>
      </c>
      <c r="V88" s="11">
        <v>193</v>
      </c>
      <c r="W88" s="11">
        <v>146</v>
      </c>
      <c r="X88" s="11">
        <v>93</v>
      </c>
      <c r="Y88" s="11">
        <v>120</v>
      </c>
      <c r="Z88" s="11">
        <v>111</v>
      </c>
      <c r="AA88" s="11">
        <v>98</v>
      </c>
      <c r="AB88" s="11">
        <v>140</v>
      </c>
      <c r="AC88" s="11">
        <v>123</v>
      </c>
      <c r="AD88" s="11">
        <v>154</v>
      </c>
      <c r="AE88" s="11">
        <v>115</v>
      </c>
      <c r="AF88" s="11">
        <v>112</v>
      </c>
      <c r="AG88" s="11">
        <v>92</v>
      </c>
      <c r="AH88" s="11">
        <v>94</v>
      </c>
      <c r="AI88" s="11">
        <v>66</v>
      </c>
      <c r="AJ88" s="11">
        <v>117</v>
      </c>
      <c r="AK88" s="11">
        <v>86</v>
      </c>
      <c r="AL88" s="11">
        <v>86</v>
      </c>
      <c r="AM88" s="11">
        <v>133</v>
      </c>
      <c r="AN88" s="11">
        <v>132</v>
      </c>
      <c r="AO88" s="11">
        <v>71</v>
      </c>
      <c r="AP88" s="11">
        <v>90</v>
      </c>
      <c r="AQ88" s="11">
        <v>75</v>
      </c>
      <c r="AR88" s="11">
        <v>108</v>
      </c>
      <c r="AS88" s="11">
        <v>115</v>
      </c>
      <c r="AT88" s="11">
        <v>83</v>
      </c>
      <c r="AU88" s="11">
        <v>78</v>
      </c>
      <c r="AV88" s="11">
        <v>50</v>
      </c>
      <c r="AW88" s="11">
        <v>119</v>
      </c>
      <c r="AX88" s="11">
        <v>101</v>
      </c>
      <c r="AY88" s="11">
        <v>65</v>
      </c>
      <c r="AZ88" s="11">
        <v>137</v>
      </c>
      <c r="BA88" s="11">
        <v>81</v>
      </c>
      <c r="BB88" s="11">
        <v>83</v>
      </c>
      <c r="BC88" s="11">
        <v>101</v>
      </c>
      <c r="BD88" s="11">
        <v>58</v>
      </c>
      <c r="BE88" s="11">
        <v>120</v>
      </c>
      <c r="BF88" s="11">
        <v>88</v>
      </c>
      <c r="BG88" s="11">
        <v>91</v>
      </c>
      <c r="BH88" s="11">
        <v>117</v>
      </c>
      <c r="BI88" s="11">
        <v>68</v>
      </c>
      <c r="BJ88" s="11">
        <v>88</v>
      </c>
      <c r="BK88" s="11">
        <v>116</v>
      </c>
      <c r="BL88" s="11">
        <v>128</v>
      </c>
      <c r="BM88" s="11">
        <v>113</v>
      </c>
      <c r="BN88" s="11">
        <v>131</v>
      </c>
      <c r="BO88" s="11">
        <v>127</v>
      </c>
      <c r="BP88" s="11">
        <v>121</v>
      </c>
      <c r="BQ88" s="11">
        <v>54</v>
      </c>
      <c r="BR88" s="11">
        <v>47</v>
      </c>
      <c r="BS88" s="11">
        <v>73</v>
      </c>
      <c r="BT88" s="11">
        <v>137</v>
      </c>
      <c r="BU88" s="11">
        <v>108</v>
      </c>
      <c r="BV88" s="11">
        <v>119</v>
      </c>
      <c r="BW88" s="11">
        <v>85</v>
      </c>
      <c r="BX88" s="11">
        <v>108</v>
      </c>
      <c r="BY88" s="11">
        <v>60</v>
      </c>
      <c r="BZ88" s="11">
        <v>95</v>
      </c>
      <c r="CA88" s="11">
        <v>53</v>
      </c>
      <c r="CB88" s="11">
        <v>28</v>
      </c>
      <c r="CC88" s="11">
        <v>77</v>
      </c>
      <c r="CD88" s="11">
        <v>112</v>
      </c>
      <c r="CE88" s="11">
        <v>59</v>
      </c>
      <c r="CF88" s="11">
        <v>55</v>
      </c>
      <c r="CG88" s="11">
        <v>111</v>
      </c>
      <c r="CH88" s="11">
        <v>66</v>
      </c>
      <c r="CI88" s="11">
        <v>145</v>
      </c>
      <c r="CJ88" s="11">
        <v>134</v>
      </c>
      <c r="CK88" s="11">
        <v>106</v>
      </c>
      <c r="CL88" s="11">
        <v>123</v>
      </c>
      <c r="CM88" s="11">
        <v>119</v>
      </c>
      <c r="CN88" s="11">
        <v>69</v>
      </c>
      <c r="CO88" s="11">
        <v>65</v>
      </c>
      <c r="CP88" s="11">
        <v>101</v>
      </c>
      <c r="CQ88" s="11">
        <v>132</v>
      </c>
      <c r="CR88" s="11">
        <v>91</v>
      </c>
      <c r="CS88" s="11">
        <v>102</v>
      </c>
      <c r="CT88" s="11">
        <v>18</v>
      </c>
      <c r="CU88" s="11">
        <v>129</v>
      </c>
      <c r="CV88" s="11">
        <v>36</v>
      </c>
      <c r="CW88" s="11">
        <v>170</v>
      </c>
      <c r="CX88" s="11">
        <v>159</v>
      </c>
      <c r="CY88" s="11">
        <v>89</v>
      </c>
      <c r="CZ88" s="11">
        <v>41</v>
      </c>
      <c r="DA88" s="11">
        <v>34</v>
      </c>
      <c r="DB88" s="11">
        <v>96</v>
      </c>
      <c r="DC88" s="11">
        <v>79</v>
      </c>
      <c r="DD88" s="11">
        <v>93</v>
      </c>
      <c r="DE88" s="11">
        <v>102</v>
      </c>
      <c r="DF88" s="11">
        <v>43</v>
      </c>
      <c r="DG88" s="11">
        <v>123</v>
      </c>
      <c r="DH88" s="11">
        <v>128</v>
      </c>
      <c r="DI88" s="11">
        <v>204</v>
      </c>
      <c r="DJ88" s="11">
        <v>189</v>
      </c>
      <c r="DK88" s="11">
        <v>206</v>
      </c>
      <c r="DL88" s="11">
        <v>144</v>
      </c>
      <c r="DM88" s="11">
        <v>99</v>
      </c>
      <c r="DN88" s="11">
        <v>117</v>
      </c>
      <c r="DO88" s="11">
        <v>58</v>
      </c>
      <c r="DP88" s="11">
        <v>148</v>
      </c>
      <c r="DQ88" s="11">
        <v>144</v>
      </c>
      <c r="DR88" s="11">
        <v>124</v>
      </c>
      <c r="DS88" s="11">
        <v>6</v>
      </c>
      <c r="DT88" s="11">
        <v>16</v>
      </c>
      <c r="DU88" s="11">
        <v>19</v>
      </c>
      <c r="DV88" s="11">
        <v>36</v>
      </c>
      <c r="DW88" s="11">
        <v>68</v>
      </c>
      <c r="DX88" s="11">
        <v>67</v>
      </c>
      <c r="DY88" s="11">
        <v>52</v>
      </c>
      <c r="DZ88" s="11">
        <v>11</v>
      </c>
      <c r="EA88" s="11">
        <v>4</v>
      </c>
      <c r="EB88" s="11">
        <v>7</v>
      </c>
      <c r="EC88" s="11">
        <v>41</v>
      </c>
      <c r="ED88" s="11">
        <v>73</v>
      </c>
      <c r="EE88" s="11">
        <v>12</v>
      </c>
      <c r="EF88" s="11">
        <v>35</v>
      </c>
      <c r="EG88" s="11">
        <v>71</v>
      </c>
      <c r="EH88" s="11">
        <v>48</v>
      </c>
      <c r="EI88" s="11">
        <v>44</v>
      </c>
      <c r="EJ88" s="11">
        <v>36</v>
      </c>
      <c r="EK88" s="11">
        <v>33</v>
      </c>
      <c r="EL88" s="11">
        <v>10</v>
      </c>
      <c r="EM88" s="11">
        <v>18</v>
      </c>
      <c r="EN88" s="11">
        <v>42</v>
      </c>
      <c r="EO88" s="11">
        <v>44</v>
      </c>
      <c r="EP88" s="11">
        <v>45</v>
      </c>
      <c r="EQ88" s="11">
        <v>9</v>
      </c>
      <c r="ER88" s="11">
        <v>20</v>
      </c>
      <c r="ES88" s="11">
        <v>12</v>
      </c>
      <c r="ET88" s="11">
        <v>17</v>
      </c>
      <c r="EU88" s="11">
        <v>2</v>
      </c>
      <c r="EV88" s="11" t="s">
        <v>892</v>
      </c>
      <c r="EW88" s="11">
        <v>4</v>
      </c>
      <c r="EX88" s="11">
        <v>1</v>
      </c>
      <c r="EY88" s="11">
        <v>2</v>
      </c>
      <c r="EZ88" s="11" t="s">
        <v>892</v>
      </c>
      <c r="FA88" s="11" t="s">
        <v>892</v>
      </c>
      <c r="FB88" s="11" t="s">
        <v>892</v>
      </c>
      <c r="FC88" s="11" t="s">
        <v>892</v>
      </c>
      <c r="FD88" s="11" t="s">
        <v>892</v>
      </c>
      <c r="FE88" s="11" t="s">
        <v>892</v>
      </c>
      <c r="FF88" s="11" t="s">
        <v>892</v>
      </c>
      <c r="FG88" s="11" t="s">
        <v>892</v>
      </c>
      <c r="FH88" s="11" t="s">
        <v>892</v>
      </c>
      <c r="FI88" s="11" t="s">
        <v>892</v>
      </c>
      <c r="FJ88" s="11" t="s">
        <v>892</v>
      </c>
      <c r="FK88" s="11" t="s">
        <v>892</v>
      </c>
      <c r="FL88" s="11" t="s">
        <v>892</v>
      </c>
      <c r="FM88" s="11" t="s">
        <v>892</v>
      </c>
      <c r="FN88" s="11" t="s">
        <v>892</v>
      </c>
      <c r="FO88" s="11" t="s">
        <v>892</v>
      </c>
      <c r="FP88" s="11" t="s">
        <v>892</v>
      </c>
      <c r="FQ88" s="11" t="s">
        <v>892</v>
      </c>
      <c r="FR88" s="11" t="s">
        <v>892</v>
      </c>
      <c r="FS88" s="11" t="s">
        <v>892</v>
      </c>
      <c r="FT88" s="11" t="s">
        <v>892</v>
      </c>
      <c r="FU88" s="11" t="s">
        <v>892</v>
      </c>
      <c r="FV88" s="11" t="s">
        <v>892</v>
      </c>
      <c r="FW88" s="11" t="s">
        <v>892</v>
      </c>
      <c r="FX88" s="11" t="s">
        <v>892</v>
      </c>
      <c r="FY88" s="11" t="s">
        <v>892</v>
      </c>
      <c r="FZ88" s="11" t="s">
        <v>892</v>
      </c>
      <c r="GA88" s="11" t="s">
        <v>892</v>
      </c>
      <c r="GB88" s="11" t="s">
        <v>892</v>
      </c>
      <c r="GC88" s="11" t="s">
        <v>892</v>
      </c>
      <c r="GD88" s="11" t="s">
        <v>892</v>
      </c>
      <c r="GE88" s="11" t="s">
        <v>892</v>
      </c>
      <c r="GF88" s="11" t="s">
        <v>892</v>
      </c>
      <c r="GG88" s="11" t="s">
        <v>892</v>
      </c>
      <c r="GH88" s="11">
        <v>190</v>
      </c>
      <c r="GI88" s="11" t="s">
        <v>892</v>
      </c>
      <c r="GJ88" s="11" t="s">
        <v>892</v>
      </c>
      <c r="GK88" s="11" t="s">
        <v>892</v>
      </c>
      <c r="GL88" s="11" t="s">
        <v>892</v>
      </c>
      <c r="GM88" s="11" t="s">
        <v>892</v>
      </c>
      <c r="GN88" s="11" t="s">
        <v>892</v>
      </c>
      <c r="GO88" s="11" t="s">
        <v>892</v>
      </c>
      <c r="GP88" s="11" t="s">
        <v>892</v>
      </c>
      <c r="GQ88" s="11" t="s">
        <v>892</v>
      </c>
      <c r="GR88" s="11" t="s">
        <v>892</v>
      </c>
      <c r="GS88" s="11" t="s">
        <v>892</v>
      </c>
      <c r="GT88" s="11" t="s">
        <v>892</v>
      </c>
      <c r="GU88" s="11" t="s">
        <v>892</v>
      </c>
    </row>
    <row r="89" spans="1:203">
      <c r="C89" s="10" t="s">
        <v>890</v>
      </c>
      <c r="E89" s="11">
        <v>0.39344262295081966</v>
      </c>
      <c r="F89" s="11">
        <v>0.32128514056224899</v>
      </c>
      <c r="G89" s="11">
        <v>0.47389558232931728</v>
      </c>
      <c r="H89" s="11">
        <v>8.943089430894309E-2</v>
      </c>
      <c r="I89" s="11">
        <v>0.18032786885245902</v>
      </c>
      <c r="J89" s="11">
        <v>0.13877551020408163</v>
      </c>
      <c r="K89" s="11">
        <v>0.48780487804878048</v>
      </c>
      <c r="L89" s="11">
        <v>5.5776892430278883E-2</v>
      </c>
      <c r="M89" s="11">
        <v>0.1111111111111111</v>
      </c>
      <c r="N89" s="11">
        <v>0.14000000000000001</v>
      </c>
      <c r="O89" s="11">
        <v>0.54435483870967738</v>
      </c>
      <c r="P89" s="11">
        <v>0.3048780487804878</v>
      </c>
      <c r="Q89" s="11">
        <v>8.9068825910931168E-2</v>
      </c>
      <c r="R89" s="11">
        <v>0.20408163265306123</v>
      </c>
      <c r="S89" s="11">
        <v>0.42338709677419356</v>
      </c>
      <c r="T89" s="11">
        <v>0.39430894308943087</v>
      </c>
      <c r="U89" s="11">
        <v>0.15322580645161291</v>
      </c>
      <c r="V89" s="11">
        <v>0.76587301587301593</v>
      </c>
      <c r="W89" s="11">
        <v>0.62660944206008584</v>
      </c>
      <c r="X89" s="11">
        <v>0.38750000000000001</v>
      </c>
      <c r="Y89" s="11">
        <v>0.62176165803108807</v>
      </c>
      <c r="Z89" s="11">
        <v>0.44578313253012047</v>
      </c>
      <c r="AA89" s="11">
        <v>0.43555555555555553</v>
      </c>
      <c r="AB89" s="11">
        <v>0.57851239669421484</v>
      </c>
      <c r="AC89" s="11">
        <v>0.5146443514644351</v>
      </c>
      <c r="AD89" s="11">
        <v>0.67248908296943233</v>
      </c>
      <c r="AE89" s="11">
        <v>0.47131147540983609</v>
      </c>
      <c r="AF89" s="11">
        <v>0.45901639344262296</v>
      </c>
      <c r="AG89" s="11">
        <v>0.38655462184873951</v>
      </c>
      <c r="AH89" s="11">
        <v>0.3836734693877551</v>
      </c>
      <c r="AI89" s="11">
        <v>0.2857142857142857</v>
      </c>
      <c r="AJ89" s="11">
        <v>0.46987951807228917</v>
      </c>
      <c r="AK89" s="11">
        <v>0.34817813765182187</v>
      </c>
      <c r="AL89" s="11">
        <v>0.37068965517241381</v>
      </c>
      <c r="AM89" s="11">
        <v>0.5541666666666667</v>
      </c>
      <c r="AN89" s="11">
        <v>0.532258064516129</v>
      </c>
      <c r="AO89" s="11">
        <v>0.28629032258064518</v>
      </c>
      <c r="AP89" s="11">
        <v>0.38135593220338981</v>
      </c>
      <c r="AQ89" s="11">
        <v>0.3048780487804878</v>
      </c>
      <c r="AR89" s="11">
        <v>0.43724696356275305</v>
      </c>
      <c r="AS89" s="11">
        <v>0.49783549783549785</v>
      </c>
      <c r="AT89" s="11">
        <v>0.33739837398373984</v>
      </c>
      <c r="AU89" s="11">
        <v>0.30952380952380953</v>
      </c>
      <c r="AV89" s="11">
        <v>0.20491803278688525</v>
      </c>
      <c r="AW89" s="11">
        <v>0.47410358565737054</v>
      </c>
      <c r="AX89" s="11">
        <v>0.42436974789915966</v>
      </c>
      <c r="AY89" s="11">
        <v>0.26970954356846472</v>
      </c>
      <c r="AZ89" s="11">
        <v>0.6035242290748899</v>
      </c>
      <c r="BA89" s="11">
        <v>0.32926829268292684</v>
      </c>
      <c r="BB89" s="11">
        <v>0.37899543378995432</v>
      </c>
      <c r="BC89" s="11">
        <v>0.41224489795918368</v>
      </c>
      <c r="BD89" s="11">
        <v>0.23868312757201646</v>
      </c>
      <c r="BE89" s="11">
        <v>0.47619047619047616</v>
      </c>
      <c r="BF89" s="11">
        <v>0.36363636363636365</v>
      </c>
      <c r="BG89" s="11">
        <v>0.43961352657004832</v>
      </c>
      <c r="BH89" s="11">
        <v>0.46800000000000003</v>
      </c>
      <c r="BI89" s="11">
        <v>0.27642276422764228</v>
      </c>
      <c r="BJ89" s="11">
        <v>0.36213991769547327</v>
      </c>
      <c r="BK89" s="11">
        <v>0.47736625514403291</v>
      </c>
      <c r="BL89" s="11">
        <v>0.52459016393442626</v>
      </c>
      <c r="BM89" s="11">
        <v>0.45019920318725098</v>
      </c>
      <c r="BN89" s="11">
        <v>0.54356846473029041</v>
      </c>
      <c r="BO89" s="11">
        <v>0.51004016064257029</v>
      </c>
      <c r="BP89" s="11">
        <v>0.49387755102040815</v>
      </c>
      <c r="BQ89" s="11">
        <v>0.22131147540983606</v>
      </c>
      <c r="BR89" s="11">
        <v>0.20434782608695654</v>
      </c>
      <c r="BS89" s="11">
        <v>0.37628865979381443</v>
      </c>
      <c r="BT89" s="11">
        <v>0.55691056910569103</v>
      </c>
      <c r="BU89" s="11">
        <v>0.44081632653061226</v>
      </c>
      <c r="BV89" s="11">
        <v>0.47410358565737054</v>
      </c>
      <c r="BW89" s="11">
        <v>0.3386454183266932</v>
      </c>
      <c r="BX89" s="11">
        <v>0.4302788844621514</v>
      </c>
      <c r="BY89" s="11">
        <v>0.25531914893617019</v>
      </c>
      <c r="BZ89" s="11">
        <v>0.3925619834710744</v>
      </c>
      <c r="CA89" s="11">
        <v>0.2145748987854251</v>
      </c>
      <c r="CB89" s="11">
        <v>0.11570247933884298</v>
      </c>
      <c r="CC89" s="11">
        <v>0.44767441860465118</v>
      </c>
      <c r="CD89" s="11">
        <v>0.44444444444444442</v>
      </c>
      <c r="CE89" s="11">
        <v>0.23412698412698413</v>
      </c>
      <c r="CF89" s="11">
        <v>0.21825396825396826</v>
      </c>
      <c r="CG89" s="11">
        <v>0.46443514644351463</v>
      </c>
      <c r="CH89" s="11">
        <v>0.29203539823008851</v>
      </c>
      <c r="CI89" s="11">
        <v>0.58704453441295545</v>
      </c>
      <c r="CJ89" s="11">
        <v>0.55601659751037347</v>
      </c>
      <c r="CK89" s="11">
        <v>0.42063492063492064</v>
      </c>
      <c r="CL89" s="11">
        <v>0.48809523809523808</v>
      </c>
      <c r="CM89" s="11">
        <v>0.47222222222222221</v>
      </c>
      <c r="CN89" s="11">
        <v>0.27490039840637448</v>
      </c>
      <c r="CO89" s="11">
        <v>0.26104417670682734</v>
      </c>
      <c r="CP89" s="11">
        <v>0.42436974789915966</v>
      </c>
      <c r="CQ89" s="11">
        <v>0.54545454545454541</v>
      </c>
      <c r="CR89" s="11">
        <v>0.36399999999999999</v>
      </c>
      <c r="CS89" s="11">
        <v>0.42499999999999999</v>
      </c>
      <c r="CT89" s="11">
        <v>7.28744939271255E-2</v>
      </c>
      <c r="CU89" s="11">
        <v>0.52439024390243905</v>
      </c>
      <c r="CV89" s="11">
        <v>0.14285714285714285</v>
      </c>
      <c r="CW89" s="11">
        <v>0.71129707112970708</v>
      </c>
      <c r="CX89" s="11">
        <v>0.66527196652719667</v>
      </c>
      <c r="CY89" s="11">
        <v>0.36625514403292181</v>
      </c>
      <c r="CZ89" s="11">
        <v>0.1646586345381526</v>
      </c>
      <c r="DA89" s="11">
        <v>0.13600000000000001</v>
      </c>
      <c r="DB89" s="11">
        <v>0.39344262295081966</v>
      </c>
      <c r="DC89" s="11">
        <v>0.32780082987551867</v>
      </c>
      <c r="DD89" s="11">
        <v>0.38589211618257263</v>
      </c>
      <c r="DE89" s="11">
        <v>0.45333333333333331</v>
      </c>
      <c r="DF89" s="11">
        <v>0.18777292576419213</v>
      </c>
      <c r="DG89" s="11">
        <v>0.53711790393013104</v>
      </c>
      <c r="DH89" s="11">
        <v>0.56140350877192979</v>
      </c>
      <c r="DI89" s="11">
        <v>0.80952380952380953</v>
      </c>
      <c r="DJ89" s="11">
        <v>0.75</v>
      </c>
      <c r="DK89" s="11">
        <v>0.81746031746031744</v>
      </c>
      <c r="DL89" s="11">
        <v>0.63716814159292035</v>
      </c>
      <c r="DM89" s="11">
        <v>0.43805309734513276</v>
      </c>
      <c r="DN89" s="11">
        <v>0.51769911504424782</v>
      </c>
      <c r="DO89" s="11">
        <v>0.32044198895027626</v>
      </c>
      <c r="DP89" s="11">
        <v>0.69158878504672894</v>
      </c>
      <c r="DQ89" s="11">
        <v>0.8089887640449438</v>
      </c>
      <c r="DR89" s="11">
        <v>0.75609756097560976</v>
      </c>
      <c r="DS89" s="11">
        <v>3.7499999999999999E-2</v>
      </c>
      <c r="DT89" s="11">
        <v>0.10596026490066225</v>
      </c>
      <c r="DU89" s="11">
        <v>0.1366906474820144</v>
      </c>
      <c r="DV89" s="11">
        <v>0.25899280575539568</v>
      </c>
      <c r="DW89" s="11">
        <v>0.48226950354609927</v>
      </c>
      <c r="DX89" s="11">
        <v>0.4589041095890411</v>
      </c>
      <c r="DY89" s="11">
        <v>0.4</v>
      </c>
      <c r="DZ89" s="11">
        <v>7.586206896551724E-2</v>
      </c>
      <c r="EA89" s="11">
        <v>2.7586206896551724E-2</v>
      </c>
      <c r="EB89" s="11">
        <v>5.185185185185185E-2</v>
      </c>
      <c r="EC89" s="11">
        <v>0.39805825242718446</v>
      </c>
      <c r="ED89" s="11">
        <v>0.68867924528301883</v>
      </c>
      <c r="EE89" s="11">
        <v>0.12244897959183673</v>
      </c>
      <c r="EF89" s="11">
        <v>0.35714285714285715</v>
      </c>
      <c r="EG89" s="11">
        <v>0.84523809523809523</v>
      </c>
      <c r="EH89" s="11">
        <v>0.66666666666666663</v>
      </c>
      <c r="EI89" s="11">
        <v>0.61111111111111116</v>
      </c>
      <c r="EJ89" s="11">
        <v>0.5</v>
      </c>
      <c r="EK89" s="11">
        <v>0.515625</v>
      </c>
      <c r="EL89" s="11">
        <v>0.22727272727272727</v>
      </c>
      <c r="EM89" s="11">
        <v>0.40909090909090912</v>
      </c>
      <c r="EN89" s="11">
        <v>0.82352941176470584</v>
      </c>
      <c r="EO89" s="11">
        <v>0.86274509803921573</v>
      </c>
      <c r="EP89" s="11">
        <v>0.88235294117647056</v>
      </c>
      <c r="EQ89" s="11">
        <v>0.5</v>
      </c>
      <c r="ER89" s="11">
        <v>0.60606060606060608</v>
      </c>
      <c r="ES89" s="11">
        <v>0.35294117647058826</v>
      </c>
      <c r="ET89" s="11">
        <v>0.5</v>
      </c>
      <c r="EU89" s="11">
        <v>9.0909090909090912E-2</v>
      </c>
      <c r="EV89" s="11" t="s">
        <v>892</v>
      </c>
      <c r="EW89" s="11">
        <v>0.44444444444444442</v>
      </c>
      <c r="EX89" s="11">
        <v>0.2</v>
      </c>
      <c r="EY89" s="11">
        <v>0.4</v>
      </c>
      <c r="EZ89" s="11" t="s">
        <v>892</v>
      </c>
      <c r="FA89" s="11" t="s">
        <v>892</v>
      </c>
      <c r="FB89" s="11" t="s">
        <v>892</v>
      </c>
      <c r="FC89" s="11" t="s">
        <v>892</v>
      </c>
      <c r="FD89" s="11" t="s">
        <v>892</v>
      </c>
      <c r="FE89" s="11" t="s">
        <v>892</v>
      </c>
      <c r="FF89" s="11" t="s">
        <v>892</v>
      </c>
      <c r="FG89" s="11" t="s">
        <v>892</v>
      </c>
      <c r="FH89" s="11" t="s">
        <v>892</v>
      </c>
      <c r="FI89" s="11" t="s">
        <v>892</v>
      </c>
      <c r="FJ89" s="11" t="s">
        <v>892</v>
      </c>
      <c r="FK89" s="11" t="s">
        <v>892</v>
      </c>
      <c r="FL89" s="11" t="s">
        <v>892</v>
      </c>
      <c r="FM89" s="11" t="s">
        <v>892</v>
      </c>
      <c r="FN89" s="11" t="s">
        <v>892</v>
      </c>
      <c r="FO89" s="11" t="s">
        <v>892</v>
      </c>
      <c r="FP89" s="11" t="s">
        <v>892</v>
      </c>
      <c r="FQ89" s="11" t="s">
        <v>892</v>
      </c>
      <c r="FR89" s="11" t="s">
        <v>892</v>
      </c>
      <c r="FS89" s="11" t="s">
        <v>892</v>
      </c>
      <c r="FT89" s="11" t="s">
        <v>892</v>
      </c>
      <c r="FU89" s="11" t="s">
        <v>892</v>
      </c>
      <c r="FV89" s="11" t="s">
        <v>892</v>
      </c>
      <c r="FW89" s="11" t="s">
        <v>892</v>
      </c>
      <c r="FX89" s="11" t="s">
        <v>892</v>
      </c>
      <c r="FY89" s="11" t="s">
        <v>892</v>
      </c>
      <c r="FZ89" s="11" t="s">
        <v>892</v>
      </c>
      <c r="GA89" s="11" t="s">
        <v>892</v>
      </c>
      <c r="GB89" s="11" t="s">
        <v>892</v>
      </c>
      <c r="GC89" s="11" t="s">
        <v>892</v>
      </c>
      <c r="GD89" s="11" t="s">
        <v>892</v>
      </c>
      <c r="GE89" s="11" t="s">
        <v>892</v>
      </c>
      <c r="GF89" s="11" t="s">
        <v>892</v>
      </c>
      <c r="GG89" s="11" t="s">
        <v>892</v>
      </c>
      <c r="GH89" s="11">
        <v>0.76923076923076927</v>
      </c>
      <c r="GI89" s="11" t="s">
        <v>892</v>
      </c>
      <c r="GJ89" s="11" t="s">
        <v>892</v>
      </c>
      <c r="GK89" s="11" t="s">
        <v>892</v>
      </c>
      <c r="GL89" s="11" t="s">
        <v>892</v>
      </c>
      <c r="GM89" s="11" t="s">
        <v>892</v>
      </c>
      <c r="GN89" s="11" t="s">
        <v>892</v>
      </c>
      <c r="GO89" s="11" t="s">
        <v>892</v>
      </c>
      <c r="GP89" s="11" t="s">
        <v>892</v>
      </c>
      <c r="GQ89" s="11" t="s">
        <v>892</v>
      </c>
      <c r="GR89" s="11" t="s">
        <v>892</v>
      </c>
      <c r="GS89" s="11" t="s">
        <v>892</v>
      </c>
      <c r="GT89" s="11" t="s">
        <v>892</v>
      </c>
      <c r="GU89" s="11" t="s">
        <v>892</v>
      </c>
    </row>
    <row r="90" spans="1:203">
      <c r="C90" s="10" t="s">
        <v>891</v>
      </c>
      <c r="E90" s="11">
        <v>-0.19402567567567561</v>
      </c>
      <c r="F90" s="11">
        <v>-0.56633431952662694</v>
      </c>
      <c r="G90" s="11">
        <v>-0.8457595419847328</v>
      </c>
      <c r="H90" s="11">
        <v>-0.59870357142857156</v>
      </c>
      <c r="I90" s="11">
        <v>-0.60097250000000035</v>
      </c>
      <c r="J90" s="11">
        <v>-0.55416161137440745</v>
      </c>
      <c r="K90" s="11">
        <v>-0.37481269841269849</v>
      </c>
      <c r="L90" s="11">
        <v>-1.1125464135021101</v>
      </c>
      <c r="M90" s="11">
        <v>-1.0330589285714284</v>
      </c>
      <c r="N90" s="11">
        <v>-1.3225790697674411</v>
      </c>
      <c r="O90" s="11">
        <v>-1.1245876106194688</v>
      </c>
      <c r="P90" s="11">
        <v>-0.59092163742690029</v>
      </c>
      <c r="Q90" s="11">
        <v>-0.58107200000000014</v>
      </c>
      <c r="R90" s="11">
        <v>-0.3720364102564101</v>
      </c>
      <c r="S90" s="11">
        <v>-0.7341363636363637</v>
      </c>
      <c r="T90" s="11">
        <v>-0.69896375838926172</v>
      </c>
      <c r="U90" s="11">
        <v>-0.97576333333333298</v>
      </c>
      <c r="V90" s="11">
        <v>-0.43508813559322029</v>
      </c>
      <c r="W90" s="11">
        <v>-0.83659195402298869</v>
      </c>
      <c r="X90" s="11">
        <v>-0.24640408163265304</v>
      </c>
      <c r="Y90" s="11">
        <v>-0.1391917808219178</v>
      </c>
      <c r="Z90" s="11">
        <v>-1.0796268115942025</v>
      </c>
      <c r="AA90" s="11">
        <v>-0.72243858267716565</v>
      </c>
      <c r="AB90" s="11">
        <v>-0.47130490196078434</v>
      </c>
      <c r="AC90" s="11">
        <v>-0.69976034482758631</v>
      </c>
      <c r="AD90" s="11">
        <v>-0.78982799999999986</v>
      </c>
      <c r="AE90" s="11">
        <v>-1.1316775193798447</v>
      </c>
      <c r="AF90" s="11">
        <v>-0.66830075757575758</v>
      </c>
      <c r="AG90" s="11">
        <v>-0.94475136986301378</v>
      </c>
      <c r="AH90" s="11">
        <v>-0.46675827814569548</v>
      </c>
      <c r="AI90" s="11">
        <v>-0.36494363636363653</v>
      </c>
      <c r="AJ90" s="11">
        <v>-1.0790681818181818</v>
      </c>
      <c r="AK90" s="11">
        <v>-0.85996832298136638</v>
      </c>
      <c r="AL90" s="11">
        <v>-1.3311732876712328</v>
      </c>
      <c r="AM90" s="11">
        <v>-0.32751495327102803</v>
      </c>
      <c r="AN90" s="11">
        <v>-0.6078836206896554</v>
      </c>
      <c r="AO90" s="11">
        <v>-1.4976412429378534</v>
      </c>
      <c r="AP90" s="11">
        <v>-0.82774383561643905</v>
      </c>
      <c r="AQ90" s="11">
        <v>-0.61621637426900511</v>
      </c>
      <c r="AR90" s="11">
        <v>-0.8644323741007196</v>
      </c>
      <c r="AS90" s="11">
        <v>-0.6277077586206895</v>
      </c>
      <c r="AT90" s="11">
        <v>-0.72334171779141077</v>
      </c>
      <c r="AU90" s="11">
        <v>-1.1399689655172407</v>
      </c>
      <c r="AV90" s="11">
        <v>-0.71235618556701019</v>
      </c>
      <c r="AW90" s="11">
        <v>-1.0959696969696968</v>
      </c>
      <c r="AX90" s="11">
        <v>-0.68881021897810224</v>
      </c>
      <c r="AY90" s="11">
        <v>-0.35054772727272732</v>
      </c>
      <c r="AZ90" s="11">
        <v>-0.42390444444444425</v>
      </c>
      <c r="BA90" s="11">
        <v>-0.53836727272727281</v>
      </c>
      <c r="BB90" s="11">
        <v>-0.2982338235294118</v>
      </c>
      <c r="BC90" s="11">
        <v>-0.54251250000000018</v>
      </c>
      <c r="BD90" s="11">
        <v>-0.74666918918918879</v>
      </c>
      <c r="BE90" s="11">
        <v>-0.90220606060606079</v>
      </c>
      <c r="BF90" s="11">
        <v>-0.20445194805194797</v>
      </c>
      <c r="BG90" s="11">
        <v>-0.14846034482758616</v>
      </c>
      <c r="BH90" s="11">
        <v>-0.96302030075187983</v>
      </c>
      <c r="BI90" s="11">
        <v>-0.7212752808988766</v>
      </c>
      <c r="BJ90" s="11">
        <v>-0.79811032258064463</v>
      </c>
      <c r="BK90" s="11">
        <v>-0.71733937007874049</v>
      </c>
      <c r="BL90" s="11">
        <v>-0.83318620689655176</v>
      </c>
      <c r="BM90" s="11">
        <v>-1.7784347826086957</v>
      </c>
      <c r="BN90" s="11">
        <v>-1.0441672727272726</v>
      </c>
      <c r="BO90" s="11">
        <v>-2.115218852459015</v>
      </c>
      <c r="BP90" s="11">
        <v>-1.4458943548387093</v>
      </c>
      <c r="BQ90" s="11">
        <v>-0.56740263157894733</v>
      </c>
      <c r="BR90" s="11">
        <v>-0.31533879781420759</v>
      </c>
      <c r="BS90" s="11">
        <v>-0.21510909090909097</v>
      </c>
      <c r="BT90" s="11">
        <v>-3.2864522935779816</v>
      </c>
      <c r="BU90" s="11">
        <v>-1.0465043795620443</v>
      </c>
      <c r="BV90" s="11">
        <v>-0.3623409090909091</v>
      </c>
      <c r="BW90" s="11">
        <v>-0.92870602409638536</v>
      </c>
      <c r="BX90" s="11">
        <v>-0.51766503496503491</v>
      </c>
      <c r="BY90" s="11">
        <v>-0.58550114285714305</v>
      </c>
      <c r="BZ90" s="11">
        <v>-0.7225210884353741</v>
      </c>
      <c r="CA90" s="11">
        <v>-0.49715463917525754</v>
      </c>
      <c r="CB90" s="11">
        <v>-0.44372429906542066</v>
      </c>
      <c r="CC90" s="11">
        <v>-0.19558421052631575</v>
      </c>
      <c r="CD90" s="11">
        <v>-0.36875500000000017</v>
      </c>
      <c r="CE90" s="11">
        <v>-1.0761694300518143</v>
      </c>
      <c r="CF90" s="11">
        <v>-0.61967106598984778</v>
      </c>
      <c r="CG90" s="11">
        <v>-0.35798906250000007</v>
      </c>
      <c r="CH90" s="11">
        <v>-0.28463124999999984</v>
      </c>
      <c r="CI90" s="11">
        <v>-0.45728039215686239</v>
      </c>
      <c r="CJ90" s="11">
        <v>-0.84446448598130841</v>
      </c>
      <c r="CK90" s="11">
        <v>-0.14708767123287669</v>
      </c>
      <c r="CL90" s="11">
        <v>-0.25013720930232558</v>
      </c>
      <c r="CM90" s="11">
        <v>-0.47060300751879713</v>
      </c>
      <c r="CN90" s="11">
        <v>-0.26539945054945041</v>
      </c>
      <c r="CO90" s="11">
        <v>-0.72313695652173937</v>
      </c>
      <c r="CP90" s="11">
        <v>-0.32758759124087589</v>
      </c>
      <c r="CQ90" s="11">
        <v>-0.50291909090909104</v>
      </c>
      <c r="CR90" s="11">
        <v>-1.1726358490566033</v>
      </c>
      <c r="CS90" s="11">
        <v>-0.63859420289855107</v>
      </c>
      <c r="CT90" s="11">
        <v>-0.54833362445414868</v>
      </c>
      <c r="CU90" s="11">
        <v>-0.78920341880341915</v>
      </c>
      <c r="CV90" s="11">
        <v>-1.2028314814814809</v>
      </c>
      <c r="CW90" s="11">
        <v>-0.22363478260869568</v>
      </c>
      <c r="CX90" s="11">
        <v>-0.30791250000000009</v>
      </c>
      <c r="CY90" s="11">
        <v>-0.66651493506493498</v>
      </c>
      <c r="CZ90" s="11">
        <v>-0.55064567307692269</v>
      </c>
      <c r="DA90" s="11">
        <v>-1.4790069444444442</v>
      </c>
      <c r="DB90" s="11">
        <v>-2.1691270270270269</v>
      </c>
      <c r="DC90" s="11">
        <v>-1.4586734567901232</v>
      </c>
      <c r="DD90" s="11">
        <v>-0.34480945945945951</v>
      </c>
      <c r="DE90" s="11">
        <v>-0.23766910569105704</v>
      </c>
      <c r="DF90" s="11">
        <v>-0.18844999999999998</v>
      </c>
      <c r="DG90" s="11">
        <v>-0.34080754716981132</v>
      </c>
      <c r="DH90" s="11">
        <v>-0.17594299999999993</v>
      </c>
      <c r="DI90" s="11">
        <v>-0.33077708333333328</v>
      </c>
      <c r="DJ90" s="11">
        <v>-0.32022698412698408</v>
      </c>
      <c r="DK90" s="11">
        <v>-0.35427391304347827</v>
      </c>
      <c r="DL90" s="11">
        <v>-0.39329512195121957</v>
      </c>
      <c r="DM90" s="11">
        <v>-0.54430944881889742</v>
      </c>
      <c r="DN90" s="11">
        <v>-0.28450091743119255</v>
      </c>
      <c r="DO90" s="11">
        <v>-1.1452918699186991</v>
      </c>
      <c r="DP90" s="11">
        <v>-0.18531060606060601</v>
      </c>
      <c r="DQ90" s="11">
        <v>-0.22222941176470595</v>
      </c>
      <c r="DR90" s="11">
        <v>-0.16618500000000003</v>
      </c>
      <c r="DS90" s="11">
        <v>-1.558511038961039</v>
      </c>
      <c r="DT90" s="11">
        <v>-1.2073562962962965</v>
      </c>
      <c r="DU90" s="11">
        <v>-0.46247166666666667</v>
      </c>
      <c r="DV90" s="11">
        <v>-0.60991650485436899</v>
      </c>
      <c r="DW90" s="11">
        <v>-0.70958219178082194</v>
      </c>
      <c r="DX90" s="11">
        <v>-0.7631215189873416</v>
      </c>
      <c r="DY90" s="11">
        <v>-0.80240641025641013</v>
      </c>
      <c r="DZ90" s="11">
        <v>-0.76225074626865685</v>
      </c>
      <c r="EA90" s="11">
        <v>-0.75282198581560322</v>
      </c>
      <c r="EB90" s="11">
        <v>-0.68633906249999999</v>
      </c>
      <c r="EC90" s="11">
        <v>-0.91878064516129032</v>
      </c>
      <c r="ED90" s="11">
        <v>-0.2063515151515152</v>
      </c>
      <c r="EE90" s="11">
        <v>-0.31111046511627893</v>
      </c>
      <c r="EF90" s="11">
        <v>-0.3831269841269842</v>
      </c>
      <c r="EG90" s="11">
        <v>-0.29907692307692302</v>
      </c>
      <c r="EH90" s="11">
        <v>-0.264075</v>
      </c>
      <c r="EI90" s="11">
        <v>-0.28276071428571437</v>
      </c>
      <c r="EJ90" s="11">
        <v>-0.45011944444444452</v>
      </c>
      <c r="EK90" s="11">
        <v>-0.30787096774193545</v>
      </c>
      <c r="EL90" s="11">
        <v>-1.1507411764705879</v>
      </c>
      <c r="EM90" s="11">
        <v>-1.4095576923076925</v>
      </c>
      <c r="EN90" s="11">
        <v>-0.25030000000000002</v>
      </c>
      <c r="EO90" s="11">
        <v>-0.21882857142857143</v>
      </c>
      <c r="EP90" s="11">
        <v>-0.12821666666666667</v>
      </c>
      <c r="EQ90" s="11">
        <v>-2.5987666666666667</v>
      </c>
      <c r="ER90" s="11">
        <v>-0.44294615384615393</v>
      </c>
      <c r="ES90" s="11">
        <v>-0.42270000000000008</v>
      </c>
      <c r="ET90" s="11">
        <v>-0.27914117647058828</v>
      </c>
      <c r="EU90" s="11">
        <v>-0.95864500000000008</v>
      </c>
      <c r="EV90" s="11" t="s">
        <v>892</v>
      </c>
      <c r="EW90" s="11">
        <v>-1.57314</v>
      </c>
      <c r="EX90" s="11">
        <v>-0.29285</v>
      </c>
      <c r="EY90" s="11">
        <v>-6.7466666666666661E-2</v>
      </c>
      <c r="EZ90" s="11" t="s">
        <v>892</v>
      </c>
      <c r="FA90" s="11" t="s">
        <v>892</v>
      </c>
      <c r="FB90" s="11" t="s">
        <v>892</v>
      </c>
      <c r="FC90" s="11" t="s">
        <v>892</v>
      </c>
      <c r="FD90" s="11" t="s">
        <v>892</v>
      </c>
      <c r="FE90" s="11" t="s">
        <v>892</v>
      </c>
      <c r="FF90" s="11" t="s">
        <v>892</v>
      </c>
      <c r="FG90" s="11" t="s">
        <v>892</v>
      </c>
      <c r="FH90" s="11" t="s">
        <v>892</v>
      </c>
      <c r="FI90" s="11" t="s">
        <v>892</v>
      </c>
      <c r="FJ90" s="11" t="s">
        <v>892</v>
      </c>
      <c r="FK90" s="11" t="s">
        <v>892</v>
      </c>
      <c r="FL90" s="11" t="s">
        <v>892</v>
      </c>
      <c r="FM90" s="11" t="s">
        <v>892</v>
      </c>
      <c r="FN90" s="11" t="s">
        <v>892</v>
      </c>
      <c r="FO90" s="11" t="s">
        <v>892</v>
      </c>
      <c r="FP90" s="11" t="s">
        <v>892</v>
      </c>
      <c r="FQ90" s="11" t="s">
        <v>892</v>
      </c>
      <c r="FR90" s="11" t="s">
        <v>892</v>
      </c>
      <c r="FS90" s="11" t="s">
        <v>892</v>
      </c>
      <c r="FT90" s="11" t="s">
        <v>892</v>
      </c>
      <c r="FU90" s="11" t="s">
        <v>892</v>
      </c>
      <c r="FV90" s="11" t="s">
        <v>892</v>
      </c>
      <c r="FW90" s="11" t="s">
        <v>892</v>
      </c>
      <c r="FX90" s="11" t="s">
        <v>892</v>
      </c>
      <c r="FY90" s="11" t="s">
        <v>892</v>
      </c>
      <c r="FZ90" s="11" t="s">
        <v>892</v>
      </c>
      <c r="GA90" s="11" t="s">
        <v>892</v>
      </c>
      <c r="GB90" s="11" t="s">
        <v>892</v>
      </c>
      <c r="GC90" s="11" t="s">
        <v>892</v>
      </c>
      <c r="GD90" s="11" t="s">
        <v>892</v>
      </c>
      <c r="GE90" s="11" t="s">
        <v>892</v>
      </c>
      <c r="GF90" s="11" t="s">
        <v>892</v>
      </c>
      <c r="GG90" s="11" t="s">
        <v>892</v>
      </c>
      <c r="GH90" s="11">
        <v>-1.6936017543859649</v>
      </c>
      <c r="GI90" s="11" t="s">
        <v>892</v>
      </c>
      <c r="GJ90" s="11" t="s">
        <v>892</v>
      </c>
      <c r="GK90" s="11" t="s">
        <v>892</v>
      </c>
      <c r="GL90" s="11" t="s">
        <v>892</v>
      </c>
      <c r="GM90" s="11" t="s">
        <v>892</v>
      </c>
      <c r="GN90" s="11" t="s">
        <v>892</v>
      </c>
      <c r="GO90" s="11" t="s">
        <v>892</v>
      </c>
      <c r="GP90" s="11" t="s">
        <v>892</v>
      </c>
      <c r="GQ90" s="11" t="s">
        <v>892</v>
      </c>
      <c r="GR90" s="11" t="s">
        <v>892</v>
      </c>
      <c r="GS90" s="11" t="s">
        <v>892</v>
      </c>
      <c r="GT90" s="11" t="s">
        <v>892</v>
      </c>
      <c r="GU90" s="11" t="s">
        <v>892</v>
      </c>
    </row>
    <row r="91" spans="1:203">
      <c r="C91" s="10" t="s">
        <v>891</v>
      </c>
      <c r="E91" s="11">
        <v>148</v>
      </c>
      <c r="F91" s="11">
        <v>169</v>
      </c>
      <c r="G91" s="11">
        <v>131</v>
      </c>
      <c r="H91" s="11">
        <v>224</v>
      </c>
      <c r="I91" s="11">
        <v>200</v>
      </c>
      <c r="J91" s="11">
        <v>211</v>
      </c>
      <c r="K91" s="11">
        <v>126</v>
      </c>
      <c r="L91" s="11">
        <v>237</v>
      </c>
      <c r="M91" s="11">
        <v>224</v>
      </c>
      <c r="N91" s="11">
        <v>215</v>
      </c>
      <c r="O91" s="11">
        <v>113</v>
      </c>
      <c r="P91" s="11">
        <v>171</v>
      </c>
      <c r="Q91" s="11">
        <v>225</v>
      </c>
      <c r="R91" s="11">
        <v>195</v>
      </c>
      <c r="S91" s="11">
        <v>143</v>
      </c>
      <c r="T91" s="11">
        <v>149</v>
      </c>
      <c r="U91" s="11">
        <v>210</v>
      </c>
      <c r="V91" s="11">
        <v>59</v>
      </c>
      <c r="W91" s="11">
        <v>87</v>
      </c>
      <c r="X91" s="11">
        <v>147</v>
      </c>
      <c r="Y91" s="11">
        <v>73</v>
      </c>
      <c r="Z91" s="11">
        <v>138</v>
      </c>
      <c r="AA91" s="11">
        <v>127</v>
      </c>
      <c r="AB91" s="11">
        <v>102</v>
      </c>
      <c r="AC91" s="11">
        <v>116</v>
      </c>
      <c r="AD91" s="11">
        <v>75</v>
      </c>
      <c r="AE91" s="11">
        <v>129</v>
      </c>
      <c r="AF91" s="11">
        <v>132</v>
      </c>
      <c r="AG91" s="11">
        <v>146</v>
      </c>
      <c r="AH91" s="11">
        <v>151</v>
      </c>
      <c r="AI91" s="11">
        <v>165</v>
      </c>
      <c r="AJ91" s="11">
        <v>132</v>
      </c>
      <c r="AK91" s="11">
        <v>161</v>
      </c>
      <c r="AL91" s="11">
        <v>146</v>
      </c>
      <c r="AM91" s="11">
        <v>107</v>
      </c>
      <c r="AN91" s="11">
        <v>116</v>
      </c>
      <c r="AO91" s="11">
        <v>177</v>
      </c>
      <c r="AP91" s="11">
        <v>146</v>
      </c>
      <c r="AQ91" s="11">
        <v>171</v>
      </c>
      <c r="AR91" s="11">
        <v>139</v>
      </c>
      <c r="AS91" s="11">
        <v>116</v>
      </c>
      <c r="AT91" s="11">
        <v>163</v>
      </c>
      <c r="AU91" s="11">
        <v>174</v>
      </c>
      <c r="AV91" s="11">
        <v>194</v>
      </c>
      <c r="AW91" s="11">
        <v>132</v>
      </c>
      <c r="AX91" s="11">
        <v>137</v>
      </c>
      <c r="AY91" s="11">
        <v>176</v>
      </c>
      <c r="AZ91" s="11">
        <v>90</v>
      </c>
      <c r="BA91" s="11">
        <v>165</v>
      </c>
      <c r="BB91" s="11">
        <v>136</v>
      </c>
      <c r="BC91" s="11">
        <v>144</v>
      </c>
      <c r="BD91" s="11">
        <v>185</v>
      </c>
      <c r="BE91" s="11">
        <v>132</v>
      </c>
      <c r="BF91" s="11">
        <v>154</v>
      </c>
      <c r="BG91" s="11">
        <v>116</v>
      </c>
      <c r="BH91" s="11">
        <v>133</v>
      </c>
      <c r="BI91" s="11">
        <v>178</v>
      </c>
      <c r="BJ91" s="11">
        <v>155</v>
      </c>
      <c r="BK91" s="11">
        <v>127</v>
      </c>
      <c r="BL91" s="11">
        <v>116</v>
      </c>
      <c r="BM91" s="11">
        <v>138</v>
      </c>
      <c r="BN91" s="11">
        <v>110</v>
      </c>
      <c r="BO91" s="11">
        <v>122</v>
      </c>
      <c r="BP91" s="11">
        <v>124</v>
      </c>
      <c r="BQ91" s="11">
        <v>190</v>
      </c>
      <c r="BR91" s="11">
        <v>183</v>
      </c>
      <c r="BS91" s="11">
        <v>121</v>
      </c>
      <c r="BT91" s="11">
        <v>109</v>
      </c>
      <c r="BU91" s="11">
        <v>137</v>
      </c>
      <c r="BV91" s="11">
        <v>132</v>
      </c>
      <c r="BW91" s="11">
        <v>166</v>
      </c>
      <c r="BX91" s="11">
        <v>143</v>
      </c>
      <c r="BY91" s="11">
        <v>175</v>
      </c>
      <c r="BZ91" s="11">
        <v>147</v>
      </c>
      <c r="CA91" s="11">
        <v>194</v>
      </c>
      <c r="CB91" s="11">
        <v>214</v>
      </c>
      <c r="CC91" s="11">
        <v>95</v>
      </c>
      <c r="CD91" s="11">
        <v>140</v>
      </c>
      <c r="CE91" s="11">
        <v>193</v>
      </c>
      <c r="CF91" s="11">
        <v>197</v>
      </c>
      <c r="CG91" s="11">
        <v>128</v>
      </c>
      <c r="CH91" s="11">
        <v>160</v>
      </c>
      <c r="CI91" s="11">
        <v>102</v>
      </c>
      <c r="CJ91" s="11">
        <v>107</v>
      </c>
      <c r="CK91" s="11">
        <v>146</v>
      </c>
      <c r="CL91" s="11">
        <v>129</v>
      </c>
      <c r="CM91" s="11">
        <v>133</v>
      </c>
      <c r="CN91" s="11">
        <v>182</v>
      </c>
      <c r="CO91" s="11">
        <v>184</v>
      </c>
      <c r="CP91" s="11">
        <v>137</v>
      </c>
      <c r="CQ91" s="11">
        <v>110</v>
      </c>
      <c r="CR91" s="11">
        <v>159</v>
      </c>
      <c r="CS91" s="11">
        <v>138</v>
      </c>
      <c r="CT91" s="11">
        <v>229</v>
      </c>
      <c r="CU91" s="11">
        <v>117</v>
      </c>
      <c r="CV91" s="11">
        <v>216</v>
      </c>
      <c r="CW91" s="11">
        <v>69</v>
      </c>
      <c r="CX91" s="11">
        <v>80</v>
      </c>
      <c r="CY91" s="11">
        <v>154</v>
      </c>
      <c r="CZ91" s="11">
        <v>208</v>
      </c>
      <c r="DA91" s="11">
        <v>216</v>
      </c>
      <c r="DB91" s="11">
        <v>148</v>
      </c>
      <c r="DC91" s="11">
        <v>162</v>
      </c>
      <c r="DD91" s="11">
        <v>148</v>
      </c>
      <c r="DE91" s="11">
        <v>123</v>
      </c>
      <c r="DF91" s="11">
        <v>186</v>
      </c>
      <c r="DG91" s="11">
        <v>106</v>
      </c>
      <c r="DH91" s="11">
        <v>100</v>
      </c>
      <c r="DI91" s="11">
        <v>48</v>
      </c>
      <c r="DJ91" s="11">
        <v>63</v>
      </c>
      <c r="DK91" s="11">
        <v>46</v>
      </c>
      <c r="DL91" s="11">
        <v>82</v>
      </c>
      <c r="DM91" s="11">
        <v>127</v>
      </c>
      <c r="DN91" s="11">
        <v>109</v>
      </c>
      <c r="DO91" s="11">
        <v>123</v>
      </c>
      <c r="DP91" s="11">
        <v>66</v>
      </c>
      <c r="DQ91" s="11">
        <v>34</v>
      </c>
      <c r="DR91" s="11">
        <v>40</v>
      </c>
      <c r="DS91" s="11">
        <v>154</v>
      </c>
      <c r="DT91" s="11">
        <v>135</v>
      </c>
      <c r="DU91" s="11">
        <v>120</v>
      </c>
      <c r="DV91" s="11">
        <v>103</v>
      </c>
      <c r="DW91" s="11">
        <v>73</v>
      </c>
      <c r="DX91" s="11">
        <v>79</v>
      </c>
      <c r="DY91" s="11">
        <v>78</v>
      </c>
      <c r="DZ91" s="11">
        <v>134</v>
      </c>
      <c r="EA91" s="11">
        <v>141</v>
      </c>
      <c r="EB91" s="11">
        <v>128</v>
      </c>
      <c r="EC91" s="11">
        <v>62</v>
      </c>
      <c r="ED91" s="11">
        <v>33</v>
      </c>
      <c r="EE91" s="11">
        <v>86</v>
      </c>
      <c r="EF91" s="11">
        <v>63</v>
      </c>
      <c r="EG91" s="11">
        <v>13</v>
      </c>
      <c r="EH91" s="11">
        <v>24</v>
      </c>
      <c r="EI91" s="11">
        <v>28</v>
      </c>
      <c r="EJ91" s="11">
        <v>36</v>
      </c>
      <c r="EK91" s="11">
        <v>31</v>
      </c>
      <c r="EL91" s="11">
        <v>34</v>
      </c>
      <c r="EM91" s="11">
        <v>26</v>
      </c>
      <c r="EN91" s="11">
        <v>9</v>
      </c>
      <c r="EO91" s="11">
        <v>7</v>
      </c>
      <c r="EP91" s="11">
        <v>6</v>
      </c>
      <c r="EQ91" s="11">
        <v>9</v>
      </c>
      <c r="ER91" s="11">
        <v>13</v>
      </c>
      <c r="ES91" s="11">
        <v>22</v>
      </c>
      <c r="ET91" s="11">
        <v>17</v>
      </c>
      <c r="EU91" s="11">
        <v>20</v>
      </c>
      <c r="EV91" s="11" t="s">
        <v>892</v>
      </c>
      <c r="EW91" s="11">
        <v>5</v>
      </c>
      <c r="EX91" s="11">
        <v>4</v>
      </c>
      <c r="EY91" s="11">
        <v>3</v>
      </c>
      <c r="EZ91" s="11" t="s">
        <v>892</v>
      </c>
      <c r="FA91" s="11" t="s">
        <v>892</v>
      </c>
      <c r="FB91" s="11" t="s">
        <v>892</v>
      </c>
      <c r="FC91" s="11" t="s">
        <v>892</v>
      </c>
      <c r="FD91" s="11" t="s">
        <v>892</v>
      </c>
      <c r="FE91" s="11" t="s">
        <v>892</v>
      </c>
      <c r="FF91" s="11" t="s">
        <v>892</v>
      </c>
      <c r="FG91" s="11" t="s">
        <v>892</v>
      </c>
      <c r="FH91" s="11" t="s">
        <v>892</v>
      </c>
      <c r="FI91" s="11" t="s">
        <v>892</v>
      </c>
      <c r="FJ91" s="11" t="s">
        <v>892</v>
      </c>
      <c r="FK91" s="11" t="s">
        <v>892</v>
      </c>
      <c r="FL91" s="11" t="s">
        <v>892</v>
      </c>
      <c r="FM91" s="11" t="s">
        <v>892</v>
      </c>
      <c r="FN91" s="11" t="s">
        <v>892</v>
      </c>
      <c r="FO91" s="11" t="s">
        <v>892</v>
      </c>
      <c r="FP91" s="11" t="s">
        <v>892</v>
      </c>
      <c r="FQ91" s="11" t="s">
        <v>892</v>
      </c>
      <c r="FR91" s="11" t="s">
        <v>892</v>
      </c>
      <c r="FS91" s="11" t="s">
        <v>892</v>
      </c>
      <c r="FT91" s="11" t="s">
        <v>892</v>
      </c>
      <c r="FU91" s="11" t="s">
        <v>892</v>
      </c>
      <c r="FV91" s="11" t="s">
        <v>892</v>
      </c>
      <c r="FW91" s="11" t="s">
        <v>892</v>
      </c>
      <c r="FX91" s="11" t="s">
        <v>892</v>
      </c>
      <c r="FY91" s="11" t="s">
        <v>892</v>
      </c>
      <c r="FZ91" s="11" t="s">
        <v>892</v>
      </c>
      <c r="GA91" s="11" t="s">
        <v>892</v>
      </c>
      <c r="GB91" s="11" t="s">
        <v>892</v>
      </c>
      <c r="GC91" s="11" t="s">
        <v>892</v>
      </c>
      <c r="GD91" s="11" t="s">
        <v>892</v>
      </c>
      <c r="GE91" s="11" t="s">
        <v>892</v>
      </c>
      <c r="GF91" s="11" t="s">
        <v>892</v>
      </c>
      <c r="GG91" s="11" t="s">
        <v>892</v>
      </c>
      <c r="GH91" s="11">
        <v>57</v>
      </c>
      <c r="GI91" s="11" t="s">
        <v>892</v>
      </c>
      <c r="GJ91" s="11" t="s">
        <v>892</v>
      </c>
      <c r="GK91" s="11" t="s">
        <v>892</v>
      </c>
      <c r="GL91" s="11" t="s">
        <v>892</v>
      </c>
      <c r="GM91" s="11" t="s">
        <v>892</v>
      </c>
      <c r="GN91" s="11" t="s">
        <v>892</v>
      </c>
      <c r="GO91" s="11" t="s">
        <v>892</v>
      </c>
      <c r="GP91" s="11" t="s">
        <v>892</v>
      </c>
      <c r="GQ91" s="11" t="s">
        <v>892</v>
      </c>
      <c r="GR91" s="11" t="s">
        <v>892</v>
      </c>
      <c r="GS91" s="11" t="s">
        <v>892</v>
      </c>
      <c r="GT91" s="11" t="s">
        <v>892</v>
      </c>
      <c r="GU91" s="11" t="s">
        <v>892</v>
      </c>
    </row>
    <row r="92" spans="1:203">
      <c r="C92" s="10" t="s">
        <v>891</v>
      </c>
      <c r="E92" s="11">
        <v>0.60655737704918034</v>
      </c>
      <c r="F92" s="11">
        <v>0.67871485943775101</v>
      </c>
      <c r="G92" s="11">
        <v>0.52610441767068272</v>
      </c>
      <c r="H92" s="11">
        <v>0.91056910569105687</v>
      </c>
      <c r="I92" s="11">
        <v>0.81967213114754101</v>
      </c>
      <c r="J92" s="11">
        <v>0.86122448979591837</v>
      </c>
      <c r="K92" s="11">
        <v>0.51219512195121952</v>
      </c>
      <c r="L92" s="11">
        <v>0.94422310756972117</v>
      </c>
      <c r="M92" s="11">
        <v>0.88888888888888884</v>
      </c>
      <c r="N92" s="11">
        <v>0.86</v>
      </c>
      <c r="O92" s="11">
        <v>0.45564516129032262</v>
      </c>
      <c r="P92" s="11">
        <v>0.69512195121951215</v>
      </c>
      <c r="Q92" s="11">
        <v>0.91093117408906887</v>
      </c>
      <c r="R92" s="11">
        <v>0.79591836734693877</v>
      </c>
      <c r="S92" s="11">
        <v>0.57661290322580649</v>
      </c>
      <c r="T92" s="11">
        <v>0.60569105691056913</v>
      </c>
      <c r="U92" s="11">
        <v>0.84677419354838712</v>
      </c>
      <c r="V92" s="11">
        <v>0.23412698412698407</v>
      </c>
      <c r="W92" s="11">
        <v>0.37339055793991416</v>
      </c>
      <c r="X92" s="11">
        <v>0.61250000000000004</v>
      </c>
      <c r="Y92" s="11">
        <v>0.37823834196891193</v>
      </c>
      <c r="Z92" s="11">
        <v>0.55421686746987953</v>
      </c>
      <c r="AA92" s="11">
        <v>0.56444444444444453</v>
      </c>
      <c r="AB92" s="11">
        <v>0.42148760330578516</v>
      </c>
      <c r="AC92" s="11">
        <v>0.4853556485355649</v>
      </c>
      <c r="AD92" s="11">
        <v>0.32751091703056767</v>
      </c>
      <c r="AE92" s="11">
        <v>0.52868852459016391</v>
      </c>
      <c r="AF92" s="11">
        <v>0.54098360655737698</v>
      </c>
      <c r="AG92" s="11">
        <v>0.61344537815126055</v>
      </c>
      <c r="AH92" s="11">
        <v>0.61632653061224496</v>
      </c>
      <c r="AI92" s="11">
        <v>0.7142857142857143</v>
      </c>
      <c r="AJ92" s="11">
        <v>0.53012048192771077</v>
      </c>
      <c r="AK92" s="11">
        <v>0.65182186234817818</v>
      </c>
      <c r="AL92" s="11">
        <v>0.62931034482758619</v>
      </c>
      <c r="AM92" s="11">
        <v>0.4458333333333333</v>
      </c>
      <c r="AN92" s="11">
        <v>0.467741935483871</v>
      </c>
      <c r="AO92" s="11">
        <v>0.71370967741935476</v>
      </c>
      <c r="AP92" s="11">
        <v>0.61864406779661019</v>
      </c>
      <c r="AQ92" s="11">
        <v>0.69512195121951215</v>
      </c>
      <c r="AR92" s="11">
        <v>0.56275303643724695</v>
      </c>
      <c r="AS92" s="11">
        <v>0.50216450216450215</v>
      </c>
      <c r="AT92" s="11">
        <v>0.66260162601626016</v>
      </c>
      <c r="AU92" s="11">
        <v>0.69047619047619047</v>
      </c>
      <c r="AV92" s="11">
        <v>0.79508196721311475</v>
      </c>
      <c r="AW92" s="11">
        <v>0.52589641434262946</v>
      </c>
      <c r="AX92" s="11">
        <v>0.57563025210084029</v>
      </c>
      <c r="AY92" s="11">
        <v>0.73029045643153534</v>
      </c>
      <c r="AZ92" s="11">
        <v>0.3964757709251101</v>
      </c>
      <c r="BA92" s="11">
        <v>0.6707317073170731</v>
      </c>
      <c r="BB92" s="11">
        <v>0.62100456621004563</v>
      </c>
      <c r="BC92" s="11">
        <v>0.58775510204081627</v>
      </c>
      <c r="BD92" s="11">
        <v>0.76131687242798352</v>
      </c>
      <c r="BE92" s="11">
        <v>0.52380952380952384</v>
      </c>
      <c r="BF92" s="11">
        <v>0.63636363636363635</v>
      </c>
      <c r="BG92" s="11">
        <v>0.56038647342995174</v>
      </c>
      <c r="BH92" s="11">
        <v>0.53200000000000003</v>
      </c>
      <c r="BI92" s="11">
        <v>0.72357723577235777</v>
      </c>
      <c r="BJ92" s="11">
        <v>0.63786008230452673</v>
      </c>
      <c r="BK92" s="11">
        <v>0.52263374485596703</v>
      </c>
      <c r="BL92" s="11">
        <v>0.47540983606557374</v>
      </c>
      <c r="BM92" s="11">
        <v>0.54980079681274896</v>
      </c>
      <c r="BN92" s="11">
        <v>0.45643153526970959</v>
      </c>
      <c r="BO92" s="11">
        <v>0.48995983935742971</v>
      </c>
      <c r="BP92" s="11">
        <v>0.50612244897959191</v>
      </c>
      <c r="BQ92" s="11">
        <v>0.77868852459016391</v>
      </c>
      <c r="BR92" s="11">
        <v>0.79565217391304344</v>
      </c>
      <c r="BS92" s="11">
        <v>0.62371134020618557</v>
      </c>
      <c r="BT92" s="11">
        <v>0.44308943089430897</v>
      </c>
      <c r="BU92" s="11">
        <v>0.5591836734693878</v>
      </c>
      <c r="BV92" s="11">
        <v>0.52589641434262946</v>
      </c>
      <c r="BW92" s="11">
        <v>0.66135458167330685</v>
      </c>
      <c r="BX92" s="11">
        <v>0.56972111553784854</v>
      </c>
      <c r="BY92" s="11">
        <v>0.74468085106382986</v>
      </c>
      <c r="BZ92" s="11">
        <v>0.6074380165289256</v>
      </c>
      <c r="CA92" s="11">
        <v>0.78542510121457487</v>
      </c>
      <c r="CB92" s="11">
        <v>0.88429752066115697</v>
      </c>
      <c r="CC92" s="11">
        <v>0.55232558139534882</v>
      </c>
      <c r="CD92" s="11">
        <v>0.55555555555555558</v>
      </c>
      <c r="CE92" s="11">
        <v>0.76587301587301582</v>
      </c>
      <c r="CF92" s="11">
        <v>0.78174603174603174</v>
      </c>
      <c r="CG92" s="11">
        <v>0.53556485355648542</v>
      </c>
      <c r="CH92" s="11">
        <v>0.70796460176991149</v>
      </c>
      <c r="CI92" s="11">
        <v>0.41295546558704455</v>
      </c>
      <c r="CJ92" s="11">
        <v>0.44398340248962653</v>
      </c>
      <c r="CK92" s="11">
        <v>0.57936507936507931</v>
      </c>
      <c r="CL92" s="11">
        <v>0.51190476190476186</v>
      </c>
      <c r="CM92" s="11">
        <v>0.52777777777777779</v>
      </c>
      <c r="CN92" s="11">
        <v>0.72509960159362552</v>
      </c>
      <c r="CO92" s="11">
        <v>0.73895582329317266</v>
      </c>
      <c r="CP92" s="11">
        <v>0.57563025210084029</v>
      </c>
      <c r="CQ92" s="11">
        <v>0.45454545454545459</v>
      </c>
      <c r="CR92" s="11">
        <v>0.63600000000000001</v>
      </c>
      <c r="CS92" s="11">
        <v>0.57499999999999996</v>
      </c>
      <c r="CT92" s="11">
        <v>0.92712550607287447</v>
      </c>
      <c r="CU92" s="11">
        <v>0.47560975609756095</v>
      </c>
      <c r="CV92" s="11">
        <v>0.85714285714285721</v>
      </c>
      <c r="CW92" s="11">
        <v>0.28870292887029292</v>
      </c>
      <c r="CX92" s="11">
        <v>0.33472803347280333</v>
      </c>
      <c r="CY92" s="11">
        <v>0.63374485596707819</v>
      </c>
      <c r="CZ92" s="11">
        <v>0.83534136546184734</v>
      </c>
      <c r="DA92" s="11">
        <v>0.86399999999999999</v>
      </c>
      <c r="DB92" s="11">
        <v>0.60655737704918034</v>
      </c>
      <c r="DC92" s="11">
        <v>0.67219917012448138</v>
      </c>
      <c r="DD92" s="11">
        <v>0.61410788381742742</v>
      </c>
      <c r="DE92" s="11">
        <v>0.54666666666666663</v>
      </c>
      <c r="DF92" s="11">
        <v>0.81222707423580787</v>
      </c>
      <c r="DG92" s="11">
        <v>0.46288209606986896</v>
      </c>
      <c r="DH92" s="11">
        <v>0.43859649122807021</v>
      </c>
      <c r="DI92" s="11">
        <v>0.19047619047619047</v>
      </c>
      <c r="DJ92" s="11">
        <v>0.25</v>
      </c>
      <c r="DK92" s="11">
        <v>0.18253968253968256</v>
      </c>
      <c r="DL92" s="11">
        <v>0.36283185840707965</v>
      </c>
      <c r="DM92" s="11">
        <v>0.56194690265486724</v>
      </c>
      <c r="DN92" s="11">
        <v>0.48230088495575218</v>
      </c>
      <c r="DO92" s="11">
        <v>0.67955801104972369</v>
      </c>
      <c r="DP92" s="11">
        <v>0.30841121495327106</v>
      </c>
      <c r="DQ92" s="11">
        <v>0.1910112359550562</v>
      </c>
      <c r="DR92" s="11">
        <v>0.24390243902439024</v>
      </c>
      <c r="DS92" s="11">
        <v>0.96250000000000002</v>
      </c>
      <c r="DT92" s="11">
        <v>0.89403973509933776</v>
      </c>
      <c r="DU92" s="11">
        <v>0.86330935251798557</v>
      </c>
      <c r="DV92" s="11">
        <v>0.74100719424460437</v>
      </c>
      <c r="DW92" s="11">
        <v>0.51773049645390068</v>
      </c>
      <c r="DX92" s="11">
        <v>0.54109589041095885</v>
      </c>
      <c r="DY92" s="11">
        <v>0.6</v>
      </c>
      <c r="DZ92" s="11">
        <v>0.92413793103448272</v>
      </c>
      <c r="EA92" s="11">
        <v>0.97241379310344822</v>
      </c>
      <c r="EB92" s="11">
        <v>0.94814814814814818</v>
      </c>
      <c r="EC92" s="11">
        <v>0.60194174757281549</v>
      </c>
      <c r="ED92" s="11">
        <v>0.31132075471698117</v>
      </c>
      <c r="EE92" s="11">
        <v>0.87755102040816324</v>
      </c>
      <c r="EF92" s="11">
        <v>0.64285714285714279</v>
      </c>
      <c r="EG92" s="11">
        <v>0.15476190476190477</v>
      </c>
      <c r="EH92" s="11">
        <v>0.33333333333333337</v>
      </c>
      <c r="EI92" s="11">
        <v>0.38888888888888884</v>
      </c>
      <c r="EJ92" s="11">
        <v>0.5</v>
      </c>
      <c r="EK92" s="11">
        <v>0.484375</v>
      </c>
      <c r="EL92" s="11">
        <v>0.77272727272727271</v>
      </c>
      <c r="EM92" s="11">
        <v>0.59090909090909083</v>
      </c>
      <c r="EN92" s="11">
        <v>0.17647058823529416</v>
      </c>
      <c r="EO92" s="11">
        <v>0.13725490196078427</v>
      </c>
      <c r="EP92" s="11">
        <v>0.11764705882352944</v>
      </c>
      <c r="EQ92" s="11">
        <v>0.5</v>
      </c>
      <c r="ER92" s="11">
        <v>0.39393939393939392</v>
      </c>
      <c r="ES92" s="11">
        <v>0.64705882352941169</v>
      </c>
      <c r="ET92" s="11">
        <v>0.5</v>
      </c>
      <c r="EU92" s="11">
        <v>0.90909090909090906</v>
      </c>
      <c r="EV92" s="11" t="s">
        <v>892</v>
      </c>
      <c r="EW92" s="11">
        <v>0.55555555555555558</v>
      </c>
      <c r="EX92" s="11">
        <v>0.8</v>
      </c>
      <c r="EY92" s="11">
        <v>0.6</v>
      </c>
      <c r="EZ92" s="11" t="s">
        <v>892</v>
      </c>
      <c r="FA92" s="11" t="s">
        <v>892</v>
      </c>
      <c r="FB92" s="11" t="s">
        <v>892</v>
      </c>
      <c r="FC92" s="11" t="s">
        <v>892</v>
      </c>
      <c r="FD92" s="11" t="s">
        <v>892</v>
      </c>
      <c r="FE92" s="11" t="s">
        <v>892</v>
      </c>
      <c r="FF92" s="11" t="s">
        <v>892</v>
      </c>
      <c r="FG92" s="11" t="s">
        <v>892</v>
      </c>
      <c r="FH92" s="11" t="s">
        <v>892</v>
      </c>
      <c r="FI92" s="11" t="s">
        <v>892</v>
      </c>
      <c r="FJ92" s="11" t="s">
        <v>892</v>
      </c>
      <c r="FK92" s="11" t="s">
        <v>892</v>
      </c>
      <c r="FL92" s="11" t="s">
        <v>892</v>
      </c>
      <c r="FM92" s="11" t="s">
        <v>892</v>
      </c>
      <c r="FN92" s="11" t="s">
        <v>892</v>
      </c>
      <c r="FO92" s="11" t="s">
        <v>892</v>
      </c>
      <c r="FP92" s="11" t="s">
        <v>892</v>
      </c>
      <c r="FQ92" s="11" t="s">
        <v>892</v>
      </c>
      <c r="FR92" s="11" t="s">
        <v>892</v>
      </c>
      <c r="FS92" s="11" t="s">
        <v>892</v>
      </c>
      <c r="FT92" s="11" t="s">
        <v>892</v>
      </c>
      <c r="FU92" s="11" t="s">
        <v>892</v>
      </c>
      <c r="FV92" s="11" t="s">
        <v>892</v>
      </c>
      <c r="FW92" s="11" t="s">
        <v>892</v>
      </c>
      <c r="FX92" s="11" t="s">
        <v>892</v>
      </c>
      <c r="FY92" s="11" t="s">
        <v>892</v>
      </c>
      <c r="FZ92" s="11" t="s">
        <v>892</v>
      </c>
      <c r="GA92" s="11" t="s">
        <v>892</v>
      </c>
      <c r="GB92" s="11" t="s">
        <v>892</v>
      </c>
      <c r="GC92" s="11" t="s">
        <v>892</v>
      </c>
      <c r="GD92" s="11" t="s">
        <v>892</v>
      </c>
      <c r="GE92" s="11" t="s">
        <v>892</v>
      </c>
      <c r="GF92" s="11" t="s">
        <v>892</v>
      </c>
      <c r="GG92" s="11" t="s">
        <v>892</v>
      </c>
      <c r="GH92" s="11">
        <v>0.23076923076923073</v>
      </c>
      <c r="GI92" s="11" t="s">
        <v>892</v>
      </c>
      <c r="GJ92" s="11" t="s">
        <v>892</v>
      </c>
      <c r="GK92" s="11" t="s">
        <v>892</v>
      </c>
      <c r="GL92" s="11" t="s">
        <v>892</v>
      </c>
      <c r="GM92" s="11" t="s">
        <v>892</v>
      </c>
      <c r="GN92" s="11" t="s">
        <v>892</v>
      </c>
      <c r="GO92" s="11" t="s">
        <v>892</v>
      </c>
      <c r="GP92" s="11" t="s">
        <v>892</v>
      </c>
      <c r="GQ92" s="11" t="s">
        <v>892</v>
      </c>
      <c r="GR92" s="11" t="s">
        <v>892</v>
      </c>
      <c r="GS92" s="11" t="s">
        <v>892</v>
      </c>
      <c r="GT92" s="11" t="s">
        <v>892</v>
      </c>
      <c r="GU92" s="11" t="s">
        <v>892</v>
      </c>
    </row>
    <row r="93" spans="1:203">
      <c r="A93" s="9">
        <v>2017</v>
      </c>
      <c r="C93" s="10" t="s">
        <v>890</v>
      </c>
      <c r="E93" s="11">
        <v>0.13735471698113205</v>
      </c>
      <c r="F93" s="11">
        <v>0.76800000000000002</v>
      </c>
      <c r="G93" s="11">
        <v>3.6036520833333348</v>
      </c>
      <c r="H93" s="11">
        <v>0.20302727272727275</v>
      </c>
      <c r="I93" s="11">
        <v>0.30740000000000001</v>
      </c>
      <c r="J93" s="11">
        <v>0.17016153846153845</v>
      </c>
      <c r="K93" s="11">
        <v>0.36639489795918356</v>
      </c>
      <c r="L93" s="11">
        <v>0.12040769230769231</v>
      </c>
      <c r="M93" s="11">
        <v>0.43996666666666667</v>
      </c>
      <c r="N93" s="11">
        <v>0.44258333333333333</v>
      </c>
      <c r="O93" s="11">
        <v>0.44014999999999993</v>
      </c>
      <c r="P93" s="11">
        <v>0.27238181818181811</v>
      </c>
      <c r="Q93" s="11">
        <v>0.29899565217391305</v>
      </c>
      <c r="R93" s="11">
        <v>0.16073125000000002</v>
      </c>
      <c r="S93" s="11">
        <v>0.54644130434782601</v>
      </c>
      <c r="T93" s="11">
        <v>0.51299222222222218</v>
      </c>
      <c r="U93" s="11">
        <v>0.47199600000000003</v>
      </c>
      <c r="V93" s="11">
        <v>0.53565617977528091</v>
      </c>
      <c r="W93" s="11">
        <v>0.81400697674418598</v>
      </c>
      <c r="X93" s="11">
        <v>0.15757555555555555</v>
      </c>
      <c r="Y93" s="11">
        <v>0.12332191780821919</v>
      </c>
      <c r="Z93" s="11">
        <v>0.82456034482758678</v>
      </c>
      <c r="AA93" s="11">
        <v>0.39960428571428569</v>
      </c>
      <c r="AB93" s="11">
        <v>0.46127391304347826</v>
      </c>
      <c r="AC93" s="11">
        <v>0.60649105691056948</v>
      </c>
      <c r="AD93" s="11">
        <v>0.63272727272727269</v>
      </c>
      <c r="AE93" s="11">
        <v>0.83795517241379325</v>
      </c>
      <c r="AF93" s="11">
        <v>0.36101969696969705</v>
      </c>
      <c r="AG93" s="11">
        <v>0.80167600000000006</v>
      </c>
      <c r="AH93" s="11">
        <v>0.38291538461538471</v>
      </c>
      <c r="AI93" s="11">
        <v>0.23672424242424248</v>
      </c>
      <c r="AJ93" s="11">
        <v>1.2173349056603773</v>
      </c>
      <c r="AK93" s="11">
        <v>0.56078888888888878</v>
      </c>
      <c r="AL93" s="11">
        <v>1.0085111111111109</v>
      </c>
      <c r="AM93" s="11">
        <v>0.26134878048780491</v>
      </c>
      <c r="AN93" s="11">
        <v>0.37026271186440685</v>
      </c>
      <c r="AO93" s="11">
        <v>0.58970930232558139</v>
      </c>
      <c r="AP93" s="11">
        <v>0.33954719101123593</v>
      </c>
      <c r="AQ93" s="11">
        <v>0.31150000000000005</v>
      </c>
      <c r="AR93" s="11">
        <v>0.51647200000000004</v>
      </c>
      <c r="AS93" s="11">
        <v>0.44495636363636365</v>
      </c>
      <c r="AT93" s="11">
        <v>0.43290120481927702</v>
      </c>
      <c r="AU93" s="11">
        <v>0.69723384615384598</v>
      </c>
      <c r="AV93" s="11">
        <v>0.20797500000000002</v>
      </c>
      <c r="AW93" s="11">
        <v>0.91324031007751927</v>
      </c>
      <c r="AX93" s="11">
        <v>0.36201363636363632</v>
      </c>
      <c r="AY93" s="11">
        <v>0.20430769230769236</v>
      </c>
      <c r="AZ93" s="11">
        <v>0.86517500000000003</v>
      </c>
      <c r="BA93" s="11">
        <v>0.33183225806451616</v>
      </c>
      <c r="BB93" s="11">
        <v>0.24322727272727268</v>
      </c>
      <c r="BC93" s="11">
        <v>0.51447886178861801</v>
      </c>
      <c r="BD93" s="11">
        <v>0.33049999999999996</v>
      </c>
      <c r="BE93" s="11">
        <v>0.63352142857142868</v>
      </c>
      <c r="BF93" s="11">
        <v>9.7945454545454544E-2</v>
      </c>
      <c r="BG93" s="11">
        <v>0.11615145631067954</v>
      </c>
      <c r="BH93" s="11">
        <v>0.63318378378378359</v>
      </c>
      <c r="BI93" s="11">
        <v>0.28941875</v>
      </c>
      <c r="BJ93" s="11">
        <v>0.31810000000000005</v>
      </c>
      <c r="BK93" s="11">
        <v>0.56736666666666669</v>
      </c>
      <c r="BL93" s="11">
        <v>0.37268776978417267</v>
      </c>
      <c r="BM93" s="11">
        <v>1.15149375</v>
      </c>
      <c r="BN93" s="11">
        <v>0.47085212765957424</v>
      </c>
      <c r="BO93" s="11">
        <v>2.8015862068965536</v>
      </c>
      <c r="BP93" s="11">
        <v>1.0154141732283466</v>
      </c>
      <c r="BQ93" s="11">
        <v>0.43810823529411769</v>
      </c>
      <c r="BR93" s="11">
        <v>0.15662000000000001</v>
      </c>
      <c r="BS93" s="11">
        <v>0.16703809523809526</v>
      </c>
      <c r="BT93" s="11">
        <v>2.5646365591397862</v>
      </c>
      <c r="BU93" s="11">
        <v>0.91499666666666657</v>
      </c>
      <c r="BV93" s="11">
        <v>0.45814719999999998</v>
      </c>
      <c r="BW93" s="11">
        <v>0.72249726027397265</v>
      </c>
      <c r="BX93" s="11">
        <v>0.37308000000000002</v>
      </c>
      <c r="BY93" s="11">
        <v>0.33592999999999995</v>
      </c>
      <c r="BZ93" s="11">
        <v>0.61801250000000008</v>
      </c>
      <c r="CA93" s="11">
        <v>0.27948181818181816</v>
      </c>
      <c r="CB93" s="11">
        <v>0.23167499999999996</v>
      </c>
      <c r="CC93" s="11">
        <v>0.14530151515151524</v>
      </c>
      <c r="CD93" s="11">
        <v>0.41255542168674708</v>
      </c>
      <c r="CE93" s="11">
        <v>0.68311960784313719</v>
      </c>
      <c r="CF93" s="11">
        <v>0.26031379310344832</v>
      </c>
      <c r="CG93" s="11">
        <v>0.21330363636363642</v>
      </c>
      <c r="CH93" s="11">
        <v>0.11179999999999998</v>
      </c>
      <c r="CI93" s="11">
        <v>0.26041666666666674</v>
      </c>
      <c r="CJ93" s="11">
        <v>0.66405555555555573</v>
      </c>
      <c r="CK93" s="11">
        <v>0.11037857142857144</v>
      </c>
      <c r="CL93" s="11">
        <v>0.17049322033898309</v>
      </c>
      <c r="CM93" s="11">
        <v>0.4276627118644068</v>
      </c>
      <c r="CN93" s="11">
        <v>0.16605142857142857</v>
      </c>
      <c r="CO93" s="11">
        <v>0.73267499999999997</v>
      </c>
      <c r="CP93" s="11">
        <v>0.23780322580645158</v>
      </c>
      <c r="CQ93" s="11">
        <v>0.37564347826086952</v>
      </c>
      <c r="CR93" s="11">
        <v>0.76091428571428588</v>
      </c>
      <c r="CS93" s="11">
        <v>0.60248292682926841</v>
      </c>
      <c r="CT93" s="11">
        <v>0.25182105263157895</v>
      </c>
      <c r="CU93" s="11">
        <v>1.036902272727273</v>
      </c>
      <c r="CV93" s="11">
        <v>4.8500000000000001E-2</v>
      </c>
      <c r="CW93" s="11">
        <v>0.37251392405063288</v>
      </c>
      <c r="CX93" s="11">
        <v>0.32946031746031745</v>
      </c>
      <c r="CY93" s="11">
        <v>0.62424599999999997</v>
      </c>
      <c r="CZ93" s="11">
        <v>0.31736610169491525</v>
      </c>
      <c r="DA93" s="11">
        <v>0.30203333333333332</v>
      </c>
      <c r="DB93" s="11">
        <v>3.1946333333333334</v>
      </c>
      <c r="DC93" s="11">
        <v>0.96576153846153856</v>
      </c>
      <c r="DD93" s="11">
        <v>0.38202631578947366</v>
      </c>
      <c r="DE93" s="11" t="s">
        <v>892</v>
      </c>
      <c r="DF93" s="11" t="s">
        <v>892</v>
      </c>
      <c r="DG93" s="11" t="s">
        <v>892</v>
      </c>
      <c r="DH93" s="11" t="s">
        <v>892</v>
      </c>
      <c r="DI93" s="11">
        <v>0.7015499999999999</v>
      </c>
      <c r="DJ93" s="11">
        <v>0.67548571428571424</v>
      </c>
      <c r="DK93" s="11">
        <v>0.81006666666666671</v>
      </c>
      <c r="DL93" s="11" t="s">
        <v>892</v>
      </c>
      <c r="DM93" s="11" t="s">
        <v>892</v>
      </c>
      <c r="DN93" s="11" t="s">
        <v>892</v>
      </c>
      <c r="DO93" s="11" t="s">
        <v>892</v>
      </c>
      <c r="DP93" s="11" t="s">
        <v>892</v>
      </c>
      <c r="DQ93" s="11" t="s">
        <v>892</v>
      </c>
      <c r="DR93" s="11" t="s">
        <v>892</v>
      </c>
      <c r="DS93" s="11" t="s">
        <v>892</v>
      </c>
      <c r="DT93" s="11" t="s">
        <v>892</v>
      </c>
      <c r="DU93" s="11" t="s">
        <v>892</v>
      </c>
      <c r="DV93" s="11" t="s">
        <v>892</v>
      </c>
      <c r="DW93" s="11" t="s">
        <v>892</v>
      </c>
      <c r="DX93" s="11" t="s">
        <v>892</v>
      </c>
      <c r="DY93" s="11" t="s">
        <v>892</v>
      </c>
      <c r="DZ93" s="11" t="s">
        <v>892</v>
      </c>
      <c r="EA93" s="11" t="s">
        <v>892</v>
      </c>
      <c r="EB93" s="11" t="s">
        <v>892</v>
      </c>
      <c r="EC93" s="11" t="s">
        <v>892</v>
      </c>
      <c r="ED93" s="11" t="s">
        <v>892</v>
      </c>
      <c r="EE93" s="11" t="s">
        <v>892</v>
      </c>
      <c r="EF93" s="11" t="s">
        <v>892</v>
      </c>
      <c r="EG93" s="11" t="s">
        <v>892</v>
      </c>
      <c r="EH93" s="11" t="s">
        <v>892</v>
      </c>
      <c r="EI93" s="11" t="s">
        <v>892</v>
      </c>
      <c r="EJ93" s="11" t="s">
        <v>892</v>
      </c>
      <c r="EK93" s="11" t="s">
        <v>892</v>
      </c>
      <c r="EL93" s="11" t="s">
        <v>892</v>
      </c>
      <c r="EM93" s="11" t="s">
        <v>892</v>
      </c>
      <c r="EN93" s="11" t="s">
        <v>892</v>
      </c>
      <c r="EO93" s="11" t="s">
        <v>892</v>
      </c>
      <c r="EP93" s="11" t="s">
        <v>892</v>
      </c>
      <c r="EQ93" s="11" t="s">
        <v>892</v>
      </c>
      <c r="ER93" s="11" t="s">
        <v>892</v>
      </c>
      <c r="ES93" s="11" t="s">
        <v>892</v>
      </c>
      <c r="ET93" s="11" t="s">
        <v>892</v>
      </c>
      <c r="EU93" s="11" t="s">
        <v>892</v>
      </c>
      <c r="EV93" s="11" t="s">
        <v>892</v>
      </c>
      <c r="EW93" s="11" t="s">
        <v>892</v>
      </c>
      <c r="EX93" s="11" t="s">
        <v>892</v>
      </c>
      <c r="EY93" s="11" t="s">
        <v>892</v>
      </c>
      <c r="EZ93" s="11" t="s">
        <v>892</v>
      </c>
      <c r="FA93" s="11" t="s">
        <v>892</v>
      </c>
      <c r="FB93" s="11" t="s">
        <v>892</v>
      </c>
      <c r="FC93" s="11" t="s">
        <v>892</v>
      </c>
      <c r="FD93" s="11" t="s">
        <v>892</v>
      </c>
      <c r="FE93" s="11" t="s">
        <v>892</v>
      </c>
      <c r="FF93" s="11" t="s">
        <v>892</v>
      </c>
      <c r="FG93" s="11" t="s">
        <v>892</v>
      </c>
      <c r="FH93" s="11" t="s">
        <v>892</v>
      </c>
      <c r="FI93" s="11" t="s">
        <v>892</v>
      </c>
      <c r="FJ93" s="11" t="s">
        <v>892</v>
      </c>
      <c r="FK93" s="11" t="s">
        <v>892</v>
      </c>
      <c r="FL93" s="11" t="s">
        <v>892</v>
      </c>
      <c r="FM93" s="11" t="s">
        <v>892</v>
      </c>
      <c r="FN93" s="11" t="s">
        <v>892</v>
      </c>
      <c r="FO93" s="11" t="s">
        <v>892</v>
      </c>
      <c r="FP93" s="11" t="s">
        <v>892</v>
      </c>
      <c r="FQ93" s="11" t="s">
        <v>892</v>
      </c>
      <c r="FR93" s="11" t="s">
        <v>892</v>
      </c>
      <c r="FS93" s="11" t="s">
        <v>892</v>
      </c>
      <c r="FT93" s="11" t="s">
        <v>892</v>
      </c>
      <c r="FU93" s="11" t="s">
        <v>892</v>
      </c>
      <c r="FV93" s="11" t="s">
        <v>892</v>
      </c>
      <c r="FW93" s="11" t="s">
        <v>892</v>
      </c>
      <c r="FX93" s="11" t="s">
        <v>892</v>
      </c>
      <c r="FY93" s="11" t="s">
        <v>892</v>
      </c>
      <c r="FZ93" s="11" t="s">
        <v>892</v>
      </c>
      <c r="GA93" s="11" t="s">
        <v>892</v>
      </c>
      <c r="GB93" s="11" t="s">
        <v>892</v>
      </c>
      <c r="GC93" s="11" t="s">
        <v>892</v>
      </c>
      <c r="GD93" s="11" t="s">
        <v>892</v>
      </c>
      <c r="GE93" s="11" t="s">
        <v>892</v>
      </c>
      <c r="GF93" s="11" t="s">
        <v>892</v>
      </c>
      <c r="GG93" s="11" t="s">
        <v>892</v>
      </c>
      <c r="GH93" s="11" t="s">
        <v>892</v>
      </c>
      <c r="GI93" s="11" t="s">
        <v>892</v>
      </c>
      <c r="GJ93" s="11" t="s">
        <v>892</v>
      </c>
      <c r="GK93" s="11" t="s">
        <v>892</v>
      </c>
      <c r="GL93" s="11" t="s">
        <v>892</v>
      </c>
      <c r="GM93" s="11" t="s">
        <v>892</v>
      </c>
      <c r="GN93" s="11" t="s">
        <v>892</v>
      </c>
      <c r="GO93" s="11" t="s">
        <v>892</v>
      </c>
      <c r="GP93" s="11" t="s">
        <v>892</v>
      </c>
      <c r="GQ93" s="11" t="s">
        <v>892</v>
      </c>
      <c r="GR93" s="11" t="s">
        <v>892</v>
      </c>
      <c r="GS93" s="11" t="s">
        <v>892</v>
      </c>
      <c r="GT93" s="11" t="s">
        <v>892</v>
      </c>
      <c r="GU93" s="11" t="s">
        <v>892</v>
      </c>
    </row>
    <row r="94" spans="1:203">
      <c r="C94" s="10" t="s">
        <v>890</v>
      </c>
      <c r="E94" s="11">
        <v>53</v>
      </c>
      <c r="F94" s="11">
        <v>4</v>
      </c>
      <c r="G94" s="11">
        <v>48</v>
      </c>
      <c r="H94" s="11">
        <v>11</v>
      </c>
      <c r="I94" s="11">
        <v>1</v>
      </c>
      <c r="J94" s="11">
        <v>13</v>
      </c>
      <c r="K94" s="11">
        <v>98</v>
      </c>
      <c r="L94" s="11">
        <v>13</v>
      </c>
      <c r="M94" s="11">
        <v>15</v>
      </c>
      <c r="N94" s="11">
        <v>6</v>
      </c>
      <c r="O94" s="11">
        <v>28</v>
      </c>
      <c r="P94" s="11">
        <v>22</v>
      </c>
      <c r="Q94" s="11">
        <v>23</v>
      </c>
      <c r="R94" s="11">
        <v>16</v>
      </c>
      <c r="S94" s="11">
        <v>46</v>
      </c>
      <c r="T94" s="11">
        <v>90</v>
      </c>
      <c r="U94" s="11">
        <v>25</v>
      </c>
      <c r="V94" s="11">
        <v>89</v>
      </c>
      <c r="W94" s="11">
        <v>86</v>
      </c>
      <c r="X94" s="11">
        <v>45</v>
      </c>
      <c r="Y94" s="11">
        <v>73</v>
      </c>
      <c r="Z94" s="11">
        <v>116</v>
      </c>
      <c r="AA94" s="11">
        <v>70</v>
      </c>
      <c r="AB94" s="11">
        <v>92</v>
      </c>
      <c r="AC94" s="11">
        <v>123</v>
      </c>
      <c r="AD94" s="11">
        <v>22</v>
      </c>
      <c r="AE94" s="11">
        <v>116</v>
      </c>
      <c r="AF94" s="11">
        <v>66</v>
      </c>
      <c r="AG94" s="11">
        <v>25</v>
      </c>
      <c r="AH94" s="11">
        <v>65</v>
      </c>
      <c r="AI94" s="11">
        <v>66</v>
      </c>
      <c r="AJ94" s="11">
        <v>106</v>
      </c>
      <c r="AK94" s="11">
        <v>45</v>
      </c>
      <c r="AL94" s="11">
        <v>54</v>
      </c>
      <c r="AM94" s="11">
        <v>41</v>
      </c>
      <c r="AN94" s="11">
        <v>59</v>
      </c>
      <c r="AO94" s="11">
        <v>43</v>
      </c>
      <c r="AP94" s="11">
        <v>89</v>
      </c>
      <c r="AQ94" s="11">
        <v>28</v>
      </c>
      <c r="AR94" s="11">
        <v>25</v>
      </c>
      <c r="AS94" s="11">
        <v>55</v>
      </c>
      <c r="AT94" s="11">
        <v>83</v>
      </c>
      <c r="AU94" s="11">
        <v>65</v>
      </c>
      <c r="AV94" s="11">
        <v>24</v>
      </c>
      <c r="AW94" s="11">
        <v>129</v>
      </c>
      <c r="AX94" s="11">
        <v>44</v>
      </c>
      <c r="AY94" s="11">
        <v>26</v>
      </c>
      <c r="AZ94" s="11">
        <v>4</v>
      </c>
      <c r="BA94" s="11">
        <v>62</v>
      </c>
      <c r="BB94" s="11">
        <v>33</v>
      </c>
      <c r="BC94" s="11">
        <v>123</v>
      </c>
      <c r="BD94" s="11">
        <v>10</v>
      </c>
      <c r="BE94" s="11">
        <v>42</v>
      </c>
      <c r="BF94" s="11">
        <v>44</v>
      </c>
      <c r="BG94" s="11">
        <v>103</v>
      </c>
      <c r="BH94" s="11">
        <v>74</v>
      </c>
      <c r="BI94" s="11">
        <v>48</v>
      </c>
      <c r="BJ94" s="11">
        <v>8</v>
      </c>
      <c r="BK94" s="11">
        <v>3</v>
      </c>
      <c r="BL94" s="11">
        <v>139</v>
      </c>
      <c r="BM94" s="11">
        <v>48</v>
      </c>
      <c r="BN94" s="11">
        <v>94</v>
      </c>
      <c r="BO94" s="11">
        <v>116</v>
      </c>
      <c r="BP94" s="11">
        <v>127</v>
      </c>
      <c r="BQ94" s="11">
        <v>85</v>
      </c>
      <c r="BR94" s="11">
        <v>15</v>
      </c>
      <c r="BS94" s="11">
        <v>84</v>
      </c>
      <c r="BT94" s="11">
        <v>186</v>
      </c>
      <c r="BU94" s="11">
        <v>60</v>
      </c>
      <c r="BV94" s="11">
        <v>125</v>
      </c>
      <c r="BW94" s="11">
        <v>73</v>
      </c>
      <c r="BX94" s="11">
        <v>55</v>
      </c>
      <c r="BY94" s="11">
        <v>80</v>
      </c>
      <c r="BZ94" s="11">
        <v>104</v>
      </c>
      <c r="CA94" s="11">
        <v>11</v>
      </c>
      <c r="CB94" s="11">
        <v>16</v>
      </c>
      <c r="CC94" s="11">
        <v>66</v>
      </c>
      <c r="CD94" s="11">
        <v>83</v>
      </c>
      <c r="CE94" s="11">
        <v>51</v>
      </c>
      <c r="CF94" s="11">
        <v>29</v>
      </c>
      <c r="CG94" s="11">
        <v>55</v>
      </c>
      <c r="CH94" s="11">
        <v>15</v>
      </c>
      <c r="CI94" s="11">
        <v>18</v>
      </c>
      <c r="CJ94" s="11">
        <v>63</v>
      </c>
      <c r="CK94" s="11">
        <v>84</v>
      </c>
      <c r="CL94" s="11">
        <v>59</v>
      </c>
      <c r="CM94" s="11">
        <v>59</v>
      </c>
      <c r="CN94" s="11">
        <v>35</v>
      </c>
      <c r="CO94" s="11">
        <v>4</v>
      </c>
      <c r="CP94" s="11">
        <v>62</v>
      </c>
      <c r="CQ94" s="11">
        <v>23</v>
      </c>
      <c r="CR94" s="11">
        <v>35</v>
      </c>
      <c r="CS94" s="11">
        <v>41</v>
      </c>
      <c r="CT94" s="11">
        <v>19</v>
      </c>
      <c r="CU94" s="11">
        <v>44</v>
      </c>
      <c r="CV94" s="11">
        <v>1</v>
      </c>
      <c r="CW94" s="11">
        <v>79</v>
      </c>
      <c r="CX94" s="11">
        <v>63</v>
      </c>
      <c r="CY94" s="11">
        <v>50</v>
      </c>
      <c r="CZ94" s="11">
        <v>59</v>
      </c>
      <c r="DA94" s="11">
        <v>3</v>
      </c>
      <c r="DB94" s="11">
        <v>6</v>
      </c>
      <c r="DC94" s="11">
        <v>13</v>
      </c>
      <c r="DD94" s="11">
        <v>19</v>
      </c>
      <c r="DE94" s="11" t="s">
        <v>892</v>
      </c>
      <c r="DF94" s="11" t="s">
        <v>892</v>
      </c>
      <c r="DG94" s="11" t="s">
        <v>892</v>
      </c>
      <c r="DH94" s="11" t="s">
        <v>892</v>
      </c>
      <c r="DI94" s="11">
        <v>8</v>
      </c>
      <c r="DJ94" s="11">
        <v>7</v>
      </c>
      <c r="DK94" s="11">
        <v>9</v>
      </c>
      <c r="DL94" s="11" t="s">
        <v>892</v>
      </c>
      <c r="DM94" s="11" t="s">
        <v>892</v>
      </c>
      <c r="DN94" s="11" t="s">
        <v>892</v>
      </c>
      <c r="DO94" s="11" t="s">
        <v>892</v>
      </c>
      <c r="DP94" s="11" t="s">
        <v>892</v>
      </c>
      <c r="DQ94" s="11" t="s">
        <v>892</v>
      </c>
      <c r="DR94" s="11" t="s">
        <v>892</v>
      </c>
      <c r="DS94" s="11" t="s">
        <v>892</v>
      </c>
      <c r="DT94" s="11" t="s">
        <v>892</v>
      </c>
      <c r="DU94" s="11" t="s">
        <v>892</v>
      </c>
      <c r="DV94" s="11" t="s">
        <v>892</v>
      </c>
      <c r="DW94" s="11" t="s">
        <v>892</v>
      </c>
      <c r="DX94" s="11" t="s">
        <v>892</v>
      </c>
      <c r="DY94" s="11" t="s">
        <v>892</v>
      </c>
      <c r="DZ94" s="11" t="s">
        <v>892</v>
      </c>
      <c r="EA94" s="11" t="s">
        <v>892</v>
      </c>
      <c r="EB94" s="11" t="s">
        <v>892</v>
      </c>
      <c r="EC94" s="11" t="s">
        <v>892</v>
      </c>
      <c r="ED94" s="11" t="s">
        <v>892</v>
      </c>
      <c r="EE94" s="11" t="s">
        <v>892</v>
      </c>
      <c r="EF94" s="11" t="s">
        <v>892</v>
      </c>
      <c r="EG94" s="11" t="s">
        <v>892</v>
      </c>
      <c r="EH94" s="11" t="s">
        <v>892</v>
      </c>
      <c r="EI94" s="11" t="s">
        <v>892</v>
      </c>
      <c r="EJ94" s="11" t="s">
        <v>892</v>
      </c>
      <c r="EK94" s="11" t="s">
        <v>892</v>
      </c>
      <c r="EL94" s="11" t="s">
        <v>892</v>
      </c>
      <c r="EM94" s="11" t="s">
        <v>892</v>
      </c>
      <c r="EN94" s="11" t="s">
        <v>892</v>
      </c>
      <c r="EO94" s="11" t="s">
        <v>892</v>
      </c>
      <c r="EP94" s="11" t="s">
        <v>892</v>
      </c>
      <c r="EQ94" s="11" t="s">
        <v>892</v>
      </c>
      <c r="ER94" s="11" t="s">
        <v>892</v>
      </c>
      <c r="ES94" s="11" t="s">
        <v>892</v>
      </c>
      <c r="ET94" s="11" t="s">
        <v>892</v>
      </c>
      <c r="EU94" s="11" t="s">
        <v>892</v>
      </c>
      <c r="EV94" s="11" t="s">
        <v>892</v>
      </c>
      <c r="EW94" s="11" t="s">
        <v>892</v>
      </c>
      <c r="EX94" s="11" t="s">
        <v>892</v>
      </c>
      <c r="EY94" s="11" t="s">
        <v>892</v>
      </c>
      <c r="EZ94" s="11" t="s">
        <v>892</v>
      </c>
      <c r="FA94" s="11" t="s">
        <v>892</v>
      </c>
      <c r="FB94" s="11" t="s">
        <v>892</v>
      </c>
      <c r="FC94" s="11" t="s">
        <v>892</v>
      </c>
      <c r="FD94" s="11" t="s">
        <v>892</v>
      </c>
      <c r="FE94" s="11" t="s">
        <v>892</v>
      </c>
      <c r="FF94" s="11" t="s">
        <v>892</v>
      </c>
      <c r="FG94" s="11" t="s">
        <v>892</v>
      </c>
      <c r="FH94" s="11" t="s">
        <v>892</v>
      </c>
      <c r="FI94" s="11" t="s">
        <v>892</v>
      </c>
      <c r="FJ94" s="11" t="s">
        <v>892</v>
      </c>
      <c r="FK94" s="11" t="s">
        <v>892</v>
      </c>
      <c r="FL94" s="11" t="s">
        <v>892</v>
      </c>
      <c r="FM94" s="11" t="s">
        <v>892</v>
      </c>
      <c r="FN94" s="11" t="s">
        <v>892</v>
      </c>
      <c r="FO94" s="11" t="s">
        <v>892</v>
      </c>
      <c r="FP94" s="11" t="s">
        <v>892</v>
      </c>
      <c r="FQ94" s="11" t="s">
        <v>892</v>
      </c>
      <c r="FR94" s="11" t="s">
        <v>892</v>
      </c>
      <c r="FS94" s="11" t="s">
        <v>892</v>
      </c>
      <c r="FT94" s="11" t="s">
        <v>892</v>
      </c>
      <c r="FU94" s="11" t="s">
        <v>892</v>
      </c>
      <c r="FV94" s="11" t="s">
        <v>892</v>
      </c>
      <c r="FW94" s="11" t="s">
        <v>892</v>
      </c>
      <c r="FX94" s="11" t="s">
        <v>892</v>
      </c>
      <c r="FY94" s="11" t="s">
        <v>892</v>
      </c>
      <c r="FZ94" s="11" t="s">
        <v>892</v>
      </c>
      <c r="GA94" s="11" t="s">
        <v>892</v>
      </c>
      <c r="GB94" s="11" t="s">
        <v>892</v>
      </c>
      <c r="GC94" s="11" t="s">
        <v>892</v>
      </c>
      <c r="GD94" s="11" t="s">
        <v>892</v>
      </c>
      <c r="GE94" s="11" t="s">
        <v>892</v>
      </c>
      <c r="GF94" s="11" t="s">
        <v>892</v>
      </c>
      <c r="GG94" s="11" t="s">
        <v>892</v>
      </c>
      <c r="GH94" s="11" t="s">
        <v>892</v>
      </c>
      <c r="GI94" s="11" t="s">
        <v>892</v>
      </c>
      <c r="GJ94" s="11" t="s">
        <v>892</v>
      </c>
      <c r="GK94" s="11" t="s">
        <v>892</v>
      </c>
      <c r="GL94" s="11" t="s">
        <v>892</v>
      </c>
      <c r="GM94" s="11" t="s">
        <v>892</v>
      </c>
      <c r="GN94" s="11" t="s">
        <v>892</v>
      </c>
      <c r="GO94" s="11" t="s">
        <v>892</v>
      </c>
      <c r="GP94" s="11" t="s">
        <v>892</v>
      </c>
      <c r="GQ94" s="11" t="s">
        <v>892</v>
      </c>
      <c r="GR94" s="11" t="s">
        <v>892</v>
      </c>
      <c r="GS94" s="11" t="s">
        <v>892</v>
      </c>
      <c r="GT94" s="11" t="s">
        <v>892</v>
      </c>
      <c r="GU94" s="11" t="s">
        <v>892</v>
      </c>
    </row>
    <row r="95" spans="1:203">
      <c r="C95" s="10" t="s">
        <v>890</v>
      </c>
      <c r="E95" s="11">
        <v>0.21632653061224491</v>
      </c>
      <c r="F95" s="11">
        <v>1.6E-2</v>
      </c>
      <c r="G95" s="11">
        <v>0.192</v>
      </c>
      <c r="H95" s="11">
        <v>4.3999999999999997E-2</v>
      </c>
      <c r="I95" s="11">
        <v>4.0160642570281121E-3</v>
      </c>
      <c r="J95" s="11">
        <v>5.3278688524590161E-2</v>
      </c>
      <c r="K95" s="11">
        <v>0.39516129032258063</v>
      </c>
      <c r="L95" s="11">
        <v>5.2631578947368418E-2</v>
      </c>
      <c r="M95" s="11">
        <v>0.06</v>
      </c>
      <c r="N95" s="11">
        <v>2.4E-2</v>
      </c>
      <c r="O95" s="11">
        <v>0.11522633744855967</v>
      </c>
      <c r="P95" s="11">
        <v>9.1286307053941904E-2</v>
      </c>
      <c r="Q95" s="11">
        <v>9.4650205761316872E-2</v>
      </c>
      <c r="R95" s="11">
        <v>6.4000000000000001E-2</v>
      </c>
      <c r="S95" s="11">
        <v>0.18623481781376519</v>
      </c>
      <c r="T95" s="11">
        <v>0.36885245901639346</v>
      </c>
      <c r="U95" s="11">
        <v>0.10040160642570281</v>
      </c>
      <c r="V95" s="11">
        <v>0.3588709677419355</v>
      </c>
      <c r="W95" s="11">
        <v>0.3628691983122363</v>
      </c>
      <c r="X95" s="11">
        <v>0.18828451882845187</v>
      </c>
      <c r="Y95" s="11">
        <v>0.37435897435897436</v>
      </c>
      <c r="Z95" s="11">
        <v>0.46963562753036436</v>
      </c>
      <c r="AA95" s="11">
        <v>0.31531531531531531</v>
      </c>
      <c r="AB95" s="11">
        <v>0.38493723849372385</v>
      </c>
      <c r="AC95" s="11">
        <v>0.50617283950617287</v>
      </c>
      <c r="AD95" s="11">
        <v>0.48888888888888887</v>
      </c>
      <c r="AE95" s="11">
        <v>0.47736625514403291</v>
      </c>
      <c r="AF95" s="11">
        <v>0.27049180327868855</v>
      </c>
      <c r="AG95" s="11">
        <v>0.1016260162601626</v>
      </c>
      <c r="AH95" s="11">
        <v>0.27310924369747897</v>
      </c>
      <c r="AI95" s="11">
        <v>0.28695652173913044</v>
      </c>
      <c r="AJ95" s="11">
        <v>0.43089430894308944</v>
      </c>
      <c r="AK95" s="11">
        <v>0.18442622950819673</v>
      </c>
      <c r="AL95" s="11">
        <v>0.24434389140271492</v>
      </c>
      <c r="AM95" s="11">
        <v>0.16532258064516128</v>
      </c>
      <c r="AN95" s="11">
        <v>0.24481327800829875</v>
      </c>
      <c r="AO95" s="11">
        <v>0.17338709677419356</v>
      </c>
      <c r="AP95" s="11">
        <v>0.38695652173913042</v>
      </c>
      <c r="AQ95" s="11">
        <v>0.11382113821138211</v>
      </c>
      <c r="AR95" s="11">
        <v>0.1</v>
      </c>
      <c r="AS95" s="11">
        <v>0.2391304347826087</v>
      </c>
      <c r="AT95" s="11">
        <v>0.33877551020408164</v>
      </c>
      <c r="AU95" s="11">
        <v>0.25896414342629481</v>
      </c>
      <c r="AV95" s="11">
        <v>9.7560975609756101E-2</v>
      </c>
      <c r="AW95" s="11">
        <v>0.53305785123966942</v>
      </c>
      <c r="AX95" s="11">
        <v>0.17813765182186234</v>
      </c>
      <c r="AY95" s="11">
        <v>0.104</v>
      </c>
      <c r="AZ95" s="11">
        <v>8.3333333333333329E-2</v>
      </c>
      <c r="BA95" s="11">
        <v>0.25</v>
      </c>
      <c r="BB95" s="11">
        <v>0.13865546218487396</v>
      </c>
      <c r="BC95" s="11">
        <v>0.50617283950617287</v>
      </c>
      <c r="BD95" s="11">
        <v>4.0160642570281124E-2</v>
      </c>
      <c r="BE95" s="11">
        <v>0.16867469879518071</v>
      </c>
      <c r="BF95" s="11">
        <v>0.19130434782608696</v>
      </c>
      <c r="BG95" s="11">
        <v>0.52284263959390864</v>
      </c>
      <c r="BH95" s="11">
        <v>0.29838709677419356</v>
      </c>
      <c r="BI95" s="11">
        <v>0.19591836734693877</v>
      </c>
      <c r="BJ95" s="11">
        <v>3.2128514056224897E-2</v>
      </c>
      <c r="BK95" s="11">
        <v>6.6666666666666666E-2</v>
      </c>
      <c r="BL95" s="11">
        <v>0.60698689956331875</v>
      </c>
      <c r="BM95" s="11">
        <v>0.21818181818181817</v>
      </c>
      <c r="BN95" s="11">
        <v>0.44976076555023925</v>
      </c>
      <c r="BO95" s="11">
        <v>0.46963562753036436</v>
      </c>
      <c r="BP95" s="11">
        <v>0.51836734693877551</v>
      </c>
      <c r="BQ95" s="11">
        <v>0.35269709543568467</v>
      </c>
      <c r="BR95" s="11">
        <v>6.3559322033898302E-2</v>
      </c>
      <c r="BS95" s="11">
        <v>0.48275862068965519</v>
      </c>
      <c r="BT95" s="11">
        <v>0.74103585657370519</v>
      </c>
      <c r="BU95" s="11">
        <v>0.25423728813559321</v>
      </c>
      <c r="BV95" s="11">
        <v>0.52083333333333337</v>
      </c>
      <c r="BW95" s="11">
        <v>0.30416666666666664</v>
      </c>
      <c r="BX95" s="11">
        <v>0.22916666666666666</v>
      </c>
      <c r="BY95" s="11">
        <v>0.39800995024875624</v>
      </c>
      <c r="BZ95" s="11">
        <v>0.52261306532663321</v>
      </c>
      <c r="CA95" s="11">
        <v>5.5555555555555552E-2</v>
      </c>
      <c r="CB95" s="11">
        <v>8.9385474860335198E-2</v>
      </c>
      <c r="CC95" s="11">
        <v>0.44295302013422821</v>
      </c>
      <c r="CD95" s="11">
        <v>0.45108695652173914</v>
      </c>
      <c r="CE95" s="11">
        <v>0.27567567567567569</v>
      </c>
      <c r="CF95" s="11">
        <v>0.15675675675675677</v>
      </c>
      <c r="CG95" s="11">
        <v>0.30054644808743169</v>
      </c>
      <c r="CH95" s="11">
        <v>8.1967213114754092E-2</v>
      </c>
      <c r="CI95" s="11">
        <v>0.11392405063291139</v>
      </c>
      <c r="CJ95" s="11">
        <v>0.36206896551724138</v>
      </c>
      <c r="CK95" s="11">
        <v>0.5714285714285714</v>
      </c>
      <c r="CL95" s="11">
        <v>0.40136054421768708</v>
      </c>
      <c r="CM95" s="11">
        <v>0.40136054421768708</v>
      </c>
      <c r="CN95" s="11">
        <v>0.25735294117647056</v>
      </c>
      <c r="CO95" s="11">
        <v>3.6036036036036036E-2</v>
      </c>
      <c r="CP95" s="11">
        <v>0.66666666666666663</v>
      </c>
      <c r="CQ95" s="11">
        <v>0.25555555555555554</v>
      </c>
      <c r="CR95" s="11">
        <v>0.35</v>
      </c>
      <c r="CS95" s="11">
        <v>0.4823529411764706</v>
      </c>
      <c r="CT95" s="11">
        <v>0.22619047619047619</v>
      </c>
      <c r="CU95" s="11">
        <v>0.51764705882352946</v>
      </c>
      <c r="CV95" s="11">
        <v>1.0101010101010102E-2</v>
      </c>
      <c r="CW95" s="11">
        <v>0.89772727272727271</v>
      </c>
      <c r="CX95" s="11">
        <v>0.67741935483870963</v>
      </c>
      <c r="CY95" s="11">
        <v>0.53191489361702127</v>
      </c>
      <c r="CZ95" s="11">
        <v>0.88059701492537312</v>
      </c>
      <c r="DA95" s="11">
        <v>6.5217391304347824E-2</v>
      </c>
      <c r="DB95" s="11">
        <v>0.1875</v>
      </c>
      <c r="DC95" s="11">
        <v>0.41935483870967744</v>
      </c>
      <c r="DD95" s="11">
        <v>0.86363636363636365</v>
      </c>
      <c r="DE95" s="11" t="s">
        <v>892</v>
      </c>
      <c r="DF95" s="11" t="s">
        <v>892</v>
      </c>
      <c r="DG95" s="11" t="s">
        <v>892</v>
      </c>
      <c r="DH95" s="11" t="s">
        <v>892</v>
      </c>
      <c r="DI95" s="11">
        <v>0.72727272727272729</v>
      </c>
      <c r="DJ95" s="11">
        <v>0.63636363636363635</v>
      </c>
      <c r="DK95" s="11">
        <v>0.81818181818181823</v>
      </c>
      <c r="DL95" s="11" t="s">
        <v>892</v>
      </c>
      <c r="DM95" s="11" t="s">
        <v>892</v>
      </c>
      <c r="DN95" s="11" t="s">
        <v>892</v>
      </c>
      <c r="DO95" s="11" t="s">
        <v>892</v>
      </c>
      <c r="DP95" s="11" t="s">
        <v>892</v>
      </c>
      <c r="DQ95" s="11" t="s">
        <v>892</v>
      </c>
      <c r="DR95" s="11" t="s">
        <v>892</v>
      </c>
      <c r="DS95" s="11" t="s">
        <v>892</v>
      </c>
      <c r="DT95" s="11" t="s">
        <v>892</v>
      </c>
      <c r="DU95" s="11" t="s">
        <v>892</v>
      </c>
      <c r="DV95" s="11" t="s">
        <v>892</v>
      </c>
      <c r="DW95" s="11" t="s">
        <v>892</v>
      </c>
      <c r="DX95" s="11" t="s">
        <v>892</v>
      </c>
      <c r="DY95" s="11" t="s">
        <v>892</v>
      </c>
      <c r="DZ95" s="11" t="s">
        <v>892</v>
      </c>
      <c r="EA95" s="11" t="s">
        <v>892</v>
      </c>
      <c r="EB95" s="11" t="s">
        <v>892</v>
      </c>
      <c r="EC95" s="11" t="s">
        <v>892</v>
      </c>
      <c r="ED95" s="11" t="s">
        <v>892</v>
      </c>
      <c r="EE95" s="11" t="s">
        <v>892</v>
      </c>
      <c r="EF95" s="11" t="s">
        <v>892</v>
      </c>
      <c r="EG95" s="11" t="s">
        <v>892</v>
      </c>
      <c r="EH95" s="11" t="s">
        <v>892</v>
      </c>
      <c r="EI95" s="11" t="s">
        <v>892</v>
      </c>
      <c r="EJ95" s="11" t="s">
        <v>892</v>
      </c>
      <c r="EK95" s="11" t="s">
        <v>892</v>
      </c>
      <c r="EL95" s="11" t="s">
        <v>892</v>
      </c>
      <c r="EM95" s="11" t="s">
        <v>892</v>
      </c>
      <c r="EN95" s="11" t="s">
        <v>892</v>
      </c>
      <c r="EO95" s="11" t="s">
        <v>892</v>
      </c>
      <c r="EP95" s="11" t="s">
        <v>892</v>
      </c>
      <c r="EQ95" s="11" t="s">
        <v>892</v>
      </c>
      <c r="ER95" s="11" t="s">
        <v>892</v>
      </c>
      <c r="ES95" s="11" t="s">
        <v>892</v>
      </c>
      <c r="ET95" s="11" t="s">
        <v>892</v>
      </c>
      <c r="EU95" s="11" t="s">
        <v>892</v>
      </c>
      <c r="EV95" s="11" t="s">
        <v>892</v>
      </c>
      <c r="EW95" s="11" t="s">
        <v>892</v>
      </c>
      <c r="EX95" s="11" t="s">
        <v>892</v>
      </c>
      <c r="EY95" s="11" t="s">
        <v>892</v>
      </c>
      <c r="EZ95" s="11" t="s">
        <v>892</v>
      </c>
      <c r="FA95" s="11" t="s">
        <v>892</v>
      </c>
      <c r="FB95" s="11" t="s">
        <v>892</v>
      </c>
      <c r="FC95" s="11" t="s">
        <v>892</v>
      </c>
      <c r="FD95" s="11" t="s">
        <v>892</v>
      </c>
      <c r="FE95" s="11" t="s">
        <v>892</v>
      </c>
      <c r="FF95" s="11" t="s">
        <v>892</v>
      </c>
      <c r="FG95" s="11" t="s">
        <v>892</v>
      </c>
      <c r="FH95" s="11" t="s">
        <v>892</v>
      </c>
      <c r="FI95" s="11" t="s">
        <v>892</v>
      </c>
      <c r="FJ95" s="11" t="s">
        <v>892</v>
      </c>
      <c r="FK95" s="11" t="s">
        <v>892</v>
      </c>
      <c r="FL95" s="11" t="s">
        <v>892</v>
      </c>
      <c r="FM95" s="11" t="s">
        <v>892</v>
      </c>
      <c r="FN95" s="11" t="s">
        <v>892</v>
      </c>
      <c r="FO95" s="11" t="s">
        <v>892</v>
      </c>
      <c r="FP95" s="11" t="s">
        <v>892</v>
      </c>
      <c r="FQ95" s="11" t="s">
        <v>892</v>
      </c>
      <c r="FR95" s="11" t="s">
        <v>892</v>
      </c>
      <c r="FS95" s="11" t="s">
        <v>892</v>
      </c>
      <c r="FT95" s="11" t="s">
        <v>892</v>
      </c>
      <c r="FU95" s="11" t="s">
        <v>892</v>
      </c>
      <c r="FV95" s="11" t="s">
        <v>892</v>
      </c>
      <c r="FW95" s="11" t="s">
        <v>892</v>
      </c>
      <c r="FX95" s="11" t="s">
        <v>892</v>
      </c>
      <c r="FY95" s="11" t="s">
        <v>892</v>
      </c>
      <c r="FZ95" s="11" t="s">
        <v>892</v>
      </c>
      <c r="GA95" s="11" t="s">
        <v>892</v>
      </c>
      <c r="GB95" s="11" t="s">
        <v>892</v>
      </c>
      <c r="GC95" s="11" t="s">
        <v>892</v>
      </c>
      <c r="GD95" s="11" t="s">
        <v>892</v>
      </c>
      <c r="GE95" s="11" t="s">
        <v>892</v>
      </c>
      <c r="GF95" s="11" t="s">
        <v>892</v>
      </c>
      <c r="GG95" s="11" t="s">
        <v>892</v>
      </c>
      <c r="GH95" s="11" t="s">
        <v>892</v>
      </c>
      <c r="GI95" s="11" t="s">
        <v>892</v>
      </c>
      <c r="GJ95" s="11" t="s">
        <v>892</v>
      </c>
      <c r="GK95" s="11" t="s">
        <v>892</v>
      </c>
      <c r="GL95" s="11" t="s">
        <v>892</v>
      </c>
      <c r="GM95" s="11" t="s">
        <v>892</v>
      </c>
      <c r="GN95" s="11" t="s">
        <v>892</v>
      </c>
      <c r="GO95" s="11" t="s">
        <v>892</v>
      </c>
      <c r="GP95" s="11" t="s">
        <v>892</v>
      </c>
      <c r="GQ95" s="11" t="s">
        <v>892</v>
      </c>
      <c r="GR95" s="11" t="s">
        <v>892</v>
      </c>
      <c r="GS95" s="11" t="s">
        <v>892</v>
      </c>
      <c r="GT95" s="11" t="s">
        <v>892</v>
      </c>
      <c r="GU95" s="11" t="s">
        <v>892</v>
      </c>
    </row>
    <row r="96" spans="1:203">
      <c r="C96" s="10" t="s">
        <v>891</v>
      </c>
      <c r="E96" s="11">
        <v>-0.20554531249999999</v>
      </c>
      <c r="F96" s="11">
        <v>-0.77879308943089431</v>
      </c>
      <c r="G96" s="11">
        <v>-1.4107668316831676</v>
      </c>
      <c r="H96" s="11">
        <v>-0.78880627615062771</v>
      </c>
      <c r="I96" s="11">
        <v>-0.89629999999999976</v>
      </c>
      <c r="J96" s="11">
        <v>-0.43171168831168827</v>
      </c>
      <c r="K96" s="11">
        <v>-0.32282333333333346</v>
      </c>
      <c r="L96" s="11">
        <v>-0.78556965811965818</v>
      </c>
      <c r="M96" s="11">
        <v>-0.94103148936170244</v>
      </c>
      <c r="N96" s="11">
        <v>-2.5678290983606549</v>
      </c>
      <c r="O96" s="11">
        <v>-0.97477674418604732</v>
      </c>
      <c r="P96" s="11">
        <v>-0.73467123287671221</v>
      </c>
      <c r="Q96" s="11">
        <v>-0.64024772727272738</v>
      </c>
      <c r="R96" s="11">
        <v>-0.50559401709401686</v>
      </c>
      <c r="S96" s="11">
        <v>-0.80573880597014902</v>
      </c>
      <c r="T96" s="11">
        <v>-0.68407727272727248</v>
      </c>
      <c r="U96" s="11">
        <v>-0.92816026785714245</v>
      </c>
      <c r="V96" s="11">
        <v>-0.72626666666666628</v>
      </c>
      <c r="W96" s="11">
        <v>-0.9086271523178806</v>
      </c>
      <c r="X96" s="11">
        <v>-0.23713608247422671</v>
      </c>
      <c r="Y96" s="11">
        <v>-0.11511475409836064</v>
      </c>
      <c r="Z96" s="11">
        <v>-0.77871221374045785</v>
      </c>
      <c r="AA96" s="11">
        <v>-0.49417763157894734</v>
      </c>
      <c r="AB96" s="11">
        <v>-0.49864693877551003</v>
      </c>
      <c r="AC96" s="11">
        <v>-0.50460583333333353</v>
      </c>
      <c r="AD96" s="11">
        <v>-0.48092608695652178</v>
      </c>
      <c r="AE96" s="11">
        <v>-0.78655590551181109</v>
      </c>
      <c r="AF96" s="11">
        <v>-0.54817528089887657</v>
      </c>
      <c r="AG96" s="11">
        <v>-1.1617927601809959</v>
      </c>
      <c r="AH96" s="11">
        <v>-0.467284971098266</v>
      </c>
      <c r="AI96" s="11">
        <v>-0.29349695121951219</v>
      </c>
      <c r="AJ96" s="11">
        <v>-0.86678571428571438</v>
      </c>
      <c r="AK96" s="11">
        <v>-0.96229396984924676</v>
      </c>
      <c r="AL96" s="11">
        <v>-1.154978443113772</v>
      </c>
      <c r="AM96" s="11">
        <v>-0.54003719806763273</v>
      </c>
      <c r="AN96" s="11">
        <v>-0.48054065934065915</v>
      </c>
      <c r="AO96" s="11">
        <v>-0.84189073170731754</v>
      </c>
      <c r="AP96" s="11">
        <v>-0.3549957446808511</v>
      </c>
      <c r="AQ96" s="11">
        <v>-0.84138807339449573</v>
      </c>
      <c r="AR96" s="11">
        <v>-1.0431373333333334</v>
      </c>
      <c r="AS96" s="11">
        <v>-0.51980228571428555</v>
      </c>
      <c r="AT96" s="11">
        <v>-0.63478148148148084</v>
      </c>
      <c r="AU96" s="11">
        <v>-0.802540860215054</v>
      </c>
      <c r="AV96" s="11">
        <v>-0.61520315315315333</v>
      </c>
      <c r="AW96" s="11">
        <v>-0.72967964601769841</v>
      </c>
      <c r="AX96" s="11">
        <v>-0.60432364532019689</v>
      </c>
      <c r="AY96" s="11">
        <v>-0.50130848214285706</v>
      </c>
      <c r="AZ96" s="11">
        <v>-0.50742500000000001</v>
      </c>
      <c r="BA96" s="11">
        <v>-0.62136935483870959</v>
      </c>
      <c r="BB96" s="11">
        <v>-0.35121463414634135</v>
      </c>
      <c r="BC96" s="11">
        <v>-0.67825083333333325</v>
      </c>
      <c r="BD96" s="11">
        <v>-0.89009707112970693</v>
      </c>
      <c r="BE96" s="11">
        <v>-0.85193526570048361</v>
      </c>
      <c r="BF96" s="11">
        <v>-0.17759462365591402</v>
      </c>
      <c r="BG96" s="11">
        <v>-0.10465106382978719</v>
      </c>
      <c r="BH96" s="11">
        <v>-0.63235689655172411</v>
      </c>
      <c r="BI96" s="11">
        <v>-0.50363451776649715</v>
      </c>
      <c r="BJ96" s="11">
        <v>-0.78481161825726176</v>
      </c>
      <c r="BK96" s="11">
        <v>-0.6664380952380955</v>
      </c>
      <c r="BL96" s="11">
        <v>-0.32908777777777765</v>
      </c>
      <c r="BM96" s="11">
        <v>-1.0711313953488371</v>
      </c>
      <c r="BN96" s="11">
        <v>-0.57477565217391302</v>
      </c>
      <c r="BO96" s="11">
        <v>-1.904025954198473</v>
      </c>
      <c r="BP96" s="11">
        <v>-1.3040118644067797</v>
      </c>
      <c r="BQ96" s="11">
        <v>-0.52115000000000011</v>
      </c>
      <c r="BR96" s="11">
        <v>-0.27046108597285046</v>
      </c>
      <c r="BS96" s="11">
        <v>-0.15484666666666672</v>
      </c>
      <c r="BT96" s="11">
        <v>-2.0587107692307698</v>
      </c>
      <c r="BU96" s="11">
        <v>-1.3121170454545459</v>
      </c>
      <c r="BV96" s="11">
        <v>-0.42414173913043463</v>
      </c>
      <c r="BW96" s="11">
        <v>-1.0956670658682637</v>
      </c>
      <c r="BX96" s="11">
        <v>-0.62854810810810824</v>
      </c>
      <c r="BY96" s="11">
        <v>-0.42125454545454544</v>
      </c>
      <c r="BZ96" s="11">
        <v>-0.59719263157894764</v>
      </c>
      <c r="CA96" s="11">
        <v>-0.59622352941176449</v>
      </c>
      <c r="CB96" s="11">
        <v>-0.32475705521472403</v>
      </c>
      <c r="CC96" s="11">
        <v>-0.25969999999999993</v>
      </c>
      <c r="CD96" s="11">
        <v>-0.43079405940594062</v>
      </c>
      <c r="CE96" s="11">
        <v>-1.1130410447761192</v>
      </c>
      <c r="CF96" s="11">
        <v>-0.67117692307692312</v>
      </c>
      <c r="CG96" s="11">
        <v>-0.35646171875000021</v>
      </c>
      <c r="CH96" s="11">
        <v>-0.31645238095238098</v>
      </c>
      <c r="CI96" s="11">
        <v>-0.60789000000000015</v>
      </c>
      <c r="CJ96" s="11">
        <v>-0.68418738738738749</v>
      </c>
      <c r="CK96" s="11">
        <v>-0.11876984126984129</v>
      </c>
      <c r="CL96" s="11">
        <v>-0.21494090909090921</v>
      </c>
      <c r="CM96" s="11">
        <v>-0.43324431818181813</v>
      </c>
      <c r="CN96" s="11">
        <v>-0.26844356435643568</v>
      </c>
      <c r="CO96" s="11">
        <v>-0.84656915887850459</v>
      </c>
      <c r="CP96" s="11">
        <v>-0.17648709677419355</v>
      </c>
      <c r="CQ96" s="11">
        <v>-0.34533432835820899</v>
      </c>
      <c r="CR96" s="11">
        <v>-1.3481553846153846</v>
      </c>
      <c r="CS96" s="11">
        <v>-0.49020000000000008</v>
      </c>
      <c r="CT96" s="11">
        <v>-0.37305230769230757</v>
      </c>
      <c r="CU96" s="11">
        <v>-0.75570975609756086</v>
      </c>
      <c r="CV96" s="11">
        <v>-0.92731836734693884</v>
      </c>
      <c r="CW96" s="11">
        <v>-0.31984444444444449</v>
      </c>
      <c r="CX96" s="11">
        <v>-0.25635333333333332</v>
      </c>
      <c r="CY96" s="11">
        <v>-0.56000227272727288</v>
      </c>
      <c r="CZ96" s="11">
        <v>-0.36378750000000004</v>
      </c>
      <c r="DA96" s="11">
        <v>-1.2229186046511626</v>
      </c>
      <c r="DB96" s="11">
        <v>-2.0758192307692309</v>
      </c>
      <c r="DC96" s="11">
        <v>-1.1449277777777775</v>
      </c>
      <c r="DD96" s="11">
        <v>-6.6666666666666666E-2</v>
      </c>
      <c r="DE96" s="11" t="s">
        <v>892</v>
      </c>
      <c r="DF96" s="11" t="s">
        <v>892</v>
      </c>
      <c r="DG96" s="11" t="s">
        <v>892</v>
      </c>
      <c r="DH96" s="11" t="s">
        <v>892</v>
      </c>
      <c r="DI96" s="11">
        <v>-0.36196666666666671</v>
      </c>
      <c r="DJ96" s="11">
        <v>-0.30299999999999999</v>
      </c>
      <c r="DK96" s="11">
        <v>-0.14155000000000001</v>
      </c>
      <c r="DL96" s="11" t="s">
        <v>892</v>
      </c>
      <c r="DM96" s="11" t="s">
        <v>892</v>
      </c>
      <c r="DN96" s="11" t="s">
        <v>892</v>
      </c>
      <c r="DO96" s="11" t="s">
        <v>892</v>
      </c>
      <c r="DP96" s="11" t="s">
        <v>892</v>
      </c>
      <c r="DQ96" s="11" t="s">
        <v>892</v>
      </c>
      <c r="DR96" s="11" t="s">
        <v>892</v>
      </c>
      <c r="DS96" s="11" t="s">
        <v>892</v>
      </c>
      <c r="DT96" s="11" t="s">
        <v>892</v>
      </c>
      <c r="DU96" s="11" t="s">
        <v>892</v>
      </c>
      <c r="DV96" s="11" t="s">
        <v>892</v>
      </c>
      <c r="DW96" s="11" t="s">
        <v>892</v>
      </c>
      <c r="DX96" s="11" t="s">
        <v>892</v>
      </c>
      <c r="DY96" s="11" t="s">
        <v>892</v>
      </c>
      <c r="DZ96" s="11" t="s">
        <v>892</v>
      </c>
      <c r="EA96" s="11" t="s">
        <v>892</v>
      </c>
      <c r="EB96" s="11" t="s">
        <v>892</v>
      </c>
      <c r="EC96" s="11" t="s">
        <v>892</v>
      </c>
      <c r="ED96" s="11" t="s">
        <v>892</v>
      </c>
      <c r="EE96" s="11" t="s">
        <v>892</v>
      </c>
      <c r="EF96" s="11" t="s">
        <v>892</v>
      </c>
      <c r="EG96" s="11" t="s">
        <v>892</v>
      </c>
      <c r="EH96" s="11" t="s">
        <v>892</v>
      </c>
      <c r="EI96" s="11" t="s">
        <v>892</v>
      </c>
      <c r="EJ96" s="11" t="s">
        <v>892</v>
      </c>
      <c r="EK96" s="11" t="s">
        <v>892</v>
      </c>
      <c r="EL96" s="11" t="s">
        <v>892</v>
      </c>
      <c r="EM96" s="11" t="s">
        <v>892</v>
      </c>
      <c r="EN96" s="11" t="s">
        <v>892</v>
      </c>
      <c r="EO96" s="11" t="s">
        <v>892</v>
      </c>
      <c r="EP96" s="11" t="s">
        <v>892</v>
      </c>
      <c r="EQ96" s="11" t="s">
        <v>892</v>
      </c>
      <c r="ER96" s="11" t="s">
        <v>892</v>
      </c>
      <c r="ES96" s="11" t="s">
        <v>892</v>
      </c>
      <c r="ET96" s="11" t="s">
        <v>892</v>
      </c>
      <c r="EU96" s="11" t="s">
        <v>892</v>
      </c>
      <c r="EV96" s="11" t="s">
        <v>892</v>
      </c>
      <c r="EW96" s="11" t="s">
        <v>892</v>
      </c>
      <c r="EX96" s="11" t="s">
        <v>892</v>
      </c>
      <c r="EY96" s="11" t="s">
        <v>892</v>
      </c>
      <c r="EZ96" s="11" t="s">
        <v>892</v>
      </c>
      <c r="FA96" s="11" t="s">
        <v>892</v>
      </c>
      <c r="FB96" s="11" t="s">
        <v>892</v>
      </c>
      <c r="FC96" s="11" t="s">
        <v>892</v>
      </c>
      <c r="FD96" s="11" t="s">
        <v>892</v>
      </c>
      <c r="FE96" s="11" t="s">
        <v>892</v>
      </c>
      <c r="FF96" s="11" t="s">
        <v>892</v>
      </c>
      <c r="FG96" s="11" t="s">
        <v>892</v>
      </c>
      <c r="FH96" s="11" t="s">
        <v>892</v>
      </c>
      <c r="FI96" s="11" t="s">
        <v>892</v>
      </c>
      <c r="FJ96" s="11" t="s">
        <v>892</v>
      </c>
      <c r="FK96" s="11" t="s">
        <v>892</v>
      </c>
      <c r="FL96" s="11" t="s">
        <v>892</v>
      </c>
      <c r="FM96" s="11" t="s">
        <v>892</v>
      </c>
      <c r="FN96" s="11" t="s">
        <v>892</v>
      </c>
      <c r="FO96" s="11" t="s">
        <v>892</v>
      </c>
      <c r="FP96" s="11" t="s">
        <v>892</v>
      </c>
      <c r="FQ96" s="11" t="s">
        <v>892</v>
      </c>
      <c r="FR96" s="11" t="s">
        <v>892</v>
      </c>
      <c r="FS96" s="11" t="s">
        <v>892</v>
      </c>
      <c r="FT96" s="11" t="s">
        <v>892</v>
      </c>
      <c r="FU96" s="11" t="s">
        <v>892</v>
      </c>
      <c r="FV96" s="11" t="s">
        <v>892</v>
      </c>
      <c r="FW96" s="11" t="s">
        <v>892</v>
      </c>
      <c r="FX96" s="11" t="s">
        <v>892</v>
      </c>
      <c r="FY96" s="11" t="s">
        <v>892</v>
      </c>
      <c r="FZ96" s="11" t="s">
        <v>892</v>
      </c>
      <c r="GA96" s="11" t="s">
        <v>892</v>
      </c>
      <c r="GB96" s="11" t="s">
        <v>892</v>
      </c>
      <c r="GC96" s="11" t="s">
        <v>892</v>
      </c>
      <c r="GD96" s="11" t="s">
        <v>892</v>
      </c>
      <c r="GE96" s="11" t="s">
        <v>892</v>
      </c>
      <c r="GF96" s="11" t="s">
        <v>892</v>
      </c>
      <c r="GG96" s="11" t="s">
        <v>892</v>
      </c>
      <c r="GH96" s="11">
        <v>-2.5958475609756095</v>
      </c>
      <c r="GI96" s="11" t="s">
        <v>892</v>
      </c>
      <c r="GJ96" s="11" t="s">
        <v>892</v>
      </c>
      <c r="GK96" s="11" t="s">
        <v>892</v>
      </c>
      <c r="GL96" s="11" t="s">
        <v>892</v>
      </c>
      <c r="GM96" s="11" t="s">
        <v>892</v>
      </c>
      <c r="GN96" s="11" t="s">
        <v>892</v>
      </c>
      <c r="GO96" s="11" t="s">
        <v>892</v>
      </c>
      <c r="GP96" s="11" t="s">
        <v>892</v>
      </c>
      <c r="GQ96" s="11" t="s">
        <v>892</v>
      </c>
      <c r="GR96" s="11" t="s">
        <v>892</v>
      </c>
      <c r="GS96" s="11" t="s">
        <v>892</v>
      </c>
      <c r="GT96" s="11" t="s">
        <v>892</v>
      </c>
      <c r="GU96" s="11" t="s">
        <v>892</v>
      </c>
    </row>
    <row r="97" spans="1:203">
      <c r="C97" s="10" t="s">
        <v>891</v>
      </c>
      <c r="E97" s="11">
        <v>192</v>
      </c>
      <c r="F97" s="11">
        <v>246</v>
      </c>
      <c r="G97" s="11">
        <v>202</v>
      </c>
      <c r="H97" s="11">
        <v>239</v>
      </c>
      <c r="I97" s="11">
        <v>248</v>
      </c>
      <c r="J97" s="11">
        <v>231</v>
      </c>
      <c r="K97" s="11">
        <v>150</v>
      </c>
      <c r="L97" s="11">
        <v>234</v>
      </c>
      <c r="M97" s="11">
        <v>235</v>
      </c>
      <c r="N97" s="11">
        <v>244</v>
      </c>
      <c r="O97" s="11">
        <v>215</v>
      </c>
      <c r="P97" s="11">
        <v>219</v>
      </c>
      <c r="Q97" s="11">
        <v>220</v>
      </c>
      <c r="R97" s="11">
        <v>234</v>
      </c>
      <c r="S97" s="11">
        <v>201</v>
      </c>
      <c r="T97" s="11">
        <v>154</v>
      </c>
      <c r="U97" s="11">
        <v>224</v>
      </c>
      <c r="V97" s="11">
        <v>159</v>
      </c>
      <c r="W97" s="11">
        <v>151</v>
      </c>
      <c r="X97" s="11">
        <v>194</v>
      </c>
      <c r="Y97" s="11">
        <v>122</v>
      </c>
      <c r="Z97" s="11">
        <v>131</v>
      </c>
      <c r="AA97" s="11">
        <v>152</v>
      </c>
      <c r="AB97" s="11">
        <v>147</v>
      </c>
      <c r="AC97" s="11">
        <v>120</v>
      </c>
      <c r="AD97" s="11">
        <v>23</v>
      </c>
      <c r="AE97" s="11">
        <v>127</v>
      </c>
      <c r="AF97" s="11">
        <v>178</v>
      </c>
      <c r="AG97" s="11">
        <v>221</v>
      </c>
      <c r="AH97" s="11">
        <v>173</v>
      </c>
      <c r="AI97" s="11">
        <v>164</v>
      </c>
      <c r="AJ97" s="11">
        <v>140</v>
      </c>
      <c r="AK97" s="11">
        <v>199</v>
      </c>
      <c r="AL97" s="11">
        <v>167</v>
      </c>
      <c r="AM97" s="11">
        <v>207</v>
      </c>
      <c r="AN97" s="11">
        <v>182</v>
      </c>
      <c r="AO97" s="11">
        <v>205</v>
      </c>
      <c r="AP97" s="11">
        <v>141</v>
      </c>
      <c r="AQ97" s="11">
        <v>218</v>
      </c>
      <c r="AR97" s="11">
        <v>225</v>
      </c>
      <c r="AS97" s="11">
        <v>175</v>
      </c>
      <c r="AT97" s="11">
        <v>162</v>
      </c>
      <c r="AU97" s="11">
        <v>186</v>
      </c>
      <c r="AV97" s="11">
        <v>222</v>
      </c>
      <c r="AW97" s="11">
        <v>113</v>
      </c>
      <c r="AX97" s="11">
        <v>203</v>
      </c>
      <c r="AY97" s="11">
        <v>224</v>
      </c>
      <c r="AZ97" s="11">
        <v>44</v>
      </c>
      <c r="BA97" s="11">
        <v>186</v>
      </c>
      <c r="BB97" s="11">
        <v>205</v>
      </c>
      <c r="BC97" s="11">
        <v>120</v>
      </c>
      <c r="BD97" s="11">
        <v>239</v>
      </c>
      <c r="BE97" s="11">
        <v>207</v>
      </c>
      <c r="BF97" s="11">
        <v>186</v>
      </c>
      <c r="BG97" s="11">
        <v>94</v>
      </c>
      <c r="BH97" s="11">
        <v>174</v>
      </c>
      <c r="BI97" s="11">
        <v>197</v>
      </c>
      <c r="BJ97" s="11">
        <v>241</v>
      </c>
      <c r="BK97" s="11">
        <v>42</v>
      </c>
      <c r="BL97" s="11">
        <v>90</v>
      </c>
      <c r="BM97" s="11">
        <v>172</v>
      </c>
      <c r="BN97" s="11">
        <v>115</v>
      </c>
      <c r="BO97" s="11">
        <v>131</v>
      </c>
      <c r="BP97" s="11">
        <v>118</v>
      </c>
      <c r="BQ97" s="11">
        <v>156</v>
      </c>
      <c r="BR97" s="11">
        <v>221</v>
      </c>
      <c r="BS97" s="11">
        <v>90</v>
      </c>
      <c r="BT97" s="11">
        <v>65</v>
      </c>
      <c r="BU97" s="11">
        <v>176</v>
      </c>
      <c r="BV97" s="11">
        <v>115</v>
      </c>
      <c r="BW97" s="11">
        <v>167</v>
      </c>
      <c r="BX97" s="11">
        <v>185</v>
      </c>
      <c r="BY97" s="11">
        <v>121</v>
      </c>
      <c r="BZ97" s="11">
        <v>95</v>
      </c>
      <c r="CA97" s="11">
        <v>187</v>
      </c>
      <c r="CB97" s="11">
        <v>163</v>
      </c>
      <c r="CC97" s="11">
        <v>83</v>
      </c>
      <c r="CD97" s="11">
        <v>101</v>
      </c>
      <c r="CE97" s="11">
        <v>134</v>
      </c>
      <c r="CF97" s="11">
        <v>156</v>
      </c>
      <c r="CG97" s="11">
        <v>128</v>
      </c>
      <c r="CH97" s="11">
        <v>168</v>
      </c>
      <c r="CI97" s="11">
        <v>140</v>
      </c>
      <c r="CJ97" s="11">
        <v>111</v>
      </c>
      <c r="CK97" s="11">
        <v>63</v>
      </c>
      <c r="CL97" s="11">
        <v>88</v>
      </c>
      <c r="CM97" s="11">
        <v>88</v>
      </c>
      <c r="CN97" s="11">
        <v>101</v>
      </c>
      <c r="CO97" s="11">
        <v>107</v>
      </c>
      <c r="CP97" s="11">
        <v>31</v>
      </c>
      <c r="CQ97" s="11">
        <v>67</v>
      </c>
      <c r="CR97" s="11">
        <v>65</v>
      </c>
      <c r="CS97" s="11">
        <v>44</v>
      </c>
      <c r="CT97" s="11">
        <v>65</v>
      </c>
      <c r="CU97" s="11">
        <v>41</v>
      </c>
      <c r="CV97" s="11">
        <v>98</v>
      </c>
      <c r="CW97" s="11">
        <v>9</v>
      </c>
      <c r="CX97" s="11">
        <v>30</v>
      </c>
      <c r="CY97" s="11">
        <v>44</v>
      </c>
      <c r="CZ97" s="11">
        <v>8</v>
      </c>
      <c r="DA97" s="11">
        <v>43</v>
      </c>
      <c r="DB97" s="11">
        <v>26</v>
      </c>
      <c r="DC97" s="11">
        <v>18</v>
      </c>
      <c r="DD97" s="11">
        <v>3</v>
      </c>
      <c r="DE97" s="11" t="s">
        <v>892</v>
      </c>
      <c r="DF97" s="11" t="s">
        <v>892</v>
      </c>
      <c r="DG97" s="11" t="s">
        <v>892</v>
      </c>
      <c r="DH97" s="11" t="s">
        <v>892</v>
      </c>
      <c r="DI97" s="11">
        <v>3</v>
      </c>
      <c r="DJ97" s="11">
        <v>4</v>
      </c>
      <c r="DK97" s="11">
        <v>2</v>
      </c>
      <c r="DL97" s="11" t="s">
        <v>892</v>
      </c>
      <c r="DM97" s="11" t="s">
        <v>892</v>
      </c>
      <c r="DN97" s="11" t="s">
        <v>892</v>
      </c>
      <c r="DO97" s="11" t="s">
        <v>892</v>
      </c>
      <c r="DP97" s="11" t="s">
        <v>892</v>
      </c>
      <c r="DQ97" s="11" t="s">
        <v>892</v>
      </c>
      <c r="DR97" s="11" t="s">
        <v>892</v>
      </c>
      <c r="DS97" s="11" t="s">
        <v>892</v>
      </c>
      <c r="DT97" s="11" t="s">
        <v>892</v>
      </c>
      <c r="DU97" s="11" t="s">
        <v>892</v>
      </c>
      <c r="DV97" s="11" t="s">
        <v>892</v>
      </c>
      <c r="DW97" s="11" t="s">
        <v>892</v>
      </c>
      <c r="DX97" s="11" t="s">
        <v>892</v>
      </c>
      <c r="DY97" s="11" t="s">
        <v>892</v>
      </c>
      <c r="DZ97" s="11" t="s">
        <v>892</v>
      </c>
      <c r="EA97" s="11" t="s">
        <v>892</v>
      </c>
      <c r="EB97" s="11" t="s">
        <v>892</v>
      </c>
      <c r="EC97" s="11" t="s">
        <v>892</v>
      </c>
      <c r="ED97" s="11" t="s">
        <v>892</v>
      </c>
      <c r="EE97" s="11" t="s">
        <v>892</v>
      </c>
      <c r="EF97" s="11" t="s">
        <v>892</v>
      </c>
      <c r="EG97" s="11" t="s">
        <v>892</v>
      </c>
      <c r="EH97" s="11" t="s">
        <v>892</v>
      </c>
      <c r="EI97" s="11" t="s">
        <v>892</v>
      </c>
      <c r="EJ97" s="11" t="s">
        <v>892</v>
      </c>
      <c r="EK97" s="11" t="s">
        <v>892</v>
      </c>
      <c r="EL97" s="11" t="s">
        <v>892</v>
      </c>
      <c r="EM97" s="11" t="s">
        <v>892</v>
      </c>
      <c r="EN97" s="11" t="s">
        <v>892</v>
      </c>
      <c r="EO97" s="11" t="s">
        <v>892</v>
      </c>
      <c r="EP97" s="11" t="s">
        <v>892</v>
      </c>
      <c r="EQ97" s="11" t="s">
        <v>892</v>
      </c>
      <c r="ER97" s="11" t="s">
        <v>892</v>
      </c>
      <c r="ES97" s="11" t="s">
        <v>892</v>
      </c>
      <c r="ET97" s="11" t="s">
        <v>892</v>
      </c>
      <c r="EU97" s="11" t="s">
        <v>892</v>
      </c>
      <c r="EV97" s="11" t="s">
        <v>892</v>
      </c>
      <c r="EW97" s="11" t="s">
        <v>892</v>
      </c>
      <c r="EX97" s="11" t="s">
        <v>892</v>
      </c>
      <c r="EY97" s="11" t="s">
        <v>892</v>
      </c>
      <c r="EZ97" s="11" t="s">
        <v>892</v>
      </c>
      <c r="FA97" s="11" t="s">
        <v>892</v>
      </c>
      <c r="FB97" s="11" t="s">
        <v>892</v>
      </c>
      <c r="FC97" s="11" t="s">
        <v>892</v>
      </c>
      <c r="FD97" s="11" t="s">
        <v>892</v>
      </c>
      <c r="FE97" s="11" t="s">
        <v>892</v>
      </c>
      <c r="FF97" s="11" t="s">
        <v>892</v>
      </c>
      <c r="FG97" s="11" t="s">
        <v>892</v>
      </c>
      <c r="FH97" s="11" t="s">
        <v>892</v>
      </c>
      <c r="FI97" s="11" t="s">
        <v>892</v>
      </c>
      <c r="FJ97" s="11" t="s">
        <v>892</v>
      </c>
      <c r="FK97" s="11" t="s">
        <v>892</v>
      </c>
      <c r="FL97" s="11" t="s">
        <v>892</v>
      </c>
      <c r="FM97" s="11" t="s">
        <v>892</v>
      </c>
      <c r="FN97" s="11" t="s">
        <v>892</v>
      </c>
      <c r="FO97" s="11" t="s">
        <v>892</v>
      </c>
      <c r="FP97" s="11" t="s">
        <v>892</v>
      </c>
      <c r="FQ97" s="11" t="s">
        <v>892</v>
      </c>
      <c r="FR97" s="11" t="s">
        <v>892</v>
      </c>
      <c r="FS97" s="11" t="s">
        <v>892</v>
      </c>
      <c r="FT97" s="11" t="s">
        <v>892</v>
      </c>
      <c r="FU97" s="11" t="s">
        <v>892</v>
      </c>
      <c r="FV97" s="11" t="s">
        <v>892</v>
      </c>
      <c r="FW97" s="11" t="s">
        <v>892</v>
      </c>
      <c r="FX97" s="11" t="s">
        <v>892</v>
      </c>
      <c r="FY97" s="11" t="s">
        <v>892</v>
      </c>
      <c r="FZ97" s="11" t="s">
        <v>892</v>
      </c>
      <c r="GA97" s="11" t="s">
        <v>892</v>
      </c>
      <c r="GB97" s="11" t="s">
        <v>892</v>
      </c>
      <c r="GC97" s="11" t="s">
        <v>892</v>
      </c>
      <c r="GD97" s="11" t="s">
        <v>892</v>
      </c>
      <c r="GE97" s="11" t="s">
        <v>892</v>
      </c>
      <c r="GF97" s="11" t="s">
        <v>892</v>
      </c>
      <c r="GG97" s="11" t="s">
        <v>892</v>
      </c>
      <c r="GH97" s="11">
        <v>246</v>
      </c>
      <c r="GI97" s="11" t="s">
        <v>892</v>
      </c>
      <c r="GJ97" s="11" t="s">
        <v>892</v>
      </c>
      <c r="GK97" s="11" t="s">
        <v>892</v>
      </c>
      <c r="GL97" s="11" t="s">
        <v>892</v>
      </c>
      <c r="GM97" s="11" t="s">
        <v>892</v>
      </c>
      <c r="GN97" s="11" t="s">
        <v>892</v>
      </c>
      <c r="GO97" s="11" t="s">
        <v>892</v>
      </c>
      <c r="GP97" s="11" t="s">
        <v>892</v>
      </c>
      <c r="GQ97" s="11" t="s">
        <v>892</v>
      </c>
      <c r="GR97" s="11" t="s">
        <v>892</v>
      </c>
      <c r="GS97" s="11" t="s">
        <v>892</v>
      </c>
      <c r="GT97" s="11" t="s">
        <v>892</v>
      </c>
      <c r="GU97" s="11" t="s">
        <v>892</v>
      </c>
    </row>
    <row r="98" spans="1:203">
      <c r="C98" s="10" t="s">
        <v>891</v>
      </c>
      <c r="E98" s="11">
        <v>0.78367346938775506</v>
      </c>
      <c r="F98" s="11">
        <v>0.98399999999999999</v>
      </c>
      <c r="G98" s="11">
        <v>0.80800000000000005</v>
      </c>
      <c r="H98" s="11">
        <v>0.95599999999999996</v>
      </c>
      <c r="I98" s="11">
        <v>0.99598393574297184</v>
      </c>
      <c r="J98" s="11">
        <v>0.94672131147540983</v>
      </c>
      <c r="K98" s="11">
        <v>0.60483870967741937</v>
      </c>
      <c r="L98" s="11">
        <v>0.94736842105263164</v>
      </c>
      <c r="M98" s="11">
        <v>0.94</v>
      </c>
      <c r="N98" s="11">
        <v>0.97599999999999998</v>
      </c>
      <c r="O98" s="11">
        <v>0.8847736625514403</v>
      </c>
      <c r="P98" s="11">
        <v>0.90871369294605808</v>
      </c>
      <c r="Q98" s="11">
        <v>0.90534979423868311</v>
      </c>
      <c r="R98" s="11">
        <v>0.93599999999999994</v>
      </c>
      <c r="S98" s="11">
        <v>0.81376518218623484</v>
      </c>
      <c r="T98" s="11">
        <v>0.63114754098360648</v>
      </c>
      <c r="U98" s="11">
        <v>0.89959839357429716</v>
      </c>
      <c r="V98" s="11">
        <v>0.6411290322580645</v>
      </c>
      <c r="W98" s="11">
        <v>0.6371308016877637</v>
      </c>
      <c r="X98" s="11">
        <v>0.81171548117154813</v>
      </c>
      <c r="Y98" s="11">
        <v>0.62564102564102564</v>
      </c>
      <c r="Z98" s="11">
        <v>0.53036437246963564</v>
      </c>
      <c r="AA98" s="11">
        <v>0.68468468468468469</v>
      </c>
      <c r="AB98" s="11">
        <v>0.61506276150627615</v>
      </c>
      <c r="AC98" s="11">
        <v>0.49382716049382713</v>
      </c>
      <c r="AD98" s="11">
        <v>0.51111111111111107</v>
      </c>
      <c r="AE98" s="11">
        <v>0.52263374485596703</v>
      </c>
      <c r="AF98" s="11">
        <v>0.72950819672131151</v>
      </c>
      <c r="AG98" s="11">
        <v>0.89837398373983746</v>
      </c>
      <c r="AH98" s="11">
        <v>0.72689075630252109</v>
      </c>
      <c r="AI98" s="11">
        <v>0.71304347826086956</v>
      </c>
      <c r="AJ98" s="11">
        <v>0.56910569105691056</v>
      </c>
      <c r="AK98" s="11">
        <v>0.81557377049180324</v>
      </c>
      <c r="AL98" s="11">
        <v>0.75565610859728505</v>
      </c>
      <c r="AM98" s="11">
        <v>0.83467741935483875</v>
      </c>
      <c r="AN98" s="11">
        <v>0.75518672199170123</v>
      </c>
      <c r="AO98" s="11">
        <v>0.82661290322580649</v>
      </c>
      <c r="AP98" s="11">
        <v>0.61304347826086958</v>
      </c>
      <c r="AQ98" s="11">
        <v>0.88617886178861793</v>
      </c>
      <c r="AR98" s="11">
        <v>0.9</v>
      </c>
      <c r="AS98" s="11">
        <v>0.76086956521739135</v>
      </c>
      <c r="AT98" s="11">
        <v>0.6612244897959183</v>
      </c>
      <c r="AU98" s="11">
        <v>0.74103585657370519</v>
      </c>
      <c r="AV98" s="11">
        <v>0.90243902439024393</v>
      </c>
      <c r="AW98" s="11">
        <v>0.46694214876033058</v>
      </c>
      <c r="AX98" s="11">
        <v>0.82186234817813764</v>
      </c>
      <c r="AY98" s="11">
        <v>0.89600000000000002</v>
      </c>
      <c r="AZ98" s="11">
        <v>0.91666666666666663</v>
      </c>
      <c r="BA98" s="11">
        <v>0.75</v>
      </c>
      <c r="BB98" s="11">
        <v>0.8613445378151261</v>
      </c>
      <c r="BC98" s="11">
        <v>0.49382716049382713</v>
      </c>
      <c r="BD98" s="11">
        <v>0.95983935742971882</v>
      </c>
      <c r="BE98" s="11">
        <v>0.83132530120481929</v>
      </c>
      <c r="BF98" s="11">
        <v>0.80869565217391304</v>
      </c>
      <c r="BG98" s="11">
        <v>0.47715736040609136</v>
      </c>
      <c r="BH98" s="11">
        <v>0.70161290322580649</v>
      </c>
      <c r="BI98" s="11">
        <v>0.80408163265306121</v>
      </c>
      <c r="BJ98" s="11">
        <v>0.96787148594377514</v>
      </c>
      <c r="BK98" s="11">
        <v>0.93333333333333335</v>
      </c>
      <c r="BL98" s="11">
        <v>0.39301310043668125</v>
      </c>
      <c r="BM98" s="11">
        <v>0.78181818181818186</v>
      </c>
      <c r="BN98" s="11">
        <v>0.55023923444976075</v>
      </c>
      <c r="BO98" s="11">
        <v>0.53036437246963564</v>
      </c>
      <c r="BP98" s="11">
        <v>0.48163265306122449</v>
      </c>
      <c r="BQ98" s="11">
        <v>0.64730290456431527</v>
      </c>
      <c r="BR98" s="11">
        <v>0.93644067796610164</v>
      </c>
      <c r="BS98" s="11">
        <v>0.51724137931034475</v>
      </c>
      <c r="BT98" s="11">
        <v>0.25896414342629481</v>
      </c>
      <c r="BU98" s="11">
        <v>0.74576271186440679</v>
      </c>
      <c r="BV98" s="11">
        <v>0.47916666666666663</v>
      </c>
      <c r="BW98" s="11">
        <v>0.6958333333333333</v>
      </c>
      <c r="BX98" s="11">
        <v>0.77083333333333337</v>
      </c>
      <c r="BY98" s="11">
        <v>0.60199004975124382</v>
      </c>
      <c r="BZ98" s="11">
        <v>0.47738693467336679</v>
      </c>
      <c r="CA98" s="11">
        <v>0.94444444444444442</v>
      </c>
      <c r="CB98" s="11">
        <v>0.91061452513966479</v>
      </c>
      <c r="CC98" s="11">
        <v>0.55704697986577179</v>
      </c>
      <c r="CD98" s="11">
        <v>0.54891304347826086</v>
      </c>
      <c r="CE98" s="11">
        <v>0.72432432432432425</v>
      </c>
      <c r="CF98" s="11">
        <v>0.84324324324324329</v>
      </c>
      <c r="CG98" s="11">
        <v>0.69945355191256831</v>
      </c>
      <c r="CH98" s="11">
        <v>0.91803278688524592</v>
      </c>
      <c r="CI98" s="11">
        <v>0.88607594936708867</v>
      </c>
      <c r="CJ98" s="11">
        <v>0.63793103448275867</v>
      </c>
      <c r="CK98" s="11">
        <v>0.4285714285714286</v>
      </c>
      <c r="CL98" s="11">
        <v>0.59863945578231292</v>
      </c>
      <c r="CM98" s="11">
        <v>0.59863945578231292</v>
      </c>
      <c r="CN98" s="11">
        <v>0.74264705882352944</v>
      </c>
      <c r="CO98" s="11">
        <v>0.963963963963964</v>
      </c>
      <c r="CP98" s="11">
        <v>0.33333333333333337</v>
      </c>
      <c r="CQ98" s="11">
        <v>0.74444444444444446</v>
      </c>
      <c r="CR98" s="11">
        <v>0.65</v>
      </c>
      <c r="CS98" s="11">
        <v>0.51764705882352935</v>
      </c>
      <c r="CT98" s="11">
        <v>0.77380952380952384</v>
      </c>
      <c r="CU98" s="11">
        <v>0.48235294117647054</v>
      </c>
      <c r="CV98" s="11">
        <v>0.98989898989898994</v>
      </c>
      <c r="CW98" s="11">
        <v>0.10227272727272729</v>
      </c>
      <c r="CX98" s="11">
        <v>0.32258064516129037</v>
      </c>
      <c r="CY98" s="11">
        <v>0.46808510638297873</v>
      </c>
      <c r="CZ98" s="11">
        <v>0.11940298507462688</v>
      </c>
      <c r="DA98" s="11">
        <v>0.93478260869565222</v>
      </c>
      <c r="DB98" s="11">
        <v>0.8125</v>
      </c>
      <c r="DC98" s="11">
        <v>0.58064516129032251</v>
      </c>
      <c r="DD98" s="11">
        <v>0.13636363636363635</v>
      </c>
      <c r="DE98" s="11" t="s">
        <v>892</v>
      </c>
      <c r="DF98" s="11" t="s">
        <v>892</v>
      </c>
      <c r="DG98" s="11" t="s">
        <v>892</v>
      </c>
      <c r="DH98" s="11" t="s">
        <v>892</v>
      </c>
      <c r="DI98" s="11">
        <v>0.27272727272727271</v>
      </c>
      <c r="DJ98" s="11">
        <v>0.36363636363636365</v>
      </c>
      <c r="DK98" s="11">
        <v>0.18181818181818177</v>
      </c>
      <c r="DL98" s="11" t="s">
        <v>892</v>
      </c>
      <c r="DM98" s="11" t="s">
        <v>892</v>
      </c>
      <c r="DN98" s="11" t="s">
        <v>892</v>
      </c>
      <c r="DO98" s="11" t="s">
        <v>892</v>
      </c>
      <c r="DP98" s="11" t="s">
        <v>892</v>
      </c>
      <c r="DQ98" s="11" t="s">
        <v>892</v>
      </c>
      <c r="DR98" s="11" t="s">
        <v>892</v>
      </c>
      <c r="DS98" s="11" t="s">
        <v>892</v>
      </c>
      <c r="DT98" s="11" t="s">
        <v>892</v>
      </c>
      <c r="DU98" s="11" t="s">
        <v>892</v>
      </c>
      <c r="DV98" s="11" t="s">
        <v>892</v>
      </c>
      <c r="DW98" s="11" t="s">
        <v>892</v>
      </c>
      <c r="DX98" s="11" t="s">
        <v>892</v>
      </c>
      <c r="DY98" s="11" t="s">
        <v>892</v>
      </c>
      <c r="DZ98" s="11" t="s">
        <v>892</v>
      </c>
      <c r="EA98" s="11" t="s">
        <v>892</v>
      </c>
      <c r="EB98" s="11" t="s">
        <v>892</v>
      </c>
      <c r="EC98" s="11" t="s">
        <v>892</v>
      </c>
      <c r="ED98" s="11" t="s">
        <v>892</v>
      </c>
      <c r="EE98" s="11" t="s">
        <v>892</v>
      </c>
      <c r="EF98" s="11" t="s">
        <v>892</v>
      </c>
      <c r="EG98" s="11" t="s">
        <v>892</v>
      </c>
      <c r="EH98" s="11" t="s">
        <v>892</v>
      </c>
      <c r="EI98" s="11" t="s">
        <v>892</v>
      </c>
      <c r="EJ98" s="11" t="s">
        <v>892</v>
      </c>
      <c r="EK98" s="11" t="s">
        <v>892</v>
      </c>
      <c r="EL98" s="11" t="s">
        <v>892</v>
      </c>
      <c r="EM98" s="11" t="s">
        <v>892</v>
      </c>
      <c r="EN98" s="11" t="s">
        <v>892</v>
      </c>
      <c r="EO98" s="11" t="s">
        <v>892</v>
      </c>
      <c r="EP98" s="11" t="s">
        <v>892</v>
      </c>
      <c r="EQ98" s="11" t="s">
        <v>892</v>
      </c>
      <c r="ER98" s="11" t="s">
        <v>892</v>
      </c>
      <c r="ES98" s="11" t="s">
        <v>892</v>
      </c>
      <c r="ET98" s="11" t="s">
        <v>892</v>
      </c>
      <c r="EU98" s="11" t="s">
        <v>892</v>
      </c>
      <c r="EV98" s="11" t="s">
        <v>892</v>
      </c>
      <c r="EW98" s="11" t="s">
        <v>892</v>
      </c>
      <c r="EX98" s="11" t="s">
        <v>892</v>
      </c>
      <c r="EY98" s="11" t="s">
        <v>892</v>
      </c>
      <c r="EZ98" s="11" t="s">
        <v>892</v>
      </c>
      <c r="FA98" s="11" t="s">
        <v>892</v>
      </c>
      <c r="FB98" s="11" t="s">
        <v>892</v>
      </c>
      <c r="FC98" s="11" t="s">
        <v>892</v>
      </c>
      <c r="FD98" s="11" t="s">
        <v>892</v>
      </c>
      <c r="FE98" s="11" t="s">
        <v>892</v>
      </c>
      <c r="FF98" s="11" t="s">
        <v>892</v>
      </c>
      <c r="FG98" s="11" t="s">
        <v>892</v>
      </c>
      <c r="FH98" s="11" t="s">
        <v>892</v>
      </c>
      <c r="FI98" s="11" t="s">
        <v>892</v>
      </c>
      <c r="FJ98" s="11" t="s">
        <v>892</v>
      </c>
      <c r="FK98" s="11" t="s">
        <v>892</v>
      </c>
      <c r="FL98" s="11" t="s">
        <v>892</v>
      </c>
      <c r="FM98" s="11" t="s">
        <v>892</v>
      </c>
      <c r="FN98" s="11" t="s">
        <v>892</v>
      </c>
      <c r="FO98" s="11" t="s">
        <v>892</v>
      </c>
      <c r="FP98" s="11" t="s">
        <v>892</v>
      </c>
      <c r="FQ98" s="11" t="s">
        <v>892</v>
      </c>
      <c r="FR98" s="11" t="s">
        <v>892</v>
      </c>
      <c r="FS98" s="11" t="s">
        <v>892</v>
      </c>
      <c r="FT98" s="11" t="s">
        <v>892</v>
      </c>
      <c r="FU98" s="11" t="s">
        <v>892</v>
      </c>
      <c r="FV98" s="11" t="s">
        <v>892</v>
      </c>
      <c r="FW98" s="11" t="s">
        <v>892</v>
      </c>
      <c r="FX98" s="11" t="s">
        <v>892</v>
      </c>
      <c r="FY98" s="11" t="s">
        <v>892</v>
      </c>
      <c r="FZ98" s="11" t="s">
        <v>892</v>
      </c>
      <c r="GA98" s="11" t="s">
        <v>892</v>
      </c>
      <c r="GB98" s="11" t="s">
        <v>892</v>
      </c>
      <c r="GC98" s="11" t="s">
        <v>892</v>
      </c>
      <c r="GD98" s="11" t="s">
        <v>892</v>
      </c>
      <c r="GE98" s="11" t="s">
        <v>892</v>
      </c>
      <c r="GF98" s="11" t="s">
        <v>892</v>
      </c>
      <c r="GG98" s="11" t="s">
        <v>892</v>
      </c>
      <c r="GH98" s="11" t="s">
        <v>892</v>
      </c>
      <c r="GI98" s="11" t="s">
        <v>892</v>
      </c>
      <c r="GJ98" s="11" t="s">
        <v>892</v>
      </c>
      <c r="GK98" s="11" t="s">
        <v>892</v>
      </c>
      <c r="GL98" s="11" t="s">
        <v>892</v>
      </c>
      <c r="GM98" s="11" t="s">
        <v>892</v>
      </c>
      <c r="GN98" s="11" t="s">
        <v>892</v>
      </c>
      <c r="GO98" s="11" t="s">
        <v>892</v>
      </c>
      <c r="GP98" s="11" t="s">
        <v>892</v>
      </c>
    </row>
    <row r="99" spans="1:203">
      <c r="A99" s="9">
        <v>2016</v>
      </c>
      <c r="C99" s="10" t="s">
        <v>890</v>
      </c>
      <c r="E99" s="11">
        <v>0.11670441176470592</v>
      </c>
      <c r="F99" s="11">
        <v>0.65877142857142845</v>
      </c>
      <c r="G99" s="11">
        <v>0.26535609756097567</v>
      </c>
      <c r="H99" s="11">
        <v>0.22835454545454545</v>
      </c>
      <c r="I99" s="11">
        <v>0.2918681818181818</v>
      </c>
      <c r="J99" s="11">
        <v>0.40669411764705871</v>
      </c>
      <c r="K99" s="11">
        <v>0.40033142857142862</v>
      </c>
      <c r="L99" s="11">
        <v>0.37006029411764702</v>
      </c>
      <c r="M99" s="11">
        <v>0.38305576923076923</v>
      </c>
      <c r="N99" s="11">
        <v>0.38932432432432423</v>
      </c>
      <c r="O99" s="11">
        <v>0.66387279999999971</v>
      </c>
      <c r="P99" s="11">
        <v>0.91073863636363617</v>
      </c>
      <c r="Q99" s="11">
        <v>0.41425593220338963</v>
      </c>
      <c r="R99" s="11">
        <v>0.50411250000000007</v>
      </c>
      <c r="S99" s="11">
        <v>0.68878461538461533</v>
      </c>
      <c r="T99" s="11">
        <v>0.57225742574257432</v>
      </c>
      <c r="U99" s="11">
        <v>0.64333281249999996</v>
      </c>
      <c r="V99" s="11">
        <v>0.41745714285714286</v>
      </c>
      <c r="W99" s="11">
        <v>0.68263846153846153</v>
      </c>
      <c r="X99" s="11">
        <v>0.16886333333333337</v>
      </c>
      <c r="Y99" s="11">
        <v>0.17180709219858165</v>
      </c>
      <c r="Z99" s="11">
        <v>1.0602845454545455</v>
      </c>
      <c r="AA99" s="11">
        <v>0.48783611111111103</v>
      </c>
      <c r="AB99" s="11">
        <v>0.68495109489051043</v>
      </c>
      <c r="AC99" s="11">
        <v>0.44900593220338958</v>
      </c>
      <c r="AD99" s="11" t="s">
        <v>892</v>
      </c>
      <c r="AE99" s="11">
        <v>1.1130578947368421</v>
      </c>
      <c r="AF99" s="11">
        <v>0.46394189189189194</v>
      </c>
      <c r="AG99" s="11">
        <v>0.7106440677966106</v>
      </c>
      <c r="AH99" s="11">
        <v>0.77320704225352088</v>
      </c>
      <c r="AI99" s="11">
        <v>0.38795326086956516</v>
      </c>
      <c r="AJ99" s="11">
        <v>1.5983651785714286</v>
      </c>
      <c r="AK99" s="11">
        <v>1.1786389261744967</v>
      </c>
      <c r="AL99" s="11">
        <v>1.7355275000000003</v>
      </c>
      <c r="AM99" s="11">
        <v>0.40958181818181816</v>
      </c>
      <c r="AN99" s="11">
        <v>0.5532818181818181</v>
      </c>
      <c r="AO99" s="11">
        <v>0.93375569620253185</v>
      </c>
      <c r="AP99" s="11">
        <v>0.62733282442748095</v>
      </c>
      <c r="AQ99" s="11">
        <v>0.28317619047619053</v>
      </c>
      <c r="AR99" s="11">
        <v>0.56391917808219161</v>
      </c>
      <c r="AS99" s="11">
        <v>0.51798478260869563</v>
      </c>
      <c r="AT99" s="11">
        <v>0.38475428571428577</v>
      </c>
      <c r="AU99" s="11">
        <v>1.002912121212121</v>
      </c>
      <c r="AV99" s="11">
        <v>0.54735384615384608</v>
      </c>
      <c r="AW99" s="11">
        <v>0.78603999999999985</v>
      </c>
      <c r="AX99" s="11">
        <v>0.47088400000000002</v>
      </c>
      <c r="AY99" s="11">
        <v>0.10748571428571428</v>
      </c>
      <c r="AZ99" s="11" t="s">
        <v>892</v>
      </c>
      <c r="BA99" s="11">
        <v>0.40827073170731709</v>
      </c>
      <c r="BB99" s="11">
        <v>0.35176410256410262</v>
      </c>
      <c r="BC99" s="11">
        <v>0.56523529411764717</v>
      </c>
      <c r="BD99" s="11">
        <v>0.15</v>
      </c>
      <c r="BE99" s="11">
        <v>0.60750000000000004</v>
      </c>
      <c r="BF99" s="11">
        <v>0.16995238095238102</v>
      </c>
      <c r="BG99" s="11">
        <v>0.10549574468085103</v>
      </c>
      <c r="BH99" s="11">
        <v>0.78606607142857121</v>
      </c>
      <c r="BI99" s="11">
        <v>0.29167142857142858</v>
      </c>
      <c r="BJ99" s="11">
        <v>0.35349999999999998</v>
      </c>
      <c r="BK99" s="11" t="s">
        <v>892</v>
      </c>
      <c r="BL99" s="11">
        <v>0.48681176470588239</v>
      </c>
      <c r="BM99" s="11" t="s">
        <v>892</v>
      </c>
      <c r="BN99" s="11" t="s">
        <v>892</v>
      </c>
      <c r="BO99" s="11">
        <v>2.6217000000000006</v>
      </c>
      <c r="BP99" s="11">
        <v>1.5705600000000004</v>
      </c>
      <c r="BQ99" s="11">
        <v>0.32132727272727268</v>
      </c>
      <c r="BR99" s="11">
        <v>0.15290000000000001</v>
      </c>
      <c r="BS99" s="11">
        <v>0.12172000000000001</v>
      </c>
      <c r="BT99" s="11" t="s">
        <v>892</v>
      </c>
      <c r="BU99" s="11" t="s">
        <v>892</v>
      </c>
      <c r="BV99" s="11" t="s">
        <v>892</v>
      </c>
      <c r="BW99" s="11" t="s">
        <v>892</v>
      </c>
      <c r="BX99" s="11" t="s">
        <v>892</v>
      </c>
      <c r="BY99" s="11" t="s">
        <v>892</v>
      </c>
      <c r="BZ99" s="11" t="s">
        <v>892</v>
      </c>
      <c r="CA99" s="11" t="s">
        <v>892</v>
      </c>
      <c r="CB99" s="11" t="s">
        <v>892</v>
      </c>
      <c r="CC99" s="11" t="s">
        <v>892</v>
      </c>
      <c r="CD99" s="11" t="s">
        <v>892</v>
      </c>
      <c r="CE99" s="11" t="s">
        <v>892</v>
      </c>
      <c r="CF99" s="11" t="s">
        <v>892</v>
      </c>
      <c r="CG99" s="11" t="s">
        <v>892</v>
      </c>
      <c r="CH99" s="11" t="s">
        <v>892</v>
      </c>
      <c r="CI99" s="11" t="s">
        <v>892</v>
      </c>
      <c r="CJ99" s="11" t="s">
        <v>892</v>
      </c>
      <c r="CK99" s="11" t="s">
        <v>892</v>
      </c>
      <c r="CL99" s="11" t="s">
        <v>892</v>
      </c>
      <c r="CM99" s="11" t="s">
        <v>892</v>
      </c>
      <c r="CN99" s="11" t="s">
        <v>892</v>
      </c>
      <c r="CO99" s="11" t="s">
        <v>892</v>
      </c>
      <c r="CP99" s="11" t="s">
        <v>892</v>
      </c>
      <c r="CQ99" s="11" t="s">
        <v>892</v>
      </c>
      <c r="CR99" s="11" t="s">
        <v>892</v>
      </c>
      <c r="CS99" s="11" t="s">
        <v>892</v>
      </c>
      <c r="CT99" s="11" t="s">
        <v>892</v>
      </c>
      <c r="CU99" s="11" t="s">
        <v>892</v>
      </c>
      <c r="CV99" s="11" t="s">
        <v>892</v>
      </c>
      <c r="CW99" s="11" t="s">
        <v>892</v>
      </c>
      <c r="CX99" s="11" t="s">
        <v>892</v>
      </c>
      <c r="CY99" s="11" t="s">
        <v>892</v>
      </c>
      <c r="CZ99" s="11" t="s">
        <v>892</v>
      </c>
      <c r="DA99" s="11" t="s">
        <v>892</v>
      </c>
      <c r="DB99" s="11" t="s">
        <v>892</v>
      </c>
      <c r="DC99" s="11" t="s">
        <v>892</v>
      </c>
      <c r="DD99" s="11" t="s">
        <v>892</v>
      </c>
      <c r="DE99" s="11" t="s">
        <v>892</v>
      </c>
      <c r="DF99" s="11" t="s">
        <v>892</v>
      </c>
      <c r="DG99" s="11" t="s">
        <v>892</v>
      </c>
      <c r="DH99" s="11" t="s">
        <v>892</v>
      </c>
      <c r="DI99" s="11" t="s">
        <v>892</v>
      </c>
      <c r="DJ99" s="11" t="s">
        <v>892</v>
      </c>
      <c r="DK99" s="11" t="s">
        <v>892</v>
      </c>
      <c r="DL99" s="11" t="s">
        <v>892</v>
      </c>
      <c r="DM99" s="11" t="s">
        <v>892</v>
      </c>
      <c r="DN99" s="11" t="s">
        <v>892</v>
      </c>
      <c r="DO99" s="11" t="s">
        <v>892</v>
      </c>
      <c r="DP99" s="11" t="s">
        <v>892</v>
      </c>
      <c r="DQ99" s="11" t="s">
        <v>892</v>
      </c>
      <c r="DR99" s="11" t="s">
        <v>892</v>
      </c>
      <c r="DS99" s="11" t="s">
        <v>892</v>
      </c>
      <c r="DT99" s="11" t="s">
        <v>892</v>
      </c>
      <c r="DU99" s="11" t="s">
        <v>892</v>
      </c>
      <c r="DV99" s="11" t="s">
        <v>892</v>
      </c>
      <c r="DW99" s="11" t="s">
        <v>892</v>
      </c>
      <c r="DX99" s="11" t="s">
        <v>892</v>
      </c>
      <c r="DY99" s="11" t="s">
        <v>892</v>
      </c>
      <c r="DZ99" s="11" t="s">
        <v>892</v>
      </c>
      <c r="EA99" s="11" t="s">
        <v>892</v>
      </c>
      <c r="EB99" s="11" t="s">
        <v>892</v>
      </c>
      <c r="EC99" s="11" t="s">
        <v>892</v>
      </c>
      <c r="ED99" s="11" t="s">
        <v>892</v>
      </c>
      <c r="EE99" s="11" t="s">
        <v>892</v>
      </c>
      <c r="EF99" s="11" t="s">
        <v>892</v>
      </c>
      <c r="EG99" s="11" t="s">
        <v>892</v>
      </c>
      <c r="EH99" s="11" t="s">
        <v>892</v>
      </c>
      <c r="EI99" s="11" t="s">
        <v>892</v>
      </c>
      <c r="EJ99" s="11" t="s">
        <v>892</v>
      </c>
      <c r="EK99" s="11" t="s">
        <v>892</v>
      </c>
      <c r="EL99" s="11" t="s">
        <v>892</v>
      </c>
      <c r="EM99" s="11" t="s">
        <v>892</v>
      </c>
      <c r="EN99" s="11" t="s">
        <v>892</v>
      </c>
      <c r="EO99" s="11" t="s">
        <v>892</v>
      </c>
      <c r="EP99" s="11" t="s">
        <v>892</v>
      </c>
      <c r="EQ99" s="11" t="s">
        <v>892</v>
      </c>
      <c r="ER99" s="11" t="s">
        <v>892</v>
      </c>
      <c r="ES99" s="11" t="s">
        <v>892</v>
      </c>
      <c r="ET99" s="11" t="s">
        <v>892</v>
      </c>
      <c r="EU99" s="11" t="s">
        <v>892</v>
      </c>
      <c r="EV99" s="11" t="s">
        <v>892</v>
      </c>
      <c r="EW99" s="11" t="s">
        <v>892</v>
      </c>
      <c r="EX99" s="11" t="s">
        <v>892</v>
      </c>
      <c r="EY99" s="11" t="s">
        <v>892</v>
      </c>
      <c r="EZ99" s="11" t="s">
        <v>892</v>
      </c>
      <c r="FA99" s="11" t="s">
        <v>892</v>
      </c>
      <c r="FB99" s="11" t="s">
        <v>892</v>
      </c>
      <c r="FC99" s="11" t="s">
        <v>892</v>
      </c>
      <c r="FD99" s="11" t="s">
        <v>892</v>
      </c>
      <c r="FE99" s="11" t="s">
        <v>892</v>
      </c>
      <c r="FF99" s="11" t="s">
        <v>892</v>
      </c>
      <c r="FG99" s="11" t="s">
        <v>892</v>
      </c>
      <c r="FH99" s="11" t="s">
        <v>892</v>
      </c>
      <c r="FI99" s="11" t="s">
        <v>892</v>
      </c>
      <c r="FJ99" s="11" t="s">
        <v>892</v>
      </c>
      <c r="FK99" s="11" t="s">
        <v>892</v>
      </c>
      <c r="FL99" s="11" t="s">
        <v>892</v>
      </c>
      <c r="FM99" s="11" t="s">
        <v>892</v>
      </c>
      <c r="FN99" s="11" t="s">
        <v>892</v>
      </c>
      <c r="FO99" s="11" t="s">
        <v>892</v>
      </c>
      <c r="FP99" s="11" t="s">
        <v>892</v>
      </c>
      <c r="FQ99" s="11" t="s">
        <v>892</v>
      </c>
      <c r="FR99" s="11" t="s">
        <v>892</v>
      </c>
      <c r="FS99" s="11" t="s">
        <v>892</v>
      </c>
      <c r="FT99" s="11" t="s">
        <v>892</v>
      </c>
      <c r="FU99" s="11" t="s">
        <v>892</v>
      </c>
      <c r="FV99" s="11" t="s">
        <v>892</v>
      </c>
      <c r="FW99" s="11" t="s">
        <v>892</v>
      </c>
      <c r="FX99" s="11" t="s">
        <v>892</v>
      </c>
      <c r="FY99" s="11" t="s">
        <v>892</v>
      </c>
      <c r="FZ99" s="11" t="s">
        <v>892</v>
      </c>
      <c r="GA99" s="11" t="s">
        <v>892</v>
      </c>
      <c r="GB99" s="11" t="s">
        <v>892</v>
      </c>
      <c r="GC99" s="11" t="s">
        <v>892</v>
      </c>
      <c r="GD99" s="11" t="s">
        <v>892</v>
      </c>
      <c r="GE99" s="11" t="s">
        <v>892</v>
      </c>
      <c r="GF99" s="11" t="s">
        <v>892</v>
      </c>
      <c r="GG99" s="11" t="s">
        <v>892</v>
      </c>
      <c r="GH99" s="11">
        <v>0.8079142857142857</v>
      </c>
      <c r="GI99" s="11" t="s">
        <v>892</v>
      </c>
      <c r="GJ99" s="11" t="s">
        <v>892</v>
      </c>
      <c r="GK99" s="11" t="s">
        <v>892</v>
      </c>
      <c r="GL99" s="11" t="s">
        <v>892</v>
      </c>
      <c r="GM99" s="11" t="s">
        <v>892</v>
      </c>
      <c r="GN99" s="11" t="s">
        <v>892</v>
      </c>
      <c r="GO99" s="11" t="s">
        <v>892</v>
      </c>
      <c r="GP99" s="11" t="s">
        <v>892</v>
      </c>
      <c r="GQ99" s="11" t="s">
        <v>892</v>
      </c>
      <c r="GR99" s="11" t="s">
        <v>892</v>
      </c>
      <c r="GS99" s="11" t="s">
        <v>892</v>
      </c>
      <c r="GT99" s="11" t="s">
        <v>892</v>
      </c>
      <c r="GU99" s="11" t="s">
        <v>892</v>
      </c>
    </row>
    <row r="100" spans="1:203">
      <c r="C100" s="10" t="s">
        <v>890</v>
      </c>
      <c r="E100" s="11">
        <v>68</v>
      </c>
      <c r="F100" s="11">
        <v>42</v>
      </c>
      <c r="G100" s="11">
        <v>41</v>
      </c>
      <c r="H100" s="11">
        <v>11</v>
      </c>
      <c r="I100" s="11">
        <v>22</v>
      </c>
      <c r="J100" s="11">
        <v>34</v>
      </c>
      <c r="K100" s="11">
        <v>105</v>
      </c>
      <c r="L100" s="11">
        <v>68</v>
      </c>
      <c r="M100" s="11">
        <v>52</v>
      </c>
      <c r="N100" s="11">
        <v>37</v>
      </c>
      <c r="O100" s="11">
        <v>125</v>
      </c>
      <c r="P100" s="11">
        <v>44</v>
      </c>
      <c r="Q100" s="11">
        <v>59</v>
      </c>
      <c r="R100" s="11">
        <v>8</v>
      </c>
      <c r="S100" s="11">
        <v>78</v>
      </c>
      <c r="T100" s="11">
        <v>101</v>
      </c>
      <c r="U100" s="11">
        <v>64</v>
      </c>
      <c r="V100" s="11">
        <v>7</v>
      </c>
      <c r="W100" s="11">
        <v>65</v>
      </c>
      <c r="X100" s="11">
        <v>30</v>
      </c>
      <c r="Y100" s="11">
        <v>141</v>
      </c>
      <c r="Z100" s="11">
        <v>110</v>
      </c>
      <c r="AA100" s="11">
        <v>72</v>
      </c>
      <c r="AB100" s="11">
        <v>137</v>
      </c>
      <c r="AC100" s="11">
        <v>118</v>
      </c>
      <c r="AD100" s="11" t="s">
        <v>892</v>
      </c>
      <c r="AE100" s="11">
        <v>114</v>
      </c>
      <c r="AF100" s="11">
        <v>74</v>
      </c>
      <c r="AG100" s="11">
        <v>118</v>
      </c>
      <c r="AH100" s="11">
        <v>71</v>
      </c>
      <c r="AI100" s="11">
        <v>92</v>
      </c>
      <c r="AJ100" s="11">
        <v>112</v>
      </c>
      <c r="AK100" s="11">
        <v>149</v>
      </c>
      <c r="AL100" s="11">
        <v>80</v>
      </c>
      <c r="AM100" s="11">
        <v>11</v>
      </c>
      <c r="AN100" s="11">
        <v>44</v>
      </c>
      <c r="AO100" s="11">
        <v>79</v>
      </c>
      <c r="AP100" s="11">
        <v>131</v>
      </c>
      <c r="AQ100" s="11">
        <v>21</v>
      </c>
      <c r="AR100" s="11">
        <v>73</v>
      </c>
      <c r="AS100" s="11">
        <v>46</v>
      </c>
      <c r="AT100" s="11">
        <v>35</v>
      </c>
      <c r="AU100" s="11">
        <v>66</v>
      </c>
      <c r="AV100" s="11">
        <v>26</v>
      </c>
      <c r="AW100" s="11">
        <v>85</v>
      </c>
      <c r="AX100" s="11">
        <v>50</v>
      </c>
      <c r="AY100" s="11">
        <v>7</v>
      </c>
      <c r="AZ100" s="11" t="s">
        <v>892</v>
      </c>
      <c r="BA100" s="11">
        <v>41</v>
      </c>
      <c r="BB100" s="11">
        <v>39</v>
      </c>
      <c r="BC100" s="11">
        <v>17</v>
      </c>
      <c r="BD100" s="11">
        <v>1</v>
      </c>
      <c r="BE100" s="11">
        <v>13</v>
      </c>
      <c r="BF100" s="11">
        <v>42</v>
      </c>
      <c r="BG100" s="11">
        <v>47</v>
      </c>
      <c r="BH100" s="11">
        <v>56</v>
      </c>
      <c r="BI100" s="11">
        <v>14</v>
      </c>
      <c r="BJ100" s="11">
        <v>1</v>
      </c>
      <c r="BK100" s="11" t="s">
        <v>892</v>
      </c>
      <c r="BL100" s="11">
        <v>34</v>
      </c>
      <c r="BM100" s="11" t="s">
        <v>892</v>
      </c>
      <c r="BN100" s="11" t="s">
        <v>892</v>
      </c>
      <c r="BO100" s="11">
        <v>34</v>
      </c>
      <c r="BP100" s="11">
        <v>25</v>
      </c>
      <c r="BQ100" s="11">
        <v>11</v>
      </c>
      <c r="BR100" s="11">
        <v>2</v>
      </c>
      <c r="BS100" s="11">
        <v>5</v>
      </c>
      <c r="BT100" s="11" t="s">
        <v>892</v>
      </c>
      <c r="BU100" s="11" t="s">
        <v>892</v>
      </c>
      <c r="BV100" s="11" t="s">
        <v>892</v>
      </c>
      <c r="BW100" s="11" t="s">
        <v>892</v>
      </c>
      <c r="BX100" s="11" t="s">
        <v>892</v>
      </c>
      <c r="BY100" s="11" t="s">
        <v>892</v>
      </c>
      <c r="BZ100" s="11" t="s">
        <v>892</v>
      </c>
      <c r="CA100" s="11" t="s">
        <v>892</v>
      </c>
      <c r="CB100" s="11" t="s">
        <v>892</v>
      </c>
      <c r="CC100" s="11" t="s">
        <v>892</v>
      </c>
      <c r="CD100" s="11" t="s">
        <v>892</v>
      </c>
      <c r="CE100" s="11" t="s">
        <v>892</v>
      </c>
      <c r="CF100" s="11" t="s">
        <v>892</v>
      </c>
      <c r="CG100" s="11" t="s">
        <v>892</v>
      </c>
      <c r="CH100" s="11" t="s">
        <v>892</v>
      </c>
      <c r="CI100" s="11" t="s">
        <v>892</v>
      </c>
      <c r="CJ100" s="11" t="s">
        <v>892</v>
      </c>
      <c r="CK100" s="11" t="s">
        <v>892</v>
      </c>
      <c r="CL100" s="11" t="s">
        <v>892</v>
      </c>
      <c r="CM100" s="11" t="s">
        <v>892</v>
      </c>
      <c r="CN100" s="11" t="s">
        <v>892</v>
      </c>
      <c r="CO100" s="11" t="s">
        <v>892</v>
      </c>
      <c r="CP100" s="11" t="s">
        <v>892</v>
      </c>
      <c r="CQ100" s="11" t="s">
        <v>892</v>
      </c>
      <c r="CR100" s="11" t="s">
        <v>892</v>
      </c>
      <c r="CS100" s="11" t="s">
        <v>892</v>
      </c>
      <c r="CT100" s="11" t="s">
        <v>892</v>
      </c>
      <c r="CU100" s="11" t="s">
        <v>892</v>
      </c>
      <c r="CV100" s="11" t="s">
        <v>892</v>
      </c>
      <c r="CW100" s="11" t="s">
        <v>892</v>
      </c>
      <c r="CX100" s="11" t="s">
        <v>892</v>
      </c>
      <c r="CY100" s="11" t="s">
        <v>892</v>
      </c>
      <c r="CZ100" s="11" t="s">
        <v>892</v>
      </c>
      <c r="DA100" s="11" t="s">
        <v>892</v>
      </c>
      <c r="DB100" s="11" t="s">
        <v>892</v>
      </c>
      <c r="DC100" s="11" t="s">
        <v>892</v>
      </c>
      <c r="DD100" s="11" t="s">
        <v>892</v>
      </c>
      <c r="DE100" s="11" t="s">
        <v>892</v>
      </c>
      <c r="DF100" s="11" t="s">
        <v>892</v>
      </c>
      <c r="DG100" s="11" t="s">
        <v>892</v>
      </c>
      <c r="DH100" s="11" t="s">
        <v>892</v>
      </c>
      <c r="DI100" s="11" t="s">
        <v>892</v>
      </c>
      <c r="DJ100" s="11" t="s">
        <v>892</v>
      </c>
      <c r="DK100" s="11" t="s">
        <v>892</v>
      </c>
      <c r="DL100" s="11" t="s">
        <v>892</v>
      </c>
      <c r="DM100" s="11" t="s">
        <v>892</v>
      </c>
      <c r="DN100" s="11" t="s">
        <v>892</v>
      </c>
      <c r="DO100" s="11" t="s">
        <v>892</v>
      </c>
      <c r="DP100" s="11" t="s">
        <v>892</v>
      </c>
      <c r="DQ100" s="11" t="s">
        <v>892</v>
      </c>
      <c r="DR100" s="11" t="s">
        <v>892</v>
      </c>
      <c r="DS100" s="11" t="s">
        <v>892</v>
      </c>
      <c r="DT100" s="11" t="s">
        <v>892</v>
      </c>
      <c r="DU100" s="11" t="s">
        <v>892</v>
      </c>
      <c r="DV100" s="11" t="s">
        <v>892</v>
      </c>
      <c r="DW100" s="11" t="s">
        <v>892</v>
      </c>
      <c r="DX100" s="11" t="s">
        <v>892</v>
      </c>
      <c r="DY100" s="11" t="s">
        <v>892</v>
      </c>
      <c r="DZ100" s="11" t="s">
        <v>892</v>
      </c>
      <c r="EA100" s="11" t="s">
        <v>892</v>
      </c>
      <c r="EB100" s="11" t="s">
        <v>892</v>
      </c>
      <c r="EC100" s="11" t="s">
        <v>892</v>
      </c>
      <c r="ED100" s="11" t="s">
        <v>892</v>
      </c>
      <c r="EE100" s="11" t="s">
        <v>892</v>
      </c>
      <c r="EF100" s="11" t="s">
        <v>892</v>
      </c>
      <c r="EG100" s="11" t="s">
        <v>892</v>
      </c>
      <c r="EH100" s="11" t="s">
        <v>892</v>
      </c>
      <c r="EI100" s="11" t="s">
        <v>892</v>
      </c>
      <c r="EJ100" s="11" t="s">
        <v>892</v>
      </c>
      <c r="EK100" s="11" t="s">
        <v>892</v>
      </c>
      <c r="EL100" s="11" t="s">
        <v>892</v>
      </c>
      <c r="EM100" s="11" t="s">
        <v>892</v>
      </c>
      <c r="EN100" s="11" t="s">
        <v>892</v>
      </c>
      <c r="EO100" s="11" t="s">
        <v>892</v>
      </c>
      <c r="EP100" s="11" t="s">
        <v>892</v>
      </c>
      <c r="EQ100" s="11" t="s">
        <v>892</v>
      </c>
      <c r="ER100" s="11" t="s">
        <v>892</v>
      </c>
      <c r="ES100" s="11" t="s">
        <v>892</v>
      </c>
      <c r="ET100" s="11" t="s">
        <v>892</v>
      </c>
      <c r="EU100" s="11" t="s">
        <v>892</v>
      </c>
      <c r="EV100" s="11" t="s">
        <v>892</v>
      </c>
      <c r="EW100" s="11" t="s">
        <v>892</v>
      </c>
      <c r="EX100" s="11" t="s">
        <v>892</v>
      </c>
      <c r="EY100" s="11" t="s">
        <v>892</v>
      </c>
      <c r="EZ100" s="11" t="s">
        <v>892</v>
      </c>
      <c r="FA100" s="11" t="s">
        <v>892</v>
      </c>
      <c r="FB100" s="11" t="s">
        <v>892</v>
      </c>
      <c r="FC100" s="11" t="s">
        <v>892</v>
      </c>
      <c r="FD100" s="11" t="s">
        <v>892</v>
      </c>
      <c r="FE100" s="11" t="s">
        <v>892</v>
      </c>
      <c r="FF100" s="11" t="s">
        <v>892</v>
      </c>
      <c r="FG100" s="11" t="s">
        <v>892</v>
      </c>
      <c r="FH100" s="11" t="s">
        <v>892</v>
      </c>
      <c r="FI100" s="11" t="s">
        <v>892</v>
      </c>
      <c r="FJ100" s="11" t="s">
        <v>892</v>
      </c>
      <c r="FK100" s="11" t="s">
        <v>892</v>
      </c>
      <c r="FL100" s="11" t="s">
        <v>892</v>
      </c>
      <c r="FM100" s="11" t="s">
        <v>892</v>
      </c>
      <c r="FN100" s="11" t="s">
        <v>892</v>
      </c>
      <c r="FO100" s="11" t="s">
        <v>892</v>
      </c>
      <c r="FP100" s="11" t="s">
        <v>892</v>
      </c>
      <c r="FQ100" s="11" t="s">
        <v>892</v>
      </c>
      <c r="FR100" s="11" t="s">
        <v>892</v>
      </c>
      <c r="FS100" s="11" t="s">
        <v>892</v>
      </c>
      <c r="FT100" s="11" t="s">
        <v>892</v>
      </c>
      <c r="FU100" s="11" t="s">
        <v>892</v>
      </c>
      <c r="FV100" s="11" t="s">
        <v>892</v>
      </c>
      <c r="FW100" s="11" t="s">
        <v>892</v>
      </c>
      <c r="FX100" s="11" t="s">
        <v>892</v>
      </c>
      <c r="FY100" s="11" t="s">
        <v>892</v>
      </c>
      <c r="FZ100" s="11" t="s">
        <v>892</v>
      </c>
      <c r="GA100" s="11" t="s">
        <v>892</v>
      </c>
      <c r="GB100" s="11" t="s">
        <v>892</v>
      </c>
      <c r="GC100" s="11" t="s">
        <v>892</v>
      </c>
      <c r="GD100" s="11" t="s">
        <v>892</v>
      </c>
      <c r="GE100" s="11" t="s">
        <v>892</v>
      </c>
      <c r="GF100" s="11" t="s">
        <v>892</v>
      </c>
      <c r="GG100" s="11" t="s">
        <v>892</v>
      </c>
      <c r="GH100" s="11">
        <v>7</v>
      </c>
      <c r="GI100" s="11" t="s">
        <v>892</v>
      </c>
      <c r="GJ100" s="11" t="s">
        <v>892</v>
      </c>
      <c r="GK100" s="11" t="s">
        <v>892</v>
      </c>
      <c r="GL100" s="11" t="s">
        <v>892</v>
      </c>
      <c r="GM100" s="11" t="s">
        <v>892</v>
      </c>
      <c r="GN100" s="11" t="s">
        <v>892</v>
      </c>
      <c r="GO100" s="11" t="s">
        <v>892</v>
      </c>
      <c r="GP100" s="11" t="s">
        <v>892</v>
      </c>
      <c r="GQ100" s="11" t="s">
        <v>892</v>
      </c>
      <c r="GR100" s="11" t="s">
        <v>892</v>
      </c>
      <c r="GS100" s="11" t="s">
        <v>892</v>
      </c>
      <c r="GT100" s="11" t="s">
        <v>892</v>
      </c>
      <c r="GU100" s="11" t="s">
        <v>892</v>
      </c>
    </row>
    <row r="101" spans="1:203">
      <c r="C101" s="10" t="s">
        <v>890</v>
      </c>
      <c r="E101" s="11">
        <v>0.27419354838709675</v>
      </c>
      <c r="F101" s="11">
        <v>0.17142857142857143</v>
      </c>
      <c r="G101" s="11">
        <v>0.16599190283400811</v>
      </c>
      <c r="H101" s="11">
        <v>4.3824701195219126E-2</v>
      </c>
      <c r="I101" s="11">
        <v>8.943089430894309E-2</v>
      </c>
      <c r="J101" s="11">
        <v>0.13765182186234817</v>
      </c>
      <c r="K101" s="11">
        <v>0.41832669322709165</v>
      </c>
      <c r="L101" s="11">
        <v>0.27983539094650206</v>
      </c>
      <c r="M101" s="11">
        <v>0.21052631578947367</v>
      </c>
      <c r="N101" s="11">
        <v>0.14979757085020243</v>
      </c>
      <c r="O101" s="11">
        <v>0.51867219917012453</v>
      </c>
      <c r="P101" s="11">
        <v>0.17886178861788618</v>
      </c>
      <c r="Q101" s="11">
        <v>0.24081632653061225</v>
      </c>
      <c r="R101" s="11">
        <v>3.1872509960159362E-2</v>
      </c>
      <c r="S101" s="11">
        <v>0.31967213114754101</v>
      </c>
      <c r="T101" s="11">
        <v>0.41393442622950821</v>
      </c>
      <c r="U101" s="11">
        <v>0.26016260162601629</v>
      </c>
      <c r="V101" s="11">
        <v>2.8112449799196786E-2</v>
      </c>
      <c r="W101" s="11">
        <v>0.69148936170212771</v>
      </c>
      <c r="X101" s="11">
        <v>0.12295081967213115</v>
      </c>
      <c r="Y101" s="11">
        <v>0.62666666666666671</v>
      </c>
      <c r="Z101" s="11">
        <v>0.44715447154471544</v>
      </c>
      <c r="AA101" s="11">
        <v>0.31034482758620691</v>
      </c>
      <c r="AB101" s="11">
        <v>0.55691056910569103</v>
      </c>
      <c r="AC101" s="11">
        <v>0.49579831932773111</v>
      </c>
      <c r="AD101" s="11" t="s">
        <v>892</v>
      </c>
      <c r="AE101" s="11">
        <v>0.46341463414634149</v>
      </c>
      <c r="AF101" s="11">
        <v>0.30204081632653063</v>
      </c>
      <c r="AG101" s="11">
        <v>0.48360655737704916</v>
      </c>
      <c r="AH101" s="11">
        <v>0.2886178861788618</v>
      </c>
      <c r="AI101" s="11">
        <v>0.38493723849372385</v>
      </c>
      <c r="AJ101" s="11">
        <v>0.44979919678714858</v>
      </c>
      <c r="AK101" s="11">
        <v>0.59839357429718876</v>
      </c>
      <c r="AL101" s="11">
        <v>0.90909090909090906</v>
      </c>
      <c r="AM101" s="11">
        <v>4.4176706827309238E-2</v>
      </c>
      <c r="AN101" s="11">
        <v>0.17599999999999999</v>
      </c>
      <c r="AO101" s="11">
        <v>0.316</v>
      </c>
      <c r="AP101" s="11">
        <v>0.53036437246963564</v>
      </c>
      <c r="AQ101" s="11">
        <v>9.1703056768558958E-2</v>
      </c>
      <c r="AR101" s="11">
        <v>0.32300884955752213</v>
      </c>
      <c r="AS101" s="11">
        <v>0.20814479638009051</v>
      </c>
      <c r="AT101" s="11">
        <v>0.18324607329842932</v>
      </c>
      <c r="AU101" s="11">
        <v>0.3473684210526316</v>
      </c>
      <c r="AV101" s="11">
        <v>0.13829787234042554</v>
      </c>
      <c r="AW101" s="11">
        <v>0.42713567839195982</v>
      </c>
      <c r="AX101" s="11">
        <v>0.26178010471204188</v>
      </c>
      <c r="AY101" s="11">
        <v>4.2682926829268296E-2</v>
      </c>
      <c r="AZ101" s="11" t="s">
        <v>892</v>
      </c>
      <c r="BA101" s="11">
        <v>0.25465838509316768</v>
      </c>
      <c r="BB101" s="11">
        <v>0.24683544303797469</v>
      </c>
      <c r="BC101" s="11">
        <v>0.12056737588652482</v>
      </c>
      <c r="BD101" s="11">
        <v>7.1428571428571426E-3</v>
      </c>
      <c r="BE101" s="11">
        <v>9.420289855072464E-2</v>
      </c>
      <c r="BF101" s="11">
        <v>0.38181818181818183</v>
      </c>
      <c r="BG101" s="11">
        <v>0.47</v>
      </c>
      <c r="BH101" s="11">
        <v>0.53846153846153844</v>
      </c>
      <c r="BI101" s="11">
        <v>0.14000000000000001</v>
      </c>
      <c r="BJ101" s="11">
        <v>1.8181818181818181E-2</v>
      </c>
      <c r="BK101" s="11" t="s">
        <v>892</v>
      </c>
      <c r="BL101" s="11">
        <v>0.62962962962962965</v>
      </c>
      <c r="BM101" s="11" t="s">
        <v>892</v>
      </c>
      <c r="BN101" s="11" t="s">
        <v>892</v>
      </c>
      <c r="BO101" s="11">
        <v>0.56666666666666665</v>
      </c>
      <c r="BP101" s="11">
        <v>0.41666666666666669</v>
      </c>
      <c r="BQ101" s="11">
        <v>0.19298245614035087</v>
      </c>
      <c r="BR101" s="11">
        <v>3.3333333333333333E-2</v>
      </c>
      <c r="BS101" s="11">
        <v>0.10638297872340426</v>
      </c>
      <c r="BT101" s="11" t="s">
        <v>892</v>
      </c>
      <c r="BU101" s="11" t="s">
        <v>892</v>
      </c>
      <c r="BV101" s="11" t="s">
        <v>892</v>
      </c>
      <c r="BW101" s="11" t="s">
        <v>892</v>
      </c>
      <c r="BX101" s="11" t="s">
        <v>892</v>
      </c>
      <c r="BY101" s="11" t="s">
        <v>892</v>
      </c>
      <c r="BZ101" s="11" t="s">
        <v>892</v>
      </c>
      <c r="CA101" s="11" t="s">
        <v>892</v>
      </c>
      <c r="CB101" s="11" t="s">
        <v>892</v>
      </c>
      <c r="CC101" s="11" t="s">
        <v>892</v>
      </c>
      <c r="CD101" s="11" t="s">
        <v>892</v>
      </c>
      <c r="CE101" s="11" t="s">
        <v>892</v>
      </c>
      <c r="CF101" s="11" t="s">
        <v>892</v>
      </c>
      <c r="CG101" s="11" t="s">
        <v>892</v>
      </c>
      <c r="CH101" s="11" t="s">
        <v>892</v>
      </c>
      <c r="CI101" s="11" t="s">
        <v>892</v>
      </c>
      <c r="CJ101" s="11" t="s">
        <v>892</v>
      </c>
      <c r="CK101" s="11" t="s">
        <v>892</v>
      </c>
      <c r="CL101" s="11" t="s">
        <v>892</v>
      </c>
      <c r="CM101" s="11" t="s">
        <v>892</v>
      </c>
      <c r="CN101" s="11" t="s">
        <v>892</v>
      </c>
      <c r="CO101" s="11" t="s">
        <v>892</v>
      </c>
      <c r="CP101" s="11" t="s">
        <v>892</v>
      </c>
      <c r="CQ101" s="11" t="s">
        <v>892</v>
      </c>
      <c r="CR101" s="11" t="s">
        <v>892</v>
      </c>
      <c r="CS101" s="11" t="s">
        <v>892</v>
      </c>
      <c r="CT101" s="11" t="s">
        <v>892</v>
      </c>
      <c r="CU101" s="11" t="s">
        <v>892</v>
      </c>
      <c r="CV101" s="11" t="s">
        <v>892</v>
      </c>
      <c r="CW101" s="11" t="s">
        <v>892</v>
      </c>
      <c r="CX101" s="11" t="s">
        <v>892</v>
      </c>
      <c r="CY101" s="11" t="s">
        <v>892</v>
      </c>
      <c r="CZ101" s="11" t="s">
        <v>892</v>
      </c>
      <c r="DA101" s="11" t="s">
        <v>892</v>
      </c>
      <c r="DB101" s="11" t="s">
        <v>892</v>
      </c>
      <c r="DC101" s="11" t="s">
        <v>892</v>
      </c>
      <c r="DD101" s="11" t="s">
        <v>892</v>
      </c>
      <c r="DE101" s="11" t="s">
        <v>892</v>
      </c>
      <c r="DF101" s="11" t="s">
        <v>892</v>
      </c>
      <c r="DG101" s="11" t="s">
        <v>892</v>
      </c>
      <c r="DH101" s="11" t="s">
        <v>892</v>
      </c>
      <c r="DI101" s="11" t="s">
        <v>892</v>
      </c>
      <c r="DJ101" s="11" t="s">
        <v>892</v>
      </c>
      <c r="DK101" s="11" t="s">
        <v>892</v>
      </c>
      <c r="DL101" s="11" t="s">
        <v>892</v>
      </c>
      <c r="DM101" s="11" t="s">
        <v>892</v>
      </c>
      <c r="DN101" s="11" t="s">
        <v>892</v>
      </c>
      <c r="DO101" s="11" t="s">
        <v>892</v>
      </c>
      <c r="DP101" s="11" t="s">
        <v>892</v>
      </c>
      <c r="DQ101" s="11" t="s">
        <v>892</v>
      </c>
      <c r="DR101" s="11" t="s">
        <v>892</v>
      </c>
      <c r="DS101" s="11" t="s">
        <v>892</v>
      </c>
      <c r="DT101" s="11" t="s">
        <v>892</v>
      </c>
      <c r="DU101" s="11" t="s">
        <v>892</v>
      </c>
      <c r="DV101" s="11" t="s">
        <v>892</v>
      </c>
      <c r="DW101" s="11" t="s">
        <v>892</v>
      </c>
      <c r="DX101" s="11" t="s">
        <v>892</v>
      </c>
      <c r="DY101" s="11" t="s">
        <v>892</v>
      </c>
      <c r="DZ101" s="11" t="s">
        <v>892</v>
      </c>
      <c r="EA101" s="11" t="s">
        <v>892</v>
      </c>
      <c r="EB101" s="11" t="s">
        <v>892</v>
      </c>
      <c r="EC101" s="11" t="s">
        <v>892</v>
      </c>
      <c r="ED101" s="11" t="s">
        <v>892</v>
      </c>
      <c r="EE101" s="11" t="s">
        <v>892</v>
      </c>
      <c r="EF101" s="11" t="s">
        <v>892</v>
      </c>
      <c r="EG101" s="11" t="s">
        <v>892</v>
      </c>
      <c r="EH101" s="11" t="s">
        <v>892</v>
      </c>
      <c r="EI101" s="11" t="s">
        <v>892</v>
      </c>
      <c r="EJ101" s="11" t="s">
        <v>892</v>
      </c>
      <c r="EK101" s="11" t="s">
        <v>892</v>
      </c>
      <c r="EL101" s="11" t="s">
        <v>892</v>
      </c>
      <c r="EM101" s="11" t="s">
        <v>892</v>
      </c>
      <c r="EN101" s="11" t="s">
        <v>892</v>
      </c>
      <c r="EO101" s="11" t="s">
        <v>892</v>
      </c>
      <c r="EP101" s="11" t="s">
        <v>892</v>
      </c>
      <c r="EQ101" s="11" t="s">
        <v>892</v>
      </c>
      <c r="ER101" s="11" t="s">
        <v>892</v>
      </c>
      <c r="ES101" s="11" t="s">
        <v>892</v>
      </c>
      <c r="ET101" s="11" t="s">
        <v>892</v>
      </c>
      <c r="EU101" s="11" t="s">
        <v>892</v>
      </c>
      <c r="EV101" s="11" t="s">
        <v>892</v>
      </c>
      <c r="EW101" s="11" t="s">
        <v>892</v>
      </c>
      <c r="EX101" s="11" t="s">
        <v>892</v>
      </c>
      <c r="EY101" s="11" t="s">
        <v>892</v>
      </c>
      <c r="EZ101" s="11" t="s">
        <v>892</v>
      </c>
      <c r="FA101" s="11" t="s">
        <v>892</v>
      </c>
      <c r="FB101" s="11" t="s">
        <v>892</v>
      </c>
      <c r="FC101" s="11" t="s">
        <v>892</v>
      </c>
      <c r="FD101" s="11" t="s">
        <v>892</v>
      </c>
      <c r="FE101" s="11" t="s">
        <v>892</v>
      </c>
      <c r="FF101" s="11" t="s">
        <v>892</v>
      </c>
      <c r="FG101" s="11" t="s">
        <v>892</v>
      </c>
      <c r="FH101" s="11" t="s">
        <v>892</v>
      </c>
      <c r="FI101" s="11" t="s">
        <v>892</v>
      </c>
      <c r="FJ101" s="11" t="s">
        <v>892</v>
      </c>
      <c r="FK101" s="11" t="s">
        <v>892</v>
      </c>
      <c r="FL101" s="11" t="s">
        <v>892</v>
      </c>
      <c r="FM101" s="11" t="s">
        <v>892</v>
      </c>
      <c r="FN101" s="11" t="s">
        <v>892</v>
      </c>
      <c r="FO101" s="11" t="s">
        <v>892</v>
      </c>
      <c r="FP101" s="11" t="s">
        <v>892</v>
      </c>
      <c r="FQ101" s="11" t="s">
        <v>892</v>
      </c>
      <c r="FR101" s="11" t="s">
        <v>892</v>
      </c>
      <c r="FS101" s="11" t="s">
        <v>892</v>
      </c>
      <c r="FT101" s="11" t="s">
        <v>892</v>
      </c>
      <c r="FU101" s="11" t="s">
        <v>892</v>
      </c>
      <c r="FV101" s="11" t="s">
        <v>892</v>
      </c>
      <c r="FW101" s="11" t="s">
        <v>892</v>
      </c>
      <c r="FX101" s="11" t="s">
        <v>892</v>
      </c>
      <c r="FY101" s="11" t="s">
        <v>892</v>
      </c>
      <c r="FZ101" s="11" t="s">
        <v>892</v>
      </c>
      <c r="GA101" s="11" t="s">
        <v>892</v>
      </c>
      <c r="GB101" s="11" t="s">
        <v>892</v>
      </c>
      <c r="GC101" s="11" t="s">
        <v>892</v>
      </c>
      <c r="GD101" s="11" t="s">
        <v>892</v>
      </c>
      <c r="GE101" s="11" t="s">
        <v>892</v>
      </c>
      <c r="GF101" s="11" t="s">
        <v>892</v>
      </c>
      <c r="GG101" s="11" t="s">
        <v>892</v>
      </c>
      <c r="GH101" s="11">
        <v>2.8340080971659919E-2</v>
      </c>
      <c r="GI101" s="11" t="s">
        <v>892</v>
      </c>
      <c r="GJ101" s="11" t="s">
        <v>892</v>
      </c>
      <c r="GK101" s="11" t="s">
        <v>892</v>
      </c>
      <c r="GL101" s="11" t="s">
        <v>892</v>
      </c>
      <c r="GM101" s="11" t="s">
        <v>892</v>
      </c>
      <c r="GN101" s="11" t="s">
        <v>892</v>
      </c>
      <c r="GO101" s="11" t="s">
        <v>892</v>
      </c>
      <c r="GP101" s="11" t="s">
        <v>892</v>
      </c>
      <c r="GQ101" s="11" t="s">
        <v>892</v>
      </c>
      <c r="GR101" s="11" t="s">
        <v>892</v>
      </c>
      <c r="GS101" s="11" t="s">
        <v>892</v>
      </c>
      <c r="GT101" s="11" t="s">
        <v>892</v>
      </c>
      <c r="GU101" s="11" t="s">
        <v>892</v>
      </c>
    </row>
    <row r="102" spans="1:203">
      <c r="C102" s="10" t="s">
        <v>891</v>
      </c>
      <c r="E102" s="11">
        <v>-0.22914666666666672</v>
      </c>
      <c r="F102" s="11">
        <v>-0.65460344827586181</v>
      </c>
      <c r="G102" s="11">
        <v>-0.71083446601941791</v>
      </c>
      <c r="H102" s="11">
        <v>-0.67274708333333388</v>
      </c>
      <c r="I102" s="11">
        <v>-0.7378196428571433</v>
      </c>
      <c r="J102" s="11">
        <v>-0.53804835680751206</v>
      </c>
      <c r="K102" s="11">
        <v>-0.48742602739726015</v>
      </c>
      <c r="L102" s="11">
        <v>-0.38873657142857165</v>
      </c>
      <c r="M102" s="11">
        <v>-0.65250051282051291</v>
      </c>
      <c r="N102" s="11">
        <v>-1.0596938095238095</v>
      </c>
      <c r="O102" s="11">
        <v>-0.68845603448275883</v>
      </c>
      <c r="P102" s="11">
        <v>-0.72172772277227748</v>
      </c>
      <c r="Q102" s="11">
        <v>-0.6160887096774188</v>
      </c>
      <c r="R102" s="11">
        <v>-0.75686131687242819</v>
      </c>
      <c r="S102" s="11">
        <v>-0.76736867469879522</v>
      </c>
      <c r="T102" s="11">
        <v>-0.63591888111888106</v>
      </c>
      <c r="U102" s="11">
        <v>-0.77312252747252763</v>
      </c>
      <c r="V102" s="11">
        <v>-1.1493962809917362</v>
      </c>
      <c r="W102" s="11">
        <v>-0.60670000000000002</v>
      </c>
      <c r="X102" s="11">
        <v>-0.32433878504672886</v>
      </c>
      <c r="Y102" s="11">
        <v>-0.13983809523809521</v>
      </c>
      <c r="Z102" s="11">
        <v>-0.9136514705882357</v>
      </c>
      <c r="AA102" s="11">
        <v>-0.70502750000000058</v>
      </c>
      <c r="AB102" s="11">
        <v>-0.63170825688073384</v>
      </c>
      <c r="AC102" s="11">
        <v>-0.5903833333333337</v>
      </c>
      <c r="AD102" s="11" t="s">
        <v>892</v>
      </c>
      <c r="AE102" s="11">
        <v>-0.91027196969696966</v>
      </c>
      <c r="AF102" s="11">
        <v>-0.67333391812865495</v>
      </c>
      <c r="AG102" s="11">
        <v>-0.82301111111111136</v>
      </c>
      <c r="AH102" s="11">
        <v>-0.76274857142857155</v>
      </c>
      <c r="AI102" s="11">
        <v>-0.40918163265306123</v>
      </c>
      <c r="AJ102" s="11">
        <v>-1.5353437956204388</v>
      </c>
      <c r="AK102" s="11">
        <v>-1.021555</v>
      </c>
      <c r="AL102" s="11">
        <v>-1.6090499999999999</v>
      </c>
      <c r="AM102" s="11">
        <v>-0.74052941176470577</v>
      </c>
      <c r="AN102" s="11">
        <v>-0.77328786407766992</v>
      </c>
      <c r="AO102" s="11">
        <v>-1.3129947368421053</v>
      </c>
      <c r="AP102" s="11">
        <v>-0.4783801724137931</v>
      </c>
      <c r="AQ102" s="11">
        <v>-0.88448173076923109</v>
      </c>
      <c r="AR102" s="11">
        <v>-0.94204967320261424</v>
      </c>
      <c r="AS102" s="11">
        <v>-0.51123028571428586</v>
      </c>
      <c r="AT102" s="11">
        <v>-0.90686923076923109</v>
      </c>
      <c r="AU102" s="11">
        <v>-1.0093879032258062</v>
      </c>
      <c r="AV102" s="11">
        <v>-0.69366481481481468</v>
      </c>
      <c r="AW102" s="11">
        <v>-0.84408245614035082</v>
      </c>
      <c r="AX102" s="11">
        <v>-0.55268226950354615</v>
      </c>
      <c r="AY102" s="11">
        <v>-0.5802356687898087</v>
      </c>
      <c r="AZ102" s="11" t="s">
        <v>892</v>
      </c>
      <c r="BA102" s="11">
        <v>-0.68710749999999987</v>
      </c>
      <c r="BB102" s="11">
        <v>-0.33598823529411759</v>
      </c>
      <c r="BC102" s="11">
        <v>-1.361737903225807</v>
      </c>
      <c r="BD102" s="11">
        <v>-0.80665611510791357</v>
      </c>
      <c r="BE102" s="11">
        <v>-1.1909320000000001</v>
      </c>
      <c r="BF102" s="11">
        <v>-0.13169705882352942</v>
      </c>
      <c r="BG102" s="11">
        <v>-0.14659999999999998</v>
      </c>
      <c r="BH102" s="11">
        <v>-0.67193958333333337</v>
      </c>
      <c r="BI102" s="11">
        <v>-0.59943255813953489</v>
      </c>
      <c r="BJ102" s="11">
        <v>-1.0468444444444442</v>
      </c>
      <c r="BK102" s="11" t="s">
        <v>892</v>
      </c>
      <c r="BL102" s="11">
        <v>-0.43420499999999995</v>
      </c>
      <c r="BM102" s="11" t="s">
        <v>892</v>
      </c>
      <c r="BN102" s="11" t="s">
        <v>892</v>
      </c>
      <c r="BO102" s="11">
        <v>-3.0982076923076929</v>
      </c>
      <c r="BP102" s="11">
        <v>-1.4435028571428574</v>
      </c>
      <c r="BQ102" s="11">
        <v>-0.92709565217391332</v>
      </c>
      <c r="BR102" s="11">
        <v>-0.27241379310344821</v>
      </c>
      <c r="BS102" s="11">
        <v>-0.18041666666666667</v>
      </c>
      <c r="BT102" s="11">
        <v>-3.1113</v>
      </c>
      <c r="BU102" s="11" t="s">
        <v>892</v>
      </c>
      <c r="BV102" s="11" t="s">
        <v>892</v>
      </c>
      <c r="BW102" s="11" t="s">
        <v>892</v>
      </c>
      <c r="BX102" s="11" t="s">
        <v>892</v>
      </c>
      <c r="BY102" s="11" t="s">
        <v>892</v>
      </c>
      <c r="BZ102" s="11" t="s">
        <v>892</v>
      </c>
      <c r="CA102" s="11" t="s">
        <v>892</v>
      </c>
      <c r="CB102" s="11" t="s">
        <v>892</v>
      </c>
      <c r="CC102" s="11" t="s">
        <v>892</v>
      </c>
      <c r="CD102" s="11" t="s">
        <v>892</v>
      </c>
      <c r="CE102" s="11" t="s">
        <v>892</v>
      </c>
      <c r="CF102" s="11" t="s">
        <v>892</v>
      </c>
      <c r="CG102" s="11" t="s">
        <v>892</v>
      </c>
      <c r="CH102" s="11" t="s">
        <v>892</v>
      </c>
      <c r="CI102" s="11" t="s">
        <v>892</v>
      </c>
      <c r="CJ102" s="11" t="s">
        <v>892</v>
      </c>
      <c r="CK102" s="11" t="s">
        <v>892</v>
      </c>
      <c r="CL102" s="11" t="s">
        <v>892</v>
      </c>
      <c r="CM102" s="11" t="s">
        <v>892</v>
      </c>
      <c r="CN102" s="11" t="s">
        <v>892</v>
      </c>
      <c r="CO102" s="11" t="s">
        <v>892</v>
      </c>
      <c r="CP102" s="11" t="s">
        <v>892</v>
      </c>
      <c r="CQ102" s="11" t="s">
        <v>892</v>
      </c>
      <c r="CR102" s="11" t="s">
        <v>892</v>
      </c>
      <c r="CS102" s="11" t="s">
        <v>892</v>
      </c>
      <c r="CT102" s="11" t="s">
        <v>892</v>
      </c>
      <c r="CU102" s="11" t="s">
        <v>892</v>
      </c>
      <c r="CV102" s="11" t="s">
        <v>892</v>
      </c>
      <c r="CW102" s="11" t="s">
        <v>892</v>
      </c>
      <c r="CX102" s="11" t="s">
        <v>892</v>
      </c>
      <c r="CY102" s="11" t="s">
        <v>892</v>
      </c>
      <c r="CZ102" s="11" t="s">
        <v>892</v>
      </c>
      <c r="DA102" s="11" t="s">
        <v>892</v>
      </c>
      <c r="DB102" s="11" t="s">
        <v>892</v>
      </c>
      <c r="DC102" s="11" t="s">
        <v>892</v>
      </c>
      <c r="DD102" s="11" t="s">
        <v>892</v>
      </c>
      <c r="DE102" s="11" t="s">
        <v>892</v>
      </c>
      <c r="DF102" s="11" t="s">
        <v>892</v>
      </c>
      <c r="DG102" s="11" t="s">
        <v>892</v>
      </c>
      <c r="DH102" s="11" t="s">
        <v>892</v>
      </c>
      <c r="DI102" s="11" t="s">
        <v>892</v>
      </c>
      <c r="DJ102" s="11" t="s">
        <v>892</v>
      </c>
      <c r="DK102" s="11" t="s">
        <v>892</v>
      </c>
      <c r="DL102" s="11" t="s">
        <v>892</v>
      </c>
      <c r="DM102" s="11" t="s">
        <v>892</v>
      </c>
      <c r="DN102" s="11" t="s">
        <v>892</v>
      </c>
      <c r="DO102" s="11" t="s">
        <v>892</v>
      </c>
      <c r="DP102" s="11" t="s">
        <v>892</v>
      </c>
      <c r="DQ102" s="11" t="s">
        <v>892</v>
      </c>
      <c r="DR102" s="11" t="s">
        <v>892</v>
      </c>
      <c r="DS102" s="11" t="s">
        <v>892</v>
      </c>
      <c r="DT102" s="11" t="s">
        <v>892</v>
      </c>
      <c r="DU102" s="11" t="s">
        <v>892</v>
      </c>
      <c r="DV102" s="11" t="s">
        <v>892</v>
      </c>
      <c r="DW102" s="11" t="s">
        <v>892</v>
      </c>
      <c r="DX102" s="11" t="s">
        <v>892</v>
      </c>
      <c r="DY102" s="11" t="s">
        <v>892</v>
      </c>
      <c r="DZ102" s="11" t="s">
        <v>892</v>
      </c>
      <c r="EA102" s="11" t="s">
        <v>892</v>
      </c>
      <c r="EB102" s="11" t="s">
        <v>892</v>
      </c>
      <c r="EC102" s="11" t="s">
        <v>892</v>
      </c>
      <c r="ED102" s="11" t="s">
        <v>892</v>
      </c>
      <c r="EE102" s="11" t="s">
        <v>892</v>
      </c>
      <c r="EF102" s="11" t="s">
        <v>892</v>
      </c>
      <c r="EG102" s="11" t="s">
        <v>892</v>
      </c>
      <c r="EH102" s="11" t="s">
        <v>892</v>
      </c>
      <c r="EI102" s="11" t="s">
        <v>892</v>
      </c>
      <c r="EJ102" s="11" t="s">
        <v>892</v>
      </c>
      <c r="EK102" s="11" t="s">
        <v>892</v>
      </c>
      <c r="EL102" s="11" t="s">
        <v>892</v>
      </c>
      <c r="EM102" s="11" t="s">
        <v>892</v>
      </c>
      <c r="EN102" s="11" t="s">
        <v>892</v>
      </c>
      <c r="EO102" s="11" t="s">
        <v>892</v>
      </c>
      <c r="EP102" s="11" t="s">
        <v>892</v>
      </c>
      <c r="EQ102" s="11" t="s">
        <v>892</v>
      </c>
      <c r="ER102" s="11" t="s">
        <v>892</v>
      </c>
      <c r="ES102" s="11" t="s">
        <v>892</v>
      </c>
      <c r="ET102" s="11" t="s">
        <v>892</v>
      </c>
      <c r="EU102" s="11" t="s">
        <v>892</v>
      </c>
      <c r="EV102" s="11" t="s">
        <v>892</v>
      </c>
      <c r="EW102" s="11" t="s">
        <v>892</v>
      </c>
      <c r="EX102" s="11" t="s">
        <v>892</v>
      </c>
      <c r="EY102" s="11" t="s">
        <v>892</v>
      </c>
      <c r="EZ102" s="11" t="s">
        <v>892</v>
      </c>
      <c r="FA102" s="11" t="s">
        <v>892</v>
      </c>
      <c r="FB102" s="11" t="s">
        <v>892</v>
      </c>
      <c r="FC102" s="11" t="s">
        <v>892</v>
      </c>
      <c r="FD102" s="11" t="s">
        <v>892</v>
      </c>
      <c r="FE102" s="11" t="s">
        <v>892</v>
      </c>
      <c r="FF102" s="11" t="s">
        <v>892</v>
      </c>
      <c r="FG102" s="11" t="s">
        <v>892</v>
      </c>
      <c r="FH102" s="11" t="s">
        <v>892</v>
      </c>
      <c r="FI102" s="11" t="s">
        <v>892</v>
      </c>
      <c r="FJ102" s="11" t="s">
        <v>892</v>
      </c>
      <c r="FK102" s="11" t="s">
        <v>892</v>
      </c>
      <c r="FL102" s="11" t="s">
        <v>892</v>
      </c>
      <c r="FM102" s="11" t="s">
        <v>892</v>
      </c>
      <c r="FN102" s="11" t="s">
        <v>892</v>
      </c>
      <c r="FO102" s="11" t="s">
        <v>892</v>
      </c>
      <c r="FP102" s="11" t="s">
        <v>892</v>
      </c>
      <c r="FQ102" s="11" t="s">
        <v>892</v>
      </c>
      <c r="FR102" s="11" t="s">
        <v>892</v>
      </c>
      <c r="FS102" s="11" t="s">
        <v>892</v>
      </c>
      <c r="FT102" s="11" t="s">
        <v>892</v>
      </c>
      <c r="FU102" s="11" t="s">
        <v>892</v>
      </c>
      <c r="FV102" s="11" t="s">
        <v>892</v>
      </c>
      <c r="FW102" s="11" t="s">
        <v>892</v>
      </c>
      <c r="FX102" s="11" t="s">
        <v>892</v>
      </c>
      <c r="FY102" s="11" t="s">
        <v>892</v>
      </c>
      <c r="FZ102" s="11" t="s">
        <v>892</v>
      </c>
      <c r="GA102" s="11" t="s">
        <v>892</v>
      </c>
      <c r="GB102" s="11" t="s">
        <v>892</v>
      </c>
      <c r="GC102" s="11" t="s">
        <v>892</v>
      </c>
      <c r="GD102" s="11" t="s">
        <v>892</v>
      </c>
      <c r="GE102" s="11" t="s">
        <v>892</v>
      </c>
      <c r="GF102" s="11" t="s">
        <v>892</v>
      </c>
      <c r="GG102" s="11" t="s">
        <v>892</v>
      </c>
      <c r="GH102" s="11">
        <v>-1.9175591666666669</v>
      </c>
      <c r="GI102" s="11" t="s">
        <v>892</v>
      </c>
      <c r="GJ102" s="11" t="s">
        <v>892</v>
      </c>
      <c r="GK102" s="11" t="s">
        <v>892</v>
      </c>
      <c r="GL102" s="11" t="s">
        <v>892</v>
      </c>
      <c r="GM102" s="11" t="s">
        <v>892</v>
      </c>
      <c r="GN102" s="11" t="s">
        <v>892</v>
      </c>
      <c r="GO102" s="11" t="s">
        <v>892</v>
      </c>
      <c r="GP102" s="11" t="s">
        <v>892</v>
      </c>
      <c r="GQ102" s="11" t="s">
        <v>892</v>
      </c>
      <c r="GR102" s="11" t="s">
        <v>892</v>
      </c>
      <c r="GS102" s="11" t="s">
        <v>892</v>
      </c>
      <c r="GT102" s="11" t="s">
        <v>892</v>
      </c>
      <c r="GU102" s="11" t="s">
        <v>892</v>
      </c>
    </row>
    <row r="103" spans="1:203">
      <c r="C103" s="10" t="s">
        <v>891</v>
      </c>
      <c r="E103" s="11">
        <v>180</v>
      </c>
      <c r="F103" s="11">
        <v>203</v>
      </c>
      <c r="G103" s="11">
        <v>206</v>
      </c>
      <c r="H103" s="11">
        <v>240</v>
      </c>
      <c r="I103" s="11">
        <v>224</v>
      </c>
      <c r="J103" s="11">
        <v>213</v>
      </c>
      <c r="K103" s="11">
        <v>146</v>
      </c>
      <c r="L103" s="11">
        <v>175</v>
      </c>
      <c r="M103" s="11">
        <v>195</v>
      </c>
      <c r="N103" s="11">
        <v>210</v>
      </c>
      <c r="O103" s="11">
        <v>116</v>
      </c>
      <c r="P103" s="11">
        <v>202</v>
      </c>
      <c r="Q103" s="11">
        <v>186</v>
      </c>
      <c r="R103" s="11">
        <v>243</v>
      </c>
      <c r="S103" s="11">
        <v>166</v>
      </c>
      <c r="T103" s="11">
        <v>143</v>
      </c>
      <c r="U103" s="11">
        <v>182</v>
      </c>
      <c r="V103" s="11">
        <v>242</v>
      </c>
      <c r="W103" s="11">
        <v>29</v>
      </c>
      <c r="X103" s="11">
        <v>214</v>
      </c>
      <c r="Y103" s="11">
        <v>84</v>
      </c>
      <c r="Z103" s="11">
        <v>136</v>
      </c>
      <c r="AA103" s="11">
        <v>160</v>
      </c>
      <c r="AB103" s="11">
        <v>109</v>
      </c>
      <c r="AC103" s="11">
        <v>120</v>
      </c>
      <c r="AD103" s="11" t="s">
        <v>892</v>
      </c>
      <c r="AE103" s="11">
        <v>132</v>
      </c>
      <c r="AF103" s="11">
        <v>171</v>
      </c>
      <c r="AG103" s="11">
        <v>126</v>
      </c>
      <c r="AH103" s="11">
        <v>175</v>
      </c>
      <c r="AI103" s="11">
        <v>147</v>
      </c>
      <c r="AJ103" s="11">
        <v>137</v>
      </c>
      <c r="AK103" s="11">
        <v>100</v>
      </c>
      <c r="AL103" s="11">
        <v>8</v>
      </c>
      <c r="AM103" s="11">
        <v>238</v>
      </c>
      <c r="AN103" s="11">
        <v>206</v>
      </c>
      <c r="AO103" s="11">
        <v>171</v>
      </c>
      <c r="AP103" s="11">
        <v>116</v>
      </c>
      <c r="AQ103" s="11">
        <v>208</v>
      </c>
      <c r="AR103" s="11">
        <v>153</v>
      </c>
      <c r="AS103" s="11">
        <v>175</v>
      </c>
      <c r="AT103" s="11">
        <v>156</v>
      </c>
      <c r="AU103" s="11">
        <v>124</v>
      </c>
      <c r="AV103" s="11">
        <v>162</v>
      </c>
      <c r="AW103" s="11">
        <v>114</v>
      </c>
      <c r="AX103" s="11">
        <v>141</v>
      </c>
      <c r="AY103" s="11">
        <v>157</v>
      </c>
      <c r="AZ103" s="11" t="s">
        <v>892</v>
      </c>
      <c r="BA103" s="11">
        <v>120</v>
      </c>
      <c r="BB103" s="11">
        <v>119</v>
      </c>
      <c r="BC103" s="11">
        <v>124</v>
      </c>
      <c r="BD103" s="11">
        <v>139</v>
      </c>
      <c r="BE103" s="11">
        <v>125</v>
      </c>
      <c r="BF103" s="11">
        <v>68</v>
      </c>
      <c r="BG103" s="11">
        <v>53</v>
      </c>
      <c r="BH103" s="11">
        <v>48</v>
      </c>
      <c r="BI103" s="11">
        <v>86</v>
      </c>
      <c r="BJ103" s="11">
        <v>54</v>
      </c>
      <c r="BK103" s="11" t="s">
        <v>892</v>
      </c>
      <c r="BL103" s="11">
        <v>20</v>
      </c>
      <c r="BM103" s="11" t="s">
        <v>892</v>
      </c>
      <c r="BN103" s="11" t="s">
        <v>892</v>
      </c>
      <c r="BO103" s="11">
        <v>26</v>
      </c>
      <c r="BP103" s="11">
        <v>35</v>
      </c>
      <c r="BQ103" s="11">
        <v>46</v>
      </c>
      <c r="BR103" s="11">
        <v>58</v>
      </c>
      <c r="BS103" s="11">
        <v>42</v>
      </c>
      <c r="BT103" s="11">
        <v>1</v>
      </c>
      <c r="BU103" s="11" t="s">
        <v>892</v>
      </c>
      <c r="BV103" s="11" t="s">
        <v>892</v>
      </c>
      <c r="BW103" s="11" t="s">
        <v>892</v>
      </c>
      <c r="BX103" s="11" t="s">
        <v>892</v>
      </c>
      <c r="BY103" s="11" t="s">
        <v>892</v>
      </c>
      <c r="BZ103" s="11" t="s">
        <v>892</v>
      </c>
      <c r="CA103" s="11" t="s">
        <v>892</v>
      </c>
      <c r="CB103" s="11" t="s">
        <v>892</v>
      </c>
      <c r="CC103" s="11" t="s">
        <v>892</v>
      </c>
      <c r="CD103" s="11" t="s">
        <v>892</v>
      </c>
      <c r="CE103" s="11" t="s">
        <v>892</v>
      </c>
      <c r="CF103" s="11" t="s">
        <v>892</v>
      </c>
      <c r="CG103" s="11" t="s">
        <v>892</v>
      </c>
      <c r="CH103" s="11" t="s">
        <v>892</v>
      </c>
      <c r="CI103" s="11" t="s">
        <v>892</v>
      </c>
      <c r="CJ103" s="11" t="s">
        <v>892</v>
      </c>
      <c r="CK103" s="11" t="s">
        <v>892</v>
      </c>
      <c r="CL103" s="11" t="s">
        <v>892</v>
      </c>
      <c r="CM103" s="11" t="s">
        <v>892</v>
      </c>
      <c r="CN103" s="11" t="s">
        <v>892</v>
      </c>
      <c r="CO103" s="11" t="s">
        <v>892</v>
      </c>
      <c r="CP103" s="11" t="s">
        <v>892</v>
      </c>
      <c r="CQ103" s="11" t="s">
        <v>892</v>
      </c>
      <c r="CR103" s="11" t="s">
        <v>892</v>
      </c>
      <c r="CS103" s="11" t="s">
        <v>892</v>
      </c>
      <c r="CT103" s="11" t="s">
        <v>892</v>
      </c>
      <c r="CU103" s="11" t="s">
        <v>892</v>
      </c>
      <c r="CV103" s="11" t="s">
        <v>892</v>
      </c>
      <c r="CW103" s="11" t="s">
        <v>892</v>
      </c>
      <c r="CX103" s="11" t="s">
        <v>892</v>
      </c>
      <c r="CY103" s="11" t="s">
        <v>892</v>
      </c>
      <c r="CZ103" s="11" t="s">
        <v>892</v>
      </c>
      <c r="DA103" s="11" t="s">
        <v>892</v>
      </c>
      <c r="DB103" s="11" t="s">
        <v>892</v>
      </c>
      <c r="DC103" s="11" t="s">
        <v>892</v>
      </c>
      <c r="DD103" s="11" t="s">
        <v>892</v>
      </c>
      <c r="DE103" s="11" t="s">
        <v>892</v>
      </c>
      <c r="DF103" s="11" t="s">
        <v>892</v>
      </c>
      <c r="DG103" s="11" t="s">
        <v>892</v>
      </c>
      <c r="DH103" s="11" t="s">
        <v>892</v>
      </c>
      <c r="DI103" s="11" t="s">
        <v>892</v>
      </c>
      <c r="DJ103" s="11" t="s">
        <v>892</v>
      </c>
      <c r="DK103" s="11" t="s">
        <v>892</v>
      </c>
      <c r="DL103" s="11" t="s">
        <v>892</v>
      </c>
      <c r="DM103" s="11" t="s">
        <v>892</v>
      </c>
      <c r="DN103" s="11" t="s">
        <v>892</v>
      </c>
      <c r="DO103" s="11" t="s">
        <v>892</v>
      </c>
      <c r="DP103" s="11" t="s">
        <v>892</v>
      </c>
      <c r="DQ103" s="11" t="s">
        <v>892</v>
      </c>
      <c r="DR103" s="11" t="s">
        <v>892</v>
      </c>
      <c r="DS103" s="11" t="s">
        <v>892</v>
      </c>
      <c r="DT103" s="11" t="s">
        <v>892</v>
      </c>
      <c r="DU103" s="11" t="s">
        <v>892</v>
      </c>
      <c r="DV103" s="11" t="s">
        <v>892</v>
      </c>
      <c r="DW103" s="11" t="s">
        <v>892</v>
      </c>
      <c r="DX103" s="11" t="s">
        <v>892</v>
      </c>
      <c r="DY103" s="11" t="s">
        <v>892</v>
      </c>
      <c r="DZ103" s="11" t="s">
        <v>892</v>
      </c>
      <c r="EA103" s="11" t="s">
        <v>892</v>
      </c>
      <c r="EB103" s="11" t="s">
        <v>892</v>
      </c>
      <c r="EC103" s="11" t="s">
        <v>892</v>
      </c>
      <c r="ED103" s="11" t="s">
        <v>892</v>
      </c>
      <c r="EE103" s="11" t="s">
        <v>892</v>
      </c>
      <c r="EF103" s="11" t="s">
        <v>892</v>
      </c>
      <c r="EG103" s="11" t="s">
        <v>892</v>
      </c>
      <c r="EH103" s="11" t="s">
        <v>892</v>
      </c>
      <c r="EI103" s="11" t="s">
        <v>892</v>
      </c>
      <c r="EJ103" s="11" t="s">
        <v>892</v>
      </c>
      <c r="EK103" s="11" t="s">
        <v>892</v>
      </c>
      <c r="EL103" s="11" t="s">
        <v>892</v>
      </c>
      <c r="EM103" s="11" t="s">
        <v>892</v>
      </c>
      <c r="EN103" s="11" t="s">
        <v>892</v>
      </c>
      <c r="EO103" s="11" t="s">
        <v>892</v>
      </c>
      <c r="EP103" s="11" t="s">
        <v>892</v>
      </c>
      <c r="EQ103" s="11" t="s">
        <v>892</v>
      </c>
      <c r="ER103" s="11" t="s">
        <v>892</v>
      </c>
      <c r="ES103" s="11" t="s">
        <v>892</v>
      </c>
      <c r="ET103" s="11" t="s">
        <v>892</v>
      </c>
      <c r="EU103" s="11" t="s">
        <v>892</v>
      </c>
      <c r="EV103" s="11" t="s">
        <v>892</v>
      </c>
      <c r="EW103" s="11" t="s">
        <v>892</v>
      </c>
      <c r="EX103" s="11" t="s">
        <v>892</v>
      </c>
      <c r="EY103" s="11" t="s">
        <v>892</v>
      </c>
      <c r="EZ103" s="11" t="s">
        <v>892</v>
      </c>
      <c r="FA103" s="11" t="s">
        <v>892</v>
      </c>
      <c r="FB103" s="11" t="s">
        <v>892</v>
      </c>
      <c r="FC103" s="11" t="s">
        <v>892</v>
      </c>
      <c r="FD103" s="11" t="s">
        <v>892</v>
      </c>
      <c r="FE103" s="11" t="s">
        <v>892</v>
      </c>
      <c r="FF103" s="11" t="s">
        <v>892</v>
      </c>
      <c r="FG103" s="11" t="s">
        <v>892</v>
      </c>
      <c r="FH103" s="11" t="s">
        <v>892</v>
      </c>
      <c r="FI103" s="11" t="s">
        <v>892</v>
      </c>
      <c r="FJ103" s="11" t="s">
        <v>892</v>
      </c>
      <c r="FK103" s="11" t="s">
        <v>892</v>
      </c>
      <c r="FL103" s="11" t="s">
        <v>892</v>
      </c>
      <c r="FM103" s="11" t="s">
        <v>892</v>
      </c>
      <c r="FN103" s="11" t="s">
        <v>892</v>
      </c>
      <c r="FO103" s="11" t="s">
        <v>892</v>
      </c>
      <c r="FP103" s="11" t="s">
        <v>892</v>
      </c>
      <c r="FQ103" s="11" t="s">
        <v>892</v>
      </c>
      <c r="FR103" s="11" t="s">
        <v>892</v>
      </c>
      <c r="FS103" s="11" t="s">
        <v>892</v>
      </c>
      <c r="FT103" s="11" t="s">
        <v>892</v>
      </c>
      <c r="FU103" s="11" t="s">
        <v>892</v>
      </c>
      <c r="FV103" s="11" t="s">
        <v>892</v>
      </c>
      <c r="FW103" s="11" t="s">
        <v>892</v>
      </c>
      <c r="FX103" s="11" t="s">
        <v>892</v>
      </c>
      <c r="FY103" s="11" t="s">
        <v>892</v>
      </c>
      <c r="FZ103" s="11" t="s">
        <v>892</v>
      </c>
      <c r="GA103" s="11" t="s">
        <v>892</v>
      </c>
      <c r="GB103" s="11" t="s">
        <v>892</v>
      </c>
      <c r="GC103" s="11" t="s">
        <v>892</v>
      </c>
      <c r="GD103" s="11" t="s">
        <v>892</v>
      </c>
      <c r="GE103" s="11" t="s">
        <v>892</v>
      </c>
      <c r="GF103" s="11" t="s">
        <v>892</v>
      </c>
      <c r="GG103" s="11" t="s">
        <v>892</v>
      </c>
      <c r="GH103" s="11">
        <v>240</v>
      </c>
      <c r="GI103" s="11" t="s">
        <v>892</v>
      </c>
      <c r="GJ103" s="11" t="s">
        <v>892</v>
      </c>
      <c r="GK103" s="11" t="s">
        <v>892</v>
      </c>
      <c r="GL103" s="11" t="s">
        <v>892</v>
      </c>
      <c r="GM103" s="11" t="s">
        <v>892</v>
      </c>
      <c r="GN103" s="11" t="s">
        <v>892</v>
      </c>
      <c r="GO103" s="11" t="s">
        <v>892</v>
      </c>
      <c r="GP103" s="11" t="s">
        <v>892</v>
      </c>
      <c r="GQ103" s="11" t="s">
        <v>892</v>
      </c>
      <c r="GR103" s="11" t="s">
        <v>892</v>
      </c>
      <c r="GS103" s="11" t="s">
        <v>892</v>
      </c>
      <c r="GT103" s="11" t="s">
        <v>892</v>
      </c>
      <c r="GU103" s="11" t="s">
        <v>892</v>
      </c>
    </row>
    <row r="104" spans="1:203">
      <c r="C104" s="10" t="s">
        <v>891</v>
      </c>
      <c r="E104" s="11">
        <v>0.72580645161290325</v>
      </c>
      <c r="F104" s="11">
        <v>0.82857142857142851</v>
      </c>
      <c r="G104" s="11">
        <v>0.83400809716599189</v>
      </c>
      <c r="H104" s="11">
        <v>0.95617529880478092</v>
      </c>
      <c r="I104" s="11">
        <v>0.91056910569105687</v>
      </c>
      <c r="J104" s="11">
        <v>0.86234817813765186</v>
      </c>
      <c r="K104" s="11">
        <v>0.58167330677290829</v>
      </c>
      <c r="L104" s="11">
        <v>0.72016460905349788</v>
      </c>
      <c r="M104" s="11">
        <v>0.78947368421052633</v>
      </c>
      <c r="N104" s="11">
        <v>0.8502024291497976</v>
      </c>
      <c r="O104" s="11">
        <v>0.48132780082987547</v>
      </c>
      <c r="P104" s="11">
        <v>0.82113821138211385</v>
      </c>
      <c r="Q104" s="11">
        <v>0.75918367346938775</v>
      </c>
      <c r="R104" s="11">
        <v>0.96812749003984067</v>
      </c>
      <c r="S104" s="11">
        <v>0.68032786885245899</v>
      </c>
      <c r="T104" s="11">
        <v>0.58606557377049184</v>
      </c>
      <c r="U104" s="11">
        <v>0.73983739837398366</v>
      </c>
      <c r="V104" s="11">
        <v>0.9718875502008032</v>
      </c>
      <c r="W104" s="11">
        <v>0.30851063829787229</v>
      </c>
      <c r="X104" s="11">
        <v>0.87704918032786883</v>
      </c>
      <c r="Y104" s="11">
        <v>0.37333333333333329</v>
      </c>
      <c r="Z104" s="11">
        <v>0.55284552845528456</v>
      </c>
      <c r="AA104" s="11">
        <v>0.68965517241379315</v>
      </c>
      <c r="AB104" s="11">
        <v>0.44308943089430897</v>
      </c>
      <c r="AC104" s="11">
        <v>0.50420168067226889</v>
      </c>
      <c r="AD104" s="11" t="s">
        <v>892</v>
      </c>
      <c r="AE104" s="11">
        <v>0.53658536585365857</v>
      </c>
      <c r="AF104" s="11">
        <v>0.69795918367346932</v>
      </c>
      <c r="AG104" s="11">
        <v>0.51639344262295084</v>
      </c>
      <c r="AH104" s="11">
        <v>0.71138211382113825</v>
      </c>
      <c r="AI104" s="11">
        <v>0.61506276150627615</v>
      </c>
      <c r="AJ104" s="11">
        <v>0.55020080321285136</v>
      </c>
      <c r="AK104" s="11">
        <v>0.40160642570281124</v>
      </c>
      <c r="AL104" s="11">
        <v>9.0909090909090939E-2</v>
      </c>
      <c r="AM104" s="11">
        <v>0.95582329317269077</v>
      </c>
      <c r="AN104" s="11">
        <v>0.82400000000000007</v>
      </c>
      <c r="AO104" s="11">
        <v>0.68399999999999994</v>
      </c>
      <c r="AP104" s="11">
        <v>0.46963562753036436</v>
      </c>
      <c r="AQ104" s="11">
        <v>0.90829694323144106</v>
      </c>
      <c r="AR104" s="11">
        <v>0.67699115044247793</v>
      </c>
      <c r="AS104" s="11">
        <v>0.79185520361990946</v>
      </c>
      <c r="AT104" s="11">
        <v>0.81675392670157065</v>
      </c>
      <c r="AU104" s="11">
        <v>0.65263157894736845</v>
      </c>
      <c r="AV104" s="11">
        <v>0.86170212765957444</v>
      </c>
      <c r="AW104" s="11">
        <v>0.57286432160804024</v>
      </c>
      <c r="AX104" s="11">
        <v>0.73821989528795817</v>
      </c>
      <c r="AY104" s="11">
        <v>0.95731707317073167</v>
      </c>
      <c r="AZ104" s="11" t="s">
        <v>892</v>
      </c>
      <c r="BA104" s="11">
        <v>0.74534161490683237</v>
      </c>
      <c r="BB104" s="11">
        <v>0.75316455696202533</v>
      </c>
      <c r="BC104" s="11">
        <v>0.87943262411347523</v>
      </c>
      <c r="BD104" s="11">
        <v>0.99285714285714288</v>
      </c>
      <c r="BE104" s="11">
        <v>0.90579710144927539</v>
      </c>
      <c r="BF104" s="11">
        <v>0.61818181818181817</v>
      </c>
      <c r="BG104" s="11">
        <v>0.53</v>
      </c>
      <c r="BH104" s="11">
        <v>0.46153846153846156</v>
      </c>
      <c r="BI104" s="11">
        <v>0.86</v>
      </c>
      <c r="BJ104" s="11">
        <v>0.98181818181818181</v>
      </c>
      <c r="BK104" s="11" t="s">
        <v>892</v>
      </c>
      <c r="BL104" s="11">
        <v>0.37037037037037035</v>
      </c>
      <c r="BM104" s="11" t="s">
        <v>892</v>
      </c>
      <c r="BN104" s="11" t="s">
        <v>892</v>
      </c>
      <c r="BO104" s="11">
        <v>0.43333333333333335</v>
      </c>
      <c r="BP104" s="11">
        <v>0.58333333333333326</v>
      </c>
      <c r="BQ104" s="11">
        <v>0.80701754385964919</v>
      </c>
      <c r="BR104" s="11">
        <v>0.96666666666666667</v>
      </c>
      <c r="BS104" s="11">
        <v>0.8936170212765957</v>
      </c>
      <c r="BT104" s="11" t="s">
        <v>892</v>
      </c>
      <c r="BU104" s="11" t="s">
        <v>892</v>
      </c>
      <c r="BV104" s="11" t="s">
        <v>892</v>
      </c>
      <c r="BW104" s="11" t="s">
        <v>892</v>
      </c>
      <c r="BX104" s="11" t="s">
        <v>892</v>
      </c>
      <c r="BY104" s="11" t="s">
        <v>892</v>
      </c>
      <c r="BZ104" s="11" t="s">
        <v>892</v>
      </c>
      <c r="CA104" s="11" t="s">
        <v>892</v>
      </c>
      <c r="CB104" s="11" t="s">
        <v>892</v>
      </c>
      <c r="CC104" s="11" t="s">
        <v>892</v>
      </c>
      <c r="CD104" s="11" t="s">
        <v>892</v>
      </c>
      <c r="CE104" s="11" t="s">
        <v>892</v>
      </c>
      <c r="CF104" s="11" t="s">
        <v>892</v>
      </c>
      <c r="CG104" s="11" t="s">
        <v>892</v>
      </c>
      <c r="CH104" s="11" t="s">
        <v>892</v>
      </c>
      <c r="CI104" s="11" t="s">
        <v>892</v>
      </c>
      <c r="CJ104" s="11" t="s">
        <v>892</v>
      </c>
      <c r="CK104" s="11" t="s">
        <v>892</v>
      </c>
      <c r="CL104" s="11" t="s">
        <v>892</v>
      </c>
      <c r="CM104" s="11" t="s">
        <v>892</v>
      </c>
      <c r="CN104" s="11" t="s">
        <v>892</v>
      </c>
      <c r="CO104" s="11" t="s">
        <v>892</v>
      </c>
      <c r="CP104" s="11" t="s">
        <v>892</v>
      </c>
      <c r="CQ104" s="11" t="s">
        <v>892</v>
      </c>
      <c r="CR104" s="11" t="s">
        <v>892</v>
      </c>
      <c r="CS104" s="11" t="s">
        <v>892</v>
      </c>
      <c r="CT104" s="11" t="s">
        <v>892</v>
      </c>
      <c r="CU104" s="11" t="s">
        <v>892</v>
      </c>
      <c r="CV104" s="11" t="s">
        <v>892</v>
      </c>
      <c r="CW104" s="11" t="s">
        <v>892</v>
      </c>
      <c r="CX104" s="11" t="s">
        <v>892</v>
      </c>
      <c r="CY104" s="11" t="s">
        <v>892</v>
      </c>
      <c r="CZ104" s="11" t="s">
        <v>892</v>
      </c>
      <c r="DA104" s="11" t="s">
        <v>892</v>
      </c>
      <c r="DB104" s="11" t="s">
        <v>892</v>
      </c>
      <c r="DC104" s="11" t="s">
        <v>892</v>
      </c>
      <c r="DD104" s="11" t="s">
        <v>892</v>
      </c>
      <c r="DE104" s="11" t="s">
        <v>892</v>
      </c>
      <c r="DF104" s="11" t="s">
        <v>892</v>
      </c>
      <c r="DG104" s="11" t="s">
        <v>892</v>
      </c>
      <c r="DH104" s="11" t="s">
        <v>892</v>
      </c>
      <c r="DI104" s="11" t="s">
        <v>892</v>
      </c>
      <c r="DJ104" s="11" t="s">
        <v>892</v>
      </c>
      <c r="DK104" s="11" t="s">
        <v>892</v>
      </c>
      <c r="DL104" s="11" t="s">
        <v>892</v>
      </c>
      <c r="DM104" s="11" t="s">
        <v>892</v>
      </c>
      <c r="DN104" s="11" t="s">
        <v>892</v>
      </c>
      <c r="DO104" s="11" t="s">
        <v>892</v>
      </c>
      <c r="DP104" s="11" t="s">
        <v>892</v>
      </c>
      <c r="DQ104" s="11" t="s">
        <v>892</v>
      </c>
      <c r="DR104" s="11" t="s">
        <v>892</v>
      </c>
      <c r="DS104" s="11" t="s">
        <v>892</v>
      </c>
      <c r="DT104" s="11" t="s">
        <v>892</v>
      </c>
      <c r="DU104" s="11" t="s">
        <v>892</v>
      </c>
      <c r="DV104" s="11" t="s">
        <v>892</v>
      </c>
      <c r="DW104" s="11" t="s">
        <v>892</v>
      </c>
      <c r="DX104" s="11" t="s">
        <v>892</v>
      </c>
      <c r="DY104" s="11" t="s">
        <v>892</v>
      </c>
      <c r="DZ104" s="11" t="s">
        <v>892</v>
      </c>
      <c r="EA104" s="11" t="s">
        <v>892</v>
      </c>
      <c r="EB104" s="11" t="s">
        <v>892</v>
      </c>
      <c r="EC104" s="11" t="s">
        <v>892</v>
      </c>
      <c r="ED104" s="11" t="s">
        <v>892</v>
      </c>
      <c r="EE104" s="11" t="s">
        <v>892</v>
      </c>
      <c r="EF104" s="11" t="s">
        <v>892</v>
      </c>
      <c r="EG104" s="11" t="s">
        <v>892</v>
      </c>
      <c r="EH104" s="11" t="s">
        <v>892</v>
      </c>
      <c r="EI104" s="11" t="s">
        <v>892</v>
      </c>
      <c r="EJ104" s="11" t="s">
        <v>892</v>
      </c>
      <c r="EK104" s="11" t="s">
        <v>892</v>
      </c>
      <c r="EL104" s="11" t="s">
        <v>892</v>
      </c>
      <c r="EM104" s="11" t="s">
        <v>892</v>
      </c>
      <c r="EN104" s="11" t="s">
        <v>892</v>
      </c>
      <c r="EO104" s="11" t="s">
        <v>892</v>
      </c>
      <c r="EP104" s="11" t="s">
        <v>892</v>
      </c>
      <c r="EQ104" s="11" t="s">
        <v>892</v>
      </c>
      <c r="ER104" s="11" t="s">
        <v>892</v>
      </c>
      <c r="ES104" s="11" t="s">
        <v>892</v>
      </c>
      <c r="ET104" s="11" t="s">
        <v>892</v>
      </c>
      <c r="EU104" s="11" t="s">
        <v>892</v>
      </c>
      <c r="EV104" s="11" t="s">
        <v>892</v>
      </c>
      <c r="EW104" s="11" t="s">
        <v>892</v>
      </c>
      <c r="EX104" s="11" t="s">
        <v>892</v>
      </c>
      <c r="EY104" s="11" t="s">
        <v>892</v>
      </c>
      <c r="EZ104" s="11" t="s">
        <v>892</v>
      </c>
      <c r="FA104" s="11" t="s">
        <v>892</v>
      </c>
      <c r="FB104" s="11" t="s">
        <v>892</v>
      </c>
      <c r="FC104" s="11" t="s">
        <v>892</v>
      </c>
      <c r="FD104" s="11" t="s">
        <v>892</v>
      </c>
      <c r="FE104" s="11" t="s">
        <v>892</v>
      </c>
      <c r="FF104" s="11" t="s">
        <v>892</v>
      </c>
      <c r="FG104" s="11" t="s">
        <v>892</v>
      </c>
      <c r="FH104" s="11" t="s">
        <v>892</v>
      </c>
      <c r="FI104" s="11" t="s">
        <v>892</v>
      </c>
      <c r="FJ104" s="11" t="s">
        <v>892</v>
      </c>
      <c r="FK104" s="11" t="s">
        <v>892</v>
      </c>
      <c r="FL104" s="11" t="s">
        <v>892</v>
      </c>
      <c r="FM104" s="11" t="s">
        <v>892</v>
      </c>
      <c r="FN104" s="11" t="s">
        <v>892</v>
      </c>
      <c r="FO104" s="11" t="s">
        <v>892</v>
      </c>
      <c r="FP104" s="11" t="s">
        <v>892</v>
      </c>
      <c r="FQ104" s="11" t="s">
        <v>892</v>
      </c>
      <c r="FR104" s="11" t="s">
        <v>892</v>
      </c>
      <c r="FS104" s="11" t="s">
        <v>892</v>
      </c>
      <c r="FT104" s="11" t="s">
        <v>892</v>
      </c>
      <c r="FU104" s="11" t="s">
        <v>892</v>
      </c>
      <c r="FV104" s="11" t="s">
        <v>892</v>
      </c>
      <c r="FW104" s="11" t="s">
        <v>892</v>
      </c>
      <c r="FX104" s="11" t="s">
        <v>892</v>
      </c>
      <c r="FY104" s="11" t="s">
        <v>892</v>
      </c>
      <c r="FZ104" s="11" t="s">
        <v>892</v>
      </c>
      <c r="GA104" s="11" t="s">
        <v>892</v>
      </c>
      <c r="GB104" s="11" t="s">
        <v>892</v>
      </c>
      <c r="GC104" s="11" t="s">
        <v>892</v>
      </c>
      <c r="GD104" s="11" t="s">
        <v>892</v>
      </c>
      <c r="GE104" s="11" t="s">
        <v>892</v>
      </c>
      <c r="GF104" s="11" t="s">
        <v>892</v>
      </c>
      <c r="GG104" s="11" t="s">
        <v>892</v>
      </c>
      <c r="GH104" s="11">
        <v>0.97165991902834004</v>
      </c>
      <c r="GI104" s="11" t="s">
        <v>892</v>
      </c>
      <c r="GJ104" s="11" t="s">
        <v>892</v>
      </c>
      <c r="GK104" s="11" t="s">
        <v>892</v>
      </c>
      <c r="GL104" s="11" t="s">
        <v>892</v>
      </c>
      <c r="GM104" s="11" t="s">
        <v>892</v>
      </c>
      <c r="GN104" s="11" t="s">
        <v>892</v>
      </c>
      <c r="GO104" s="11" t="s">
        <v>892</v>
      </c>
      <c r="GP104" s="11" t="s">
        <v>892</v>
      </c>
      <c r="GQ104" s="11" t="s">
        <v>892</v>
      </c>
      <c r="GR104" s="11" t="s">
        <v>892</v>
      </c>
      <c r="GS104" s="11" t="s">
        <v>892</v>
      </c>
      <c r="GT104" s="11" t="s">
        <v>892</v>
      </c>
      <c r="GU104" s="11" t="s">
        <v>892</v>
      </c>
    </row>
    <row r="105" spans="1:203">
      <c r="A105" s="9">
        <v>2015</v>
      </c>
      <c r="C105" s="10" t="s">
        <v>890</v>
      </c>
      <c r="E105" s="11">
        <v>0.20374347826086958</v>
      </c>
      <c r="F105" s="11">
        <v>1.3711899224806205</v>
      </c>
      <c r="G105" s="11">
        <v>0.82179722222222251</v>
      </c>
      <c r="H105" s="11">
        <v>0.66781142857142861</v>
      </c>
      <c r="I105" s="11">
        <v>0.80496774193548393</v>
      </c>
      <c r="J105" s="11">
        <v>0.32878909090909092</v>
      </c>
      <c r="K105" s="11">
        <v>0.51839632352941145</v>
      </c>
      <c r="L105" s="11">
        <v>0.23896052631578943</v>
      </c>
      <c r="M105" s="11">
        <v>0.33300238095238088</v>
      </c>
      <c r="N105" s="11">
        <v>0.43779420289855064</v>
      </c>
      <c r="O105" s="11">
        <v>1.5404410958904107</v>
      </c>
      <c r="P105" s="11">
        <v>1.4581213114754099</v>
      </c>
      <c r="Q105" s="11">
        <v>0.15615277777777781</v>
      </c>
      <c r="R105" s="11">
        <v>0.17259795918367341</v>
      </c>
      <c r="S105" s="11">
        <v>1.5390706896551722</v>
      </c>
      <c r="T105" s="11">
        <v>1.298125</v>
      </c>
      <c r="U105" s="11">
        <v>1.7175352941176474</v>
      </c>
      <c r="V105" s="11">
        <v>0.34838780487804877</v>
      </c>
      <c r="W105" s="11" t="s">
        <v>892</v>
      </c>
      <c r="X105" s="11">
        <v>0.27529016393442629</v>
      </c>
      <c r="Y105" s="11">
        <v>0.19079208633093522</v>
      </c>
      <c r="Z105" s="11">
        <v>2.8085381818181827</v>
      </c>
      <c r="AA105" s="11">
        <v>1.0803848484848486</v>
      </c>
      <c r="AB105" s="11">
        <v>0.61964534883720912</v>
      </c>
      <c r="AC105" s="11">
        <v>1.1461636363636365</v>
      </c>
      <c r="AD105" s="11" t="s">
        <v>892</v>
      </c>
      <c r="AE105" s="11">
        <v>3.3610747126436782</v>
      </c>
      <c r="AF105" s="11">
        <v>1.3015957746478877</v>
      </c>
      <c r="AG105" s="11">
        <v>2.5289808510638299</v>
      </c>
      <c r="AH105" s="11">
        <v>0.52977380952380937</v>
      </c>
      <c r="AI105" s="11">
        <v>0.37132307692307692</v>
      </c>
      <c r="AJ105" s="11">
        <v>3.6763932203389817</v>
      </c>
      <c r="AK105" s="11">
        <v>1.8287299999999997</v>
      </c>
      <c r="AL105" s="11" t="s">
        <v>892</v>
      </c>
      <c r="AM105" s="11">
        <v>0.12393333333333333</v>
      </c>
      <c r="AN105" s="11">
        <v>0.87656666666666672</v>
      </c>
      <c r="AO105" s="11">
        <v>2.0467249999999999</v>
      </c>
      <c r="AP105" s="11">
        <v>0.7592875</v>
      </c>
      <c r="AQ105" s="11" t="s">
        <v>892</v>
      </c>
      <c r="AR105" s="11" t="s">
        <v>892</v>
      </c>
      <c r="AS105" s="11" t="s">
        <v>892</v>
      </c>
      <c r="AT105" s="11" t="s">
        <v>892</v>
      </c>
      <c r="AU105" s="11" t="s">
        <v>892</v>
      </c>
      <c r="AV105" s="11" t="s">
        <v>892</v>
      </c>
      <c r="AW105" s="11" t="s">
        <v>892</v>
      </c>
      <c r="AX105" s="11" t="s">
        <v>892</v>
      </c>
      <c r="AY105" s="11" t="s">
        <v>892</v>
      </c>
      <c r="AZ105" s="11" t="s">
        <v>892</v>
      </c>
      <c r="BA105" s="11" t="s">
        <v>892</v>
      </c>
      <c r="BB105" s="11" t="s">
        <v>892</v>
      </c>
      <c r="BC105" s="11" t="s">
        <v>892</v>
      </c>
      <c r="BD105" s="11" t="s">
        <v>892</v>
      </c>
      <c r="BE105" s="11" t="s">
        <v>892</v>
      </c>
      <c r="BF105" s="11" t="s">
        <v>892</v>
      </c>
      <c r="BG105" s="11" t="s">
        <v>892</v>
      </c>
      <c r="BH105" s="11" t="s">
        <v>892</v>
      </c>
      <c r="BI105" s="11" t="s">
        <v>892</v>
      </c>
      <c r="BJ105" s="11" t="s">
        <v>892</v>
      </c>
      <c r="BK105" s="11" t="s">
        <v>892</v>
      </c>
      <c r="BL105" s="11" t="s">
        <v>892</v>
      </c>
      <c r="BM105" s="11" t="s">
        <v>892</v>
      </c>
      <c r="BN105" s="11" t="s">
        <v>892</v>
      </c>
      <c r="BO105" s="11" t="s">
        <v>892</v>
      </c>
      <c r="BP105" s="11" t="s">
        <v>892</v>
      </c>
      <c r="BQ105" s="11" t="s">
        <v>892</v>
      </c>
      <c r="BR105" s="11" t="s">
        <v>892</v>
      </c>
      <c r="BS105" s="11" t="s">
        <v>892</v>
      </c>
      <c r="BT105" s="11" t="s">
        <v>892</v>
      </c>
      <c r="BU105" s="11" t="s">
        <v>892</v>
      </c>
      <c r="BV105" s="11" t="s">
        <v>892</v>
      </c>
      <c r="BW105" s="11" t="s">
        <v>892</v>
      </c>
      <c r="BX105" s="11" t="s">
        <v>892</v>
      </c>
      <c r="BY105" s="11" t="s">
        <v>892</v>
      </c>
      <c r="BZ105" s="11" t="s">
        <v>892</v>
      </c>
      <c r="CA105" s="11" t="s">
        <v>892</v>
      </c>
      <c r="CB105" s="11" t="s">
        <v>892</v>
      </c>
      <c r="CC105" s="11" t="s">
        <v>892</v>
      </c>
      <c r="CD105" s="11" t="s">
        <v>892</v>
      </c>
      <c r="CE105" s="11" t="s">
        <v>892</v>
      </c>
      <c r="CF105" s="11" t="s">
        <v>892</v>
      </c>
      <c r="CG105" s="11" t="s">
        <v>892</v>
      </c>
      <c r="CH105" s="11" t="s">
        <v>892</v>
      </c>
      <c r="CI105" s="11" t="s">
        <v>892</v>
      </c>
      <c r="CJ105" s="11" t="s">
        <v>892</v>
      </c>
      <c r="CK105" s="11" t="s">
        <v>892</v>
      </c>
      <c r="CL105" s="11" t="s">
        <v>892</v>
      </c>
      <c r="CM105" s="11" t="s">
        <v>892</v>
      </c>
      <c r="CN105" s="11" t="s">
        <v>892</v>
      </c>
      <c r="CO105" s="11" t="s">
        <v>892</v>
      </c>
      <c r="CP105" s="11" t="s">
        <v>892</v>
      </c>
      <c r="CQ105" s="11" t="s">
        <v>892</v>
      </c>
      <c r="CR105" s="11" t="s">
        <v>892</v>
      </c>
      <c r="CS105" s="11" t="s">
        <v>892</v>
      </c>
      <c r="CT105" s="11" t="s">
        <v>892</v>
      </c>
      <c r="CU105" s="11" t="s">
        <v>892</v>
      </c>
      <c r="CV105" s="11" t="s">
        <v>892</v>
      </c>
      <c r="CW105" s="11" t="s">
        <v>892</v>
      </c>
      <c r="CX105" s="11" t="s">
        <v>892</v>
      </c>
      <c r="CY105" s="11" t="s">
        <v>892</v>
      </c>
      <c r="CZ105" s="11" t="s">
        <v>892</v>
      </c>
      <c r="DA105" s="11" t="s">
        <v>892</v>
      </c>
      <c r="DB105" s="11" t="s">
        <v>892</v>
      </c>
      <c r="DC105" s="11" t="s">
        <v>892</v>
      </c>
      <c r="DD105" s="11" t="s">
        <v>892</v>
      </c>
      <c r="DE105" s="11" t="s">
        <v>892</v>
      </c>
      <c r="DF105" s="11" t="s">
        <v>892</v>
      </c>
      <c r="DG105" s="11" t="s">
        <v>892</v>
      </c>
      <c r="DH105" s="11" t="s">
        <v>892</v>
      </c>
      <c r="DI105" s="11" t="s">
        <v>892</v>
      </c>
      <c r="DJ105" s="11" t="s">
        <v>892</v>
      </c>
      <c r="DK105" s="11" t="s">
        <v>892</v>
      </c>
      <c r="DL105" s="11" t="s">
        <v>892</v>
      </c>
      <c r="DM105" s="11" t="s">
        <v>892</v>
      </c>
      <c r="DN105" s="11" t="s">
        <v>892</v>
      </c>
      <c r="DO105" s="11" t="s">
        <v>892</v>
      </c>
      <c r="DP105" s="11" t="s">
        <v>892</v>
      </c>
      <c r="DQ105" s="11" t="s">
        <v>892</v>
      </c>
      <c r="DR105" s="11" t="s">
        <v>892</v>
      </c>
      <c r="DS105" s="11" t="s">
        <v>892</v>
      </c>
      <c r="DT105" s="11" t="s">
        <v>892</v>
      </c>
      <c r="DU105" s="11" t="s">
        <v>892</v>
      </c>
      <c r="DV105" s="11" t="s">
        <v>892</v>
      </c>
      <c r="DW105" s="11" t="s">
        <v>892</v>
      </c>
      <c r="DX105" s="11" t="s">
        <v>892</v>
      </c>
      <c r="DY105" s="11" t="s">
        <v>892</v>
      </c>
      <c r="DZ105" s="11" t="s">
        <v>892</v>
      </c>
      <c r="EA105" s="11" t="s">
        <v>892</v>
      </c>
      <c r="EB105" s="11" t="s">
        <v>892</v>
      </c>
      <c r="EC105" s="11" t="s">
        <v>892</v>
      </c>
      <c r="ED105" s="11" t="s">
        <v>892</v>
      </c>
      <c r="EE105" s="11" t="s">
        <v>892</v>
      </c>
      <c r="EF105" s="11" t="s">
        <v>892</v>
      </c>
      <c r="EG105" s="11" t="s">
        <v>892</v>
      </c>
      <c r="EH105" s="11" t="s">
        <v>892</v>
      </c>
      <c r="EI105" s="11" t="s">
        <v>892</v>
      </c>
      <c r="EJ105" s="11" t="s">
        <v>892</v>
      </c>
      <c r="EK105" s="11" t="s">
        <v>892</v>
      </c>
      <c r="EL105" s="11" t="s">
        <v>892</v>
      </c>
      <c r="EM105" s="11" t="s">
        <v>892</v>
      </c>
      <c r="EN105" s="11" t="s">
        <v>892</v>
      </c>
      <c r="EO105" s="11" t="s">
        <v>892</v>
      </c>
      <c r="EP105" s="11" t="s">
        <v>892</v>
      </c>
      <c r="EQ105" s="11" t="s">
        <v>892</v>
      </c>
      <c r="ER105" s="11" t="s">
        <v>892</v>
      </c>
      <c r="ES105" s="11" t="s">
        <v>892</v>
      </c>
      <c r="ET105" s="11" t="s">
        <v>892</v>
      </c>
      <c r="EU105" s="11" t="s">
        <v>892</v>
      </c>
      <c r="EV105" s="11" t="s">
        <v>892</v>
      </c>
      <c r="EW105" s="11" t="s">
        <v>892</v>
      </c>
      <c r="EX105" s="11" t="s">
        <v>892</v>
      </c>
      <c r="EY105" s="11" t="s">
        <v>892</v>
      </c>
      <c r="EZ105" s="11" t="s">
        <v>892</v>
      </c>
      <c r="FA105" s="11" t="s">
        <v>892</v>
      </c>
      <c r="FB105" s="11" t="s">
        <v>892</v>
      </c>
      <c r="FC105" s="11" t="s">
        <v>892</v>
      </c>
      <c r="FD105" s="11" t="s">
        <v>892</v>
      </c>
      <c r="FE105" s="11" t="s">
        <v>892</v>
      </c>
      <c r="FF105" s="11" t="s">
        <v>892</v>
      </c>
      <c r="FG105" s="11" t="s">
        <v>892</v>
      </c>
      <c r="FH105" s="11" t="s">
        <v>892</v>
      </c>
      <c r="FI105" s="11" t="s">
        <v>892</v>
      </c>
      <c r="FJ105" s="11" t="s">
        <v>892</v>
      </c>
      <c r="FK105" s="11" t="s">
        <v>892</v>
      </c>
      <c r="FL105" s="11" t="s">
        <v>892</v>
      </c>
      <c r="FM105" s="11" t="s">
        <v>892</v>
      </c>
      <c r="FN105" s="11" t="s">
        <v>892</v>
      </c>
      <c r="FO105" s="11" t="s">
        <v>892</v>
      </c>
      <c r="FP105" s="11" t="s">
        <v>892</v>
      </c>
      <c r="FQ105" s="11" t="s">
        <v>892</v>
      </c>
      <c r="FR105" s="11" t="s">
        <v>892</v>
      </c>
      <c r="FS105" s="11" t="s">
        <v>892</v>
      </c>
      <c r="FT105" s="11" t="s">
        <v>892</v>
      </c>
      <c r="FU105" s="11" t="s">
        <v>892</v>
      </c>
      <c r="FV105" s="11" t="s">
        <v>892</v>
      </c>
      <c r="FW105" s="11" t="s">
        <v>892</v>
      </c>
      <c r="FX105" s="11" t="s">
        <v>892</v>
      </c>
      <c r="FY105" s="11" t="s">
        <v>892</v>
      </c>
      <c r="FZ105" s="11" t="s">
        <v>892</v>
      </c>
      <c r="GA105" s="11" t="s">
        <v>892</v>
      </c>
      <c r="GB105" s="11" t="s">
        <v>892</v>
      </c>
      <c r="GC105" s="11" t="s">
        <v>892</v>
      </c>
      <c r="GD105" s="11" t="s">
        <v>892</v>
      </c>
      <c r="GE105" s="11" t="s">
        <v>892</v>
      </c>
      <c r="GF105" s="11" t="s">
        <v>892</v>
      </c>
      <c r="GG105" s="11" t="s">
        <v>892</v>
      </c>
      <c r="GH105" s="11">
        <v>7.1435937499999982</v>
      </c>
      <c r="GI105" s="11" t="s">
        <v>892</v>
      </c>
      <c r="GJ105" s="11" t="s">
        <v>892</v>
      </c>
      <c r="GK105" s="11" t="s">
        <v>892</v>
      </c>
      <c r="GL105" s="11" t="s">
        <v>892</v>
      </c>
      <c r="GM105" s="11" t="s">
        <v>892</v>
      </c>
      <c r="GN105" s="11" t="s">
        <v>892</v>
      </c>
      <c r="GO105" s="11" t="s">
        <v>892</v>
      </c>
      <c r="GP105" s="11" t="s">
        <v>892</v>
      </c>
      <c r="GQ105" s="11" t="s">
        <v>892</v>
      </c>
      <c r="GR105" s="11" t="s">
        <v>892</v>
      </c>
      <c r="GS105" s="11" t="s">
        <v>892</v>
      </c>
      <c r="GT105" s="11" t="s">
        <v>892</v>
      </c>
      <c r="GU105" s="11" t="s">
        <v>892</v>
      </c>
    </row>
    <row r="106" spans="1:203">
      <c r="C106" s="10" t="s">
        <v>890</v>
      </c>
      <c r="E106" s="11">
        <v>92</v>
      </c>
      <c r="F106" s="11">
        <v>129</v>
      </c>
      <c r="G106" s="11">
        <v>108</v>
      </c>
      <c r="H106" s="11">
        <v>35</v>
      </c>
      <c r="I106" s="11">
        <v>31</v>
      </c>
      <c r="J106" s="11">
        <v>55</v>
      </c>
      <c r="K106" s="11">
        <v>136</v>
      </c>
      <c r="L106" s="11">
        <v>114</v>
      </c>
      <c r="M106" s="11">
        <v>126</v>
      </c>
      <c r="N106" s="11">
        <v>69</v>
      </c>
      <c r="O106" s="11">
        <v>73</v>
      </c>
      <c r="P106" s="11">
        <v>61</v>
      </c>
      <c r="Q106" s="11">
        <v>108</v>
      </c>
      <c r="R106" s="11">
        <v>49</v>
      </c>
      <c r="S106" s="11">
        <v>58</v>
      </c>
      <c r="T106" s="11">
        <v>48</v>
      </c>
      <c r="U106" s="11">
        <v>51</v>
      </c>
      <c r="V106" s="11">
        <v>41</v>
      </c>
      <c r="W106" s="11" t="s">
        <v>892</v>
      </c>
      <c r="X106" s="11">
        <v>61</v>
      </c>
      <c r="Y106" s="11">
        <v>139</v>
      </c>
      <c r="Z106" s="11">
        <v>110</v>
      </c>
      <c r="AA106" s="11">
        <v>99</v>
      </c>
      <c r="AB106" s="11">
        <v>86</v>
      </c>
      <c r="AC106" s="11">
        <v>44</v>
      </c>
      <c r="AD106" s="11" t="s">
        <v>892</v>
      </c>
      <c r="AE106" s="11">
        <v>87</v>
      </c>
      <c r="AF106" s="11">
        <v>71</v>
      </c>
      <c r="AG106" s="11">
        <v>47</v>
      </c>
      <c r="AH106" s="11">
        <v>42</v>
      </c>
      <c r="AI106" s="11">
        <v>39</v>
      </c>
      <c r="AJ106" s="11">
        <v>59</v>
      </c>
      <c r="AK106" s="11">
        <v>10</v>
      </c>
      <c r="AL106" s="11" t="s">
        <v>892</v>
      </c>
      <c r="AM106" s="11">
        <v>18</v>
      </c>
      <c r="AN106" s="11">
        <v>3</v>
      </c>
      <c r="AO106" s="11">
        <v>4</v>
      </c>
      <c r="AP106" s="11">
        <v>8</v>
      </c>
      <c r="AQ106" s="11" t="s">
        <v>892</v>
      </c>
      <c r="AR106" s="11" t="s">
        <v>892</v>
      </c>
      <c r="AS106" s="11" t="s">
        <v>892</v>
      </c>
      <c r="AT106" s="11" t="s">
        <v>892</v>
      </c>
      <c r="AU106" s="11" t="s">
        <v>892</v>
      </c>
      <c r="AV106" s="11" t="s">
        <v>892</v>
      </c>
      <c r="AW106" s="11" t="s">
        <v>892</v>
      </c>
      <c r="AX106" s="11" t="s">
        <v>892</v>
      </c>
      <c r="AY106" s="11" t="s">
        <v>892</v>
      </c>
      <c r="AZ106" s="11" t="s">
        <v>892</v>
      </c>
      <c r="BA106" s="11" t="s">
        <v>892</v>
      </c>
      <c r="BB106" s="11" t="s">
        <v>892</v>
      </c>
      <c r="BC106" s="11" t="s">
        <v>892</v>
      </c>
      <c r="BD106" s="11" t="s">
        <v>892</v>
      </c>
      <c r="BE106" s="11" t="s">
        <v>892</v>
      </c>
      <c r="BF106" s="11" t="s">
        <v>892</v>
      </c>
      <c r="BG106" s="11" t="s">
        <v>892</v>
      </c>
      <c r="BH106" s="11" t="s">
        <v>892</v>
      </c>
      <c r="BI106" s="11" t="s">
        <v>892</v>
      </c>
      <c r="BJ106" s="11" t="s">
        <v>892</v>
      </c>
      <c r="BK106" s="11" t="s">
        <v>892</v>
      </c>
      <c r="BL106" s="11" t="s">
        <v>892</v>
      </c>
      <c r="BM106" s="11" t="s">
        <v>892</v>
      </c>
      <c r="BN106" s="11" t="s">
        <v>892</v>
      </c>
      <c r="BO106" s="11" t="s">
        <v>892</v>
      </c>
      <c r="BP106" s="11" t="s">
        <v>892</v>
      </c>
      <c r="BQ106" s="11" t="s">
        <v>892</v>
      </c>
      <c r="BR106" s="11" t="s">
        <v>892</v>
      </c>
      <c r="BS106" s="11" t="s">
        <v>892</v>
      </c>
      <c r="BT106" s="11" t="s">
        <v>892</v>
      </c>
      <c r="BU106" s="11" t="s">
        <v>892</v>
      </c>
      <c r="BV106" s="11" t="s">
        <v>892</v>
      </c>
      <c r="BW106" s="11" t="s">
        <v>892</v>
      </c>
      <c r="BX106" s="11" t="s">
        <v>892</v>
      </c>
      <c r="BY106" s="11" t="s">
        <v>892</v>
      </c>
      <c r="BZ106" s="11" t="s">
        <v>892</v>
      </c>
      <c r="CA106" s="11" t="s">
        <v>892</v>
      </c>
      <c r="CB106" s="11" t="s">
        <v>892</v>
      </c>
      <c r="CC106" s="11" t="s">
        <v>892</v>
      </c>
      <c r="CD106" s="11" t="s">
        <v>892</v>
      </c>
      <c r="CE106" s="11" t="s">
        <v>892</v>
      </c>
      <c r="CF106" s="11" t="s">
        <v>892</v>
      </c>
      <c r="CG106" s="11" t="s">
        <v>892</v>
      </c>
      <c r="CH106" s="11" t="s">
        <v>892</v>
      </c>
      <c r="CI106" s="11" t="s">
        <v>892</v>
      </c>
      <c r="CJ106" s="11" t="s">
        <v>892</v>
      </c>
      <c r="CK106" s="11" t="s">
        <v>892</v>
      </c>
      <c r="CL106" s="11" t="s">
        <v>892</v>
      </c>
      <c r="CM106" s="11" t="s">
        <v>892</v>
      </c>
      <c r="CN106" s="11" t="s">
        <v>892</v>
      </c>
      <c r="CO106" s="11" t="s">
        <v>892</v>
      </c>
      <c r="CP106" s="11" t="s">
        <v>892</v>
      </c>
      <c r="CQ106" s="11" t="s">
        <v>892</v>
      </c>
      <c r="CR106" s="11" t="s">
        <v>892</v>
      </c>
      <c r="CS106" s="11" t="s">
        <v>892</v>
      </c>
      <c r="CT106" s="11" t="s">
        <v>892</v>
      </c>
      <c r="CU106" s="11" t="s">
        <v>892</v>
      </c>
      <c r="CV106" s="11" t="s">
        <v>892</v>
      </c>
      <c r="CW106" s="11" t="s">
        <v>892</v>
      </c>
      <c r="CX106" s="11" t="s">
        <v>892</v>
      </c>
      <c r="CY106" s="11" t="s">
        <v>892</v>
      </c>
      <c r="CZ106" s="11" t="s">
        <v>892</v>
      </c>
      <c r="DA106" s="11" t="s">
        <v>892</v>
      </c>
      <c r="DB106" s="11" t="s">
        <v>892</v>
      </c>
      <c r="DC106" s="11" t="s">
        <v>892</v>
      </c>
      <c r="DD106" s="11" t="s">
        <v>892</v>
      </c>
      <c r="DE106" s="11" t="s">
        <v>892</v>
      </c>
      <c r="DF106" s="11" t="s">
        <v>892</v>
      </c>
      <c r="DG106" s="11" t="s">
        <v>892</v>
      </c>
      <c r="DH106" s="11" t="s">
        <v>892</v>
      </c>
      <c r="DI106" s="11" t="s">
        <v>892</v>
      </c>
      <c r="DJ106" s="11" t="s">
        <v>892</v>
      </c>
      <c r="DK106" s="11" t="s">
        <v>892</v>
      </c>
      <c r="DL106" s="11" t="s">
        <v>892</v>
      </c>
      <c r="DM106" s="11" t="s">
        <v>892</v>
      </c>
      <c r="DN106" s="11" t="s">
        <v>892</v>
      </c>
      <c r="DO106" s="11" t="s">
        <v>892</v>
      </c>
      <c r="DP106" s="11" t="s">
        <v>892</v>
      </c>
      <c r="DQ106" s="11" t="s">
        <v>892</v>
      </c>
      <c r="DR106" s="11" t="s">
        <v>892</v>
      </c>
      <c r="DS106" s="11" t="s">
        <v>892</v>
      </c>
      <c r="DT106" s="11" t="s">
        <v>892</v>
      </c>
      <c r="DU106" s="11" t="s">
        <v>892</v>
      </c>
      <c r="DV106" s="11" t="s">
        <v>892</v>
      </c>
      <c r="DW106" s="11" t="s">
        <v>892</v>
      </c>
      <c r="DX106" s="11" t="s">
        <v>892</v>
      </c>
      <c r="DY106" s="11" t="s">
        <v>892</v>
      </c>
      <c r="DZ106" s="11" t="s">
        <v>892</v>
      </c>
      <c r="EA106" s="11" t="s">
        <v>892</v>
      </c>
      <c r="EB106" s="11" t="s">
        <v>892</v>
      </c>
      <c r="EC106" s="11" t="s">
        <v>892</v>
      </c>
      <c r="ED106" s="11" t="s">
        <v>892</v>
      </c>
      <c r="EE106" s="11" t="s">
        <v>892</v>
      </c>
      <c r="EF106" s="11" t="s">
        <v>892</v>
      </c>
      <c r="EG106" s="11" t="s">
        <v>892</v>
      </c>
      <c r="EH106" s="11" t="s">
        <v>892</v>
      </c>
      <c r="EI106" s="11" t="s">
        <v>892</v>
      </c>
      <c r="EJ106" s="11" t="s">
        <v>892</v>
      </c>
      <c r="EK106" s="11" t="s">
        <v>892</v>
      </c>
      <c r="EL106" s="11" t="s">
        <v>892</v>
      </c>
      <c r="EM106" s="11" t="s">
        <v>892</v>
      </c>
      <c r="EN106" s="11" t="s">
        <v>892</v>
      </c>
      <c r="EO106" s="11" t="s">
        <v>892</v>
      </c>
      <c r="EP106" s="11" t="s">
        <v>892</v>
      </c>
      <c r="EQ106" s="11" t="s">
        <v>892</v>
      </c>
      <c r="ER106" s="11" t="s">
        <v>892</v>
      </c>
      <c r="ES106" s="11" t="s">
        <v>892</v>
      </c>
      <c r="ET106" s="11" t="s">
        <v>892</v>
      </c>
      <c r="EU106" s="11" t="s">
        <v>892</v>
      </c>
      <c r="EV106" s="11" t="s">
        <v>892</v>
      </c>
      <c r="EW106" s="11" t="s">
        <v>892</v>
      </c>
      <c r="EX106" s="11" t="s">
        <v>892</v>
      </c>
      <c r="EY106" s="11" t="s">
        <v>892</v>
      </c>
      <c r="EZ106" s="11" t="s">
        <v>892</v>
      </c>
      <c r="FA106" s="11" t="s">
        <v>892</v>
      </c>
      <c r="FB106" s="11" t="s">
        <v>892</v>
      </c>
      <c r="FC106" s="11" t="s">
        <v>892</v>
      </c>
      <c r="FD106" s="11" t="s">
        <v>892</v>
      </c>
      <c r="FE106" s="11" t="s">
        <v>892</v>
      </c>
      <c r="FF106" s="11" t="s">
        <v>892</v>
      </c>
      <c r="FG106" s="11" t="s">
        <v>892</v>
      </c>
      <c r="FH106" s="11" t="s">
        <v>892</v>
      </c>
      <c r="FI106" s="11" t="s">
        <v>892</v>
      </c>
      <c r="FJ106" s="11" t="s">
        <v>892</v>
      </c>
      <c r="FK106" s="11" t="s">
        <v>892</v>
      </c>
      <c r="FL106" s="11" t="s">
        <v>892</v>
      </c>
      <c r="FM106" s="11" t="s">
        <v>892</v>
      </c>
      <c r="FN106" s="11" t="s">
        <v>892</v>
      </c>
      <c r="FO106" s="11" t="s">
        <v>892</v>
      </c>
      <c r="FP106" s="11" t="s">
        <v>892</v>
      </c>
      <c r="FQ106" s="11" t="s">
        <v>892</v>
      </c>
      <c r="FR106" s="11" t="s">
        <v>892</v>
      </c>
      <c r="FS106" s="11" t="s">
        <v>892</v>
      </c>
      <c r="FT106" s="11" t="s">
        <v>892</v>
      </c>
      <c r="FU106" s="11" t="s">
        <v>892</v>
      </c>
      <c r="FV106" s="11" t="s">
        <v>892</v>
      </c>
      <c r="FW106" s="11" t="s">
        <v>892</v>
      </c>
      <c r="FX106" s="11" t="s">
        <v>892</v>
      </c>
      <c r="FY106" s="11" t="s">
        <v>892</v>
      </c>
      <c r="FZ106" s="11" t="s">
        <v>892</v>
      </c>
      <c r="GA106" s="11" t="s">
        <v>892</v>
      </c>
      <c r="GB106" s="11" t="s">
        <v>892</v>
      </c>
      <c r="GC106" s="11" t="s">
        <v>892</v>
      </c>
      <c r="GD106" s="11" t="s">
        <v>892</v>
      </c>
      <c r="GE106" s="11" t="s">
        <v>892</v>
      </c>
      <c r="GF106" s="11" t="s">
        <v>892</v>
      </c>
      <c r="GG106" s="11" t="s">
        <v>892</v>
      </c>
      <c r="GH106" s="11">
        <v>48</v>
      </c>
      <c r="GI106" s="11" t="s">
        <v>892</v>
      </c>
      <c r="GJ106" s="11" t="s">
        <v>892</v>
      </c>
      <c r="GK106" s="11" t="s">
        <v>892</v>
      </c>
      <c r="GL106" s="11" t="s">
        <v>892</v>
      </c>
      <c r="GM106" s="11" t="s">
        <v>892</v>
      </c>
      <c r="GN106" s="11" t="s">
        <v>892</v>
      </c>
      <c r="GO106" s="11" t="s">
        <v>892</v>
      </c>
      <c r="GP106" s="11" t="s">
        <v>892</v>
      </c>
      <c r="GQ106" s="11" t="s">
        <v>892</v>
      </c>
      <c r="GR106" s="11" t="s">
        <v>892</v>
      </c>
      <c r="GS106" s="11" t="s">
        <v>892</v>
      </c>
      <c r="GT106" s="11" t="s">
        <v>892</v>
      </c>
      <c r="GU106" s="11" t="s">
        <v>892</v>
      </c>
    </row>
    <row r="107" spans="1:203">
      <c r="C107" s="10" t="s">
        <v>890</v>
      </c>
      <c r="E107" s="11">
        <v>0.37860082304526749</v>
      </c>
      <c r="F107" s="11">
        <v>0.53749999999999998</v>
      </c>
      <c r="G107" s="11">
        <v>0.43724696356275305</v>
      </c>
      <c r="H107" s="11">
        <v>0.1417004048582996</v>
      </c>
      <c r="I107" s="11">
        <v>0.12601626016260162</v>
      </c>
      <c r="J107" s="11">
        <v>0.22821576763485477</v>
      </c>
      <c r="K107" s="11">
        <v>0.55967078189300412</v>
      </c>
      <c r="L107" s="11">
        <v>0.47302904564315351</v>
      </c>
      <c r="M107" s="11">
        <v>0.51639344262295084</v>
      </c>
      <c r="N107" s="11">
        <v>0.28163265306122448</v>
      </c>
      <c r="O107" s="11">
        <v>0.29554655870445345</v>
      </c>
      <c r="P107" s="11">
        <v>0.25206611570247933</v>
      </c>
      <c r="Q107" s="11">
        <v>0.47368421052631576</v>
      </c>
      <c r="R107" s="11">
        <v>0.20416666666666666</v>
      </c>
      <c r="S107" s="11">
        <v>0.23293172690763053</v>
      </c>
      <c r="T107" s="11">
        <v>0.1951219512195122</v>
      </c>
      <c r="U107" s="11">
        <v>0.20647773279352227</v>
      </c>
      <c r="V107" s="11">
        <v>0.16734693877551021</v>
      </c>
      <c r="W107" s="11" t="s">
        <v>892</v>
      </c>
      <c r="X107" s="11">
        <v>0.25738396624472576</v>
      </c>
      <c r="Y107" s="11">
        <v>0.62331838565022424</v>
      </c>
      <c r="Z107" s="11">
        <v>0.44354838709677419</v>
      </c>
      <c r="AA107" s="11">
        <v>0.40408163265306124</v>
      </c>
      <c r="AB107" s="11">
        <v>0.48314606741573035</v>
      </c>
      <c r="AC107" s="11">
        <v>0.23036649214659685</v>
      </c>
      <c r="AD107" s="11" t="s">
        <v>892</v>
      </c>
      <c r="AE107" s="11">
        <v>0.53374233128834359</v>
      </c>
      <c r="AF107" s="11">
        <v>0.44099378881987578</v>
      </c>
      <c r="AG107" s="11">
        <v>0.3263888888888889</v>
      </c>
      <c r="AH107" s="11">
        <v>0.55263157894736847</v>
      </c>
      <c r="AI107" s="11">
        <v>0.53424657534246578</v>
      </c>
      <c r="AJ107" s="11">
        <v>0.71084337349397586</v>
      </c>
      <c r="AK107" s="11">
        <v>0.45454545454545453</v>
      </c>
      <c r="AL107" s="11" t="s">
        <v>892</v>
      </c>
      <c r="AM107" s="11">
        <v>0.46153846153846156</v>
      </c>
      <c r="AN107" s="11">
        <v>0.21428571428571427</v>
      </c>
      <c r="AO107" s="11">
        <v>0.2857142857142857</v>
      </c>
      <c r="AP107" s="11">
        <v>0.61538461538461542</v>
      </c>
      <c r="AQ107" s="11" t="s">
        <v>892</v>
      </c>
      <c r="AR107" s="11" t="s">
        <v>892</v>
      </c>
      <c r="AS107" s="11" t="s">
        <v>892</v>
      </c>
      <c r="AT107" s="11" t="s">
        <v>892</v>
      </c>
      <c r="AU107" s="11" t="s">
        <v>892</v>
      </c>
      <c r="AV107" s="11" t="s">
        <v>892</v>
      </c>
      <c r="AW107" s="11" t="s">
        <v>892</v>
      </c>
      <c r="AX107" s="11" t="s">
        <v>892</v>
      </c>
      <c r="AY107" s="11" t="s">
        <v>892</v>
      </c>
      <c r="AZ107" s="11" t="s">
        <v>892</v>
      </c>
      <c r="BA107" s="11" t="s">
        <v>892</v>
      </c>
      <c r="BB107" s="11" t="s">
        <v>892</v>
      </c>
      <c r="BC107" s="11" t="s">
        <v>892</v>
      </c>
      <c r="BD107" s="11" t="s">
        <v>892</v>
      </c>
      <c r="BE107" s="11" t="s">
        <v>892</v>
      </c>
      <c r="BF107" s="11" t="s">
        <v>892</v>
      </c>
      <c r="BG107" s="11" t="s">
        <v>892</v>
      </c>
      <c r="BH107" s="11" t="s">
        <v>892</v>
      </c>
      <c r="BI107" s="11" t="s">
        <v>892</v>
      </c>
      <c r="BJ107" s="11" t="s">
        <v>892</v>
      </c>
      <c r="BK107" s="11" t="s">
        <v>892</v>
      </c>
      <c r="BL107" s="11" t="s">
        <v>892</v>
      </c>
      <c r="BM107" s="11" t="s">
        <v>892</v>
      </c>
      <c r="BN107" s="11" t="s">
        <v>892</v>
      </c>
      <c r="BO107" s="11" t="s">
        <v>892</v>
      </c>
      <c r="BP107" s="11" t="s">
        <v>892</v>
      </c>
      <c r="BQ107" s="11" t="s">
        <v>892</v>
      </c>
      <c r="BR107" s="11" t="s">
        <v>892</v>
      </c>
      <c r="BS107" s="11" t="s">
        <v>892</v>
      </c>
      <c r="BT107" s="11" t="s">
        <v>892</v>
      </c>
      <c r="BU107" s="11" t="s">
        <v>892</v>
      </c>
      <c r="BV107" s="11" t="s">
        <v>892</v>
      </c>
      <c r="BW107" s="11" t="s">
        <v>892</v>
      </c>
      <c r="BX107" s="11" t="s">
        <v>892</v>
      </c>
      <c r="BY107" s="11" t="s">
        <v>892</v>
      </c>
      <c r="BZ107" s="11" t="s">
        <v>892</v>
      </c>
      <c r="CA107" s="11" t="s">
        <v>892</v>
      </c>
      <c r="CB107" s="11" t="s">
        <v>892</v>
      </c>
      <c r="CC107" s="11" t="s">
        <v>892</v>
      </c>
      <c r="CD107" s="11" t="s">
        <v>892</v>
      </c>
      <c r="CE107" s="11" t="s">
        <v>892</v>
      </c>
      <c r="CF107" s="11" t="s">
        <v>892</v>
      </c>
      <c r="CG107" s="11" t="s">
        <v>892</v>
      </c>
      <c r="CH107" s="11" t="s">
        <v>892</v>
      </c>
      <c r="CI107" s="11" t="s">
        <v>892</v>
      </c>
      <c r="CJ107" s="11" t="s">
        <v>892</v>
      </c>
      <c r="CK107" s="11" t="s">
        <v>892</v>
      </c>
      <c r="CL107" s="11" t="s">
        <v>892</v>
      </c>
      <c r="CM107" s="11" t="s">
        <v>892</v>
      </c>
      <c r="CN107" s="11" t="s">
        <v>892</v>
      </c>
      <c r="CO107" s="11" t="s">
        <v>892</v>
      </c>
      <c r="CP107" s="11" t="s">
        <v>892</v>
      </c>
      <c r="CQ107" s="11" t="s">
        <v>892</v>
      </c>
      <c r="CR107" s="11" t="s">
        <v>892</v>
      </c>
      <c r="CS107" s="11" t="s">
        <v>892</v>
      </c>
      <c r="CT107" s="11" t="s">
        <v>892</v>
      </c>
      <c r="CU107" s="11" t="s">
        <v>892</v>
      </c>
      <c r="CV107" s="11" t="s">
        <v>892</v>
      </c>
      <c r="CW107" s="11" t="s">
        <v>892</v>
      </c>
      <c r="CX107" s="11" t="s">
        <v>892</v>
      </c>
      <c r="CY107" s="11" t="s">
        <v>892</v>
      </c>
      <c r="CZ107" s="11" t="s">
        <v>892</v>
      </c>
      <c r="DA107" s="11" t="s">
        <v>892</v>
      </c>
      <c r="DB107" s="11" t="s">
        <v>892</v>
      </c>
      <c r="DC107" s="11" t="s">
        <v>892</v>
      </c>
      <c r="DD107" s="11" t="s">
        <v>892</v>
      </c>
      <c r="DE107" s="11" t="s">
        <v>892</v>
      </c>
      <c r="DF107" s="11" t="s">
        <v>892</v>
      </c>
      <c r="DG107" s="11" t="s">
        <v>892</v>
      </c>
      <c r="DH107" s="11" t="s">
        <v>892</v>
      </c>
      <c r="DI107" s="11" t="s">
        <v>892</v>
      </c>
      <c r="DJ107" s="11" t="s">
        <v>892</v>
      </c>
      <c r="DK107" s="11" t="s">
        <v>892</v>
      </c>
      <c r="DL107" s="11" t="s">
        <v>892</v>
      </c>
      <c r="DM107" s="11" t="s">
        <v>892</v>
      </c>
      <c r="DN107" s="11" t="s">
        <v>892</v>
      </c>
      <c r="DO107" s="11" t="s">
        <v>892</v>
      </c>
      <c r="DP107" s="11" t="s">
        <v>892</v>
      </c>
      <c r="DQ107" s="11" t="s">
        <v>892</v>
      </c>
      <c r="DR107" s="11" t="s">
        <v>892</v>
      </c>
      <c r="DS107" s="11" t="s">
        <v>892</v>
      </c>
      <c r="DT107" s="11" t="s">
        <v>892</v>
      </c>
      <c r="DU107" s="11" t="s">
        <v>892</v>
      </c>
      <c r="DV107" s="11" t="s">
        <v>892</v>
      </c>
      <c r="DW107" s="11" t="s">
        <v>892</v>
      </c>
      <c r="DX107" s="11" t="s">
        <v>892</v>
      </c>
      <c r="DY107" s="11" t="s">
        <v>892</v>
      </c>
      <c r="DZ107" s="11" t="s">
        <v>892</v>
      </c>
      <c r="EA107" s="11" t="s">
        <v>892</v>
      </c>
      <c r="EB107" s="11" t="s">
        <v>892</v>
      </c>
      <c r="EC107" s="11" t="s">
        <v>892</v>
      </c>
      <c r="ED107" s="11" t="s">
        <v>892</v>
      </c>
      <c r="EE107" s="11" t="s">
        <v>892</v>
      </c>
      <c r="EF107" s="11" t="s">
        <v>892</v>
      </c>
      <c r="EG107" s="11" t="s">
        <v>892</v>
      </c>
      <c r="EH107" s="11" t="s">
        <v>892</v>
      </c>
      <c r="EI107" s="11" t="s">
        <v>892</v>
      </c>
      <c r="EJ107" s="11" t="s">
        <v>892</v>
      </c>
      <c r="EK107" s="11" t="s">
        <v>892</v>
      </c>
      <c r="EL107" s="11" t="s">
        <v>892</v>
      </c>
      <c r="EM107" s="11" t="s">
        <v>892</v>
      </c>
      <c r="EN107" s="11" t="s">
        <v>892</v>
      </c>
      <c r="EO107" s="11" t="s">
        <v>892</v>
      </c>
      <c r="EP107" s="11" t="s">
        <v>892</v>
      </c>
      <c r="EQ107" s="11" t="s">
        <v>892</v>
      </c>
      <c r="ER107" s="11" t="s">
        <v>892</v>
      </c>
      <c r="ES107" s="11" t="s">
        <v>892</v>
      </c>
      <c r="ET107" s="11" t="s">
        <v>892</v>
      </c>
      <c r="EU107" s="11" t="s">
        <v>892</v>
      </c>
      <c r="EV107" s="11" t="s">
        <v>892</v>
      </c>
      <c r="EW107" s="11" t="s">
        <v>892</v>
      </c>
      <c r="EX107" s="11" t="s">
        <v>892</v>
      </c>
      <c r="EY107" s="11" t="s">
        <v>892</v>
      </c>
      <c r="EZ107" s="11" t="s">
        <v>892</v>
      </c>
      <c r="FA107" s="11" t="s">
        <v>892</v>
      </c>
      <c r="FB107" s="11" t="s">
        <v>892</v>
      </c>
      <c r="FC107" s="11" t="s">
        <v>892</v>
      </c>
      <c r="FD107" s="11" t="s">
        <v>892</v>
      </c>
      <c r="FE107" s="11" t="s">
        <v>892</v>
      </c>
      <c r="FF107" s="11" t="s">
        <v>892</v>
      </c>
      <c r="FG107" s="11" t="s">
        <v>892</v>
      </c>
      <c r="FH107" s="11" t="s">
        <v>892</v>
      </c>
      <c r="FI107" s="11" t="s">
        <v>892</v>
      </c>
      <c r="FJ107" s="11" t="s">
        <v>892</v>
      </c>
      <c r="FK107" s="11" t="s">
        <v>892</v>
      </c>
      <c r="FL107" s="11" t="s">
        <v>892</v>
      </c>
      <c r="FM107" s="11" t="s">
        <v>892</v>
      </c>
      <c r="FN107" s="11" t="s">
        <v>892</v>
      </c>
      <c r="FO107" s="11" t="s">
        <v>892</v>
      </c>
      <c r="FP107" s="11" t="s">
        <v>892</v>
      </c>
      <c r="FQ107" s="11" t="s">
        <v>892</v>
      </c>
      <c r="FR107" s="11" t="s">
        <v>892</v>
      </c>
      <c r="FS107" s="11" t="s">
        <v>892</v>
      </c>
      <c r="FT107" s="11" t="s">
        <v>892</v>
      </c>
      <c r="FU107" s="11" t="s">
        <v>892</v>
      </c>
      <c r="FV107" s="11" t="s">
        <v>892</v>
      </c>
      <c r="FW107" s="11" t="s">
        <v>892</v>
      </c>
      <c r="FX107" s="11" t="s">
        <v>892</v>
      </c>
      <c r="FY107" s="11" t="s">
        <v>892</v>
      </c>
      <c r="FZ107" s="11" t="s">
        <v>892</v>
      </c>
      <c r="GA107" s="11" t="s">
        <v>892</v>
      </c>
      <c r="GB107" s="11" t="s">
        <v>892</v>
      </c>
      <c r="GC107" s="11" t="s">
        <v>892</v>
      </c>
      <c r="GD107" s="11" t="s">
        <v>892</v>
      </c>
      <c r="GE107" s="11" t="s">
        <v>892</v>
      </c>
      <c r="GF107" s="11" t="s">
        <v>892</v>
      </c>
      <c r="GG107" s="11" t="s">
        <v>892</v>
      </c>
      <c r="GH107" s="11">
        <v>0.19672131147540983</v>
      </c>
      <c r="GI107" s="11" t="s">
        <v>892</v>
      </c>
      <c r="GJ107" s="11" t="s">
        <v>892</v>
      </c>
      <c r="GK107" s="11" t="s">
        <v>892</v>
      </c>
      <c r="GL107" s="11" t="s">
        <v>892</v>
      </c>
      <c r="GM107" s="11" t="s">
        <v>892</v>
      </c>
      <c r="GN107" s="11" t="s">
        <v>892</v>
      </c>
      <c r="GO107" s="11" t="s">
        <v>892</v>
      </c>
      <c r="GP107" s="11" t="s">
        <v>892</v>
      </c>
      <c r="GQ107" s="11" t="s">
        <v>892</v>
      </c>
      <c r="GR107" s="11" t="s">
        <v>892</v>
      </c>
      <c r="GS107" s="11" t="s">
        <v>892</v>
      </c>
      <c r="GT107" s="11" t="s">
        <v>892</v>
      </c>
      <c r="GU107" s="11" t="s">
        <v>892</v>
      </c>
    </row>
    <row r="108" spans="1:203">
      <c r="C108" s="10" t="s">
        <v>891</v>
      </c>
      <c r="E108" s="11">
        <v>-0.21928211920529803</v>
      </c>
      <c r="F108" s="11">
        <v>-0.53157387387387411</v>
      </c>
      <c r="G108" s="11">
        <v>-0.46545467625899278</v>
      </c>
      <c r="H108" s="11">
        <v>-0.57248018867924555</v>
      </c>
      <c r="I108" s="11">
        <v>-0.66641116279069823</v>
      </c>
      <c r="J108" s="11">
        <v>-0.45011344086021488</v>
      </c>
      <c r="K108" s="11">
        <v>-0.34003177570093457</v>
      </c>
      <c r="L108" s="11">
        <v>-0.30447716535433061</v>
      </c>
      <c r="M108" s="11">
        <v>-0.39845169491525423</v>
      </c>
      <c r="N108" s="11">
        <v>-0.54800170454545427</v>
      </c>
      <c r="O108" s="11">
        <v>-1.9876137931034477</v>
      </c>
      <c r="P108" s="11">
        <v>-0.54323812154696127</v>
      </c>
      <c r="Q108" s="11">
        <v>-0.37299083333333327</v>
      </c>
      <c r="R108" s="11">
        <v>-0.27699214659685856</v>
      </c>
      <c r="S108" s="11">
        <v>-2.6964963350785327</v>
      </c>
      <c r="T108" s="11">
        <v>-3.0309297979797964</v>
      </c>
      <c r="U108" s="11">
        <v>-2.8375673469387745</v>
      </c>
      <c r="V108" s="11">
        <v>-0.52459509803921578</v>
      </c>
      <c r="W108" s="11" t="s">
        <v>892</v>
      </c>
      <c r="X108" s="11">
        <v>-0.39843238636363654</v>
      </c>
      <c r="Y108" s="11">
        <v>-0.1960142857142857</v>
      </c>
      <c r="Z108" s="11">
        <v>-2.5417050724637669</v>
      </c>
      <c r="AA108" s="11">
        <v>-1.5393609589041097</v>
      </c>
      <c r="AB108" s="11">
        <v>-0.64839239130434789</v>
      </c>
      <c r="AC108" s="11">
        <v>-2.8088877551020395</v>
      </c>
      <c r="AD108" s="11" t="s">
        <v>892</v>
      </c>
      <c r="AE108" s="11">
        <v>-2.2905828947368425</v>
      </c>
      <c r="AF108" s="11">
        <v>-1.5607466666666663</v>
      </c>
      <c r="AG108" s="11">
        <v>-2.1684556701030933</v>
      </c>
      <c r="AH108" s="11">
        <v>-0.68338529411764704</v>
      </c>
      <c r="AI108" s="11">
        <v>-0.32837352941176468</v>
      </c>
      <c r="AJ108" s="11">
        <v>-1.3538416666666668</v>
      </c>
      <c r="AK108" s="11">
        <v>-1.3109166666666667</v>
      </c>
      <c r="AL108" s="11" t="s">
        <v>892</v>
      </c>
      <c r="AM108" s="11">
        <v>-0.30126190476190479</v>
      </c>
      <c r="AN108" s="11">
        <v>-0.89249090909090922</v>
      </c>
      <c r="AO108" s="11">
        <v>-1.4716699999999998</v>
      </c>
      <c r="AP108" s="11">
        <v>-1.0290199999999998</v>
      </c>
      <c r="AQ108" s="11" t="s">
        <v>892</v>
      </c>
      <c r="AR108" s="11" t="s">
        <v>892</v>
      </c>
      <c r="AS108" s="11" t="s">
        <v>892</v>
      </c>
      <c r="AT108" s="11" t="s">
        <v>892</v>
      </c>
      <c r="AU108" s="11" t="s">
        <v>892</v>
      </c>
      <c r="AV108" s="11" t="s">
        <v>892</v>
      </c>
      <c r="AW108" s="11" t="s">
        <v>892</v>
      </c>
      <c r="AX108" s="11" t="s">
        <v>892</v>
      </c>
      <c r="AY108" s="11" t="s">
        <v>892</v>
      </c>
      <c r="AZ108" s="11" t="s">
        <v>892</v>
      </c>
      <c r="BA108" s="11" t="s">
        <v>892</v>
      </c>
      <c r="BB108" s="11" t="s">
        <v>892</v>
      </c>
      <c r="BC108" s="11" t="s">
        <v>892</v>
      </c>
      <c r="BD108" s="11" t="s">
        <v>892</v>
      </c>
      <c r="BE108" s="11" t="s">
        <v>892</v>
      </c>
      <c r="BF108" s="11" t="s">
        <v>892</v>
      </c>
      <c r="BG108" s="11" t="s">
        <v>892</v>
      </c>
      <c r="BH108" s="11" t="s">
        <v>892</v>
      </c>
      <c r="BI108" s="11" t="s">
        <v>892</v>
      </c>
      <c r="BJ108" s="11" t="s">
        <v>892</v>
      </c>
      <c r="BK108" s="11" t="s">
        <v>892</v>
      </c>
      <c r="BL108" s="11" t="s">
        <v>892</v>
      </c>
      <c r="BM108" s="11" t="s">
        <v>892</v>
      </c>
      <c r="BN108" s="11" t="s">
        <v>892</v>
      </c>
      <c r="BO108" s="11" t="s">
        <v>892</v>
      </c>
      <c r="BP108" s="11" t="s">
        <v>892</v>
      </c>
      <c r="BQ108" s="11" t="s">
        <v>892</v>
      </c>
      <c r="BR108" s="11" t="s">
        <v>892</v>
      </c>
      <c r="BS108" s="11" t="s">
        <v>892</v>
      </c>
      <c r="BT108" s="11" t="s">
        <v>892</v>
      </c>
      <c r="BU108" s="11" t="s">
        <v>892</v>
      </c>
      <c r="BV108" s="11" t="s">
        <v>892</v>
      </c>
      <c r="BW108" s="11" t="s">
        <v>892</v>
      </c>
      <c r="BX108" s="11" t="s">
        <v>892</v>
      </c>
      <c r="BY108" s="11" t="s">
        <v>892</v>
      </c>
      <c r="BZ108" s="11" t="s">
        <v>892</v>
      </c>
      <c r="CA108" s="11" t="s">
        <v>892</v>
      </c>
      <c r="CB108" s="11" t="s">
        <v>892</v>
      </c>
      <c r="CC108" s="11" t="s">
        <v>892</v>
      </c>
      <c r="CD108" s="11" t="s">
        <v>892</v>
      </c>
      <c r="CE108" s="11" t="s">
        <v>892</v>
      </c>
      <c r="CF108" s="11" t="s">
        <v>892</v>
      </c>
      <c r="CG108" s="11" t="s">
        <v>892</v>
      </c>
      <c r="CH108" s="11" t="s">
        <v>892</v>
      </c>
      <c r="CI108" s="11" t="s">
        <v>892</v>
      </c>
      <c r="CJ108" s="11" t="s">
        <v>892</v>
      </c>
      <c r="CK108" s="11" t="s">
        <v>892</v>
      </c>
      <c r="CL108" s="11" t="s">
        <v>892</v>
      </c>
      <c r="CM108" s="11" t="s">
        <v>892</v>
      </c>
      <c r="CN108" s="11" t="s">
        <v>892</v>
      </c>
      <c r="CO108" s="11" t="s">
        <v>892</v>
      </c>
      <c r="CP108" s="11" t="s">
        <v>892</v>
      </c>
      <c r="CQ108" s="11" t="s">
        <v>892</v>
      </c>
      <c r="CR108" s="11" t="s">
        <v>892</v>
      </c>
      <c r="CS108" s="11" t="s">
        <v>892</v>
      </c>
      <c r="CT108" s="11" t="s">
        <v>892</v>
      </c>
      <c r="CU108" s="11" t="s">
        <v>892</v>
      </c>
      <c r="CV108" s="11" t="s">
        <v>892</v>
      </c>
      <c r="CW108" s="11" t="s">
        <v>892</v>
      </c>
      <c r="CX108" s="11" t="s">
        <v>892</v>
      </c>
      <c r="CY108" s="11" t="s">
        <v>892</v>
      </c>
      <c r="CZ108" s="11" t="s">
        <v>892</v>
      </c>
      <c r="DA108" s="11" t="s">
        <v>892</v>
      </c>
      <c r="DB108" s="11" t="s">
        <v>892</v>
      </c>
      <c r="DC108" s="11" t="s">
        <v>892</v>
      </c>
      <c r="DD108" s="11" t="s">
        <v>892</v>
      </c>
      <c r="DE108" s="11" t="s">
        <v>892</v>
      </c>
      <c r="DF108" s="11" t="s">
        <v>892</v>
      </c>
      <c r="DG108" s="11" t="s">
        <v>892</v>
      </c>
      <c r="DH108" s="11" t="s">
        <v>892</v>
      </c>
      <c r="DI108" s="11" t="s">
        <v>892</v>
      </c>
      <c r="DJ108" s="11" t="s">
        <v>892</v>
      </c>
      <c r="DK108" s="11" t="s">
        <v>892</v>
      </c>
      <c r="DL108" s="11" t="s">
        <v>892</v>
      </c>
      <c r="DM108" s="11" t="s">
        <v>892</v>
      </c>
      <c r="DN108" s="11" t="s">
        <v>892</v>
      </c>
      <c r="DO108" s="11" t="s">
        <v>892</v>
      </c>
      <c r="DP108" s="11" t="s">
        <v>892</v>
      </c>
      <c r="DQ108" s="11" t="s">
        <v>892</v>
      </c>
      <c r="DR108" s="11" t="s">
        <v>892</v>
      </c>
      <c r="DS108" s="11" t="s">
        <v>892</v>
      </c>
      <c r="DT108" s="11" t="s">
        <v>892</v>
      </c>
      <c r="DU108" s="11" t="s">
        <v>892</v>
      </c>
      <c r="DV108" s="11" t="s">
        <v>892</v>
      </c>
      <c r="DW108" s="11" t="s">
        <v>892</v>
      </c>
      <c r="DX108" s="11" t="s">
        <v>892</v>
      </c>
      <c r="DY108" s="11" t="s">
        <v>892</v>
      </c>
      <c r="DZ108" s="11" t="s">
        <v>892</v>
      </c>
      <c r="EA108" s="11" t="s">
        <v>892</v>
      </c>
      <c r="EB108" s="11" t="s">
        <v>892</v>
      </c>
      <c r="EC108" s="11" t="s">
        <v>892</v>
      </c>
      <c r="ED108" s="11" t="s">
        <v>892</v>
      </c>
      <c r="EE108" s="11" t="s">
        <v>892</v>
      </c>
      <c r="EF108" s="11" t="s">
        <v>892</v>
      </c>
      <c r="EG108" s="11" t="s">
        <v>892</v>
      </c>
      <c r="EH108" s="11" t="s">
        <v>892</v>
      </c>
      <c r="EI108" s="11" t="s">
        <v>892</v>
      </c>
      <c r="EJ108" s="11" t="s">
        <v>892</v>
      </c>
      <c r="EK108" s="11" t="s">
        <v>892</v>
      </c>
      <c r="EL108" s="11" t="s">
        <v>892</v>
      </c>
      <c r="EM108" s="11" t="s">
        <v>892</v>
      </c>
      <c r="EN108" s="11" t="s">
        <v>892</v>
      </c>
      <c r="EO108" s="11" t="s">
        <v>892</v>
      </c>
      <c r="EP108" s="11" t="s">
        <v>892</v>
      </c>
      <c r="EQ108" s="11" t="s">
        <v>892</v>
      </c>
      <c r="ER108" s="11" t="s">
        <v>892</v>
      </c>
      <c r="ES108" s="11" t="s">
        <v>892</v>
      </c>
      <c r="ET108" s="11" t="s">
        <v>892</v>
      </c>
      <c r="EU108" s="11" t="s">
        <v>892</v>
      </c>
      <c r="EV108" s="11" t="s">
        <v>892</v>
      </c>
      <c r="EW108" s="11" t="s">
        <v>892</v>
      </c>
      <c r="EX108" s="11" t="s">
        <v>892</v>
      </c>
      <c r="EY108" s="11" t="s">
        <v>892</v>
      </c>
      <c r="EZ108" s="11" t="s">
        <v>892</v>
      </c>
      <c r="FA108" s="11" t="s">
        <v>892</v>
      </c>
      <c r="FB108" s="11" t="s">
        <v>892</v>
      </c>
      <c r="FC108" s="11" t="s">
        <v>892</v>
      </c>
      <c r="FD108" s="11" t="s">
        <v>892</v>
      </c>
      <c r="FE108" s="11" t="s">
        <v>892</v>
      </c>
      <c r="FF108" s="11" t="s">
        <v>892</v>
      </c>
      <c r="FG108" s="11" t="s">
        <v>892</v>
      </c>
      <c r="FH108" s="11" t="s">
        <v>892</v>
      </c>
      <c r="FI108" s="11" t="s">
        <v>892</v>
      </c>
      <c r="FJ108" s="11" t="s">
        <v>892</v>
      </c>
      <c r="FK108" s="11" t="s">
        <v>892</v>
      </c>
      <c r="FL108" s="11" t="s">
        <v>892</v>
      </c>
      <c r="FM108" s="11" t="s">
        <v>892</v>
      </c>
      <c r="FN108" s="11" t="s">
        <v>892</v>
      </c>
      <c r="FO108" s="11" t="s">
        <v>892</v>
      </c>
      <c r="FP108" s="11" t="s">
        <v>892</v>
      </c>
      <c r="FQ108" s="11" t="s">
        <v>892</v>
      </c>
      <c r="FR108" s="11" t="s">
        <v>892</v>
      </c>
      <c r="FS108" s="11" t="s">
        <v>892</v>
      </c>
      <c r="FT108" s="11" t="s">
        <v>892</v>
      </c>
      <c r="FU108" s="11" t="s">
        <v>892</v>
      </c>
      <c r="FV108" s="11" t="s">
        <v>892</v>
      </c>
      <c r="FW108" s="11" t="s">
        <v>892</v>
      </c>
      <c r="FX108" s="11" t="s">
        <v>892</v>
      </c>
      <c r="FY108" s="11" t="s">
        <v>892</v>
      </c>
      <c r="FZ108" s="11" t="s">
        <v>892</v>
      </c>
      <c r="GA108" s="11" t="s">
        <v>892</v>
      </c>
      <c r="GB108" s="11" t="s">
        <v>892</v>
      </c>
      <c r="GC108" s="11" t="s">
        <v>892</v>
      </c>
      <c r="GD108" s="11" t="s">
        <v>892</v>
      </c>
      <c r="GE108" s="11" t="s">
        <v>892</v>
      </c>
      <c r="GF108" s="11" t="s">
        <v>892</v>
      </c>
      <c r="GG108" s="11" t="s">
        <v>892</v>
      </c>
      <c r="GH108" s="11">
        <v>-3.1010571428571416</v>
      </c>
      <c r="GI108" s="11" t="s">
        <v>892</v>
      </c>
      <c r="GJ108" s="11" t="s">
        <v>892</v>
      </c>
      <c r="GK108" s="11" t="s">
        <v>892</v>
      </c>
      <c r="GL108" s="11" t="s">
        <v>892</v>
      </c>
      <c r="GM108" s="11" t="s">
        <v>892</v>
      </c>
      <c r="GN108" s="11" t="s">
        <v>892</v>
      </c>
      <c r="GO108" s="11" t="s">
        <v>892</v>
      </c>
      <c r="GP108" s="11" t="s">
        <v>892</v>
      </c>
      <c r="GQ108" s="11" t="s">
        <v>892</v>
      </c>
      <c r="GR108" s="11" t="s">
        <v>892</v>
      </c>
      <c r="GS108" s="11" t="s">
        <v>892</v>
      </c>
      <c r="GT108" s="11" t="s">
        <v>892</v>
      </c>
      <c r="GU108" s="11" t="s">
        <v>892</v>
      </c>
    </row>
    <row r="109" spans="1:203">
      <c r="C109" s="10" t="s">
        <v>891</v>
      </c>
      <c r="E109" s="11">
        <v>151</v>
      </c>
      <c r="F109" s="11">
        <v>111</v>
      </c>
      <c r="G109" s="11">
        <v>139</v>
      </c>
      <c r="H109" s="11">
        <v>212</v>
      </c>
      <c r="I109" s="11">
        <v>215</v>
      </c>
      <c r="J109" s="11">
        <v>186</v>
      </c>
      <c r="K109" s="11">
        <v>107</v>
      </c>
      <c r="L109" s="11">
        <v>127</v>
      </c>
      <c r="M109" s="11">
        <v>118</v>
      </c>
      <c r="N109" s="11">
        <v>176</v>
      </c>
      <c r="O109" s="11">
        <v>174</v>
      </c>
      <c r="P109" s="11">
        <v>181</v>
      </c>
      <c r="Q109" s="11">
        <v>120</v>
      </c>
      <c r="R109" s="11">
        <v>191</v>
      </c>
      <c r="S109" s="11">
        <v>191</v>
      </c>
      <c r="T109" s="11">
        <v>198</v>
      </c>
      <c r="U109" s="11">
        <v>196</v>
      </c>
      <c r="V109" s="11">
        <v>204</v>
      </c>
      <c r="W109" s="11" t="s">
        <v>892</v>
      </c>
      <c r="X109" s="11">
        <v>176</v>
      </c>
      <c r="Y109" s="11">
        <v>84</v>
      </c>
      <c r="Z109" s="11">
        <v>138</v>
      </c>
      <c r="AA109" s="11">
        <v>146</v>
      </c>
      <c r="AB109" s="11">
        <v>92</v>
      </c>
      <c r="AC109" s="11">
        <v>147</v>
      </c>
      <c r="AD109" s="11" t="s">
        <v>892</v>
      </c>
      <c r="AE109" s="11">
        <v>76</v>
      </c>
      <c r="AF109" s="11">
        <v>90</v>
      </c>
      <c r="AG109" s="11">
        <v>97</v>
      </c>
      <c r="AH109" s="11">
        <v>34</v>
      </c>
      <c r="AI109" s="11">
        <v>34</v>
      </c>
      <c r="AJ109" s="11">
        <v>24</v>
      </c>
      <c r="AK109" s="11">
        <v>12</v>
      </c>
      <c r="AL109" s="11" t="s">
        <v>892</v>
      </c>
      <c r="AM109" s="11">
        <v>21</v>
      </c>
      <c r="AN109" s="11">
        <v>11</v>
      </c>
      <c r="AO109" s="11">
        <v>10</v>
      </c>
      <c r="AP109" s="11">
        <v>5</v>
      </c>
      <c r="AQ109" s="11" t="s">
        <v>892</v>
      </c>
      <c r="AR109" s="11" t="s">
        <v>892</v>
      </c>
      <c r="AS109" s="11" t="s">
        <v>892</v>
      </c>
      <c r="AT109" s="11" t="s">
        <v>892</v>
      </c>
      <c r="AU109" s="11" t="s">
        <v>892</v>
      </c>
      <c r="AV109" s="11" t="s">
        <v>892</v>
      </c>
      <c r="AW109" s="11" t="s">
        <v>892</v>
      </c>
      <c r="AX109" s="11" t="s">
        <v>892</v>
      </c>
      <c r="AY109" s="11" t="s">
        <v>892</v>
      </c>
      <c r="AZ109" s="11" t="s">
        <v>892</v>
      </c>
      <c r="BA109" s="11" t="s">
        <v>892</v>
      </c>
      <c r="BB109" s="11" t="s">
        <v>892</v>
      </c>
      <c r="BC109" s="11" t="s">
        <v>892</v>
      </c>
      <c r="BD109" s="11" t="s">
        <v>892</v>
      </c>
      <c r="BE109" s="11" t="s">
        <v>892</v>
      </c>
      <c r="BF109" s="11" t="s">
        <v>892</v>
      </c>
      <c r="BG109" s="11" t="s">
        <v>892</v>
      </c>
      <c r="BH109" s="11" t="s">
        <v>892</v>
      </c>
      <c r="BI109" s="11" t="s">
        <v>892</v>
      </c>
      <c r="BJ109" s="11" t="s">
        <v>892</v>
      </c>
      <c r="BK109" s="11" t="s">
        <v>892</v>
      </c>
      <c r="BL109" s="11" t="s">
        <v>892</v>
      </c>
      <c r="BM109" s="11" t="s">
        <v>892</v>
      </c>
      <c r="BN109" s="11" t="s">
        <v>892</v>
      </c>
      <c r="BO109" s="11" t="s">
        <v>892</v>
      </c>
      <c r="BP109" s="11" t="s">
        <v>892</v>
      </c>
      <c r="BQ109" s="11" t="s">
        <v>892</v>
      </c>
      <c r="BR109" s="11" t="s">
        <v>892</v>
      </c>
      <c r="BS109" s="11" t="s">
        <v>892</v>
      </c>
      <c r="BT109" s="11" t="s">
        <v>892</v>
      </c>
      <c r="BU109" s="11" t="s">
        <v>892</v>
      </c>
      <c r="BV109" s="11" t="s">
        <v>892</v>
      </c>
      <c r="BW109" s="11" t="s">
        <v>892</v>
      </c>
      <c r="BX109" s="11" t="s">
        <v>892</v>
      </c>
      <c r="BY109" s="11" t="s">
        <v>892</v>
      </c>
      <c r="BZ109" s="11" t="s">
        <v>892</v>
      </c>
      <c r="CA109" s="11" t="s">
        <v>892</v>
      </c>
      <c r="CB109" s="11" t="s">
        <v>892</v>
      </c>
      <c r="CC109" s="11" t="s">
        <v>892</v>
      </c>
      <c r="CD109" s="11" t="s">
        <v>892</v>
      </c>
      <c r="CE109" s="11" t="s">
        <v>892</v>
      </c>
      <c r="CF109" s="11" t="s">
        <v>892</v>
      </c>
      <c r="CG109" s="11" t="s">
        <v>892</v>
      </c>
      <c r="CH109" s="11" t="s">
        <v>892</v>
      </c>
      <c r="CI109" s="11" t="s">
        <v>892</v>
      </c>
      <c r="CJ109" s="11" t="s">
        <v>892</v>
      </c>
      <c r="CK109" s="11" t="s">
        <v>892</v>
      </c>
      <c r="CL109" s="11" t="s">
        <v>892</v>
      </c>
      <c r="CM109" s="11" t="s">
        <v>892</v>
      </c>
      <c r="CN109" s="11" t="s">
        <v>892</v>
      </c>
      <c r="CO109" s="11" t="s">
        <v>892</v>
      </c>
      <c r="CP109" s="11" t="s">
        <v>892</v>
      </c>
      <c r="CQ109" s="11" t="s">
        <v>892</v>
      </c>
      <c r="CR109" s="11" t="s">
        <v>892</v>
      </c>
      <c r="CS109" s="11" t="s">
        <v>892</v>
      </c>
      <c r="CT109" s="11" t="s">
        <v>892</v>
      </c>
      <c r="CU109" s="11" t="s">
        <v>892</v>
      </c>
      <c r="CV109" s="11" t="s">
        <v>892</v>
      </c>
      <c r="CW109" s="11" t="s">
        <v>892</v>
      </c>
      <c r="CX109" s="11" t="s">
        <v>892</v>
      </c>
      <c r="CY109" s="11" t="s">
        <v>892</v>
      </c>
      <c r="CZ109" s="11" t="s">
        <v>892</v>
      </c>
      <c r="DA109" s="11" t="s">
        <v>892</v>
      </c>
      <c r="DB109" s="11" t="s">
        <v>892</v>
      </c>
      <c r="DC109" s="11" t="s">
        <v>892</v>
      </c>
      <c r="DD109" s="11" t="s">
        <v>892</v>
      </c>
      <c r="DE109" s="11" t="s">
        <v>892</v>
      </c>
      <c r="DF109" s="11" t="s">
        <v>892</v>
      </c>
      <c r="DG109" s="11" t="s">
        <v>892</v>
      </c>
      <c r="DH109" s="11" t="s">
        <v>892</v>
      </c>
      <c r="DI109" s="11" t="s">
        <v>892</v>
      </c>
      <c r="DJ109" s="11" t="s">
        <v>892</v>
      </c>
      <c r="DK109" s="11" t="s">
        <v>892</v>
      </c>
      <c r="DL109" s="11" t="s">
        <v>892</v>
      </c>
      <c r="DM109" s="11" t="s">
        <v>892</v>
      </c>
      <c r="DN109" s="11" t="s">
        <v>892</v>
      </c>
      <c r="DO109" s="11" t="s">
        <v>892</v>
      </c>
      <c r="DP109" s="11" t="s">
        <v>892</v>
      </c>
      <c r="DQ109" s="11" t="s">
        <v>892</v>
      </c>
      <c r="DR109" s="11" t="s">
        <v>892</v>
      </c>
      <c r="DS109" s="11" t="s">
        <v>892</v>
      </c>
      <c r="DT109" s="11" t="s">
        <v>892</v>
      </c>
      <c r="DU109" s="11" t="s">
        <v>892</v>
      </c>
      <c r="DV109" s="11" t="s">
        <v>892</v>
      </c>
      <c r="DW109" s="11" t="s">
        <v>892</v>
      </c>
      <c r="DX109" s="11" t="s">
        <v>892</v>
      </c>
      <c r="DY109" s="11" t="s">
        <v>892</v>
      </c>
      <c r="DZ109" s="11" t="s">
        <v>892</v>
      </c>
      <c r="EA109" s="11" t="s">
        <v>892</v>
      </c>
      <c r="EB109" s="11" t="s">
        <v>892</v>
      </c>
      <c r="EC109" s="11" t="s">
        <v>892</v>
      </c>
      <c r="ED109" s="11" t="s">
        <v>892</v>
      </c>
      <c r="EE109" s="11" t="s">
        <v>892</v>
      </c>
      <c r="EF109" s="11" t="s">
        <v>892</v>
      </c>
      <c r="EG109" s="11" t="s">
        <v>892</v>
      </c>
      <c r="EH109" s="11" t="s">
        <v>892</v>
      </c>
      <c r="EI109" s="11" t="s">
        <v>892</v>
      </c>
      <c r="EJ109" s="11" t="s">
        <v>892</v>
      </c>
      <c r="EK109" s="11" t="s">
        <v>892</v>
      </c>
      <c r="EL109" s="11" t="s">
        <v>892</v>
      </c>
      <c r="EM109" s="11" t="s">
        <v>892</v>
      </c>
      <c r="EN109" s="11" t="s">
        <v>892</v>
      </c>
      <c r="EO109" s="11" t="s">
        <v>892</v>
      </c>
      <c r="EP109" s="11" t="s">
        <v>892</v>
      </c>
      <c r="EQ109" s="11" t="s">
        <v>892</v>
      </c>
      <c r="ER109" s="11" t="s">
        <v>892</v>
      </c>
      <c r="ES109" s="11" t="s">
        <v>892</v>
      </c>
      <c r="ET109" s="11" t="s">
        <v>892</v>
      </c>
      <c r="EU109" s="11" t="s">
        <v>892</v>
      </c>
      <c r="EV109" s="11" t="s">
        <v>892</v>
      </c>
      <c r="EW109" s="11" t="s">
        <v>892</v>
      </c>
      <c r="EX109" s="11" t="s">
        <v>892</v>
      </c>
      <c r="EY109" s="11" t="s">
        <v>892</v>
      </c>
      <c r="EZ109" s="11" t="s">
        <v>892</v>
      </c>
      <c r="FA109" s="11" t="s">
        <v>892</v>
      </c>
      <c r="FB109" s="11" t="s">
        <v>892</v>
      </c>
      <c r="FC109" s="11" t="s">
        <v>892</v>
      </c>
      <c r="FD109" s="11" t="s">
        <v>892</v>
      </c>
      <c r="FE109" s="11" t="s">
        <v>892</v>
      </c>
      <c r="FF109" s="11" t="s">
        <v>892</v>
      </c>
      <c r="FG109" s="11" t="s">
        <v>892</v>
      </c>
      <c r="FH109" s="11" t="s">
        <v>892</v>
      </c>
      <c r="FI109" s="11" t="s">
        <v>892</v>
      </c>
      <c r="FJ109" s="11" t="s">
        <v>892</v>
      </c>
      <c r="FK109" s="11" t="s">
        <v>892</v>
      </c>
      <c r="FL109" s="11" t="s">
        <v>892</v>
      </c>
      <c r="FM109" s="11" t="s">
        <v>892</v>
      </c>
      <c r="FN109" s="11" t="s">
        <v>892</v>
      </c>
      <c r="FO109" s="11" t="s">
        <v>892</v>
      </c>
      <c r="FP109" s="11" t="s">
        <v>892</v>
      </c>
      <c r="FQ109" s="11" t="s">
        <v>892</v>
      </c>
      <c r="FR109" s="11" t="s">
        <v>892</v>
      </c>
      <c r="FS109" s="11" t="s">
        <v>892</v>
      </c>
      <c r="FT109" s="11" t="s">
        <v>892</v>
      </c>
      <c r="FU109" s="11" t="s">
        <v>892</v>
      </c>
      <c r="FV109" s="11" t="s">
        <v>892</v>
      </c>
      <c r="FW109" s="11" t="s">
        <v>892</v>
      </c>
      <c r="FX109" s="11" t="s">
        <v>892</v>
      </c>
      <c r="FY109" s="11" t="s">
        <v>892</v>
      </c>
      <c r="FZ109" s="11" t="s">
        <v>892</v>
      </c>
      <c r="GA109" s="11" t="s">
        <v>892</v>
      </c>
      <c r="GB109" s="11" t="s">
        <v>892</v>
      </c>
      <c r="GC109" s="11" t="s">
        <v>892</v>
      </c>
      <c r="GD109" s="11" t="s">
        <v>892</v>
      </c>
      <c r="GE109" s="11" t="s">
        <v>892</v>
      </c>
      <c r="GF109" s="11" t="s">
        <v>892</v>
      </c>
      <c r="GG109" s="11" t="s">
        <v>892</v>
      </c>
      <c r="GH109" s="11">
        <v>196</v>
      </c>
      <c r="GI109" s="11" t="s">
        <v>892</v>
      </c>
      <c r="GJ109" s="11" t="s">
        <v>892</v>
      </c>
      <c r="GK109" s="11" t="s">
        <v>892</v>
      </c>
      <c r="GL109" s="11" t="s">
        <v>892</v>
      </c>
      <c r="GM109" s="11" t="s">
        <v>892</v>
      </c>
      <c r="GN109" s="11" t="s">
        <v>892</v>
      </c>
      <c r="GO109" s="11" t="s">
        <v>892</v>
      </c>
      <c r="GP109" s="11" t="s">
        <v>892</v>
      </c>
      <c r="GQ109" s="11" t="s">
        <v>892</v>
      </c>
      <c r="GR109" s="11" t="s">
        <v>892</v>
      </c>
      <c r="GS109" s="11" t="s">
        <v>892</v>
      </c>
      <c r="GT109" s="11" t="s">
        <v>892</v>
      </c>
      <c r="GU109" s="11" t="s">
        <v>892</v>
      </c>
    </row>
    <row r="110" spans="1:203">
      <c r="C110" s="10" t="s">
        <v>891</v>
      </c>
      <c r="E110" s="11">
        <v>0.62139917695473246</v>
      </c>
      <c r="F110" s="11">
        <v>0.46250000000000002</v>
      </c>
      <c r="G110" s="11">
        <v>0.56275303643724695</v>
      </c>
      <c r="H110" s="11">
        <v>0.8582995951417004</v>
      </c>
      <c r="I110" s="11">
        <v>0.87398373983739841</v>
      </c>
      <c r="J110" s="11">
        <v>0.77178423236514526</v>
      </c>
      <c r="K110" s="11">
        <v>0.44032921810699588</v>
      </c>
      <c r="L110" s="11">
        <v>0.52697095435684649</v>
      </c>
      <c r="M110" s="11">
        <v>0.48360655737704916</v>
      </c>
      <c r="N110" s="11">
        <v>0.71836734693877546</v>
      </c>
      <c r="O110" s="11">
        <v>0.70445344129554655</v>
      </c>
      <c r="P110" s="11">
        <v>0.74793388429752072</v>
      </c>
      <c r="Q110" s="11">
        <v>0.52631578947368429</v>
      </c>
      <c r="R110" s="11">
        <v>0.79583333333333339</v>
      </c>
      <c r="S110" s="11">
        <v>0.76706827309236947</v>
      </c>
      <c r="T110" s="11">
        <v>0.80487804878048785</v>
      </c>
      <c r="U110" s="11">
        <v>0.79352226720647767</v>
      </c>
      <c r="V110" s="11">
        <v>0.83265306122448979</v>
      </c>
      <c r="W110" s="11" t="s">
        <v>892</v>
      </c>
      <c r="X110" s="11">
        <v>0.7426160337552743</v>
      </c>
      <c r="Y110" s="11">
        <v>0.37668161434977576</v>
      </c>
      <c r="Z110" s="11">
        <v>0.55645161290322576</v>
      </c>
      <c r="AA110" s="11">
        <v>0.59591836734693882</v>
      </c>
      <c r="AB110" s="11">
        <v>0.51685393258426959</v>
      </c>
      <c r="AC110" s="11">
        <v>0.76963350785340312</v>
      </c>
      <c r="AD110" s="11" t="s">
        <v>892</v>
      </c>
      <c r="AE110" s="11">
        <v>0.46625766871165641</v>
      </c>
      <c r="AF110" s="11">
        <v>0.55900621118012417</v>
      </c>
      <c r="AG110" s="11">
        <v>0.67361111111111116</v>
      </c>
      <c r="AH110" s="11">
        <v>0.44736842105263153</v>
      </c>
      <c r="AI110" s="11">
        <v>0.46575342465753422</v>
      </c>
      <c r="AJ110" s="11">
        <v>0.28915662650602414</v>
      </c>
      <c r="AK110" s="11">
        <v>0.54545454545454541</v>
      </c>
      <c r="AL110" s="11" t="s">
        <v>892</v>
      </c>
      <c r="AM110" s="11">
        <v>0.53846153846153844</v>
      </c>
      <c r="AN110" s="11">
        <v>0.7857142857142857</v>
      </c>
      <c r="AO110" s="11">
        <v>0.7142857142857143</v>
      </c>
      <c r="AP110" s="11">
        <v>0.38461538461538458</v>
      </c>
      <c r="AQ110" s="11" t="s">
        <v>892</v>
      </c>
      <c r="AR110" s="11" t="s">
        <v>892</v>
      </c>
      <c r="AS110" s="11" t="s">
        <v>892</v>
      </c>
      <c r="AT110" s="11" t="s">
        <v>892</v>
      </c>
      <c r="AU110" s="11" t="s">
        <v>892</v>
      </c>
      <c r="AV110" s="11" t="s">
        <v>892</v>
      </c>
      <c r="AW110" s="11" t="s">
        <v>892</v>
      </c>
      <c r="AX110" s="11" t="s">
        <v>892</v>
      </c>
      <c r="AY110" s="11" t="s">
        <v>892</v>
      </c>
      <c r="AZ110" s="11" t="s">
        <v>892</v>
      </c>
      <c r="BA110" s="11" t="s">
        <v>892</v>
      </c>
      <c r="BB110" s="11" t="s">
        <v>892</v>
      </c>
      <c r="BC110" s="11" t="s">
        <v>892</v>
      </c>
      <c r="BD110" s="11" t="s">
        <v>892</v>
      </c>
      <c r="BE110" s="11" t="s">
        <v>892</v>
      </c>
      <c r="BF110" s="11" t="s">
        <v>892</v>
      </c>
      <c r="BG110" s="11" t="s">
        <v>892</v>
      </c>
      <c r="BH110" s="11" t="s">
        <v>892</v>
      </c>
      <c r="BI110" s="11" t="s">
        <v>892</v>
      </c>
      <c r="BJ110" s="11" t="s">
        <v>892</v>
      </c>
      <c r="BK110" s="11" t="s">
        <v>892</v>
      </c>
      <c r="BL110" s="11" t="s">
        <v>892</v>
      </c>
      <c r="BM110" s="11" t="s">
        <v>892</v>
      </c>
      <c r="BN110" s="11" t="s">
        <v>892</v>
      </c>
      <c r="BO110" s="11" t="s">
        <v>892</v>
      </c>
      <c r="BP110" s="11" t="s">
        <v>892</v>
      </c>
      <c r="BQ110" s="11" t="s">
        <v>892</v>
      </c>
      <c r="BR110" s="11" t="s">
        <v>892</v>
      </c>
      <c r="BS110" s="11" t="s">
        <v>892</v>
      </c>
      <c r="BT110" s="11" t="s">
        <v>892</v>
      </c>
      <c r="BU110" s="11" t="s">
        <v>892</v>
      </c>
      <c r="BV110" s="11" t="s">
        <v>892</v>
      </c>
      <c r="BW110" s="11" t="s">
        <v>892</v>
      </c>
      <c r="BX110" s="11" t="s">
        <v>892</v>
      </c>
      <c r="BY110" s="11" t="s">
        <v>892</v>
      </c>
      <c r="BZ110" s="11" t="s">
        <v>892</v>
      </c>
      <c r="CA110" s="11" t="s">
        <v>892</v>
      </c>
      <c r="CB110" s="11" t="s">
        <v>892</v>
      </c>
      <c r="CC110" s="11" t="s">
        <v>892</v>
      </c>
      <c r="CD110" s="11" t="s">
        <v>892</v>
      </c>
      <c r="CE110" s="11" t="s">
        <v>892</v>
      </c>
      <c r="CF110" s="11" t="s">
        <v>892</v>
      </c>
      <c r="CG110" s="11" t="s">
        <v>892</v>
      </c>
      <c r="CH110" s="11" t="s">
        <v>892</v>
      </c>
      <c r="CI110" s="11" t="s">
        <v>892</v>
      </c>
      <c r="CJ110" s="11" t="s">
        <v>892</v>
      </c>
      <c r="CK110" s="11" t="s">
        <v>892</v>
      </c>
      <c r="CL110" s="11" t="s">
        <v>892</v>
      </c>
      <c r="CM110" s="11" t="s">
        <v>892</v>
      </c>
      <c r="CN110" s="11" t="s">
        <v>892</v>
      </c>
      <c r="CO110" s="11" t="s">
        <v>892</v>
      </c>
      <c r="CP110" s="11" t="s">
        <v>892</v>
      </c>
      <c r="CQ110" s="11" t="s">
        <v>892</v>
      </c>
      <c r="CR110" s="11" t="s">
        <v>892</v>
      </c>
      <c r="CS110" s="11" t="s">
        <v>892</v>
      </c>
      <c r="CT110" s="11" t="s">
        <v>892</v>
      </c>
      <c r="CU110" s="11" t="s">
        <v>892</v>
      </c>
      <c r="CV110" s="11" t="s">
        <v>892</v>
      </c>
      <c r="CW110" s="11" t="s">
        <v>892</v>
      </c>
      <c r="CX110" s="11" t="s">
        <v>892</v>
      </c>
      <c r="CY110" s="11" t="s">
        <v>892</v>
      </c>
      <c r="CZ110" s="11" t="s">
        <v>892</v>
      </c>
      <c r="DA110" s="11" t="s">
        <v>892</v>
      </c>
      <c r="DB110" s="11" t="s">
        <v>892</v>
      </c>
      <c r="DC110" s="11" t="s">
        <v>892</v>
      </c>
      <c r="DD110" s="11" t="s">
        <v>892</v>
      </c>
      <c r="DE110" s="11" t="s">
        <v>892</v>
      </c>
      <c r="DF110" s="11" t="s">
        <v>892</v>
      </c>
      <c r="DG110" s="11" t="s">
        <v>892</v>
      </c>
      <c r="DH110" s="11" t="s">
        <v>892</v>
      </c>
      <c r="DI110" s="11" t="s">
        <v>892</v>
      </c>
      <c r="DJ110" s="11" t="s">
        <v>892</v>
      </c>
      <c r="DK110" s="11" t="s">
        <v>892</v>
      </c>
      <c r="DL110" s="11" t="s">
        <v>892</v>
      </c>
      <c r="DM110" s="11" t="s">
        <v>892</v>
      </c>
      <c r="DN110" s="11" t="s">
        <v>892</v>
      </c>
      <c r="DO110" s="11" t="s">
        <v>892</v>
      </c>
      <c r="DP110" s="11" t="s">
        <v>892</v>
      </c>
      <c r="DQ110" s="11" t="s">
        <v>892</v>
      </c>
      <c r="DR110" s="11" t="s">
        <v>892</v>
      </c>
      <c r="DS110" s="11" t="s">
        <v>892</v>
      </c>
      <c r="DT110" s="11" t="s">
        <v>892</v>
      </c>
      <c r="DU110" s="11" t="s">
        <v>892</v>
      </c>
      <c r="DV110" s="11" t="s">
        <v>892</v>
      </c>
      <c r="DW110" s="11" t="s">
        <v>892</v>
      </c>
      <c r="DX110" s="11" t="s">
        <v>892</v>
      </c>
      <c r="DY110" s="11" t="s">
        <v>892</v>
      </c>
      <c r="DZ110" s="11" t="s">
        <v>892</v>
      </c>
      <c r="EA110" s="11" t="s">
        <v>892</v>
      </c>
      <c r="EB110" s="11" t="s">
        <v>892</v>
      </c>
      <c r="EC110" s="11" t="s">
        <v>892</v>
      </c>
      <c r="ED110" s="11" t="s">
        <v>892</v>
      </c>
      <c r="EE110" s="11" t="s">
        <v>892</v>
      </c>
      <c r="EF110" s="11" t="s">
        <v>892</v>
      </c>
      <c r="EG110" s="11" t="s">
        <v>892</v>
      </c>
      <c r="EH110" s="11" t="s">
        <v>892</v>
      </c>
      <c r="EI110" s="11" t="s">
        <v>892</v>
      </c>
      <c r="EJ110" s="11" t="s">
        <v>892</v>
      </c>
      <c r="EK110" s="11" t="s">
        <v>892</v>
      </c>
      <c r="EL110" s="11" t="s">
        <v>892</v>
      </c>
      <c r="EM110" s="11" t="s">
        <v>892</v>
      </c>
      <c r="EN110" s="11" t="s">
        <v>892</v>
      </c>
      <c r="EO110" s="11" t="s">
        <v>892</v>
      </c>
      <c r="EP110" s="11" t="s">
        <v>892</v>
      </c>
      <c r="EQ110" s="11" t="s">
        <v>892</v>
      </c>
      <c r="ER110" s="11" t="s">
        <v>892</v>
      </c>
      <c r="ES110" s="11" t="s">
        <v>892</v>
      </c>
      <c r="ET110" s="11" t="s">
        <v>892</v>
      </c>
      <c r="EU110" s="11" t="s">
        <v>892</v>
      </c>
      <c r="EV110" s="11" t="s">
        <v>892</v>
      </c>
      <c r="EW110" s="11" t="s">
        <v>892</v>
      </c>
      <c r="EX110" s="11" t="s">
        <v>892</v>
      </c>
      <c r="EY110" s="11" t="s">
        <v>892</v>
      </c>
      <c r="EZ110" s="11" t="s">
        <v>892</v>
      </c>
      <c r="FA110" s="11" t="s">
        <v>892</v>
      </c>
      <c r="FB110" s="11" t="s">
        <v>892</v>
      </c>
      <c r="FC110" s="11" t="s">
        <v>892</v>
      </c>
      <c r="FD110" s="11" t="s">
        <v>892</v>
      </c>
      <c r="FE110" s="11" t="s">
        <v>892</v>
      </c>
      <c r="FF110" s="11" t="s">
        <v>892</v>
      </c>
      <c r="FG110" s="11" t="s">
        <v>892</v>
      </c>
      <c r="FH110" s="11" t="s">
        <v>892</v>
      </c>
      <c r="FI110" s="11" t="s">
        <v>892</v>
      </c>
      <c r="FJ110" s="11" t="s">
        <v>892</v>
      </c>
      <c r="FK110" s="11" t="s">
        <v>892</v>
      </c>
      <c r="FL110" s="11" t="s">
        <v>892</v>
      </c>
      <c r="FM110" s="11" t="s">
        <v>892</v>
      </c>
      <c r="FN110" s="11" t="s">
        <v>892</v>
      </c>
      <c r="FO110" s="11" t="s">
        <v>892</v>
      </c>
      <c r="FP110" s="11" t="s">
        <v>892</v>
      </c>
      <c r="FQ110" s="11" t="s">
        <v>892</v>
      </c>
      <c r="FR110" s="11" t="s">
        <v>892</v>
      </c>
      <c r="FS110" s="11" t="s">
        <v>892</v>
      </c>
      <c r="FT110" s="11" t="s">
        <v>892</v>
      </c>
      <c r="FU110" s="11" t="s">
        <v>892</v>
      </c>
      <c r="FV110" s="11" t="s">
        <v>892</v>
      </c>
      <c r="FW110" s="11" t="s">
        <v>892</v>
      </c>
      <c r="FX110" s="11" t="s">
        <v>892</v>
      </c>
      <c r="FY110" s="11" t="s">
        <v>892</v>
      </c>
      <c r="FZ110" s="11" t="s">
        <v>892</v>
      </c>
      <c r="GA110" s="11" t="s">
        <v>892</v>
      </c>
      <c r="GB110" s="11" t="s">
        <v>892</v>
      </c>
      <c r="GC110" s="11" t="s">
        <v>892</v>
      </c>
      <c r="GD110" s="11" t="s">
        <v>892</v>
      </c>
      <c r="GE110" s="11" t="s">
        <v>892</v>
      </c>
      <c r="GF110" s="11" t="s">
        <v>892</v>
      </c>
      <c r="GG110" s="11" t="s">
        <v>892</v>
      </c>
      <c r="GH110" s="11">
        <v>0.80327868852459017</v>
      </c>
      <c r="GI110" s="11" t="s">
        <v>892</v>
      </c>
      <c r="GJ110" s="11" t="s">
        <v>892</v>
      </c>
      <c r="GK110" s="11" t="s">
        <v>892</v>
      </c>
      <c r="GL110" s="11" t="s">
        <v>892</v>
      </c>
      <c r="GM110" s="11" t="s">
        <v>892</v>
      </c>
      <c r="GN110" s="11" t="s">
        <v>892</v>
      </c>
      <c r="GO110" s="11" t="s">
        <v>892</v>
      </c>
      <c r="GP110" s="11" t="s">
        <v>892</v>
      </c>
      <c r="GQ110" s="11" t="s">
        <v>892</v>
      </c>
      <c r="GR110" s="11" t="s">
        <v>892</v>
      </c>
      <c r="GS110" s="11" t="s">
        <v>892</v>
      </c>
      <c r="GT110" s="11" t="s">
        <v>892</v>
      </c>
      <c r="GU110" s="11" t="s">
        <v>892</v>
      </c>
    </row>
    <row r="111" spans="1:203">
      <c r="A111" s="9">
        <v>2014</v>
      </c>
      <c r="C111" s="10" t="s">
        <v>890</v>
      </c>
      <c r="E111" s="11">
        <v>0.14632835820895529</v>
      </c>
      <c r="F111" s="11">
        <v>0.45861886792452816</v>
      </c>
      <c r="G111" s="11">
        <v>0.91356435643564338</v>
      </c>
      <c r="H111" s="11">
        <v>0.71508333333333329</v>
      </c>
      <c r="I111" s="11">
        <v>0.23830714285714288</v>
      </c>
      <c r="J111" s="11">
        <v>0.18364782608695643</v>
      </c>
      <c r="K111" s="11">
        <v>0.26185432098765438</v>
      </c>
      <c r="L111" s="11">
        <v>0.24846052631578952</v>
      </c>
      <c r="M111" s="11">
        <v>0.32037708333333315</v>
      </c>
      <c r="N111" s="11">
        <v>0.32974531249999989</v>
      </c>
      <c r="O111" s="11">
        <v>3.1398516129032279</v>
      </c>
      <c r="P111" s="11">
        <v>1.2851616438356159</v>
      </c>
      <c r="Q111" s="11">
        <v>0.17538181818181822</v>
      </c>
      <c r="R111" s="11">
        <v>9.5121111111111128E-2</v>
      </c>
      <c r="S111" s="11">
        <v>2.5082268156424585</v>
      </c>
      <c r="T111" s="11">
        <v>1.0330833333333336</v>
      </c>
      <c r="U111" s="11">
        <v>0.73172931034482747</v>
      </c>
      <c r="V111" s="11">
        <v>0.61789999999999989</v>
      </c>
      <c r="W111" s="11" t="s">
        <v>892</v>
      </c>
      <c r="X111" s="11">
        <v>0.14610000000000001</v>
      </c>
      <c r="Y111" s="11">
        <v>0.15427500000000002</v>
      </c>
      <c r="Z111" s="11">
        <v>4.063354545454545</v>
      </c>
      <c r="AA111" s="11">
        <v>1.7617555555555557</v>
      </c>
      <c r="AB111" s="11" t="s">
        <v>892</v>
      </c>
      <c r="AC111" s="11" t="s">
        <v>892</v>
      </c>
      <c r="AD111" s="11" t="s">
        <v>892</v>
      </c>
      <c r="AE111" s="11" t="s">
        <v>892</v>
      </c>
      <c r="AF111" s="11" t="s">
        <v>892</v>
      </c>
      <c r="AG111" s="11" t="s">
        <v>892</v>
      </c>
      <c r="AH111" s="11" t="s">
        <v>892</v>
      </c>
      <c r="AI111" s="11" t="s">
        <v>892</v>
      </c>
      <c r="AJ111" s="11" t="s">
        <v>892</v>
      </c>
      <c r="AK111" s="11" t="s">
        <v>892</v>
      </c>
      <c r="AL111" s="11" t="s">
        <v>892</v>
      </c>
      <c r="AM111" s="11" t="s">
        <v>892</v>
      </c>
      <c r="AN111" s="11" t="s">
        <v>892</v>
      </c>
      <c r="AO111" s="11" t="s">
        <v>892</v>
      </c>
      <c r="AP111" s="11" t="s">
        <v>892</v>
      </c>
      <c r="AQ111" s="11" t="s">
        <v>892</v>
      </c>
      <c r="AR111" s="11" t="s">
        <v>892</v>
      </c>
      <c r="AS111" s="11" t="s">
        <v>892</v>
      </c>
      <c r="AT111" s="11" t="s">
        <v>892</v>
      </c>
      <c r="AU111" s="11" t="s">
        <v>892</v>
      </c>
      <c r="AV111" s="11" t="s">
        <v>892</v>
      </c>
      <c r="AW111" s="11" t="s">
        <v>892</v>
      </c>
      <c r="AX111" s="11" t="s">
        <v>892</v>
      </c>
      <c r="AY111" s="11" t="s">
        <v>892</v>
      </c>
      <c r="AZ111" s="11" t="s">
        <v>892</v>
      </c>
      <c r="BA111" s="11" t="s">
        <v>892</v>
      </c>
      <c r="BB111" s="11" t="s">
        <v>892</v>
      </c>
      <c r="BC111" s="11" t="s">
        <v>892</v>
      </c>
      <c r="BD111" s="11" t="s">
        <v>892</v>
      </c>
      <c r="BE111" s="11" t="s">
        <v>892</v>
      </c>
      <c r="BF111" s="11" t="s">
        <v>892</v>
      </c>
      <c r="BG111" s="11" t="s">
        <v>892</v>
      </c>
      <c r="BH111" s="11" t="s">
        <v>892</v>
      </c>
      <c r="BI111" s="11" t="s">
        <v>892</v>
      </c>
      <c r="BJ111" s="11" t="s">
        <v>892</v>
      </c>
      <c r="BK111" s="11" t="s">
        <v>892</v>
      </c>
      <c r="BL111" s="11" t="s">
        <v>892</v>
      </c>
      <c r="BM111" s="11" t="s">
        <v>892</v>
      </c>
      <c r="BN111" s="11" t="s">
        <v>892</v>
      </c>
      <c r="BO111" s="11" t="s">
        <v>892</v>
      </c>
      <c r="BP111" s="11" t="s">
        <v>892</v>
      </c>
      <c r="BQ111" s="11" t="s">
        <v>892</v>
      </c>
      <c r="BR111" s="11" t="s">
        <v>892</v>
      </c>
      <c r="BS111" s="11" t="s">
        <v>892</v>
      </c>
      <c r="BT111" s="11" t="s">
        <v>892</v>
      </c>
      <c r="BU111" s="11" t="s">
        <v>892</v>
      </c>
      <c r="BV111" s="11" t="s">
        <v>892</v>
      </c>
      <c r="BW111" s="11" t="s">
        <v>892</v>
      </c>
      <c r="BX111" s="11" t="s">
        <v>892</v>
      </c>
      <c r="BY111" s="11" t="s">
        <v>892</v>
      </c>
      <c r="BZ111" s="11" t="s">
        <v>892</v>
      </c>
      <c r="CA111" s="11" t="s">
        <v>892</v>
      </c>
      <c r="CB111" s="11" t="s">
        <v>892</v>
      </c>
      <c r="CC111" s="11" t="s">
        <v>892</v>
      </c>
      <c r="CD111" s="11" t="s">
        <v>892</v>
      </c>
      <c r="CE111" s="11" t="s">
        <v>892</v>
      </c>
      <c r="CF111" s="11" t="s">
        <v>892</v>
      </c>
      <c r="CG111" s="11" t="s">
        <v>892</v>
      </c>
      <c r="CH111" s="11" t="s">
        <v>892</v>
      </c>
      <c r="CI111" s="11" t="s">
        <v>892</v>
      </c>
      <c r="CJ111" s="11" t="s">
        <v>892</v>
      </c>
      <c r="CK111" s="11" t="s">
        <v>892</v>
      </c>
      <c r="CL111" s="11" t="s">
        <v>892</v>
      </c>
      <c r="CM111" s="11" t="s">
        <v>892</v>
      </c>
      <c r="CN111" s="11" t="s">
        <v>892</v>
      </c>
      <c r="CO111" s="11" t="s">
        <v>892</v>
      </c>
      <c r="CP111" s="11" t="s">
        <v>892</v>
      </c>
      <c r="CQ111" s="11" t="s">
        <v>892</v>
      </c>
      <c r="CR111" s="11" t="s">
        <v>892</v>
      </c>
      <c r="CS111" s="11" t="s">
        <v>892</v>
      </c>
      <c r="CT111" s="11" t="s">
        <v>892</v>
      </c>
      <c r="CU111" s="11" t="s">
        <v>892</v>
      </c>
      <c r="CV111" s="11" t="s">
        <v>892</v>
      </c>
      <c r="CW111" s="11" t="s">
        <v>892</v>
      </c>
      <c r="CX111" s="11" t="s">
        <v>892</v>
      </c>
      <c r="CY111" s="11" t="s">
        <v>892</v>
      </c>
      <c r="CZ111" s="11" t="s">
        <v>892</v>
      </c>
      <c r="DA111" s="11" t="s">
        <v>892</v>
      </c>
      <c r="DB111" s="11" t="s">
        <v>892</v>
      </c>
      <c r="DC111" s="11" t="s">
        <v>892</v>
      </c>
      <c r="DD111" s="11" t="s">
        <v>892</v>
      </c>
      <c r="DE111" s="11" t="s">
        <v>892</v>
      </c>
      <c r="DF111" s="11" t="s">
        <v>892</v>
      </c>
      <c r="DG111" s="11" t="s">
        <v>892</v>
      </c>
      <c r="DH111" s="11" t="s">
        <v>892</v>
      </c>
      <c r="DI111" s="11" t="s">
        <v>892</v>
      </c>
      <c r="DJ111" s="11" t="s">
        <v>892</v>
      </c>
      <c r="DK111" s="11" t="s">
        <v>892</v>
      </c>
      <c r="DL111" s="11" t="s">
        <v>892</v>
      </c>
      <c r="DM111" s="11" t="s">
        <v>892</v>
      </c>
      <c r="DN111" s="11" t="s">
        <v>892</v>
      </c>
      <c r="DO111" s="11" t="s">
        <v>892</v>
      </c>
      <c r="DP111" s="11" t="s">
        <v>892</v>
      </c>
      <c r="DQ111" s="11" t="s">
        <v>892</v>
      </c>
      <c r="DR111" s="11" t="s">
        <v>892</v>
      </c>
      <c r="DS111" s="11" t="s">
        <v>892</v>
      </c>
      <c r="DT111" s="11" t="s">
        <v>892</v>
      </c>
      <c r="DU111" s="11" t="s">
        <v>892</v>
      </c>
      <c r="DV111" s="11" t="s">
        <v>892</v>
      </c>
      <c r="DW111" s="11" t="s">
        <v>892</v>
      </c>
      <c r="DX111" s="11" t="s">
        <v>892</v>
      </c>
      <c r="DY111" s="11" t="s">
        <v>892</v>
      </c>
      <c r="DZ111" s="11" t="s">
        <v>892</v>
      </c>
      <c r="EA111" s="11" t="s">
        <v>892</v>
      </c>
      <c r="EB111" s="11" t="s">
        <v>892</v>
      </c>
      <c r="EC111" s="11" t="s">
        <v>892</v>
      </c>
      <c r="ED111" s="11" t="s">
        <v>892</v>
      </c>
      <c r="EE111" s="11" t="s">
        <v>892</v>
      </c>
      <c r="EF111" s="11" t="s">
        <v>892</v>
      </c>
      <c r="EG111" s="11" t="s">
        <v>892</v>
      </c>
      <c r="EH111" s="11" t="s">
        <v>892</v>
      </c>
      <c r="EI111" s="11" t="s">
        <v>892</v>
      </c>
      <c r="EJ111" s="11" t="s">
        <v>892</v>
      </c>
      <c r="EK111" s="11" t="s">
        <v>892</v>
      </c>
      <c r="EL111" s="11" t="s">
        <v>892</v>
      </c>
      <c r="EM111" s="11" t="s">
        <v>892</v>
      </c>
      <c r="EN111" s="11" t="s">
        <v>892</v>
      </c>
      <c r="EO111" s="11" t="s">
        <v>892</v>
      </c>
      <c r="EP111" s="11" t="s">
        <v>892</v>
      </c>
      <c r="EQ111" s="11" t="s">
        <v>892</v>
      </c>
      <c r="ER111" s="11" t="s">
        <v>892</v>
      </c>
      <c r="ES111" s="11" t="s">
        <v>892</v>
      </c>
      <c r="ET111" s="11" t="s">
        <v>892</v>
      </c>
      <c r="EU111" s="11" t="s">
        <v>892</v>
      </c>
      <c r="EV111" s="11" t="s">
        <v>892</v>
      </c>
      <c r="EW111" s="11" t="s">
        <v>892</v>
      </c>
      <c r="EX111" s="11" t="s">
        <v>892</v>
      </c>
      <c r="EY111" s="11" t="s">
        <v>892</v>
      </c>
      <c r="EZ111" s="11" t="s">
        <v>892</v>
      </c>
      <c r="FA111" s="11" t="s">
        <v>892</v>
      </c>
      <c r="FB111" s="11" t="s">
        <v>892</v>
      </c>
      <c r="FC111" s="11" t="s">
        <v>892</v>
      </c>
      <c r="FD111" s="11" t="s">
        <v>892</v>
      </c>
      <c r="FE111" s="11" t="s">
        <v>892</v>
      </c>
      <c r="FF111" s="11" t="s">
        <v>892</v>
      </c>
      <c r="FG111" s="11" t="s">
        <v>892</v>
      </c>
      <c r="FH111" s="11" t="s">
        <v>892</v>
      </c>
      <c r="FI111" s="11" t="s">
        <v>892</v>
      </c>
      <c r="FJ111" s="11" t="s">
        <v>892</v>
      </c>
      <c r="FK111" s="11" t="s">
        <v>892</v>
      </c>
      <c r="FL111" s="11" t="s">
        <v>892</v>
      </c>
      <c r="FM111" s="11" t="s">
        <v>892</v>
      </c>
      <c r="FN111" s="11" t="s">
        <v>892</v>
      </c>
      <c r="FO111" s="11" t="s">
        <v>892</v>
      </c>
      <c r="FP111" s="11" t="s">
        <v>892</v>
      </c>
      <c r="FQ111" s="11" t="s">
        <v>892</v>
      </c>
      <c r="FR111" s="11" t="s">
        <v>892</v>
      </c>
      <c r="FS111" s="11" t="s">
        <v>892</v>
      </c>
      <c r="FT111" s="11" t="s">
        <v>892</v>
      </c>
      <c r="FU111" s="11" t="s">
        <v>892</v>
      </c>
      <c r="FV111" s="11" t="s">
        <v>892</v>
      </c>
      <c r="FW111" s="11" t="s">
        <v>892</v>
      </c>
      <c r="FX111" s="11" t="s">
        <v>892</v>
      </c>
      <c r="FY111" s="11" t="s">
        <v>892</v>
      </c>
      <c r="FZ111" s="11" t="s">
        <v>892</v>
      </c>
      <c r="GA111" s="11" t="s">
        <v>892</v>
      </c>
      <c r="GB111" s="11" t="s">
        <v>892</v>
      </c>
      <c r="GC111" s="11" t="s">
        <v>892</v>
      </c>
      <c r="GD111" s="11" t="s">
        <v>892</v>
      </c>
      <c r="GE111" s="11" t="s">
        <v>892</v>
      </c>
      <c r="GF111" s="11" t="s">
        <v>892</v>
      </c>
      <c r="GG111" s="11" t="s">
        <v>892</v>
      </c>
      <c r="GH111" s="11" t="s">
        <v>892</v>
      </c>
      <c r="GI111" s="11" t="s">
        <v>892</v>
      </c>
      <c r="GJ111" s="11" t="s">
        <v>892</v>
      </c>
      <c r="GK111" s="11" t="s">
        <v>892</v>
      </c>
      <c r="GL111" s="11" t="s">
        <v>892</v>
      </c>
      <c r="GM111" s="11" t="s">
        <v>892</v>
      </c>
      <c r="GN111" s="11" t="s">
        <v>892</v>
      </c>
      <c r="GO111" s="11" t="s">
        <v>892</v>
      </c>
      <c r="GP111" s="11" t="s">
        <v>892</v>
      </c>
      <c r="GQ111" s="11" t="s">
        <v>892</v>
      </c>
      <c r="GR111" s="11" t="s">
        <v>892</v>
      </c>
      <c r="GS111" s="11" t="s">
        <v>892</v>
      </c>
      <c r="GT111" s="11" t="s">
        <v>892</v>
      </c>
      <c r="GU111" s="11" t="s">
        <v>892</v>
      </c>
    </row>
    <row r="112" spans="1:203">
      <c r="C112" s="10" t="s">
        <v>890</v>
      </c>
      <c r="E112" s="11">
        <v>67</v>
      </c>
      <c r="F112" s="11">
        <v>53</v>
      </c>
      <c r="G112" s="11">
        <v>101</v>
      </c>
      <c r="H112" s="11">
        <v>18</v>
      </c>
      <c r="I112" s="11">
        <v>14</v>
      </c>
      <c r="J112" s="11">
        <v>69</v>
      </c>
      <c r="K112" s="11">
        <v>81</v>
      </c>
      <c r="L112" s="11">
        <v>76</v>
      </c>
      <c r="M112" s="11">
        <v>96</v>
      </c>
      <c r="N112" s="11">
        <v>64</v>
      </c>
      <c r="O112" s="11">
        <v>217</v>
      </c>
      <c r="P112" s="11">
        <v>73</v>
      </c>
      <c r="Q112" s="11">
        <v>55</v>
      </c>
      <c r="R112" s="11">
        <v>90</v>
      </c>
      <c r="S112" s="11">
        <v>179</v>
      </c>
      <c r="T112" s="11">
        <v>150</v>
      </c>
      <c r="U112" s="11">
        <v>116</v>
      </c>
      <c r="V112" s="11">
        <v>4</v>
      </c>
      <c r="W112" s="11" t="s">
        <v>892</v>
      </c>
      <c r="X112" s="11">
        <v>2</v>
      </c>
      <c r="Y112" s="11">
        <v>16</v>
      </c>
      <c r="Z112" s="11">
        <v>11</v>
      </c>
      <c r="AA112" s="11">
        <v>18</v>
      </c>
      <c r="AB112" s="11" t="s">
        <v>892</v>
      </c>
      <c r="AC112" s="11" t="s">
        <v>892</v>
      </c>
      <c r="AD112" s="11" t="s">
        <v>892</v>
      </c>
      <c r="AE112" s="11" t="s">
        <v>892</v>
      </c>
      <c r="AF112" s="11" t="s">
        <v>892</v>
      </c>
      <c r="AG112" s="11" t="s">
        <v>892</v>
      </c>
      <c r="AH112" s="11" t="s">
        <v>892</v>
      </c>
      <c r="AI112" s="11" t="s">
        <v>892</v>
      </c>
      <c r="AJ112" s="11" t="s">
        <v>892</v>
      </c>
      <c r="AK112" s="11" t="s">
        <v>892</v>
      </c>
      <c r="AL112" s="11" t="s">
        <v>892</v>
      </c>
      <c r="AM112" s="11" t="s">
        <v>892</v>
      </c>
      <c r="AN112" s="11" t="s">
        <v>892</v>
      </c>
      <c r="AO112" s="11" t="s">
        <v>892</v>
      </c>
      <c r="AP112" s="11" t="s">
        <v>892</v>
      </c>
      <c r="AQ112" s="11" t="s">
        <v>892</v>
      </c>
      <c r="AR112" s="11" t="s">
        <v>892</v>
      </c>
      <c r="AS112" s="11" t="s">
        <v>892</v>
      </c>
      <c r="AT112" s="11" t="s">
        <v>892</v>
      </c>
      <c r="AU112" s="11" t="s">
        <v>892</v>
      </c>
      <c r="AV112" s="11" t="s">
        <v>892</v>
      </c>
      <c r="AW112" s="11" t="s">
        <v>892</v>
      </c>
      <c r="AX112" s="11" t="s">
        <v>892</v>
      </c>
      <c r="AY112" s="11" t="s">
        <v>892</v>
      </c>
      <c r="AZ112" s="11" t="s">
        <v>892</v>
      </c>
      <c r="BA112" s="11" t="s">
        <v>892</v>
      </c>
      <c r="BB112" s="11" t="s">
        <v>892</v>
      </c>
      <c r="BC112" s="11" t="s">
        <v>892</v>
      </c>
      <c r="BD112" s="11" t="s">
        <v>892</v>
      </c>
      <c r="BE112" s="11" t="s">
        <v>892</v>
      </c>
      <c r="BF112" s="11" t="s">
        <v>892</v>
      </c>
      <c r="BG112" s="11" t="s">
        <v>892</v>
      </c>
      <c r="BH112" s="11" t="s">
        <v>892</v>
      </c>
      <c r="BI112" s="11" t="s">
        <v>892</v>
      </c>
      <c r="BJ112" s="11" t="s">
        <v>892</v>
      </c>
      <c r="BK112" s="11" t="s">
        <v>892</v>
      </c>
      <c r="BL112" s="11" t="s">
        <v>892</v>
      </c>
      <c r="BM112" s="11" t="s">
        <v>892</v>
      </c>
      <c r="BN112" s="11" t="s">
        <v>892</v>
      </c>
      <c r="BO112" s="11" t="s">
        <v>892</v>
      </c>
      <c r="BP112" s="11" t="s">
        <v>892</v>
      </c>
      <c r="BQ112" s="11" t="s">
        <v>892</v>
      </c>
      <c r="BR112" s="11" t="s">
        <v>892</v>
      </c>
      <c r="BS112" s="11" t="s">
        <v>892</v>
      </c>
      <c r="BT112" s="11" t="s">
        <v>892</v>
      </c>
      <c r="BU112" s="11" t="s">
        <v>892</v>
      </c>
      <c r="BV112" s="11" t="s">
        <v>892</v>
      </c>
      <c r="BW112" s="11" t="s">
        <v>892</v>
      </c>
      <c r="BX112" s="11" t="s">
        <v>892</v>
      </c>
      <c r="BY112" s="11" t="s">
        <v>892</v>
      </c>
      <c r="BZ112" s="11" t="s">
        <v>892</v>
      </c>
      <c r="CA112" s="11" t="s">
        <v>892</v>
      </c>
      <c r="CB112" s="11" t="s">
        <v>892</v>
      </c>
      <c r="CC112" s="11" t="s">
        <v>892</v>
      </c>
      <c r="CD112" s="11" t="s">
        <v>892</v>
      </c>
      <c r="CE112" s="11" t="s">
        <v>892</v>
      </c>
      <c r="CF112" s="11" t="s">
        <v>892</v>
      </c>
      <c r="CG112" s="11" t="s">
        <v>892</v>
      </c>
      <c r="CH112" s="11" t="s">
        <v>892</v>
      </c>
      <c r="CI112" s="11" t="s">
        <v>892</v>
      </c>
      <c r="CJ112" s="11" t="s">
        <v>892</v>
      </c>
      <c r="CK112" s="11" t="s">
        <v>892</v>
      </c>
      <c r="CL112" s="11" t="s">
        <v>892</v>
      </c>
      <c r="CM112" s="11" t="s">
        <v>892</v>
      </c>
      <c r="CN112" s="11" t="s">
        <v>892</v>
      </c>
      <c r="CO112" s="11" t="s">
        <v>892</v>
      </c>
      <c r="CP112" s="11" t="s">
        <v>892</v>
      </c>
      <c r="CQ112" s="11" t="s">
        <v>892</v>
      </c>
      <c r="CR112" s="11" t="s">
        <v>892</v>
      </c>
      <c r="CS112" s="11" t="s">
        <v>892</v>
      </c>
      <c r="CT112" s="11" t="s">
        <v>892</v>
      </c>
      <c r="CU112" s="11" t="s">
        <v>892</v>
      </c>
      <c r="CV112" s="11" t="s">
        <v>892</v>
      </c>
      <c r="CW112" s="11" t="s">
        <v>892</v>
      </c>
      <c r="CX112" s="11" t="s">
        <v>892</v>
      </c>
      <c r="CY112" s="11" t="s">
        <v>892</v>
      </c>
      <c r="CZ112" s="11" t="s">
        <v>892</v>
      </c>
      <c r="DA112" s="11" t="s">
        <v>892</v>
      </c>
      <c r="DB112" s="11" t="s">
        <v>892</v>
      </c>
      <c r="DC112" s="11" t="s">
        <v>892</v>
      </c>
      <c r="DD112" s="11" t="s">
        <v>892</v>
      </c>
      <c r="DE112" s="11" t="s">
        <v>892</v>
      </c>
      <c r="DF112" s="11" t="s">
        <v>892</v>
      </c>
      <c r="DG112" s="11" t="s">
        <v>892</v>
      </c>
      <c r="DH112" s="11" t="s">
        <v>892</v>
      </c>
      <c r="DI112" s="11" t="s">
        <v>892</v>
      </c>
      <c r="DJ112" s="11" t="s">
        <v>892</v>
      </c>
      <c r="DK112" s="11" t="s">
        <v>892</v>
      </c>
      <c r="DL112" s="11" t="s">
        <v>892</v>
      </c>
      <c r="DM112" s="11" t="s">
        <v>892</v>
      </c>
      <c r="DN112" s="11" t="s">
        <v>892</v>
      </c>
      <c r="DO112" s="11" t="s">
        <v>892</v>
      </c>
      <c r="DP112" s="11" t="s">
        <v>892</v>
      </c>
      <c r="DQ112" s="11" t="s">
        <v>892</v>
      </c>
      <c r="DR112" s="11" t="s">
        <v>892</v>
      </c>
      <c r="DS112" s="11" t="s">
        <v>892</v>
      </c>
      <c r="DT112" s="11" t="s">
        <v>892</v>
      </c>
      <c r="DU112" s="11" t="s">
        <v>892</v>
      </c>
      <c r="DV112" s="11" t="s">
        <v>892</v>
      </c>
      <c r="DW112" s="11" t="s">
        <v>892</v>
      </c>
      <c r="DX112" s="11" t="s">
        <v>892</v>
      </c>
      <c r="DY112" s="11" t="s">
        <v>892</v>
      </c>
      <c r="DZ112" s="11" t="s">
        <v>892</v>
      </c>
      <c r="EA112" s="11" t="s">
        <v>892</v>
      </c>
      <c r="EB112" s="11" t="s">
        <v>892</v>
      </c>
      <c r="EC112" s="11" t="s">
        <v>892</v>
      </c>
      <c r="ED112" s="11" t="s">
        <v>892</v>
      </c>
      <c r="EE112" s="11" t="s">
        <v>892</v>
      </c>
      <c r="EF112" s="11" t="s">
        <v>892</v>
      </c>
      <c r="EG112" s="11" t="s">
        <v>892</v>
      </c>
      <c r="EH112" s="11" t="s">
        <v>892</v>
      </c>
      <c r="EI112" s="11" t="s">
        <v>892</v>
      </c>
      <c r="EJ112" s="11" t="s">
        <v>892</v>
      </c>
      <c r="EK112" s="11" t="s">
        <v>892</v>
      </c>
      <c r="EL112" s="11" t="s">
        <v>892</v>
      </c>
      <c r="EM112" s="11" t="s">
        <v>892</v>
      </c>
      <c r="EN112" s="11" t="s">
        <v>892</v>
      </c>
      <c r="EO112" s="11" t="s">
        <v>892</v>
      </c>
      <c r="EP112" s="11" t="s">
        <v>892</v>
      </c>
      <c r="EQ112" s="11" t="s">
        <v>892</v>
      </c>
      <c r="ER112" s="11" t="s">
        <v>892</v>
      </c>
      <c r="ES112" s="11" t="s">
        <v>892</v>
      </c>
      <c r="ET112" s="11" t="s">
        <v>892</v>
      </c>
      <c r="EU112" s="11" t="s">
        <v>892</v>
      </c>
      <c r="EV112" s="11" t="s">
        <v>892</v>
      </c>
      <c r="EW112" s="11" t="s">
        <v>892</v>
      </c>
      <c r="EX112" s="11" t="s">
        <v>892</v>
      </c>
      <c r="EY112" s="11" t="s">
        <v>892</v>
      </c>
      <c r="EZ112" s="11" t="s">
        <v>892</v>
      </c>
      <c r="FA112" s="11" t="s">
        <v>892</v>
      </c>
      <c r="FB112" s="11" t="s">
        <v>892</v>
      </c>
      <c r="FC112" s="11" t="s">
        <v>892</v>
      </c>
      <c r="FD112" s="11" t="s">
        <v>892</v>
      </c>
      <c r="FE112" s="11" t="s">
        <v>892</v>
      </c>
      <c r="FF112" s="11" t="s">
        <v>892</v>
      </c>
      <c r="FG112" s="11" t="s">
        <v>892</v>
      </c>
      <c r="FH112" s="11" t="s">
        <v>892</v>
      </c>
      <c r="FI112" s="11" t="s">
        <v>892</v>
      </c>
      <c r="FJ112" s="11" t="s">
        <v>892</v>
      </c>
      <c r="FK112" s="11" t="s">
        <v>892</v>
      </c>
      <c r="FL112" s="11" t="s">
        <v>892</v>
      </c>
      <c r="FM112" s="11" t="s">
        <v>892</v>
      </c>
      <c r="FN112" s="11" t="s">
        <v>892</v>
      </c>
      <c r="FO112" s="11" t="s">
        <v>892</v>
      </c>
      <c r="FP112" s="11" t="s">
        <v>892</v>
      </c>
      <c r="FQ112" s="11" t="s">
        <v>892</v>
      </c>
      <c r="FR112" s="11" t="s">
        <v>892</v>
      </c>
      <c r="FS112" s="11" t="s">
        <v>892</v>
      </c>
      <c r="FT112" s="11" t="s">
        <v>892</v>
      </c>
      <c r="FU112" s="11" t="s">
        <v>892</v>
      </c>
      <c r="FV112" s="11" t="s">
        <v>892</v>
      </c>
      <c r="FW112" s="11" t="s">
        <v>892</v>
      </c>
      <c r="FX112" s="11" t="s">
        <v>892</v>
      </c>
      <c r="FY112" s="11" t="s">
        <v>892</v>
      </c>
      <c r="FZ112" s="11" t="s">
        <v>892</v>
      </c>
      <c r="GA112" s="11" t="s">
        <v>892</v>
      </c>
      <c r="GB112" s="11" t="s">
        <v>892</v>
      </c>
      <c r="GC112" s="11" t="s">
        <v>892</v>
      </c>
      <c r="GD112" s="11" t="s">
        <v>892</v>
      </c>
      <c r="GE112" s="11" t="s">
        <v>892</v>
      </c>
      <c r="GF112" s="11" t="s">
        <v>892</v>
      </c>
      <c r="GG112" s="11" t="s">
        <v>892</v>
      </c>
      <c r="GH112" s="11" t="s">
        <v>892</v>
      </c>
      <c r="GI112" s="11" t="s">
        <v>892</v>
      </c>
      <c r="GJ112" s="11" t="s">
        <v>892</v>
      </c>
      <c r="GK112" s="11" t="s">
        <v>892</v>
      </c>
      <c r="GL112" s="11" t="s">
        <v>892</v>
      </c>
      <c r="GM112" s="11" t="s">
        <v>892</v>
      </c>
      <c r="GN112" s="11" t="s">
        <v>892</v>
      </c>
      <c r="GO112" s="11" t="s">
        <v>892</v>
      </c>
      <c r="GP112" s="11" t="s">
        <v>892</v>
      </c>
      <c r="GQ112" s="11" t="s">
        <v>892</v>
      </c>
      <c r="GR112" s="11" t="s">
        <v>892</v>
      </c>
      <c r="GS112" s="11" t="s">
        <v>892</v>
      </c>
      <c r="GT112" s="11" t="s">
        <v>892</v>
      </c>
      <c r="GU112" s="11" t="s">
        <v>892</v>
      </c>
    </row>
    <row r="113" spans="3:203">
      <c r="C113" s="10" t="s">
        <v>890</v>
      </c>
      <c r="E113" s="11">
        <v>0.27685950413223143</v>
      </c>
      <c r="F113" s="11">
        <v>0.21544715447154472</v>
      </c>
      <c r="G113" s="11">
        <v>0.39920948616600793</v>
      </c>
      <c r="H113" s="11">
        <v>7.1999999999999995E-2</v>
      </c>
      <c r="I113" s="11">
        <v>5.6680161943319839E-2</v>
      </c>
      <c r="J113" s="11">
        <v>0.3094170403587444</v>
      </c>
      <c r="K113" s="11">
        <v>0.3253012048192771</v>
      </c>
      <c r="L113" s="11">
        <v>0.31147540983606559</v>
      </c>
      <c r="M113" s="11">
        <v>0.39344262295081966</v>
      </c>
      <c r="N113" s="11">
        <v>0.26016260162601629</v>
      </c>
      <c r="O113" s="11">
        <v>0.86111111111111116</v>
      </c>
      <c r="P113" s="11">
        <v>0.29918032786885246</v>
      </c>
      <c r="Q113" s="11">
        <v>0.22177419354838709</v>
      </c>
      <c r="R113" s="11">
        <v>0.37656903765690375</v>
      </c>
      <c r="S113" s="11">
        <v>0.7246963562753036</v>
      </c>
      <c r="T113" s="11">
        <v>0.6198347107438017</v>
      </c>
      <c r="U113" s="11">
        <v>0.46400000000000002</v>
      </c>
      <c r="V113" s="11">
        <v>1.5810276679841896E-2</v>
      </c>
      <c r="W113" s="11" t="s">
        <v>892</v>
      </c>
      <c r="X113" s="11">
        <v>4.5454545454545456E-2</v>
      </c>
      <c r="Y113" s="11">
        <v>0.3902439024390244</v>
      </c>
      <c r="Z113" s="11">
        <v>0.39285714285714285</v>
      </c>
      <c r="AA113" s="11">
        <v>0.6428571428571429</v>
      </c>
      <c r="AB113" s="11" t="s">
        <v>892</v>
      </c>
      <c r="AC113" s="11" t="s">
        <v>892</v>
      </c>
      <c r="AD113" s="11" t="s">
        <v>892</v>
      </c>
      <c r="AE113" s="11" t="s">
        <v>892</v>
      </c>
      <c r="AF113" s="11" t="s">
        <v>892</v>
      </c>
      <c r="AG113" s="11" t="s">
        <v>892</v>
      </c>
      <c r="AH113" s="11" t="s">
        <v>892</v>
      </c>
      <c r="AI113" s="11" t="s">
        <v>892</v>
      </c>
      <c r="AJ113" s="11" t="s">
        <v>892</v>
      </c>
      <c r="AK113" s="11" t="s">
        <v>892</v>
      </c>
      <c r="AL113" s="11" t="s">
        <v>892</v>
      </c>
      <c r="AM113" s="11" t="s">
        <v>892</v>
      </c>
      <c r="AN113" s="11" t="s">
        <v>892</v>
      </c>
      <c r="AO113" s="11" t="s">
        <v>892</v>
      </c>
      <c r="AP113" s="11" t="s">
        <v>892</v>
      </c>
      <c r="AQ113" s="11" t="s">
        <v>892</v>
      </c>
      <c r="AR113" s="11" t="s">
        <v>892</v>
      </c>
      <c r="AS113" s="11" t="s">
        <v>892</v>
      </c>
      <c r="AT113" s="11" t="s">
        <v>892</v>
      </c>
      <c r="AU113" s="11" t="s">
        <v>892</v>
      </c>
      <c r="AV113" s="11" t="s">
        <v>892</v>
      </c>
      <c r="AW113" s="11" t="s">
        <v>892</v>
      </c>
      <c r="AX113" s="11" t="s">
        <v>892</v>
      </c>
      <c r="AY113" s="11" t="s">
        <v>892</v>
      </c>
      <c r="AZ113" s="11" t="s">
        <v>892</v>
      </c>
      <c r="BA113" s="11" t="s">
        <v>892</v>
      </c>
      <c r="BB113" s="11" t="s">
        <v>892</v>
      </c>
      <c r="BC113" s="11" t="s">
        <v>892</v>
      </c>
      <c r="BD113" s="11" t="s">
        <v>892</v>
      </c>
      <c r="BE113" s="11" t="s">
        <v>892</v>
      </c>
      <c r="BF113" s="11" t="s">
        <v>892</v>
      </c>
      <c r="BG113" s="11" t="s">
        <v>892</v>
      </c>
      <c r="BH113" s="11" t="s">
        <v>892</v>
      </c>
      <c r="BI113" s="11" t="s">
        <v>892</v>
      </c>
      <c r="BJ113" s="11" t="s">
        <v>892</v>
      </c>
      <c r="BK113" s="11" t="s">
        <v>892</v>
      </c>
      <c r="BL113" s="11" t="s">
        <v>892</v>
      </c>
      <c r="BM113" s="11" t="s">
        <v>892</v>
      </c>
      <c r="BN113" s="11" t="s">
        <v>892</v>
      </c>
      <c r="BO113" s="11" t="s">
        <v>892</v>
      </c>
      <c r="BP113" s="11" t="s">
        <v>892</v>
      </c>
      <c r="BQ113" s="11" t="s">
        <v>892</v>
      </c>
      <c r="BR113" s="11" t="s">
        <v>892</v>
      </c>
      <c r="BS113" s="11" t="s">
        <v>892</v>
      </c>
      <c r="BT113" s="11" t="s">
        <v>892</v>
      </c>
      <c r="BU113" s="11" t="s">
        <v>892</v>
      </c>
      <c r="BV113" s="11" t="s">
        <v>892</v>
      </c>
      <c r="BW113" s="11" t="s">
        <v>892</v>
      </c>
      <c r="BX113" s="11" t="s">
        <v>892</v>
      </c>
      <c r="BY113" s="11" t="s">
        <v>892</v>
      </c>
      <c r="BZ113" s="11" t="s">
        <v>892</v>
      </c>
      <c r="CA113" s="11" t="s">
        <v>892</v>
      </c>
      <c r="CB113" s="11" t="s">
        <v>892</v>
      </c>
      <c r="CC113" s="11" t="s">
        <v>892</v>
      </c>
      <c r="CD113" s="11" t="s">
        <v>892</v>
      </c>
      <c r="CE113" s="11" t="s">
        <v>892</v>
      </c>
      <c r="CF113" s="11" t="s">
        <v>892</v>
      </c>
      <c r="CG113" s="11" t="s">
        <v>892</v>
      </c>
      <c r="CH113" s="11" t="s">
        <v>892</v>
      </c>
      <c r="CI113" s="11" t="s">
        <v>892</v>
      </c>
      <c r="CJ113" s="11" t="s">
        <v>892</v>
      </c>
      <c r="CK113" s="11" t="s">
        <v>892</v>
      </c>
      <c r="CL113" s="11" t="s">
        <v>892</v>
      </c>
      <c r="CM113" s="11" t="s">
        <v>892</v>
      </c>
      <c r="CN113" s="11" t="s">
        <v>892</v>
      </c>
      <c r="CO113" s="11" t="s">
        <v>892</v>
      </c>
      <c r="CP113" s="11" t="s">
        <v>892</v>
      </c>
      <c r="CQ113" s="11" t="s">
        <v>892</v>
      </c>
      <c r="CR113" s="11" t="s">
        <v>892</v>
      </c>
      <c r="CS113" s="11" t="s">
        <v>892</v>
      </c>
      <c r="CT113" s="11" t="s">
        <v>892</v>
      </c>
      <c r="CU113" s="11" t="s">
        <v>892</v>
      </c>
      <c r="CV113" s="11" t="s">
        <v>892</v>
      </c>
      <c r="CW113" s="11" t="s">
        <v>892</v>
      </c>
      <c r="CX113" s="11" t="s">
        <v>892</v>
      </c>
      <c r="CY113" s="11" t="s">
        <v>892</v>
      </c>
      <c r="CZ113" s="11" t="s">
        <v>892</v>
      </c>
      <c r="DA113" s="11" t="s">
        <v>892</v>
      </c>
      <c r="DB113" s="11" t="s">
        <v>892</v>
      </c>
      <c r="DC113" s="11" t="s">
        <v>892</v>
      </c>
      <c r="DD113" s="11" t="s">
        <v>892</v>
      </c>
      <c r="DE113" s="11" t="s">
        <v>892</v>
      </c>
      <c r="DF113" s="11" t="s">
        <v>892</v>
      </c>
      <c r="DG113" s="11" t="s">
        <v>892</v>
      </c>
      <c r="DH113" s="11" t="s">
        <v>892</v>
      </c>
      <c r="DI113" s="11" t="s">
        <v>892</v>
      </c>
      <c r="DJ113" s="11" t="s">
        <v>892</v>
      </c>
      <c r="DK113" s="11" t="s">
        <v>892</v>
      </c>
      <c r="DL113" s="11" t="s">
        <v>892</v>
      </c>
      <c r="DM113" s="11" t="s">
        <v>892</v>
      </c>
      <c r="DN113" s="11" t="s">
        <v>892</v>
      </c>
      <c r="DO113" s="11" t="s">
        <v>892</v>
      </c>
      <c r="DP113" s="11" t="s">
        <v>892</v>
      </c>
      <c r="DQ113" s="11" t="s">
        <v>892</v>
      </c>
      <c r="DR113" s="11" t="s">
        <v>892</v>
      </c>
      <c r="DS113" s="11" t="s">
        <v>892</v>
      </c>
      <c r="DT113" s="11" t="s">
        <v>892</v>
      </c>
      <c r="DU113" s="11" t="s">
        <v>892</v>
      </c>
      <c r="DV113" s="11" t="s">
        <v>892</v>
      </c>
      <c r="DW113" s="11" t="s">
        <v>892</v>
      </c>
      <c r="DX113" s="11" t="s">
        <v>892</v>
      </c>
      <c r="DY113" s="11" t="s">
        <v>892</v>
      </c>
      <c r="DZ113" s="11" t="s">
        <v>892</v>
      </c>
      <c r="EA113" s="11" t="s">
        <v>892</v>
      </c>
      <c r="EB113" s="11" t="s">
        <v>892</v>
      </c>
      <c r="EC113" s="11" t="s">
        <v>892</v>
      </c>
      <c r="ED113" s="11" t="s">
        <v>892</v>
      </c>
      <c r="EE113" s="11" t="s">
        <v>892</v>
      </c>
      <c r="EF113" s="11" t="s">
        <v>892</v>
      </c>
      <c r="EG113" s="11" t="s">
        <v>892</v>
      </c>
      <c r="EH113" s="11" t="s">
        <v>892</v>
      </c>
      <c r="EI113" s="11" t="s">
        <v>892</v>
      </c>
      <c r="EJ113" s="11" t="s">
        <v>892</v>
      </c>
      <c r="EK113" s="11" t="s">
        <v>892</v>
      </c>
      <c r="EL113" s="11" t="s">
        <v>892</v>
      </c>
      <c r="EM113" s="11" t="s">
        <v>892</v>
      </c>
      <c r="EN113" s="11" t="s">
        <v>892</v>
      </c>
      <c r="EO113" s="11" t="s">
        <v>892</v>
      </c>
      <c r="EP113" s="11" t="s">
        <v>892</v>
      </c>
      <c r="EQ113" s="11" t="s">
        <v>892</v>
      </c>
      <c r="ER113" s="11" t="s">
        <v>892</v>
      </c>
      <c r="ES113" s="11" t="s">
        <v>892</v>
      </c>
      <c r="ET113" s="11" t="s">
        <v>892</v>
      </c>
      <c r="EU113" s="11" t="s">
        <v>892</v>
      </c>
      <c r="EV113" s="11" t="s">
        <v>892</v>
      </c>
      <c r="EW113" s="11" t="s">
        <v>892</v>
      </c>
      <c r="EX113" s="11" t="s">
        <v>892</v>
      </c>
      <c r="EY113" s="11" t="s">
        <v>892</v>
      </c>
      <c r="EZ113" s="11" t="s">
        <v>892</v>
      </c>
      <c r="FA113" s="11" t="s">
        <v>892</v>
      </c>
      <c r="FB113" s="11" t="s">
        <v>892</v>
      </c>
      <c r="FC113" s="11" t="s">
        <v>892</v>
      </c>
      <c r="FD113" s="11" t="s">
        <v>892</v>
      </c>
      <c r="FE113" s="11" t="s">
        <v>892</v>
      </c>
      <c r="FF113" s="11" t="s">
        <v>892</v>
      </c>
      <c r="FG113" s="11" t="s">
        <v>892</v>
      </c>
      <c r="FH113" s="11" t="s">
        <v>892</v>
      </c>
      <c r="FI113" s="11" t="s">
        <v>892</v>
      </c>
      <c r="FJ113" s="11" t="s">
        <v>892</v>
      </c>
      <c r="FK113" s="11" t="s">
        <v>892</v>
      </c>
      <c r="FL113" s="11" t="s">
        <v>892</v>
      </c>
      <c r="FM113" s="11" t="s">
        <v>892</v>
      </c>
      <c r="FN113" s="11" t="s">
        <v>892</v>
      </c>
      <c r="FO113" s="11" t="s">
        <v>892</v>
      </c>
      <c r="FP113" s="11" t="s">
        <v>892</v>
      </c>
      <c r="FQ113" s="11" t="s">
        <v>892</v>
      </c>
      <c r="FR113" s="11" t="s">
        <v>892</v>
      </c>
      <c r="FS113" s="11" t="s">
        <v>892</v>
      </c>
      <c r="FT113" s="11" t="s">
        <v>892</v>
      </c>
      <c r="FU113" s="11" t="s">
        <v>892</v>
      </c>
      <c r="FV113" s="11" t="s">
        <v>892</v>
      </c>
      <c r="FW113" s="11" t="s">
        <v>892</v>
      </c>
      <c r="FX113" s="11" t="s">
        <v>892</v>
      </c>
      <c r="FY113" s="11" t="s">
        <v>892</v>
      </c>
      <c r="FZ113" s="11" t="s">
        <v>892</v>
      </c>
      <c r="GA113" s="11" t="s">
        <v>892</v>
      </c>
      <c r="GB113" s="11" t="s">
        <v>892</v>
      </c>
      <c r="GC113" s="11" t="s">
        <v>892</v>
      </c>
      <c r="GD113" s="11" t="s">
        <v>892</v>
      </c>
      <c r="GE113" s="11" t="s">
        <v>892</v>
      </c>
      <c r="GF113" s="11" t="s">
        <v>892</v>
      </c>
      <c r="GG113" s="11" t="s">
        <v>892</v>
      </c>
      <c r="GH113" s="11" t="s">
        <v>892</v>
      </c>
      <c r="GI113" s="11" t="s">
        <v>892</v>
      </c>
      <c r="GJ113" s="11" t="s">
        <v>892</v>
      </c>
      <c r="GK113" s="11" t="s">
        <v>892</v>
      </c>
      <c r="GL113" s="11" t="s">
        <v>892</v>
      </c>
      <c r="GM113" s="11" t="s">
        <v>892</v>
      </c>
      <c r="GN113" s="11" t="s">
        <v>892</v>
      </c>
      <c r="GO113" s="11" t="s">
        <v>892</v>
      </c>
      <c r="GP113" s="11" t="s">
        <v>892</v>
      </c>
      <c r="GQ113" s="11" t="s">
        <v>892</v>
      </c>
      <c r="GR113" s="11" t="s">
        <v>892</v>
      </c>
      <c r="GS113" s="11" t="s">
        <v>892</v>
      </c>
      <c r="GT113" s="11" t="s">
        <v>892</v>
      </c>
      <c r="GU113" s="11" t="s">
        <v>892</v>
      </c>
    </row>
    <row r="114" spans="3:203">
      <c r="C114" s="10" t="s">
        <v>891</v>
      </c>
      <c r="E114" s="11">
        <v>-0.22806685714285699</v>
      </c>
      <c r="F114" s="11">
        <v>-0.58881036269430054</v>
      </c>
      <c r="G114" s="11">
        <v>-0.71632500000000021</v>
      </c>
      <c r="H114" s="11">
        <v>-0.6916237068965515</v>
      </c>
      <c r="I114" s="11">
        <v>-0.78230386266094387</v>
      </c>
      <c r="J114" s="11">
        <v>-0.28398766233766237</v>
      </c>
      <c r="K114" s="11">
        <v>-0.30813095238095256</v>
      </c>
      <c r="L114" s="11">
        <v>-0.27432321428571427</v>
      </c>
      <c r="M114" s="11">
        <v>-0.48891824324324296</v>
      </c>
      <c r="N114" s="11">
        <v>-0.46547252747252743</v>
      </c>
      <c r="O114" s="11">
        <v>-1.8272057142857143</v>
      </c>
      <c r="P114" s="11">
        <v>-0.68112046783625746</v>
      </c>
      <c r="Q114" s="11">
        <v>-0.47531554404145077</v>
      </c>
      <c r="R114" s="11">
        <v>-0.20629463087248331</v>
      </c>
      <c r="S114" s="11">
        <v>-1.5943470588235298</v>
      </c>
      <c r="T114" s="11">
        <v>-1.2563380434782609</v>
      </c>
      <c r="U114" s="11">
        <v>-1.0866567164179108</v>
      </c>
      <c r="V114" s="11">
        <v>-1.0473236947791162</v>
      </c>
      <c r="W114" s="11" t="s">
        <v>892</v>
      </c>
      <c r="X114" s="11">
        <v>-0.38586666666666669</v>
      </c>
      <c r="Y114" s="11">
        <v>-0.17461200000000002</v>
      </c>
      <c r="Z114" s="11">
        <v>-3.0768235294117652</v>
      </c>
      <c r="AA114" s="11">
        <v>-1.8281800000000001</v>
      </c>
      <c r="AB114" s="11" t="s">
        <v>892</v>
      </c>
      <c r="AC114" s="11" t="s">
        <v>892</v>
      </c>
      <c r="AD114" s="11" t="s">
        <v>892</v>
      </c>
      <c r="AE114" s="11" t="s">
        <v>892</v>
      </c>
      <c r="AF114" s="11" t="s">
        <v>892</v>
      </c>
      <c r="AG114" s="11" t="s">
        <v>892</v>
      </c>
      <c r="AH114" s="11" t="s">
        <v>892</v>
      </c>
      <c r="AI114" s="11" t="s">
        <v>892</v>
      </c>
      <c r="AJ114" s="11" t="s">
        <v>892</v>
      </c>
      <c r="AK114" s="11" t="s">
        <v>892</v>
      </c>
      <c r="AL114" s="11" t="s">
        <v>892</v>
      </c>
      <c r="AM114" s="11" t="s">
        <v>892</v>
      </c>
      <c r="AN114" s="11" t="s">
        <v>892</v>
      </c>
      <c r="AO114" s="11" t="s">
        <v>892</v>
      </c>
      <c r="AP114" s="11" t="s">
        <v>892</v>
      </c>
      <c r="AQ114" s="11" t="s">
        <v>892</v>
      </c>
      <c r="AR114" s="11" t="s">
        <v>892</v>
      </c>
      <c r="AS114" s="11" t="s">
        <v>892</v>
      </c>
      <c r="AT114" s="11" t="s">
        <v>892</v>
      </c>
      <c r="AU114" s="11" t="s">
        <v>892</v>
      </c>
      <c r="AV114" s="11" t="s">
        <v>892</v>
      </c>
      <c r="AW114" s="11" t="s">
        <v>892</v>
      </c>
      <c r="AX114" s="11" t="s">
        <v>892</v>
      </c>
      <c r="AY114" s="11" t="s">
        <v>892</v>
      </c>
      <c r="AZ114" s="11" t="s">
        <v>892</v>
      </c>
      <c r="BA114" s="11" t="s">
        <v>892</v>
      </c>
      <c r="BB114" s="11" t="s">
        <v>892</v>
      </c>
      <c r="BC114" s="11" t="s">
        <v>892</v>
      </c>
      <c r="BD114" s="11" t="s">
        <v>892</v>
      </c>
      <c r="BE114" s="11" t="s">
        <v>892</v>
      </c>
      <c r="BF114" s="11" t="s">
        <v>892</v>
      </c>
      <c r="BG114" s="11" t="s">
        <v>892</v>
      </c>
      <c r="BH114" s="11" t="s">
        <v>892</v>
      </c>
      <c r="BI114" s="11" t="s">
        <v>892</v>
      </c>
      <c r="BJ114" s="11" t="s">
        <v>892</v>
      </c>
      <c r="BK114" s="11" t="s">
        <v>892</v>
      </c>
      <c r="BL114" s="11" t="s">
        <v>892</v>
      </c>
      <c r="BM114" s="11" t="s">
        <v>892</v>
      </c>
      <c r="BN114" s="11" t="s">
        <v>892</v>
      </c>
      <c r="BO114" s="11" t="s">
        <v>892</v>
      </c>
      <c r="BP114" s="11" t="s">
        <v>892</v>
      </c>
      <c r="BQ114" s="11" t="s">
        <v>892</v>
      </c>
      <c r="BR114" s="11" t="s">
        <v>892</v>
      </c>
      <c r="BS114" s="11" t="s">
        <v>892</v>
      </c>
      <c r="BT114" s="11" t="s">
        <v>892</v>
      </c>
      <c r="BU114" s="11" t="s">
        <v>892</v>
      </c>
      <c r="BV114" s="11" t="s">
        <v>892</v>
      </c>
      <c r="BW114" s="11" t="s">
        <v>892</v>
      </c>
      <c r="BX114" s="11" t="s">
        <v>892</v>
      </c>
      <c r="BY114" s="11" t="s">
        <v>892</v>
      </c>
      <c r="BZ114" s="11" t="s">
        <v>892</v>
      </c>
      <c r="CA114" s="11" t="s">
        <v>892</v>
      </c>
      <c r="CB114" s="11" t="s">
        <v>892</v>
      </c>
      <c r="CC114" s="11" t="s">
        <v>892</v>
      </c>
      <c r="CD114" s="11" t="s">
        <v>892</v>
      </c>
      <c r="CE114" s="11" t="s">
        <v>892</v>
      </c>
      <c r="CF114" s="11" t="s">
        <v>892</v>
      </c>
      <c r="CG114" s="11" t="s">
        <v>892</v>
      </c>
      <c r="CH114" s="11" t="s">
        <v>892</v>
      </c>
      <c r="CI114" s="11" t="s">
        <v>892</v>
      </c>
      <c r="CJ114" s="11" t="s">
        <v>892</v>
      </c>
      <c r="CK114" s="11" t="s">
        <v>892</v>
      </c>
      <c r="CL114" s="11" t="s">
        <v>892</v>
      </c>
      <c r="CM114" s="11" t="s">
        <v>892</v>
      </c>
      <c r="CN114" s="11" t="s">
        <v>892</v>
      </c>
      <c r="CO114" s="11" t="s">
        <v>892</v>
      </c>
      <c r="CP114" s="11" t="s">
        <v>892</v>
      </c>
      <c r="CQ114" s="11" t="s">
        <v>892</v>
      </c>
      <c r="CR114" s="11" t="s">
        <v>892</v>
      </c>
      <c r="CS114" s="11" t="s">
        <v>892</v>
      </c>
      <c r="CT114" s="11" t="s">
        <v>892</v>
      </c>
      <c r="CU114" s="11" t="s">
        <v>892</v>
      </c>
      <c r="CV114" s="11" t="s">
        <v>892</v>
      </c>
      <c r="CW114" s="11" t="s">
        <v>892</v>
      </c>
      <c r="CX114" s="11" t="s">
        <v>892</v>
      </c>
      <c r="CY114" s="11" t="s">
        <v>892</v>
      </c>
      <c r="CZ114" s="11" t="s">
        <v>892</v>
      </c>
      <c r="DA114" s="11" t="s">
        <v>892</v>
      </c>
      <c r="DB114" s="11" t="s">
        <v>892</v>
      </c>
      <c r="DC114" s="11" t="s">
        <v>892</v>
      </c>
      <c r="DD114" s="11" t="s">
        <v>892</v>
      </c>
      <c r="DE114" s="11" t="s">
        <v>892</v>
      </c>
      <c r="DF114" s="11" t="s">
        <v>892</v>
      </c>
      <c r="DG114" s="11" t="s">
        <v>892</v>
      </c>
      <c r="DH114" s="11" t="s">
        <v>892</v>
      </c>
      <c r="DI114" s="11" t="s">
        <v>892</v>
      </c>
      <c r="DJ114" s="11" t="s">
        <v>892</v>
      </c>
      <c r="DK114" s="11" t="s">
        <v>892</v>
      </c>
      <c r="DL114" s="11" t="s">
        <v>892</v>
      </c>
      <c r="DM114" s="11" t="s">
        <v>892</v>
      </c>
      <c r="DN114" s="11" t="s">
        <v>892</v>
      </c>
      <c r="DO114" s="11" t="s">
        <v>892</v>
      </c>
      <c r="DP114" s="11" t="s">
        <v>892</v>
      </c>
      <c r="DQ114" s="11" t="s">
        <v>892</v>
      </c>
      <c r="DR114" s="11" t="s">
        <v>892</v>
      </c>
      <c r="DS114" s="11" t="s">
        <v>892</v>
      </c>
      <c r="DT114" s="11" t="s">
        <v>892</v>
      </c>
      <c r="DU114" s="11" t="s">
        <v>892</v>
      </c>
      <c r="DV114" s="11" t="s">
        <v>892</v>
      </c>
      <c r="DW114" s="11" t="s">
        <v>892</v>
      </c>
      <c r="DX114" s="11" t="s">
        <v>892</v>
      </c>
      <c r="DY114" s="11" t="s">
        <v>892</v>
      </c>
      <c r="DZ114" s="11" t="s">
        <v>892</v>
      </c>
      <c r="EA114" s="11" t="s">
        <v>892</v>
      </c>
      <c r="EB114" s="11" t="s">
        <v>892</v>
      </c>
      <c r="EC114" s="11" t="s">
        <v>892</v>
      </c>
      <c r="ED114" s="11" t="s">
        <v>892</v>
      </c>
      <c r="EE114" s="11" t="s">
        <v>892</v>
      </c>
      <c r="EF114" s="11" t="s">
        <v>892</v>
      </c>
      <c r="EG114" s="11" t="s">
        <v>892</v>
      </c>
      <c r="EH114" s="11" t="s">
        <v>892</v>
      </c>
      <c r="EI114" s="11" t="s">
        <v>892</v>
      </c>
      <c r="EJ114" s="11" t="s">
        <v>892</v>
      </c>
      <c r="EK114" s="11" t="s">
        <v>892</v>
      </c>
      <c r="EL114" s="11" t="s">
        <v>892</v>
      </c>
      <c r="EM114" s="11" t="s">
        <v>892</v>
      </c>
      <c r="EN114" s="11" t="s">
        <v>892</v>
      </c>
      <c r="EO114" s="11" t="s">
        <v>892</v>
      </c>
      <c r="EP114" s="11" t="s">
        <v>892</v>
      </c>
      <c r="EQ114" s="11" t="s">
        <v>892</v>
      </c>
      <c r="ER114" s="11" t="s">
        <v>892</v>
      </c>
      <c r="ES114" s="11" t="s">
        <v>892</v>
      </c>
      <c r="ET114" s="11" t="s">
        <v>892</v>
      </c>
      <c r="EU114" s="11" t="s">
        <v>892</v>
      </c>
      <c r="EV114" s="11" t="s">
        <v>892</v>
      </c>
      <c r="EW114" s="11" t="s">
        <v>892</v>
      </c>
      <c r="EX114" s="11" t="s">
        <v>892</v>
      </c>
      <c r="EY114" s="11" t="s">
        <v>892</v>
      </c>
      <c r="EZ114" s="11" t="s">
        <v>892</v>
      </c>
      <c r="FA114" s="11" t="s">
        <v>892</v>
      </c>
      <c r="FB114" s="11" t="s">
        <v>892</v>
      </c>
      <c r="FC114" s="11" t="s">
        <v>892</v>
      </c>
      <c r="FD114" s="11" t="s">
        <v>892</v>
      </c>
      <c r="FE114" s="11" t="s">
        <v>892</v>
      </c>
      <c r="FF114" s="11" t="s">
        <v>892</v>
      </c>
      <c r="FG114" s="11" t="s">
        <v>892</v>
      </c>
      <c r="FH114" s="11" t="s">
        <v>892</v>
      </c>
      <c r="FI114" s="11" t="s">
        <v>892</v>
      </c>
      <c r="FJ114" s="11" t="s">
        <v>892</v>
      </c>
      <c r="FK114" s="11" t="s">
        <v>892</v>
      </c>
      <c r="FL114" s="11" t="s">
        <v>892</v>
      </c>
      <c r="FM114" s="11" t="s">
        <v>892</v>
      </c>
      <c r="FN114" s="11" t="s">
        <v>892</v>
      </c>
      <c r="FO114" s="11" t="s">
        <v>892</v>
      </c>
      <c r="FP114" s="11" t="s">
        <v>892</v>
      </c>
      <c r="FQ114" s="11" t="s">
        <v>892</v>
      </c>
      <c r="FR114" s="11" t="s">
        <v>892</v>
      </c>
      <c r="FS114" s="11" t="s">
        <v>892</v>
      </c>
      <c r="FT114" s="11" t="s">
        <v>892</v>
      </c>
      <c r="FU114" s="11" t="s">
        <v>892</v>
      </c>
      <c r="FV114" s="11" t="s">
        <v>892</v>
      </c>
      <c r="FW114" s="11" t="s">
        <v>892</v>
      </c>
      <c r="FX114" s="11" t="s">
        <v>892</v>
      </c>
      <c r="FY114" s="11" t="s">
        <v>892</v>
      </c>
      <c r="FZ114" s="11" t="s">
        <v>892</v>
      </c>
      <c r="GA114" s="11" t="s">
        <v>892</v>
      </c>
      <c r="GB114" s="11" t="s">
        <v>892</v>
      </c>
      <c r="GC114" s="11" t="s">
        <v>892</v>
      </c>
      <c r="GD114" s="11" t="s">
        <v>892</v>
      </c>
      <c r="GE114" s="11" t="s">
        <v>892</v>
      </c>
      <c r="GF114" s="11" t="s">
        <v>892</v>
      </c>
      <c r="GG114" s="11" t="s">
        <v>892</v>
      </c>
      <c r="GH114" s="11">
        <v>-7.2931713709677446</v>
      </c>
      <c r="GI114" s="11" t="s">
        <v>892</v>
      </c>
      <c r="GJ114" s="11" t="s">
        <v>892</v>
      </c>
      <c r="GK114" s="11" t="s">
        <v>892</v>
      </c>
      <c r="GL114" s="11" t="s">
        <v>892</v>
      </c>
      <c r="GM114" s="11" t="s">
        <v>892</v>
      </c>
      <c r="GN114" s="11" t="s">
        <v>892</v>
      </c>
      <c r="GO114" s="11" t="s">
        <v>892</v>
      </c>
      <c r="GP114" s="11" t="s">
        <v>892</v>
      </c>
      <c r="GQ114" s="11" t="s">
        <v>892</v>
      </c>
      <c r="GR114" s="11" t="s">
        <v>892</v>
      </c>
      <c r="GS114" s="11" t="s">
        <v>892</v>
      </c>
      <c r="GT114" s="11" t="s">
        <v>892</v>
      </c>
      <c r="GU114" s="11" t="s">
        <v>892</v>
      </c>
    </row>
    <row r="115" spans="3:203">
      <c r="C115" s="10" t="s">
        <v>891</v>
      </c>
      <c r="E115" s="11">
        <v>175</v>
      </c>
      <c r="F115" s="11">
        <v>193</v>
      </c>
      <c r="G115" s="11">
        <v>152</v>
      </c>
      <c r="H115" s="11">
        <v>232</v>
      </c>
      <c r="I115" s="11">
        <v>233</v>
      </c>
      <c r="J115" s="11">
        <v>154</v>
      </c>
      <c r="K115" s="11">
        <v>168</v>
      </c>
      <c r="L115" s="11">
        <v>168</v>
      </c>
      <c r="M115" s="11">
        <v>148</v>
      </c>
      <c r="N115" s="11">
        <v>182</v>
      </c>
      <c r="O115" s="11">
        <v>35</v>
      </c>
      <c r="P115" s="11">
        <v>171</v>
      </c>
      <c r="Q115" s="11">
        <v>193</v>
      </c>
      <c r="R115" s="11">
        <v>149</v>
      </c>
      <c r="S115" s="11">
        <v>68</v>
      </c>
      <c r="T115" s="11">
        <v>92</v>
      </c>
      <c r="U115" s="11">
        <v>134</v>
      </c>
      <c r="V115" s="11">
        <v>249</v>
      </c>
      <c r="W115" s="11" t="s">
        <v>892</v>
      </c>
      <c r="X115" s="11">
        <v>42</v>
      </c>
      <c r="Y115" s="11">
        <v>25</v>
      </c>
      <c r="Z115" s="11">
        <v>17</v>
      </c>
      <c r="AA115" s="11">
        <v>10</v>
      </c>
      <c r="AB115" s="11" t="s">
        <v>892</v>
      </c>
      <c r="AC115" s="11" t="s">
        <v>892</v>
      </c>
      <c r="AD115" s="11" t="s">
        <v>892</v>
      </c>
      <c r="AE115" s="11" t="s">
        <v>892</v>
      </c>
      <c r="AF115" s="11" t="s">
        <v>892</v>
      </c>
      <c r="AG115" s="11" t="s">
        <v>892</v>
      </c>
      <c r="AH115" s="11" t="s">
        <v>892</v>
      </c>
      <c r="AI115" s="11" t="s">
        <v>892</v>
      </c>
      <c r="AJ115" s="11" t="s">
        <v>892</v>
      </c>
      <c r="AK115" s="11" t="s">
        <v>892</v>
      </c>
      <c r="AL115" s="11" t="s">
        <v>892</v>
      </c>
      <c r="AM115" s="11" t="s">
        <v>892</v>
      </c>
      <c r="AN115" s="11" t="s">
        <v>892</v>
      </c>
      <c r="AO115" s="11" t="s">
        <v>892</v>
      </c>
      <c r="AP115" s="11" t="s">
        <v>892</v>
      </c>
      <c r="AQ115" s="11" t="s">
        <v>892</v>
      </c>
      <c r="AR115" s="11" t="s">
        <v>892</v>
      </c>
      <c r="AS115" s="11" t="s">
        <v>892</v>
      </c>
      <c r="AT115" s="11" t="s">
        <v>892</v>
      </c>
      <c r="AU115" s="11" t="s">
        <v>892</v>
      </c>
      <c r="AV115" s="11" t="s">
        <v>892</v>
      </c>
      <c r="AW115" s="11" t="s">
        <v>892</v>
      </c>
      <c r="AX115" s="11" t="s">
        <v>892</v>
      </c>
      <c r="AY115" s="11" t="s">
        <v>892</v>
      </c>
      <c r="AZ115" s="11" t="s">
        <v>892</v>
      </c>
      <c r="BA115" s="11" t="s">
        <v>892</v>
      </c>
      <c r="BB115" s="11" t="s">
        <v>892</v>
      </c>
      <c r="BC115" s="11" t="s">
        <v>892</v>
      </c>
      <c r="BD115" s="11" t="s">
        <v>892</v>
      </c>
      <c r="BE115" s="11" t="s">
        <v>892</v>
      </c>
      <c r="BF115" s="11" t="s">
        <v>892</v>
      </c>
      <c r="BG115" s="11" t="s">
        <v>892</v>
      </c>
      <c r="BH115" s="11" t="s">
        <v>892</v>
      </c>
      <c r="BI115" s="11" t="s">
        <v>892</v>
      </c>
      <c r="BJ115" s="11" t="s">
        <v>892</v>
      </c>
      <c r="BK115" s="11" t="s">
        <v>892</v>
      </c>
      <c r="BL115" s="11" t="s">
        <v>892</v>
      </c>
      <c r="BM115" s="11" t="s">
        <v>892</v>
      </c>
      <c r="BN115" s="11" t="s">
        <v>892</v>
      </c>
      <c r="BO115" s="11" t="s">
        <v>892</v>
      </c>
      <c r="BP115" s="11" t="s">
        <v>892</v>
      </c>
      <c r="BQ115" s="11" t="s">
        <v>892</v>
      </c>
      <c r="BR115" s="11" t="s">
        <v>892</v>
      </c>
      <c r="BS115" s="11" t="s">
        <v>892</v>
      </c>
      <c r="BT115" s="11" t="s">
        <v>892</v>
      </c>
      <c r="BU115" s="11" t="s">
        <v>892</v>
      </c>
      <c r="BV115" s="11" t="s">
        <v>892</v>
      </c>
      <c r="BW115" s="11" t="s">
        <v>892</v>
      </c>
      <c r="BX115" s="11" t="s">
        <v>892</v>
      </c>
      <c r="BY115" s="11" t="s">
        <v>892</v>
      </c>
      <c r="BZ115" s="11" t="s">
        <v>892</v>
      </c>
      <c r="CA115" s="11" t="s">
        <v>892</v>
      </c>
      <c r="CB115" s="11" t="s">
        <v>892</v>
      </c>
      <c r="CC115" s="11" t="s">
        <v>892</v>
      </c>
      <c r="CD115" s="11" t="s">
        <v>892</v>
      </c>
      <c r="CE115" s="11" t="s">
        <v>892</v>
      </c>
      <c r="CF115" s="11" t="s">
        <v>892</v>
      </c>
      <c r="CG115" s="11" t="s">
        <v>892</v>
      </c>
      <c r="CH115" s="11" t="s">
        <v>892</v>
      </c>
      <c r="CI115" s="11" t="s">
        <v>892</v>
      </c>
      <c r="CJ115" s="11" t="s">
        <v>892</v>
      </c>
      <c r="CK115" s="11" t="s">
        <v>892</v>
      </c>
      <c r="CL115" s="11" t="s">
        <v>892</v>
      </c>
      <c r="CM115" s="11" t="s">
        <v>892</v>
      </c>
      <c r="CN115" s="11" t="s">
        <v>892</v>
      </c>
      <c r="CO115" s="11" t="s">
        <v>892</v>
      </c>
      <c r="CP115" s="11" t="s">
        <v>892</v>
      </c>
      <c r="CQ115" s="11" t="s">
        <v>892</v>
      </c>
      <c r="CR115" s="11" t="s">
        <v>892</v>
      </c>
      <c r="CS115" s="11" t="s">
        <v>892</v>
      </c>
      <c r="CT115" s="11" t="s">
        <v>892</v>
      </c>
      <c r="CU115" s="11" t="s">
        <v>892</v>
      </c>
      <c r="CV115" s="11" t="s">
        <v>892</v>
      </c>
      <c r="CW115" s="11" t="s">
        <v>892</v>
      </c>
      <c r="CX115" s="11" t="s">
        <v>892</v>
      </c>
      <c r="CY115" s="11" t="s">
        <v>892</v>
      </c>
      <c r="CZ115" s="11" t="s">
        <v>892</v>
      </c>
      <c r="DA115" s="11" t="s">
        <v>892</v>
      </c>
      <c r="DB115" s="11" t="s">
        <v>892</v>
      </c>
      <c r="DC115" s="11" t="s">
        <v>892</v>
      </c>
      <c r="DD115" s="11" t="s">
        <v>892</v>
      </c>
      <c r="DE115" s="11" t="s">
        <v>892</v>
      </c>
      <c r="DF115" s="11" t="s">
        <v>892</v>
      </c>
      <c r="DG115" s="11" t="s">
        <v>892</v>
      </c>
      <c r="DH115" s="11" t="s">
        <v>892</v>
      </c>
      <c r="DI115" s="11" t="s">
        <v>892</v>
      </c>
      <c r="DJ115" s="11" t="s">
        <v>892</v>
      </c>
      <c r="DK115" s="11" t="s">
        <v>892</v>
      </c>
      <c r="DL115" s="11" t="s">
        <v>892</v>
      </c>
      <c r="DM115" s="11" t="s">
        <v>892</v>
      </c>
      <c r="DN115" s="11" t="s">
        <v>892</v>
      </c>
      <c r="DO115" s="11" t="s">
        <v>892</v>
      </c>
      <c r="DP115" s="11" t="s">
        <v>892</v>
      </c>
      <c r="DQ115" s="11" t="s">
        <v>892</v>
      </c>
      <c r="DR115" s="11" t="s">
        <v>892</v>
      </c>
      <c r="DS115" s="11" t="s">
        <v>892</v>
      </c>
      <c r="DT115" s="11" t="s">
        <v>892</v>
      </c>
      <c r="DU115" s="11" t="s">
        <v>892</v>
      </c>
      <c r="DV115" s="11" t="s">
        <v>892</v>
      </c>
      <c r="DW115" s="11" t="s">
        <v>892</v>
      </c>
      <c r="DX115" s="11" t="s">
        <v>892</v>
      </c>
      <c r="DY115" s="11" t="s">
        <v>892</v>
      </c>
      <c r="DZ115" s="11" t="s">
        <v>892</v>
      </c>
      <c r="EA115" s="11" t="s">
        <v>892</v>
      </c>
      <c r="EB115" s="11" t="s">
        <v>892</v>
      </c>
      <c r="EC115" s="11" t="s">
        <v>892</v>
      </c>
      <c r="ED115" s="11" t="s">
        <v>892</v>
      </c>
      <c r="EE115" s="11" t="s">
        <v>892</v>
      </c>
      <c r="EF115" s="11" t="s">
        <v>892</v>
      </c>
      <c r="EG115" s="11" t="s">
        <v>892</v>
      </c>
      <c r="EH115" s="11" t="s">
        <v>892</v>
      </c>
      <c r="EI115" s="11" t="s">
        <v>892</v>
      </c>
      <c r="EJ115" s="11" t="s">
        <v>892</v>
      </c>
      <c r="EK115" s="11" t="s">
        <v>892</v>
      </c>
      <c r="EL115" s="11" t="s">
        <v>892</v>
      </c>
      <c r="EM115" s="11" t="s">
        <v>892</v>
      </c>
      <c r="EN115" s="11" t="s">
        <v>892</v>
      </c>
      <c r="EO115" s="11" t="s">
        <v>892</v>
      </c>
      <c r="EP115" s="11" t="s">
        <v>892</v>
      </c>
      <c r="EQ115" s="11" t="s">
        <v>892</v>
      </c>
      <c r="ER115" s="11" t="s">
        <v>892</v>
      </c>
      <c r="ES115" s="11" t="s">
        <v>892</v>
      </c>
      <c r="ET115" s="11" t="s">
        <v>892</v>
      </c>
      <c r="EU115" s="11" t="s">
        <v>892</v>
      </c>
      <c r="EV115" s="11" t="s">
        <v>892</v>
      </c>
      <c r="EW115" s="11" t="s">
        <v>892</v>
      </c>
      <c r="EX115" s="11" t="s">
        <v>892</v>
      </c>
      <c r="EY115" s="11" t="s">
        <v>892</v>
      </c>
      <c r="EZ115" s="11" t="s">
        <v>892</v>
      </c>
      <c r="FA115" s="11" t="s">
        <v>892</v>
      </c>
      <c r="FB115" s="11" t="s">
        <v>892</v>
      </c>
      <c r="FC115" s="11" t="s">
        <v>892</v>
      </c>
      <c r="FD115" s="11" t="s">
        <v>892</v>
      </c>
      <c r="FE115" s="11" t="s">
        <v>892</v>
      </c>
      <c r="FF115" s="11" t="s">
        <v>892</v>
      </c>
      <c r="FG115" s="11" t="s">
        <v>892</v>
      </c>
      <c r="FH115" s="11" t="s">
        <v>892</v>
      </c>
      <c r="FI115" s="11" t="s">
        <v>892</v>
      </c>
      <c r="FJ115" s="11" t="s">
        <v>892</v>
      </c>
      <c r="FK115" s="11" t="s">
        <v>892</v>
      </c>
      <c r="FL115" s="11" t="s">
        <v>892</v>
      </c>
      <c r="FM115" s="11" t="s">
        <v>892</v>
      </c>
      <c r="FN115" s="11" t="s">
        <v>892</v>
      </c>
      <c r="FO115" s="11" t="s">
        <v>892</v>
      </c>
      <c r="FP115" s="11" t="s">
        <v>892</v>
      </c>
      <c r="FQ115" s="11" t="s">
        <v>892</v>
      </c>
      <c r="FR115" s="11" t="s">
        <v>892</v>
      </c>
      <c r="FS115" s="11" t="s">
        <v>892</v>
      </c>
      <c r="FT115" s="11" t="s">
        <v>892</v>
      </c>
      <c r="FU115" s="11" t="s">
        <v>892</v>
      </c>
      <c r="FV115" s="11" t="s">
        <v>892</v>
      </c>
      <c r="FW115" s="11" t="s">
        <v>892</v>
      </c>
      <c r="FX115" s="11" t="s">
        <v>892</v>
      </c>
      <c r="FY115" s="11" t="s">
        <v>892</v>
      </c>
      <c r="FZ115" s="11" t="s">
        <v>892</v>
      </c>
      <c r="GA115" s="11" t="s">
        <v>892</v>
      </c>
      <c r="GB115" s="11" t="s">
        <v>892</v>
      </c>
      <c r="GC115" s="11" t="s">
        <v>892</v>
      </c>
      <c r="GD115" s="11" t="s">
        <v>892</v>
      </c>
      <c r="GE115" s="11" t="s">
        <v>892</v>
      </c>
      <c r="GF115" s="11" t="s">
        <v>892</v>
      </c>
      <c r="GG115" s="11" t="s">
        <v>892</v>
      </c>
      <c r="GH115" s="11">
        <v>248</v>
      </c>
      <c r="GI115" s="11" t="s">
        <v>892</v>
      </c>
      <c r="GJ115" s="11" t="s">
        <v>892</v>
      </c>
      <c r="GK115" s="11" t="s">
        <v>892</v>
      </c>
      <c r="GL115" s="11" t="s">
        <v>892</v>
      </c>
      <c r="GM115" s="11" t="s">
        <v>892</v>
      </c>
      <c r="GN115" s="11" t="s">
        <v>892</v>
      </c>
      <c r="GO115" s="11" t="s">
        <v>892</v>
      </c>
      <c r="GP115" s="11" t="s">
        <v>892</v>
      </c>
      <c r="GQ115" s="11" t="s">
        <v>892</v>
      </c>
      <c r="GR115" s="11" t="s">
        <v>892</v>
      </c>
      <c r="GS115" s="11" t="s">
        <v>892</v>
      </c>
      <c r="GT115" s="11" t="s">
        <v>892</v>
      </c>
      <c r="GU115" s="11" t="s">
        <v>892</v>
      </c>
    </row>
    <row r="116" spans="3:203">
      <c r="C116" s="10" t="s">
        <v>891</v>
      </c>
      <c r="E116" s="11">
        <v>0.72314049586776852</v>
      </c>
      <c r="F116" s="11">
        <v>0.78455284552845528</v>
      </c>
      <c r="G116" s="11">
        <v>0.60079051383399207</v>
      </c>
      <c r="H116" s="11">
        <v>0.92800000000000005</v>
      </c>
      <c r="I116" s="11">
        <v>0.94331983805668018</v>
      </c>
      <c r="J116" s="11">
        <v>0.6905829596412556</v>
      </c>
      <c r="K116" s="11">
        <v>0.67469879518072284</v>
      </c>
      <c r="L116" s="11">
        <v>0.68852459016393441</v>
      </c>
      <c r="M116" s="11">
        <v>0.60655737704918034</v>
      </c>
      <c r="N116" s="11">
        <v>0.73983739837398366</v>
      </c>
      <c r="O116" s="11">
        <v>0.13888888888888884</v>
      </c>
      <c r="P116" s="11">
        <v>0.70081967213114749</v>
      </c>
      <c r="Q116" s="11">
        <v>0.77822580645161288</v>
      </c>
      <c r="R116" s="11">
        <v>0.62343096234309625</v>
      </c>
      <c r="S116" s="11">
        <v>0.2753036437246964</v>
      </c>
      <c r="T116" s="11">
        <v>0.3801652892561983</v>
      </c>
      <c r="U116" s="11">
        <v>0.53600000000000003</v>
      </c>
      <c r="V116" s="11">
        <v>0.98418972332015808</v>
      </c>
      <c r="W116" s="11" t="s">
        <v>892</v>
      </c>
      <c r="X116" s="11">
        <v>0.95454545454545459</v>
      </c>
      <c r="Y116" s="11">
        <v>0.6097560975609756</v>
      </c>
      <c r="Z116" s="11">
        <v>0.60714285714285721</v>
      </c>
      <c r="AA116" s="11">
        <v>0.3571428571428571</v>
      </c>
      <c r="AB116" s="11" t="s">
        <v>892</v>
      </c>
      <c r="AC116" s="11" t="s">
        <v>892</v>
      </c>
      <c r="AD116" s="11" t="s">
        <v>892</v>
      </c>
      <c r="AE116" s="11" t="s">
        <v>892</v>
      </c>
      <c r="AF116" s="11" t="s">
        <v>892</v>
      </c>
      <c r="AG116" s="11" t="s">
        <v>892</v>
      </c>
      <c r="AH116" s="11" t="s">
        <v>892</v>
      </c>
      <c r="AI116" s="11" t="s">
        <v>892</v>
      </c>
      <c r="AJ116" s="11" t="s">
        <v>892</v>
      </c>
      <c r="AK116" s="11" t="s">
        <v>892</v>
      </c>
      <c r="AL116" s="11" t="s">
        <v>892</v>
      </c>
      <c r="AM116" s="11" t="s">
        <v>892</v>
      </c>
      <c r="AN116" s="11" t="s">
        <v>892</v>
      </c>
      <c r="AO116" s="11" t="s">
        <v>892</v>
      </c>
      <c r="AP116" s="11" t="s">
        <v>892</v>
      </c>
      <c r="AQ116" s="11" t="s">
        <v>892</v>
      </c>
      <c r="AR116" s="11" t="s">
        <v>892</v>
      </c>
      <c r="AS116" s="11" t="s">
        <v>892</v>
      </c>
      <c r="AT116" s="11" t="s">
        <v>892</v>
      </c>
      <c r="AU116" s="11" t="s">
        <v>892</v>
      </c>
      <c r="AV116" s="11" t="s">
        <v>892</v>
      </c>
      <c r="AW116" s="11" t="s">
        <v>892</v>
      </c>
      <c r="AX116" s="11" t="s">
        <v>892</v>
      </c>
      <c r="AY116" s="11" t="s">
        <v>892</v>
      </c>
      <c r="AZ116" s="11" t="s">
        <v>892</v>
      </c>
      <c r="BA116" s="11" t="s">
        <v>892</v>
      </c>
      <c r="BB116" s="11" t="s">
        <v>892</v>
      </c>
      <c r="BC116" s="11" t="s">
        <v>892</v>
      </c>
      <c r="BD116" s="11" t="s">
        <v>892</v>
      </c>
      <c r="BE116" s="11" t="s">
        <v>892</v>
      </c>
      <c r="BF116" s="11" t="s">
        <v>892</v>
      </c>
      <c r="BG116" s="11" t="s">
        <v>892</v>
      </c>
      <c r="BH116" s="11" t="s">
        <v>892</v>
      </c>
      <c r="BI116" s="11" t="s">
        <v>892</v>
      </c>
      <c r="BJ116" s="11" t="s">
        <v>892</v>
      </c>
      <c r="BK116" s="11" t="s">
        <v>892</v>
      </c>
      <c r="BL116" s="11" t="s">
        <v>892</v>
      </c>
      <c r="BM116" s="11" t="s">
        <v>892</v>
      </c>
      <c r="BN116" s="11" t="s">
        <v>892</v>
      </c>
      <c r="BO116" s="11" t="s">
        <v>892</v>
      </c>
      <c r="BP116" s="11" t="s">
        <v>892</v>
      </c>
      <c r="BQ116" s="11" t="s">
        <v>892</v>
      </c>
      <c r="BR116" s="11" t="s">
        <v>892</v>
      </c>
      <c r="BS116" s="11" t="s">
        <v>892</v>
      </c>
      <c r="BT116" s="11" t="s">
        <v>892</v>
      </c>
      <c r="BU116" s="11" t="s">
        <v>892</v>
      </c>
      <c r="BV116" s="11" t="s">
        <v>892</v>
      </c>
      <c r="BW116" s="11" t="s">
        <v>892</v>
      </c>
      <c r="BX116" s="11" t="s">
        <v>892</v>
      </c>
      <c r="BY116" s="11" t="s">
        <v>892</v>
      </c>
      <c r="BZ116" s="11" t="s">
        <v>892</v>
      </c>
      <c r="CA116" s="11" t="s">
        <v>892</v>
      </c>
      <c r="CB116" s="11" t="s">
        <v>892</v>
      </c>
      <c r="CC116" s="11" t="s">
        <v>892</v>
      </c>
      <c r="CD116" s="11" t="s">
        <v>892</v>
      </c>
      <c r="CE116" s="11" t="s">
        <v>892</v>
      </c>
      <c r="CF116" s="11" t="s">
        <v>892</v>
      </c>
      <c r="CG116" s="11" t="s">
        <v>892</v>
      </c>
      <c r="CH116" s="11" t="s">
        <v>892</v>
      </c>
      <c r="CI116" s="11" t="s">
        <v>892</v>
      </c>
      <c r="CJ116" s="11" t="s">
        <v>892</v>
      </c>
      <c r="CK116" s="11" t="s">
        <v>892</v>
      </c>
      <c r="CL116" s="11" t="s">
        <v>892</v>
      </c>
      <c r="CM116" s="11" t="s">
        <v>892</v>
      </c>
      <c r="CN116" s="11" t="s">
        <v>892</v>
      </c>
      <c r="CO116" s="11" t="s">
        <v>892</v>
      </c>
      <c r="CP116" s="11" t="s">
        <v>892</v>
      </c>
      <c r="CQ116" s="11" t="s">
        <v>892</v>
      </c>
      <c r="CR116" s="11" t="s">
        <v>892</v>
      </c>
      <c r="CS116" s="11" t="s">
        <v>892</v>
      </c>
      <c r="CT116" s="11" t="s">
        <v>892</v>
      </c>
      <c r="CU116" s="11" t="s">
        <v>892</v>
      </c>
      <c r="CV116" s="11" t="s">
        <v>892</v>
      </c>
      <c r="CW116" s="11" t="s">
        <v>892</v>
      </c>
      <c r="CX116" s="11" t="s">
        <v>892</v>
      </c>
      <c r="CY116" s="11" t="s">
        <v>892</v>
      </c>
      <c r="CZ116" s="11" t="s">
        <v>892</v>
      </c>
      <c r="DA116" s="11" t="s">
        <v>892</v>
      </c>
      <c r="DB116" s="11" t="s">
        <v>892</v>
      </c>
      <c r="DC116" s="11" t="s">
        <v>892</v>
      </c>
      <c r="DD116" s="11" t="s">
        <v>892</v>
      </c>
      <c r="DE116" s="11" t="s">
        <v>892</v>
      </c>
      <c r="DF116" s="11" t="s">
        <v>892</v>
      </c>
      <c r="DG116" s="11" t="s">
        <v>892</v>
      </c>
      <c r="DH116" s="11" t="s">
        <v>892</v>
      </c>
      <c r="DI116" s="11" t="s">
        <v>892</v>
      </c>
      <c r="DJ116" s="11" t="s">
        <v>892</v>
      </c>
      <c r="DK116" s="11" t="s">
        <v>892</v>
      </c>
      <c r="DL116" s="11" t="s">
        <v>892</v>
      </c>
      <c r="DM116" s="11" t="s">
        <v>892</v>
      </c>
      <c r="DN116" s="11" t="s">
        <v>892</v>
      </c>
      <c r="DO116" s="11" t="s">
        <v>892</v>
      </c>
      <c r="DP116" s="11" t="s">
        <v>892</v>
      </c>
      <c r="DQ116" s="11" t="s">
        <v>892</v>
      </c>
      <c r="DR116" s="11" t="s">
        <v>892</v>
      </c>
      <c r="DS116" s="11" t="s">
        <v>892</v>
      </c>
      <c r="DT116" s="11" t="s">
        <v>892</v>
      </c>
      <c r="DU116" s="11" t="s">
        <v>892</v>
      </c>
      <c r="DV116" s="11" t="s">
        <v>892</v>
      </c>
      <c r="DW116" s="11" t="s">
        <v>892</v>
      </c>
      <c r="DX116" s="11" t="s">
        <v>892</v>
      </c>
      <c r="DY116" s="11" t="s">
        <v>892</v>
      </c>
      <c r="DZ116" s="11" t="s">
        <v>892</v>
      </c>
      <c r="EA116" s="11" t="s">
        <v>892</v>
      </c>
      <c r="EB116" s="11" t="s">
        <v>892</v>
      </c>
      <c r="EC116" s="11" t="s">
        <v>892</v>
      </c>
      <c r="ED116" s="11" t="s">
        <v>892</v>
      </c>
      <c r="EE116" s="11" t="s">
        <v>892</v>
      </c>
      <c r="EF116" s="11" t="s">
        <v>892</v>
      </c>
      <c r="EG116" s="11" t="s">
        <v>892</v>
      </c>
      <c r="EH116" s="11" t="s">
        <v>892</v>
      </c>
      <c r="EI116" s="11" t="s">
        <v>892</v>
      </c>
      <c r="EJ116" s="11" t="s">
        <v>892</v>
      </c>
      <c r="EK116" s="11" t="s">
        <v>892</v>
      </c>
      <c r="EL116" s="11" t="s">
        <v>892</v>
      </c>
      <c r="EM116" s="11" t="s">
        <v>892</v>
      </c>
      <c r="EN116" s="11" t="s">
        <v>892</v>
      </c>
      <c r="EO116" s="11" t="s">
        <v>892</v>
      </c>
      <c r="EP116" s="11" t="s">
        <v>892</v>
      </c>
      <c r="EQ116" s="11" t="s">
        <v>892</v>
      </c>
      <c r="ER116" s="11" t="s">
        <v>892</v>
      </c>
      <c r="ES116" s="11" t="s">
        <v>892</v>
      </c>
      <c r="ET116" s="11" t="s">
        <v>892</v>
      </c>
      <c r="EU116" s="11" t="s">
        <v>892</v>
      </c>
      <c r="EV116" s="11" t="s">
        <v>892</v>
      </c>
      <c r="EW116" s="11" t="s">
        <v>892</v>
      </c>
      <c r="EX116" s="11" t="s">
        <v>892</v>
      </c>
      <c r="EY116" s="11" t="s">
        <v>892</v>
      </c>
      <c r="EZ116" s="11" t="s">
        <v>892</v>
      </c>
      <c r="FA116" s="11" t="s">
        <v>892</v>
      </c>
      <c r="FB116" s="11" t="s">
        <v>892</v>
      </c>
      <c r="FC116" s="11" t="s">
        <v>892</v>
      </c>
      <c r="FD116" s="11" t="s">
        <v>892</v>
      </c>
      <c r="FE116" s="11" t="s">
        <v>892</v>
      </c>
      <c r="FF116" s="11" t="s">
        <v>892</v>
      </c>
      <c r="FG116" s="11" t="s">
        <v>892</v>
      </c>
      <c r="FH116" s="11" t="s">
        <v>892</v>
      </c>
      <c r="FI116" s="11" t="s">
        <v>892</v>
      </c>
      <c r="FJ116" s="11" t="s">
        <v>892</v>
      </c>
      <c r="FK116" s="11" t="s">
        <v>892</v>
      </c>
      <c r="FL116" s="11" t="s">
        <v>892</v>
      </c>
      <c r="FM116" s="11" t="s">
        <v>892</v>
      </c>
      <c r="FN116" s="11" t="s">
        <v>892</v>
      </c>
      <c r="FO116" s="11" t="s">
        <v>892</v>
      </c>
      <c r="FP116" s="11" t="s">
        <v>892</v>
      </c>
      <c r="FQ116" s="11" t="s">
        <v>892</v>
      </c>
      <c r="FR116" s="11" t="s">
        <v>892</v>
      </c>
      <c r="FS116" s="11" t="s">
        <v>892</v>
      </c>
      <c r="FT116" s="11" t="s">
        <v>892</v>
      </c>
      <c r="FU116" s="11" t="s">
        <v>892</v>
      </c>
      <c r="FV116" s="11" t="s">
        <v>892</v>
      </c>
      <c r="FW116" s="11" t="s">
        <v>892</v>
      </c>
      <c r="FX116" s="11" t="s">
        <v>892</v>
      </c>
      <c r="FY116" s="11" t="s">
        <v>892</v>
      </c>
      <c r="FZ116" s="11" t="s">
        <v>892</v>
      </c>
      <c r="GA116" s="11" t="s">
        <v>892</v>
      </c>
      <c r="GB116" s="11" t="s">
        <v>892</v>
      </c>
      <c r="GC116" s="11" t="s">
        <v>892</v>
      </c>
      <c r="GD116" s="11" t="s">
        <v>892</v>
      </c>
      <c r="GE116" s="11" t="s">
        <v>892</v>
      </c>
      <c r="GF116" s="11" t="s">
        <v>892</v>
      </c>
      <c r="GG116" s="11" t="s">
        <v>892</v>
      </c>
      <c r="GH116" s="11" t="s">
        <v>892</v>
      </c>
      <c r="GI116" s="11" t="s">
        <v>892</v>
      </c>
      <c r="GJ116" s="11" t="s">
        <v>892</v>
      </c>
      <c r="GK116" s="11" t="s">
        <v>892</v>
      </c>
      <c r="GL116" s="11" t="s">
        <v>892</v>
      </c>
      <c r="GM116" s="11" t="s">
        <v>892</v>
      </c>
      <c r="GN116" s="11" t="s">
        <v>892</v>
      </c>
      <c r="GO116" s="11" t="s">
        <v>892</v>
      </c>
      <c r="GP116" s="11" t="s">
        <v>892</v>
      </c>
      <c r="GQ116" s="11" t="s">
        <v>892</v>
      </c>
      <c r="GR116" s="11" t="s">
        <v>892</v>
      </c>
      <c r="GS116" s="11" t="s">
        <v>892</v>
      </c>
      <c r="GT116" s="11" t="s">
        <v>892</v>
      </c>
      <c r="GU116" s="11" t="s">
        <v>892</v>
      </c>
    </row>
  </sheetData>
  <phoneticPr fontId="2" type="noConversion"/>
  <conditionalFormatting sqref="C3:C56">
    <cfRule type="cellIs" dxfId="44" priority="1" operator="equal">
      <formula>"&gt;0"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巨集2">
                <anchor moveWithCells="1" sizeWithCells="1">
                  <from>
                    <xdr:col>0</xdr:col>
                    <xdr:colOff>133350</xdr:colOff>
                    <xdr:row>0</xdr:row>
                    <xdr:rowOff>9525</xdr:rowOff>
                  </from>
                  <to>
                    <xdr:col>2</xdr:col>
                    <xdr:colOff>571500</xdr:colOff>
                    <xdr:row>0</xdr:row>
                    <xdr:rowOff>285750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GT162"/>
  <sheetViews>
    <sheetView workbookViewId="0">
      <pane xSplit="2" ySplit="2" topLeftCell="C3" activePane="bottomRight" state="frozen"/>
      <selection pane="topRight" activeCell="C1" sqref="C1"/>
      <selection pane="bottomLeft" activeCell="A3" sqref="A3"/>
      <selection pane="bottomRight" activeCell="J6" sqref="J6"/>
    </sheetView>
  </sheetViews>
  <sheetFormatPr defaultRowHeight="16.5"/>
  <cols>
    <col min="1" max="1" width="5.75" style="9" customWidth="1"/>
    <col min="2" max="2" width="4.75" style="10" customWidth="1"/>
    <col min="3" max="3" width="5.25" style="10" customWidth="1"/>
    <col min="4" max="202" width="7.375" style="11" customWidth="1"/>
    <col min="203" max="16384" width="9" style="11"/>
  </cols>
  <sheetData>
    <row r="1" spans="1:202" ht="26.25" customHeight="1">
      <c r="B1" s="10" t="s">
        <v>894</v>
      </c>
      <c r="D1" s="13" t="s">
        <v>10</v>
      </c>
      <c r="E1" s="13" t="s">
        <v>11</v>
      </c>
      <c r="F1" s="13" t="s">
        <v>12</v>
      </c>
      <c r="G1" s="13" t="s">
        <v>13</v>
      </c>
      <c r="H1" s="13" t="s">
        <v>14</v>
      </c>
      <c r="I1" s="13" t="s">
        <v>15</v>
      </c>
      <c r="J1" s="13" t="s">
        <v>16</v>
      </c>
      <c r="K1" s="13" t="s">
        <v>17</v>
      </c>
      <c r="L1" s="13" t="s">
        <v>18</v>
      </c>
      <c r="M1" s="13" t="s">
        <v>19</v>
      </c>
      <c r="N1" s="13" t="s">
        <v>20</v>
      </c>
      <c r="O1" s="13" t="s">
        <v>21</v>
      </c>
      <c r="P1" s="13" t="s">
        <v>22</v>
      </c>
      <c r="Q1" s="13" t="s">
        <v>23</v>
      </c>
      <c r="R1" s="13" t="s">
        <v>24</v>
      </c>
      <c r="S1" s="13" t="s">
        <v>25</v>
      </c>
      <c r="T1" s="13" t="s">
        <v>26</v>
      </c>
      <c r="U1" s="13" t="s">
        <v>27</v>
      </c>
      <c r="V1" s="13" t="s">
        <v>28</v>
      </c>
      <c r="W1" s="13" t="s">
        <v>29</v>
      </c>
      <c r="X1" s="13" t="s">
        <v>30</v>
      </c>
      <c r="Y1" s="13" t="s">
        <v>31</v>
      </c>
      <c r="Z1" s="13" t="s">
        <v>32</v>
      </c>
      <c r="AA1" s="13" t="s">
        <v>33</v>
      </c>
      <c r="AB1" s="13" t="s">
        <v>34</v>
      </c>
      <c r="AC1" s="13" t="s">
        <v>35</v>
      </c>
      <c r="AD1" s="13" t="s">
        <v>36</v>
      </c>
      <c r="AE1" s="13" t="s">
        <v>37</v>
      </c>
      <c r="AF1" s="13" t="s">
        <v>38</v>
      </c>
      <c r="AG1" s="13" t="s">
        <v>39</v>
      </c>
      <c r="AH1" s="13" t="s">
        <v>40</v>
      </c>
      <c r="AI1" s="13" t="s">
        <v>41</v>
      </c>
      <c r="AJ1" s="13" t="s">
        <v>42</v>
      </c>
      <c r="AK1" s="13" t="s">
        <v>43</v>
      </c>
      <c r="AL1" s="13" t="s">
        <v>44</v>
      </c>
      <c r="AM1" s="13" t="s">
        <v>45</v>
      </c>
      <c r="AN1" s="13" t="s">
        <v>46</v>
      </c>
      <c r="AO1" s="13" t="s">
        <v>47</v>
      </c>
      <c r="AP1" s="13" t="s">
        <v>48</v>
      </c>
      <c r="AQ1" s="13" t="s">
        <v>49</v>
      </c>
      <c r="AR1" s="13" t="s">
        <v>50</v>
      </c>
      <c r="AS1" s="13" t="s">
        <v>51</v>
      </c>
      <c r="AT1" s="13" t="s">
        <v>52</v>
      </c>
      <c r="AU1" s="13" t="s">
        <v>53</v>
      </c>
      <c r="AV1" s="13" t="s">
        <v>54</v>
      </c>
      <c r="AW1" s="13" t="s">
        <v>55</v>
      </c>
      <c r="AX1" s="13" t="s">
        <v>56</v>
      </c>
      <c r="AY1" s="13" t="s">
        <v>57</v>
      </c>
      <c r="AZ1" s="13" t="s">
        <v>58</v>
      </c>
      <c r="BA1" s="13" t="s">
        <v>59</v>
      </c>
      <c r="BB1" s="13" t="s">
        <v>60</v>
      </c>
      <c r="BC1" s="13" t="s">
        <v>61</v>
      </c>
      <c r="BD1" s="13" t="s">
        <v>62</v>
      </c>
      <c r="BE1" s="13" t="s">
        <v>63</v>
      </c>
      <c r="BF1" s="13" t="s">
        <v>64</v>
      </c>
      <c r="BG1" s="13" t="s">
        <v>65</v>
      </c>
      <c r="BH1" s="13" t="s">
        <v>66</v>
      </c>
      <c r="BI1" s="13" t="s">
        <v>67</v>
      </c>
      <c r="BJ1" s="13" t="s">
        <v>68</v>
      </c>
      <c r="BK1" s="13" t="s">
        <v>69</v>
      </c>
      <c r="BL1" s="13" t="s">
        <v>70</v>
      </c>
      <c r="BM1" s="13" t="s">
        <v>71</v>
      </c>
      <c r="BN1" s="13" t="s">
        <v>72</v>
      </c>
      <c r="BO1" s="13" t="s">
        <v>73</v>
      </c>
      <c r="BP1" s="13" t="s">
        <v>74</v>
      </c>
      <c r="BQ1" s="13" t="s">
        <v>75</v>
      </c>
      <c r="BR1" s="13" t="s">
        <v>76</v>
      </c>
      <c r="BS1" s="13" t="s">
        <v>77</v>
      </c>
      <c r="BT1" s="13" t="s">
        <v>78</v>
      </c>
      <c r="BU1" s="13" t="s">
        <v>79</v>
      </c>
      <c r="BV1" s="13" t="s">
        <v>80</v>
      </c>
      <c r="BW1" s="13" t="s">
        <v>81</v>
      </c>
      <c r="BX1" s="13" t="s">
        <v>82</v>
      </c>
      <c r="BY1" s="13" t="s">
        <v>83</v>
      </c>
      <c r="BZ1" s="13" t="s">
        <v>84</v>
      </c>
      <c r="CA1" s="13" t="s">
        <v>85</v>
      </c>
      <c r="CB1" s="13" t="s">
        <v>86</v>
      </c>
      <c r="CC1" s="13" t="s">
        <v>87</v>
      </c>
      <c r="CD1" s="13" t="s">
        <v>88</v>
      </c>
      <c r="CE1" s="13" t="s">
        <v>89</v>
      </c>
      <c r="CF1" s="13" t="s">
        <v>90</v>
      </c>
      <c r="CG1" s="13" t="s">
        <v>91</v>
      </c>
      <c r="CH1" s="13" t="s">
        <v>92</v>
      </c>
      <c r="CI1" s="13" t="s">
        <v>93</v>
      </c>
      <c r="CJ1" s="13" t="s">
        <v>94</v>
      </c>
      <c r="CK1" s="13" t="s">
        <v>95</v>
      </c>
      <c r="CL1" s="13" t="s">
        <v>96</v>
      </c>
      <c r="CM1" s="13" t="s">
        <v>97</v>
      </c>
      <c r="CN1" s="13" t="s">
        <v>98</v>
      </c>
      <c r="CO1" s="13" t="s">
        <v>99</v>
      </c>
      <c r="CP1" s="13" t="s">
        <v>100</v>
      </c>
      <c r="CQ1" s="13" t="s">
        <v>101</v>
      </c>
      <c r="CR1" s="13" t="s">
        <v>102</v>
      </c>
      <c r="CS1" s="13" t="s">
        <v>103</v>
      </c>
      <c r="CT1" s="13" t="s">
        <v>104</v>
      </c>
      <c r="CU1" s="13" t="s">
        <v>105</v>
      </c>
      <c r="CV1" s="13" t="s">
        <v>106</v>
      </c>
      <c r="CW1" s="13" t="s">
        <v>107</v>
      </c>
      <c r="CX1" s="13" t="s">
        <v>108</v>
      </c>
      <c r="CY1" s="13" t="s">
        <v>109</v>
      </c>
      <c r="CZ1" s="13" t="s">
        <v>110</v>
      </c>
      <c r="DA1" s="13" t="s">
        <v>111</v>
      </c>
      <c r="DB1" s="13" t="s">
        <v>112</v>
      </c>
      <c r="DC1" s="13" t="s">
        <v>113</v>
      </c>
      <c r="DD1" s="13" t="s">
        <v>114</v>
      </c>
      <c r="DE1" s="13" t="s">
        <v>115</v>
      </c>
      <c r="DF1" s="13" t="s">
        <v>116</v>
      </c>
      <c r="DG1" s="13" t="s">
        <v>117</v>
      </c>
      <c r="DH1" s="13" t="s">
        <v>118</v>
      </c>
      <c r="DI1" s="13" t="s">
        <v>119</v>
      </c>
      <c r="DJ1" s="13" t="s">
        <v>120</v>
      </c>
      <c r="DK1" s="13" t="s">
        <v>121</v>
      </c>
      <c r="DL1" s="13" t="s">
        <v>122</v>
      </c>
      <c r="DM1" s="13" t="s">
        <v>123</v>
      </c>
      <c r="DN1" s="13" t="s">
        <v>124</v>
      </c>
      <c r="DO1" s="13" t="s">
        <v>125</v>
      </c>
      <c r="DP1" s="13" t="s">
        <v>126</v>
      </c>
      <c r="DQ1" s="13" t="s">
        <v>127</v>
      </c>
      <c r="DR1" s="13" t="s">
        <v>128</v>
      </c>
      <c r="DS1" s="13" t="s">
        <v>129</v>
      </c>
      <c r="DT1" s="13" t="s">
        <v>130</v>
      </c>
      <c r="DU1" s="13" t="s">
        <v>131</v>
      </c>
      <c r="DV1" s="13" t="s">
        <v>132</v>
      </c>
      <c r="DW1" s="13" t="s">
        <v>133</v>
      </c>
      <c r="DX1" s="13" t="s">
        <v>134</v>
      </c>
      <c r="DY1" s="13" t="s">
        <v>135</v>
      </c>
      <c r="DZ1" s="13" t="s">
        <v>136</v>
      </c>
      <c r="EA1" s="13" t="s">
        <v>137</v>
      </c>
      <c r="EB1" s="13" t="s">
        <v>138</v>
      </c>
      <c r="EC1" s="13" t="s">
        <v>139</v>
      </c>
      <c r="ED1" s="13" t="s">
        <v>140</v>
      </c>
      <c r="EE1" s="13" t="s">
        <v>141</v>
      </c>
      <c r="EF1" s="13" t="s">
        <v>142</v>
      </c>
      <c r="EG1" s="13" t="s">
        <v>143</v>
      </c>
      <c r="EH1" s="13" t="s">
        <v>144</v>
      </c>
      <c r="EI1" s="13" t="s">
        <v>145</v>
      </c>
      <c r="EJ1" s="13" t="s">
        <v>146</v>
      </c>
      <c r="EK1" s="13" t="s">
        <v>147</v>
      </c>
      <c r="EL1" s="13" t="s">
        <v>148</v>
      </c>
      <c r="EM1" s="13" t="s">
        <v>149</v>
      </c>
      <c r="EN1" s="13" t="s">
        <v>150</v>
      </c>
      <c r="EO1" s="13" t="s">
        <v>151</v>
      </c>
      <c r="EP1" s="13" t="s">
        <v>152</v>
      </c>
      <c r="EQ1" s="13" t="s">
        <v>153</v>
      </c>
      <c r="ER1" s="13" t="s">
        <v>154</v>
      </c>
      <c r="ES1" s="13" t="s">
        <v>155</v>
      </c>
      <c r="ET1" s="13" t="s">
        <v>156</v>
      </c>
      <c r="EU1" s="13" t="s">
        <v>157</v>
      </c>
      <c r="EV1" s="13" t="s">
        <v>158</v>
      </c>
      <c r="EW1" s="13" t="s">
        <v>159</v>
      </c>
      <c r="EX1" s="13" t="s">
        <v>160</v>
      </c>
      <c r="EY1" s="13" t="s">
        <v>161</v>
      </c>
      <c r="EZ1" s="13" t="s">
        <v>162</v>
      </c>
      <c r="FA1" s="13" t="s">
        <v>163</v>
      </c>
      <c r="FB1" s="13" t="s">
        <v>164</v>
      </c>
      <c r="FC1" s="13" t="s">
        <v>165</v>
      </c>
      <c r="FD1" s="13" t="s">
        <v>166</v>
      </c>
      <c r="FE1" s="13" t="s">
        <v>167</v>
      </c>
      <c r="FF1" s="13" t="s">
        <v>168</v>
      </c>
      <c r="FG1" s="13" t="s">
        <v>169</v>
      </c>
      <c r="FH1" s="13" t="s">
        <v>170</v>
      </c>
      <c r="FI1" s="13" t="s">
        <v>171</v>
      </c>
      <c r="FJ1" s="13" t="s">
        <v>172</v>
      </c>
      <c r="FK1" s="13" t="s">
        <v>173</v>
      </c>
      <c r="FL1" s="13" t="s">
        <v>174</v>
      </c>
      <c r="FM1" s="13" t="s">
        <v>175</v>
      </c>
      <c r="FN1" s="13" t="s">
        <v>176</v>
      </c>
      <c r="FO1" s="13" t="s">
        <v>177</v>
      </c>
      <c r="FP1" s="13" t="s">
        <v>178</v>
      </c>
      <c r="FQ1" s="13" t="s">
        <v>179</v>
      </c>
      <c r="FR1" s="13" t="s">
        <v>180</v>
      </c>
      <c r="FS1" s="13" t="s">
        <v>181</v>
      </c>
      <c r="FT1" s="13" t="s">
        <v>182</v>
      </c>
      <c r="FU1" s="13" t="s">
        <v>183</v>
      </c>
      <c r="FV1" s="13" t="s">
        <v>184</v>
      </c>
      <c r="FW1" s="13" t="s">
        <v>185</v>
      </c>
      <c r="FX1" s="13" t="s">
        <v>186</v>
      </c>
      <c r="FY1" s="13" t="s">
        <v>187</v>
      </c>
      <c r="FZ1" s="13" t="s">
        <v>188</v>
      </c>
      <c r="GA1" s="13" t="s">
        <v>189</v>
      </c>
      <c r="GB1" s="13" t="s">
        <v>190</v>
      </c>
      <c r="GC1" s="13" t="s">
        <v>191</v>
      </c>
      <c r="GD1" s="13" t="s">
        <v>192</v>
      </c>
      <c r="GE1" s="13" t="s">
        <v>193</v>
      </c>
      <c r="GF1" s="13" t="s">
        <v>194</v>
      </c>
      <c r="GG1" s="13" t="s">
        <v>195</v>
      </c>
      <c r="GH1" s="13" t="s">
        <v>196</v>
      </c>
      <c r="GI1" s="13" t="s">
        <v>197</v>
      </c>
      <c r="GJ1" s="13" t="s">
        <v>198</v>
      </c>
      <c r="GK1" s="13" t="s">
        <v>199</v>
      </c>
      <c r="GL1" s="13" t="s">
        <v>200</v>
      </c>
      <c r="GM1" s="13" t="s">
        <v>201</v>
      </c>
      <c r="GN1" s="13" t="s">
        <v>202</v>
      </c>
      <c r="GO1" s="13" t="s">
        <v>203</v>
      </c>
      <c r="GP1" s="13" t="s">
        <v>204</v>
      </c>
      <c r="GQ1" s="13" t="s">
        <v>205</v>
      </c>
      <c r="GR1" s="13" t="s">
        <v>206</v>
      </c>
      <c r="GS1" s="13" t="s">
        <v>207</v>
      </c>
      <c r="GT1" s="13" t="s">
        <v>208</v>
      </c>
    </row>
    <row r="2" spans="1:202" s="14" customFormat="1" ht="66.75" thickBot="1">
      <c r="A2" s="7" t="s">
        <v>688</v>
      </c>
      <c r="B2" s="5" t="s">
        <v>687</v>
      </c>
      <c r="C2" s="5" t="s">
        <v>1244</v>
      </c>
      <c r="D2" s="6" t="s">
        <v>209</v>
      </c>
      <c r="E2" s="6" t="s">
        <v>210</v>
      </c>
      <c r="F2" s="6" t="s">
        <v>211</v>
      </c>
      <c r="G2" s="6" t="s">
        <v>212</v>
      </c>
      <c r="H2" s="6" t="s">
        <v>213</v>
      </c>
      <c r="I2" s="6" t="s">
        <v>214</v>
      </c>
      <c r="J2" s="6" t="s">
        <v>215</v>
      </c>
      <c r="K2" s="6" t="s">
        <v>216</v>
      </c>
      <c r="L2" s="6" t="s">
        <v>217</v>
      </c>
      <c r="M2" s="6" t="s">
        <v>218</v>
      </c>
      <c r="N2" s="6" t="s">
        <v>219</v>
      </c>
      <c r="O2" s="6" t="s">
        <v>220</v>
      </c>
      <c r="P2" s="6" t="s">
        <v>221</v>
      </c>
      <c r="Q2" s="6" t="s">
        <v>222</v>
      </c>
      <c r="R2" s="6" t="s">
        <v>223</v>
      </c>
      <c r="S2" s="6" t="s">
        <v>224</v>
      </c>
      <c r="T2" s="6" t="s">
        <v>225</v>
      </c>
      <c r="U2" s="6" t="s">
        <v>226</v>
      </c>
      <c r="V2" s="6" t="s">
        <v>227</v>
      </c>
      <c r="W2" s="6" t="s">
        <v>228</v>
      </c>
      <c r="X2" s="6" t="s">
        <v>229</v>
      </c>
      <c r="Y2" s="6" t="s">
        <v>230</v>
      </c>
      <c r="Z2" s="6" t="s">
        <v>231</v>
      </c>
      <c r="AA2" s="6" t="s">
        <v>232</v>
      </c>
      <c r="AB2" s="6" t="s">
        <v>233</v>
      </c>
      <c r="AC2" s="6" t="s">
        <v>234</v>
      </c>
      <c r="AD2" s="6" t="s">
        <v>235</v>
      </c>
      <c r="AE2" s="6" t="s">
        <v>236</v>
      </c>
      <c r="AF2" s="6" t="s">
        <v>237</v>
      </c>
      <c r="AG2" s="6" t="s">
        <v>238</v>
      </c>
      <c r="AH2" s="6" t="s">
        <v>239</v>
      </c>
      <c r="AI2" s="6" t="s">
        <v>240</v>
      </c>
      <c r="AJ2" s="6" t="s">
        <v>241</v>
      </c>
      <c r="AK2" s="6" t="s">
        <v>242</v>
      </c>
      <c r="AL2" s="6" t="s">
        <v>243</v>
      </c>
      <c r="AM2" s="6" t="s">
        <v>244</v>
      </c>
      <c r="AN2" s="6" t="s">
        <v>245</v>
      </c>
      <c r="AO2" s="6" t="s">
        <v>246</v>
      </c>
      <c r="AP2" s="6" t="s">
        <v>247</v>
      </c>
      <c r="AQ2" s="6" t="s">
        <v>248</v>
      </c>
      <c r="AR2" s="6" t="s">
        <v>249</v>
      </c>
      <c r="AS2" s="6" t="s">
        <v>250</v>
      </c>
      <c r="AT2" s="6" t="s">
        <v>251</v>
      </c>
      <c r="AU2" s="6" t="s">
        <v>252</v>
      </c>
      <c r="AV2" s="6" t="s">
        <v>253</v>
      </c>
      <c r="AW2" s="6" t="s">
        <v>254</v>
      </c>
      <c r="AX2" s="6" t="s">
        <v>255</v>
      </c>
      <c r="AY2" s="6" t="s">
        <v>256</v>
      </c>
      <c r="AZ2" s="6" t="s">
        <v>257</v>
      </c>
      <c r="BA2" s="6" t="s">
        <v>258</v>
      </c>
      <c r="BB2" s="6" t="s">
        <v>259</v>
      </c>
      <c r="BC2" s="6" t="s">
        <v>260</v>
      </c>
      <c r="BD2" s="6" t="s">
        <v>261</v>
      </c>
      <c r="BE2" s="6" t="s">
        <v>262</v>
      </c>
      <c r="BF2" s="6" t="s">
        <v>263</v>
      </c>
      <c r="BG2" s="6" t="s">
        <v>264</v>
      </c>
      <c r="BH2" s="6" t="s">
        <v>265</v>
      </c>
      <c r="BI2" s="6" t="s">
        <v>266</v>
      </c>
      <c r="BJ2" s="6" t="s">
        <v>267</v>
      </c>
      <c r="BK2" s="6" t="s">
        <v>268</v>
      </c>
      <c r="BL2" s="6" t="s">
        <v>269</v>
      </c>
      <c r="BM2" s="6" t="s">
        <v>270</v>
      </c>
      <c r="BN2" s="6" t="s">
        <v>271</v>
      </c>
      <c r="BO2" s="6" t="s">
        <v>272</v>
      </c>
      <c r="BP2" s="6" t="s">
        <v>273</v>
      </c>
      <c r="BQ2" s="6" t="s">
        <v>274</v>
      </c>
      <c r="BR2" s="6" t="s">
        <v>275</v>
      </c>
      <c r="BS2" s="6" t="s">
        <v>276</v>
      </c>
      <c r="BT2" s="6" t="s">
        <v>277</v>
      </c>
      <c r="BU2" s="6" t="s">
        <v>278</v>
      </c>
      <c r="BV2" s="6" t="s">
        <v>279</v>
      </c>
      <c r="BW2" s="6" t="s">
        <v>280</v>
      </c>
      <c r="BX2" s="6" t="s">
        <v>281</v>
      </c>
      <c r="BY2" s="6" t="s">
        <v>282</v>
      </c>
      <c r="BZ2" s="6" t="s">
        <v>283</v>
      </c>
      <c r="CA2" s="6" t="s">
        <v>284</v>
      </c>
      <c r="CB2" s="6" t="s">
        <v>285</v>
      </c>
      <c r="CC2" s="6" t="s">
        <v>286</v>
      </c>
      <c r="CD2" s="6" t="s">
        <v>287</v>
      </c>
      <c r="CE2" s="6" t="s">
        <v>288</v>
      </c>
      <c r="CF2" s="6" t="s">
        <v>289</v>
      </c>
      <c r="CG2" s="6" t="s">
        <v>290</v>
      </c>
      <c r="CH2" s="6" t="s">
        <v>291</v>
      </c>
      <c r="CI2" s="6" t="s">
        <v>292</v>
      </c>
      <c r="CJ2" s="6" t="s">
        <v>293</v>
      </c>
      <c r="CK2" s="6" t="s">
        <v>294</v>
      </c>
      <c r="CL2" s="6" t="s">
        <v>295</v>
      </c>
      <c r="CM2" s="6" t="s">
        <v>296</v>
      </c>
      <c r="CN2" s="6" t="s">
        <v>297</v>
      </c>
      <c r="CO2" s="6" t="s">
        <v>298</v>
      </c>
      <c r="CP2" s="6" t="s">
        <v>299</v>
      </c>
      <c r="CQ2" s="6" t="s">
        <v>300</v>
      </c>
      <c r="CR2" s="6" t="s">
        <v>301</v>
      </c>
      <c r="CS2" s="6" t="s">
        <v>302</v>
      </c>
      <c r="CT2" s="6" t="s">
        <v>303</v>
      </c>
      <c r="CU2" s="6" t="s">
        <v>304</v>
      </c>
      <c r="CV2" s="6" t="s">
        <v>305</v>
      </c>
      <c r="CW2" s="6" t="s">
        <v>306</v>
      </c>
      <c r="CX2" s="6" t="s">
        <v>307</v>
      </c>
      <c r="CY2" s="6" t="s">
        <v>308</v>
      </c>
      <c r="CZ2" s="6" t="s">
        <v>309</v>
      </c>
      <c r="DA2" s="6" t="s">
        <v>310</v>
      </c>
      <c r="DB2" s="6" t="s">
        <v>311</v>
      </c>
      <c r="DC2" s="6" t="s">
        <v>312</v>
      </c>
      <c r="DD2" s="6" t="s">
        <v>313</v>
      </c>
      <c r="DE2" s="6" t="s">
        <v>314</v>
      </c>
      <c r="DF2" s="6" t="s">
        <v>315</v>
      </c>
      <c r="DG2" s="6" t="s">
        <v>316</v>
      </c>
      <c r="DH2" s="6" t="s">
        <v>317</v>
      </c>
      <c r="DI2" s="6" t="s">
        <v>318</v>
      </c>
      <c r="DJ2" s="6" t="s">
        <v>319</v>
      </c>
      <c r="DK2" s="6" t="s">
        <v>320</v>
      </c>
      <c r="DL2" s="6" t="s">
        <v>321</v>
      </c>
      <c r="DM2" s="6" t="s">
        <v>322</v>
      </c>
      <c r="DN2" s="6" t="s">
        <v>323</v>
      </c>
      <c r="DO2" s="6" t="s">
        <v>324</v>
      </c>
      <c r="DP2" s="6" t="s">
        <v>325</v>
      </c>
      <c r="DQ2" s="6" t="s">
        <v>326</v>
      </c>
      <c r="DR2" s="6" t="s">
        <v>327</v>
      </c>
      <c r="DS2" s="6" t="s">
        <v>328</v>
      </c>
      <c r="DT2" s="6" t="s">
        <v>329</v>
      </c>
      <c r="DU2" s="6" t="s">
        <v>330</v>
      </c>
      <c r="DV2" s="6" t="s">
        <v>331</v>
      </c>
      <c r="DW2" s="6" t="s">
        <v>332</v>
      </c>
      <c r="DX2" s="6" t="s">
        <v>333</v>
      </c>
      <c r="DY2" s="6" t="s">
        <v>334</v>
      </c>
      <c r="DZ2" s="6" t="s">
        <v>335</v>
      </c>
      <c r="EA2" s="6" t="s">
        <v>336</v>
      </c>
      <c r="EB2" s="6" t="s">
        <v>337</v>
      </c>
      <c r="EC2" s="6" t="s">
        <v>338</v>
      </c>
      <c r="ED2" s="6" t="s">
        <v>339</v>
      </c>
      <c r="EE2" s="6" t="s">
        <v>340</v>
      </c>
      <c r="EF2" s="6" t="s">
        <v>341</v>
      </c>
      <c r="EG2" s="6" t="s">
        <v>342</v>
      </c>
      <c r="EH2" s="6" t="s">
        <v>343</v>
      </c>
      <c r="EI2" s="6" t="s">
        <v>344</v>
      </c>
      <c r="EJ2" s="6" t="s">
        <v>345</v>
      </c>
      <c r="EK2" s="6" t="s">
        <v>346</v>
      </c>
      <c r="EL2" s="6" t="s">
        <v>347</v>
      </c>
      <c r="EM2" s="6" t="s">
        <v>348</v>
      </c>
      <c r="EN2" s="6" t="s">
        <v>349</v>
      </c>
      <c r="EO2" s="6" t="s">
        <v>350</v>
      </c>
      <c r="EP2" s="6" t="s">
        <v>351</v>
      </c>
      <c r="EQ2" s="6" t="s">
        <v>352</v>
      </c>
      <c r="ER2" s="6" t="s">
        <v>353</v>
      </c>
      <c r="ES2" s="6" t="s">
        <v>354</v>
      </c>
      <c r="ET2" s="6" t="s">
        <v>355</v>
      </c>
      <c r="EU2" s="6" t="s">
        <v>356</v>
      </c>
      <c r="EV2" s="6" t="s">
        <v>357</v>
      </c>
      <c r="EW2" s="6" t="s">
        <v>358</v>
      </c>
      <c r="EX2" s="6" t="s">
        <v>359</v>
      </c>
      <c r="EY2" s="6" t="s">
        <v>360</v>
      </c>
      <c r="EZ2" s="6" t="s">
        <v>361</v>
      </c>
      <c r="FA2" s="6" t="s">
        <v>362</v>
      </c>
      <c r="FB2" s="6" t="s">
        <v>363</v>
      </c>
      <c r="FC2" s="6" t="s">
        <v>364</v>
      </c>
      <c r="FD2" s="6" t="s">
        <v>365</v>
      </c>
      <c r="FE2" s="6" t="s">
        <v>366</v>
      </c>
      <c r="FF2" s="6" t="s">
        <v>367</v>
      </c>
      <c r="FG2" s="6" t="s">
        <v>368</v>
      </c>
      <c r="FH2" s="6" t="s">
        <v>369</v>
      </c>
      <c r="FI2" s="6" t="s">
        <v>370</v>
      </c>
      <c r="FJ2" s="6" t="s">
        <v>371</v>
      </c>
      <c r="FK2" s="6" t="s">
        <v>372</v>
      </c>
      <c r="FL2" s="6" t="s">
        <v>373</v>
      </c>
      <c r="FM2" s="6" t="s">
        <v>374</v>
      </c>
      <c r="FN2" s="6" t="s">
        <v>375</v>
      </c>
      <c r="FO2" s="6" t="s">
        <v>376</v>
      </c>
      <c r="FP2" s="6" t="s">
        <v>377</v>
      </c>
      <c r="FQ2" s="6" t="s">
        <v>378</v>
      </c>
      <c r="FR2" s="6" t="s">
        <v>379</v>
      </c>
      <c r="FS2" s="6" t="s">
        <v>380</v>
      </c>
      <c r="FT2" s="6" t="s">
        <v>381</v>
      </c>
      <c r="FU2" s="6" t="s">
        <v>382</v>
      </c>
      <c r="FV2" s="6" t="s">
        <v>383</v>
      </c>
      <c r="FW2" s="6" t="s">
        <v>384</v>
      </c>
      <c r="FX2" s="6" t="s">
        <v>385</v>
      </c>
      <c r="FY2" s="6" t="s">
        <v>386</v>
      </c>
      <c r="FZ2" s="6" t="s">
        <v>387</v>
      </c>
      <c r="GA2" s="6" t="s">
        <v>388</v>
      </c>
      <c r="GB2" s="6" t="s">
        <v>389</v>
      </c>
      <c r="GC2" s="6" t="s">
        <v>390</v>
      </c>
      <c r="GD2" s="6" t="s">
        <v>391</v>
      </c>
      <c r="GE2" s="6" t="s">
        <v>392</v>
      </c>
      <c r="GF2" s="6" t="s">
        <v>393</v>
      </c>
      <c r="GG2" s="6" t="s">
        <v>394</v>
      </c>
      <c r="GH2" s="6" t="s">
        <v>395</v>
      </c>
      <c r="GI2" s="6" t="s">
        <v>396</v>
      </c>
      <c r="GJ2" s="6" t="s">
        <v>397</v>
      </c>
      <c r="GK2" s="6" t="s">
        <v>398</v>
      </c>
      <c r="GL2" s="6" t="s">
        <v>399</v>
      </c>
      <c r="GM2" s="6" t="s">
        <v>400</v>
      </c>
      <c r="GN2" s="6" t="s">
        <v>401</v>
      </c>
      <c r="GO2" s="6" t="s">
        <v>402</v>
      </c>
      <c r="GP2" s="6" t="s">
        <v>403</v>
      </c>
      <c r="GQ2" s="6" t="s">
        <v>404</v>
      </c>
      <c r="GR2" s="6" t="s">
        <v>405</v>
      </c>
      <c r="GS2" s="6" t="s">
        <v>406</v>
      </c>
      <c r="GT2" s="6" t="s">
        <v>407</v>
      </c>
    </row>
    <row r="3" spans="1:202">
      <c r="A3" s="234">
        <v>2019</v>
      </c>
      <c r="B3" s="235" t="s">
        <v>685</v>
      </c>
      <c r="C3" s="235" t="s">
        <v>1238</v>
      </c>
      <c r="D3" s="236">
        <f>IF(COUNTIFS(cmoney!F$3:F$5011,$B3,cmoney!$HA$3:$HA$5011,"="&amp;$A3)=0,"",AVERAGEIFS(cmoney!F$3:F$5011,cmoney!F$3:F$5011,$B3,cmoney!$HA$3:$HA$5011,"="&amp;$A3))</f>
        <v>0.15963611111111117</v>
      </c>
      <c r="E3" s="236">
        <f>IF(COUNTIFS(cmoney!G$3:G$5011,$B3,cmoney!$HA$3:$HA$5011,"="&amp;$A3)=0,"",AVERAGEIFS(cmoney!G$3:G$5011,cmoney!G$3:G$5011,$B3,cmoney!$HA$3:$HA$5011,"="&amp;$A3))</f>
        <v>0.18737500000000001</v>
      </c>
      <c r="F3" s="236">
        <f>IF(COUNTIFS(cmoney!H$3:H$5011,$B3,cmoney!$HA$3:$HA$5011,"="&amp;$A3)=0,"",AVERAGEIFS(cmoney!H$3:H$5011,cmoney!H$3:H$5011,$B3,cmoney!$HA$3:$HA$5011,"="&amp;$A3))</f>
        <v>0.46446218487394969</v>
      </c>
      <c r="G3" s="236">
        <f>IF(COUNTIFS(cmoney!I$3:I$5011,$B3,cmoney!$HA$3:$HA$5011,"="&amp;$A3)=0,"",AVERAGEIFS(cmoney!I$3:I$5011,cmoney!I$3:I$5011,$B3,cmoney!$HA$3:$HA$5011,"="&amp;$A3))</f>
        <v>2.8199999999999999E-2</v>
      </c>
      <c r="H3" s="236">
        <f>IF(COUNTIFS(cmoney!J$3:J$5011,$B3,cmoney!$HA$3:$HA$5011,"="&amp;$A3)=0,"",AVERAGEIFS(cmoney!J$3:J$5011,cmoney!J$3:J$5011,$B3,cmoney!$HA$3:$HA$5011,"="&amp;$A3))</f>
        <v>0.22650000000000001</v>
      </c>
      <c r="I3" s="236">
        <f>IF(COUNTIFS(cmoney!K$3:K$5011,$B3,cmoney!$HA$3:$HA$5011,"="&amp;$A3)=0,"",AVERAGEIFS(cmoney!K$3:K$5011,cmoney!K$3:K$5011,$B3,cmoney!$HA$3:$HA$5011,"="&amp;$A3))</f>
        <v>0.27320000000000005</v>
      </c>
      <c r="J3" s="236">
        <f>IF(COUNTIFS(cmoney!L$3:L$5011,$B3,cmoney!$HA$3:$HA$5011,"="&amp;$A3)=0,"",AVERAGEIFS(cmoney!L$3:L$5011,cmoney!L$3:L$5011,$B3,cmoney!$HA$3:$HA$5011,"="&amp;$A3))</f>
        <v>0.33936666666666671</v>
      </c>
      <c r="K3" s="236">
        <f>IF(COUNTIFS(cmoney!M$3:M$5011,$B3,cmoney!$HA$3:$HA$5011,"="&amp;$A3)=0,"",AVERAGEIFS(cmoney!M$3:M$5011,cmoney!M$3:M$5011,$B3,cmoney!$HA$3:$HA$5011,"="&amp;$A3))</f>
        <v>6.0400000000000002E-2</v>
      </c>
      <c r="L3" s="236">
        <f>IF(COUNTIFS(cmoney!N$3:N$5011,$B3,cmoney!$HA$3:$HA$5011,"="&amp;$A3)=0,"",AVERAGEIFS(cmoney!N$3:N$5011,cmoney!N$3:N$5011,$B3,cmoney!$HA$3:$HA$5011,"="&amp;$A3))</f>
        <v>0.33256666666666668</v>
      </c>
      <c r="M3" s="236">
        <f>IF(COUNTIFS(cmoney!O$3:O$5011,$B3,cmoney!$HA$3:$HA$5011,"="&amp;$A3)=0,"",AVERAGEIFS(cmoney!O$3:O$5011,cmoney!O$3:O$5011,$B3,cmoney!$HA$3:$HA$5011,"="&amp;$A3))</f>
        <v>0.17582857142857142</v>
      </c>
      <c r="N3" s="236">
        <f>IF(COUNTIFS(cmoney!P$3:P$5011,$B3,cmoney!$HA$3:$HA$5011,"="&amp;$A3)=0,"",AVERAGEIFS(cmoney!P$3:P$5011,cmoney!P$3:P$5011,$B3,cmoney!$HA$3:$HA$5011,"="&amp;$A3))</f>
        <v>0.83033793103448272</v>
      </c>
      <c r="O3" s="236">
        <f>IF(COUNTIFS(cmoney!Q$3:Q$5011,$B3,cmoney!$HA$3:$HA$5011,"="&amp;$A3)=0,"",AVERAGEIFS(cmoney!Q$3:Q$5011,cmoney!Q$3:Q$5011,$B3,cmoney!$HA$3:$HA$5011,"="&amp;$A3))</f>
        <v>0.67467058823529424</v>
      </c>
      <c r="P3" s="236">
        <f>IF(COUNTIFS(cmoney!R$3:R$5011,$B3,cmoney!$HA$3:$HA$5011,"="&amp;$A3)=0,"",AVERAGEIFS(cmoney!R$3:R$5011,cmoney!R$3:R$5011,$B3,cmoney!$HA$3:$HA$5011,"="&amp;$A3))</f>
        <v>0.35332692307692304</v>
      </c>
      <c r="Q3" s="236">
        <f>IF(COUNTIFS(cmoney!S$3:S$5011,$B3,cmoney!$HA$3:$HA$5011,"="&amp;$A3)=0,"",AVERAGEIFS(cmoney!S$3:S$5011,cmoney!S$3:S$5011,$B3,cmoney!$HA$3:$HA$5011,"="&amp;$A3))</f>
        <v>0.24045222222222226</v>
      </c>
      <c r="R3" s="236">
        <f>IF(COUNTIFS(cmoney!T$3:T$5011,$B3,cmoney!$HA$3:$HA$5011,"="&amp;$A3)=0,"",AVERAGEIFS(cmoney!T$3:T$5011,cmoney!T$3:T$5011,$B3,cmoney!$HA$3:$HA$5011,"="&amp;$A3))</f>
        <v>0.44212857142857132</v>
      </c>
      <c r="S3" s="236">
        <f>IF(COUNTIFS(cmoney!U$3:U$5011,$B3,cmoney!$HA$3:$HA$5011,"="&amp;$A3)=0,"",AVERAGEIFS(cmoney!U$3:U$5011,cmoney!U$3:U$5011,$B3,cmoney!$HA$3:$HA$5011,"="&amp;$A3))</f>
        <v>0.45288437500000012</v>
      </c>
      <c r="T3" s="236">
        <f>IF(COUNTIFS(cmoney!V$3:V$5011,$B3,cmoney!$HA$3:$HA$5011,"="&amp;$A3)=0,"",AVERAGEIFS(cmoney!V$3:V$5011,cmoney!V$3:V$5011,$B3,cmoney!$HA$3:$HA$5011,"="&amp;$A3))</f>
        <v>0.38575263157894746</v>
      </c>
      <c r="U3" s="236">
        <f>IF(COUNTIFS(cmoney!W$3:W$5011,$B3,cmoney!$HA$3:$HA$5011,"="&amp;$A3)=0,"",AVERAGEIFS(cmoney!W$3:W$5011,cmoney!W$3:W$5011,$B3,cmoney!$HA$3:$HA$5011,"="&amp;$A3))</f>
        <v>0.53100671641791042</v>
      </c>
      <c r="V3" s="236">
        <f>IF(COUNTIFS(cmoney!X$3:X$5011,$B3,cmoney!$HA$3:$HA$5011,"="&amp;$A3)=0,"",AVERAGEIFS(cmoney!X$3:X$5011,cmoney!X$3:X$5011,$B3,cmoney!$HA$3:$HA$5011,"="&amp;$A3))</f>
        <v>0.52166164383561653</v>
      </c>
      <c r="W3" s="236">
        <f>IF(COUNTIFS(cmoney!Y$3:Y$5011,$B3,cmoney!$HA$3:$HA$5011,"="&amp;$A3)=0,"",AVERAGEIFS(cmoney!Y$3:Y$5011,cmoney!Y$3:Y$5011,$B3,cmoney!$HA$3:$HA$5011,"="&amp;$A3))</f>
        <v>0.18320270270270272</v>
      </c>
      <c r="X3" s="236">
        <f>IF(COUNTIFS(cmoney!Z$3:Z$5011,$B3,cmoney!$HA$3:$HA$5011,"="&amp;$A3)=0,"",AVERAGEIFS(cmoney!Z$3:Z$5011,cmoney!Z$3:Z$5011,$B3,cmoney!$HA$3:$HA$5011,"="&amp;$A3))</f>
        <v>0.13936111111111116</v>
      </c>
      <c r="Y3" s="236">
        <f>IF(COUNTIFS(cmoney!AA$3:AA$5011,$B3,cmoney!$HA$3:$HA$5011,"="&amp;$A3)=0,"",AVERAGEIFS(cmoney!AA$3:AA$5011,cmoney!AA$3:AA$5011,$B3,cmoney!$HA$3:$HA$5011,"="&amp;$A3))</f>
        <v>0.9905277777777779</v>
      </c>
      <c r="Z3" s="236">
        <f>IF(COUNTIFS(cmoney!AB$3:AB$5011,$B3,cmoney!$HA$3:$HA$5011,"="&amp;$A3)=0,"",AVERAGEIFS(cmoney!AB$3:AB$5011,cmoney!AB$3:AB$5011,$B3,cmoney!$HA$3:$HA$5011,"="&amp;$A3))</f>
        <v>0.6814135135135132</v>
      </c>
      <c r="AA3" s="236">
        <f>IF(COUNTIFS(cmoney!AC$3:AC$5011,$B3,cmoney!$HA$3:$HA$5011,"="&amp;$A3)=0,"",AVERAGEIFS(cmoney!AC$3:AC$5011,cmoney!AC$3:AC$5011,$B3,cmoney!$HA$3:$HA$5011,"="&amp;$A3))</f>
        <v>0.46163880597014922</v>
      </c>
      <c r="AB3" s="236">
        <f>IF(COUNTIFS(cmoney!AD$3:AD$5011,$B3,cmoney!$HA$3:$HA$5011,"="&amp;$A3)=0,"",AVERAGEIFS(cmoney!AD$3:AD$5011,cmoney!AD$3:AD$5011,$B3,cmoney!$HA$3:$HA$5011,"="&amp;$A3))</f>
        <v>0.47718518518518516</v>
      </c>
      <c r="AC3" s="236">
        <f>IF(COUNTIFS(cmoney!AE$3:AE$5011,$B3,cmoney!$HA$3:$HA$5011,"="&amp;$A3)=0,"",AVERAGEIFS(cmoney!AE$3:AE$5011,cmoney!AE$3:AE$5011,$B3,cmoney!$HA$3:$HA$5011,"="&amp;$A3))</f>
        <v>0.64032307692307688</v>
      </c>
      <c r="AD3" s="236">
        <f>IF(COUNTIFS(cmoney!AF$3:AF$5011,$B3,cmoney!$HA$3:$HA$5011,"="&amp;$A3)=0,"",AVERAGEIFS(cmoney!AF$3:AF$5011,cmoney!AF$3:AF$5011,$B3,cmoney!$HA$3:$HA$5011,"="&amp;$A3))</f>
        <v>0.98134385964912263</v>
      </c>
      <c r="AE3" s="236">
        <f>IF(COUNTIFS(cmoney!AG$3:AG$5011,$B3,cmoney!$HA$3:$HA$5011,"="&amp;$A3)=0,"",AVERAGEIFS(cmoney!AG$3:AG$5011,cmoney!AG$3:AG$5011,$B3,cmoney!$HA$3:$HA$5011,"="&amp;$A3))</f>
        <v>0.63247972972972943</v>
      </c>
      <c r="AF3" s="236">
        <f>IF(COUNTIFS(cmoney!AH$3:AH$5011,$B3,cmoney!$HA$3:$HA$5011,"="&amp;$A3)=0,"",AVERAGEIFS(cmoney!AH$3:AH$5011,cmoney!AH$3:AH$5011,$B3,cmoney!$HA$3:$HA$5011,"="&amp;$A3))</f>
        <v>0.63709999999999989</v>
      </c>
      <c r="AG3" s="236">
        <f>IF(COUNTIFS(cmoney!AI$3:AI$5011,$B3,cmoney!$HA$3:$HA$5011,"="&amp;$A3)=0,"",AVERAGEIFS(cmoney!AI$3:AI$5011,cmoney!AI$3:AI$5011,$B3,cmoney!$HA$3:$HA$5011,"="&amp;$A3))</f>
        <v>0.4286096774193548</v>
      </c>
      <c r="AH3" s="236">
        <f>IF(COUNTIFS(cmoney!AJ$3:AJ$5011,$B3,cmoney!$HA$3:$HA$5011,"="&amp;$A3)=0,"",AVERAGEIFS(cmoney!AJ$3:AJ$5011,cmoney!AJ$3:AJ$5011,$B3,cmoney!$HA$3:$HA$5011,"="&amp;$A3))</f>
        <v>0.37859642857142856</v>
      </c>
      <c r="AI3" s="236">
        <f>IF(COUNTIFS(cmoney!AK$3:AK$5011,$B3,cmoney!$HA$3:$HA$5011,"="&amp;$A3)=0,"",AVERAGEIFS(cmoney!AK$3:AK$5011,cmoney!AK$3:AK$5011,$B3,cmoney!$HA$3:$HA$5011,"="&amp;$A3))</f>
        <v>1.327054</v>
      </c>
      <c r="AJ3" s="236">
        <f>IF(COUNTIFS(cmoney!AL$3:AL$5011,$B3,cmoney!$HA$3:$HA$5011,"="&amp;$A3)=0,"",AVERAGEIFS(cmoney!AL$3:AL$5011,cmoney!AL$3:AL$5011,$B3,cmoney!$HA$3:$HA$5011,"="&amp;$A3))</f>
        <v>0.81855365853658546</v>
      </c>
      <c r="AK3" s="236">
        <f>IF(COUNTIFS(cmoney!AM$3:AM$5011,$B3,cmoney!$HA$3:$HA$5011,"="&amp;$A3)=0,"",AVERAGEIFS(cmoney!AM$3:AM$5011,cmoney!AM$3:AM$5011,$B3,cmoney!$HA$3:$HA$5011,"="&amp;$A3))</f>
        <v>1.499783098591549</v>
      </c>
      <c r="AL3" s="236">
        <f>IF(COUNTIFS(cmoney!AN$3:AN$5011,$B3,cmoney!$HA$3:$HA$5011,"="&amp;$A3)=0,"",AVERAGEIFS(cmoney!AN$3:AN$5011,cmoney!AN$3:AN$5011,$B3,cmoney!$HA$3:$HA$5011,"="&amp;$A3))</f>
        <v>0.23096266666666673</v>
      </c>
      <c r="AM3" s="236">
        <f>IF(COUNTIFS(cmoney!AO$3:AO$5011,$B3,cmoney!$HA$3:$HA$5011,"="&amp;$A3)=0,"",AVERAGEIFS(cmoney!AO$3:AO$5011,cmoney!AO$3:AO$5011,$B3,cmoney!$HA$3:$HA$5011,"="&amp;$A3))</f>
        <v>0.42765217391304355</v>
      </c>
      <c r="AN3" s="236">
        <f>IF(COUNTIFS(cmoney!AP$3:AP$5011,$B3,cmoney!$HA$3:$HA$5011,"="&amp;$A3)=0,"",AVERAGEIFS(cmoney!AP$3:AP$5011,cmoney!AP$3:AP$5011,$B3,cmoney!$HA$3:$HA$5011,"="&amp;$A3))</f>
        <v>0.86253749999999996</v>
      </c>
      <c r="AO3" s="236">
        <f>IF(COUNTIFS(cmoney!AQ$3:AQ$5011,$B3,cmoney!$HA$3:$HA$5011,"="&amp;$A3)=0,"",AVERAGEIFS(cmoney!AQ$3:AQ$5011,cmoney!AQ$3:AQ$5011,$B3,cmoney!$HA$3:$HA$5011,"="&amp;$A3))</f>
        <v>0.66602499999999987</v>
      </c>
      <c r="AP3" s="236">
        <f>IF(COUNTIFS(cmoney!AR$3:AR$5011,$B3,cmoney!$HA$3:$HA$5011,"="&amp;$A3)=0,"",AVERAGEIFS(cmoney!AR$3:AR$5011,cmoney!AR$3:AR$5011,$B3,cmoney!$HA$3:$HA$5011,"="&amp;$A3))</f>
        <v>0.22817500000000002</v>
      </c>
      <c r="AQ3" s="236">
        <f>IF(COUNTIFS(cmoney!AS$3:AS$5011,$B3,cmoney!$HA$3:$HA$5011,"="&amp;$A3)=0,"",AVERAGEIFS(cmoney!AS$3:AS$5011,cmoney!AS$3:AS$5011,$B3,cmoney!$HA$3:$HA$5011,"="&amp;$A3))</f>
        <v>0.67503636363636366</v>
      </c>
      <c r="AR3" s="236">
        <f>IF(COUNTIFS(cmoney!AT$3:AT$5011,$B3,cmoney!$HA$3:$HA$5011,"="&amp;$A3)=0,"",AVERAGEIFS(cmoney!AT$3:AT$5011,cmoney!AT$3:AT$5011,$B3,cmoney!$HA$3:$HA$5011,"="&amp;$A3))</f>
        <v>0.3791208333333333</v>
      </c>
      <c r="AS3" s="236">
        <f>IF(COUNTIFS(cmoney!AU$3:AU$5011,$B3,cmoney!$HA$3:$HA$5011,"="&amp;$A3)=0,"",AVERAGEIFS(cmoney!AU$3:AU$5011,cmoney!AU$3:AU$5011,$B3,cmoney!$HA$3:$HA$5011,"="&amp;$A3))</f>
        <v>0.73027000000000031</v>
      </c>
      <c r="AT3" s="236">
        <f>IF(COUNTIFS(cmoney!AV$3:AV$5011,$B3,cmoney!$HA$3:$HA$5011,"="&amp;$A3)=0,"",AVERAGEIFS(cmoney!AV$3:AV$5011,cmoney!AV$3:AV$5011,$B3,cmoney!$HA$3:$HA$5011,"="&amp;$A3))</f>
        <v>1.1276172413793106</v>
      </c>
      <c r="AU3" s="236">
        <f>IF(COUNTIFS(cmoney!AW$3:AW$5011,$B3,cmoney!$HA$3:$HA$5011,"="&amp;$A3)=0,"",AVERAGEIFS(cmoney!AW$3:AW$5011,cmoney!AW$3:AW$5011,$B3,cmoney!$HA$3:$HA$5011,"="&amp;$A3))</f>
        <v>0.64022592592592598</v>
      </c>
      <c r="AV3" s="236">
        <f>IF(COUNTIFS(cmoney!AX$3:AX$5011,$B3,cmoney!$HA$3:$HA$5011,"="&amp;$A3)=0,"",AVERAGEIFS(cmoney!AX$3:AX$5011,cmoney!AX$3:AX$5011,$B3,cmoney!$HA$3:$HA$5011,"="&amp;$A3))</f>
        <v>1.051485185185185</v>
      </c>
      <c r="AW3" s="236">
        <f>IF(COUNTIFS(cmoney!AY$3:AY$5011,$B3,cmoney!$HA$3:$HA$5011,"="&amp;$A3)=0,"",AVERAGEIFS(cmoney!AY$3:AY$5011,cmoney!AY$3:AY$5011,$B3,cmoney!$HA$3:$HA$5011,"="&amp;$A3))</f>
        <v>0.56028108108108099</v>
      </c>
      <c r="AX3" s="236">
        <f>IF(COUNTIFS(cmoney!AZ$3:AZ$5011,$B3,cmoney!$HA$3:$HA$5011,"="&amp;$A3)=0,"",AVERAGEIFS(cmoney!AZ$3:AZ$5011,cmoney!AZ$3:AZ$5011,$B3,cmoney!$HA$3:$HA$5011,"="&amp;$A3))</f>
        <v>0.15731470588235297</v>
      </c>
      <c r="AY3" s="236">
        <f>IF(COUNTIFS(cmoney!BA$3:BA$5011,$B3,cmoney!$HA$3:$HA$5011,"="&amp;$A3)=0,"",AVERAGEIFS(cmoney!BA$3:BA$5011,cmoney!BA$3:BA$5011,$B3,cmoney!$HA$3:$HA$5011,"="&amp;$A3))</f>
        <v>0.47052941176470592</v>
      </c>
      <c r="AZ3" s="236">
        <f>IF(COUNTIFS(cmoney!BB$3:BB$5011,$B3,cmoney!$HA$3:$HA$5011,"="&amp;$A3)=0,"",AVERAGEIFS(cmoney!BB$3:BB$5011,cmoney!BB$3:BB$5011,$B3,cmoney!$HA$3:$HA$5011,"="&amp;$A3))</f>
        <v>0.31932142857142859</v>
      </c>
      <c r="BA3" s="236">
        <f>IF(COUNTIFS(cmoney!BC$3:BC$5011,$B3,cmoney!$HA$3:$HA$5011,"="&amp;$A3)=0,"",AVERAGEIFS(cmoney!BC$3:BC$5011,cmoney!BC$3:BC$5011,$B3,cmoney!$HA$3:$HA$5011,"="&amp;$A3))</f>
        <v>0.35849272727272724</v>
      </c>
      <c r="BB3" s="236">
        <f>IF(COUNTIFS(cmoney!BD$3:BD$5011,$B3,cmoney!$HA$3:$HA$5011,"="&amp;$A3)=0,"",AVERAGEIFS(cmoney!BD$3:BD$5011,cmoney!BD$3:BD$5011,$B3,cmoney!$HA$3:$HA$5011,"="&amp;$A3))</f>
        <v>0.5081941176470588</v>
      </c>
      <c r="BC3" s="236">
        <f>IF(COUNTIFS(cmoney!BE$3:BE$5011,$B3,cmoney!$HA$3:$HA$5011,"="&amp;$A3)=0,"",AVERAGEIFS(cmoney!BE$3:BE$5011,cmoney!BE$3:BE$5011,$B3,cmoney!$HA$3:$HA$5011,"="&amp;$A3))</f>
        <v>0.25935999999999998</v>
      </c>
      <c r="BD3" s="236">
        <f>IF(COUNTIFS(cmoney!BF$3:BF$5011,$B3,cmoney!$HA$3:$HA$5011,"="&amp;$A3)=0,"",AVERAGEIFS(cmoney!BF$3:BF$5011,cmoney!BF$3:BF$5011,$B3,cmoney!$HA$3:$HA$5011,"="&amp;$A3))</f>
        <v>0.71439799999999987</v>
      </c>
      <c r="BE3" s="236">
        <f>IF(COUNTIFS(cmoney!BG$3:BG$5011,$B3,cmoney!$HA$3:$HA$5011,"="&amp;$A3)=0,"",AVERAGEIFS(cmoney!BG$3:BG$5011,cmoney!BG$3:BG$5011,$B3,cmoney!$HA$3:$HA$5011,"="&amp;$A3))</f>
        <v>0.24253333333333338</v>
      </c>
      <c r="BF3" s="236">
        <f>IF(COUNTIFS(cmoney!BH$3:BH$5011,$B3,cmoney!$HA$3:$HA$5011,"="&amp;$A3)=0,"",AVERAGEIFS(cmoney!BH$3:BH$5011,cmoney!BH$3:BH$5011,$B3,cmoney!$HA$3:$HA$5011,"="&amp;$A3))</f>
        <v>0.13699764705882359</v>
      </c>
      <c r="BG3" s="236">
        <f>IF(COUNTIFS(cmoney!BI$3:BI$5011,$B3,cmoney!$HA$3:$HA$5011,"="&amp;$A3)=0,"",AVERAGEIFS(cmoney!BI$3:BI$5011,cmoney!BI$3:BI$5011,$B3,cmoney!$HA$3:$HA$5011,"="&amp;$A3))</f>
        <v>0.67743124999999982</v>
      </c>
      <c r="BH3" s="236">
        <f>IF(COUNTIFS(cmoney!BJ$3:BJ$5011,$B3,cmoney!$HA$3:$HA$5011,"="&amp;$A3)=0,"",AVERAGEIFS(cmoney!BJ$3:BJ$5011,cmoney!BJ$3:BJ$5011,$B3,cmoney!$HA$3:$HA$5011,"="&amp;$A3))</f>
        <v>0.47322500000000001</v>
      </c>
      <c r="BI3" s="236">
        <f>IF(COUNTIFS(cmoney!BK$3:BK$5011,$B3,cmoney!$HA$3:$HA$5011,"="&amp;$A3)=0,"",AVERAGEIFS(cmoney!BK$3:BK$5011,cmoney!BK$3:BK$5011,$B3,cmoney!$HA$3:$HA$5011,"="&amp;$A3))</f>
        <v>0.39483260869565229</v>
      </c>
      <c r="BJ3" s="236">
        <f>IF(COUNTIFS(cmoney!BL$3:BL$5011,$B3,cmoney!$HA$3:$HA$5011,"="&amp;$A3)=0,"",AVERAGEIFS(cmoney!BL$3:BL$5011,cmoney!BL$3:BL$5011,$B3,cmoney!$HA$3:$HA$5011,"="&amp;$A3))</f>
        <v>0.50693428571428567</v>
      </c>
      <c r="BK3" s="236">
        <f>IF(COUNTIFS(cmoney!BM$3:BM$5011,$B3,cmoney!$HA$3:$HA$5011,"="&amp;$A3)=0,"",AVERAGEIFS(cmoney!BM$3:BM$5011,cmoney!BM$3:BM$5011,$B3,cmoney!$HA$3:$HA$5011,"="&amp;$A3))</f>
        <v>0.66465280898876444</v>
      </c>
      <c r="BL3" s="236">
        <f>IF(COUNTIFS(cmoney!BN$3:BN$5011,$B3,cmoney!$HA$3:$HA$5011,"="&amp;$A3)=0,"",AVERAGEIFS(cmoney!BN$3:BN$5011,cmoney!BN$3:BN$5011,$B3,cmoney!$HA$3:$HA$5011,"="&amp;$A3))</f>
        <v>1.3847729166666669</v>
      </c>
      <c r="BM3" s="236">
        <f>IF(COUNTIFS(cmoney!BO$3:BO$5011,$B3,cmoney!$HA$3:$HA$5011,"="&amp;$A3)=0,"",AVERAGEIFS(cmoney!BO$3:BO$5011,cmoney!BO$3:BO$5011,$B3,cmoney!$HA$3:$HA$5011,"="&amp;$A3))</f>
        <v>0.76325638297872334</v>
      </c>
      <c r="BN3" s="236">
        <f>IF(COUNTIFS(cmoney!BP$3:BP$5011,$B3,cmoney!$HA$3:$HA$5011,"="&amp;$A3)=0,"",AVERAGEIFS(cmoney!BP$3:BP$5011,cmoney!BP$3:BP$5011,$B3,cmoney!$HA$3:$HA$5011,"="&amp;$A3))</f>
        <v>2.6873322033898304</v>
      </c>
      <c r="BO3" s="236">
        <f>IF(COUNTIFS(cmoney!BQ$3:BQ$5011,$B3,cmoney!$HA$3:$HA$5011,"="&amp;$A3)=0,"",AVERAGEIFS(cmoney!BQ$3:BQ$5011,cmoney!BQ$3:BQ$5011,$B3,cmoney!$HA$3:$HA$5011,"="&amp;$A3))</f>
        <v>1.2290223529411766</v>
      </c>
      <c r="BP3" s="236">
        <f>IF(COUNTIFS(cmoney!BR$3:BR$5011,$B3,cmoney!$HA$3:$HA$5011,"="&amp;$A3)=0,"",AVERAGEIFS(cmoney!BR$3:BR$5011,cmoney!BR$3:BR$5011,$B3,cmoney!$HA$3:$HA$5011,"="&amp;$A3))</f>
        <v>0.46023333333333316</v>
      </c>
      <c r="BQ3" s="236">
        <f>IF(COUNTIFS(cmoney!BS$3:BS$5011,$B3,cmoney!$HA$3:$HA$5011,"="&amp;$A3)=0,"",AVERAGEIFS(cmoney!BS$3:BS$5011,cmoney!BS$3:BS$5011,$B3,cmoney!$HA$3:$HA$5011,"="&amp;$A3))</f>
        <v>0.201825</v>
      </c>
      <c r="BR3" s="236">
        <f>IF(COUNTIFS(cmoney!BT$3:BT$5011,$B3,cmoney!$HA$3:$HA$5011,"="&amp;$A3)=0,"",AVERAGEIFS(cmoney!BT$3:BT$5011,cmoney!BT$3:BT$5011,$B3,cmoney!$HA$3:$HA$5011,"="&amp;$A3))</f>
        <v>0.22757818181818176</v>
      </c>
      <c r="BS3" s="236">
        <f>IF(COUNTIFS(cmoney!BU$3:BU$5011,$B3,cmoney!$HA$3:$HA$5011,"="&amp;$A3)=0,"",AVERAGEIFS(cmoney!BU$3:BU$5011,cmoney!BU$3:BU$5011,$B3,cmoney!$HA$3:$HA$5011,"="&amp;$A3))</f>
        <v>5.0405157480314982</v>
      </c>
      <c r="BT3" s="236">
        <f>IF(COUNTIFS(cmoney!BV$3:BV$5011,$B3,cmoney!$HA$3:$HA$5011,"="&amp;$A3)=0,"",AVERAGEIFS(cmoney!BV$3:BV$5011,cmoney!BV$3:BV$5011,$B3,cmoney!$HA$3:$HA$5011,"="&amp;$A3))</f>
        <v>0.93656379310344873</v>
      </c>
      <c r="BU3" s="236">
        <f>IF(COUNTIFS(cmoney!BW$3:BW$5011,$B3,cmoney!$HA$3:$HA$5011,"="&amp;$A3)=0,"",AVERAGEIFS(cmoney!BW$3:BW$5011,cmoney!BW$3:BW$5011,$B3,cmoney!$HA$3:$HA$5011,"="&amp;$A3))</f>
        <v>0.43044578313253035</v>
      </c>
      <c r="BV3" s="236">
        <f>IF(COUNTIFS(cmoney!BX$3:BX$5011,$B3,cmoney!$HA$3:$HA$5011,"="&amp;$A3)=0,"",AVERAGEIFS(cmoney!BX$3:BX$5011,cmoney!BX$3:BX$5011,$B3,cmoney!$HA$3:$HA$5011,"="&amp;$A3))</f>
        <v>0.82489344262295061</v>
      </c>
      <c r="BW3" s="236">
        <f>IF(COUNTIFS(cmoney!BY$3:BY$5011,$B3,cmoney!$HA$3:$HA$5011,"="&amp;$A3)=0,"",AVERAGEIFS(cmoney!BY$3:BY$5011,cmoney!BY$3:BY$5011,$B3,cmoney!$HA$3:$HA$5011,"="&amp;$A3))</f>
        <v>0.30759642857142866</v>
      </c>
      <c r="BX3" s="236">
        <f>IF(COUNTIFS(cmoney!BZ$3:BZ$5011,$B3,cmoney!$HA$3:$HA$5011,"="&amp;$A3)=0,"",AVERAGEIFS(cmoney!BZ$3:BZ$5011,cmoney!BZ$3:BZ$5011,$B3,cmoney!$HA$3:$HA$5011,"="&amp;$A3))</f>
        <v>5.1299999999999998E-2</v>
      </c>
      <c r="BY3" s="236">
        <f>IF(COUNTIFS(cmoney!CA$3:CA$5011,$B3,cmoney!$HA$3:$HA$5011,"="&amp;$A3)=0,"",AVERAGEIFS(cmoney!CA$3:CA$5011,cmoney!CA$3:CA$5011,$B3,cmoney!$HA$3:$HA$5011,"="&amp;$A3))</f>
        <v>0.35698666666666667</v>
      </c>
      <c r="BZ3" s="236">
        <f>IF(COUNTIFS(cmoney!CB$3:CB$5011,$B3,cmoney!$HA$3:$HA$5011,"="&amp;$A3)=0,"",AVERAGEIFS(cmoney!CB$3:CB$5011,cmoney!CB$3:CB$5011,$B3,cmoney!$HA$3:$HA$5011,"="&amp;$A3))</f>
        <v>0.24173636363636367</v>
      </c>
      <c r="CA3" s="236">
        <f>IF(COUNTIFS(cmoney!CC$3:CC$5011,$B3,cmoney!$HA$3:$HA$5011,"="&amp;$A3)=0,"",AVERAGEIFS(cmoney!CC$3:CC$5011,cmoney!CC$3:CC$5011,$B3,cmoney!$HA$3:$HA$5011,"="&amp;$A3))</f>
        <v>0.16572222222222222</v>
      </c>
      <c r="CB3" s="236">
        <f>IF(COUNTIFS(cmoney!CD$3:CD$5011,$B3,cmoney!$HA$3:$HA$5011,"="&amp;$A3)=0,"",AVERAGEIFS(cmoney!CD$3:CD$5011,cmoney!CD$3:CD$5011,$B3,cmoney!$HA$3:$HA$5011,"="&amp;$A3))</f>
        <v>0.15202272727272728</v>
      </c>
      <c r="CC3" s="236">
        <f>IF(COUNTIFS(cmoney!CE$3:CE$5011,$B3,cmoney!$HA$3:$HA$5011,"="&amp;$A3)=0,"",AVERAGEIFS(cmoney!CE$3:CE$5011,cmoney!CE$3:CE$5011,$B3,cmoney!$HA$3:$HA$5011,"="&amp;$A3))</f>
        <v>0.41504057971014496</v>
      </c>
      <c r="CD3" s="236">
        <f>IF(COUNTIFS(cmoney!CF$3:CF$5011,$B3,cmoney!$HA$3:$HA$5011,"="&amp;$A3)=0,"",AVERAGEIFS(cmoney!CF$3:CF$5011,cmoney!CF$3:CF$5011,$B3,cmoney!$HA$3:$HA$5011,"="&amp;$A3))</f>
        <v>0.80119999999999991</v>
      </c>
      <c r="CE3" s="236">
        <f>IF(COUNTIFS(cmoney!CG$3:CG$5011,$B3,cmoney!$HA$3:$HA$5011,"="&amp;$A3)=0,"",AVERAGEIFS(cmoney!CG$3:CG$5011,cmoney!CG$3:CG$5011,$B3,cmoney!$HA$3:$HA$5011,"="&amp;$A3))</f>
        <v>0.40230000000000016</v>
      </c>
      <c r="CF3" s="236">
        <f>IF(COUNTIFS(cmoney!CH$3:CH$5011,$B3,cmoney!$HA$3:$HA$5011,"="&amp;$A3)=0,"",AVERAGEIFS(cmoney!CH$3:CH$5011,cmoney!CH$3:CH$5011,$B3,cmoney!$HA$3:$HA$5011,"="&amp;$A3))</f>
        <v>0.1885</v>
      </c>
      <c r="CG3" s="236">
        <f>IF(COUNTIFS(cmoney!CI$3:CI$5011,$B3,cmoney!$HA$3:$HA$5011,"="&amp;$A3)=0,"",AVERAGEIFS(cmoney!CI$3:CI$5011,cmoney!CI$3:CI$5011,$B3,cmoney!$HA$3:$HA$5011,"="&amp;$A3))</f>
        <v>0.13997647058823529</v>
      </c>
      <c r="CH3" s="236">
        <f>IF(COUNTIFS(cmoney!CJ$3:CJ$5011,$B3,cmoney!$HA$3:$HA$5011,"="&amp;$A3)=0,"",AVERAGEIFS(cmoney!CJ$3:CJ$5011,cmoney!CJ$3:CJ$5011,$B3,cmoney!$HA$3:$HA$5011,"="&amp;$A3))</f>
        <v>0.33292272727272726</v>
      </c>
      <c r="CI3" s="236">
        <f>IF(COUNTIFS(cmoney!CK$3:CK$5011,$B3,cmoney!$HA$3:$HA$5011,"="&amp;$A3)=0,"",AVERAGEIFS(cmoney!CK$3:CK$5011,cmoney!CK$3:CK$5011,$B3,cmoney!$HA$3:$HA$5011,"="&amp;$A3))</f>
        <v>0.81034177215189873</v>
      </c>
      <c r="CJ3" s="236">
        <f>IF(COUNTIFS(cmoney!CL$3:CL$5011,$B3,cmoney!$HA$3:$HA$5011,"="&amp;$A3)=0,"",AVERAGEIFS(cmoney!CL$3:CL$5011,cmoney!CL$3:CL$5011,$B3,cmoney!$HA$3:$HA$5011,"="&amp;$A3))</f>
        <v>0.11705180722891567</v>
      </c>
      <c r="CK3" s="236">
        <f>IF(COUNTIFS(cmoney!CM$3:CM$5011,$B3,cmoney!$HA$3:$HA$5011,"="&amp;$A3)=0,"",AVERAGEIFS(cmoney!CM$3:CM$5011,cmoney!CM$3:CM$5011,$B3,cmoney!$HA$3:$HA$5011,"="&amp;$A3))</f>
        <v>0.27111022727272721</v>
      </c>
      <c r="CL3" s="236">
        <f>IF(COUNTIFS(cmoney!CN$3:CN$5011,$B3,cmoney!$HA$3:$HA$5011,"="&amp;$A3)=0,"",AVERAGEIFS(cmoney!CN$3:CN$5011,cmoney!CN$3:CN$5011,$B3,cmoney!$HA$3:$HA$5011,"="&amp;$A3))</f>
        <v>0.43978809523809514</v>
      </c>
      <c r="CM3" s="236">
        <f>IF(COUNTIFS(cmoney!CO$3:CO$5011,$B3,cmoney!$HA$3:$HA$5011,"="&amp;$A3)=0,"",AVERAGEIFS(cmoney!CO$3:CO$5011,cmoney!CO$3:CO$5011,$B3,cmoney!$HA$3:$HA$5011,"="&amp;$A3))</f>
        <v>0.23303246753246748</v>
      </c>
      <c r="CN3" s="236">
        <f>IF(COUNTIFS(cmoney!CP$3:CP$5011,$B3,cmoney!$HA$3:$HA$5011,"="&amp;$A3)=0,"",AVERAGEIFS(cmoney!CP$3:CP$5011,cmoney!CP$3:CP$5011,$B3,cmoney!$HA$3:$HA$5011,"="&amp;$A3))</f>
        <v>0.28042500000000004</v>
      </c>
      <c r="CO3" s="236">
        <f>IF(COUNTIFS(cmoney!CQ$3:CQ$5011,$B3,cmoney!$HA$3:$HA$5011,"="&amp;$A3)=0,"",AVERAGEIFS(cmoney!CQ$3:CQ$5011,cmoney!CQ$3:CQ$5011,$B3,cmoney!$HA$3:$HA$5011,"="&amp;$A3))</f>
        <v>0.29298507462686574</v>
      </c>
      <c r="CP3" s="236">
        <f>IF(COUNTIFS(cmoney!CR$3:CR$5011,$B3,cmoney!$HA$3:$HA$5011,"="&amp;$A3)=0,"",AVERAGEIFS(cmoney!CR$3:CR$5011,cmoney!CR$3:CR$5011,$B3,cmoney!$HA$3:$HA$5011,"="&amp;$A3))</f>
        <v>0.50794799999999996</v>
      </c>
      <c r="CQ3" s="236">
        <f>IF(COUNTIFS(cmoney!CS$3:CS$5011,$B3,cmoney!$HA$3:$HA$5011,"="&amp;$A3)=0,"",AVERAGEIFS(cmoney!CS$3:CS$5011,cmoney!CS$3:CS$5011,$B3,cmoney!$HA$3:$HA$5011,"="&amp;$A3))</f>
        <v>0.57100208333333324</v>
      </c>
      <c r="CR3" s="236">
        <f>IF(COUNTIFS(cmoney!CT$3:CT$5011,$B3,cmoney!$HA$3:$HA$5011,"="&amp;$A3)=0,"",AVERAGEIFS(cmoney!CT$3:CT$5011,cmoney!CT$3:CT$5011,$B3,cmoney!$HA$3:$HA$5011,"="&amp;$A3))</f>
        <v>0.4004478260869565</v>
      </c>
      <c r="CS3" s="236">
        <f>IF(COUNTIFS(cmoney!CU$3:CU$5011,$B3,cmoney!$HA$3:$HA$5011,"="&amp;$A3)=0,"",AVERAGEIFS(cmoney!CU$3:CU$5011,cmoney!CU$3:CU$5011,$B3,cmoney!$HA$3:$HA$5011,"="&amp;$A3))</f>
        <v>3.1722000000000001</v>
      </c>
      <c r="CT3" s="236">
        <f>IF(COUNTIFS(cmoney!CV$3:CV$5011,$B3,cmoney!$HA$3:$HA$5011,"="&amp;$A3)=0,"",AVERAGEIFS(cmoney!CV$3:CV$5011,cmoney!CV$3:CV$5011,$B3,cmoney!$HA$3:$HA$5011,"="&amp;$A3))</f>
        <v>0.91872162162162163</v>
      </c>
      <c r="CU3" s="236">
        <f>IF(COUNTIFS(cmoney!CW$3:CW$5011,$B3,cmoney!$HA$3:$HA$5011,"="&amp;$A3)=0,"",AVERAGEIFS(cmoney!CW$3:CW$5011,cmoney!CW$3:CW$5011,$B3,cmoney!$HA$3:$HA$5011,"="&amp;$A3))</f>
        <v>0.59527500000000011</v>
      </c>
      <c r="CV3" s="236">
        <f>IF(COUNTIFS(cmoney!CX$3:CX$5011,$B3,cmoney!$HA$3:$HA$5011,"="&amp;$A3)=0,"",AVERAGEIFS(cmoney!CX$3:CX$5011,cmoney!CX$3:CX$5011,$B3,cmoney!$HA$3:$HA$5011,"="&amp;$A3))</f>
        <v>0.67750560747663524</v>
      </c>
      <c r="CW3" s="236">
        <f>IF(COUNTIFS(cmoney!CY$3:CY$5011,$B3,cmoney!$HA$3:$HA$5011,"="&amp;$A3)=0,"",AVERAGEIFS(cmoney!CY$3:CY$5011,cmoney!CY$3:CY$5011,$B3,cmoney!$HA$3:$HA$5011,"="&amp;$A3))</f>
        <v>0.41742241379310346</v>
      </c>
      <c r="CX3" s="236">
        <f>IF(COUNTIFS(cmoney!CZ$3:CZ$5011,$B3,cmoney!$HA$3:$HA$5011,"="&amp;$A3)=0,"",AVERAGEIFS(cmoney!CZ$3:CZ$5011,cmoney!CZ$3:CZ$5011,$B3,cmoney!$HA$3:$HA$5011,"="&amp;$A3))</f>
        <v>0.82567818181818164</v>
      </c>
      <c r="CY3" s="236">
        <f>IF(COUNTIFS(cmoney!DA$3:DA$5011,$B3,cmoney!$HA$3:$HA$5011,"="&amp;$A3)=0,"",AVERAGEIFS(cmoney!DA$3:DA$5011,cmoney!DA$3:DA$5011,$B3,cmoney!$HA$3:$HA$5011,"="&amp;$A3))</f>
        <v>0.26199583333333337</v>
      </c>
      <c r="CZ3" s="236">
        <f>IF(COUNTIFS(cmoney!DB$3:DB$5011,$B3,cmoney!$HA$3:$HA$5011,"="&amp;$A3)=0,"",AVERAGEIFS(cmoney!DB$3:DB$5011,cmoney!DB$3:DB$5011,$B3,cmoney!$HA$3:$HA$5011,"="&amp;$A3))</f>
        <v>0.8215416666666665</v>
      </c>
      <c r="DA3" s="236">
        <f>IF(COUNTIFS(cmoney!DC$3:DC$5011,$B3,cmoney!$HA$3:$HA$5011,"="&amp;$A3)=0,"",AVERAGEIFS(cmoney!DC$3:DC$5011,cmoney!DC$3:DC$5011,$B3,cmoney!$HA$3:$HA$5011,"="&amp;$A3))</f>
        <v>2.5898256410256404</v>
      </c>
      <c r="DB3" s="236">
        <f>IF(COUNTIFS(cmoney!DD$3:DD$5011,$B3,cmoney!$HA$3:$HA$5011,"="&amp;$A3)=0,"",AVERAGEIFS(cmoney!DD$3:DD$5011,cmoney!DD$3:DD$5011,$B3,cmoney!$HA$3:$HA$5011,"="&amp;$A3))</f>
        <v>0.91008571428571416</v>
      </c>
      <c r="DC3" s="236">
        <f>IF(COUNTIFS(cmoney!DE$3:DE$5011,$B3,cmoney!$HA$3:$HA$5011,"="&amp;$A3)=0,"",AVERAGEIFS(cmoney!DE$3:DE$5011,cmoney!DE$3:DE$5011,$B3,cmoney!$HA$3:$HA$5011,"="&amp;$A3))</f>
        <v>0.3433841269841269</v>
      </c>
      <c r="DD3" s="236">
        <f>IF(COUNTIFS(cmoney!DF$3:DF$5011,$B3,cmoney!$HA$3:$HA$5011,"="&amp;$A3)=0,"",AVERAGEIFS(cmoney!DF$3:DF$5011,cmoney!DF$3:DF$5011,$B3,cmoney!$HA$3:$HA$5011,"="&amp;$A3))</f>
        <v>0.32752578124999993</v>
      </c>
      <c r="DE3" s="236">
        <f>IF(COUNTIFS(cmoney!DG$3:DG$5011,$B3,cmoney!$HA$3:$HA$5011,"="&amp;$A3)=0,"",AVERAGEIFS(cmoney!DG$3:DG$5011,cmoney!DG$3:DG$5011,$B3,cmoney!$HA$3:$HA$5011,"="&amp;$A3))</f>
        <v>0.12650679611650487</v>
      </c>
      <c r="DF3" s="236">
        <f>IF(COUNTIFS(cmoney!DH$3:DH$5011,$B3,cmoney!$HA$3:$HA$5011,"="&amp;$A3)=0,"",AVERAGEIFS(cmoney!DH$3:DH$5011,cmoney!DH$3:DH$5011,$B3,cmoney!$HA$3:$HA$5011,"="&amp;$A3))</f>
        <v>0.36321971830985911</v>
      </c>
      <c r="DG3" s="236">
        <f>IF(COUNTIFS(cmoney!DI$3:DI$5011,$B3,cmoney!$HA$3:$HA$5011,"="&amp;$A3)=0,"",AVERAGEIFS(cmoney!DI$3:DI$5011,cmoney!DI$3:DI$5011,$B3,cmoney!$HA$3:$HA$5011,"="&amp;$A3))</f>
        <v>0.15469876543209882</v>
      </c>
      <c r="DH3" s="236">
        <f>IF(COUNTIFS(cmoney!DJ$3:DJ$5011,$B3,cmoney!$HA$3:$HA$5011,"="&amp;$A3)=0,"",AVERAGEIFS(cmoney!DJ$3:DJ$5011,cmoney!DJ$3:DJ$5011,$B3,cmoney!$HA$3:$HA$5011,"="&amp;$A3))</f>
        <v>0.39699888888888896</v>
      </c>
      <c r="DI3" s="236">
        <f>IF(COUNTIFS(cmoney!DK$3:DK$5011,$B3,cmoney!$HA$3:$HA$5011,"="&amp;$A3)=0,"",AVERAGEIFS(cmoney!DK$3:DK$5011,cmoney!DK$3:DK$5011,$B3,cmoney!$HA$3:$HA$5011,"="&amp;$A3))</f>
        <v>0.44004935064935075</v>
      </c>
      <c r="DJ3" s="236">
        <f>IF(COUNTIFS(cmoney!DL$3:DL$5011,$B3,cmoney!$HA$3:$HA$5011,"="&amp;$A3)=0,"",AVERAGEIFS(cmoney!DL$3:DL$5011,cmoney!DL$3:DL$5011,$B3,cmoney!$HA$3:$HA$5011,"="&amp;$A3))</f>
        <v>0.40580978260869566</v>
      </c>
      <c r="DK3" s="236">
        <f>IF(COUNTIFS(cmoney!DM$3:DM$5011,$B3,cmoney!$HA$3:$HA$5011,"="&amp;$A3)=0,"",AVERAGEIFS(cmoney!DM$3:DM$5011,cmoney!DM$3:DM$5011,$B3,cmoney!$HA$3:$HA$5011,"="&amp;$A3))</f>
        <v>0.4832683333333333</v>
      </c>
      <c r="DL3" s="236">
        <f>IF(COUNTIFS(cmoney!DN$3:DN$5011,$B3,cmoney!$HA$3:$HA$5011,"="&amp;$A3)=0,"",AVERAGEIFS(cmoney!DN$3:DN$5011,cmoney!DN$3:DN$5011,$B3,cmoney!$HA$3:$HA$5011,"="&amp;$A3))</f>
        <v>0.29359222222222209</v>
      </c>
      <c r="DM3" s="236">
        <f>IF(COUNTIFS(cmoney!DO$3:DO$5011,$B3,cmoney!$HA$3:$HA$5011,"="&amp;$A3)=0,"",AVERAGEIFS(cmoney!DO$3:DO$5011,cmoney!DO$3:DO$5011,$B3,cmoney!$HA$3:$HA$5011,"="&amp;$A3))</f>
        <v>0.46888583333333361</v>
      </c>
      <c r="DN3" s="236">
        <f>IF(COUNTIFS(cmoney!DP$3:DP$5011,$B3,cmoney!$HA$3:$HA$5011,"="&amp;$A3)=0,"",AVERAGEIFS(cmoney!DP$3:DP$5011,cmoney!DP$3:DP$5011,$B3,cmoney!$HA$3:$HA$5011,"="&amp;$A3))</f>
        <v>0.68126268656716404</v>
      </c>
      <c r="DO3" s="236">
        <f>IF(COUNTIFS(cmoney!DQ$3:DQ$5011,$B3,cmoney!$HA$3:$HA$5011,"="&amp;$A3)=0,"",AVERAGEIFS(cmoney!DQ$3:DQ$5011,cmoney!DQ$3:DQ$5011,$B3,cmoney!$HA$3:$HA$5011,"="&amp;$A3))</f>
        <v>0.63402957746478872</v>
      </c>
      <c r="DP3" s="236">
        <f>IF(COUNTIFS(cmoney!DR$3:DR$5011,$B3,cmoney!$HA$3:$HA$5011,"="&amp;$A3)=0,"",AVERAGEIFS(cmoney!DR$3:DR$5011,cmoney!DR$3:DR$5011,$B3,cmoney!$HA$3:$HA$5011,"="&amp;$A3))</f>
        <v>0.25291009174311918</v>
      </c>
      <c r="DQ3" s="236">
        <f>IF(COUNTIFS(cmoney!DS$3:DS$5011,$B3,cmoney!$HA$3:$HA$5011,"="&amp;$A3)=0,"",AVERAGEIFS(cmoney!DS$3:DS$5011,cmoney!DS$3:DS$5011,$B3,cmoney!$HA$3:$HA$5011,"="&amp;$A3))</f>
        <v>7.1314285714285719E-2</v>
      </c>
      <c r="DR3" s="236">
        <f>IF(COUNTIFS(cmoney!DT$3:DT$5011,$B3,cmoney!$HA$3:$HA$5011,"="&amp;$A3)=0,"",AVERAGEIFS(cmoney!DT$3:DT$5011,cmoney!DT$3:DT$5011,$B3,cmoney!$HA$3:$HA$5011,"="&amp;$A3))</f>
        <v>0.29152272727272727</v>
      </c>
      <c r="DS3" s="236">
        <f>IF(COUNTIFS(cmoney!DU$3:DU$5011,$B3,cmoney!$HA$3:$HA$5011,"="&amp;$A3)=0,"",AVERAGEIFS(cmoney!DU$3:DU$5011,cmoney!DU$3:DU$5011,$B3,cmoney!$HA$3:$HA$5011,"="&amp;$A3))</f>
        <v>0.22927999999999993</v>
      </c>
      <c r="DT3" s="236">
        <f>IF(COUNTIFS(cmoney!DV$3:DV$5011,$B3,cmoney!$HA$3:$HA$5011,"="&amp;$A3)=0,"",AVERAGEIFS(cmoney!DV$3:DV$5011,cmoney!DV$3:DV$5011,$B3,cmoney!$HA$3:$HA$5011,"="&amp;$A3))</f>
        <v>0.22769500000000004</v>
      </c>
      <c r="DU3" s="236">
        <f>IF(COUNTIFS(cmoney!DW$3:DW$5011,$B3,cmoney!$HA$3:$HA$5011,"="&amp;$A3)=0,"",AVERAGEIFS(cmoney!DW$3:DW$5011,cmoney!DW$3:DW$5011,$B3,cmoney!$HA$3:$HA$5011,"="&amp;$A3))</f>
        <v>0.31793461538461543</v>
      </c>
      <c r="DV3" s="236">
        <f>IF(COUNTIFS(cmoney!DX$3:DX$5011,$B3,cmoney!$HA$3:$HA$5011,"="&amp;$A3)=0,"",AVERAGEIFS(cmoney!DX$3:DX$5011,cmoney!DX$3:DX$5011,$B3,cmoney!$HA$3:$HA$5011,"="&amp;$A3))</f>
        <v>0.62315862068965522</v>
      </c>
      <c r="DW3" s="236">
        <f>IF(COUNTIFS(cmoney!DY$3:DY$5011,$B3,cmoney!$HA$3:$HA$5011,"="&amp;$A3)=0,"",AVERAGEIFS(cmoney!DY$3:DY$5011,cmoney!DY$3:DY$5011,$B3,cmoney!$HA$3:$HA$5011,"="&amp;$A3))</f>
        <v>0.74762674418604669</v>
      </c>
      <c r="DX3" s="236">
        <f>IF(COUNTIFS(cmoney!DZ$3:DZ$5011,$B3,cmoney!$HA$3:$HA$5011,"="&amp;$A3)=0,"",AVERAGEIFS(cmoney!DZ$3:DZ$5011,cmoney!DZ$3:DZ$5011,$B3,cmoney!$HA$3:$HA$5011,"="&amp;$A3))</f>
        <v>0.52158181818181826</v>
      </c>
      <c r="DY3" s="236">
        <f>IF(COUNTIFS(cmoney!EA$3:EA$5011,$B3,cmoney!$HA$3:$HA$5011,"="&amp;$A3)=0,"",AVERAGEIFS(cmoney!EA$3:EA$5011,cmoney!EA$3:EA$5011,$B3,cmoney!$HA$3:$HA$5011,"="&amp;$A3))</f>
        <v>0.50136486486486498</v>
      </c>
      <c r="DZ3" s="236">
        <f>IF(COUNTIFS(cmoney!EB$3:EB$5011,$B3,cmoney!$HA$3:$HA$5011,"="&amp;$A3)=0,"",AVERAGEIFS(cmoney!EB$3:EB$5011,cmoney!EB$3:EB$5011,$B3,cmoney!$HA$3:$HA$5011,"="&amp;$A3))</f>
        <v>0.2149461538461539</v>
      </c>
      <c r="EA3" s="236">
        <f>IF(COUNTIFS(cmoney!EC$3:EC$5011,$B3,cmoney!$HA$3:$HA$5011,"="&amp;$A3)=0,"",AVERAGEIFS(cmoney!EC$3:EC$5011,cmoney!EC$3:EC$5011,$B3,cmoney!$HA$3:$HA$5011,"="&amp;$A3))</f>
        <v>0.20155454545454543</v>
      </c>
      <c r="EB3" s="236">
        <f>IF(COUNTIFS(cmoney!ED$3:ED$5011,$B3,cmoney!$HA$3:$HA$5011,"="&amp;$A3)=0,"",AVERAGEIFS(cmoney!ED$3:ED$5011,cmoney!ED$3:ED$5011,$B3,cmoney!$HA$3:$HA$5011,"="&amp;$A3))</f>
        <v>0.53021800000000008</v>
      </c>
      <c r="EC3" s="236">
        <f>IF(COUNTIFS(cmoney!EE$3:EE$5011,$B3,cmoney!$HA$3:$HA$5011,"="&amp;$A3)=0,"",AVERAGEIFS(cmoney!EE$3:EE$5011,cmoney!EE$3:EE$5011,$B3,cmoney!$HA$3:$HA$5011,"="&amp;$A3))</f>
        <v>0.4751989130434785</v>
      </c>
      <c r="ED3" s="236">
        <f>IF(COUNTIFS(cmoney!EF$3:EF$5011,$B3,cmoney!$HA$3:$HA$5011,"="&amp;$A3)=0,"",AVERAGEIFS(cmoney!EF$3:EF$5011,cmoney!EF$3:EF$5011,$B3,cmoney!$HA$3:$HA$5011,"="&amp;$A3))</f>
        <v>0.21207272727272725</v>
      </c>
      <c r="EE3" s="236">
        <f>IF(COUNTIFS(cmoney!EG$3:EG$5011,$B3,cmoney!$HA$3:$HA$5011,"="&amp;$A3)=0,"",AVERAGEIFS(cmoney!EG$3:EG$5011,cmoney!EG$3:EG$5011,$B3,cmoney!$HA$3:$HA$5011,"="&amp;$A3))</f>
        <v>0.36786794871794865</v>
      </c>
      <c r="EF3" s="236">
        <f>IF(COUNTIFS(cmoney!EH$3:EH$5011,$B3,cmoney!$HA$3:$HA$5011,"="&amp;$A3)=0,"",AVERAGEIFS(cmoney!EH$3:EH$5011,cmoney!EH$3:EH$5011,$B3,cmoney!$HA$3:$HA$5011,"="&amp;$A3))</f>
        <v>0.37701041666666679</v>
      </c>
      <c r="EG3" s="236">
        <f>IF(COUNTIFS(cmoney!EI$3:EI$5011,$B3,cmoney!$HA$3:$HA$5011,"="&amp;$A3)=0,"",AVERAGEIFS(cmoney!EI$3:EI$5011,cmoney!EI$3:EI$5011,$B3,cmoney!$HA$3:$HA$5011,"="&amp;$A3))</f>
        <v>0.17916199999999999</v>
      </c>
      <c r="EH3" s="236">
        <f>IF(COUNTIFS(cmoney!EJ$3:EJ$5011,$B3,cmoney!$HA$3:$HA$5011,"="&amp;$A3)=0,"",AVERAGEIFS(cmoney!EJ$3:EJ$5011,cmoney!EJ$3:EJ$5011,$B3,cmoney!$HA$3:$HA$5011,"="&amp;$A3))</f>
        <v>0.12858275862068966</v>
      </c>
      <c r="EI3" s="236">
        <f>IF(COUNTIFS(cmoney!EK$3:EK$5011,$B3,cmoney!$HA$3:$HA$5011,"="&amp;$A3)=0,"",AVERAGEIFS(cmoney!EK$3:EK$5011,cmoney!EK$3:EK$5011,$B3,cmoney!$HA$3:$HA$5011,"="&amp;$A3))</f>
        <v>0.35932666666666668</v>
      </c>
      <c r="EJ3" s="236">
        <f>IF(COUNTIFS(cmoney!EL$3:EL$5011,$B3,cmoney!$HA$3:$HA$5011,"="&amp;$A3)=0,"",AVERAGEIFS(cmoney!EL$3:EL$5011,cmoney!EL$3:EL$5011,$B3,cmoney!$HA$3:$HA$5011,"="&amp;$A3))</f>
        <v>0.41628415841584171</v>
      </c>
      <c r="EK3" s="236">
        <f>IF(COUNTIFS(cmoney!EM$3:EM$5011,$B3,cmoney!$HA$3:$HA$5011,"="&amp;$A3)=0,"",AVERAGEIFS(cmoney!EM$3:EM$5011,cmoney!EM$3:EM$5011,$B3,cmoney!$HA$3:$HA$5011,"="&amp;$A3))</f>
        <v>0.47952222222222235</v>
      </c>
      <c r="EL3" s="236">
        <f>IF(COUNTIFS(cmoney!EN$3:EN$5011,$B3,cmoney!$HA$3:$HA$5011,"="&amp;$A3)=0,"",AVERAGEIFS(cmoney!EN$3:EN$5011,cmoney!EN$3:EN$5011,$B3,cmoney!$HA$3:$HA$5011,"="&amp;$A3))</f>
        <v>0.85288545454545417</v>
      </c>
      <c r="EM3" s="236">
        <f>IF(COUNTIFS(cmoney!EO$3:EO$5011,$B3,cmoney!$HA$3:$HA$5011,"="&amp;$A3)=0,"",AVERAGEIFS(cmoney!EO$3:EO$5011,cmoney!EO$3:EO$5011,$B3,cmoney!$HA$3:$HA$5011,"="&amp;$A3))</f>
        <v>0.46125999999999995</v>
      </c>
      <c r="EN3" s="236">
        <f>IF(COUNTIFS(cmoney!EP$3:EP$5011,$B3,cmoney!$HA$3:$HA$5011,"="&amp;$A3)=0,"",AVERAGEIFS(cmoney!EP$3:EP$5011,cmoney!EP$3:EP$5011,$B3,cmoney!$HA$3:$HA$5011,"="&amp;$A3))</f>
        <v>0.47082688172043013</v>
      </c>
      <c r="EO3" s="236">
        <f>IF(COUNTIFS(cmoney!EQ$3:EQ$5011,$B3,cmoney!$HA$3:$HA$5011,"="&amp;$A3)=0,"",AVERAGEIFS(cmoney!EQ$3:EQ$5011,cmoney!EQ$3:EQ$5011,$B3,cmoney!$HA$3:$HA$5011,"="&amp;$A3))</f>
        <v>0.27684946236559127</v>
      </c>
      <c r="EP3" s="236">
        <f>IF(COUNTIFS(cmoney!ER$3:ER$5011,$B3,cmoney!$HA$3:$HA$5011,"="&amp;$A3)=0,"",AVERAGEIFS(cmoney!ER$3:ER$5011,cmoney!ER$3:ER$5011,$B3,cmoney!$HA$3:$HA$5011,"="&amp;$A3))</f>
        <v>0.96487878787878767</v>
      </c>
      <c r="EQ3" s="236">
        <f>IF(COUNTIFS(cmoney!ES$3:ES$5011,$B3,cmoney!$HA$3:$HA$5011,"="&amp;$A3)=0,"",AVERAGEIFS(cmoney!ES$3:ES$5011,cmoney!ES$3:ES$5011,$B3,cmoney!$HA$3:$HA$5011,"="&amp;$A3))</f>
        <v>0.45676774193548392</v>
      </c>
      <c r="ER3" s="236">
        <f>IF(COUNTIFS(cmoney!ET$3:ET$5011,$B3,cmoney!$HA$3:$HA$5011,"="&amp;$A3)=0,"",AVERAGEIFS(cmoney!ET$3:ET$5011,cmoney!ET$3:ET$5011,$B3,cmoney!$HA$3:$HA$5011,"="&amp;$A3))</f>
        <v>0.40716769230769218</v>
      </c>
      <c r="ES3" s="236">
        <f>IF(COUNTIFS(cmoney!EU$3:EU$5011,$B3,cmoney!$HA$3:$HA$5011,"="&amp;$A3)=0,"",AVERAGEIFS(cmoney!EU$3:EU$5011,cmoney!EU$3:EU$5011,$B3,cmoney!$HA$3:$HA$5011,"="&amp;$A3))</f>
        <v>0.26080833333333314</v>
      </c>
      <c r="ET3" s="236">
        <f>IF(COUNTIFS(cmoney!EV$3:EV$5011,$B3,cmoney!$HA$3:$HA$5011,"="&amp;$A3)=0,"",AVERAGEIFS(cmoney!EV$3:EV$5011,cmoney!EV$3:EV$5011,$B3,cmoney!$HA$3:$HA$5011,"="&amp;$A3))</f>
        <v>0.38563584905660381</v>
      </c>
      <c r="EU3" s="236">
        <f>IF(COUNTIFS(cmoney!EW$3:EW$5011,$B3,cmoney!$HA$3:$HA$5011,"="&amp;$A3)=0,"",AVERAGEIFS(cmoney!EW$3:EW$5011,cmoney!EW$3:EW$5011,$B3,cmoney!$HA$3:$HA$5011,"="&amp;$A3))</f>
        <v>0.86121190476190435</v>
      </c>
      <c r="EV3" s="236">
        <f>IF(COUNTIFS(cmoney!EX$3:EX$5011,$B3,cmoney!$HA$3:$HA$5011,"="&amp;$A3)=0,"",AVERAGEIFS(cmoney!EX$3:EX$5011,cmoney!EX$3:EX$5011,$B3,cmoney!$HA$3:$HA$5011,"="&amp;$A3))</f>
        <v>0.50445384615384614</v>
      </c>
      <c r="EW3" s="236">
        <f>IF(COUNTIFS(cmoney!EY$3:EY$5011,$B3,cmoney!$HA$3:$HA$5011,"="&amp;$A3)=0,"",AVERAGEIFS(cmoney!EY$3:EY$5011,cmoney!EY$3:EY$5011,$B3,cmoney!$HA$3:$HA$5011,"="&amp;$A3))</f>
        <v>0.46420416666666675</v>
      </c>
      <c r="EX3" s="236">
        <f>IF(COUNTIFS(cmoney!EZ$3:EZ$5011,$B3,cmoney!$HA$3:$HA$5011,"="&amp;$A3)=0,"",AVERAGEIFS(cmoney!EZ$3:EZ$5011,cmoney!EZ$3:EZ$5011,$B3,cmoney!$HA$3:$HA$5011,"="&amp;$A3))</f>
        <v>0.10321833333333334</v>
      </c>
      <c r="EY3" s="236">
        <f>IF(COUNTIFS(cmoney!FA$3:FA$5011,$B3,cmoney!$HA$3:$HA$5011,"="&amp;$A3)=0,"",AVERAGEIFS(cmoney!FA$3:FA$5011,cmoney!FA$3:FA$5011,$B3,cmoney!$HA$3:$HA$5011,"="&amp;$A3))</f>
        <v>0.84783500000000023</v>
      </c>
      <c r="EZ3" s="236">
        <f>IF(COUNTIFS(cmoney!FB$3:FB$5011,$B3,cmoney!$HA$3:$HA$5011,"="&amp;$A3)=0,"",AVERAGEIFS(cmoney!FB$3:FB$5011,cmoney!FB$3:FB$5011,$B3,cmoney!$HA$3:$HA$5011,"="&amp;$A3))</f>
        <v>0.63664791666666665</v>
      </c>
      <c r="FA3" s="236">
        <f>IF(COUNTIFS(cmoney!FC$3:FC$5011,$B3,cmoney!$HA$3:$HA$5011,"="&amp;$A3)=0,"",AVERAGEIFS(cmoney!FC$3:FC$5011,cmoney!FC$3:FC$5011,$B3,cmoney!$HA$3:$HA$5011,"="&amp;$A3))</f>
        <v>0.51187288135593212</v>
      </c>
      <c r="FB3" s="236">
        <f>IF(COUNTIFS(cmoney!FD$3:FD$5011,$B3,cmoney!$HA$3:$HA$5011,"="&amp;$A3)=0,"",AVERAGEIFS(cmoney!FD$3:FD$5011,cmoney!FD$3:FD$5011,$B3,cmoney!$HA$3:$HA$5011,"="&amp;$A3))</f>
        <v>0.15701368421052633</v>
      </c>
      <c r="FC3" s="236">
        <f>IF(COUNTIFS(cmoney!FE$3:FE$5011,$B3,cmoney!$HA$3:$HA$5011,"="&amp;$A3)=0,"",AVERAGEIFS(cmoney!FE$3:FE$5011,cmoney!FE$3:FE$5011,$B3,cmoney!$HA$3:$HA$5011,"="&amp;$A3))</f>
        <v>0.66167714285714307</v>
      </c>
      <c r="FD3" s="236">
        <f>IF(COUNTIFS(cmoney!FF$3:FF$5011,$B3,cmoney!$HA$3:$HA$5011,"="&amp;$A3)=0,"",AVERAGEIFS(cmoney!FF$3:FF$5011,cmoney!FF$3:FF$5011,$B3,cmoney!$HA$3:$HA$5011,"="&amp;$A3))</f>
        <v>0.3689291666666667</v>
      </c>
      <c r="FE3" s="236">
        <f>IF(COUNTIFS(cmoney!FG$3:FG$5011,$B3,cmoney!$HA$3:$HA$5011,"="&amp;$A3)=0,"",AVERAGEIFS(cmoney!FG$3:FG$5011,cmoney!FG$3:FG$5011,$B3,cmoney!$HA$3:$HA$5011,"="&amp;$A3))</f>
        <v>0.33832777777777784</v>
      </c>
      <c r="FF3" s="236">
        <f>IF(COUNTIFS(cmoney!FH$3:FH$5011,$B3,cmoney!$HA$3:$HA$5011,"="&amp;$A3)=0,"",AVERAGEIFS(cmoney!FH$3:FH$5011,cmoney!FH$3:FH$5011,$B3,cmoney!$HA$3:$HA$5011,"="&amp;$A3))</f>
        <v>0.30873974358974354</v>
      </c>
      <c r="FG3" s="236">
        <f>IF(COUNTIFS(cmoney!FI$3:FI$5011,$B3,cmoney!$HA$3:$HA$5011,"="&amp;$A3)=0,"",AVERAGEIFS(cmoney!FI$3:FI$5011,cmoney!FI$3:FI$5011,$B3,cmoney!$HA$3:$HA$5011,"="&amp;$A3))</f>
        <v>0.16109814814814813</v>
      </c>
      <c r="FH3" s="236">
        <f>IF(COUNTIFS(cmoney!FJ$3:FJ$5011,$B3,cmoney!$HA$3:$HA$5011,"="&amp;$A3)=0,"",AVERAGEIFS(cmoney!FJ$3:FJ$5011,cmoney!FJ$3:FJ$5011,$B3,cmoney!$HA$3:$HA$5011,"="&amp;$A3))</f>
        <v>0.29220181818181812</v>
      </c>
      <c r="FI3" s="236">
        <f>IF(COUNTIFS(cmoney!FK$3:FK$5011,$B3,cmoney!$HA$3:$HA$5011,"="&amp;$A3)=0,"",AVERAGEIFS(cmoney!FK$3:FK$5011,cmoney!FK$3:FK$5011,$B3,cmoney!$HA$3:$HA$5011,"="&amp;$A3))</f>
        <v>0.40717272727272713</v>
      </c>
      <c r="FJ3" s="236">
        <f>IF(COUNTIFS(cmoney!FL$3:FL$5011,$B3,cmoney!$HA$3:$HA$5011,"="&amp;$A3)=0,"",AVERAGEIFS(cmoney!FL$3:FL$5011,cmoney!FL$3:FL$5011,$B3,cmoney!$HA$3:$HA$5011,"="&amp;$A3))</f>
        <v>0.59085000000000021</v>
      </c>
      <c r="FK3" s="236">
        <f>IF(COUNTIFS(cmoney!FM$3:FM$5011,$B3,cmoney!$HA$3:$HA$5011,"="&amp;$A3)=0,"",AVERAGEIFS(cmoney!FM$3:FM$5011,cmoney!FM$3:FM$5011,$B3,cmoney!$HA$3:$HA$5011,"="&amp;$A3))</f>
        <v>0.45501666666666662</v>
      </c>
      <c r="FL3" s="236">
        <f>IF(COUNTIFS(cmoney!FN$3:FN$5011,$B3,cmoney!$HA$3:$HA$5011,"="&amp;$A3)=0,"",AVERAGEIFS(cmoney!FN$3:FN$5011,cmoney!FN$3:FN$5011,$B3,cmoney!$HA$3:$HA$5011,"="&amp;$A3))</f>
        <v>0.56330967741935467</v>
      </c>
      <c r="FM3" s="236">
        <f>IF(COUNTIFS(cmoney!FO$3:FO$5011,$B3,cmoney!$HA$3:$HA$5011,"="&amp;$A3)=0,"",AVERAGEIFS(cmoney!FO$3:FO$5011,cmoney!FO$3:FO$5011,$B3,cmoney!$HA$3:$HA$5011,"="&amp;$A3))</f>
        <v>0.17456666666666665</v>
      </c>
      <c r="FN3" s="236">
        <f>IF(COUNTIFS(cmoney!FP$3:FP$5011,$B3,cmoney!$HA$3:$HA$5011,"="&amp;$A3)=0,"",AVERAGEIFS(cmoney!FP$3:FP$5011,cmoney!FP$3:FP$5011,$B3,cmoney!$HA$3:$HA$5011,"="&amp;$A3))</f>
        <v>0.25038333333333335</v>
      </c>
      <c r="FO3" s="236">
        <f>IF(COUNTIFS(cmoney!FQ$3:FQ$5011,$B3,cmoney!$HA$3:$HA$5011,"="&amp;$A3)=0,"",AVERAGEIFS(cmoney!FQ$3:FQ$5011,cmoney!FQ$3:FQ$5011,$B3,cmoney!$HA$3:$HA$5011,"="&amp;$A3))</f>
        <v>0.36107000000000006</v>
      </c>
      <c r="FP3" s="236">
        <f>IF(COUNTIFS(cmoney!FR$3:FR$5011,$B3,cmoney!$HA$3:$HA$5011,"="&amp;$A3)=0,"",AVERAGEIFS(cmoney!FR$3:FR$5011,cmoney!FR$3:FR$5011,$B3,cmoney!$HA$3:$HA$5011,"="&amp;$A3))</f>
        <v>0.76819354838709675</v>
      </c>
      <c r="FQ3" s="236">
        <f>IF(COUNTIFS(cmoney!FS$3:FS$5011,$B3,cmoney!$HA$3:$HA$5011,"="&amp;$A3)=0,"",AVERAGEIFS(cmoney!FS$3:FS$5011,cmoney!FS$3:FS$5011,$B3,cmoney!$HA$3:$HA$5011,"="&amp;$A3))</f>
        <v>0.14181351351351351</v>
      </c>
      <c r="FR3" s="236">
        <f>IF(COUNTIFS(cmoney!FT$3:FT$5011,$B3,cmoney!$HA$3:$HA$5011,"="&amp;$A3)=0,"",AVERAGEIFS(cmoney!FT$3:FT$5011,cmoney!FT$3:FT$5011,$B3,cmoney!$HA$3:$HA$5011,"="&amp;$A3))</f>
        <v>0.25646111111111114</v>
      </c>
      <c r="FS3" s="236">
        <f>IF(COUNTIFS(cmoney!FU$3:FU$5011,$B3,cmoney!$HA$3:$HA$5011,"="&amp;$A3)=0,"",AVERAGEIFS(cmoney!FU$3:FU$5011,cmoney!FU$3:FU$5011,$B3,cmoney!$HA$3:$HA$5011,"="&amp;$A3))</f>
        <v>0.34682222222222225</v>
      </c>
      <c r="FT3" s="236">
        <f>IF(COUNTIFS(cmoney!FV$3:FV$5011,$B3,cmoney!$HA$3:$HA$5011,"="&amp;$A3)=0,"",AVERAGEIFS(cmoney!FV$3:FV$5011,cmoney!FV$3:FV$5011,$B3,cmoney!$HA$3:$HA$5011,"="&amp;$A3))</f>
        <v>0.24729230769230767</v>
      </c>
      <c r="FU3" s="236">
        <f>IF(COUNTIFS(cmoney!FW$3:FW$5011,$B3,cmoney!$HA$3:$HA$5011,"="&amp;$A3)=0,"",AVERAGEIFS(cmoney!FW$3:FW$5011,cmoney!FW$3:FW$5011,$B3,cmoney!$HA$3:$HA$5011,"="&amp;$A3))</f>
        <v>0.41378823529411773</v>
      </c>
      <c r="FV3" s="236">
        <f>IF(COUNTIFS(cmoney!FX$3:FX$5011,$B3,cmoney!$HA$3:$HA$5011,"="&amp;$A3)=0,"",AVERAGEIFS(cmoney!FX$3:FX$5011,cmoney!FX$3:FX$5011,$B3,cmoney!$HA$3:$HA$5011,"="&amp;$A3))</f>
        <v>0.35521081081081085</v>
      </c>
      <c r="FW3" s="236">
        <f>IF(COUNTIFS(cmoney!FY$3:FY$5011,$B3,cmoney!$HA$3:$HA$5011,"="&amp;$A3)=0,"",AVERAGEIFS(cmoney!FY$3:FY$5011,cmoney!FY$3:FY$5011,$B3,cmoney!$HA$3:$HA$5011,"="&amp;$A3))</f>
        <v>0.21728108108108105</v>
      </c>
      <c r="FX3" s="236">
        <f>IF(COUNTIFS(cmoney!FZ$3:FZ$5011,$B3,cmoney!$HA$3:$HA$5011,"="&amp;$A3)=0,"",AVERAGEIFS(cmoney!FZ$3:FZ$5011,cmoney!FZ$3:FZ$5011,$B3,cmoney!$HA$3:$HA$5011,"="&amp;$A3))</f>
        <v>0.32741886792452818</v>
      </c>
      <c r="FY3" s="236">
        <f>IF(COUNTIFS(cmoney!GA$3:GA$5011,$B3,cmoney!$HA$3:$HA$5011,"="&amp;$A3)=0,"",AVERAGEIFS(cmoney!GA$3:GA$5011,cmoney!GA$3:GA$5011,$B3,cmoney!$HA$3:$HA$5011,"="&amp;$A3))</f>
        <v>0.35941578947368424</v>
      </c>
      <c r="FZ3" s="236">
        <f>IF(COUNTIFS(cmoney!GB$3:GB$5011,$B3,cmoney!$HA$3:$HA$5011,"="&amp;$A3)=0,"",AVERAGEIFS(cmoney!GB$3:GB$5011,cmoney!GB$3:GB$5011,$B3,cmoney!$HA$3:$HA$5011,"="&amp;$A3))</f>
        <v>0.32815263157894736</v>
      </c>
      <c r="GA3" s="236">
        <f>IF(COUNTIFS(cmoney!GC$3:GC$5011,$B3,cmoney!$HA$3:$HA$5011,"="&amp;$A3)=0,"",AVERAGEIFS(cmoney!GC$3:GC$5011,cmoney!GC$3:GC$5011,$B3,cmoney!$HA$3:$HA$5011,"="&amp;$A3))</f>
        <v>0.15269047619047618</v>
      </c>
      <c r="GB3" s="236">
        <f>IF(COUNTIFS(cmoney!GD$3:GD$5011,$B3,cmoney!$HA$3:$HA$5011,"="&amp;$A3)=0,"",AVERAGEIFS(cmoney!GD$3:GD$5011,cmoney!GD$3:GD$5011,$B3,cmoney!$HA$3:$HA$5011,"="&amp;$A3))</f>
        <v>0.45779189189189184</v>
      </c>
      <c r="GC3" s="236">
        <f>IF(COUNTIFS(cmoney!GE$3:GE$5011,$B3,cmoney!$HA$3:$HA$5011,"="&amp;$A3)=0,"",AVERAGEIFS(cmoney!GE$3:GE$5011,cmoney!GE$3:GE$5011,$B3,cmoney!$HA$3:$HA$5011,"="&amp;$A3))</f>
        <v>0.13929767441860463</v>
      </c>
      <c r="GD3" s="236">
        <f>IF(COUNTIFS(cmoney!GF$3:GF$5011,$B3,cmoney!$HA$3:$HA$5011,"="&amp;$A3)=0,"",AVERAGEIFS(cmoney!GF$3:GF$5011,cmoney!GF$3:GF$5011,$B3,cmoney!$HA$3:$HA$5011,"="&amp;$A3))</f>
        <v>0.19543658536585365</v>
      </c>
      <c r="GE3" s="236">
        <f>IF(COUNTIFS(cmoney!GG$3:GG$5011,$B3,cmoney!$HA$3:$HA$5011,"="&amp;$A3)=0,"",AVERAGEIFS(cmoney!GG$3:GG$5011,cmoney!GG$3:GG$5011,$B3,cmoney!$HA$3:$HA$5011,"="&amp;$A3))</f>
        <v>0.15343333333333334</v>
      </c>
      <c r="GF3" s="236">
        <f>IF(COUNTIFS(cmoney!GH$3:GH$5011,$B3,cmoney!$HA$3:$HA$5011,"="&amp;$A3)=0,"",AVERAGEIFS(cmoney!GH$3:GH$5011,cmoney!GH$3:GH$5011,$B3,cmoney!$HA$3:$HA$5011,"="&amp;$A3))</f>
        <v>0.25363999999999998</v>
      </c>
      <c r="GG3" s="236">
        <f>IF(COUNTIFS(cmoney!GI$3:GI$5011,$B3,cmoney!$HA$3:$HA$5011,"="&amp;$A3)=0,"",AVERAGEIFS(cmoney!GI$3:GI$5011,cmoney!GI$3:GI$5011,$B3,cmoney!$HA$3:$HA$5011,"="&amp;$A3))</f>
        <v>0.68987948717948722</v>
      </c>
      <c r="GH3" s="236">
        <f>IF(COUNTIFS(cmoney!GJ$3:GJ$5011,$B3,cmoney!$HA$3:$HA$5011,"="&amp;$A3)=0,"",AVERAGEIFS(cmoney!GJ$3:GJ$5011,cmoney!GJ$3:GJ$5011,$B3,cmoney!$HA$3:$HA$5011,"="&amp;$A3))</f>
        <v>1.5480458333333331</v>
      </c>
      <c r="GI3" s="236">
        <f>IF(COUNTIFS(cmoney!GK$3:GK$5011,$B3,cmoney!$HA$3:$HA$5011,"="&amp;$A3)=0,"",AVERAGEIFS(cmoney!GK$3:GK$5011,cmoney!GK$3:GK$5011,$B3,cmoney!$HA$3:$HA$5011,"="&amp;$A3))</f>
        <v>0.1016909090909091</v>
      </c>
      <c r="GJ3" s="236">
        <f>IF(COUNTIFS(cmoney!GL$3:GL$5011,$B3,cmoney!$HA$3:$HA$5011,"="&amp;$A3)=0,"",AVERAGEIFS(cmoney!GL$3:GL$5011,cmoney!GL$3:GL$5011,$B3,cmoney!$HA$3:$HA$5011,"="&amp;$A3))</f>
        <v>0.45465925925925926</v>
      </c>
      <c r="GK3" s="236">
        <f>IF(COUNTIFS(cmoney!GM$3:GM$5011,$B3,cmoney!$HA$3:$HA$5011,"="&amp;$A3)=0,"",AVERAGEIFS(cmoney!GM$3:GM$5011,cmoney!GM$3:GM$5011,$B3,cmoney!$HA$3:$HA$5011,"="&amp;$A3))</f>
        <v>0.45821666666666666</v>
      </c>
      <c r="GL3" s="236">
        <f>IF(COUNTIFS(cmoney!GN$3:GN$5011,$B3,cmoney!$HA$3:$HA$5011,"="&amp;$A3)=0,"",AVERAGEIFS(cmoney!GN$3:GN$5011,cmoney!GN$3:GN$5011,$B3,cmoney!$HA$3:$HA$5011,"="&amp;$A3))</f>
        <v>0.28522142857142863</v>
      </c>
      <c r="GM3" s="236">
        <f>IF(COUNTIFS(cmoney!GO$3:GO$5011,$B3,cmoney!$HA$3:$HA$5011,"="&amp;$A3)=0,"",AVERAGEIFS(cmoney!GO$3:GO$5011,cmoney!GO$3:GO$5011,$B3,cmoney!$HA$3:$HA$5011,"="&amp;$A3))</f>
        <v>0.3219823529411765</v>
      </c>
      <c r="GN3" s="236">
        <f>IF(COUNTIFS(cmoney!GP$3:GP$5011,$B3,cmoney!$HA$3:$HA$5011,"="&amp;$A3)=0,"",AVERAGEIFS(cmoney!GP$3:GP$5011,cmoney!GP$3:GP$5011,$B3,cmoney!$HA$3:$HA$5011,"="&amp;$A3))</f>
        <v>0.37943478260869568</v>
      </c>
      <c r="GO3" s="236">
        <f>IF(COUNTIFS(cmoney!GQ$3:GQ$5011,$B3,cmoney!$HA$3:$HA$5011,"="&amp;$A3)=0,"",AVERAGEIFS(cmoney!GQ$3:GQ$5011,cmoney!GQ$3:GQ$5011,$B3,cmoney!$HA$3:$HA$5011,"="&amp;$A3))</f>
        <v>0.47502857142857141</v>
      </c>
      <c r="GP3" s="236">
        <f>IF(COUNTIFS(cmoney!GR$3:GR$5011,$B3,cmoney!$HA$3:$HA$5011,"="&amp;$A3)=0,"",AVERAGEIFS(cmoney!GR$3:GR$5011,cmoney!GR$3:GR$5011,$B3,cmoney!$HA$3:$HA$5011,"="&amp;$A3))</f>
        <v>0.29638518518518525</v>
      </c>
      <c r="GQ3" s="236">
        <f>IF(COUNTIFS(cmoney!GS$3:GS$5011,$B3,cmoney!$HA$3:$HA$5011,"="&amp;$A3)=0,"",AVERAGEIFS(cmoney!GS$3:GS$5011,cmoney!GS$3:GS$5011,$B3,cmoney!$HA$3:$HA$5011,"="&amp;$A3))</f>
        <v>0.41294444444444456</v>
      </c>
      <c r="GR3" s="236">
        <f>IF(COUNTIFS(cmoney!GT$3:GT$5011,$B3,cmoney!$HA$3:$HA$5011,"="&amp;$A3)=0,"",AVERAGEIFS(cmoney!GT$3:GT$5011,cmoney!GT$3:GT$5011,$B3,cmoney!$HA$3:$HA$5011,"="&amp;$A3))</f>
        <v>0.34542000000000006</v>
      </c>
      <c r="GS3" s="236">
        <f>IF(COUNTIFS(cmoney!GU$3:GU$5011,$B3,cmoney!$HA$3:$HA$5011,"="&amp;$A3)=0,"",AVERAGEIFS(cmoney!GU$3:GU$5011,cmoney!GU$3:GU$5011,$B3,cmoney!$HA$3:$HA$5011,"="&amp;$A3))</f>
        <v>0.51938333333333331</v>
      </c>
      <c r="GT3" s="237">
        <f>IF(COUNTIFS(cmoney!GV$3:GV$5011,$B3,cmoney!$HA$3:$HA$5011,"="&amp;$A3)=0,"",AVERAGEIFS(cmoney!GV$3:GV$5011,cmoney!GV$3:GV$5011,$B3,cmoney!$HA$3:$HA$5011,"="&amp;$A3))</f>
        <v>0.3414166666666667</v>
      </c>
    </row>
    <row r="4" spans="1:202">
      <c r="A4" s="238">
        <v>2019</v>
      </c>
      <c r="B4" s="10" t="s">
        <v>685</v>
      </c>
      <c r="C4" s="10" t="s">
        <v>1240</v>
      </c>
      <c r="D4" s="15">
        <f>IF(COUNTIFS(cmoney!F$3:F$5011,$B4,cmoney!$HA$3:$HA$5011,"="&amp;$A4)=0,"",COUNTIFS(cmoney!F$3:F$5011,$B4,cmoney!$HA$3:$HA$5011,"="&amp;$A4))</f>
        <v>36</v>
      </c>
      <c r="E4" s="15">
        <f>IF(COUNTIFS(cmoney!G$3:G$5011,$B4,cmoney!$HA$3:$HA$5011,"="&amp;$A4)=0,"",COUNTIFS(cmoney!G$3:G$5011,$B4,cmoney!$HA$3:$HA$5011,"="&amp;$A4))</f>
        <v>4</v>
      </c>
      <c r="F4" s="15">
        <f>IF(COUNTIFS(cmoney!H$3:H$5011,$B4,cmoney!$HA$3:$HA$5011,"="&amp;$A4)=0,"",COUNTIFS(cmoney!H$3:H$5011,$B4,cmoney!$HA$3:$HA$5011,"="&amp;$A4))</f>
        <v>119</v>
      </c>
      <c r="G4" s="15">
        <f>IF(COUNTIFS(cmoney!I$3:I$5011,$B4,cmoney!$HA$3:$HA$5011,"="&amp;$A4)=0,"",COUNTIFS(cmoney!I$3:I$5011,$B4,cmoney!$HA$3:$HA$5011,"="&amp;$A4))</f>
        <v>1</v>
      </c>
      <c r="H4" s="15">
        <f>IF(COUNTIFS(cmoney!J$3:J$5011,$B4,cmoney!$HA$3:$HA$5011,"="&amp;$A4)=0,"",COUNTIFS(cmoney!J$3:J$5011,$B4,cmoney!$HA$3:$HA$5011,"="&amp;$A4))</f>
        <v>5</v>
      </c>
      <c r="I4" s="15">
        <f>IF(COUNTIFS(cmoney!K$3:K$5011,$B4,cmoney!$HA$3:$HA$5011,"="&amp;$A4)=0,"",COUNTIFS(cmoney!K$3:K$5011,$B4,cmoney!$HA$3:$HA$5011,"="&amp;$A4))</f>
        <v>16</v>
      </c>
      <c r="J4" s="15">
        <f>IF(COUNTIFS(cmoney!L$3:L$5011,$B4,cmoney!$HA$3:$HA$5011,"="&amp;$A4)=0,"",COUNTIFS(cmoney!L$3:L$5011,$B4,cmoney!$HA$3:$HA$5011,"="&amp;$A4))</f>
        <v>42</v>
      </c>
      <c r="K4" s="15">
        <f>IF(COUNTIFS(cmoney!M$3:M$5011,$B4,cmoney!$HA$3:$HA$5011,"="&amp;$A4)=0,"",COUNTIFS(cmoney!M$3:M$5011,$B4,cmoney!$HA$3:$HA$5011,"="&amp;$A4))</f>
        <v>2</v>
      </c>
      <c r="L4" s="15">
        <f>IF(COUNTIFS(cmoney!N$3:N$5011,$B4,cmoney!$HA$3:$HA$5011,"="&amp;$A4)=0,"",COUNTIFS(cmoney!N$3:N$5011,$B4,cmoney!$HA$3:$HA$5011,"="&amp;$A4))</f>
        <v>3</v>
      </c>
      <c r="M4" s="15">
        <f>IF(COUNTIFS(cmoney!O$3:O$5011,$B4,cmoney!$HA$3:$HA$5011,"="&amp;$A4)=0,"",COUNTIFS(cmoney!O$3:O$5011,$B4,cmoney!$HA$3:$HA$5011,"="&amp;$A4))</f>
        <v>14</v>
      </c>
      <c r="N4" s="15">
        <f>IF(COUNTIFS(cmoney!P$3:P$5011,$B4,cmoney!$HA$3:$HA$5011,"="&amp;$A4)=0,"",COUNTIFS(cmoney!P$3:P$5011,$B4,cmoney!$HA$3:$HA$5011,"="&amp;$A4))</f>
        <v>29</v>
      </c>
      <c r="O4" s="15">
        <f>IF(COUNTIFS(cmoney!Q$3:Q$5011,$B4,cmoney!$HA$3:$HA$5011,"="&amp;$A4)=0,"",COUNTIFS(cmoney!Q$3:Q$5011,$B4,cmoney!$HA$3:$HA$5011,"="&amp;$A4))</f>
        <v>51</v>
      </c>
      <c r="P4" s="15">
        <f>IF(COUNTIFS(cmoney!R$3:R$5011,$B4,cmoney!$HA$3:$HA$5011,"="&amp;$A4)=0,"",COUNTIFS(cmoney!R$3:R$5011,$B4,cmoney!$HA$3:$HA$5011,"="&amp;$A4))</f>
        <v>26</v>
      </c>
      <c r="Q4" s="15">
        <f>IF(COUNTIFS(cmoney!S$3:S$5011,$B4,cmoney!$HA$3:$HA$5011,"="&amp;$A4)=0,"",COUNTIFS(cmoney!S$3:S$5011,$B4,cmoney!$HA$3:$HA$5011,"="&amp;$A4))</f>
        <v>90</v>
      </c>
      <c r="R4" s="15">
        <f>IF(COUNTIFS(cmoney!T$3:T$5011,$B4,cmoney!$HA$3:$HA$5011,"="&amp;$A4)=0,"",COUNTIFS(cmoney!T$3:T$5011,$B4,cmoney!$HA$3:$HA$5011,"="&amp;$A4))</f>
        <v>21</v>
      </c>
      <c r="S4" s="15">
        <f>IF(COUNTIFS(cmoney!U$3:U$5011,$B4,cmoney!$HA$3:$HA$5011,"="&amp;$A4)=0,"",COUNTIFS(cmoney!U$3:U$5011,$B4,cmoney!$HA$3:$HA$5011,"="&amp;$A4))</f>
        <v>32</v>
      </c>
      <c r="T4" s="15">
        <f>IF(COUNTIFS(cmoney!V$3:V$5011,$B4,cmoney!$HA$3:$HA$5011,"="&amp;$A4)=0,"",COUNTIFS(cmoney!V$3:V$5011,$B4,cmoney!$HA$3:$HA$5011,"="&amp;$A4))</f>
        <v>19</v>
      </c>
      <c r="U4" s="15">
        <f>IF(COUNTIFS(cmoney!W$3:W$5011,$B4,cmoney!$HA$3:$HA$5011,"="&amp;$A4)=0,"",COUNTIFS(cmoney!W$3:W$5011,$B4,cmoney!$HA$3:$HA$5011,"="&amp;$A4))</f>
        <v>134</v>
      </c>
      <c r="V4" s="15">
        <f>IF(COUNTIFS(cmoney!X$3:X$5011,$B4,cmoney!$HA$3:$HA$5011,"="&amp;$A4)=0,"",COUNTIFS(cmoney!X$3:X$5011,$B4,cmoney!$HA$3:$HA$5011,"="&amp;$A4))</f>
        <v>73</v>
      </c>
      <c r="W4" s="15">
        <f>IF(COUNTIFS(cmoney!Y$3:Y$5011,$B4,cmoney!$HA$3:$HA$5011,"="&amp;$A4)=0,"",COUNTIFS(cmoney!Y$3:Y$5011,$B4,cmoney!$HA$3:$HA$5011,"="&amp;$A4))</f>
        <v>37</v>
      </c>
      <c r="X4" s="15">
        <f>IF(COUNTIFS(cmoney!Z$3:Z$5011,$B4,cmoney!$HA$3:$HA$5011,"="&amp;$A4)=0,"",COUNTIFS(cmoney!Z$3:Z$5011,$B4,cmoney!$HA$3:$HA$5011,"="&amp;$A4))</f>
        <v>54</v>
      </c>
      <c r="Y4" s="15">
        <f>IF(COUNTIFS(cmoney!AA$3:AA$5011,$B4,cmoney!$HA$3:$HA$5011,"="&amp;$A4)=0,"",COUNTIFS(cmoney!AA$3:AA$5011,$B4,cmoney!$HA$3:$HA$5011,"="&amp;$A4))</f>
        <v>54</v>
      </c>
      <c r="Z4" s="15">
        <f>IF(COUNTIFS(cmoney!AB$3:AB$5011,$B4,cmoney!$HA$3:$HA$5011,"="&amp;$A4)=0,"",COUNTIFS(cmoney!AB$3:AB$5011,$B4,cmoney!$HA$3:$HA$5011,"="&amp;$A4))</f>
        <v>74</v>
      </c>
      <c r="AA4" s="15">
        <f>IF(COUNTIFS(cmoney!AC$3:AC$5011,$B4,cmoney!$HA$3:$HA$5011,"="&amp;$A4)=0,"",COUNTIFS(cmoney!AC$3:AC$5011,$B4,cmoney!$HA$3:$HA$5011,"="&amp;$A4))</f>
        <v>67</v>
      </c>
      <c r="AB4" s="15">
        <f>IF(COUNTIFS(cmoney!AD$3:AD$5011,$B4,cmoney!$HA$3:$HA$5011,"="&amp;$A4)=0,"",COUNTIFS(cmoney!AD$3:AD$5011,$B4,cmoney!$HA$3:$HA$5011,"="&amp;$A4))</f>
        <v>27</v>
      </c>
      <c r="AC4" s="15">
        <f>IF(COUNTIFS(cmoney!AE$3:AE$5011,$B4,cmoney!$HA$3:$HA$5011,"="&amp;$A4)=0,"",COUNTIFS(cmoney!AE$3:AE$5011,$B4,cmoney!$HA$3:$HA$5011,"="&amp;$A4))</f>
        <v>26</v>
      </c>
      <c r="AD4" s="15">
        <f>IF(COUNTIFS(cmoney!AF$3:AF$5011,$B4,cmoney!$HA$3:$HA$5011,"="&amp;$A4)=0,"",COUNTIFS(cmoney!AF$3:AF$5011,$B4,cmoney!$HA$3:$HA$5011,"="&amp;$A4))</f>
        <v>57</v>
      </c>
      <c r="AE4" s="15">
        <f>IF(COUNTIFS(cmoney!AG$3:AG$5011,$B4,cmoney!$HA$3:$HA$5011,"="&amp;$A4)=0,"",COUNTIFS(cmoney!AG$3:AG$5011,$B4,cmoney!$HA$3:$HA$5011,"="&amp;$A4))</f>
        <v>74</v>
      </c>
      <c r="AF4" s="15">
        <f>IF(COUNTIFS(cmoney!AH$3:AH$5011,$B4,cmoney!$HA$3:$HA$5011,"="&amp;$A4)=0,"",COUNTIFS(cmoney!AH$3:AH$5011,$B4,cmoney!$HA$3:$HA$5011,"="&amp;$A4))</f>
        <v>19</v>
      </c>
      <c r="AG4" s="15">
        <f>IF(COUNTIFS(cmoney!AI$3:AI$5011,$B4,cmoney!$HA$3:$HA$5011,"="&amp;$A4)=0,"",COUNTIFS(cmoney!AI$3:AI$5011,$B4,cmoney!$HA$3:$HA$5011,"="&amp;$A4))</f>
        <v>31</v>
      </c>
      <c r="AH4" s="15">
        <f>IF(COUNTIFS(cmoney!AJ$3:AJ$5011,$B4,cmoney!$HA$3:$HA$5011,"="&amp;$A4)=0,"",COUNTIFS(cmoney!AJ$3:AJ$5011,$B4,cmoney!$HA$3:$HA$5011,"="&amp;$A4))</f>
        <v>56</v>
      </c>
      <c r="AI4" s="15">
        <f>IF(COUNTIFS(cmoney!AK$3:AK$5011,$B4,cmoney!$HA$3:$HA$5011,"="&amp;$A4)=0,"",COUNTIFS(cmoney!AK$3:AK$5011,$B4,cmoney!$HA$3:$HA$5011,"="&amp;$A4))</f>
        <v>50</v>
      </c>
      <c r="AJ4" s="15">
        <f>IF(COUNTIFS(cmoney!AL$3:AL$5011,$B4,cmoney!$HA$3:$HA$5011,"="&amp;$A4)=0,"",COUNTIFS(cmoney!AL$3:AL$5011,$B4,cmoney!$HA$3:$HA$5011,"="&amp;$A4))</f>
        <v>41</v>
      </c>
      <c r="AK4" s="15">
        <f>IF(COUNTIFS(cmoney!AM$3:AM$5011,$B4,cmoney!$HA$3:$HA$5011,"="&amp;$A4)=0,"",COUNTIFS(cmoney!AM$3:AM$5011,$B4,cmoney!$HA$3:$HA$5011,"="&amp;$A4))</f>
        <v>71</v>
      </c>
      <c r="AL4" s="15">
        <f>IF(COUNTIFS(cmoney!AN$3:AN$5011,$B4,cmoney!$HA$3:$HA$5011,"="&amp;$A4)=0,"",COUNTIFS(cmoney!AN$3:AN$5011,$B4,cmoney!$HA$3:$HA$5011,"="&amp;$A4))</f>
        <v>75</v>
      </c>
      <c r="AM4" s="15">
        <f>IF(COUNTIFS(cmoney!AO$3:AO$5011,$B4,cmoney!$HA$3:$HA$5011,"="&amp;$A4)=0,"",COUNTIFS(cmoney!AO$3:AO$5011,$B4,cmoney!$HA$3:$HA$5011,"="&amp;$A4))</f>
        <v>46</v>
      </c>
      <c r="AN4" s="15">
        <f>IF(COUNTIFS(cmoney!AP$3:AP$5011,$B4,cmoney!$HA$3:$HA$5011,"="&amp;$A4)=0,"",COUNTIFS(cmoney!AP$3:AP$5011,$B4,cmoney!$HA$3:$HA$5011,"="&amp;$A4))</f>
        <v>40</v>
      </c>
      <c r="AO4" s="15">
        <f>IF(COUNTIFS(cmoney!AQ$3:AQ$5011,$B4,cmoney!$HA$3:$HA$5011,"="&amp;$A4)=0,"",COUNTIFS(cmoney!AQ$3:AQ$5011,$B4,cmoney!$HA$3:$HA$5011,"="&amp;$A4))</f>
        <v>96</v>
      </c>
      <c r="AP4" s="15">
        <f>IF(COUNTIFS(cmoney!AR$3:AR$5011,$B4,cmoney!$HA$3:$HA$5011,"="&amp;$A4)=0,"",COUNTIFS(cmoney!AR$3:AR$5011,$B4,cmoney!$HA$3:$HA$5011,"="&amp;$A4))</f>
        <v>4</v>
      </c>
      <c r="AQ4" s="15">
        <f>IF(COUNTIFS(cmoney!AS$3:AS$5011,$B4,cmoney!$HA$3:$HA$5011,"="&amp;$A4)=0,"",COUNTIFS(cmoney!AS$3:AS$5011,$B4,cmoney!$HA$3:$HA$5011,"="&amp;$A4))</f>
        <v>22</v>
      </c>
      <c r="AR4" s="15">
        <f>IF(COUNTIFS(cmoney!AT$3:AT$5011,$B4,cmoney!$HA$3:$HA$5011,"="&amp;$A4)=0,"",COUNTIFS(cmoney!AT$3:AT$5011,$B4,cmoney!$HA$3:$HA$5011,"="&amp;$A4))</f>
        <v>24</v>
      </c>
      <c r="AS4" s="15">
        <f>IF(COUNTIFS(cmoney!AU$3:AU$5011,$B4,cmoney!$HA$3:$HA$5011,"="&amp;$A4)=0,"",COUNTIFS(cmoney!AU$3:AU$5011,$B4,cmoney!$HA$3:$HA$5011,"="&amp;$A4))</f>
        <v>60</v>
      </c>
      <c r="AT4" s="15">
        <f>IF(COUNTIFS(cmoney!AV$3:AV$5011,$B4,cmoney!$HA$3:$HA$5011,"="&amp;$A4)=0,"",COUNTIFS(cmoney!AV$3:AV$5011,$B4,cmoney!$HA$3:$HA$5011,"="&amp;$A4))</f>
        <v>58</v>
      </c>
      <c r="AU4" s="15">
        <f>IF(COUNTIFS(cmoney!AW$3:AW$5011,$B4,cmoney!$HA$3:$HA$5011,"="&amp;$A4)=0,"",COUNTIFS(cmoney!AW$3:AW$5011,$B4,cmoney!$HA$3:$HA$5011,"="&amp;$A4))</f>
        <v>27</v>
      </c>
      <c r="AV4" s="15">
        <f>IF(COUNTIFS(cmoney!AX$3:AX$5011,$B4,cmoney!$HA$3:$HA$5011,"="&amp;$A4)=0,"",COUNTIFS(cmoney!AX$3:AX$5011,$B4,cmoney!$HA$3:$HA$5011,"="&amp;$A4))</f>
        <v>54</v>
      </c>
      <c r="AW4" s="15">
        <f>IF(COUNTIFS(cmoney!AY$3:AY$5011,$B4,cmoney!$HA$3:$HA$5011,"="&amp;$A4)=0,"",COUNTIFS(cmoney!AY$3:AY$5011,$B4,cmoney!$HA$3:$HA$5011,"="&amp;$A4))</f>
        <v>74</v>
      </c>
      <c r="AX4" s="15">
        <f>IF(COUNTIFS(cmoney!AZ$3:AZ$5011,$B4,cmoney!$HA$3:$HA$5011,"="&amp;$A4)=0,"",COUNTIFS(cmoney!AZ$3:AZ$5011,$B4,cmoney!$HA$3:$HA$5011,"="&amp;$A4))</f>
        <v>34</v>
      </c>
      <c r="AY4" s="15">
        <f>IF(COUNTIFS(cmoney!BA$3:BA$5011,$B4,cmoney!$HA$3:$HA$5011,"="&amp;$A4)=0,"",COUNTIFS(cmoney!BA$3:BA$5011,$B4,cmoney!$HA$3:$HA$5011,"="&amp;$A4))</f>
        <v>34</v>
      </c>
      <c r="AZ4" s="15">
        <f>IF(COUNTIFS(cmoney!BB$3:BB$5011,$B4,cmoney!$HA$3:$HA$5011,"="&amp;$A4)=0,"",COUNTIFS(cmoney!BB$3:BB$5011,$B4,cmoney!$HA$3:$HA$5011,"="&amp;$A4))</f>
        <v>56</v>
      </c>
      <c r="BA4" s="15">
        <f>IF(COUNTIFS(cmoney!BC$3:BC$5011,$B4,cmoney!$HA$3:$HA$5011,"="&amp;$A4)=0,"",COUNTIFS(cmoney!BC$3:BC$5011,$B4,cmoney!$HA$3:$HA$5011,"="&amp;$A4))</f>
        <v>55</v>
      </c>
      <c r="BB4" s="15">
        <f>IF(COUNTIFS(cmoney!BD$3:BD$5011,$B4,cmoney!$HA$3:$HA$5011,"="&amp;$A4)=0,"",COUNTIFS(cmoney!BD$3:BD$5011,$B4,cmoney!$HA$3:$HA$5011,"="&amp;$A4))</f>
        <v>51</v>
      </c>
      <c r="BC4" s="15">
        <f>IF(COUNTIFS(cmoney!BE$3:BE$5011,$B4,cmoney!$HA$3:$HA$5011,"="&amp;$A4)=0,"",COUNTIFS(cmoney!BE$3:BE$5011,$B4,cmoney!$HA$3:$HA$5011,"="&amp;$A4))</f>
        <v>15</v>
      </c>
      <c r="BD4" s="15">
        <f>IF(COUNTIFS(cmoney!BF$3:BF$5011,$B4,cmoney!$HA$3:$HA$5011,"="&amp;$A4)=0,"",COUNTIFS(cmoney!BF$3:BF$5011,$B4,cmoney!$HA$3:$HA$5011,"="&amp;$A4))</f>
        <v>50</v>
      </c>
      <c r="BE4" s="15">
        <f>IF(COUNTIFS(cmoney!BG$3:BG$5011,$B4,cmoney!$HA$3:$HA$5011,"="&amp;$A4)=0,"",COUNTIFS(cmoney!BG$3:BG$5011,$B4,cmoney!$HA$3:$HA$5011,"="&amp;$A4))</f>
        <v>18</v>
      </c>
      <c r="BF4" s="15">
        <f>IF(COUNTIFS(cmoney!BH$3:BH$5011,$B4,cmoney!$HA$3:$HA$5011,"="&amp;$A4)=0,"",COUNTIFS(cmoney!BH$3:BH$5011,$B4,cmoney!$HA$3:$HA$5011,"="&amp;$A4))</f>
        <v>85</v>
      </c>
      <c r="BG4" s="15">
        <f>IF(COUNTIFS(cmoney!BI$3:BI$5011,$B4,cmoney!$HA$3:$HA$5011,"="&amp;$A4)=0,"",COUNTIFS(cmoney!BI$3:BI$5011,$B4,cmoney!$HA$3:$HA$5011,"="&amp;$A4))</f>
        <v>48</v>
      </c>
      <c r="BH4" s="15">
        <f>IF(COUNTIFS(cmoney!BJ$3:BJ$5011,$B4,cmoney!$HA$3:$HA$5011,"="&amp;$A4)=0,"",COUNTIFS(cmoney!BJ$3:BJ$5011,$B4,cmoney!$HA$3:$HA$5011,"="&amp;$A4))</f>
        <v>4</v>
      </c>
      <c r="BI4" s="15">
        <f>IF(COUNTIFS(cmoney!BK$3:BK$5011,$B4,cmoney!$HA$3:$HA$5011,"="&amp;$A4)=0,"",COUNTIFS(cmoney!BK$3:BK$5011,$B4,cmoney!$HA$3:$HA$5011,"="&amp;$A4))</f>
        <v>46</v>
      </c>
      <c r="BJ4" s="15">
        <f>IF(COUNTIFS(cmoney!BL$3:BL$5011,$B4,cmoney!$HA$3:$HA$5011,"="&amp;$A4)=0,"",COUNTIFS(cmoney!BL$3:BL$5011,$B4,cmoney!$HA$3:$HA$5011,"="&amp;$A4))</f>
        <v>35</v>
      </c>
      <c r="BK4" s="15">
        <f>IF(COUNTIFS(cmoney!BM$3:BM$5011,$B4,cmoney!$HA$3:$HA$5011,"="&amp;$A4)=0,"",COUNTIFS(cmoney!BM$3:BM$5011,$B4,cmoney!$HA$3:$HA$5011,"="&amp;$A4))</f>
        <v>89</v>
      </c>
      <c r="BL4" s="15">
        <f>IF(COUNTIFS(cmoney!BN$3:BN$5011,$B4,cmoney!$HA$3:$HA$5011,"="&amp;$A4)=0,"",COUNTIFS(cmoney!BN$3:BN$5011,$B4,cmoney!$HA$3:$HA$5011,"="&amp;$A4))</f>
        <v>48</v>
      </c>
      <c r="BM4" s="15">
        <f>IF(COUNTIFS(cmoney!BO$3:BO$5011,$B4,cmoney!$HA$3:$HA$5011,"="&amp;$A4)=0,"",COUNTIFS(cmoney!BO$3:BO$5011,$B4,cmoney!$HA$3:$HA$5011,"="&amp;$A4))</f>
        <v>94</v>
      </c>
      <c r="BN4" s="15">
        <f>IF(COUNTIFS(cmoney!BP$3:BP$5011,$B4,cmoney!$HA$3:$HA$5011,"="&amp;$A4)=0,"",COUNTIFS(cmoney!BP$3:BP$5011,$B4,cmoney!$HA$3:$HA$5011,"="&amp;$A4))</f>
        <v>59</v>
      </c>
      <c r="BO4" s="15">
        <f>IF(COUNTIFS(cmoney!BQ$3:BQ$5011,$B4,cmoney!$HA$3:$HA$5011,"="&amp;$A4)=0,"",COUNTIFS(cmoney!BQ$3:BQ$5011,$B4,cmoney!$HA$3:$HA$5011,"="&amp;$A4))</f>
        <v>85</v>
      </c>
      <c r="BP4" s="15">
        <f>IF(COUNTIFS(cmoney!BR$3:BR$5011,$B4,cmoney!$HA$3:$HA$5011,"="&amp;$A4)=0,"",COUNTIFS(cmoney!BR$3:BR$5011,$B4,cmoney!$HA$3:$HA$5011,"="&amp;$A4))</f>
        <v>27</v>
      </c>
      <c r="BQ4" s="15">
        <f>IF(COUNTIFS(cmoney!BS$3:BS$5011,$B4,cmoney!$HA$3:$HA$5011,"="&amp;$A4)=0,"",COUNTIFS(cmoney!BS$3:BS$5011,$B4,cmoney!$HA$3:$HA$5011,"="&amp;$A4))</f>
        <v>4</v>
      </c>
      <c r="BR4" s="15">
        <f>IF(COUNTIFS(cmoney!BT$3:BT$5011,$B4,cmoney!$HA$3:$HA$5011,"="&amp;$A4)=0,"",COUNTIFS(cmoney!BT$3:BT$5011,$B4,cmoney!$HA$3:$HA$5011,"="&amp;$A4))</f>
        <v>55</v>
      </c>
      <c r="BS4" s="15">
        <f>IF(COUNTIFS(cmoney!BU$3:BU$5011,$B4,cmoney!$HA$3:$HA$5011,"="&amp;$A4)=0,"",COUNTIFS(cmoney!BU$3:BU$5011,$B4,cmoney!$HA$3:$HA$5011,"="&amp;$A4))</f>
        <v>127</v>
      </c>
      <c r="BT4" s="15">
        <f>IF(COUNTIFS(cmoney!BV$3:BV$5011,$B4,cmoney!$HA$3:$HA$5011,"="&amp;$A4)=0,"",COUNTIFS(cmoney!BV$3:BV$5011,$B4,cmoney!$HA$3:$HA$5011,"="&amp;$A4))</f>
        <v>58</v>
      </c>
      <c r="BU4" s="15">
        <f>IF(COUNTIFS(cmoney!BW$3:BW$5011,$B4,cmoney!$HA$3:$HA$5011,"="&amp;$A4)=0,"",COUNTIFS(cmoney!BW$3:BW$5011,$B4,cmoney!$HA$3:$HA$5011,"="&amp;$A4))</f>
        <v>83</v>
      </c>
      <c r="BV4" s="15">
        <f>IF(COUNTIFS(cmoney!BX$3:BX$5011,$B4,cmoney!$HA$3:$HA$5011,"="&amp;$A4)=0,"",COUNTIFS(cmoney!BX$3:BX$5011,$B4,cmoney!$HA$3:$HA$5011,"="&amp;$A4))</f>
        <v>61</v>
      </c>
      <c r="BW4" s="15">
        <f>IF(COUNTIFS(cmoney!BY$3:BY$5011,$B4,cmoney!$HA$3:$HA$5011,"="&amp;$A4)=0,"",COUNTIFS(cmoney!BY$3:BY$5011,$B4,cmoney!$HA$3:$HA$5011,"="&amp;$A4))</f>
        <v>28</v>
      </c>
      <c r="BX4" s="15">
        <f>IF(COUNTIFS(cmoney!BZ$3:BZ$5011,$B4,cmoney!$HA$3:$HA$5011,"="&amp;$A4)=0,"",COUNTIFS(cmoney!BZ$3:BZ$5011,$B4,cmoney!$HA$3:$HA$5011,"="&amp;$A4))</f>
        <v>1</v>
      </c>
      <c r="BY4" s="15">
        <f>IF(COUNTIFS(cmoney!CA$3:CA$5011,$B4,cmoney!$HA$3:$HA$5011,"="&amp;$A4)=0,"",COUNTIFS(cmoney!CA$3:CA$5011,$B4,cmoney!$HA$3:$HA$5011,"="&amp;$A4))</f>
        <v>15</v>
      </c>
      <c r="BZ4" s="15">
        <f>IF(COUNTIFS(cmoney!CB$3:CB$5011,$B4,cmoney!$HA$3:$HA$5011,"="&amp;$A4)=0,"",COUNTIFS(cmoney!CB$3:CB$5011,$B4,cmoney!$HA$3:$HA$5011,"="&amp;$A4))</f>
        <v>22</v>
      </c>
      <c r="CA4" s="15">
        <f>IF(COUNTIFS(cmoney!CC$3:CC$5011,$B4,cmoney!$HA$3:$HA$5011,"="&amp;$A4)=0,"",COUNTIFS(cmoney!CC$3:CC$5011,$B4,cmoney!$HA$3:$HA$5011,"="&amp;$A4))</f>
        <v>9</v>
      </c>
      <c r="CB4" s="15">
        <f>IF(COUNTIFS(cmoney!CD$3:CD$5011,$B4,cmoney!$HA$3:$HA$5011,"="&amp;$A4)=0,"",COUNTIFS(cmoney!CD$3:CD$5011,$B4,cmoney!$HA$3:$HA$5011,"="&amp;$A4))</f>
        <v>44</v>
      </c>
      <c r="CC4" s="15">
        <f>IF(COUNTIFS(cmoney!CE$3:CE$5011,$B4,cmoney!$HA$3:$HA$5011,"="&amp;$A4)=0,"",COUNTIFS(cmoney!CE$3:CE$5011,$B4,cmoney!$HA$3:$HA$5011,"="&amp;$A4))</f>
        <v>69</v>
      </c>
      <c r="CD4" s="15">
        <f>IF(COUNTIFS(cmoney!CF$3:CF$5011,$B4,cmoney!$HA$3:$HA$5011,"="&amp;$A4)=0,"",COUNTIFS(cmoney!CF$3:CF$5011,$B4,cmoney!$HA$3:$HA$5011,"="&amp;$A4))</f>
        <v>51</v>
      </c>
      <c r="CE4" s="15">
        <f>IF(COUNTIFS(cmoney!CG$3:CG$5011,$B4,cmoney!$HA$3:$HA$5011,"="&amp;$A4)=0,"",COUNTIFS(cmoney!CG$3:CG$5011,$B4,cmoney!$HA$3:$HA$5011,"="&amp;$A4))</f>
        <v>46</v>
      </c>
      <c r="CF4" s="15">
        <f>IF(COUNTIFS(cmoney!CH$3:CH$5011,$B4,cmoney!$HA$3:$HA$5011,"="&amp;$A4)=0,"",COUNTIFS(cmoney!CH$3:CH$5011,$B4,cmoney!$HA$3:$HA$5011,"="&amp;$A4))</f>
        <v>8</v>
      </c>
      <c r="CG4" s="15">
        <f>IF(COUNTIFS(cmoney!CI$3:CI$5011,$B4,cmoney!$HA$3:$HA$5011,"="&amp;$A4)=0,"",COUNTIFS(cmoney!CI$3:CI$5011,$B4,cmoney!$HA$3:$HA$5011,"="&amp;$A4))</f>
        <v>51</v>
      </c>
      <c r="CH4" s="15">
        <f>IF(COUNTIFS(cmoney!CJ$3:CJ$5011,$B4,cmoney!$HA$3:$HA$5011,"="&amp;$A4)=0,"",COUNTIFS(cmoney!CJ$3:CJ$5011,$B4,cmoney!$HA$3:$HA$5011,"="&amp;$A4))</f>
        <v>44</v>
      </c>
      <c r="CI4" s="15">
        <f>IF(COUNTIFS(cmoney!CK$3:CK$5011,$B4,cmoney!$HA$3:$HA$5011,"="&amp;$A4)=0,"",COUNTIFS(cmoney!CK$3:CK$5011,$B4,cmoney!$HA$3:$HA$5011,"="&amp;$A4))</f>
        <v>79</v>
      </c>
      <c r="CJ4" s="15">
        <f>IF(COUNTIFS(cmoney!CL$3:CL$5011,$B4,cmoney!$HA$3:$HA$5011,"="&amp;$A4)=0,"",COUNTIFS(cmoney!CL$3:CL$5011,$B4,cmoney!$HA$3:$HA$5011,"="&amp;$A4))</f>
        <v>83</v>
      </c>
      <c r="CK4" s="15">
        <f>IF(COUNTIFS(cmoney!CM$3:CM$5011,$B4,cmoney!$HA$3:$HA$5011,"="&amp;$A4)=0,"",COUNTIFS(cmoney!CM$3:CM$5011,$B4,cmoney!$HA$3:$HA$5011,"="&amp;$A4))</f>
        <v>88</v>
      </c>
      <c r="CL4" s="15">
        <f>IF(COUNTIFS(cmoney!CN$3:CN$5011,$B4,cmoney!$HA$3:$HA$5011,"="&amp;$A4)=0,"",COUNTIFS(cmoney!CN$3:CN$5011,$B4,cmoney!$HA$3:$HA$5011,"="&amp;$A4))</f>
        <v>84</v>
      </c>
      <c r="CM4" s="15">
        <f>IF(COUNTIFS(cmoney!CO$3:CO$5011,$B4,cmoney!$HA$3:$HA$5011,"="&amp;$A4)=0,"",COUNTIFS(cmoney!CO$3:CO$5011,$B4,cmoney!$HA$3:$HA$5011,"="&amp;$A4))</f>
        <v>77</v>
      </c>
      <c r="CN4" s="15">
        <f>IF(COUNTIFS(cmoney!CP$3:CP$5011,$B4,cmoney!$HA$3:$HA$5011,"="&amp;$A4)=0,"",COUNTIFS(cmoney!CP$3:CP$5011,$B4,cmoney!$HA$3:$HA$5011,"="&amp;$A4))</f>
        <v>8</v>
      </c>
      <c r="CO4" s="15">
        <f>IF(COUNTIFS(cmoney!CQ$3:CQ$5011,$B4,cmoney!$HA$3:$HA$5011,"="&amp;$A4)=0,"",COUNTIFS(cmoney!CQ$3:CQ$5011,$B4,cmoney!$HA$3:$HA$5011,"="&amp;$A4))</f>
        <v>67</v>
      </c>
      <c r="CP4" s="15">
        <f>IF(COUNTIFS(cmoney!CR$3:CR$5011,$B4,cmoney!$HA$3:$HA$5011,"="&amp;$A4)=0,"",COUNTIFS(cmoney!CR$3:CR$5011,$B4,cmoney!$HA$3:$HA$5011,"="&amp;$A4))</f>
        <v>75</v>
      </c>
      <c r="CQ4" s="15">
        <f>IF(COUNTIFS(cmoney!CS$3:CS$5011,$B4,cmoney!$HA$3:$HA$5011,"="&amp;$A4)=0,"",COUNTIFS(cmoney!CS$3:CS$5011,$B4,cmoney!$HA$3:$HA$5011,"="&amp;$A4))</f>
        <v>48</v>
      </c>
      <c r="CR4" s="15">
        <f>IF(COUNTIFS(cmoney!CT$3:CT$5011,$B4,cmoney!$HA$3:$HA$5011,"="&amp;$A4)=0,"",COUNTIFS(cmoney!CT$3:CT$5011,$B4,cmoney!$HA$3:$HA$5011,"="&amp;$A4))</f>
        <v>46</v>
      </c>
      <c r="CS4" s="15">
        <f>IF(COUNTIFS(cmoney!CU$3:CU$5011,$B4,cmoney!$HA$3:$HA$5011,"="&amp;$A4)=0,"",COUNTIFS(cmoney!CU$3:CU$5011,$B4,cmoney!$HA$3:$HA$5011,"="&amp;$A4))</f>
        <v>1</v>
      </c>
      <c r="CT4" s="15">
        <f>IF(COUNTIFS(cmoney!CV$3:CV$5011,$B4,cmoney!$HA$3:$HA$5011,"="&amp;$A4)=0,"",COUNTIFS(cmoney!CV$3:CV$5011,$B4,cmoney!$HA$3:$HA$5011,"="&amp;$A4))</f>
        <v>74</v>
      </c>
      <c r="CU4" s="15">
        <f>IF(COUNTIFS(cmoney!CW$3:CW$5011,$B4,cmoney!$HA$3:$HA$5011,"="&amp;$A4)=0,"",COUNTIFS(cmoney!CW$3:CW$5011,$B4,cmoney!$HA$3:$HA$5011,"="&amp;$A4))</f>
        <v>16</v>
      </c>
      <c r="CV4" s="15">
        <f>IF(COUNTIFS(cmoney!CX$3:CX$5011,$B4,cmoney!$HA$3:$HA$5011,"="&amp;$A4)=0,"",COUNTIFS(cmoney!CX$3:CX$5011,$B4,cmoney!$HA$3:$HA$5011,"="&amp;$A4))</f>
        <v>107</v>
      </c>
      <c r="CW4" s="15">
        <f>IF(COUNTIFS(cmoney!CY$3:CY$5011,$B4,cmoney!$HA$3:$HA$5011,"="&amp;$A4)=0,"",COUNTIFS(cmoney!CY$3:CY$5011,$B4,cmoney!$HA$3:$HA$5011,"="&amp;$A4))</f>
        <v>58</v>
      </c>
      <c r="CX4" s="15">
        <f>IF(COUNTIFS(cmoney!CZ$3:CZ$5011,$B4,cmoney!$HA$3:$HA$5011,"="&amp;$A4)=0,"",COUNTIFS(cmoney!CZ$3:CZ$5011,$B4,cmoney!$HA$3:$HA$5011,"="&amp;$A4))</f>
        <v>110</v>
      </c>
      <c r="CY4" s="15">
        <f>IF(COUNTIFS(cmoney!DA$3:DA$5011,$B4,cmoney!$HA$3:$HA$5011,"="&amp;$A4)=0,"",COUNTIFS(cmoney!DA$3:DA$5011,$B4,cmoney!$HA$3:$HA$5011,"="&amp;$A4))</f>
        <v>48</v>
      </c>
      <c r="CZ4" s="15">
        <f>IF(COUNTIFS(cmoney!DB$3:DB$5011,$B4,cmoney!$HA$3:$HA$5011,"="&amp;$A4)=0,"",COUNTIFS(cmoney!DB$3:DB$5011,$B4,cmoney!$HA$3:$HA$5011,"="&amp;$A4))</f>
        <v>24</v>
      </c>
      <c r="DA4" s="15">
        <f>IF(COUNTIFS(cmoney!DC$3:DC$5011,$B4,cmoney!$HA$3:$HA$5011,"="&amp;$A4)=0,"",COUNTIFS(cmoney!DC$3:DC$5011,$B4,cmoney!$HA$3:$HA$5011,"="&amp;$A4))</f>
        <v>39</v>
      </c>
      <c r="DB4" s="15">
        <f>IF(COUNTIFS(cmoney!DD$3:DD$5011,$B4,cmoney!$HA$3:$HA$5011,"="&amp;$A4)=0,"",COUNTIFS(cmoney!DD$3:DD$5011,$B4,cmoney!$HA$3:$HA$5011,"="&amp;$A4))</f>
        <v>35</v>
      </c>
      <c r="DC4" s="15">
        <f>IF(COUNTIFS(cmoney!DE$3:DE$5011,$B4,cmoney!$HA$3:$HA$5011,"="&amp;$A4)=0,"",COUNTIFS(cmoney!DE$3:DE$5011,$B4,cmoney!$HA$3:$HA$5011,"="&amp;$A4))</f>
        <v>63</v>
      </c>
      <c r="DD4" s="15">
        <f>IF(COUNTIFS(cmoney!DF$3:DF$5011,$B4,cmoney!$HA$3:$HA$5011,"="&amp;$A4)=0,"",COUNTIFS(cmoney!DF$3:DF$5011,$B4,cmoney!$HA$3:$HA$5011,"="&amp;$A4))</f>
        <v>128</v>
      </c>
      <c r="DE4" s="15">
        <f>IF(COUNTIFS(cmoney!DG$3:DG$5011,$B4,cmoney!$HA$3:$HA$5011,"="&amp;$A4)=0,"",COUNTIFS(cmoney!DG$3:DG$5011,$B4,cmoney!$HA$3:$HA$5011,"="&amp;$A4))</f>
        <v>103</v>
      </c>
      <c r="DF4" s="15">
        <f>IF(COUNTIFS(cmoney!DH$3:DH$5011,$B4,cmoney!$HA$3:$HA$5011,"="&amp;$A4)=0,"",COUNTIFS(cmoney!DH$3:DH$5011,$B4,cmoney!$HA$3:$HA$5011,"="&amp;$A4))</f>
        <v>71</v>
      </c>
      <c r="DG4" s="15">
        <f>IF(COUNTIFS(cmoney!DI$3:DI$5011,$B4,cmoney!$HA$3:$HA$5011,"="&amp;$A4)=0,"",COUNTIFS(cmoney!DI$3:DI$5011,$B4,cmoney!$HA$3:$HA$5011,"="&amp;$A4))</f>
        <v>81</v>
      </c>
      <c r="DH4" s="15">
        <f>IF(COUNTIFS(cmoney!DJ$3:DJ$5011,$B4,cmoney!$HA$3:$HA$5011,"="&amp;$A4)=0,"",COUNTIFS(cmoney!DJ$3:DJ$5011,$B4,cmoney!$HA$3:$HA$5011,"="&amp;$A4))</f>
        <v>90</v>
      </c>
      <c r="DI4" s="15">
        <f>IF(COUNTIFS(cmoney!DK$3:DK$5011,$B4,cmoney!$HA$3:$HA$5011,"="&amp;$A4)=0,"",COUNTIFS(cmoney!DK$3:DK$5011,$B4,cmoney!$HA$3:$HA$5011,"="&amp;$A4))</f>
        <v>77</v>
      </c>
      <c r="DJ4" s="15">
        <f>IF(COUNTIFS(cmoney!DL$3:DL$5011,$B4,cmoney!$HA$3:$HA$5011,"="&amp;$A4)=0,"",COUNTIFS(cmoney!DL$3:DL$5011,$B4,cmoney!$HA$3:$HA$5011,"="&amp;$A4))</f>
        <v>92</v>
      </c>
      <c r="DK4" s="15">
        <f>IF(COUNTIFS(cmoney!DM$3:DM$5011,$B4,cmoney!$HA$3:$HA$5011,"="&amp;$A4)=0,"",COUNTIFS(cmoney!DM$3:DM$5011,$B4,cmoney!$HA$3:$HA$5011,"="&amp;$A4))</f>
        <v>60</v>
      </c>
      <c r="DL4" s="15">
        <f>IF(COUNTIFS(cmoney!DN$3:DN$5011,$B4,cmoney!$HA$3:$HA$5011,"="&amp;$A4)=0,"",COUNTIFS(cmoney!DN$3:DN$5011,$B4,cmoney!$HA$3:$HA$5011,"="&amp;$A4))</f>
        <v>90</v>
      </c>
      <c r="DM4" s="15">
        <f>IF(COUNTIFS(cmoney!DO$3:DO$5011,$B4,cmoney!$HA$3:$HA$5011,"="&amp;$A4)=0,"",COUNTIFS(cmoney!DO$3:DO$5011,$B4,cmoney!$HA$3:$HA$5011,"="&amp;$A4))</f>
        <v>120</v>
      </c>
      <c r="DN4" s="15">
        <f>IF(COUNTIFS(cmoney!DP$3:DP$5011,$B4,cmoney!$HA$3:$HA$5011,"="&amp;$A4)=0,"",COUNTIFS(cmoney!DP$3:DP$5011,$B4,cmoney!$HA$3:$HA$5011,"="&amp;$A4))</f>
        <v>67</v>
      </c>
      <c r="DO4" s="15">
        <f>IF(COUNTIFS(cmoney!DQ$3:DQ$5011,$B4,cmoney!$HA$3:$HA$5011,"="&amp;$A4)=0,"",COUNTIFS(cmoney!DQ$3:DQ$5011,$B4,cmoney!$HA$3:$HA$5011,"="&amp;$A4))</f>
        <v>142</v>
      </c>
      <c r="DP4" s="15">
        <f>IF(COUNTIFS(cmoney!DR$3:DR$5011,$B4,cmoney!$HA$3:$HA$5011,"="&amp;$A4)=0,"",COUNTIFS(cmoney!DR$3:DR$5011,$B4,cmoney!$HA$3:$HA$5011,"="&amp;$A4))</f>
        <v>109</v>
      </c>
      <c r="DQ4" s="15">
        <f>IF(COUNTIFS(cmoney!DS$3:DS$5011,$B4,cmoney!$HA$3:$HA$5011,"="&amp;$A4)=0,"",COUNTIFS(cmoney!DS$3:DS$5011,$B4,cmoney!$HA$3:$HA$5011,"="&amp;$A4))</f>
        <v>21</v>
      </c>
      <c r="DR4" s="15">
        <f>IF(COUNTIFS(cmoney!DT$3:DT$5011,$B4,cmoney!$HA$3:$HA$5011,"="&amp;$A4)=0,"",COUNTIFS(cmoney!DT$3:DT$5011,$B4,cmoney!$HA$3:$HA$5011,"="&amp;$A4))</f>
        <v>22</v>
      </c>
      <c r="DS4" s="15">
        <f>IF(COUNTIFS(cmoney!DU$3:DU$5011,$B4,cmoney!$HA$3:$HA$5011,"="&amp;$A4)=0,"",COUNTIFS(cmoney!DU$3:DU$5011,$B4,cmoney!$HA$3:$HA$5011,"="&amp;$A4))</f>
        <v>85</v>
      </c>
      <c r="DT4" s="15">
        <f>IF(COUNTIFS(cmoney!DV$3:DV$5011,$B4,cmoney!$HA$3:$HA$5011,"="&amp;$A4)=0,"",COUNTIFS(cmoney!DV$3:DV$5011,$B4,cmoney!$HA$3:$HA$5011,"="&amp;$A4))</f>
        <v>60</v>
      </c>
      <c r="DU4" s="15">
        <f>IF(COUNTIFS(cmoney!DW$3:DW$5011,$B4,cmoney!$HA$3:$HA$5011,"="&amp;$A4)=0,"",COUNTIFS(cmoney!DW$3:DW$5011,$B4,cmoney!$HA$3:$HA$5011,"="&amp;$A4))</f>
        <v>26</v>
      </c>
      <c r="DV4" s="15">
        <f>IF(COUNTIFS(cmoney!DX$3:DX$5011,$B4,cmoney!$HA$3:$HA$5011,"="&amp;$A4)=0,"",COUNTIFS(cmoney!DX$3:DX$5011,$B4,cmoney!$HA$3:$HA$5011,"="&amp;$A4))</f>
        <v>29</v>
      </c>
      <c r="DW4" s="15">
        <f>IF(COUNTIFS(cmoney!DY$3:DY$5011,$B4,cmoney!$HA$3:$HA$5011,"="&amp;$A4)=0,"",COUNTIFS(cmoney!DY$3:DY$5011,$B4,cmoney!$HA$3:$HA$5011,"="&amp;$A4))</f>
        <v>86</v>
      </c>
      <c r="DX4" s="15">
        <f>IF(COUNTIFS(cmoney!DZ$3:DZ$5011,$B4,cmoney!$HA$3:$HA$5011,"="&amp;$A4)=0,"",COUNTIFS(cmoney!DZ$3:DZ$5011,$B4,cmoney!$HA$3:$HA$5011,"="&amp;$A4))</f>
        <v>22</v>
      </c>
      <c r="DY4" s="15">
        <f>IF(COUNTIFS(cmoney!EA$3:EA$5011,$B4,cmoney!$HA$3:$HA$5011,"="&amp;$A4)=0,"",COUNTIFS(cmoney!EA$3:EA$5011,$B4,cmoney!$HA$3:$HA$5011,"="&amp;$A4))</f>
        <v>37</v>
      </c>
      <c r="DZ4" s="15">
        <f>IF(COUNTIFS(cmoney!EB$3:EB$5011,$B4,cmoney!$HA$3:$HA$5011,"="&amp;$A4)=0,"",COUNTIFS(cmoney!EB$3:EB$5011,$B4,cmoney!$HA$3:$HA$5011,"="&amp;$A4))</f>
        <v>52</v>
      </c>
      <c r="EA4" s="15">
        <f>IF(COUNTIFS(cmoney!EC$3:EC$5011,$B4,cmoney!$HA$3:$HA$5011,"="&amp;$A4)=0,"",COUNTIFS(cmoney!EC$3:EC$5011,$B4,cmoney!$HA$3:$HA$5011,"="&amp;$A4))</f>
        <v>11</v>
      </c>
      <c r="EB4" s="15">
        <f>IF(COUNTIFS(cmoney!ED$3:ED$5011,$B4,cmoney!$HA$3:$HA$5011,"="&amp;$A4)=0,"",COUNTIFS(cmoney!ED$3:ED$5011,$B4,cmoney!$HA$3:$HA$5011,"="&amp;$A4))</f>
        <v>50</v>
      </c>
      <c r="EC4" s="15">
        <f>IF(COUNTIFS(cmoney!EE$3:EE$5011,$B4,cmoney!$HA$3:$HA$5011,"="&amp;$A4)=0,"",COUNTIFS(cmoney!EE$3:EE$5011,$B4,cmoney!$HA$3:$HA$5011,"="&amp;$A4))</f>
        <v>92</v>
      </c>
      <c r="ED4" s="15">
        <f>IF(COUNTIFS(cmoney!EF$3:EF$5011,$B4,cmoney!$HA$3:$HA$5011,"="&amp;$A4)=0,"",COUNTIFS(cmoney!EF$3:EF$5011,$B4,cmoney!$HA$3:$HA$5011,"="&amp;$A4))</f>
        <v>11</v>
      </c>
      <c r="EE4" s="15">
        <f>IF(COUNTIFS(cmoney!EG$3:EG$5011,$B4,cmoney!$HA$3:$HA$5011,"="&amp;$A4)=0,"",COUNTIFS(cmoney!EG$3:EG$5011,$B4,cmoney!$HA$3:$HA$5011,"="&amp;$A4))</f>
        <v>78</v>
      </c>
      <c r="EF4" s="15">
        <f>IF(COUNTIFS(cmoney!EH$3:EH$5011,$B4,cmoney!$HA$3:$HA$5011,"="&amp;$A4)=0,"",COUNTIFS(cmoney!EH$3:EH$5011,$B4,cmoney!$HA$3:$HA$5011,"="&amp;$A4))</f>
        <v>48</v>
      </c>
      <c r="EG4" s="15">
        <f>IF(COUNTIFS(cmoney!EI$3:EI$5011,$B4,cmoney!$HA$3:$HA$5011,"="&amp;$A4)=0,"",COUNTIFS(cmoney!EI$3:EI$5011,$B4,cmoney!$HA$3:$HA$5011,"="&amp;$A4))</f>
        <v>50</v>
      </c>
      <c r="EH4" s="15">
        <f>IF(COUNTIFS(cmoney!EJ$3:EJ$5011,$B4,cmoney!$HA$3:$HA$5011,"="&amp;$A4)=0,"",COUNTIFS(cmoney!EJ$3:EJ$5011,$B4,cmoney!$HA$3:$HA$5011,"="&amp;$A4))</f>
        <v>29</v>
      </c>
      <c r="EI4" s="15">
        <f>IF(COUNTIFS(cmoney!EK$3:EK$5011,$B4,cmoney!$HA$3:$HA$5011,"="&amp;$A4)=0,"",COUNTIFS(cmoney!EK$3:EK$5011,$B4,cmoney!$HA$3:$HA$5011,"="&amp;$A4))</f>
        <v>30</v>
      </c>
      <c r="EJ4" s="15">
        <f>IF(COUNTIFS(cmoney!EL$3:EL$5011,$B4,cmoney!$HA$3:$HA$5011,"="&amp;$A4)=0,"",COUNTIFS(cmoney!EL$3:EL$5011,$B4,cmoney!$HA$3:$HA$5011,"="&amp;$A4))</f>
        <v>101</v>
      </c>
      <c r="EK4" s="15">
        <f>IF(COUNTIFS(cmoney!EM$3:EM$5011,$B4,cmoney!$HA$3:$HA$5011,"="&amp;$A4)=0,"",COUNTIFS(cmoney!EM$3:EM$5011,$B4,cmoney!$HA$3:$HA$5011,"="&amp;$A4))</f>
        <v>45</v>
      </c>
      <c r="EL4" s="15">
        <f>IF(COUNTIFS(cmoney!EN$3:EN$5011,$B4,cmoney!$HA$3:$HA$5011,"="&amp;$A4)=0,"",COUNTIFS(cmoney!EN$3:EN$5011,$B4,cmoney!$HA$3:$HA$5011,"="&amp;$A4))</f>
        <v>55</v>
      </c>
      <c r="EM4" s="15">
        <f>IF(COUNTIFS(cmoney!EO$3:EO$5011,$B4,cmoney!$HA$3:$HA$5011,"="&amp;$A4)=0,"",COUNTIFS(cmoney!EO$3:EO$5011,$B4,cmoney!$HA$3:$HA$5011,"="&amp;$A4))</f>
        <v>90</v>
      </c>
      <c r="EN4" s="15">
        <f>IF(COUNTIFS(cmoney!EP$3:EP$5011,$B4,cmoney!$HA$3:$HA$5011,"="&amp;$A4)=0,"",COUNTIFS(cmoney!EP$3:EP$5011,$B4,cmoney!$HA$3:$HA$5011,"="&amp;$A4))</f>
        <v>93</v>
      </c>
      <c r="EO4" s="15">
        <f>IF(COUNTIFS(cmoney!EQ$3:EQ$5011,$B4,cmoney!$HA$3:$HA$5011,"="&amp;$A4)=0,"",COUNTIFS(cmoney!EQ$3:EQ$5011,$B4,cmoney!$HA$3:$HA$5011,"="&amp;$A4))</f>
        <v>93</v>
      </c>
      <c r="EP4" s="15">
        <f>IF(COUNTIFS(cmoney!ER$3:ER$5011,$B4,cmoney!$HA$3:$HA$5011,"="&amp;$A4)=0,"",COUNTIFS(cmoney!ER$3:ER$5011,$B4,cmoney!$HA$3:$HA$5011,"="&amp;$A4))</f>
        <v>33</v>
      </c>
      <c r="EQ4" s="15">
        <f>IF(COUNTIFS(cmoney!ES$3:ES$5011,$B4,cmoney!$HA$3:$HA$5011,"="&amp;$A4)=0,"",COUNTIFS(cmoney!ES$3:ES$5011,$B4,cmoney!$HA$3:$HA$5011,"="&amp;$A4))</f>
        <v>62</v>
      </c>
      <c r="ER4" s="15">
        <f>IF(COUNTIFS(cmoney!ET$3:ET$5011,$B4,cmoney!$HA$3:$HA$5011,"="&amp;$A4)=0,"",COUNTIFS(cmoney!ET$3:ET$5011,$B4,cmoney!$HA$3:$HA$5011,"="&amp;$A4))</f>
        <v>65</v>
      </c>
      <c r="ES4" s="15">
        <f>IF(COUNTIFS(cmoney!EU$3:EU$5011,$B4,cmoney!$HA$3:$HA$5011,"="&amp;$A4)=0,"",COUNTIFS(cmoney!EU$3:EU$5011,$B4,cmoney!$HA$3:$HA$5011,"="&amp;$A4))</f>
        <v>72</v>
      </c>
      <c r="ET4" s="15">
        <f>IF(COUNTIFS(cmoney!EV$3:EV$5011,$B4,cmoney!$HA$3:$HA$5011,"="&amp;$A4)=0,"",COUNTIFS(cmoney!EV$3:EV$5011,$B4,cmoney!$HA$3:$HA$5011,"="&amp;$A4))</f>
        <v>53</v>
      </c>
      <c r="EU4" s="15">
        <f>IF(COUNTIFS(cmoney!EW$3:EW$5011,$B4,cmoney!$HA$3:$HA$5011,"="&amp;$A4)=0,"",COUNTIFS(cmoney!EW$3:EW$5011,$B4,cmoney!$HA$3:$HA$5011,"="&amp;$A4))</f>
        <v>42</v>
      </c>
      <c r="EV4" s="15">
        <f>IF(COUNTIFS(cmoney!EX$3:EX$5011,$B4,cmoney!$HA$3:$HA$5011,"="&amp;$A4)=0,"",COUNTIFS(cmoney!EX$3:EX$5011,$B4,cmoney!$HA$3:$HA$5011,"="&amp;$A4))</f>
        <v>26</v>
      </c>
      <c r="EW4" s="15">
        <f>IF(COUNTIFS(cmoney!EY$3:EY$5011,$B4,cmoney!$HA$3:$HA$5011,"="&amp;$A4)=0,"",COUNTIFS(cmoney!EY$3:EY$5011,$B4,cmoney!$HA$3:$HA$5011,"="&amp;$A4))</f>
        <v>72</v>
      </c>
      <c r="EX4" s="15">
        <f>IF(COUNTIFS(cmoney!EZ$3:EZ$5011,$B4,cmoney!$HA$3:$HA$5011,"="&amp;$A4)=0,"",COUNTIFS(cmoney!EZ$3:EZ$5011,$B4,cmoney!$HA$3:$HA$5011,"="&amp;$A4))</f>
        <v>60</v>
      </c>
      <c r="EY4" s="15">
        <f>IF(COUNTIFS(cmoney!FA$3:FA$5011,$B4,cmoney!$HA$3:$HA$5011,"="&amp;$A4)=0,"",COUNTIFS(cmoney!FA$3:FA$5011,$B4,cmoney!$HA$3:$HA$5011,"="&amp;$A4))</f>
        <v>40</v>
      </c>
      <c r="EZ4" s="15">
        <f>IF(COUNTIFS(cmoney!FB$3:FB$5011,$B4,cmoney!$HA$3:$HA$5011,"="&amp;$A4)=0,"",COUNTIFS(cmoney!FB$3:FB$5011,$B4,cmoney!$HA$3:$HA$5011,"="&amp;$A4))</f>
        <v>48</v>
      </c>
      <c r="FA4" s="15">
        <f>IF(COUNTIFS(cmoney!FC$3:FC$5011,$B4,cmoney!$HA$3:$HA$5011,"="&amp;$A4)=0,"",COUNTIFS(cmoney!FC$3:FC$5011,$B4,cmoney!$HA$3:$HA$5011,"="&amp;$A4))</f>
        <v>59</v>
      </c>
      <c r="FB4" s="15">
        <f>IF(COUNTIFS(cmoney!FD$3:FD$5011,$B4,cmoney!$HA$3:$HA$5011,"="&amp;$A4)=0,"",COUNTIFS(cmoney!FD$3:FD$5011,$B4,cmoney!$HA$3:$HA$5011,"="&amp;$A4))</f>
        <v>95</v>
      </c>
      <c r="FC4" s="15">
        <f>IF(COUNTIFS(cmoney!FE$3:FE$5011,$B4,cmoney!$HA$3:$HA$5011,"="&amp;$A4)=0,"",COUNTIFS(cmoney!FE$3:FE$5011,$B4,cmoney!$HA$3:$HA$5011,"="&amp;$A4))</f>
        <v>35</v>
      </c>
      <c r="FD4" s="15">
        <f>IF(COUNTIFS(cmoney!FF$3:FF$5011,$B4,cmoney!$HA$3:$HA$5011,"="&amp;$A4)=0,"",COUNTIFS(cmoney!FF$3:FF$5011,$B4,cmoney!$HA$3:$HA$5011,"="&amp;$A4))</f>
        <v>24</v>
      </c>
      <c r="FE4" s="15">
        <f>IF(COUNTIFS(cmoney!FG$3:FG$5011,$B4,cmoney!$HA$3:$HA$5011,"="&amp;$A4)=0,"",COUNTIFS(cmoney!FG$3:FG$5011,$B4,cmoney!$HA$3:$HA$5011,"="&amp;$A4))</f>
        <v>72</v>
      </c>
      <c r="FF4" s="15">
        <f>IF(COUNTIFS(cmoney!FH$3:FH$5011,$B4,cmoney!$HA$3:$HA$5011,"="&amp;$A4)=0,"",COUNTIFS(cmoney!FH$3:FH$5011,$B4,cmoney!$HA$3:$HA$5011,"="&amp;$A4))</f>
        <v>78</v>
      </c>
      <c r="FG4" s="15">
        <f>IF(COUNTIFS(cmoney!FI$3:FI$5011,$B4,cmoney!$HA$3:$HA$5011,"="&amp;$A4)=0,"",COUNTIFS(cmoney!FI$3:FI$5011,$B4,cmoney!$HA$3:$HA$5011,"="&amp;$A4))</f>
        <v>54</v>
      </c>
      <c r="FH4" s="15">
        <f>IF(COUNTIFS(cmoney!FJ$3:FJ$5011,$B4,cmoney!$HA$3:$HA$5011,"="&amp;$A4)=0,"",COUNTIFS(cmoney!FJ$3:FJ$5011,$B4,cmoney!$HA$3:$HA$5011,"="&amp;$A4))</f>
        <v>55</v>
      </c>
      <c r="FI4" s="15">
        <f>IF(COUNTIFS(cmoney!FK$3:FK$5011,$B4,cmoney!$HA$3:$HA$5011,"="&amp;$A4)=0,"",COUNTIFS(cmoney!FK$3:FK$5011,$B4,cmoney!$HA$3:$HA$5011,"="&amp;$A4))</f>
        <v>55</v>
      </c>
      <c r="FJ4" s="15">
        <f>IF(COUNTIFS(cmoney!FL$3:FL$5011,$B4,cmoney!$HA$3:$HA$5011,"="&amp;$A4)=0,"",COUNTIFS(cmoney!FL$3:FL$5011,$B4,cmoney!$HA$3:$HA$5011,"="&amp;$A4))</f>
        <v>56</v>
      </c>
      <c r="FK4" s="15">
        <f>IF(COUNTIFS(cmoney!FM$3:FM$5011,$B4,cmoney!$HA$3:$HA$5011,"="&amp;$A4)=0,"",COUNTIFS(cmoney!FM$3:FM$5011,$B4,cmoney!$HA$3:$HA$5011,"="&amp;$A4))</f>
        <v>42</v>
      </c>
      <c r="FL4" s="15">
        <f>IF(COUNTIFS(cmoney!FN$3:FN$5011,$B4,cmoney!$HA$3:$HA$5011,"="&amp;$A4)=0,"",COUNTIFS(cmoney!FN$3:FN$5011,$B4,cmoney!$HA$3:$HA$5011,"="&amp;$A4))</f>
        <v>62</v>
      </c>
      <c r="FM4" s="15">
        <f>IF(COUNTIFS(cmoney!FO$3:FO$5011,$B4,cmoney!$HA$3:$HA$5011,"="&amp;$A4)=0,"",COUNTIFS(cmoney!FO$3:FO$5011,$B4,cmoney!$HA$3:$HA$5011,"="&amp;$A4))</f>
        <v>3</v>
      </c>
      <c r="FN4" s="15">
        <f>IF(COUNTIFS(cmoney!FP$3:FP$5011,$B4,cmoney!$HA$3:$HA$5011,"="&amp;$A4)=0,"",COUNTIFS(cmoney!FP$3:FP$5011,$B4,cmoney!$HA$3:$HA$5011,"="&amp;$A4))</f>
        <v>12</v>
      </c>
      <c r="FO4" s="15">
        <f>IF(COUNTIFS(cmoney!FQ$3:FQ$5011,$B4,cmoney!$HA$3:$HA$5011,"="&amp;$A4)=0,"",COUNTIFS(cmoney!FQ$3:FQ$5011,$B4,cmoney!$HA$3:$HA$5011,"="&amp;$A4))</f>
        <v>10</v>
      </c>
      <c r="FP4" s="15">
        <f>IF(COUNTIFS(cmoney!FR$3:FR$5011,$B4,cmoney!$HA$3:$HA$5011,"="&amp;$A4)=0,"",COUNTIFS(cmoney!FR$3:FR$5011,$B4,cmoney!$HA$3:$HA$5011,"="&amp;$A4))</f>
        <v>31</v>
      </c>
      <c r="FQ4" s="15">
        <f>IF(COUNTIFS(cmoney!FS$3:FS$5011,$B4,cmoney!$HA$3:$HA$5011,"="&amp;$A4)=0,"",COUNTIFS(cmoney!FS$3:FS$5011,$B4,cmoney!$HA$3:$HA$5011,"="&amp;$A4))</f>
        <v>37</v>
      </c>
      <c r="FR4" s="15">
        <f>IF(COUNTIFS(cmoney!FT$3:FT$5011,$B4,cmoney!$HA$3:$HA$5011,"="&amp;$A4)=0,"",COUNTIFS(cmoney!FT$3:FT$5011,$B4,cmoney!$HA$3:$HA$5011,"="&amp;$A4))</f>
        <v>18</v>
      </c>
      <c r="FS4" s="15">
        <f>IF(COUNTIFS(cmoney!FU$3:FU$5011,$B4,cmoney!$HA$3:$HA$5011,"="&amp;$A4)=0,"",COUNTIFS(cmoney!FU$3:FU$5011,$B4,cmoney!$HA$3:$HA$5011,"="&amp;$A4))</f>
        <v>9</v>
      </c>
      <c r="FT4" s="15">
        <f>IF(COUNTIFS(cmoney!FV$3:FV$5011,$B4,cmoney!$HA$3:$HA$5011,"="&amp;$A4)=0,"",COUNTIFS(cmoney!FV$3:FV$5011,$B4,cmoney!$HA$3:$HA$5011,"="&amp;$A4))</f>
        <v>26</v>
      </c>
      <c r="FU4" s="15">
        <f>IF(COUNTIFS(cmoney!FW$3:FW$5011,$B4,cmoney!$HA$3:$HA$5011,"="&amp;$A4)=0,"",COUNTIFS(cmoney!FW$3:FW$5011,$B4,cmoney!$HA$3:$HA$5011,"="&amp;$A4))</f>
        <v>17</v>
      </c>
      <c r="FV4" s="15">
        <f>IF(COUNTIFS(cmoney!FX$3:FX$5011,$B4,cmoney!$HA$3:$HA$5011,"="&amp;$A4)=0,"",COUNTIFS(cmoney!FX$3:FX$5011,$B4,cmoney!$HA$3:$HA$5011,"="&amp;$A4))</f>
        <v>37</v>
      </c>
      <c r="FW4" s="15">
        <f>IF(COUNTIFS(cmoney!FY$3:FY$5011,$B4,cmoney!$HA$3:$HA$5011,"="&amp;$A4)=0,"",COUNTIFS(cmoney!FY$3:FY$5011,$B4,cmoney!$HA$3:$HA$5011,"="&amp;$A4))</f>
        <v>37</v>
      </c>
      <c r="FX4" s="15">
        <f>IF(COUNTIFS(cmoney!FZ$3:FZ$5011,$B4,cmoney!$HA$3:$HA$5011,"="&amp;$A4)=0,"",COUNTIFS(cmoney!FZ$3:FZ$5011,$B4,cmoney!$HA$3:$HA$5011,"="&amp;$A4))</f>
        <v>53</v>
      </c>
      <c r="FY4" s="15">
        <f>IF(COUNTIFS(cmoney!GA$3:GA$5011,$B4,cmoney!$HA$3:$HA$5011,"="&amp;$A4)=0,"",COUNTIFS(cmoney!GA$3:GA$5011,$B4,cmoney!$HA$3:$HA$5011,"="&amp;$A4))</f>
        <v>38</v>
      </c>
      <c r="FZ4" s="15">
        <f>IF(COUNTIFS(cmoney!GB$3:GB$5011,$B4,cmoney!$HA$3:$HA$5011,"="&amp;$A4)=0,"",COUNTIFS(cmoney!GB$3:GB$5011,$B4,cmoney!$HA$3:$HA$5011,"="&amp;$A4))</f>
        <v>38</v>
      </c>
      <c r="GA4" s="15">
        <f>IF(COUNTIFS(cmoney!GC$3:GC$5011,$B4,cmoney!$HA$3:$HA$5011,"="&amp;$A4)=0,"",COUNTIFS(cmoney!GC$3:GC$5011,$B4,cmoney!$HA$3:$HA$5011,"="&amp;$A4))</f>
        <v>21</v>
      </c>
      <c r="GB4" s="15">
        <f>IF(COUNTIFS(cmoney!GD$3:GD$5011,$B4,cmoney!$HA$3:$HA$5011,"="&amp;$A4)=0,"",COUNTIFS(cmoney!GD$3:GD$5011,$B4,cmoney!$HA$3:$HA$5011,"="&amp;$A4))</f>
        <v>37</v>
      </c>
      <c r="GC4" s="15">
        <f>IF(COUNTIFS(cmoney!GE$3:GE$5011,$B4,cmoney!$HA$3:$HA$5011,"="&amp;$A4)=0,"",COUNTIFS(cmoney!GE$3:GE$5011,$B4,cmoney!$HA$3:$HA$5011,"="&amp;$A4))</f>
        <v>43</v>
      </c>
      <c r="GD4" s="15">
        <f>IF(COUNTIFS(cmoney!GF$3:GF$5011,$B4,cmoney!$HA$3:$HA$5011,"="&amp;$A4)=0,"",COUNTIFS(cmoney!GF$3:GF$5011,$B4,cmoney!$HA$3:$HA$5011,"="&amp;$A4))</f>
        <v>41</v>
      </c>
      <c r="GE4" s="15">
        <f>IF(COUNTIFS(cmoney!GG$3:GG$5011,$B4,cmoney!$HA$3:$HA$5011,"="&amp;$A4)=0,"",COUNTIFS(cmoney!GG$3:GG$5011,$B4,cmoney!$HA$3:$HA$5011,"="&amp;$A4))</f>
        <v>3</v>
      </c>
      <c r="GF4" s="15">
        <f>IF(COUNTIFS(cmoney!GH$3:GH$5011,$B4,cmoney!$HA$3:$HA$5011,"="&amp;$A4)=0,"",COUNTIFS(cmoney!GH$3:GH$5011,$B4,cmoney!$HA$3:$HA$5011,"="&amp;$A4))</f>
        <v>5</v>
      </c>
      <c r="GG4" s="15">
        <f>IF(COUNTIFS(cmoney!GI$3:GI$5011,$B4,cmoney!$HA$3:$HA$5011,"="&amp;$A4)=0,"",COUNTIFS(cmoney!GI$3:GI$5011,$B4,cmoney!$HA$3:$HA$5011,"="&amp;$A4))</f>
        <v>78</v>
      </c>
      <c r="GH4" s="15">
        <f>IF(COUNTIFS(cmoney!GJ$3:GJ$5011,$B4,cmoney!$HA$3:$HA$5011,"="&amp;$A4)=0,"",COUNTIFS(cmoney!GJ$3:GJ$5011,$B4,cmoney!$HA$3:$HA$5011,"="&amp;$A4))</f>
        <v>24</v>
      </c>
      <c r="GI4" s="15">
        <f>IF(COUNTIFS(cmoney!GK$3:GK$5011,$B4,cmoney!$HA$3:$HA$5011,"="&amp;$A4)=0,"",COUNTIFS(cmoney!GK$3:GK$5011,$B4,cmoney!$HA$3:$HA$5011,"="&amp;$A4))</f>
        <v>22</v>
      </c>
      <c r="GJ4" s="15">
        <f>IF(COUNTIFS(cmoney!GL$3:GL$5011,$B4,cmoney!$HA$3:$HA$5011,"="&amp;$A4)=0,"",COUNTIFS(cmoney!GL$3:GL$5011,$B4,cmoney!$HA$3:$HA$5011,"="&amp;$A4))</f>
        <v>27</v>
      </c>
      <c r="GK4" s="15">
        <f>IF(COUNTIFS(cmoney!GM$3:GM$5011,$B4,cmoney!$HA$3:$HA$5011,"="&amp;$A4)=0,"",COUNTIFS(cmoney!GM$3:GM$5011,$B4,cmoney!$HA$3:$HA$5011,"="&amp;$A4))</f>
        <v>18</v>
      </c>
      <c r="GL4" s="15">
        <f>IF(COUNTIFS(cmoney!GN$3:GN$5011,$B4,cmoney!$HA$3:$HA$5011,"="&amp;$A4)=0,"",COUNTIFS(cmoney!GN$3:GN$5011,$B4,cmoney!$HA$3:$HA$5011,"="&amp;$A4))</f>
        <v>14</v>
      </c>
      <c r="GM4" s="15">
        <f>IF(COUNTIFS(cmoney!GO$3:GO$5011,$B4,cmoney!$HA$3:$HA$5011,"="&amp;$A4)=0,"",COUNTIFS(cmoney!GO$3:GO$5011,$B4,cmoney!$HA$3:$HA$5011,"="&amp;$A4))</f>
        <v>17</v>
      </c>
      <c r="GN4" s="15">
        <f>IF(COUNTIFS(cmoney!GP$3:GP$5011,$B4,cmoney!$HA$3:$HA$5011,"="&amp;$A4)=0,"",COUNTIFS(cmoney!GP$3:GP$5011,$B4,cmoney!$HA$3:$HA$5011,"="&amp;$A4))</f>
        <v>23</v>
      </c>
      <c r="GO4" s="15">
        <f>IF(COUNTIFS(cmoney!GQ$3:GQ$5011,$B4,cmoney!$HA$3:$HA$5011,"="&amp;$A4)=0,"",COUNTIFS(cmoney!GQ$3:GQ$5011,$B4,cmoney!$HA$3:$HA$5011,"="&amp;$A4))</f>
        <v>21</v>
      </c>
      <c r="GP4" s="15">
        <f>IF(COUNTIFS(cmoney!GR$3:GR$5011,$B4,cmoney!$HA$3:$HA$5011,"="&amp;$A4)=0,"",COUNTIFS(cmoney!GR$3:GR$5011,$B4,cmoney!$HA$3:$HA$5011,"="&amp;$A4))</f>
        <v>27</v>
      </c>
      <c r="GQ4" s="15">
        <f>IF(COUNTIFS(cmoney!GS$3:GS$5011,$B4,cmoney!$HA$3:$HA$5011,"="&amp;$A4)=0,"",COUNTIFS(cmoney!GS$3:GS$5011,$B4,cmoney!$HA$3:$HA$5011,"="&amp;$A4))</f>
        <v>18</v>
      </c>
      <c r="GR4" s="15">
        <f>IF(COUNTIFS(cmoney!GT$3:GT$5011,$B4,cmoney!$HA$3:$HA$5011,"="&amp;$A4)=0,"",COUNTIFS(cmoney!GT$3:GT$5011,$B4,cmoney!$HA$3:$HA$5011,"="&amp;$A4))</f>
        <v>15</v>
      </c>
      <c r="GS4" s="15">
        <f>IF(COUNTIFS(cmoney!GU$3:GU$5011,$B4,cmoney!$HA$3:$HA$5011,"="&amp;$A4)=0,"",COUNTIFS(cmoney!GU$3:GU$5011,$B4,cmoney!$HA$3:$HA$5011,"="&amp;$A4))</f>
        <v>12</v>
      </c>
      <c r="GT4" s="239">
        <f>IF(COUNTIFS(cmoney!GV$3:GV$5011,$B4,cmoney!$HA$3:$HA$5011,"="&amp;$A4)=0,"",COUNTIFS(cmoney!GV$3:GV$5011,$B4,cmoney!$HA$3:$HA$5011,"="&amp;$A4))</f>
        <v>12</v>
      </c>
    </row>
    <row r="5" spans="1:202">
      <c r="A5" s="238">
        <v>2019</v>
      </c>
      <c r="B5" s="10" t="s">
        <v>685</v>
      </c>
      <c r="C5" s="10" t="s">
        <v>1242</v>
      </c>
      <c r="D5" s="43">
        <f t="shared" ref="D5:G5" si="0">IF(ISERROR(D4/(D4+D7)),"",D4/(D4+D7))</f>
        <v>0.25714285714285712</v>
      </c>
      <c r="E5" s="43">
        <f t="shared" si="0"/>
        <v>2.8169014084507043E-2</v>
      </c>
      <c r="F5" s="43">
        <f t="shared" si="0"/>
        <v>0.8380281690140845</v>
      </c>
      <c r="G5" s="43">
        <f t="shared" si="0"/>
        <v>6.993006993006993E-3</v>
      </c>
      <c r="H5" s="43">
        <f t="shared" ref="H5" si="1">IF(ISERROR(H4/(H4+H7)),"",H4/(H4+H7))</f>
        <v>3.5460992907801421E-2</v>
      </c>
      <c r="I5" s="43">
        <f t="shared" ref="I5:BT5" si="2">IF(ISERROR(I4/(I4+I7)),"",I4/(I4+I7))</f>
        <v>0.11594202898550725</v>
      </c>
      <c r="J5" s="43">
        <f t="shared" si="2"/>
        <v>0.2978723404255319</v>
      </c>
      <c r="K5" s="43">
        <f t="shared" si="2"/>
        <v>1.4084507042253521E-2</v>
      </c>
      <c r="L5" s="43">
        <f t="shared" si="2"/>
        <v>2.1126760563380281E-2</v>
      </c>
      <c r="M5" s="43">
        <f t="shared" si="2"/>
        <v>0.10218978102189781</v>
      </c>
      <c r="N5" s="43">
        <f t="shared" si="2"/>
        <v>0.20567375886524822</v>
      </c>
      <c r="O5" s="43">
        <f t="shared" si="2"/>
        <v>0.35915492957746481</v>
      </c>
      <c r="P5" s="43">
        <f t="shared" si="2"/>
        <v>0.18309859154929578</v>
      </c>
      <c r="Q5" s="43">
        <f t="shared" si="2"/>
        <v>0.65693430656934304</v>
      </c>
      <c r="R5" s="43">
        <f t="shared" si="2"/>
        <v>0.14685314685314685</v>
      </c>
      <c r="S5" s="43">
        <f t="shared" si="2"/>
        <v>0.22535211267605634</v>
      </c>
      <c r="T5" s="43">
        <f t="shared" si="2"/>
        <v>0.13380281690140844</v>
      </c>
      <c r="U5" s="43">
        <f t="shared" si="2"/>
        <v>0.94366197183098588</v>
      </c>
      <c r="V5" s="43">
        <f t="shared" si="2"/>
        <v>0.55303030303030298</v>
      </c>
      <c r="W5" s="43">
        <f t="shared" si="2"/>
        <v>0.26241134751773049</v>
      </c>
      <c r="X5" s="43">
        <f t="shared" si="2"/>
        <v>0.51923076923076927</v>
      </c>
      <c r="Y5" s="43">
        <f t="shared" si="2"/>
        <v>0.38297872340425532</v>
      </c>
      <c r="Z5" s="43">
        <f t="shared" si="2"/>
        <v>0.59199999999999997</v>
      </c>
      <c r="AA5" s="43">
        <f t="shared" si="2"/>
        <v>0.49629629629629629</v>
      </c>
      <c r="AB5" s="43">
        <f t="shared" si="2"/>
        <v>0.19148936170212766</v>
      </c>
      <c r="AC5" s="43">
        <f t="shared" si="2"/>
        <v>0.19117647058823528</v>
      </c>
      <c r="AD5" s="43">
        <f t="shared" si="2"/>
        <v>0.40425531914893614</v>
      </c>
      <c r="AE5" s="43">
        <f t="shared" si="2"/>
        <v>0.54014598540145986</v>
      </c>
      <c r="AF5" s="43">
        <f t="shared" si="2"/>
        <v>0.14074074074074075</v>
      </c>
      <c r="AG5" s="43">
        <f t="shared" si="2"/>
        <v>0.23308270676691728</v>
      </c>
      <c r="AH5" s="43">
        <f t="shared" si="2"/>
        <v>0.42424242424242425</v>
      </c>
      <c r="AI5" s="43">
        <f t="shared" si="2"/>
        <v>0.34965034965034963</v>
      </c>
      <c r="AJ5" s="43">
        <f t="shared" si="2"/>
        <v>0.29078014184397161</v>
      </c>
      <c r="AK5" s="43">
        <f t="shared" si="2"/>
        <v>0.56799999999999995</v>
      </c>
      <c r="AL5" s="43">
        <f t="shared" si="2"/>
        <v>0.55555555555555558</v>
      </c>
      <c r="AM5" s="43">
        <f t="shared" si="2"/>
        <v>0.32624113475177308</v>
      </c>
      <c r="AN5" s="43">
        <f t="shared" si="2"/>
        <v>0.28368794326241137</v>
      </c>
      <c r="AO5" s="43">
        <f t="shared" si="2"/>
        <v>0.71111111111111114</v>
      </c>
      <c r="AP5" s="43">
        <f t="shared" si="2"/>
        <v>2.7972027972027972E-2</v>
      </c>
      <c r="AQ5" s="43">
        <f t="shared" si="2"/>
        <v>0.15384615384615385</v>
      </c>
      <c r="AR5" s="43">
        <f t="shared" si="2"/>
        <v>0.17518248175182483</v>
      </c>
      <c r="AS5" s="43">
        <f t="shared" si="2"/>
        <v>0.43478260869565216</v>
      </c>
      <c r="AT5" s="43">
        <f t="shared" si="2"/>
        <v>0.40559440559440557</v>
      </c>
      <c r="AU5" s="43">
        <f t="shared" si="2"/>
        <v>0.19565217391304349</v>
      </c>
      <c r="AV5" s="43">
        <f t="shared" si="2"/>
        <v>0.38028169014084506</v>
      </c>
      <c r="AW5" s="43">
        <f t="shared" si="2"/>
        <v>0.54814814814814816</v>
      </c>
      <c r="AX5" s="43">
        <f t="shared" si="2"/>
        <v>0.24817518248175183</v>
      </c>
      <c r="AY5" s="43">
        <f t="shared" si="2"/>
        <v>0.27419354838709675</v>
      </c>
      <c r="AZ5" s="43">
        <f t="shared" si="2"/>
        <v>0.40287769784172661</v>
      </c>
      <c r="BA5" s="43">
        <f t="shared" si="2"/>
        <v>0.4263565891472868</v>
      </c>
      <c r="BB5" s="43">
        <f t="shared" si="2"/>
        <v>0.36170212765957449</v>
      </c>
      <c r="BC5" s="43">
        <f t="shared" si="2"/>
        <v>0.10638297872340426</v>
      </c>
      <c r="BD5" s="43">
        <f t="shared" si="2"/>
        <v>0.352112676056338</v>
      </c>
      <c r="BE5" s="43">
        <f t="shared" si="2"/>
        <v>0.13043478260869565</v>
      </c>
      <c r="BF5" s="43">
        <f t="shared" si="2"/>
        <v>0.7142857142857143</v>
      </c>
      <c r="BG5" s="43">
        <f t="shared" si="2"/>
        <v>0.3380281690140845</v>
      </c>
      <c r="BH5" s="43">
        <f t="shared" si="2"/>
        <v>2.8169014084507043E-2</v>
      </c>
      <c r="BI5" s="43">
        <f t="shared" si="2"/>
        <v>0.32167832167832167</v>
      </c>
      <c r="BJ5" s="43">
        <f t="shared" si="2"/>
        <v>0.26119402985074625</v>
      </c>
      <c r="BK5" s="43">
        <f t="shared" si="2"/>
        <v>0.65441176470588236</v>
      </c>
      <c r="BL5" s="43">
        <f t="shared" si="2"/>
        <v>0.3380281690140845</v>
      </c>
      <c r="BM5" s="43">
        <f t="shared" si="2"/>
        <v>0.67625899280575541</v>
      </c>
      <c r="BN5" s="43">
        <f t="shared" si="2"/>
        <v>0.41549295774647887</v>
      </c>
      <c r="BO5" s="43">
        <f t="shared" si="2"/>
        <v>0.6028368794326241</v>
      </c>
      <c r="BP5" s="43">
        <f t="shared" si="2"/>
        <v>0.2</v>
      </c>
      <c r="BQ5" s="43">
        <f t="shared" si="2"/>
        <v>2.8169014084507043E-2</v>
      </c>
      <c r="BR5" s="43">
        <f t="shared" si="2"/>
        <v>0.49107142857142855</v>
      </c>
      <c r="BS5" s="43">
        <f t="shared" si="2"/>
        <v>0.900709219858156</v>
      </c>
      <c r="BT5" s="43">
        <f t="shared" si="2"/>
        <v>0.41726618705035973</v>
      </c>
      <c r="BU5" s="43">
        <f t="shared" ref="BU5:EF5" si="3">IF(ISERROR(BU4/(BU4+BU7)),"",BU4/(BU4+BU7))</f>
        <v>0.58041958041958042</v>
      </c>
      <c r="BV5" s="43">
        <f t="shared" si="3"/>
        <v>0.42657342657342656</v>
      </c>
      <c r="BW5" s="43">
        <f t="shared" si="3"/>
        <v>0.19580419580419581</v>
      </c>
      <c r="BX5" s="43">
        <f t="shared" si="3"/>
        <v>6.993006993006993E-3</v>
      </c>
      <c r="BY5" s="43">
        <f t="shared" si="3"/>
        <v>0.10869565217391304</v>
      </c>
      <c r="BZ5" s="43">
        <f t="shared" si="3"/>
        <v>0.16296296296296298</v>
      </c>
      <c r="CA5" s="43">
        <f t="shared" si="3"/>
        <v>6.4285714285714279E-2</v>
      </c>
      <c r="CB5" s="43">
        <f t="shared" si="3"/>
        <v>0.51764705882352946</v>
      </c>
      <c r="CC5" s="43">
        <f t="shared" si="3"/>
        <v>0.4825174825174825</v>
      </c>
      <c r="CD5" s="43">
        <f t="shared" si="3"/>
        <v>0.35664335664335667</v>
      </c>
      <c r="CE5" s="43">
        <f t="shared" si="3"/>
        <v>0.32167832167832167</v>
      </c>
      <c r="CF5" s="43">
        <f t="shared" si="3"/>
        <v>5.6737588652482268E-2</v>
      </c>
      <c r="CG5" s="43">
        <f t="shared" si="3"/>
        <v>0.3923076923076923</v>
      </c>
      <c r="CH5" s="43">
        <f t="shared" si="3"/>
        <v>0.31428571428571428</v>
      </c>
      <c r="CI5" s="43">
        <f t="shared" si="3"/>
        <v>0.57664233576642332</v>
      </c>
      <c r="CJ5" s="43">
        <f t="shared" si="3"/>
        <v>0.58450704225352113</v>
      </c>
      <c r="CK5" s="43">
        <f t="shared" si="3"/>
        <v>0.61538461538461542</v>
      </c>
      <c r="CL5" s="43">
        <f t="shared" si="3"/>
        <v>0.58741258741258739</v>
      </c>
      <c r="CM5" s="43">
        <f t="shared" si="3"/>
        <v>0.53846153846153844</v>
      </c>
      <c r="CN5" s="43">
        <f t="shared" si="3"/>
        <v>5.7142857142857141E-2</v>
      </c>
      <c r="CO5" s="43">
        <f t="shared" si="3"/>
        <v>0.49629629629629629</v>
      </c>
      <c r="CP5" s="43">
        <f t="shared" si="3"/>
        <v>0.54347826086956519</v>
      </c>
      <c r="CQ5" s="43">
        <f t="shared" si="3"/>
        <v>0.35555555555555557</v>
      </c>
      <c r="CR5" s="43">
        <f t="shared" si="3"/>
        <v>0.32857142857142857</v>
      </c>
      <c r="CS5" s="43">
        <f t="shared" si="3"/>
        <v>6.993006993006993E-3</v>
      </c>
      <c r="CT5" s="43">
        <f t="shared" si="3"/>
        <v>0.52857142857142858</v>
      </c>
      <c r="CU5" s="43">
        <f t="shared" si="3"/>
        <v>0.11347517730496454</v>
      </c>
      <c r="CV5" s="43">
        <f t="shared" si="3"/>
        <v>0.75886524822695034</v>
      </c>
      <c r="CW5" s="43">
        <f t="shared" si="3"/>
        <v>0.42028985507246375</v>
      </c>
      <c r="CX5" s="43">
        <f t="shared" si="3"/>
        <v>0.77464788732394363</v>
      </c>
      <c r="CY5" s="43">
        <f t="shared" si="3"/>
        <v>0.33566433566433568</v>
      </c>
      <c r="CZ5" s="43">
        <f t="shared" si="3"/>
        <v>0.1702127659574468</v>
      </c>
      <c r="DA5" s="43">
        <f t="shared" si="3"/>
        <v>0.28467153284671531</v>
      </c>
      <c r="DB5" s="43">
        <f t="shared" si="3"/>
        <v>0.26119402985074625</v>
      </c>
      <c r="DC5" s="43">
        <f t="shared" si="3"/>
        <v>0.45985401459854014</v>
      </c>
      <c r="DD5" s="43">
        <f t="shared" si="3"/>
        <v>0.8951048951048951</v>
      </c>
      <c r="DE5" s="43">
        <f t="shared" si="3"/>
        <v>0.72027972027972031</v>
      </c>
      <c r="DF5" s="43">
        <f t="shared" si="3"/>
        <v>0.49650349650349651</v>
      </c>
      <c r="DG5" s="43">
        <f t="shared" si="3"/>
        <v>0.56643356643356646</v>
      </c>
      <c r="DH5" s="43">
        <f t="shared" si="3"/>
        <v>0.63829787234042556</v>
      </c>
      <c r="DI5" s="43">
        <f t="shared" si="3"/>
        <v>0.54609929078014185</v>
      </c>
      <c r="DJ5" s="43">
        <f t="shared" si="3"/>
        <v>0.65248226950354615</v>
      </c>
      <c r="DK5" s="43">
        <f t="shared" si="3"/>
        <v>0.41958041958041958</v>
      </c>
      <c r="DL5" s="43">
        <f t="shared" si="3"/>
        <v>0.63829787234042556</v>
      </c>
      <c r="DM5" s="43">
        <f t="shared" si="3"/>
        <v>0.83916083916083917</v>
      </c>
      <c r="DN5" s="43">
        <f t="shared" si="3"/>
        <v>0.49264705882352944</v>
      </c>
      <c r="DO5" s="43" t="str">
        <f t="shared" si="3"/>
        <v/>
      </c>
      <c r="DP5" s="43">
        <f t="shared" si="3"/>
        <v>0.78985507246376807</v>
      </c>
      <c r="DQ5" s="43">
        <f t="shared" si="3"/>
        <v>0.14685314685314685</v>
      </c>
      <c r="DR5" s="43">
        <f t="shared" si="3"/>
        <v>0.16296296296296298</v>
      </c>
      <c r="DS5" s="43">
        <f t="shared" si="3"/>
        <v>0.62043795620437958</v>
      </c>
      <c r="DT5" s="43">
        <f t="shared" si="3"/>
        <v>0.45112781954887216</v>
      </c>
      <c r="DU5" s="43">
        <f t="shared" si="3"/>
        <v>0.18705035971223022</v>
      </c>
      <c r="DV5" s="43">
        <f t="shared" si="3"/>
        <v>0.20279720279720279</v>
      </c>
      <c r="DW5" s="43">
        <f t="shared" si="3"/>
        <v>0.61870503597122306</v>
      </c>
      <c r="DX5" s="43">
        <f t="shared" si="3"/>
        <v>0.15602836879432624</v>
      </c>
      <c r="DY5" s="43">
        <f t="shared" si="3"/>
        <v>0.26056338028169013</v>
      </c>
      <c r="DZ5" s="43">
        <f t="shared" si="3"/>
        <v>0.36363636363636365</v>
      </c>
      <c r="EA5" s="43">
        <f t="shared" si="3"/>
        <v>7.857142857142857E-2</v>
      </c>
      <c r="EB5" s="43">
        <f t="shared" si="3"/>
        <v>0.3546099290780142</v>
      </c>
      <c r="EC5" s="43">
        <f t="shared" si="3"/>
        <v>0.64335664335664333</v>
      </c>
      <c r="ED5" s="43">
        <f t="shared" si="3"/>
        <v>7.6923076923076927E-2</v>
      </c>
      <c r="EE5" s="43">
        <f t="shared" si="3"/>
        <v>0.54545454545454541</v>
      </c>
      <c r="EF5" s="43">
        <f t="shared" si="3"/>
        <v>0.33566433566433568</v>
      </c>
      <c r="EG5" s="43">
        <f t="shared" ref="EG5:GR5" si="4">IF(ISERROR(EG4/(EG4+EG7)),"",EG4/(EG4+EG7))</f>
        <v>0.352112676056338</v>
      </c>
      <c r="EH5" s="43">
        <f t="shared" si="4"/>
        <v>0.20567375886524822</v>
      </c>
      <c r="EI5" s="43">
        <f t="shared" si="4"/>
        <v>0.21126760563380281</v>
      </c>
      <c r="EJ5" s="43">
        <f t="shared" si="4"/>
        <v>0.70629370629370625</v>
      </c>
      <c r="EK5" s="43">
        <f t="shared" si="4"/>
        <v>0.32846715328467152</v>
      </c>
      <c r="EL5" s="43">
        <f t="shared" si="4"/>
        <v>0.38732394366197181</v>
      </c>
      <c r="EM5" s="43">
        <f t="shared" si="4"/>
        <v>0.63829787234042556</v>
      </c>
      <c r="EN5" s="43">
        <f t="shared" si="4"/>
        <v>0.65957446808510634</v>
      </c>
      <c r="EO5" s="43">
        <f t="shared" si="4"/>
        <v>0.65957446808510634</v>
      </c>
      <c r="EP5" s="43">
        <f t="shared" si="4"/>
        <v>0.23404255319148937</v>
      </c>
      <c r="EQ5" s="43">
        <f t="shared" si="4"/>
        <v>0.43356643356643354</v>
      </c>
      <c r="ER5" s="43">
        <f t="shared" si="4"/>
        <v>0.45774647887323944</v>
      </c>
      <c r="ES5" s="43">
        <f t="shared" si="4"/>
        <v>0.50704225352112675</v>
      </c>
      <c r="ET5" s="43">
        <f t="shared" si="4"/>
        <v>0.37062937062937062</v>
      </c>
      <c r="EU5" s="43">
        <f t="shared" si="4"/>
        <v>0.34146341463414637</v>
      </c>
      <c r="EV5" s="43">
        <f t="shared" si="4"/>
        <v>0.19117647058823528</v>
      </c>
      <c r="EW5" s="43">
        <f t="shared" si="4"/>
        <v>0.51063829787234039</v>
      </c>
      <c r="EX5" s="43">
        <f t="shared" si="4"/>
        <v>0.42857142857142855</v>
      </c>
      <c r="EY5" s="43">
        <f t="shared" si="4"/>
        <v>0.32520325203252032</v>
      </c>
      <c r="EZ5" s="43">
        <f t="shared" si="4"/>
        <v>0.3902439024390244</v>
      </c>
      <c r="FA5" s="43">
        <f t="shared" si="4"/>
        <v>0.47199999999999998</v>
      </c>
      <c r="FB5" s="43">
        <f t="shared" si="4"/>
        <v>0.76</v>
      </c>
      <c r="FC5" s="43">
        <f t="shared" si="4"/>
        <v>0.28455284552845528</v>
      </c>
      <c r="FD5" s="43">
        <f t="shared" si="4"/>
        <v>0.48979591836734693</v>
      </c>
      <c r="FE5" s="43">
        <f t="shared" si="4"/>
        <v>0.58064516129032262</v>
      </c>
      <c r="FF5" s="43">
        <f t="shared" si="4"/>
        <v>0.62903225806451613</v>
      </c>
      <c r="FG5" s="43">
        <f t="shared" si="4"/>
        <v>0.50467289719626163</v>
      </c>
      <c r="FH5" s="43">
        <f t="shared" si="4"/>
        <v>0.47413793103448276</v>
      </c>
      <c r="FI5" s="43">
        <f t="shared" si="4"/>
        <v>0.49107142857142855</v>
      </c>
      <c r="FJ5" s="43">
        <f t="shared" si="4"/>
        <v>0.47863247863247865</v>
      </c>
      <c r="FK5" s="43">
        <f t="shared" si="4"/>
        <v>0.35897435897435898</v>
      </c>
      <c r="FL5" s="43">
        <f t="shared" si="4"/>
        <v>0.52991452991452992</v>
      </c>
      <c r="FM5" s="43">
        <f t="shared" si="4"/>
        <v>2.9702970297029702E-2</v>
      </c>
      <c r="FN5" s="43">
        <f t="shared" si="4"/>
        <v>0.11881188118811881</v>
      </c>
      <c r="FO5" s="43">
        <f t="shared" si="4"/>
        <v>9.9009900990099015E-2</v>
      </c>
      <c r="FP5" s="43">
        <f t="shared" si="4"/>
        <v>0.36046511627906974</v>
      </c>
      <c r="FQ5" s="43">
        <f t="shared" si="4"/>
        <v>0.42528735632183906</v>
      </c>
      <c r="FR5" s="43">
        <f t="shared" si="4"/>
        <v>0.20689655172413793</v>
      </c>
      <c r="FS5" s="43">
        <f t="shared" si="4"/>
        <v>0.10843373493975904</v>
      </c>
      <c r="FT5" s="43">
        <f t="shared" si="4"/>
        <v>0.31325301204819278</v>
      </c>
      <c r="FU5" s="43">
        <f t="shared" si="4"/>
        <v>0.20481927710843373</v>
      </c>
      <c r="FV5" s="43">
        <f t="shared" si="4"/>
        <v>0.40217391304347827</v>
      </c>
      <c r="FW5" s="43">
        <f t="shared" si="4"/>
        <v>0.40217391304347827</v>
      </c>
      <c r="FX5" s="43">
        <f t="shared" si="4"/>
        <v>0.57608695652173914</v>
      </c>
      <c r="FY5" s="43">
        <f t="shared" si="4"/>
        <v>0.46341463414634149</v>
      </c>
      <c r="FZ5" s="43">
        <f t="shared" si="4"/>
        <v>0.46341463414634149</v>
      </c>
      <c r="GA5" s="43">
        <f t="shared" si="4"/>
        <v>0.328125</v>
      </c>
      <c r="GB5" s="43">
        <f t="shared" si="4"/>
        <v>0.48051948051948051</v>
      </c>
      <c r="GC5" s="43">
        <f t="shared" si="4"/>
        <v>0.671875</v>
      </c>
      <c r="GD5" s="43">
        <f t="shared" si="4"/>
        <v>0.53947368421052633</v>
      </c>
      <c r="GE5" s="43">
        <f t="shared" si="4"/>
        <v>4.8387096774193547E-2</v>
      </c>
      <c r="GF5" s="43">
        <f t="shared" si="4"/>
        <v>8.0645161290322578E-2</v>
      </c>
      <c r="GG5" s="43">
        <f t="shared" si="4"/>
        <v>0.56521739130434778</v>
      </c>
      <c r="GH5" s="43">
        <f t="shared" si="4"/>
        <v>0.38709677419354838</v>
      </c>
      <c r="GI5" s="43">
        <f t="shared" si="4"/>
        <v>0.33333333333333331</v>
      </c>
      <c r="GJ5" s="43">
        <f t="shared" si="4"/>
        <v>0.40909090909090912</v>
      </c>
      <c r="GK5" s="43">
        <f t="shared" si="4"/>
        <v>0.31034482758620691</v>
      </c>
      <c r="GL5" s="43">
        <f t="shared" si="4"/>
        <v>0.2413793103448276</v>
      </c>
      <c r="GM5" s="43">
        <f t="shared" si="4"/>
        <v>0.29310344827586204</v>
      </c>
      <c r="GN5" s="43">
        <f t="shared" si="4"/>
        <v>0.46938775510204084</v>
      </c>
      <c r="GO5" s="43">
        <f t="shared" si="4"/>
        <v>0.42857142857142855</v>
      </c>
      <c r="GP5" s="43">
        <f t="shared" si="4"/>
        <v>0.79411764705882348</v>
      </c>
      <c r="GQ5" s="43">
        <f t="shared" si="4"/>
        <v>0.48648648648648651</v>
      </c>
      <c r="GR5" s="43">
        <f t="shared" si="4"/>
        <v>0.40540540540540543</v>
      </c>
      <c r="GS5" s="43">
        <f t="shared" ref="GS5:GT5" si="5">IF(ISERROR(GS4/(GS4+GS7)),"",GS4/(GS4+GS7))</f>
        <v>0.32432432432432434</v>
      </c>
      <c r="GT5" s="52">
        <f t="shared" si="5"/>
        <v>0.36363636363636365</v>
      </c>
    </row>
    <row r="6" spans="1:202">
      <c r="A6" s="238">
        <v>2019</v>
      </c>
      <c r="B6" s="10" t="s">
        <v>686</v>
      </c>
      <c r="C6" s="10" t="s">
        <v>1238</v>
      </c>
      <c r="D6" s="12">
        <f>IF(COUNTIFS(cmoney!F$3:F$5011,$B6,cmoney!$HA$3:$HA$5011,"="&amp;$A6)=0,"",AVERAGEIFS(cmoney!F$3:F$5011,cmoney!F$3:F$5011,$B6,cmoney!$HA$3:$HA$5011,"="&amp;$A6))</f>
        <v>-0.25350961538461531</v>
      </c>
      <c r="E6" s="12">
        <f>IF(COUNTIFS(cmoney!G$3:G$5011,$B6,cmoney!$HA$3:$HA$5011,"="&amp;$A6)=0,"",AVERAGEIFS(cmoney!G$3:G$5011,cmoney!G$3:G$5011,$B6,cmoney!$HA$3:$HA$5011,"="&amp;$A6))</f>
        <v>-0.76504492753623177</v>
      </c>
      <c r="F6" s="12">
        <f>IF(COUNTIFS(cmoney!H$3:H$5011,$B6,cmoney!$HA$3:$HA$5011,"="&amp;$A6)=0,"",AVERAGEIFS(cmoney!H$3:H$5011,cmoney!H$3:H$5011,$B6,cmoney!$HA$3:$HA$5011,"="&amp;$A6))</f>
        <v>-0.37037826086956516</v>
      </c>
      <c r="G6" s="12">
        <f>IF(COUNTIFS(cmoney!I$3:I$5011,$B6,cmoney!$HA$3:$HA$5011,"="&amp;$A6)=0,"",AVERAGEIFS(cmoney!I$3:I$5011,cmoney!I$3:I$5011,$B6,cmoney!$HA$3:$HA$5011,"="&amp;$A6))</f>
        <v>-0.98231830985915503</v>
      </c>
      <c r="H6" s="12">
        <f>IF(COUNTIFS(cmoney!J$3:J$5011,$B6,cmoney!$HA$3:$HA$5011,"="&amp;$A6)=0,"",AVERAGEIFS(cmoney!J$3:J$5011,cmoney!J$3:J$5011,$B6,cmoney!$HA$3:$HA$5011,"="&amp;$A6))</f>
        <v>-0.77782352941176502</v>
      </c>
      <c r="I6" s="12">
        <f>IF(COUNTIFS(cmoney!K$3:K$5011,$B6,cmoney!$HA$3:$HA$5011,"="&amp;$A6)=0,"",AVERAGEIFS(cmoney!K$3:K$5011,cmoney!K$3:K$5011,$B6,cmoney!$HA$3:$HA$5011,"="&amp;$A6))</f>
        <v>-0.3555581967213115</v>
      </c>
      <c r="J6" s="12">
        <f>IF(COUNTIFS(cmoney!L$3:L$5011,$B6,cmoney!$HA$3:$HA$5011,"="&amp;$A6)=0,"",AVERAGEIFS(cmoney!L$3:L$5011,cmoney!L$3:L$5011,$B6,cmoney!$HA$3:$HA$5011,"="&amp;$A6))</f>
        <v>-0.4047626262626261</v>
      </c>
      <c r="K6" s="12">
        <f>IF(COUNTIFS(cmoney!M$3:M$5011,$B6,cmoney!$HA$3:$HA$5011,"="&amp;$A6)=0,"",AVERAGEIFS(cmoney!M$3:M$5011,cmoney!M$3:M$5011,$B6,cmoney!$HA$3:$HA$5011,"="&amp;$A6))</f>
        <v>-0.97033214285714275</v>
      </c>
      <c r="L6" s="12">
        <f>IF(COUNTIFS(cmoney!N$3:N$5011,$B6,cmoney!$HA$3:$HA$5011,"="&amp;$A6)=0,"",AVERAGEIFS(cmoney!N$3:N$5011,cmoney!N$3:N$5011,$B6,cmoney!$HA$3:$HA$5011,"="&amp;$A6))</f>
        <v>-0.75042733812949636</v>
      </c>
      <c r="M6" s="12">
        <f>IF(COUNTIFS(cmoney!O$3:O$5011,$B6,cmoney!$HA$3:$HA$5011,"="&amp;$A6)=0,"",AVERAGEIFS(cmoney!O$3:O$5011,cmoney!O$3:O$5011,$B6,cmoney!$HA$3:$HA$5011,"="&amp;$A6))</f>
        <v>-0.7098349593495934</v>
      </c>
      <c r="N6" s="12">
        <f>IF(COUNTIFS(cmoney!P$3:P$5011,$B6,cmoney!$HA$3:$HA$5011,"="&amp;$A6)=0,"",AVERAGEIFS(cmoney!P$3:P$5011,cmoney!P$3:P$5011,$B6,cmoney!$HA$3:$HA$5011,"="&amp;$A6))</f>
        <v>-1.0877062499999999</v>
      </c>
      <c r="O6" s="12">
        <f>IF(COUNTIFS(cmoney!Q$3:Q$5011,$B6,cmoney!$HA$3:$HA$5011,"="&amp;$A6)=0,"",AVERAGEIFS(cmoney!Q$3:Q$5011,cmoney!Q$3:Q$5011,$B6,cmoney!$HA$3:$HA$5011,"="&amp;$A6))</f>
        <v>-0.83005714285714272</v>
      </c>
      <c r="P6" s="12">
        <f>IF(COUNTIFS(cmoney!R$3:R$5011,$B6,cmoney!$HA$3:$HA$5011,"="&amp;$A6)=0,"",AVERAGEIFS(cmoney!R$3:R$5011,cmoney!R$3:R$5011,$B6,cmoney!$HA$3:$HA$5011,"="&amp;$A6))</f>
        <v>-0.6275965517241382</v>
      </c>
      <c r="Q6" s="12">
        <f>IF(COUNTIFS(cmoney!S$3:S$5011,$B6,cmoney!$HA$3:$HA$5011,"="&amp;$A6)=0,"",AVERAGEIFS(cmoney!S$3:S$5011,cmoney!S$3:S$5011,$B6,cmoney!$HA$3:$HA$5011,"="&amp;$A6))</f>
        <v>-0.14833617021276599</v>
      </c>
      <c r="R6" s="12">
        <f>IF(COUNTIFS(cmoney!T$3:T$5011,$B6,cmoney!$HA$3:$HA$5011,"="&amp;$A6)=0,"",AVERAGEIFS(cmoney!T$3:T$5011,cmoney!T$3:T$5011,$B6,cmoney!$HA$3:$HA$5011,"="&amp;$A6))</f>
        <v>-0.82759016393442597</v>
      </c>
      <c r="S6" s="12">
        <f>IF(COUNTIFS(cmoney!U$3:U$5011,$B6,cmoney!$HA$3:$HA$5011,"="&amp;$A6)=0,"",AVERAGEIFS(cmoney!U$3:U$5011,cmoney!U$3:U$5011,$B6,cmoney!$HA$3:$HA$5011,"="&amp;$A6))</f>
        <v>-0.75133181818181838</v>
      </c>
      <c r="T6" s="12">
        <f>IF(COUNTIFS(cmoney!V$3:V$5011,$B6,cmoney!$HA$3:$HA$5011,"="&amp;$A6)=0,"",AVERAGEIFS(cmoney!V$3:V$5011,cmoney!V$3:V$5011,$B6,cmoney!$HA$3:$HA$5011,"="&amp;$A6))</f>
        <v>-0.9311902439024391</v>
      </c>
      <c r="U6" s="12">
        <f>IF(COUNTIFS(cmoney!W$3:W$5011,$B6,cmoney!$HA$3:$HA$5011,"="&amp;$A6)=0,"",AVERAGEIFS(cmoney!W$3:W$5011,cmoney!W$3:W$5011,$B6,cmoney!$HA$3:$HA$5011,"="&amp;$A6))</f>
        <v>-0.16931249999999998</v>
      </c>
      <c r="V6" s="12">
        <f>IF(COUNTIFS(cmoney!X$3:X$5011,$B6,cmoney!$HA$3:$HA$5011,"="&amp;$A6)=0,"",AVERAGEIFS(cmoney!X$3:X$5011,cmoney!X$3:X$5011,$B6,cmoney!$HA$3:$HA$5011,"="&amp;$A6))</f>
        <v>-0.73283728813559312</v>
      </c>
      <c r="W6" s="12">
        <f>IF(COUNTIFS(cmoney!Y$3:Y$5011,$B6,cmoney!$HA$3:$HA$5011,"="&amp;$A6)=0,"",AVERAGEIFS(cmoney!Y$3:Y$5011,cmoney!Y$3:Y$5011,$B6,cmoney!$HA$3:$HA$5011,"="&amp;$A6))</f>
        <v>-0.2411875</v>
      </c>
      <c r="X6" s="12">
        <f>IF(COUNTIFS(cmoney!Z$3:Z$5011,$B6,cmoney!$HA$3:$HA$5011,"="&amp;$A6)=0,"",AVERAGEIFS(cmoney!Z$3:Z$5011,cmoney!Z$3:Z$5011,$B6,cmoney!$HA$3:$HA$5011,"="&amp;$A6))</f>
        <v>-0.11111600000000003</v>
      </c>
      <c r="Y6" s="12">
        <f>IF(COUNTIFS(cmoney!AA$3:AA$5011,$B6,cmoney!$HA$3:$HA$5011,"="&amp;$A6)=0,"",AVERAGEIFS(cmoney!AA$3:AA$5011,cmoney!AA$3:AA$5011,$B6,cmoney!$HA$3:$HA$5011,"="&amp;$A6))</f>
        <v>-0.95589540229885084</v>
      </c>
      <c r="Z6" s="12">
        <f>IF(COUNTIFS(cmoney!AB$3:AB$5011,$B6,cmoney!$HA$3:$HA$5011,"="&amp;$A6)=0,"",AVERAGEIFS(cmoney!AB$3:AB$5011,cmoney!AB$3:AB$5011,$B6,cmoney!$HA$3:$HA$5011,"="&amp;$A6))</f>
        <v>-0.56638823529411753</v>
      </c>
      <c r="AA6" s="12">
        <f>IF(COUNTIFS(cmoney!AC$3:AC$5011,$B6,cmoney!$HA$3:$HA$5011,"="&amp;$A6)=0,"",AVERAGEIFS(cmoney!AC$3:AC$5011,cmoney!AC$3:AC$5011,$B6,cmoney!$HA$3:$HA$5011,"="&amp;$A6))</f>
        <v>-0.47987647058823546</v>
      </c>
      <c r="AB6" s="12">
        <f>IF(COUNTIFS(cmoney!AD$3:AD$5011,$B6,cmoney!$HA$3:$HA$5011,"="&amp;$A6)=0,"",AVERAGEIFS(cmoney!AD$3:AD$5011,cmoney!AD$3:AD$5011,$B6,cmoney!$HA$3:$HA$5011,"="&amp;$A6))</f>
        <v>-0.74191228070175452</v>
      </c>
      <c r="AC6" s="12">
        <f>IF(COUNTIFS(cmoney!AE$3:AE$5011,$B6,cmoney!$HA$3:$HA$5011,"="&amp;$A6)=0,"",AVERAGEIFS(cmoney!AE$3:AE$5011,cmoney!AE$3:AE$5011,$B6,cmoney!$HA$3:$HA$5011,"="&amp;$A6))</f>
        <v>-1.1742999999999997</v>
      </c>
      <c r="AD6" s="12">
        <f>IF(COUNTIFS(cmoney!AF$3:AF$5011,$B6,cmoney!$HA$3:$HA$5011,"="&amp;$A6)=0,"",AVERAGEIFS(cmoney!AF$3:AF$5011,cmoney!AF$3:AF$5011,$B6,cmoney!$HA$3:$HA$5011,"="&amp;$A6))</f>
        <v>-1.0104726190476192</v>
      </c>
      <c r="AE6" s="12">
        <f>IF(COUNTIFS(cmoney!AG$3:AG$5011,$B6,cmoney!$HA$3:$HA$5011,"="&amp;$A6)=0,"",AVERAGEIFS(cmoney!AG$3:AG$5011,cmoney!AG$3:AG$5011,$B6,cmoney!$HA$3:$HA$5011,"="&amp;$A6))</f>
        <v>-0.51193174603174607</v>
      </c>
      <c r="AF6" s="12">
        <f>IF(COUNTIFS(cmoney!AH$3:AH$5011,$B6,cmoney!$HA$3:$HA$5011,"="&amp;$A6)=0,"",AVERAGEIFS(cmoney!AH$3:AH$5011,cmoney!AH$3:AH$5011,$B6,cmoney!$HA$3:$HA$5011,"="&amp;$A6))</f>
        <v>-1.0367000000000004</v>
      </c>
      <c r="AG6" s="12">
        <f>IF(COUNTIFS(cmoney!AI$3:AI$5011,$B6,cmoney!$HA$3:$HA$5011,"="&amp;$A6)=0,"",AVERAGEIFS(cmoney!AI$3:AI$5011,cmoney!AI$3:AI$5011,$B6,cmoney!$HA$3:$HA$5011,"="&amp;$A6))</f>
        <v>-0.56503529411764719</v>
      </c>
      <c r="AH6" s="12">
        <f>IF(COUNTIFS(cmoney!AJ$3:AJ$5011,$B6,cmoney!$HA$3:$HA$5011,"="&amp;$A6)=0,"",AVERAGEIFS(cmoney!AJ$3:AJ$5011,cmoney!AJ$3:AJ$5011,$B6,cmoney!$HA$3:$HA$5011,"="&amp;$A6))</f>
        <v>-0.31203157894736849</v>
      </c>
      <c r="AI6" s="12">
        <f>IF(COUNTIFS(cmoney!AK$3:AK$5011,$B6,cmoney!$HA$3:$HA$5011,"="&amp;$A6)=0,"",AVERAGEIFS(cmoney!AK$3:AK$5011,cmoney!AK$3:AK$5011,$B6,cmoney!$HA$3:$HA$5011,"="&amp;$A6))</f>
        <v>-1.0918387096774196</v>
      </c>
      <c r="AJ6" s="12">
        <f>IF(COUNTIFS(cmoney!AL$3:AL$5011,$B6,cmoney!$HA$3:$HA$5011,"="&amp;$A6)=0,"",AVERAGEIFS(cmoney!AL$3:AL$5011,cmoney!AL$3:AL$5011,$B6,cmoney!$HA$3:$HA$5011,"="&amp;$A6))</f>
        <v>-0.90362799999999976</v>
      </c>
      <c r="AK6" s="12">
        <f>IF(COUNTIFS(cmoney!AM$3:AM$5011,$B6,cmoney!$HA$3:$HA$5011,"="&amp;$A6)=0,"",AVERAGEIFS(cmoney!AM$3:AM$5011,cmoney!AM$3:AM$5011,$B6,cmoney!$HA$3:$HA$5011,"="&amp;$A6))</f>
        <v>-0.97262222222222217</v>
      </c>
      <c r="AL6" s="12">
        <f>IF(COUNTIFS(cmoney!AN$3:AN$5011,$B6,cmoney!$HA$3:$HA$5011,"="&amp;$A6)=0,"",AVERAGEIFS(cmoney!AN$3:AN$5011,cmoney!AN$3:AN$5011,$B6,cmoney!$HA$3:$HA$5011,"="&amp;$A6))</f>
        <v>-0.32151000000000002</v>
      </c>
      <c r="AM6" s="12">
        <f>IF(COUNTIFS(cmoney!AO$3:AO$5011,$B6,cmoney!$HA$3:$HA$5011,"="&amp;$A6)=0,"",AVERAGEIFS(cmoney!AO$3:AO$5011,cmoney!AO$3:AO$5011,$B6,cmoney!$HA$3:$HA$5011,"="&amp;$A6))</f>
        <v>-0.63048000000000004</v>
      </c>
      <c r="AN6" s="12">
        <f>IF(COUNTIFS(cmoney!AP$3:AP$5011,$B6,cmoney!$HA$3:$HA$5011,"="&amp;$A6)=0,"",AVERAGEIFS(cmoney!AP$3:AP$5011,cmoney!AP$3:AP$5011,$B6,cmoney!$HA$3:$HA$5011,"="&amp;$A6))</f>
        <v>-1.3556039603960399</v>
      </c>
      <c r="AO6" s="12">
        <f>IF(COUNTIFS(cmoney!AQ$3:AQ$5011,$B6,cmoney!$HA$3:$HA$5011,"="&amp;$A6)=0,"",AVERAGEIFS(cmoney!AQ$3:AQ$5011,cmoney!AQ$3:AQ$5011,$B6,cmoney!$HA$3:$HA$5011,"="&amp;$A6))</f>
        <v>-0.46703589743589735</v>
      </c>
      <c r="AP6" s="12">
        <f>IF(COUNTIFS(cmoney!AR$3:AR$5011,$B6,cmoney!$HA$3:$HA$5011,"="&amp;$A6)=0,"",AVERAGEIFS(cmoney!AR$3:AR$5011,cmoney!AR$3:AR$5011,$B6,cmoney!$HA$3:$HA$5011,"="&amp;$A6))</f>
        <v>-0.9049438848920861</v>
      </c>
      <c r="AQ6" s="12">
        <f>IF(COUNTIFS(cmoney!AS$3:AS$5011,$B6,cmoney!$HA$3:$HA$5011,"="&amp;$A6)=0,"",AVERAGEIFS(cmoney!AS$3:AS$5011,cmoney!AS$3:AS$5011,$B6,cmoney!$HA$3:$HA$5011,"="&amp;$A6))</f>
        <v>-0.86346446280991695</v>
      </c>
      <c r="AR6" s="12">
        <f>IF(COUNTIFS(cmoney!AT$3:AT$5011,$B6,cmoney!$HA$3:$HA$5011,"="&amp;$A6)=0,"",AVERAGEIFS(cmoney!AT$3:AT$5011,cmoney!AT$3:AT$5011,$B6,cmoney!$HA$3:$HA$5011,"="&amp;$A6))</f>
        <v>-0.7977309734513276</v>
      </c>
      <c r="AS6" s="12">
        <f>IF(COUNTIFS(cmoney!AU$3:AU$5011,$B6,cmoney!$HA$3:$HA$5011,"="&amp;$A6)=0,"",AVERAGEIFS(cmoney!AU$3:AU$5011,cmoney!AU$3:AU$5011,$B6,cmoney!$HA$3:$HA$5011,"="&amp;$A6))</f>
        <v>-0.70740512820512835</v>
      </c>
      <c r="AT6" s="12">
        <f>IF(COUNTIFS(cmoney!AV$3:AV$5011,$B6,cmoney!$HA$3:$HA$5011,"="&amp;$A6)=0,"",AVERAGEIFS(cmoney!AV$3:AV$5011,cmoney!AV$3:AV$5011,$B6,cmoney!$HA$3:$HA$5011,"="&amp;$A6))</f>
        <v>-1.0822270588235297</v>
      </c>
      <c r="AU6" s="12">
        <f>IF(COUNTIFS(cmoney!AW$3:AW$5011,$B6,cmoney!$HA$3:$HA$5011,"="&amp;$A6)=0,"",AVERAGEIFS(cmoney!AW$3:AW$5011,cmoney!AW$3:AW$5011,$B6,cmoney!$HA$3:$HA$5011,"="&amp;$A6))</f>
        <v>-1.1055603603603608</v>
      </c>
      <c r="AV6" s="12">
        <f>IF(COUNTIFS(cmoney!AX$3:AX$5011,$B6,cmoney!$HA$3:$HA$5011,"="&amp;$A6)=0,"",AVERAGEIFS(cmoney!AX$3:AX$5011,cmoney!AX$3:AX$5011,$B6,cmoney!$HA$3:$HA$5011,"="&amp;$A6))</f>
        <v>-0.94823409090909039</v>
      </c>
      <c r="AW6" s="12">
        <f>IF(COUNTIFS(cmoney!AY$3:AY$5011,$B6,cmoney!$HA$3:$HA$5011,"="&amp;$A6)=0,"",AVERAGEIFS(cmoney!AY$3:AY$5011,cmoney!AY$3:AY$5011,$B6,cmoney!$HA$3:$HA$5011,"="&amp;$A6))</f>
        <v>-0.53768524590163924</v>
      </c>
      <c r="AX6" s="12">
        <f>IF(COUNTIFS(cmoney!AZ$3:AZ$5011,$B6,cmoney!$HA$3:$HA$5011,"="&amp;$A6)=0,"",AVERAGEIFS(cmoney!AZ$3:AZ$5011,cmoney!AZ$3:AZ$5011,$B6,cmoney!$HA$3:$HA$5011,"="&amp;$A6))</f>
        <v>-0.29078543689320391</v>
      </c>
      <c r="AY6" s="12">
        <f>IF(COUNTIFS(cmoney!BA$3:BA$5011,$B6,cmoney!$HA$3:$HA$5011,"="&amp;$A6)=0,"",AVERAGEIFS(cmoney!BA$3:BA$5011,cmoney!BA$3:BA$5011,$B6,cmoney!$HA$3:$HA$5011,"="&amp;$A6))</f>
        <v>-0.47169444444444431</v>
      </c>
      <c r="AZ6" s="12">
        <f>IF(COUNTIFS(cmoney!BB$3:BB$5011,$B6,cmoney!$HA$3:$HA$5011,"="&amp;$A6)=0,"",AVERAGEIFS(cmoney!BB$3:BB$5011,cmoney!BB$3:BB$5011,$B6,cmoney!$HA$3:$HA$5011,"="&amp;$A6))</f>
        <v>-0.47207951807228898</v>
      </c>
      <c r="BA6" s="12">
        <f>IF(COUNTIFS(cmoney!BC$3:BC$5011,$B6,cmoney!$HA$3:$HA$5011,"="&amp;$A6)=0,"",AVERAGEIFS(cmoney!BC$3:BC$5011,cmoney!BC$3:BC$5011,$B6,cmoney!$HA$3:$HA$5011,"="&amp;$A6))</f>
        <v>-0.31028378378378391</v>
      </c>
      <c r="BB6" s="12">
        <f>IF(COUNTIFS(cmoney!BD$3:BD$5011,$B6,cmoney!$HA$3:$HA$5011,"="&amp;$A6)=0,"",AVERAGEIFS(cmoney!BD$3:BD$5011,cmoney!BD$3:BD$5011,$B6,cmoney!$HA$3:$HA$5011,"="&amp;$A6))</f>
        <v>-0.65438222222222231</v>
      </c>
      <c r="BC6" s="12">
        <f>IF(COUNTIFS(cmoney!BE$3:BE$5011,$B6,cmoney!$HA$3:$HA$5011,"="&amp;$A6)=0,"",AVERAGEIFS(cmoney!BE$3:BE$5011,cmoney!BE$3:BE$5011,$B6,cmoney!$HA$3:$HA$5011,"="&amp;$A6))</f>
        <v>-0.84473412698412687</v>
      </c>
      <c r="BD6" s="12">
        <f>IF(COUNTIFS(cmoney!BF$3:BF$5011,$B6,cmoney!$HA$3:$HA$5011,"="&amp;$A6)=0,"",AVERAGEIFS(cmoney!BF$3:BF$5011,cmoney!BF$3:BF$5011,$B6,cmoney!$HA$3:$HA$5011,"="&amp;$A6))</f>
        <v>-0.74138478260869578</v>
      </c>
      <c r="BE6" s="12">
        <f>IF(COUNTIFS(cmoney!BG$3:BG$5011,$B6,cmoney!$HA$3:$HA$5011,"="&amp;$A6)=0,"",AVERAGEIFS(cmoney!BG$3:BG$5011,cmoney!BG$3:BG$5011,$B6,cmoney!$HA$3:$HA$5011,"="&amp;$A6))</f>
        <v>-0.24128833333333338</v>
      </c>
      <c r="BF6" s="12">
        <f>IF(COUNTIFS(cmoney!BH$3:BH$5011,$B6,cmoney!$HA$3:$HA$5011,"="&amp;$A6)=0,"",AVERAGEIFS(cmoney!BH$3:BH$5011,cmoney!BH$3:BH$5011,$B6,cmoney!$HA$3:$HA$5011,"="&amp;$A6))</f>
        <v>-0.10358823529411763</v>
      </c>
      <c r="BG6" s="12">
        <f>IF(COUNTIFS(cmoney!BI$3:BI$5011,$B6,cmoney!$HA$3:$HA$5011,"="&amp;$A6)=0,"",AVERAGEIFS(cmoney!BI$3:BI$5011,cmoney!BI$3:BI$5011,$B6,cmoney!$HA$3:$HA$5011,"="&amp;$A6))</f>
        <v>-0.74683404255319141</v>
      </c>
      <c r="BH6" s="12">
        <f>IF(COUNTIFS(cmoney!BJ$3:BJ$5011,$B6,cmoney!$HA$3:$HA$5011,"="&amp;$A6)=0,"",AVERAGEIFS(cmoney!BJ$3:BJ$5011,cmoney!BJ$3:BJ$5011,$B6,cmoney!$HA$3:$HA$5011,"="&amp;$A6))</f>
        <v>-0.86904492753623197</v>
      </c>
      <c r="BI6" s="12">
        <f>IF(COUNTIFS(cmoney!BK$3:BK$5011,$B6,cmoney!$HA$3:$HA$5011,"="&amp;$A6)=0,"",AVERAGEIFS(cmoney!BK$3:BK$5011,cmoney!BK$3:BK$5011,$B6,cmoney!$HA$3:$HA$5011,"="&amp;$A6))</f>
        <v>-0.60812061855670119</v>
      </c>
      <c r="BJ6" s="12">
        <f>IF(COUNTIFS(cmoney!BL$3:BL$5011,$B6,cmoney!$HA$3:$HA$5011,"="&amp;$A6)=0,"",AVERAGEIFS(cmoney!BL$3:BL$5011,cmoney!BL$3:BL$5011,$B6,cmoney!$HA$3:$HA$5011,"="&amp;$A6))</f>
        <v>-0.71520101010101</v>
      </c>
      <c r="BK6" s="12">
        <f>IF(COUNTIFS(cmoney!BM$3:BM$5011,$B6,cmoney!$HA$3:$HA$5011,"="&amp;$A6)=0,"",AVERAGEIFS(cmoney!BM$3:BM$5011,cmoney!BM$3:BM$5011,$B6,cmoney!$HA$3:$HA$5011,"="&amp;$A6))</f>
        <v>-0.47806382978723394</v>
      </c>
      <c r="BL6" s="12">
        <f>IF(COUNTIFS(cmoney!BN$3:BN$5011,$B6,cmoney!$HA$3:$HA$5011,"="&amp;$A6)=0,"",AVERAGEIFS(cmoney!BN$3:BN$5011,cmoney!BN$3:BN$5011,$B6,cmoney!$HA$3:$HA$5011,"="&amp;$A6))</f>
        <v>-1.3976925531914894</v>
      </c>
      <c r="BM6" s="12">
        <f>IF(COUNTIFS(cmoney!BO$3:BO$5011,$B6,cmoney!$HA$3:$HA$5011,"="&amp;$A6)=0,"",AVERAGEIFS(cmoney!BO$3:BO$5011,cmoney!BO$3:BO$5011,$B6,cmoney!$HA$3:$HA$5011,"="&amp;$A6))</f>
        <v>-0.62082666666666664</v>
      </c>
      <c r="BN6" s="12">
        <f>IF(COUNTIFS(cmoney!BP$3:BP$5011,$B6,cmoney!$HA$3:$HA$5011,"="&amp;$A6)=0,"",AVERAGEIFS(cmoney!BP$3:BP$5011,cmoney!BP$3:BP$5011,$B6,cmoney!$HA$3:$HA$5011,"="&amp;$A6))</f>
        <v>-2.2644891566265062</v>
      </c>
      <c r="BO6" s="12">
        <f>IF(COUNTIFS(cmoney!BQ$3:BQ$5011,$B6,cmoney!$HA$3:$HA$5011,"="&amp;$A6)=0,"",AVERAGEIFS(cmoney!BQ$3:BQ$5011,cmoney!BQ$3:BQ$5011,$B6,cmoney!$HA$3:$HA$5011,"="&amp;$A6))</f>
        <v>-1.2435089285714285</v>
      </c>
      <c r="BP6" s="12">
        <f>IF(COUNTIFS(cmoney!BR$3:BR$5011,$B6,cmoney!$HA$3:$HA$5011,"="&amp;$A6)=0,"",AVERAGEIFS(cmoney!BR$3:BR$5011,cmoney!BR$3:BR$5011,$B6,cmoney!$HA$3:$HA$5011,"="&amp;$A6))</f>
        <v>-0.62063240740740755</v>
      </c>
      <c r="BQ6" s="12">
        <f>IF(COUNTIFS(cmoney!BS$3:BS$5011,$B6,cmoney!$HA$3:$HA$5011,"="&amp;$A6)=0,"",AVERAGEIFS(cmoney!BS$3:BS$5011,cmoney!BS$3:BS$5011,$B6,cmoney!$HA$3:$HA$5011,"="&amp;$A6))</f>
        <v>-0.53086086956521739</v>
      </c>
      <c r="BR6" s="12">
        <f>IF(COUNTIFS(cmoney!BT$3:BT$5011,$B6,cmoney!$HA$3:$HA$5011,"="&amp;$A6)=0,"",AVERAGEIFS(cmoney!BT$3:BT$5011,cmoney!BT$3:BT$5011,$B6,cmoney!$HA$3:$HA$5011,"="&amp;$A6))</f>
        <v>-0.21490175438596487</v>
      </c>
      <c r="BS6" s="12">
        <f>IF(COUNTIFS(cmoney!BU$3:BU$5011,$B6,cmoney!$HA$3:$HA$5011,"="&amp;$A6)=0,"",AVERAGEIFS(cmoney!BU$3:BU$5011,cmoney!BU$3:BU$5011,$B6,cmoney!$HA$3:$HA$5011,"="&amp;$A6))</f>
        <v>-3.1567000000000007</v>
      </c>
      <c r="BT6" s="12">
        <f>IF(COUNTIFS(cmoney!BV$3:BV$5011,$B6,cmoney!$HA$3:$HA$5011,"="&amp;$A6)=0,"",AVERAGEIFS(cmoney!BV$3:BV$5011,cmoney!BV$3:BV$5011,$B6,cmoney!$HA$3:$HA$5011,"="&amp;$A6))</f>
        <v>-1.2286777777777778</v>
      </c>
      <c r="BU6" s="12">
        <f>IF(COUNTIFS(cmoney!BW$3:BW$5011,$B6,cmoney!$HA$3:$HA$5011,"="&amp;$A6)=0,"",AVERAGEIFS(cmoney!BW$3:BW$5011,cmoney!BW$3:BW$5011,$B6,cmoney!$HA$3:$HA$5011,"="&amp;$A6))</f>
        <v>-0.38454166666666667</v>
      </c>
      <c r="BV6" s="12">
        <f>IF(COUNTIFS(cmoney!BX$3:BX$5011,$B6,cmoney!$HA$3:$HA$5011,"="&amp;$A6)=0,"",AVERAGEIFS(cmoney!BX$3:BX$5011,cmoney!BX$3:BX$5011,$B6,cmoney!$HA$3:$HA$5011,"="&amp;$A6))</f>
        <v>-0.79033414634146359</v>
      </c>
      <c r="BW6" s="12">
        <f>IF(COUNTIFS(cmoney!BY$3:BY$5011,$B6,cmoney!$HA$3:$HA$5011,"="&amp;$A6)=0,"",AVERAGEIFS(cmoney!BY$3:BY$5011,cmoney!BY$3:BY$5011,$B6,cmoney!$HA$3:$HA$5011,"="&amp;$A6))</f>
        <v>-0.71046086956521726</v>
      </c>
      <c r="BX6" s="12">
        <f>IF(COUNTIFS(cmoney!BZ$3:BZ$5011,$B6,cmoney!$HA$3:$HA$5011,"="&amp;$A6)=0,"",AVERAGEIFS(cmoney!BZ$3:BZ$5011,cmoney!BZ$3:BZ$5011,$B6,cmoney!$HA$3:$HA$5011,"="&amp;$A6))</f>
        <v>-0.9436838028169009</v>
      </c>
      <c r="BY6" s="12">
        <f>IF(COUNTIFS(cmoney!CA$3:CA$5011,$B6,cmoney!$HA$3:$HA$5011,"="&amp;$A6)=0,"",AVERAGEIFS(cmoney!CA$3:CA$5011,cmoney!CA$3:CA$5011,$B6,cmoney!$HA$3:$HA$5011,"="&amp;$A6))</f>
        <v>-0.8278308943089433</v>
      </c>
      <c r="BZ6" s="12">
        <f>IF(COUNTIFS(cmoney!CB$3:CB$5011,$B6,cmoney!$HA$3:$HA$5011,"="&amp;$A6)=0,"",AVERAGEIFS(cmoney!CB$3:CB$5011,cmoney!CB$3:CB$5011,$B6,cmoney!$HA$3:$HA$5011,"="&amp;$A6))</f>
        <v>-0.44601681415929206</v>
      </c>
      <c r="CA6" s="12">
        <f>IF(COUNTIFS(cmoney!CC$3:CC$5011,$B6,cmoney!$HA$3:$HA$5011,"="&amp;$A6)=0,"",AVERAGEIFS(cmoney!CC$3:CC$5011,cmoney!CC$3:CC$5011,$B6,cmoney!$HA$3:$HA$5011,"="&amp;$A6))</f>
        <v>-0.49747786259541998</v>
      </c>
      <c r="CB6" s="12">
        <f>IF(COUNTIFS(cmoney!CD$3:CD$5011,$B6,cmoney!$HA$3:$HA$5011,"="&amp;$A6)=0,"",AVERAGEIFS(cmoney!CD$3:CD$5011,cmoney!CD$3:CD$5011,$B6,cmoney!$HA$3:$HA$5011,"="&amp;$A6))</f>
        <v>-0.15338536585365853</v>
      </c>
      <c r="CC6" s="12">
        <f>IF(COUNTIFS(cmoney!CE$3:CE$5011,$B6,cmoney!$HA$3:$HA$5011,"="&amp;$A6)=0,"",AVERAGEIFS(cmoney!CE$3:CE$5011,cmoney!CE$3:CE$5011,$B6,cmoney!$HA$3:$HA$5011,"="&amp;$A6))</f>
        <v>-0.40490810810810818</v>
      </c>
      <c r="CD6" s="12">
        <f>IF(COUNTIFS(cmoney!CF$3:CF$5011,$B6,cmoney!$HA$3:$HA$5011,"="&amp;$A6)=0,"",AVERAGEIFS(cmoney!CF$3:CF$5011,cmoney!CF$3:CF$5011,$B6,cmoney!$HA$3:$HA$5011,"="&amp;$A6))</f>
        <v>-0.87933913043478251</v>
      </c>
      <c r="CE6" s="12">
        <f>IF(COUNTIFS(cmoney!CG$3:CG$5011,$B6,cmoney!$HA$3:$HA$5011,"="&amp;$A6)=0,"",AVERAGEIFS(cmoney!CG$3:CG$5011,cmoney!CG$3:CG$5011,$B6,cmoney!$HA$3:$HA$5011,"="&amp;$A6))</f>
        <v>-0.51898144329896911</v>
      </c>
      <c r="CF6" s="12">
        <f>IF(COUNTIFS(cmoney!CH$3:CH$5011,$B6,cmoney!$HA$3:$HA$5011,"="&amp;$A6)=0,"",AVERAGEIFS(cmoney!CH$3:CH$5011,cmoney!CH$3:CH$5011,$B6,cmoney!$HA$3:$HA$5011,"="&amp;$A6))</f>
        <v>-0.69885037593984967</v>
      </c>
      <c r="CG6" s="12">
        <f>IF(COUNTIFS(cmoney!CI$3:CI$5011,$B6,cmoney!$HA$3:$HA$5011,"="&amp;$A6)=0,"",AVERAGEIFS(cmoney!CI$3:CI$5011,cmoney!CI$3:CI$5011,$B6,cmoney!$HA$3:$HA$5011,"="&amp;$A6))</f>
        <v>-0.26053417721518979</v>
      </c>
      <c r="CH6" s="12">
        <f>IF(COUNTIFS(cmoney!CJ$3:CJ$5011,$B6,cmoney!$HA$3:$HA$5011,"="&amp;$A6)=0,"",AVERAGEIFS(cmoney!CJ$3:CJ$5011,cmoney!CJ$3:CJ$5011,$B6,cmoney!$HA$3:$HA$5011,"="&amp;$A6))</f>
        <v>-0.62529791666666623</v>
      </c>
      <c r="CI6" s="12">
        <f>IF(COUNTIFS(cmoney!CK$3:CK$5011,$B6,cmoney!$HA$3:$HA$5011,"="&amp;$A6)=0,"",AVERAGEIFS(cmoney!CK$3:CK$5011,cmoney!CK$3:CK$5011,$B6,cmoney!$HA$3:$HA$5011,"="&amp;$A6))</f>
        <v>-0.71902931034482764</v>
      </c>
      <c r="CJ6" s="12">
        <f>IF(COUNTIFS(cmoney!CL$3:CL$5011,$B6,cmoney!$HA$3:$HA$5011,"="&amp;$A6)=0,"",AVERAGEIFS(cmoney!CL$3:CL$5011,cmoney!CL$3:CL$5011,$B6,cmoney!$HA$3:$HA$5011,"="&amp;$A6))</f>
        <v>-9.1855932203389806E-2</v>
      </c>
      <c r="CK6" s="12">
        <f>IF(COUNTIFS(cmoney!CM$3:CM$5011,$B6,cmoney!$HA$3:$HA$5011,"="&amp;$A6)=0,"",AVERAGEIFS(cmoney!CM$3:CM$5011,cmoney!CM$3:CM$5011,$B6,cmoney!$HA$3:$HA$5011,"="&amp;$A6))</f>
        <v>-0.22014363636363635</v>
      </c>
      <c r="CL6" s="12">
        <f>IF(COUNTIFS(cmoney!CN$3:CN$5011,$B6,cmoney!$HA$3:$HA$5011,"="&amp;$A6)=0,"",AVERAGEIFS(cmoney!CN$3:CN$5011,cmoney!CN$3:CN$5011,$B6,cmoney!$HA$3:$HA$5011,"="&amp;$A6))</f>
        <v>-0.41071355932203385</v>
      </c>
      <c r="CM6" s="12">
        <f>IF(COUNTIFS(cmoney!CO$3:CO$5011,$B6,cmoney!$HA$3:$HA$5011,"="&amp;$A6)=0,"",AVERAGEIFS(cmoney!CO$3:CO$5011,cmoney!CO$3:CO$5011,$B6,cmoney!$HA$3:$HA$5011,"="&amp;$A6))</f>
        <v>-0.20099393939393945</v>
      </c>
      <c r="CN6" s="12">
        <f>IF(COUNTIFS(cmoney!CP$3:CP$5011,$B6,cmoney!$HA$3:$HA$5011,"="&amp;$A6)=0,"",AVERAGEIFS(cmoney!CP$3:CP$5011,cmoney!CP$3:CP$5011,$B6,cmoney!$HA$3:$HA$5011,"="&amp;$A6))</f>
        <v>-0.80435530303030334</v>
      </c>
      <c r="CO6" s="12">
        <f>IF(COUNTIFS(cmoney!CQ$3:CQ$5011,$B6,cmoney!$HA$3:$HA$5011,"="&amp;$A6)=0,"",AVERAGEIFS(cmoney!CQ$3:CQ$5011,cmoney!CQ$3:CQ$5011,$B6,cmoney!$HA$3:$HA$5011,"="&amp;$A6))</f>
        <v>-0.34125882352941178</v>
      </c>
      <c r="CP6" s="12">
        <f>IF(COUNTIFS(cmoney!CR$3:CR$5011,$B6,cmoney!$HA$3:$HA$5011,"="&amp;$A6)=0,"",AVERAGEIFS(cmoney!CR$3:CR$5011,cmoney!CR$3:CR$5011,$B6,cmoney!$HA$3:$HA$5011,"="&amp;$A6))</f>
        <v>-0.57898571428571433</v>
      </c>
      <c r="CQ6" s="12">
        <f>IF(COUNTIFS(cmoney!CS$3:CS$5011,$B6,cmoney!$HA$3:$HA$5011,"="&amp;$A6)=0,"",AVERAGEIFS(cmoney!CS$3:CS$5011,cmoney!CS$3:CS$5011,$B6,cmoney!$HA$3:$HA$5011,"="&amp;$A6))</f>
        <v>-0.75364942528735623</v>
      </c>
      <c r="CR6" s="12">
        <f>IF(COUNTIFS(cmoney!CT$3:CT$5011,$B6,cmoney!$HA$3:$HA$5011,"="&amp;$A6)=0,"",AVERAGEIFS(cmoney!CT$3:CT$5011,cmoney!CT$3:CT$5011,$B6,cmoney!$HA$3:$HA$5011,"="&amp;$A6))</f>
        <v>-0.76913191489361699</v>
      </c>
      <c r="CS6" s="12">
        <f>IF(COUNTIFS(cmoney!CU$3:CU$5011,$B6,cmoney!$HA$3:$HA$5011,"="&amp;$A6)=0,"",AVERAGEIFS(cmoney!CU$3:CU$5011,cmoney!CU$3:CU$5011,$B6,cmoney!$HA$3:$HA$5011,"="&amp;$A6))</f>
        <v>-1.0721908450704223</v>
      </c>
      <c r="CT6" s="12">
        <f>IF(COUNTIFS(cmoney!CV$3:CV$5011,$B6,cmoney!$HA$3:$HA$5011,"="&amp;$A6)=0,"",AVERAGEIFS(cmoney!CV$3:CV$5011,cmoney!CV$3:CV$5011,$B6,cmoney!$HA$3:$HA$5011,"="&amp;$A6))</f>
        <v>-0.82586515151515161</v>
      </c>
      <c r="CU6" s="12">
        <f>IF(COUNTIFS(cmoney!CW$3:CW$5011,$B6,cmoney!$HA$3:$HA$5011,"="&amp;$A6)=0,"",AVERAGEIFS(cmoney!CW$3:CW$5011,cmoney!CW$3:CW$5011,$B6,cmoney!$HA$3:$HA$5011,"="&amp;$A6))</f>
        <v>-1.3172296000000003</v>
      </c>
      <c r="CV6" s="12">
        <f>IF(COUNTIFS(cmoney!CX$3:CX$5011,$B6,cmoney!$HA$3:$HA$5011,"="&amp;$A6)=0,"",AVERAGEIFS(cmoney!CX$3:CX$5011,cmoney!CX$3:CX$5011,$B6,cmoney!$HA$3:$HA$5011,"="&amp;$A6))</f>
        <v>-0.35912058823529408</v>
      </c>
      <c r="CW6" s="12">
        <f>IF(COUNTIFS(cmoney!CY$3:CY$5011,$B6,cmoney!$HA$3:$HA$5011,"="&amp;$A6)=0,"",AVERAGEIFS(cmoney!CY$3:CY$5011,cmoney!CY$3:CY$5011,$B6,cmoney!$HA$3:$HA$5011,"="&amp;$A6))</f>
        <v>-0.42392124999999981</v>
      </c>
      <c r="CX6" s="12">
        <f>IF(COUNTIFS(cmoney!CZ$3:CZ$5011,$B6,cmoney!$HA$3:$HA$5011,"="&amp;$A6)=0,"",AVERAGEIFS(cmoney!CZ$3:CZ$5011,cmoney!CZ$3:CZ$5011,$B6,cmoney!$HA$3:$HA$5011,"="&amp;$A6))</f>
        <v>-0.39934999999999998</v>
      </c>
      <c r="CY6" s="12">
        <f>IF(COUNTIFS(cmoney!DA$3:DA$5011,$B6,cmoney!$HA$3:$HA$5011,"="&amp;$A6)=0,"",AVERAGEIFS(cmoney!DA$3:DA$5011,cmoney!DA$3:DA$5011,$B6,cmoney!$HA$3:$HA$5011,"="&amp;$A6))</f>
        <v>-0.33938947368421052</v>
      </c>
      <c r="CZ6" s="12">
        <f>IF(COUNTIFS(cmoney!DB$3:DB$5011,$B6,cmoney!$HA$3:$HA$5011,"="&amp;$A6)=0,"",AVERAGEIFS(cmoney!DB$3:DB$5011,cmoney!DB$3:DB$5011,$B6,cmoney!$HA$3:$HA$5011,"="&amp;$A6))</f>
        <v>-1.5030042735042726</v>
      </c>
      <c r="DA6" s="12">
        <f>IF(COUNTIFS(cmoney!DC$3:DC$5011,$B6,cmoney!$HA$3:$HA$5011,"="&amp;$A6)=0,"",AVERAGEIFS(cmoney!DC$3:DC$5011,cmoney!DC$3:DC$5011,$B6,cmoney!$HA$3:$HA$5011,"="&amp;$A6))</f>
        <v>-2.5337999999999998</v>
      </c>
      <c r="DB6" s="12">
        <f>IF(COUNTIFS(cmoney!DD$3:DD$5011,$B6,cmoney!$HA$3:$HA$5011,"="&amp;$A6)=0,"",AVERAGEIFS(cmoney!DD$3:DD$5011,cmoney!DD$3:DD$5011,$B6,cmoney!$HA$3:$HA$5011,"="&amp;$A6))</f>
        <v>-1.4548292929292934</v>
      </c>
      <c r="DC6" s="12">
        <f>IF(COUNTIFS(cmoney!DE$3:DE$5011,$B6,cmoney!$HA$3:$HA$5011,"="&amp;$A6)=0,"",AVERAGEIFS(cmoney!DE$3:DE$5011,cmoney!DE$3:DE$5011,$B6,cmoney!$HA$3:$HA$5011,"="&amp;$A6))</f>
        <v>-0.37047027027027024</v>
      </c>
      <c r="DD6" s="12">
        <f>IF(COUNTIFS(cmoney!DF$3:DF$5011,$B6,cmoney!$HA$3:$HA$5011,"="&amp;$A6)=0,"",AVERAGEIFS(cmoney!DF$3:DF$5011,cmoney!DF$3:DF$5011,$B6,cmoney!$HA$3:$HA$5011,"="&amp;$A6))</f>
        <v>-0.22568000000000002</v>
      </c>
      <c r="DE6" s="12">
        <f>IF(COUNTIFS(cmoney!DG$3:DG$5011,$B6,cmoney!$HA$3:$HA$5011,"="&amp;$A6)=0,"",AVERAGEIFS(cmoney!DG$3:DG$5011,cmoney!DG$3:DG$5011,$B6,cmoney!$HA$3:$HA$5011,"="&amp;$A6))</f>
        <v>-9.4262499999999999E-2</v>
      </c>
      <c r="DF6" s="12">
        <f>IF(COUNTIFS(cmoney!DH$3:DH$5011,$B6,cmoney!$HA$3:$HA$5011,"="&amp;$A6)=0,"",AVERAGEIFS(cmoney!DH$3:DH$5011,cmoney!DH$3:DH$5011,$B6,cmoney!$HA$3:$HA$5011,"="&amp;$A6))</f>
        <v>-0.33213611111111113</v>
      </c>
      <c r="DG6" s="12">
        <f>IF(COUNTIFS(cmoney!DI$3:DI$5011,$B6,cmoney!$HA$3:$HA$5011,"="&amp;$A6)=0,"",AVERAGEIFS(cmoney!DI$3:DI$5011,cmoney!DI$3:DI$5011,$B6,cmoney!$HA$3:$HA$5011,"="&amp;$A6))</f>
        <v>-0.13632258064516128</v>
      </c>
      <c r="DH6" s="12">
        <f>IF(COUNTIFS(cmoney!DJ$3:DJ$5011,$B6,cmoney!$HA$3:$HA$5011,"="&amp;$A6)=0,"",AVERAGEIFS(cmoney!DJ$3:DJ$5011,cmoney!DJ$3:DJ$5011,$B6,cmoney!$HA$3:$HA$5011,"="&amp;$A6))</f>
        <v>-0.30620588235294116</v>
      </c>
      <c r="DI6" s="12">
        <f>IF(COUNTIFS(cmoney!DK$3:DK$5011,$B6,cmoney!$HA$3:$HA$5011,"="&amp;$A6)=0,"",AVERAGEIFS(cmoney!DK$3:DK$5011,cmoney!DK$3:DK$5011,$B6,cmoney!$HA$3:$HA$5011,"="&amp;$A6))</f>
        <v>-0.32093906249999998</v>
      </c>
      <c r="DJ6" s="12">
        <f>IF(COUNTIFS(cmoney!DL$3:DL$5011,$B6,cmoney!$HA$3:$HA$5011,"="&amp;$A6)=0,"",AVERAGEIFS(cmoney!DL$3:DL$5011,cmoney!DL$3:DL$5011,$B6,cmoney!$HA$3:$HA$5011,"="&amp;$A6))</f>
        <v>-0.24334489795918371</v>
      </c>
      <c r="DK6" s="12">
        <f>IF(COUNTIFS(cmoney!DM$3:DM$5011,$B6,cmoney!$HA$3:$HA$5011,"="&amp;$A6)=0,"",AVERAGEIFS(cmoney!DM$3:DM$5011,cmoney!DM$3:DM$5011,$B6,cmoney!$HA$3:$HA$5011,"="&amp;$A6))</f>
        <v>-0.39181927710843384</v>
      </c>
      <c r="DL6" s="12">
        <f>IF(COUNTIFS(cmoney!DN$3:DN$5011,$B6,cmoney!$HA$3:$HA$5011,"="&amp;$A6)=0,"",AVERAGEIFS(cmoney!DN$3:DN$5011,cmoney!DN$3:DN$5011,$B6,cmoney!$HA$3:$HA$5011,"="&amp;$A6))</f>
        <v>-0.19886666666666664</v>
      </c>
      <c r="DM6" s="12">
        <f>IF(COUNTIFS(cmoney!DO$3:DO$5011,$B6,cmoney!$HA$3:$HA$5011,"="&amp;$A6)=0,"",AVERAGEIFS(cmoney!DO$3:DO$5011,cmoney!DO$3:DO$5011,$B6,cmoney!$HA$3:$HA$5011,"="&amp;$A6))</f>
        <v>-0.2041782608695652</v>
      </c>
      <c r="DN6" s="12">
        <f>IF(COUNTIFS(cmoney!DP$3:DP$5011,$B6,cmoney!$HA$3:$HA$5011,"="&amp;$A6)=0,"",AVERAGEIFS(cmoney!DP$3:DP$5011,cmoney!DP$3:DP$5011,$B6,cmoney!$HA$3:$HA$5011,"="&amp;$A6))</f>
        <v>-0.36168405797101455</v>
      </c>
      <c r="DO6" s="12" t="str">
        <f>IF(COUNTIFS(cmoney!DQ$3:DQ$5011,$B6,cmoney!$HA$3:$HA$5011,"="&amp;$A6)=0,"",AVERAGEIFS(cmoney!DQ$3:DQ$5011,cmoney!DQ$3:DQ$5011,$B6,cmoney!$HA$3:$HA$5011,"="&amp;$A6))</f>
        <v/>
      </c>
      <c r="DP6" s="12">
        <f>IF(COUNTIFS(cmoney!DR$3:DR$5011,$B6,cmoney!$HA$3:$HA$5011,"="&amp;$A6)=0,"",AVERAGEIFS(cmoney!DR$3:DR$5011,cmoney!DR$3:DR$5011,$B6,cmoney!$HA$3:$HA$5011,"="&amp;$A6))</f>
        <v>-0.14827241379310349</v>
      </c>
      <c r="DQ6" s="12">
        <f>IF(COUNTIFS(cmoney!DS$3:DS$5011,$B6,cmoney!$HA$3:$HA$5011,"="&amp;$A6)=0,"",AVERAGEIFS(cmoney!DS$3:DS$5011,cmoney!DS$3:DS$5011,$B6,cmoney!$HA$3:$HA$5011,"="&amp;$A6))</f>
        <v>-0.49932377049180332</v>
      </c>
      <c r="DR6" s="12">
        <f>IF(COUNTIFS(cmoney!DT$3:DT$5011,$B6,cmoney!$HA$3:$HA$5011,"="&amp;$A6)=0,"",AVERAGEIFS(cmoney!DT$3:DT$5011,cmoney!DT$3:DT$5011,$B6,cmoney!$HA$3:$HA$5011,"="&amp;$A6))</f>
        <v>-1.0237893805309735</v>
      </c>
      <c r="DS6" s="12">
        <f>IF(COUNTIFS(cmoney!DU$3:DU$5011,$B6,cmoney!$HA$3:$HA$5011,"="&amp;$A6)=0,"",AVERAGEIFS(cmoney!DU$3:DU$5011,cmoney!DU$3:DU$5011,$B6,cmoney!$HA$3:$HA$5011,"="&amp;$A6))</f>
        <v>-0.18625384615384613</v>
      </c>
      <c r="DT6" s="12">
        <f>IF(COUNTIFS(cmoney!DV$3:DV$5011,$B6,cmoney!$HA$3:$HA$5011,"="&amp;$A6)=0,"",AVERAGEIFS(cmoney!DV$3:DV$5011,cmoney!DV$3:DV$5011,$B6,cmoney!$HA$3:$HA$5011,"="&amp;$A6))</f>
        <v>-0.2924958904109588</v>
      </c>
      <c r="DU6" s="12">
        <f>IF(COUNTIFS(cmoney!DW$3:DW$5011,$B6,cmoney!$HA$3:$HA$5011,"="&amp;$A6)=0,"",AVERAGEIFS(cmoney!DW$3:DW$5011,cmoney!DW$3:DW$5011,$B6,cmoney!$HA$3:$HA$5011,"="&amp;$A6))</f>
        <v>-0.64749557522123891</v>
      </c>
      <c r="DV6" s="12">
        <f>IF(COUNTIFS(cmoney!DX$3:DX$5011,$B6,cmoney!$HA$3:$HA$5011,"="&amp;$A6)=0,"",AVERAGEIFS(cmoney!DX$3:DX$5011,cmoney!DX$3:DX$5011,$B6,cmoney!$HA$3:$HA$5011,"="&amp;$A6))</f>
        <v>-0.81019035087719293</v>
      </c>
      <c r="DW6" s="12">
        <f>IF(COUNTIFS(cmoney!DY$3:DY$5011,$B6,cmoney!$HA$3:$HA$5011,"="&amp;$A6)=0,"",AVERAGEIFS(cmoney!DY$3:DY$5011,cmoney!DY$3:DY$5011,$B6,cmoney!$HA$3:$HA$5011,"="&amp;$A6))</f>
        <v>-0.58917924528301879</v>
      </c>
      <c r="DX6" s="12">
        <f>IF(COUNTIFS(cmoney!DZ$3:DZ$5011,$B6,cmoney!$HA$3:$HA$5011,"="&amp;$A6)=0,"",AVERAGEIFS(cmoney!DZ$3:DZ$5011,cmoney!DZ$3:DZ$5011,$B6,cmoney!$HA$3:$HA$5011,"="&amp;$A6))</f>
        <v>-0.91520084033613391</v>
      </c>
      <c r="DY6" s="12">
        <f>IF(COUNTIFS(cmoney!EA$3:EA$5011,$B6,cmoney!$HA$3:$HA$5011,"="&amp;$A6)=0,"",AVERAGEIFS(cmoney!EA$3:EA$5011,cmoney!EA$3:EA$5011,$B6,cmoney!$HA$3:$HA$5011,"="&amp;$A6))</f>
        <v>-0.51034380952380931</v>
      </c>
      <c r="DZ6" s="12">
        <f>IF(COUNTIFS(cmoney!EB$3:EB$5011,$B6,cmoney!$HA$3:$HA$5011,"="&amp;$A6)=0,"",AVERAGEIFS(cmoney!EB$3:EB$5011,cmoney!EB$3:EB$5011,$B6,cmoney!$HA$3:$HA$5011,"="&amp;$A6))</f>
        <v>-0.42707912087912087</v>
      </c>
      <c r="EA6" s="12">
        <f>IF(COUNTIFS(cmoney!EC$3:EC$5011,$B6,cmoney!$HA$3:$HA$5011,"="&amp;$A6)=0,"",AVERAGEIFS(cmoney!EC$3:EC$5011,cmoney!EC$3:EC$5011,$B6,cmoney!$HA$3:$HA$5011,"="&amp;$A6))</f>
        <v>-0.48811085271317833</v>
      </c>
      <c r="EB6" s="12">
        <f>IF(COUNTIFS(cmoney!ED$3:ED$5011,$B6,cmoney!$HA$3:$HA$5011,"="&amp;$A6)=0,"",AVERAGEIFS(cmoney!ED$3:ED$5011,cmoney!ED$3:ED$5011,$B6,cmoney!$HA$3:$HA$5011,"="&amp;$A6))</f>
        <v>-0.76434065934065942</v>
      </c>
      <c r="EC6" s="12">
        <f>IF(COUNTIFS(cmoney!EE$3:EE$5011,$B6,cmoney!$HA$3:$HA$5011,"="&amp;$A6)=0,"",AVERAGEIFS(cmoney!EE$3:EE$5011,cmoney!EE$3:EE$5011,$B6,cmoney!$HA$3:$HA$5011,"="&amp;$A6))</f>
        <v>-0.26310392156862744</v>
      </c>
      <c r="ED6" s="12">
        <f>IF(COUNTIFS(cmoney!EF$3:EF$5011,$B6,cmoney!$HA$3:$HA$5011,"="&amp;$A6)=0,"",AVERAGEIFS(cmoney!EF$3:EF$5011,cmoney!EF$3:EF$5011,$B6,cmoney!$HA$3:$HA$5011,"="&amp;$A6))</f>
        <v>-0.4787477272727273</v>
      </c>
      <c r="EE6" s="12">
        <f>IF(COUNTIFS(cmoney!EG$3:EG$5011,$B6,cmoney!$HA$3:$HA$5011,"="&amp;$A6)=0,"",AVERAGEIFS(cmoney!EG$3:EG$5011,cmoney!EG$3:EG$5011,$B6,cmoney!$HA$3:$HA$5011,"="&amp;$A6))</f>
        <v>-0.42608615384615395</v>
      </c>
      <c r="EF6" s="12">
        <f>IF(COUNTIFS(cmoney!EH$3:EH$5011,$B6,cmoney!$HA$3:$HA$5011,"="&amp;$A6)=0,"",AVERAGEIFS(cmoney!EH$3:EH$5011,cmoney!EH$3:EH$5011,$B6,cmoney!$HA$3:$HA$5011,"="&amp;$A6))</f>
        <v>-0.25669052631578948</v>
      </c>
      <c r="EG6" s="12">
        <f>IF(COUNTIFS(cmoney!EI$3:EI$5011,$B6,cmoney!$HA$3:$HA$5011,"="&amp;$A6)=0,"",AVERAGEIFS(cmoney!EI$3:EI$5011,cmoney!EI$3:EI$5011,$B6,cmoney!$HA$3:$HA$5011,"="&amp;$A6))</f>
        <v>-0.26874347826086953</v>
      </c>
      <c r="EH6" s="12">
        <f>IF(COUNTIFS(cmoney!EJ$3:EJ$5011,$B6,cmoney!$HA$3:$HA$5011,"="&amp;$A6)=0,"",AVERAGEIFS(cmoney!EJ$3:EJ$5011,cmoney!EJ$3:EJ$5011,$B6,cmoney!$HA$3:$HA$5011,"="&amp;$A6))</f>
        <v>-0.34702232142857131</v>
      </c>
      <c r="EI6" s="12">
        <f>IF(COUNTIFS(cmoney!EK$3:EK$5011,$B6,cmoney!$HA$3:$HA$5011,"="&amp;$A6)=0,"",AVERAGEIFS(cmoney!EK$3:EK$5011,cmoney!EK$3:EK$5011,$B6,cmoney!$HA$3:$HA$5011,"="&amp;$A6))</f>
        <v>-0.59749821428571448</v>
      </c>
      <c r="EJ6" s="12">
        <f>IF(COUNTIFS(cmoney!EL$3:EL$5011,$B6,cmoney!$HA$3:$HA$5011,"="&amp;$A6)=0,"",AVERAGEIFS(cmoney!EL$3:EL$5011,cmoney!EL$3:EL$5011,$B6,cmoney!$HA$3:$HA$5011,"="&amp;$A6))</f>
        <v>-0.2857142857142857</v>
      </c>
      <c r="EK6" s="12">
        <f>IF(COUNTIFS(cmoney!EM$3:EM$5011,$B6,cmoney!$HA$3:$HA$5011,"="&amp;$A6)=0,"",AVERAGEIFS(cmoney!EM$3:EM$5011,cmoney!EM$3:EM$5011,$B6,cmoney!$HA$3:$HA$5011,"="&amp;$A6))</f>
        <v>-0.71515434782608689</v>
      </c>
      <c r="EL6" s="12">
        <f>IF(COUNTIFS(cmoney!EN$3:EN$5011,$B6,cmoney!$HA$3:$HA$5011,"="&amp;$A6)=0,"",AVERAGEIFS(cmoney!EN$3:EN$5011,cmoney!EN$3:EN$5011,$B6,cmoney!$HA$3:$HA$5011,"="&amp;$A6))</f>
        <v>-0.85947471264367792</v>
      </c>
      <c r="EM6" s="12">
        <f>IF(COUNTIFS(cmoney!EO$3:EO$5011,$B6,cmoney!$HA$3:$HA$5011,"="&amp;$A6)=0,"",AVERAGEIFS(cmoney!EO$3:EO$5011,cmoney!EO$3:EO$5011,$B6,cmoney!$HA$3:$HA$5011,"="&amp;$A6))</f>
        <v>-0.29546470588235302</v>
      </c>
      <c r="EN6" s="12">
        <f>IF(COUNTIFS(cmoney!EP$3:EP$5011,$B6,cmoney!$HA$3:$HA$5011,"="&amp;$A6)=0,"",AVERAGEIFS(cmoney!EP$3:EP$5011,cmoney!EP$3:EP$5011,$B6,cmoney!$HA$3:$HA$5011,"="&amp;$A6))</f>
        <v>-0.28531250000000002</v>
      </c>
      <c r="EO6" s="12">
        <f>IF(COUNTIFS(cmoney!EQ$3:EQ$5011,$B6,cmoney!$HA$3:$HA$5011,"="&amp;$A6)=0,"",AVERAGEIFS(cmoney!EQ$3:EQ$5011,cmoney!EQ$3:EQ$5011,$B6,cmoney!$HA$3:$HA$5011,"="&amp;$A6))</f>
        <v>-0.27812708333333336</v>
      </c>
      <c r="EP6" s="12">
        <f>IF(COUNTIFS(cmoney!ER$3:ER$5011,$B6,cmoney!$HA$3:$HA$5011,"="&amp;$A6)=0,"",AVERAGEIFS(cmoney!ER$3:ER$5011,cmoney!ER$3:ER$5011,$B6,cmoney!$HA$3:$HA$5011,"="&amp;$A6))</f>
        <v>-1.4240157407407406</v>
      </c>
      <c r="EQ6" s="12">
        <f>IF(COUNTIFS(cmoney!ES$3:ES$5011,$B6,cmoney!$HA$3:$HA$5011,"="&amp;$A6)=0,"",AVERAGEIFS(cmoney!ES$3:ES$5011,cmoney!ES$3:ES$5011,$B6,cmoney!$HA$3:$HA$5011,"="&amp;$A6))</f>
        <v>-0.34355061728395064</v>
      </c>
      <c r="ER6" s="12">
        <f>IF(COUNTIFS(cmoney!ET$3:ET$5011,$B6,cmoney!$HA$3:$HA$5011,"="&amp;$A6)=0,"",AVERAGEIFS(cmoney!ET$3:ET$5011,cmoney!ET$3:ET$5011,$B6,cmoney!$HA$3:$HA$5011,"="&amp;$A6))</f>
        <v>-0.35823636363636374</v>
      </c>
      <c r="ES6" s="12">
        <f>IF(COUNTIFS(cmoney!EU$3:EU$5011,$B6,cmoney!$HA$3:$HA$5011,"="&amp;$A6)=0,"",AVERAGEIFS(cmoney!EU$3:EU$5011,cmoney!EU$3:EU$5011,$B6,cmoney!$HA$3:$HA$5011,"="&amp;$A6))</f>
        <v>-0.24897000000000005</v>
      </c>
      <c r="ET6" s="12">
        <f>IF(COUNTIFS(cmoney!EV$3:EV$5011,$B6,cmoney!$HA$3:$HA$5011,"="&amp;$A6)=0,"",AVERAGEIFS(cmoney!EV$3:EV$5011,cmoney!EV$3:EV$5011,$B6,cmoney!$HA$3:$HA$5011,"="&amp;$A6))</f>
        <v>-0.61127222222222211</v>
      </c>
      <c r="EU6" s="12">
        <f>IF(COUNTIFS(cmoney!EW$3:EW$5011,$B6,cmoney!$HA$3:$HA$5011,"="&amp;$A6)=0,"",AVERAGEIFS(cmoney!EW$3:EW$5011,cmoney!EW$3:EW$5011,$B6,cmoney!$HA$3:$HA$5011,"="&amp;$A6))</f>
        <v>-1.1229123456790122</v>
      </c>
      <c r="EV6" s="12">
        <f>IF(COUNTIFS(cmoney!EX$3:EX$5011,$B6,cmoney!$HA$3:$HA$5011,"="&amp;$A6)=0,"",AVERAGEIFS(cmoney!EX$3:EX$5011,cmoney!EX$3:EX$5011,$B6,cmoney!$HA$3:$HA$5011,"="&amp;$A6))</f>
        <v>-1.0717118181818182</v>
      </c>
      <c r="EW6" s="12">
        <f>IF(COUNTIFS(cmoney!EY$3:EY$5011,$B6,cmoney!$HA$3:$HA$5011,"="&amp;$A6)=0,"",AVERAGEIFS(cmoney!EY$3:EY$5011,cmoney!EY$3:EY$5011,$B6,cmoney!$HA$3:$HA$5011,"="&amp;$A6))</f>
        <v>-0.39255072463768109</v>
      </c>
      <c r="EX6" s="12">
        <f>IF(COUNTIFS(cmoney!EZ$3:EZ$5011,$B6,cmoney!$HA$3:$HA$5011,"="&amp;$A6)=0,"",AVERAGEIFS(cmoney!EZ$3:EZ$5011,cmoney!EZ$3:EZ$5011,$B6,cmoney!$HA$3:$HA$5011,"="&amp;$A6))</f>
        <v>-0.148645</v>
      </c>
      <c r="EY6" s="12">
        <f>IF(COUNTIFS(cmoney!FA$3:FA$5011,$B6,cmoney!$HA$3:$HA$5011,"="&amp;$A6)=0,"",AVERAGEIFS(cmoney!FA$3:FA$5011,cmoney!FA$3:FA$5011,$B6,cmoney!$HA$3:$HA$5011,"="&amp;$A6))</f>
        <v>-1.2534493975903616</v>
      </c>
      <c r="EZ6" s="12">
        <f>IF(COUNTIFS(cmoney!FB$3:FB$5011,$B6,cmoney!$HA$3:$HA$5011,"="&amp;$A6)=0,"",AVERAGEIFS(cmoney!FB$3:FB$5011,cmoney!FB$3:FB$5011,$B6,cmoney!$HA$3:$HA$5011,"="&amp;$A6))</f>
        <v>-0.80146000000000039</v>
      </c>
      <c r="FA6" s="12">
        <f>IF(COUNTIFS(cmoney!FC$3:FC$5011,$B6,cmoney!$HA$3:$HA$5011,"="&amp;$A6)=0,"",AVERAGEIFS(cmoney!FC$3:FC$5011,cmoney!FC$3:FC$5011,$B6,cmoney!$HA$3:$HA$5011,"="&amp;$A6))</f>
        <v>-0.39173181818181824</v>
      </c>
      <c r="FB6" s="12">
        <f>IF(COUNTIFS(cmoney!FD$3:FD$5011,$B6,cmoney!$HA$3:$HA$5011,"="&amp;$A6)=0,"",AVERAGEIFS(cmoney!FD$3:FD$5011,cmoney!FD$3:FD$5011,$B6,cmoney!$HA$3:$HA$5011,"="&amp;$A6))</f>
        <v>-7.2279999999999997E-2</v>
      </c>
      <c r="FC6" s="12">
        <f>IF(COUNTIFS(cmoney!FE$3:FE$5011,$B6,cmoney!$HA$3:$HA$5011,"="&amp;$A6)=0,"",AVERAGEIFS(cmoney!FE$3:FE$5011,cmoney!FE$3:FE$5011,$B6,cmoney!$HA$3:$HA$5011,"="&amp;$A6))</f>
        <v>-0.86421022727272789</v>
      </c>
      <c r="FD6" s="12">
        <f>IF(COUNTIFS(cmoney!FF$3:FF$5011,$B6,cmoney!$HA$3:$HA$5011,"="&amp;$A6)=0,"",AVERAGEIFS(cmoney!FF$3:FF$5011,cmoney!FF$3:FF$5011,$B6,cmoney!$HA$3:$HA$5011,"="&amp;$A6))</f>
        <v>-0.31734000000000001</v>
      </c>
      <c r="FE6" s="12">
        <f>IF(COUNTIFS(cmoney!FG$3:FG$5011,$B6,cmoney!$HA$3:$HA$5011,"="&amp;$A6)=0,"",AVERAGEIFS(cmoney!FG$3:FG$5011,cmoney!FG$3:FG$5011,$B6,cmoney!$HA$3:$HA$5011,"="&amp;$A6))</f>
        <v>-0.30508846153846148</v>
      </c>
      <c r="FF6" s="12">
        <f>IF(COUNTIFS(cmoney!FH$3:FH$5011,$B6,cmoney!$HA$3:$HA$5011,"="&amp;$A6)=0,"",AVERAGEIFS(cmoney!FH$3:FH$5011,cmoney!FH$3:FH$5011,$B6,cmoney!$HA$3:$HA$5011,"="&amp;$A6))</f>
        <v>-0.28467826086956516</v>
      </c>
      <c r="FG6" s="12">
        <f>IF(COUNTIFS(cmoney!FI$3:FI$5011,$B6,cmoney!$HA$3:$HA$5011,"="&amp;$A6)=0,"",AVERAGEIFS(cmoney!FI$3:FI$5011,cmoney!FI$3:FI$5011,$B6,cmoney!$HA$3:$HA$5011,"="&amp;$A6))</f>
        <v>-0.17887169811320752</v>
      </c>
      <c r="FH6" s="12">
        <f>IF(COUNTIFS(cmoney!FJ$3:FJ$5011,$B6,cmoney!$HA$3:$HA$5011,"="&amp;$A6)=0,"",AVERAGEIFS(cmoney!FJ$3:FJ$5011,cmoney!FJ$3:FJ$5011,$B6,cmoney!$HA$3:$HA$5011,"="&amp;$A6))</f>
        <v>-0.2861688524590163</v>
      </c>
      <c r="FI6" s="12">
        <f>IF(COUNTIFS(cmoney!FK$3:FK$5011,$B6,cmoney!$HA$3:$HA$5011,"="&amp;$A6)=0,"",AVERAGEIFS(cmoney!FK$3:FK$5011,cmoney!FK$3:FK$5011,$B6,cmoney!$HA$3:$HA$5011,"="&amp;$A6))</f>
        <v>-0.54375263157894727</v>
      </c>
      <c r="FJ6" s="12">
        <f>IF(COUNTIFS(cmoney!FL$3:FL$5011,$B6,cmoney!$HA$3:$HA$5011,"="&amp;$A6)=0,"",AVERAGEIFS(cmoney!FL$3:FL$5011,cmoney!FL$3:FL$5011,$B6,cmoney!$HA$3:$HA$5011,"="&amp;$A6))</f>
        <v>-0.45941639344262297</v>
      </c>
      <c r="FK6" s="12">
        <f>IF(COUNTIFS(cmoney!FM$3:FM$5011,$B6,cmoney!$HA$3:$HA$5011,"="&amp;$A6)=0,"",AVERAGEIFS(cmoney!FM$3:FM$5011,cmoney!FM$3:FM$5011,$B6,cmoney!$HA$3:$HA$5011,"="&amp;$A6))</f>
        <v>-0.49242399999999986</v>
      </c>
      <c r="FL6" s="12">
        <f>IF(COUNTIFS(cmoney!FN$3:FN$5011,$B6,cmoney!$HA$3:$HA$5011,"="&amp;$A6)=0,"",AVERAGEIFS(cmoney!FN$3:FN$5011,cmoney!FN$3:FN$5011,$B6,cmoney!$HA$3:$HA$5011,"="&amp;$A6))</f>
        <v>-0.38430545454545462</v>
      </c>
      <c r="FM6" s="12">
        <f>IF(COUNTIFS(cmoney!FO$3:FO$5011,$B6,cmoney!$HA$3:$HA$5011,"="&amp;$A6)=0,"",AVERAGEIFS(cmoney!FO$3:FO$5011,cmoney!FO$3:FO$5011,$B6,cmoney!$HA$3:$HA$5011,"="&amp;$A6))</f>
        <v>-0.52407857142857128</v>
      </c>
      <c r="FN6" s="12">
        <f>IF(COUNTIFS(cmoney!FP$3:FP$5011,$B6,cmoney!$HA$3:$HA$5011,"="&amp;$A6)=0,"",AVERAGEIFS(cmoney!FP$3:FP$5011,cmoney!FP$3:FP$5011,$B6,cmoney!$HA$3:$HA$5011,"="&amp;$A6))</f>
        <v>-0.64831910112359548</v>
      </c>
      <c r="FO6" s="12">
        <f>IF(COUNTIFS(cmoney!FQ$3:FQ$5011,$B6,cmoney!$HA$3:$HA$5011,"="&amp;$A6)=0,"",AVERAGEIFS(cmoney!FQ$3:FQ$5011,cmoney!FQ$3:FQ$5011,$B6,cmoney!$HA$3:$HA$5011,"="&amp;$A6))</f>
        <v>-0.67449340659340629</v>
      </c>
      <c r="FP6" s="12">
        <f>IF(COUNTIFS(cmoney!FR$3:FR$5011,$B6,cmoney!$HA$3:$HA$5011,"="&amp;$A6)=0,"",AVERAGEIFS(cmoney!FR$3:FR$5011,cmoney!FR$3:FR$5011,$B6,cmoney!$HA$3:$HA$5011,"="&amp;$A6))</f>
        <v>-0.73033090909090903</v>
      </c>
      <c r="FQ6" s="12">
        <f>IF(COUNTIFS(cmoney!FS$3:FS$5011,$B6,cmoney!$HA$3:$HA$5011,"="&amp;$A6)=0,"",AVERAGEIFS(cmoney!FS$3:FS$5011,cmoney!FS$3:FS$5011,$B6,cmoney!$HA$3:$HA$5011,"="&amp;$A6))</f>
        <v>-0.18211999999999995</v>
      </c>
      <c r="FR6" s="12">
        <f>IF(COUNTIFS(cmoney!FT$3:FT$5011,$B6,cmoney!$HA$3:$HA$5011,"="&amp;$A6)=0,"",AVERAGEIFS(cmoney!FT$3:FT$5011,cmoney!FT$3:FT$5011,$B6,cmoney!$HA$3:$HA$5011,"="&amp;$A6))</f>
        <v>-0.48522173913043487</v>
      </c>
      <c r="FS6" s="12">
        <f>IF(COUNTIFS(cmoney!FU$3:FU$5011,$B6,cmoney!$HA$3:$HA$5011,"="&amp;$A6)=0,"",AVERAGEIFS(cmoney!FU$3:FU$5011,cmoney!FU$3:FU$5011,$B6,cmoney!$HA$3:$HA$5011,"="&amp;$A6))</f>
        <v>-0.59070405405405391</v>
      </c>
      <c r="FT6" s="12">
        <f>IF(COUNTIFS(cmoney!FV$3:FV$5011,$B6,cmoney!$HA$3:$HA$5011,"="&amp;$A6)=0,"",AVERAGEIFS(cmoney!FV$3:FV$5011,cmoney!FV$3:FV$5011,$B6,cmoney!$HA$3:$HA$5011,"="&amp;$A6))</f>
        <v>-0.54647719298245612</v>
      </c>
      <c r="FU6" s="12">
        <f>IF(COUNTIFS(cmoney!FW$3:FW$5011,$B6,cmoney!$HA$3:$HA$5011,"="&amp;$A6)=0,"",AVERAGEIFS(cmoney!FW$3:FW$5011,cmoney!FW$3:FW$5011,$B6,cmoney!$HA$3:$HA$5011,"="&amp;$A6))</f>
        <v>-0.52173333333333338</v>
      </c>
      <c r="FV6" s="12">
        <f>IF(COUNTIFS(cmoney!FX$3:FX$5011,$B6,cmoney!$HA$3:$HA$5011,"="&amp;$A6)=0,"",AVERAGEIFS(cmoney!FX$3:FX$5011,cmoney!FX$3:FX$5011,$B6,cmoney!$HA$3:$HA$5011,"="&amp;$A6))</f>
        <v>-0.34982909090909065</v>
      </c>
      <c r="FW6" s="12">
        <f>IF(COUNTIFS(cmoney!FY$3:FY$5011,$B6,cmoney!$HA$3:$HA$5011,"="&amp;$A6)=0,"",AVERAGEIFS(cmoney!FY$3:FY$5011,cmoney!FY$3:FY$5011,$B6,cmoney!$HA$3:$HA$5011,"="&amp;$A6))</f>
        <v>-0.28926000000000002</v>
      </c>
      <c r="FX6" s="12">
        <f>IF(COUNTIFS(cmoney!FZ$3:FZ$5011,$B6,cmoney!$HA$3:$HA$5011,"="&amp;$A6)=0,"",AVERAGEIFS(cmoney!FZ$3:FZ$5011,cmoney!FZ$3:FZ$5011,$B6,cmoney!$HA$3:$HA$5011,"="&amp;$A6))</f>
        <v>-0.15502307692307693</v>
      </c>
      <c r="FY6" s="12">
        <f>IF(COUNTIFS(cmoney!GA$3:GA$5011,$B6,cmoney!$HA$3:$HA$5011,"="&amp;$A6)=0,"",AVERAGEIFS(cmoney!GA$3:GA$5011,cmoney!GA$3:GA$5011,$B6,cmoney!$HA$3:$HA$5011,"="&amp;$A6))</f>
        <v>-0.34457727272727284</v>
      </c>
      <c r="FZ6" s="12">
        <f>IF(COUNTIFS(cmoney!GB$3:GB$5011,$B6,cmoney!$HA$3:$HA$5011,"="&amp;$A6)=0,"",AVERAGEIFS(cmoney!GB$3:GB$5011,cmoney!GB$3:GB$5011,$B6,cmoney!$HA$3:$HA$5011,"="&amp;$A6))</f>
        <v>-0.28777499999999995</v>
      </c>
      <c r="GA6" s="12">
        <f>IF(COUNTIFS(cmoney!GC$3:GC$5011,$B6,cmoney!$HA$3:$HA$5011,"="&amp;$A6)=0,"",AVERAGEIFS(cmoney!GC$3:GC$5011,cmoney!GC$3:GC$5011,$B6,cmoney!$HA$3:$HA$5011,"="&amp;$A6))</f>
        <v>-0.21858604651162797</v>
      </c>
      <c r="GB6" s="12">
        <f>IF(COUNTIFS(cmoney!GD$3:GD$5011,$B6,cmoney!$HA$3:$HA$5011,"="&amp;$A6)=0,"",AVERAGEIFS(cmoney!GD$3:GD$5011,cmoney!GD$3:GD$5011,$B6,cmoney!$HA$3:$HA$5011,"="&amp;$A6))</f>
        <v>-0.35322500000000007</v>
      </c>
      <c r="GC6" s="12">
        <f>IF(COUNTIFS(cmoney!GE$3:GE$5011,$B6,cmoney!$HA$3:$HA$5011,"="&amp;$A6)=0,"",AVERAGEIFS(cmoney!GE$3:GE$5011,cmoney!GE$3:GE$5011,$B6,cmoney!$HA$3:$HA$5011,"="&amp;$A6))</f>
        <v>-9.9347619047619032E-2</v>
      </c>
      <c r="GD6" s="12">
        <f>IF(COUNTIFS(cmoney!GF$3:GF$5011,$B6,cmoney!$HA$3:$HA$5011,"="&amp;$A6)=0,"",AVERAGEIFS(cmoney!GF$3:GF$5011,cmoney!GF$3:GF$5011,$B6,cmoney!$HA$3:$HA$5011,"="&amp;$A6))</f>
        <v>-0.23527714285714291</v>
      </c>
      <c r="GE6" s="12">
        <f>IF(COUNTIFS(cmoney!GG$3:GG$5011,$B6,cmoney!$HA$3:$HA$5011,"="&amp;$A6)=0,"",AVERAGEIFS(cmoney!GG$3:GG$5011,cmoney!GG$3:GG$5011,$B6,cmoney!$HA$3:$HA$5011,"="&amp;$A6))</f>
        <v>-0.5303000000000001</v>
      </c>
      <c r="GF6" s="12">
        <f>IF(COUNTIFS(cmoney!GH$3:GH$5011,$B6,cmoney!$HA$3:$HA$5011,"="&amp;$A6)=0,"",AVERAGEIFS(cmoney!GH$3:GH$5011,cmoney!GH$3:GH$5011,$B6,cmoney!$HA$3:$HA$5011,"="&amp;$A6))</f>
        <v>-0.61411578947368428</v>
      </c>
      <c r="GG6" s="12">
        <f>IF(COUNTIFS(cmoney!GI$3:GI$5011,$B6,cmoney!$HA$3:$HA$5011,"="&amp;$A6)=0,"",AVERAGEIFS(cmoney!GI$3:GI$5011,cmoney!GI$3:GI$5011,$B6,cmoney!$HA$3:$HA$5011,"="&amp;$A6))</f>
        <v>-0.62410666666666648</v>
      </c>
      <c r="GH6" s="12">
        <f>IF(COUNTIFS(cmoney!GJ$3:GJ$5011,$B6,cmoney!$HA$3:$HA$5011,"="&amp;$A6)=0,"",AVERAGEIFS(cmoney!GJ$3:GJ$5011,cmoney!GJ$3:GJ$5011,$B6,cmoney!$HA$3:$HA$5011,"="&amp;$A6))</f>
        <v>-1.2877421052631579</v>
      </c>
      <c r="GI6" s="12">
        <f>IF(COUNTIFS(cmoney!GK$3:GK$5011,$B6,cmoney!$HA$3:$HA$5011,"="&amp;$A6)=0,"",AVERAGEIFS(cmoney!GK$3:GK$5011,cmoney!GK$3:GK$5011,$B6,cmoney!$HA$3:$HA$5011,"="&amp;$A6))</f>
        <v>-0.13714999999999999</v>
      </c>
      <c r="GJ6" s="12">
        <f>IF(COUNTIFS(cmoney!GL$3:GL$5011,$B6,cmoney!$HA$3:$HA$5011,"="&amp;$A6)=0,"",AVERAGEIFS(cmoney!GL$3:GL$5011,cmoney!GL$3:GL$5011,$B6,cmoney!$HA$3:$HA$5011,"="&amp;$A6))</f>
        <v>-0.40180256410256415</v>
      </c>
      <c r="GK6" s="12">
        <f>IF(COUNTIFS(cmoney!GM$3:GM$5011,$B6,cmoney!$HA$3:$HA$5011,"="&amp;$A6)=0,"",AVERAGEIFS(cmoney!GM$3:GM$5011,cmoney!GM$3:GM$5011,$B6,cmoney!$HA$3:$HA$5011,"="&amp;$A6))</f>
        <v>-0.459675</v>
      </c>
      <c r="GL6" s="12">
        <f>IF(COUNTIFS(cmoney!GN$3:GN$5011,$B6,cmoney!$HA$3:$HA$5011,"="&amp;$A6)=0,"",AVERAGEIFS(cmoney!GN$3:GN$5011,cmoney!GN$3:GN$5011,$B6,cmoney!$HA$3:$HA$5011,"="&amp;$A6))</f>
        <v>-0.37179318181818188</v>
      </c>
      <c r="GM6" s="12">
        <f>IF(COUNTIFS(cmoney!GO$3:GO$5011,$B6,cmoney!$HA$3:$HA$5011,"="&amp;$A6)=0,"",AVERAGEIFS(cmoney!GO$3:GO$5011,cmoney!GO$3:GO$5011,$B6,cmoney!$HA$3:$HA$5011,"="&amp;$A6))</f>
        <v>-0.40093170731707323</v>
      </c>
      <c r="GN6" s="12">
        <f>IF(COUNTIFS(cmoney!GP$3:GP$5011,$B6,cmoney!$HA$3:$HA$5011,"="&amp;$A6)=0,"",AVERAGEIFS(cmoney!GP$3:GP$5011,cmoney!GP$3:GP$5011,$B6,cmoney!$HA$3:$HA$5011,"="&amp;$A6))</f>
        <v>-0.36194230769230779</v>
      </c>
      <c r="GO6" s="12">
        <f>IF(COUNTIFS(cmoney!GQ$3:GQ$5011,$B6,cmoney!$HA$3:$HA$5011,"="&amp;$A6)=0,"",AVERAGEIFS(cmoney!GQ$3:GQ$5011,cmoney!GQ$3:GQ$5011,$B6,cmoney!$HA$3:$HA$5011,"="&amp;$A6))</f>
        <v>-0.38645714285714294</v>
      </c>
      <c r="GP6" s="12">
        <f>IF(COUNTIFS(cmoney!GR$3:GR$5011,$B6,cmoney!$HA$3:$HA$5011,"="&amp;$A6)=0,"",AVERAGEIFS(cmoney!GR$3:GR$5011,cmoney!GR$3:GR$5011,$B6,cmoney!$HA$3:$HA$5011,"="&amp;$A6))</f>
        <v>-9.8942857142857138E-2</v>
      </c>
      <c r="GQ6" s="12">
        <f>IF(COUNTIFS(cmoney!GS$3:GS$5011,$B6,cmoney!$HA$3:$HA$5011,"="&amp;$A6)=0,"",AVERAGEIFS(cmoney!GS$3:GS$5011,cmoney!GS$3:GS$5011,$B6,cmoney!$HA$3:$HA$5011,"="&amp;$A6))</f>
        <v>-0.33680526315789477</v>
      </c>
      <c r="GR6" s="12">
        <f>IF(COUNTIFS(cmoney!GT$3:GT$5011,$B6,cmoney!$HA$3:$HA$5011,"="&amp;$A6)=0,"",AVERAGEIFS(cmoney!GT$3:GT$5011,cmoney!GT$3:GT$5011,$B6,cmoney!$HA$3:$HA$5011,"="&amp;$A6))</f>
        <v>-0.40949090909090907</v>
      </c>
      <c r="GS6" s="12">
        <f>IF(COUNTIFS(cmoney!GU$3:GU$5011,$B6,cmoney!$HA$3:$HA$5011,"="&amp;$A6)=0,"",AVERAGEIFS(cmoney!GU$3:GU$5011,cmoney!GU$3:GU$5011,$B6,cmoney!$HA$3:$HA$5011,"="&amp;$A6))</f>
        <v>-0.42008399999999996</v>
      </c>
      <c r="GT6" s="240">
        <f>IF(COUNTIFS(cmoney!GV$3:GV$5011,$B6,cmoney!$HA$3:$HA$5011,"="&amp;$A6)=0,"",AVERAGEIFS(cmoney!GV$3:GV$5011,cmoney!GV$3:GV$5011,$B6,cmoney!$HA$3:$HA$5011,"="&amp;$A6))</f>
        <v>-0.42793333333333328</v>
      </c>
    </row>
    <row r="7" spans="1:202">
      <c r="A7" s="238">
        <v>2019</v>
      </c>
      <c r="B7" s="10" t="s">
        <v>686</v>
      </c>
      <c r="C7" s="10" t="s">
        <v>1240</v>
      </c>
      <c r="D7" s="15">
        <f>IF(COUNTIFS(cmoney!F$3:F$5011,$B7,cmoney!$HA$3:$HA$5011,"="&amp;$A7)=0,"",COUNTIFS(cmoney!F$3:F$5011,$B7,cmoney!$HA$3:$HA$5011,"="&amp;$A7))</f>
        <v>104</v>
      </c>
      <c r="E7" s="15">
        <f>IF(COUNTIFS(cmoney!G$3:G$5011,$B7,cmoney!$HA$3:$HA$5011,"="&amp;$A7)=0,"",COUNTIFS(cmoney!G$3:G$5011,$B7,cmoney!$HA$3:$HA$5011,"="&amp;$A7))</f>
        <v>138</v>
      </c>
      <c r="F7" s="15">
        <f>IF(COUNTIFS(cmoney!H$3:H$5011,$B7,cmoney!$HA$3:$HA$5011,"="&amp;$A7)=0,"",COUNTIFS(cmoney!H$3:H$5011,$B7,cmoney!$HA$3:$HA$5011,"="&amp;$A7))</f>
        <v>23</v>
      </c>
      <c r="G7" s="15">
        <f>IF(COUNTIFS(cmoney!I$3:I$5011,$B7,cmoney!$HA$3:$HA$5011,"="&amp;$A7)=0,"",COUNTIFS(cmoney!I$3:I$5011,$B7,cmoney!$HA$3:$HA$5011,"="&amp;$A7))</f>
        <v>142</v>
      </c>
      <c r="H7" s="15">
        <f>IF(COUNTIFS(cmoney!J$3:J$5011,$B7,cmoney!$HA$3:$HA$5011,"="&amp;$A7)=0,"",COUNTIFS(cmoney!J$3:J$5011,$B7,cmoney!$HA$3:$HA$5011,"="&amp;$A7))</f>
        <v>136</v>
      </c>
      <c r="I7" s="15">
        <f>IF(COUNTIFS(cmoney!K$3:K$5011,$B7,cmoney!$HA$3:$HA$5011,"="&amp;$A7)=0,"",COUNTIFS(cmoney!K$3:K$5011,$B7,cmoney!$HA$3:$HA$5011,"="&amp;$A7))</f>
        <v>122</v>
      </c>
      <c r="J7" s="15">
        <f>IF(COUNTIFS(cmoney!L$3:L$5011,$B7,cmoney!$HA$3:$HA$5011,"="&amp;$A7)=0,"",COUNTIFS(cmoney!L$3:L$5011,$B7,cmoney!$HA$3:$HA$5011,"="&amp;$A7))</f>
        <v>99</v>
      </c>
      <c r="K7" s="15">
        <f>IF(COUNTIFS(cmoney!M$3:M$5011,$B7,cmoney!$HA$3:$HA$5011,"="&amp;$A7)=0,"",COUNTIFS(cmoney!M$3:M$5011,$B7,cmoney!$HA$3:$HA$5011,"="&amp;$A7))</f>
        <v>140</v>
      </c>
      <c r="L7" s="15">
        <f>IF(COUNTIFS(cmoney!N$3:N$5011,$B7,cmoney!$HA$3:$HA$5011,"="&amp;$A7)=0,"",COUNTIFS(cmoney!N$3:N$5011,$B7,cmoney!$HA$3:$HA$5011,"="&amp;$A7))</f>
        <v>139</v>
      </c>
      <c r="M7" s="15">
        <f>IF(COUNTIFS(cmoney!O$3:O$5011,$B7,cmoney!$HA$3:$HA$5011,"="&amp;$A7)=0,"",COUNTIFS(cmoney!O$3:O$5011,$B7,cmoney!$HA$3:$HA$5011,"="&amp;$A7))</f>
        <v>123</v>
      </c>
      <c r="N7" s="15">
        <f>IF(COUNTIFS(cmoney!P$3:P$5011,$B7,cmoney!$HA$3:$HA$5011,"="&amp;$A7)=0,"",COUNTIFS(cmoney!P$3:P$5011,$B7,cmoney!$HA$3:$HA$5011,"="&amp;$A7))</f>
        <v>112</v>
      </c>
      <c r="O7" s="15">
        <f>IF(COUNTIFS(cmoney!Q$3:Q$5011,$B7,cmoney!$HA$3:$HA$5011,"="&amp;$A7)=0,"",COUNTIFS(cmoney!Q$3:Q$5011,$B7,cmoney!$HA$3:$HA$5011,"="&amp;$A7))</f>
        <v>91</v>
      </c>
      <c r="P7" s="15">
        <f>IF(COUNTIFS(cmoney!R$3:R$5011,$B7,cmoney!$HA$3:$HA$5011,"="&amp;$A7)=0,"",COUNTIFS(cmoney!R$3:R$5011,$B7,cmoney!$HA$3:$HA$5011,"="&amp;$A7))</f>
        <v>116</v>
      </c>
      <c r="Q7" s="15">
        <f>IF(COUNTIFS(cmoney!S$3:S$5011,$B7,cmoney!$HA$3:$HA$5011,"="&amp;$A7)=0,"",COUNTIFS(cmoney!S$3:S$5011,$B7,cmoney!$HA$3:$HA$5011,"="&amp;$A7))</f>
        <v>47</v>
      </c>
      <c r="R7" s="15">
        <f>IF(COUNTIFS(cmoney!T$3:T$5011,$B7,cmoney!$HA$3:$HA$5011,"="&amp;$A7)=0,"",COUNTIFS(cmoney!T$3:T$5011,$B7,cmoney!$HA$3:$HA$5011,"="&amp;$A7))</f>
        <v>122</v>
      </c>
      <c r="S7" s="15">
        <f>IF(COUNTIFS(cmoney!U$3:U$5011,$B7,cmoney!$HA$3:$HA$5011,"="&amp;$A7)=0,"",COUNTIFS(cmoney!U$3:U$5011,$B7,cmoney!$HA$3:$HA$5011,"="&amp;$A7))</f>
        <v>110</v>
      </c>
      <c r="T7" s="15">
        <f>IF(COUNTIFS(cmoney!V$3:V$5011,$B7,cmoney!$HA$3:$HA$5011,"="&amp;$A7)=0,"",COUNTIFS(cmoney!V$3:V$5011,$B7,cmoney!$HA$3:$HA$5011,"="&amp;$A7))</f>
        <v>123</v>
      </c>
      <c r="U7" s="15">
        <f>IF(COUNTIFS(cmoney!W$3:W$5011,$B7,cmoney!$HA$3:$HA$5011,"="&amp;$A7)=0,"",COUNTIFS(cmoney!W$3:W$5011,$B7,cmoney!$HA$3:$HA$5011,"="&amp;$A7))</f>
        <v>8</v>
      </c>
      <c r="V7" s="15">
        <f>IF(COUNTIFS(cmoney!X$3:X$5011,$B7,cmoney!$HA$3:$HA$5011,"="&amp;$A7)=0,"",COUNTIFS(cmoney!X$3:X$5011,$B7,cmoney!$HA$3:$HA$5011,"="&amp;$A7))</f>
        <v>59</v>
      </c>
      <c r="W7" s="15">
        <f>IF(COUNTIFS(cmoney!Y$3:Y$5011,$B7,cmoney!$HA$3:$HA$5011,"="&amp;$A7)=0,"",COUNTIFS(cmoney!Y$3:Y$5011,$B7,cmoney!$HA$3:$HA$5011,"="&amp;$A7))</f>
        <v>104</v>
      </c>
      <c r="X7" s="15">
        <f>IF(COUNTIFS(cmoney!Z$3:Z$5011,$B7,cmoney!$HA$3:$HA$5011,"="&amp;$A7)=0,"",COUNTIFS(cmoney!Z$3:Z$5011,$B7,cmoney!$HA$3:$HA$5011,"="&amp;$A7))</f>
        <v>50</v>
      </c>
      <c r="Y7" s="15">
        <f>IF(COUNTIFS(cmoney!AA$3:AA$5011,$B7,cmoney!$HA$3:$HA$5011,"="&amp;$A7)=0,"",COUNTIFS(cmoney!AA$3:AA$5011,$B7,cmoney!$HA$3:$HA$5011,"="&amp;$A7))</f>
        <v>87</v>
      </c>
      <c r="Z7" s="15">
        <f>IF(COUNTIFS(cmoney!AB$3:AB$5011,$B7,cmoney!$HA$3:$HA$5011,"="&amp;$A7)=0,"",COUNTIFS(cmoney!AB$3:AB$5011,$B7,cmoney!$HA$3:$HA$5011,"="&amp;$A7))</f>
        <v>51</v>
      </c>
      <c r="AA7" s="15">
        <f>IF(COUNTIFS(cmoney!AC$3:AC$5011,$B7,cmoney!$HA$3:$HA$5011,"="&amp;$A7)=0,"",COUNTIFS(cmoney!AC$3:AC$5011,$B7,cmoney!$HA$3:$HA$5011,"="&amp;$A7))</f>
        <v>68</v>
      </c>
      <c r="AB7" s="15">
        <f>IF(COUNTIFS(cmoney!AD$3:AD$5011,$B7,cmoney!$HA$3:$HA$5011,"="&amp;$A7)=0,"",COUNTIFS(cmoney!AD$3:AD$5011,$B7,cmoney!$HA$3:$HA$5011,"="&amp;$A7))</f>
        <v>114</v>
      </c>
      <c r="AC7" s="15">
        <f>IF(COUNTIFS(cmoney!AE$3:AE$5011,$B7,cmoney!$HA$3:$HA$5011,"="&amp;$A7)=0,"",COUNTIFS(cmoney!AE$3:AE$5011,$B7,cmoney!$HA$3:$HA$5011,"="&amp;$A7))</f>
        <v>110</v>
      </c>
      <c r="AD7" s="15">
        <f>IF(COUNTIFS(cmoney!AF$3:AF$5011,$B7,cmoney!$HA$3:$HA$5011,"="&amp;$A7)=0,"",COUNTIFS(cmoney!AF$3:AF$5011,$B7,cmoney!$HA$3:$HA$5011,"="&amp;$A7))</f>
        <v>84</v>
      </c>
      <c r="AE7" s="15">
        <f>IF(COUNTIFS(cmoney!AG$3:AG$5011,$B7,cmoney!$HA$3:$HA$5011,"="&amp;$A7)=0,"",COUNTIFS(cmoney!AG$3:AG$5011,$B7,cmoney!$HA$3:$HA$5011,"="&amp;$A7))</f>
        <v>63</v>
      </c>
      <c r="AF7" s="15">
        <f>IF(COUNTIFS(cmoney!AH$3:AH$5011,$B7,cmoney!$HA$3:$HA$5011,"="&amp;$A7)=0,"",COUNTIFS(cmoney!AH$3:AH$5011,$B7,cmoney!$HA$3:$HA$5011,"="&amp;$A7))</f>
        <v>116</v>
      </c>
      <c r="AG7" s="15">
        <f>IF(COUNTIFS(cmoney!AI$3:AI$5011,$B7,cmoney!$HA$3:$HA$5011,"="&amp;$A7)=0,"",COUNTIFS(cmoney!AI$3:AI$5011,$B7,cmoney!$HA$3:$HA$5011,"="&amp;$A7))</f>
        <v>102</v>
      </c>
      <c r="AH7" s="15">
        <f>IF(COUNTIFS(cmoney!AJ$3:AJ$5011,$B7,cmoney!$HA$3:$HA$5011,"="&amp;$A7)=0,"",COUNTIFS(cmoney!AJ$3:AJ$5011,$B7,cmoney!$HA$3:$HA$5011,"="&amp;$A7))</f>
        <v>76</v>
      </c>
      <c r="AI7" s="15">
        <f>IF(COUNTIFS(cmoney!AK$3:AK$5011,$B7,cmoney!$HA$3:$HA$5011,"="&amp;$A7)=0,"",COUNTIFS(cmoney!AK$3:AK$5011,$B7,cmoney!$HA$3:$HA$5011,"="&amp;$A7))</f>
        <v>93</v>
      </c>
      <c r="AJ7" s="15">
        <f>IF(COUNTIFS(cmoney!AL$3:AL$5011,$B7,cmoney!$HA$3:$HA$5011,"="&amp;$A7)=0,"",COUNTIFS(cmoney!AL$3:AL$5011,$B7,cmoney!$HA$3:$HA$5011,"="&amp;$A7))</f>
        <v>100</v>
      </c>
      <c r="AK7" s="15">
        <f>IF(COUNTIFS(cmoney!AM$3:AM$5011,$B7,cmoney!$HA$3:$HA$5011,"="&amp;$A7)=0,"",COUNTIFS(cmoney!AM$3:AM$5011,$B7,cmoney!$HA$3:$HA$5011,"="&amp;$A7))</f>
        <v>54</v>
      </c>
      <c r="AL7" s="15">
        <f>IF(COUNTIFS(cmoney!AN$3:AN$5011,$B7,cmoney!$HA$3:$HA$5011,"="&amp;$A7)=0,"",COUNTIFS(cmoney!AN$3:AN$5011,$B7,cmoney!$HA$3:$HA$5011,"="&amp;$A7))</f>
        <v>60</v>
      </c>
      <c r="AM7" s="15">
        <f>IF(COUNTIFS(cmoney!AO$3:AO$5011,$B7,cmoney!$HA$3:$HA$5011,"="&amp;$A7)=0,"",COUNTIFS(cmoney!AO$3:AO$5011,$B7,cmoney!$HA$3:$HA$5011,"="&amp;$A7))</f>
        <v>95</v>
      </c>
      <c r="AN7" s="15">
        <f>IF(COUNTIFS(cmoney!AP$3:AP$5011,$B7,cmoney!$HA$3:$HA$5011,"="&amp;$A7)=0,"",COUNTIFS(cmoney!AP$3:AP$5011,$B7,cmoney!$HA$3:$HA$5011,"="&amp;$A7))</f>
        <v>101</v>
      </c>
      <c r="AO7" s="15">
        <f>IF(COUNTIFS(cmoney!AQ$3:AQ$5011,$B7,cmoney!$HA$3:$HA$5011,"="&amp;$A7)=0,"",COUNTIFS(cmoney!AQ$3:AQ$5011,$B7,cmoney!$HA$3:$HA$5011,"="&amp;$A7))</f>
        <v>39</v>
      </c>
      <c r="AP7" s="15">
        <f>IF(COUNTIFS(cmoney!AR$3:AR$5011,$B7,cmoney!$HA$3:$HA$5011,"="&amp;$A7)=0,"",COUNTIFS(cmoney!AR$3:AR$5011,$B7,cmoney!$HA$3:$HA$5011,"="&amp;$A7))</f>
        <v>139</v>
      </c>
      <c r="AQ7" s="15">
        <f>IF(COUNTIFS(cmoney!AS$3:AS$5011,$B7,cmoney!$HA$3:$HA$5011,"="&amp;$A7)=0,"",COUNTIFS(cmoney!AS$3:AS$5011,$B7,cmoney!$HA$3:$HA$5011,"="&amp;$A7))</f>
        <v>121</v>
      </c>
      <c r="AR7" s="15">
        <f>IF(COUNTIFS(cmoney!AT$3:AT$5011,$B7,cmoney!$HA$3:$HA$5011,"="&amp;$A7)=0,"",COUNTIFS(cmoney!AT$3:AT$5011,$B7,cmoney!$HA$3:$HA$5011,"="&amp;$A7))</f>
        <v>113</v>
      </c>
      <c r="AS7" s="15">
        <f>IF(COUNTIFS(cmoney!AU$3:AU$5011,$B7,cmoney!$HA$3:$HA$5011,"="&amp;$A7)=0,"",COUNTIFS(cmoney!AU$3:AU$5011,$B7,cmoney!$HA$3:$HA$5011,"="&amp;$A7))</f>
        <v>78</v>
      </c>
      <c r="AT7" s="15">
        <f>IF(COUNTIFS(cmoney!AV$3:AV$5011,$B7,cmoney!$HA$3:$HA$5011,"="&amp;$A7)=0,"",COUNTIFS(cmoney!AV$3:AV$5011,$B7,cmoney!$HA$3:$HA$5011,"="&amp;$A7))</f>
        <v>85</v>
      </c>
      <c r="AU7" s="15">
        <f>IF(COUNTIFS(cmoney!AW$3:AW$5011,$B7,cmoney!$HA$3:$HA$5011,"="&amp;$A7)=0,"",COUNTIFS(cmoney!AW$3:AW$5011,$B7,cmoney!$HA$3:$HA$5011,"="&amp;$A7))</f>
        <v>111</v>
      </c>
      <c r="AV7" s="15">
        <f>IF(COUNTIFS(cmoney!AX$3:AX$5011,$B7,cmoney!$HA$3:$HA$5011,"="&amp;$A7)=0,"",COUNTIFS(cmoney!AX$3:AX$5011,$B7,cmoney!$HA$3:$HA$5011,"="&amp;$A7))</f>
        <v>88</v>
      </c>
      <c r="AW7" s="15">
        <f>IF(COUNTIFS(cmoney!AY$3:AY$5011,$B7,cmoney!$HA$3:$HA$5011,"="&amp;$A7)=0,"",COUNTIFS(cmoney!AY$3:AY$5011,$B7,cmoney!$HA$3:$HA$5011,"="&amp;$A7))</f>
        <v>61</v>
      </c>
      <c r="AX7" s="15">
        <f>IF(COUNTIFS(cmoney!AZ$3:AZ$5011,$B7,cmoney!$HA$3:$HA$5011,"="&amp;$A7)=0,"",COUNTIFS(cmoney!AZ$3:AZ$5011,$B7,cmoney!$HA$3:$HA$5011,"="&amp;$A7))</f>
        <v>103</v>
      </c>
      <c r="AY7" s="15">
        <f>IF(COUNTIFS(cmoney!BA$3:BA$5011,$B7,cmoney!$HA$3:$HA$5011,"="&amp;$A7)=0,"",COUNTIFS(cmoney!BA$3:BA$5011,$B7,cmoney!$HA$3:$HA$5011,"="&amp;$A7))</f>
        <v>90</v>
      </c>
      <c r="AZ7" s="15">
        <f>IF(COUNTIFS(cmoney!BB$3:BB$5011,$B7,cmoney!$HA$3:$HA$5011,"="&amp;$A7)=0,"",COUNTIFS(cmoney!BB$3:BB$5011,$B7,cmoney!$HA$3:$HA$5011,"="&amp;$A7))</f>
        <v>83</v>
      </c>
      <c r="BA7" s="15">
        <f>IF(COUNTIFS(cmoney!BC$3:BC$5011,$B7,cmoney!$HA$3:$HA$5011,"="&amp;$A7)=0,"",COUNTIFS(cmoney!BC$3:BC$5011,$B7,cmoney!$HA$3:$HA$5011,"="&amp;$A7))</f>
        <v>74</v>
      </c>
      <c r="BB7" s="15">
        <f>IF(COUNTIFS(cmoney!BD$3:BD$5011,$B7,cmoney!$HA$3:$HA$5011,"="&amp;$A7)=0,"",COUNTIFS(cmoney!BD$3:BD$5011,$B7,cmoney!$HA$3:$HA$5011,"="&amp;$A7))</f>
        <v>90</v>
      </c>
      <c r="BC7" s="15">
        <f>IF(COUNTIFS(cmoney!BE$3:BE$5011,$B7,cmoney!$HA$3:$HA$5011,"="&amp;$A7)=0,"",COUNTIFS(cmoney!BE$3:BE$5011,$B7,cmoney!$HA$3:$HA$5011,"="&amp;$A7))</f>
        <v>126</v>
      </c>
      <c r="BD7" s="15">
        <f>IF(COUNTIFS(cmoney!BF$3:BF$5011,$B7,cmoney!$HA$3:$HA$5011,"="&amp;$A7)=0,"",COUNTIFS(cmoney!BF$3:BF$5011,$B7,cmoney!$HA$3:$HA$5011,"="&amp;$A7))</f>
        <v>92</v>
      </c>
      <c r="BE7" s="15">
        <f>IF(COUNTIFS(cmoney!BG$3:BG$5011,$B7,cmoney!$HA$3:$HA$5011,"="&amp;$A7)=0,"",COUNTIFS(cmoney!BG$3:BG$5011,$B7,cmoney!$HA$3:$HA$5011,"="&amp;$A7))</f>
        <v>120</v>
      </c>
      <c r="BF7" s="15">
        <f>IF(COUNTIFS(cmoney!BH$3:BH$5011,$B7,cmoney!$HA$3:$HA$5011,"="&amp;$A7)=0,"",COUNTIFS(cmoney!BH$3:BH$5011,$B7,cmoney!$HA$3:$HA$5011,"="&amp;$A7))</f>
        <v>34</v>
      </c>
      <c r="BG7" s="15">
        <f>IF(COUNTIFS(cmoney!BI$3:BI$5011,$B7,cmoney!$HA$3:$HA$5011,"="&amp;$A7)=0,"",COUNTIFS(cmoney!BI$3:BI$5011,$B7,cmoney!$HA$3:$HA$5011,"="&amp;$A7))</f>
        <v>94</v>
      </c>
      <c r="BH7" s="15">
        <f>IF(COUNTIFS(cmoney!BJ$3:BJ$5011,$B7,cmoney!$HA$3:$HA$5011,"="&amp;$A7)=0,"",COUNTIFS(cmoney!BJ$3:BJ$5011,$B7,cmoney!$HA$3:$HA$5011,"="&amp;$A7))</f>
        <v>138</v>
      </c>
      <c r="BI7" s="15">
        <f>IF(COUNTIFS(cmoney!BK$3:BK$5011,$B7,cmoney!$HA$3:$HA$5011,"="&amp;$A7)=0,"",COUNTIFS(cmoney!BK$3:BK$5011,$B7,cmoney!$HA$3:$HA$5011,"="&amp;$A7))</f>
        <v>97</v>
      </c>
      <c r="BJ7" s="15">
        <f>IF(COUNTIFS(cmoney!BL$3:BL$5011,$B7,cmoney!$HA$3:$HA$5011,"="&amp;$A7)=0,"",COUNTIFS(cmoney!BL$3:BL$5011,$B7,cmoney!$HA$3:$HA$5011,"="&amp;$A7))</f>
        <v>99</v>
      </c>
      <c r="BK7" s="15">
        <f>IF(COUNTIFS(cmoney!BM$3:BM$5011,$B7,cmoney!$HA$3:$HA$5011,"="&amp;$A7)=0,"",COUNTIFS(cmoney!BM$3:BM$5011,$B7,cmoney!$HA$3:$HA$5011,"="&amp;$A7))</f>
        <v>47</v>
      </c>
      <c r="BL7" s="15">
        <f>IF(COUNTIFS(cmoney!BN$3:BN$5011,$B7,cmoney!$HA$3:$HA$5011,"="&amp;$A7)=0,"",COUNTIFS(cmoney!BN$3:BN$5011,$B7,cmoney!$HA$3:$HA$5011,"="&amp;$A7))</f>
        <v>94</v>
      </c>
      <c r="BM7" s="15">
        <f>IF(COUNTIFS(cmoney!BO$3:BO$5011,$B7,cmoney!$HA$3:$HA$5011,"="&amp;$A7)=0,"",COUNTIFS(cmoney!BO$3:BO$5011,$B7,cmoney!$HA$3:$HA$5011,"="&amp;$A7))</f>
        <v>45</v>
      </c>
      <c r="BN7" s="15">
        <f>IF(COUNTIFS(cmoney!BP$3:BP$5011,$B7,cmoney!$HA$3:$HA$5011,"="&amp;$A7)=0,"",COUNTIFS(cmoney!BP$3:BP$5011,$B7,cmoney!$HA$3:$HA$5011,"="&amp;$A7))</f>
        <v>83</v>
      </c>
      <c r="BO7" s="15">
        <f>IF(COUNTIFS(cmoney!BQ$3:BQ$5011,$B7,cmoney!$HA$3:$HA$5011,"="&amp;$A7)=0,"",COUNTIFS(cmoney!BQ$3:BQ$5011,$B7,cmoney!$HA$3:$HA$5011,"="&amp;$A7))</f>
        <v>56</v>
      </c>
      <c r="BP7" s="15">
        <f>IF(COUNTIFS(cmoney!BR$3:BR$5011,$B7,cmoney!$HA$3:$HA$5011,"="&amp;$A7)=0,"",COUNTIFS(cmoney!BR$3:BR$5011,$B7,cmoney!$HA$3:$HA$5011,"="&amp;$A7))</f>
        <v>108</v>
      </c>
      <c r="BQ7" s="15">
        <f>IF(COUNTIFS(cmoney!BS$3:BS$5011,$B7,cmoney!$HA$3:$HA$5011,"="&amp;$A7)=0,"",COUNTIFS(cmoney!BS$3:BS$5011,$B7,cmoney!$HA$3:$HA$5011,"="&amp;$A7))</f>
        <v>138</v>
      </c>
      <c r="BR7" s="15">
        <f>IF(COUNTIFS(cmoney!BT$3:BT$5011,$B7,cmoney!$HA$3:$HA$5011,"="&amp;$A7)=0,"",COUNTIFS(cmoney!BT$3:BT$5011,$B7,cmoney!$HA$3:$HA$5011,"="&amp;$A7))</f>
        <v>57</v>
      </c>
      <c r="BS7" s="15">
        <f>IF(COUNTIFS(cmoney!BU$3:BU$5011,$B7,cmoney!$HA$3:$HA$5011,"="&amp;$A7)=0,"",COUNTIFS(cmoney!BU$3:BU$5011,$B7,cmoney!$HA$3:$HA$5011,"="&amp;$A7))</f>
        <v>14</v>
      </c>
      <c r="BT7" s="15">
        <f>IF(COUNTIFS(cmoney!BV$3:BV$5011,$B7,cmoney!$HA$3:$HA$5011,"="&amp;$A7)=0,"",COUNTIFS(cmoney!BV$3:BV$5011,$B7,cmoney!$HA$3:$HA$5011,"="&amp;$A7))</f>
        <v>81</v>
      </c>
      <c r="BU7" s="15">
        <f>IF(COUNTIFS(cmoney!BW$3:BW$5011,$B7,cmoney!$HA$3:$HA$5011,"="&amp;$A7)=0,"",COUNTIFS(cmoney!BW$3:BW$5011,$B7,cmoney!$HA$3:$HA$5011,"="&amp;$A7))</f>
        <v>60</v>
      </c>
      <c r="BV7" s="15">
        <f>IF(COUNTIFS(cmoney!BX$3:BX$5011,$B7,cmoney!$HA$3:$HA$5011,"="&amp;$A7)=0,"",COUNTIFS(cmoney!BX$3:BX$5011,$B7,cmoney!$HA$3:$HA$5011,"="&amp;$A7))</f>
        <v>82</v>
      </c>
      <c r="BW7" s="15">
        <f>IF(COUNTIFS(cmoney!BY$3:BY$5011,$B7,cmoney!$HA$3:$HA$5011,"="&amp;$A7)=0,"",COUNTIFS(cmoney!BY$3:BY$5011,$B7,cmoney!$HA$3:$HA$5011,"="&amp;$A7))</f>
        <v>115</v>
      </c>
      <c r="BX7" s="15">
        <f>IF(COUNTIFS(cmoney!BZ$3:BZ$5011,$B7,cmoney!$HA$3:$HA$5011,"="&amp;$A7)=0,"",COUNTIFS(cmoney!BZ$3:BZ$5011,$B7,cmoney!$HA$3:$HA$5011,"="&amp;$A7))</f>
        <v>142</v>
      </c>
      <c r="BY7" s="15">
        <f>IF(COUNTIFS(cmoney!CA$3:CA$5011,$B7,cmoney!$HA$3:$HA$5011,"="&amp;$A7)=0,"",COUNTIFS(cmoney!CA$3:CA$5011,$B7,cmoney!$HA$3:$HA$5011,"="&amp;$A7))</f>
        <v>123</v>
      </c>
      <c r="BZ7" s="15">
        <f>IF(COUNTIFS(cmoney!CB$3:CB$5011,$B7,cmoney!$HA$3:$HA$5011,"="&amp;$A7)=0,"",COUNTIFS(cmoney!CB$3:CB$5011,$B7,cmoney!$HA$3:$HA$5011,"="&amp;$A7))</f>
        <v>113</v>
      </c>
      <c r="CA7" s="15">
        <f>IF(COUNTIFS(cmoney!CC$3:CC$5011,$B7,cmoney!$HA$3:$HA$5011,"="&amp;$A7)=0,"",COUNTIFS(cmoney!CC$3:CC$5011,$B7,cmoney!$HA$3:$HA$5011,"="&amp;$A7))</f>
        <v>131</v>
      </c>
      <c r="CB7" s="15">
        <f>IF(COUNTIFS(cmoney!CD$3:CD$5011,$B7,cmoney!$HA$3:$HA$5011,"="&amp;$A7)=0,"",COUNTIFS(cmoney!CD$3:CD$5011,$B7,cmoney!$HA$3:$HA$5011,"="&amp;$A7))</f>
        <v>41</v>
      </c>
      <c r="CC7" s="15">
        <f>IF(COUNTIFS(cmoney!CE$3:CE$5011,$B7,cmoney!$HA$3:$HA$5011,"="&amp;$A7)=0,"",COUNTIFS(cmoney!CE$3:CE$5011,$B7,cmoney!$HA$3:$HA$5011,"="&amp;$A7))</f>
        <v>74</v>
      </c>
      <c r="CD7" s="15">
        <f>IF(COUNTIFS(cmoney!CF$3:CF$5011,$B7,cmoney!$HA$3:$HA$5011,"="&amp;$A7)=0,"",COUNTIFS(cmoney!CF$3:CF$5011,$B7,cmoney!$HA$3:$HA$5011,"="&amp;$A7))</f>
        <v>92</v>
      </c>
      <c r="CE7" s="15">
        <f>IF(COUNTIFS(cmoney!CG$3:CG$5011,$B7,cmoney!$HA$3:$HA$5011,"="&amp;$A7)=0,"",COUNTIFS(cmoney!CG$3:CG$5011,$B7,cmoney!$HA$3:$HA$5011,"="&amp;$A7))</f>
        <v>97</v>
      </c>
      <c r="CF7" s="15">
        <f>IF(COUNTIFS(cmoney!CH$3:CH$5011,$B7,cmoney!$HA$3:$HA$5011,"="&amp;$A7)=0,"",COUNTIFS(cmoney!CH$3:CH$5011,$B7,cmoney!$HA$3:$HA$5011,"="&amp;$A7))</f>
        <v>133</v>
      </c>
      <c r="CG7" s="15">
        <f>IF(COUNTIFS(cmoney!CI$3:CI$5011,$B7,cmoney!$HA$3:$HA$5011,"="&amp;$A7)=0,"",COUNTIFS(cmoney!CI$3:CI$5011,$B7,cmoney!$HA$3:$HA$5011,"="&amp;$A7))</f>
        <v>79</v>
      </c>
      <c r="CH7" s="15">
        <f>IF(COUNTIFS(cmoney!CJ$3:CJ$5011,$B7,cmoney!$HA$3:$HA$5011,"="&amp;$A7)=0,"",COUNTIFS(cmoney!CJ$3:CJ$5011,$B7,cmoney!$HA$3:$HA$5011,"="&amp;$A7))</f>
        <v>96</v>
      </c>
      <c r="CI7" s="15">
        <f>IF(COUNTIFS(cmoney!CK$3:CK$5011,$B7,cmoney!$HA$3:$HA$5011,"="&amp;$A7)=0,"",COUNTIFS(cmoney!CK$3:CK$5011,$B7,cmoney!$HA$3:$HA$5011,"="&amp;$A7))</f>
        <v>58</v>
      </c>
      <c r="CJ7" s="15">
        <f>IF(COUNTIFS(cmoney!CL$3:CL$5011,$B7,cmoney!$HA$3:$HA$5011,"="&amp;$A7)=0,"",COUNTIFS(cmoney!CL$3:CL$5011,$B7,cmoney!$HA$3:$HA$5011,"="&amp;$A7))</f>
        <v>59</v>
      </c>
      <c r="CK7" s="15">
        <f>IF(COUNTIFS(cmoney!CM$3:CM$5011,$B7,cmoney!$HA$3:$HA$5011,"="&amp;$A7)=0,"",COUNTIFS(cmoney!CM$3:CM$5011,$B7,cmoney!$HA$3:$HA$5011,"="&amp;$A7))</f>
        <v>55</v>
      </c>
      <c r="CL7" s="15">
        <f>IF(COUNTIFS(cmoney!CN$3:CN$5011,$B7,cmoney!$HA$3:$HA$5011,"="&amp;$A7)=0,"",COUNTIFS(cmoney!CN$3:CN$5011,$B7,cmoney!$HA$3:$HA$5011,"="&amp;$A7))</f>
        <v>59</v>
      </c>
      <c r="CM7" s="15">
        <f>IF(COUNTIFS(cmoney!CO$3:CO$5011,$B7,cmoney!$HA$3:$HA$5011,"="&amp;$A7)=0,"",COUNTIFS(cmoney!CO$3:CO$5011,$B7,cmoney!$HA$3:$HA$5011,"="&amp;$A7))</f>
        <v>66</v>
      </c>
      <c r="CN7" s="15">
        <f>IF(COUNTIFS(cmoney!CP$3:CP$5011,$B7,cmoney!$HA$3:$HA$5011,"="&amp;$A7)=0,"",COUNTIFS(cmoney!CP$3:CP$5011,$B7,cmoney!$HA$3:$HA$5011,"="&amp;$A7))</f>
        <v>132</v>
      </c>
      <c r="CO7" s="15">
        <f>IF(COUNTIFS(cmoney!CQ$3:CQ$5011,$B7,cmoney!$HA$3:$HA$5011,"="&amp;$A7)=0,"",COUNTIFS(cmoney!CQ$3:CQ$5011,$B7,cmoney!$HA$3:$HA$5011,"="&amp;$A7))</f>
        <v>68</v>
      </c>
      <c r="CP7" s="15">
        <f>IF(COUNTIFS(cmoney!CR$3:CR$5011,$B7,cmoney!$HA$3:$HA$5011,"="&amp;$A7)=0,"",COUNTIFS(cmoney!CR$3:CR$5011,$B7,cmoney!$HA$3:$HA$5011,"="&amp;$A7))</f>
        <v>63</v>
      </c>
      <c r="CQ7" s="15">
        <f>IF(COUNTIFS(cmoney!CS$3:CS$5011,$B7,cmoney!$HA$3:$HA$5011,"="&amp;$A7)=0,"",COUNTIFS(cmoney!CS$3:CS$5011,$B7,cmoney!$HA$3:$HA$5011,"="&amp;$A7))</f>
        <v>87</v>
      </c>
      <c r="CR7" s="15">
        <f>IF(COUNTIFS(cmoney!CT$3:CT$5011,$B7,cmoney!$HA$3:$HA$5011,"="&amp;$A7)=0,"",COUNTIFS(cmoney!CT$3:CT$5011,$B7,cmoney!$HA$3:$HA$5011,"="&amp;$A7))</f>
        <v>94</v>
      </c>
      <c r="CS7" s="15">
        <f>IF(COUNTIFS(cmoney!CU$3:CU$5011,$B7,cmoney!$HA$3:$HA$5011,"="&amp;$A7)=0,"",COUNTIFS(cmoney!CU$3:CU$5011,$B7,cmoney!$HA$3:$HA$5011,"="&amp;$A7))</f>
        <v>142</v>
      </c>
      <c r="CT7" s="15">
        <f>IF(COUNTIFS(cmoney!CV$3:CV$5011,$B7,cmoney!$HA$3:$HA$5011,"="&amp;$A7)=0,"",COUNTIFS(cmoney!CV$3:CV$5011,$B7,cmoney!$HA$3:$HA$5011,"="&amp;$A7))</f>
        <v>66</v>
      </c>
      <c r="CU7" s="15">
        <f>IF(COUNTIFS(cmoney!CW$3:CW$5011,$B7,cmoney!$HA$3:$HA$5011,"="&amp;$A7)=0,"",COUNTIFS(cmoney!CW$3:CW$5011,$B7,cmoney!$HA$3:$HA$5011,"="&amp;$A7))</f>
        <v>125</v>
      </c>
      <c r="CV7" s="15">
        <f>IF(COUNTIFS(cmoney!CX$3:CX$5011,$B7,cmoney!$HA$3:$HA$5011,"="&amp;$A7)=0,"",COUNTIFS(cmoney!CX$3:CX$5011,$B7,cmoney!$HA$3:$HA$5011,"="&amp;$A7))</f>
        <v>34</v>
      </c>
      <c r="CW7" s="15">
        <f>IF(COUNTIFS(cmoney!CY$3:CY$5011,$B7,cmoney!$HA$3:$HA$5011,"="&amp;$A7)=0,"",COUNTIFS(cmoney!CY$3:CY$5011,$B7,cmoney!$HA$3:$HA$5011,"="&amp;$A7))</f>
        <v>80</v>
      </c>
      <c r="CX7" s="15">
        <f>IF(COUNTIFS(cmoney!CZ$3:CZ$5011,$B7,cmoney!$HA$3:$HA$5011,"="&amp;$A7)=0,"",COUNTIFS(cmoney!CZ$3:CZ$5011,$B7,cmoney!$HA$3:$HA$5011,"="&amp;$A7))</f>
        <v>32</v>
      </c>
      <c r="CY7" s="15">
        <f>IF(COUNTIFS(cmoney!DA$3:DA$5011,$B7,cmoney!$HA$3:$HA$5011,"="&amp;$A7)=0,"",COUNTIFS(cmoney!DA$3:DA$5011,$B7,cmoney!$HA$3:$HA$5011,"="&amp;$A7))</f>
        <v>95</v>
      </c>
      <c r="CZ7" s="15">
        <f>IF(COUNTIFS(cmoney!DB$3:DB$5011,$B7,cmoney!$HA$3:$HA$5011,"="&amp;$A7)=0,"",COUNTIFS(cmoney!DB$3:DB$5011,$B7,cmoney!$HA$3:$HA$5011,"="&amp;$A7))</f>
        <v>117</v>
      </c>
      <c r="DA7" s="15">
        <f>IF(COUNTIFS(cmoney!DC$3:DC$5011,$B7,cmoney!$HA$3:$HA$5011,"="&amp;$A7)=0,"",COUNTIFS(cmoney!DC$3:DC$5011,$B7,cmoney!$HA$3:$HA$5011,"="&amp;$A7))</f>
        <v>98</v>
      </c>
      <c r="DB7" s="15">
        <f>IF(COUNTIFS(cmoney!DD$3:DD$5011,$B7,cmoney!$HA$3:$HA$5011,"="&amp;$A7)=0,"",COUNTIFS(cmoney!DD$3:DD$5011,$B7,cmoney!$HA$3:$HA$5011,"="&amp;$A7))</f>
        <v>99</v>
      </c>
      <c r="DC7" s="15">
        <f>IF(COUNTIFS(cmoney!DE$3:DE$5011,$B7,cmoney!$HA$3:$HA$5011,"="&amp;$A7)=0,"",COUNTIFS(cmoney!DE$3:DE$5011,$B7,cmoney!$HA$3:$HA$5011,"="&amp;$A7))</f>
        <v>74</v>
      </c>
      <c r="DD7" s="15">
        <f>IF(COUNTIFS(cmoney!DF$3:DF$5011,$B7,cmoney!$HA$3:$HA$5011,"="&amp;$A7)=0,"",COUNTIFS(cmoney!DF$3:DF$5011,$B7,cmoney!$HA$3:$HA$5011,"="&amp;$A7))</f>
        <v>15</v>
      </c>
      <c r="DE7" s="15">
        <f>IF(COUNTIFS(cmoney!DG$3:DG$5011,$B7,cmoney!$HA$3:$HA$5011,"="&amp;$A7)=0,"",COUNTIFS(cmoney!DG$3:DG$5011,$B7,cmoney!$HA$3:$HA$5011,"="&amp;$A7))</f>
        <v>40</v>
      </c>
      <c r="DF7" s="15">
        <f>IF(COUNTIFS(cmoney!DH$3:DH$5011,$B7,cmoney!$HA$3:$HA$5011,"="&amp;$A7)=0,"",COUNTIFS(cmoney!DH$3:DH$5011,$B7,cmoney!$HA$3:$HA$5011,"="&amp;$A7))</f>
        <v>72</v>
      </c>
      <c r="DG7" s="15">
        <f>IF(COUNTIFS(cmoney!DI$3:DI$5011,$B7,cmoney!$HA$3:$HA$5011,"="&amp;$A7)=0,"",COUNTIFS(cmoney!DI$3:DI$5011,$B7,cmoney!$HA$3:$HA$5011,"="&amp;$A7))</f>
        <v>62</v>
      </c>
      <c r="DH7" s="15">
        <f>IF(COUNTIFS(cmoney!DJ$3:DJ$5011,$B7,cmoney!$HA$3:$HA$5011,"="&amp;$A7)=0,"",COUNTIFS(cmoney!DJ$3:DJ$5011,$B7,cmoney!$HA$3:$HA$5011,"="&amp;$A7))</f>
        <v>51</v>
      </c>
      <c r="DI7" s="15">
        <f>IF(COUNTIFS(cmoney!DK$3:DK$5011,$B7,cmoney!$HA$3:$HA$5011,"="&amp;$A7)=0,"",COUNTIFS(cmoney!DK$3:DK$5011,$B7,cmoney!$HA$3:$HA$5011,"="&amp;$A7))</f>
        <v>64</v>
      </c>
      <c r="DJ7" s="15">
        <f>IF(COUNTIFS(cmoney!DL$3:DL$5011,$B7,cmoney!$HA$3:$HA$5011,"="&amp;$A7)=0,"",COUNTIFS(cmoney!DL$3:DL$5011,$B7,cmoney!$HA$3:$HA$5011,"="&amp;$A7))</f>
        <v>49</v>
      </c>
      <c r="DK7" s="15">
        <f>IF(COUNTIFS(cmoney!DM$3:DM$5011,$B7,cmoney!$HA$3:$HA$5011,"="&amp;$A7)=0,"",COUNTIFS(cmoney!DM$3:DM$5011,$B7,cmoney!$HA$3:$HA$5011,"="&amp;$A7))</f>
        <v>83</v>
      </c>
      <c r="DL7" s="15">
        <f>IF(COUNTIFS(cmoney!DN$3:DN$5011,$B7,cmoney!$HA$3:$HA$5011,"="&amp;$A7)=0,"",COUNTIFS(cmoney!DN$3:DN$5011,$B7,cmoney!$HA$3:$HA$5011,"="&amp;$A7))</f>
        <v>51</v>
      </c>
      <c r="DM7" s="15">
        <f>IF(COUNTIFS(cmoney!DO$3:DO$5011,$B7,cmoney!$HA$3:$HA$5011,"="&amp;$A7)=0,"",COUNTIFS(cmoney!DO$3:DO$5011,$B7,cmoney!$HA$3:$HA$5011,"="&amp;$A7))</f>
        <v>23</v>
      </c>
      <c r="DN7" s="15">
        <f>IF(COUNTIFS(cmoney!DP$3:DP$5011,$B7,cmoney!$HA$3:$HA$5011,"="&amp;$A7)=0,"",COUNTIFS(cmoney!DP$3:DP$5011,$B7,cmoney!$HA$3:$HA$5011,"="&amp;$A7))</f>
        <v>69</v>
      </c>
      <c r="DO7" s="15" t="str">
        <f>IF(COUNTIFS(cmoney!DQ$3:DQ$5011,$B7,cmoney!$HA$3:$HA$5011,"="&amp;$A7)=0,"",COUNTIFS(cmoney!DQ$3:DQ$5011,$B7,cmoney!$HA$3:$HA$5011,"="&amp;$A7))</f>
        <v/>
      </c>
      <c r="DP7" s="15">
        <f>IF(COUNTIFS(cmoney!DR$3:DR$5011,$B7,cmoney!$HA$3:$HA$5011,"="&amp;$A7)=0,"",COUNTIFS(cmoney!DR$3:DR$5011,$B7,cmoney!$HA$3:$HA$5011,"="&amp;$A7))</f>
        <v>29</v>
      </c>
      <c r="DQ7" s="15">
        <f>IF(COUNTIFS(cmoney!DS$3:DS$5011,$B7,cmoney!$HA$3:$HA$5011,"="&amp;$A7)=0,"",COUNTIFS(cmoney!DS$3:DS$5011,$B7,cmoney!$HA$3:$HA$5011,"="&amp;$A7))</f>
        <v>122</v>
      </c>
      <c r="DR7" s="15">
        <f>IF(COUNTIFS(cmoney!DT$3:DT$5011,$B7,cmoney!$HA$3:$HA$5011,"="&amp;$A7)=0,"",COUNTIFS(cmoney!DT$3:DT$5011,$B7,cmoney!$HA$3:$HA$5011,"="&amp;$A7))</f>
        <v>113</v>
      </c>
      <c r="DS7" s="15">
        <f>IF(COUNTIFS(cmoney!DU$3:DU$5011,$B7,cmoney!$HA$3:$HA$5011,"="&amp;$A7)=0,"",COUNTIFS(cmoney!DU$3:DU$5011,$B7,cmoney!$HA$3:$HA$5011,"="&amp;$A7))</f>
        <v>52</v>
      </c>
      <c r="DT7" s="15">
        <f>IF(COUNTIFS(cmoney!DV$3:DV$5011,$B7,cmoney!$HA$3:$HA$5011,"="&amp;$A7)=0,"",COUNTIFS(cmoney!DV$3:DV$5011,$B7,cmoney!$HA$3:$HA$5011,"="&amp;$A7))</f>
        <v>73</v>
      </c>
      <c r="DU7" s="15">
        <f>IF(COUNTIFS(cmoney!DW$3:DW$5011,$B7,cmoney!$HA$3:$HA$5011,"="&amp;$A7)=0,"",COUNTIFS(cmoney!DW$3:DW$5011,$B7,cmoney!$HA$3:$HA$5011,"="&amp;$A7))</f>
        <v>113</v>
      </c>
      <c r="DV7" s="15">
        <f>IF(COUNTIFS(cmoney!DX$3:DX$5011,$B7,cmoney!$HA$3:$HA$5011,"="&amp;$A7)=0,"",COUNTIFS(cmoney!DX$3:DX$5011,$B7,cmoney!$HA$3:$HA$5011,"="&amp;$A7))</f>
        <v>114</v>
      </c>
      <c r="DW7" s="15">
        <f>IF(COUNTIFS(cmoney!DY$3:DY$5011,$B7,cmoney!$HA$3:$HA$5011,"="&amp;$A7)=0,"",COUNTIFS(cmoney!DY$3:DY$5011,$B7,cmoney!$HA$3:$HA$5011,"="&amp;$A7))</f>
        <v>53</v>
      </c>
      <c r="DX7" s="15">
        <f>IF(COUNTIFS(cmoney!DZ$3:DZ$5011,$B7,cmoney!$HA$3:$HA$5011,"="&amp;$A7)=0,"",COUNTIFS(cmoney!DZ$3:DZ$5011,$B7,cmoney!$HA$3:$HA$5011,"="&amp;$A7))</f>
        <v>119</v>
      </c>
      <c r="DY7" s="15">
        <f>IF(COUNTIFS(cmoney!EA$3:EA$5011,$B7,cmoney!$HA$3:$HA$5011,"="&amp;$A7)=0,"",COUNTIFS(cmoney!EA$3:EA$5011,$B7,cmoney!$HA$3:$HA$5011,"="&amp;$A7))</f>
        <v>105</v>
      </c>
      <c r="DZ7" s="15">
        <f>IF(COUNTIFS(cmoney!EB$3:EB$5011,$B7,cmoney!$HA$3:$HA$5011,"="&amp;$A7)=0,"",COUNTIFS(cmoney!EB$3:EB$5011,$B7,cmoney!$HA$3:$HA$5011,"="&amp;$A7))</f>
        <v>91</v>
      </c>
      <c r="EA7" s="15">
        <f>IF(COUNTIFS(cmoney!EC$3:EC$5011,$B7,cmoney!$HA$3:$HA$5011,"="&amp;$A7)=0,"",COUNTIFS(cmoney!EC$3:EC$5011,$B7,cmoney!$HA$3:$HA$5011,"="&amp;$A7))</f>
        <v>129</v>
      </c>
      <c r="EB7" s="15">
        <f>IF(COUNTIFS(cmoney!ED$3:ED$5011,$B7,cmoney!$HA$3:$HA$5011,"="&amp;$A7)=0,"",COUNTIFS(cmoney!ED$3:ED$5011,$B7,cmoney!$HA$3:$HA$5011,"="&amp;$A7))</f>
        <v>91</v>
      </c>
      <c r="EC7" s="15">
        <f>IF(COUNTIFS(cmoney!EE$3:EE$5011,$B7,cmoney!$HA$3:$HA$5011,"="&amp;$A7)=0,"",COUNTIFS(cmoney!EE$3:EE$5011,$B7,cmoney!$HA$3:$HA$5011,"="&amp;$A7))</f>
        <v>51</v>
      </c>
      <c r="ED7" s="15">
        <f>IF(COUNTIFS(cmoney!EF$3:EF$5011,$B7,cmoney!$HA$3:$HA$5011,"="&amp;$A7)=0,"",COUNTIFS(cmoney!EF$3:EF$5011,$B7,cmoney!$HA$3:$HA$5011,"="&amp;$A7))</f>
        <v>132</v>
      </c>
      <c r="EE7" s="15">
        <f>IF(COUNTIFS(cmoney!EG$3:EG$5011,$B7,cmoney!$HA$3:$HA$5011,"="&amp;$A7)=0,"",COUNTIFS(cmoney!EG$3:EG$5011,$B7,cmoney!$HA$3:$HA$5011,"="&amp;$A7))</f>
        <v>65</v>
      </c>
      <c r="EF7" s="15">
        <f>IF(COUNTIFS(cmoney!EH$3:EH$5011,$B7,cmoney!$HA$3:$HA$5011,"="&amp;$A7)=0,"",COUNTIFS(cmoney!EH$3:EH$5011,$B7,cmoney!$HA$3:$HA$5011,"="&amp;$A7))</f>
        <v>95</v>
      </c>
      <c r="EG7" s="15">
        <f>IF(COUNTIFS(cmoney!EI$3:EI$5011,$B7,cmoney!$HA$3:$HA$5011,"="&amp;$A7)=0,"",COUNTIFS(cmoney!EI$3:EI$5011,$B7,cmoney!$HA$3:$HA$5011,"="&amp;$A7))</f>
        <v>92</v>
      </c>
      <c r="EH7" s="15">
        <f>IF(COUNTIFS(cmoney!EJ$3:EJ$5011,$B7,cmoney!$HA$3:$HA$5011,"="&amp;$A7)=0,"",COUNTIFS(cmoney!EJ$3:EJ$5011,$B7,cmoney!$HA$3:$HA$5011,"="&amp;$A7))</f>
        <v>112</v>
      </c>
      <c r="EI7" s="15">
        <f>IF(COUNTIFS(cmoney!EK$3:EK$5011,$B7,cmoney!$HA$3:$HA$5011,"="&amp;$A7)=0,"",COUNTIFS(cmoney!EK$3:EK$5011,$B7,cmoney!$HA$3:$HA$5011,"="&amp;$A7))</f>
        <v>112</v>
      </c>
      <c r="EJ7" s="15">
        <f>IF(COUNTIFS(cmoney!EL$3:EL$5011,$B7,cmoney!$HA$3:$HA$5011,"="&amp;$A7)=0,"",COUNTIFS(cmoney!EL$3:EL$5011,$B7,cmoney!$HA$3:$HA$5011,"="&amp;$A7))</f>
        <v>42</v>
      </c>
      <c r="EK7" s="15">
        <f>IF(COUNTIFS(cmoney!EM$3:EM$5011,$B7,cmoney!$HA$3:$HA$5011,"="&amp;$A7)=0,"",COUNTIFS(cmoney!EM$3:EM$5011,$B7,cmoney!$HA$3:$HA$5011,"="&amp;$A7))</f>
        <v>92</v>
      </c>
      <c r="EL7" s="15">
        <f>IF(COUNTIFS(cmoney!EN$3:EN$5011,$B7,cmoney!$HA$3:$HA$5011,"="&amp;$A7)=0,"",COUNTIFS(cmoney!EN$3:EN$5011,$B7,cmoney!$HA$3:$HA$5011,"="&amp;$A7))</f>
        <v>87</v>
      </c>
      <c r="EM7" s="15">
        <f>IF(COUNTIFS(cmoney!EO$3:EO$5011,$B7,cmoney!$HA$3:$HA$5011,"="&amp;$A7)=0,"",COUNTIFS(cmoney!EO$3:EO$5011,$B7,cmoney!$HA$3:$HA$5011,"="&amp;$A7))</f>
        <v>51</v>
      </c>
      <c r="EN7" s="15">
        <f>IF(COUNTIFS(cmoney!EP$3:EP$5011,$B7,cmoney!$HA$3:$HA$5011,"="&amp;$A7)=0,"",COUNTIFS(cmoney!EP$3:EP$5011,$B7,cmoney!$HA$3:$HA$5011,"="&amp;$A7))</f>
        <v>48</v>
      </c>
      <c r="EO7" s="15">
        <f>IF(COUNTIFS(cmoney!EQ$3:EQ$5011,$B7,cmoney!$HA$3:$HA$5011,"="&amp;$A7)=0,"",COUNTIFS(cmoney!EQ$3:EQ$5011,$B7,cmoney!$HA$3:$HA$5011,"="&amp;$A7))</f>
        <v>48</v>
      </c>
      <c r="EP7" s="15">
        <f>IF(COUNTIFS(cmoney!ER$3:ER$5011,$B7,cmoney!$HA$3:$HA$5011,"="&amp;$A7)=0,"",COUNTIFS(cmoney!ER$3:ER$5011,$B7,cmoney!$HA$3:$HA$5011,"="&amp;$A7))</f>
        <v>108</v>
      </c>
      <c r="EQ7" s="15">
        <f>IF(COUNTIFS(cmoney!ES$3:ES$5011,$B7,cmoney!$HA$3:$HA$5011,"="&amp;$A7)=0,"",COUNTIFS(cmoney!ES$3:ES$5011,$B7,cmoney!$HA$3:$HA$5011,"="&amp;$A7))</f>
        <v>81</v>
      </c>
      <c r="ER7" s="15">
        <f>IF(COUNTIFS(cmoney!ET$3:ET$5011,$B7,cmoney!$HA$3:$HA$5011,"="&amp;$A7)=0,"",COUNTIFS(cmoney!ET$3:ET$5011,$B7,cmoney!$HA$3:$HA$5011,"="&amp;$A7))</f>
        <v>77</v>
      </c>
      <c r="ES7" s="15">
        <f>IF(COUNTIFS(cmoney!EU$3:EU$5011,$B7,cmoney!$HA$3:$HA$5011,"="&amp;$A7)=0,"",COUNTIFS(cmoney!EU$3:EU$5011,$B7,cmoney!$HA$3:$HA$5011,"="&amp;$A7))</f>
        <v>70</v>
      </c>
      <c r="ET7" s="15">
        <f>IF(COUNTIFS(cmoney!EV$3:EV$5011,$B7,cmoney!$HA$3:$HA$5011,"="&amp;$A7)=0,"",COUNTIFS(cmoney!EV$3:EV$5011,$B7,cmoney!$HA$3:$HA$5011,"="&amp;$A7))</f>
        <v>90</v>
      </c>
      <c r="EU7" s="15">
        <f>IF(COUNTIFS(cmoney!EW$3:EW$5011,$B7,cmoney!$HA$3:$HA$5011,"="&amp;$A7)=0,"",COUNTIFS(cmoney!EW$3:EW$5011,$B7,cmoney!$HA$3:$HA$5011,"="&amp;$A7))</f>
        <v>81</v>
      </c>
      <c r="EV7" s="15">
        <f>IF(COUNTIFS(cmoney!EX$3:EX$5011,$B7,cmoney!$HA$3:$HA$5011,"="&amp;$A7)=0,"",COUNTIFS(cmoney!EX$3:EX$5011,$B7,cmoney!$HA$3:$HA$5011,"="&amp;$A7))</f>
        <v>110</v>
      </c>
      <c r="EW7" s="15">
        <f>IF(COUNTIFS(cmoney!EY$3:EY$5011,$B7,cmoney!$HA$3:$HA$5011,"="&amp;$A7)=0,"",COUNTIFS(cmoney!EY$3:EY$5011,$B7,cmoney!$HA$3:$HA$5011,"="&amp;$A7))</f>
        <v>69</v>
      </c>
      <c r="EX7" s="15">
        <f>IF(COUNTIFS(cmoney!EZ$3:EZ$5011,$B7,cmoney!$HA$3:$HA$5011,"="&amp;$A7)=0,"",COUNTIFS(cmoney!EZ$3:EZ$5011,$B7,cmoney!$HA$3:$HA$5011,"="&amp;$A7))</f>
        <v>80</v>
      </c>
      <c r="EY7" s="15">
        <f>IF(COUNTIFS(cmoney!FA$3:FA$5011,$B7,cmoney!$HA$3:$HA$5011,"="&amp;$A7)=0,"",COUNTIFS(cmoney!FA$3:FA$5011,$B7,cmoney!$HA$3:$HA$5011,"="&amp;$A7))</f>
        <v>83</v>
      </c>
      <c r="EZ7" s="15">
        <f>IF(COUNTIFS(cmoney!FB$3:FB$5011,$B7,cmoney!$HA$3:$HA$5011,"="&amp;$A7)=0,"",COUNTIFS(cmoney!FB$3:FB$5011,$B7,cmoney!$HA$3:$HA$5011,"="&amp;$A7))</f>
        <v>75</v>
      </c>
      <c r="FA7" s="15">
        <f>IF(COUNTIFS(cmoney!FC$3:FC$5011,$B7,cmoney!$HA$3:$HA$5011,"="&amp;$A7)=0,"",COUNTIFS(cmoney!FC$3:FC$5011,$B7,cmoney!$HA$3:$HA$5011,"="&amp;$A7))</f>
        <v>66</v>
      </c>
      <c r="FB7" s="15">
        <f>IF(COUNTIFS(cmoney!FD$3:FD$5011,$B7,cmoney!$HA$3:$HA$5011,"="&amp;$A7)=0,"",COUNTIFS(cmoney!FD$3:FD$5011,$B7,cmoney!$HA$3:$HA$5011,"="&amp;$A7))</f>
        <v>30</v>
      </c>
      <c r="FC7" s="15">
        <f>IF(COUNTIFS(cmoney!FE$3:FE$5011,$B7,cmoney!$HA$3:$HA$5011,"="&amp;$A7)=0,"",COUNTIFS(cmoney!FE$3:FE$5011,$B7,cmoney!$HA$3:$HA$5011,"="&amp;$A7))</f>
        <v>88</v>
      </c>
      <c r="FD7" s="15">
        <f>IF(COUNTIFS(cmoney!FF$3:FF$5011,$B7,cmoney!$HA$3:$HA$5011,"="&amp;$A7)=0,"",COUNTIFS(cmoney!FF$3:FF$5011,$B7,cmoney!$HA$3:$HA$5011,"="&amp;$A7))</f>
        <v>25</v>
      </c>
      <c r="FE7" s="15">
        <f>IF(COUNTIFS(cmoney!FG$3:FG$5011,$B7,cmoney!$HA$3:$HA$5011,"="&amp;$A7)=0,"",COUNTIFS(cmoney!FG$3:FG$5011,$B7,cmoney!$HA$3:$HA$5011,"="&amp;$A7))</f>
        <v>52</v>
      </c>
      <c r="FF7" s="15">
        <f>IF(COUNTIFS(cmoney!FH$3:FH$5011,$B7,cmoney!$HA$3:$HA$5011,"="&amp;$A7)=0,"",COUNTIFS(cmoney!FH$3:FH$5011,$B7,cmoney!$HA$3:$HA$5011,"="&amp;$A7))</f>
        <v>46</v>
      </c>
      <c r="FG7" s="15">
        <f>IF(COUNTIFS(cmoney!FI$3:FI$5011,$B7,cmoney!$HA$3:$HA$5011,"="&amp;$A7)=0,"",COUNTIFS(cmoney!FI$3:FI$5011,$B7,cmoney!$HA$3:$HA$5011,"="&amp;$A7))</f>
        <v>53</v>
      </c>
      <c r="FH7" s="15">
        <f>IF(COUNTIFS(cmoney!FJ$3:FJ$5011,$B7,cmoney!$HA$3:$HA$5011,"="&amp;$A7)=0,"",COUNTIFS(cmoney!FJ$3:FJ$5011,$B7,cmoney!$HA$3:$HA$5011,"="&amp;$A7))</f>
        <v>61</v>
      </c>
      <c r="FI7" s="15">
        <f>IF(COUNTIFS(cmoney!FK$3:FK$5011,$B7,cmoney!$HA$3:$HA$5011,"="&amp;$A7)=0,"",COUNTIFS(cmoney!FK$3:FK$5011,$B7,cmoney!$HA$3:$HA$5011,"="&amp;$A7))</f>
        <v>57</v>
      </c>
      <c r="FJ7" s="15">
        <f>IF(COUNTIFS(cmoney!FL$3:FL$5011,$B7,cmoney!$HA$3:$HA$5011,"="&amp;$A7)=0,"",COUNTIFS(cmoney!FL$3:FL$5011,$B7,cmoney!$HA$3:$HA$5011,"="&amp;$A7))</f>
        <v>61</v>
      </c>
      <c r="FK7" s="15">
        <f>IF(COUNTIFS(cmoney!FM$3:FM$5011,$B7,cmoney!$HA$3:$HA$5011,"="&amp;$A7)=0,"",COUNTIFS(cmoney!FM$3:FM$5011,$B7,cmoney!$HA$3:$HA$5011,"="&amp;$A7))</f>
        <v>75</v>
      </c>
      <c r="FL7" s="15">
        <f>IF(COUNTIFS(cmoney!FN$3:FN$5011,$B7,cmoney!$HA$3:$HA$5011,"="&amp;$A7)=0,"",COUNTIFS(cmoney!FN$3:FN$5011,$B7,cmoney!$HA$3:$HA$5011,"="&amp;$A7))</f>
        <v>55</v>
      </c>
      <c r="FM7" s="15">
        <f>IF(COUNTIFS(cmoney!FO$3:FO$5011,$B7,cmoney!$HA$3:$HA$5011,"="&amp;$A7)=0,"",COUNTIFS(cmoney!FO$3:FO$5011,$B7,cmoney!$HA$3:$HA$5011,"="&amp;$A7))</f>
        <v>98</v>
      </c>
      <c r="FN7" s="15">
        <f>IF(COUNTIFS(cmoney!FP$3:FP$5011,$B7,cmoney!$HA$3:$HA$5011,"="&amp;$A7)=0,"",COUNTIFS(cmoney!FP$3:FP$5011,$B7,cmoney!$HA$3:$HA$5011,"="&amp;$A7))</f>
        <v>89</v>
      </c>
      <c r="FO7" s="15">
        <f>IF(COUNTIFS(cmoney!FQ$3:FQ$5011,$B7,cmoney!$HA$3:$HA$5011,"="&amp;$A7)=0,"",COUNTIFS(cmoney!FQ$3:FQ$5011,$B7,cmoney!$HA$3:$HA$5011,"="&amp;$A7))</f>
        <v>91</v>
      </c>
      <c r="FP7" s="15">
        <f>IF(COUNTIFS(cmoney!FR$3:FR$5011,$B7,cmoney!$HA$3:$HA$5011,"="&amp;$A7)=0,"",COUNTIFS(cmoney!FR$3:FR$5011,$B7,cmoney!$HA$3:$HA$5011,"="&amp;$A7))</f>
        <v>55</v>
      </c>
      <c r="FQ7" s="15">
        <f>IF(COUNTIFS(cmoney!FS$3:FS$5011,$B7,cmoney!$HA$3:$HA$5011,"="&amp;$A7)=0,"",COUNTIFS(cmoney!FS$3:FS$5011,$B7,cmoney!$HA$3:$HA$5011,"="&amp;$A7))</f>
        <v>50</v>
      </c>
      <c r="FR7" s="15">
        <f>IF(COUNTIFS(cmoney!FT$3:FT$5011,$B7,cmoney!$HA$3:$HA$5011,"="&amp;$A7)=0,"",COUNTIFS(cmoney!FT$3:FT$5011,$B7,cmoney!$HA$3:$HA$5011,"="&amp;$A7))</f>
        <v>69</v>
      </c>
      <c r="FS7" s="15">
        <f>IF(COUNTIFS(cmoney!FU$3:FU$5011,$B7,cmoney!$HA$3:$HA$5011,"="&amp;$A7)=0,"",COUNTIFS(cmoney!FU$3:FU$5011,$B7,cmoney!$HA$3:$HA$5011,"="&amp;$A7))</f>
        <v>74</v>
      </c>
      <c r="FT7" s="15">
        <f>IF(COUNTIFS(cmoney!FV$3:FV$5011,$B7,cmoney!$HA$3:$HA$5011,"="&amp;$A7)=0,"",COUNTIFS(cmoney!FV$3:FV$5011,$B7,cmoney!$HA$3:$HA$5011,"="&amp;$A7))</f>
        <v>57</v>
      </c>
      <c r="FU7" s="15">
        <f>IF(COUNTIFS(cmoney!FW$3:FW$5011,$B7,cmoney!$HA$3:$HA$5011,"="&amp;$A7)=0,"",COUNTIFS(cmoney!FW$3:FW$5011,$B7,cmoney!$HA$3:$HA$5011,"="&amp;$A7))</f>
        <v>66</v>
      </c>
      <c r="FV7" s="15">
        <f>IF(COUNTIFS(cmoney!FX$3:FX$5011,$B7,cmoney!$HA$3:$HA$5011,"="&amp;$A7)=0,"",COUNTIFS(cmoney!FX$3:FX$5011,$B7,cmoney!$HA$3:$HA$5011,"="&amp;$A7))</f>
        <v>55</v>
      </c>
      <c r="FW7" s="15">
        <f>IF(COUNTIFS(cmoney!FY$3:FY$5011,$B7,cmoney!$HA$3:$HA$5011,"="&amp;$A7)=0,"",COUNTIFS(cmoney!FY$3:FY$5011,$B7,cmoney!$HA$3:$HA$5011,"="&amp;$A7))</f>
        <v>55</v>
      </c>
      <c r="FX7" s="15">
        <f>IF(COUNTIFS(cmoney!FZ$3:FZ$5011,$B7,cmoney!$HA$3:$HA$5011,"="&amp;$A7)=0,"",COUNTIFS(cmoney!FZ$3:FZ$5011,$B7,cmoney!$HA$3:$HA$5011,"="&amp;$A7))</f>
        <v>39</v>
      </c>
      <c r="FY7" s="15">
        <f>IF(COUNTIFS(cmoney!GA$3:GA$5011,$B7,cmoney!$HA$3:$HA$5011,"="&amp;$A7)=0,"",COUNTIFS(cmoney!GA$3:GA$5011,$B7,cmoney!$HA$3:$HA$5011,"="&amp;$A7))</f>
        <v>44</v>
      </c>
      <c r="FZ7" s="15">
        <f>IF(COUNTIFS(cmoney!GB$3:GB$5011,$B7,cmoney!$HA$3:$HA$5011,"="&amp;$A7)=0,"",COUNTIFS(cmoney!GB$3:GB$5011,$B7,cmoney!$HA$3:$HA$5011,"="&amp;$A7))</f>
        <v>44</v>
      </c>
      <c r="GA7" s="15">
        <f>IF(COUNTIFS(cmoney!GC$3:GC$5011,$B7,cmoney!$HA$3:$HA$5011,"="&amp;$A7)=0,"",COUNTIFS(cmoney!GC$3:GC$5011,$B7,cmoney!$HA$3:$HA$5011,"="&amp;$A7))</f>
        <v>43</v>
      </c>
      <c r="GB7" s="15">
        <f>IF(COUNTIFS(cmoney!GD$3:GD$5011,$B7,cmoney!$HA$3:$HA$5011,"="&amp;$A7)=0,"",COUNTIFS(cmoney!GD$3:GD$5011,$B7,cmoney!$HA$3:$HA$5011,"="&amp;$A7))</f>
        <v>40</v>
      </c>
      <c r="GC7" s="15">
        <f>IF(COUNTIFS(cmoney!GE$3:GE$5011,$B7,cmoney!$HA$3:$HA$5011,"="&amp;$A7)=0,"",COUNTIFS(cmoney!GE$3:GE$5011,$B7,cmoney!$HA$3:$HA$5011,"="&amp;$A7))</f>
        <v>21</v>
      </c>
      <c r="GD7" s="15">
        <f>IF(COUNTIFS(cmoney!GF$3:GF$5011,$B7,cmoney!$HA$3:$HA$5011,"="&amp;$A7)=0,"",COUNTIFS(cmoney!GF$3:GF$5011,$B7,cmoney!$HA$3:$HA$5011,"="&amp;$A7))</f>
        <v>35</v>
      </c>
      <c r="GE7" s="15">
        <f>IF(COUNTIFS(cmoney!GG$3:GG$5011,$B7,cmoney!$HA$3:$HA$5011,"="&amp;$A7)=0,"",COUNTIFS(cmoney!GG$3:GG$5011,$B7,cmoney!$HA$3:$HA$5011,"="&amp;$A7))</f>
        <v>59</v>
      </c>
      <c r="GF7" s="15">
        <f>IF(COUNTIFS(cmoney!GH$3:GH$5011,$B7,cmoney!$HA$3:$HA$5011,"="&amp;$A7)=0,"",COUNTIFS(cmoney!GH$3:GH$5011,$B7,cmoney!$HA$3:$HA$5011,"="&amp;$A7))</f>
        <v>57</v>
      </c>
      <c r="GG7" s="15">
        <f>IF(COUNTIFS(cmoney!GI$3:GI$5011,$B7,cmoney!$HA$3:$HA$5011,"="&amp;$A7)=0,"",COUNTIFS(cmoney!GI$3:GI$5011,$B7,cmoney!$HA$3:$HA$5011,"="&amp;$A7))</f>
        <v>60</v>
      </c>
      <c r="GH7" s="15">
        <f>IF(COUNTIFS(cmoney!GJ$3:GJ$5011,$B7,cmoney!$HA$3:$HA$5011,"="&amp;$A7)=0,"",COUNTIFS(cmoney!GJ$3:GJ$5011,$B7,cmoney!$HA$3:$HA$5011,"="&amp;$A7))</f>
        <v>38</v>
      </c>
      <c r="GI7" s="15">
        <f>IF(COUNTIFS(cmoney!GK$3:GK$5011,$B7,cmoney!$HA$3:$HA$5011,"="&amp;$A7)=0,"",COUNTIFS(cmoney!GK$3:GK$5011,$B7,cmoney!$HA$3:$HA$5011,"="&amp;$A7))</f>
        <v>44</v>
      </c>
      <c r="GJ7" s="15">
        <f>IF(COUNTIFS(cmoney!GL$3:GL$5011,$B7,cmoney!$HA$3:$HA$5011,"="&amp;$A7)=0,"",COUNTIFS(cmoney!GL$3:GL$5011,$B7,cmoney!$HA$3:$HA$5011,"="&amp;$A7))</f>
        <v>39</v>
      </c>
      <c r="GK7" s="15">
        <f>IF(COUNTIFS(cmoney!GM$3:GM$5011,$B7,cmoney!$HA$3:$HA$5011,"="&amp;$A7)=0,"",COUNTIFS(cmoney!GM$3:GM$5011,$B7,cmoney!$HA$3:$HA$5011,"="&amp;$A7))</f>
        <v>40</v>
      </c>
      <c r="GL7" s="15">
        <f>IF(COUNTIFS(cmoney!GN$3:GN$5011,$B7,cmoney!$HA$3:$HA$5011,"="&amp;$A7)=0,"",COUNTIFS(cmoney!GN$3:GN$5011,$B7,cmoney!$HA$3:$HA$5011,"="&amp;$A7))</f>
        <v>44</v>
      </c>
      <c r="GM7" s="15">
        <f>IF(COUNTIFS(cmoney!GO$3:GO$5011,$B7,cmoney!$HA$3:$HA$5011,"="&amp;$A7)=0,"",COUNTIFS(cmoney!GO$3:GO$5011,$B7,cmoney!$HA$3:$HA$5011,"="&amp;$A7))</f>
        <v>41</v>
      </c>
      <c r="GN7" s="15">
        <f>IF(COUNTIFS(cmoney!GP$3:GP$5011,$B7,cmoney!$HA$3:$HA$5011,"="&amp;$A7)=0,"",COUNTIFS(cmoney!GP$3:GP$5011,$B7,cmoney!$HA$3:$HA$5011,"="&amp;$A7))</f>
        <v>26</v>
      </c>
      <c r="GO7" s="15">
        <f>IF(COUNTIFS(cmoney!GQ$3:GQ$5011,$B7,cmoney!$HA$3:$HA$5011,"="&amp;$A7)=0,"",COUNTIFS(cmoney!GQ$3:GQ$5011,$B7,cmoney!$HA$3:$HA$5011,"="&amp;$A7))</f>
        <v>28</v>
      </c>
      <c r="GP7" s="15">
        <f>IF(COUNTIFS(cmoney!GR$3:GR$5011,$B7,cmoney!$HA$3:$HA$5011,"="&amp;$A7)=0,"",COUNTIFS(cmoney!GR$3:GR$5011,$B7,cmoney!$HA$3:$HA$5011,"="&amp;$A7))</f>
        <v>7</v>
      </c>
      <c r="GQ7" s="15">
        <f>IF(COUNTIFS(cmoney!GS$3:GS$5011,$B7,cmoney!$HA$3:$HA$5011,"="&amp;$A7)=0,"",COUNTIFS(cmoney!GS$3:GS$5011,$B7,cmoney!$HA$3:$HA$5011,"="&amp;$A7))</f>
        <v>19</v>
      </c>
      <c r="GR7" s="15">
        <f>IF(COUNTIFS(cmoney!GT$3:GT$5011,$B7,cmoney!$HA$3:$HA$5011,"="&amp;$A7)=0,"",COUNTIFS(cmoney!GT$3:GT$5011,$B7,cmoney!$HA$3:$HA$5011,"="&amp;$A7))</f>
        <v>22</v>
      </c>
      <c r="GS7" s="15">
        <f>IF(COUNTIFS(cmoney!GU$3:GU$5011,$B7,cmoney!$HA$3:$HA$5011,"="&amp;$A7)=0,"",COUNTIFS(cmoney!GU$3:GU$5011,$B7,cmoney!$HA$3:$HA$5011,"="&amp;$A7))</f>
        <v>25</v>
      </c>
      <c r="GT7" s="239">
        <f>IF(COUNTIFS(cmoney!GV$3:GV$5011,$B7,cmoney!$HA$3:$HA$5011,"="&amp;$A7)=0,"",COUNTIFS(cmoney!GV$3:GV$5011,$B7,cmoney!$HA$3:$HA$5011,"="&amp;$A7))</f>
        <v>21</v>
      </c>
    </row>
    <row r="8" spans="1:202" ht="17.25" thickBot="1">
      <c r="A8" s="241">
        <v>2019</v>
      </c>
      <c r="B8" s="4" t="s">
        <v>686</v>
      </c>
      <c r="C8" s="4" t="s">
        <v>1242</v>
      </c>
      <c r="D8" s="44">
        <f t="shared" ref="D8:G8" si="6">IF(ISERROR(1-D5),"",1-D5)</f>
        <v>0.74285714285714288</v>
      </c>
      <c r="E8" s="44">
        <f t="shared" si="6"/>
        <v>0.971830985915493</v>
      </c>
      <c r="F8" s="44">
        <f t="shared" si="6"/>
        <v>0.1619718309859155</v>
      </c>
      <c r="G8" s="44">
        <f t="shared" si="6"/>
        <v>0.99300699300699302</v>
      </c>
      <c r="H8" s="44">
        <f t="shared" ref="H8" si="7">IF(ISERROR(1-H5),"",1-H5)</f>
        <v>0.96453900709219853</v>
      </c>
      <c r="I8" s="44">
        <f t="shared" ref="I8:BT8" si="8">IF(ISERROR(1-I5),"",1-I5)</f>
        <v>0.88405797101449279</v>
      </c>
      <c r="J8" s="44">
        <f t="shared" si="8"/>
        <v>0.7021276595744681</v>
      </c>
      <c r="K8" s="44">
        <f t="shared" si="8"/>
        <v>0.9859154929577465</v>
      </c>
      <c r="L8" s="44">
        <f t="shared" si="8"/>
        <v>0.97887323943661975</v>
      </c>
      <c r="M8" s="44">
        <f t="shared" si="8"/>
        <v>0.8978102189781022</v>
      </c>
      <c r="N8" s="44">
        <f t="shared" si="8"/>
        <v>0.79432624113475181</v>
      </c>
      <c r="O8" s="44">
        <f t="shared" si="8"/>
        <v>0.64084507042253525</v>
      </c>
      <c r="P8" s="44">
        <f t="shared" si="8"/>
        <v>0.81690140845070425</v>
      </c>
      <c r="Q8" s="44">
        <f t="shared" si="8"/>
        <v>0.34306569343065696</v>
      </c>
      <c r="R8" s="44">
        <f t="shared" si="8"/>
        <v>0.85314685314685312</v>
      </c>
      <c r="S8" s="44">
        <f t="shared" si="8"/>
        <v>0.77464788732394363</v>
      </c>
      <c r="T8" s="44">
        <f t="shared" si="8"/>
        <v>0.86619718309859151</v>
      </c>
      <c r="U8" s="44">
        <f t="shared" si="8"/>
        <v>5.633802816901412E-2</v>
      </c>
      <c r="V8" s="44">
        <f t="shared" si="8"/>
        <v>0.44696969696969702</v>
      </c>
      <c r="W8" s="44">
        <f t="shared" si="8"/>
        <v>0.73758865248226946</v>
      </c>
      <c r="X8" s="44">
        <f t="shared" si="8"/>
        <v>0.48076923076923073</v>
      </c>
      <c r="Y8" s="44">
        <f t="shared" si="8"/>
        <v>0.61702127659574468</v>
      </c>
      <c r="Z8" s="44">
        <f t="shared" si="8"/>
        <v>0.40800000000000003</v>
      </c>
      <c r="AA8" s="44">
        <f t="shared" si="8"/>
        <v>0.50370370370370376</v>
      </c>
      <c r="AB8" s="44">
        <f t="shared" si="8"/>
        <v>0.8085106382978724</v>
      </c>
      <c r="AC8" s="44">
        <f t="shared" si="8"/>
        <v>0.80882352941176472</v>
      </c>
      <c r="AD8" s="44">
        <f t="shared" si="8"/>
        <v>0.5957446808510638</v>
      </c>
      <c r="AE8" s="44">
        <f t="shared" si="8"/>
        <v>0.45985401459854014</v>
      </c>
      <c r="AF8" s="44">
        <f t="shared" si="8"/>
        <v>0.85925925925925928</v>
      </c>
      <c r="AG8" s="44">
        <f t="shared" si="8"/>
        <v>0.76691729323308278</v>
      </c>
      <c r="AH8" s="44">
        <f t="shared" si="8"/>
        <v>0.57575757575757569</v>
      </c>
      <c r="AI8" s="44">
        <f t="shared" si="8"/>
        <v>0.65034965034965042</v>
      </c>
      <c r="AJ8" s="44">
        <f t="shared" si="8"/>
        <v>0.70921985815602839</v>
      </c>
      <c r="AK8" s="44">
        <f t="shared" si="8"/>
        <v>0.43200000000000005</v>
      </c>
      <c r="AL8" s="44">
        <f t="shared" si="8"/>
        <v>0.44444444444444442</v>
      </c>
      <c r="AM8" s="44">
        <f t="shared" si="8"/>
        <v>0.67375886524822692</v>
      </c>
      <c r="AN8" s="44">
        <f t="shared" si="8"/>
        <v>0.71631205673758869</v>
      </c>
      <c r="AO8" s="44">
        <f t="shared" si="8"/>
        <v>0.28888888888888886</v>
      </c>
      <c r="AP8" s="44">
        <f t="shared" si="8"/>
        <v>0.97202797202797198</v>
      </c>
      <c r="AQ8" s="44">
        <f t="shared" si="8"/>
        <v>0.84615384615384615</v>
      </c>
      <c r="AR8" s="44">
        <f t="shared" si="8"/>
        <v>0.82481751824817517</v>
      </c>
      <c r="AS8" s="44">
        <f t="shared" si="8"/>
        <v>0.56521739130434789</v>
      </c>
      <c r="AT8" s="44">
        <f t="shared" si="8"/>
        <v>0.59440559440559437</v>
      </c>
      <c r="AU8" s="44">
        <f t="shared" si="8"/>
        <v>0.80434782608695654</v>
      </c>
      <c r="AV8" s="44">
        <f t="shared" si="8"/>
        <v>0.61971830985915499</v>
      </c>
      <c r="AW8" s="44">
        <f t="shared" si="8"/>
        <v>0.45185185185185184</v>
      </c>
      <c r="AX8" s="44">
        <f t="shared" si="8"/>
        <v>0.75182481751824815</v>
      </c>
      <c r="AY8" s="44">
        <f t="shared" si="8"/>
        <v>0.72580645161290325</v>
      </c>
      <c r="AZ8" s="44">
        <f t="shared" si="8"/>
        <v>0.59712230215827344</v>
      </c>
      <c r="BA8" s="44">
        <f t="shared" si="8"/>
        <v>0.5736434108527132</v>
      </c>
      <c r="BB8" s="44">
        <f t="shared" si="8"/>
        <v>0.63829787234042556</v>
      </c>
      <c r="BC8" s="44">
        <f t="shared" si="8"/>
        <v>0.8936170212765957</v>
      </c>
      <c r="BD8" s="44">
        <f t="shared" si="8"/>
        <v>0.647887323943662</v>
      </c>
      <c r="BE8" s="44">
        <f t="shared" si="8"/>
        <v>0.86956521739130432</v>
      </c>
      <c r="BF8" s="44">
        <f t="shared" si="8"/>
        <v>0.2857142857142857</v>
      </c>
      <c r="BG8" s="44">
        <f t="shared" si="8"/>
        <v>0.6619718309859155</v>
      </c>
      <c r="BH8" s="44">
        <f t="shared" si="8"/>
        <v>0.971830985915493</v>
      </c>
      <c r="BI8" s="44">
        <f t="shared" si="8"/>
        <v>0.67832167832167833</v>
      </c>
      <c r="BJ8" s="44">
        <f t="shared" si="8"/>
        <v>0.73880597014925375</v>
      </c>
      <c r="BK8" s="44">
        <f t="shared" si="8"/>
        <v>0.34558823529411764</v>
      </c>
      <c r="BL8" s="44">
        <f t="shared" si="8"/>
        <v>0.6619718309859155</v>
      </c>
      <c r="BM8" s="44">
        <f t="shared" si="8"/>
        <v>0.32374100719424459</v>
      </c>
      <c r="BN8" s="44">
        <f t="shared" si="8"/>
        <v>0.58450704225352113</v>
      </c>
      <c r="BO8" s="44">
        <f t="shared" si="8"/>
        <v>0.3971631205673759</v>
      </c>
      <c r="BP8" s="44">
        <f t="shared" si="8"/>
        <v>0.8</v>
      </c>
      <c r="BQ8" s="44">
        <f t="shared" si="8"/>
        <v>0.971830985915493</v>
      </c>
      <c r="BR8" s="44">
        <f t="shared" si="8"/>
        <v>0.5089285714285714</v>
      </c>
      <c r="BS8" s="44">
        <f t="shared" si="8"/>
        <v>9.9290780141844004E-2</v>
      </c>
      <c r="BT8" s="44">
        <f t="shared" si="8"/>
        <v>0.58273381294964022</v>
      </c>
      <c r="BU8" s="44">
        <f t="shared" ref="BU8:EF8" si="9">IF(ISERROR(1-BU5),"",1-BU5)</f>
        <v>0.41958041958041958</v>
      </c>
      <c r="BV8" s="44">
        <f t="shared" si="9"/>
        <v>0.57342657342657344</v>
      </c>
      <c r="BW8" s="44">
        <f t="shared" si="9"/>
        <v>0.80419580419580416</v>
      </c>
      <c r="BX8" s="44">
        <f t="shared" si="9"/>
        <v>0.99300699300699302</v>
      </c>
      <c r="BY8" s="44">
        <f t="shared" si="9"/>
        <v>0.89130434782608692</v>
      </c>
      <c r="BZ8" s="44">
        <f t="shared" si="9"/>
        <v>0.83703703703703702</v>
      </c>
      <c r="CA8" s="44">
        <f t="shared" si="9"/>
        <v>0.93571428571428572</v>
      </c>
      <c r="CB8" s="44">
        <f t="shared" si="9"/>
        <v>0.48235294117647054</v>
      </c>
      <c r="CC8" s="44">
        <f t="shared" si="9"/>
        <v>0.5174825174825175</v>
      </c>
      <c r="CD8" s="44">
        <f t="shared" si="9"/>
        <v>0.64335664335664333</v>
      </c>
      <c r="CE8" s="44">
        <f t="shared" si="9"/>
        <v>0.67832167832167833</v>
      </c>
      <c r="CF8" s="44">
        <f t="shared" si="9"/>
        <v>0.94326241134751776</v>
      </c>
      <c r="CG8" s="44">
        <f t="shared" si="9"/>
        <v>0.60769230769230775</v>
      </c>
      <c r="CH8" s="44">
        <f t="shared" si="9"/>
        <v>0.68571428571428572</v>
      </c>
      <c r="CI8" s="44">
        <f t="shared" si="9"/>
        <v>0.42335766423357668</v>
      </c>
      <c r="CJ8" s="44">
        <f t="shared" si="9"/>
        <v>0.41549295774647887</v>
      </c>
      <c r="CK8" s="44">
        <f t="shared" si="9"/>
        <v>0.38461538461538458</v>
      </c>
      <c r="CL8" s="44">
        <f t="shared" si="9"/>
        <v>0.41258741258741261</v>
      </c>
      <c r="CM8" s="44">
        <f t="shared" si="9"/>
        <v>0.46153846153846156</v>
      </c>
      <c r="CN8" s="44">
        <f t="shared" si="9"/>
        <v>0.94285714285714284</v>
      </c>
      <c r="CO8" s="44">
        <f t="shared" si="9"/>
        <v>0.50370370370370376</v>
      </c>
      <c r="CP8" s="44">
        <f t="shared" si="9"/>
        <v>0.45652173913043481</v>
      </c>
      <c r="CQ8" s="44">
        <f t="shared" si="9"/>
        <v>0.64444444444444438</v>
      </c>
      <c r="CR8" s="44">
        <f t="shared" si="9"/>
        <v>0.67142857142857149</v>
      </c>
      <c r="CS8" s="44">
        <f t="shared" si="9"/>
        <v>0.99300699300699302</v>
      </c>
      <c r="CT8" s="44">
        <f t="shared" si="9"/>
        <v>0.47142857142857142</v>
      </c>
      <c r="CU8" s="44">
        <f t="shared" si="9"/>
        <v>0.88652482269503552</v>
      </c>
      <c r="CV8" s="44">
        <f t="shared" si="9"/>
        <v>0.24113475177304966</v>
      </c>
      <c r="CW8" s="44">
        <f t="shared" si="9"/>
        <v>0.57971014492753625</v>
      </c>
      <c r="CX8" s="44">
        <f t="shared" si="9"/>
        <v>0.22535211267605637</v>
      </c>
      <c r="CY8" s="44">
        <f t="shared" si="9"/>
        <v>0.66433566433566438</v>
      </c>
      <c r="CZ8" s="44">
        <f t="shared" si="9"/>
        <v>0.82978723404255317</v>
      </c>
      <c r="DA8" s="44">
        <f t="shared" si="9"/>
        <v>0.71532846715328469</v>
      </c>
      <c r="DB8" s="44">
        <f t="shared" si="9"/>
        <v>0.73880597014925375</v>
      </c>
      <c r="DC8" s="44">
        <f t="shared" si="9"/>
        <v>0.54014598540145986</v>
      </c>
      <c r="DD8" s="44">
        <f t="shared" si="9"/>
        <v>0.1048951048951049</v>
      </c>
      <c r="DE8" s="44">
        <f t="shared" si="9"/>
        <v>0.27972027972027969</v>
      </c>
      <c r="DF8" s="44">
        <f t="shared" si="9"/>
        <v>0.50349650349650354</v>
      </c>
      <c r="DG8" s="44">
        <f t="shared" si="9"/>
        <v>0.43356643356643354</v>
      </c>
      <c r="DH8" s="44">
        <f t="shared" si="9"/>
        <v>0.36170212765957444</v>
      </c>
      <c r="DI8" s="44">
        <f t="shared" si="9"/>
        <v>0.45390070921985815</v>
      </c>
      <c r="DJ8" s="44">
        <f t="shared" si="9"/>
        <v>0.34751773049645385</v>
      </c>
      <c r="DK8" s="44">
        <f t="shared" si="9"/>
        <v>0.58041958041958042</v>
      </c>
      <c r="DL8" s="44">
        <f t="shared" si="9"/>
        <v>0.36170212765957444</v>
      </c>
      <c r="DM8" s="44">
        <f t="shared" si="9"/>
        <v>0.16083916083916083</v>
      </c>
      <c r="DN8" s="44">
        <f t="shared" si="9"/>
        <v>0.50735294117647056</v>
      </c>
      <c r="DO8" s="44" t="str">
        <f t="shared" si="9"/>
        <v/>
      </c>
      <c r="DP8" s="44">
        <f t="shared" si="9"/>
        <v>0.21014492753623193</v>
      </c>
      <c r="DQ8" s="44">
        <f t="shared" si="9"/>
        <v>0.85314685314685312</v>
      </c>
      <c r="DR8" s="44">
        <f t="shared" si="9"/>
        <v>0.83703703703703702</v>
      </c>
      <c r="DS8" s="44">
        <f t="shared" si="9"/>
        <v>0.37956204379562042</v>
      </c>
      <c r="DT8" s="44">
        <f t="shared" si="9"/>
        <v>0.54887218045112784</v>
      </c>
      <c r="DU8" s="44">
        <f t="shared" si="9"/>
        <v>0.81294964028776984</v>
      </c>
      <c r="DV8" s="44">
        <f t="shared" si="9"/>
        <v>0.79720279720279719</v>
      </c>
      <c r="DW8" s="44">
        <f t="shared" si="9"/>
        <v>0.38129496402877694</v>
      </c>
      <c r="DX8" s="44">
        <f t="shared" si="9"/>
        <v>0.84397163120567376</v>
      </c>
      <c r="DY8" s="44">
        <f t="shared" si="9"/>
        <v>0.73943661971830987</v>
      </c>
      <c r="DZ8" s="44">
        <f t="shared" si="9"/>
        <v>0.63636363636363635</v>
      </c>
      <c r="EA8" s="44">
        <f t="shared" si="9"/>
        <v>0.92142857142857149</v>
      </c>
      <c r="EB8" s="44">
        <f t="shared" si="9"/>
        <v>0.64539007092198575</v>
      </c>
      <c r="EC8" s="44">
        <f t="shared" si="9"/>
        <v>0.35664335664335667</v>
      </c>
      <c r="ED8" s="44">
        <f t="shared" si="9"/>
        <v>0.92307692307692313</v>
      </c>
      <c r="EE8" s="44">
        <f t="shared" si="9"/>
        <v>0.45454545454545459</v>
      </c>
      <c r="EF8" s="44">
        <f t="shared" si="9"/>
        <v>0.66433566433566438</v>
      </c>
      <c r="EG8" s="44">
        <f t="shared" ref="EG8:GR8" si="10">IF(ISERROR(1-EG5),"",1-EG5)</f>
        <v>0.647887323943662</v>
      </c>
      <c r="EH8" s="44">
        <f t="shared" si="10"/>
        <v>0.79432624113475181</v>
      </c>
      <c r="EI8" s="44">
        <f t="shared" si="10"/>
        <v>0.78873239436619724</v>
      </c>
      <c r="EJ8" s="44">
        <f t="shared" si="10"/>
        <v>0.29370629370629375</v>
      </c>
      <c r="EK8" s="44">
        <f t="shared" si="10"/>
        <v>0.67153284671532854</v>
      </c>
      <c r="EL8" s="44">
        <f t="shared" si="10"/>
        <v>0.61267605633802824</v>
      </c>
      <c r="EM8" s="44">
        <f t="shared" si="10"/>
        <v>0.36170212765957444</v>
      </c>
      <c r="EN8" s="44">
        <f t="shared" si="10"/>
        <v>0.34042553191489366</v>
      </c>
      <c r="EO8" s="44">
        <f t="shared" si="10"/>
        <v>0.34042553191489366</v>
      </c>
      <c r="EP8" s="44">
        <f t="shared" si="10"/>
        <v>0.76595744680851063</v>
      </c>
      <c r="EQ8" s="44">
        <f t="shared" si="10"/>
        <v>0.56643356643356646</v>
      </c>
      <c r="ER8" s="44">
        <f t="shared" si="10"/>
        <v>0.54225352112676051</v>
      </c>
      <c r="ES8" s="44">
        <f t="shared" si="10"/>
        <v>0.49295774647887325</v>
      </c>
      <c r="ET8" s="44">
        <f t="shared" si="10"/>
        <v>0.62937062937062938</v>
      </c>
      <c r="EU8" s="44">
        <f t="shared" si="10"/>
        <v>0.65853658536585358</v>
      </c>
      <c r="EV8" s="44">
        <f t="shared" si="10"/>
        <v>0.80882352941176472</v>
      </c>
      <c r="EW8" s="44">
        <f t="shared" si="10"/>
        <v>0.48936170212765961</v>
      </c>
      <c r="EX8" s="44">
        <f t="shared" si="10"/>
        <v>0.5714285714285714</v>
      </c>
      <c r="EY8" s="44">
        <f t="shared" si="10"/>
        <v>0.67479674796747968</v>
      </c>
      <c r="EZ8" s="44">
        <f t="shared" si="10"/>
        <v>0.6097560975609756</v>
      </c>
      <c r="FA8" s="44">
        <f t="shared" si="10"/>
        <v>0.52800000000000002</v>
      </c>
      <c r="FB8" s="44">
        <f t="shared" si="10"/>
        <v>0.24</v>
      </c>
      <c r="FC8" s="44">
        <f t="shared" si="10"/>
        <v>0.71544715447154472</v>
      </c>
      <c r="FD8" s="44">
        <f t="shared" si="10"/>
        <v>0.51020408163265307</v>
      </c>
      <c r="FE8" s="44">
        <f t="shared" si="10"/>
        <v>0.41935483870967738</v>
      </c>
      <c r="FF8" s="44">
        <f t="shared" si="10"/>
        <v>0.37096774193548387</v>
      </c>
      <c r="FG8" s="44">
        <f t="shared" si="10"/>
        <v>0.49532710280373837</v>
      </c>
      <c r="FH8" s="44">
        <f t="shared" si="10"/>
        <v>0.52586206896551724</v>
      </c>
      <c r="FI8" s="44">
        <f t="shared" si="10"/>
        <v>0.5089285714285714</v>
      </c>
      <c r="FJ8" s="44">
        <f t="shared" si="10"/>
        <v>0.52136752136752129</v>
      </c>
      <c r="FK8" s="44">
        <f t="shared" si="10"/>
        <v>0.64102564102564097</v>
      </c>
      <c r="FL8" s="44">
        <f t="shared" si="10"/>
        <v>0.47008547008547008</v>
      </c>
      <c r="FM8" s="44">
        <f t="shared" si="10"/>
        <v>0.97029702970297027</v>
      </c>
      <c r="FN8" s="44">
        <f t="shared" si="10"/>
        <v>0.88118811881188119</v>
      </c>
      <c r="FO8" s="44">
        <f t="shared" si="10"/>
        <v>0.90099009900990101</v>
      </c>
      <c r="FP8" s="44">
        <f t="shared" si="10"/>
        <v>0.63953488372093026</v>
      </c>
      <c r="FQ8" s="44">
        <f t="shared" si="10"/>
        <v>0.57471264367816088</v>
      </c>
      <c r="FR8" s="44">
        <f t="shared" si="10"/>
        <v>0.7931034482758621</v>
      </c>
      <c r="FS8" s="44">
        <f t="shared" si="10"/>
        <v>0.89156626506024095</v>
      </c>
      <c r="FT8" s="44">
        <f t="shared" si="10"/>
        <v>0.68674698795180722</v>
      </c>
      <c r="FU8" s="44">
        <f t="shared" si="10"/>
        <v>0.79518072289156627</v>
      </c>
      <c r="FV8" s="44">
        <f t="shared" si="10"/>
        <v>0.59782608695652173</v>
      </c>
      <c r="FW8" s="44">
        <f t="shared" si="10"/>
        <v>0.59782608695652173</v>
      </c>
      <c r="FX8" s="44">
        <f t="shared" si="10"/>
        <v>0.42391304347826086</v>
      </c>
      <c r="FY8" s="44">
        <f t="shared" si="10"/>
        <v>0.53658536585365857</v>
      </c>
      <c r="FZ8" s="44">
        <f t="shared" si="10"/>
        <v>0.53658536585365857</v>
      </c>
      <c r="GA8" s="44">
        <f t="shared" si="10"/>
        <v>0.671875</v>
      </c>
      <c r="GB8" s="44">
        <f t="shared" si="10"/>
        <v>0.51948051948051943</v>
      </c>
      <c r="GC8" s="44">
        <f t="shared" si="10"/>
        <v>0.328125</v>
      </c>
      <c r="GD8" s="44">
        <f t="shared" si="10"/>
        <v>0.46052631578947367</v>
      </c>
      <c r="GE8" s="44">
        <f t="shared" si="10"/>
        <v>0.95161290322580649</v>
      </c>
      <c r="GF8" s="44">
        <f t="shared" si="10"/>
        <v>0.91935483870967738</v>
      </c>
      <c r="GG8" s="44">
        <f t="shared" si="10"/>
        <v>0.43478260869565222</v>
      </c>
      <c r="GH8" s="44">
        <f t="shared" si="10"/>
        <v>0.61290322580645162</v>
      </c>
      <c r="GI8" s="44">
        <f t="shared" si="10"/>
        <v>0.66666666666666674</v>
      </c>
      <c r="GJ8" s="44">
        <f t="shared" si="10"/>
        <v>0.59090909090909083</v>
      </c>
      <c r="GK8" s="44">
        <f t="shared" si="10"/>
        <v>0.68965517241379315</v>
      </c>
      <c r="GL8" s="44">
        <f t="shared" si="10"/>
        <v>0.75862068965517238</v>
      </c>
      <c r="GM8" s="44">
        <f t="shared" si="10"/>
        <v>0.7068965517241379</v>
      </c>
      <c r="GN8" s="44">
        <f t="shared" si="10"/>
        <v>0.53061224489795911</v>
      </c>
      <c r="GO8" s="44">
        <f t="shared" si="10"/>
        <v>0.5714285714285714</v>
      </c>
      <c r="GP8" s="44">
        <f t="shared" si="10"/>
        <v>0.20588235294117652</v>
      </c>
      <c r="GQ8" s="44">
        <f t="shared" si="10"/>
        <v>0.51351351351351349</v>
      </c>
      <c r="GR8" s="44">
        <f t="shared" si="10"/>
        <v>0.59459459459459452</v>
      </c>
      <c r="GS8" s="44">
        <f t="shared" ref="GS8:GT8" si="11">IF(ISERROR(1-GS5),"",1-GS5)</f>
        <v>0.67567567567567566</v>
      </c>
      <c r="GT8" s="53">
        <f t="shared" si="11"/>
        <v>0.63636363636363635</v>
      </c>
    </row>
    <row r="9" spans="1:202">
      <c r="A9" s="9">
        <v>2018</v>
      </c>
      <c r="B9" s="10" t="s">
        <v>685</v>
      </c>
      <c r="C9" s="10" t="s">
        <v>1237</v>
      </c>
      <c r="D9" s="12">
        <f>IF(COUNTIFS(cmoney!F$3:F$5011,$B9,cmoney!$HA$3:$HA$5011,"="&amp;$A9)=0,"",AVERAGEIFS(cmoney!F$3:F$5011,cmoney!F$3:F$5011,$B9,cmoney!$HA$3:$HA$5011,"="&amp;$A9))</f>
        <v>0.18502371134020618</v>
      </c>
      <c r="E9" s="12">
        <f>IF(COUNTIFS(cmoney!G$3:G$5011,$B9,cmoney!$HA$3:$HA$5011,"="&amp;$A9)=0,"",AVERAGEIFS(cmoney!G$3:G$5011,cmoney!G$3:G$5011,$B9,cmoney!$HA$3:$HA$5011,"="&amp;$A9))</f>
        <v>0.58271358024691366</v>
      </c>
      <c r="F9" s="12">
        <f>IF(COUNTIFS(cmoney!H$3:H$5011,$B9,cmoney!$HA$3:$HA$5011,"="&amp;$A9)=0,"",AVERAGEIFS(cmoney!H$3:H$5011,cmoney!H$3:H$5011,$B9,cmoney!$HA$3:$HA$5011,"="&amp;$A9))</f>
        <v>1.4923771186440673</v>
      </c>
      <c r="G9" s="12">
        <f>IF(COUNTIFS(cmoney!I$3:I$5011,$B9,cmoney!$HA$3:$HA$5011,"="&amp;$A9)=0,"",AVERAGEIFS(cmoney!I$3:I$5011,cmoney!I$3:I$5011,$B9,cmoney!$HA$3:$HA$5011,"="&amp;$A9))</f>
        <v>0.27263913043478266</v>
      </c>
      <c r="H9" s="12">
        <f>IF(COUNTIFS(cmoney!J$3:J$5011,$B9,cmoney!$HA$3:$HA$5011,"="&amp;$A9)=0,"",AVERAGEIFS(cmoney!J$3:J$5011,cmoney!J$3:J$5011,$B9,cmoney!$HA$3:$HA$5011,"="&amp;$A9))</f>
        <v>0.28028000000000003</v>
      </c>
      <c r="I9" s="12">
        <f>IF(COUNTIFS(cmoney!K$3:K$5011,$B9,cmoney!$HA$3:$HA$5011,"="&amp;$A9)=0,"",AVERAGEIFS(cmoney!K$3:K$5011,cmoney!K$3:K$5011,$B9,cmoney!$HA$3:$HA$5011,"="&amp;$A9))</f>
        <v>0.33558571428571415</v>
      </c>
      <c r="J9" s="12">
        <f>IF(COUNTIFS(cmoney!L$3:L$5011,$B9,cmoney!$HA$3:$HA$5011,"="&amp;$A9)=0,"",AVERAGEIFS(cmoney!L$3:L$5011,cmoney!L$3:L$5011,$B9,cmoney!$HA$3:$HA$5011,"="&amp;$A9))</f>
        <v>0.4437950413223139</v>
      </c>
      <c r="K9" s="12">
        <f>IF(COUNTIFS(cmoney!M$3:M$5011,$B9,cmoney!$HA$3:$HA$5011,"="&amp;$A9)=0,"",AVERAGEIFS(cmoney!M$3:M$5011,cmoney!M$3:M$5011,$B9,cmoney!$HA$3:$HA$5011,"="&amp;$A9))</f>
        <v>0.2479357142857142</v>
      </c>
      <c r="L9" s="12">
        <f>IF(COUNTIFS(cmoney!N$3:N$5011,$B9,cmoney!$HA$3:$HA$5011,"="&amp;$A9)=0,"",AVERAGEIFS(cmoney!N$3:N$5011,cmoney!N$3:N$5011,$B9,cmoney!$HA$3:$HA$5011,"="&amp;$A9))</f>
        <v>0.54537500000000005</v>
      </c>
      <c r="M9" s="12">
        <f>IF(COUNTIFS(cmoney!O$3:O$5011,$B9,cmoney!$HA$3:$HA$5011,"="&amp;$A9)=0,"",AVERAGEIFS(cmoney!O$3:O$5011,cmoney!O$3:O$5011,$B9,cmoney!$HA$3:$HA$5011,"="&amp;$A9))</f>
        <v>0.56684000000000001</v>
      </c>
      <c r="N9" s="12">
        <f>IF(COUNTIFS(cmoney!P$3:P$5011,$B9,cmoney!$HA$3:$HA$5011,"="&amp;$A9)=0,"",AVERAGEIFS(cmoney!P$3:P$5011,cmoney!P$3:P$5011,$B9,cmoney!$HA$3:$HA$5011,"="&amp;$A9))</f>
        <v>0.85278602941176462</v>
      </c>
      <c r="O9" s="12">
        <f>IF(COUNTIFS(cmoney!Q$3:Q$5011,$B9,cmoney!$HA$3:$HA$5011,"="&amp;$A9)=0,"",AVERAGEIFS(cmoney!Q$3:Q$5011,cmoney!Q$3:Q$5011,$B9,cmoney!$HA$3:$HA$5011,"="&amp;$A9))</f>
        <v>1.7113173333333327</v>
      </c>
      <c r="P9" s="12">
        <f>IF(COUNTIFS(cmoney!R$3:R$5011,$B9,cmoney!$HA$3:$HA$5011,"="&amp;$A9)=0,"",AVERAGEIFS(cmoney!R$3:R$5011,cmoney!R$3:R$5011,$B9,cmoney!$HA$3:$HA$5011,"="&amp;$A9))</f>
        <v>0.26888181818181822</v>
      </c>
      <c r="Q9" s="12">
        <f>IF(COUNTIFS(cmoney!S$3:S$5011,$B9,cmoney!$HA$3:$HA$5011,"="&amp;$A9)=0,"",AVERAGEIFS(cmoney!S$3:S$5011,cmoney!S$3:S$5011,$B9,cmoney!$HA$3:$HA$5011,"="&amp;$A9))</f>
        <v>0.23665294117647045</v>
      </c>
      <c r="R9" s="12">
        <f>IF(COUNTIFS(cmoney!T$3:T$5011,$B9,cmoney!$HA$3:$HA$5011,"="&amp;$A9)=0,"",AVERAGEIFS(cmoney!T$3:T$5011,cmoney!T$3:T$5011,$B9,cmoney!$HA$3:$HA$5011,"="&amp;$A9))</f>
        <v>0.48982666666666674</v>
      </c>
      <c r="S9" s="12">
        <f>IF(COUNTIFS(cmoney!U$3:U$5011,$B9,cmoney!$HA$3:$HA$5011,"="&amp;$A9)=0,"",AVERAGEIFS(cmoney!U$3:U$5011,cmoney!U$3:U$5011,$B9,cmoney!$HA$3:$HA$5011,"="&amp;$A9))</f>
        <v>0.53566907216494819</v>
      </c>
      <c r="T9" s="12">
        <f>IF(COUNTIFS(cmoney!V$3:V$5011,$B9,cmoney!$HA$3:$HA$5011,"="&amp;$A9)=0,"",AVERAGEIFS(cmoney!V$3:V$5011,cmoney!V$3:V$5011,$B9,cmoney!$HA$3:$HA$5011,"="&amp;$A9))</f>
        <v>0.35721842105263157</v>
      </c>
      <c r="U9" s="12">
        <f>IF(COUNTIFS(cmoney!W$3:W$5011,$B9,cmoney!$HA$3:$HA$5011,"="&amp;$A9)=0,"",AVERAGEIFS(cmoney!W$3:W$5011,cmoney!W$3:W$5011,$B9,cmoney!$HA$3:$HA$5011,"="&amp;$A9))</f>
        <v>0.79473762886597932</v>
      </c>
      <c r="V9" s="12">
        <f>IF(COUNTIFS(cmoney!X$3:X$5011,$B9,cmoney!$HA$3:$HA$5011,"="&amp;$A9)=0,"",AVERAGEIFS(cmoney!X$3:X$5011,cmoney!X$3:X$5011,$B9,cmoney!$HA$3:$HA$5011,"="&amp;$A9))</f>
        <v>0.89336849315068534</v>
      </c>
      <c r="W9" s="12">
        <f>IF(COUNTIFS(cmoney!Y$3:Y$5011,$B9,cmoney!$HA$3:$HA$5011,"="&amp;$A9)=0,"",AVERAGEIFS(cmoney!Y$3:Y$5011,cmoney!Y$3:Y$5011,$B9,cmoney!$HA$3:$HA$5011,"="&amp;$A9))</f>
        <v>0.26009787234042553</v>
      </c>
      <c r="X9" s="12">
        <f>IF(COUNTIFS(cmoney!Z$3:Z$5011,$B9,cmoney!$HA$3:$HA$5011,"="&amp;$A9)=0,"",AVERAGEIFS(cmoney!Z$3:Z$5011,cmoney!Z$3:Z$5011,$B9,cmoney!$HA$3:$HA$5011,"="&amp;$A9))</f>
        <v>0.14880084033613442</v>
      </c>
      <c r="Y9" s="12">
        <f>IF(COUNTIFS(cmoney!AA$3:AA$5011,$B9,cmoney!$HA$3:$HA$5011,"="&amp;$A9)=0,"",AVERAGEIFS(cmoney!AA$3:AA$5011,cmoney!AA$3:AA$5011,$B9,cmoney!$HA$3:$HA$5011,"="&amp;$A9))</f>
        <v>1.3586318181818184</v>
      </c>
      <c r="Z9" s="12">
        <f>IF(COUNTIFS(cmoney!AB$3:AB$5011,$B9,cmoney!$HA$3:$HA$5011,"="&amp;$A9)=0,"",AVERAGEIFS(cmoney!AB$3:AB$5011,cmoney!AB$3:AB$5011,$B9,cmoney!$HA$3:$HA$5011,"="&amp;$A9))</f>
        <v>0.65225670103092792</v>
      </c>
      <c r="AA9" s="12">
        <f>IF(COUNTIFS(cmoney!AC$3:AC$5011,$B9,cmoney!$HA$3:$HA$5011,"="&amp;$A9)=0,"",AVERAGEIFS(cmoney!AC$3:AC$5011,cmoney!AC$3:AC$5011,$B9,cmoney!$HA$3:$HA$5011,"="&amp;$A9))</f>
        <v>0.45878142857142856</v>
      </c>
      <c r="AB9" s="12">
        <f>IF(COUNTIFS(cmoney!AD$3:AD$5011,$B9,cmoney!$HA$3:$HA$5011,"="&amp;$A9)=0,"",AVERAGEIFS(cmoney!AD$3:AD$5011,cmoney!AD$3:AD$5011,$B9,cmoney!$HA$3:$HA$5011,"="&amp;$A9))</f>
        <v>0.59601639344262292</v>
      </c>
      <c r="AC9" s="12">
        <f>IF(COUNTIFS(cmoney!AE$3:AE$5011,$B9,cmoney!$HA$3:$HA$5011,"="&amp;$A9)=0,"",AVERAGEIFS(cmoney!AE$3:AE$5011,cmoney!AE$3:AE$5011,$B9,cmoney!$HA$3:$HA$5011,"="&amp;$A9))</f>
        <v>0.9557993506493504</v>
      </c>
      <c r="AD9" s="12">
        <f>IF(COUNTIFS(cmoney!AF$3:AF$5011,$B9,cmoney!$HA$3:$HA$5011,"="&amp;$A9)=0,"",AVERAGEIFS(cmoney!AF$3:AF$5011,cmoney!AF$3:AF$5011,$B9,cmoney!$HA$3:$HA$5011,"="&amp;$A9))</f>
        <v>1.3886535087719296</v>
      </c>
      <c r="AE9" s="12">
        <f>IF(COUNTIFS(cmoney!AG$3:AG$5011,$B9,cmoney!$HA$3:$HA$5011,"="&amp;$A9)=0,"",AVERAGEIFS(cmoney!AG$3:AG$5011,cmoney!AG$3:AG$5011,$B9,cmoney!$HA$3:$HA$5011,"="&amp;$A9))</f>
        <v>0.62888839285714282</v>
      </c>
      <c r="AF9" s="12">
        <f>IF(COUNTIFS(cmoney!AH$3:AH$5011,$B9,cmoney!$HA$3:$HA$5011,"="&amp;$A9)=0,"",AVERAGEIFS(cmoney!AH$3:AH$5011,cmoney!AH$3:AH$5011,$B9,cmoney!$HA$3:$HA$5011,"="&amp;$A9))</f>
        <v>0.65567826086956549</v>
      </c>
      <c r="AG9" s="12">
        <f>IF(COUNTIFS(cmoney!AI$3:AI$5011,$B9,cmoney!$HA$3:$HA$5011,"="&amp;$A9)=0,"",AVERAGEIFS(cmoney!AI$3:AI$5011,cmoney!AI$3:AI$5011,$B9,cmoney!$HA$3:$HA$5011,"="&amp;$A9))</f>
        <v>0.5746881720430107</v>
      </c>
      <c r="AH9" s="12">
        <f>IF(COUNTIFS(cmoney!AJ$3:AJ$5011,$B9,cmoney!$HA$3:$HA$5011,"="&amp;$A9)=0,"",AVERAGEIFS(cmoney!AJ$3:AJ$5011,cmoney!AJ$3:AJ$5011,$B9,cmoney!$HA$3:$HA$5011,"="&amp;$A9))</f>
        <v>0.31035223880597018</v>
      </c>
      <c r="AI9" s="12">
        <f>IF(COUNTIFS(cmoney!AK$3:AK$5011,$B9,cmoney!$HA$3:$HA$5011,"="&amp;$A9)=0,"",AVERAGEIFS(cmoney!AK$3:AK$5011,cmoney!AK$3:AK$5011,$B9,cmoney!$HA$3:$HA$5011,"="&amp;$A9))</f>
        <v>1.519341379310345</v>
      </c>
      <c r="AJ9" s="12">
        <f>IF(COUNTIFS(cmoney!AL$3:AL$5011,$B9,cmoney!$HA$3:$HA$5011,"="&amp;$A9)=0,"",AVERAGEIFS(cmoney!AL$3:AL$5011,cmoney!AL$3:AL$5011,$B9,cmoney!$HA$3:$HA$5011,"="&amp;$A9))</f>
        <v>0.65058953488372095</v>
      </c>
      <c r="AK9" s="12">
        <f>IF(COUNTIFS(cmoney!AM$3:AM$5011,$B9,cmoney!$HA$3:$HA$5011,"="&amp;$A9)=0,"",AVERAGEIFS(cmoney!AM$3:AM$5011,cmoney!AM$3:AM$5011,$B9,cmoney!$HA$3:$HA$5011,"="&amp;$A9))</f>
        <v>1.0949310344827579</v>
      </c>
      <c r="AL9" s="12">
        <f>IF(COUNTIFS(cmoney!AN$3:AN$5011,$B9,cmoney!$HA$3:$HA$5011,"="&amp;$A9)=0,"",AVERAGEIFS(cmoney!AN$3:AN$5011,cmoney!AN$3:AN$5011,$B9,cmoney!$HA$3:$HA$5011,"="&amp;$A9))</f>
        <v>0.29054661654135328</v>
      </c>
      <c r="AM9" s="12">
        <f>IF(COUNTIFS(cmoney!AO$3:AO$5011,$B9,cmoney!$HA$3:$HA$5011,"="&amp;$A9)=0,"",AVERAGEIFS(cmoney!AO$3:AO$5011,cmoney!AO$3:AO$5011,$B9,cmoney!$HA$3:$HA$5011,"="&amp;$A9))</f>
        <v>0.85170075757575769</v>
      </c>
      <c r="AN9" s="12">
        <f>IF(COUNTIFS(cmoney!AP$3:AP$5011,$B9,cmoney!$HA$3:$HA$5011,"="&amp;$A9)=0,"",AVERAGEIFS(cmoney!AP$3:AP$5011,cmoney!AP$3:AP$5011,$B9,cmoney!$HA$3:$HA$5011,"="&amp;$A9))</f>
        <v>1.5788760563380282</v>
      </c>
      <c r="AO9" s="12">
        <f>IF(COUNTIFS(cmoney!AQ$3:AQ$5011,$B9,cmoney!$HA$3:$HA$5011,"="&amp;$A9)=0,"",AVERAGEIFS(cmoney!AQ$3:AQ$5011,cmoney!AQ$3:AQ$5011,$B9,cmoney!$HA$3:$HA$5011,"="&amp;$A9))</f>
        <v>0.67150999999999994</v>
      </c>
      <c r="AP9" s="12">
        <f>IF(COUNTIFS(cmoney!AR$3:AR$5011,$B9,cmoney!$HA$3:$HA$5011,"="&amp;$A9)=0,"",AVERAGEIFS(cmoney!AR$3:AR$5011,cmoney!AR$3:AR$5011,$B9,cmoney!$HA$3:$HA$5011,"="&amp;$A9))</f>
        <v>0.72214533333333331</v>
      </c>
      <c r="AQ9" s="12">
        <f>IF(COUNTIFS(cmoney!AS$3:AS$5011,$B9,cmoney!$HA$3:$HA$5011,"="&amp;$A9)=0,"",AVERAGEIFS(cmoney!AS$3:AS$5011,cmoney!AS$3:AS$5011,$B9,cmoney!$HA$3:$HA$5011,"="&amp;$A9))</f>
        <v>0.89840183486238467</v>
      </c>
      <c r="AR9" s="12">
        <f>IF(COUNTIFS(cmoney!AT$3:AT$5011,$B9,cmoney!$HA$3:$HA$5011,"="&amp;$A9)=0,"",AVERAGEIFS(cmoney!AT$3:AT$5011,cmoney!AT$3:AT$5011,$B9,cmoney!$HA$3:$HA$5011,"="&amp;$A9))</f>
        <v>0.75981403508771939</v>
      </c>
      <c r="AS9" s="12">
        <f>IF(COUNTIFS(cmoney!AU$3:AU$5011,$B9,cmoney!$HA$3:$HA$5011,"="&amp;$A9)=0,"",AVERAGEIFS(cmoney!AU$3:AU$5011,cmoney!AU$3:AU$5011,$B9,cmoney!$HA$3:$HA$5011,"="&amp;$A9))</f>
        <v>0.68749285714285735</v>
      </c>
      <c r="AT9" s="12">
        <f>IF(COUNTIFS(cmoney!AV$3:AV$5011,$B9,cmoney!$HA$3:$HA$5011,"="&amp;$A9)=0,"",AVERAGEIFS(cmoney!AV$3:AV$5011,cmoney!AV$3:AV$5011,$B9,cmoney!$HA$3:$HA$5011,"="&amp;$A9))</f>
        <v>0.9930797468354432</v>
      </c>
      <c r="AU9" s="12">
        <f>IF(COUNTIFS(cmoney!AW$3:AW$5011,$B9,cmoney!$HA$3:$HA$5011,"="&amp;$A9)=0,"",AVERAGEIFS(cmoney!AW$3:AW$5011,cmoney!AW$3:AW$5011,$B9,cmoney!$HA$3:$HA$5011,"="&amp;$A9))</f>
        <v>0.56875098039215699</v>
      </c>
      <c r="AV9" s="12">
        <f>IF(COUNTIFS(cmoney!AX$3:AX$5011,$B9,cmoney!$HA$3:$HA$5011,"="&amp;$A9)=0,"",AVERAGEIFS(cmoney!AX$3:AX$5011,cmoney!AX$3:AX$5011,$B9,cmoney!$HA$3:$HA$5011,"="&amp;$A9))</f>
        <v>1.3540796610169492</v>
      </c>
      <c r="AW9" s="12">
        <f>IF(COUNTIFS(cmoney!AY$3:AY$5011,$B9,cmoney!$HA$3:$HA$5011,"="&amp;$A9)=0,"",AVERAGEIFS(cmoney!AY$3:AY$5011,cmoney!AY$3:AY$5011,$B9,cmoney!$HA$3:$HA$5011,"="&amp;$A9))</f>
        <v>0.6536277227722771</v>
      </c>
      <c r="AX9" s="12">
        <f>IF(COUNTIFS(cmoney!AZ$3:AZ$5011,$B9,cmoney!$HA$3:$HA$5011,"="&amp;$A9)=0,"",AVERAGEIFS(cmoney!AZ$3:AZ$5011,cmoney!AZ$3:AZ$5011,$B9,cmoney!$HA$3:$HA$5011,"="&amp;$A9))</f>
        <v>0.27062461538461546</v>
      </c>
      <c r="AY9" s="12">
        <f>IF(COUNTIFS(cmoney!BA$3:BA$5011,$B9,cmoney!$HA$3:$HA$5011,"="&amp;$A9)=0,"",AVERAGEIFS(cmoney!BA$3:BA$5011,cmoney!BA$3:BA$5011,$B9,cmoney!$HA$3:$HA$5011,"="&amp;$A9))</f>
        <v>0.47559708029197062</v>
      </c>
      <c r="AZ9" s="12">
        <f>IF(COUNTIFS(cmoney!BB$3:BB$5011,$B9,cmoney!$HA$3:$HA$5011,"="&amp;$A9)=0,"",AVERAGEIFS(cmoney!BB$3:BB$5011,cmoney!BB$3:BB$5011,$B9,cmoney!$HA$3:$HA$5011,"="&amp;$A9))</f>
        <v>0.49102125000000019</v>
      </c>
      <c r="BA9" s="12">
        <f>IF(COUNTIFS(cmoney!BC$3:BC$5011,$B9,cmoney!$HA$3:$HA$5011,"="&amp;$A9)=0,"",AVERAGEIFS(cmoney!BC$3:BC$5011,cmoney!BC$3:BC$5011,$B9,cmoney!$HA$3:$HA$5011,"="&amp;$A9))</f>
        <v>0.3330238095238095</v>
      </c>
      <c r="BB9" s="12">
        <f>IF(COUNTIFS(cmoney!BD$3:BD$5011,$B9,cmoney!$HA$3:$HA$5011,"="&amp;$A9)=0,"",AVERAGEIFS(cmoney!BD$3:BD$5011,cmoney!BD$3:BD$5011,$B9,cmoney!$HA$3:$HA$5011,"="&amp;$A9))</f>
        <v>0.67307499999999942</v>
      </c>
      <c r="BC9" s="12">
        <f>IF(COUNTIFS(cmoney!BE$3:BE$5011,$B9,cmoney!$HA$3:$HA$5011,"="&amp;$A9)=0,"",AVERAGEIFS(cmoney!BE$3:BE$5011,cmoney!BE$3:BE$5011,$B9,cmoney!$HA$3:$HA$5011,"="&amp;$A9))</f>
        <v>0.39142631578947396</v>
      </c>
      <c r="BD9" s="12">
        <f>IF(COUNTIFS(cmoney!BF$3:BF$5011,$B9,cmoney!$HA$3:$HA$5011,"="&amp;$A9)=0,"",AVERAGEIFS(cmoney!BF$3:BF$5011,cmoney!BF$3:BF$5011,$B9,cmoney!$HA$3:$HA$5011,"="&amp;$A9))</f>
        <v>1.0749041666666659</v>
      </c>
      <c r="BE9" s="12">
        <f>IF(COUNTIFS(cmoney!BG$3:BG$5011,$B9,cmoney!$HA$3:$HA$5011,"="&amp;$A9)=0,"",AVERAGEIFS(cmoney!BG$3:BG$5011,cmoney!BG$3:BG$5011,$B9,cmoney!$HA$3:$HA$5011,"="&amp;$A9))</f>
        <v>0.17820227272727271</v>
      </c>
      <c r="BF9" s="12">
        <f>IF(COUNTIFS(cmoney!BH$3:BH$5011,$B9,cmoney!$HA$3:$HA$5011,"="&amp;$A9)=0,"",AVERAGEIFS(cmoney!BH$3:BH$5011,cmoney!BH$3:BH$5011,$B9,cmoney!$HA$3:$HA$5011,"="&amp;$A9))</f>
        <v>0.14707666666666666</v>
      </c>
      <c r="BG9" s="12">
        <f>IF(COUNTIFS(cmoney!BI$3:BI$5011,$B9,cmoney!$HA$3:$HA$5011,"="&amp;$A9)=0,"",AVERAGEIFS(cmoney!BI$3:BI$5011,cmoney!BI$3:BI$5011,$B9,cmoney!$HA$3:$HA$5011,"="&amp;$A9))</f>
        <v>0.8354118644067795</v>
      </c>
      <c r="BH9" s="12">
        <f>IF(COUNTIFS(cmoney!BJ$3:BJ$5011,$B9,cmoney!$HA$3:$HA$5011,"="&amp;$A9)=0,"",AVERAGEIFS(cmoney!BJ$3:BJ$5011,cmoney!BJ$3:BJ$5011,$B9,cmoney!$HA$3:$HA$5011,"="&amp;$A9))</f>
        <v>0.46896119402985076</v>
      </c>
      <c r="BI9" s="12">
        <f>IF(COUNTIFS(cmoney!BK$3:BK$5011,$B9,cmoney!$HA$3:$HA$5011,"="&amp;$A9)=0,"",AVERAGEIFS(cmoney!BK$3:BK$5011,cmoney!BK$3:BK$5011,$B9,cmoney!$HA$3:$HA$5011,"="&amp;$A9))</f>
        <v>0.91587159090909076</v>
      </c>
      <c r="BJ9" s="12">
        <f>IF(COUNTIFS(cmoney!BL$3:BL$5011,$B9,cmoney!$HA$3:$HA$5011,"="&amp;$A9)=0,"",AVERAGEIFS(cmoney!BL$3:BL$5011,cmoney!BL$3:BL$5011,$B9,cmoney!$HA$3:$HA$5011,"="&amp;$A9))</f>
        <v>1.0276568965517243</v>
      </c>
      <c r="BK9" s="12">
        <f>IF(COUNTIFS(cmoney!BM$3:BM$5011,$B9,cmoney!$HA$3:$HA$5011,"="&amp;$A9)=0,"",AVERAGEIFS(cmoney!BM$3:BM$5011,cmoney!BM$3:BM$5011,$B9,cmoney!$HA$3:$HA$5011,"="&amp;$A9))</f>
        <v>0.69956666666666634</v>
      </c>
      <c r="BL9" s="12">
        <f>IF(COUNTIFS(cmoney!BN$3:BN$5011,$B9,cmoney!$HA$3:$HA$5011,"="&amp;$A9)=0,"",AVERAGEIFS(cmoney!BN$3:BN$5011,cmoney!BN$3:BN$5011,$B9,cmoney!$HA$3:$HA$5011,"="&amp;$A9))</f>
        <v>2.2223964601769914</v>
      </c>
      <c r="BM9" s="12">
        <f>IF(COUNTIFS(cmoney!BO$3:BO$5011,$B9,cmoney!$HA$3:$HA$5011,"="&amp;$A9)=0,"",AVERAGEIFS(cmoney!BO$3:BO$5011,cmoney!BO$3:BO$5011,$B9,cmoney!$HA$3:$HA$5011,"="&amp;$A9))</f>
        <v>0.92212824427480988</v>
      </c>
      <c r="BN9" s="12">
        <f>IF(COUNTIFS(cmoney!BP$3:BP$5011,$B9,cmoney!$HA$3:$HA$5011,"="&amp;$A9)=0,"",AVERAGEIFS(cmoney!BP$3:BP$5011,cmoney!BP$3:BP$5011,$B9,cmoney!$HA$3:$HA$5011,"="&amp;$A9))</f>
        <v>3.0209341269841259</v>
      </c>
      <c r="BO9" s="12">
        <f>IF(COUNTIFS(cmoney!BQ$3:BQ$5011,$B9,cmoney!$HA$3:$HA$5011,"="&amp;$A9)=0,"",AVERAGEIFS(cmoney!BQ$3:BQ$5011,cmoney!BQ$3:BQ$5011,$B9,cmoney!$HA$3:$HA$5011,"="&amp;$A9))</f>
        <v>1.178820491803279</v>
      </c>
      <c r="BP9" s="12">
        <f>IF(COUNTIFS(cmoney!BR$3:BR$5011,$B9,cmoney!$HA$3:$HA$5011,"="&amp;$A9)=0,"",AVERAGEIFS(cmoney!BR$3:BR$5011,cmoney!BR$3:BR$5011,$B9,cmoney!$HA$3:$HA$5011,"="&amp;$A9))</f>
        <v>0.43155094339622613</v>
      </c>
      <c r="BQ9" s="12">
        <f>IF(COUNTIFS(cmoney!BS$3:BS$5011,$B9,cmoney!$HA$3:$HA$5011,"="&amp;$A9)=0,"",AVERAGEIFS(cmoney!BS$3:BS$5011,cmoney!BS$3:BS$5011,$B9,cmoney!$HA$3:$HA$5011,"="&amp;$A9))</f>
        <v>0.2282893617021276</v>
      </c>
      <c r="BR9" s="12">
        <f>IF(COUNTIFS(cmoney!BT$3:BT$5011,$B9,cmoney!$HA$3:$HA$5011,"="&amp;$A9)=0,"",AVERAGEIFS(cmoney!BT$3:BT$5011,cmoney!BT$3:BT$5011,$B9,cmoney!$HA$3:$HA$5011,"="&amp;$A9))</f>
        <v>0.1917291666666667</v>
      </c>
      <c r="BS9" s="12">
        <f>IF(COUNTIFS(cmoney!BU$3:BU$5011,$B9,cmoney!$HA$3:$HA$5011,"="&amp;$A9)=0,"",AVERAGEIFS(cmoney!BU$3:BU$5011,cmoney!BU$3:BU$5011,$B9,cmoney!$HA$3:$HA$5011,"="&amp;$A9))</f>
        <v>2.7190153284671528</v>
      </c>
      <c r="BT9" s="12">
        <f>IF(COUNTIFS(cmoney!BV$3:BV$5011,$B9,cmoney!$HA$3:$HA$5011,"="&amp;$A9)=0,"",AVERAGEIFS(cmoney!BV$3:BV$5011,cmoney!BV$3:BV$5011,$B9,cmoney!$HA$3:$HA$5011,"="&amp;$A9))</f>
        <v>1.5746925925925925</v>
      </c>
      <c r="BU9" s="12">
        <f>IF(COUNTIFS(cmoney!BW$3:BW$5011,$B9,cmoney!$HA$3:$HA$5011,"="&amp;$A9)=0,"",AVERAGEIFS(cmoney!BW$3:BW$5011,cmoney!BW$3:BW$5011,$B9,cmoney!$HA$3:$HA$5011,"="&amp;$A9))</f>
        <v>0.49741440677966114</v>
      </c>
      <c r="BV9" s="12">
        <f>IF(COUNTIFS(cmoney!BX$3:BX$5011,$B9,cmoney!$HA$3:$HA$5011,"="&amp;$A9)=0,"",AVERAGEIFS(cmoney!BX$3:BX$5011,cmoney!BX$3:BX$5011,$B9,cmoney!$HA$3:$HA$5011,"="&amp;$A9))</f>
        <v>0.74479047619047634</v>
      </c>
      <c r="BW9" s="12">
        <f>IF(COUNTIFS(cmoney!BY$3:BY$5011,$B9,cmoney!$HA$3:$HA$5011,"="&amp;$A9)=0,"",AVERAGEIFS(cmoney!BY$3:BY$5011,cmoney!BY$3:BY$5011,$B9,cmoney!$HA$3:$HA$5011,"="&amp;$A9))</f>
        <v>0.38127037037037032</v>
      </c>
      <c r="BX9" s="12">
        <f>IF(COUNTIFS(cmoney!BZ$3:BZ$5011,$B9,cmoney!$HA$3:$HA$5011,"="&amp;$A9)=0,"",AVERAGEIFS(cmoney!BZ$3:BZ$5011,cmoney!BZ$3:BZ$5011,$B9,cmoney!$HA$3:$HA$5011,"="&amp;$A9))</f>
        <v>0.34242203389830506</v>
      </c>
      <c r="BY9" s="12">
        <f>IF(COUNTIFS(cmoney!CA$3:CA$5011,$B9,cmoney!$HA$3:$HA$5011,"="&amp;$A9)=0,"",AVERAGEIFS(cmoney!CA$3:CA$5011,cmoney!CA$3:CA$5011,$B9,cmoney!$HA$3:$HA$5011,"="&amp;$A9))</f>
        <v>0.53206170212765957</v>
      </c>
      <c r="BZ9" s="12">
        <f>IF(COUNTIFS(cmoney!CB$3:CB$5011,$B9,cmoney!$HA$3:$HA$5011,"="&amp;$A9)=0,"",AVERAGEIFS(cmoney!CB$3:CB$5011,cmoney!CB$3:CB$5011,$B9,cmoney!$HA$3:$HA$5011,"="&amp;$A9))</f>
        <v>0.25379999999999997</v>
      </c>
      <c r="CA9" s="12">
        <f>IF(COUNTIFS(cmoney!CC$3:CC$5011,$B9,cmoney!$HA$3:$HA$5011,"="&amp;$A9)=0,"",AVERAGEIFS(cmoney!CC$3:CC$5011,cmoney!CC$3:CC$5011,$B9,cmoney!$HA$3:$HA$5011,"="&amp;$A9))</f>
        <v>0.35685357142857155</v>
      </c>
      <c r="CB9" s="12">
        <f>IF(COUNTIFS(cmoney!CD$3:CD$5011,$B9,cmoney!$HA$3:$HA$5011,"="&amp;$A9)=0,"",AVERAGEIFS(cmoney!CD$3:CD$5011,cmoney!CD$3:CD$5011,$B9,cmoney!$HA$3:$HA$5011,"="&amp;$A9))</f>
        <v>0.18653684210526317</v>
      </c>
      <c r="CC9" s="12">
        <f>IF(COUNTIFS(cmoney!CE$3:CE$5011,$B9,cmoney!$HA$3:$HA$5011,"="&amp;$A9)=0,"",AVERAGEIFS(cmoney!CE$3:CE$5011,cmoney!CE$3:CE$5011,$B9,cmoney!$HA$3:$HA$5011,"="&amp;$A9))</f>
        <v>0.48255405405405388</v>
      </c>
      <c r="CD9" s="12">
        <f>IF(COUNTIFS(cmoney!CF$3:CF$5011,$B9,cmoney!$HA$3:$HA$5011,"="&amp;$A9)=0,"",AVERAGEIFS(cmoney!CF$3:CF$5011,cmoney!CF$3:CF$5011,$B9,cmoney!$HA$3:$HA$5011,"="&amp;$A9))</f>
        <v>0.76190000000000002</v>
      </c>
      <c r="CE9" s="12">
        <f>IF(COUNTIFS(cmoney!CG$3:CG$5011,$B9,cmoney!$HA$3:$HA$5011,"="&amp;$A9)=0,"",AVERAGEIFS(cmoney!CG$3:CG$5011,cmoney!CG$3:CG$5011,$B9,cmoney!$HA$3:$HA$5011,"="&amp;$A9))</f>
        <v>0.30754181818181808</v>
      </c>
      <c r="CF9" s="12">
        <f>IF(COUNTIFS(cmoney!CH$3:CH$5011,$B9,cmoney!$HA$3:$HA$5011,"="&amp;$A9)=0,"",AVERAGEIFS(cmoney!CH$3:CH$5011,cmoney!CH$3:CH$5011,$B9,cmoney!$HA$3:$HA$5011,"="&amp;$A9))</f>
        <v>0.41978660714285676</v>
      </c>
      <c r="CG9" s="12">
        <f>IF(COUNTIFS(cmoney!CI$3:CI$5011,$B9,cmoney!$HA$3:$HA$5011,"="&amp;$A9)=0,"",AVERAGEIFS(cmoney!CI$3:CI$5011,cmoney!CI$3:CI$5011,$B9,cmoney!$HA$3:$HA$5011,"="&amp;$A9))</f>
        <v>0.18911060606060603</v>
      </c>
      <c r="CH9" s="12">
        <f>IF(COUNTIFS(cmoney!CJ$3:CJ$5011,$B9,cmoney!$HA$3:$HA$5011,"="&amp;$A9)=0,"",AVERAGEIFS(cmoney!CJ$3:CJ$5011,cmoney!CJ$3:CJ$5011,$B9,cmoney!$HA$3:$HA$5011,"="&amp;$A9))</f>
        <v>0.60880206896551703</v>
      </c>
      <c r="CI9" s="12">
        <f>IF(COUNTIFS(cmoney!CK$3:CK$5011,$B9,cmoney!$HA$3:$HA$5011,"="&amp;$A9)=0,"",AVERAGEIFS(cmoney!CK$3:CK$5011,cmoney!CK$3:CK$5011,$B9,cmoney!$HA$3:$HA$5011,"="&amp;$A9))</f>
        <v>0.89567518796992462</v>
      </c>
      <c r="CJ9" s="12">
        <f>IF(COUNTIFS(cmoney!CL$3:CL$5011,$B9,cmoney!$HA$3:$HA$5011,"="&amp;$A9)=0,"",AVERAGEIFS(cmoney!CL$3:CL$5011,cmoney!CL$3:CL$5011,$B9,cmoney!$HA$3:$HA$5011,"="&amp;$A9))</f>
        <v>0.1341622641509434</v>
      </c>
      <c r="CK9" s="12">
        <f>IF(COUNTIFS(cmoney!CM$3:CM$5011,$B9,cmoney!$HA$3:$HA$5011,"="&amp;$A9)=0,"",AVERAGEIFS(cmoney!CM$3:CM$5011,cmoney!CM$3:CM$5011,$B9,cmoney!$HA$3:$HA$5011,"="&amp;$A9))</f>
        <v>0.25673114754098353</v>
      </c>
      <c r="CL9" s="12">
        <f>IF(COUNTIFS(cmoney!CN$3:CN$5011,$B9,cmoney!$HA$3:$HA$5011,"="&amp;$A9)=0,"",AVERAGEIFS(cmoney!CN$3:CN$5011,cmoney!CN$3:CN$5011,$B9,cmoney!$HA$3:$HA$5011,"="&amp;$A9))</f>
        <v>0.41657033898305107</v>
      </c>
      <c r="CM9" s="12">
        <f>IF(COUNTIFS(cmoney!CO$3:CO$5011,$B9,cmoney!$HA$3:$HA$5011,"="&amp;$A9)=0,"",AVERAGEIFS(cmoney!CO$3:CO$5011,cmoney!CO$3:CO$5011,$B9,cmoney!$HA$3:$HA$5011,"="&amp;$A9))</f>
        <v>0.1889382352941176</v>
      </c>
      <c r="CN9" s="12">
        <f>IF(COUNTIFS(cmoney!CP$3:CP$5011,$B9,cmoney!$HA$3:$HA$5011,"="&amp;$A9)=0,"",AVERAGEIFS(cmoney!CP$3:CP$5011,cmoney!CP$3:CP$5011,$B9,cmoney!$HA$3:$HA$5011,"="&amp;$A9))</f>
        <v>0.42224923076923065</v>
      </c>
      <c r="CO9" s="12">
        <f>IF(COUNTIFS(cmoney!CQ$3:CQ$5011,$B9,cmoney!$HA$3:$HA$5011,"="&amp;$A9)=0,"",AVERAGEIFS(cmoney!CQ$3:CQ$5011,cmoney!CQ$3:CQ$5011,$B9,cmoney!$HA$3:$HA$5011,"="&amp;$A9))</f>
        <v>0.24005346534653468</v>
      </c>
      <c r="CP9" s="12">
        <f>IF(COUNTIFS(cmoney!CR$3:CR$5011,$B9,cmoney!$HA$3:$HA$5011,"="&amp;$A9)=0,"",AVERAGEIFS(cmoney!CR$3:CR$5011,cmoney!CR$3:CR$5011,$B9,cmoney!$HA$3:$HA$5011,"="&amp;$A9))</f>
        <v>0.74079166666666696</v>
      </c>
      <c r="CQ9" s="12">
        <f>IF(COUNTIFS(cmoney!CS$3:CS$5011,$B9,cmoney!$HA$3:$HA$5011,"="&amp;$A9)=0,"",AVERAGEIFS(cmoney!CS$3:CS$5011,cmoney!CS$3:CS$5011,$B9,cmoney!$HA$3:$HA$5011,"="&amp;$A9))</f>
        <v>0.91027692307692321</v>
      </c>
      <c r="CR9" s="12">
        <f>IF(COUNTIFS(cmoney!CT$3:CT$5011,$B9,cmoney!$HA$3:$HA$5011,"="&amp;$A9)=0,"",AVERAGEIFS(cmoney!CT$3:CT$5011,cmoney!CT$3:CT$5011,$B9,cmoney!$HA$3:$HA$5011,"="&amp;$A9))</f>
        <v>0.5367274509803921</v>
      </c>
      <c r="CS9" s="12">
        <f>IF(COUNTIFS(cmoney!CU$3:CU$5011,$B9,cmoney!$HA$3:$HA$5011,"="&amp;$A9)=0,"",AVERAGEIFS(cmoney!CU$3:CU$5011,cmoney!CU$3:CU$5011,$B9,cmoney!$HA$3:$HA$5011,"="&amp;$A9))</f>
        <v>0.16918888888888889</v>
      </c>
      <c r="CT9" s="12">
        <f>IF(COUNTIFS(cmoney!CV$3:CV$5011,$B9,cmoney!$HA$3:$HA$5011,"="&amp;$A9)=0,"",AVERAGEIFS(cmoney!CV$3:CV$5011,cmoney!CV$3:CV$5011,$B9,cmoney!$HA$3:$HA$5011,"="&amp;$A9))</f>
        <v>0.9188669230769233</v>
      </c>
      <c r="CU9" s="12">
        <f>IF(COUNTIFS(cmoney!CW$3:CW$5011,$B9,cmoney!$HA$3:$HA$5011,"="&amp;$A9)=0,"",AVERAGEIFS(cmoney!CW$3:CW$5011,cmoney!CW$3:CW$5011,$B9,cmoney!$HA$3:$HA$5011,"="&amp;$A9))</f>
        <v>0.68905555555555553</v>
      </c>
      <c r="CV9" s="12">
        <f>IF(COUNTIFS(cmoney!CX$3:CX$5011,$B9,cmoney!$HA$3:$HA$5011,"="&amp;$A9)=0,"",AVERAGEIFS(cmoney!CX$3:CX$5011,cmoney!CX$3:CX$5011,$B9,cmoney!$HA$3:$HA$5011,"="&amp;$A9))</f>
        <v>0.39464176470588214</v>
      </c>
      <c r="CW9" s="12">
        <f>IF(COUNTIFS(cmoney!CY$3:CY$5011,$B9,cmoney!$HA$3:$HA$5011,"="&amp;$A9)=0,"",AVERAGEIFS(cmoney!CY$3:CY$5011,cmoney!CY$3:CY$5011,$B9,cmoney!$HA$3:$HA$5011,"="&amp;$A9))</f>
        <v>0.48282911392405031</v>
      </c>
      <c r="CX9" s="12">
        <f>IF(COUNTIFS(cmoney!CZ$3:CZ$5011,$B9,cmoney!$HA$3:$HA$5011,"="&amp;$A9)=0,"",AVERAGEIFS(cmoney!CZ$3:CZ$5011,cmoney!CZ$3:CZ$5011,$B9,cmoney!$HA$3:$HA$5011,"="&amp;$A9))</f>
        <v>0.76102471910112357</v>
      </c>
      <c r="CY9" s="12">
        <f>IF(COUNTIFS(cmoney!DA$3:DA$5011,$B9,cmoney!$HA$3:$HA$5011,"="&amp;$A9)=0,"",AVERAGEIFS(cmoney!DA$3:DA$5011,cmoney!DA$3:DA$5011,$B9,cmoney!$HA$3:$HA$5011,"="&amp;$A9))</f>
        <v>0.28873658536585367</v>
      </c>
      <c r="CZ9" s="12">
        <f>IF(COUNTIFS(cmoney!DB$3:DB$5011,$B9,cmoney!$HA$3:$HA$5011,"="&amp;$A9)=0,"",AVERAGEIFS(cmoney!DB$3:DB$5011,cmoney!DB$3:DB$5011,$B9,cmoney!$HA$3:$HA$5011,"="&amp;$A9))</f>
        <v>0.73527058823529412</v>
      </c>
      <c r="DA9" s="12">
        <f>IF(COUNTIFS(cmoney!DC$3:DC$5011,$B9,cmoney!$HA$3:$HA$5011,"="&amp;$A9)=0,"",AVERAGEIFS(cmoney!DC$3:DC$5011,cmoney!DC$3:DC$5011,$B9,cmoney!$HA$3:$HA$5011,"="&amp;$A9))</f>
        <v>2.7614252631578942</v>
      </c>
      <c r="DB9" s="12">
        <f>IF(COUNTIFS(cmoney!DD$3:DD$5011,$B9,cmoney!$HA$3:$HA$5011,"="&amp;$A9)=0,"",AVERAGEIFS(cmoney!DD$3:DD$5011,cmoney!DD$3:DD$5011,$B9,cmoney!$HA$3:$HA$5011,"="&amp;$A9))</f>
        <v>1.0068587499999997</v>
      </c>
      <c r="DC9" s="12">
        <f>IF(COUNTIFS(cmoney!DE$3:DE$5011,$B9,cmoney!$HA$3:$HA$5011,"="&amp;$A9)=0,"",AVERAGEIFS(cmoney!DE$3:DE$5011,cmoney!DE$3:DE$5011,$B9,cmoney!$HA$3:$HA$5011,"="&amp;$A9))</f>
        <v>0.33093913043478257</v>
      </c>
      <c r="DD9" s="12">
        <f>IF(COUNTIFS(cmoney!DF$3:DF$5011,$B9,cmoney!$HA$3:$HA$5011,"="&amp;$A9)=0,"",AVERAGEIFS(cmoney!DF$3:DF$5011,cmoney!DF$3:DF$5011,$B9,cmoney!$HA$3:$HA$5011,"="&amp;$A9))</f>
        <v>0.24141176470588227</v>
      </c>
      <c r="DE9" s="12">
        <f>IF(COUNTIFS(cmoney!DG$3:DG$5011,$B9,cmoney!$HA$3:$HA$5011,"="&amp;$A9)=0,"",AVERAGEIFS(cmoney!DG$3:DG$5011,cmoney!DG$3:DG$5011,$B9,cmoney!$HA$3:$HA$5011,"="&amp;$A9))</f>
        <v>0.12362790697674421</v>
      </c>
      <c r="DF9" s="12">
        <f>IF(COUNTIFS(cmoney!DH$3:DH$5011,$B9,cmoney!$HA$3:$HA$5011,"="&amp;$A9)=0,"",AVERAGEIFS(cmoney!DH$3:DH$5011,cmoney!DH$3:DH$5011,$B9,cmoney!$HA$3:$HA$5011,"="&amp;$A9))</f>
        <v>0.44074471544715421</v>
      </c>
      <c r="DG9" s="12">
        <f>IF(COUNTIFS(cmoney!DI$3:DI$5011,$B9,cmoney!$HA$3:$HA$5011,"="&amp;$A9)=0,"",AVERAGEIFS(cmoney!DI$3:DI$5011,cmoney!DI$3:DI$5011,$B9,cmoney!$HA$3:$HA$5011,"="&amp;$A9))</f>
        <v>0.18555546874999992</v>
      </c>
      <c r="DH9" s="12">
        <f>IF(COUNTIFS(cmoney!DJ$3:DJ$5011,$B9,cmoney!$HA$3:$HA$5011,"="&amp;$A9)=0,"",AVERAGEIFS(cmoney!DJ$3:DJ$5011,cmoney!DJ$3:DJ$5011,$B9,cmoney!$HA$3:$HA$5011,"="&amp;$A9))</f>
        <v>0.59377931034482734</v>
      </c>
      <c r="DI9" s="12">
        <f>IF(COUNTIFS(cmoney!DK$3:DK$5011,$B9,cmoney!$HA$3:$HA$5011,"="&amp;$A9)=0,"",AVERAGEIFS(cmoney!DK$3:DK$5011,cmoney!DK$3:DK$5011,$B9,cmoney!$HA$3:$HA$5011,"="&amp;$A9))</f>
        <v>0.5512478723404256</v>
      </c>
      <c r="DJ9" s="12">
        <f>IF(COUNTIFS(cmoney!DL$3:DL$5011,$B9,cmoney!$HA$3:$HA$5011,"="&amp;$A9)=0,"",AVERAGEIFS(cmoney!DL$3:DL$5011,cmoney!DL$3:DL$5011,$B9,cmoney!$HA$3:$HA$5011,"="&amp;$A9))</f>
        <v>0.51670829268292628</v>
      </c>
      <c r="DK9" s="12">
        <f>IF(COUNTIFS(cmoney!DM$3:DM$5011,$B9,cmoney!$HA$3:$HA$5011,"="&amp;$A9)=0,"",AVERAGEIFS(cmoney!DM$3:DM$5011,cmoney!DM$3:DM$5011,$B9,cmoney!$HA$3:$HA$5011,"="&amp;$A9))</f>
        <v>0.5140527777777778</v>
      </c>
      <c r="DL9" s="12">
        <f>IF(COUNTIFS(cmoney!DN$3:DN$5011,$B9,cmoney!$HA$3:$HA$5011,"="&amp;$A9)=0,"",AVERAGEIFS(cmoney!DN$3:DN$5011,cmoney!DN$3:DN$5011,$B9,cmoney!$HA$3:$HA$5011,"="&amp;$A9))</f>
        <v>0.37800399999999984</v>
      </c>
      <c r="DM9" s="12">
        <f>IF(COUNTIFS(cmoney!DO$3:DO$5011,$B9,cmoney!$HA$3:$HA$5011,"="&amp;$A9)=0,"",AVERAGEIFS(cmoney!DO$3:DO$5011,cmoney!DO$3:DO$5011,$B9,cmoney!$HA$3:$HA$5011,"="&amp;$A9))</f>
        <v>0.34329576271186463</v>
      </c>
      <c r="DN9" s="12">
        <f>IF(COUNTIFS(cmoney!DP$3:DP$5011,$B9,cmoney!$HA$3:$HA$5011,"="&amp;$A9)=0,"",AVERAGEIFS(cmoney!DP$3:DP$5011,cmoney!DP$3:DP$5011,$B9,cmoney!$HA$3:$HA$5011,"="&amp;$A9))</f>
        <v>0.80964745762711876</v>
      </c>
      <c r="DO9" s="12">
        <f>IF(COUNTIFS(cmoney!DQ$3:DQ$5011,$B9,cmoney!$HA$3:$HA$5011,"="&amp;$A9)=0,"",AVERAGEIFS(cmoney!DQ$3:DQ$5011,cmoney!DQ$3:DQ$5011,$B9,cmoney!$HA$3:$HA$5011,"="&amp;$A9))</f>
        <v>0.28478322147650992</v>
      </c>
      <c r="DP9" s="12">
        <f>IF(COUNTIFS(cmoney!DR$3:DR$5011,$B9,cmoney!$HA$3:$HA$5011,"="&amp;$A9)=0,"",AVERAGEIFS(cmoney!DR$3:DR$5011,cmoney!DR$3:DR$5011,$B9,cmoney!$HA$3:$HA$5011,"="&amp;$A9))</f>
        <v>0.34259310344827593</v>
      </c>
      <c r="DQ9" s="12">
        <f>IF(COUNTIFS(cmoney!DS$3:DS$5011,$B9,cmoney!$HA$3:$HA$5011,"="&amp;$A9)=0,"",AVERAGEIFS(cmoney!DS$3:DS$5011,cmoney!DS$3:DS$5011,$B9,cmoney!$HA$3:$HA$5011,"="&amp;$A9))</f>
        <v>0.26375725806451611</v>
      </c>
      <c r="DR9" s="12">
        <f>IF(COUNTIFS(cmoney!DT$3:DT$5011,$B9,cmoney!$HA$3:$HA$5011,"="&amp;$A9)=0,"",AVERAGEIFS(cmoney!DT$3:DT$5011,cmoney!DT$3:DT$5011,$B9,cmoney!$HA$3:$HA$5011,"="&amp;$A9))</f>
        <v>0.31109999999999999</v>
      </c>
      <c r="DS9" s="12">
        <f>IF(COUNTIFS(cmoney!DU$3:DU$5011,$B9,cmoney!$HA$3:$HA$5011,"="&amp;$A9)=0,"",AVERAGEIFS(cmoney!DU$3:DU$5011,cmoney!DU$3:DU$5011,$B9,cmoney!$HA$3:$HA$5011,"="&amp;$A9))</f>
        <v>0.19009375000000001</v>
      </c>
      <c r="DT9" s="12">
        <f>IF(COUNTIFS(cmoney!DV$3:DV$5011,$B9,cmoney!$HA$3:$HA$5011,"="&amp;$A9)=0,"",AVERAGEIFS(cmoney!DV$3:DV$5011,cmoney!DV$3:DV$5011,$B9,cmoney!$HA$3:$HA$5011,"="&amp;$A9))</f>
        <v>0.25573499999999999</v>
      </c>
      <c r="DU9" s="12">
        <f>IF(COUNTIFS(cmoney!DW$3:DW$5011,$B9,cmoney!$HA$3:$HA$5011,"="&amp;$A9)=0,"",AVERAGEIFS(cmoney!DW$3:DW$5011,cmoney!DW$3:DW$5011,$B9,cmoney!$HA$3:$HA$5011,"="&amp;$A9))</f>
        <v>0.51992702702702709</v>
      </c>
      <c r="DV9" s="12">
        <f>IF(COUNTIFS(cmoney!DX$3:DX$5011,$B9,cmoney!$HA$3:$HA$5011,"="&amp;$A9)=0,"",AVERAGEIFS(cmoney!DX$3:DX$5011,cmoney!DX$3:DX$5011,$B9,cmoney!$HA$3:$HA$5011,"="&amp;$A9))</f>
        <v>1.6413029411764706</v>
      </c>
      <c r="DW9" s="12">
        <f>IF(COUNTIFS(cmoney!DY$3:DY$5011,$B9,cmoney!$HA$3:$HA$5011,"="&amp;$A9)=0,"",AVERAGEIFS(cmoney!DY$3:DY$5011,cmoney!DY$3:DY$5011,$B9,cmoney!$HA$3:$HA$5011,"="&amp;$A9))</f>
        <v>0.75634477611940265</v>
      </c>
      <c r="DX9" s="12">
        <f>IF(COUNTIFS(cmoney!DZ$3:DZ$5011,$B9,cmoney!$HA$3:$HA$5011,"="&amp;$A9)=0,"",AVERAGEIFS(cmoney!DZ$3:DZ$5011,cmoney!DZ$3:DZ$5011,$B9,cmoney!$HA$3:$HA$5011,"="&amp;$A9))</f>
        <v>0.61051730769230783</v>
      </c>
      <c r="DY9" s="12">
        <f>IF(COUNTIFS(cmoney!EA$3:EA$5011,$B9,cmoney!$HA$3:$HA$5011,"="&amp;$A9)=0,"",AVERAGEIFS(cmoney!EA$3:EA$5011,cmoney!EA$3:EA$5011,$B9,cmoney!$HA$3:$HA$5011,"="&amp;$A9))</f>
        <v>0.32069090909090908</v>
      </c>
      <c r="DZ9" s="12">
        <f>IF(COUNTIFS(cmoney!EB$3:EB$5011,$B9,cmoney!$HA$3:$HA$5011,"="&amp;$A9)=0,"",AVERAGEIFS(cmoney!EB$3:EB$5011,cmoney!EB$3:EB$5011,$B9,cmoney!$HA$3:$HA$5011,"="&amp;$A9))</f>
        <v>0.24580000000000002</v>
      </c>
      <c r="EA9" s="12">
        <f>IF(COUNTIFS(cmoney!EC$3:EC$5011,$B9,cmoney!$HA$3:$HA$5011,"="&amp;$A9)=0,"",AVERAGEIFS(cmoney!EC$3:EC$5011,cmoney!EC$3:EC$5011,$B9,cmoney!$HA$3:$HA$5011,"="&amp;$A9))</f>
        <v>0.214425</v>
      </c>
      <c r="EB9" s="12">
        <f>IF(COUNTIFS(cmoney!ED$3:ED$5011,$B9,cmoney!$HA$3:$HA$5011,"="&amp;$A9)=0,"",AVERAGEIFS(cmoney!ED$3:ED$5011,cmoney!ED$3:ED$5011,$B9,cmoney!$HA$3:$HA$5011,"="&amp;$A9))</f>
        <v>0.54117560975609758</v>
      </c>
      <c r="EC9" s="12">
        <f>IF(COUNTIFS(cmoney!EE$3:EE$5011,$B9,cmoney!$HA$3:$HA$5011,"="&amp;$A9)=0,"",AVERAGEIFS(cmoney!EE$3:EE$5011,cmoney!EE$3:EE$5011,$B9,cmoney!$HA$3:$HA$5011,"="&amp;$A9))</f>
        <v>0.31464246575342469</v>
      </c>
      <c r="ED9" s="12">
        <f>IF(COUNTIFS(cmoney!EF$3:EF$5011,$B9,cmoney!$HA$3:$HA$5011,"="&amp;$A9)=0,"",AVERAGEIFS(cmoney!EF$3:EF$5011,cmoney!EF$3:EF$5011,$B9,cmoney!$HA$3:$HA$5011,"="&amp;$A9))</f>
        <v>0.22450000000000001</v>
      </c>
      <c r="EE9" s="12">
        <f>IF(COUNTIFS(cmoney!EG$3:EG$5011,$B9,cmoney!$HA$3:$HA$5011,"="&amp;$A9)=0,"",AVERAGEIFS(cmoney!EG$3:EG$5011,cmoney!EG$3:EG$5011,$B9,cmoney!$HA$3:$HA$5011,"="&amp;$A9))</f>
        <v>0.27935142857142864</v>
      </c>
      <c r="EF9" s="12">
        <f>IF(COUNTIFS(cmoney!EH$3:EH$5011,$B9,cmoney!$HA$3:$HA$5011,"="&amp;$A9)=0,"",AVERAGEIFS(cmoney!EH$3:EH$5011,cmoney!EH$3:EH$5011,$B9,cmoney!$HA$3:$HA$5011,"="&amp;$A9))</f>
        <v>0.47594929577464778</v>
      </c>
      <c r="EG9" s="12">
        <f>IF(COUNTIFS(cmoney!EI$3:EI$5011,$B9,cmoney!$HA$3:$HA$5011,"="&amp;$A9)=0,"",AVERAGEIFS(cmoney!EI$3:EI$5011,cmoney!EI$3:EI$5011,$B9,cmoney!$HA$3:$HA$5011,"="&amp;$A9))</f>
        <v>0.16201041666666668</v>
      </c>
      <c r="EH9" s="12">
        <f>IF(COUNTIFS(cmoney!EJ$3:EJ$5011,$B9,cmoney!$HA$3:$HA$5011,"="&amp;$A9)=0,"",AVERAGEIFS(cmoney!EJ$3:EJ$5011,cmoney!EJ$3:EJ$5011,$B9,cmoney!$HA$3:$HA$5011,"="&amp;$A9))</f>
        <v>0.42295681818181807</v>
      </c>
      <c r="EI9" s="12">
        <f>IF(COUNTIFS(cmoney!EK$3:EK$5011,$B9,cmoney!$HA$3:$HA$5011,"="&amp;$A9)=0,"",AVERAGEIFS(cmoney!EK$3:EK$5011,cmoney!EK$3:EK$5011,$B9,cmoney!$HA$3:$HA$5011,"="&amp;$A9))</f>
        <v>0.39250277777777787</v>
      </c>
      <c r="EJ9" s="12">
        <f>IF(COUNTIFS(cmoney!EL$3:EL$5011,$B9,cmoney!$HA$3:$HA$5011,"="&amp;$A9)=0,"",AVERAGEIFS(cmoney!EL$3:EL$5011,cmoney!EL$3:EL$5011,$B9,cmoney!$HA$3:$HA$5011,"="&amp;$A9))</f>
        <v>0.42423333333333346</v>
      </c>
      <c r="EK9" s="12">
        <f>IF(COUNTIFS(cmoney!EM$3:EM$5011,$B9,cmoney!$HA$3:$HA$5011,"="&amp;$A9)=0,"",AVERAGEIFS(cmoney!EM$3:EM$5011,cmoney!EM$3:EM$5011,$B9,cmoney!$HA$3:$HA$5011,"="&amp;$A9))</f>
        <v>0.43300000000000011</v>
      </c>
      <c r="EL9" s="12">
        <f>IF(COUNTIFS(cmoney!EN$3:EN$5011,$B9,cmoney!$HA$3:$HA$5011,"="&amp;$A9)=0,"",AVERAGEIFS(cmoney!EN$3:EN$5011,cmoney!EN$3:EN$5011,$B9,cmoney!$HA$3:$HA$5011,"="&amp;$A9))</f>
        <v>0.73874444444444431</v>
      </c>
      <c r="EM9" s="12">
        <f>IF(COUNTIFS(cmoney!EO$3:EO$5011,$B9,cmoney!$HA$3:$HA$5011,"="&amp;$A9)=0,"",AVERAGEIFS(cmoney!EO$3:EO$5011,cmoney!EO$3:EO$5011,$B9,cmoney!$HA$3:$HA$5011,"="&amp;$A9))</f>
        <v>0.50430714285714284</v>
      </c>
      <c r="EN9" s="12">
        <f>IF(COUNTIFS(cmoney!EP$3:EP$5011,$B9,cmoney!$HA$3:$HA$5011,"="&amp;$A9)=0,"",AVERAGEIFS(cmoney!EP$3:EP$5011,cmoney!EP$3:EP$5011,$B9,cmoney!$HA$3:$HA$5011,"="&amp;$A9))</f>
        <v>0.5908159090909092</v>
      </c>
      <c r="EO9" s="12">
        <f>IF(COUNTIFS(cmoney!EQ$3:EQ$5011,$B9,cmoney!$HA$3:$HA$5011,"="&amp;$A9)=0,"",AVERAGEIFS(cmoney!EQ$3:EQ$5011,cmoney!EQ$3:EQ$5011,$B9,cmoney!$HA$3:$HA$5011,"="&amp;$A9))</f>
        <v>0.47827111111111098</v>
      </c>
      <c r="EP9" s="12">
        <f>IF(COUNTIFS(cmoney!ER$3:ER$5011,$B9,cmoney!$HA$3:$HA$5011,"="&amp;$A9)=0,"",AVERAGEIFS(cmoney!ER$3:ER$5011,cmoney!ER$3:ER$5011,$B9,cmoney!$HA$3:$HA$5011,"="&amp;$A9))</f>
        <v>1.6885222222222223</v>
      </c>
      <c r="EQ9" s="12">
        <f>IF(COUNTIFS(cmoney!ES$3:ES$5011,$B9,cmoney!$HA$3:$HA$5011,"="&amp;$A9)=0,"",AVERAGEIFS(cmoney!ES$3:ES$5011,cmoney!ES$3:ES$5011,$B9,cmoney!$HA$3:$HA$5011,"="&amp;$A9))</f>
        <v>1.1138650000000001</v>
      </c>
      <c r="ER9" s="12">
        <f>IF(COUNTIFS(cmoney!ET$3:ET$5011,$B9,cmoney!$HA$3:$HA$5011,"="&amp;$A9)=0,"",AVERAGEIFS(cmoney!ET$3:ET$5011,cmoney!ET$3:ET$5011,$B9,cmoney!$HA$3:$HA$5011,"="&amp;$A9))</f>
        <v>0.44265833333333332</v>
      </c>
      <c r="ES9" s="12">
        <f>IF(COUNTIFS(cmoney!EU$3:EU$5011,$B9,cmoney!$HA$3:$HA$5011,"="&amp;$A9)=0,"",AVERAGEIFS(cmoney!EU$3:EU$5011,cmoney!EU$3:EU$5011,$B9,cmoney!$HA$3:$HA$5011,"="&amp;$A9))</f>
        <v>0.44888888888888889</v>
      </c>
      <c r="ET9" s="12">
        <f>IF(COUNTIFS(cmoney!EV$3:EV$5011,$B9,cmoney!$HA$3:$HA$5011,"="&amp;$A9)=0,"",AVERAGEIFS(cmoney!EV$3:EV$5011,cmoney!EV$3:EV$5011,$B9,cmoney!$HA$3:$HA$5011,"="&amp;$A9))</f>
        <v>0.21965000000000001</v>
      </c>
      <c r="EU9" s="12" t="str">
        <f>IF(COUNTIFS(cmoney!EW$3:EW$5011,$B9,cmoney!$HA$3:$HA$5011,"="&amp;$A9)=0,"",AVERAGEIFS(cmoney!EW$3:EW$5011,cmoney!EW$3:EW$5011,$B9,cmoney!$HA$3:$HA$5011,"="&amp;$A9))</f>
        <v/>
      </c>
      <c r="EV9" s="12">
        <f>IF(COUNTIFS(cmoney!EX$3:EX$5011,$B9,cmoney!$HA$3:$HA$5011,"="&amp;$A9)=0,"",AVERAGEIFS(cmoney!EX$3:EX$5011,cmoney!EX$3:EX$5011,$B9,cmoney!$HA$3:$HA$5011,"="&amp;$A9))</f>
        <v>0.34239999999999998</v>
      </c>
      <c r="EW9" s="12">
        <f>IF(COUNTIFS(cmoney!EY$3:EY$5011,$B9,cmoney!$HA$3:$HA$5011,"="&amp;$A9)=0,"",AVERAGEIFS(cmoney!EY$3:EY$5011,cmoney!EY$3:EY$5011,$B9,cmoney!$HA$3:$HA$5011,"="&amp;$A9))</f>
        <v>0.98180000000000001</v>
      </c>
      <c r="EX9" s="12">
        <f>IF(COUNTIFS(cmoney!EZ$3:EZ$5011,$B9,cmoney!$HA$3:$HA$5011,"="&amp;$A9)=0,"",AVERAGEIFS(cmoney!EZ$3:EZ$5011,cmoney!EZ$3:EZ$5011,$B9,cmoney!$HA$3:$HA$5011,"="&amp;$A9))</f>
        <v>4.3700000000000003E-2</v>
      </c>
      <c r="EY9" s="12" t="str">
        <f>IF(COUNTIFS(cmoney!FA$3:FA$5011,$B9,cmoney!$HA$3:$HA$5011,"="&amp;$A9)=0,"",AVERAGEIFS(cmoney!FA$3:FA$5011,cmoney!FA$3:FA$5011,$B9,cmoney!$HA$3:$HA$5011,"="&amp;$A9))</f>
        <v/>
      </c>
      <c r="EZ9" s="12" t="str">
        <f>IF(COUNTIFS(cmoney!FB$3:FB$5011,$B9,cmoney!$HA$3:$HA$5011,"="&amp;$A9)=0,"",AVERAGEIFS(cmoney!FB$3:FB$5011,cmoney!FB$3:FB$5011,$B9,cmoney!$HA$3:$HA$5011,"="&amp;$A9))</f>
        <v/>
      </c>
      <c r="FA9" s="12" t="str">
        <f>IF(COUNTIFS(cmoney!FC$3:FC$5011,$B9,cmoney!$HA$3:$HA$5011,"="&amp;$A9)=0,"",AVERAGEIFS(cmoney!FC$3:FC$5011,cmoney!FC$3:FC$5011,$B9,cmoney!$HA$3:$HA$5011,"="&amp;$A9))</f>
        <v/>
      </c>
      <c r="FB9" s="12" t="str">
        <f>IF(COUNTIFS(cmoney!FD$3:FD$5011,$B9,cmoney!$HA$3:$HA$5011,"="&amp;$A9)=0,"",AVERAGEIFS(cmoney!FD$3:FD$5011,cmoney!FD$3:FD$5011,$B9,cmoney!$HA$3:$HA$5011,"="&amp;$A9))</f>
        <v/>
      </c>
      <c r="FC9" s="12" t="str">
        <f>IF(COUNTIFS(cmoney!FE$3:FE$5011,$B9,cmoney!$HA$3:$HA$5011,"="&amp;$A9)=0,"",AVERAGEIFS(cmoney!FE$3:FE$5011,cmoney!FE$3:FE$5011,$B9,cmoney!$HA$3:$HA$5011,"="&amp;$A9))</f>
        <v/>
      </c>
      <c r="FD9" s="12" t="str">
        <f>IF(COUNTIFS(cmoney!FF$3:FF$5011,$B9,cmoney!$HA$3:$HA$5011,"="&amp;$A9)=0,"",AVERAGEIFS(cmoney!FF$3:FF$5011,cmoney!FF$3:FF$5011,$B9,cmoney!$HA$3:$HA$5011,"="&amp;$A9))</f>
        <v/>
      </c>
      <c r="FE9" s="12" t="str">
        <f>IF(COUNTIFS(cmoney!FG$3:FG$5011,$B9,cmoney!$HA$3:$HA$5011,"="&amp;$A9)=0,"",AVERAGEIFS(cmoney!FG$3:FG$5011,cmoney!FG$3:FG$5011,$B9,cmoney!$HA$3:$HA$5011,"="&amp;$A9))</f>
        <v/>
      </c>
      <c r="FF9" s="12" t="str">
        <f>IF(COUNTIFS(cmoney!FH$3:FH$5011,$B9,cmoney!$HA$3:$HA$5011,"="&amp;$A9)=0,"",AVERAGEIFS(cmoney!FH$3:FH$5011,cmoney!FH$3:FH$5011,$B9,cmoney!$HA$3:$HA$5011,"="&amp;$A9))</f>
        <v/>
      </c>
      <c r="FG9" s="12" t="str">
        <f>IF(COUNTIFS(cmoney!FI$3:FI$5011,$B9,cmoney!$HA$3:$HA$5011,"="&amp;$A9)=0,"",AVERAGEIFS(cmoney!FI$3:FI$5011,cmoney!FI$3:FI$5011,$B9,cmoney!$HA$3:$HA$5011,"="&amp;$A9))</f>
        <v/>
      </c>
      <c r="FH9" s="12" t="str">
        <f>IF(COUNTIFS(cmoney!FJ$3:FJ$5011,$B9,cmoney!$HA$3:$HA$5011,"="&amp;$A9)=0,"",AVERAGEIFS(cmoney!FJ$3:FJ$5011,cmoney!FJ$3:FJ$5011,$B9,cmoney!$HA$3:$HA$5011,"="&amp;$A9))</f>
        <v/>
      </c>
      <c r="FI9" s="12" t="str">
        <f>IF(COUNTIFS(cmoney!FK$3:FK$5011,$B9,cmoney!$HA$3:$HA$5011,"="&amp;$A9)=0,"",AVERAGEIFS(cmoney!FK$3:FK$5011,cmoney!FK$3:FK$5011,$B9,cmoney!$HA$3:$HA$5011,"="&amp;$A9))</f>
        <v/>
      </c>
      <c r="FJ9" s="12" t="str">
        <f>IF(COUNTIFS(cmoney!FL$3:FL$5011,$B9,cmoney!$HA$3:$HA$5011,"="&amp;$A9)=0,"",AVERAGEIFS(cmoney!FL$3:FL$5011,cmoney!FL$3:FL$5011,$B9,cmoney!$HA$3:$HA$5011,"="&amp;$A9))</f>
        <v/>
      </c>
      <c r="FK9" s="12" t="str">
        <f>IF(COUNTIFS(cmoney!FM$3:FM$5011,$B9,cmoney!$HA$3:$HA$5011,"="&amp;$A9)=0,"",AVERAGEIFS(cmoney!FM$3:FM$5011,cmoney!FM$3:FM$5011,$B9,cmoney!$HA$3:$HA$5011,"="&amp;$A9))</f>
        <v/>
      </c>
      <c r="FL9" s="12" t="str">
        <f>IF(COUNTIFS(cmoney!FN$3:FN$5011,$B9,cmoney!$HA$3:$HA$5011,"="&amp;$A9)=0,"",AVERAGEIFS(cmoney!FN$3:FN$5011,cmoney!FN$3:FN$5011,$B9,cmoney!$HA$3:$HA$5011,"="&amp;$A9))</f>
        <v/>
      </c>
      <c r="FM9" s="12" t="str">
        <f>IF(COUNTIFS(cmoney!FO$3:FO$5011,$B9,cmoney!$HA$3:$HA$5011,"="&amp;$A9)=0,"",AVERAGEIFS(cmoney!FO$3:FO$5011,cmoney!FO$3:FO$5011,$B9,cmoney!$HA$3:$HA$5011,"="&amp;$A9))</f>
        <v/>
      </c>
      <c r="FN9" s="12" t="str">
        <f>IF(COUNTIFS(cmoney!FP$3:FP$5011,$B9,cmoney!$HA$3:$HA$5011,"="&amp;$A9)=0,"",AVERAGEIFS(cmoney!FP$3:FP$5011,cmoney!FP$3:FP$5011,$B9,cmoney!$HA$3:$HA$5011,"="&amp;$A9))</f>
        <v/>
      </c>
      <c r="FO9" s="12" t="str">
        <f>IF(COUNTIFS(cmoney!FQ$3:FQ$5011,$B9,cmoney!$HA$3:$HA$5011,"="&amp;$A9)=0,"",AVERAGEIFS(cmoney!FQ$3:FQ$5011,cmoney!FQ$3:FQ$5011,$B9,cmoney!$HA$3:$HA$5011,"="&amp;$A9))</f>
        <v/>
      </c>
      <c r="FP9" s="12" t="str">
        <f>IF(COUNTIFS(cmoney!FR$3:FR$5011,$B9,cmoney!$HA$3:$HA$5011,"="&amp;$A9)=0,"",AVERAGEIFS(cmoney!FR$3:FR$5011,cmoney!FR$3:FR$5011,$B9,cmoney!$HA$3:$HA$5011,"="&amp;$A9))</f>
        <v/>
      </c>
      <c r="FQ9" s="12" t="str">
        <f>IF(COUNTIFS(cmoney!FS$3:FS$5011,$B9,cmoney!$HA$3:$HA$5011,"="&amp;$A9)=0,"",AVERAGEIFS(cmoney!FS$3:FS$5011,cmoney!FS$3:FS$5011,$B9,cmoney!$HA$3:$HA$5011,"="&amp;$A9))</f>
        <v/>
      </c>
      <c r="FR9" s="12" t="str">
        <f>IF(COUNTIFS(cmoney!FT$3:FT$5011,$B9,cmoney!$HA$3:$HA$5011,"="&amp;$A9)=0,"",AVERAGEIFS(cmoney!FT$3:FT$5011,cmoney!FT$3:FT$5011,$B9,cmoney!$HA$3:$HA$5011,"="&amp;$A9))</f>
        <v/>
      </c>
      <c r="FS9" s="12" t="str">
        <f>IF(COUNTIFS(cmoney!FU$3:FU$5011,$B9,cmoney!$HA$3:$HA$5011,"="&amp;$A9)=0,"",AVERAGEIFS(cmoney!FU$3:FU$5011,cmoney!FU$3:FU$5011,$B9,cmoney!$HA$3:$HA$5011,"="&amp;$A9))</f>
        <v/>
      </c>
      <c r="FT9" s="12" t="str">
        <f>IF(COUNTIFS(cmoney!FV$3:FV$5011,$B9,cmoney!$HA$3:$HA$5011,"="&amp;$A9)=0,"",AVERAGEIFS(cmoney!FV$3:FV$5011,cmoney!FV$3:FV$5011,$B9,cmoney!$HA$3:$HA$5011,"="&amp;$A9))</f>
        <v/>
      </c>
      <c r="FU9" s="12" t="str">
        <f>IF(COUNTIFS(cmoney!FW$3:FW$5011,$B9,cmoney!$HA$3:$HA$5011,"="&amp;$A9)=0,"",AVERAGEIFS(cmoney!FW$3:FW$5011,cmoney!FW$3:FW$5011,$B9,cmoney!$HA$3:$HA$5011,"="&amp;$A9))</f>
        <v/>
      </c>
      <c r="FV9" s="12" t="str">
        <f>IF(COUNTIFS(cmoney!FX$3:FX$5011,$B9,cmoney!$HA$3:$HA$5011,"="&amp;$A9)=0,"",AVERAGEIFS(cmoney!FX$3:FX$5011,cmoney!FX$3:FX$5011,$B9,cmoney!$HA$3:$HA$5011,"="&amp;$A9))</f>
        <v/>
      </c>
      <c r="FW9" s="12" t="str">
        <f>IF(COUNTIFS(cmoney!FY$3:FY$5011,$B9,cmoney!$HA$3:$HA$5011,"="&amp;$A9)=0,"",AVERAGEIFS(cmoney!FY$3:FY$5011,cmoney!FY$3:FY$5011,$B9,cmoney!$HA$3:$HA$5011,"="&amp;$A9))</f>
        <v/>
      </c>
      <c r="FX9" s="12" t="str">
        <f>IF(COUNTIFS(cmoney!FZ$3:FZ$5011,$B9,cmoney!$HA$3:$HA$5011,"="&amp;$A9)=0,"",AVERAGEIFS(cmoney!FZ$3:FZ$5011,cmoney!FZ$3:FZ$5011,$B9,cmoney!$HA$3:$HA$5011,"="&amp;$A9))</f>
        <v/>
      </c>
      <c r="FY9" s="12" t="str">
        <f>IF(COUNTIFS(cmoney!GA$3:GA$5011,$B9,cmoney!$HA$3:$HA$5011,"="&amp;$A9)=0,"",AVERAGEIFS(cmoney!GA$3:GA$5011,cmoney!GA$3:GA$5011,$B9,cmoney!$HA$3:$HA$5011,"="&amp;$A9))</f>
        <v/>
      </c>
      <c r="FZ9" s="12" t="str">
        <f>IF(COUNTIFS(cmoney!GB$3:GB$5011,$B9,cmoney!$HA$3:$HA$5011,"="&amp;$A9)=0,"",AVERAGEIFS(cmoney!GB$3:GB$5011,cmoney!GB$3:GB$5011,$B9,cmoney!$HA$3:$HA$5011,"="&amp;$A9))</f>
        <v/>
      </c>
      <c r="GA9" s="12" t="str">
        <f>IF(COUNTIFS(cmoney!GC$3:GC$5011,$B9,cmoney!$HA$3:$HA$5011,"="&amp;$A9)=0,"",AVERAGEIFS(cmoney!GC$3:GC$5011,cmoney!GC$3:GC$5011,$B9,cmoney!$HA$3:$HA$5011,"="&amp;$A9))</f>
        <v/>
      </c>
      <c r="GB9" s="12" t="str">
        <f>IF(COUNTIFS(cmoney!GD$3:GD$5011,$B9,cmoney!$HA$3:$HA$5011,"="&amp;$A9)=0,"",AVERAGEIFS(cmoney!GD$3:GD$5011,cmoney!GD$3:GD$5011,$B9,cmoney!$HA$3:$HA$5011,"="&amp;$A9))</f>
        <v/>
      </c>
      <c r="GC9" s="12" t="str">
        <f>IF(COUNTIFS(cmoney!GE$3:GE$5011,$B9,cmoney!$HA$3:$HA$5011,"="&amp;$A9)=0,"",AVERAGEIFS(cmoney!GE$3:GE$5011,cmoney!GE$3:GE$5011,$B9,cmoney!$HA$3:$HA$5011,"="&amp;$A9))</f>
        <v/>
      </c>
      <c r="GD9" s="12" t="str">
        <f>IF(COUNTIFS(cmoney!GF$3:GF$5011,$B9,cmoney!$HA$3:$HA$5011,"="&amp;$A9)=0,"",AVERAGEIFS(cmoney!GF$3:GF$5011,cmoney!GF$3:GF$5011,$B9,cmoney!$HA$3:$HA$5011,"="&amp;$A9))</f>
        <v/>
      </c>
      <c r="GE9" s="12" t="str">
        <f>IF(COUNTIFS(cmoney!GG$3:GG$5011,$B9,cmoney!$HA$3:$HA$5011,"="&amp;$A9)=0,"",AVERAGEIFS(cmoney!GG$3:GG$5011,cmoney!GG$3:GG$5011,$B9,cmoney!$HA$3:$HA$5011,"="&amp;$A9))</f>
        <v/>
      </c>
      <c r="GF9" s="12" t="str">
        <f>IF(COUNTIFS(cmoney!GH$3:GH$5011,$B9,cmoney!$HA$3:$HA$5011,"="&amp;$A9)=0,"",AVERAGEIFS(cmoney!GH$3:GH$5011,cmoney!GH$3:GH$5011,$B9,cmoney!$HA$3:$HA$5011,"="&amp;$A9))</f>
        <v/>
      </c>
      <c r="GG9" s="12">
        <f>IF(COUNTIFS(cmoney!GI$3:GI$5011,$B9,cmoney!$HA$3:$HA$5011,"="&amp;$A9)=0,"",AVERAGEIFS(cmoney!GI$3:GI$5011,cmoney!GI$3:GI$5011,$B9,cmoney!$HA$3:$HA$5011,"="&amp;$A9))</f>
        <v>1.5244130890052368</v>
      </c>
      <c r="GH9" s="12" t="str">
        <f>IF(COUNTIFS(cmoney!GJ$3:GJ$5011,$B9,cmoney!$HA$3:$HA$5011,"="&amp;$A9)=0,"",AVERAGEIFS(cmoney!GJ$3:GJ$5011,cmoney!GJ$3:GJ$5011,$B9,cmoney!$HA$3:$HA$5011,"="&amp;$A9))</f>
        <v/>
      </c>
      <c r="GI9" s="12" t="str">
        <f>IF(COUNTIFS(cmoney!GK$3:GK$5011,$B9,cmoney!$HA$3:$HA$5011,"="&amp;$A9)=0,"",AVERAGEIFS(cmoney!GK$3:GK$5011,cmoney!GK$3:GK$5011,$B9,cmoney!$HA$3:$HA$5011,"="&amp;$A9))</f>
        <v/>
      </c>
      <c r="GJ9" s="12" t="str">
        <f>IF(COUNTIFS(cmoney!GL$3:GL$5011,$B9,cmoney!$HA$3:$HA$5011,"="&amp;$A9)=0,"",AVERAGEIFS(cmoney!GL$3:GL$5011,cmoney!GL$3:GL$5011,$B9,cmoney!$HA$3:$HA$5011,"="&amp;$A9))</f>
        <v/>
      </c>
      <c r="GK9" s="12" t="str">
        <f>IF(COUNTIFS(cmoney!GM$3:GM$5011,$B9,cmoney!$HA$3:$HA$5011,"="&amp;$A9)=0,"",AVERAGEIFS(cmoney!GM$3:GM$5011,cmoney!GM$3:GM$5011,$B9,cmoney!$HA$3:$HA$5011,"="&amp;$A9))</f>
        <v/>
      </c>
      <c r="GL9" s="12" t="str">
        <f>IF(COUNTIFS(cmoney!GN$3:GN$5011,$B9,cmoney!$HA$3:$HA$5011,"="&amp;$A9)=0,"",AVERAGEIFS(cmoney!GN$3:GN$5011,cmoney!GN$3:GN$5011,$B9,cmoney!$HA$3:$HA$5011,"="&amp;$A9))</f>
        <v/>
      </c>
      <c r="GM9" s="12" t="str">
        <f>IF(COUNTIFS(cmoney!GO$3:GO$5011,$B9,cmoney!$HA$3:$HA$5011,"="&amp;$A9)=0,"",AVERAGEIFS(cmoney!GO$3:GO$5011,cmoney!GO$3:GO$5011,$B9,cmoney!$HA$3:$HA$5011,"="&amp;$A9))</f>
        <v/>
      </c>
      <c r="GN9" s="12" t="str">
        <f>IF(COUNTIFS(cmoney!GP$3:GP$5011,$B9,cmoney!$HA$3:$HA$5011,"="&amp;$A9)=0,"",AVERAGEIFS(cmoney!GP$3:GP$5011,cmoney!GP$3:GP$5011,$B9,cmoney!$HA$3:$HA$5011,"="&amp;$A9))</f>
        <v/>
      </c>
      <c r="GO9" s="12" t="str">
        <f>IF(COUNTIFS(cmoney!GQ$3:GQ$5011,$B9,cmoney!$HA$3:$HA$5011,"="&amp;$A9)=0,"",AVERAGEIFS(cmoney!GQ$3:GQ$5011,cmoney!GQ$3:GQ$5011,$B9,cmoney!$HA$3:$HA$5011,"="&amp;$A9))</f>
        <v/>
      </c>
      <c r="GP9" s="12" t="str">
        <f>IF(COUNTIFS(cmoney!GR$3:GR$5011,$B9,cmoney!$HA$3:$HA$5011,"="&amp;$A9)=0,"",AVERAGEIFS(cmoney!GR$3:GR$5011,cmoney!GR$3:GR$5011,$B9,cmoney!$HA$3:$HA$5011,"="&amp;$A9))</f>
        <v/>
      </c>
      <c r="GQ9" s="12" t="str">
        <f>IF(COUNTIFS(cmoney!GS$3:GS$5011,$B9,cmoney!$HA$3:$HA$5011,"="&amp;$A9)=0,"",AVERAGEIFS(cmoney!GS$3:GS$5011,cmoney!GS$3:GS$5011,$B9,cmoney!$HA$3:$HA$5011,"="&amp;$A9))</f>
        <v/>
      </c>
      <c r="GR9" s="12" t="str">
        <f>IF(COUNTIFS(cmoney!GT$3:GT$5011,$B9,cmoney!$HA$3:$HA$5011,"="&amp;$A9)=0,"",AVERAGEIFS(cmoney!GT$3:GT$5011,cmoney!GT$3:GT$5011,$B9,cmoney!$HA$3:$HA$5011,"="&amp;$A9))</f>
        <v/>
      </c>
      <c r="GS9" s="12" t="str">
        <f>IF(COUNTIFS(cmoney!GU$3:GU$5011,$B9,cmoney!$HA$3:$HA$5011,"="&amp;$A9)=0,"",AVERAGEIFS(cmoney!GU$3:GU$5011,cmoney!GU$3:GU$5011,$B9,cmoney!$HA$3:$HA$5011,"="&amp;$A9))</f>
        <v/>
      </c>
      <c r="GT9" s="12" t="str">
        <f>IF(COUNTIFS(cmoney!GV$3:GV$5011,$B9,cmoney!$HA$3:$HA$5011,"="&amp;$A9)=0,"",AVERAGEIFS(cmoney!GV$3:GV$5011,cmoney!GV$3:GV$5011,$B9,cmoney!$HA$3:$HA$5011,"="&amp;$A9))</f>
        <v/>
      </c>
    </row>
    <row r="10" spans="1:202">
      <c r="A10" s="9">
        <v>2018</v>
      </c>
      <c r="B10" s="10" t="s">
        <v>685</v>
      </c>
      <c r="C10" s="10" t="s">
        <v>1239</v>
      </c>
      <c r="D10" s="15">
        <f>IF(COUNTIFS(cmoney!F$3:F$5011,$B10,cmoney!$HA$3:$HA$5011,"="&amp;$A10)=0,"",COUNTIFS(cmoney!F$3:F$5011,$B10,cmoney!$HA$3:$HA$5011,"="&amp;$A10))</f>
        <v>97</v>
      </c>
      <c r="E10" s="15">
        <f>IF(COUNTIFS(cmoney!G$3:G$5011,$B10,cmoney!$HA$3:$HA$5011,"="&amp;$A10)=0,"",COUNTIFS(cmoney!G$3:G$5011,$B10,cmoney!$HA$3:$HA$5011,"="&amp;$A10))</f>
        <v>81</v>
      </c>
      <c r="F10" s="15">
        <f>IF(COUNTIFS(cmoney!H$3:H$5011,$B10,cmoney!$HA$3:$HA$5011,"="&amp;$A10)=0,"",COUNTIFS(cmoney!H$3:H$5011,$B10,cmoney!$HA$3:$HA$5011,"="&amp;$A10))</f>
        <v>118</v>
      </c>
      <c r="G10" s="15">
        <f>IF(COUNTIFS(cmoney!I$3:I$5011,$B10,cmoney!$HA$3:$HA$5011,"="&amp;$A10)=0,"",COUNTIFS(cmoney!I$3:I$5011,$B10,cmoney!$HA$3:$HA$5011,"="&amp;$A10))</f>
        <v>23</v>
      </c>
      <c r="H10" s="15">
        <f>IF(COUNTIFS(cmoney!J$3:J$5011,$B10,cmoney!$HA$3:$HA$5011,"="&amp;$A10)=0,"",COUNTIFS(cmoney!J$3:J$5011,$B10,cmoney!$HA$3:$HA$5011,"="&amp;$A10))</f>
        <v>45</v>
      </c>
      <c r="I10" s="15">
        <f>IF(COUNTIFS(cmoney!K$3:K$5011,$B10,cmoney!$HA$3:$HA$5011,"="&amp;$A10)=0,"",COUNTIFS(cmoney!K$3:K$5011,$B10,cmoney!$HA$3:$HA$5011,"="&amp;$A10))</f>
        <v>35</v>
      </c>
      <c r="J10" s="15">
        <f>IF(COUNTIFS(cmoney!L$3:L$5011,$B10,cmoney!$HA$3:$HA$5011,"="&amp;$A10)=0,"",COUNTIFS(cmoney!L$3:L$5011,$B10,cmoney!$HA$3:$HA$5011,"="&amp;$A10))</f>
        <v>121</v>
      </c>
      <c r="K10" s="15">
        <f>IF(COUNTIFS(cmoney!M$3:M$5011,$B10,cmoney!$HA$3:$HA$5011,"="&amp;$A10)=0,"",COUNTIFS(cmoney!M$3:M$5011,$B10,cmoney!$HA$3:$HA$5011,"="&amp;$A10))</f>
        <v>14</v>
      </c>
      <c r="L10" s="15">
        <f>IF(COUNTIFS(cmoney!N$3:N$5011,$B10,cmoney!$HA$3:$HA$5011,"="&amp;$A10)=0,"",COUNTIFS(cmoney!N$3:N$5011,$B10,cmoney!$HA$3:$HA$5011,"="&amp;$A10))</f>
        <v>28</v>
      </c>
      <c r="M10" s="15">
        <f>IF(COUNTIFS(cmoney!O$3:O$5011,$B10,cmoney!$HA$3:$HA$5011,"="&amp;$A10)=0,"",COUNTIFS(cmoney!O$3:O$5011,$B10,cmoney!$HA$3:$HA$5011,"="&amp;$A10))</f>
        <v>35</v>
      </c>
      <c r="N10" s="15">
        <f>IF(COUNTIFS(cmoney!P$3:P$5011,$B10,cmoney!$HA$3:$HA$5011,"="&amp;$A10)=0,"",COUNTIFS(cmoney!P$3:P$5011,$B10,cmoney!$HA$3:$HA$5011,"="&amp;$A10))</f>
        <v>136</v>
      </c>
      <c r="O10" s="15">
        <f>IF(COUNTIFS(cmoney!Q$3:Q$5011,$B10,cmoney!$HA$3:$HA$5011,"="&amp;$A10)=0,"",COUNTIFS(cmoney!Q$3:Q$5011,$B10,cmoney!$HA$3:$HA$5011,"="&amp;$A10))</f>
        <v>75</v>
      </c>
      <c r="P10" s="15">
        <f>IF(COUNTIFS(cmoney!R$3:R$5011,$B10,cmoney!$HA$3:$HA$5011,"="&amp;$A10)=0,"",COUNTIFS(cmoney!R$3:R$5011,$B10,cmoney!$HA$3:$HA$5011,"="&amp;$A10))</f>
        <v>22</v>
      </c>
      <c r="Q10" s="15">
        <f>IF(COUNTIFS(cmoney!S$3:S$5011,$B10,cmoney!$HA$3:$HA$5011,"="&amp;$A10)=0,"",COUNTIFS(cmoney!S$3:S$5011,$B10,cmoney!$HA$3:$HA$5011,"="&amp;$A10))</f>
        <v>51</v>
      </c>
      <c r="R10" s="15">
        <f>IF(COUNTIFS(cmoney!T$3:T$5011,$B10,cmoney!$HA$3:$HA$5011,"="&amp;$A10)=0,"",COUNTIFS(cmoney!T$3:T$5011,$B10,cmoney!$HA$3:$HA$5011,"="&amp;$A10))</f>
        <v>105</v>
      </c>
      <c r="S10" s="15">
        <f>IF(COUNTIFS(cmoney!U$3:U$5011,$B10,cmoney!$HA$3:$HA$5011,"="&amp;$A10)=0,"",COUNTIFS(cmoney!U$3:U$5011,$B10,cmoney!$HA$3:$HA$5011,"="&amp;$A10))</f>
        <v>97</v>
      </c>
      <c r="T10" s="15">
        <f>IF(COUNTIFS(cmoney!V$3:V$5011,$B10,cmoney!$HA$3:$HA$5011,"="&amp;$A10)=0,"",COUNTIFS(cmoney!V$3:V$5011,$B10,cmoney!$HA$3:$HA$5011,"="&amp;$A10))</f>
        <v>38</v>
      </c>
      <c r="U10" s="15">
        <f>IF(COUNTIFS(cmoney!W$3:W$5011,$B10,cmoney!$HA$3:$HA$5011,"="&amp;$A10)=0,"",COUNTIFS(cmoney!W$3:W$5011,$B10,cmoney!$HA$3:$HA$5011,"="&amp;$A10))</f>
        <v>194</v>
      </c>
      <c r="V10" s="15">
        <f>IF(COUNTIFS(cmoney!X$3:X$5011,$B10,cmoney!$HA$3:$HA$5011,"="&amp;$A10)=0,"",COUNTIFS(cmoney!X$3:X$5011,$B10,cmoney!$HA$3:$HA$5011,"="&amp;$A10))</f>
        <v>146</v>
      </c>
      <c r="W10" s="15">
        <f>IF(COUNTIFS(cmoney!Y$3:Y$5011,$B10,cmoney!$HA$3:$HA$5011,"="&amp;$A10)=0,"",COUNTIFS(cmoney!Y$3:Y$5011,$B10,cmoney!$HA$3:$HA$5011,"="&amp;$A10))</f>
        <v>94</v>
      </c>
      <c r="X10" s="15">
        <f>IF(COUNTIFS(cmoney!Z$3:Z$5011,$B10,cmoney!$HA$3:$HA$5011,"="&amp;$A10)=0,"",COUNTIFS(cmoney!Z$3:Z$5011,$B10,cmoney!$HA$3:$HA$5011,"="&amp;$A10))</f>
        <v>119</v>
      </c>
      <c r="Y10" s="15">
        <f>IF(COUNTIFS(cmoney!AA$3:AA$5011,$B10,cmoney!$HA$3:$HA$5011,"="&amp;$A10)=0,"",COUNTIFS(cmoney!AA$3:AA$5011,$B10,cmoney!$HA$3:$HA$5011,"="&amp;$A10))</f>
        <v>110</v>
      </c>
      <c r="Z10" s="15">
        <f>IF(COUNTIFS(cmoney!AB$3:AB$5011,$B10,cmoney!$HA$3:$HA$5011,"="&amp;$A10)=0,"",COUNTIFS(cmoney!AB$3:AB$5011,$B10,cmoney!$HA$3:$HA$5011,"="&amp;$A10))</f>
        <v>97</v>
      </c>
      <c r="AA10" s="15">
        <f>IF(COUNTIFS(cmoney!AC$3:AC$5011,$B10,cmoney!$HA$3:$HA$5011,"="&amp;$A10)=0,"",COUNTIFS(cmoney!AC$3:AC$5011,$B10,cmoney!$HA$3:$HA$5011,"="&amp;$A10))</f>
        <v>140</v>
      </c>
      <c r="AB10" s="15">
        <f>IF(COUNTIFS(cmoney!AD$3:AD$5011,$B10,cmoney!$HA$3:$HA$5011,"="&amp;$A10)=0,"",COUNTIFS(cmoney!AD$3:AD$5011,$B10,cmoney!$HA$3:$HA$5011,"="&amp;$A10))</f>
        <v>122</v>
      </c>
      <c r="AC10" s="15">
        <f>IF(COUNTIFS(cmoney!AE$3:AE$5011,$B10,cmoney!$HA$3:$HA$5011,"="&amp;$A10)=0,"",COUNTIFS(cmoney!AE$3:AE$5011,$B10,cmoney!$HA$3:$HA$5011,"="&amp;$A10))</f>
        <v>154</v>
      </c>
      <c r="AD10" s="15">
        <f>IF(COUNTIFS(cmoney!AF$3:AF$5011,$B10,cmoney!$HA$3:$HA$5011,"="&amp;$A10)=0,"",COUNTIFS(cmoney!AF$3:AF$5011,$B10,cmoney!$HA$3:$HA$5011,"="&amp;$A10))</f>
        <v>114</v>
      </c>
      <c r="AE10" s="15">
        <f>IF(COUNTIFS(cmoney!AG$3:AG$5011,$B10,cmoney!$HA$3:$HA$5011,"="&amp;$A10)=0,"",COUNTIFS(cmoney!AG$3:AG$5011,$B10,cmoney!$HA$3:$HA$5011,"="&amp;$A10))</f>
        <v>112</v>
      </c>
      <c r="AF10" s="15">
        <f>IF(COUNTIFS(cmoney!AH$3:AH$5011,$B10,cmoney!$HA$3:$HA$5011,"="&amp;$A10)=0,"",COUNTIFS(cmoney!AH$3:AH$5011,$B10,cmoney!$HA$3:$HA$5011,"="&amp;$A10))</f>
        <v>92</v>
      </c>
      <c r="AG10" s="15">
        <f>IF(COUNTIFS(cmoney!AI$3:AI$5011,$B10,cmoney!$HA$3:$HA$5011,"="&amp;$A10)=0,"",COUNTIFS(cmoney!AI$3:AI$5011,$B10,cmoney!$HA$3:$HA$5011,"="&amp;$A10))</f>
        <v>93</v>
      </c>
      <c r="AH10" s="15">
        <f>IF(COUNTIFS(cmoney!AJ$3:AJ$5011,$B10,cmoney!$HA$3:$HA$5011,"="&amp;$A10)=0,"",COUNTIFS(cmoney!AJ$3:AJ$5011,$B10,cmoney!$HA$3:$HA$5011,"="&amp;$A10))</f>
        <v>67</v>
      </c>
      <c r="AI10" s="15">
        <f>IF(COUNTIFS(cmoney!AK$3:AK$5011,$B10,cmoney!$HA$3:$HA$5011,"="&amp;$A10)=0,"",COUNTIFS(cmoney!AK$3:AK$5011,$B10,cmoney!$HA$3:$HA$5011,"="&amp;$A10))</f>
        <v>116</v>
      </c>
      <c r="AJ10" s="15">
        <f>IF(COUNTIFS(cmoney!AL$3:AL$5011,$B10,cmoney!$HA$3:$HA$5011,"="&amp;$A10)=0,"",COUNTIFS(cmoney!AL$3:AL$5011,$B10,cmoney!$HA$3:$HA$5011,"="&amp;$A10))</f>
        <v>86</v>
      </c>
      <c r="AK10" s="15">
        <f>IF(COUNTIFS(cmoney!AM$3:AM$5011,$B10,cmoney!$HA$3:$HA$5011,"="&amp;$A10)=0,"",COUNTIFS(cmoney!AM$3:AM$5011,$B10,cmoney!$HA$3:$HA$5011,"="&amp;$A10))</f>
        <v>87</v>
      </c>
      <c r="AL10" s="15">
        <f>IF(COUNTIFS(cmoney!AN$3:AN$5011,$B10,cmoney!$HA$3:$HA$5011,"="&amp;$A10)=0,"",COUNTIFS(cmoney!AN$3:AN$5011,$B10,cmoney!$HA$3:$HA$5011,"="&amp;$A10))</f>
        <v>133</v>
      </c>
      <c r="AM10" s="15">
        <f>IF(COUNTIFS(cmoney!AO$3:AO$5011,$B10,cmoney!$HA$3:$HA$5011,"="&amp;$A10)=0,"",COUNTIFS(cmoney!AO$3:AO$5011,$B10,cmoney!$HA$3:$HA$5011,"="&amp;$A10))</f>
        <v>132</v>
      </c>
      <c r="AN10" s="15">
        <f>IF(COUNTIFS(cmoney!AP$3:AP$5011,$B10,cmoney!$HA$3:$HA$5011,"="&amp;$A10)=0,"",COUNTIFS(cmoney!AP$3:AP$5011,$B10,cmoney!$HA$3:$HA$5011,"="&amp;$A10))</f>
        <v>71</v>
      </c>
      <c r="AO10" s="15">
        <f>IF(COUNTIFS(cmoney!AQ$3:AQ$5011,$B10,cmoney!$HA$3:$HA$5011,"="&amp;$A10)=0,"",COUNTIFS(cmoney!AQ$3:AQ$5011,$B10,cmoney!$HA$3:$HA$5011,"="&amp;$A10))</f>
        <v>90</v>
      </c>
      <c r="AP10" s="15">
        <f>IF(COUNTIFS(cmoney!AR$3:AR$5011,$B10,cmoney!$HA$3:$HA$5011,"="&amp;$A10)=0,"",COUNTIFS(cmoney!AR$3:AR$5011,$B10,cmoney!$HA$3:$HA$5011,"="&amp;$A10))</f>
        <v>75</v>
      </c>
      <c r="AQ10" s="15">
        <f>IF(COUNTIFS(cmoney!AS$3:AS$5011,$B10,cmoney!$HA$3:$HA$5011,"="&amp;$A10)=0,"",COUNTIFS(cmoney!AS$3:AS$5011,$B10,cmoney!$HA$3:$HA$5011,"="&amp;$A10))</f>
        <v>109</v>
      </c>
      <c r="AR10" s="15">
        <f>IF(COUNTIFS(cmoney!AT$3:AT$5011,$B10,cmoney!$HA$3:$HA$5011,"="&amp;$A10)=0,"",COUNTIFS(cmoney!AT$3:AT$5011,$B10,cmoney!$HA$3:$HA$5011,"="&amp;$A10))</f>
        <v>114</v>
      </c>
      <c r="AS10" s="15">
        <f>IF(COUNTIFS(cmoney!AU$3:AU$5011,$B10,cmoney!$HA$3:$HA$5011,"="&amp;$A10)=0,"",COUNTIFS(cmoney!AU$3:AU$5011,$B10,cmoney!$HA$3:$HA$5011,"="&amp;$A10))</f>
        <v>84</v>
      </c>
      <c r="AT10" s="15">
        <f>IF(COUNTIFS(cmoney!AV$3:AV$5011,$B10,cmoney!$HA$3:$HA$5011,"="&amp;$A10)=0,"",COUNTIFS(cmoney!AV$3:AV$5011,$B10,cmoney!$HA$3:$HA$5011,"="&amp;$A10))</f>
        <v>79</v>
      </c>
      <c r="AU10" s="15">
        <f>IF(COUNTIFS(cmoney!AW$3:AW$5011,$B10,cmoney!$HA$3:$HA$5011,"="&amp;$A10)=0,"",COUNTIFS(cmoney!AW$3:AW$5011,$B10,cmoney!$HA$3:$HA$5011,"="&amp;$A10))</f>
        <v>51</v>
      </c>
      <c r="AV10" s="15">
        <f>IF(COUNTIFS(cmoney!AX$3:AX$5011,$B10,cmoney!$HA$3:$HA$5011,"="&amp;$A10)=0,"",COUNTIFS(cmoney!AX$3:AX$5011,$B10,cmoney!$HA$3:$HA$5011,"="&amp;$A10))</f>
        <v>118</v>
      </c>
      <c r="AW10" s="15">
        <f>IF(COUNTIFS(cmoney!AY$3:AY$5011,$B10,cmoney!$HA$3:$HA$5011,"="&amp;$A10)=0,"",COUNTIFS(cmoney!AY$3:AY$5011,$B10,cmoney!$HA$3:$HA$5011,"="&amp;$A10))</f>
        <v>101</v>
      </c>
      <c r="AX10" s="15">
        <f>IF(COUNTIFS(cmoney!AZ$3:AZ$5011,$B10,cmoney!$HA$3:$HA$5011,"="&amp;$A10)=0,"",COUNTIFS(cmoney!AZ$3:AZ$5011,$B10,cmoney!$HA$3:$HA$5011,"="&amp;$A10))</f>
        <v>65</v>
      </c>
      <c r="AY10" s="15">
        <f>IF(COUNTIFS(cmoney!BA$3:BA$5011,$B10,cmoney!$HA$3:$HA$5011,"="&amp;$A10)=0,"",COUNTIFS(cmoney!BA$3:BA$5011,$B10,cmoney!$HA$3:$HA$5011,"="&amp;$A10))</f>
        <v>137</v>
      </c>
      <c r="AZ10" s="15">
        <f>IF(COUNTIFS(cmoney!BB$3:BB$5011,$B10,cmoney!$HA$3:$HA$5011,"="&amp;$A10)=0,"",COUNTIFS(cmoney!BB$3:BB$5011,$B10,cmoney!$HA$3:$HA$5011,"="&amp;$A10))</f>
        <v>80</v>
      </c>
      <c r="BA10" s="15">
        <f>IF(COUNTIFS(cmoney!BC$3:BC$5011,$B10,cmoney!$HA$3:$HA$5011,"="&amp;$A10)=0,"",COUNTIFS(cmoney!BC$3:BC$5011,$B10,cmoney!$HA$3:$HA$5011,"="&amp;$A10))</f>
        <v>84</v>
      </c>
      <c r="BB10" s="15">
        <f>IF(COUNTIFS(cmoney!BD$3:BD$5011,$B10,cmoney!$HA$3:$HA$5011,"="&amp;$A10)=0,"",COUNTIFS(cmoney!BD$3:BD$5011,$B10,cmoney!$HA$3:$HA$5011,"="&amp;$A10))</f>
        <v>100</v>
      </c>
      <c r="BC10" s="15">
        <f>IF(COUNTIFS(cmoney!BE$3:BE$5011,$B10,cmoney!$HA$3:$HA$5011,"="&amp;$A10)=0,"",COUNTIFS(cmoney!BE$3:BE$5011,$B10,cmoney!$HA$3:$HA$5011,"="&amp;$A10))</f>
        <v>57</v>
      </c>
      <c r="BD10" s="15">
        <f>IF(COUNTIFS(cmoney!BF$3:BF$5011,$B10,cmoney!$HA$3:$HA$5011,"="&amp;$A10)=0,"",COUNTIFS(cmoney!BF$3:BF$5011,$B10,cmoney!$HA$3:$HA$5011,"="&amp;$A10))</f>
        <v>120</v>
      </c>
      <c r="BE10" s="15">
        <f>IF(COUNTIFS(cmoney!BG$3:BG$5011,$B10,cmoney!$HA$3:$HA$5011,"="&amp;$A10)=0,"",COUNTIFS(cmoney!BG$3:BG$5011,$B10,cmoney!$HA$3:$HA$5011,"="&amp;$A10))</f>
        <v>88</v>
      </c>
      <c r="BF10" s="15">
        <f>IF(COUNTIFS(cmoney!BH$3:BH$5011,$B10,cmoney!$HA$3:$HA$5011,"="&amp;$A10)=0,"",COUNTIFS(cmoney!BH$3:BH$5011,$B10,cmoney!$HA$3:$HA$5011,"="&amp;$A10))</f>
        <v>90</v>
      </c>
      <c r="BG10" s="15">
        <f>IF(COUNTIFS(cmoney!BI$3:BI$5011,$B10,cmoney!$HA$3:$HA$5011,"="&amp;$A10)=0,"",COUNTIFS(cmoney!BI$3:BI$5011,$B10,cmoney!$HA$3:$HA$5011,"="&amp;$A10))</f>
        <v>118</v>
      </c>
      <c r="BH10" s="15">
        <f>IF(COUNTIFS(cmoney!BJ$3:BJ$5011,$B10,cmoney!$HA$3:$HA$5011,"="&amp;$A10)=0,"",COUNTIFS(cmoney!BJ$3:BJ$5011,$B10,cmoney!$HA$3:$HA$5011,"="&amp;$A10))</f>
        <v>67</v>
      </c>
      <c r="BI10" s="15">
        <f>IF(COUNTIFS(cmoney!BK$3:BK$5011,$B10,cmoney!$HA$3:$HA$5011,"="&amp;$A10)=0,"",COUNTIFS(cmoney!BK$3:BK$5011,$B10,cmoney!$HA$3:$HA$5011,"="&amp;$A10))</f>
        <v>88</v>
      </c>
      <c r="BJ10" s="15">
        <f>IF(COUNTIFS(cmoney!BL$3:BL$5011,$B10,cmoney!$HA$3:$HA$5011,"="&amp;$A10)=0,"",COUNTIFS(cmoney!BL$3:BL$5011,$B10,cmoney!$HA$3:$HA$5011,"="&amp;$A10))</f>
        <v>116</v>
      </c>
      <c r="BK10" s="15">
        <f>IF(COUNTIFS(cmoney!BM$3:BM$5011,$B10,cmoney!$HA$3:$HA$5011,"="&amp;$A10)=0,"",COUNTIFS(cmoney!BM$3:BM$5011,$B10,cmoney!$HA$3:$HA$5011,"="&amp;$A10))</f>
        <v>129</v>
      </c>
      <c r="BL10" s="15">
        <f>IF(COUNTIFS(cmoney!BN$3:BN$5011,$B10,cmoney!$HA$3:$HA$5011,"="&amp;$A10)=0,"",COUNTIFS(cmoney!BN$3:BN$5011,$B10,cmoney!$HA$3:$HA$5011,"="&amp;$A10))</f>
        <v>113</v>
      </c>
      <c r="BM10" s="15">
        <f>IF(COUNTIFS(cmoney!BO$3:BO$5011,$B10,cmoney!$HA$3:$HA$5011,"="&amp;$A10)=0,"",COUNTIFS(cmoney!BO$3:BO$5011,$B10,cmoney!$HA$3:$HA$5011,"="&amp;$A10))</f>
        <v>131</v>
      </c>
      <c r="BN10" s="15">
        <f>IF(COUNTIFS(cmoney!BP$3:BP$5011,$B10,cmoney!$HA$3:$HA$5011,"="&amp;$A10)=0,"",COUNTIFS(cmoney!BP$3:BP$5011,$B10,cmoney!$HA$3:$HA$5011,"="&amp;$A10))</f>
        <v>126</v>
      </c>
      <c r="BO10" s="15">
        <f>IF(COUNTIFS(cmoney!BQ$3:BQ$5011,$B10,cmoney!$HA$3:$HA$5011,"="&amp;$A10)=0,"",COUNTIFS(cmoney!BQ$3:BQ$5011,$B10,cmoney!$HA$3:$HA$5011,"="&amp;$A10))</f>
        <v>122</v>
      </c>
      <c r="BP10" s="15">
        <f>IF(COUNTIFS(cmoney!BR$3:BR$5011,$B10,cmoney!$HA$3:$HA$5011,"="&amp;$A10)=0,"",COUNTIFS(cmoney!BR$3:BR$5011,$B10,cmoney!$HA$3:$HA$5011,"="&amp;$A10))</f>
        <v>53</v>
      </c>
      <c r="BQ10" s="15">
        <f>IF(COUNTIFS(cmoney!BS$3:BS$5011,$B10,cmoney!$HA$3:$HA$5011,"="&amp;$A10)=0,"",COUNTIFS(cmoney!BS$3:BS$5011,$B10,cmoney!$HA$3:$HA$5011,"="&amp;$A10))</f>
        <v>47</v>
      </c>
      <c r="BR10" s="15">
        <f>IF(COUNTIFS(cmoney!BT$3:BT$5011,$B10,cmoney!$HA$3:$HA$5011,"="&amp;$A10)=0,"",COUNTIFS(cmoney!BT$3:BT$5011,$B10,cmoney!$HA$3:$HA$5011,"="&amp;$A10))</f>
        <v>72</v>
      </c>
      <c r="BS10" s="15">
        <f>IF(COUNTIFS(cmoney!BU$3:BU$5011,$B10,cmoney!$HA$3:$HA$5011,"="&amp;$A10)=0,"",COUNTIFS(cmoney!BU$3:BU$5011,$B10,cmoney!$HA$3:$HA$5011,"="&amp;$A10))</f>
        <v>137</v>
      </c>
      <c r="BT10" s="15">
        <f>IF(COUNTIFS(cmoney!BV$3:BV$5011,$B10,cmoney!$HA$3:$HA$5011,"="&amp;$A10)=0,"",COUNTIFS(cmoney!BV$3:BV$5011,$B10,cmoney!$HA$3:$HA$5011,"="&amp;$A10))</f>
        <v>108</v>
      </c>
      <c r="BU10" s="15">
        <f>IF(COUNTIFS(cmoney!BW$3:BW$5011,$B10,cmoney!$HA$3:$HA$5011,"="&amp;$A10)=0,"",COUNTIFS(cmoney!BW$3:BW$5011,$B10,cmoney!$HA$3:$HA$5011,"="&amp;$A10))</f>
        <v>118</v>
      </c>
      <c r="BV10" s="15">
        <f>IF(COUNTIFS(cmoney!BX$3:BX$5011,$B10,cmoney!$HA$3:$HA$5011,"="&amp;$A10)=0,"",COUNTIFS(cmoney!BX$3:BX$5011,$B10,cmoney!$HA$3:$HA$5011,"="&amp;$A10))</f>
        <v>84</v>
      </c>
      <c r="BW10" s="15">
        <f>IF(COUNTIFS(cmoney!BY$3:BY$5011,$B10,cmoney!$HA$3:$HA$5011,"="&amp;$A10)=0,"",COUNTIFS(cmoney!BY$3:BY$5011,$B10,cmoney!$HA$3:$HA$5011,"="&amp;$A10))</f>
        <v>108</v>
      </c>
      <c r="BX10" s="15">
        <f>IF(COUNTIFS(cmoney!BZ$3:BZ$5011,$B10,cmoney!$HA$3:$HA$5011,"="&amp;$A10)=0,"",COUNTIFS(cmoney!BZ$3:BZ$5011,$B10,cmoney!$HA$3:$HA$5011,"="&amp;$A10))</f>
        <v>59</v>
      </c>
      <c r="BY10" s="15">
        <f>IF(COUNTIFS(cmoney!CA$3:CA$5011,$B10,cmoney!$HA$3:$HA$5011,"="&amp;$A10)=0,"",COUNTIFS(cmoney!CA$3:CA$5011,$B10,cmoney!$HA$3:$HA$5011,"="&amp;$A10))</f>
        <v>94</v>
      </c>
      <c r="BZ10" s="15">
        <f>IF(COUNTIFS(cmoney!CB$3:CB$5011,$B10,cmoney!$HA$3:$HA$5011,"="&amp;$A10)=0,"",COUNTIFS(cmoney!CB$3:CB$5011,$B10,cmoney!$HA$3:$HA$5011,"="&amp;$A10))</f>
        <v>54</v>
      </c>
      <c r="CA10" s="15">
        <f>IF(COUNTIFS(cmoney!CC$3:CC$5011,$B10,cmoney!$HA$3:$HA$5011,"="&amp;$A10)=0,"",COUNTIFS(cmoney!CC$3:CC$5011,$B10,cmoney!$HA$3:$HA$5011,"="&amp;$A10))</f>
        <v>28</v>
      </c>
      <c r="CB10" s="15">
        <f>IF(COUNTIFS(cmoney!CD$3:CD$5011,$B10,cmoney!$HA$3:$HA$5011,"="&amp;$A10)=0,"",COUNTIFS(cmoney!CD$3:CD$5011,$B10,cmoney!$HA$3:$HA$5011,"="&amp;$A10))</f>
        <v>76</v>
      </c>
      <c r="CC10" s="15">
        <f>IF(COUNTIFS(cmoney!CE$3:CE$5011,$B10,cmoney!$HA$3:$HA$5011,"="&amp;$A10)=0,"",COUNTIFS(cmoney!CE$3:CE$5011,$B10,cmoney!$HA$3:$HA$5011,"="&amp;$A10))</f>
        <v>111</v>
      </c>
      <c r="CD10" s="15">
        <f>IF(COUNTIFS(cmoney!CF$3:CF$5011,$B10,cmoney!$HA$3:$HA$5011,"="&amp;$A10)=0,"",COUNTIFS(cmoney!CF$3:CF$5011,$B10,cmoney!$HA$3:$HA$5011,"="&amp;$A10))</f>
        <v>58</v>
      </c>
      <c r="CE10" s="15">
        <f>IF(COUNTIFS(cmoney!CG$3:CG$5011,$B10,cmoney!$HA$3:$HA$5011,"="&amp;$A10)=0,"",COUNTIFS(cmoney!CG$3:CG$5011,$B10,cmoney!$HA$3:$HA$5011,"="&amp;$A10))</f>
        <v>55</v>
      </c>
      <c r="CF10" s="15">
        <f>IF(COUNTIFS(cmoney!CH$3:CH$5011,$B10,cmoney!$HA$3:$HA$5011,"="&amp;$A10)=0,"",COUNTIFS(cmoney!CH$3:CH$5011,$B10,cmoney!$HA$3:$HA$5011,"="&amp;$A10))</f>
        <v>112</v>
      </c>
      <c r="CG10" s="15">
        <f>IF(COUNTIFS(cmoney!CI$3:CI$5011,$B10,cmoney!$HA$3:$HA$5011,"="&amp;$A10)=0,"",COUNTIFS(cmoney!CI$3:CI$5011,$B10,cmoney!$HA$3:$HA$5011,"="&amp;$A10))</f>
        <v>66</v>
      </c>
      <c r="CH10" s="15">
        <f>IF(COUNTIFS(cmoney!CJ$3:CJ$5011,$B10,cmoney!$HA$3:$HA$5011,"="&amp;$A10)=0,"",COUNTIFS(cmoney!CJ$3:CJ$5011,$B10,cmoney!$HA$3:$HA$5011,"="&amp;$A10))</f>
        <v>145</v>
      </c>
      <c r="CI10" s="15">
        <f>IF(COUNTIFS(cmoney!CK$3:CK$5011,$B10,cmoney!$HA$3:$HA$5011,"="&amp;$A10)=0,"",COUNTIFS(cmoney!CK$3:CK$5011,$B10,cmoney!$HA$3:$HA$5011,"="&amp;$A10))</f>
        <v>133</v>
      </c>
      <c r="CJ10" s="15">
        <f>IF(COUNTIFS(cmoney!CL$3:CL$5011,$B10,cmoney!$HA$3:$HA$5011,"="&amp;$A10)=0,"",COUNTIFS(cmoney!CL$3:CL$5011,$B10,cmoney!$HA$3:$HA$5011,"="&amp;$A10))</f>
        <v>106</v>
      </c>
      <c r="CK10" s="15">
        <f>IF(COUNTIFS(cmoney!CM$3:CM$5011,$B10,cmoney!$HA$3:$HA$5011,"="&amp;$A10)=0,"",COUNTIFS(cmoney!CM$3:CM$5011,$B10,cmoney!$HA$3:$HA$5011,"="&amp;$A10))</f>
        <v>122</v>
      </c>
      <c r="CL10" s="15">
        <f>IF(COUNTIFS(cmoney!CN$3:CN$5011,$B10,cmoney!$HA$3:$HA$5011,"="&amp;$A10)=0,"",COUNTIFS(cmoney!CN$3:CN$5011,$B10,cmoney!$HA$3:$HA$5011,"="&amp;$A10))</f>
        <v>118</v>
      </c>
      <c r="CM10" s="15">
        <f>IF(COUNTIFS(cmoney!CO$3:CO$5011,$B10,cmoney!$HA$3:$HA$5011,"="&amp;$A10)=0,"",COUNTIFS(cmoney!CO$3:CO$5011,$B10,cmoney!$HA$3:$HA$5011,"="&amp;$A10))</f>
        <v>68</v>
      </c>
      <c r="CN10" s="15">
        <f>IF(COUNTIFS(cmoney!CP$3:CP$5011,$B10,cmoney!$HA$3:$HA$5011,"="&amp;$A10)=0,"",COUNTIFS(cmoney!CP$3:CP$5011,$B10,cmoney!$HA$3:$HA$5011,"="&amp;$A10))</f>
        <v>65</v>
      </c>
      <c r="CO10" s="15">
        <f>IF(COUNTIFS(cmoney!CQ$3:CQ$5011,$B10,cmoney!$HA$3:$HA$5011,"="&amp;$A10)=0,"",COUNTIFS(cmoney!CQ$3:CQ$5011,$B10,cmoney!$HA$3:$HA$5011,"="&amp;$A10))</f>
        <v>101</v>
      </c>
      <c r="CP10" s="15">
        <f>IF(COUNTIFS(cmoney!CR$3:CR$5011,$B10,cmoney!$HA$3:$HA$5011,"="&amp;$A10)=0,"",COUNTIFS(cmoney!CR$3:CR$5011,$B10,cmoney!$HA$3:$HA$5011,"="&amp;$A10))</f>
        <v>132</v>
      </c>
      <c r="CQ10" s="15">
        <f>IF(COUNTIFS(cmoney!CS$3:CS$5011,$B10,cmoney!$HA$3:$HA$5011,"="&amp;$A10)=0,"",COUNTIFS(cmoney!CS$3:CS$5011,$B10,cmoney!$HA$3:$HA$5011,"="&amp;$A10))</f>
        <v>91</v>
      </c>
      <c r="CR10" s="15">
        <f>IF(COUNTIFS(cmoney!CT$3:CT$5011,$B10,cmoney!$HA$3:$HA$5011,"="&amp;$A10)=0,"",COUNTIFS(cmoney!CT$3:CT$5011,$B10,cmoney!$HA$3:$HA$5011,"="&amp;$A10))</f>
        <v>102</v>
      </c>
      <c r="CS10" s="15">
        <f>IF(COUNTIFS(cmoney!CU$3:CU$5011,$B10,cmoney!$HA$3:$HA$5011,"="&amp;$A10)=0,"",COUNTIFS(cmoney!CU$3:CU$5011,$B10,cmoney!$HA$3:$HA$5011,"="&amp;$A10))</f>
        <v>18</v>
      </c>
      <c r="CT10" s="15">
        <f>IF(COUNTIFS(cmoney!CV$3:CV$5011,$B10,cmoney!$HA$3:$HA$5011,"="&amp;$A10)=0,"",COUNTIFS(cmoney!CV$3:CV$5011,$B10,cmoney!$HA$3:$HA$5011,"="&amp;$A10))</f>
        <v>130</v>
      </c>
      <c r="CU10" s="15">
        <f>IF(COUNTIFS(cmoney!CW$3:CW$5011,$B10,cmoney!$HA$3:$HA$5011,"="&amp;$A10)=0,"",COUNTIFS(cmoney!CW$3:CW$5011,$B10,cmoney!$HA$3:$HA$5011,"="&amp;$A10))</f>
        <v>36</v>
      </c>
      <c r="CV10" s="15">
        <f>IF(COUNTIFS(cmoney!CX$3:CX$5011,$B10,cmoney!$HA$3:$HA$5011,"="&amp;$A10)=0,"",COUNTIFS(cmoney!CX$3:CX$5011,$B10,cmoney!$HA$3:$HA$5011,"="&amp;$A10))</f>
        <v>170</v>
      </c>
      <c r="CW10" s="15">
        <f>IF(COUNTIFS(cmoney!CY$3:CY$5011,$B10,cmoney!$HA$3:$HA$5011,"="&amp;$A10)=0,"",COUNTIFS(cmoney!CY$3:CY$5011,$B10,cmoney!$HA$3:$HA$5011,"="&amp;$A10))</f>
        <v>158</v>
      </c>
      <c r="CX10" s="15">
        <f>IF(COUNTIFS(cmoney!CZ$3:CZ$5011,$B10,cmoney!$HA$3:$HA$5011,"="&amp;$A10)=0,"",COUNTIFS(cmoney!CZ$3:CZ$5011,$B10,cmoney!$HA$3:$HA$5011,"="&amp;$A10))</f>
        <v>89</v>
      </c>
      <c r="CY10" s="15">
        <f>IF(COUNTIFS(cmoney!DA$3:DA$5011,$B10,cmoney!$HA$3:$HA$5011,"="&amp;$A10)=0,"",COUNTIFS(cmoney!DA$3:DA$5011,$B10,cmoney!$HA$3:$HA$5011,"="&amp;$A10))</f>
        <v>41</v>
      </c>
      <c r="CZ10" s="15">
        <f>IF(COUNTIFS(cmoney!DB$3:DB$5011,$B10,cmoney!$HA$3:$HA$5011,"="&amp;$A10)=0,"",COUNTIFS(cmoney!DB$3:DB$5011,$B10,cmoney!$HA$3:$HA$5011,"="&amp;$A10))</f>
        <v>34</v>
      </c>
      <c r="DA10" s="15">
        <f>IF(COUNTIFS(cmoney!DC$3:DC$5011,$B10,cmoney!$HA$3:$HA$5011,"="&amp;$A10)=0,"",COUNTIFS(cmoney!DC$3:DC$5011,$B10,cmoney!$HA$3:$HA$5011,"="&amp;$A10))</f>
        <v>95</v>
      </c>
      <c r="DB10" s="15">
        <f>IF(COUNTIFS(cmoney!DD$3:DD$5011,$B10,cmoney!$HA$3:$HA$5011,"="&amp;$A10)=0,"",COUNTIFS(cmoney!DD$3:DD$5011,$B10,cmoney!$HA$3:$HA$5011,"="&amp;$A10))</f>
        <v>80</v>
      </c>
      <c r="DC10" s="15">
        <f>IF(COUNTIFS(cmoney!DE$3:DE$5011,$B10,cmoney!$HA$3:$HA$5011,"="&amp;$A10)=0,"",COUNTIFS(cmoney!DE$3:DE$5011,$B10,cmoney!$HA$3:$HA$5011,"="&amp;$A10))</f>
        <v>92</v>
      </c>
      <c r="DD10" s="15">
        <f>IF(COUNTIFS(cmoney!DF$3:DF$5011,$B10,cmoney!$HA$3:$HA$5011,"="&amp;$A10)=0,"",COUNTIFS(cmoney!DF$3:DF$5011,$B10,cmoney!$HA$3:$HA$5011,"="&amp;$A10))</f>
        <v>102</v>
      </c>
      <c r="DE10" s="15">
        <f>IF(COUNTIFS(cmoney!DG$3:DG$5011,$B10,cmoney!$HA$3:$HA$5011,"="&amp;$A10)=0,"",COUNTIFS(cmoney!DG$3:DG$5011,$B10,cmoney!$HA$3:$HA$5011,"="&amp;$A10))</f>
        <v>43</v>
      </c>
      <c r="DF10" s="15">
        <f>IF(COUNTIFS(cmoney!DH$3:DH$5011,$B10,cmoney!$HA$3:$HA$5011,"="&amp;$A10)=0,"",COUNTIFS(cmoney!DH$3:DH$5011,$B10,cmoney!$HA$3:$HA$5011,"="&amp;$A10))</f>
        <v>123</v>
      </c>
      <c r="DG10" s="15">
        <f>IF(COUNTIFS(cmoney!DI$3:DI$5011,$B10,cmoney!$HA$3:$HA$5011,"="&amp;$A10)=0,"",COUNTIFS(cmoney!DI$3:DI$5011,$B10,cmoney!$HA$3:$HA$5011,"="&amp;$A10))</f>
        <v>128</v>
      </c>
      <c r="DH10" s="15">
        <f>IF(COUNTIFS(cmoney!DJ$3:DJ$5011,$B10,cmoney!$HA$3:$HA$5011,"="&amp;$A10)=0,"",COUNTIFS(cmoney!DJ$3:DJ$5011,$B10,cmoney!$HA$3:$HA$5011,"="&amp;$A10))</f>
        <v>203</v>
      </c>
      <c r="DI10" s="15">
        <f>IF(COUNTIFS(cmoney!DK$3:DK$5011,$B10,cmoney!$HA$3:$HA$5011,"="&amp;$A10)=0,"",COUNTIFS(cmoney!DK$3:DK$5011,$B10,cmoney!$HA$3:$HA$5011,"="&amp;$A10))</f>
        <v>188</v>
      </c>
      <c r="DJ10" s="15">
        <f>IF(COUNTIFS(cmoney!DL$3:DL$5011,$B10,cmoney!$HA$3:$HA$5011,"="&amp;$A10)=0,"",COUNTIFS(cmoney!DL$3:DL$5011,$B10,cmoney!$HA$3:$HA$5011,"="&amp;$A10))</f>
        <v>205</v>
      </c>
      <c r="DK10" s="15">
        <f>IF(COUNTIFS(cmoney!DM$3:DM$5011,$B10,cmoney!$HA$3:$HA$5011,"="&amp;$A10)=0,"",COUNTIFS(cmoney!DM$3:DM$5011,$B10,cmoney!$HA$3:$HA$5011,"="&amp;$A10))</f>
        <v>144</v>
      </c>
      <c r="DL10" s="15">
        <f>IF(COUNTIFS(cmoney!DN$3:DN$5011,$B10,cmoney!$HA$3:$HA$5011,"="&amp;$A10)=0,"",COUNTIFS(cmoney!DN$3:DN$5011,$B10,cmoney!$HA$3:$HA$5011,"="&amp;$A10))</f>
        <v>100</v>
      </c>
      <c r="DM10" s="15">
        <f>IF(COUNTIFS(cmoney!DO$3:DO$5011,$B10,cmoney!$HA$3:$HA$5011,"="&amp;$A10)=0,"",COUNTIFS(cmoney!DO$3:DO$5011,$B10,cmoney!$HA$3:$HA$5011,"="&amp;$A10))</f>
        <v>118</v>
      </c>
      <c r="DN10" s="15">
        <f>IF(COUNTIFS(cmoney!DP$3:DP$5011,$B10,cmoney!$HA$3:$HA$5011,"="&amp;$A10)=0,"",COUNTIFS(cmoney!DP$3:DP$5011,$B10,cmoney!$HA$3:$HA$5011,"="&amp;$A10))</f>
        <v>59</v>
      </c>
      <c r="DO10" s="15">
        <f>IF(COUNTIFS(cmoney!DQ$3:DQ$5011,$B10,cmoney!$HA$3:$HA$5011,"="&amp;$A10)=0,"",COUNTIFS(cmoney!DQ$3:DQ$5011,$B10,cmoney!$HA$3:$HA$5011,"="&amp;$A10))</f>
        <v>149</v>
      </c>
      <c r="DP10" s="15">
        <f>IF(COUNTIFS(cmoney!DR$3:DR$5011,$B10,cmoney!$HA$3:$HA$5011,"="&amp;$A10)=0,"",COUNTIFS(cmoney!DR$3:DR$5011,$B10,cmoney!$HA$3:$HA$5011,"="&amp;$A10))</f>
        <v>145</v>
      </c>
      <c r="DQ10" s="15">
        <f>IF(COUNTIFS(cmoney!DS$3:DS$5011,$B10,cmoney!$HA$3:$HA$5011,"="&amp;$A10)=0,"",COUNTIFS(cmoney!DS$3:DS$5011,$B10,cmoney!$HA$3:$HA$5011,"="&amp;$A10))</f>
        <v>124</v>
      </c>
      <c r="DR10" s="15">
        <f>IF(COUNTIFS(cmoney!DT$3:DT$5011,$B10,cmoney!$HA$3:$HA$5011,"="&amp;$A10)=0,"",COUNTIFS(cmoney!DT$3:DT$5011,$B10,cmoney!$HA$3:$HA$5011,"="&amp;$A10))</f>
        <v>6</v>
      </c>
      <c r="DS10" s="15">
        <f>IF(COUNTIFS(cmoney!DU$3:DU$5011,$B10,cmoney!$HA$3:$HA$5011,"="&amp;$A10)=0,"",COUNTIFS(cmoney!DU$3:DU$5011,$B10,cmoney!$HA$3:$HA$5011,"="&amp;$A10))</f>
        <v>16</v>
      </c>
      <c r="DT10" s="15">
        <f>IF(COUNTIFS(cmoney!DV$3:DV$5011,$B10,cmoney!$HA$3:$HA$5011,"="&amp;$A10)=0,"",COUNTIFS(cmoney!DV$3:DV$5011,$B10,cmoney!$HA$3:$HA$5011,"="&amp;$A10))</f>
        <v>20</v>
      </c>
      <c r="DU10" s="15">
        <f>IF(COUNTIFS(cmoney!DW$3:DW$5011,$B10,cmoney!$HA$3:$HA$5011,"="&amp;$A10)=0,"",COUNTIFS(cmoney!DW$3:DW$5011,$B10,cmoney!$HA$3:$HA$5011,"="&amp;$A10))</f>
        <v>37</v>
      </c>
      <c r="DV10" s="15">
        <f>IF(COUNTIFS(cmoney!DX$3:DX$5011,$B10,cmoney!$HA$3:$HA$5011,"="&amp;$A10)=0,"",COUNTIFS(cmoney!DX$3:DX$5011,$B10,cmoney!$HA$3:$HA$5011,"="&amp;$A10))</f>
        <v>68</v>
      </c>
      <c r="DW10" s="15">
        <f>IF(COUNTIFS(cmoney!DY$3:DY$5011,$B10,cmoney!$HA$3:$HA$5011,"="&amp;$A10)=0,"",COUNTIFS(cmoney!DY$3:DY$5011,$B10,cmoney!$HA$3:$HA$5011,"="&amp;$A10))</f>
        <v>67</v>
      </c>
      <c r="DX10" s="15">
        <f>IF(COUNTIFS(cmoney!DZ$3:DZ$5011,$B10,cmoney!$HA$3:$HA$5011,"="&amp;$A10)=0,"",COUNTIFS(cmoney!DZ$3:DZ$5011,$B10,cmoney!$HA$3:$HA$5011,"="&amp;$A10))</f>
        <v>52</v>
      </c>
      <c r="DY10" s="15">
        <f>IF(COUNTIFS(cmoney!EA$3:EA$5011,$B10,cmoney!$HA$3:$HA$5011,"="&amp;$A10)=0,"",COUNTIFS(cmoney!EA$3:EA$5011,$B10,cmoney!$HA$3:$HA$5011,"="&amp;$A10))</f>
        <v>11</v>
      </c>
      <c r="DZ10" s="15">
        <f>IF(COUNTIFS(cmoney!EB$3:EB$5011,$B10,cmoney!$HA$3:$HA$5011,"="&amp;$A10)=0,"",COUNTIFS(cmoney!EB$3:EB$5011,$B10,cmoney!$HA$3:$HA$5011,"="&amp;$A10))</f>
        <v>4</v>
      </c>
      <c r="EA10" s="15">
        <f>IF(COUNTIFS(cmoney!EC$3:EC$5011,$B10,cmoney!$HA$3:$HA$5011,"="&amp;$A10)=0,"",COUNTIFS(cmoney!EC$3:EC$5011,$B10,cmoney!$HA$3:$HA$5011,"="&amp;$A10))</f>
        <v>8</v>
      </c>
      <c r="EB10" s="15">
        <f>IF(COUNTIFS(cmoney!ED$3:ED$5011,$B10,cmoney!$HA$3:$HA$5011,"="&amp;$A10)=0,"",COUNTIFS(cmoney!ED$3:ED$5011,$B10,cmoney!$HA$3:$HA$5011,"="&amp;$A10))</f>
        <v>41</v>
      </c>
      <c r="EC10" s="15">
        <f>IF(COUNTIFS(cmoney!EE$3:EE$5011,$B10,cmoney!$HA$3:$HA$5011,"="&amp;$A10)=0,"",COUNTIFS(cmoney!EE$3:EE$5011,$B10,cmoney!$HA$3:$HA$5011,"="&amp;$A10))</f>
        <v>73</v>
      </c>
      <c r="ED10" s="15">
        <f>IF(COUNTIFS(cmoney!EF$3:EF$5011,$B10,cmoney!$HA$3:$HA$5011,"="&amp;$A10)=0,"",COUNTIFS(cmoney!EF$3:EF$5011,$B10,cmoney!$HA$3:$HA$5011,"="&amp;$A10))</f>
        <v>12</v>
      </c>
      <c r="EE10" s="15">
        <f>IF(COUNTIFS(cmoney!EG$3:EG$5011,$B10,cmoney!$HA$3:$HA$5011,"="&amp;$A10)=0,"",COUNTIFS(cmoney!EG$3:EG$5011,$B10,cmoney!$HA$3:$HA$5011,"="&amp;$A10))</f>
        <v>35</v>
      </c>
      <c r="EF10" s="15">
        <f>IF(COUNTIFS(cmoney!EH$3:EH$5011,$B10,cmoney!$HA$3:$HA$5011,"="&amp;$A10)=0,"",COUNTIFS(cmoney!EH$3:EH$5011,$B10,cmoney!$HA$3:$HA$5011,"="&amp;$A10))</f>
        <v>71</v>
      </c>
      <c r="EG10" s="15">
        <f>IF(COUNTIFS(cmoney!EI$3:EI$5011,$B10,cmoney!$HA$3:$HA$5011,"="&amp;$A10)=0,"",COUNTIFS(cmoney!EI$3:EI$5011,$B10,cmoney!$HA$3:$HA$5011,"="&amp;$A10))</f>
        <v>48</v>
      </c>
      <c r="EH10" s="15">
        <f>IF(COUNTIFS(cmoney!EJ$3:EJ$5011,$B10,cmoney!$HA$3:$HA$5011,"="&amp;$A10)=0,"",COUNTIFS(cmoney!EJ$3:EJ$5011,$B10,cmoney!$HA$3:$HA$5011,"="&amp;$A10))</f>
        <v>44</v>
      </c>
      <c r="EI10" s="15">
        <f>IF(COUNTIFS(cmoney!EK$3:EK$5011,$B10,cmoney!$HA$3:$HA$5011,"="&amp;$A10)=0,"",COUNTIFS(cmoney!EK$3:EK$5011,$B10,cmoney!$HA$3:$HA$5011,"="&amp;$A10))</f>
        <v>36</v>
      </c>
      <c r="EJ10" s="15">
        <f>IF(COUNTIFS(cmoney!EL$3:EL$5011,$B10,cmoney!$HA$3:$HA$5011,"="&amp;$A10)=0,"",COUNTIFS(cmoney!EL$3:EL$5011,$B10,cmoney!$HA$3:$HA$5011,"="&amp;$A10))</f>
        <v>33</v>
      </c>
      <c r="EK10" s="15">
        <f>IF(COUNTIFS(cmoney!EM$3:EM$5011,$B10,cmoney!$HA$3:$HA$5011,"="&amp;$A10)=0,"",COUNTIFS(cmoney!EM$3:EM$5011,$B10,cmoney!$HA$3:$HA$5011,"="&amp;$A10))</f>
        <v>10</v>
      </c>
      <c r="EL10" s="15">
        <f>IF(COUNTIFS(cmoney!EN$3:EN$5011,$B10,cmoney!$HA$3:$HA$5011,"="&amp;$A10)=0,"",COUNTIFS(cmoney!EN$3:EN$5011,$B10,cmoney!$HA$3:$HA$5011,"="&amp;$A10))</f>
        <v>18</v>
      </c>
      <c r="EM10" s="15">
        <f>IF(COUNTIFS(cmoney!EO$3:EO$5011,$B10,cmoney!$HA$3:$HA$5011,"="&amp;$A10)=0,"",COUNTIFS(cmoney!EO$3:EO$5011,$B10,cmoney!$HA$3:$HA$5011,"="&amp;$A10))</f>
        <v>42</v>
      </c>
      <c r="EN10" s="15">
        <f>IF(COUNTIFS(cmoney!EP$3:EP$5011,$B10,cmoney!$HA$3:$HA$5011,"="&amp;$A10)=0,"",COUNTIFS(cmoney!EP$3:EP$5011,$B10,cmoney!$HA$3:$HA$5011,"="&amp;$A10))</f>
        <v>44</v>
      </c>
      <c r="EO10" s="15">
        <f>IF(COUNTIFS(cmoney!EQ$3:EQ$5011,$B10,cmoney!$HA$3:$HA$5011,"="&amp;$A10)=0,"",COUNTIFS(cmoney!EQ$3:EQ$5011,$B10,cmoney!$HA$3:$HA$5011,"="&amp;$A10))</f>
        <v>45</v>
      </c>
      <c r="EP10" s="15">
        <f>IF(COUNTIFS(cmoney!ER$3:ER$5011,$B10,cmoney!$HA$3:$HA$5011,"="&amp;$A10)=0,"",COUNTIFS(cmoney!ER$3:ER$5011,$B10,cmoney!$HA$3:$HA$5011,"="&amp;$A10))</f>
        <v>9</v>
      </c>
      <c r="EQ10" s="15">
        <f>IF(COUNTIFS(cmoney!ES$3:ES$5011,$B10,cmoney!$HA$3:$HA$5011,"="&amp;$A10)=0,"",COUNTIFS(cmoney!ES$3:ES$5011,$B10,cmoney!$HA$3:$HA$5011,"="&amp;$A10))</f>
        <v>20</v>
      </c>
      <c r="ER10" s="15">
        <f>IF(COUNTIFS(cmoney!ET$3:ET$5011,$B10,cmoney!$HA$3:$HA$5011,"="&amp;$A10)=0,"",COUNTIFS(cmoney!ET$3:ET$5011,$B10,cmoney!$HA$3:$HA$5011,"="&amp;$A10))</f>
        <v>12</v>
      </c>
      <c r="ES10" s="15">
        <f>IF(COUNTIFS(cmoney!EU$3:EU$5011,$B10,cmoney!$HA$3:$HA$5011,"="&amp;$A10)=0,"",COUNTIFS(cmoney!EU$3:EU$5011,$B10,cmoney!$HA$3:$HA$5011,"="&amp;$A10))</f>
        <v>18</v>
      </c>
      <c r="ET10" s="15">
        <f>IF(COUNTIFS(cmoney!EV$3:EV$5011,$B10,cmoney!$HA$3:$HA$5011,"="&amp;$A10)=0,"",COUNTIFS(cmoney!EV$3:EV$5011,$B10,cmoney!$HA$3:$HA$5011,"="&amp;$A10))</f>
        <v>2</v>
      </c>
      <c r="EU10" s="15" t="str">
        <f>IF(COUNTIFS(cmoney!EW$3:EW$5011,$B10,cmoney!$HA$3:$HA$5011,"="&amp;$A10)=0,"",COUNTIFS(cmoney!EW$3:EW$5011,$B10,cmoney!$HA$3:$HA$5011,"="&amp;$A10))</f>
        <v/>
      </c>
      <c r="EV10" s="15">
        <f>IF(COUNTIFS(cmoney!EX$3:EX$5011,$B10,cmoney!$HA$3:$HA$5011,"="&amp;$A10)=0,"",COUNTIFS(cmoney!EX$3:EX$5011,$B10,cmoney!$HA$3:$HA$5011,"="&amp;$A10))</f>
        <v>5</v>
      </c>
      <c r="EW10" s="15">
        <f>IF(COUNTIFS(cmoney!EY$3:EY$5011,$B10,cmoney!$HA$3:$HA$5011,"="&amp;$A10)=0,"",COUNTIFS(cmoney!EY$3:EY$5011,$B10,cmoney!$HA$3:$HA$5011,"="&amp;$A10))</f>
        <v>1</v>
      </c>
      <c r="EX10" s="15">
        <f>IF(COUNTIFS(cmoney!EZ$3:EZ$5011,$B10,cmoney!$HA$3:$HA$5011,"="&amp;$A10)=0,"",COUNTIFS(cmoney!EZ$3:EZ$5011,$B10,cmoney!$HA$3:$HA$5011,"="&amp;$A10))</f>
        <v>2</v>
      </c>
      <c r="EY10" s="15" t="str">
        <f>IF(COUNTIFS(cmoney!FA$3:FA$5011,$B10,cmoney!$HA$3:$HA$5011,"="&amp;$A10)=0,"",COUNTIFS(cmoney!FA$3:FA$5011,$B10,cmoney!$HA$3:$HA$5011,"="&amp;$A10))</f>
        <v/>
      </c>
      <c r="EZ10" s="15" t="str">
        <f>IF(COUNTIFS(cmoney!FB$3:FB$5011,$B10,cmoney!$HA$3:$HA$5011,"="&amp;$A10)=0,"",COUNTIFS(cmoney!FB$3:FB$5011,$B10,cmoney!$HA$3:$HA$5011,"="&amp;$A10))</f>
        <v/>
      </c>
      <c r="FA10" s="15" t="str">
        <f>IF(COUNTIFS(cmoney!FC$3:FC$5011,$B10,cmoney!$HA$3:$HA$5011,"="&amp;$A10)=0,"",COUNTIFS(cmoney!FC$3:FC$5011,$B10,cmoney!$HA$3:$HA$5011,"="&amp;$A10))</f>
        <v/>
      </c>
      <c r="FB10" s="15" t="str">
        <f>IF(COUNTIFS(cmoney!FD$3:FD$5011,$B10,cmoney!$HA$3:$HA$5011,"="&amp;$A10)=0,"",COUNTIFS(cmoney!FD$3:FD$5011,$B10,cmoney!$HA$3:$HA$5011,"="&amp;$A10))</f>
        <v/>
      </c>
      <c r="FC10" s="15" t="str">
        <f>IF(COUNTIFS(cmoney!FE$3:FE$5011,$B10,cmoney!$HA$3:$HA$5011,"="&amp;$A10)=0,"",COUNTIFS(cmoney!FE$3:FE$5011,$B10,cmoney!$HA$3:$HA$5011,"="&amp;$A10))</f>
        <v/>
      </c>
      <c r="FD10" s="15" t="str">
        <f>IF(COUNTIFS(cmoney!FF$3:FF$5011,$B10,cmoney!$HA$3:$HA$5011,"="&amp;$A10)=0,"",COUNTIFS(cmoney!FF$3:FF$5011,$B10,cmoney!$HA$3:$HA$5011,"="&amp;$A10))</f>
        <v/>
      </c>
      <c r="FE10" s="15" t="str">
        <f>IF(COUNTIFS(cmoney!FG$3:FG$5011,$B10,cmoney!$HA$3:$HA$5011,"="&amp;$A10)=0,"",COUNTIFS(cmoney!FG$3:FG$5011,$B10,cmoney!$HA$3:$HA$5011,"="&amp;$A10))</f>
        <v/>
      </c>
      <c r="FF10" s="15" t="str">
        <f>IF(COUNTIFS(cmoney!FH$3:FH$5011,$B10,cmoney!$HA$3:$HA$5011,"="&amp;$A10)=0,"",COUNTIFS(cmoney!FH$3:FH$5011,$B10,cmoney!$HA$3:$HA$5011,"="&amp;$A10))</f>
        <v/>
      </c>
      <c r="FG10" s="15" t="str">
        <f>IF(COUNTIFS(cmoney!FI$3:FI$5011,$B10,cmoney!$HA$3:$HA$5011,"="&amp;$A10)=0,"",COUNTIFS(cmoney!FI$3:FI$5011,$B10,cmoney!$HA$3:$HA$5011,"="&amp;$A10))</f>
        <v/>
      </c>
      <c r="FH10" s="15" t="str">
        <f>IF(COUNTIFS(cmoney!FJ$3:FJ$5011,$B10,cmoney!$HA$3:$HA$5011,"="&amp;$A10)=0,"",COUNTIFS(cmoney!FJ$3:FJ$5011,$B10,cmoney!$HA$3:$HA$5011,"="&amp;$A10))</f>
        <v/>
      </c>
      <c r="FI10" s="15" t="str">
        <f>IF(COUNTIFS(cmoney!FK$3:FK$5011,$B10,cmoney!$HA$3:$HA$5011,"="&amp;$A10)=0,"",COUNTIFS(cmoney!FK$3:FK$5011,$B10,cmoney!$HA$3:$HA$5011,"="&amp;$A10))</f>
        <v/>
      </c>
      <c r="FJ10" s="15" t="str">
        <f>IF(COUNTIFS(cmoney!FL$3:FL$5011,$B10,cmoney!$HA$3:$HA$5011,"="&amp;$A10)=0,"",COUNTIFS(cmoney!FL$3:FL$5011,$B10,cmoney!$HA$3:$HA$5011,"="&amp;$A10))</f>
        <v/>
      </c>
      <c r="FK10" s="15" t="str">
        <f>IF(COUNTIFS(cmoney!FM$3:FM$5011,$B10,cmoney!$HA$3:$HA$5011,"="&amp;$A10)=0,"",COUNTIFS(cmoney!FM$3:FM$5011,$B10,cmoney!$HA$3:$HA$5011,"="&amp;$A10))</f>
        <v/>
      </c>
      <c r="FL10" s="15" t="str">
        <f>IF(COUNTIFS(cmoney!FN$3:FN$5011,$B10,cmoney!$HA$3:$HA$5011,"="&amp;$A10)=0,"",COUNTIFS(cmoney!FN$3:FN$5011,$B10,cmoney!$HA$3:$HA$5011,"="&amp;$A10))</f>
        <v/>
      </c>
      <c r="FM10" s="15" t="str">
        <f>IF(COUNTIFS(cmoney!FO$3:FO$5011,$B10,cmoney!$HA$3:$HA$5011,"="&amp;$A10)=0,"",COUNTIFS(cmoney!FO$3:FO$5011,$B10,cmoney!$HA$3:$HA$5011,"="&amp;$A10))</f>
        <v/>
      </c>
      <c r="FN10" s="15" t="str">
        <f>IF(COUNTIFS(cmoney!FP$3:FP$5011,$B10,cmoney!$HA$3:$HA$5011,"="&amp;$A10)=0,"",COUNTIFS(cmoney!FP$3:FP$5011,$B10,cmoney!$HA$3:$HA$5011,"="&amp;$A10))</f>
        <v/>
      </c>
      <c r="FO10" s="15" t="str">
        <f>IF(COUNTIFS(cmoney!FQ$3:FQ$5011,$B10,cmoney!$HA$3:$HA$5011,"="&amp;$A10)=0,"",COUNTIFS(cmoney!FQ$3:FQ$5011,$B10,cmoney!$HA$3:$HA$5011,"="&amp;$A10))</f>
        <v/>
      </c>
      <c r="FP10" s="15" t="str">
        <f>IF(COUNTIFS(cmoney!FR$3:FR$5011,$B10,cmoney!$HA$3:$HA$5011,"="&amp;$A10)=0,"",COUNTIFS(cmoney!FR$3:FR$5011,$B10,cmoney!$HA$3:$HA$5011,"="&amp;$A10))</f>
        <v/>
      </c>
      <c r="FQ10" s="15" t="str">
        <f>IF(COUNTIFS(cmoney!FS$3:FS$5011,$B10,cmoney!$HA$3:$HA$5011,"="&amp;$A10)=0,"",COUNTIFS(cmoney!FS$3:FS$5011,$B10,cmoney!$HA$3:$HA$5011,"="&amp;$A10))</f>
        <v/>
      </c>
      <c r="FR10" s="15" t="str">
        <f>IF(COUNTIFS(cmoney!FT$3:FT$5011,$B10,cmoney!$HA$3:$HA$5011,"="&amp;$A10)=0,"",COUNTIFS(cmoney!FT$3:FT$5011,$B10,cmoney!$HA$3:$HA$5011,"="&amp;$A10))</f>
        <v/>
      </c>
      <c r="FS10" s="15" t="str">
        <f>IF(COUNTIFS(cmoney!FU$3:FU$5011,$B10,cmoney!$HA$3:$HA$5011,"="&amp;$A10)=0,"",COUNTIFS(cmoney!FU$3:FU$5011,$B10,cmoney!$HA$3:$HA$5011,"="&amp;$A10))</f>
        <v/>
      </c>
      <c r="FT10" s="15" t="str">
        <f>IF(COUNTIFS(cmoney!FV$3:FV$5011,$B10,cmoney!$HA$3:$HA$5011,"="&amp;$A10)=0,"",COUNTIFS(cmoney!FV$3:FV$5011,$B10,cmoney!$HA$3:$HA$5011,"="&amp;$A10))</f>
        <v/>
      </c>
      <c r="FU10" s="15" t="str">
        <f>IF(COUNTIFS(cmoney!FW$3:FW$5011,$B10,cmoney!$HA$3:$HA$5011,"="&amp;$A10)=0,"",COUNTIFS(cmoney!FW$3:FW$5011,$B10,cmoney!$HA$3:$HA$5011,"="&amp;$A10))</f>
        <v/>
      </c>
      <c r="FV10" s="15" t="str">
        <f>IF(COUNTIFS(cmoney!FX$3:FX$5011,$B10,cmoney!$HA$3:$HA$5011,"="&amp;$A10)=0,"",COUNTIFS(cmoney!FX$3:FX$5011,$B10,cmoney!$HA$3:$HA$5011,"="&amp;$A10))</f>
        <v/>
      </c>
      <c r="FW10" s="15" t="str">
        <f>IF(COUNTIFS(cmoney!FY$3:FY$5011,$B10,cmoney!$HA$3:$HA$5011,"="&amp;$A10)=0,"",COUNTIFS(cmoney!FY$3:FY$5011,$B10,cmoney!$HA$3:$HA$5011,"="&amp;$A10))</f>
        <v/>
      </c>
      <c r="FX10" s="15" t="str">
        <f>IF(COUNTIFS(cmoney!FZ$3:FZ$5011,$B10,cmoney!$HA$3:$HA$5011,"="&amp;$A10)=0,"",COUNTIFS(cmoney!FZ$3:FZ$5011,$B10,cmoney!$HA$3:$HA$5011,"="&amp;$A10))</f>
        <v/>
      </c>
      <c r="FY10" s="15" t="str">
        <f>IF(COUNTIFS(cmoney!GA$3:GA$5011,$B10,cmoney!$HA$3:$HA$5011,"="&amp;$A10)=0,"",COUNTIFS(cmoney!GA$3:GA$5011,$B10,cmoney!$HA$3:$HA$5011,"="&amp;$A10))</f>
        <v/>
      </c>
      <c r="FZ10" s="15" t="str">
        <f>IF(COUNTIFS(cmoney!GB$3:GB$5011,$B10,cmoney!$HA$3:$HA$5011,"="&amp;$A10)=0,"",COUNTIFS(cmoney!GB$3:GB$5011,$B10,cmoney!$HA$3:$HA$5011,"="&amp;$A10))</f>
        <v/>
      </c>
      <c r="GA10" s="15" t="str">
        <f>IF(COUNTIFS(cmoney!GC$3:GC$5011,$B10,cmoney!$HA$3:$HA$5011,"="&amp;$A10)=0,"",COUNTIFS(cmoney!GC$3:GC$5011,$B10,cmoney!$HA$3:$HA$5011,"="&amp;$A10))</f>
        <v/>
      </c>
      <c r="GB10" s="15" t="str">
        <f>IF(COUNTIFS(cmoney!GD$3:GD$5011,$B10,cmoney!$HA$3:$HA$5011,"="&amp;$A10)=0,"",COUNTIFS(cmoney!GD$3:GD$5011,$B10,cmoney!$HA$3:$HA$5011,"="&amp;$A10))</f>
        <v/>
      </c>
      <c r="GC10" s="15" t="str">
        <f>IF(COUNTIFS(cmoney!GE$3:GE$5011,$B10,cmoney!$HA$3:$HA$5011,"="&amp;$A10)=0,"",COUNTIFS(cmoney!GE$3:GE$5011,$B10,cmoney!$HA$3:$HA$5011,"="&amp;$A10))</f>
        <v/>
      </c>
      <c r="GD10" s="15" t="str">
        <f>IF(COUNTIFS(cmoney!GF$3:GF$5011,$B10,cmoney!$HA$3:$HA$5011,"="&amp;$A10)=0,"",COUNTIFS(cmoney!GF$3:GF$5011,$B10,cmoney!$HA$3:$HA$5011,"="&amp;$A10))</f>
        <v/>
      </c>
      <c r="GE10" s="15" t="str">
        <f>IF(COUNTIFS(cmoney!GG$3:GG$5011,$B10,cmoney!$HA$3:$HA$5011,"="&amp;$A10)=0,"",COUNTIFS(cmoney!GG$3:GG$5011,$B10,cmoney!$HA$3:$HA$5011,"="&amp;$A10))</f>
        <v/>
      </c>
      <c r="GF10" s="15" t="str">
        <f>IF(COUNTIFS(cmoney!GH$3:GH$5011,$B10,cmoney!$HA$3:$HA$5011,"="&amp;$A10)=0,"",COUNTIFS(cmoney!GH$3:GH$5011,$B10,cmoney!$HA$3:$HA$5011,"="&amp;$A10))</f>
        <v/>
      </c>
      <c r="GG10" s="15">
        <f>IF(COUNTIFS(cmoney!GI$3:GI$5011,$B10,cmoney!$HA$3:$HA$5011,"="&amp;$A10)=0,"",COUNTIFS(cmoney!GI$3:GI$5011,$B10,cmoney!$HA$3:$HA$5011,"="&amp;$A10))</f>
        <v>191</v>
      </c>
      <c r="GH10" s="15" t="str">
        <f>IF(COUNTIFS(cmoney!GJ$3:GJ$5011,$B10,cmoney!$HA$3:$HA$5011,"="&amp;$A10)=0,"",COUNTIFS(cmoney!GJ$3:GJ$5011,$B10,cmoney!$HA$3:$HA$5011,"="&amp;$A10))</f>
        <v/>
      </c>
      <c r="GI10" s="15" t="str">
        <f>IF(COUNTIFS(cmoney!GK$3:GK$5011,$B10,cmoney!$HA$3:$HA$5011,"="&amp;$A10)=0,"",COUNTIFS(cmoney!GK$3:GK$5011,$B10,cmoney!$HA$3:$HA$5011,"="&amp;$A10))</f>
        <v/>
      </c>
      <c r="GJ10" s="15" t="str">
        <f>IF(COUNTIFS(cmoney!GL$3:GL$5011,$B10,cmoney!$HA$3:$HA$5011,"="&amp;$A10)=0,"",COUNTIFS(cmoney!GL$3:GL$5011,$B10,cmoney!$HA$3:$HA$5011,"="&amp;$A10))</f>
        <v/>
      </c>
      <c r="GK10" s="15" t="str">
        <f>IF(COUNTIFS(cmoney!GM$3:GM$5011,$B10,cmoney!$HA$3:$HA$5011,"="&amp;$A10)=0,"",COUNTIFS(cmoney!GM$3:GM$5011,$B10,cmoney!$HA$3:$HA$5011,"="&amp;$A10))</f>
        <v/>
      </c>
      <c r="GL10" s="15" t="str">
        <f>IF(COUNTIFS(cmoney!GN$3:GN$5011,$B10,cmoney!$HA$3:$HA$5011,"="&amp;$A10)=0,"",COUNTIFS(cmoney!GN$3:GN$5011,$B10,cmoney!$HA$3:$HA$5011,"="&amp;$A10))</f>
        <v/>
      </c>
      <c r="GM10" s="15" t="str">
        <f>IF(COUNTIFS(cmoney!GO$3:GO$5011,$B10,cmoney!$HA$3:$HA$5011,"="&amp;$A10)=0,"",COUNTIFS(cmoney!GO$3:GO$5011,$B10,cmoney!$HA$3:$HA$5011,"="&amp;$A10))</f>
        <v/>
      </c>
      <c r="GN10" s="15" t="str">
        <f>IF(COUNTIFS(cmoney!GP$3:GP$5011,$B10,cmoney!$HA$3:$HA$5011,"="&amp;$A10)=0,"",COUNTIFS(cmoney!GP$3:GP$5011,$B10,cmoney!$HA$3:$HA$5011,"="&amp;$A10))</f>
        <v/>
      </c>
      <c r="GO10" s="15" t="str">
        <f>IF(COUNTIFS(cmoney!GQ$3:GQ$5011,$B10,cmoney!$HA$3:$HA$5011,"="&amp;$A10)=0,"",COUNTIFS(cmoney!GQ$3:GQ$5011,$B10,cmoney!$HA$3:$HA$5011,"="&amp;$A10))</f>
        <v/>
      </c>
      <c r="GP10" s="15" t="str">
        <f>IF(COUNTIFS(cmoney!GR$3:GR$5011,$B10,cmoney!$HA$3:$HA$5011,"="&amp;$A10)=0,"",COUNTIFS(cmoney!GR$3:GR$5011,$B10,cmoney!$HA$3:$HA$5011,"="&amp;$A10))</f>
        <v/>
      </c>
      <c r="GQ10" s="15" t="str">
        <f>IF(COUNTIFS(cmoney!GS$3:GS$5011,$B10,cmoney!$HA$3:$HA$5011,"="&amp;$A10)=0,"",COUNTIFS(cmoney!GS$3:GS$5011,$B10,cmoney!$HA$3:$HA$5011,"="&amp;$A10))</f>
        <v/>
      </c>
      <c r="GR10" s="15" t="str">
        <f>IF(COUNTIFS(cmoney!GT$3:GT$5011,$B10,cmoney!$HA$3:$HA$5011,"="&amp;$A10)=0,"",COUNTIFS(cmoney!GT$3:GT$5011,$B10,cmoney!$HA$3:$HA$5011,"="&amp;$A10))</f>
        <v/>
      </c>
      <c r="GS10" s="15" t="str">
        <f>IF(COUNTIFS(cmoney!GU$3:GU$5011,$B10,cmoney!$HA$3:$HA$5011,"="&amp;$A10)=0,"",COUNTIFS(cmoney!GU$3:GU$5011,$B10,cmoney!$HA$3:$HA$5011,"="&amp;$A10))</f>
        <v/>
      </c>
      <c r="GT10" s="15" t="str">
        <f>IF(COUNTIFS(cmoney!GV$3:GV$5011,$B10,cmoney!$HA$3:$HA$5011,"="&amp;$A10)=0,"",COUNTIFS(cmoney!GV$3:GV$5011,$B10,cmoney!$HA$3:$HA$5011,"="&amp;$A10))</f>
        <v/>
      </c>
    </row>
    <row r="11" spans="1:202">
      <c r="A11" s="9">
        <v>2018</v>
      </c>
      <c r="B11" s="10" t="s">
        <v>685</v>
      </c>
      <c r="C11" s="10" t="s">
        <v>1241</v>
      </c>
      <c r="D11" s="43">
        <f t="shared" ref="D11:BO11" si="12">IF(ISERROR(D10/(D10+D13)),"",D10/(D10+D13))</f>
        <v>0.39754098360655737</v>
      </c>
      <c r="E11" s="43">
        <f t="shared" si="12"/>
        <v>0.3253012048192771</v>
      </c>
      <c r="F11" s="43">
        <f t="shared" si="12"/>
        <v>0.47389558232931728</v>
      </c>
      <c r="G11" s="43">
        <f t="shared" si="12"/>
        <v>9.3495934959349589E-2</v>
      </c>
      <c r="H11" s="43">
        <f t="shared" si="12"/>
        <v>0.18442622950819673</v>
      </c>
      <c r="I11" s="43">
        <f t="shared" si="12"/>
        <v>0.14285714285714285</v>
      </c>
      <c r="J11" s="43">
        <f t="shared" si="12"/>
        <v>0.491869918699187</v>
      </c>
      <c r="K11" s="43">
        <f t="shared" si="12"/>
        <v>5.5776892430278883E-2</v>
      </c>
      <c r="L11" s="43">
        <f t="shared" si="12"/>
        <v>0.1111111111111111</v>
      </c>
      <c r="M11" s="43">
        <f t="shared" si="12"/>
        <v>0.14000000000000001</v>
      </c>
      <c r="N11" s="43">
        <f t="shared" si="12"/>
        <v>0.54838709677419351</v>
      </c>
      <c r="O11" s="43">
        <f t="shared" si="12"/>
        <v>0.3048780487804878</v>
      </c>
      <c r="P11" s="43">
        <f t="shared" si="12"/>
        <v>8.9068825910931168E-2</v>
      </c>
      <c r="Q11" s="43">
        <f t="shared" si="12"/>
        <v>0.20816326530612245</v>
      </c>
      <c r="R11" s="43">
        <f t="shared" si="12"/>
        <v>0.42338709677419356</v>
      </c>
      <c r="S11" s="43">
        <f t="shared" si="12"/>
        <v>0.39430894308943087</v>
      </c>
      <c r="T11" s="43">
        <f t="shared" si="12"/>
        <v>0.15322580645161291</v>
      </c>
      <c r="U11" s="43">
        <f t="shared" si="12"/>
        <v>0.76984126984126988</v>
      </c>
      <c r="V11" s="43">
        <f t="shared" si="12"/>
        <v>0.62931034482758619</v>
      </c>
      <c r="W11" s="43">
        <f t="shared" si="12"/>
        <v>0.39166666666666666</v>
      </c>
      <c r="X11" s="43">
        <f t="shared" si="12"/>
        <v>0.61979166666666663</v>
      </c>
      <c r="Y11" s="43">
        <f t="shared" si="12"/>
        <v>0.44176706827309237</v>
      </c>
      <c r="Z11" s="43">
        <f t="shared" si="12"/>
        <v>0.43111111111111111</v>
      </c>
      <c r="AA11" s="43">
        <f t="shared" si="12"/>
        <v>0.57851239669421484</v>
      </c>
      <c r="AB11" s="43">
        <f t="shared" si="12"/>
        <v>0.5104602510460251</v>
      </c>
      <c r="AC11" s="43">
        <f t="shared" si="12"/>
        <v>0.67248908296943233</v>
      </c>
      <c r="AD11" s="43">
        <f t="shared" si="12"/>
        <v>0.46721311475409838</v>
      </c>
      <c r="AE11" s="43">
        <f t="shared" si="12"/>
        <v>0.45901639344262296</v>
      </c>
      <c r="AF11" s="43">
        <f t="shared" si="12"/>
        <v>0.38655462184873951</v>
      </c>
      <c r="AG11" s="43">
        <f t="shared" si="12"/>
        <v>0.37959183673469388</v>
      </c>
      <c r="AH11" s="43">
        <f t="shared" si="12"/>
        <v>0.29004329004329005</v>
      </c>
      <c r="AI11" s="43">
        <f t="shared" si="12"/>
        <v>0.46586345381526106</v>
      </c>
      <c r="AJ11" s="43">
        <f t="shared" si="12"/>
        <v>0.34817813765182187</v>
      </c>
      <c r="AK11" s="43">
        <f t="shared" si="12"/>
        <v>0.375</v>
      </c>
      <c r="AL11" s="43">
        <f t="shared" si="12"/>
        <v>0.5541666666666667</v>
      </c>
      <c r="AM11" s="43">
        <f t="shared" si="12"/>
        <v>0.532258064516129</v>
      </c>
      <c r="AN11" s="43">
        <f t="shared" si="12"/>
        <v>0.28629032258064518</v>
      </c>
      <c r="AO11" s="43">
        <f t="shared" si="12"/>
        <v>0.38135593220338981</v>
      </c>
      <c r="AP11" s="43">
        <f t="shared" si="12"/>
        <v>0.3048780487804878</v>
      </c>
      <c r="AQ11" s="43">
        <f t="shared" si="12"/>
        <v>0.44129554655870445</v>
      </c>
      <c r="AR11" s="43">
        <f t="shared" si="12"/>
        <v>0.4935064935064935</v>
      </c>
      <c r="AS11" s="43">
        <f t="shared" si="12"/>
        <v>0.34146341463414637</v>
      </c>
      <c r="AT11" s="43">
        <f t="shared" si="12"/>
        <v>0.31349206349206349</v>
      </c>
      <c r="AU11" s="43">
        <f t="shared" si="12"/>
        <v>0.20901639344262296</v>
      </c>
      <c r="AV11" s="43">
        <f t="shared" si="12"/>
        <v>0.47011952191235062</v>
      </c>
      <c r="AW11" s="43">
        <f t="shared" si="12"/>
        <v>0.42436974789915966</v>
      </c>
      <c r="AX11" s="43">
        <f t="shared" si="12"/>
        <v>0.26970954356846472</v>
      </c>
      <c r="AY11" s="43">
        <f t="shared" si="12"/>
        <v>0.6035242290748899</v>
      </c>
      <c r="AZ11" s="43">
        <f t="shared" si="12"/>
        <v>0.32520325203252032</v>
      </c>
      <c r="BA11" s="43">
        <f t="shared" si="12"/>
        <v>0.38356164383561642</v>
      </c>
      <c r="BB11" s="43">
        <f t="shared" si="12"/>
        <v>0.40816326530612246</v>
      </c>
      <c r="BC11" s="43">
        <f t="shared" si="12"/>
        <v>0.23456790123456789</v>
      </c>
      <c r="BD11" s="43">
        <f t="shared" si="12"/>
        <v>0.47619047619047616</v>
      </c>
      <c r="BE11" s="43">
        <f t="shared" si="12"/>
        <v>0.36363636363636365</v>
      </c>
      <c r="BF11" s="43">
        <f t="shared" si="12"/>
        <v>0.43689320388349512</v>
      </c>
      <c r="BG11" s="43">
        <f t="shared" si="12"/>
        <v>0.47199999999999998</v>
      </c>
      <c r="BH11" s="43">
        <f t="shared" si="12"/>
        <v>0.27235772357723576</v>
      </c>
      <c r="BI11" s="43">
        <f t="shared" si="12"/>
        <v>0.36213991769547327</v>
      </c>
      <c r="BJ11" s="43">
        <f t="shared" si="12"/>
        <v>0.47736625514403291</v>
      </c>
      <c r="BK11" s="43">
        <f t="shared" si="12"/>
        <v>0.52868852459016391</v>
      </c>
      <c r="BL11" s="43">
        <f t="shared" si="12"/>
        <v>0.45019920318725098</v>
      </c>
      <c r="BM11" s="43">
        <f t="shared" si="12"/>
        <v>0.54356846473029041</v>
      </c>
      <c r="BN11" s="43">
        <f t="shared" si="12"/>
        <v>0.50602409638554213</v>
      </c>
      <c r="BO11" s="43">
        <f t="shared" si="12"/>
        <v>0.49795918367346936</v>
      </c>
      <c r="BP11" s="43">
        <f t="shared" ref="BP11:EA11" si="13">IF(ISERROR(BP10/(BP10+BP13)),"",BP10/(BP10+BP13))</f>
        <v>0.21721311475409835</v>
      </c>
      <c r="BQ11" s="43">
        <f t="shared" si="13"/>
        <v>0.20434782608695654</v>
      </c>
      <c r="BR11" s="43">
        <f t="shared" si="13"/>
        <v>0.37305699481865284</v>
      </c>
      <c r="BS11" s="43">
        <f t="shared" si="13"/>
        <v>0.55691056910569103</v>
      </c>
      <c r="BT11" s="43">
        <f t="shared" si="13"/>
        <v>0.44081632653061226</v>
      </c>
      <c r="BU11" s="43">
        <f t="shared" si="13"/>
        <v>0.47011952191235062</v>
      </c>
      <c r="BV11" s="43">
        <f t="shared" si="13"/>
        <v>0.33466135458167329</v>
      </c>
      <c r="BW11" s="43">
        <f t="shared" si="13"/>
        <v>0.4302788844621514</v>
      </c>
      <c r="BX11" s="43">
        <f t="shared" si="13"/>
        <v>0.25106382978723402</v>
      </c>
      <c r="BY11" s="43">
        <f t="shared" si="13"/>
        <v>0.38842975206611569</v>
      </c>
      <c r="BZ11" s="43">
        <f t="shared" si="13"/>
        <v>0.21862348178137653</v>
      </c>
      <c r="CA11" s="43">
        <f t="shared" si="13"/>
        <v>0.11570247933884298</v>
      </c>
      <c r="CB11" s="43">
        <f t="shared" si="13"/>
        <v>0.44186046511627908</v>
      </c>
      <c r="CC11" s="43">
        <f t="shared" si="13"/>
        <v>0.44047619047619047</v>
      </c>
      <c r="CD11" s="43">
        <f t="shared" si="13"/>
        <v>0.23015873015873015</v>
      </c>
      <c r="CE11" s="43">
        <f t="shared" si="13"/>
        <v>0.21825396825396826</v>
      </c>
      <c r="CF11" s="43">
        <f t="shared" si="13"/>
        <v>0.46861924686192469</v>
      </c>
      <c r="CG11" s="43">
        <f t="shared" si="13"/>
        <v>0.29074889867841408</v>
      </c>
      <c r="CH11" s="43">
        <f t="shared" si="13"/>
        <v>0.58704453441295545</v>
      </c>
      <c r="CI11" s="43">
        <f t="shared" si="13"/>
        <v>0.55186721991701249</v>
      </c>
      <c r="CJ11" s="43">
        <f t="shared" si="13"/>
        <v>0.42063492063492064</v>
      </c>
      <c r="CK11" s="43">
        <f t="shared" si="13"/>
        <v>0.48412698412698413</v>
      </c>
      <c r="CL11" s="43">
        <f t="shared" si="13"/>
        <v>0.46825396825396826</v>
      </c>
      <c r="CM11" s="43">
        <f t="shared" si="13"/>
        <v>0.27091633466135456</v>
      </c>
      <c r="CN11" s="43">
        <f t="shared" si="13"/>
        <v>0.26104417670682734</v>
      </c>
      <c r="CO11" s="43">
        <f t="shared" si="13"/>
        <v>0.42436974789915966</v>
      </c>
      <c r="CP11" s="43">
        <f t="shared" si="13"/>
        <v>0.54545454545454541</v>
      </c>
      <c r="CQ11" s="43">
        <f t="shared" si="13"/>
        <v>0.36399999999999999</v>
      </c>
      <c r="CR11" s="43">
        <f t="shared" si="13"/>
        <v>0.42499999999999999</v>
      </c>
      <c r="CS11" s="43">
        <f t="shared" si="13"/>
        <v>7.28744939271255E-2</v>
      </c>
      <c r="CT11" s="43">
        <f t="shared" si="13"/>
        <v>0.52845528455284552</v>
      </c>
      <c r="CU11" s="43">
        <f t="shared" si="13"/>
        <v>0.14285714285714285</v>
      </c>
      <c r="CV11" s="43">
        <f t="shared" si="13"/>
        <v>0.71129707112970708</v>
      </c>
      <c r="CW11" s="43">
        <f t="shared" si="13"/>
        <v>0.66108786610878656</v>
      </c>
      <c r="CX11" s="43">
        <f t="shared" si="13"/>
        <v>0.36625514403292181</v>
      </c>
      <c r="CY11" s="43">
        <f t="shared" si="13"/>
        <v>0.1646586345381526</v>
      </c>
      <c r="CZ11" s="43">
        <f t="shared" si="13"/>
        <v>0.13600000000000001</v>
      </c>
      <c r="DA11" s="43">
        <f t="shared" si="13"/>
        <v>0.38934426229508196</v>
      </c>
      <c r="DB11" s="43">
        <f t="shared" si="13"/>
        <v>0.33195020746887965</v>
      </c>
      <c r="DC11" s="43">
        <f t="shared" si="13"/>
        <v>0.38174273858921159</v>
      </c>
      <c r="DD11" s="43">
        <f t="shared" si="13"/>
        <v>0.45132743362831856</v>
      </c>
      <c r="DE11" s="43">
        <f t="shared" si="13"/>
        <v>0.18695652173913044</v>
      </c>
      <c r="DF11" s="43">
        <f t="shared" si="13"/>
        <v>0.5347826086956522</v>
      </c>
      <c r="DG11" s="43">
        <f t="shared" si="13"/>
        <v>0.55895196506550215</v>
      </c>
      <c r="DH11" s="43">
        <f t="shared" si="13"/>
        <v>0.80555555555555558</v>
      </c>
      <c r="DI11" s="43">
        <f t="shared" si="13"/>
        <v>0.74603174603174605</v>
      </c>
      <c r="DJ11" s="43">
        <f t="shared" si="13"/>
        <v>0.81349206349206349</v>
      </c>
      <c r="DK11" s="43">
        <f t="shared" si="13"/>
        <v>0.63436123348017626</v>
      </c>
      <c r="DL11" s="43">
        <f t="shared" si="13"/>
        <v>0.44052863436123346</v>
      </c>
      <c r="DM11" s="43">
        <f t="shared" si="13"/>
        <v>0.51982378854625555</v>
      </c>
      <c r="DN11" s="43">
        <f t="shared" si="13"/>
        <v>0.32417582417582419</v>
      </c>
      <c r="DO11" s="43">
        <f t="shared" si="13"/>
        <v>0.69302325581395352</v>
      </c>
      <c r="DP11" s="43">
        <f t="shared" si="13"/>
        <v>0.81005586592178769</v>
      </c>
      <c r="DQ11" s="43">
        <f t="shared" si="13"/>
        <v>0.75151515151515147</v>
      </c>
      <c r="DR11" s="43">
        <f t="shared" si="13"/>
        <v>3.7267080745341616E-2</v>
      </c>
      <c r="DS11" s="43">
        <f t="shared" si="13"/>
        <v>0.10526315789473684</v>
      </c>
      <c r="DT11" s="43">
        <f t="shared" si="13"/>
        <v>0.14285714285714285</v>
      </c>
      <c r="DU11" s="43">
        <f t="shared" si="13"/>
        <v>0.26428571428571429</v>
      </c>
      <c r="DV11" s="43">
        <f t="shared" si="13"/>
        <v>0.47887323943661969</v>
      </c>
      <c r="DW11" s="43">
        <f t="shared" si="13"/>
        <v>0.45578231292517007</v>
      </c>
      <c r="DX11" s="43">
        <f t="shared" si="13"/>
        <v>0.39694656488549618</v>
      </c>
      <c r="DY11" s="43">
        <f t="shared" si="13"/>
        <v>7.5342465753424653E-2</v>
      </c>
      <c r="DZ11" s="43">
        <f t="shared" si="13"/>
        <v>2.7397260273972601E-2</v>
      </c>
      <c r="EA11" s="43">
        <f t="shared" si="13"/>
        <v>5.8823529411764705E-2</v>
      </c>
      <c r="EB11" s="43">
        <f t="shared" ref="EB11:GM11" si="14">IF(ISERROR(EB10/(EB10+EB13)),"",EB10/(EB10+EB13))</f>
        <v>0.39423076923076922</v>
      </c>
      <c r="EC11" s="43">
        <f t="shared" si="14"/>
        <v>0.68224299065420557</v>
      </c>
      <c r="ED11" s="43">
        <f t="shared" si="14"/>
        <v>0.12121212121212122</v>
      </c>
      <c r="EE11" s="43">
        <f t="shared" si="14"/>
        <v>0.35353535353535354</v>
      </c>
      <c r="EF11" s="43">
        <f t="shared" si="14"/>
        <v>0.83529411764705885</v>
      </c>
      <c r="EG11" s="43">
        <f t="shared" si="14"/>
        <v>0.65753424657534243</v>
      </c>
      <c r="EH11" s="43">
        <f t="shared" si="14"/>
        <v>0.60273972602739723</v>
      </c>
      <c r="EI11" s="43">
        <f t="shared" si="14"/>
        <v>0.49315068493150682</v>
      </c>
      <c r="EJ11" s="43">
        <f t="shared" si="14"/>
        <v>0.50769230769230766</v>
      </c>
      <c r="EK11" s="43">
        <f t="shared" si="14"/>
        <v>0.22222222222222221</v>
      </c>
      <c r="EL11" s="43">
        <f t="shared" si="14"/>
        <v>0.4</v>
      </c>
      <c r="EM11" s="43">
        <f t="shared" si="14"/>
        <v>0.80769230769230771</v>
      </c>
      <c r="EN11" s="43">
        <f t="shared" si="14"/>
        <v>0.84615384615384615</v>
      </c>
      <c r="EO11" s="43">
        <f t="shared" si="14"/>
        <v>0.86538461538461542</v>
      </c>
      <c r="EP11" s="43">
        <f t="shared" si="14"/>
        <v>0.47368421052631576</v>
      </c>
      <c r="EQ11" s="43">
        <f t="shared" si="14"/>
        <v>0.58823529411764708</v>
      </c>
      <c r="ER11" s="43">
        <f t="shared" si="14"/>
        <v>0.34285714285714286</v>
      </c>
      <c r="ES11" s="43">
        <f t="shared" si="14"/>
        <v>0.51428571428571423</v>
      </c>
      <c r="ET11" s="43">
        <f t="shared" si="14"/>
        <v>8.6956521739130432E-2</v>
      </c>
      <c r="EU11" s="43" t="str">
        <f t="shared" si="14"/>
        <v/>
      </c>
      <c r="EV11" s="43">
        <f t="shared" si="14"/>
        <v>0.5</v>
      </c>
      <c r="EW11" s="43">
        <f t="shared" si="14"/>
        <v>0.16666666666666666</v>
      </c>
      <c r="EX11" s="43">
        <f t="shared" si="14"/>
        <v>0.33333333333333331</v>
      </c>
      <c r="EY11" s="43" t="str">
        <f t="shared" si="14"/>
        <v/>
      </c>
      <c r="EZ11" s="43" t="str">
        <f t="shared" si="14"/>
        <v/>
      </c>
      <c r="FA11" s="43" t="str">
        <f t="shared" si="14"/>
        <v/>
      </c>
      <c r="FB11" s="43" t="str">
        <f t="shared" si="14"/>
        <v/>
      </c>
      <c r="FC11" s="43" t="str">
        <f t="shared" si="14"/>
        <v/>
      </c>
      <c r="FD11" s="43" t="str">
        <f t="shared" si="14"/>
        <v/>
      </c>
      <c r="FE11" s="43" t="str">
        <f t="shared" si="14"/>
        <v/>
      </c>
      <c r="FF11" s="43" t="str">
        <f t="shared" si="14"/>
        <v/>
      </c>
      <c r="FG11" s="43" t="str">
        <f t="shared" si="14"/>
        <v/>
      </c>
      <c r="FH11" s="43" t="str">
        <f t="shared" si="14"/>
        <v/>
      </c>
      <c r="FI11" s="43" t="str">
        <f t="shared" si="14"/>
        <v/>
      </c>
      <c r="FJ11" s="43" t="str">
        <f t="shared" si="14"/>
        <v/>
      </c>
      <c r="FK11" s="43" t="str">
        <f t="shared" si="14"/>
        <v/>
      </c>
      <c r="FL11" s="43" t="str">
        <f t="shared" si="14"/>
        <v/>
      </c>
      <c r="FM11" s="43" t="str">
        <f t="shared" si="14"/>
        <v/>
      </c>
      <c r="FN11" s="43" t="str">
        <f t="shared" si="14"/>
        <v/>
      </c>
      <c r="FO11" s="43" t="str">
        <f t="shared" si="14"/>
        <v/>
      </c>
      <c r="FP11" s="43" t="str">
        <f t="shared" si="14"/>
        <v/>
      </c>
      <c r="FQ11" s="43" t="str">
        <f t="shared" si="14"/>
        <v/>
      </c>
      <c r="FR11" s="43" t="str">
        <f t="shared" si="14"/>
        <v/>
      </c>
      <c r="FS11" s="43" t="str">
        <f t="shared" si="14"/>
        <v/>
      </c>
      <c r="FT11" s="43" t="str">
        <f t="shared" si="14"/>
        <v/>
      </c>
      <c r="FU11" s="43" t="str">
        <f t="shared" si="14"/>
        <v/>
      </c>
      <c r="FV11" s="43" t="str">
        <f t="shared" si="14"/>
        <v/>
      </c>
      <c r="FW11" s="43" t="str">
        <f t="shared" si="14"/>
        <v/>
      </c>
      <c r="FX11" s="43" t="str">
        <f t="shared" si="14"/>
        <v/>
      </c>
      <c r="FY11" s="43" t="str">
        <f t="shared" si="14"/>
        <v/>
      </c>
      <c r="FZ11" s="43" t="str">
        <f t="shared" si="14"/>
        <v/>
      </c>
      <c r="GA11" s="43" t="str">
        <f t="shared" si="14"/>
        <v/>
      </c>
      <c r="GB11" s="43" t="str">
        <f t="shared" si="14"/>
        <v/>
      </c>
      <c r="GC11" s="43" t="str">
        <f t="shared" si="14"/>
        <v/>
      </c>
      <c r="GD11" s="43" t="str">
        <f t="shared" si="14"/>
        <v/>
      </c>
      <c r="GE11" s="43" t="str">
        <f t="shared" si="14"/>
        <v/>
      </c>
      <c r="GF11" s="43" t="str">
        <f t="shared" si="14"/>
        <v/>
      </c>
      <c r="GG11" s="43">
        <f t="shared" si="14"/>
        <v>0.77327935222672062</v>
      </c>
      <c r="GH11" s="43" t="str">
        <f t="shared" si="14"/>
        <v/>
      </c>
      <c r="GI11" s="43" t="str">
        <f t="shared" si="14"/>
        <v/>
      </c>
      <c r="GJ11" s="43" t="str">
        <f t="shared" si="14"/>
        <v/>
      </c>
      <c r="GK11" s="43" t="str">
        <f t="shared" si="14"/>
        <v/>
      </c>
      <c r="GL11" s="43" t="str">
        <f t="shared" si="14"/>
        <v/>
      </c>
      <c r="GM11" s="43" t="str">
        <f t="shared" si="14"/>
        <v/>
      </c>
      <c r="GN11" s="43" t="str">
        <f t="shared" ref="GN11:GT11" si="15">IF(ISERROR(GN10/(GN10+GN13)),"",GN10/(GN10+GN13))</f>
        <v/>
      </c>
      <c r="GO11" s="43" t="str">
        <f t="shared" si="15"/>
        <v/>
      </c>
      <c r="GP11" s="43" t="str">
        <f t="shared" si="15"/>
        <v/>
      </c>
      <c r="GQ11" s="43" t="str">
        <f t="shared" si="15"/>
        <v/>
      </c>
      <c r="GR11" s="43" t="str">
        <f t="shared" si="15"/>
        <v/>
      </c>
      <c r="GS11" s="43" t="str">
        <f t="shared" si="15"/>
        <v/>
      </c>
      <c r="GT11" s="43" t="str">
        <f t="shared" si="15"/>
        <v/>
      </c>
    </row>
    <row r="12" spans="1:202">
      <c r="A12" s="9">
        <v>2018</v>
      </c>
      <c r="B12" s="10" t="s">
        <v>686</v>
      </c>
      <c r="C12" s="10" t="s">
        <v>1237</v>
      </c>
      <c r="D12" s="12">
        <f>IF(COUNTIFS(cmoney!F$3:F$5011,$B12,cmoney!$HA$3:$HA$5011,"="&amp;$A12)=0,"",AVERAGEIFS(cmoney!F$3:F$5011,cmoney!F$3:F$5011,$B12,cmoney!$HA$3:$HA$5011,"="&amp;$A12))</f>
        <v>-0.1934571428571428</v>
      </c>
      <c r="E12" s="12">
        <f>IF(COUNTIFS(cmoney!G$3:G$5011,$B12,cmoney!$HA$3:$HA$5011,"="&amp;$A12)=0,"",AVERAGEIFS(cmoney!G$3:G$5011,cmoney!G$3:G$5011,$B12,cmoney!$HA$3:$HA$5011,"="&amp;$A12))</f>
        <v>-0.56522857142857119</v>
      </c>
      <c r="F12" s="12">
        <f>IF(COUNTIFS(cmoney!H$3:H$5011,$B12,cmoney!$HA$3:$HA$5011,"="&amp;$A12)=0,"",AVERAGEIFS(cmoney!H$3:H$5011,cmoney!H$3:H$5011,$B12,cmoney!$HA$3:$HA$5011,"="&amp;$A12))</f>
        <v>-0.8457595419847328</v>
      </c>
      <c r="G12" s="12">
        <f>IF(COUNTIFS(cmoney!I$3:I$5011,$B12,cmoney!$HA$3:$HA$5011,"="&amp;$A12)=0,"",AVERAGEIFS(cmoney!I$3:I$5011,cmoney!I$3:I$5011,$B12,cmoney!$HA$3:$HA$5011,"="&amp;$A12))</f>
        <v>-0.59600089686098667</v>
      </c>
      <c r="H12" s="12">
        <f>IF(COUNTIFS(cmoney!J$3:J$5011,$B12,cmoney!$HA$3:$HA$5011,"="&amp;$A12)=0,"",AVERAGEIFS(cmoney!J$3:J$5011,cmoney!J$3:J$5011,$B12,cmoney!$HA$3:$HA$5011,"="&amp;$A12))</f>
        <v>-0.59880552763819128</v>
      </c>
      <c r="I12" s="12">
        <f>IF(COUNTIFS(cmoney!K$3:K$5011,$B12,cmoney!$HA$3:$HA$5011,"="&amp;$A12)=0,"",AVERAGEIFS(cmoney!K$3:K$5011,cmoney!K$3:K$5011,$B12,cmoney!$HA$3:$HA$5011,"="&amp;$A12))</f>
        <v>-0.55419380952380937</v>
      </c>
      <c r="J12" s="12">
        <f>IF(COUNTIFS(cmoney!L$3:L$5011,$B12,cmoney!$HA$3:$HA$5011,"="&amp;$A12)=0,"",AVERAGEIFS(cmoney!L$3:L$5011,cmoney!L$3:L$5011,$B12,cmoney!$HA$3:$HA$5011,"="&amp;$A12))</f>
        <v>-0.37337920000000008</v>
      </c>
      <c r="K12" s="12">
        <f>IF(COUNTIFS(cmoney!M$3:M$5011,$B12,cmoney!$HA$3:$HA$5011,"="&amp;$A12)=0,"",AVERAGEIFS(cmoney!M$3:M$5011,cmoney!M$3:M$5011,$B12,cmoney!$HA$3:$HA$5011,"="&amp;$A12))</f>
        <v>-1.1123949367088612</v>
      </c>
      <c r="L12" s="12">
        <f>IF(COUNTIFS(cmoney!N$3:N$5011,$B12,cmoney!$HA$3:$HA$5011,"="&amp;$A12)=0,"",AVERAGEIFS(cmoney!N$3:N$5011,cmoney!N$3:N$5011,$B12,cmoney!$HA$3:$HA$5011,"="&amp;$A12))</f>
        <v>-1.0334486607142854</v>
      </c>
      <c r="M12" s="12">
        <f>IF(COUNTIFS(cmoney!O$3:O$5011,$B12,cmoney!$HA$3:$HA$5011,"="&amp;$A12)=0,"",AVERAGEIFS(cmoney!O$3:O$5011,cmoney!O$3:O$5011,$B12,cmoney!$HA$3:$HA$5011,"="&amp;$A12))</f>
        <v>-1.3211241860465108</v>
      </c>
      <c r="N12" s="12">
        <f>IF(COUNTIFS(cmoney!P$3:P$5011,$B12,cmoney!$HA$3:$HA$5011,"="&amp;$A12)=0,"",AVERAGEIFS(cmoney!P$3:P$5011,cmoney!P$3:P$5011,$B12,cmoney!$HA$3:$HA$5011,"="&amp;$A12))</f>
        <v>-1.1273107142857142</v>
      </c>
      <c r="O12" s="12">
        <f>IF(COUNTIFS(cmoney!Q$3:Q$5011,$B12,cmoney!$HA$3:$HA$5011,"="&amp;$A12)=0,"",AVERAGEIFS(cmoney!Q$3:Q$5011,cmoney!Q$3:Q$5011,$B12,cmoney!$HA$3:$HA$5011,"="&amp;$A12))</f>
        <v>-0.59176842105263117</v>
      </c>
      <c r="P12" s="12">
        <f>IF(COUNTIFS(cmoney!R$3:R$5011,$B12,cmoney!$HA$3:$HA$5011,"="&amp;$A12)=0,"",AVERAGEIFS(cmoney!R$3:R$5011,cmoney!R$3:R$5011,$B12,cmoney!$HA$3:$HA$5011,"="&amp;$A12))</f>
        <v>-0.57580488888888892</v>
      </c>
      <c r="Q12" s="12">
        <f>IF(COUNTIFS(cmoney!S$3:S$5011,$B12,cmoney!$HA$3:$HA$5011,"="&amp;$A12)=0,"",AVERAGEIFS(cmoney!S$3:S$5011,cmoney!S$3:S$5011,$B12,cmoney!$HA$3:$HA$5011,"="&amp;$A12))</f>
        <v>-0.37221597938144318</v>
      </c>
      <c r="R12" s="12">
        <f>IF(COUNTIFS(cmoney!T$3:T$5011,$B12,cmoney!$HA$3:$HA$5011,"="&amp;$A12)=0,"",AVERAGEIFS(cmoney!T$3:T$5011,cmoney!T$3:T$5011,$B12,cmoney!$HA$3:$HA$5011,"="&amp;$A12))</f>
        <v>-0.72725734265734276</v>
      </c>
      <c r="S12" s="12">
        <f>IF(COUNTIFS(cmoney!U$3:U$5011,$B12,cmoney!$HA$3:$HA$5011,"="&amp;$A12)=0,"",AVERAGEIFS(cmoney!U$3:U$5011,cmoney!U$3:U$5011,$B12,cmoney!$HA$3:$HA$5011,"="&amp;$A12))</f>
        <v>-0.69321879194630875</v>
      </c>
      <c r="T12" s="12">
        <f>IF(COUNTIFS(cmoney!V$3:V$5011,$B12,cmoney!$HA$3:$HA$5011,"="&amp;$A12)=0,"",AVERAGEIFS(cmoney!V$3:V$5011,cmoney!V$3:V$5011,$B12,cmoney!$HA$3:$HA$5011,"="&amp;$A12))</f>
        <v>-0.97333428571428537</v>
      </c>
      <c r="U12" s="12">
        <f>IF(COUNTIFS(cmoney!W$3:W$5011,$B12,cmoney!$HA$3:$HA$5011,"="&amp;$A12)=0,"",AVERAGEIFS(cmoney!W$3:W$5011,cmoney!W$3:W$5011,$B12,cmoney!$HA$3:$HA$5011,"="&amp;$A12))</f>
        <v>-0.43927586206896546</v>
      </c>
      <c r="V12" s="12">
        <f>IF(COUNTIFS(cmoney!X$3:X$5011,$B12,cmoney!$HA$3:$HA$5011,"="&amp;$A12)=0,"",AVERAGEIFS(cmoney!X$3:X$5011,cmoney!X$3:X$5011,$B12,cmoney!$HA$3:$HA$5011,"="&amp;$A12))</f>
        <v>-0.83506279069767453</v>
      </c>
      <c r="W12" s="12">
        <f>IF(COUNTIFS(cmoney!Y$3:Y$5011,$B12,cmoney!$HA$3:$HA$5011,"="&amp;$A12)=0,"",AVERAGEIFS(cmoney!Y$3:Y$5011,cmoney!Y$3:Y$5011,$B12,cmoney!$HA$3:$HA$5011,"="&amp;$A12))</f>
        <v>-0.24500753424657531</v>
      </c>
      <c r="X12" s="12">
        <f>IF(COUNTIFS(cmoney!Z$3:Z$5011,$B12,cmoney!$HA$3:$HA$5011,"="&amp;$A12)=0,"",AVERAGEIFS(cmoney!Z$3:Z$5011,cmoney!Z$3:Z$5011,$B12,cmoney!$HA$3:$HA$5011,"="&amp;$A12))</f>
        <v>-0.1391917808219178</v>
      </c>
      <c r="Y12" s="12">
        <f>IF(COUNTIFS(cmoney!AA$3:AA$5011,$B12,cmoney!$HA$3:$HA$5011,"="&amp;$A12)=0,"",AVERAGEIFS(cmoney!AA$3:AA$5011,cmoney!AA$3:AA$5011,$B12,cmoney!$HA$3:$HA$5011,"="&amp;$A12))</f>
        <v>-1.0736999999999997</v>
      </c>
      <c r="Z12" s="12">
        <f>IF(COUNTIFS(cmoney!AB$3:AB$5011,$B12,cmoney!$HA$3:$HA$5011,"="&amp;$A12)=0,"",AVERAGEIFS(cmoney!AB$3:AB$5011,cmoney!AB$3:AB$5011,$B12,cmoney!$HA$3:$HA$5011,"="&amp;$A12))</f>
        <v>-0.71864296875000033</v>
      </c>
      <c r="AA12" s="12">
        <f>IF(COUNTIFS(cmoney!AC$3:AC$5011,$B12,cmoney!$HA$3:$HA$5011,"="&amp;$A12)=0,"",AVERAGEIFS(cmoney!AC$3:AC$5011,cmoney!AC$3:AC$5011,$B12,cmoney!$HA$3:$HA$5011,"="&amp;$A12))</f>
        <v>-0.46411568627450978</v>
      </c>
      <c r="AB12" s="12">
        <f>IF(COUNTIFS(cmoney!AD$3:AD$5011,$B12,cmoney!$HA$3:$HA$5011,"="&amp;$A12)=0,"",AVERAGEIFS(cmoney!AD$3:AD$5011,cmoney!AD$3:AD$5011,$B12,cmoney!$HA$3:$HA$5011,"="&amp;$A12))</f>
        <v>-0.69534615384615406</v>
      </c>
      <c r="AC12" s="12">
        <f>IF(COUNTIFS(cmoney!AE$3:AE$5011,$B12,cmoney!$HA$3:$HA$5011,"="&amp;$A12)=0,"",AVERAGEIFS(cmoney!AE$3:AE$5011,cmoney!AE$3:AE$5011,$B12,cmoney!$HA$3:$HA$5011,"="&amp;$A12))</f>
        <v>-0.78982799999999986</v>
      </c>
      <c r="AD12" s="12">
        <f>IF(COUNTIFS(cmoney!AF$3:AF$5011,$B12,cmoney!$HA$3:$HA$5011,"="&amp;$A12)=0,"",AVERAGEIFS(cmoney!AF$3:AF$5011,cmoney!AF$3:AF$5011,$B12,cmoney!$HA$3:$HA$5011,"="&amp;$A12))</f>
        <v>-1.1259423076923074</v>
      </c>
      <c r="AE12" s="12">
        <f>IF(COUNTIFS(cmoney!AG$3:AG$5011,$B12,cmoney!$HA$3:$HA$5011,"="&amp;$A12)=0,"",AVERAGEIFS(cmoney!AG$3:AG$5011,cmoney!AG$3:AG$5011,$B12,cmoney!$HA$3:$HA$5011,"="&amp;$A12))</f>
        <v>-0.66830075757575758</v>
      </c>
      <c r="AF12" s="12">
        <f>IF(COUNTIFS(cmoney!AH$3:AH$5011,$B12,cmoney!$HA$3:$HA$5011,"="&amp;$A12)=0,"",AVERAGEIFS(cmoney!AH$3:AH$5011,cmoney!AH$3:AH$5011,$B12,cmoney!$HA$3:$HA$5011,"="&amp;$A12))</f>
        <v>-0.93848287671232888</v>
      </c>
      <c r="AG12" s="12">
        <f>IF(COUNTIFS(cmoney!AI$3:AI$5011,$B12,cmoney!$HA$3:$HA$5011,"="&amp;$A12)=0,"",AVERAGEIFS(cmoney!AI$3:AI$5011,cmoney!AI$3:AI$5011,$B12,cmoney!$HA$3:$HA$5011,"="&amp;$A12))</f>
        <v>-0.48685263157894743</v>
      </c>
      <c r="AH12" s="12">
        <f>IF(COUNTIFS(cmoney!AJ$3:AJ$5011,$B12,cmoney!$HA$3:$HA$5011,"="&amp;$A12)=0,"",AVERAGEIFS(cmoney!AJ$3:AJ$5011,cmoney!AJ$3:AJ$5011,$B12,cmoney!$HA$3:$HA$5011,"="&amp;$A12))</f>
        <v>-0.36505365853658556</v>
      </c>
      <c r="AI12" s="12">
        <f>IF(COUNTIFS(cmoney!AK$3:AK$5011,$B12,cmoney!$HA$3:$HA$5011,"="&amp;$A12)=0,"",AVERAGEIFS(cmoney!AK$3:AK$5011,cmoney!AK$3:AK$5011,$B12,cmoney!$HA$3:$HA$5011,"="&amp;$A12))</f>
        <v>-1.0930984962406012</v>
      </c>
      <c r="AJ12" s="12">
        <f>IF(COUNTIFS(cmoney!AL$3:AL$5011,$B12,cmoney!$HA$3:$HA$5011,"="&amp;$A12)=0,"",AVERAGEIFS(cmoney!AL$3:AL$5011,cmoney!AL$3:AL$5011,$B12,cmoney!$HA$3:$HA$5011,"="&amp;$A12))</f>
        <v>-0.85686770186335393</v>
      </c>
      <c r="AK12" s="12">
        <f>IF(COUNTIFS(cmoney!AM$3:AM$5011,$B12,cmoney!$HA$3:$HA$5011,"="&amp;$A12)=0,"",AVERAGEIFS(cmoney!AM$3:AM$5011,cmoney!AM$3:AM$5011,$B12,cmoney!$HA$3:$HA$5011,"="&amp;$A12))</f>
        <v>-1.3284979310344827</v>
      </c>
      <c r="AL12" s="12">
        <f>IF(COUNTIFS(cmoney!AN$3:AN$5011,$B12,cmoney!$HA$3:$HA$5011,"="&amp;$A12)=0,"",AVERAGEIFS(cmoney!AN$3:AN$5011,cmoney!AN$3:AN$5011,$B12,cmoney!$HA$3:$HA$5011,"="&amp;$A12))</f>
        <v>-0.33807102803738331</v>
      </c>
      <c r="AM12" s="12">
        <f>IF(COUNTIFS(cmoney!AO$3:AO$5011,$B12,cmoney!$HA$3:$HA$5011,"="&amp;$A12)=0,"",AVERAGEIFS(cmoney!AO$3:AO$5011,cmoney!AO$3:AO$5011,$B12,cmoney!$HA$3:$HA$5011,"="&amp;$A12))</f>
        <v>-0.60771465517241385</v>
      </c>
      <c r="AN12" s="12">
        <f>IF(COUNTIFS(cmoney!AP$3:AP$5011,$B12,cmoney!$HA$3:$HA$5011,"="&amp;$A12)=0,"",AVERAGEIFS(cmoney!AP$3:AP$5011,cmoney!AP$3:AP$5011,$B12,cmoney!$HA$3:$HA$5011,"="&amp;$A12))</f>
        <v>-1.5018209039548025</v>
      </c>
      <c r="AO12" s="12">
        <f>IF(COUNTIFS(cmoney!AQ$3:AQ$5011,$B12,cmoney!$HA$3:$HA$5011,"="&amp;$A12)=0,"",AVERAGEIFS(cmoney!AQ$3:AQ$5011,cmoney!AQ$3:AQ$5011,$B12,cmoney!$HA$3:$HA$5011,"="&amp;$A12))</f>
        <v>-0.82774383561643905</v>
      </c>
      <c r="AP12" s="12">
        <f>IF(COUNTIFS(cmoney!AR$3:AR$5011,$B12,cmoney!$HA$3:$HA$5011,"="&amp;$A12)=0,"",AVERAGEIFS(cmoney!AR$3:AR$5011,cmoney!AR$3:AR$5011,$B12,cmoney!$HA$3:$HA$5011,"="&amp;$A12))</f>
        <v>-0.61908245614035018</v>
      </c>
      <c r="AQ12" s="12">
        <f>IF(COUNTIFS(cmoney!AS$3:AS$5011,$B12,cmoney!$HA$3:$HA$5011,"="&amp;$A12)=0,"",AVERAGEIFS(cmoney!AS$3:AS$5011,cmoney!AS$3:AS$5011,$B12,cmoney!$HA$3:$HA$5011,"="&amp;$A12))</f>
        <v>-0.86267971014492772</v>
      </c>
      <c r="AR12" s="12">
        <f>IF(COUNTIFS(cmoney!AT$3:AT$5011,$B12,cmoney!$HA$3:$HA$5011,"="&amp;$A12)=0,"",AVERAGEIFS(cmoney!AT$3:AT$5011,cmoney!AT$3:AT$5011,$B12,cmoney!$HA$3:$HA$5011,"="&amp;$A12))</f>
        <v>-0.63666153846153839</v>
      </c>
      <c r="AS12" s="12">
        <f>IF(COUNTIFS(cmoney!AU$3:AU$5011,$B12,cmoney!$HA$3:$HA$5011,"="&amp;$A12)=0,"",AVERAGEIFS(cmoney!AU$3:AU$5011,cmoney!AU$3:AU$5011,$B12,cmoney!$HA$3:$HA$5011,"="&amp;$A12))</f>
        <v>-0.72407901234567884</v>
      </c>
      <c r="AT12" s="12">
        <f>IF(COUNTIFS(cmoney!AV$3:AV$5011,$B12,cmoney!$HA$3:$HA$5011,"="&amp;$A12)=0,"",AVERAGEIFS(cmoney!AV$3:AV$5011,cmoney!AV$3:AV$5011,$B12,cmoney!$HA$3:$HA$5011,"="&amp;$A12))</f>
        <v>-1.1433531791907507</v>
      </c>
      <c r="AU12" s="12">
        <f>IF(COUNTIFS(cmoney!AW$3:AW$5011,$B12,cmoney!$HA$3:$HA$5011,"="&amp;$A12)=0,"",AVERAGEIFS(cmoney!AW$3:AW$5011,cmoney!AW$3:AW$5011,$B12,cmoney!$HA$3:$HA$5011,"="&amp;$A12))</f>
        <v>-0.71194870466321236</v>
      </c>
      <c r="AV12" s="12">
        <f>IF(COUNTIFS(cmoney!AX$3:AX$5011,$B12,cmoney!$HA$3:$HA$5011,"="&amp;$A12)=0,"",AVERAGEIFS(cmoney!AX$3:AX$5011,cmoney!AX$3:AX$5011,$B12,cmoney!$HA$3:$HA$5011,"="&amp;$A12))</f>
        <v>-1.0900165413533831</v>
      </c>
      <c r="AW12" s="12">
        <f>IF(COUNTIFS(cmoney!AY$3:AY$5011,$B12,cmoney!$HA$3:$HA$5011,"="&amp;$A12)=0,"",AVERAGEIFS(cmoney!AY$3:AY$5011,cmoney!AY$3:AY$5011,$B12,cmoney!$HA$3:$HA$5011,"="&amp;$A12))</f>
        <v>-0.68803065693430654</v>
      </c>
      <c r="AX12" s="12">
        <f>IF(COUNTIFS(cmoney!AZ$3:AZ$5011,$B12,cmoney!$HA$3:$HA$5011,"="&amp;$A12)=0,"",AVERAGEIFS(cmoney!AZ$3:AZ$5011,cmoney!AZ$3:AZ$5011,$B12,cmoney!$HA$3:$HA$5011,"="&amp;$A12))</f>
        <v>-0.36187215909090903</v>
      </c>
      <c r="AY12" s="12">
        <f>IF(COUNTIFS(cmoney!BA$3:BA$5011,$B12,cmoney!$HA$3:$HA$5011,"="&amp;$A12)=0,"",AVERAGEIFS(cmoney!BA$3:BA$5011,cmoney!BA$3:BA$5011,$B12,cmoney!$HA$3:$HA$5011,"="&amp;$A12))</f>
        <v>-0.4413277777777776</v>
      </c>
      <c r="AZ12" s="12">
        <f>IF(COUNTIFS(cmoney!BB$3:BB$5011,$B12,cmoney!$HA$3:$HA$5011,"="&amp;$A12)=0,"",AVERAGEIFS(cmoney!BB$3:BB$5011,cmoney!BB$3:BB$5011,$B12,cmoney!$HA$3:$HA$5011,"="&amp;$A12))</f>
        <v>-0.55612831325301215</v>
      </c>
      <c r="BA12" s="12">
        <f>IF(COUNTIFS(cmoney!BC$3:BC$5011,$B12,cmoney!$HA$3:$HA$5011,"="&amp;$A12)=0,"",AVERAGEIFS(cmoney!BC$3:BC$5011,cmoney!BC$3:BC$5011,$B12,cmoney!$HA$3:$HA$5011,"="&amp;$A12))</f>
        <v>-0.29756814814814814</v>
      </c>
      <c r="BB12" s="12">
        <f>IF(COUNTIFS(cmoney!BD$3:BD$5011,$B12,cmoney!$HA$3:$HA$5011,"="&amp;$A12)=0,"",AVERAGEIFS(cmoney!BD$3:BD$5011,cmoney!BD$3:BD$5011,$B12,cmoney!$HA$3:$HA$5011,"="&amp;$A12))</f>
        <v>-0.54614827586206904</v>
      </c>
      <c r="BC12" s="12">
        <f>IF(COUNTIFS(cmoney!BE$3:BE$5011,$B12,cmoney!$HA$3:$HA$5011,"="&amp;$A12)=0,"",AVERAGEIFS(cmoney!BE$3:BE$5011,cmoney!BE$3:BE$5011,$B12,cmoney!$HA$3:$HA$5011,"="&amp;$A12))</f>
        <v>-0.75841075268817182</v>
      </c>
      <c r="BD12" s="12">
        <f>IF(COUNTIFS(cmoney!BF$3:BF$5011,$B12,cmoney!$HA$3:$HA$5011,"="&amp;$A12)=0,"",AVERAGEIFS(cmoney!BF$3:BF$5011,cmoney!BF$3:BF$5011,$B12,cmoney!$HA$3:$HA$5011,"="&amp;$A12))</f>
        <v>-0.90498106060606065</v>
      </c>
      <c r="BE12" s="12">
        <f>IF(COUNTIFS(cmoney!BG$3:BG$5011,$B12,cmoney!$HA$3:$HA$5011,"="&amp;$A12)=0,"",AVERAGEIFS(cmoney!BG$3:BG$5011,cmoney!BG$3:BG$5011,$B12,cmoney!$HA$3:$HA$5011,"="&amp;$A12))</f>
        <v>-0.20411558441558433</v>
      </c>
      <c r="BF12" s="12">
        <f>IF(COUNTIFS(cmoney!BH$3:BH$5011,$B12,cmoney!$HA$3:$HA$5011,"="&amp;$A12)=0,"",AVERAGEIFS(cmoney!BH$3:BH$5011,cmoney!BH$3:BH$5011,$B12,cmoney!$HA$3:$HA$5011,"="&amp;$A12))</f>
        <v>-0.14846034482758616</v>
      </c>
      <c r="BG12" s="12">
        <f>IF(COUNTIFS(cmoney!BI$3:BI$5011,$B12,cmoney!$HA$3:$HA$5011,"="&amp;$A12)=0,"",AVERAGEIFS(cmoney!BI$3:BI$5011,cmoney!BI$3:BI$5011,$B12,cmoney!$HA$3:$HA$5011,"="&amp;$A12))</f>
        <v>-0.96387575757575761</v>
      </c>
      <c r="BH12" s="12">
        <f>IF(COUNTIFS(cmoney!BJ$3:BJ$5011,$B12,cmoney!$HA$3:$HA$5011,"="&amp;$A12)=0,"",AVERAGEIFS(cmoney!BJ$3:BJ$5011,cmoney!BJ$3:BJ$5011,$B12,cmoney!$HA$3:$HA$5011,"="&amp;$A12))</f>
        <v>-0.72857206703910615</v>
      </c>
      <c r="BI12" s="12">
        <f>IF(COUNTIFS(cmoney!BK$3:BK$5011,$B12,cmoney!$HA$3:$HA$5011,"="&amp;$A12)=0,"",AVERAGEIFS(cmoney!BK$3:BK$5011,cmoney!BK$3:BK$5011,$B12,cmoney!$HA$3:$HA$5011,"="&amp;$A12))</f>
        <v>-0.80438645161290268</v>
      </c>
      <c r="BJ12" s="12">
        <f>IF(COUNTIFS(cmoney!BL$3:BL$5011,$B12,cmoney!$HA$3:$HA$5011,"="&amp;$A12)=0,"",AVERAGEIFS(cmoney!BL$3:BL$5011,cmoney!BL$3:BL$5011,$B12,cmoney!$HA$3:$HA$5011,"="&amp;$A12))</f>
        <v>-0.72253622047244137</v>
      </c>
      <c r="BK12" s="12">
        <f>IF(COUNTIFS(cmoney!BM$3:BM$5011,$B12,cmoney!$HA$3:$HA$5011,"="&amp;$A12)=0,"",AVERAGEIFS(cmoney!BM$3:BM$5011,cmoney!BM$3:BM$5011,$B12,cmoney!$HA$3:$HA$5011,"="&amp;$A12))</f>
        <v>-0.83611130434782621</v>
      </c>
      <c r="BL12" s="12">
        <f>IF(COUNTIFS(cmoney!BN$3:BN$5011,$B12,cmoney!$HA$3:$HA$5011,"="&amp;$A12)=0,"",AVERAGEIFS(cmoney!BN$3:BN$5011,cmoney!BN$3:BN$5011,$B12,cmoney!$HA$3:$HA$5011,"="&amp;$A12))</f>
        <v>-1.777844927536232</v>
      </c>
      <c r="BM12" s="12">
        <f>IF(COUNTIFS(cmoney!BO$3:BO$5011,$B12,cmoney!$HA$3:$HA$5011,"="&amp;$A12)=0,"",AVERAGEIFS(cmoney!BO$3:BO$5011,cmoney!BO$3:BO$5011,$B12,cmoney!$HA$3:$HA$5011,"="&amp;$A12))</f>
        <v>-1.0441672727272726</v>
      </c>
      <c r="BN12" s="12">
        <f>IF(COUNTIFS(cmoney!BP$3:BP$5011,$B12,cmoney!$HA$3:$HA$5011,"="&amp;$A12)=0,"",AVERAGEIFS(cmoney!BP$3:BP$5011,cmoney!BP$3:BP$5011,$B12,cmoney!$HA$3:$HA$5011,"="&amp;$A12))</f>
        <v>-2.1481813008130071</v>
      </c>
      <c r="BO12" s="12">
        <f>IF(COUNTIFS(cmoney!BQ$3:BQ$5011,$B12,cmoney!$HA$3:$HA$5011,"="&amp;$A12)=0,"",AVERAGEIFS(cmoney!BQ$3:BQ$5011,cmoney!BQ$3:BQ$5011,$B12,cmoney!$HA$3:$HA$5011,"="&amp;$A12))</f>
        <v>-1.4547601626016258</v>
      </c>
      <c r="BP12" s="12">
        <f>IF(COUNTIFS(cmoney!BR$3:BR$5011,$B12,cmoney!$HA$3:$HA$5011,"="&amp;$A12)=0,"",AVERAGEIFS(cmoney!BR$3:BR$5011,cmoney!BR$3:BR$5011,$B12,cmoney!$HA$3:$HA$5011,"="&amp;$A12))</f>
        <v>-0.56789528795811517</v>
      </c>
      <c r="BQ12" s="12">
        <f>IF(COUNTIFS(cmoney!BS$3:BS$5011,$B12,cmoney!$HA$3:$HA$5011,"="&amp;$A12)=0,"",AVERAGEIFS(cmoney!BS$3:BS$5011,cmoney!BS$3:BS$5011,$B12,cmoney!$HA$3:$HA$5011,"="&amp;$A12))</f>
        <v>-0.3148540983606557</v>
      </c>
      <c r="BR12" s="12">
        <f>IF(COUNTIFS(cmoney!BT$3:BT$5011,$B12,cmoney!$HA$3:$HA$5011,"="&amp;$A12)=0,"",AVERAGEIFS(cmoney!BT$3:BT$5011,cmoney!BT$3:BT$5011,$B12,cmoney!$HA$3:$HA$5011,"="&amp;$A12))</f>
        <v>-0.21510909090909097</v>
      </c>
      <c r="BS12" s="12">
        <f>IF(COUNTIFS(cmoney!BU$3:BU$5011,$B12,cmoney!$HA$3:$HA$5011,"="&amp;$A12)=0,"",AVERAGEIFS(cmoney!BU$3:BU$5011,cmoney!BU$3:BU$5011,$B12,cmoney!$HA$3:$HA$5011,"="&amp;$A12))</f>
        <v>-3.2864522935779816</v>
      </c>
      <c r="BT12" s="12">
        <f>IF(COUNTIFS(cmoney!BV$3:BV$5011,$B12,cmoney!$HA$3:$HA$5011,"="&amp;$A12)=0,"",AVERAGEIFS(cmoney!BV$3:BV$5011,cmoney!BV$3:BV$5011,$B12,cmoney!$HA$3:$HA$5011,"="&amp;$A12))</f>
        <v>-1.0475474452554749</v>
      </c>
      <c r="BU12" s="12">
        <f>IF(COUNTIFS(cmoney!BW$3:BW$5011,$B12,cmoney!$HA$3:$HA$5011,"="&amp;$A12)=0,"",AVERAGEIFS(cmoney!BW$3:BW$5011,cmoney!BW$3:BW$5011,$B12,cmoney!$HA$3:$HA$5011,"="&amp;$A12))</f>
        <v>-0.36429849624060151</v>
      </c>
      <c r="BV12" s="12">
        <f>IF(COUNTIFS(cmoney!BX$3:BX$5011,$B12,cmoney!$HA$3:$HA$5011,"="&amp;$A12)=0,"",AVERAGEIFS(cmoney!BX$3:BX$5011,cmoney!BX$3:BX$5011,$B12,cmoney!$HA$3:$HA$5011,"="&amp;$A12))</f>
        <v>-0.92917964071856274</v>
      </c>
      <c r="BW12" s="12">
        <f>IF(COUNTIFS(cmoney!BY$3:BY$5011,$B12,cmoney!$HA$3:$HA$5011,"="&amp;$A12)=0,"",AVERAGEIFS(cmoney!BY$3:BY$5011,cmoney!BY$3:BY$5011,$B12,cmoney!$HA$3:$HA$5011,"="&amp;$A12))</f>
        <v>-0.51102097902097898</v>
      </c>
      <c r="BX12" s="12">
        <f>IF(COUNTIFS(cmoney!BZ$3:BZ$5011,$B12,cmoney!$HA$3:$HA$5011,"="&amp;$A12)=0,"",AVERAGEIFS(cmoney!BZ$3:BZ$5011,cmoney!BZ$3:BZ$5011,$B12,cmoney!$HA$3:$HA$5011,"="&amp;$A12))</f>
        <v>-0.59072045454545485</v>
      </c>
      <c r="BY12" s="12">
        <f>IF(COUNTIFS(cmoney!CA$3:CA$5011,$B12,cmoney!$HA$3:$HA$5011,"="&amp;$A12)=0,"",AVERAGEIFS(cmoney!CA$3:CA$5011,cmoney!CA$3:CA$5011,$B12,cmoney!$HA$3:$HA$5011,"="&amp;$A12))</f>
        <v>-0.72946756756756737</v>
      </c>
      <c r="BZ12" s="12">
        <f>IF(COUNTIFS(cmoney!CB$3:CB$5011,$B12,cmoney!$HA$3:$HA$5011,"="&amp;$A12)=0,"",AVERAGEIFS(cmoney!CB$3:CB$5011,cmoney!CB$3:CB$5011,$B12,cmoney!$HA$3:$HA$5011,"="&amp;$A12))</f>
        <v>-0.4927290155440413</v>
      </c>
      <c r="CA12" s="12">
        <f>IF(COUNTIFS(cmoney!CC$3:CC$5011,$B12,cmoney!$HA$3:$HA$5011,"="&amp;$A12)=0,"",AVERAGEIFS(cmoney!CC$3:CC$5011,cmoney!CC$3:CC$5011,$B12,cmoney!$HA$3:$HA$5011,"="&amp;$A12))</f>
        <v>-0.44263785046728982</v>
      </c>
      <c r="CB12" s="12">
        <f>IF(COUNTIFS(cmoney!CD$3:CD$5011,$B12,cmoney!$HA$3:$HA$5011,"="&amp;$A12)=0,"",AVERAGEIFS(cmoney!CD$3:CD$5011,cmoney!CD$3:CD$5011,$B12,cmoney!$HA$3:$HA$5011,"="&amp;$A12))</f>
        <v>-0.19469999999999998</v>
      </c>
      <c r="CC12" s="12">
        <f>IF(COUNTIFS(cmoney!CE$3:CE$5011,$B12,cmoney!$HA$3:$HA$5011,"="&amp;$A12)=0,"",AVERAGEIFS(cmoney!CE$3:CE$5011,cmoney!CE$3:CE$5011,$B12,cmoney!$HA$3:$HA$5011,"="&amp;$A12))</f>
        <v>-0.37055106382978736</v>
      </c>
      <c r="CD12" s="12">
        <f>IF(COUNTIFS(cmoney!CF$3:CF$5011,$B12,cmoney!$HA$3:$HA$5011,"="&amp;$A12)=0,"",AVERAGEIFS(cmoney!CF$3:CF$5011,cmoney!CF$3:CF$5011,$B12,cmoney!$HA$3:$HA$5011,"="&amp;$A12))</f>
        <v>-1.0792587628865988</v>
      </c>
      <c r="CE12" s="12">
        <f>IF(COUNTIFS(cmoney!CG$3:CG$5011,$B12,cmoney!$HA$3:$HA$5011,"="&amp;$A12)=0,"",AVERAGEIFS(cmoney!CG$3:CG$5011,cmoney!CG$3:CG$5011,$B12,cmoney!$HA$3:$HA$5011,"="&amp;$A12))</f>
        <v>-0.61251573604060916</v>
      </c>
      <c r="CF12" s="12">
        <f>IF(COUNTIFS(cmoney!CH$3:CH$5011,$B12,cmoney!$HA$3:$HA$5011,"="&amp;$A12)=0,"",AVERAGEIFS(cmoney!CH$3:CH$5011,cmoney!CH$3:CH$5011,$B12,cmoney!$HA$3:$HA$5011,"="&amp;$A12))</f>
        <v>-0.35748740157480319</v>
      </c>
      <c r="CG12" s="12">
        <f>IF(COUNTIFS(cmoney!CI$3:CI$5011,$B12,cmoney!$HA$3:$HA$5011,"="&amp;$A12)=0,"",AVERAGEIFS(cmoney!CI$3:CI$5011,cmoney!CI$3:CI$5011,$B12,cmoney!$HA$3:$HA$5011,"="&amp;$A12))</f>
        <v>-0.28459440993788804</v>
      </c>
      <c r="CH12" s="12">
        <f>IF(COUNTIFS(cmoney!CJ$3:CJ$5011,$B12,cmoney!$HA$3:$HA$5011,"="&amp;$A12)=0,"",AVERAGEIFS(cmoney!CJ$3:CJ$5011,cmoney!CJ$3:CJ$5011,$B12,cmoney!$HA$3:$HA$5011,"="&amp;$A12))</f>
        <v>-0.45728039215686239</v>
      </c>
      <c r="CI12" s="12">
        <f>IF(COUNTIFS(cmoney!CK$3:CK$5011,$B12,cmoney!$HA$3:$HA$5011,"="&amp;$A12)=0,"",AVERAGEIFS(cmoney!CK$3:CK$5011,cmoney!CK$3:CK$5011,$B12,cmoney!$HA$3:$HA$5011,"="&amp;$A12))</f>
        <v>-0.85894259259259242</v>
      </c>
      <c r="CJ12" s="12">
        <f>IF(COUNTIFS(cmoney!CL$3:CL$5011,$B12,cmoney!$HA$3:$HA$5011,"="&amp;$A12)=0,"",AVERAGEIFS(cmoney!CL$3:CL$5011,cmoney!CL$3:CL$5011,$B12,cmoney!$HA$3:$HA$5011,"="&amp;$A12))</f>
        <v>-0.14708767123287669</v>
      </c>
      <c r="CK12" s="12">
        <f>IF(COUNTIFS(cmoney!CM$3:CM$5011,$B12,cmoney!$HA$3:$HA$5011,"="&amp;$A12)=0,"",AVERAGEIFS(cmoney!CM$3:CM$5011,cmoney!CM$3:CM$5011,$B12,cmoney!$HA$3:$HA$5011,"="&amp;$A12))</f>
        <v>-0.2497192307692308</v>
      </c>
      <c r="CL12" s="12">
        <f>IF(COUNTIFS(cmoney!CN$3:CN$5011,$B12,cmoney!$HA$3:$HA$5011,"="&amp;$A12)=0,"",AVERAGEIFS(cmoney!CN$3:CN$5011,cmoney!CN$3:CN$5011,$B12,cmoney!$HA$3:$HA$5011,"="&amp;$A12))</f>
        <v>-0.47264104477611946</v>
      </c>
      <c r="CM12" s="12">
        <f>IF(COUNTIFS(cmoney!CO$3:CO$5011,$B12,cmoney!$HA$3:$HA$5011,"="&amp;$A12)=0,"",AVERAGEIFS(cmoney!CO$3:CO$5011,cmoney!CO$3:CO$5011,$B12,cmoney!$HA$3:$HA$5011,"="&amp;$A12))</f>
        <v>-0.26661147540983593</v>
      </c>
      <c r="CN12" s="12">
        <f>IF(COUNTIFS(cmoney!CP$3:CP$5011,$B12,cmoney!$HA$3:$HA$5011,"="&amp;$A12)=0,"",AVERAGEIFS(cmoney!CP$3:CP$5011,cmoney!CP$3:CP$5011,$B12,cmoney!$HA$3:$HA$5011,"="&amp;$A12))</f>
        <v>-0.72274021739130456</v>
      </c>
      <c r="CO12" s="12">
        <f>IF(COUNTIFS(cmoney!CQ$3:CQ$5011,$B12,cmoney!$HA$3:$HA$5011,"="&amp;$A12)=0,"",AVERAGEIFS(cmoney!CQ$3:CQ$5011,cmoney!CQ$3:CQ$5011,$B12,cmoney!$HA$3:$HA$5011,"="&amp;$A12))</f>
        <v>-0.32399635036496344</v>
      </c>
      <c r="CP12" s="12">
        <f>IF(COUNTIFS(cmoney!CR$3:CR$5011,$B12,cmoney!$HA$3:$HA$5011,"="&amp;$A12)=0,"",AVERAGEIFS(cmoney!CR$3:CR$5011,cmoney!CR$3:CR$5011,$B12,cmoney!$HA$3:$HA$5011,"="&amp;$A12))</f>
        <v>-0.50291909090909104</v>
      </c>
      <c r="CQ12" s="12">
        <f>IF(COUNTIFS(cmoney!CS$3:CS$5011,$B12,cmoney!$HA$3:$HA$5011,"="&amp;$A12)=0,"",AVERAGEIFS(cmoney!CS$3:CS$5011,cmoney!CS$3:CS$5011,$B12,cmoney!$HA$3:$HA$5011,"="&amp;$A12))</f>
        <v>-1.1684672955974837</v>
      </c>
      <c r="CR12" s="12">
        <f>IF(COUNTIFS(cmoney!CT$3:CT$5011,$B12,cmoney!$HA$3:$HA$5011,"="&amp;$A12)=0,"",AVERAGEIFS(cmoney!CT$3:CT$5011,cmoney!CT$3:CT$5011,$B12,cmoney!$HA$3:$HA$5011,"="&amp;$A12))</f>
        <v>-0.64292101449275396</v>
      </c>
      <c r="CS12" s="12">
        <f>IF(COUNTIFS(cmoney!CU$3:CU$5011,$B12,cmoney!$HA$3:$HA$5011,"="&amp;$A12)=0,"",AVERAGEIFS(cmoney!CU$3:CU$5011,cmoney!CU$3:CU$5011,$B12,cmoney!$HA$3:$HA$5011,"="&amp;$A12))</f>
        <v>-0.54833362445414868</v>
      </c>
      <c r="CT12" s="12">
        <f>IF(COUNTIFS(cmoney!CV$3:CV$5011,$B12,cmoney!$HA$3:$HA$5011,"="&amp;$A12)=0,"",AVERAGEIFS(cmoney!CV$3:CV$5011,cmoney!CV$3:CV$5011,$B12,cmoney!$HA$3:$HA$5011,"="&amp;$A12))</f>
        <v>-0.78549396551724171</v>
      </c>
      <c r="CU12" s="12">
        <f>IF(COUNTIFS(cmoney!CW$3:CW$5011,$B12,cmoney!$HA$3:$HA$5011,"="&amp;$A12)=0,"",AVERAGEIFS(cmoney!CW$3:CW$5011,cmoney!CW$3:CW$5011,$B12,cmoney!$HA$3:$HA$5011,"="&amp;$A12))</f>
        <v>-1.2125356481481475</v>
      </c>
      <c r="CV12" s="12">
        <f>IF(COUNTIFS(cmoney!CX$3:CX$5011,$B12,cmoney!$HA$3:$HA$5011,"="&amp;$A12)=0,"",AVERAGEIFS(cmoney!CX$3:CX$5011,cmoney!CX$3:CX$5011,$B12,cmoney!$HA$3:$HA$5011,"="&amp;$A12))</f>
        <v>-0.22363478260869568</v>
      </c>
      <c r="CW12" s="12">
        <f>IF(COUNTIFS(cmoney!CY$3:CY$5011,$B12,cmoney!$HA$3:$HA$5011,"="&amp;$A12)=0,"",AVERAGEIFS(cmoney!CY$3:CY$5011,cmoney!CY$3:CY$5011,$B12,cmoney!$HA$3:$HA$5011,"="&amp;$A12))</f>
        <v>-0.31515061728395061</v>
      </c>
      <c r="CX12" s="12">
        <f>IF(COUNTIFS(cmoney!CZ$3:CZ$5011,$B12,cmoney!$HA$3:$HA$5011,"="&amp;$A12)=0,"",AVERAGEIFS(cmoney!CZ$3:CZ$5011,cmoney!CZ$3:CZ$5011,$B12,cmoney!$HA$3:$HA$5011,"="&amp;$A12))</f>
        <v>-0.66651493506493498</v>
      </c>
      <c r="CY12" s="12">
        <f>IF(COUNTIFS(cmoney!DA$3:DA$5011,$B12,cmoney!$HA$3:$HA$5011,"="&amp;$A12)=0,"",AVERAGEIFS(cmoney!DA$3:DA$5011,cmoney!DA$3:DA$5011,$B12,cmoney!$HA$3:$HA$5011,"="&amp;$A12))</f>
        <v>-0.55064567307692269</v>
      </c>
      <c r="CZ12" s="12">
        <f>IF(COUNTIFS(cmoney!DB$3:DB$5011,$B12,cmoney!$HA$3:$HA$5011,"="&amp;$A12)=0,"",AVERAGEIFS(cmoney!DB$3:DB$5011,cmoney!DB$3:DB$5011,$B12,cmoney!$HA$3:$HA$5011,"="&amp;$A12))</f>
        <v>-1.4790069444444442</v>
      </c>
      <c r="DA12" s="12">
        <f>IF(COUNTIFS(cmoney!DC$3:DC$5011,$B12,cmoney!$HA$3:$HA$5011,"="&amp;$A12)=0,"",AVERAGEIFS(cmoney!DC$3:DC$5011,cmoney!DC$3:DC$5011,$B12,cmoney!$HA$3:$HA$5011,"="&amp;$A12))</f>
        <v>-2.1956234899328857</v>
      </c>
      <c r="DB12" s="12">
        <f>IF(COUNTIFS(cmoney!DD$3:DD$5011,$B12,cmoney!$HA$3:$HA$5011,"="&amp;$A12)=0,"",AVERAGEIFS(cmoney!DD$3:DD$5011,cmoney!DD$3:DD$5011,$B12,cmoney!$HA$3:$HA$5011,"="&amp;$A12))</f>
        <v>-1.4619670807453413</v>
      </c>
      <c r="DC12" s="12">
        <f>IF(COUNTIFS(cmoney!DE$3:DE$5011,$B12,cmoney!$HA$3:$HA$5011,"="&amp;$A12)=0,"",AVERAGEIFS(cmoney!DE$3:DE$5011,cmoney!DE$3:DE$5011,$B12,cmoney!$HA$3:$HA$5011,"="&amp;$A12))</f>
        <v>-0.35465838926174498</v>
      </c>
      <c r="DD12" s="12">
        <f>IF(COUNTIFS(cmoney!DF$3:DF$5011,$B12,cmoney!$HA$3:$HA$5011,"="&amp;$A12)=0,"",AVERAGEIFS(cmoney!DF$3:DF$5011,cmoney!DF$3:DF$5011,$B12,cmoney!$HA$3:$HA$5011,"="&amp;$A12))</f>
        <v>-0.24113629032258077</v>
      </c>
      <c r="DE12" s="12">
        <f>IF(COUNTIFS(cmoney!DG$3:DG$5011,$B12,cmoney!$HA$3:$HA$5011,"="&amp;$A12)=0,"",AVERAGEIFS(cmoney!DG$3:DG$5011,cmoney!DG$3:DG$5011,$B12,cmoney!$HA$3:$HA$5011,"="&amp;$A12))</f>
        <v>-0.18825668449197858</v>
      </c>
      <c r="DF12" s="12">
        <f>IF(COUNTIFS(cmoney!DH$3:DH$5011,$B12,cmoney!$HA$3:$HA$5011,"="&amp;$A12)=0,"",AVERAGEIFS(cmoney!DH$3:DH$5011,cmoney!DH$3:DH$5011,$B12,cmoney!$HA$3:$HA$5011,"="&amp;$A12))</f>
        <v>-0.3392542056074766</v>
      </c>
      <c r="DG12" s="12">
        <f>IF(COUNTIFS(cmoney!DI$3:DI$5011,$B12,cmoney!$HA$3:$HA$5011,"="&amp;$A12)=0,"",AVERAGEIFS(cmoney!DI$3:DI$5011,cmoney!DI$3:DI$5011,$B12,cmoney!$HA$3:$HA$5011,"="&amp;$A12))</f>
        <v>-0.17990198019801978</v>
      </c>
      <c r="DH12" s="12">
        <f>IF(COUNTIFS(cmoney!DJ$3:DJ$5011,$B12,cmoney!$HA$3:$HA$5011,"="&amp;$A12)=0,"",AVERAGEIFS(cmoney!DJ$3:DJ$5011,cmoney!DJ$3:DJ$5011,$B12,cmoney!$HA$3:$HA$5011,"="&amp;$A12))</f>
        <v>-0.33593265306122438</v>
      </c>
      <c r="DI12" s="12">
        <f>IF(COUNTIFS(cmoney!DK$3:DK$5011,$B12,cmoney!$HA$3:$HA$5011,"="&amp;$A12)=0,"",AVERAGEIFS(cmoney!DK$3:DK$5011,cmoney!DK$3:DK$5011,$B12,cmoney!$HA$3:$HA$5011,"="&amp;$A12))</f>
        <v>-0.32677499999999998</v>
      </c>
      <c r="DJ12" s="12">
        <f>IF(COUNTIFS(cmoney!DL$3:DL$5011,$B12,cmoney!$HA$3:$HA$5011,"="&amp;$A12)=0,"",AVERAGEIFS(cmoney!DL$3:DL$5011,cmoney!DL$3:DL$5011,$B12,cmoney!$HA$3:$HA$5011,"="&amp;$A12))</f>
        <v>-0.34912978723404259</v>
      </c>
      <c r="DK12" s="12">
        <f>IF(COUNTIFS(cmoney!DM$3:DM$5011,$B12,cmoney!$HA$3:$HA$5011,"="&amp;$A12)=0,"",AVERAGEIFS(cmoney!DM$3:DM$5011,cmoney!DM$3:DM$5011,$B12,cmoney!$HA$3:$HA$5011,"="&amp;$A12))</f>
        <v>-0.38893253012048201</v>
      </c>
      <c r="DL12" s="12">
        <f>IF(COUNTIFS(cmoney!DN$3:DN$5011,$B12,cmoney!$HA$3:$HA$5011,"="&amp;$A12)=0,"",AVERAGEIFS(cmoney!DN$3:DN$5011,cmoney!DN$3:DN$5011,$B12,cmoney!$HA$3:$HA$5011,"="&amp;$A12))</f>
        <v>-0.54430944881889742</v>
      </c>
      <c r="DM12" s="12">
        <f>IF(COUNTIFS(cmoney!DO$3:DO$5011,$B12,cmoney!$HA$3:$HA$5011,"="&amp;$A12)=0,"",AVERAGEIFS(cmoney!DO$3:DO$5011,cmoney!DO$3:DO$5011,$B12,cmoney!$HA$3:$HA$5011,"="&amp;$A12))</f>
        <v>-0.28450091743119255</v>
      </c>
      <c r="DN12" s="12">
        <f>IF(COUNTIFS(cmoney!DP$3:DP$5011,$B12,cmoney!$HA$3:$HA$5011,"="&amp;$A12)=0,"",AVERAGEIFS(cmoney!DP$3:DP$5011,cmoney!DP$3:DP$5011,$B12,cmoney!$HA$3:$HA$5011,"="&amp;$A12))</f>
        <v>-1.1452918699186991</v>
      </c>
      <c r="DO12" s="12">
        <f>IF(COUNTIFS(cmoney!DQ$3:DQ$5011,$B12,cmoney!$HA$3:$HA$5011,"="&amp;$A12)=0,"",AVERAGEIFS(cmoney!DQ$3:DQ$5011,cmoney!DQ$3:DQ$5011,$B12,cmoney!$HA$3:$HA$5011,"="&amp;$A12))</f>
        <v>-0.18531060606060601</v>
      </c>
      <c r="DP12" s="12">
        <f>IF(COUNTIFS(cmoney!DR$3:DR$5011,$B12,cmoney!$HA$3:$HA$5011,"="&amp;$A12)=0,"",AVERAGEIFS(cmoney!DR$3:DR$5011,cmoney!DR$3:DR$5011,$B12,cmoney!$HA$3:$HA$5011,"="&amp;$A12))</f>
        <v>-0.22222941176470595</v>
      </c>
      <c r="DQ12" s="12">
        <f>IF(COUNTIFS(cmoney!DS$3:DS$5011,$B12,cmoney!$HA$3:$HA$5011,"="&amp;$A12)=0,"",AVERAGEIFS(cmoney!DS$3:DS$5011,cmoney!DS$3:DS$5011,$B12,cmoney!$HA$3:$HA$5011,"="&amp;$A12))</f>
        <v>-0.18047073170731709</v>
      </c>
      <c r="DR12" s="12">
        <f>IF(COUNTIFS(cmoney!DT$3:DT$5011,$B12,cmoney!$HA$3:$HA$5011,"="&amp;$A12)=0,"",AVERAGEIFS(cmoney!DT$3:DT$5011,cmoney!DT$3:DT$5011,$B12,cmoney!$HA$3:$HA$5011,"="&amp;$A12))</f>
        <v>-1.5589767741935485</v>
      </c>
      <c r="DS12" s="12">
        <f>IF(COUNTIFS(cmoney!DU$3:DU$5011,$B12,cmoney!$HA$3:$HA$5011,"="&amp;$A12)=0,"",AVERAGEIFS(cmoney!DU$3:DU$5011,cmoney!DU$3:DU$5011,$B12,cmoney!$HA$3:$HA$5011,"="&amp;$A12))</f>
        <v>-1.1991911764705883</v>
      </c>
      <c r="DT12" s="12">
        <f>IF(COUNTIFS(cmoney!DV$3:DV$5011,$B12,cmoney!$HA$3:$HA$5011,"="&amp;$A12)=0,"",AVERAGEIFS(cmoney!DV$3:DV$5011,cmoney!DV$3:DV$5011,$B12,cmoney!$HA$3:$HA$5011,"="&amp;$A12))</f>
        <v>-0.46247166666666667</v>
      </c>
      <c r="DU12" s="12">
        <f>IF(COUNTIFS(cmoney!DW$3:DW$5011,$B12,cmoney!$HA$3:$HA$5011,"="&amp;$A12)=0,"",AVERAGEIFS(cmoney!DW$3:DW$5011,cmoney!DW$3:DW$5011,$B12,cmoney!$HA$3:$HA$5011,"="&amp;$A12))</f>
        <v>-0.60991650485436899</v>
      </c>
      <c r="DV12" s="12">
        <f>IF(COUNTIFS(cmoney!DX$3:DX$5011,$B12,cmoney!$HA$3:$HA$5011,"="&amp;$A12)=0,"",AVERAGEIFS(cmoney!DX$3:DX$5011,cmoney!DX$3:DX$5011,$B12,cmoney!$HA$3:$HA$5011,"="&amp;$A12))</f>
        <v>-0.71616216216216222</v>
      </c>
      <c r="DW12" s="12">
        <f>IF(COUNTIFS(cmoney!DY$3:DY$5011,$B12,cmoney!$HA$3:$HA$5011,"="&amp;$A12)=0,"",AVERAGEIFS(cmoney!DY$3:DY$5011,cmoney!DY$3:DY$5011,$B12,cmoney!$HA$3:$HA$5011,"="&amp;$A12))</f>
        <v>-0.76307749999999974</v>
      </c>
      <c r="DX12" s="12">
        <f>IF(COUNTIFS(cmoney!DZ$3:DZ$5011,$B12,cmoney!$HA$3:$HA$5011,"="&amp;$A12)=0,"",AVERAGEIFS(cmoney!DZ$3:DZ$5011,cmoney!DZ$3:DZ$5011,$B12,cmoney!$HA$3:$HA$5011,"="&amp;$A12))</f>
        <v>-0.79457468354430372</v>
      </c>
      <c r="DY12" s="12">
        <f>IF(COUNTIFS(cmoney!EA$3:EA$5011,$B12,cmoney!$HA$3:$HA$5011,"="&amp;$A12)=0,"",AVERAGEIFS(cmoney!EA$3:EA$5011,cmoney!EA$3:EA$5011,$B12,cmoney!$HA$3:$HA$5011,"="&amp;$A12))</f>
        <v>-0.76544592592592597</v>
      </c>
      <c r="DZ12" s="12">
        <f>IF(COUNTIFS(cmoney!EB$3:EB$5011,$B12,cmoney!$HA$3:$HA$5011,"="&amp;$A12)=0,"",AVERAGEIFS(cmoney!EB$3:EB$5011,cmoney!EB$3:EB$5011,$B12,cmoney!$HA$3:$HA$5011,"="&amp;$A12))</f>
        <v>-0.75400915492957787</v>
      </c>
      <c r="EA12" s="12">
        <f>IF(COUNTIFS(cmoney!EC$3:EC$5011,$B12,cmoney!$HA$3:$HA$5011,"="&amp;$A12)=0,"",AVERAGEIFS(cmoney!EC$3:EC$5011,cmoney!EC$3:EC$5011,$B12,cmoney!$HA$3:$HA$5011,"="&amp;$A12))</f>
        <v>-0.68633906249999999</v>
      </c>
      <c r="EB12" s="12">
        <f>IF(COUNTIFS(cmoney!ED$3:ED$5011,$B12,cmoney!$HA$3:$HA$5011,"="&amp;$A12)=0,"",AVERAGEIFS(cmoney!ED$3:ED$5011,cmoney!ED$3:ED$5011,$B12,cmoney!$HA$3:$HA$5011,"="&amp;$A12))</f>
        <v>-0.90610476190476197</v>
      </c>
      <c r="EC12" s="12">
        <f>IF(COUNTIFS(cmoney!EE$3:EE$5011,$B12,cmoney!$HA$3:$HA$5011,"="&amp;$A12)=0,"",AVERAGEIFS(cmoney!EE$3:EE$5011,cmoney!EE$3:EE$5011,$B12,cmoney!$HA$3:$HA$5011,"="&amp;$A12))</f>
        <v>-0.20744411764705886</v>
      </c>
      <c r="ED12" s="12">
        <f>IF(COUNTIFS(cmoney!EF$3:EF$5011,$B12,cmoney!$HA$3:$HA$5011,"="&amp;$A12)=0,"",AVERAGEIFS(cmoney!EF$3:EF$5011,cmoney!EF$3:EF$5011,$B12,cmoney!$HA$3:$HA$5011,"="&amp;$A12))</f>
        <v>-0.31413908045976996</v>
      </c>
      <c r="EE12" s="12">
        <f>IF(COUNTIFS(cmoney!EG$3:EG$5011,$B12,cmoney!$HA$3:$HA$5011,"="&amp;$A12)=0,"",AVERAGEIFS(cmoney!EG$3:EG$5011,cmoney!EG$3:EG$5011,$B12,cmoney!$HA$3:$HA$5011,"="&amp;$A12))</f>
        <v>-0.39182031249999999</v>
      </c>
      <c r="EF12" s="12">
        <f>IF(COUNTIFS(cmoney!EH$3:EH$5011,$B12,cmoney!$HA$3:$HA$5011,"="&amp;$A12)=0,"",AVERAGEIFS(cmoney!EH$3:EH$5011,cmoney!EH$3:EH$5011,$B12,cmoney!$HA$3:$HA$5011,"="&amp;$A12))</f>
        <v>-0.31024285714285715</v>
      </c>
      <c r="EG12" s="12">
        <f>IF(COUNTIFS(cmoney!EI$3:EI$5011,$B12,cmoney!$HA$3:$HA$5011,"="&amp;$A12)=0,"",AVERAGEIFS(cmoney!EI$3:EI$5011,cmoney!EI$3:EI$5011,$B12,cmoney!$HA$3:$HA$5011,"="&amp;$A12))</f>
        <v>-0.28391200000000011</v>
      </c>
      <c r="EH12" s="12">
        <f>IF(COUNTIFS(cmoney!EJ$3:EJ$5011,$B12,cmoney!$HA$3:$HA$5011,"="&amp;$A12)=0,"",AVERAGEIFS(cmoney!EJ$3:EJ$5011,cmoney!EJ$3:EJ$5011,$B12,cmoney!$HA$3:$HA$5011,"="&amp;$A12))</f>
        <v>-0.28636551724137932</v>
      </c>
      <c r="EI12" s="12">
        <f>IF(COUNTIFS(cmoney!EK$3:EK$5011,$B12,cmoney!$HA$3:$HA$5011,"="&amp;$A12)=0,"",AVERAGEIFS(cmoney!EK$3:EK$5011,cmoney!EK$3:EK$5011,$B12,cmoney!$HA$3:$HA$5011,"="&amp;$A12))</f>
        <v>-0.46528378378378382</v>
      </c>
      <c r="EJ12" s="12">
        <f>IF(COUNTIFS(cmoney!EL$3:EL$5011,$B12,cmoney!$HA$3:$HA$5011,"="&amp;$A12)=0,"",AVERAGEIFS(cmoney!EL$3:EL$5011,cmoney!EL$3:EL$5011,$B12,cmoney!$HA$3:$HA$5011,"="&amp;$A12))</f>
        <v>-0.31293749999999998</v>
      </c>
      <c r="EK12" s="12">
        <f>IF(COUNTIFS(cmoney!EM$3:EM$5011,$B12,cmoney!$HA$3:$HA$5011,"="&amp;$A12)=0,"",AVERAGEIFS(cmoney!EM$3:EM$5011,cmoney!EM$3:EM$5011,$B12,cmoney!$HA$3:$HA$5011,"="&amp;$A12))</f>
        <v>-1.1306285714285713</v>
      </c>
      <c r="EL12" s="12">
        <f>IF(COUNTIFS(cmoney!EN$3:EN$5011,$B12,cmoney!$HA$3:$HA$5011,"="&amp;$A12)=0,"",AVERAGEIFS(cmoney!EN$3:EN$5011,cmoney!EN$3:EN$5011,$B12,cmoney!$HA$3:$HA$5011,"="&amp;$A12))</f>
        <v>-1.3782962962962966</v>
      </c>
      <c r="EM12" s="12">
        <f>IF(COUNTIFS(cmoney!EO$3:EO$5011,$B12,cmoney!$HA$3:$HA$5011,"="&amp;$A12)=0,"",AVERAGEIFS(cmoney!EO$3:EO$5011,cmoney!EO$3:EO$5011,$B12,cmoney!$HA$3:$HA$5011,"="&amp;$A12))</f>
        <v>-0.28663</v>
      </c>
      <c r="EN12" s="12">
        <f>IF(COUNTIFS(cmoney!EP$3:EP$5011,$B12,cmoney!$HA$3:$HA$5011,"="&amp;$A12)=0,"",AVERAGEIFS(cmoney!EP$3:EP$5011,cmoney!EP$3:EP$5011,$B12,cmoney!$HA$3:$HA$5011,"="&amp;$A12))</f>
        <v>-0.231325</v>
      </c>
      <c r="EO12" s="12">
        <f>IF(COUNTIFS(cmoney!EQ$3:EQ$5011,$B12,cmoney!$HA$3:$HA$5011,"="&amp;$A12)=0,"",AVERAGEIFS(cmoney!EQ$3:EQ$5011,cmoney!EQ$3:EQ$5011,$B12,cmoney!$HA$3:$HA$5011,"="&amp;$A12))</f>
        <v>-0.11247142857142857</v>
      </c>
      <c r="EP12" s="12">
        <f>IF(COUNTIFS(cmoney!ER$3:ER$5011,$B12,cmoney!$HA$3:$HA$5011,"="&amp;$A12)=0,"",AVERAGEIFS(cmoney!ER$3:ER$5011,cmoney!ER$3:ER$5011,$B12,cmoney!$HA$3:$HA$5011,"="&amp;$A12))</f>
        <v>-2.58446</v>
      </c>
      <c r="EQ12" s="12">
        <f>IF(COUNTIFS(cmoney!ES$3:ES$5011,$B12,cmoney!$HA$3:$HA$5011,"="&amp;$A12)=0,"",AVERAGEIFS(cmoney!ES$3:ES$5011,cmoney!ES$3:ES$5011,$B12,cmoney!$HA$3:$HA$5011,"="&amp;$A12))</f>
        <v>-0.44351428571428581</v>
      </c>
      <c r="ER12" s="12">
        <f>IF(COUNTIFS(cmoney!ET$3:ET$5011,$B12,cmoney!$HA$3:$HA$5011,"="&amp;$A12)=0,"",AVERAGEIFS(cmoney!ET$3:ET$5011,cmoney!ET$3:ET$5011,$B12,cmoney!$HA$3:$HA$5011,"="&amp;$A12))</f>
        <v>-0.42756086956521738</v>
      </c>
      <c r="ES12" s="12">
        <f>IF(COUNTIFS(cmoney!EU$3:EU$5011,$B12,cmoney!$HA$3:$HA$5011,"="&amp;$A12)=0,"",AVERAGEIFS(cmoney!EU$3:EU$5011,cmoney!EU$3:EU$5011,$B12,cmoney!$HA$3:$HA$5011,"="&amp;$A12))</f>
        <v>-0.27914117647058828</v>
      </c>
      <c r="ET12" s="12">
        <f>IF(COUNTIFS(cmoney!EV$3:EV$5011,$B12,cmoney!$HA$3:$HA$5011,"="&amp;$A12)=0,"",AVERAGEIFS(cmoney!EV$3:EV$5011,cmoney!EV$3:EV$5011,$B12,cmoney!$HA$3:$HA$5011,"="&amp;$A12))</f>
        <v>-0.97015714285714272</v>
      </c>
      <c r="EU12" s="12" t="str">
        <f>IF(COUNTIFS(cmoney!EW$3:EW$5011,$B12,cmoney!$HA$3:$HA$5011,"="&amp;$A12)=0,"",AVERAGEIFS(cmoney!EW$3:EW$5011,cmoney!EW$3:EW$5011,$B12,cmoney!$HA$3:$HA$5011,"="&amp;$A12))</f>
        <v/>
      </c>
      <c r="EV12" s="12">
        <f>IF(COUNTIFS(cmoney!EX$3:EX$5011,$B12,cmoney!$HA$3:$HA$5011,"="&amp;$A12)=0,"",AVERAGEIFS(cmoney!EX$3:EX$5011,cmoney!EX$3:EX$5011,$B12,cmoney!$HA$3:$HA$5011,"="&amp;$A12))</f>
        <v>-1.57314</v>
      </c>
      <c r="EW12" s="12">
        <f>IF(COUNTIFS(cmoney!EY$3:EY$5011,$B12,cmoney!$HA$3:$HA$5011,"="&amp;$A12)=0,"",AVERAGEIFS(cmoney!EY$3:EY$5011,cmoney!EY$3:EY$5011,$B12,cmoney!$HA$3:$HA$5011,"="&amp;$A12))</f>
        <v>-0.40123999999999993</v>
      </c>
      <c r="EX12" s="12">
        <f>IF(COUNTIFS(cmoney!EZ$3:EZ$5011,$B12,cmoney!$HA$3:$HA$5011,"="&amp;$A12)=0,"",AVERAGEIFS(cmoney!EZ$3:EZ$5011,cmoney!EZ$3:EZ$5011,$B12,cmoney!$HA$3:$HA$5011,"="&amp;$A12))</f>
        <v>-0.237125</v>
      </c>
      <c r="EY12" s="12" t="str">
        <f>IF(COUNTIFS(cmoney!FA$3:FA$5011,$B12,cmoney!$HA$3:$HA$5011,"="&amp;$A12)=0,"",AVERAGEIFS(cmoney!FA$3:FA$5011,cmoney!FA$3:FA$5011,$B12,cmoney!$HA$3:$HA$5011,"="&amp;$A12))</f>
        <v/>
      </c>
      <c r="EZ12" s="12" t="str">
        <f>IF(COUNTIFS(cmoney!FB$3:FB$5011,$B12,cmoney!$HA$3:$HA$5011,"="&amp;$A12)=0,"",AVERAGEIFS(cmoney!FB$3:FB$5011,cmoney!FB$3:FB$5011,$B12,cmoney!$HA$3:$HA$5011,"="&amp;$A12))</f>
        <v/>
      </c>
      <c r="FA12" s="12" t="str">
        <f>IF(COUNTIFS(cmoney!FC$3:FC$5011,$B12,cmoney!$HA$3:$HA$5011,"="&amp;$A12)=0,"",AVERAGEIFS(cmoney!FC$3:FC$5011,cmoney!FC$3:FC$5011,$B12,cmoney!$HA$3:$HA$5011,"="&amp;$A12))</f>
        <v/>
      </c>
      <c r="FB12" s="12" t="str">
        <f>IF(COUNTIFS(cmoney!FD$3:FD$5011,$B12,cmoney!$HA$3:$HA$5011,"="&amp;$A12)=0,"",AVERAGEIFS(cmoney!FD$3:FD$5011,cmoney!FD$3:FD$5011,$B12,cmoney!$HA$3:$HA$5011,"="&amp;$A12))</f>
        <v/>
      </c>
      <c r="FC12" s="12" t="str">
        <f>IF(COUNTIFS(cmoney!FE$3:FE$5011,$B12,cmoney!$HA$3:$HA$5011,"="&amp;$A12)=0,"",AVERAGEIFS(cmoney!FE$3:FE$5011,cmoney!FE$3:FE$5011,$B12,cmoney!$HA$3:$HA$5011,"="&amp;$A12))</f>
        <v/>
      </c>
      <c r="FD12" s="12" t="str">
        <f>IF(COUNTIFS(cmoney!FF$3:FF$5011,$B12,cmoney!$HA$3:$HA$5011,"="&amp;$A12)=0,"",AVERAGEIFS(cmoney!FF$3:FF$5011,cmoney!FF$3:FF$5011,$B12,cmoney!$HA$3:$HA$5011,"="&amp;$A12))</f>
        <v/>
      </c>
      <c r="FE12" s="12" t="str">
        <f>IF(COUNTIFS(cmoney!FG$3:FG$5011,$B12,cmoney!$HA$3:$HA$5011,"="&amp;$A12)=0,"",AVERAGEIFS(cmoney!FG$3:FG$5011,cmoney!FG$3:FG$5011,$B12,cmoney!$HA$3:$HA$5011,"="&amp;$A12))</f>
        <v/>
      </c>
      <c r="FF12" s="12" t="str">
        <f>IF(COUNTIFS(cmoney!FH$3:FH$5011,$B12,cmoney!$HA$3:$HA$5011,"="&amp;$A12)=0,"",AVERAGEIFS(cmoney!FH$3:FH$5011,cmoney!FH$3:FH$5011,$B12,cmoney!$HA$3:$HA$5011,"="&amp;$A12))</f>
        <v/>
      </c>
      <c r="FG12" s="12" t="str">
        <f>IF(COUNTIFS(cmoney!FI$3:FI$5011,$B12,cmoney!$HA$3:$HA$5011,"="&amp;$A12)=0,"",AVERAGEIFS(cmoney!FI$3:FI$5011,cmoney!FI$3:FI$5011,$B12,cmoney!$HA$3:$HA$5011,"="&amp;$A12))</f>
        <v/>
      </c>
      <c r="FH12" s="12" t="str">
        <f>IF(COUNTIFS(cmoney!FJ$3:FJ$5011,$B12,cmoney!$HA$3:$HA$5011,"="&amp;$A12)=0,"",AVERAGEIFS(cmoney!FJ$3:FJ$5011,cmoney!FJ$3:FJ$5011,$B12,cmoney!$HA$3:$HA$5011,"="&amp;$A12))</f>
        <v/>
      </c>
      <c r="FI12" s="12" t="str">
        <f>IF(COUNTIFS(cmoney!FK$3:FK$5011,$B12,cmoney!$HA$3:$HA$5011,"="&amp;$A12)=0,"",AVERAGEIFS(cmoney!FK$3:FK$5011,cmoney!FK$3:FK$5011,$B12,cmoney!$HA$3:$HA$5011,"="&amp;$A12))</f>
        <v/>
      </c>
      <c r="FJ12" s="12" t="str">
        <f>IF(COUNTIFS(cmoney!FL$3:FL$5011,$B12,cmoney!$HA$3:$HA$5011,"="&amp;$A12)=0,"",AVERAGEIFS(cmoney!FL$3:FL$5011,cmoney!FL$3:FL$5011,$B12,cmoney!$HA$3:$HA$5011,"="&amp;$A12))</f>
        <v/>
      </c>
      <c r="FK12" s="12" t="str">
        <f>IF(COUNTIFS(cmoney!FM$3:FM$5011,$B12,cmoney!$HA$3:$HA$5011,"="&amp;$A12)=0,"",AVERAGEIFS(cmoney!FM$3:FM$5011,cmoney!FM$3:FM$5011,$B12,cmoney!$HA$3:$HA$5011,"="&amp;$A12))</f>
        <v/>
      </c>
      <c r="FL12" s="12" t="str">
        <f>IF(COUNTIFS(cmoney!FN$3:FN$5011,$B12,cmoney!$HA$3:$HA$5011,"="&amp;$A12)=0,"",AVERAGEIFS(cmoney!FN$3:FN$5011,cmoney!FN$3:FN$5011,$B12,cmoney!$HA$3:$HA$5011,"="&amp;$A12))</f>
        <v/>
      </c>
      <c r="FM12" s="12" t="str">
        <f>IF(COUNTIFS(cmoney!FO$3:FO$5011,$B12,cmoney!$HA$3:$HA$5011,"="&amp;$A12)=0,"",AVERAGEIFS(cmoney!FO$3:FO$5011,cmoney!FO$3:FO$5011,$B12,cmoney!$HA$3:$HA$5011,"="&amp;$A12))</f>
        <v/>
      </c>
      <c r="FN12" s="12" t="str">
        <f>IF(COUNTIFS(cmoney!FP$3:FP$5011,$B12,cmoney!$HA$3:$HA$5011,"="&amp;$A12)=0,"",AVERAGEIFS(cmoney!FP$3:FP$5011,cmoney!FP$3:FP$5011,$B12,cmoney!$HA$3:$HA$5011,"="&amp;$A12))</f>
        <v/>
      </c>
      <c r="FO12" s="12" t="str">
        <f>IF(COUNTIFS(cmoney!FQ$3:FQ$5011,$B12,cmoney!$HA$3:$HA$5011,"="&amp;$A12)=0,"",AVERAGEIFS(cmoney!FQ$3:FQ$5011,cmoney!FQ$3:FQ$5011,$B12,cmoney!$HA$3:$HA$5011,"="&amp;$A12))</f>
        <v/>
      </c>
      <c r="FP12" s="12" t="str">
        <f>IF(COUNTIFS(cmoney!FR$3:FR$5011,$B12,cmoney!$HA$3:$HA$5011,"="&amp;$A12)=0,"",AVERAGEIFS(cmoney!FR$3:FR$5011,cmoney!FR$3:FR$5011,$B12,cmoney!$HA$3:$HA$5011,"="&amp;$A12))</f>
        <v/>
      </c>
      <c r="FQ12" s="12" t="str">
        <f>IF(COUNTIFS(cmoney!FS$3:FS$5011,$B12,cmoney!$HA$3:$HA$5011,"="&amp;$A12)=0,"",AVERAGEIFS(cmoney!FS$3:FS$5011,cmoney!FS$3:FS$5011,$B12,cmoney!$HA$3:$HA$5011,"="&amp;$A12))</f>
        <v/>
      </c>
      <c r="FR12" s="12" t="str">
        <f>IF(COUNTIFS(cmoney!FT$3:FT$5011,$B12,cmoney!$HA$3:$HA$5011,"="&amp;$A12)=0,"",AVERAGEIFS(cmoney!FT$3:FT$5011,cmoney!FT$3:FT$5011,$B12,cmoney!$HA$3:$HA$5011,"="&amp;$A12))</f>
        <v/>
      </c>
      <c r="FS12" s="12" t="str">
        <f>IF(COUNTIFS(cmoney!FU$3:FU$5011,$B12,cmoney!$HA$3:$HA$5011,"="&amp;$A12)=0,"",AVERAGEIFS(cmoney!FU$3:FU$5011,cmoney!FU$3:FU$5011,$B12,cmoney!$HA$3:$HA$5011,"="&amp;$A12))</f>
        <v/>
      </c>
      <c r="FT12" s="12" t="str">
        <f>IF(COUNTIFS(cmoney!FV$3:FV$5011,$B12,cmoney!$HA$3:$HA$5011,"="&amp;$A12)=0,"",AVERAGEIFS(cmoney!FV$3:FV$5011,cmoney!FV$3:FV$5011,$B12,cmoney!$HA$3:$HA$5011,"="&amp;$A12))</f>
        <v/>
      </c>
      <c r="FU12" s="12" t="str">
        <f>IF(COUNTIFS(cmoney!FW$3:FW$5011,$B12,cmoney!$HA$3:$HA$5011,"="&amp;$A12)=0,"",AVERAGEIFS(cmoney!FW$3:FW$5011,cmoney!FW$3:FW$5011,$B12,cmoney!$HA$3:$HA$5011,"="&amp;$A12))</f>
        <v/>
      </c>
      <c r="FV12" s="12" t="str">
        <f>IF(COUNTIFS(cmoney!FX$3:FX$5011,$B12,cmoney!$HA$3:$HA$5011,"="&amp;$A12)=0,"",AVERAGEIFS(cmoney!FX$3:FX$5011,cmoney!FX$3:FX$5011,$B12,cmoney!$HA$3:$HA$5011,"="&amp;$A12))</f>
        <v/>
      </c>
      <c r="FW12" s="12" t="str">
        <f>IF(COUNTIFS(cmoney!FY$3:FY$5011,$B12,cmoney!$HA$3:$HA$5011,"="&amp;$A12)=0,"",AVERAGEIFS(cmoney!FY$3:FY$5011,cmoney!FY$3:FY$5011,$B12,cmoney!$HA$3:$HA$5011,"="&amp;$A12))</f>
        <v/>
      </c>
      <c r="FX12" s="12" t="str">
        <f>IF(COUNTIFS(cmoney!FZ$3:FZ$5011,$B12,cmoney!$HA$3:$HA$5011,"="&amp;$A12)=0,"",AVERAGEIFS(cmoney!FZ$3:FZ$5011,cmoney!FZ$3:FZ$5011,$B12,cmoney!$HA$3:$HA$5011,"="&amp;$A12))</f>
        <v/>
      </c>
      <c r="FY12" s="12" t="str">
        <f>IF(COUNTIFS(cmoney!GA$3:GA$5011,$B12,cmoney!$HA$3:$HA$5011,"="&amp;$A12)=0,"",AVERAGEIFS(cmoney!GA$3:GA$5011,cmoney!GA$3:GA$5011,$B12,cmoney!$HA$3:$HA$5011,"="&amp;$A12))</f>
        <v/>
      </c>
      <c r="FZ12" s="12" t="str">
        <f>IF(COUNTIFS(cmoney!GB$3:GB$5011,$B12,cmoney!$HA$3:$HA$5011,"="&amp;$A12)=0,"",AVERAGEIFS(cmoney!GB$3:GB$5011,cmoney!GB$3:GB$5011,$B12,cmoney!$HA$3:$HA$5011,"="&amp;$A12))</f>
        <v/>
      </c>
      <c r="GA12" s="12" t="str">
        <f>IF(COUNTIFS(cmoney!GC$3:GC$5011,$B12,cmoney!$HA$3:$HA$5011,"="&amp;$A12)=0,"",AVERAGEIFS(cmoney!GC$3:GC$5011,cmoney!GC$3:GC$5011,$B12,cmoney!$HA$3:$HA$5011,"="&amp;$A12))</f>
        <v/>
      </c>
      <c r="GB12" s="12" t="str">
        <f>IF(COUNTIFS(cmoney!GD$3:GD$5011,$B12,cmoney!$HA$3:$HA$5011,"="&amp;$A12)=0,"",AVERAGEIFS(cmoney!GD$3:GD$5011,cmoney!GD$3:GD$5011,$B12,cmoney!$HA$3:$HA$5011,"="&amp;$A12))</f>
        <v/>
      </c>
      <c r="GC12" s="12" t="str">
        <f>IF(COUNTIFS(cmoney!GE$3:GE$5011,$B12,cmoney!$HA$3:$HA$5011,"="&amp;$A12)=0,"",AVERAGEIFS(cmoney!GE$3:GE$5011,cmoney!GE$3:GE$5011,$B12,cmoney!$HA$3:$HA$5011,"="&amp;$A12))</f>
        <v/>
      </c>
      <c r="GD12" s="12" t="str">
        <f>IF(COUNTIFS(cmoney!GF$3:GF$5011,$B12,cmoney!$HA$3:$HA$5011,"="&amp;$A12)=0,"",AVERAGEIFS(cmoney!GF$3:GF$5011,cmoney!GF$3:GF$5011,$B12,cmoney!$HA$3:$HA$5011,"="&amp;$A12))</f>
        <v/>
      </c>
      <c r="GE12" s="12" t="str">
        <f>IF(COUNTIFS(cmoney!GG$3:GG$5011,$B12,cmoney!$HA$3:$HA$5011,"="&amp;$A12)=0,"",AVERAGEIFS(cmoney!GG$3:GG$5011,cmoney!GG$3:GG$5011,$B12,cmoney!$HA$3:$HA$5011,"="&amp;$A12))</f>
        <v/>
      </c>
      <c r="GF12" s="12" t="str">
        <f>IF(COUNTIFS(cmoney!GH$3:GH$5011,$B12,cmoney!$HA$3:$HA$5011,"="&amp;$A12)=0,"",AVERAGEIFS(cmoney!GH$3:GH$5011,cmoney!GH$3:GH$5011,$B12,cmoney!$HA$3:$HA$5011,"="&amp;$A12))</f>
        <v/>
      </c>
      <c r="GG12" s="12">
        <f>IF(COUNTIFS(cmoney!GI$3:GI$5011,$B12,cmoney!$HA$3:$HA$5011,"="&amp;$A12)=0,"",AVERAGEIFS(cmoney!GI$3:GI$5011,cmoney!GI$3:GI$5011,$B12,cmoney!$HA$3:$HA$5011,"="&amp;$A12))</f>
        <v>-1.663169642857143</v>
      </c>
      <c r="GH12" s="12" t="str">
        <f>IF(COUNTIFS(cmoney!GJ$3:GJ$5011,$B12,cmoney!$HA$3:$HA$5011,"="&amp;$A12)=0,"",AVERAGEIFS(cmoney!GJ$3:GJ$5011,cmoney!GJ$3:GJ$5011,$B12,cmoney!$HA$3:$HA$5011,"="&amp;$A12))</f>
        <v/>
      </c>
      <c r="GI12" s="12" t="str">
        <f>IF(COUNTIFS(cmoney!GK$3:GK$5011,$B12,cmoney!$HA$3:$HA$5011,"="&amp;$A12)=0,"",AVERAGEIFS(cmoney!GK$3:GK$5011,cmoney!GK$3:GK$5011,$B12,cmoney!$HA$3:$HA$5011,"="&amp;$A12))</f>
        <v/>
      </c>
      <c r="GJ12" s="12" t="str">
        <f>IF(COUNTIFS(cmoney!GL$3:GL$5011,$B12,cmoney!$HA$3:$HA$5011,"="&amp;$A12)=0,"",AVERAGEIFS(cmoney!GL$3:GL$5011,cmoney!GL$3:GL$5011,$B12,cmoney!$HA$3:$HA$5011,"="&amp;$A12))</f>
        <v/>
      </c>
      <c r="GK12" s="12" t="str">
        <f>IF(COUNTIFS(cmoney!GM$3:GM$5011,$B12,cmoney!$HA$3:$HA$5011,"="&amp;$A12)=0,"",AVERAGEIFS(cmoney!GM$3:GM$5011,cmoney!GM$3:GM$5011,$B12,cmoney!$HA$3:$HA$5011,"="&amp;$A12))</f>
        <v/>
      </c>
      <c r="GL12" s="12" t="str">
        <f>IF(COUNTIFS(cmoney!GN$3:GN$5011,$B12,cmoney!$HA$3:$HA$5011,"="&amp;$A12)=0,"",AVERAGEIFS(cmoney!GN$3:GN$5011,cmoney!GN$3:GN$5011,$B12,cmoney!$HA$3:$HA$5011,"="&amp;$A12))</f>
        <v/>
      </c>
      <c r="GM12" s="12" t="str">
        <f>IF(COUNTIFS(cmoney!GO$3:GO$5011,$B12,cmoney!$HA$3:$HA$5011,"="&amp;$A12)=0,"",AVERAGEIFS(cmoney!GO$3:GO$5011,cmoney!GO$3:GO$5011,$B12,cmoney!$HA$3:$HA$5011,"="&amp;$A12))</f>
        <v/>
      </c>
      <c r="GN12" s="12" t="str">
        <f>IF(COUNTIFS(cmoney!GP$3:GP$5011,$B12,cmoney!$HA$3:$HA$5011,"="&amp;$A12)=0,"",AVERAGEIFS(cmoney!GP$3:GP$5011,cmoney!GP$3:GP$5011,$B12,cmoney!$HA$3:$HA$5011,"="&amp;$A12))</f>
        <v/>
      </c>
      <c r="GO12" s="12" t="str">
        <f>IF(COUNTIFS(cmoney!GQ$3:GQ$5011,$B12,cmoney!$HA$3:$HA$5011,"="&amp;$A12)=0,"",AVERAGEIFS(cmoney!GQ$3:GQ$5011,cmoney!GQ$3:GQ$5011,$B12,cmoney!$HA$3:$HA$5011,"="&amp;$A12))</f>
        <v/>
      </c>
      <c r="GP12" s="12" t="str">
        <f>IF(COUNTIFS(cmoney!GR$3:GR$5011,$B12,cmoney!$HA$3:$HA$5011,"="&amp;$A12)=0,"",AVERAGEIFS(cmoney!GR$3:GR$5011,cmoney!GR$3:GR$5011,$B12,cmoney!$HA$3:$HA$5011,"="&amp;$A12))</f>
        <v/>
      </c>
      <c r="GQ12" s="12" t="str">
        <f>IF(COUNTIFS(cmoney!GS$3:GS$5011,$B12,cmoney!$HA$3:$HA$5011,"="&amp;$A12)=0,"",AVERAGEIFS(cmoney!GS$3:GS$5011,cmoney!GS$3:GS$5011,$B12,cmoney!$HA$3:$HA$5011,"="&amp;$A12))</f>
        <v/>
      </c>
      <c r="GR12" s="12" t="str">
        <f>IF(COUNTIFS(cmoney!GT$3:GT$5011,$B12,cmoney!$HA$3:$HA$5011,"="&amp;$A12)=0,"",AVERAGEIFS(cmoney!GT$3:GT$5011,cmoney!GT$3:GT$5011,$B12,cmoney!$HA$3:$HA$5011,"="&amp;$A12))</f>
        <v/>
      </c>
      <c r="GS12" s="12" t="str">
        <f>IF(COUNTIFS(cmoney!GU$3:GU$5011,$B12,cmoney!$HA$3:$HA$5011,"="&amp;$A12)=0,"",AVERAGEIFS(cmoney!GU$3:GU$5011,cmoney!GU$3:GU$5011,$B12,cmoney!$HA$3:$HA$5011,"="&amp;$A12))</f>
        <v/>
      </c>
      <c r="GT12" s="12" t="str">
        <f>IF(COUNTIFS(cmoney!GV$3:GV$5011,$B12,cmoney!$HA$3:$HA$5011,"="&amp;$A12)=0,"",AVERAGEIFS(cmoney!GV$3:GV$5011,cmoney!GV$3:GV$5011,$B12,cmoney!$HA$3:$HA$5011,"="&amp;$A12))</f>
        <v/>
      </c>
    </row>
    <row r="13" spans="1:202">
      <c r="A13" s="9">
        <v>2018</v>
      </c>
      <c r="B13" s="10" t="s">
        <v>686</v>
      </c>
      <c r="C13" s="10" t="s">
        <v>1239</v>
      </c>
      <c r="D13" s="15">
        <f>IF(COUNTIFS(cmoney!F$3:F$5011,$B13,cmoney!$HA$3:$HA$5011,"="&amp;$A13)=0,"",COUNTIFS(cmoney!F$3:F$5011,$B13,cmoney!$HA$3:$HA$5011,"="&amp;$A13))</f>
        <v>147</v>
      </c>
      <c r="E13" s="15">
        <f>IF(COUNTIFS(cmoney!G$3:G$5011,$B13,cmoney!$HA$3:$HA$5011,"="&amp;$A13)=0,"",COUNTIFS(cmoney!G$3:G$5011,$B13,cmoney!$HA$3:$HA$5011,"="&amp;$A13))</f>
        <v>168</v>
      </c>
      <c r="F13" s="15">
        <f>IF(COUNTIFS(cmoney!H$3:H$5011,$B13,cmoney!$HA$3:$HA$5011,"="&amp;$A13)=0,"",COUNTIFS(cmoney!H$3:H$5011,$B13,cmoney!$HA$3:$HA$5011,"="&amp;$A13))</f>
        <v>131</v>
      </c>
      <c r="G13" s="15">
        <f>IF(COUNTIFS(cmoney!I$3:I$5011,$B13,cmoney!$HA$3:$HA$5011,"="&amp;$A13)=0,"",COUNTIFS(cmoney!I$3:I$5011,$B13,cmoney!$HA$3:$HA$5011,"="&amp;$A13))</f>
        <v>223</v>
      </c>
      <c r="H13" s="15">
        <f>IF(COUNTIFS(cmoney!J$3:J$5011,$B13,cmoney!$HA$3:$HA$5011,"="&amp;$A13)=0,"",COUNTIFS(cmoney!J$3:J$5011,$B13,cmoney!$HA$3:$HA$5011,"="&amp;$A13))</f>
        <v>199</v>
      </c>
      <c r="I13" s="15">
        <f>IF(COUNTIFS(cmoney!K$3:K$5011,$B13,cmoney!$HA$3:$HA$5011,"="&amp;$A13)=0,"",COUNTIFS(cmoney!K$3:K$5011,$B13,cmoney!$HA$3:$HA$5011,"="&amp;$A13))</f>
        <v>210</v>
      </c>
      <c r="J13" s="15">
        <f>IF(COUNTIFS(cmoney!L$3:L$5011,$B13,cmoney!$HA$3:$HA$5011,"="&amp;$A13)=0,"",COUNTIFS(cmoney!L$3:L$5011,$B13,cmoney!$HA$3:$HA$5011,"="&amp;$A13))</f>
        <v>125</v>
      </c>
      <c r="K13" s="15">
        <f>IF(COUNTIFS(cmoney!M$3:M$5011,$B13,cmoney!$HA$3:$HA$5011,"="&amp;$A13)=0,"",COUNTIFS(cmoney!M$3:M$5011,$B13,cmoney!$HA$3:$HA$5011,"="&amp;$A13))</f>
        <v>237</v>
      </c>
      <c r="L13" s="15">
        <f>IF(COUNTIFS(cmoney!N$3:N$5011,$B13,cmoney!$HA$3:$HA$5011,"="&amp;$A13)=0,"",COUNTIFS(cmoney!N$3:N$5011,$B13,cmoney!$HA$3:$HA$5011,"="&amp;$A13))</f>
        <v>224</v>
      </c>
      <c r="M13" s="15">
        <f>IF(COUNTIFS(cmoney!O$3:O$5011,$B13,cmoney!$HA$3:$HA$5011,"="&amp;$A13)=0,"",COUNTIFS(cmoney!O$3:O$5011,$B13,cmoney!$HA$3:$HA$5011,"="&amp;$A13))</f>
        <v>215</v>
      </c>
      <c r="N13" s="15">
        <f>IF(COUNTIFS(cmoney!P$3:P$5011,$B13,cmoney!$HA$3:$HA$5011,"="&amp;$A13)=0,"",COUNTIFS(cmoney!P$3:P$5011,$B13,cmoney!$HA$3:$HA$5011,"="&amp;$A13))</f>
        <v>112</v>
      </c>
      <c r="O13" s="15">
        <f>IF(COUNTIFS(cmoney!Q$3:Q$5011,$B13,cmoney!$HA$3:$HA$5011,"="&amp;$A13)=0,"",COUNTIFS(cmoney!Q$3:Q$5011,$B13,cmoney!$HA$3:$HA$5011,"="&amp;$A13))</f>
        <v>171</v>
      </c>
      <c r="P13" s="15">
        <f>IF(COUNTIFS(cmoney!R$3:R$5011,$B13,cmoney!$HA$3:$HA$5011,"="&amp;$A13)=0,"",COUNTIFS(cmoney!R$3:R$5011,$B13,cmoney!$HA$3:$HA$5011,"="&amp;$A13))</f>
        <v>225</v>
      </c>
      <c r="Q13" s="15">
        <f>IF(COUNTIFS(cmoney!S$3:S$5011,$B13,cmoney!$HA$3:$HA$5011,"="&amp;$A13)=0,"",COUNTIFS(cmoney!S$3:S$5011,$B13,cmoney!$HA$3:$HA$5011,"="&amp;$A13))</f>
        <v>194</v>
      </c>
      <c r="R13" s="15">
        <f>IF(COUNTIFS(cmoney!T$3:T$5011,$B13,cmoney!$HA$3:$HA$5011,"="&amp;$A13)=0,"",COUNTIFS(cmoney!T$3:T$5011,$B13,cmoney!$HA$3:$HA$5011,"="&amp;$A13))</f>
        <v>143</v>
      </c>
      <c r="S13" s="15">
        <f>IF(COUNTIFS(cmoney!U$3:U$5011,$B13,cmoney!$HA$3:$HA$5011,"="&amp;$A13)=0,"",COUNTIFS(cmoney!U$3:U$5011,$B13,cmoney!$HA$3:$HA$5011,"="&amp;$A13))</f>
        <v>149</v>
      </c>
      <c r="T13" s="15">
        <f>IF(COUNTIFS(cmoney!V$3:V$5011,$B13,cmoney!$HA$3:$HA$5011,"="&amp;$A13)=0,"",COUNTIFS(cmoney!V$3:V$5011,$B13,cmoney!$HA$3:$HA$5011,"="&amp;$A13))</f>
        <v>210</v>
      </c>
      <c r="U13" s="15">
        <f>IF(COUNTIFS(cmoney!W$3:W$5011,$B13,cmoney!$HA$3:$HA$5011,"="&amp;$A13)=0,"",COUNTIFS(cmoney!W$3:W$5011,$B13,cmoney!$HA$3:$HA$5011,"="&amp;$A13))</f>
        <v>58</v>
      </c>
      <c r="V13" s="15">
        <f>IF(COUNTIFS(cmoney!X$3:X$5011,$B13,cmoney!$HA$3:$HA$5011,"="&amp;$A13)=0,"",COUNTIFS(cmoney!X$3:X$5011,$B13,cmoney!$HA$3:$HA$5011,"="&amp;$A13))</f>
        <v>86</v>
      </c>
      <c r="W13" s="15">
        <f>IF(COUNTIFS(cmoney!Y$3:Y$5011,$B13,cmoney!$HA$3:$HA$5011,"="&amp;$A13)=0,"",COUNTIFS(cmoney!Y$3:Y$5011,$B13,cmoney!$HA$3:$HA$5011,"="&amp;$A13))</f>
        <v>146</v>
      </c>
      <c r="X13" s="15">
        <f>IF(COUNTIFS(cmoney!Z$3:Z$5011,$B13,cmoney!$HA$3:$HA$5011,"="&amp;$A13)=0,"",COUNTIFS(cmoney!Z$3:Z$5011,$B13,cmoney!$HA$3:$HA$5011,"="&amp;$A13))</f>
        <v>73</v>
      </c>
      <c r="Y13" s="15">
        <f>IF(COUNTIFS(cmoney!AA$3:AA$5011,$B13,cmoney!$HA$3:$HA$5011,"="&amp;$A13)=0,"",COUNTIFS(cmoney!AA$3:AA$5011,$B13,cmoney!$HA$3:$HA$5011,"="&amp;$A13))</f>
        <v>139</v>
      </c>
      <c r="Z13" s="15">
        <f>IF(COUNTIFS(cmoney!AB$3:AB$5011,$B13,cmoney!$HA$3:$HA$5011,"="&amp;$A13)=0,"",COUNTIFS(cmoney!AB$3:AB$5011,$B13,cmoney!$HA$3:$HA$5011,"="&amp;$A13))</f>
        <v>128</v>
      </c>
      <c r="AA13" s="15">
        <f>IF(COUNTIFS(cmoney!AC$3:AC$5011,$B13,cmoney!$HA$3:$HA$5011,"="&amp;$A13)=0,"",COUNTIFS(cmoney!AC$3:AC$5011,$B13,cmoney!$HA$3:$HA$5011,"="&amp;$A13))</f>
        <v>102</v>
      </c>
      <c r="AB13" s="15">
        <f>IF(COUNTIFS(cmoney!AD$3:AD$5011,$B13,cmoney!$HA$3:$HA$5011,"="&amp;$A13)=0,"",COUNTIFS(cmoney!AD$3:AD$5011,$B13,cmoney!$HA$3:$HA$5011,"="&amp;$A13))</f>
        <v>117</v>
      </c>
      <c r="AC13" s="15">
        <f>IF(COUNTIFS(cmoney!AE$3:AE$5011,$B13,cmoney!$HA$3:$HA$5011,"="&amp;$A13)=0,"",COUNTIFS(cmoney!AE$3:AE$5011,$B13,cmoney!$HA$3:$HA$5011,"="&amp;$A13))</f>
        <v>75</v>
      </c>
      <c r="AD13" s="15">
        <f>IF(COUNTIFS(cmoney!AF$3:AF$5011,$B13,cmoney!$HA$3:$HA$5011,"="&amp;$A13)=0,"",COUNTIFS(cmoney!AF$3:AF$5011,$B13,cmoney!$HA$3:$HA$5011,"="&amp;$A13))</f>
        <v>130</v>
      </c>
      <c r="AE13" s="15">
        <f>IF(COUNTIFS(cmoney!AG$3:AG$5011,$B13,cmoney!$HA$3:$HA$5011,"="&amp;$A13)=0,"",COUNTIFS(cmoney!AG$3:AG$5011,$B13,cmoney!$HA$3:$HA$5011,"="&amp;$A13))</f>
        <v>132</v>
      </c>
      <c r="AF13" s="15">
        <f>IF(COUNTIFS(cmoney!AH$3:AH$5011,$B13,cmoney!$HA$3:$HA$5011,"="&amp;$A13)=0,"",COUNTIFS(cmoney!AH$3:AH$5011,$B13,cmoney!$HA$3:$HA$5011,"="&amp;$A13))</f>
        <v>146</v>
      </c>
      <c r="AG13" s="15">
        <f>IF(COUNTIFS(cmoney!AI$3:AI$5011,$B13,cmoney!$HA$3:$HA$5011,"="&amp;$A13)=0,"",COUNTIFS(cmoney!AI$3:AI$5011,$B13,cmoney!$HA$3:$HA$5011,"="&amp;$A13))</f>
        <v>152</v>
      </c>
      <c r="AH13" s="15">
        <f>IF(COUNTIFS(cmoney!AJ$3:AJ$5011,$B13,cmoney!$HA$3:$HA$5011,"="&amp;$A13)=0,"",COUNTIFS(cmoney!AJ$3:AJ$5011,$B13,cmoney!$HA$3:$HA$5011,"="&amp;$A13))</f>
        <v>164</v>
      </c>
      <c r="AI13" s="15">
        <f>IF(COUNTIFS(cmoney!AK$3:AK$5011,$B13,cmoney!$HA$3:$HA$5011,"="&amp;$A13)=0,"",COUNTIFS(cmoney!AK$3:AK$5011,$B13,cmoney!$HA$3:$HA$5011,"="&amp;$A13))</f>
        <v>133</v>
      </c>
      <c r="AJ13" s="15">
        <f>IF(COUNTIFS(cmoney!AL$3:AL$5011,$B13,cmoney!$HA$3:$HA$5011,"="&amp;$A13)=0,"",COUNTIFS(cmoney!AL$3:AL$5011,$B13,cmoney!$HA$3:$HA$5011,"="&amp;$A13))</f>
        <v>161</v>
      </c>
      <c r="AK13" s="15">
        <f>IF(COUNTIFS(cmoney!AM$3:AM$5011,$B13,cmoney!$HA$3:$HA$5011,"="&amp;$A13)=0,"",COUNTIFS(cmoney!AM$3:AM$5011,$B13,cmoney!$HA$3:$HA$5011,"="&amp;$A13))</f>
        <v>145</v>
      </c>
      <c r="AL13" s="15">
        <f>IF(COUNTIFS(cmoney!AN$3:AN$5011,$B13,cmoney!$HA$3:$HA$5011,"="&amp;$A13)=0,"",COUNTIFS(cmoney!AN$3:AN$5011,$B13,cmoney!$HA$3:$HA$5011,"="&amp;$A13))</f>
        <v>107</v>
      </c>
      <c r="AM13" s="15">
        <f>IF(COUNTIFS(cmoney!AO$3:AO$5011,$B13,cmoney!$HA$3:$HA$5011,"="&amp;$A13)=0,"",COUNTIFS(cmoney!AO$3:AO$5011,$B13,cmoney!$HA$3:$HA$5011,"="&amp;$A13))</f>
        <v>116</v>
      </c>
      <c r="AN13" s="15">
        <f>IF(COUNTIFS(cmoney!AP$3:AP$5011,$B13,cmoney!$HA$3:$HA$5011,"="&amp;$A13)=0,"",COUNTIFS(cmoney!AP$3:AP$5011,$B13,cmoney!$HA$3:$HA$5011,"="&amp;$A13))</f>
        <v>177</v>
      </c>
      <c r="AO13" s="15">
        <f>IF(COUNTIFS(cmoney!AQ$3:AQ$5011,$B13,cmoney!$HA$3:$HA$5011,"="&amp;$A13)=0,"",COUNTIFS(cmoney!AQ$3:AQ$5011,$B13,cmoney!$HA$3:$HA$5011,"="&amp;$A13))</f>
        <v>146</v>
      </c>
      <c r="AP13" s="15">
        <f>IF(COUNTIFS(cmoney!AR$3:AR$5011,$B13,cmoney!$HA$3:$HA$5011,"="&amp;$A13)=0,"",COUNTIFS(cmoney!AR$3:AR$5011,$B13,cmoney!$HA$3:$HA$5011,"="&amp;$A13))</f>
        <v>171</v>
      </c>
      <c r="AQ13" s="15">
        <f>IF(COUNTIFS(cmoney!AS$3:AS$5011,$B13,cmoney!$HA$3:$HA$5011,"="&amp;$A13)=0,"",COUNTIFS(cmoney!AS$3:AS$5011,$B13,cmoney!$HA$3:$HA$5011,"="&amp;$A13))</f>
        <v>138</v>
      </c>
      <c r="AR13" s="15">
        <f>IF(COUNTIFS(cmoney!AT$3:AT$5011,$B13,cmoney!$HA$3:$HA$5011,"="&amp;$A13)=0,"",COUNTIFS(cmoney!AT$3:AT$5011,$B13,cmoney!$HA$3:$HA$5011,"="&amp;$A13))</f>
        <v>117</v>
      </c>
      <c r="AS13" s="15">
        <f>IF(COUNTIFS(cmoney!AU$3:AU$5011,$B13,cmoney!$HA$3:$HA$5011,"="&amp;$A13)=0,"",COUNTIFS(cmoney!AU$3:AU$5011,$B13,cmoney!$HA$3:$HA$5011,"="&amp;$A13))</f>
        <v>162</v>
      </c>
      <c r="AT13" s="15">
        <f>IF(COUNTIFS(cmoney!AV$3:AV$5011,$B13,cmoney!$HA$3:$HA$5011,"="&amp;$A13)=0,"",COUNTIFS(cmoney!AV$3:AV$5011,$B13,cmoney!$HA$3:$HA$5011,"="&amp;$A13))</f>
        <v>173</v>
      </c>
      <c r="AU13" s="15">
        <f>IF(COUNTIFS(cmoney!AW$3:AW$5011,$B13,cmoney!$HA$3:$HA$5011,"="&amp;$A13)=0,"",COUNTIFS(cmoney!AW$3:AW$5011,$B13,cmoney!$HA$3:$HA$5011,"="&amp;$A13))</f>
        <v>193</v>
      </c>
      <c r="AV13" s="15">
        <f>IF(COUNTIFS(cmoney!AX$3:AX$5011,$B13,cmoney!$HA$3:$HA$5011,"="&amp;$A13)=0,"",COUNTIFS(cmoney!AX$3:AX$5011,$B13,cmoney!$HA$3:$HA$5011,"="&amp;$A13))</f>
        <v>133</v>
      </c>
      <c r="AW13" s="15">
        <f>IF(COUNTIFS(cmoney!AY$3:AY$5011,$B13,cmoney!$HA$3:$HA$5011,"="&amp;$A13)=0,"",COUNTIFS(cmoney!AY$3:AY$5011,$B13,cmoney!$HA$3:$HA$5011,"="&amp;$A13))</f>
        <v>137</v>
      </c>
      <c r="AX13" s="15">
        <f>IF(COUNTIFS(cmoney!AZ$3:AZ$5011,$B13,cmoney!$HA$3:$HA$5011,"="&amp;$A13)=0,"",COUNTIFS(cmoney!AZ$3:AZ$5011,$B13,cmoney!$HA$3:$HA$5011,"="&amp;$A13))</f>
        <v>176</v>
      </c>
      <c r="AY13" s="15">
        <f>IF(COUNTIFS(cmoney!BA$3:BA$5011,$B13,cmoney!$HA$3:$HA$5011,"="&amp;$A13)=0,"",COUNTIFS(cmoney!BA$3:BA$5011,$B13,cmoney!$HA$3:$HA$5011,"="&amp;$A13))</f>
        <v>90</v>
      </c>
      <c r="AZ13" s="15">
        <f>IF(COUNTIFS(cmoney!BB$3:BB$5011,$B13,cmoney!$HA$3:$HA$5011,"="&amp;$A13)=0,"",COUNTIFS(cmoney!BB$3:BB$5011,$B13,cmoney!$HA$3:$HA$5011,"="&amp;$A13))</f>
        <v>166</v>
      </c>
      <c r="BA13" s="15">
        <f>IF(COUNTIFS(cmoney!BC$3:BC$5011,$B13,cmoney!$HA$3:$HA$5011,"="&amp;$A13)=0,"",COUNTIFS(cmoney!BC$3:BC$5011,$B13,cmoney!$HA$3:$HA$5011,"="&amp;$A13))</f>
        <v>135</v>
      </c>
      <c r="BB13" s="15">
        <f>IF(COUNTIFS(cmoney!BD$3:BD$5011,$B13,cmoney!$HA$3:$HA$5011,"="&amp;$A13)=0,"",COUNTIFS(cmoney!BD$3:BD$5011,$B13,cmoney!$HA$3:$HA$5011,"="&amp;$A13))</f>
        <v>145</v>
      </c>
      <c r="BC13" s="15">
        <f>IF(COUNTIFS(cmoney!BE$3:BE$5011,$B13,cmoney!$HA$3:$HA$5011,"="&amp;$A13)=0,"",COUNTIFS(cmoney!BE$3:BE$5011,$B13,cmoney!$HA$3:$HA$5011,"="&amp;$A13))</f>
        <v>186</v>
      </c>
      <c r="BD13" s="15">
        <f>IF(COUNTIFS(cmoney!BF$3:BF$5011,$B13,cmoney!$HA$3:$HA$5011,"="&amp;$A13)=0,"",COUNTIFS(cmoney!BF$3:BF$5011,$B13,cmoney!$HA$3:$HA$5011,"="&amp;$A13))</f>
        <v>132</v>
      </c>
      <c r="BE13" s="15">
        <f>IF(COUNTIFS(cmoney!BG$3:BG$5011,$B13,cmoney!$HA$3:$HA$5011,"="&amp;$A13)=0,"",COUNTIFS(cmoney!BG$3:BG$5011,$B13,cmoney!$HA$3:$HA$5011,"="&amp;$A13))</f>
        <v>154</v>
      </c>
      <c r="BF13" s="15">
        <f>IF(COUNTIFS(cmoney!BH$3:BH$5011,$B13,cmoney!$HA$3:$HA$5011,"="&amp;$A13)=0,"",COUNTIFS(cmoney!BH$3:BH$5011,$B13,cmoney!$HA$3:$HA$5011,"="&amp;$A13))</f>
        <v>116</v>
      </c>
      <c r="BG13" s="15">
        <f>IF(COUNTIFS(cmoney!BI$3:BI$5011,$B13,cmoney!$HA$3:$HA$5011,"="&amp;$A13)=0,"",COUNTIFS(cmoney!BI$3:BI$5011,$B13,cmoney!$HA$3:$HA$5011,"="&amp;$A13))</f>
        <v>132</v>
      </c>
      <c r="BH13" s="15">
        <f>IF(COUNTIFS(cmoney!BJ$3:BJ$5011,$B13,cmoney!$HA$3:$HA$5011,"="&amp;$A13)=0,"",COUNTIFS(cmoney!BJ$3:BJ$5011,$B13,cmoney!$HA$3:$HA$5011,"="&amp;$A13))</f>
        <v>179</v>
      </c>
      <c r="BI13" s="15">
        <f>IF(COUNTIFS(cmoney!BK$3:BK$5011,$B13,cmoney!$HA$3:$HA$5011,"="&amp;$A13)=0,"",COUNTIFS(cmoney!BK$3:BK$5011,$B13,cmoney!$HA$3:$HA$5011,"="&amp;$A13))</f>
        <v>155</v>
      </c>
      <c r="BJ13" s="15">
        <f>IF(COUNTIFS(cmoney!BL$3:BL$5011,$B13,cmoney!$HA$3:$HA$5011,"="&amp;$A13)=0,"",COUNTIFS(cmoney!BL$3:BL$5011,$B13,cmoney!$HA$3:$HA$5011,"="&amp;$A13))</f>
        <v>127</v>
      </c>
      <c r="BK13" s="15">
        <f>IF(COUNTIFS(cmoney!BM$3:BM$5011,$B13,cmoney!$HA$3:$HA$5011,"="&amp;$A13)=0,"",COUNTIFS(cmoney!BM$3:BM$5011,$B13,cmoney!$HA$3:$HA$5011,"="&amp;$A13))</f>
        <v>115</v>
      </c>
      <c r="BL13" s="15">
        <f>IF(COUNTIFS(cmoney!BN$3:BN$5011,$B13,cmoney!$HA$3:$HA$5011,"="&amp;$A13)=0,"",COUNTIFS(cmoney!BN$3:BN$5011,$B13,cmoney!$HA$3:$HA$5011,"="&amp;$A13))</f>
        <v>138</v>
      </c>
      <c r="BM13" s="15">
        <f>IF(COUNTIFS(cmoney!BO$3:BO$5011,$B13,cmoney!$HA$3:$HA$5011,"="&amp;$A13)=0,"",COUNTIFS(cmoney!BO$3:BO$5011,$B13,cmoney!$HA$3:$HA$5011,"="&amp;$A13))</f>
        <v>110</v>
      </c>
      <c r="BN13" s="15">
        <f>IF(COUNTIFS(cmoney!BP$3:BP$5011,$B13,cmoney!$HA$3:$HA$5011,"="&amp;$A13)=0,"",COUNTIFS(cmoney!BP$3:BP$5011,$B13,cmoney!$HA$3:$HA$5011,"="&amp;$A13))</f>
        <v>123</v>
      </c>
      <c r="BO13" s="15">
        <f>IF(COUNTIFS(cmoney!BQ$3:BQ$5011,$B13,cmoney!$HA$3:$HA$5011,"="&amp;$A13)=0,"",COUNTIFS(cmoney!BQ$3:BQ$5011,$B13,cmoney!$HA$3:$HA$5011,"="&amp;$A13))</f>
        <v>123</v>
      </c>
      <c r="BP13" s="15">
        <f>IF(COUNTIFS(cmoney!BR$3:BR$5011,$B13,cmoney!$HA$3:$HA$5011,"="&amp;$A13)=0,"",COUNTIFS(cmoney!BR$3:BR$5011,$B13,cmoney!$HA$3:$HA$5011,"="&amp;$A13))</f>
        <v>191</v>
      </c>
      <c r="BQ13" s="15">
        <f>IF(COUNTIFS(cmoney!BS$3:BS$5011,$B13,cmoney!$HA$3:$HA$5011,"="&amp;$A13)=0,"",COUNTIFS(cmoney!BS$3:BS$5011,$B13,cmoney!$HA$3:$HA$5011,"="&amp;$A13))</f>
        <v>183</v>
      </c>
      <c r="BR13" s="15">
        <f>IF(COUNTIFS(cmoney!BT$3:BT$5011,$B13,cmoney!$HA$3:$HA$5011,"="&amp;$A13)=0,"",COUNTIFS(cmoney!BT$3:BT$5011,$B13,cmoney!$HA$3:$HA$5011,"="&amp;$A13))</f>
        <v>121</v>
      </c>
      <c r="BS13" s="15">
        <f>IF(COUNTIFS(cmoney!BU$3:BU$5011,$B13,cmoney!$HA$3:$HA$5011,"="&amp;$A13)=0,"",COUNTIFS(cmoney!BU$3:BU$5011,$B13,cmoney!$HA$3:$HA$5011,"="&amp;$A13))</f>
        <v>109</v>
      </c>
      <c r="BT13" s="15">
        <f>IF(COUNTIFS(cmoney!BV$3:BV$5011,$B13,cmoney!$HA$3:$HA$5011,"="&amp;$A13)=0,"",COUNTIFS(cmoney!BV$3:BV$5011,$B13,cmoney!$HA$3:$HA$5011,"="&amp;$A13))</f>
        <v>137</v>
      </c>
      <c r="BU13" s="15">
        <f>IF(COUNTIFS(cmoney!BW$3:BW$5011,$B13,cmoney!$HA$3:$HA$5011,"="&amp;$A13)=0,"",COUNTIFS(cmoney!BW$3:BW$5011,$B13,cmoney!$HA$3:$HA$5011,"="&amp;$A13))</f>
        <v>133</v>
      </c>
      <c r="BV13" s="15">
        <f>IF(COUNTIFS(cmoney!BX$3:BX$5011,$B13,cmoney!$HA$3:$HA$5011,"="&amp;$A13)=0,"",COUNTIFS(cmoney!BX$3:BX$5011,$B13,cmoney!$HA$3:$HA$5011,"="&amp;$A13))</f>
        <v>167</v>
      </c>
      <c r="BW13" s="15">
        <f>IF(COUNTIFS(cmoney!BY$3:BY$5011,$B13,cmoney!$HA$3:$HA$5011,"="&amp;$A13)=0,"",COUNTIFS(cmoney!BY$3:BY$5011,$B13,cmoney!$HA$3:$HA$5011,"="&amp;$A13))</f>
        <v>143</v>
      </c>
      <c r="BX13" s="15">
        <f>IF(COUNTIFS(cmoney!BZ$3:BZ$5011,$B13,cmoney!$HA$3:$HA$5011,"="&amp;$A13)=0,"",COUNTIFS(cmoney!BZ$3:BZ$5011,$B13,cmoney!$HA$3:$HA$5011,"="&amp;$A13))</f>
        <v>176</v>
      </c>
      <c r="BY13" s="15">
        <f>IF(COUNTIFS(cmoney!CA$3:CA$5011,$B13,cmoney!$HA$3:$HA$5011,"="&amp;$A13)=0,"",COUNTIFS(cmoney!CA$3:CA$5011,$B13,cmoney!$HA$3:$HA$5011,"="&amp;$A13))</f>
        <v>148</v>
      </c>
      <c r="BZ13" s="15">
        <f>IF(COUNTIFS(cmoney!CB$3:CB$5011,$B13,cmoney!$HA$3:$HA$5011,"="&amp;$A13)=0,"",COUNTIFS(cmoney!CB$3:CB$5011,$B13,cmoney!$HA$3:$HA$5011,"="&amp;$A13))</f>
        <v>193</v>
      </c>
      <c r="CA13" s="15">
        <f>IF(COUNTIFS(cmoney!CC$3:CC$5011,$B13,cmoney!$HA$3:$HA$5011,"="&amp;$A13)=0,"",COUNTIFS(cmoney!CC$3:CC$5011,$B13,cmoney!$HA$3:$HA$5011,"="&amp;$A13))</f>
        <v>214</v>
      </c>
      <c r="CB13" s="15">
        <f>IF(COUNTIFS(cmoney!CD$3:CD$5011,$B13,cmoney!$HA$3:$HA$5011,"="&amp;$A13)=0,"",COUNTIFS(cmoney!CD$3:CD$5011,$B13,cmoney!$HA$3:$HA$5011,"="&amp;$A13))</f>
        <v>96</v>
      </c>
      <c r="CC13" s="15">
        <f>IF(COUNTIFS(cmoney!CE$3:CE$5011,$B13,cmoney!$HA$3:$HA$5011,"="&amp;$A13)=0,"",COUNTIFS(cmoney!CE$3:CE$5011,$B13,cmoney!$HA$3:$HA$5011,"="&amp;$A13))</f>
        <v>141</v>
      </c>
      <c r="CD13" s="15">
        <f>IF(COUNTIFS(cmoney!CF$3:CF$5011,$B13,cmoney!$HA$3:$HA$5011,"="&amp;$A13)=0,"",COUNTIFS(cmoney!CF$3:CF$5011,$B13,cmoney!$HA$3:$HA$5011,"="&amp;$A13))</f>
        <v>194</v>
      </c>
      <c r="CE13" s="15">
        <f>IF(COUNTIFS(cmoney!CG$3:CG$5011,$B13,cmoney!$HA$3:$HA$5011,"="&amp;$A13)=0,"",COUNTIFS(cmoney!CG$3:CG$5011,$B13,cmoney!$HA$3:$HA$5011,"="&amp;$A13))</f>
        <v>197</v>
      </c>
      <c r="CF13" s="15">
        <f>IF(COUNTIFS(cmoney!CH$3:CH$5011,$B13,cmoney!$HA$3:$HA$5011,"="&amp;$A13)=0,"",COUNTIFS(cmoney!CH$3:CH$5011,$B13,cmoney!$HA$3:$HA$5011,"="&amp;$A13))</f>
        <v>127</v>
      </c>
      <c r="CG13" s="15">
        <f>IF(COUNTIFS(cmoney!CI$3:CI$5011,$B13,cmoney!$HA$3:$HA$5011,"="&amp;$A13)=0,"",COUNTIFS(cmoney!CI$3:CI$5011,$B13,cmoney!$HA$3:$HA$5011,"="&amp;$A13))</f>
        <v>161</v>
      </c>
      <c r="CH13" s="15">
        <f>IF(COUNTIFS(cmoney!CJ$3:CJ$5011,$B13,cmoney!$HA$3:$HA$5011,"="&amp;$A13)=0,"",COUNTIFS(cmoney!CJ$3:CJ$5011,$B13,cmoney!$HA$3:$HA$5011,"="&amp;$A13))</f>
        <v>102</v>
      </c>
      <c r="CI13" s="15">
        <f>IF(COUNTIFS(cmoney!CK$3:CK$5011,$B13,cmoney!$HA$3:$HA$5011,"="&amp;$A13)=0,"",COUNTIFS(cmoney!CK$3:CK$5011,$B13,cmoney!$HA$3:$HA$5011,"="&amp;$A13))</f>
        <v>108</v>
      </c>
      <c r="CJ13" s="15">
        <f>IF(COUNTIFS(cmoney!CL$3:CL$5011,$B13,cmoney!$HA$3:$HA$5011,"="&amp;$A13)=0,"",COUNTIFS(cmoney!CL$3:CL$5011,$B13,cmoney!$HA$3:$HA$5011,"="&amp;$A13))</f>
        <v>146</v>
      </c>
      <c r="CK13" s="15">
        <f>IF(COUNTIFS(cmoney!CM$3:CM$5011,$B13,cmoney!$HA$3:$HA$5011,"="&amp;$A13)=0,"",COUNTIFS(cmoney!CM$3:CM$5011,$B13,cmoney!$HA$3:$HA$5011,"="&amp;$A13))</f>
        <v>130</v>
      </c>
      <c r="CL13" s="15">
        <f>IF(COUNTIFS(cmoney!CN$3:CN$5011,$B13,cmoney!$HA$3:$HA$5011,"="&amp;$A13)=0,"",COUNTIFS(cmoney!CN$3:CN$5011,$B13,cmoney!$HA$3:$HA$5011,"="&amp;$A13))</f>
        <v>134</v>
      </c>
      <c r="CM13" s="15">
        <f>IF(COUNTIFS(cmoney!CO$3:CO$5011,$B13,cmoney!$HA$3:$HA$5011,"="&amp;$A13)=0,"",COUNTIFS(cmoney!CO$3:CO$5011,$B13,cmoney!$HA$3:$HA$5011,"="&amp;$A13))</f>
        <v>183</v>
      </c>
      <c r="CN13" s="15">
        <f>IF(COUNTIFS(cmoney!CP$3:CP$5011,$B13,cmoney!$HA$3:$HA$5011,"="&amp;$A13)=0,"",COUNTIFS(cmoney!CP$3:CP$5011,$B13,cmoney!$HA$3:$HA$5011,"="&amp;$A13))</f>
        <v>184</v>
      </c>
      <c r="CO13" s="15">
        <f>IF(COUNTIFS(cmoney!CQ$3:CQ$5011,$B13,cmoney!$HA$3:$HA$5011,"="&amp;$A13)=0,"",COUNTIFS(cmoney!CQ$3:CQ$5011,$B13,cmoney!$HA$3:$HA$5011,"="&amp;$A13))</f>
        <v>137</v>
      </c>
      <c r="CP13" s="15">
        <f>IF(COUNTIFS(cmoney!CR$3:CR$5011,$B13,cmoney!$HA$3:$HA$5011,"="&amp;$A13)=0,"",COUNTIFS(cmoney!CR$3:CR$5011,$B13,cmoney!$HA$3:$HA$5011,"="&amp;$A13))</f>
        <v>110</v>
      </c>
      <c r="CQ13" s="15">
        <f>IF(COUNTIFS(cmoney!CS$3:CS$5011,$B13,cmoney!$HA$3:$HA$5011,"="&amp;$A13)=0,"",COUNTIFS(cmoney!CS$3:CS$5011,$B13,cmoney!$HA$3:$HA$5011,"="&amp;$A13))</f>
        <v>159</v>
      </c>
      <c r="CR13" s="15">
        <f>IF(COUNTIFS(cmoney!CT$3:CT$5011,$B13,cmoney!$HA$3:$HA$5011,"="&amp;$A13)=0,"",COUNTIFS(cmoney!CT$3:CT$5011,$B13,cmoney!$HA$3:$HA$5011,"="&amp;$A13))</f>
        <v>138</v>
      </c>
      <c r="CS13" s="15">
        <f>IF(COUNTIFS(cmoney!CU$3:CU$5011,$B13,cmoney!$HA$3:$HA$5011,"="&amp;$A13)=0,"",COUNTIFS(cmoney!CU$3:CU$5011,$B13,cmoney!$HA$3:$HA$5011,"="&amp;$A13))</f>
        <v>229</v>
      </c>
      <c r="CT13" s="15">
        <f>IF(COUNTIFS(cmoney!CV$3:CV$5011,$B13,cmoney!$HA$3:$HA$5011,"="&amp;$A13)=0,"",COUNTIFS(cmoney!CV$3:CV$5011,$B13,cmoney!$HA$3:$HA$5011,"="&amp;$A13))</f>
        <v>116</v>
      </c>
      <c r="CU13" s="15">
        <f>IF(COUNTIFS(cmoney!CW$3:CW$5011,$B13,cmoney!$HA$3:$HA$5011,"="&amp;$A13)=0,"",COUNTIFS(cmoney!CW$3:CW$5011,$B13,cmoney!$HA$3:$HA$5011,"="&amp;$A13))</f>
        <v>216</v>
      </c>
      <c r="CV13" s="15">
        <f>IF(COUNTIFS(cmoney!CX$3:CX$5011,$B13,cmoney!$HA$3:$HA$5011,"="&amp;$A13)=0,"",COUNTIFS(cmoney!CX$3:CX$5011,$B13,cmoney!$HA$3:$HA$5011,"="&amp;$A13))</f>
        <v>69</v>
      </c>
      <c r="CW13" s="15">
        <f>IF(COUNTIFS(cmoney!CY$3:CY$5011,$B13,cmoney!$HA$3:$HA$5011,"="&amp;$A13)=0,"",COUNTIFS(cmoney!CY$3:CY$5011,$B13,cmoney!$HA$3:$HA$5011,"="&amp;$A13))</f>
        <v>81</v>
      </c>
      <c r="CX13" s="15">
        <f>IF(COUNTIFS(cmoney!CZ$3:CZ$5011,$B13,cmoney!$HA$3:$HA$5011,"="&amp;$A13)=0,"",COUNTIFS(cmoney!CZ$3:CZ$5011,$B13,cmoney!$HA$3:$HA$5011,"="&amp;$A13))</f>
        <v>154</v>
      </c>
      <c r="CY13" s="15">
        <f>IF(COUNTIFS(cmoney!DA$3:DA$5011,$B13,cmoney!$HA$3:$HA$5011,"="&amp;$A13)=0,"",COUNTIFS(cmoney!DA$3:DA$5011,$B13,cmoney!$HA$3:$HA$5011,"="&amp;$A13))</f>
        <v>208</v>
      </c>
      <c r="CZ13" s="15">
        <f>IF(COUNTIFS(cmoney!DB$3:DB$5011,$B13,cmoney!$HA$3:$HA$5011,"="&amp;$A13)=0,"",COUNTIFS(cmoney!DB$3:DB$5011,$B13,cmoney!$HA$3:$HA$5011,"="&amp;$A13))</f>
        <v>216</v>
      </c>
      <c r="DA13" s="15">
        <f>IF(COUNTIFS(cmoney!DC$3:DC$5011,$B13,cmoney!$HA$3:$HA$5011,"="&amp;$A13)=0,"",COUNTIFS(cmoney!DC$3:DC$5011,$B13,cmoney!$HA$3:$HA$5011,"="&amp;$A13))</f>
        <v>149</v>
      </c>
      <c r="DB13" s="15">
        <f>IF(COUNTIFS(cmoney!DD$3:DD$5011,$B13,cmoney!$HA$3:$HA$5011,"="&amp;$A13)=0,"",COUNTIFS(cmoney!DD$3:DD$5011,$B13,cmoney!$HA$3:$HA$5011,"="&amp;$A13))</f>
        <v>161</v>
      </c>
      <c r="DC13" s="15">
        <f>IF(COUNTIFS(cmoney!DE$3:DE$5011,$B13,cmoney!$HA$3:$HA$5011,"="&amp;$A13)=0,"",COUNTIFS(cmoney!DE$3:DE$5011,$B13,cmoney!$HA$3:$HA$5011,"="&amp;$A13))</f>
        <v>149</v>
      </c>
      <c r="DD13" s="15">
        <f>IF(COUNTIFS(cmoney!DF$3:DF$5011,$B13,cmoney!$HA$3:$HA$5011,"="&amp;$A13)=0,"",COUNTIFS(cmoney!DF$3:DF$5011,$B13,cmoney!$HA$3:$HA$5011,"="&amp;$A13))</f>
        <v>124</v>
      </c>
      <c r="DE13" s="15">
        <f>IF(COUNTIFS(cmoney!DG$3:DG$5011,$B13,cmoney!$HA$3:$HA$5011,"="&amp;$A13)=0,"",COUNTIFS(cmoney!DG$3:DG$5011,$B13,cmoney!$HA$3:$HA$5011,"="&amp;$A13))</f>
        <v>187</v>
      </c>
      <c r="DF13" s="15">
        <f>IF(COUNTIFS(cmoney!DH$3:DH$5011,$B13,cmoney!$HA$3:$HA$5011,"="&amp;$A13)=0,"",COUNTIFS(cmoney!DH$3:DH$5011,$B13,cmoney!$HA$3:$HA$5011,"="&amp;$A13))</f>
        <v>107</v>
      </c>
      <c r="DG13" s="15">
        <f>IF(COUNTIFS(cmoney!DI$3:DI$5011,$B13,cmoney!$HA$3:$HA$5011,"="&amp;$A13)=0,"",COUNTIFS(cmoney!DI$3:DI$5011,$B13,cmoney!$HA$3:$HA$5011,"="&amp;$A13))</f>
        <v>101</v>
      </c>
      <c r="DH13" s="15">
        <f>IF(COUNTIFS(cmoney!DJ$3:DJ$5011,$B13,cmoney!$HA$3:$HA$5011,"="&amp;$A13)=0,"",COUNTIFS(cmoney!DJ$3:DJ$5011,$B13,cmoney!$HA$3:$HA$5011,"="&amp;$A13))</f>
        <v>49</v>
      </c>
      <c r="DI13" s="15">
        <f>IF(COUNTIFS(cmoney!DK$3:DK$5011,$B13,cmoney!$HA$3:$HA$5011,"="&amp;$A13)=0,"",COUNTIFS(cmoney!DK$3:DK$5011,$B13,cmoney!$HA$3:$HA$5011,"="&amp;$A13))</f>
        <v>64</v>
      </c>
      <c r="DJ13" s="15">
        <f>IF(COUNTIFS(cmoney!DL$3:DL$5011,$B13,cmoney!$HA$3:$HA$5011,"="&amp;$A13)=0,"",COUNTIFS(cmoney!DL$3:DL$5011,$B13,cmoney!$HA$3:$HA$5011,"="&amp;$A13))</f>
        <v>47</v>
      </c>
      <c r="DK13" s="15">
        <f>IF(COUNTIFS(cmoney!DM$3:DM$5011,$B13,cmoney!$HA$3:$HA$5011,"="&amp;$A13)=0,"",COUNTIFS(cmoney!DM$3:DM$5011,$B13,cmoney!$HA$3:$HA$5011,"="&amp;$A13))</f>
        <v>83</v>
      </c>
      <c r="DL13" s="15">
        <f>IF(COUNTIFS(cmoney!DN$3:DN$5011,$B13,cmoney!$HA$3:$HA$5011,"="&amp;$A13)=0,"",COUNTIFS(cmoney!DN$3:DN$5011,$B13,cmoney!$HA$3:$HA$5011,"="&amp;$A13))</f>
        <v>127</v>
      </c>
      <c r="DM13" s="15">
        <f>IF(COUNTIFS(cmoney!DO$3:DO$5011,$B13,cmoney!$HA$3:$HA$5011,"="&amp;$A13)=0,"",COUNTIFS(cmoney!DO$3:DO$5011,$B13,cmoney!$HA$3:$HA$5011,"="&amp;$A13))</f>
        <v>109</v>
      </c>
      <c r="DN13" s="15">
        <f>IF(COUNTIFS(cmoney!DP$3:DP$5011,$B13,cmoney!$HA$3:$HA$5011,"="&amp;$A13)=0,"",COUNTIFS(cmoney!DP$3:DP$5011,$B13,cmoney!$HA$3:$HA$5011,"="&amp;$A13))</f>
        <v>123</v>
      </c>
      <c r="DO13" s="15">
        <f>IF(COUNTIFS(cmoney!DQ$3:DQ$5011,$B13,cmoney!$HA$3:$HA$5011,"="&amp;$A13)=0,"",COUNTIFS(cmoney!DQ$3:DQ$5011,$B13,cmoney!$HA$3:$HA$5011,"="&amp;$A13))</f>
        <v>66</v>
      </c>
      <c r="DP13" s="15">
        <f>IF(COUNTIFS(cmoney!DR$3:DR$5011,$B13,cmoney!$HA$3:$HA$5011,"="&amp;$A13)=0,"",COUNTIFS(cmoney!DR$3:DR$5011,$B13,cmoney!$HA$3:$HA$5011,"="&amp;$A13))</f>
        <v>34</v>
      </c>
      <c r="DQ13" s="15">
        <f>IF(COUNTIFS(cmoney!DS$3:DS$5011,$B13,cmoney!$HA$3:$HA$5011,"="&amp;$A13)=0,"",COUNTIFS(cmoney!DS$3:DS$5011,$B13,cmoney!$HA$3:$HA$5011,"="&amp;$A13))</f>
        <v>41</v>
      </c>
      <c r="DR13" s="15">
        <f>IF(COUNTIFS(cmoney!DT$3:DT$5011,$B13,cmoney!$HA$3:$HA$5011,"="&amp;$A13)=0,"",COUNTIFS(cmoney!DT$3:DT$5011,$B13,cmoney!$HA$3:$HA$5011,"="&amp;$A13))</f>
        <v>155</v>
      </c>
      <c r="DS13" s="15">
        <f>IF(COUNTIFS(cmoney!DU$3:DU$5011,$B13,cmoney!$HA$3:$HA$5011,"="&amp;$A13)=0,"",COUNTIFS(cmoney!DU$3:DU$5011,$B13,cmoney!$HA$3:$HA$5011,"="&amp;$A13))</f>
        <v>136</v>
      </c>
      <c r="DT13" s="15">
        <f>IF(COUNTIFS(cmoney!DV$3:DV$5011,$B13,cmoney!$HA$3:$HA$5011,"="&amp;$A13)=0,"",COUNTIFS(cmoney!DV$3:DV$5011,$B13,cmoney!$HA$3:$HA$5011,"="&amp;$A13))</f>
        <v>120</v>
      </c>
      <c r="DU13" s="15">
        <f>IF(COUNTIFS(cmoney!DW$3:DW$5011,$B13,cmoney!$HA$3:$HA$5011,"="&amp;$A13)=0,"",COUNTIFS(cmoney!DW$3:DW$5011,$B13,cmoney!$HA$3:$HA$5011,"="&amp;$A13))</f>
        <v>103</v>
      </c>
      <c r="DV13" s="15">
        <f>IF(COUNTIFS(cmoney!DX$3:DX$5011,$B13,cmoney!$HA$3:$HA$5011,"="&amp;$A13)=0,"",COUNTIFS(cmoney!DX$3:DX$5011,$B13,cmoney!$HA$3:$HA$5011,"="&amp;$A13))</f>
        <v>74</v>
      </c>
      <c r="DW13" s="15">
        <f>IF(COUNTIFS(cmoney!DY$3:DY$5011,$B13,cmoney!$HA$3:$HA$5011,"="&amp;$A13)=0,"",COUNTIFS(cmoney!DY$3:DY$5011,$B13,cmoney!$HA$3:$HA$5011,"="&amp;$A13))</f>
        <v>80</v>
      </c>
      <c r="DX13" s="15">
        <f>IF(COUNTIFS(cmoney!DZ$3:DZ$5011,$B13,cmoney!$HA$3:$HA$5011,"="&amp;$A13)=0,"",COUNTIFS(cmoney!DZ$3:DZ$5011,$B13,cmoney!$HA$3:$HA$5011,"="&amp;$A13))</f>
        <v>79</v>
      </c>
      <c r="DY13" s="15">
        <f>IF(COUNTIFS(cmoney!EA$3:EA$5011,$B13,cmoney!$HA$3:$HA$5011,"="&amp;$A13)=0,"",COUNTIFS(cmoney!EA$3:EA$5011,$B13,cmoney!$HA$3:$HA$5011,"="&amp;$A13))</f>
        <v>135</v>
      </c>
      <c r="DZ13" s="15">
        <f>IF(COUNTIFS(cmoney!EB$3:EB$5011,$B13,cmoney!$HA$3:$HA$5011,"="&amp;$A13)=0,"",COUNTIFS(cmoney!EB$3:EB$5011,$B13,cmoney!$HA$3:$HA$5011,"="&amp;$A13))</f>
        <v>142</v>
      </c>
      <c r="EA13" s="15">
        <f>IF(COUNTIFS(cmoney!EC$3:EC$5011,$B13,cmoney!$HA$3:$HA$5011,"="&amp;$A13)=0,"",COUNTIFS(cmoney!EC$3:EC$5011,$B13,cmoney!$HA$3:$HA$5011,"="&amp;$A13))</f>
        <v>128</v>
      </c>
      <c r="EB13" s="15">
        <f>IF(COUNTIFS(cmoney!ED$3:ED$5011,$B13,cmoney!$HA$3:$HA$5011,"="&amp;$A13)=0,"",COUNTIFS(cmoney!ED$3:ED$5011,$B13,cmoney!$HA$3:$HA$5011,"="&amp;$A13))</f>
        <v>63</v>
      </c>
      <c r="EC13" s="15">
        <f>IF(COUNTIFS(cmoney!EE$3:EE$5011,$B13,cmoney!$HA$3:$HA$5011,"="&amp;$A13)=0,"",COUNTIFS(cmoney!EE$3:EE$5011,$B13,cmoney!$HA$3:$HA$5011,"="&amp;$A13))</f>
        <v>34</v>
      </c>
      <c r="ED13" s="15">
        <f>IF(COUNTIFS(cmoney!EF$3:EF$5011,$B13,cmoney!$HA$3:$HA$5011,"="&amp;$A13)=0,"",COUNTIFS(cmoney!EF$3:EF$5011,$B13,cmoney!$HA$3:$HA$5011,"="&amp;$A13))</f>
        <v>87</v>
      </c>
      <c r="EE13" s="15">
        <f>IF(COUNTIFS(cmoney!EG$3:EG$5011,$B13,cmoney!$HA$3:$HA$5011,"="&amp;$A13)=0,"",COUNTIFS(cmoney!EG$3:EG$5011,$B13,cmoney!$HA$3:$HA$5011,"="&amp;$A13))</f>
        <v>64</v>
      </c>
      <c r="EF13" s="15">
        <f>IF(COUNTIFS(cmoney!EH$3:EH$5011,$B13,cmoney!$HA$3:$HA$5011,"="&amp;$A13)=0,"",COUNTIFS(cmoney!EH$3:EH$5011,$B13,cmoney!$HA$3:$HA$5011,"="&amp;$A13))</f>
        <v>14</v>
      </c>
      <c r="EG13" s="15">
        <f>IF(COUNTIFS(cmoney!EI$3:EI$5011,$B13,cmoney!$HA$3:$HA$5011,"="&amp;$A13)=0,"",COUNTIFS(cmoney!EI$3:EI$5011,$B13,cmoney!$HA$3:$HA$5011,"="&amp;$A13))</f>
        <v>25</v>
      </c>
      <c r="EH13" s="15">
        <f>IF(COUNTIFS(cmoney!EJ$3:EJ$5011,$B13,cmoney!$HA$3:$HA$5011,"="&amp;$A13)=0,"",COUNTIFS(cmoney!EJ$3:EJ$5011,$B13,cmoney!$HA$3:$HA$5011,"="&amp;$A13))</f>
        <v>29</v>
      </c>
      <c r="EI13" s="15">
        <f>IF(COUNTIFS(cmoney!EK$3:EK$5011,$B13,cmoney!$HA$3:$HA$5011,"="&amp;$A13)=0,"",COUNTIFS(cmoney!EK$3:EK$5011,$B13,cmoney!$HA$3:$HA$5011,"="&amp;$A13))</f>
        <v>37</v>
      </c>
      <c r="EJ13" s="15">
        <f>IF(COUNTIFS(cmoney!EL$3:EL$5011,$B13,cmoney!$HA$3:$HA$5011,"="&amp;$A13)=0,"",COUNTIFS(cmoney!EL$3:EL$5011,$B13,cmoney!$HA$3:$HA$5011,"="&amp;$A13))</f>
        <v>32</v>
      </c>
      <c r="EK13" s="15">
        <f>IF(COUNTIFS(cmoney!EM$3:EM$5011,$B13,cmoney!$HA$3:$HA$5011,"="&amp;$A13)=0,"",COUNTIFS(cmoney!EM$3:EM$5011,$B13,cmoney!$HA$3:$HA$5011,"="&amp;$A13))</f>
        <v>35</v>
      </c>
      <c r="EL13" s="15">
        <f>IF(COUNTIFS(cmoney!EN$3:EN$5011,$B13,cmoney!$HA$3:$HA$5011,"="&amp;$A13)=0,"",COUNTIFS(cmoney!EN$3:EN$5011,$B13,cmoney!$HA$3:$HA$5011,"="&amp;$A13))</f>
        <v>27</v>
      </c>
      <c r="EM13" s="15">
        <f>IF(COUNTIFS(cmoney!EO$3:EO$5011,$B13,cmoney!$HA$3:$HA$5011,"="&amp;$A13)=0,"",COUNTIFS(cmoney!EO$3:EO$5011,$B13,cmoney!$HA$3:$HA$5011,"="&amp;$A13))</f>
        <v>10</v>
      </c>
      <c r="EN13" s="15">
        <f>IF(COUNTIFS(cmoney!EP$3:EP$5011,$B13,cmoney!$HA$3:$HA$5011,"="&amp;$A13)=0,"",COUNTIFS(cmoney!EP$3:EP$5011,$B13,cmoney!$HA$3:$HA$5011,"="&amp;$A13))</f>
        <v>8</v>
      </c>
      <c r="EO13" s="15">
        <f>IF(COUNTIFS(cmoney!EQ$3:EQ$5011,$B13,cmoney!$HA$3:$HA$5011,"="&amp;$A13)=0,"",COUNTIFS(cmoney!EQ$3:EQ$5011,$B13,cmoney!$HA$3:$HA$5011,"="&amp;$A13))</f>
        <v>7</v>
      </c>
      <c r="EP13" s="15">
        <f>IF(COUNTIFS(cmoney!ER$3:ER$5011,$B13,cmoney!$HA$3:$HA$5011,"="&amp;$A13)=0,"",COUNTIFS(cmoney!ER$3:ER$5011,$B13,cmoney!$HA$3:$HA$5011,"="&amp;$A13))</f>
        <v>10</v>
      </c>
      <c r="EQ13" s="15">
        <f>IF(COUNTIFS(cmoney!ES$3:ES$5011,$B13,cmoney!$HA$3:$HA$5011,"="&amp;$A13)=0,"",COUNTIFS(cmoney!ES$3:ES$5011,$B13,cmoney!$HA$3:$HA$5011,"="&amp;$A13))</f>
        <v>14</v>
      </c>
      <c r="ER13" s="15">
        <f>IF(COUNTIFS(cmoney!ET$3:ET$5011,$B13,cmoney!$HA$3:$HA$5011,"="&amp;$A13)=0,"",COUNTIFS(cmoney!ET$3:ET$5011,$B13,cmoney!$HA$3:$HA$5011,"="&amp;$A13))</f>
        <v>23</v>
      </c>
      <c r="ES13" s="15">
        <f>IF(COUNTIFS(cmoney!EU$3:EU$5011,$B13,cmoney!$HA$3:$HA$5011,"="&amp;$A13)=0,"",COUNTIFS(cmoney!EU$3:EU$5011,$B13,cmoney!$HA$3:$HA$5011,"="&amp;$A13))</f>
        <v>17</v>
      </c>
      <c r="ET13" s="15">
        <f>IF(COUNTIFS(cmoney!EV$3:EV$5011,$B13,cmoney!$HA$3:$HA$5011,"="&amp;$A13)=0,"",COUNTIFS(cmoney!EV$3:EV$5011,$B13,cmoney!$HA$3:$HA$5011,"="&amp;$A13))</f>
        <v>21</v>
      </c>
      <c r="EU13" s="15" t="str">
        <f>IF(COUNTIFS(cmoney!EW$3:EW$5011,$B13,cmoney!$HA$3:$HA$5011,"="&amp;$A13)=0,"",COUNTIFS(cmoney!EW$3:EW$5011,$B13,cmoney!$HA$3:$HA$5011,"="&amp;$A13))</f>
        <v/>
      </c>
      <c r="EV13" s="15">
        <f>IF(COUNTIFS(cmoney!EX$3:EX$5011,$B13,cmoney!$HA$3:$HA$5011,"="&amp;$A13)=0,"",COUNTIFS(cmoney!EX$3:EX$5011,$B13,cmoney!$HA$3:$HA$5011,"="&amp;$A13))</f>
        <v>5</v>
      </c>
      <c r="EW13" s="15">
        <f>IF(COUNTIFS(cmoney!EY$3:EY$5011,$B13,cmoney!$HA$3:$HA$5011,"="&amp;$A13)=0,"",COUNTIFS(cmoney!EY$3:EY$5011,$B13,cmoney!$HA$3:$HA$5011,"="&amp;$A13))</f>
        <v>5</v>
      </c>
      <c r="EX13" s="15">
        <f>IF(COUNTIFS(cmoney!EZ$3:EZ$5011,$B13,cmoney!$HA$3:$HA$5011,"="&amp;$A13)=0,"",COUNTIFS(cmoney!EZ$3:EZ$5011,$B13,cmoney!$HA$3:$HA$5011,"="&amp;$A13))</f>
        <v>4</v>
      </c>
      <c r="EY13" s="15" t="str">
        <f>IF(COUNTIFS(cmoney!FA$3:FA$5011,$B13,cmoney!$HA$3:$HA$5011,"="&amp;$A13)=0,"",COUNTIFS(cmoney!FA$3:FA$5011,$B13,cmoney!$HA$3:$HA$5011,"="&amp;$A13))</f>
        <v/>
      </c>
      <c r="EZ13" s="15" t="str">
        <f>IF(COUNTIFS(cmoney!FB$3:FB$5011,$B13,cmoney!$HA$3:$HA$5011,"="&amp;$A13)=0,"",COUNTIFS(cmoney!FB$3:FB$5011,$B13,cmoney!$HA$3:$HA$5011,"="&amp;$A13))</f>
        <v/>
      </c>
      <c r="FA13" s="15" t="str">
        <f>IF(COUNTIFS(cmoney!FC$3:FC$5011,$B13,cmoney!$HA$3:$HA$5011,"="&amp;$A13)=0,"",COUNTIFS(cmoney!FC$3:FC$5011,$B13,cmoney!$HA$3:$HA$5011,"="&amp;$A13))</f>
        <v/>
      </c>
      <c r="FB13" s="15" t="str">
        <f>IF(COUNTIFS(cmoney!FD$3:FD$5011,$B13,cmoney!$HA$3:$HA$5011,"="&amp;$A13)=0,"",COUNTIFS(cmoney!FD$3:FD$5011,$B13,cmoney!$HA$3:$HA$5011,"="&amp;$A13))</f>
        <v/>
      </c>
      <c r="FC13" s="15" t="str">
        <f>IF(COUNTIFS(cmoney!FE$3:FE$5011,$B13,cmoney!$HA$3:$HA$5011,"="&amp;$A13)=0,"",COUNTIFS(cmoney!FE$3:FE$5011,$B13,cmoney!$HA$3:$HA$5011,"="&amp;$A13))</f>
        <v/>
      </c>
      <c r="FD13" s="15" t="str">
        <f>IF(COUNTIFS(cmoney!FF$3:FF$5011,$B13,cmoney!$HA$3:$HA$5011,"="&amp;$A13)=0,"",COUNTIFS(cmoney!FF$3:FF$5011,$B13,cmoney!$HA$3:$HA$5011,"="&amp;$A13))</f>
        <v/>
      </c>
      <c r="FE13" s="15" t="str">
        <f>IF(COUNTIFS(cmoney!FG$3:FG$5011,$B13,cmoney!$HA$3:$HA$5011,"="&amp;$A13)=0,"",COUNTIFS(cmoney!FG$3:FG$5011,$B13,cmoney!$HA$3:$HA$5011,"="&amp;$A13))</f>
        <v/>
      </c>
      <c r="FF13" s="15" t="str">
        <f>IF(COUNTIFS(cmoney!FH$3:FH$5011,$B13,cmoney!$HA$3:$HA$5011,"="&amp;$A13)=0,"",COUNTIFS(cmoney!FH$3:FH$5011,$B13,cmoney!$HA$3:$HA$5011,"="&amp;$A13))</f>
        <v/>
      </c>
      <c r="FG13" s="15" t="str">
        <f>IF(COUNTIFS(cmoney!FI$3:FI$5011,$B13,cmoney!$HA$3:$HA$5011,"="&amp;$A13)=0,"",COUNTIFS(cmoney!FI$3:FI$5011,$B13,cmoney!$HA$3:$HA$5011,"="&amp;$A13))</f>
        <v/>
      </c>
      <c r="FH13" s="15" t="str">
        <f>IF(COUNTIFS(cmoney!FJ$3:FJ$5011,$B13,cmoney!$HA$3:$HA$5011,"="&amp;$A13)=0,"",COUNTIFS(cmoney!FJ$3:FJ$5011,$B13,cmoney!$HA$3:$HA$5011,"="&amp;$A13))</f>
        <v/>
      </c>
      <c r="FI13" s="15" t="str">
        <f>IF(COUNTIFS(cmoney!FK$3:FK$5011,$B13,cmoney!$HA$3:$HA$5011,"="&amp;$A13)=0,"",COUNTIFS(cmoney!FK$3:FK$5011,$B13,cmoney!$HA$3:$HA$5011,"="&amp;$A13))</f>
        <v/>
      </c>
      <c r="FJ13" s="15" t="str">
        <f>IF(COUNTIFS(cmoney!FL$3:FL$5011,$B13,cmoney!$HA$3:$HA$5011,"="&amp;$A13)=0,"",COUNTIFS(cmoney!FL$3:FL$5011,$B13,cmoney!$HA$3:$HA$5011,"="&amp;$A13))</f>
        <v/>
      </c>
      <c r="FK13" s="15" t="str">
        <f>IF(COUNTIFS(cmoney!FM$3:FM$5011,$B13,cmoney!$HA$3:$HA$5011,"="&amp;$A13)=0,"",COUNTIFS(cmoney!FM$3:FM$5011,$B13,cmoney!$HA$3:$HA$5011,"="&amp;$A13))</f>
        <v/>
      </c>
      <c r="FL13" s="15" t="str">
        <f>IF(COUNTIFS(cmoney!FN$3:FN$5011,$B13,cmoney!$HA$3:$HA$5011,"="&amp;$A13)=0,"",COUNTIFS(cmoney!FN$3:FN$5011,$B13,cmoney!$HA$3:$HA$5011,"="&amp;$A13))</f>
        <v/>
      </c>
      <c r="FM13" s="15" t="str">
        <f>IF(COUNTIFS(cmoney!FO$3:FO$5011,$B13,cmoney!$HA$3:$HA$5011,"="&amp;$A13)=0,"",COUNTIFS(cmoney!FO$3:FO$5011,$B13,cmoney!$HA$3:$HA$5011,"="&amp;$A13))</f>
        <v/>
      </c>
      <c r="FN13" s="15" t="str">
        <f>IF(COUNTIFS(cmoney!FP$3:FP$5011,$B13,cmoney!$HA$3:$HA$5011,"="&amp;$A13)=0,"",COUNTIFS(cmoney!FP$3:FP$5011,$B13,cmoney!$HA$3:$HA$5011,"="&amp;$A13))</f>
        <v/>
      </c>
      <c r="FO13" s="15" t="str">
        <f>IF(COUNTIFS(cmoney!FQ$3:FQ$5011,$B13,cmoney!$HA$3:$HA$5011,"="&amp;$A13)=0,"",COUNTIFS(cmoney!FQ$3:FQ$5011,$B13,cmoney!$HA$3:$HA$5011,"="&amp;$A13))</f>
        <v/>
      </c>
      <c r="FP13" s="15" t="str">
        <f>IF(COUNTIFS(cmoney!FR$3:FR$5011,$B13,cmoney!$HA$3:$HA$5011,"="&amp;$A13)=0,"",COUNTIFS(cmoney!FR$3:FR$5011,$B13,cmoney!$HA$3:$HA$5011,"="&amp;$A13))</f>
        <v/>
      </c>
      <c r="FQ13" s="15" t="str">
        <f>IF(COUNTIFS(cmoney!FS$3:FS$5011,$B13,cmoney!$HA$3:$HA$5011,"="&amp;$A13)=0,"",COUNTIFS(cmoney!FS$3:FS$5011,$B13,cmoney!$HA$3:$HA$5011,"="&amp;$A13))</f>
        <v/>
      </c>
      <c r="FR13" s="15" t="str">
        <f>IF(COUNTIFS(cmoney!FT$3:FT$5011,$B13,cmoney!$HA$3:$HA$5011,"="&amp;$A13)=0,"",COUNTIFS(cmoney!FT$3:FT$5011,$B13,cmoney!$HA$3:$HA$5011,"="&amp;$A13))</f>
        <v/>
      </c>
      <c r="FS13" s="15" t="str">
        <f>IF(COUNTIFS(cmoney!FU$3:FU$5011,$B13,cmoney!$HA$3:$HA$5011,"="&amp;$A13)=0,"",COUNTIFS(cmoney!FU$3:FU$5011,$B13,cmoney!$HA$3:$HA$5011,"="&amp;$A13))</f>
        <v/>
      </c>
      <c r="FT13" s="15" t="str">
        <f>IF(COUNTIFS(cmoney!FV$3:FV$5011,$B13,cmoney!$HA$3:$HA$5011,"="&amp;$A13)=0,"",COUNTIFS(cmoney!FV$3:FV$5011,$B13,cmoney!$HA$3:$HA$5011,"="&amp;$A13))</f>
        <v/>
      </c>
      <c r="FU13" s="15" t="str">
        <f>IF(COUNTIFS(cmoney!FW$3:FW$5011,$B13,cmoney!$HA$3:$HA$5011,"="&amp;$A13)=0,"",COUNTIFS(cmoney!FW$3:FW$5011,$B13,cmoney!$HA$3:$HA$5011,"="&amp;$A13))</f>
        <v/>
      </c>
      <c r="FV13" s="15" t="str">
        <f>IF(COUNTIFS(cmoney!FX$3:FX$5011,$B13,cmoney!$HA$3:$HA$5011,"="&amp;$A13)=0,"",COUNTIFS(cmoney!FX$3:FX$5011,$B13,cmoney!$HA$3:$HA$5011,"="&amp;$A13))</f>
        <v/>
      </c>
      <c r="FW13" s="15" t="str">
        <f>IF(COUNTIFS(cmoney!FY$3:FY$5011,$B13,cmoney!$HA$3:$HA$5011,"="&amp;$A13)=0,"",COUNTIFS(cmoney!FY$3:FY$5011,$B13,cmoney!$HA$3:$HA$5011,"="&amp;$A13))</f>
        <v/>
      </c>
      <c r="FX13" s="15" t="str">
        <f>IF(COUNTIFS(cmoney!FZ$3:FZ$5011,$B13,cmoney!$HA$3:$HA$5011,"="&amp;$A13)=0,"",COUNTIFS(cmoney!FZ$3:FZ$5011,$B13,cmoney!$HA$3:$HA$5011,"="&amp;$A13))</f>
        <v/>
      </c>
      <c r="FY13" s="15" t="str">
        <f>IF(COUNTIFS(cmoney!GA$3:GA$5011,$B13,cmoney!$HA$3:$HA$5011,"="&amp;$A13)=0,"",COUNTIFS(cmoney!GA$3:GA$5011,$B13,cmoney!$HA$3:$HA$5011,"="&amp;$A13))</f>
        <v/>
      </c>
      <c r="FZ13" s="15" t="str">
        <f>IF(COUNTIFS(cmoney!GB$3:GB$5011,$B13,cmoney!$HA$3:$HA$5011,"="&amp;$A13)=0,"",COUNTIFS(cmoney!GB$3:GB$5011,$B13,cmoney!$HA$3:$HA$5011,"="&amp;$A13))</f>
        <v/>
      </c>
      <c r="GA13" s="15" t="str">
        <f>IF(COUNTIFS(cmoney!GC$3:GC$5011,$B13,cmoney!$HA$3:$HA$5011,"="&amp;$A13)=0,"",COUNTIFS(cmoney!GC$3:GC$5011,$B13,cmoney!$HA$3:$HA$5011,"="&amp;$A13))</f>
        <v/>
      </c>
      <c r="GB13" s="15" t="str">
        <f>IF(COUNTIFS(cmoney!GD$3:GD$5011,$B13,cmoney!$HA$3:$HA$5011,"="&amp;$A13)=0,"",COUNTIFS(cmoney!GD$3:GD$5011,$B13,cmoney!$HA$3:$HA$5011,"="&amp;$A13))</f>
        <v/>
      </c>
      <c r="GC13" s="15" t="str">
        <f>IF(COUNTIFS(cmoney!GE$3:GE$5011,$B13,cmoney!$HA$3:$HA$5011,"="&amp;$A13)=0,"",COUNTIFS(cmoney!GE$3:GE$5011,$B13,cmoney!$HA$3:$HA$5011,"="&amp;$A13))</f>
        <v/>
      </c>
      <c r="GD13" s="15" t="str">
        <f>IF(COUNTIFS(cmoney!GF$3:GF$5011,$B13,cmoney!$HA$3:$HA$5011,"="&amp;$A13)=0,"",COUNTIFS(cmoney!GF$3:GF$5011,$B13,cmoney!$HA$3:$HA$5011,"="&amp;$A13))</f>
        <v/>
      </c>
      <c r="GE13" s="15" t="str">
        <f>IF(COUNTIFS(cmoney!GG$3:GG$5011,$B13,cmoney!$HA$3:$HA$5011,"="&amp;$A13)=0,"",COUNTIFS(cmoney!GG$3:GG$5011,$B13,cmoney!$HA$3:$HA$5011,"="&amp;$A13))</f>
        <v/>
      </c>
      <c r="GF13" s="15" t="str">
        <f>IF(COUNTIFS(cmoney!GH$3:GH$5011,$B13,cmoney!$HA$3:$HA$5011,"="&amp;$A13)=0,"",COUNTIFS(cmoney!GH$3:GH$5011,$B13,cmoney!$HA$3:$HA$5011,"="&amp;$A13))</f>
        <v/>
      </c>
      <c r="GG13" s="15">
        <f>IF(COUNTIFS(cmoney!GI$3:GI$5011,$B13,cmoney!$HA$3:$HA$5011,"="&amp;$A13)=0,"",COUNTIFS(cmoney!GI$3:GI$5011,$B13,cmoney!$HA$3:$HA$5011,"="&amp;$A13))</f>
        <v>56</v>
      </c>
      <c r="GH13" s="15" t="str">
        <f>IF(COUNTIFS(cmoney!GJ$3:GJ$5011,$B13,cmoney!$HA$3:$HA$5011,"="&amp;$A13)=0,"",COUNTIFS(cmoney!GJ$3:GJ$5011,$B13,cmoney!$HA$3:$HA$5011,"="&amp;$A13))</f>
        <v/>
      </c>
      <c r="GI13" s="15" t="str">
        <f>IF(COUNTIFS(cmoney!GK$3:GK$5011,$B13,cmoney!$HA$3:$HA$5011,"="&amp;$A13)=0,"",COUNTIFS(cmoney!GK$3:GK$5011,$B13,cmoney!$HA$3:$HA$5011,"="&amp;$A13))</f>
        <v/>
      </c>
      <c r="GJ13" s="15" t="str">
        <f>IF(COUNTIFS(cmoney!GL$3:GL$5011,$B13,cmoney!$HA$3:$HA$5011,"="&amp;$A13)=0,"",COUNTIFS(cmoney!GL$3:GL$5011,$B13,cmoney!$HA$3:$HA$5011,"="&amp;$A13))</f>
        <v/>
      </c>
      <c r="GK13" s="15" t="str">
        <f>IF(COUNTIFS(cmoney!GM$3:GM$5011,$B13,cmoney!$HA$3:$HA$5011,"="&amp;$A13)=0,"",COUNTIFS(cmoney!GM$3:GM$5011,$B13,cmoney!$HA$3:$HA$5011,"="&amp;$A13))</f>
        <v/>
      </c>
      <c r="GL13" s="15" t="str">
        <f>IF(COUNTIFS(cmoney!GN$3:GN$5011,$B13,cmoney!$HA$3:$HA$5011,"="&amp;$A13)=0,"",COUNTIFS(cmoney!GN$3:GN$5011,$B13,cmoney!$HA$3:$HA$5011,"="&amp;$A13))</f>
        <v/>
      </c>
      <c r="GM13" s="15" t="str">
        <f>IF(COUNTIFS(cmoney!GO$3:GO$5011,$B13,cmoney!$HA$3:$HA$5011,"="&amp;$A13)=0,"",COUNTIFS(cmoney!GO$3:GO$5011,$B13,cmoney!$HA$3:$HA$5011,"="&amp;$A13))</f>
        <v/>
      </c>
      <c r="GN13" s="15" t="str">
        <f>IF(COUNTIFS(cmoney!GP$3:GP$5011,$B13,cmoney!$HA$3:$HA$5011,"="&amp;$A13)=0,"",COUNTIFS(cmoney!GP$3:GP$5011,$B13,cmoney!$HA$3:$HA$5011,"="&amp;$A13))</f>
        <v/>
      </c>
      <c r="GO13" s="15" t="str">
        <f>IF(COUNTIFS(cmoney!GQ$3:GQ$5011,$B13,cmoney!$HA$3:$HA$5011,"="&amp;$A13)=0,"",COUNTIFS(cmoney!GQ$3:GQ$5011,$B13,cmoney!$HA$3:$HA$5011,"="&amp;$A13))</f>
        <v/>
      </c>
      <c r="GP13" s="15" t="str">
        <f>IF(COUNTIFS(cmoney!GR$3:GR$5011,$B13,cmoney!$HA$3:$HA$5011,"="&amp;$A13)=0,"",COUNTIFS(cmoney!GR$3:GR$5011,$B13,cmoney!$HA$3:$HA$5011,"="&amp;$A13))</f>
        <v/>
      </c>
      <c r="GQ13" s="15" t="str">
        <f>IF(COUNTIFS(cmoney!GS$3:GS$5011,$B13,cmoney!$HA$3:$HA$5011,"="&amp;$A13)=0,"",COUNTIFS(cmoney!GS$3:GS$5011,$B13,cmoney!$HA$3:$HA$5011,"="&amp;$A13))</f>
        <v/>
      </c>
      <c r="GR13" s="15" t="str">
        <f>IF(COUNTIFS(cmoney!GT$3:GT$5011,$B13,cmoney!$HA$3:$HA$5011,"="&amp;$A13)=0,"",COUNTIFS(cmoney!GT$3:GT$5011,$B13,cmoney!$HA$3:$HA$5011,"="&amp;$A13))</f>
        <v/>
      </c>
      <c r="GS13" s="15" t="str">
        <f>IF(COUNTIFS(cmoney!GU$3:GU$5011,$B13,cmoney!$HA$3:$HA$5011,"="&amp;$A13)=0,"",COUNTIFS(cmoney!GU$3:GU$5011,$B13,cmoney!$HA$3:$HA$5011,"="&amp;$A13))</f>
        <v/>
      </c>
      <c r="GT13" s="15" t="str">
        <f>IF(COUNTIFS(cmoney!GV$3:GV$5011,$B13,cmoney!$HA$3:$HA$5011,"="&amp;$A13)=0,"",COUNTIFS(cmoney!GV$3:GV$5011,$B13,cmoney!$HA$3:$HA$5011,"="&amp;$A13))</f>
        <v/>
      </c>
    </row>
    <row r="14" spans="1:202" ht="17.25" thickBot="1">
      <c r="A14" s="8">
        <v>2018</v>
      </c>
      <c r="B14" s="4" t="s">
        <v>686</v>
      </c>
      <c r="C14" s="4" t="s">
        <v>1241</v>
      </c>
      <c r="D14" s="44">
        <f t="shared" ref="D14:BO14" si="16">IF(ISERROR(1-D11),"",1-D11)</f>
        <v>0.60245901639344268</v>
      </c>
      <c r="E14" s="44">
        <f t="shared" si="16"/>
        <v>0.67469879518072284</v>
      </c>
      <c r="F14" s="44">
        <f t="shared" si="16"/>
        <v>0.52610441767068272</v>
      </c>
      <c r="G14" s="44">
        <f t="shared" si="16"/>
        <v>0.9065040650406504</v>
      </c>
      <c r="H14" s="44">
        <f t="shared" si="16"/>
        <v>0.81557377049180324</v>
      </c>
      <c r="I14" s="44">
        <f t="shared" si="16"/>
        <v>0.85714285714285721</v>
      </c>
      <c r="J14" s="44">
        <f t="shared" si="16"/>
        <v>0.50813008130081294</v>
      </c>
      <c r="K14" s="44">
        <f t="shared" si="16"/>
        <v>0.94422310756972117</v>
      </c>
      <c r="L14" s="44">
        <f t="shared" si="16"/>
        <v>0.88888888888888884</v>
      </c>
      <c r="M14" s="44">
        <f t="shared" si="16"/>
        <v>0.86</v>
      </c>
      <c r="N14" s="44">
        <f t="shared" si="16"/>
        <v>0.45161290322580649</v>
      </c>
      <c r="O14" s="44">
        <f t="shared" si="16"/>
        <v>0.69512195121951215</v>
      </c>
      <c r="P14" s="44">
        <f t="shared" si="16"/>
        <v>0.91093117408906887</v>
      </c>
      <c r="Q14" s="44">
        <f t="shared" si="16"/>
        <v>0.7918367346938775</v>
      </c>
      <c r="R14" s="44">
        <f t="shared" si="16"/>
        <v>0.57661290322580649</v>
      </c>
      <c r="S14" s="44">
        <f t="shared" si="16"/>
        <v>0.60569105691056913</v>
      </c>
      <c r="T14" s="44">
        <f t="shared" si="16"/>
        <v>0.84677419354838712</v>
      </c>
      <c r="U14" s="44">
        <f t="shared" si="16"/>
        <v>0.23015873015873012</v>
      </c>
      <c r="V14" s="44">
        <f t="shared" si="16"/>
        <v>0.37068965517241381</v>
      </c>
      <c r="W14" s="44">
        <f t="shared" si="16"/>
        <v>0.60833333333333339</v>
      </c>
      <c r="X14" s="44">
        <f t="shared" si="16"/>
        <v>0.38020833333333337</v>
      </c>
      <c r="Y14" s="44">
        <f t="shared" si="16"/>
        <v>0.55823293172690769</v>
      </c>
      <c r="Z14" s="44">
        <f t="shared" si="16"/>
        <v>0.56888888888888889</v>
      </c>
      <c r="AA14" s="44">
        <f t="shared" si="16"/>
        <v>0.42148760330578516</v>
      </c>
      <c r="AB14" s="44">
        <f t="shared" si="16"/>
        <v>0.4895397489539749</v>
      </c>
      <c r="AC14" s="44">
        <f t="shared" si="16"/>
        <v>0.32751091703056767</v>
      </c>
      <c r="AD14" s="44">
        <f t="shared" si="16"/>
        <v>0.53278688524590168</v>
      </c>
      <c r="AE14" s="44">
        <f t="shared" si="16"/>
        <v>0.54098360655737698</v>
      </c>
      <c r="AF14" s="44">
        <f t="shared" si="16"/>
        <v>0.61344537815126055</v>
      </c>
      <c r="AG14" s="44">
        <f t="shared" si="16"/>
        <v>0.62040816326530612</v>
      </c>
      <c r="AH14" s="44">
        <f t="shared" si="16"/>
        <v>0.7099567099567099</v>
      </c>
      <c r="AI14" s="44">
        <f t="shared" si="16"/>
        <v>0.53413654618473894</v>
      </c>
      <c r="AJ14" s="44">
        <f t="shared" si="16"/>
        <v>0.65182186234817818</v>
      </c>
      <c r="AK14" s="44">
        <f t="shared" si="16"/>
        <v>0.625</v>
      </c>
      <c r="AL14" s="44">
        <f t="shared" si="16"/>
        <v>0.4458333333333333</v>
      </c>
      <c r="AM14" s="44">
        <f t="shared" si="16"/>
        <v>0.467741935483871</v>
      </c>
      <c r="AN14" s="44">
        <f t="shared" si="16"/>
        <v>0.71370967741935476</v>
      </c>
      <c r="AO14" s="44">
        <f t="shared" si="16"/>
        <v>0.61864406779661019</v>
      </c>
      <c r="AP14" s="44">
        <f t="shared" si="16"/>
        <v>0.69512195121951215</v>
      </c>
      <c r="AQ14" s="44">
        <f t="shared" si="16"/>
        <v>0.55870445344129549</v>
      </c>
      <c r="AR14" s="44">
        <f t="shared" si="16"/>
        <v>0.50649350649350655</v>
      </c>
      <c r="AS14" s="44">
        <f t="shared" si="16"/>
        <v>0.65853658536585358</v>
      </c>
      <c r="AT14" s="44">
        <f t="shared" si="16"/>
        <v>0.68650793650793651</v>
      </c>
      <c r="AU14" s="44">
        <f t="shared" si="16"/>
        <v>0.79098360655737698</v>
      </c>
      <c r="AV14" s="44">
        <f t="shared" si="16"/>
        <v>0.52988047808764938</v>
      </c>
      <c r="AW14" s="44">
        <f t="shared" si="16"/>
        <v>0.57563025210084029</v>
      </c>
      <c r="AX14" s="44">
        <f t="shared" si="16"/>
        <v>0.73029045643153534</v>
      </c>
      <c r="AY14" s="44">
        <f t="shared" si="16"/>
        <v>0.3964757709251101</v>
      </c>
      <c r="AZ14" s="44">
        <f t="shared" si="16"/>
        <v>0.67479674796747968</v>
      </c>
      <c r="BA14" s="44">
        <f t="shared" si="16"/>
        <v>0.61643835616438358</v>
      </c>
      <c r="BB14" s="44">
        <f t="shared" si="16"/>
        <v>0.59183673469387754</v>
      </c>
      <c r="BC14" s="44">
        <f t="shared" si="16"/>
        <v>0.76543209876543217</v>
      </c>
      <c r="BD14" s="44">
        <f t="shared" si="16"/>
        <v>0.52380952380952384</v>
      </c>
      <c r="BE14" s="44">
        <f t="shared" si="16"/>
        <v>0.63636363636363635</v>
      </c>
      <c r="BF14" s="44">
        <f t="shared" si="16"/>
        <v>0.56310679611650483</v>
      </c>
      <c r="BG14" s="44">
        <f t="shared" si="16"/>
        <v>0.52800000000000002</v>
      </c>
      <c r="BH14" s="44">
        <f t="shared" si="16"/>
        <v>0.72764227642276424</v>
      </c>
      <c r="BI14" s="44">
        <f t="shared" si="16"/>
        <v>0.63786008230452673</v>
      </c>
      <c r="BJ14" s="44">
        <f t="shared" si="16"/>
        <v>0.52263374485596703</v>
      </c>
      <c r="BK14" s="44">
        <f t="shared" si="16"/>
        <v>0.47131147540983609</v>
      </c>
      <c r="BL14" s="44">
        <f t="shared" si="16"/>
        <v>0.54980079681274896</v>
      </c>
      <c r="BM14" s="44">
        <f t="shared" si="16"/>
        <v>0.45643153526970959</v>
      </c>
      <c r="BN14" s="44">
        <f t="shared" si="16"/>
        <v>0.49397590361445787</v>
      </c>
      <c r="BO14" s="44">
        <f t="shared" si="16"/>
        <v>0.50204081632653064</v>
      </c>
      <c r="BP14" s="44">
        <f t="shared" ref="BP14:EA14" si="17">IF(ISERROR(1-BP11),"",1-BP11)</f>
        <v>0.78278688524590168</v>
      </c>
      <c r="BQ14" s="44">
        <f t="shared" si="17"/>
        <v>0.79565217391304344</v>
      </c>
      <c r="BR14" s="44">
        <f t="shared" si="17"/>
        <v>0.62694300518134716</v>
      </c>
      <c r="BS14" s="44">
        <f t="shared" si="17"/>
        <v>0.44308943089430897</v>
      </c>
      <c r="BT14" s="44">
        <f t="shared" si="17"/>
        <v>0.5591836734693878</v>
      </c>
      <c r="BU14" s="44">
        <f t="shared" si="17"/>
        <v>0.52988047808764938</v>
      </c>
      <c r="BV14" s="44">
        <f t="shared" si="17"/>
        <v>0.66533864541832677</v>
      </c>
      <c r="BW14" s="44">
        <f t="shared" si="17"/>
        <v>0.56972111553784854</v>
      </c>
      <c r="BX14" s="44">
        <f t="shared" si="17"/>
        <v>0.74893617021276593</v>
      </c>
      <c r="BY14" s="44">
        <f t="shared" si="17"/>
        <v>0.61157024793388426</v>
      </c>
      <c r="BZ14" s="44">
        <f t="shared" si="17"/>
        <v>0.78137651821862342</v>
      </c>
      <c r="CA14" s="44">
        <f t="shared" si="17"/>
        <v>0.88429752066115697</v>
      </c>
      <c r="CB14" s="44">
        <f t="shared" si="17"/>
        <v>0.55813953488372092</v>
      </c>
      <c r="CC14" s="44">
        <f t="shared" si="17"/>
        <v>0.55952380952380953</v>
      </c>
      <c r="CD14" s="44">
        <f t="shared" si="17"/>
        <v>0.76984126984126988</v>
      </c>
      <c r="CE14" s="44">
        <f t="shared" si="17"/>
        <v>0.78174603174603174</v>
      </c>
      <c r="CF14" s="44">
        <f t="shared" si="17"/>
        <v>0.53138075313807531</v>
      </c>
      <c r="CG14" s="44">
        <f t="shared" si="17"/>
        <v>0.70925110132158586</v>
      </c>
      <c r="CH14" s="44">
        <f t="shared" si="17"/>
        <v>0.41295546558704455</v>
      </c>
      <c r="CI14" s="44">
        <f t="shared" si="17"/>
        <v>0.44813278008298751</v>
      </c>
      <c r="CJ14" s="44">
        <f t="shared" si="17"/>
        <v>0.57936507936507931</v>
      </c>
      <c r="CK14" s="44">
        <f t="shared" si="17"/>
        <v>0.51587301587301582</v>
      </c>
      <c r="CL14" s="44">
        <f t="shared" si="17"/>
        <v>0.53174603174603174</v>
      </c>
      <c r="CM14" s="44">
        <f t="shared" si="17"/>
        <v>0.72908366533864544</v>
      </c>
      <c r="CN14" s="44">
        <f t="shared" si="17"/>
        <v>0.73895582329317266</v>
      </c>
      <c r="CO14" s="44">
        <f t="shared" si="17"/>
        <v>0.57563025210084029</v>
      </c>
      <c r="CP14" s="44">
        <f t="shared" si="17"/>
        <v>0.45454545454545459</v>
      </c>
      <c r="CQ14" s="44">
        <f t="shared" si="17"/>
        <v>0.63600000000000001</v>
      </c>
      <c r="CR14" s="44">
        <f t="shared" si="17"/>
        <v>0.57499999999999996</v>
      </c>
      <c r="CS14" s="44">
        <f t="shared" si="17"/>
        <v>0.92712550607287447</v>
      </c>
      <c r="CT14" s="44">
        <f t="shared" si="17"/>
        <v>0.47154471544715448</v>
      </c>
      <c r="CU14" s="44">
        <f t="shared" si="17"/>
        <v>0.85714285714285721</v>
      </c>
      <c r="CV14" s="44">
        <f t="shared" si="17"/>
        <v>0.28870292887029292</v>
      </c>
      <c r="CW14" s="44">
        <f t="shared" si="17"/>
        <v>0.33891213389121344</v>
      </c>
      <c r="CX14" s="44">
        <f t="shared" si="17"/>
        <v>0.63374485596707819</v>
      </c>
      <c r="CY14" s="44">
        <f t="shared" si="17"/>
        <v>0.83534136546184734</v>
      </c>
      <c r="CZ14" s="44">
        <f t="shared" si="17"/>
        <v>0.86399999999999999</v>
      </c>
      <c r="DA14" s="44">
        <f t="shared" si="17"/>
        <v>0.61065573770491799</v>
      </c>
      <c r="DB14" s="44">
        <f t="shared" si="17"/>
        <v>0.6680497925311204</v>
      </c>
      <c r="DC14" s="44">
        <f t="shared" si="17"/>
        <v>0.61825726141078841</v>
      </c>
      <c r="DD14" s="44">
        <f t="shared" si="17"/>
        <v>0.54867256637168138</v>
      </c>
      <c r="DE14" s="44">
        <f t="shared" si="17"/>
        <v>0.81304347826086953</v>
      </c>
      <c r="DF14" s="44">
        <f t="shared" si="17"/>
        <v>0.4652173913043478</v>
      </c>
      <c r="DG14" s="44">
        <f t="shared" si="17"/>
        <v>0.44104803493449785</v>
      </c>
      <c r="DH14" s="44">
        <f t="shared" si="17"/>
        <v>0.19444444444444442</v>
      </c>
      <c r="DI14" s="44">
        <f t="shared" si="17"/>
        <v>0.25396825396825395</v>
      </c>
      <c r="DJ14" s="44">
        <f t="shared" si="17"/>
        <v>0.18650793650793651</v>
      </c>
      <c r="DK14" s="44">
        <f t="shared" si="17"/>
        <v>0.36563876651982374</v>
      </c>
      <c r="DL14" s="44">
        <f t="shared" si="17"/>
        <v>0.55947136563876654</v>
      </c>
      <c r="DM14" s="44">
        <f t="shared" si="17"/>
        <v>0.48017621145374445</v>
      </c>
      <c r="DN14" s="44">
        <f t="shared" si="17"/>
        <v>0.67582417582417587</v>
      </c>
      <c r="DO14" s="44">
        <f t="shared" si="17"/>
        <v>0.30697674418604648</v>
      </c>
      <c r="DP14" s="44">
        <f t="shared" si="17"/>
        <v>0.18994413407821231</v>
      </c>
      <c r="DQ14" s="44">
        <f t="shared" si="17"/>
        <v>0.24848484848484853</v>
      </c>
      <c r="DR14" s="44">
        <f t="shared" si="17"/>
        <v>0.96273291925465843</v>
      </c>
      <c r="DS14" s="44">
        <f t="shared" si="17"/>
        <v>0.89473684210526316</v>
      </c>
      <c r="DT14" s="44">
        <f t="shared" si="17"/>
        <v>0.85714285714285721</v>
      </c>
      <c r="DU14" s="44">
        <f t="shared" si="17"/>
        <v>0.73571428571428577</v>
      </c>
      <c r="DV14" s="44">
        <f t="shared" si="17"/>
        <v>0.52112676056338025</v>
      </c>
      <c r="DW14" s="44">
        <f t="shared" si="17"/>
        <v>0.54421768707482987</v>
      </c>
      <c r="DX14" s="44">
        <f t="shared" si="17"/>
        <v>0.60305343511450382</v>
      </c>
      <c r="DY14" s="44">
        <f t="shared" si="17"/>
        <v>0.92465753424657537</v>
      </c>
      <c r="DZ14" s="44">
        <f t="shared" si="17"/>
        <v>0.9726027397260274</v>
      </c>
      <c r="EA14" s="44">
        <f t="shared" si="17"/>
        <v>0.94117647058823528</v>
      </c>
      <c r="EB14" s="44">
        <f t="shared" ref="EB14:GM14" si="18">IF(ISERROR(1-EB11),"",1-EB11)</f>
        <v>0.60576923076923084</v>
      </c>
      <c r="EC14" s="44">
        <f t="shared" si="18"/>
        <v>0.31775700934579443</v>
      </c>
      <c r="ED14" s="44">
        <f t="shared" si="18"/>
        <v>0.87878787878787878</v>
      </c>
      <c r="EE14" s="44">
        <f t="shared" si="18"/>
        <v>0.64646464646464641</v>
      </c>
      <c r="EF14" s="44">
        <f t="shared" si="18"/>
        <v>0.16470588235294115</v>
      </c>
      <c r="EG14" s="44">
        <f t="shared" si="18"/>
        <v>0.34246575342465757</v>
      </c>
      <c r="EH14" s="44">
        <f t="shared" si="18"/>
        <v>0.39726027397260277</v>
      </c>
      <c r="EI14" s="44">
        <f t="shared" si="18"/>
        <v>0.50684931506849318</v>
      </c>
      <c r="EJ14" s="44">
        <f t="shared" si="18"/>
        <v>0.49230769230769234</v>
      </c>
      <c r="EK14" s="44">
        <f t="shared" si="18"/>
        <v>0.77777777777777779</v>
      </c>
      <c r="EL14" s="44">
        <f t="shared" si="18"/>
        <v>0.6</v>
      </c>
      <c r="EM14" s="44">
        <f t="shared" si="18"/>
        <v>0.19230769230769229</v>
      </c>
      <c r="EN14" s="44">
        <f t="shared" si="18"/>
        <v>0.15384615384615385</v>
      </c>
      <c r="EO14" s="44">
        <f t="shared" si="18"/>
        <v>0.13461538461538458</v>
      </c>
      <c r="EP14" s="44">
        <f t="shared" si="18"/>
        <v>0.52631578947368429</v>
      </c>
      <c r="EQ14" s="44">
        <f t="shared" si="18"/>
        <v>0.41176470588235292</v>
      </c>
      <c r="ER14" s="44">
        <f t="shared" si="18"/>
        <v>0.65714285714285714</v>
      </c>
      <c r="ES14" s="44">
        <f t="shared" si="18"/>
        <v>0.48571428571428577</v>
      </c>
      <c r="ET14" s="44">
        <f t="shared" si="18"/>
        <v>0.91304347826086962</v>
      </c>
      <c r="EU14" s="44" t="str">
        <f t="shared" si="18"/>
        <v/>
      </c>
      <c r="EV14" s="44">
        <f t="shared" si="18"/>
        <v>0.5</v>
      </c>
      <c r="EW14" s="44">
        <f t="shared" si="18"/>
        <v>0.83333333333333337</v>
      </c>
      <c r="EX14" s="44">
        <f t="shared" si="18"/>
        <v>0.66666666666666674</v>
      </c>
      <c r="EY14" s="44" t="str">
        <f t="shared" si="18"/>
        <v/>
      </c>
      <c r="EZ14" s="44" t="str">
        <f t="shared" si="18"/>
        <v/>
      </c>
      <c r="FA14" s="44" t="str">
        <f t="shared" si="18"/>
        <v/>
      </c>
      <c r="FB14" s="44" t="str">
        <f t="shared" si="18"/>
        <v/>
      </c>
      <c r="FC14" s="44" t="str">
        <f t="shared" si="18"/>
        <v/>
      </c>
      <c r="FD14" s="44" t="str">
        <f t="shared" si="18"/>
        <v/>
      </c>
      <c r="FE14" s="44" t="str">
        <f t="shared" si="18"/>
        <v/>
      </c>
      <c r="FF14" s="44" t="str">
        <f t="shared" si="18"/>
        <v/>
      </c>
      <c r="FG14" s="44" t="str">
        <f t="shared" si="18"/>
        <v/>
      </c>
      <c r="FH14" s="44" t="str">
        <f t="shared" si="18"/>
        <v/>
      </c>
      <c r="FI14" s="44" t="str">
        <f t="shared" si="18"/>
        <v/>
      </c>
      <c r="FJ14" s="44" t="str">
        <f t="shared" si="18"/>
        <v/>
      </c>
      <c r="FK14" s="44" t="str">
        <f t="shared" si="18"/>
        <v/>
      </c>
      <c r="FL14" s="44" t="str">
        <f t="shared" si="18"/>
        <v/>
      </c>
      <c r="FM14" s="44" t="str">
        <f t="shared" si="18"/>
        <v/>
      </c>
      <c r="FN14" s="44" t="str">
        <f t="shared" si="18"/>
        <v/>
      </c>
      <c r="FO14" s="44" t="str">
        <f t="shared" si="18"/>
        <v/>
      </c>
      <c r="FP14" s="44" t="str">
        <f t="shared" si="18"/>
        <v/>
      </c>
      <c r="FQ14" s="44" t="str">
        <f t="shared" si="18"/>
        <v/>
      </c>
      <c r="FR14" s="44" t="str">
        <f t="shared" si="18"/>
        <v/>
      </c>
      <c r="FS14" s="44" t="str">
        <f t="shared" si="18"/>
        <v/>
      </c>
      <c r="FT14" s="44" t="str">
        <f t="shared" si="18"/>
        <v/>
      </c>
      <c r="FU14" s="44" t="str">
        <f t="shared" si="18"/>
        <v/>
      </c>
      <c r="FV14" s="44" t="str">
        <f t="shared" si="18"/>
        <v/>
      </c>
      <c r="FW14" s="44" t="str">
        <f t="shared" si="18"/>
        <v/>
      </c>
      <c r="FX14" s="44" t="str">
        <f t="shared" si="18"/>
        <v/>
      </c>
      <c r="FY14" s="44" t="str">
        <f t="shared" si="18"/>
        <v/>
      </c>
      <c r="FZ14" s="44" t="str">
        <f t="shared" si="18"/>
        <v/>
      </c>
      <c r="GA14" s="44" t="str">
        <f t="shared" si="18"/>
        <v/>
      </c>
      <c r="GB14" s="44" t="str">
        <f t="shared" si="18"/>
        <v/>
      </c>
      <c r="GC14" s="44" t="str">
        <f t="shared" si="18"/>
        <v/>
      </c>
      <c r="GD14" s="44" t="str">
        <f t="shared" si="18"/>
        <v/>
      </c>
      <c r="GE14" s="44" t="str">
        <f t="shared" si="18"/>
        <v/>
      </c>
      <c r="GF14" s="44" t="str">
        <f t="shared" si="18"/>
        <v/>
      </c>
      <c r="GG14" s="44">
        <f t="shared" si="18"/>
        <v>0.22672064777327938</v>
      </c>
      <c r="GH14" s="44" t="str">
        <f t="shared" si="18"/>
        <v/>
      </c>
      <c r="GI14" s="44" t="str">
        <f t="shared" si="18"/>
        <v/>
      </c>
      <c r="GJ14" s="44" t="str">
        <f t="shared" si="18"/>
        <v/>
      </c>
      <c r="GK14" s="44" t="str">
        <f t="shared" si="18"/>
        <v/>
      </c>
      <c r="GL14" s="44" t="str">
        <f t="shared" si="18"/>
        <v/>
      </c>
      <c r="GM14" s="44" t="str">
        <f t="shared" si="18"/>
        <v/>
      </c>
      <c r="GN14" s="44" t="str">
        <f t="shared" ref="GN14:GT14" si="19">IF(ISERROR(1-GN11),"",1-GN11)</f>
        <v/>
      </c>
      <c r="GO14" s="44" t="str">
        <f t="shared" si="19"/>
        <v/>
      </c>
      <c r="GP14" s="44" t="str">
        <f t="shared" si="19"/>
        <v/>
      </c>
      <c r="GQ14" s="44" t="str">
        <f t="shared" si="19"/>
        <v/>
      </c>
      <c r="GR14" s="44" t="str">
        <f t="shared" si="19"/>
        <v/>
      </c>
      <c r="GS14" s="44" t="str">
        <f t="shared" si="19"/>
        <v/>
      </c>
      <c r="GT14" s="44" t="str">
        <f t="shared" si="19"/>
        <v/>
      </c>
    </row>
    <row r="15" spans="1:202">
      <c r="A15" s="9">
        <v>2017</v>
      </c>
      <c r="B15" s="10" t="s">
        <v>685</v>
      </c>
      <c r="C15" s="10" t="s">
        <v>1237</v>
      </c>
      <c r="D15" s="12">
        <f>IF(COUNTIFS(cmoney!F$3:F$5011,$B15,cmoney!$HA$3:$HA$5011,"="&amp;$A15)=0,"",AVERAGEIFS(cmoney!F$3:F$5011,cmoney!F$3:F$5011,$B15,cmoney!$HA$3:$HA$5011,"="&amp;$A15))</f>
        <v>0.13735471698113205</v>
      </c>
      <c r="E15" s="12">
        <f>IF(COUNTIFS(cmoney!G$3:G$5011,$B15,cmoney!$HA$3:$HA$5011,"="&amp;$A15)=0,"",AVERAGEIFS(cmoney!G$3:G$5011,cmoney!G$3:G$5011,$B15,cmoney!$HA$3:$HA$5011,"="&amp;$A15))</f>
        <v>0.76800000000000002</v>
      </c>
      <c r="F15" s="12">
        <f>IF(COUNTIFS(cmoney!H$3:H$5011,$B15,cmoney!$HA$3:$HA$5011,"="&amp;$A15)=0,"",AVERAGEIFS(cmoney!H$3:H$5011,cmoney!H$3:H$5011,$B15,cmoney!$HA$3:$HA$5011,"="&amp;$A15))</f>
        <v>3.5316346938775518</v>
      </c>
      <c r="G15" s="12">
        <f>IF(COUNTIFS(cmoney!I$3:I$5011,$B15,cmoney!$HA$3:$HA$5011,"="&amp;$A15)=0,"",AVERAGEIFS(cmoney!I$3:I$5011,cmoney!I$3:I$5011,$B15,cmoney!$HA$3:$HA$5011,"="&amp;$A15))</f>
        <v>0.20302727272727275</v>
      </c>
      <c r="H15" s="12">
        <f>IF(COUNTIFS(cmoney!J$3:J$5011,$B15,cmoney!$HA$3:$HA$5011,"="&amp;$A15)=0,"",AVERAGEIFS(cmoney!J$3:J$5011,cmoney!J$3:J$5011,$B15,cmoney!$HA$3:$HA$5011,"="&amp;$A15))</f>
        <v>0.30740000000000001</v>
      </c>
      <c r="I15" s="12">
        <f>IF(COUNTIFS(cmoney!K$3:K$5011,$B15,cmoney!$HA$3:$HA$5011,"="&amp;$A15)=0,"",AVERAGEIFS(cmoney!K$3:K$5011,cmoney!K$3:K$5011,$B15,cmoney!$HA$3:$HA$5011,"="&amp;$A15))</f>
        <v>0.17016153846153845</v>
      </c>
      <c r="J15" s="12">
        <f>IF(COUNTIFS(cmoney!L$3:L$5011,$B15,cmoney!$HA$3:$HA$5011,"="&amp;$A15)=0,"",AVERAGEIFS(cmoney!L$3:L$5011,cmoney!L$3:L$5011,$B15,cmoney!$HA$3:$HA$5011,"="&amp;$A15))</f>
        <v>0.36639489795918356</v>
      </c>
      <c r="K15" s="12">
        <f>IF(COUNTIFS(cmoney!M$3:M$5011,$B15,cmoney!$HA$3:$HA$5011,"="&amp;$A15)=0,"",AVERAGEIFS(cmoney!M$3:M$5011,cmoney!M$3:M$5011,$B15,cmoney!$HA$3:$HA$5011,"="&amp;$A15))</f>
        <v>0.12040769230769231</v>
      </c>
      <c r="L15" s="12">
        <f>IF(COUNTIFS(cmoney!N$3:N$5011,$B15,cmoney!$HA$3:$HA$5011,"="&amp;$A15)=0,"",AVERAGEIFS(cmoney!N$3:N$5011,cmoney!N$3:N$5011,$B15,cmoney!$HA$3:$HA$5011,"="&amp;$A15))</f>
        <v>0.43996666666666667</v>
      </c>
      <c r="M15" s="12">
        <f>IF(COUNTIFS(cmoney!O$3:O$5011,$B15,cmoney!$HA$3:$HA$5011,"="&amp;$A15)=0,"",AVERAGEIFS(cmoney!O$3:O$5011,cmoney!O$3:O$5011,$B15,cmoney!$HA$3:$HA$5011,"="&amp;$A15))</f>
        <v>0.44258333333333333</v>
      </c>
      <c r="N15" s="12">
        <f>IF(COUNTIFS(cmoney!P$3:P$5011,$B15,cmoney!$HA$3:$HA$5011,"="&amp;$A15)=0,"",AVERAGEIFS(cmoney!P$3:P$5011,cmoney!P$3:P$5011,$B15,cmoney!$HA$3:$HA$5011,"="&amp;$A15))</f>
        <v>0.44014999999999993</v>
      </c>
      <c r="O15" s="12">
        <f>IF(COUNTIFS(cmoney!Q$3:Q$5011,$B15,cmoney!$HA$3:$HA$5011,"="&amp;$A15)=0,"",AVERAGEIFS(cmoney!Q$3:Q$5011,cmoney!Q$3:Q$5011,$B15,cmoney!$HA$3:$HA$5011,"="&amp;$A15))</f>
        <v>0.27238181818181811</v>
      </c>
      <c r="P15" s="12">
        <f>IF(COUNTIFS(cmoney!R$3:R$5011,$B15,cmoney!$HA$3:$HA$5011,"="&amp;$A15)=0,"",AVERAGEIFS(cmoney!R$3:R$5011,cmoney!R$3:R$5011,$B15,cmoney!$HA$3:$HA$5011,"="&amp;$A15))</f>
        <v>0.29899565217391305</v>
      </c>
      <c r="Q15" s="12">
        <f>IF(COUNTIFS(cmoney!S$3:S$5011,$B15,cmoney!$HA$3:$HA$5011,"="&amp;$A15)=0,"",AVERAGEIFS(cmoney!S$3:S$5011,cmoney!S$3:S$5011,$B15,cmoney!$HA$3:$HA$5011,"="&amp;$A15))</f>
        <v>0.16073125000000002</v>
      </c>
      <c r="R15" s="12">
        <f>IF(COUNTIFS(cmoney!T$3:T$5011,$B15,cmoney!$HA$3:$HA$5011,"="&amp;$A15)=0,"",AVERAGEIFS(cmoney!T$3:T$5011,cmoney!T$3:T$5011,$B15,cmoney!$HA$3:$HA$5011,"="&amp;$A15))</f>
        <v>0.54644130434782601</v>
      </c>
      <c r="S15" s="12">
        <f>IF(COUNTIFS(cmoney!U$3:U$5011,$B15,cmoney!$HA$3:$HA$5011,"="&amp;$A15)=0,"",AVERAGEIFS(cmoney!U$3:U$5011,cmoney!U$3:U$5011,$B15,cmoney!$HA$3:$HA$5011,"="&amp;$A15))</f>
        <v>0.51299222222222218</v>
      </c>
      <c r="T15" s="12">
        <f>IF(COUNTIFS(cmoney!V$3:V$5011,$B15,cmoney!$HA$3:$HA$5011,"="&amp;$A15)=0,"",AVERAGEIFS(cmoney!V$3:V$5011,cmoney!V$3:V$5011,$B15,cmoney!$HA$3:$HA$5011,"="&amp;$A15))</f>
        <v>0.47199600000000003</v>
      </c>
      <c r="U15" s="12">
        <f>IF(COUNTIFS(cmoney!W$3:W$5011,$B15,cmoney!$HA$3:$HA$5011,"="&amp;$A15)=0,"",AVERAGEIFS(cmoney!W$3:W$5011,cmoney!W$3:W$5011,$B15,cmoney!$HA$3:$HA$5011,"="&amp;$A15))</f>
        <v>0.53565617977528091</v>
      </c>
      <c r="V15" s="12">
        <f>IF(COUNTIFS(cmoney!X$3:X$5011,$B15,cmoney!$HA$3:$HA$5011,"="&amp;$A15)=0,"",AVERAGEIFS(cmoney!X$3:X$5011,cmoney!X$3:X$5011,$B15,cmoney!$HA$3:$HA$5011,"="&amp;$A15))</f>
        <v>0.81400697674418598</v>
      </c>
      <c r="W15" s="12">
        <f>IF(COUNTIFS(cmoney!Y$3:Y$5011,$B15,cmoney!$HA$3:$HA$5011,"="&amp;$A15)=0,"",AVERAGEIFS(cmoney!Y$3:Y$5011,cmoney!Y$3:Y$5011,$B15,cmoney!$HA$3:$HA$5011,"="&amp;$A15))</f>
        <v>0.15757555555555555</v>
      </c>
      <c r="X15" s="12">
        <f>IF(COUNTIFS(cmoney!Z$3:Z$5011,$B15,cmoney!$HA$3:$HA$5011,"="&amp;$A15)=0,"",AVERAGEIFS(cmoney!Z$3:Z$5011,cmoney!Z$3:Z$5011,$B15,cmoney!$HA$3:$HA$5011,"="&amp;$A15))</f>
        <v>0.12285068493150687</v>
      </c>
      <c r="Y15" s="12">
        <f>IF(COUNTIFS(cmoney!AA$3:AA$5011,$B15,cmoney!$HA$3:$HA$5011,"="&amp;$A15)=0,"",AVERAGEIFS(cmoney!AA$3:AA$5011,cmoney!AA$3:AA$5011,$B15,cmoney!$HA$3:$HA$5011,"="&amp;$A15))</f>
        <v>0.82453362068965586</v>
      </c>
      <c r="Z15" s="12">
        <f>IF(COUNTIFS(cmoney!AB$3:AB$5011,$B15,cmoney!$HA$3:$HA$5011,"="&amp;$A15)=0,"",AVERAGEIFS(cmoney!AB$3:AB$5011,cmoney!AB$3:AB$5011,$B15,cmoney!$HA$3:$HA$5011,"="&amp;$A15))</f>
        <v>0.39602535211267598</v>
      </c>
      <c r="AA15" s="12">
        <f>IF(COUNTIFS(cmoney!AC$3:AC$5011,$B15,cmoney!$HA$3:$HA$5011,"="&amp;$A15)=0,"",AVERAGEIFS(cmoney!AC$3:AC$5011,cmoney!AC$3:AC$5011,$B15,cmoney!$HA$3:$HA$5011,"="&amp;$A15))</f>
        <v>0.46127391304347826</v>
      </c>
      <c r="AB15" s="12">
        <f>IF(COUNTIFS(cmoney!AD$3:AD$5011,$B15,cmoney!$HA$3:$HA$5011,"="&amp;$A15)=0,"",AVERAGEIFS(cmoney!AD$3:AD$5011,cmoney!AD$3:AD$5011,$B15,cmoney!$HA$3:$HA$5011,"="&amp;$A15))</f>
        <v>0.6071252032520329</v>
      </c>
      <c r="AC15" s="12">
        <f>IF(COUNTIFS(cmoney!AE$3:AE$5011,$B15,cmoney!$HA$3:$HA$5011,"="&amp;$A15)=0,"",AVERAGEIFS(cmoney!AE$3:AE$5011,cmoney!AE$3:AE$5011,$B15,cmoney!$HA$3:$HA$5011,"="&amp;$A15))</f>
        <v>0.63272727272727269</v>
      </c>
      <c r="AD15" s="12">
        <f>IF(COUNTIFS(cmoney!AF$3:AF$5011,$B15,cmoney!$HA$3:$HA$5011,"="&amp;$A15)=0,"",AVERAGEIFS(cmoney!AF$3:AF$5011,cmoney!AF$3:AF$5011,$B15,cmoney!$HA$3:$HA$5011,"="&amp;$A15))</f>
        <v>0.83946034482758625</v>
      </c>
      <c r="AE15" s="12">
        <f>IF(COUNTIFS(cmoney!AG$3:AG$5011,$B15,cmoney!$HA$3:$HA$5011,"="&amp;$A15)=0,"",AVERAGEIFS(cmoney!AG$3:AG$5011,cmoney!AG$3:AG$5011,$B15,cmoney!$HA$3:$HA$5011,"="&amp;$A15))</f>
        <v>0.36972089552238807</v>
      </c>
      <c r="AF15" s="12">
        <f>IF(COUNTIFS(cmoney!AH$3:AH$5011,$B15,cmoney!$HA$3:$HA$5011,"="&amp;$A15)=0,"",AVERAGEIFS(cmoney!AH$3:AH$5011,cmoney!AH$3:AH$5011,$B15,cmoney!$HA$3:$HA$5011,"="&amp;$A15))</f>
        <v>0.80167600000000006</v>
      </c>
      <c r="AG15" s="12">
        <f>IF(COUNTIFS(cmoney!AI$3:AI$5011,$B15,cmoney!$HA$3:$HA$5011,"="&amp;$A15)=0,"",AVERAGEIFS(cmoney!AI$3:AI$5011,cmoney!AI$3:AI$5011,$B15,cmoney!$HA$3:$HA$5011,"="&amp;$A15))</f>
        <v>0.37827538461538468</v>
      </c>
      <c r="AH15" s="12">
        <f>IF(COUNTIFS(cmoney!AJ$3:AJ$5011,$B15,cmoney!$HA$3:$HA$5011,"="&amp;$A15)=0,"",AVERAGEIFS(cmoney!AJ$3:AJ$5011,cmoney!AJ$3:AJ$5011,$B15,cmoney!$HA$3:$HA$5011,"="&amp;$A15))</f>
        <v>0.23672424242424248</v>
      </c>
      <c r="AI15" s="12">
        <f>IF(COUNTIFS(cmoney!AK$3:AK$5011,$B15,cmoney!$HA$3:$HA$5011,"="&amp;$A15)=0,"",AVERAGEIFS(cmoney!AK$3:AK$5011,cmoney!AK$3:AK$5011,$B15,cmoney!$HA$3:$HA$5011,"="&amp;$A15))</f>
        <v>1.2020754716981135</v>
      </c>
      <c r="AJ15" s="12">
        <f>IF(COUNTIFS(cmoney!AL$3:AL$5011,$B15,cmoney!$HA$3:$HA$5011,"="&amp;$A15)=0,"",AVERAGEIFS(cmoney!AL$3:AL$5011,cmoney!AL$3:AL$5011,$B15,cmoney!$HA$3:$HA$5011,"="&amp;$A15))</f>
        <v>0.56078888888888878</v>
      </c>
      <c r="AK15" s="12">
        <f>IF(COUNTIFS(cmoney!AM$3:AM$5011,$B15,cmoney!$HA$3:$HA$5011,"="&amp;$A15)=0,"",AVERAGEIFS(cmoney!AM$3:AM$5011,cmoney!AM$3:AM$5011,$B15,cmoney!$HA$3:$HA$5011,"="&amp;$A15))</f>
        <v>1.0085111111111109</v>
      </c>
      <c r="AL15" s="12">
        <f>IF(COUNTIFS(cmoney!AN$3:AN$5011,$B15,cmoney!$HA$3:$HA$5011,"="&amp;$A15)=0,"",AVERAGEIFS(cmoney!AN$3:AN$5011,cmoney!AN$3:AN$5011,$B15,cmoney!$HA$3:$HA$5011,"="&amp;$A15))</f>
        <v>0.26134878048780491</v>
      </c>
      <c r="AM15" s="12">
        <f>IF(COUNTIFS(cmoney!AO$3:AO$5011,$B15,cmoney!$HA$3:$HA$5011,"="&amp;$A15)=0,"",AVERAGEIFS(cmoney!AO$3:AO$5011,cmoney!AO$3:AO$5011,$B15,cmoney!$HA$3:$HA$5011,"="&amp;$A15))</f>
        <v>0.37026271186440685</v>
      </c>
      <c r="AN15" s="12">
        <f>IF(COUNTIFS(cmoney!AP$3:AP$5011,$B15,cmoney!$HA$3:$HA$5011,"="&amp;$A15)=0,"",AVERAGEIFS(cmoney!AP$3:AP$5011,cmoney!AP$3:AP$5011,$B15,cmoney!$HA$3:$HA$5011,"="&amp;$A15))</f>
        <v>0.58970930232558139</v>
      </c>
      <c r="AO15" s="12">
        <f>IF(COUNTIFS(cmoney!AQ$3:AQ$5011,$B15,cmoney!$HA$3:$HA$5011,"="&amp;$A15)=0,"",AVERAGEIFS(cmoney!AQ$3:AQ$5011,cmoney!AQ$3:AQ$5011,$B15,cmoney!$HA$3:$HA$5011,"="&amp;$A15))</f>
        <v>0.33657111111111104</v>
      </c>
      <c r="AP15" s="12">
        <f>IF(COUNTIFS(cmoney!AR$3:AR$5011,$B15,cmoney!$HA$3:$HA$5011,"="&amp;$A15)=0,"",AVERAGEIFS(cmoney!AR$3:AR$5011,cmoney!AR$3:AR$5011,$B15,cmoney!$HA$3:$HA$5011,"="&amp;$A15))</f>
        <v>0.31150000000000005</v>
      </c>
      <c r="AQ15" s="12">
        <f>IF(COUNTIFS(cmoney!AS$3:AS$5011,$B15,cmoney!$HA$3:$HA$5011,"="&amp;$A15)=0,"",AVERAGEIFS(cmoney!AS$3:AS$5011,cmoney!AS$3:AS$5011,$B15,cmoney!$HA$3:$HA$5011,"="&amp;$A15))</f>
        <v>0.52951666666666675</v>
      </c>
      <c r="AR15" s="12">
        <f>IF(COUNTIFS(cmoney!AT$3:AT$5011,$B15,cmoney!$HA$3:$HA$5011,"="&amp;$A15)=0,"",AVERAGEIFS(cmoney!AT$3:AT$5011,cmoney!AT$3:AT$5011,$B15,cmoney!$HA$3:$HA$5011,"="&amp;$A15))</f>
        <v>0.44979464285714288</v>
      </c>
      <c r="AS15" s="12">
        <f>IF(COUNTIFS(cmoney!AU$3:AU$5011,$B15,cmoney!$HA$3:$HA$5011,"="&amp;$A15)=0,"",AVERAGEIFS(cmoney!AU$3:AU$5011,cmoney!AU$3:AU$5011,$B15,cmoney!$HA$3:$HA$5011,"="&amp;$A15))</f>
        <v>0.43693414634146327</v>
      </c>
      <c r="AT15" s="12">
        <f>IF(COUNTIFS(cmoney!AV$3:AV$5011,$B15,cmoney!$HA$3:$HA$5011,"="&amp;$A15)=0,"",AVERAGEIFS(cmoney!AV$3:AV$5011,cmoney!AV$3:AV$5011,$B15,cmoney!$HA$3:$HA$5011,"="&amp;$A15))</f>
        <v>0.69723384615384598</v>
      </c>
      <c r="AU15" s="12">
        <f>IF(COUNTIFS(cmoney!AW$3:AW$5011,$B15,cmoney!$HA$3:$HA$5011,"="&amp;$A15)=0,"",AVERAGEIFS(cmoney!AW$3:AW$5011,cmoney!AW$3:AW$5011,$B15,cmoney!$HA$3:$HA$5011,"="&amp;$A15))</f>
        <v>0.20797500000000002</v>
      </c>
      <c r="AV15" s="12">
        <f>IF(COUNTIFS(cmoney!AX$3:AX$5011,$B15,cmoney!$HA$3:$HA$5011,"="&amp;$A15)=0,"",AVERAGEIFS(cmoney!AX$3:AX$5011,cmoney!AX$3:AX$5011,$B15,cmoney!$HA$3:$HA$5011,"="&amp;$A15))</f>
        <v>0.91213255813953475</v>
      </c>
      <c r="AW15" s="12">
        <f>IF(COUNTIFS(cmoney!AY$3:AY$5011,$B15,cmoney!$HA$3:$HA$5011,"="&amp;$A15)=0,"",AVERAGEIFS(cmoney!AY$3:AY$5011,cmoney!AY$3:AY$5011,$B15,cmoney!$HA$3:$HA$5011,"="&amp;$A15))</f>
        <v>0.36201363636363632</v>
      </c>
      <c r="AX15" s="12">
        <f>IF(COUNTIFS(cmoney!AZ$3:AZ$5011,$B15,cmoney!$HA$3:$HA$5011,"="&amp;$A15)=0,"",AVERAGEIFS(cmoney!AZ$3:AZ$5011,cmoney!AZ$3:AZ$5011,$B15,cmoney!$HA$3:$HA$5011,"="&amp;$A15))</f>
        <v>0.20430769230769236</v>
      </c>
      <c r="AY15" s="12">
        <f>IF(COUNTIFS(cmoney!BA$3:BA$5011,$B15,cmoney!$HA$3:$HA$5011,"="&amp;$A15)=0,"",AVERAGEIFS(cmoney!BA$3:BA$5011,cmoney!BA$3:BA$5011,$B15,cmoney!$HA$3:$HA$5011,"="&amp;$A15))</f>
        <v>0.86517500000000003</v>
      </c>
      <c r="AZ15" s="12">
        <f>IF(COUNTIFS(cmoney!BB$3:BB$5011,$B15,cmoney!$HA$3:$HA$5011,"="&amp;$A15)=0,"",AVERAGEIFS(cmoney!BB$3:BB$5011,cmoney!BB$3:BB$5011,$B15,cmoney!$HA$3:$HA$5011,"="&amp;$A15))</f>
        <v>0.32632096774193553</v>
      </c>
      <c r="BA15" s="12">
        <f>IF(COUNTIFS(cmoney!BC$3:BC$5011,$B15,cmoney!$HA$3:$HA$5011,"="&amp;$A15)=0,"",AVERAGEIFS(cmoney!BC$3:BC$5011,cmoney!BC$3:BC$5011,$B15,cmoney!$HA$3:$HA$5011,"="&amp;$A15))</f>
        <v>0.24322727272727268</v>
      </c>
      <c r="BB15" s="12">
        <f>IF(COUNTIFS(cmoney!BD$3:BD$5011,$B15,cmoney!$HA$3:$HA$5011,"="&amp;$A15)=0,"",AVERAGEIFS(cmoney!BD$3:BD$5011,cmoney!BD$3:BD$5011,$B15,cmoney!$HA$3:$HA$5011,"="&amp;$A15))</f>
        <v>0.51392096774193563</v>
      </c>
      <c r="BC15" s="12">
        <f>IF(COUNTIFS(cmoney!BE$3:BE$5011,$B15,cmoney!$HA$3:$HA$5011,"="&amp;$A15)=0,"",AVERAGEIFS(cmoney!BE$3:BE$5011,cmoney!BE$3:BE$5011,$B15,cmoney!$HA$3:$HA$5011,"="&amp;$A15))</f>
        <v>0.30362727272727269</v>
      </c>
      <c r="BD15" s="12">
        <f>IF(COUNTIFS(cmoney!BF$3:BF$5011,$B15,cmoney!$HA$3:$HA$5011,"="&amp;$A15)=0,"",AVERAGEIFS(cmoney!BF$3:BF$5011,cmoney!BF$3:BF$5011,$B15,cmoney!$HA$3:$HA$5011,"="&amp;$A15))</f>
        <v>0.63352142857142868</v>
      </c>
      <c r="BE15" s="12">
        <f>IF(COUNTIFS(cmoney!BG$3:BG$5011,$B15,cmoney!$HA$3:$HA$5011,"="&amp;$A15)=0,"",AVERAGEIFS(cmoney!BG$3:BG$5011,cmoney!BG$3:BG$5011,$B15,cmoney!$HA$3:$HA$5011,"="&amp;$A15))</f>
        <v>9.7945454545454544E-2</v>
      </c>
      <c r="BF15" s="12">
        <f>IF(COUNTIFS(cmoney!BH$3:BH$5011,$B15,cmoney!$HA$3:$HA$5011,"="&amp;$A15)=0,"",AVERAGEIFS(cmoney!BH$3:BH$5011,cmoney!BH$3:BH$5011,$B15,cmoney!$HA$3:$HA$5011,"="&amp;$A15))</f>
        <v>0.1169788461538461</v>
      </c>
      <c r="BG15" s="12">
        <f>IF(COUNTIFS(cmoney!BI$3:BI$5011,$B15,cmoney!$HA$3:$HA$5011,"="&amp;$A15)=0,"",AVERAGEIFS(cmoney!BI$3:BI$5011,cmoney!BI$3:BI$5011,$B15,cmoney!$HA$3:$HA$5011,"="&amp;$A15))</f>
        <v>0.63677534246575318</v>
      </c>
      <c r="BH15" s="12">
        <f>IF(COUNTIFS(cmoney!BJ$3:BJ$5011,$B15,cmoney!$HA$3:$HA$5011,"="&amp;$A15)=0,"",AVERAGEIFS(cmoney!BJ$3:BJ$5011,cmoney!BJ$3:BJ$5011,$B15,cmoney!$HA$3:$HA$5011,"="&amp;$A15))</f>
        <v>0.28504693877551018</v>
      </c>
      <c r="BI15" s="12">
        <f>IF(COUNTIFS(cmoney!BK$3:BK$5011,$B15,cmoney!$HA$3:$HA$5011,"="&amp;$A15)=0,"",AVERAGEIFS(cmoney!BK$3:BK$5011,cmoney!BK$3:BK$5011,$B15,cmoney!$HA$3:$HA$5011,"="&amp;$A15))</f>
        <v>0.31810000000000005</v>
      </c>
      <c r="BJ15" s="12">
        <f>IF(COUNTIFS(cmoney!BL$3:BL$5011,$B15,cmoney!$HA$3:$HA$5011,"="&amp;$A15)=0,"",AVERAGEIFS(cmoney!BL$3:BL$5011,cmoney!BL$3:BL$5011,$B15,cmoney!$HA$3:$HA$5011,"="&amp;$A15))</f>
        <v>0.56736666666666669</v>
      </c>
      <c r="BK15" s="12">
        <f>IF(COUNTIFS(cmoney!BM$3:BM$5011,$B15,cmoney!$HA$3:$HA$5011,"="&amp;$A15)=0,"",AVERAGEIFS(cmoney!BM$3:BM$5011,cmoney!BM$3:BM$5011,$B15,cmoney!$HA$3:$HA$5011,"="&amp;$A15))</f>
        <v>0.37268776978417267</v>
      </c>
      <c r="BL15" s="12">
        <f>IF(COUNTIFS(cmoney!BN$3:BN$5011,$B15,cmoney!$HA$3:$HA$5011,"="&amp;$A15)=0,"",AVERAGEIFS(cmoney!BN$3:BN$5011,cmoney!BN$3:BN$5011,$B15,cmoney!$HA$3:$HA$5011,"="&amp;$A15))</f>
        <v>1.15149375</v>
      </c>
      <c r="BM15" s="12">
        <f>IF(COUNTIFS(cmoney!BO$3:BO$5011,$B15,cmoney!$HA$3:$HA$5011,"="&amp;$A15)=0,"",AVERAGEIFS(cmoney!BO$3:BO$5011,cmoney!BO$3:BO$5011,$B15,cmoney!$HA$3:$HA$5011,"="&amp;$A15))</f>
        <v>0.47977999999999987</v>
      </c>
      <c r="BN15" s="12">
        <f>IF(COUNTIFS(cmoney!BP$3:BP$5011,$B15,cmoney!$HA$3:$HA$5011,"="&amp;$A15)=0,"",AVERAGEIFS(cmoney!BP$3:BP$5011,cmoney!BP$3:BP$5011,$B15,cmoney!$HA$3:$HA$5011,"="&amp;$A15))</f>
        <v>2.7515224137931056</v>
      </c>
      <c r="BO15" s="12">
        <f>IF(COUNTIFS(cmoney!BQ$3:BQ$5011,$B15,cmoney!$HA$3:$HA$5011,"="&amp;$A15)=0,"",AVERAGEIFS(cmoney!BQ$3:BQ$5011,cmoney!BQ$3:BQ$5011,$B15,cmoney!$HA$3:$HA$5011,"="&amp;$A15))</f>
        <v>1.0154141732283466</v>
      </c>
      <c r="BP15" s="12">
        <f>IF(COUNTIFS(cmoney!BR$3:BR$5011,$B15,cmoney!$HA$3:$HA$5011,"="&amp;$A15)=0,"",AVERAGEIFS(cmoney!BR$3:BR$5011,cmoney!BR$3:BR$5011,$B15,cmoney!$HA$3:$HA$5011,"="&amp;$A15))</f>
        <v>0.43730465116279071</v>
      </c>
      <c r="BQ15" s="12">
        <f>IF(COUNTIFS(cmoney!BS$3:BS$5011,$B15,cmoney!$HA$3:$HA$5011,"="&amp;$A15)=0,"",AVERAGEIFS(cmoney!BS$3:BS$5011,cmoney!BS$3:BS$5011,$B15,cmoney!$HA$3:$HA$5011,"="&amp;$A15))</f>
        <v>0.15662000000000001</v>
      </c>
      <c r="BR15" s="12">
        <f>IF(COUNTIFS(cmoney!BT$3:BT$5011,$B15,cmoney!$HA$3:$HA$5011,"="&amp;$A15)=0,"",AVERAGEIFS(cmoney!BT$3:BT$5011,cmoney!BT$3:BT$5011,$B15,cmoney!$HA$3:$HA$5011,"="&amp;$A15))</f>
        <v>0.16653411764705886</v>
      </c>
      <c r="BS15" s="12">
        <f>IF(COUNTIFS(cmoney!BU$3:BU$5011,$B15,cmoney!$HA$3:$HA$5011,"="&amp;$A15)=0,"",AVERAGEIFS(cmoney!BU$3:BU$5011,cmoney!BU$3:BU$5011,$B15,cmoney!$HA$3:$HA$5011,"="&amp;$A15))</f>
        <v>2.553061827956991</v>
      </c>
      <c r="BT15" s="12">
        <f>IF(COUNTIFS(cmoney!BV$3:BV$5011,$B15,cmoney!$HA$3:$HA$5011,"="&amp;$A15)=0,"",AVERAGEIFS(cmoney!BV$3:BV$5011,cmoney!BV$3:BV$5011,$B15,cmoney!$HA$3:$HA$5011,"="&amp;$A15))</f>
        <v>0.91499666666666657</v>
      </c>
      <c r="BU15" s="12">
        <f>IF(COUNTIFS(cmoney!BW$3:BW$5011,$B15,cmoney!$HA$3:$HA$5011,"="&amp;$A15)=0,"",AVERAGEIFS(cmoney!BW$3:BW$5011,cmoney!BW$3:BW$5011,$B15,cmoney!$HA$3:$HA$5011,"="&amp;$A15))</f>
        <v>0.46446507936507941</v>
      </c>
      <c r="BV15" s="12">
        <f>IF(COUNTIFS(cmoney!BX$3:BX$5011,$B15,cmoney!$HA$3:$HA$5011,"="&amp;$A15)=0,"",AVERAGEIFS(cmoney!BX$3:BX$5011,cmoney!BX$3:BX$5011,$B15,cmoney!$HA$3:$HA$5011,"="&amp;$A15))</f>
        <v>0.73360540540540542</v>
      </c>
      <c r="BW15" s="12">
        <f>IF(COUNTIFS(cmoney!BY$3:BY$5011,$B15,cmoney!$HA$3:$HA$5011,"="&amp;$A15)=0,"",AVERAGEIFS(cmoney!BY$3:BY$5011,cmoney!BY$3:BY$5011,$B15,cmoney!$HA$3:$HA$5011,"="&amp;$A15))</f>
        <v>0.37308000000000002</v>
      </c>
      <c r="BX15" s="12">
        <f>IF(COUNTIFS(cmoney!BZ$3:BZ$5011,$B15,cmoney!$HA$3:$HA$5011,"="&amp;$A15)=0,"",AVERAGEIFS(cmoney!BZ$3:BZ$5011,cmoney!BZ$3:BZ$5011,$B15,cmoney!$HA$3:$HA$5011,"="&amp;$A15))</f>
        <v>0.33725061728395056</v>
      </c>
      <c r="BY15" s="12">
        <f>IF(COUNTIFS(cmoney!CA$3:CA$5011,$B15,cmoney!$HA$3:$HA$5011,"="&amp;$A15)=0,"",AVERAGEIFS(cmoney!CA$3:CA$5011,cmoney!CA$3:CA$5011,$B15,cmoney!$HA$3:$HA$5011,"="&amp;$A15))</f>
        <v>0.62137809523809528</v>
      </c>
      <c r="BZ15" s="12">
        <f>IF(COUNTIFS(cmoney!CB$3:CB$5011,$B15,cmoney!$HA$3:$HA$5011,"="&amp;$A15)=0,"",AVERAGEIFS(cmoney!CB$3:CB$5011,cmoney!CB$3:CB$5011,$B15,cmoney!$HA$3:$HA$5011,"="&amp;$A15))</f>
        <v>0.27948181818181816</v>
      </c>
      <c r="CA15" s="12">
        <f>IF(COUNTIFS(cmoney!CC$3:CC$5011,$B15,cmoney!$HA$3:$HA$5011,"="&amp;$A15)=0,"",AVERAGEIFS(cmoney!CC$3:CC$5011,cmoney!CC$3:CC$5011,$B15,cmoney!$HA$3:$HA$5011,"="&amp;$A15))</f>
        <v>0.23167499999999996</v>
      </c>
      <c r="CB15" s="12">
        <f>IF(COUNTIFS(cmoney!CD$3:CD$5011,$B15,cmoney!$HA$3:$HA$5011,"="&amp;$A15)=0,"",AVERAGEIFS(cmoney!CD$3:CD$5011,cmoney!CD$3:CD$5011,$B15,cmoney!$HA$3:$HA$5011,"="&amp;$A15))</f>
        <v>0.14483582089552244</v>
      </c>
      <c r="CC15" s="12">
        <f>IF(COUNTIFS(cmoney!CE$3:CE$5011,$B15,cmoney!$HA$3:$HA$5011,"="&amp;$A15)=0,"",AVERAGEIFS(cmoney!CE$3:CE$5011,cmoney!CE$3:CE$5011,$B15,cmoney!$HA$3:$HA$5011,"="&amp;$A15))</f>
        <v>0.4204404761904762</v>
      </c>
      <c r="CD15" s="12">
        <f>IF(COUNTIFS(cmoney!CF$3:CF$5011,$B15,cmoney!$HA$3:$HA$5011,"="&amp;$A15)=0,"",AVERAGEIFS(cmoney!CF$3:CF$5011,cmoney!CF$3:CF$5011,$B15,cmoney!$HA$3:$HA$5011,"="&amp;$A15))</f>
        <v>0.68997499999999989</v>
      </c>
      <c r="CE15" s="12">
        <f>IF(COUNTIFS(cmoney!CG$3:CG$5011,$B15,cmoney!$HA$3:$HA$5011,"="&amp;$A15)=0,"",AVERAGEIFS(cmoney!CG$3:CG$5011,cmoney!CG$3:CG$5011,$B15,cmoney!$HA$3:$HA$5011,"="&amp;$A15))</f>
        <v>0.26031379310344832</v>
      </c>
      <c r="CF15" s="12">
        <f>IF(COUNTIFS(cmoney!CH$3:CH$5011,$B15,cmoney!$HA$3:$HA$5011,"="&amp;$A15)=0,"",AVERAGEIFS(cmoney!CH$3:CH$5011,cmoney!CH$3:CH$5011,$B15,cmoney!$HA$3:$HA$5011,"="&amp;$A15))</f>
        <v>0.21330363636363642</v>
      </c>
      <c r="CG15" s="12">
        <f>IF(COUNTIFS(cmoney!CI$3:CI$5011,$B15,cmoney!$HA$3:$HA$5011,"="&amp;$A15)=0,"",AVERAGEIFS(cmoney!CI$3:CI$5011,cmoney!CI$3:CI$5011,$B15,cmoney!$HA$3:$HA$5011,"="&amp;$A15))</f>
        <v>0.11179999999999998</v>
      </c>
      <c r="CH15" s="12">
        <f>IF(COUNTIFS(cmoney!CJ$3:CJ$5011,$B15,cmoney!$HA$3:$HA$5011,"="&amp;$A15)=0,"",AVERAGEIFS(cmoney!CJ$3:CJ$5011,cmoney!CJ$3:CJ$5011,$B15,cmoney!$HA$3:$HA$5011,"="&amp;$A15))</f>
        <v>0.25172105263157896</v>
      </c>
      <c r="CI15" s="12">
        <f>IF(COUNTIFS(cmoney!CK$3:CK$5011,$B15,cmoney!$HA$3:$HA$5011,"="&amp;$A15)=0,"",AVERAGEIFS(cmoney!CK$3:CK$5011,cmoney!CK$3:CK$5011,$B15,cmoney!$HA$3:$HA$5011,"="&amp;$A15))</f>
        <v>0.66423125000000016</v>
      </c>
      <c r="CJ15" s="12">
        <f>IF(COUNTIFS(cmoney!CL$3:CL$5011,$B15,cmoney!$HA$3:$HA$5011,"="&amp;$A15)=0,"",AVERAGEIFS(cmoney!CL$3:CL$5011,cmoney!CL$3:CL$5011,$B15,cmoney!$HA$3:$HA$5011,"="&amp;$A15))</f>
        <v>0.1104129411764706</v>
      </c>
      <c r="CK15" s="12">
        <f>IF(COUNTIFS(cmoney!CM$3:CM$5011,$B15,cmoney!$HA$3:$HA$5011,"="&amp;$A15)=0,"",AVERAGEIFS(cmoney!CM$3:CM$5011,cmoney!CM$3:CM$5011,$B15,cmoney!$HA$3:$HA$5011,"="&amp;$A15))</f>
        <v>0.1749233333333334</v>
      </c>
      <c r="CL15" s="12">
        <f>IF(COUNTIFS(cmoney!CN$3:CN$5011,$B15,cmoney!$HA$3:$HA$5011,"="&amp;$A15)=0,"",AVERAGEIFS(cmoney!CN$3:CN$5011,cmoney!CN$3:CN$5011,$B15,cmoney!$HA$3:$HA$5011,"="&amp;$A15))</f>
        <v>0.43780666666666668</v>
      </c>
      <c r="CM15" s="12">
        <f>IF(COUNTIFS(cmoney!CO$3:CO$5011,$B15,cmoney!$HA$3:$HA$5011,"="&amp;$A15)=0,"",AVERAGEIFS(cmoney!CO$3:CO$5011,cmoney!CO$3:CO$5011,$B15,cmoney!$HA$3:$HA$5011,"="&amp;$A15))</f>
        <v>0.17110555555555551</v>
      </c>
      <c r="CN15" s="12">
        <f>IF(COUNTIFS(cmoney!CP$3:CP$5011,$B15,cmoney!$HA$3:$HA$5011,"="&amp;$A15)=0,"",AVERAGEIFS(cmoney!CP$3:CP$5011,cmoney!CP$3:CP$5011,$B15,cmoney!$HA$3:$HA$5011,"="&amp;$A15))</f>
        <v>0.73267499999999997</v>
      </c>
      <c r="CO15" s="12">
        <f>IF(COUNTIFS(cmoney!CQ$3:CQ$5011,$B15,cmoney!$HA$3:$HA$5011,"="&amp;$A15)=0,"",AVERAGEIFS(cmoney!CQ$3:CQ$5011,cmoney!CQ$3:CQ$5011,$B15,cmoney!$HA$3:$HA$5011,"="&amp;$A15))</f>
        <v>0.23780322580645158</v>
      </c>
      <c r="CP15" s="12">
        <f>IF(COUNTIFS(cmoney!CR$3:CR$5011,$B15,cmoney!$HA$3:$HA$5011,"="&amp;$A15)=0,"",AVERAGEIFS(cmoney!CR$3:CR$5011,cmoney!CR$3:CR$5011,$B15,cmoney!$HA$3:$HA$5011,"="&amp;$A15))</f>
        <v>0.36400416666666668</v>
      </c>
      <c r="CQ15" s="12">
        <f>IF(COUNTIFS(cmoney!CS$3:CS$5011,$B15,cmoney!$HA$3:$HA$5011,"="&amp;$A15)=0,"",AVERAGEIFS(cmoney!CS$3:CS$5011,cmoney!CS$3:CS$5011,$B15,cmoney!$HA$3:$HA$5011,"="&amp;$A15))</f>
        <v>0.76091428571428588</v>
      </c>
      <c r="CR15" s="12">
        <f>IF(COUNTIFS(cmoney!CT$3:CT$5011,$B15,cmoney!$HA$3:$HA$5011,"="&amp;$A15)=0,"",AVERAGEIFS(cmoney!CT$3:CT$5011,cmoney!CT$3:CT$5011,$B15,cmoney!$HA$3:$HA$5011,"="&amp;$A15))</f>
        <v>0.60248292682926841</v>
      </c>
      <c r="CS15" s="12">
        <f>IF(COUNTIFS(cmoney!CU$3:CU$5011,$B15,cmoney!$HA$3:$HA$5011,"="&amp;$A15)=0,"",AVERAGEIFS(cmoney!CU$3:CU$5011,cmoney!CU$3:CU$5011,$B15,cmoney!$HA$3:$HA$5011,"="&amp;$A15))</f>
        <v>0.25891999999999998</v>
      </c>
      <c r="CT15" s="12">
        <f>IF(COUNTIFS(cmoney!CV$3:CV$5011,$B15,cmoney!$HA$3:$HA$5011,"="&amp;$A15)=0,"",AVERAGEIFS(cmoney!CV$3:CV$5011,cmoney!CV$3:CV$5011,$B15,cmoney!$HA$3:$HA$5011,"="&amp;$A15))</f>
        <v>1.036902272727273</v>
      </c>
      <c r="CU15" s="12">
        <f>IF(COUNTIFS(cmoney!CW$3:CW$5011,$B15,cmoney!$HA$3:$HA$5011,"="&amp;$A15)=0,"",AVERAGEIFS(cmoney!CW$3:CW$5011,cmoney!CW$3:CW$5011,$B15,cmoney!$HA$3:$HA$5011,"="&amp;$A15))</f>
        <v>4.8500000000000001E-2</v>
      </c>
      <c r="CV15" s="12">
        <f>IF(COUNTIFS(cmoney!CX$3:CX$5011,$B15,cmoney!$HA$3:$HA$5011,"="&amp;$A15)=0,"",AVERAGEIFS(cmoney!CX$3:CX$5011,cmoney!CX$3:CX$5011,$B15,cmoney!$HA$3:$HA$5011,"="&amp;$A15))</f>
        <v>0.37167125000000001</v>
      </c>
      <c r="CW15" s="12">
        <f>IF(COUNTIFS(cmoney!CY$3:CY$5011,$B15,cmoney!$HA$3:$HA$5011,"="&amp;$A15)=0,"",AVERAGEIFS(cmoney!CY$3:CY$5011,cmoney!CY$3:CY$5011,$B15,cmoney!$HA$3:$HA$5011,"="&amp;$A15))</f>
        <v>0.33131093750000001</v>
      </c>
      <c r="CX15" s="12">
        <f>IF(COUNTIFS(cmoney!CZ$3:CZ$5011,$B15,cmoney!$HA$3:$HA$5011,"="&amp;$A15)=0,"",AVERAGEIFS(cmoney!CZ$3:CZ$5011,cmoney!CZ$3:CZ$5011,$B15,cmoney!$HA$3:$HA$5011,"="&amp;$A15))</f>
        <v>0.63768235294117648</v>
      </c>
      <c r="CY15" s="12">
        <f>IF(COUNTIFS(cmoney!DA$3:DA$5011,$B15,cmoney!$HA$3:$HA$5011,"="&amp;$A15)=0,"",AVERAGEIFS(cmoney!DA$3:DA$5011,cmoney!DA$3:DA$5011,$B15,cmoney!$HA$3:$HA$5011,"="&amp;$A15))</f>
        <v>0.31866999999999995</v>
      </c>
      <c r="CZ15" s="12">
        <f>IF(COUNTIFS(cmoney!DB$3:DB$5011,$B15,cmoney!$HA$3:$HA$5011,"="&amp;$A15)=0,"",AVERAGEIFS(cmoney!DB$3:DB$5011,cmoney!DB$3:DB$5011,$B15,cmoney!$HA$3:$HA$5011,"="&amp;$A15))</f>
        <v>0.26439999999999997</v>
      </c>
      <c r="DA15" s="12">
        <f>IF(COUNTIFS(cmoney!DC$3:DC$5011,$B15,cmoney!$HA$3:$HA$5011,"="&amp;$A15)=0,"",AVERAGEIFS(cmoney!DC$3:DC$5011,cmoney!DC$3:DC$5011,$B15,cmoney!$HA$3:$HA$5011,"="&amp;$A15))</f>
        <v>2.8993857142857142</v>
      </c>
      <c r="DB15" s="12">
        <f>IF(COUNTIFS(cmoney!DD$3:DD$5011,$B15,cmoney!$HA$3:$HA$5011,"="&amp;$A15)=0,"",AVERAGEIFS(cmoney!DD$3:DD$5011,cmoney!DD$3:DD$5011,$B15,cmoney!$HA$3:$HA$5011,"="&amp;$A15))</f>
        <v>0.96576153846153856</v>
      </c>
      <c r="DC15" s="12">
        <f>IF(COUNTIFS(cmoney!DE$3:DE$5011,$B15,cmoney!$HA$3:$HA$5011,"="&amp;$A15)=0,"",AVERAGEIFS(cmoney!DE$3:DE$5011,cmoney!DE$3:DE$5011,$B15,cmoney!$HA$3:$HA$5011,"="&amp;$A15))</f>
        <v>0.40916999999999992</v>
      </c>
      <c r="DD15" s="12" t="str">
        <f>IF(COUNTIFS(cmoney!DF$3:DF$5011,$B15,cmoney!$HA$3:$HA$5011,"="&amp;$A15)=0,"",AVERAGEIFS(cmoney!DF$3:DF$5011,cmoney!DF$3:DF$5011,$B15,cmoney!$HA$3:$HA$5011,"="&amp;$A15))</f>
        <v/>
      </c>
      <c r="DE15" s="12" t="str">
        <f>IF(COUNTIFS(cmoney!DG$3:DG$5011,$B15,cmoney!$HA$3:$HA$5011,"="&amp;$A15)=0,"",AVERAGEIFS(cmoney!DG$3:DG$5011,cmoney!DG$3:DG$5011,$B15,cmoney!$HA$3:$HA$5011,"="&amp;$A15))</f>
        <v/>
      </c>
      <c r="DF15" s="12" t="str">
        <f>IF(COUNTIFS(cmoney!DH$3:DH$5011,$B15,cmoney!$HA$3:$HA$5011,"="&amp;$A15)=0,"",AVERAGEIFS(cmoney!DH$3:DH$5011,cmoney!DH$3:DH$5011,$B15,cmoney!$HA$3:$HA$5011,"="&amp;$A15))</f>
        <v/>
      </c>
      <c r="DG15" s="12" t="str">
        <f>IF(COUNTIFS(cmoney!DI$3:DI$5011,$B15,cmoney!$HA$3:$HA$5011,"="&amp;$A15)=0,"",AVERAGEIFS(cmoney!DI$3:DI$5011,cmoney!DI$3:DI$5011,$B15,cmoney!$HA$3:$HA$5011,"="&amp;$A15))</f>
        <v/>
      </c>
      <c r="DH15" s="12">
        <f>IF(COUNTIFS(cmoney!DJ$3:DJ$5011,$B15,cmoney!$HA$3:$HA$5011,"="&amp;$A15)=0,"",AVERAGEIFS(cmoney!DJ$3:DJ$5011,cmoney!DJ$3:DJ$5011,$B15,cmoney!$HA$3:$HA$5011,"="&amp;$A15))</f>
        <v>0.84013333333333329</v>
      </c>
      <c r="DI15" s="12">
        <f>IF(COUNTIFS(cmoney!DK$3:DK$5011,$B15,cmoney!$HA$3:$HA$5011,"="&amp;$A15)=0,"",AVERAGEIFS(cmoney!DK$3:DK$5011,cmoney!DK$3:DK$5011,$B15,cmoney!$HA$3:$HA$5011,"="&amp;$A15))</f>
        <v>0.83692500000000003</v>
      </c>
      <c r="DJ15" s="12">
        <f>IF(COUNTIFS(cmoney!DL$3:DL$5011,$B15,cmoney!$HA$3:$HA$5011,"="&amp;$A15)=0,"",AVERAGEIFS(cmoney!DL$3:DL$5011,cmoney!DL$3:DL$5011,$B15,cmoney!$HA$3:$HA$5011,"="&amp;$A15))</f>
        <v>0.90708</v>
      </c>
      <c r="DK15" s="12" t="str">
        <f>IF(COUNTIFS(cmoney!DM$3:DM$5011,$B15,cmoney!$HA$3:$HA$5011,"="&amp;$A15)=0,"",AVERAGEIFS(cmoney!DM$3:DM$5011,cmoney!DM$3:DM$5011,$B15,cmoney!$HA$3:$HA$5011,"="&amp;$A15))</f>
        <v/>
      </c>
      <c r="DL15" s="12" t="str">
        <f>IF(COUNTIFS(cmoney!DN$3:DN$5011,$B15,cmoney!$HA$3:$HA$5011,"="&amp;$A15)=0,"",AVERAGEIFS(cmoney!DN$3:DN$5011,cmoney!DN$3:DN$5011,$B15,cmoney!$HA$3:$HA$5011,"="&amp;$A15))</f>
        <v/>
      </c>
      <c r="DM15" s="12" t="str">
        <f>IF(COUNTIFS(cmoney!DO$3:DO$5011,$B15,cmoney!$HA$3:$HA$5011,"="&amp;$A15)=0,"",AVERAGEIFS(cmoney!DO$3:DO$5011,cmoney!DO$3:DO$5011,$B15,cmoney!$HA$3:$HA$5011,"="&amp;$A15))</f>
        <v/>
      </c>
      <c r="DN15" s="12" t="str">
        <f>IF(COUNTIFS(cmoney!DP$3:DP$5011,$B15,cmoney!$HA$3:$HA$5011,"="&amp;$A15)=0,"",AVERAGEIFS(cmoney!DP$3:DP$5011,cmoney!DP$3:DP$5011,$B15,cmoney!$HA$3:$HA$5011,"="&amp;$A15))</f>
        <v/>
      </c>
      <c r="DO15" s="12" t="str">
        <f>IF(COUNTIFS(cmoney!DQ$3:DQ$5011,$B15,cmoney!$HA$3:$HA$5011,"="&amp;$A15)=0,"",AVERAGEIFS(cmoney!DQ$3:DQ$5011,cmoney!DQ$3:DQ$5011,$B15,cmoney!$HA$3:$HA$5011,"="&amp;$A15))</f>
        <v/>
      </c>
      <c r="DP15" s="12" t="str">
        <f>IF(COUNTIFS(cmoney!DR$3:DR$5011,$B15,cmoney!$HA$3:$HA$5011,"="&amp;$A15)=0,"",AVERAGEIFS(cmoney!DR$3:DR$5011,cmoney!DR$3:DR$5011,$B15,cmoney!$HA$3:$HA$5011,"="&amp;$A15))</f>
        <v/>
      </c>
      <c r="DQ15" s="12" t="str">
        <f>IF(COUNTIFS(cmoney!DS$3:DS$5011,$B15,cmoney!$HA$3:$HA$5011,"="&amp;$A15)=0,"",AVERAGEIFS(cmoney!DS$3:DS$5011,cmoney!DS$3:DS$5011,$B15,cmoney!$HA$3:$HA$5011,"="&amp;$A15))</f>
        <v/>
      </c>
      <c r="DR15" s="12" t="str">
        <f>IF(COUNTIFS(cmoney!DT$3:DT$5011,$B15,cmoney!$HA$3:$HA$5011,"="&amp;$A15)=0,"",AVERAGEIFS(cmoney!DT$3:DT$5011,cmoney!DT$3:DT$5011,$B15,cmoney!$HA$3:$HA$5011,"="&amp;$A15))</f>
        <v/>
      </c>
      <c r="DS15" s="12" t="str">
        <f>IF(COUNTIFS(cmoney!DU$3:DU$5011,$B15,cmoney!$HA$3:$HA$5011,"="&amp;$A15)=0,"",AVERAGEIFS(cmoney!DU$3:DU$5011,cmoney!DU$3:DU$5011,$B15,cmoney!$HA$3:$HA$5011,"="&amp;$A15))</f>
        <v/>
      </c>
      <c r="DT15" s="12" t="str">
        <f>IF(COUNTIFS(cmoney!DV$3:DV$5011,$B15,cmoney!$HA$3:$HA$5011,"="&amp;$A15)=0,"",AVERAGEIFS(cmoney!DV$3:DV$5011,cmoney!DV$3:DV$5011,$B15,cmoney!$HA$3:$HA$5011,"="&amp;$A15))</f>
        <v/>
      </c>
      <c r="DU15" s="12" t="str">
        <f>IF(COUNTIFS(cmoney!DW$3:DW$5011,$B15,cmoney!$HA$3:$HA$5011,"="&amp;$A15)=0,"",AVERAGEIFS(cmoney!DW$3:DW$5011,cmoney!DW$3:DW$5011,$B15,cmoney!$HA$3:$HA$5011,"="&amp;$A15))</f>
        <v/>
      </c>
      <c r="DV15" s="12" t="str">
        <f>IF(COUNTIFS(cmoney!DX$3:DX$5011,$B15,cmoney!$HA$3:$HA$5011,"="&amp;$A15)=0,"",AVERAGEIFS(cmoney!DX$3:DX$5011,cmoney!DX$3:DX$5011,$B15,cmoney!$HA$3:$HA$5011,"="&amp;$A15))</f>
        <v/>
      </c>
      <c r="DW15" s="12" t="str">
        <f>IF(COUNTIFS(cmoney!DY$3:DY$5011,$B15,cmoney!$HA$3:$HA$5011,"="&amp;$A15)=0,"",AVERAGEIFS(cmoney!DY$3:DY$5011,cmoney!DY$3:DY$5011,$B15,cmoney!$HA$3:$HA$5011,"="&amp;$A15))</f>
        <v/>
      </c>
      <c r="DX15" s="12" t="str">
        <f>IF(COUNTIFS(cmoney!DZ$3:DZ$5011,$B15,cmoney!$HA$3:$HA$5011,"="&amp;$A15)=0,"",AVERAGEIFS(cmoney!DZ$3:DZ$5011,cmoney!DZ$3:DZ$5011,$B15,cmoney!$HA$3:$HA$5011,"="&amp;$A15))</f>
        <v/>
      </c>
      <c r="DY15" s="12" t="str">
        <f>IF(COUNTIFS(cmoney!EA$3:EA$5011,$B15,cmoney!$HA$3:$HA$5011,"="&amp;$A15)=0,"",AVERAGEIFS(cmoney!EA$3:EA$5011,cmoney!EA$3:EA$5011,$B15,cmoney!$HA$3:$HA$5011,"="&amp;$A15))</f>
        <v/>
      </c>
      <c r="DZ15" s="12" t="str">
        <f>IF(COUNTIFS(cmoney!EB$3:EB$5011,$B15,cmoney!$HA$3:$HA$5011,"="&amp;$A15)=0,"",AVERAGEIFS(cmoney!EB$3:EB$5011,cmoney!EB$3:EB$5011,$B15,cmoney!$HA$3:$HA$5011,"="&amp;$A15))</f>
        <v/>
      </c>
      <c r="EA15" s="12" t="str">
        <f>IF(COUNTIFS(cmoney!EC$3:EC$5011,$B15,cmoney!$HA$3:$HA$5011,"="&amp;$A15)=0,"",AVERAGEIFS(cmoney!EC$3:EC$5011,cmoney!EC$3:EC$5011,$B15,cmoney!$HA$3:$HA$5011,"="&amp;$A15))</f>
        <v/>
      </c>
      <c r="EB15" s="12" t="str">
        <f>IF(COUNTIFS(cmoney!ED$3:ED$5011,$B15,cmoney!$HA$3:$HA$5011,"="&amp;$A15)=0,"",AVERAGEIFS(cmoney!ED$3:ED$5011,cmoney!ED$3:ED$5011,$B15,cmoney!$HA$3:$HA$5011,"="&amp;$A15))</f>
        <v/>
      </c>
      <c r="EC15" s="12" t="str">
        <f>IF(COUNTIFS(cmoney!EE$3:EE$5011,$B15,cmoney!$HA$3:$HA$5011,"="&amp;$A15)=0,"",AVERAGEIFS(cmoney!EE$3:EE$5011,cmoney!EE$3:EE$5011,$B15,cmoney!$HA$3:$HA$5011,"="&amp;$A15))</f>
        <v/>
      </c>
      <c r="ED15" s="12" t="str">
        <f>IF(COUNTIFS(cmoney!EF$3:EF$5011,$B15,cmoney!$HA$3:$HA$5011,"="&amp;$A15)=0,"",AVERAGEIFS(cmoney!EF$3:EF$5011,cmoney!EF$3:EF$5011,$B15,cmoney!$HA$3:$HA$5011,"="&amp;$A15))</f>
        <v/>
      </c>
      <c r="EE15" s="12" t="str">
        <f>IF(COUNTIFS(cmoney!EG$3:EG$5011,$B15,cmoney!$HA$3:$HA$5011,"="&amp;$A15)=0,"",AVERAGEIFS(cmoney!EG$3:EG$5011,cmoney!EG$3:EG$5011,$B15,cmoney!$HA$3:$HA$5011,"="&amp;$A15))</f>
        <v/>
      </c>
      <c r="EF15" s="12" t="str">
        <f>IF(COUNTIFS(cmoney!EH$3:EH$5011,$B15,cmoney!$HA$3:$HA$5011,"="&amp;$A15)=0,"",AVERAGEIFS(cmoney!EH$3:EH$5011,cmoney!EH$3:EH$5011,$B15,cmoney!$HA$3:$HA$5011,"="&amp;$A15))</f>
        <v/>
      </c>
      <c r="EG15" s="12" t="str">
        <f>IF(COUNTIFS(cmoney!EI$3:EI$5011,$B15,cmoney!$HA$3:$HA$5011,"="&amp;$A15)=0,"",AVERAGEIFS(cmoney!EI$3:EI$5011,cmoney!EI$3:EI$5011,$B15,cmoney!$HA$3:$HA$5011,"="&amp;$A15))</f>
        <v/>
      </c>
      <c r="EH15" s="12" t="str">
        <f>IF(COUNTIFS(cmoney!EJ$3:EJ$5011,$B15,cmoney!$HA$3:$HA$5011,"="&amp;$A15)=0,"",AVERAGEIFS(cmoney!EJ$3:EJ$5011,cmoney!EJ$3:EJ$5011,$B15,cmoney!$HA$3:$HA$5011,"="&amp;$A15))</f>
        <v/>
      </c>
      <c r="EI15" s="12" t="str">
        <f>IF(COUNTIFS(cmoney!EK$3:EK$5011,$B15,cmoney!$HA$3:$HA$5011,"="&amp;$A15)=0,"",AVERAGEIFS(cmoney!EK$3:EK$5011,cmoney!EK$3:EK$5011,$B15,cmoney!$HA$3:$HA$5011,"="&amp;$A15))</f>
        <v/>
      </c>
      <c r="EJ15" s="12" t="str">
        <f>IF(COUNTIFS(cmoney!EL$3:EL$5011,$B15,cmoney!$HA$3:$HA$5011,"="&amp;$A15)=0,"",AVERAGEIFS(cmoney!EL$3:EL$5011,cmoney!EL$3:EL$5011,$B15,cmoney!$HA$3:$HA$5011,"="&amp;$A15))</f>
        <v/>
      </c>
      <c r="EK15" s="12" t="str">
        <f>IF(COUNTIFS(cmoney!EM$3:EM$5011,$B15,cmoney!$HA$3:$HA$5011,"="&amp;$A15)=0,"",AVERAGEIFS(cmoney!EM$3:EM$5011,cmoney!EM$3:EM$5011,$B15,cmoney!$HA$3:$HA$5011,"="&amp;$A15))</f>
        <v/>
      </c>
      <c r="EL15" s="12" t="str">
        <f>IF(COUNTIFS(cmoney!EN$3:EN$5011,$B15,cmoney!$HA$3:$HA$5011,"="&amp;$A15)=0,"",AVERAGEIFS(cmoney!EN$3:EN$5011,cmoney!EN$3:EN$5011,$B15,cmoney!$HA$3:$HA$5011,"="&amp;$A15))</f>
        <v/>
      </c>
      <c r="EM15" s="12" t="str">
        <f>IF(COUNTIFS(cmoney!EO$3:EO$5011,$B15,cmoney!$HA$3:$HA$5011,"="&amp;$A15)=0,"",AVERAGEIFS(cmoney!EO$3:EO$5011,cmoney!EO$3:EO$5011,$B15,cmoney!$HA$3:$HA$5011,"="&amp;$A15))</f>
        <v/>
      </c>
      <c r="EN15" s="12" t="str">
        <f>IF(COUNTIFS(cmoney!EP$3:EP$5011,$B15,cmoney!$HA$3:$HA$5011,"="&amp;$A15)=0,"",AVERAGEIFS(cmoney!EP$3:EP$5011,cmoney!EP$3:EP$5011,$B15,cmoney!$HA$3:$HA$5011,"="&amp;$A15))</f>
        <v/>
      </c>
      <c r="EO15" s="12" t="str">
        <f>IF(COUNTIFS(cmoney!EQ$3:EQ$5011,$B15,cmoney!$HA$3:$HA$5011,"="&amp;$A15)=0,"",AVERAGEIFS(cmoney!EQ$3:EQ$5011,cmoney!EQ$3:EQ$5011,$B15,cmoney!$HA$3:$HA$5011,"="&amp;$A15))</f>
        <v/>
      </c>
      <c r="EP15" s="12" t="str">
        <f>IF(COUNTIFS(cmoney!ER$3:ER$5011,$B15,cmoney!$HA$3:$HA$5011,"="&amp;$A15)=0,"",AVERAGEIFS(cmoney!ER$3:ER$5011,cmoney!ER$3:ER$5011,$B15,cmoney!$HA$3:$HA$5011,"="&amp;$A15))</f>
        <v/>
      </c>
      <c r="EQ15" s="12" t="str">
        <f>IF(COUNTIFS(cmoney!ES$3:ES$5011,$B15,cmoney!$HA$3:$HA$5011,"="&amp;$A15)=0,"",AVERAGEIFS(cmoney!ES$3:ES$5011,cmoney!ES$3:ES$5011,$B15,cmoney!$HA$3:$HA$5011,"="&amp;$A15))</f>
        <v/>
      </c>
      <c r="ER15" s="12" t="str">
        <f>IF(COUNTIFS(cmoney!ET$3:ET$5011,$B15,cmoney!$HA$3:$HA$5011,"="&amp;$A15)=0,"",AVERAGEIFS(cmoney!ET$3:ET$5011,cmoney!ET$3:ET$5011,$B15,cmoney!$HA$3:$HA$5011,"="&amp;$A15))</f>
        <v/>
      </c>
      <c r="ES15" s="12" t="str">
        <f>IF(COUNTIFS(cmoney!EU$3:EU$5011,$B15,cmoney!$HA$3:$HA$5011,"="&amp;$A15)=0,"",AVERAGEIFS(cmoney!EU$3:EU$5011,cmoney!EU$3:EU$5011,$B15,cmoney!$HA$3:$HA$5011,"="&amp;$A15))</f>
        <v/>
      </c>
      <c r="ET15" s="12" t="str">
        <f>IF(COUNTIFS(cmoney!EV$3:EV$5011,$B15,cmoney!$HA$3:$HA$5011,"="&amp;$A15)=0,"",AVERAGEIFS(cmoney!EV$3:EV$5011,cmoney!EV$3:EV$5011,$B15,cmoney!$HA$3:$HA$5011,"="&amp;$A15))</f>
        <v/>
      </c>
      <c r="EU15" s="12" t="str">
        <f>IF(COUNTIFS(cmoney!EW$3:EW$5011,$B15,cmoney!$HA$3:$HA$5011,"="&amp;$A15)=0,"",AVERAGEIFS(cmoney!EW$3:EW$5011,cmoney!EW$3:EW$5011,$B15,cmoney!$HA$3:$HA$5011,"="&amp;$A15))</f>
        <v/>
      </c>
      <c r="EV15" s="12" t="str">
        <f>IF(COUNTIFS(cmoney!EX$3:EX$5011,$B15,cmoney!$HA$3:$HA$5011,"="&amp;$A15)=0,"",AVERAGEIFS(cmoney!EX$3:EX$5011,cmoney!EX$3:EX$5011,$B15,cmoney!$HA$3:$HA$5011,"="&amp;$A15))</f>
        <v/>
      </c>
      <c r="EW15" s="12" t="str">
        <f>IF(COUNTIFS(cmoney!EY$3:EY$5011,$B15,cmoney!$HA$3:$HA$5011,"="&amp;$A15)=0,"",AVERAGEIFS(cmoney!EY$3:EY$5011,cmoney!EY$3:EY$5011,$B15,cmoney!$HA$3:$HA$5011,"="&amp;$A15))</f>
        <v/>
      </c>
      <c r="EX15" s="12" t="str">
        <f>IF(COUNTIFS(cmoney!EZ$3:EZ$5011,$B15,cmoney!$HA$3:$HA$5011,"="&amp;$A15)=0,"",AVERAGEIFS(cmoney!EZ$3:EZ$5011,cmoney!EZ$3:EZ$5011,$B15,cmoney!$HA$3:$HA$5011,"="&amp;$A15))</f>
        <v/>
      </c>
      <c r="EY15" s="12" t="str">
        <f>IF(COUNTIFS(cmoney!FA$3:FA$5011,$B15,cmoney!$HA$3:$HA$5011,"="&amp;$A15)=0,"",AVERAGEIFS(cmoney!FA$3:FA$5011,cmoney!FA$3:FA$5011,$B15,cmoney!$HA$3:$HA$5011,"="&amp;$A15))</f>
        <v/>
      </c>
      <c r="EZ15" s="12" t="str">
        <f>IF(COUNTIFS(cmoney!FB$3:FB$5011,$B15,cmoney!$HA$3:$HA$5011,"="&amp;$A15)=0,"",AVERAGEIFS(cmoney!FB$3:FB$5011,cmoney!FB$3:FB$5011,$B15,cmoney!$HA$3:$HA$5011,"="&amp;$A15))</f>
        <v/>
      </c>
      <c r="FA15" s="12" t="str">
        <f>IF(COUNTIFS(cmoney!FC$3:FC$5011,$B15,cmoney!$HA$3:$HA$5011,"="&amp;$A15)=0,"",AVERAGEIFS(cmoney!FC$3:FC$5011,cmoney!FC$3:FC$5011,$B15,cmoney!$HA$3:$HA$5011,"="&amp;$A15))</f>
        <v/>
      </c>
      <c r="FB15" s="12" t="str">
        <f>IF(COUNTIFS(cmoney!FD$3:FD$5011,$B15,cmoney!$HA$3:$HA$5011,"="&amp;$A15)=0,"",AVERAGEIFS(cmoney!FD$3:FD$5011,cmoney!FD$3:FD$5011,$B15,cmoney!$HA$3:$HA$5011,"="&amp;$A15))</f>
        <v/>
      </c>
      <c r="FC15" s="12" t="str">
        <f>IF(COUNTIFS(cmoney!FE$3:FE$5011,$B15,cmoney!$HA$3:$HA$5011,"="&amp;$A15)=0,"",AVERAGEIFS(cmoney!FE$3:FE$5011,cmoney!FE$3:FE$5011,$B15,cmoney!$HA$3:$HA$5011,"="&amp;$A15))</f>
        <v/>
      </c>
      <c r="FD15" s="12" t="str">
        <f>IF(COUNTIFS(cmoney!FF$3:FF$5011,$B15,cmoney!$HA$3:$HA$5011,"="&amp;$A15)=0,"",AVERAGEIFS(cmoney!FF$3:FF$5011,cmoney!FF$3:FF$5011,$B15,cmoney!$HA$3:$HA$5011,"="&amp;$A15))</f>
        <v/>
      </c>
      <c r="FE15" s="12" t="str">
        <f>IF(COUNTIFS(cmoney!FG$3:FG$5011,$B15,cmoney!$HA$3:$HA$5011,"="&amp;$A15)=0,"",AVERAGEIFS(cmoney!FG$3:FG$5011,cmoney!FG$3:FG$5011,$B15,cmoney!$HA$3:$HA$5011,"="&amp;$A15))</f>
        <v/>
      </c>
      <c r="FF15" s="12" t="str">
        <f>IF(COUNTIFS(cmoney!FH$3:FH$5011,$B15,cmoney!$HA$3:$HA$5011,"="&amp;$A15)=0,"",AVERAGEIFS(cmoney!FH$3:FH$5011,cmoney!FH$3:FH$5011,$B15,cmoney!$HA$3:$HA$5011,"="&amp;$A15))</f>
        <v/>
      </c>
      <c r="FG15" s="12" t="str">
        <f>IF(COUNTIFS(cmoney!FI$3:FI$5011,$B15,cmoney!$HA$3:$HA$5011,"="&amp;$A15)=0,"",AVERAGEIFS(cmoney!FI$3:FI$5011,cmoney!FI$3:FI$5011,$B15,cmoney!$HA$3:$HA$5011,"="&amp;$A15))</f>
        <v/>
      </c>
      <c r="FH15" s="12" t="str">
        <f>IF(COUNTIFS(cmoney!FJ$3:FJ$5011,$B15,cmoney!$HA$3:$HA$5011,"="&amp;$A15)=0,"",AVERAGEIFS(cmoney!FJ$3:FJ$5011,cmoney!FJ$3:FJ$5011,$B15,cmoney!$HA$3:$HA$5011,"="&amp;$A15))</f>
        <v/>
      </c>
      <c r="FI15" s="12" t="str">
        <f>IF(COUNTIFS(cmoney!FK$3:FK$5011,$B15,cmoney!$HA$3:$HA$5011,"="&amp;$A15)=0,"",AVERAGEIFS(cmoney!FK$3:FK$5011,cmoney!FK$3:FK$5011,$B15,cmoney!$HA$3:$HA$5011,"="&amp;$A15))</f>
        <v/>
      </c>
      <c r="FJ15" s="12" t="str">
        <f>IF(COUNTIFS(cmoney!FL$3:FL$5011,$B15,cmoney!$HA$3:$HA$5011,"="&amp;$A15)=0,"",AVERAGEIFS(cmoney!FL$3:FL$5011,cmoney!FL$3:FL$5011,$B15,cmoney!$HA$3:$HA$5011,"="&amp;$A15))</f>
        <v/>
      </c>
      <c r="FK15" s="12" t="str">
        <f>IF(COUNTIFS(cmoney!FM$3:FM$5011,$B15,cmoney!$HA$3:$HA$5011,"="&amp;$A15)=0,"",AVERAGEIFS(cmoney!FM$3:FM$5011,cmoney!FM$3:FM$5011,$B15,cmoney!$HA$3:$HA$5011,"="&amp;$A15))</f>
        <v/>
      </c>
      <c r="FL15" s="12" t="str">
        <f>IF(COUNTIFS(cmoney!FN$3:FN$5011,$B15,cmoney!$HA$3:$HA$5011,"="&amp;$A15)=0,"",AVERAGEIFS(cmoney!FN$3:FN$5011,cmoney!FN$3:FN$5011,$B15,cmoney!$HA$3:$HA$5011,"="&amp;$A15))</f>
        <v/>
      </c>
      <c r="FM15" s="12" t="str">
        <f>IF(COUNTIFS(cmoney!FO$3:FO$5011,$B15,cmoney!$HA$3:$HA$5011,"="&amp;$A15)=0,"",AVERAGEIFS(cmoney!FO$3:FO$5011,cmoney!FO$3:FO$5011,$B15,cmoney!$HA$3:$HA$5011,"="&amp;$A15))</f>
        <v/>
      </c>
      <c r="FN15" s="12" t="str">
        <f>IF(COUNTIFS(cmoney!FP$3:FP$5011,$B15,cmoney!$HA$3:$HA$5011,"="&amp;$A15)=0,"",AVERAGEIFS(cmoney!FP$3:FP$5011,cmoney!FP$3:FP$5011,$B15,cmoney!$HA$3:$HA$5011,"="&amp;$A15))</f>
        <v/>
      </c>
      <c r="FO15" s="12" t="str">
        <f>IF(COUNTIFS(cmoney!FQ$3:FQ$5011,$B15,cmoney!$HA$3:$HA$5011,"="&amp;$A15)=0,"",AVERAGEIFS(cmoney!FQ$3:FQ$5011,cmoney!FQ$3:FQ$5011,$B15,cmoney!$HA$3:$HA$5011,"="&amp;$A15))</f>
        <v/>
      </c>
      <c r="FP15" s="12" t="str">
        <f>IF(COUNTIFS(cmoney!FR$3:FR$5011,$B15,cmoney!$HA$3:$HA$5011,"="&amp;$A15)=0,"",AVERAGEIFS(cmoney!FR$3:FR$5011,cmoney!FR$3:FR$5011,$B15,cmoney!$HA$3:$HA$5011,"="&amp;$A15))</f>
        <v/>
      </c>
      <c r="FQ15" s="12" t="str">
        <f>IF(COUNTIFS(cmoney!FS$3:FS$5011,$B15,cmoney!$HA$3:$HA$5011,"="&amp;$A15)=0,"",AVERAGEIFS(cmoney!FS$3:FS$5011,cmoney!FS$3:FS$5011,$B15,cmoney!$HA$3:$HA$5011,"="&amp;$A15))</f>
        <v/>
      </c>
      <c r="FR15" s="12" t="str">
        <f>IF(COUNTIFS(cmoney!FT$3:FT$5011,$B15,cmoney!$HA$3:$HA$5011,"="&amp;$A15)=0,"",AVERAGEIFS(cmoney!FT$3:FT$5011,cmoney!FT$3:FT$5011,$B15,cmoney!$HA$3:$HA$5011,"="&amp;$A15))</f>
        <v/>
      </c>
      <c r="FS15" s="12" t="str">
        <f>IF(COUNTIFS(cmoney!FU$3:FU$5011,$B15,cmoney!$HA$3:$HA$5011,"="&amp;$A15)=0,"",AVERAGEIFS(cmoney!FU$3:FU$5011,cmoney!FU$3:FU$5011,$B15,cmoney!$HA$3:$HA$5011,"="&amp;$A15))</f>
        <v/>
      </c>
      <c r="FT15" s="12" t="str">
        <f>IF(COUNTIFS(cmoney!FV$3:FV$5011,$B15,cmoney!$HA$3:$HA$5011,"="&amp;$A15)=0,"",AVERAGEIFS(cmoney!FV$3:FV$5011,cmoney!FV$3:FV$5011,$B15,cmoney!$HA$3:$HA$5011,"="&amp;$A15))</f>
        <v/>
      </c>
      <c r="FU15" s="12" t="str">
        <f>IF(COUNTIFS(cmoney!FW$3:FW$5011,$B15,cmoney!$HA$3:$HA$5011,"="&amp;$A15)=0,"",AVERAGEIFS(cmoney!FW$3:FW$5011,cmoney!FW$3:FW$5011,$B15,cmoney!$HA$3:$HA$5011,"="&amp;$A15))</f>
        <v/>
      </c>
      <c r="FV15" s="12" t="str">
        <f>IF(COUNTIFS(cmoney!FX$3:FX$5011,$B15,cmoney!$HA$3:$HA$5011,"="&amp;$A15)=0,"",AVERAGEIFS(cmoney!FX$3:FX$5011,cmoney!FX$3:FX$5011,$B15,cmoney!$HA$3:$HA$5011,"="&amp;$A15))</f>
        <v/>
      </c>
      <c r="FW15" s="12" t="str">
        <f>IF(COUNTIFS(cmoney!FY$3:FY$5011,$B15,cmoney!$HA$3:$HA$5011,"="&amp;$A15)=0,"",AVERAGEIFS(cmoney!FY$3:FY$5011,cmoney!FY$3:FY$5011,$B15,cmoney!$HA$3:$HA$5011,"="&amp;$A15))</f>
        <v/>
      </c>
      <c r="FX15" s="12" t="str">
        <f>IF(COUNTIFS(cmoney!FZ$3:FZ$5011,$B15,cmoney!$HA$3:$HA$5011,"="&amp;$A15)=0,"",AVERAGEIFS(cmoney!FZ$3:FZ$5011,cmoney!FZ$3:FZ$5011,$B15,cmoney!$HA$3:$HA$5011,"="&amp;$A15))</f>
        <v/>
      </c>
      <c r="FY15" s="12" t="str">
        <f>IF(COUNTIFS(cmoney!GA$3:GA$5011,$B15,cmoney!$HA$3:$HA$5011,"="&amp;$A15)=0,"",AVERAGEIFS(cmoney!GA$3:GA$5011,cmoney!GA$3:GA$5011,$B15,cmoney!$HA$3:$HA$5011,"="&amp;$A15))</f>
        <v/>
      </c>
      <c r="FZ15" s="12" t="str">
        <f>IF(COUNTIFS(cmoney!GB$3:GB$5011,$B15,cmoney!$HA$3:$HA$5011,"="&amp;$A15)=0,"",AVERAGEIFS(cmoney!GB$3:GB$5011,cmoney!GB$3:GB$5011,$B15,cmoney!$HA$3:$HA$5011,"="&amp;$A15))</f>
        <v/>
      </c>
      <c r="GA15" s="12" t="str">
        <f>IF(COUNTIFS(cmoney!GC$3:GC$5011,$B15,cmoney!$HA$3:$HA$5011,"="&amp;$A15)=0,"",AVERAGEIFS(cmoney!GC$3:GC$5011,cmoney!GC$3:GC$5011,$B15,cmoney!$HA$3:$HA$5011,"="&amp;$A15))</f>
        <v/>
      </c>
      <c r="GB15" s="12" t="str">
        <f>IF(COUNTIFS(cmoney!GD$3:GD$5011,$B15,cmoney!$HA$3:$HA$5011,"="&amp;$A15)=0,"",AVERAGEIFS(cmoney!GD$3:GD$5011,cmoney!GD$3:GD$5011,$B15,cmoney!$HA$3:$HA$5011,"="&amp;$A15))</f>
        <v/>
      </c>
      <c r="GC15" s="12" t="str">
        <f>IF(COUNTIFS(cmoney!GE$3:GE$5011,$B15,cmoney!$HA$3:$HA$5011,"="&amp;$A15)=0,"",AVERAGEIFS(cmoney!GE$3:GE$5011,cmoney!GE$3:GE$5011,$B15,cmoney!$HA$3:$HA$5011,"="&amp;$A15))</f>
        <v/>
      </c>
      <c r="GD15" s="12" t="str">
        <f>IF(COUNTIFS(cmoney!GF$3:GF$5011,$B15,cmoney!$HA$3:$HA$5011,"="&amp;$A15)=0,"",AVERAGEIFS(cmoney!GF$3:GF$5011,cmoney!GF$3:GF$5011,$B15,cmoney!$HA$3:$HA$5011,"="&amp;$A15))</f>
        <v/>
      </c>
      <c r="GE15" s="12" t="str">
        <f>IF(COUNTIFS(cmoney!GG$3:GG$5011,$B15,cmoney!$HA$3:$HA$5011,"="&amp;$A15)=0,"",AVERAGEIFS(cmoney!GG$3:GG$5011,cmoney!GG$3:GG$5011,$B15,cmoney!$HA$3:$HA$5011,"="&amp;$A15))</f>
        <v/>
      </c>
      <c r="GF15" s="12" t="str">
        <f>IF(COUNTIFS(cmoney!GH$3:GH$5011,$B15,cmoney!$HA$3:$HA$5011,"="&amp;$A15)=0,"",AVERAGEIFS(cmoney!GH$3:GH$5011,cmoney!GH$3:GH$5011,$B15,cmoney!$HA$3:$HA$5011,"="&amp;$A15))</f>
        <v/>
      </c>
      <c r="GG15" s="12" t="str">
        <f>IF(COUNTIFS(cmoney!GI$3:GI$5011,$B15,cmoney!$HA$3:$HA$5011,"="&amp;$A15)=0,"",AVERAGEIFS(cmoney!GI$3:GI$5011,cmoney!GI$3:GI$5011,$B15,cmoney!$HA$3:$HA$5011,"="&amp;$A15))</f>
        <v/>
      </c>
      <c r="GH15" s="12" t="str">
        <f>IF(COUNTIFS(cmoney!GJ$3:GJ$5011,$B15,cmoney!$HA$3:$HA$5011,"="&amp;$A15)=0,"",AVERAGEIFS(cmoney!GJ$3:GJ$5011,cmoney!GJ$3:GJ$5011,$B15,cmoney!$HA$3:$HA$5011,"="&amp;$A15))</f>
        <v/>
      </c>
      <c r="GI15" s="12" t="str">
        <f>IF(COUNTIFS(cmoney!GK$3:GK$5011,$B15,cmoney!$HA$3:$HA$5011,"="&amp;$A15)=0,"",AVERAGEIFS(cmoney!GK$3:GK$5011,cmoney!GK$3:GK$5011,$B15,cmoney!$HA$3:$HA$5011,"="&amp;$A15))</f>
        <v/>
      </c>
      <c r="GJ15" s="12" t="str">
        <f>IF(COUNTIFS(cmoney!GL$3:GL$5011,$B15,cmoney!$HA$3:$HA$5011,"="&amp;$A15)=0,"",AVERAGEIFS(cmoney!GL$3:GL$5011,cmoney!GL$3:GL$5011,$B15,cmoney!$HA$3:$HA$5011,"="&amp;$A15))</f>
        <v/>
      </c>
      <c r="GK15" s="12" t="str">
        <f>IF(COUNTIFS(cmoney!GM$3:GM$5011,$B15,cmoney!$HA$3:$HA$5011,"="&amp;$A15)=0,"",AVERAGEIFS(cmoney!GM$3:GM$5011,cmoney!GM$3:GM$5011,$B15,cmoney!$HA$3:$HA$5011,"="&amp;$A15))</f>
        <v/>
      </c>
      <c r="GL15" s="12" t="str">
        <f>IF(COUNTIFS(cmoney!GN$3:GN$5011,$B15,cmoney!$HA$3:$HA$5011,"="&amp;$A15)=0,"",AVERAGEIFS(cmoney!GN$3:GN$5011,cmoney!GN$3:GN$5011,$B15,cmoney!$HA$3:$HA$5011,"="&amp;$A15))</f>
        <v/>
      </c>
      <c r="GM15" s="12" t="str">
        <f>IF(COUNTIFS(cmoney!GO$3:GO$5011,$B15,cmoney!$HA$3:$HA$5011,"="&amp;$A15)=0,"",AVERAGEIFS(cmoney!GO$3:GO$5011,cmoney!GO$3:GO$5011,$B15,cmoney!$HA$3:$HA$5011,"="&amp;$A15))</f>
        <v/>
      </c>
      <c r="GN15" s="12" t="str">
        <f>IF(COUNTIFS(cmoney!GP$3:GP$5011,$B15,cmoney!$HA$3:$HA$5011,"="&amp;$A15)=0,"",AVERAGEIFS(cmoney!GP$3:GP$5011,cmoney!GP$3:GP$5011,$B15,cmoney!$HA$3:$HA$5011,"="&amp;$A15))</f>
        <v/>
      </c>
      <c r="GO15" s="12" t="str">
        <f>IF(COUNTIFS(cmoney!GQ$3:GQ$5011,$B15,cmoney!$HA$3:$HA$5011,"="&amp;$A15)=0,"",AVERAGEIFS(cmoney!GQ$3:GQ$5011,cmoney!GQ$3:GQ$5011,$B15,cmoney!$HA$3:$HA$5011,"="&amp;$A15))</f>
        <v/>
      </c>
      <c r="GP15" s="12" t="str">
        <f>IF(COUNTIFS(cmoney!GR$3:GR$5011,$B15,cmoney!$HA$3:$HA$5011,"="&amp;$A15)=0,"",AVERAGEIFS(cmoney!GR$3:GR$5011,cmoney!GR$3:GR$5011,$B15,cmoney!$HA$3:$HA$5011,"="&amp;$A15))</f>
        <v/>
      </c>
      <c r="GQ15" s="12" t="str">
        <f>IF(COUNTIFS(cmoney!GS$3:GS$5011,$B15,cmoney!$HA$3:$HA$5011,"="&amp;$A15)=0,"",AVERAGEIFS(cmoney!GS$3:GS$5011,cmoney!GS$3:GS$5011,$B15,cmoney!$HA$3:$HA$5011,"="&amp;$A15))</f>
        <v/>
      </c>
      <c r="GR15" s="12" t="str">
        <f>IF(COUNTIFS(cmoney!GT$3:GT$5011,$B15,cmoney!$HA$3:$HA$5011,"="&amp;$A15)=0,"",AVERAGEIFS(cmoney!GT$3:GT$5011,cmoney!GT$3:GT$5011,$B15,cmoney!$HA$3:$HA$5011,"="&amp;$A15))</f>
        <v/>
      </c>
      <c r="GS15" s="12" t="str">
        <f>IF(COUNTIFS(cmoney!GU$3:GU$5011,$B15,cmoney!$HA$3:$HA$5011,"="&amp;$A15)=0,"",AVERAGEIFS(cmoney!GU$3:GU$5011,cmoney!GU$3:GU$5011,$B15,cmoney!$HA$3:$HA$5011,"="&amp;$A15))</f>
        <v/>
      </c>
      <c r="GT15" s="12" t="str">
        <f>IF(COUNTIFS(cmoney!GV$3:GV$5011,$B15,cmoney!$HA$3:$HA$5011,"="&amp;$A15)=0,"",AVERAGEIFS(cmoney!GV$3:GV$5011,cmoney!GV$3:GV$5011,$B15,cmoney!$HA$3:$HA$5011,"="&amp;$A15))</f>
        <v/>
      </c>
    </row>
    <row r="16" spans="1:202">
      <c r="A16" s="9">
        <v>2017</v>
      </c>
      <c r="B16" s="10" t="s">
        <v>685</v>
      </c>
      <c r="C16" s="10" t="s">
        <v>1239</v>
      </c>
      <c r="D16" s="15">
        <f>IF(COUNTIFS(cmoney!F$3:F$5011,$B16,cmoney!$HA$3:$HA$5011,"="&amp;$A16)=0,"",COUNTIFS(cmoney!F$3:F$5011,$B16,cmoney!$HA$3:$HA$5011,"="&amp;$A16))</f>
        <v>53</v>
      </c>
      <c r="E16" s="15">
        <f>IF(COUNTIFS(cmoney!G$3:G$5011,$B16,cmoney!$HA$3:$HA$5011,"="&amp;$A16)=0,"",COUNTIFS(cmoney!G$3:G$5011,$B16,cmoney!$HA$3:$HA$5011,"="&amp;$A16))</f>
        <v>4</v>
      </c>
      <c r="F16" s="15">
        <f>IF(COUNTIFS(cmoney!H$3:H$5011,$B16,cmoney!$HA$3:$HA$5011,"="&amp;$A16)=0,"",COUNTIFS(cmoney!H$3:H$5011,$B16,cmoney!$HA$3:$HA$5011,"="&amp;$A16))</f>
        <v>49</v>
      </c>
      <c r="G16" s="15">
        <f>IF(COUNTIFS(cmoney!I$3:I$5011,$B16,cmoney!$HA$3:$HA$5011,"="&amp;$A16)=0,"",COUNTIFS(cmoney!I$3:I$5011,$B16,cmoney!$HA$3:$HA$5011,"="&amp;$A16))</f>
        <v>11</v>
      </c>
      <c r="H16" s="15">
        <f>IF(COUNTIFS(cmoney!J$3:J$5011,$B16,cmoney!$HA$3:$HA$5011,"="&amp;$A16)=0,"",COUNTIFS(cmoney!J$3:J$5011,$B16,cmoney!$HA$3:$HA$5011,"="&amp;$A16))</f>
        <v>1</v>
      </c>
      <c r="I16" s="15">
        <f>IF(COUNTIFS(cmoney!K$3:K$5011,$B16,cmoney!$HA$3:$HA$5011,"="&amp;$A16)=0,"",COUNTIFS(cmoney!K$3:K$5011,$B16,cmoney!$HA$3:$HA$5011,"="&amp;$A16))</f>
        <v>13</v>
      </c>
      <c r="J16" s="15">
        <f>IF(COUNTIFS(cmoney!L$3:L$5011,$B16,cmoney!$HA$3:$HA$5011,"="&amp;$A16)=0,"",COUNTIFS(cmoney!L$3:L$5011,$B16,cmoney!$HA$3:$HA$5011,"="&amp;$A16))</f>
        <v>98</v>
      </c>
      <c r="K16" s="15">
        <f>IF(COUNTIFS(cmoney!M$3:M$5011,$B16,cmoney!$HA$3:$HA$5011,"="&amp;$A16)=0,"",COUNTIFS(cmoney!M$3:M$5011,$B16,cmoney!$HA$3:$HA$5011,"="&amp;$A16))</f>
        <v>13</v>
      </c>
      <c r="L16" s="15">
        <f>IF(COUNTIFS(cmoney!N$3:N$5011,$B16,cmoney!$HA$3:$HA$5011,"="&amp;$A16)=0,"",COUNTIFS(cmoney!N$3:N$5011,$B16,cmoney!$HA$3:$HA$5011,"="&amp;$A16))</f>
        <v>15</v>
      </c>
      <c r="M16" s="15">
        <f>IF(COUNTIFS(cmoney!O$3:O$5011,$B16,cmoney!$HA$3:$HA$5011,"="&amp;$A16)=0,"",COUNTIFS(cmoney!O$3:O$5011,$B16,cmoney!$HA$3:$HA$5011,"="&amp;$A16))</f>
        <v>6</v>
      </c>
      <c r="N16" s="15">
        <f>IF(COUNTIFS(cmoney!P$3:P$5011,$B16,cmoney!$HA$3:$HA$5011,"="&amp;$A16)=0,"",COUNTIFS(cmoney!P$3:P$5011,$B16,cmoney!$HA$3:$HA$5011,"="&amp;$A16))</f>
        <v>28</v>
      </c>
      <c r="O16" s="15">
        <f>IF(COUNTIFS(cmoney!Q$3:Q$5011,$B16,cmoney!$HA$3:$HA$5011,"="&amp;$A16)=0,"",COUNTIFS(cmoney!Q$3:Q$5011,$B16,cmoney!$HA$3:$HA$5011,"="&amp;$A16))</f>
        <v>22</v>
      </c>
      <c r="P16" s="15">
        <f>IF(COUNTIFS(cmoney!R$3:R$5011,$B16,cmoney!$HA$3:$HA$5011,"="&amp;$A16)=0,"",COUNTIFS(cmoney!R$3:R$5011,$B16,cmoney!$HA$3:$HA$5011,"="&amp;$A16))</f>
        <v>23</v>
      </c>
      <c r="Q16" s="15">
        <f>IF(COUNTIFS(cmoney!S$3:S$5011,$B16,cmoney!$HA$3:$HA$5011,"="&amp;$A16)=0,"",COUNTIFS(cmoney!S$3:S$5011,$B16,cmoney!$HA$3:$HA$5011,"="&amp;$A16))</f>
        <v>16</v>
      </c>
      <c r="R16" s="15">
        <f>IF(COUNTIFS(cmoney!T$3:T$5011,$B16,cmoney!$HA$3:$HA$5011,"="&amp;$A16)=0,"",COUNTIFS(cmoney!T$3:T$5011,$B16,cmoney!$HA$3:$HA$5011,"="&amp;$A16))</f>
        <v>46</v>
      </c>
      <c r="S16" s="15">
        <f>IF(COUNTIFS(cmoney!U$3:U$5011,$B16,cmoney!$HA$3:$HA$5011,"="&amp;$A16)=0,"",COUNTIFS(cmoney!U$3:U$5011,$B16,cmoney!$HA$3:$HA$5011,"="&amp;$A16))</f>
        <v>90</v>
      </c>
      <c r="T16" s="15">
        <f>IF(COUNTIFS(cmoney!V$3:V$5011,$B16,cmoney!$HA$3:$HA$5011,"="&amp;$A16)=0,"",COUNTIFS(cmoney!V$3:V$5011,$B16,cmoney!$HA$3:$HA$5011,"="&amp;$A16))</f>
        <v>25</v>
      </c>
      <c r="U16" s="15">
        <f>IF(COUNTIFS(cmoney!W$3:W$5011,$B16,cmoney!$HA$3:$HA$5011,"="&amp;$A16)=0,"",COUNTIFS(cmoney!W$3:W$5011,$B16,cmoney!$HA$3:$HA$5011,"="&amp;$A16))</f>
        <v>89</v>
      </c>
      <c r="V16" s="15">
        <f>IF(COUNTIFS(cmoney!X$3:X$5011,$B16,cmoney!$HA$3:$HA$5011,"="&amp;$A16)=0,"",COUNTIFS(cmoney!X$3:X$5011,$B16,cmoney!$HA$3:$HA$5011,"="&amp;$A16))</f>
        <v>86</v>
      </c>
      <c r="W16" s="15">
        <f>IF(COUNTIFS(cmoney!Y$3:Y$5011,$B16,cmoney!$HA$3:$HA$5011,"="&amp;$A16)=0,"",COUNTIFS(cmoney!Y$3:Y$5011,$B16,cmoney!$HA$3:$HA$5011,"="&amp;$A16))</f>
        <v>45</v>
      </c>
      <c r="X16" s="15">
        <f>IF(COUNTIFS(cmoney!Z$3:Z$5011,$B16,cmoney!$HA$3:$HA$5011,"="&amp;$A16)=0,"",COUNTIFS(cmoney!Z$3:Z$5011,$B16,cmoney!$HA$3:$HA$5011,"="&amp;$A16))</f>
        <v>73</v>
      </c>
      <c r="Y16" s="15">
        <f>IF(COUNTIFS(cmoney!AA$3:AA$5011,$B16,cmoney!$HA$3:$HA$5011,"="&amp;$A16)=0,"",COUNTIFS(cmoney!AA$3:AA$5011,$B16,cmoney!$HA$3:$HA$5011,"="&amp;$A16))</f>
        <v>116</v>
      </c>
      <c r="Z16" s="15">
        <f>IF(COUNTIFS(cmoney!AB$3:AB$5011,$B16,cmoney!$HA$3:$HA$5011,"="&amp;$A16)=0,"",COUNTIFS(cmoney!AB$3:AB$5011,$B16,cmoney!$HA$3:$HA$5011,"="&amp;$A16))</f>
        <v>71</v>
      </c>
      <c r="AA16" s="15">
        <f>IF(COUNTIFS(cmoney!AC$3:AC$5011,$B16,cmoney!$HA$3:$HA$5011,"="&amp;$A16)=0,"",COUNTIFS(cmoney!AC$3:AC$5011,$B16,cmoney!$HA$3:$HA$5011,"="&amp;$A16))</f>
        <v>92</v>
      </c>
      <c r="AB16" s="15">
        <f>IF(COUNTIFS(cmoney!AD$3:AD$5011,$B16,cmoney!$HA$3:$HA$5011,"="&amp;$A16)=0,"",COUNTIFS(cmoney!AD$3:AD$5011,$B16,cmoney!$HA$3:$HA$5011,"="&amp;$A16))</f>
        <v>123</v>
      </c>
      <c r="AC16" s="15">
        <f>IF(COUNTIFS(cmoney!AE$3:AE$5011,$B16,cmoney!$HA$3:$HA$5011,"="&amp;$A16)=0,"",COUNTIFS(cmoney!AE$3:AE$5011,$B16,cmoney!$HA$3:$HA$5011,"="&amp;$A16))</f>
        <v>22</v>
      </c>
      <c r="AD16" s="15">
        <f>IF(COUNTIFS(cmoney!AF$3:AF$5011,$B16,cmoney!$HA$3:$HA$5011,"="&amp;$A16)=0,"",COUNTIFS(cmoney!AF$3:AF$5011,$B16,cmoney!$HA$3:$HA$5011,"="&amp;$A16))</f>
        <v>116</v>
      </c>
      <c r="AE16" s="15">
        <f>IF(COUNTIFS(cmoney!AG$3:AG$5011,$B16,cmoney!$HA$3:$HA$5011,"="&amp;$A16)=0,"",COUNTIFS(cmoney!AG$3:AG$5011,$B16,cmoney!$HA$3:$HA$5011,"="&amp;$A16))</f>
        <v>67</v>
      </c>
      <c r="AF16" s="15">
        <f>IF(COUNTIFS(cmoney!AH$3:AH$5011,$B16,cmoney!$HA$3:$HA$5011,"="&amp;$A16)=0,"",COUNTIFS(cmoney!AH$3:AH$5011,$B16,cmoney!$HA$3:$HA$5011,"="&amp;$A16))</f>
        <v>25</v>
      </c>
      <c r="AG16" s="15">
        <f>IF(COUNTIFS(cmoney!AI$3:AI$5011,$B16,cmoney!$HA$3:$HA$5011,"="&amp;$A16)=0,"",COUNTIFS(cmoney!AI$3:AI$5011,$B16,cmoney!$HA$3:$HA$5011,"="&amp;$A16))</f>
        <v>65</v>
      </c>
      <c r="AH16" s="15">
        <f>IF(COUNTIFS(cmoney!AJ$3:AJ$5011,$B16,cmoney!$HA$3:$HA$5011,"="&amp;$A16)=0,"",COUNTIFS(cmoney!AJ$3:AJ$5011,$B16,cmoney!$HA$3:$HA$5011,"="&amp;$A16))</f>
        <v>66</v>
      </c>
      <c r="AI16" s="15">
        <f>IF(COUNTIFS(cmoney!AK$3:AK$5011,$B16,cmoney!$HA$3:$HA$5011,"="&amp;$A16)=0,"",COUNTIFS(cmoney!AK$3:AK$5011,$B16,cmoney!$HA$3:$HA$5011,"="&amp;$A16))</f>
        <v>106</v>
      </c>
      <c r="AJ16" s="15">
        <f>IF(COUNTIFS(cmoney!AL$3:AL$5011,$B16,cmoney!$HA$3:$HA$5011,"="&amp;$A16)=0,"",COUNTIFS(cmoney!AL$3:AL$5011,$B16,cmoney!$HA$3:$HA$5011,"="&amp;$A16))</f>
        <v>45</v>
      </c>
      <c r="AK16" s="15">
        <f>IF(COUNTIFS(cmoney!AM$3:AM$5011,$B16,cmoney!$HA$3:$HA$5011,"="&amp;$A16)=0,"",COUNTIFS(cmoney!AM$3:AM$5011,$B16,cmoney!$HA$3:$HA$5011,"="&amp;$A16))</f>
        <v>54</v>
      </c>
      <c r="AL16" s="15">
        <f>IF(COUNTIFS(cmoney!AN$3:AN$5011,$B16,cmoney!$HA$3:$HA$5011,"="&amp;$A16)=0,"",COUNTIFS(cmoney!AN$3:AN$5011,$B16,cmoney!$HA$3:$HA$5011,"="&amp;$A16))</f>
        <v>41</v>
      </c>
      <c r="AM16" s="15">
        <f>IF(COUNTIFS(cmoney!AO$3:AO$5011,$B16,cmoney!$HA$3:$HA$5011,"="&amp;$A16)=0,"",COUNTIFS(cmoney!AO$3:AO$5011,$B16,cmoney!$HA$3:$HA$5011,"="&amp;$A16))</f>
        <v>59</v>
      </c>
      <c r="AN16" s="15">
        <f>IF(COUNTIFS(cmoney!AP$3:AP$5011,$B16,cmoney!$HA$3:$HA$5011,"="&amp;$A16)=0,"",COUNTIFS(cmoney!AP$3:AP$5011,$B16,cmoney!$HA$3:$HA$5011,"="&amp;$A16))</f>
        <v>43</v>
      </c>
      <c r="AO16" s="15">
        <f>IF(COUNTIFS(cmoney!AQ$3:AQ$5011,$B16,cmoney!$HA$3:$HA$5011,"="&amp;$A16)=0,"",COUNTIFS(cmoney!AQ$3:AQ$5011,$B16,cmoney!$HA$3:$HA$5011,"="&amp;$A16))</f>
        <v>90</v>
      </c>
      <c r="AP16" s="15">
        <f>IF(COUNTIFS(cmoney!AR$3:AR$5011,$B16,cmoney!$HA$3:$HA$5011,"="&amp;$A16)=0,"",COUNTIFS(cmoney!AR$3:AR$5011,$B16,cmoney!$HA$3:$HA$5011,"="&amp;$A16))</f>
        <v>28</v>
      </c>
      <c r="AQ16" s="15">
        <f>IF(COUNTIFS(cmoney!AS$3:AS$5011,$B16,cmoney!$HA$3:$HA$5011,"="&amp;$A16)=0,"",COUNTIFS(cmoney!AS$3:AS$5011,$B16,cmoney!$HA$3:$HA$5011,"="&amp;$A16))</f>
        <v>24</v>
      </c>
      <c r="AR16" s="15">
        <f>IF(COUNTIFS(cmoney!AT$3:AT$5011,$B16,cmoney!$HA$3:$HA$5011,"="&amp;$A16)=0,"",COUNTIFS(cmoney!AT$3:AT$5011,$B16,cmoney!$HA$3:$HA$5011,"="&amp;$A16))</f>
        <v>56</v>
      </c>
      <c r="AS16" s="15">
        <f>IF(COUNTIFS(cmoney!AU$3:AU$5011,$B16,cmoney!$HA$3:$HA$5011,"="&amp;$A16)=0,"",COUNTIFS(cmoney!AU$3:AU$5011,$B16,cmoney!$HA$3:$HA$5011,"="&amp;$A16))</f>
        <v>82</v>
      </c>
      <c r="AT16" s="15">
        <f>IF(COUNTIFS(cmoney!AV$3:AV$5011,$B16,cmoney!$HA$3:$HA$5011,"="&amp;$A16)=0,"",COUNTIFS(cmoney!AV$3:AV$5011,$B16,cmoney!$HA$3:$HA$5011,"="&amp;$A16))</f>
        <v>65</v>
      </c>
      <c r="AU16" s="15">
        <f>IF(COUNTIFS(cmoney!AW$3:AW$5011,$B16,cmoney!$HA$3:$HA$5011,"="&amp;$A16)=0,"",COUNTIFS(cmoney!AW$3:AW$5011,$B16,cmoney!$HA$3:$HA$5011,"="&amp;$A16))</f>
        <v>24</v>
      </c>
      <c r="AV16" s="15">
        <f>IF(COUNTIFS(cmoney!AX$3:AX$5011,$B16,cmoney!$HA$3:$HA$5011,"="&amp;$A16)=0,"",COUNTIFS(cmoney!AX$3:AX$5011,$B16,cmoney!$HA$3:$HA$5011,"="&amp;$A16))</f>
        <v>129</v>
      </c>
      <c r="AW16" s="15">
        <f>IF(COUNTIFS(cmoney!AY$3:AY$5011,$B16,cmoney!$HA$3:$HA$5011,"="&amp;$A16)=0,"",COUNTIFS(cmoney!AY$3:AY$5011,$B16,cmoney!$HA$3:$HA$5011,"="&amp;$A16))</f>
        <v>44</v>
      </c>
      <c r="AX16" s="15">
        <f>IF(COUNTIFS(cmoney!AZ$3:AZ$5011,$B16,cmoney!$HA$3:$HA$5011,"="&amp;$A16)=0,"",COUNTIFS(cmoney!AZ$3:AZ$5011,$B16,cmoney!$HA$3:$HA$5011,"="&amp;$A16))</f>
        <v>26</v>
      </c>
      <c r="AY16" s="15">
        <f>IF(COUNTIFS(cmoney!BA$3:BA$5011,$B16,cmoney!$HA$3:$HA$5011,"="&amp;$A16)=0,"",COUNTIFS(cmoney!BA$3:BA$5011,$B16,cmoney!$HA$3:$HA$5011,"="&amp;$A16))</f>
        <v>4</v>
      </c>
      <c r="AZ16" s="15">
        <f>IF(COUNTIFS(cmoney!BB$3:BB$5011,$B16,cmoney!$HA$3:$HA$5011,"="&amp;$A16)=0,"",COUNTIFS(cmoney!BB$3:BB$5011,$B16,cmoney!$HA$3:$HA$5011,"="&amp;$A16))</f>
        <v>62</v>
      </c>
      <c r="BA16" s="15">
        <f>IF(COUNTIFS(cmoney!BC$3:BC$5011,$B16,cmoney!$HA$3:$HA$5011,"="&amp;$A16)=0,"",COUNTIFS(cmoney!BC$3:BC$5011,$B16,cmoney!$HA$3:$HA$5011,"="&amp;$A16))</f>
        <v>33</v>
      </c>
      <c r="BB16" s="15">
        <f>IF(COUNTIFS(cmoney!BD$3:BD$5011,$B16,cmoney!$HA$3:$HA$5011,"="&amp;$A16)=0,"",COUNTIFS(cmoney!BD$3:BD$5011,$B16,cmoney!$HA$3:$HA$5011,"="&amp;$A16))</f>
        <v>124</v>
      </c>
      <c r="BC16" s="15">
        <f>IF(COUNTIFS(cmoney!BE$3:BE$5011,$B16,cmoney!$HA$3:$HA$5011,"="&amp;$A16)=0,"",COUNTIFS(cmoney!BE$3:BE$5011,$B16,cmoney!$HA$3:$HA$5011,"="&amp;$A16))</f>
        <v>11</v>
      </c>
      <c r="BD16" s="15">
        <f>IF(COUNTIFS(cmoney!BF$3:BF$5011,$B16,cmoney!$HA$3:$HA$5011,"="&amp;$A16)=0,"",COUNTIFS(cmoney!BF$3:BF$5011,$B16,cmoney!$HA$3:$HA$5011,"="&amp;$A16))</f>
        <v>42</v>
      </c>
      <c r="BE16" s="15">
        <f>IF(COUNTIFS(cmoney!BG$3:BG$5011,$B16,cmoney!$HA$3:$HA$5011,"="&amp;$A16)=0,"",COUNTIFS(cmoney!BG$3:BG$5011,$B16,cmoney!$HA$3:$HA$5011,"="&amp;$A16))</f>
        <v>44</v>
      </c>
      <c r="BF16" s="15">
        <f>IF(COUNTIFS(cmoney!BH$3:BH$5011,$B16,cmoney!$HA$3:$HA$5011,"="&amp;$A16)=0,"",COUNTIFS(cmoney!BH$3:BH$5011,$B16,cmoney!$HA$3:$HA$5011,"="&amp;$A16))</f>
        <v>104</v>
      </c>
      <c r="BG16" s="15">
        <f>IF(COUNTIFS(cmoney!BI$3:BI$5011,$B16,cmoney!$HA$3:$HA$5011,"="&amp;$A16)=0,"",COUNTIFS(cmoney!BI$3:BI$5011,$B16,cmoney!$HA$3:$HA$5011,"="&amp;$A16))</f>
        <v>73</v>
      </c>
      <c r="BH16" s="15">
        <f>IF(COUNTIFS(cmoney!BJ$3:BJ$5011,$B16,cmoney!$HA$3:$HA$5011,"="&amp;$A16)=0,"",COUNTIFS(cmoney!BJ$3:BJ$5011,$B16,cmoney!$HA$3:$HA$5011,"="&amp;$A16))</f>
        <v>49</v>
      </c>
      <c r="BI16" s="15">
        <f>IF(COUNTIFS(cmoney!BK$3:BK$5011,$B16,cmoney!$HA$3:$HA$5011,"="&amp;$A16)=0,"",COUNTIFS(cmoney!BK$3:BK$5011,$B16,cmoney!$HA$3:$HA$5011,"="&amp;$A16))</f>
        <v>8</v>
      </c>
      <c r="BJ16" s="15">
        <f>IF(COUNTIFS(cmoney!BL$3:BL$5011,$B16,cmoney!$HA$3:$HA$5011,"="&amp;$A16)=0,"",COUNTIFS(cmoney!BL$3:BL$5011,$B16,cmoney!$HA$3:$HA$5011,"="&amp;$A16))</f>
        <v>3</v>
      </c>
      <c r="BK16" s="15">
        <f>IF(COUNTIFS(cmoney!BM$3:BM$5011,$B16,cmoney!$HA$3:$HA$5011,"="&amp;$A16)=0,"",COUNTIFS(cmoney!BM$3:BM$5011,$B16,cmoney!$HA$3:$HA$5011,"="&amp;$A16))</f>
        <v>139</v>
      </c>
      <c r="BL16" s="15">
        <f>IF(COUNTIFS(cmoney!BN$3:BN$5011,$B16,cmoney!$HA$3:$HA$5011,"="&amp;$A16)=0,"",COUNTIFS(cmoney!BN$3:BN$5011,$B16,cmoney!$HA$3:$HA$5011,"="&amp;$A16))</f>
        <v>48</v>
      </c>
      <c r="BM16" s="15">
        <f>IF(COUNTIFS(cmoney!BO$3:BO$5011,$B16,cmoney!$HA$3:$HA$5011,"="&amp;$A16)=0,"",COUNTIFS(cmoney!BO$3:BO$5011,$B16,cmoney!$HA$3:$HA$5011,"="&amp;$A16))</f>
        <v>95</v>
      </c>
      <c r="BN16" s="15">
        <f>IF(COUNTIFS(cmoney!BP$3:BP$5011,$B16,cmoney!$HA$3:$HA$5011,"="&amp;$A16)=0,"",COUNTIFS(cmoney!BP$3:BP$5011,$B16,cmoney!$HA$3:$HA$5011,"="&amp;$A16))</f>
        <v>116</v>
      </c>
      <c r="BO16" s="15">
        <f>IF(COUNTIFS(cmoney!BQ$3:BQ$5011,$B16,cmoney!$HA$3:$HA$5011,"="&amp;$A16)=0,"",COUNTIFS(cmoney!BQ$3:BQ$5011,$B16,cmoney!$HA$3:$HA$5011,"="&amp;$A16))</f>
        <v>127</v>
      </c>
      <c r="BP16" s="15">
        <f>IF(COUNTIFS(cmoney!BR$3:BR$5011,$B16,cmoney!$HA$3:$HA$5011,"="&amp;$A16)=0,"",COUNTIFS(cmoney!BR$3:BR$5011,$B16,cmoney!$HA$3:$HA$5011,"="&amp;$A16))</f>
        <v>86</v>
      </c>
      <c r="BQ16" s="15">
        <f>IF(COUNTIFS(cmoney!BS$3:BS$5011,$B16,cmoney!$HA$3:$HA$5011,"="&amp;$A16)=0,"",COUNTIFS(cmoney!BS$3:BS$5011,$B16,cmoney!$HA$3:$HA$5011,"="&amp;$A16))</f>
        <v>15</v>
      </c>
      <c r="BR16" s="15">
        <f>IF(COUNTIFS(cmoney!BT$3:BT$5011,$B16,cmoney!$HA$3:$HA$5011,"="&amp;$A16)=0,"",COUNTIFS(cmoney!BT$3:BT$5011,$B16,cmoney!$HA$3:$HA$5011,"="&amp;$A16))</f>
        <v>85</v>
      </c>
      <c r="BS16" s="15">
        <f>IF(COUNTIFS(cmoney!BU$3:BU$5011,$B16,cmoney!$HA$3:$HA$5011,"="&amp;$A16)=0,"",COUNTIFS(cmoney!BU$3:BU$5011,$B16,cmoney!$HA$3:$HA$5011,"="&amp;$A16))</f>
        <v>186</v>
      </c>
      <c r="BT16" s="15">
        <f>IF(COUNTIFS(cmoney!BV$3:BV$5011,$B16,cmoney!$HA$3:$HA$5011,"="&amp;$A16)=0,"",COUNTIFS(cmoney!BV$3:BV$5011,$B16,cmoney!$HA$3:$HA$5011,"="&amp;$A16))</f>
        <v>60</v>
      </c>
      <c r="BU16" s="15">
        <f>IF(COUNTIFS(cmoney!BW$3:BW$5011,$B16,cmoney!$HA$3:$HA$5011,"="&amp;$A16)=0,"",COUNTIFS(cmoney!BW$3:BW$5011,$B16,cmoney!$HA$3:$HA$5011,"="&amp;$A16))</f>
        <v>126</v>
      </c>
      <c r="BV16" s="15">
        <f>IF(COUNTIFS(cmoney!BX$3:BX$5011,$B16,cmoney!$HA$3:$HA$5011,"="&amp;$A16)=0,"",COUNTIFS(cmoney!BX$3:BX$5011,$B16,cmoney!$HA$3:$HA$5011,"="&amp;$A16))</f>
        <v>74</v>
      </c>
      <c r="BW16" s="15">
        <f>IF(COUNTIFS(cmoney!BY$3:BY$5011,$B16,cmoney!$HA$3:$HA$5011,"="&amp;$A16)=0,"",COUNTIFS(cmoney!BY$3:BY$5011,$B16,cmoney!$HA$3:$HA$5011,"="&amp;$A16))</f>
        <v>55</v>
      </c>
      <c r="BX16" s="15">
        <f>IF(COUNTIFS(cmoney!BZ$3:BZ$5011,$B16,cmoney!$HA$3:$HA$5011,"="&amp;$A16)=0,"",COUNTIFS(cmoney!BZ$3:BZ$5011,$B16,cmoney!$HA$3:$HA$5011,"="&amp;$A16))</f>
        <v>81</v>
      </c>
      <c r="BY16" s="15">
        <f>IF(COUNTIFS(cmoney!CA$3:CA$5011,$B16,cmoney!$HA$3:$HA$5011,"="&amp;$A16)=0,"",COUNTIFS(cmoney!CA$3:CA$5011,$B16,cmoney!$HA$3:$HA$5011,"="&amp;$A16))</f>
        <v>105</v>
      </c>
      <c r="BZ16" s="15">
        <f>IF(COUNTIFS(cmoney!CB$3:CB$5011,$B16,cmoney!$HA$3:$HA$5011,"="&amp;$A16)=0,"",COUNTIFS(cmoney!CB$3:CB$5011,$B16,cmoney!$HA$3:$HA$5011,"="&amp;$A16))</f>
        <v>11</v>
      </c>
      <c r="CA16" s="15">
        <f>IF(COUNTIFS(cmoney!CC$3:CC$5011,$B16,cmoney!$HA$3:$HA$5011,"="&amp;$A16)=0,"",COUNTIFS(cmoney!CC$3:CC$5011,$B16,cmoney!$HA$3:$HA$5011,"="&amp;$A16))</f>
        <v>16</v>
      </c>
      <c r="CB16" s="15">
        <f>IF(COUNTIFS(cmoney!CD$3:CD$5011,$B16,cmoney!$HA$3:$HA$5011,"="&amp;$A16)=0,"",COUNTIFS(cmoney!CD$3:CD$5011,$B16,cmoney!$HA$3:$HA$5011,"="&amp;$A16))</f>
        <v>67</v>
      </c>
      <c r="CC16" s="15">
        <f>IF(COUNTIFS(cmoney!CE$3:CE$5011,$B16,cmoney!$HA$3:$HA$5011,"="&amp;$A16)=0,"",COUNTIFS(cmoney!CE$3:CE$5011,$B16,cmoney!$HA$3:$HA$5011,"="&amp;$A16))</f>
        <v>84</v>
      </c>
      <c r="CD16" s="15">
        <f>IF(COUNTIFS(cmoney!CF$3:CF$5011,$B16,cmoney!$HA$3:$HA$5011,"="&amp;$A16)=0,"",COUNTIFS(cmoney!CF$3:CF$5011,$B16,cmoney!$HA$3:$HA$5011,"="&amp;$A16))</f>
        <v>52</v>
      </c>
      <c r="CE16" s="15">
        <f>IF(COUNTIFS(cmoney!CG$3:CG$5011,$B16,cmoney!$HA$3:$HA$5011,"="&amp;$A16)=0,"",COUNTIFS(cmoney!CG$3:CG$5011,$B16,cmoney!$HA$3:$HA$5011,"="&amp;$A16))</f>
        <v>29</v>
      </c>
      <c r="CF16" s="15">
        <f>IF(COUNTIFS(cmoney!CH$3:CH$5011,$B16,cmoney!$HA$3:$HA$5011,"="&amp;$A16)=0,"",COUNTIFS(cmoney!CH$3:CH$5011,$B16,cmoney!$HA$3:$HA$5011,"="&amp;$A16))</f>
        <v>55</v>
      </c>
      <c r="CG16" s="15">
        <f>IF(COUNTIFS(cmoney!CI$3:CI$5011,$B16,cmoney!$HA$3:$HA$5011,"="&amp;$A16)=0,"",COUNTIFS(cmoney!CI$3:CI$5011,$B16,cmoney!$HA$3:$HA$5011,"="&amp;$A16))</f>
        <v>15</v>
      </c>
      <c r="CH16" s="15">
        <f>IF(COUNTIFS(cmoney!CJ$3:CJ$5011,$B16,cmoney!$HA$3:$HA$5011,"="&amp;$A16)=0,"",COUNTIFS(cmoney!CJ$3:CJ$5011,$B16,cmoney!$HA$3:$HA$5011,"="&amp;$A16))</f>
        <v>19</v>
      </c>
      <c r="CI16" s="15">
        <f>IF(COUNTIFS(cmoney!CK$3:CK$5011,$B16,cmoney!$HA$3:$HA$5011,"="&amp;$A16)=0,"",COUNTIFS(cmoney!CK$3:CK$5011,$B16,cmoney!$HA$3:$HA$5011,"="&amp;$A16))</f>
        <v>64</v>
      </c>
      <c r="CJ16" s="15">
        <f>IF(COUNTIFS(cmoney!CL$3:CL$5011,$B16,cmoney!$HA$3:$HA$5011,"="&amp;$A16)=0,"",COUNTIFS(cmoney!CL$3:CL$5011,$B16,cmoney!$HA$3:$HA$5011,"="&amp;$A16))</f>
        <v>85</v>
      </c>
      <c r="CK16" s="15">
        <f>IF(COUNTIFS(cmoney!CM$3:CM$5011,$B16,cmoney!$HA$3:$HA$5011,"="&amp;$A16)=0,"",COUNTIFS(cmoney!CM$3:CM$5011,$B16,cmoney!$HA$3:$HA$5011,"="&amp;$A16))</f>
        <v>60</v>
      </c>
      <c r="CL16" s="15">
        <f>IF(COUNTIFS(cmoney!CN$3:CN$5011,$B16,cmoney!$HA$3:$HA$5011,"="&amp;$A16)=0,"",COUNTIFS(cmoney!CN$3:CN$5011,$B16,cmoney!$HA$3:$HA$5011,"="&amp;$A16))</f>
        <v>60</v>
      </c>
      <c r="CM16" s="15">
        <f>IF(COUNTIFS(cmoney!CO$3:CO$5011,$B16,cmoney!$HA$3:$HA$5011,"="&amp;$A16)=0,"",COUNTIFS(cmoney!CO$3:CO$5011,$B16,cmoney!$HA$3:$HA$5011,"="&amp;$A16))</f>
        <v>36</v>
      </c>
      <c r="CN16" s="15">
        <f>IF(COUNTIFS(cmoney!CP$3:CP$5011,$B16,cmoney!$HA$3:$HA$5011,"="&amp;$A16)=0,"",COUNTIFS(cmoney!CP$3:CP$5011,$B16,cmoney!$HA$3:$HA$5011,"="&amp;$A16))</f>
        <v>4</v>
      </c>
      <c r="CO16" s="15">
        <f>IF(COUNTIFS(cmoney!CQ$3:CQ$5011,$B16,cmoney!$HA$3:$HA$5011,"="&amp;$A16)=0,"",COUNTIFS(cmoney!CQ$3:CQ$5011,$B16,cmoney!$HA$3:$HA$5011,"="&amp;$A16))</f>
        <v>62</v>
      </c>
      <c r="CP16" s="15">
        <f>IF(COUNTIFS(cmoney!CR$3:CR$5011,$B16,cmoney!$HA$3:$HA$5011,"="&amp;$A16)=0,"",COUNTIFS(cmoney!CR$3:CR$5011,$B16,cmoney!$HA$3:$HA$5011,"="&amp;$A16))</f>
        <v>24</v>
      </c>
      <c r="CQ16" s="15">
        <f>IF(COUNTIFS(cmoney!CS$3:CS$5011,$B16,cmoney!$HA$3:$HA$5011,"="&amp;$A16)=0,"",COUNTIFS(cmoney!CS$3:CS$5011,$B16,cmoney!$HA$3:$HA$5011,"="&amp;$A16))</f>
        <v>35</v>
      </c>
      <c r="CR16" s="15">
        <f>IF(COUNTIFS(cmoney!CT$3:CT$5011,$B16,cmoney!$HA$3:$HA$5011,"="&amp;$A16)=0,"",COUNTIFS(cmoney!CT$3:CT$5011,$B16,cmoney!$HA$3:$HA$5011,"="&amp;$A16))</f>
        <v>41</v>
      </c>
      <c r="CS16" s="15">
        <f>IF(COUNTIFS(cmoney!CU$3:CU$5011,$B16,cmoney!$HA$3:$HA$5011,"="&amp;$A16)=0,"",COUNTIFS(cmoney!CU$3:CU$5011,$B16,cmoney!$HA$3:$HA$5011,"="&amp;$A16))</f>
        <v>20</v>
      </c>
      <c r="CT16" s="15">
        <f>IF(COUNTIFS(cmoney!CV$3:CV$5011,$B16,cmoney!$HA$3:$HA$5011,"="&amp;$A16)=0,"",COUNTIFS(cmoney!CV$3:CV$5011,$B16,cmoney!$HA$3:$HA$5011,"="&amp;$A16))</f>
        <v>44</v>
      </c>
      <c r="CU16" s="15">
        <f>IF(COUNTIFS(cmoney!CW$3:CW$5011,$B16,cmoney!$HA$3:$HA$5011,"="&amp;$A16)=0,"",COUNTIFS(cmoney!CW$3:CW$5011,$B16,cmoney!$HA$3:$HA$5011,"="&amp;$A16))</f>
        <v>1</v>
      </c>
      <c r="CV16" s="15">
        <f>IF(COUNTIFS(cmoney!CX$3:CX$5011,$B16,cmoney!$HA$3:$HA$5011,"="&amp;$A16)=0,"",COUNTIFS(cmoney!CX$3:CX$5011,$B16,cmoney!$HA$3:$HA$5011,"="&amp;$A16))</f>
        <v>80</v>
      </c>
      <c r="CW16" s="15">
        <f>IF(COUNTIFS(cmoney!CY$3:CY$5011,$B16,cmoney!$HA$3:$HA$5011,"="&amp;$A16)=0,"",COUNTIFS(cmoney!CY$3:CY$5011,$B16,cmoney!$HA$3:$HA$5011,"="&amp;$A16))</f>
        <v>64</v>
      </c>
      <c r="CX16" s="15">
        <f>IF(COUNTIFS(cmoney!CZ$3:CZ$5011,$B16,cmoney!$HA$3:$HA$5011,"="&amp;$A16)=0,"",COUNTIFS(cmoney!CZ$3:CZ$5011,$B16,cmoney!$HA$3:$HA$5011,"="&amp;$A16))</f>
        <v>51</v>
      </c>
      <c r="CY16" s="15">
        <f>IF(COUNTIFS(cmoney!DA$3:DA$5011,$B16,cmoney!$HA$3:$HA$5011,"="&amp;$A16)=0,"",COUNTIFS(cmoney!DA$3:DA$5011,$B16,cmoney!$HA$3:$HA$5011,"="&amp;$A16))</f>
        <v>60</v>
      </c>
      <c r="CZ16" s="15">
        <f>IF(COUNTIFS(cmoney!DB$3:DB$5011,$B16,cmoney!$HA$3:$HA$5011,"="&amp;$A16)=0,"",COUNTIFS(cmoney!DB$3:DB$5011,$B16,cmoney!$HA$3:$HA$5011,"="&amp;$A16))</f>
        <v>4</v>
      </c>
      <c r="DA16" s="15">
        <f>IF(COUNTIFS(cmoney!DC$3:DC$5011,$B16,cmoney!$HA$3:$HA$5011,"="&amp;$A16)=0,"",COUNTIFS(cmoney!DC$3:DC$5011,$B16,cmoney!$HA$3:$HA$5011,"="&amp;$A16))</f>
        <v>7</v>
      </c>
      <c r="DB16" s="15">
        <f>IF(COUNTIFS(cmoney!DD$3:DD$5011,$B16,cmoney!$HA$3:$HA$5011,"="&amp;$A16)=0,"",COUNTIFS(cmoney!DD$3:DD$5011,$B16,cmoney!$HA$3:$HA$5011,"="&amp;$A16))</f>
        <v>13</v>
      </c>
      <c r="DC16" s="15">
        <f>IF(COUNTIFS(cmoney!DE$3:DE$5011,$B16,cmoney!$HA$3:$HA$5011,"="&amp;$A16)=0,"",COUNTIFS(cmoney!DE$3:DE$5011,$B16,cmoney!$HA$3:$HA$5011,"="&amp;$A16))</f>
        <v>20</v>
      </c>
      <c r="DD16" s="15" t="str">
        <f>IF(COUNTIFS(cmoney!DF$3:DF$5011,$B16,cmoney!$HA$3:$HA$5011,"="&amp;$A16)=0,"",COUNTIFS(cmoney!DF$3:DF$5011,$B16,cmoney!$HA$3:$HA$5011,"="&amp;$A16))</f>
        <v/>
      </c>
      <c r="DE16" s="15" t="str">
        <f>IF(COUNTIFS(cmoney!DG$3:DG$5011,$B16,cmoney!$HA$3:$HA$5011,"="&amp;$A16)=0,"",COUNTIFS(cmoney!DG$3:DG$5011,$B16,cmoney!$HA$3:$HA$5011,"="&amp;$A16))</f>
        <v/>
      </c>
      <c r="DF16" s="15" t="str">
        <f>IF(COUNTIFS(cmoney!DH$3:DH$5011,$B16,cmoney!$HA$3:$HA$5011,"="&amp;$A16)=0,"",COUNTIFS(cmoney!DH$3:DH$5011,$B16,cmoney!$HA$3:$HA$5011,"="&amp;$A16))</f>
        <v/>
      </c>
      <c r="DG16" s="15" t="str">
        <f>IF(COUNTIFS(cmoney!DI$3:DI$5011,$B16,cmoney!$HA$3:$HA$5011,"="&amp;$A16)=0,"",COUNTIFS(cmoney!DI$3:DI$5011,$B16,cmoney!$HA$3:$HA$5011,"="&amp;$A16))</f>
        <v/>
      </c>
      <c r="DH16" s="15">
        <f>IF(COUNTIFS(cmoney!DJ$3:DJ$5011,$B16,cmoney!$HA$3:$HA$5011,"="&amp;$A16)=0,"",COUNTIFS(cmoney!DJ$3:DJ$5011,$B16,cmoney!$HA$3:$HA$5011,"="&amp;$A16))</f>
        <v>9</v>
      </c>
      <c r="DI16" s="15">
        <f>IF(COUNTIFS(cmoney!DK$3:DK$5011,$B16,cmoney!$HA$3:$HA$5011,"="&amp;$A16)=0,"",COUNTIFS(cmoney!DK$3:DK$5011,$B16,cmoney!$HA$3:$HA$5011,"="&amp;$A16))</f>
        <v>8</v>
      </c>
      <c r="DJ16" s="15">
        <f>IF(COUNTIFS(cmoney!DL$3:DL$5011,$B16,cmoney!$HA$3:$HA$5011,"="&amp;$A16)=0,"",COUNTIFS(cmoney!DL$3:DL$5011,$B16,cmoney!$HA$3:$HA$5011,"="&amp;$A16))</f>
        <v>10</v>
      </c>
      <c r="DK16" s="15" t="str">
        <f>IF(COUNTIFS(cmoney!DM$3:DM$5011,$B16,cmoney!$HA$3:$HA$5011,"="&amp;$A16)=0,"",COUNTIFS(cmoney!DM$3:DM$5011,$B16,cmoney!$HA$3:$HA$5011,"="&amp;$A16))</f>
        <v/>
      </c>
      <c r="DL16" s="15" t="str">
        <f>IF(COUNTIFS(cmoney!DN$3:DN$5011,$B16,cmoney!$HA$3:$HA$5011,"="&amp;$A16)=0,"",COUNTIFS(cmoney!DN$3:DN$5011,$B16,cmoney!$HA$3:$HA$5011,"="&amp;$A16))</f>
        <v/>
      </c>
      <c r="DM16" s="15" t="str">
        <f>IF(COUNTIFS(cmoney!DO$3:DO$5011,$B16,cmoney!$HA$3:$HA$5011,"="&amp;$A16)=0,"",COUNTIFS(cmoney!DO$3:DO$5011,$B16,cmoney!$HA$3:$HA$5011,"="&amp;$A16))</f>
        <v/>
      </c>
      <c r="DN16" s="15" t="str">
        <f>IF(COUNTIFS(cmoney!DP$3:DP$5011,$B16,cmoney!$HA$3:$HA$5011,"="&amp;$A16)=0,"",COUNTIFS(cmoney!DP$3:DP$5011,$B16,cmoney!$HA$3:$HA$5011,"="&amp;$A16))</f>
        <v/>
      </c>
      <c r="DO16" s="15" t="str">
        <f>IF(COUNTIFS(cmoney!DQ$3:DQ$5011,$B16,cmoney!$HA$3:$HA$5011,"="&amp;$A16)=0,"",COUNTIFS(cmoney!DQ$3:DQ$5011,$B16,cmoney!$HA$3:$HA$5011,"="&amp;$A16))</f>
        <v/>
      </c>
      <c r="DP16" s="15" t="str">
        <f>IF(COUNTIFS(cmoney!DR$3:DR$5011,$B16,cmoney!$HA$3:$HA$5011,"="&amp;$A16)=0,"",COUNTIFS(cmoney!DR$3:DR$5011,$B16,cmoney!$HA$3:$HA$5011,"="&amp;$A16))</f>
        <v/>
      </c>
      <c r="DQ16" s="15" t="str">
        <f>IF(COUNTIFS(cmoney!DS$3:DS$5011,$B16,cmoney!$HA$3:$HA$5011,"="&amp;$A16)=0,"",COUNTIFS(cmoney!DS$3:DS$5011,$B16,cmoney!$HA$3:$HA$5011,"="&amp;$A16))</f>
        <v/>
      </c>
      <c r="DR16" s="15" t="str">
        <f>IF(COUNTIFS(cmoney!DT$3:DT$5011,$B16,cmoney!$HA$3:$HA$5011,"="&amp;$A16)=0,"",COUNTIFS(cmoney!DT$3:DT$5011,$B16,cmoney!$HA$3:$HA$5011,"="&amp;$A16))</f>
        <v/>
      </c>
      <c r="DS16" s="15" t="str">
        <f>IF(COUNTIFS(cmoney!DU$3:DU$5011,$B16,cmoney!$HA$3:$HA$5011,"="&amp;$A16)=0,"",COUNTIFS(cmoney!DU$3:DU$5011,$B16,cmoney!$HA$3:$HA$5011,"="&amp;$A16))</f>
        <v/>
      </c>
      <c r="DT16" s="15" t="str">
        <f>IF(COUNTIFS(cmoney!DV$3:DV$5011,$B16,cmoney!$HA$3:$HA$5011,"="&amp;$A16)=0,"",COUNTIFS(cmoney!DV$3:DV$5011,$B16,cmoney!$HA$3:$HA$5011,"="&amp;$A16))</f>
        <v/>
      </c>
      <c r="DU16" s="15" t="str">
        <f>IF(COUNTIFS(cmoney!DW$3:DW$5011,$B16,cmoney!$HA$3:$HA$5011,"="&amp;$A16)=0,"",COUNTIFS(cmoney!DW$3:DW$5011,$B16,cmoney!$HA$3:$HA$5011,"="&amp;$A16))</f>
        <v/>
      </c>
      <c r="DV16" s="15" t="str">
        <f>IF(COUNTIFS(cmoney!DX$3:DX$5011,$B16,cmoney!$HA$3:$HA$5011,"="&amp;$A16)=0,"",COUNTIFS(cmoney!DX$3:DX$5011,$B16,cmoney!$HA$3:$HA$5011,"="&amp;$A16))</f>
        <v/>
      </c>
      <c r="DW16" s="15" t="str">
        <f>IF(COUNTIFS(cmoney!DY$3:DY$5011,$B16,cmoney!$HA$3:$HA$5011,"="&amp;$A16)=0,"",COUNTIFS(cmoney!DY$3:DY$5011,$B16,cmoney!$HA$3:$HA$5011,"="&amp;$A16))</f>
        <v/>
      </c>
      <c r="DX16" s="15" t="str">
        <f>IF(COUNTIFS(cmoney!DZ$3:DZ$5011,$B16,cmoney!$HA$3:$HA$5011,"="&amp;$A16)=0,"",COUNTIFS(cmoney!DZ$3:DZ$5011,$B16,cmoney!$HA$3:$HA$5011,"="&amp;$A16))</f>
        <v/>
      </c>
      <c r="DY16" s="15" t="str">
        <f>IF(COUNTIFS(cmoney!EA$3:EA$5011,$B16,cmoney!$HA$3:$HA$5011,"="&amp;$A16)=0,"",COUNTIFS(cmoney!EA$3:EA$5011,$B16,cmoney!$HA$3:$HA$5011,"="&amp;$A16))</f>
        <v/>
      </c>
      <c r="DZ16" s="15" t="str">
        <f>IF(COUNTIFS(cmoney!EB$3:EB$5011,$B16,cmoney!$HA$3:$HA$5011,"="&amp;$A16)=0,"",COUNTIFS(cmoney!EB$3:EB$5011,$B16,cmoney!$HA$3:$HA$5011,"="&amp;$A16))</f>
        <v/>
      </c>
      <c r="EA16" s="15" t="str">
        <f>IF(COUNTIFS(cmoney!EC$3:EC$5011,$B16,cmoney!$HA$3:$HA$5011,"="&amp;$A16)=0,"",COUNTIFS(cmoney!EC$3:EC$5011,$B16,cmoney!$HA$3:$HA$5011,"="&amp;$A16))</f>
        <v/>
      </c>
      <c r="EB16" s="15" t="str">
        <f>IF(COUNTIFS(cmoney!ED$3:ED$5011,$B16,cmoney!$HA$3:$HA$5011,"="&amp;$A16)=0,"",COUNTIFS(cmoney!ED$3:ED$5011,$B16,cmoney!$HA$3:$HA$5011,"="&amp;$A16))</f>
        <v/>
      </c>
      <c r="EC16" s="15" t="str">
        <f>IF(COUNTIFS(cmoney!EE$3:EE$5011,$B16,cmoney!$HA$3:$HA$5011,"="&amp;$A16)=0,"",COUNTIFS(cmoney!EE$3:EE$5011,$B16,cmoney!$HA$3:$HA$5011,"="&amp;$A16))</f>
        <v/>
      </c>
      <c r="ED16" s="15" t="str">
        <f>IF(COUNTIFS(cmoney!EF$3:EF$5011,$B16,cmoney!$HA$3:$HA$5011,"="&amp;$A16)=0,"",COUNTIFS(cmoney!EF$3:EF$5011,$B16,cmoney!$HA$3:$HA$5011,"="&amp;$A16))</f>
        <v/>
      </c>
      <c r="EE16" s="15" t="str">
        <f>IF(COUNTIFS(cmoney!EG$3:EG$5011,$B16,cmoney!$HA$3:$HA$5011,"="&amp;$A16)=0,"",COUNTIFS(cmoney!EG$3:EG$5011,$B16,cmoney!$HA$3:$HA$5011,"="&amp;$A16))</f>
        <v/>
      </c>
      <c r="EF16" s="15" t="str">
        <f>IF(COUNTIFS(cmoney!EH$3:EH$5011,$B16,cmoney!$HA$3:$HA$5011,"="&amp;$A16)=0,"",COUNTIFS(cmoney!EH$3:EH$5011,$B16,cmoney!$HA$3:$HA$5011,"="&amp;$A16))</f>
        <v/>
      </c>
      <c r="EG16" s="15" t="str">
        <f>IF(COUNTIFS(cmoney!EI$3:EI$5011,$B16,cmoney!$HA$3:$HA$5011,"="&amp;$A16)=0,"",COUNTIFS(cmoney!EI$3:EI$5011,$B16,cmoney!$HA$3:$HA$5011,"="&amp;$A16))</f>
        <v/>
      </c>
      <c r="EH16" s="15" t="str">
        <f>IF(COUNTIFS(cmoney!EJ$3:EJ$5011,$B16,cmoney!$HA$3:$HA$5011,"="&amp;$A16)=0,"",COUNTIFS(cmoney!EJ$3:EJ$5011,$B16,cmoney!$HA$3:$HA$5011,"="&amp;$A16))</f>
        <v/>
      </c>
      <c r="EI16" s="15" t="str">
        <f>IF(COUNTIFS(cmoney!EK$3:EK$5011,$B16,cmoney!$HA$3:$HA$5011,"="&amp;$A16)=0,"",COUNTIFS(cmoney!EK$3:EK$5011,$B16,cmoney!$HA$3:$HA$5011,"="&amp;$A16))</f>
        <v/>
      </c>
      <c r="EJ16" s="15" t="str">
        <f>IF(COUNTIFS(cmoney!EL$3:EL$5011,$B16,cmoney!$HA$3:$HA$5011,"="&amp;$A16)=0,"",COUNTIFS(cmoney!EL$3:EL$5011,$B16,cmoney!$HA$3:$HA$5011,"="&amp;$A16))</f>
        <v/>
      </c>
      <c r="EK16" s="15" t="str">
        <f>IF(COUNTIFS(cmoney!EM$3:EM$5011,$B16,cmoney!$HA$3:$HA$5011,"="&amp;$A16)=0,"",COUNTIFS(cmoney!EM$3:EM$5011,$B16,cmoney!$HA$3:$HA$5011,"="&amp;$A16))</f>
        <v/>
      </c>
      <c r="EL16" s="15" t="str">
        <f>IF(COUNTIFS(cmoney!EN$3:EN$5011,$B16,cmoney!$HA$3:$HA$5011,"="&amp;$A16)=0,"",COUNTIFS(cmoney!EN$3:EN$5011,$B16,cmoney!$HA$3:$HA$5011,"="&amp;$A16))</f>
        <v/>
      </c>
      <c r="EM16" s="15" t="str">
        <f>IF(COUNTIFS(cmoney!EO$3:EO$5011,$B16,cmoney!$HA$3:$HA$5011,"="&amp;$A16)=0,"",COUNTIFS(cmoney!EO$3:EO$5011,$B16,cmoney!$HA$3:$HA$5011,"="&amp;$A16))</f>
        <v/>
      </c>
      <c r="EN16" s="15" t="str">
        <f>IF(COUNTIFS(cmoney!EP$3:EP$5011,$B16,cmoney!$HA$3:$HA$5011,"="&amp;$A16)=0,"",COUNTIFS(cmoney!EP$3:EP$5011,$B16,cmoney!$HA$3:$HA$5011,"="&amp;$A16))</f>
        <v/>
      </c>
      <c r="EO16" s="15" t="str">
        <f>IF(COUNTIFS(cmoney!EQ$3:EQ$5011,$B16,cmoney!$HA$3:$HA$5011,"="&amp;$A16)=0,"",COUNTIFS(cmoney!EQ$3:EQ$5011,$B16,cmoney!$HA$3:$HA$5011,"="&amp;$A16))</f>
        <v/>
      </c>
      <c r="EP16" s="15" t="str">
        <f>IF(COUNTIFS(cmoney!ER$3:ER$5011,$B16,cmoney!$HA$3:$HA$5011,"="&amp;$A16)=0,"",COUNTIFS(cmoney!ER$3:ER$5011,$B16,cmoney!$HA$3:$HA$5011,"="&amp;$A16))</f>
        <v/>
      </c>
      <c r="EQ16" s="15" t="str">
        <f>IF(COUNTIFS(cmoney!ES$3:ES$5011,$B16,cmoney!$HA$3:$HA$5011,"="&amp;$A16)=0,"",COUNTIFS(cmoney!ES$3:ES$5011,$B16,cmoney!$HA$3:$HA$5011,"="&amp;$A16))</f>
        <v/>
      </c>
      <c r="ER16" s="15" t="str">
        <f>IF(COUNTIFS(cmoney!ET$3:ET$5011,$B16,cmoney!$HA$3:$HA$5011,"="&amp;$A16)=0,"",COUNTIFS(cmoney!ET$3:ET$5011,$B16,cmoney!$HA$3:$HA$5011,"="&amp;$A16))</f>
        <v/>
      </c>
      <c r="ES16" s="15" t="str">
        <f>IF(COUNTIFS(cmoney!EU$3:EU$5011,$B16,cmoney!$HA$3:$HA$5011,"="&amp;$A16)=0,"",COUNTIFS(cmoney!EU$3:EU$5011,$B16,cmoney!$HA$3:$HA$5011,"="&amp;$A16))</f>
        <v/>
      </c>
      <c r="ET16" s="15" t="str">
        <f>IF(COUNTIFS(cmoney!EV$3:EV$5011,$B16,cmoney!$HA$3:$HA$5011,"="&amp;$A16)=0,"",COUNTIFS(cmoney!EV$3:EV$5011,$B16,cmoney!$HA$3:$HA$5011,"="&amp;$A16))</f>
        <v/>
      </c>
      <c r="EU16" s="15" t="str">
        <f>IF(COUNTIFS(cmoney!EW$3:EW$5011,$B16,cmoney!$HA$3:$HA$5011,"="&amp;$A16)=0,"",COUNTIFS(cmoney!EW$3:EW$5011,$B16,cmoney!$HA$3:$HA$5011,"="&amp;$A16))</f>
        <v/>
      </c>
      <c r="EV16" s="15" t="str">
        <f>IF(COUNTIFS(cmoney!EX$3:EX$5011,$B16,cmoney!$HA$3:$HA$5011,"="&amp;$A16)=0,"",COUNTIFS(cmoney!EX$3:EX$5011,$B16,cmoney!$HA$3:$HA$5011,"="&amp;$A16))</f>
        <v/>
      </c>
      <c r="EW16" s="15" t="str">
        <f>IF(COUNTIFS(cmoney!EY$3:EY$5011,$B16,cmoney!$HA$3:$HA$5011,"="&amp;$A16)=0,"",COUNTIFS(cmoney!EY$3:EY$5011,$B16,cmoney!$HA$3:$HA$5011,"="&amp;$A16))</f>
        <v/>
      </c>
      <c r="EX16" s="15" t="str">
        <f>IF(COUNTIFS(cmoney!EZ$3:EZ$5011,$B16,cmoney!$HA$3:$HA$5011,"="&amp;$A16)=0,"",COUNTIFS(cmoney!EZ$3:EZ$5011,$B16,cmoney!$HA$3:$HA$5011,"="&amp;$A16))</f>
        <v/>
      </c>
      <c r="EY16" s="15" t="str">
        <f>IF(COUNTIFS(cmoney!FA$3:FA$5011,$B16,cmoney!$HA$3:$HA$5011,"="&amp;$A16)=0,"",COUNTIFS(cmoney!FA$3:FA$5011,$B16,cmoney!$HA$3:$HA$5011,"="&amp;$A16))</f>
        <v/>
      </c>
      <c r="EZ16" s="15" t="str">
        <f>IF(COUNTIFS(cmoney!FB$3:FB$5011,$B16,cmoney!$HA$3:$HA$5011,"="&amp;$A16)=0,"",COUNTIFS(cmoney!FB$3:FB$5011,$B16,cmoney!$HA$3:$HA$5011,"="&amp;$A16))</f>
        <v/>
      </c>
      <c r="FA16" s="15" t="str">
        <f>IF(COUNTIFS(cmoney!FC$3:FC$5011,$B16,cmoney!$HA$3:$HA$5011,"="&amp;$A16)=0,"",COUNTIFS(cmoney!FC$3:FC$5011,$B16,cmoney!$HA$3:$HA$5011,"="&amp;$A16))</f>
        <v/>
      </c>
      <c r="FB16" s="15" t="str">
        <f>IF(COUNTIFS(cmoney!FD$3:FD$5011,$B16,cmoney!$HA$3:$HA$5011,"="&amp;$A16)=0,"",COUNTIFS(cmoney!FD$3:FD$5011,$B16,cmoney!$HA$3:$HA$5011,"="&amp;$A16))</f>
        <v/>
      </c>
      <c r="FC16" s="15" t="str">
        <f>IF(COUNTIFS(cmoney!FE$3:FE$5011,$B16,cmoney!$HA$3:$HA$5011,"="&amp;$A16)=0,"",COUNTIFS(cmoney!FE$3:FE$5011,$B16,cmoney!$HA$3:$HA$5011,"="&amp;$A16))</f>
        <v/>
      </c>
      <c r="FD16" s="15" t="str">
        <f>IF(COUNTIFS(cmoney!FF$3:FF$5011,$B16,cmoney!$HA$3:$HA$5011,"="&amp;$A16)=0,"",COUNTIFS(cmoney!FF$3:FF$5011,$B16,cmoney!$HA$3:$HA$5011,"="&amp;$A16))</f>
        <v/>
      </c>
      <c r="FE16" s="15" t="str">
        <f>IF(COUNTIFS(cmoney!FG$3:FG$5011,$B16,cmoney!$HA$3:$HA$5011,"="&amp;$A16)=0,"",COUNTIFS(cmoney!FG$3:FG$5011,$B16,cmoney!$HA$3:$HA$5011,"="&amp;$A16))</f>
        <v/>
      </c>
      <c r="FF16" s="15" t="str">
        <f>IF(COUNTIFS(cmoney!FH$3:FH$5011,$B16,cmoney!$HA$3:$HA$5011,"="&amp;$A16)=0,"",COUNTIFS(cmoney!FH$3:FH$5011,$B16,cmoney!$HA$3:$HA$5011,"="&amp;$A16))</f>
        <v/>
      </c>
      <c r="FG16" s="15" t="str">
        <f>IF(COUNTIFS(cmoney!FI$3:FI$5011,$B16,cmoney!$HA$3:$HA$5011,"="&amp;$A16)=0,"",COUNTIFS(cmoney!FI$3:FI$5011,$B16,cmoney!$HA$3:$HA$5011,"="&amp;$A16))</f>
        <v/>
      </c>
      <c r="FH16" s="15" t="str">
        <f>IF(COUNTIFS(cmoney!FJ$3:FJ$5011,$B16,cmoney!$HA$3:$HA$5011,"="&amp;$A16)=0,"",COUNTIFS(cmoney!FJ$3:FJ$5011,$B16,cmoney!$HA$3:$HA$5011,"="&amp;$A16))</f>
        <v/>
      </c>
      <c r="FI16" s="15" t="str">
        <f>IF(COUNTIFS(cmoney!FK$3:FK$5011,$B16,cmoney!$HA$3:$HA$5011,"="&amp;$A16)=0,"",COUNTIFS(cmoney!FK$3:FK$5011,$B16,cmoney!$HA$3:$HA$5011,"="&amp;$A16))</f>
        <v/>
      </c>
      <c r="FJ16" s="15" t="str">
        <f>IF(COUNTIFS(cmoney!FL$3:FL$5011,$B16,cmoney!$HA$3:$HA$5011,"="&amp;$A16)=0,"",COUNTIFS(cmoney!FL$3:FL$5011,$B16,cmoney!$HA$3:$HA$5011,"="&amp;$A16))</f>
        <v/>
      </c>
      <c r="FK16" s="15" t="str">
        <f>IF(COUNTIFS(cmoney!FM$3:FM$5011,$B16,cmoney!$HA$3:$HA$5011,"="&amp;$A16)=0,"",COUNTIFS(cmoney!FM$3:FM$5011,$B16,cmoney!$HA$3:$HA$5011,"="&amp;$A16))</f>
        <v/>
      </c>
      <c r="FL16" s="15" t="str">
        <f>IF(COUNTIFS(cmoney!FN$3:FN$5011,$B16,cmoney!$HA$3:$HA$5011,"="&amp;$A16)=0,"",COUNTIFS(cmoney!FN$3:FN$5011,$B16,cmoney!$HA$3:$HA$5011,"="&amp;$A16))</f>
        <v/>
      </c>
      <c r="FM16" s="15" t="str">
        <f>IF(COUNTIFS(cmoney!FO$3:FO$5011,$B16,cmoney!$HA$3:$HA$5011,"="&amp;$A16)=0,"",COUNTIFS(cmoney!FO$3:FO$5011,$B16,cmoney!$HA$3:$HA$5011,"="&amp;$A16))</f>
        <v/>
      </c>
      <c r="FN16" s="15" t="str">
        <f>IF(COUNTIFS(cmoney!FP$3:FP$5011,$B16,cmoney!$HA$3:$HA$5011,"="&amp;$A16)=0,"",COUNTIFS(cmoney!FP$3:FP$5011,$B16,cmoney!$HA$3:$HA$5011,"="&amp;$A16))</f>
        <v/>
      </c>
      <c r="FO16" s="15" t="str">
        <f>IF(COUNTIFS(cmoney!FQ$3:FQ$5011,$B16,cmoney!$HA$3:$HA$5011,"="&amp;$A16)=0,"",COUNTIFS(cmoney!FQ$3:FQ$5011,$B16,cmoney!$HA$3:$HA$5011,"="&amp;$A16))</f>
        <v/>
      </c>
      <c r="FP16" s="15" t="str">
        <f>IF(COUNTIFS(cmoney!FR$3:FR$5011,$B16,cmoney!$HA$3:$HA$5011,"="&amp;$A16)=0,"",COUNTIFS(cmoney!FR$3:FR$5011,$B16,cmoney!$HA$3:$HA$5011,"="&amp;$A16))</f>
        <v/>
      </c>
      <c r="FQ16" s="15" t="str">
        <f>IF(COUNTIFS(cmoney!FS$3:FS$5011,$B16,cmoney!$HA$3:$HA$5011,"="&amp;$A16)=0,"",COUNTIFS(cmoney!FS$3:FS$5011,$B16,cmoney!$HA$3:$HA$5011,"="&amp;$A16))</f>
        <v/>
      </c>
      <c r="FR16" s="15" t="str">
        <f>IF(COUNTIFS(cmoney!FT$3:FT$5011,$B16,cmoney!$HA$3:$HA$5011,"="&amp;$A16)=0,"",COUNTIFS(cmoney!FT$3:FT$5011,$B16,cmoney!$HA$3:$HA$5011,"="&amp;$A16))</f>
        <v/>
      </c>
      <c r="FS16" s="15" t="str">
        <f>IF(COUNTIFS(cmoney!FU$3:FU$5011,$B16,cmoney!$HA$3:$HA$5011,"="&amp;$A16)=0,"",COUNTIFS(cmoney!FU$3:FU$5011,$B16,cmoney!$HA$3:$HA$5011,"="&amp;$A16))</f>
        <v/>
      </c>
      <c r="FT16" s="15" t="str">
        <f>IF(COUNTIFS(cmoney!FV$3:FV$5011,$B16,cmoney!$HA$3:$HA$5011,"="&amp;$A16)=0,"",COUNTIFS(cmoney!FV$3:FV$5011,$B16,cmoney!$HA$3:$HA$5011,"="&amp;$A16))</f>
        <v/>
      </c>
      <c r="FU16" s="15" t="str">
        <f>IF(COUNTIFS(cmoney!FW$3:FW$5011,$B16,cmoney!$HA$3:$HA$5011,"="&amp;$A16)=0,"",COUNTIFS(cmoney!FW$3:FW$5011,$B16,cmoney!$HA$3:$HA$5011,"="&amp;$A16))</f>
        <v/>
      </c>
      <c r="FV16" s="15" t="str">
        <f>IF(COUNTIFS(cmoney!FX$3:FX$5011,$B16,cmoney!$HA$3:$HA$5011,"="&amp;$A16)=0,"",COUNTIFS(cmoney!FX$3:FX$5011,$B16,cmoney!$HA$3:$HA$5011,"="&amp;$A16))</f>
        <v/>
      </c>
      <c r="FW16" s="15" t="str">
        <f>IF(COUNTIFS(cmoney!FY$3:FY$5011,$B16,cmoney!$HA$3:$HA$5011,"="&amp;$A16)=0,"",COUNTIFS(cmoney!FY$3:FY$5011,$B16,cmoney!$HA$3:$HA$5011,"="&amp;$A16))</f>
        <v/>
      </c>
      <c r="FX16" s="15" t="str">
        <f>IF(COUNTIFS(cmoney!FZ$3:FZ$5011,$B16,cmoney!$HA$3:$HA$5011,"="&amp;$A16)=0,"",COUNTIFS(cmoney!FZ$3:FZ$5011,$B16,cmoney!$HA$3:$HA$5011,"="&amp;$A16))</f>
        <v/>
      </c>
      <c r="FY16" s="15" t="str">
        <f>IF(COUNTIFS(cmoney!GA$3:GA$5011,$B16,cmoney!$HA$3:$HA$5011,"="&amp;$A16)=0,"",COUNTIFS(cmoney!GA$3:GA$5011,$B16,cmoney!$HA$3:$HA$5011,"="&amp;$A16))</f>
        <v/>
      </c>
      <c r="FZ16" s="15" t="str">
        <f>IF(COUNTIFS(cmoney!GB$3:GB$5011,$B16,cmoney!$HA$3:$HA$5011,"="&amp;$A16)=0,"",COUNTIFS(cmoney!GB$3:GB$5011,$B16,cmoney!$HA$3:$HA$5011,"="&amp;$A16))</f>
        <v/>
      </c>
      <c r="GA16" s="15" t="str">
        <f>IF(COUNTIFS(cmoney!GC$3:GC$5011,$B16,cmoney!$HA$3:$HA$5011,"="&amp;$A16)=0,"",COUNTIFS(cmoney!GC$3:GC$5011,$B16,cmoney!$HA$3:$HA$5011,"="&amp;$A16))</f>
        <v/>
      </c>
      <c r="GB16" s="15" t="str">
        <f>IF(COUNTIFS(cmoney!GD$3:GD$5011,$B16,cmoney!$HA$3:$HA$5011,"="&amp;$A16)=0,"",COUNTIFS(cmoney!GD$3:GD$5011,$B16,cmoney!$HA$3:$HA$5011,"="&amp;$A16))</f>
        <v/>
      </c>
      <c r="GC16" s="15" t="str">
        <f>IF(COUNTIFS(cmoney!GE$3:GE$5011,$B16,cmoney!$HA$3:$HA$5011,"="&amp;$A16)=0,"",COUNTIFS(cmoney!GE$3:GE$5011,$B16,cmoney!$HA$3:$HA$5011,"="&amp;$A16))</f>
        <v/>
      </c>
      <c r="GD16" s="15" t="str">
        <f>IF(COUNTIFS(cmoney!GF$3:GF$5011,$B16,cmoney!$HA$3:$HA$5011,"="&amp;$A16)=0,"",COUNTIFS(cmoney!GF$3:GF$5011,$B16,cmoney!$HA$3:$HA$5011,"="&amp;$A16))</f>
        <v/>
      </c>
      <c r="GE16" s="15" t="str">
        <f>IF(COUNTIFS(cmoney!GG$3:GG$5011,$B16,cmoney!$HA$3:$HA$5011,"="&amp;$A16)=0,"",COUNTIFS(cmoney!GG$3:GG$5011,$B16,cmoney!$HA$3:$HA$5011,"="&amp;$A16))</f>
        <v/>
      </c>
      <c r="GF16" s="15" t="str">
        <f>IF(COUNTIFS(cmoney!GH$3:GH$5011,$B16,cmoney!$HA$3:$HA$5011,"="&amp;$A16)=0,"",COUNTIFS(cmoney!GH$3:GH$5011,$B16,cmoney!$HA$3:$HA$5011,"="&amp;$A16))</f>
        <v/>
      </c>
      <c r="GG16" s="15" t="str">
        <f>IF(COUNTIFS(cmoney!GI$3:GI$5011,$B16,cmoney!$HA$3:$HA$5011,"="&amp;$A16)=0,"",COUNTIFS(cmoney!GI$3:GI$5011,$B16,cmoney!$HA$3:$HA$5011,"="&amp;$A16))</f>
        <v/>
      </c>
      <c r="GH16" s="15" t="str">
        <f>IF(COUNTIFS(cmoney!GJ$3:GJ$5011,$B16,cmoney!$HA$3:$HA$5011,"="&amp;$A16)=0,"",COUNTIFS(cmoney!GJ$3:GJ$5011,$B16,cmoney!$HA$3:$HA$5011,"="&amp;$A16))</f>
        <v/>
      </c>
      <c r="GI16" s="15" t="str">
        <f>IF(COUNTIFS(cmoney!GK$3:GK$5011,$B16,cmoney!$HA$3:$HA$5011,"="&amp;$A16)=0,"",COUNTIFS(cmoney!GK$3:GK$5011,$B16,cmoney!$HA$3:$HA$5011,"="&amp;$A16))</f>
        <v/>
      </c>
      <c r="GJ16" s="15" t="str">
        <f>IF(COUNTIFS(cmoney!GL$3:GL$5011,$B16,cmoney!$HA$3:$HA$5011,"="&amp;$A16)=0,"",COUNTIFS(cmoney!GL$3:GL$5011,$B16,cmoney!$HA$3:$HA$5011,"="&amp;$A16))</f>
        <v/>
      </c>
      <c r="GK16" s="15" t="str">
        <f>IF(COUNTIFS(cmoney!GM$3:GM$5011,$B16,cmoney!$HA$3:$HA$5011,"="&amp;$A16)=0,"",COUNTIFS(cmoney!GM$3:GM$5011,$B16,cmoney!$HA$3:$HA$5011,"="&amp;$A16))</f>
        <v/>
      </c>
      <c r="GL16" s="15" t="str">
        <f>IF(COUNTIFS(cmoney!GN$3:GN$5011,$B16,cmoney!$HA$3:$HA$5011,"="&amp;$A16)=0,"",COUNTIFS(cmoney!GN$3:GN$5011,$B16,cmoney!$HA$3:$HA$5011,"="&amp;$A16))</f>
        <v/>
      </c>
      <c r="GM16" s="15" t="str">
        <f>IF(COUNTIFS(cmoney!GO$3:GO$5011,$B16,cmoney!$HA$3:$HA$5011,"="&amp;$A16)=0,"",COUNTIFS(cmoney!GO$3:GO$5011,$B16,cmoney!$HA$3:$HA$5011,"="&amp;$A16))</f>
        <v/>
      </c>
      <c r="GN16" s="15" t="str">
        <f>IF(COUNTIFS(cmoney!GP$3:GP$5011,$B16,cmoney!$HA$3:$HA$5011,"="&amp;$A16)=0,"",COUNTIFS(cmoney!GP$3:GP$5011,$B16,cmoney!$HA$3:$HA$5011,"="&amp;$A16))</f>
        <v/>
      </c>
      <c r="GO16" s="15" t="str">
        <f>IF(COUNTIFS(cmoney!GQ$3:GQ$5011,$B16,cmoney!$HA$3:$HA$5011,"="&amp;$A16)=0,"",COUNTIFS(cmoney!GQ$3:GQ$5011,$B16,cmoney!$HA$3:$HA$5011,"="&amp;$A16))</f>
        <v/>
      </c>
      <c r="GP16" s="15" t="str">
        <f>IF(COUNTIFS(cmoney!GR$3:GR$5011,$B16,cmoney!$HA$3:$HA$5011,"="&amp;$A16)=0,"",COUNTIFS(cmoney!GR$3:GR$5011,$B16,cmoney!$HA$3:$HA$5011,"="&amp;$A16))</f>
        <v/>
      </c>
      <c r="GQ16" s="15" t="str">
        <f>IF(COUNTIFS(cmoney!GS$3:GS$5011,$B16,cmoney!$HA$3:$HA$5011,"="&amp;$A16)=0,"",COUNTIFS(cmoney!GS$3:GS$5011,$B16,cmoney!$HA$3:$HA$5011,"="&amp;$A16))</f>
        <v/>
      </c>
      <c r="GR16" s="15" t="str">
        <f>IF(COUNTIFS(cmoney!GT$3:GT$5011,$B16,cmoney!$HA$3:$HA$5011,"="&amp;$A16)=0,"",COUNTIFS(cmoney!GT$3:GT$5011,$B16,cmoney!$HA$3:$HA$5011,"="&amp;$A16))</f>
        <v/>
      </c>
      <c r="GS16" s="15" t="str">
        <f>IF(COUNTIFS(cmoney!GU$3:GU$5011,$B16,cmoney!$HA$3:$HA$5011,"="&amp;$A16)=0,"",COUNTIFS(cmoney!GU$3:GU$5011,$B16,cmoney!$HA$3:$HA$5011,"="&amp;$A16))</f>
        <v/>
      </c>
      <c r="GT16" s="15" t="str">
        <f>IF(COUNTIFS(cmoney!GV$3:GV$5011,$B16,cmoney!$HA$3:$HA$5011,"="&amp;$A16)=0,"",COUNTIFS(cmoney!GV$3:GV$5011,$B16,cmoney!$HA$3:$HA$5011,"="&amp;$A16))</f>
        <v/>
      </c>
    </row>
    <row r="17" spans="1:202">
      <c r="A17" s="9">
        <v>2017</v>
      </c>
      <c r="B17" s="10" t="s">
        <v>685</v>
      </c>
      <c r="C17" s="10" t="s">
        <v>1241</v>
      </c>
      <c r="D17" s="43">
        <f t="shared" ref="D17:BO17" si="20">IF(ISERROR(D16/(D16+D19)),"",D16/(D16+D19))</f>
        <v>0.21632653061224491</v>
      </c>
      <c r="E17" s="43">
        <f t="shared" si="20"/>
        <v>1.6E-2</v>
      </c>
      <c r="F17" s="43">
        <f t="shared" si="20"/>
        <v>0.19600000000000001</v>
      </c>
      <c r="G17" s="43">
        <f t="shared" si="20"/>
        <v>4.3999999999999997E-2</v>
      </c>
      <c r="H17" s="43">
        <f t="shared" si="20"/>
        <v>4.0160642570281121E-3</v>
      </c>
      <c r="I17" s="43">
        <f t="shared" si="20"/>
        <v>5.3278688524590161E-2</v>
      </c>
      <c r="J17" s="43">
        <f t="shared" si="20"/>
        <v>0.39516129032258063</v>
      </c>
      <c r="K17" s="43">
        <f t="shared" si="20"/>
        <v>5.2631578947368418E-2</v>
      </c>
      <c r="L17" s="43">
        <f t="shared" si="20"/>
        <v>0.06</v>
      </c>
      <c r="M17" s="43">
        <f t="shared" si="20"/>
        <v>2.4E-2</v>
      </c>
      <c r="N17" s="43">
        <f t="shared" si="20"/>
        <v>0.11475409836065574</v>
      </c>
      <c r="O17" s="43">
        <f t="shared" si="20"/>
        <v>9.1286307053941904E-2</v>
      </c>
      <c r="P17" s="43">
        <f t="shared" si="20"/>
        <v>9.4650205761316872E-2</v>
      </c>
      <c r="Q17" s="43">
        <f t="shared" si="20"/>
        <v>6.4000000000000001E-2</v>
      </c>
      <c r="R17" s="43">
        <f t="shared" si="20"/>
        <v>0.18623481781376519</v>
      </c>
      <c r="S17" s="43">
        <f t="shared" si="20"/>
        <v>0.36885245901639346</v>
      </c>
      <c r="T17" s="43">
        <f t="shared" si="20"/>
        <v>0.10040160642570281</v>
      </c>
      <c r="U17" s="43">
        <f t="shared" si="20"/>
        <v>0.3588709677419355</v>
      </c>
      <c r="V17" s="43">
        <f t="shared" si="20"/>
        <v>0.3628691983122363</v>
      </c>
      <c r="W17" s="43">
        <f t="shared" si="20"/>
        <v>0.18828451882845187</v>
      </c>
      <c r="X17" s="43">
        <f t="shared" si="20"/>
        <v>0.37435897435897436</v>
      </c>
      <c r="Y17" s="43">
        <f t="shared" si="20"/>
        <v>0.46963562753036436</v>
      </c>
      <c r="Z17" s="43">
        <f t="shared" si="20"/>
        <v>0.31981981981981983</v>
      </c>
      <c r="AA17" s="43">
        <f t="shared" si="20"/>
        <v>0.38493723849372385</v>
      </c>
      <c r="AB17" s="43">
        <f t="shared" si="20"/>
        <v>0.50617283950617287</v>
      </c>
      <c r="AC17" s="43">
        <f t="shared" si="20"/>
        <v>0.48888888888888887</v>
      </c>
      <c r="AD17" s="43">
        <f t="shared" si="20"/>
        <v>0.47736625514403291</v>
      </c>
      <c r="AE17" s="43">
        <f t="shared" si="20"/>
        <v>0.27459016393442626</v>
      </c>
      <c r="AF17" s="43">
        <f t="shared" si="20"/>
        <v>0.1016260162601626</v>
      </c>
      <c r="AG17" s="43">
        <f t="shared" si="20"/>
        <v>0.27310924369747897</v>
      </c>
      <c r="AH17" s="43">
        <f t="shared" si="20"/>
        <v>0.28695652173913044</v>
      </c>
      <c r="AI17" s="43">
        <f t="shared" si="20"/>
        <v>0.43089430894308944</v>
      </c>
      <c r="AJ17" s="43">
        <f t="shared" si="20"/>
        <v>0.18442622950819673</v>
      </c>
      <c r="AK17" s="43">
        <f t="shared" si="20"/>
        <v>0.24434389140271492</v>
      </c>
      <c r="AL17" s="43">
        <f t="shared" si="20"/>
        <v>0.16532258064516128</v>
      </c>
      <c r="AM17" s="43">
        <f t="shared" si="20"/>
        <v>0.24481327800829875</v>
      </c>
      <c r="AN17" s="43">
        <f t="shared" si="20"/>
        <v>0.17338709677419356</v>
      </c>
      <c r="AO17" s="43">
        <f t="shared" si="20"/>
        <v>0.38961038961038963</v>
      </c>
      <c r="AP17" s="43">
        <f t="shared" si="20"/>
        <v>0.11382113821138211</v>
      </c>
      <c r="AQ17" s="43">
        <f t="shared" si="20"/>
        <v>9.6000000000000002E-2</v>
      </c>
      <c r="AR17" s="43">
        <f t="shared" si="20"/>
        <v>0.24347826086956523</v>
      </c>
      <c r="AS17" s="43">
        <f t="shared" si="20"/>
        <v>0.33469387755102042</v>
      </c>
      <c r="AT17" s="43">
        <f t="shared" si="20"/>
        <v>0.25896414342629481</v>
      </c>
      <c r="AU17" s="43">
        <f t="shared" si="20"/>
        <v>9.7560975609756101E-2</v>
      </c>
      <c r="AV17" s="43">
        <f t="shared" si="20"/>
        <v>0.53305785123966942</v>
      </c>
      <c r="AW17" s="43">
        <f t="shared" si="20"/>
        <v>0.17813765182186234</v>
      </c>
      <c r="AX17" s="43">
        <f t="shared" si="20"/>
        <v>0.104</v>
      </c>
      <c r="AY17" s="43">
        <f t="shared" si="20"/>
        <v>8.1632653061224483E-2</v>
      </c>
      <c r="AZ17" s="43">
        <f t="shared" si="20"/>
        <v>0.25</v>
      </c>
      <c r="BA17" s="43">
        <f t="shared" si="20"/>
        <v>0.13865546218487396</v>
      </c>
      <c r="BB17" s="43">
        <f t="shared" si="20"/>
        <v>0.51028806584362141</v>
      </c>
      <c r="BC17" s="43">
        <f t="shared" si="20"/>
        <v>4.4176706827309238E-2</v>
      </c>
      <c r="BD17" s="43">
        <f t="shared" si="20"/>
        <v>0.16867469879518071</v>
      </c>
      <c r="BE17" s="43">
        <f t="shared" si="20"/>
        <v>0.19130434782608696</v>
      </c>
      <c r="BF17" s="43">
        <f t="shared" si="20"/>
        <v>0.5252525252525253</v>
      </c>
      <c r="BG17" s="43">
        <f t="shared" si="20"/>
        <v>0.29435483870967744</v>
      </c>
      <c r="BH17" s="43">
        <f t="shared" si="20"/>
        <v>0.2</v>
      </c>
      <c r="BI17" s="43">
        <f t="shared" si="20"/>
        <v>3.2128514056224897E-2</v>
      </c>
      <c r="BJ17" s="43">
        <f t="shared" si="20"/>
        <v>6.5217391304347824E-2</v>
      </c>
      <c r="BK17" s="43">
        <f t="shared" si="20"/>
        <v>0.60434782608695647</v>
      </c>
      <c r="BL17" s="43">
        <f t="shared" si="20"/>
        <v>0.21719457013574661</v>
      </c>
      <c r="BM17" s="43">
        <f t="shared" si="20"/>
        <v>0.45238095238095238</v>
      </c>
      <c r="BN17" s="43">
        <f t="shared" si="20"/>
        <v>0.46963562753036436</v>
      </c>
      <c r="BO17" s="43">
        <f t="shared" si="20"/>
        <v>0.51836734693877551</v>
      </c>
      <c r="BP17" s="43">
        <f t="shared" ref="BP17:EA17" si="21">IF(ISERROR(BP16/(BP16+BP19)),"",BP16/(BP16+BP19))</f>
        <v>0.35684647302904565</v>
      </c>
      <c r="BQ17" s="43">
        <f t="shared" si="21"/>
        <v>6.3559322033898302E-2</v>
      </c>
      <c r="BR17" s="43">
        <f t="shared" si="21"/>
        <v>0.48571428571428571</v>
      </c>
      <c r="BS17" s="43">
        <f t="shared" si="21"/>
        <v>0.74103585657370519</v>
      </c>
      <c r="BT17" s="43">
        <f t="shared" si="21"/>
        <v>0.25316455696202533</v>
      </c>
      <c r="BU17" s="43">
        <f t="shared" si="21"/>
        <v>0.52282157676348551</v>
      </c>
      <c r="BV17" s="43">
        <f t="shared" si="21"/>
        <v>0.30705394190871371</v>
      </c>
      <c r="BW17" s="43">
        <f t="shared" si="21"/>
        <v>0.22821576763485477</v>
      </c>
      <c r="BX17" s="43">
        <f t="shared" si="21"/>
        <v>0.40099009900990101</v>
      </c>
      <c r="BY17" s="43">
        <f t="shared" si="21"/>
        <v>0.52500000000000002</v>
      </c>
      <c r="BZ17" s="43">
        <f t="shared" si="21"/>
        <v>5.5276381909547742E-2</v>
      </c>
      <c r="CA17" s="43">
        <f t="shared" si="21"/>
        <v>8.8888888888888892E-2</v>
      </c>
      <c r="CB17" s="43">
        <f t="shared" si="21"/>
        <v>0.44666666666666666</v>
      </c>
      <c r="CC17" s="43">
        <f t="shared" si="21"/>
        <v>0.45405405405405408</v>
      </c>
      <c r="CD17" s="43">
        <f t="shared" si="21"/>
        <v>0.27956989247311825</v>
      </c>
      <c r="CE17" s="43">
        <f t="shared" si="21"/>
        <v>0.15591397849462366</v>
      </c>
      <c r="CF17" s="43">
        <f t="shared" si="21"/>
        <v>0.29891304347826086</v>
      </c>
      <c r="CG17" s="43">
        <f t="shared" si="21"/>
        <v>8.1967213114754092E-2</v>
      </c>
      <c r="CH17" s="43">
        <f t="shared" si="21"/>
        <v>0.11949685534591195</v>
      </c>
      <c r="CI17" s="43">
        <f t="shared" si="21"/>
        <v>0.36571428571428571</v>
      </c>
      <c r="CJ17" s="43">
        <f t="shared" si="21"/>
        <v>0.57432432432432434</v>
      </c>
      <c r="CK17" s="43">
        <f t="shared" si="21"/>
        <v>0.40540540540540543</v>
      </c>
      <c r="CL17" s="43">
        <f t="shared" si="21"/>
        <v>0.40540540540540543</v>
      </c>
      <c r="CM17" s="43">
        <f t="shared" si="21"/>
        <v>0.26277372262773724</v>
      </c>
      <c r="CN17" s="43">
        <f t="shared" si="21"/>
        <v>3.5714285714285712E-2</v>
      </c>
      <c r="CO17" s="43">
        <f t="shared" si="21"/>
        <v>0.65957446808510634</v>
      </c>
      <c r="CP17" s="43">
        <f t="shared" si="21"/>
        <v>0.26373626373626374</v>
      </c>
      <c r="CQ17" s="43">
        <f t="shared" si="21"/>
        <v>0.34653465346534651</v>
      </c>
      <c r="CR17" s="43">
        <f t="shared" si="21"/>
        <v>0.47674418604651164</v>
      </c>
      <c r="CS17" s="43">
        <f t="shared" si="21"/>
        <v>0.23529411764705882</v>
      </c>
      <c r="CT17" s="43">
        <f t="shared" si="21"/>
        <v>0.51162790697674421</v>
      </c>
      <c r="CU17" s="43">
        <f t="shared" si="21"/>
        <v>0.01</v>
      </c>
      <c r="CV17" s="43">
        <f t="shared" si="21"/>
        <v>0.898876404494382</v>
      </c>
      <c r="CW17" s="43">
        <f t="shared" si="21"/>
        <v>0.68085106382978722</v>
      </c>
      <c r="CX17" s="43">
        <f t="shared" si="21"/>
        <v>0.5368421052631579</v>
      </c>
      <c r="CY17" s="43">
        <f t="shared" si="21"/>
        <v>0.88235294117647056</v>
      </c>
      <c r="CZ17" s="43">
        <f t="shared" si="21"/>
        <v>8.5106382978723402E-2</v>
      </c>
      <c r="DA17" s="43">
        <f t="shared" si="21"/>
        <v>0.21212121212121213</v>
      </c>
      <c r="DB17" s="43">
        <f t="shared" si="21"/>
        <v>0.40625</v>
      </c>
      <c r="DC17" s="43">
        <f t="shared" si="21"/>
        <v>0.86956521739130432</v>
      </c>
      <c r="DD17" s="43" t="str">
        <f t="shared" si="21"/>
        <v/>
      </c>
      <c r="DE17" s="43" t="str">
        <f t="shared" si="21"/>
        <v/>
      </c>
      <c r="DF17" s="43" t="str">
        <f t="shared" si="21"/>
        <v/>
      </c>
      <c r="DG17" s="43" t="str">
        <f t="shared" si="21"/>
        <v/>
      </c>
      <c r="DH17" s="43">
        <f t="shared" si="21"/>
        <v>0.75</v>
      </c>
      <c r="DI17" s="43">
        <f t="shared" si="21"/>
        <v>0.66666666666666663</v>
      </c>
      <c r="DJ17" s="43">
        <f t="shared" si="21"/>
        <v>0.83333333333333337</v>
      </c>
      <c r="DK17" s="43" t="str">
        <f t="shared" si="21"/>
        <v/>
      </c>
      <c r="DL17" s="43" t="str">
        <f t="shared" si="21"/>
        <v/>
      </c>
      <c r="DM17" s="43" t="str">
        <f t="shared" si="21"/>
        <v/>
      </c>
      <c r="DN17" s="43" t="str">
        <f t="shared" si="21"/>
        <v/>
      </c>
      <c r="DO17" s="43" t="str">
        <f t="shared" si="21"/>
        <v/>
      </c>
      <c r="DP17" s="43" t="str">
        <f t="shared" si="21"/>
        <v/>
      </c>
      <c r="DQ17" s="43" t="str">
        <f t="shared" si="21"/>
        <v/>
      </c>
      <c r="DR17" s="43" t="str">
        <f t="shared" si="21"/>
        <v/>
      </c>
      <c r="DS17" s="43" t="str">
        <f t="shared" si="21"/>
        <v/>
      </c>
      <c r="DT17" s="43" t="str">
        <f t="shared" si="21"/>
        <v/>
      </c>
      <c r="DU17" s="43" t="str">
        <f t="shared" si="21"/>
        <v/>
      </c>
      <c r="DV17" s="43" t="str">
        <f t="shared" si="21"/>
        <v/>
      </c>
      <c r="DW17" s="43" t="str">
        <f t="shared" si="21"/>
        <v/>
      </c>
      <c r="DX17" s="43" t="str">
        <f t="shared" si="21"/>
        <v/>
      </c>
      <c r="DY17" s="43" t="str">
        <f t="shared" si="21"/>
        <v/>
      </c>
      <c r="DZ17" s="43" t="str">
        <f t="shared" si="21"/>
        <v/>
      </c>
      <c r="EA17" s="43" t="str">
        <f t="shared" si="21"/>
        <v/>
      </c>
      <c r="EB17" s="43" t="str">
        <f t="shared" ref="EB17:GM17" si="22">IF(ISERROR(EB16/(EB16+EB19)),"",EB16/(EB16+EB19))</f>
        <v/>
      </c>
      <c r="EC17" s="43" t="str">
        <f t="shared" si="22"/>
        <v/>
      </c>
      <c r="ED17" s="43" t="str">
        <f t="shared" si="22"/>
        <v/>
      </c>
      <c r="EE17" s="43" t="str">
        <f t="shared" si="22"/>
        <v/>
      </c>
      <c r="EF17" s="43" t="str">
        <f t="shared" si="22"/>
        <v/>
      </c>
      <c r="EG17" s="43" t="str">
        <f t="shared" si="22"/>
        <v/>
      </c>
      <c r="EH17" s="43" t="str">
        <f t="shared" si="22"/>
        <v/>
      </c>
      <c r="EI17" s="43" t="str">
        <f t="shared" si="22"/>
        <v/>
      </c>
      <c r="EJ17" s="43" t="str">
        <f t="shared" si="22"/>
        <v/>
      </c>
      <c r="EK17" s="43" t="str">
        <f t="shared" si="22"/>
        <v/>
      </c>
      <c r="EL17" s="43" t="str">
        <f t="shared" si="22"/>
        <v/>
      </c>
      <c r="EM17" s="43" t="str">
        <f t="shared" si="22"/>
        <v/>
      </c>
      <c r="EN17" s="43" t="str">
        <f t="shared" si="22"/>
        <v/>
      </c>
      <c r="EO17" s="43" t="str">
        <f t="shared" si="22"/>
        <v/>
      </c>
      <c r="EP17" s="43" t="str">
        <f t="shared" si="22"/>
        <v/>
      </c>
      <c r="EQ17" s="43" t="str">
        <f t="shared" si="22"/>
        <v/>
      </c>
      <c r="ER17" s="43" t="str">
        <f t="shared" si="22"/>
        <v/>
      </c>
      <c r="ES17" s="43" t="str">
        <f t="shared" si="22"/>
        <v/>
      </c>
      <c r="ET17" s="43" t="str">
        <f t="shared" si="22"/>
        <v/>
      </c>
      <c r="EU17" s="43" t="str">
        <f t="shared" si="22"/>
        <v/>
      </c>
      <c r="EV17" s="43" t="str">
        <f t="shared" si="22"/>
        <v/>
      </c>
      <c r="EW17" s="43" t="str">
        <f t="shared" si="22"/>
        <v/>
      </c>
      <c r="EX17" s="43" t="str">
        <f t="shared" si="22"/>
        <v/>
      </c>
      <c r="EY17" s="43" t="str">
        <f t="shared" si="22"/>
        <v/>
      </c>
      <c r="EZ17" s="43" t="str">
        <f t="shared" si="22"/>
        <v/>
      </c>
      <c r="FA17" s="43" t="str">
        <f t="shared" si="22"/>
        <v/>
      </c>
      <c r="FB17" s="43" t="str">
        <f t="shared" si="22"/>
        <v/>
      </c>
      <c r="FC17" s="43" t="str">
        <f t="shared" si="22"/>
        <v/>
      </c>
      <c r="FD17" s="43" t="str">
        <f t="shared" si="22"/>
        <v/>
      </c>
      <c r="FE17" s="43" t="str">
        <f t="shared" si="22"/>
        <v/>
      </c>
      <c r="FF17" s="43" t="str">
        <f t="shared" si="22"/>
        <v/>
      </c>
      <c r="FG17" s="43" t="str">
        <f t="shared" si="22"/>
        <v/>
      </c>
      <c r="FH17" s="43" t="str">
        <f t="shared" si="22"/>
        <v/>
      </c>
      <c r="FI17" s="43" t="str">
        <f t="shared" si="22"/>
        <v/>
      </c>
      <c r="FJ17" s="43" t="str">
        <f t="shared" si="22"/>
        <v/>
      </c>
      <c r="FK17" s="43" t="str">
        <f t="shared" si="22"/>
        <v/>
      </c>
      <c r="FL17" s="43" t="str">
        <f t="shared" si="22"/>
        <v/>
      </c>
      <c r="FM17" s="43" t="str">
        <f t="shared" si="22"/>
        <v/>
      </c>
      <c r="FN17" s="43" t="str">
        <f t="shared" si="22"/>
        <v/>
      </c>
      <c r="FO17" s="43" t="str">
        <f t="shared" si="22"/>
        <v/>
      </c>
      <c r="FP17" s="43" t="str">
        <f t="shared" si="22"/>
        <v/>
      </c>
      <c r="FQ17" s="43" t="str">
        <f t="shared" si="22"/>
        <v/>
      </c>
      <c r="FR17" s="43" t="str">
        <f t="shared" si="22"/>
        <v/>
      </c>
      <c r="FS17" s="43" t="str">
        <f t="shared" si="22"/>
        <v/>
      </c>
      <c r="FT17" s="43" t="str">
        <f t="shared" si="22"/>
        <v/>
      </c>
      <c r="FU17" s="43" t="str">
        <f t="shared" si="22"/>
        <v/>
      </c>
      <c r="FV17" s="43" t="str">
        <f t="shared" si="22"/>
        <v/>
      </c>
      <c r="FW17" s="43" t="str">
        <f t="shared" si="22"/>
        <v/>
      </c>
      <c r="FX17" s="43" t="str">
        <f t="shared" si="22"/>
        <v/>
      </c>
      <c r="FY17" s="43" t="str">
        <f t="shared" si="22"/>
        <v/>
      </c>
      <c r="FZ17" s="43" t="str">
        <f t="shared" si="22"/>
        <v/>
      </c>
      <c r="GA17" s="43" t="str">
        <f t="shared" si="22"/>
        <v/>
      </c>
      <c r="GB17" s="43" t="str">
        <f t="shared" si="22"/>
        <v/>
      </c>
      <c r="GC17" s="43" t="str">
        <f t="shared" si="22"/>
        <v/>
      </c>
      <c r="GD17" s="43" t="str">
        <f t="shared" si="22"/>
        <v/>
      </c>
      <c r="GE17" s="43" t="str">
        <f t="shared" si="22"/>
        <v/>
      </c>
      <c r="GF17" s="43" t="str">
        <f t="shared" si="22"/>
        <v/>
      </c>
      <c r="GG17" s="43" t="str">
        <f t="shared" si="22"/>
        <v/>
      </c>
      <c r="GH17" s="43" t="str">
        <f t="shared" si="22"/>
        <v/>
      </c>
      <c r="GI17" s="43" t="str">
        <f t="shared" si="22"/>
        <v/>
      </c>
      <c r="GJ17" s="43" t="str">
        <f t="shared" si="22"/>
        <v/>
      </c>
      <c r="GK17" s="43" t="str">
        <f t="shared" si="22"/>
        <v/>
      </c>
      <c r="GL17" s="43" t="str">
        <f t="shared" si="22"/>
        <v/>
      </c>
      <c r="GM17" s="43" t="str">
        <f t="shared" si="22"/>
        <v/>
      </c>
      <c r="GN17" s="43" t="str">
        <f t="shared" ref="GN17:GT17" si="23">IF(ISERROR(GN16/(GN16+GN19)),"",GN16/(GN16+GN19))</f>
        <v/>
      </c>
      <c r="GO17" s="43" t="str">
        <f t="shared" si="23"/>
        <v/>
      </c>
      <c r="GP17" s="43" t="str">
        <f t="shared" si="23"/>
        <v/>
      </c>
      <c r="GQ17" s="43" t="str">
        <f t="shared" si="23"/>
        <v/>
      </c>
      <c r="GR17" s="43" t="str">
        <f t="shared" si="23"/>
        <v/>
      </c>
      <c r="GS17" s="43" t="str">
        <f t="shared" si="23"/>
        <v/>
      </c>
      <c r="GT17" s="43" t="str">
        <f t="shared" si="23"/>
        <v/>
      </c>
    </row>
    <row r="18" spans="1:202">
      <c r="A18" s="9">
        <v>2017</v>
      </c>
      <c r="B18" s="10" t="s">
        <v>686</v>
      </c>
      <c r="C18" s="10" t="s">
        <v>1237</v>
      </c>
      <c r="D18" s="12">
        <f>IF(COUNTIFS(cmoney!F$3:F$5011,$B18,cmoney!$HA$3:$HA$5011,"="&amp;$A18)=0,"",AVERAGEIFS(cmoney!F$3:F$5011,cmoney!F$3:F$5011,$B18,cmoney!$HA$3:$HA$5011,"="&amp;$A18))</f>
        <v>-0.20605156250000004</v>
      </c>
      <c r="E18" s="12">
        <f>IF(COUNTIFS(cmoney!G$3:G$5011,$B18,cmoney!$HA$3:$HA$5011,"="&amp;$A18)=0,"",AVERAGEIFS(cmoney!G$3:G$5011,cmoney!G$3:G$5011,$B18,cmoney!$HA$3:$HA$5011,"="&amp;$A18))</f>
        <v>-0.78058414634146334</v>
      </c>
      <c r="F18" s="12">
        <f>IF(COUNTIFS(cmoney!H$3:H$5011,$B18,cmoney!$HA$3:$HA$5011,"="&amp;$A18)=0,"",AVERAGEIFS(cmoney!H$3:H$5011,cmoney!H$3:H$5011,$B18,cmoney!$HA$3:$HA$5011,"="&amp;$A18))</f>
        <v>-1.4113661691542283</v>
      </c>
      <c r="G18" s="12">
        <f>IF(COUNTIFS(cmoney!I$3:I$5011,$B18,cmoney!$HA$3:$HA$5011,"="&amp;$A18)=0,"",AVERAGEIFS(cmoney!I$3:I$5011,cmoney!I$3:I$5011,$B18,cmoney!$HA$3:$HA$5011,"="&amp;$A18))</f>
        <v>-0.78906569037656915</v>
      </c>
      <c r="H18" s="12">
        <f>IF(COUNTIFS(cmoney!J$3:J$5011,$B18,cmoney!$HA$3:$HA$5011,"="&amp;$A18)=0,"",AVERAGEIFS(cmoney!J$3:J$5011,cmoney!J$3:J$5011,$B18,cmoney!$HA$3:$HA$5011,"="&amp;$A18))</f>
        <v>-0.89706129032258042</v>
      </c>
      <c r="I18" s="12">
        <f>IF(COUNTIFS(cmoney!K$3:K$5011,$B18,cmoney!$HA$3:$HA$5011,"="&amp;$A18)=0,"",AVERAGEIFS(cmoney!K$3:K$5011,cmoney!K$3:K$5011,$B18,cmoney!$HA$3:$HA$5011,"="&amp;$A18))</f>
        <v>-0.43288744588744588</v>
      </c>
      <c r="J18" s="12">
        <f>IF(COUNTIFS(cmoney!L$3:L$5011,$B18,cmoney!$HA$3:$HA$5011,"="&amp;$A18)=0,"",AVERAGEIFS(cmoney!L$3:L$5011,cmoney!L$3:L$5011,$B18,cmoney!$HA$3:$HA$5011,"="&amp;$A18))</f>
        <v>-0.32479133333333349</v>
      </c>
      <c r="K18" s="12">
        <f>IF(COUNTIFS(cmoney!M$3:M$5011,$B18,cmoney!$HA$3:$HA$5011,"="&amp;$A18)=0,"",AVERAGEIFS(cmoney!M$3:M$5011,cmoney!M$3:M$5011,$B18,cmoney!$HA$3:$HA$5011,"="&amp;$A18))</f>
        <v>-0.78786111111111101</v>
      </c>
      <c r="L18" s="12">
        <f>IF(COUNTIFS(cmoney!N$3:N$5011,$B18,cmoney!$HA$3:$HA$5011,"="&amp;$A18)=0,"",AVERAGEIFS(cmoney!N$3:N$5011,cmoney!N$3:N$5011,$B18,cmoney!$HA$3:$HA$5011,"="&amp;$A18))</f>
        <v>-0.93889702127659591</v>
      </c>
      <c r="M18" s="12">
        <f>IF(COUNTIFS(cmoney!O$3:O$5011,$B18,cmoney!$HA$3:$HA$5011,"="&amp;$A18)=0,"",AVERAGEIFS(cmoney!O$3:O$5011,cmoney!O$3:O$5011,$B18,cmoney!$HA$3:$HA$5011,"="&amp;$A18))</f>
        <v>-2.5640168032786872</v>
      </c>
      <c r="N18" s="12">
        <f>IF(COUNTIFS(cmoney!P$3:P$5011,$B18,cmoney!$HA$3:$HA$5011,"="&amp;$A18)=0,"",AVERAGEIFS(cmoney!P$3:P$5011,cmoney!P$3:P$5011,$B18,cmoney!$HA$3:$HA$5011,"="&amp;$A18))</f>
        <v>-0.97405833333333414</v>
      </c>
      <c r="O18" s="12">
        <f>IF(COUNTIFS(cmoney!Q$3:Q$5011,$B18,cmoney!$HA$3:$HA$5011,"="&amp;$A18)=0,"",AVERAGEIFS(cmoney!Q$3:Q$5011,cmoney!Q$3:Q$5011,$B18,cmoney!$HA$3:$HA$5011,"="&amp;$A18))</f>
        <v>-0.73365251141552501</v>
      </c>
      <c r="P18" s="12">
        <f>IF(COUNTIFS(cmoney!R$3:R$5011,$B18,cmoney!$HA$3:$HA$5011,"="&amp;$A18)=0,"",AVERAGEIFS(cmoney!R$3:R$5011,cmoney!R$3:R$5011,$B18,cmoney!$HA$3:$HA$5011,"="&amp;$A18))</f>
        <v>-0.64098727272727285</v>
      </c>
      <c r="Q18" s="12">
        <f>IF(COUNTIFS(cmoney!S$3:S$5011,$B18,cmoney!$HA$3:$HA$5011,"="&amp;$A18)=0,"",AVERAGEIFS(cmoney!S$3:S$5011,cmoney!S$3:S$5011,$B18,cmoney!$HA$3:$HA$5011,"="&amp;$A18))</f>
        <v>-0.50177307692307671</v>
      </c>
      <c r="R18" s="12">
        <f>IF(COUNTIFS(cmoney!T$3:T$5011,$B18,cmoney!$HA$3:$HA$5011,"="&amp;$A18)=0,"",AVERAGEIFS(cmoney!T$3:T$5011,cmoney!T$3:T$5011,$B18,cmoney!$HA$3:$HA$5011,"="&amp;$A18))</f>
        <v>-0.8057925373134327</v>
      </c>
      <c r="S18" s="12">
        <f>IF(COUNTIFS(cmoney!U$3:U$5011,$B18,cmoney!$HA$3:$HA$5011,"="&amp;$A18)=0,"",AVERAGEIFS(cmoney!U$3:U$5011,cmoney!U$3:U$5011,$B18,cmoney!$HA$3:$HA$5011,"="&amp;$A18))</f>
        <v>-0.68282987012987018</v>
      </c>
      <c r="T18" s="12">
        <f>IF(COUNTIFS(cmoney!V$3:V$5011,$B18,cmoney!$HA$3:$HA$5011,"="&amp;$A18)=0,"",AVERAGEIFS(cmoney!V$3:V$5011,cmoney!V$3:V$5011,$B18,cmoney!$HA$3:$HA$5011,"="&amp;$A18))</f>
        <v>-0.92822723214285674</v>
      </c>
      <c r="U18" s="12">
        <f>IF(COUNTIFS(cmoney!W$3:W$5011,$B18,cmoney!$HA$3:$HA$5011,"="&amp;$A18)=0,"",AVERAGEIFS(cmoney!W$3:W$5011,cmoney!W$3:W$5011,$B18,cmoney!$HA$3:$HA$5011,"="&amp;$A18))</f>
        <v>-0.71401698113207512</v>
      </c>
      <c r="V18" s="12">
        <f>IF(COUNTIFS(cmoney!X$3:X$5011,$B18,cmoney!$HA$3:$HA$5011,"="&amp;$A18)=0,"",AVERAGEIFS(cmoney!X$3:X$5011,cmoney!X$3:X$5011,$B18,cmoney!$HA$3:$HA$5011,"="&amp;$A18))</f>
        <v>-0.91281258278145672</v>
      </c>
      <c r="W18" s="12">
        <f>IF(COUNTIFS(cmoney!Y$3:Y$5011,$B18,cmoney!$HA$3:$HA$5011,"="&amp;$A18)=0,"",AVERAGEIFS(cmoney!Y$3:Y$5011,cmoney!Y$3:Y$5011,$B18,cmoney!$HA$3:$HA$5011,"="&amp;$A18))</f>
        <v>-0.23598402061855664</v>
      </c>
      <c r="X18" s="12">
        <f>IF(COUNTIFS(cmoney!Z$3:Z$5011,$B18,cmoney!$HA$3:$HA$5011,"="&amp;$A18)=0,"",AVERAGEIFS(cmoney!Z$3:Z$5011,cmoney!Z$3:Z$5011,$B18,cmoney!$HA$3:$HA$5011,"="&amp;$A18))</f>
        <v>-0.11511475409836064</v>
      </c>
      <c r="Y18" s="12">
        <f>IF(COUNTIFS(cmoney!AA$3:AA$5011,$B18,cmoney!$HA$3:$HA$5011,"="&amp;$A18)=0,"",AVERAGEIFS(cmoney!AA$3:AA$5011,cmoney!AA$3:AA$5011,$B18,cmoney!$HA$3:$HA$5011,"="&amp;$A18))</f>
        <v>-0.77871221374045785</v>
      </c>
      <c r="Z18" s="12">
        <f>IF(COUNTIFS(cmoney!AB$3:AB$5011,$B18,cmoney!$HA$3:$HA$5011,"="&amp;$A18)=0,"",AVERAGEIFS(cmoney!AB$3:AB$5011,cmoney!AB$3:AB$5011,$B18,cmoney!$HA$3:$HA$5011,"="&amp;$A18))</f>
        <v>-0.49255033112582775</v>
      </c>
      <c r="AA18" s="12">
        <f>IF(COUNTIFS(cmoney!AC$3:AC$5011,$B18,cmoney!$HA$3:$HA$5011,"="&amp;$A18)=0,"",AVERAGEIFS(cmoney!AC$3:AC$5011,cmoney!AC$3:AC$5011,$B18,cmoney!$HA$3:$HA$5011,"="&amp;$A18))</f>
        <v>-0.50290068027210866</v>
      </c>
      <c r="AB18" s="12">
        <f>IF(COUNTIFS(cmoney!AD$3:AD$5011,$B18,cmoney!$HA$3:$HA$5011,"="&amp;$A18)=0,"",AVERAGEIFS(cmoney!AD$3:AD$5011,cmoney!AD$3:AD$5011,$B18,cmoney!$HA$3:$HA$5011,"="&amp;$A18))</f>
        <v>-0.50460583333333353</v>
      </c>
      <c r="AC18" s="12">
        <f>IF(COUNTIFS(cmoney!AE$3:AE$5011,$B18,cmoney!$HA$3:$HA$5011,"="&amp;$A18)=0,"",AVERAGEIFS(cmoney!AE$3:AE$5011,cmoney!AE$3:AE$5011,$B18,cmoney!$HA$3:$HA$5011,"="&amp;$A18))</f>
        <v>-0.48092608695652178</v>
      </c>
      <c r="AD18" s="12">
        <f>IF(COUNTIFS(cmoney!AF$3:AF$5011,$B18,cmoney!$HA$3:$HA$5011,"="&amp;$A18)=0,"",AVERAGEIFS(cmoney!AF$3:AF$5011,cmoney!AF$3:AF$5011,$B18,cmoney!$HA$3:$HA$5011,"="&amp;$A18))</f>
        <v>-0.78655590551181109</v>
      </c>
      <c r="AE18" s="12">
        <f>IF(COUNTIFS(cmoney!AG$3:AG$5011,$B18,cmoney!$HA$3:$HA$5011,"="&amp;$A18)=0,"",AVERAGEIFS(cmoney!AG$3:AG$5011,cmoney!AG$3:AG$5011,$B18,cmoney!$HA$3:$HA$5011,"="&amp;$A18))</f>
        <v>-0.55096271186440693</v>
      </c>
      <c r="AF18" s="12">
        <f>IF(COUNTIFS(cmoney!AH$3:AH$5011,$B18,cmoney!$HA$3:$HA$5011,"="&amp;$A18)=0,"",AVERAGEIFS(cmoney!AH$3:AH$5011,cmoney!AH$3:AH$5011,$B18,cmoney!$HA$3:$HA$5011,"="&amp;$A18))</f>
        <v>-1.1614660633484166</v>
      </c>
      <c r="AG18" s="12">
        <f>IF(COUNTIFS(cmoney!AI$3:AI$5011,$B18,cmoney!$HA$3:$HA$5011,"="&amp;$A18)=0,"",AVERAGEIFS(cmoney!AI$3:AI$5011,cmoney!AI$3:AI$5011,$B18,cmoney!$HA$3:$HA$5011,"="&amp;$A18))</f>
        <v>-0.467284971098266</v>
      </c>
      <c r="AH18" s="12">
        <f>IF(COUNTIFS(cmoney!AJ$3:AJ$5011,$B18,cmoney!$HA$3:$HA$5011,"="&amp;$A18)=0,"",AVERAGEIFS(cmoney!AJ$3:AJ$5011,cmoney!AJ$3:AJ$5011,$B18,cmoney!$HA$3:$HA$5011,"="&amp;$A18))</f>
        <v>-0.29084634146341465</v>
      </c>
      <c r="AI18" s="12">
        <f>IF(COUNTIFS(cmoney!AK$3:AK$5011,$B18,cmoney!$HA$3:$HA$5011,"="&amp;$A18)=0,"",AVERAGEIFS(cmoney!AK$3:AK$5011,cmoney!AK$3:AK$5011,$B18,cmoney!$HA$3:$HA$5011,"="&amp;$A18))</f>
        <v>-0.86678571428571438</v>
      </c>
      <c r="AJ18" s="12">
        <f>IF(COUNTIFS(cmoney!AL$3:AL$5011,$B18,cmoney!$HA$3:$HA$5011,"="&amp;$A18)=0,"",AVERAGEIFS(cmoney!AL$3:AL$5011,cmoney!AL$3:AL$5011,$B18,cmoney!$HA$3:$HA$5011,"="&amp;$A18))</f>
        <v>-0.963144723618091</v>
      </c>
      <c r="AK18" s="12">
        <f>IF(COUNTIFS(cmoney!AM$3:AM$5011,$B18,cmoney!$HA$3:$HA$5011,"="&amp;$A18)=0,"",AVERAGEIFS(cmoney!AM$3:AM$5011,cmoney!AM$3:AM$5011,$B18,cmoney!$HA$3:$HA$5011,"="&amp;$A18))</f>
        <v>-1.1553257485029933</v>
      </c>
      <c r="AL18" s="12">
        <f>IF(COUNTIFS(cmoney!AN$3:AN$5011,$B18,cmoney!$HA$3:$HA$5011,"="&amp;$A18)=0,"",AVERAGEIFS(cmoney!AN$3:AN$5011,cmoney!AN$3:AN$5011,$B18,cmoney!$HA$3:$HA$5011,"="&amp;$A18))</f>
        <v>-0.53643816425120761</v>
      </c>
      <c r="AM18" s="12">
        <f>IF(COUNTIFS(cmoney!AO$3:AO$5011,$B18,cmoney!$HA$3:$HA$5011,"="&amp;$A18)=0,"",AVERAGEIFS(cmoney!AO$3:AO$5011,cmoney!AO$3:AO$5011,$B18,cmoney!$HA$3:$HA$5011,"="&amp;$A18))</f>
        <v>-0.47954725274725263</v>
      </c>
      <c r="AN18" s="12">
        <f>IF(COUNTIFS(cmoney!AP$3:AP$5011,$B18,cmoney!$HA$3:$HA$5011,"="&amp;$A18)=0,"",AVERAGEIFS(cmoney!AP$3:AP$5011,cmoney!AP$3:AP$5011,$B18,cmoney!$HA$3:$HA$5011,"="&amp;$A18))</f>
        <v>-0.83870634146341516</v>
      </c>
      <c r="AO18" s="12">
        <f>IF(COUNTIFS(cmoney!AQ$3:AQ$5011,$B18,cmoney!$HA$3:$HA$5011,"="&amp;$A18)=0,"",AVERAGEIFS(cmoney!AQ$3:AQ$5011,cmoney!AQ$3:AQ$5011,$B18,cmoney!$HA$3:$HA$5011,"="&amp;$A18))</f>
        <v>-0.3549957446808511</v>
      </c>
      <c r="AP18" s="12">
        <f>IF(COUNTIFS(cmoney!AR$3:AR$5011,$B18,cmoney!$HA$3:$HA$5011,"="&amp;$A18)=0,"",AVERAGEIFS(cmoney!AR$3:AR$5011,cmoney!AR$3:AR$5011,$B18,cmoney!$HA$3:$HA$5011,"="&amp;$A18))</f>
        <v>-0.84099908256880762</v>
      </c>
      <c r="AQ18" s="12">
        <f>IF(COUNTIFS(cmoney!AS$3:AS$5011,$B18,cmoney!$HA$3:$HA$5011,"="&amp;$A18)=0,"",AVERAGEIFS(cmoney!AS$3:AS$5011,cmoney!AS$3:AS$5011,$B18,cmoney!$HA$3:$HA$5011,"="&amp;$A18))</f>
        <v>-1.0434168141592921</v>
      </c>
      <c r="AR18" s="12">
        <f>IF(COUNTIFS(cmoney!AT$3:AT$5011,$B18,cmoney!$HA$3:$HA$5011,"="&amp;$A18)=0,"",AVERAGEIFS(cmoney!AT$3:AT$5011,cmoney!AT$3:AT$5011,$B18,cmoney!$HA$3:$HA$5011,"="&amp;$A18))</f>
        <v>-0.51714655172413782</v>
      </c>
      <c r="AS18" s="12">
        <f>IF(COUNTIFS(cmoney!AU$3:AU$5011,$B18,cmoney!$HA$3:$HA$5011,"="&amp;$A18)=0,"",AVERAGEIFS(cmoney!AU$3:AU$5011,cmoney!AU$3:AU$5011,$B18,cmoney!$HA$3:$HA$5011,"="&amp;$A18))</f>
        <v>-0.63459202453987673</v>
      </c>
      <c r="AT18" s="12">
        <f>IF(COUNTIFS(cmoney!AV$3:AV$5011,$B18,cmoney!$HA$3:$HA$5011,"="&amp;$A18)=0,"",AVERAGEIFS(cmoney!AV$3:AV$5011,cmoney!AV$3:AV$5011,$B18,cmoney!$HA$3:$HA$5011,"="&amp;$A18))</f>
        <v>-0.80525322580645187</v>
      </c>
      <c r="AU18" s="12">
        <f>IF(COUNTIFS(cmoney!AW$3:AW$5011,$B18,cmoney!$HA$3:$HA$5011,"="&amp;$A18)=0,"",AVERAGEIFS(cmoney!AW$3:AW$5011,cmoney!AW$3:AW$5011,$B18,cmoney!$HA$3:$HA$5011,"="&amp;$A18))</f>
        <v>-0.61380585585585601</v>
      </c>
      <c r="AV18" s="12">
        <f>IF(COUNTIFS(cmoney!AX$3:AX$5011,$B18,cmoney!$HA$3:$HA$5011,"="&amp;$A18)=0,"",AVERAGEIFS(cmoney!AX$3:AX$5011,cmoney!AX$3:AX$5011,$B18,cmoney!$HA$3:$HA$5011,"="&amp;$A18))</f>
        <v>-0.72967964601769841</v>
      </c>
      <c r="AW18" s="12">
        <f>IF(COUNTIFS(cmoney!AY$3:AY$5011,$B18,cmoney!$HA$3:$HA$5011,"="&amp;$A18)=0,"",AVERAGEIFS(cmoney!AY$3:AY$5011,cmoney!AY$3:AY$5011,$B18,cmoney!$HA$3:$HA$5011,"="&amp;$A18))</f>
        <v>-0.60294088669950718</v>
      </c>
      <c r="AX18" s="12">
        <f>IF(COUNTIFS(cmoney!AZ$3:AZ$5011,$B18,cmoney!$HA$3:$HA$5011,"="&amp;$A18)=0,"",AVERAGEIFS(cmoney!AZ$3:AZ$5011,cmoney!AZ$3:AZ$5011,$B18,cmoney!$HA$3:$HA$5011,"="&amp;$A18))</f>
        <v>-0.50271517857142833</v>
      </c>
      <c r="AY18" s="12">
        <f>IF(COUNTIFS(cmoney!BA$3:BA$5011,$B18,cmoney!$HA$3:$HA$5011,"="&amp;$A18)=0,"",AVERAGEIFS(cmoney!BA$3:BA$5011,cmoney!BA$3:BA$5011,$B18,cmoney!$HA$3:$HA$5011,"="&amp;$A18))</f>
        <v>-0.50574666666666679</v>
      </c>
      <c r="AZ18" s="12">
        <f>IF(COUNTIFS(cmoney!BB$3:BB$5011,$B18,cmoney!$HA$3:$HA$5011,"="&amp;$A18)=0,"",AVERAGEIFS(cmoney!BB$3:BB$5011,cmoney!BB$3:BB$5011,$B18,cmoney!$HA$3:$HA$5011,"="&amp;$A18))</f>
        <v>-0.62136935483870959</v>
      </c>
      <c r="BA18" s="12">
        <f>IF(COUNTIFS(cmoney!BC$3:BC$5011,$B18,cmoney!$HA$3:$HA$5011,"="&amp;$A18)=0,"",AVERAGEIFS(cmoney!BC$3:BC$5011,cmoney!BC$3:BC$5011,$B18,cmoney!$HA$3:$HA$5011,"="&amp;$A18))</f>
        <v>-0.34977951219512182</v>
      </c>
      <c r="BB18" s="12">
        <f>IF(COUNTIFS(cmoney!BD$3:BD$5011,$B18,cmoney!$HA$3:$HA$5011,"="&amp;$A18)=0,"",AVERAGEIFS(cmoney!BD$3:BD$5011,cmoney!BD$3:BD$5011,$B18,cmoney!$HA$3:$HA$5011,"="&amp;$A18))</f>
        <v>-0.67177731092436965</v>
      </c>
      <c r="BC18" s="12">
        <f>IF(COUNTIFS(cmoney!BE$3:BE$5011,$B18,cmoney!$HA$3:$HA$5011,"="&amp;$A18)=0,"",AVERAGEIFS(cmoney!BE$3:BE$5011,cmoney!BE$3:BE$5011,$B18,cmoney!$HA$3:$HA$5011,"="&amp;$A18))</f>
        <v>-0.89104201680672246</v>
      </c>
      <c r="BD18" s="12">
        <f>IF(COUNTIFS(cmoney!BF$3:BF$5011,$B18,cmoney!$HA$3:$HA$5011,"="&amp;$A18)=0,"",AVERAGEIFS(cmoney!BF$3:BF$5011,cmoney!BF$3:BF$5011,$B18,cmoney!$HA$3:$HA$5011,"="&amp;$A18))</f>
        <v>-0.85170386473429982</v>
      </c>
      <c r="BE18" s="12">
        <f>IF(COUNTIFS(cmoney!BG$3:BG$5011,$B18,cmoney!$HA$3:$HA$5011,"="&amp;$A18)=0,"",AVERAGEIFS(cmoney!BG$3:BG$5011,cmoney!BG$3:BG$5011,$B18,cmoney!$HA$3:$HA$5011,"="&amp;$A18))</f>
        <v>-0.17713333333333334</v>
      </c>
      <c r="BF18" s="12">
        <f>IF(COUNTIFS(cmoney!BH$3:BH$5011,$B18,cmoney!$HA$3:$HA$5011,"="&amp;$A18)=0,"",AVERAGEIFS(cmoney!BH$3:BH$5011,cmoney!BH$3:BH$5011,$B18,cmoney!$HA$3:$HA$5011,"="&amp;$A18))</f>
        <v>-0.10465106382978719</v>
      </c>
      <c r="BG18" s="12">
        <f>IF(COUNTIFS(cmoney!BI$3:BI$5011,$B18,cmoney!$HA$3:$HA$5011,"="&amp;$A18)=0,"",AVERAGEIFS(cmoney!BI$3:BI$5011,cmoney!BI$3:BI$5011,$B18,cmoney!$HA$3:$HA$5011,"="&amp;$A18))</f>
        <v>-0.63360114285714308</v>
      </c>
      <c r="BH18" s="12">
        <f>IF(COUNTIFS(cmoney!BJ$3:BJ$5011,$B18,cmoney!$HA$3:$HA$5011,"="&amp;$A18)=0,"",AVERAGEIFS(cmoney!BJ$3:BJ$5011,cmoney!BJ$3:BJ$5011,$B18,cmoney!$HA$3:$HA$5011,"="&amp;$A18))</f>
        <v>-0.50213571428571402</v>
      </c>
      <c r="BI18" s="12">
        <f>IF(COUNTIFS(cmoney!BK$3:BK$5011,$B18,cmoney!$HA$3:$HA$5011,"="&amp;$A18)=0,"",AVERAGEIFS(cmoney!BK$3:BK$5011,cmoney!BK$3:BK$5011,$B18,cmoney!$HA$3:$HA$5011,"="&amp;$A18))</f>
        <v>-0.78332199170124517</v>
      </c>
      <c r="BJ18" s="12">
        <f>IF(COUNTIFS(cmoney!BL$3:BL$5011,$B18,cmoney!$HA$3:$HA$5011,"="&amp;$A18)=0,"",AVERAGEIFS(cmoney!BL$3:BL$5011,cmoney!BL$3:BL$5011,$B18,cmoney!$HA$3:$HA$5011,"="&amp;$A18))</f>
        <v>-0.6669767441860468</v>
      </c>
      <c r="BK18" s="12">
        <f>IF(COUNTIFS(cmoney!BM$3:BM$5011,$B18,cmoney!$HA$3:$HA$5011,"="&amp;$A18)=0,"",AVERAGEIFS(cmoney!BM$3:BM$5011,cmoney!BM$3:BM$5011,$B18,cmoney!$HA$3:$HA$5011,"="&amp;$A18))</f>
        <v>-0.33093076923076908</v>
      </c>
      <c r="BL18" s="12">
        <f>IF(COUNTIFS(cmoney!BN$3:BN$5011,$B18,cmoney!$HA$3:$HA$5011,"="&amp;$A18)=0,"",AVERAGEIFS(cmoney!BN$3:BN$5011,cmoney!BN$3:BN$5011,$B18,cmoney!$HA$3:$HA$5011,"="&amp;$A18))</f>
        <v>-1.0849618497109825</v>
      </c>
      <c r="BM18" s="12">
        <f>IF(COUNTIFS(cmoney!BO$3:BO$5011,$B18,cmoney!$HA$3:$HA$5011,"="&amp;$A18)=0,"",AVERAGEIFS(cmoney!BO$3:BO$5011,cmoney!BO$3:BO$5011,$B18,cmoney!$HA$3:$HA$5011,"="&amp;$A18))</f>
        <v>-0.57477565217391302</v>
      </c>
      <c r="BN18" s="12">
        <f>IF(COUNTIFS(cmoney!BP$3:BP$5011,$B18,cmoney!$HA$3:$HA$5011,"="&amp;$A18)=0,"",AVERAGEIFS(cmoney!BP$3:BP$5011,cmoney!BP$3:BP$5011,$B18,cmoney!$HA$3:$HA$5011,"="&amp;$A18))</f>
        <v>-1.904025954198473</v>
      </c>
      <c r="BO18" s="12">
        <f>IF(COUNTIFS(cmoney!BQ$3:BQ$5011,$B18,cmoney!$HA$3:$HA$5011,"="&amp;$A18)=0,"",AVERAGEIFS(cmoney!BQ$3:BQ$5011,cmoney!BQ$3:BQ$5011,$B18,cmoney!$HA$3:$HA$5011,"="&amp;$A18))</f>
        <v>-1.2808415254237291</v>
      </c>
      <c r="BP18" s="12">
        <f>IF(COUNTIFS(cmoney!BR$3:BR$5011,$B18,cmoney!$HA$3:$HA$5011,"="&amp;$A18)=0,"",AVERAGEIFS(cmoney!BR$3:BR$5011,cmoney!BR$3:BR$5011,$B18,cmoney!$HA$3:$HA$5011,"="&amp;$A18))</f>
        <v>-0.52333096774193566</v>
      </c>
      <c r="BQ18" s="12">
        <f>IF(COUNTIFS(cmoney!BS$3:BS$5011,$B18,cmoney!$HA$3:$HA$5011,"="&amp;$A18)=0,"",AVERAGEIFS(cmoney!BS$3:BS$5011,cmoney!BS$3:BS$5011,$B18,cmoney!$HA$3:$HA$5011,"="&amp;$A18))</f>
        <v>-0.27010497737556538</v>
      </c>
      <c r="BR18" s="12">
        <f>IF(COUNTIFS(cmoney!BT$3:BT$5011,$B18,cmoney!$HA$3:$HA$5011,"="&amp;$A18)=0,"",AVERAGEIFS(cmoney!BT$3:BT$5011,cmoney!BT$3:BT$5011,$B18,cmoney!$HA$3:$HA$5011,"="&amp;$A18))</f>
        <v>-0.15484666666666672</v>
      </c>
      <c r="BS18" s="12">
        <f>IF(COUNTIFS(cmoney!BU$3:BU$5011,$B18,cmoney!$HA$3:$HA$5011,"="&amp;$A18)=0,"",AVERAGEIFS(cmoney!BU$3:BU$5011,cmoney!BU$3:BU$5011,$B18,cmoney!$HA$3:$HA$5011,"="&amp;$A18))</f>
        <v>-2.0587107692307698</v>
      </c>
      <c r="BT18" s="12">
        <f>IF(COUNTIFS(cmoney!BV$3:BV$5011,$B18,cmoney!$HA$3:$HA$5011,"="&amp;$A18)=0,"",AVERAGEIFS(cmoney!BV$3:BV$5011,cmoney!BV$3:BV$5011,$B18,cmoney!$HA$3:$HA$5011,"="&amp;$A18))</f>
        <v>-1.3169627118644069</v>
      </c>
      <c r="BU18" s="12">
        <f>IF(COUNTIFS(cmoney!BW$3:BW$5011,$B18,cmoney!$HA$3:$HA$5011,"="&amp;$A18)=0,"",AVERAGEIFS(cmoney!BW$3:BW$5011,cmoney!BW$3:BW$5011,$B18,cmoney!$HA$3:$HA$5011,"="&amp;$A18))</f>
        <v>-0.42414173913043463</v>
      </c>
      <c r="BV18" s="12">
        <f>IF(COUNTIFS(cmoney!BX$3:BX$5011,$B18,cmoney!$HA$3:$HA$5011,"="&amp;$A18)=0,"",AVERAGEIFS(cmoney!BX$3:BX$5011,cmoney!BX$3:BX$5011,$B18,cmoney!$HA$3:$HA$5011,"="&amp;$A18))</f>
        <v>-1.0956670658682637</v>
      </c>
      <c r="BW18" s="12">
        <f>IF(COUNTIFS(cmoney!BY$3:BY$5011,$B18,cmoney!$HA$3:$HA$5011,"="&amp;$A18)=0,"",AVERAGEIFS(cmoney!BY$3:BY$5011,cmoney!BY$3:BY$5011,$B18,cmoney!$HA$3:$HA$5011,"="&amp;$A18))</f>
        <v>-0.63157956989247332</v>
      </c>
      <c r="BX18" s="12">
        <f>IF(COUNTIFS(cmoney!BZ$3:BZ$5011,$B18,cmoney!$HA$3:$HA$5011,"="&amp;$A18)=0,"",AVERAGEIFS(cmoney!BZ$3:BZ$5011,cmoney!BZ$3:BZ$5011,$B18,cmoney!$HA$3:$HA$5011,"="&amp;$A18))</f>
        <v>-0.42125454545454544</v>
      </c>
      <c r="BY18" s="12">
        <f>IF(COUNTIFS(cmoney!CA$3:CA$5011,$B18,cmoney!$HA$3:$HA$5011,"="&amp;$A18)=0,"",AVERAGEIFS(cmoney!CA$3:CA$5011,cmoney!CA$3:CA$5011,$B18,cmoney!$HA$3:$HA$5011,"="&amp;$A18))</f>
        <v>-0.59719263157894764</v>
      </c>
      <c r="BZ18" s="12">
        <f>IF(COUNTIFS(cmoney!CB$3:CB$5011,$B18,cmoney!$HA$3:$HA$5011,"="&amp;$A18)=0,"",AVERAGEIFS(cmoney!CB$3:CB$5011,cmoney!CB$3:CB$5011,$B18,cmoney!$HA$3:$HA$5011,"="&amp;$A18))</f>
        <v>-0.60023989361702113</v>
      </c>
      <c r="CA18" s="12">
        <f>IF(COUNTIFS(cmoney!CC$3:CC$5011,$B18,cmoney!$HA$3:$HA$5011,"="&amp;$A18)=0,"",AVERAGEIFS(cmoney!CC$3:CC$5011,cmoney!CC$3:CC$5011,$B18,cmoney!$HA$3:$HA$5011,"="&amp;$A18))</f>
        <v>-0.32760060975609767</v>
      </c>
      <c r="CB18" s="12">
        <f>IF(COUNTIFS(cmoney!CD$3:CD$5011,$B18,cmoney!$HA$3:$HA$5011,"="&amp;$A18)=0,"",AVERAGEIFS(cmoney!CD$3:CD$5011,cmoney!CD$3:CD$5011,$B18,cmoney!$HA$3:$HA$5011,"="&amp;$A18))</f>
        <v>-0.25969999999999993</v>
      </c>
      <c r="CC18" s="12">
        <f>IF(COUNTIFS(cmoney!CE$3:CE$5011,$B18,cmoney!$HA$3:$HA$5011,"="&amp;$A18)=0,"",AVERAGEIFS(cmoney!CE$3:CE$5011,cmoney!CE$3:CE$5011,$B18,cmoney!$HA$3:$HA$5011,"="&amp;$A18))</f>
        <v>-0.43079405940594062</v>
      </c>
      <c r="CD18" s="12">
        <f>IF(COUNTIFS(cmoney!CF$3:CF$5011,$B18,cmoney!$HA$3:$HA$5011,"="&amp;$A18)=0,"",AVERAGEIFS(cmoney!CF$3:CF$5011,cmoney!CF$3:CF$5011,$B18,cmoney!$HA$3:$HA$5011,"="&amp;$A18))</f>
        <v>-1.1130410447761192</v>
      </c>
      <c r="CE18" s="12">
        <f>IF(COUNTIFS(cmoney!CG$3:CG$5011,$B18,cmoney!$HA$3:$HA$5011,"="&amp;$A18)=0,"",AVERAGEIFS(cmoney!CG$3:CG$5011,cmoney!CG$3:CG$5011,$B18,cmoney!$HA$3:$HA$5011,"="&amp;$A18))</f>
        <v>-0.67673566878980906</v>
      </c>
      <c r="CF18" s="12">
        <f>IF(COUNTIFS(cmoney!CH$3:CH$5011,$B18,cmoney!$HA$3:$HA$5011,"="&amp;$A18)=0,"",AVERAGEIFS(cmoney!CH$3:CH$5011,cmoney!CH$3:CH$5011,$B18,cmoney!$HA$3:$HA$5011,"="&amp;$A18))</f>
        <v>-0.35696744186046531</v>
      </c>
      <c r="CG18" s="12">
        <f>IF(COUNTIFS(cmoney!CI$3:CI$5011,$B18,cmoney!$HA$3:$HA$5011,"="&amp;$A18)=0,"",AVERAGEIFS(cmoney!CI$3:CI$5011,cmoney!CI$3:CI$5011,$B18,cmoney!$HA$3:$HA$5011,"="&amp;$A18))</f>
        <v>-0.31645238095238098</v>
      </c>
      <c r="CH18" s="12">
        <f>IF(COUNTIFS(cmoney!CJ$3:CJ$5011,$B18,cmoney!$HA$3:$HA$5011,"="&amp;$A18)=0,"",AVERAGEIFS(cmoney!CJ$3:CJ$5011,cmoney!CJ$3:CJ$5011,$B18,cmoney!$HA$3:$HA$5011,"="&amp;$A18))</f>
        <v>-0.60789000000000015</v>
      </c>
      <c r="CI18" s="12">
        <f>IF(COUNTIFS(cmoney!CK$3:CK$5011,$B18,cmoney!$HA$3:$HA$5011,"="&amp;$A18)=0,"",AVERAGEIFS(cmoney!CK$3:CK$5011,cmoney!CK$3:CK$5011,$B18,cmoney!$HA$3:$HA$5011,"="&amp;$A18))</f>
        <v>-0.68418738738738749</v>
      </c>
      <c r="CJ18" s="12">
        <f>IF(COUNTIFS(cmoney!CL$3:CL$5011,$B18,cmoney!$HA$3:$HA$5011,"="&amp;$A18)=0,"",AVERAGEIFS(cmoney!CL$3:CL$5011,cmoney!CL$3:CL$5011,$B18,cmoney!$HA$3:$HA$5011,"="&amp;$A18))</f>
        <v>-0.11876984126984129</v>
      </c>
      <c r="CK18" s="12">
        <f>IF(COUNTIFS(cmoney!CM$3:CM$5011,$B18,cmoney!$HA$3:$HA$5011,"="&amp;$A18)=0,"",AVERAGEIFS(cmoney!CM$3:CM$5011,cmoney!CM$3:CM$5011,$B18,cmoney!$HA$3:$HA$5011,"="&amp;$A18))</f>
        <v>-0.21494090909090921</v>
      </c>
      <c r="CL18" s="12">
        <f>IF(COUNTIFS(cmoney!CN$3:CN$5011,$B18,cmoney!$HA$3:$HA$5011,"="&amp;$A18)=0,"",AVERAGEIFS(cmoney!CN$3:CN$5011,cmoney!CN$3:CN$5011,$B18,cmoney!$HA$3:$HA$5011,"="&amp;$A18))</f>
        <v>-0.43324431818181813</v>
      </c>
      <c r="CM18" s="12">
        <f>IF(COUNTIFS(cmoney!CO$3:CO$5011,$B18,cmoney!$HA$3:$HA$5011,"="&amp;$A18)=0,"",AVERAGEIFS(cmoney!CO$3:CO$5011,cmoney!CO$3:CO$5011,$B18,cmoney!$HA$3:$HA$5011,"="&amp;$A18))</f>
        <v>-0.26844356435643568</v>
      </c>
      <c r="CN18" s="12">
        <f>IF(COUNTIFS(cmoney!CP$3:CP$5011,$B18,cmoney!$HA$3:$HA$5011,"="&amp;$A18)=0,"",AVERAGEIFS(cmoney!CP$3:CP$5011,cmoney!CP$3:CP$5011,$B18,cmoney!$HA$3:$HA$5011,"="&amp;$A18))</f>
        <v>-0.84690925925925931</v>
      </c>
      <c r="CO18" s="12">
        <f>IF(COUNTIFS(cmoney!CQ$3:CQ$5011,$B18,cmoney!$HA$3:$HA$5011,"="&amp;$A18)=0,"",AVERAGEIFS(cmoney!CQ$3:CQ$5011,cmoney!CQ$3:CQ$5011,$B18,cmoney!$HA$3:$HA$5011,"="&amp;$A18))</f>
        <v>-0.190846875</v>
      </c>
      <c r="CP18" s="12">
        <f>IF(COUNTIFS(cmoney!CR$3:CR$5011,$B18,cmoney!$HA$3:$HA$5011,"="&amp;$A18)=0,"",AVERAGEIFS(cmoney!CR$3:CR$5011,cmoney!CR$3:CR$5011,$B18,cmoney!$HA$3:$HA$5011,"="&amp;$A18))</f>
        <v>-0.34533432835820899</v>
      </c>
      <c r="CQ18" s="12">
        <f>IF(COUNTIFS(cmoney!CS$3:CS$5011,$B18,cmoney!$HA$3:$HA$5011,"="&amp;$A18)=0,"",AVERAGEIFS(cmoney!CS$3:CS$5011,cmoney!CS$3:CS$5011,$B18,cmoney!$HA$3:$HA$5011,"="&amp;$A18))</f>
        <v>-1.3386333333333331</v>
      </c>
      <c r="CR18" s="12">
        <f>IF(COUNTIFS(cmoney!CT$3:CT$5011,$B18,cmoney!$HA$3:$HA$5011,"="&amp;$A18)=0,"",AVERAGEIFS(cmoney!CT$3:CT$5011,cmoney!CT$3:CT$5011,$B18,cmoney!$HA$3:$HA$5011,"="&amp;$A18))</f>
        <v>-0.49929333333333326</v>
      </c>
      <c r="CS18" s="12">
        <f>IF(COUNTIFS(cmoney!CU$3:CU$5011,$B18,cmoney!$HA$3:$HA$5011,"="&amp;$A18)=0,"",AVERAGEIFS(cmoney!CU$3:CU$5011,cmoney!CU$3:CU$5011,$B18,cmoney!$HA$3:$HA$5011,"="&amp;$A18))</f>
        <v>-0.37305230769230757</v>
      </c>
      <c r="CT18" s="12">
        <f>IF(COUNTIFS(cmoney!CV$3:CV$5011,$B18,cmoney!$HA$3:$HA$5011,"="&amp;$A18)=0,"",AVERAGEIFS(cmoney!CV$3:CV$5011,cmoney!CV$3:CV$5011,$B18,cmoney!$HA$3:$HA$5011,"="&amp;$A18))</f>
        <v>-0.76675238095238096</v>
      </c>
      <c r="CU18" s="12">
        <f>IF(COUNTIFS(cmoney!CW$3:CW$5011,$B18,cmoney!$HA$3:$HA$5011,"="&amp;$A18)=0,"",AVERAGEIFS(cmoney!CW$3:CW$5011,cmoney!CW$3:CW$5011,$B18,cmoney!$HA$3:$HA$5011,"="&amp;$A18))</f>
        <v>-0.92625858585858589</v>
      </c>
      <c r="CV18" s="12">
        <f>IF(COUNTIFS(cmoney!CX$3:CX$5011,$B18,cmoney!$HA$3:$HA$5011,"="&amp;$A18)=0,"",AVERAGEIFS(cmoney!CX$3:CX$5011,cmoney!CX$3:CX$5011,$B18,cmoney!$HA$3:$HA$5011,"="&amp;$A18))</f>
        <v>-0.31984444444444449</v>
      </c>
      <c r="CW18" s="12">
        <f>IF(COUNTIFS(cmoney!CY$3:CY$5011,$B18,cmoney!$HA$3:$HA$5011,"="&amp;$A18)=0,"",AVERAGEIFS(cmoney!CY$3:CY$5011,cmoney!CY$3:CY$5011,$B18,cmoney!$HA$3:$HA$5011,"="&amp;$A18))</f>
        <v>-0.25635333333333332</v>
      </c>
      <c r="CX18" s="12">
        <f>IF(COUNTIFS(cmoney!CZ$3:CZ$5011,$B18,cmoney!$HA$3:$HA$5011,"="&amp;$A18)=0,"",AVERAGEIFS(cmoney!CZ$3:CZ$5011,cmoney!CZ$3:CZ$5011,$B18,cmoney!$HA$3:$HA$5011,"="&amp;$A18))</f>
        <v>-0.56000227272727288</v>
      </c>
      <c r="CY18" s="12">
        <f>IF(COUNTIFS(cmoney!DA$3:DA$5011,$B18,cmoney!$HA$3:$HA$5011,"="&amp;$A18)=0,"",AVERAGEIFS(cmoney!DA$3:DA$5011,cmoney!DA$3:DA$5011,$B18,cmoney!$HA$3:$HA$5011,"="&amp;$A18))</f>
        <v>-0.36378750000000004</v>
      </c>
      <c r="CZ18" s="12">
        <f>IF(COUNTIFS(cmoney!DB$3:DB$5011,$B18,cmoney!$HA$3:$HA$5011,"="&amp;$A18)=0,"",AVERAGEIFS(cmoney!DB$3:DB$5011,cmoney!DB$3:DB$5011,$B18,cmoney!$HA$3:$HA$5011,"="&amp;$A18))</f>
        <v>-1.2229186046511626</v>
      </c>
      <c r="DA18" s="12">
        <f>IF(COUNTIFS(cmoney!DC$3:DC$5011,$B18,cmoney!$HA$3:$HA$5011,"="&amp;$A18)=0,"",AVERAGEIFS(cmoney!DC$3:DC$5011,cmoney!DC$3:DC$5011,$B18,cmoney!$HA$3:$HA$5011,"="&amp;$A18))</f>
        <v>-2.0758192307692309</v>
      </c>
      <c r="DB18" s="12">
        <f>IF(COUNTIFS(cmoney!DD$3:DD$5011,$B18,cmoney!$HA$3:$HA$5011,"="&amp;$A18)=0,"",AVERAGEIFS(cmoney!DD$3:DD$5011,cmoney!DD$3:DD$5011,$B18,cmoney!$HA$3:$HA$5011,"="&amp;$A18))</f>
        <v>-1.1335315789473681</v>
      </c>
      <c r="DC18" s="12">
        <f>IF(COUNTIFS(cmoney!DE$3:DE$5011,$B18,cmoney!$HA$3:$HA$5011,"="&amp;$A18)=0,"",AVERAGEIFS(cmoney!DE$3:DE$5011,cmoney!DE$3:DE$5011,$B18,cmoney!$HA$3:$HA$5011,"="&amp;$A18))</f>
        <v>-6.6666666666666666E-2</v>
      </c>
      <c r="DD18" s="12" t="str">
        <f>IF(COUNTIFS(cmoney!DF$3:DF$5011,$B18,cmoney!$HA$3:$HA$5011,"="&amp;$A18)=0,"",AVERAGEIFS(cmoney!DF$3:DF$5011,cmoney!DF$3:DF$5011,$B18,cmoney!$HA$3:$HA$5011,"="&amp;$A18))</f>
        <v/>
      </c>
      <c r="DE18" s="12" t="str">
        <f>IF(COUNTIFS(cmoney!DG$3:DG$5011,$B18,cmoney!$HA$3:$HA$5011,"="&amp;$A18)=0,"",AVERAGEIFS(cmoney!DG$3:DG$5011,cmoney!DG$3:DG$5011,$B18,cmoney!$HA$3:$HA$5011,"="&amp;$A18))</f>
        <v/>
      </c>
      <c r="DF18" s="12" t="str">
        <f>IF(COUNTIFS(cmoney!DH$3:DH$5011,$B18,cmoney!$HA$3:$HA$5011,"="&amp;$A18)=0,"",AVERAGEIFS(cmoney!DH$3:DH$5011,cmoney!DH$3:DH$5011,$B18,cmoney!$HA$3:$HA$5011,"="&amp;$A18))</f>
        <v/>
      </c>
      <c r="DG18" s="12" t="str">
        <f>IF(COUNTIFS(cmoney!DI$3:DI$5011,$B18,cmoney!$HA$3:$HA$5011,"="&amp;$A18)=0,"",AVERAGEIFS(cmoney!DI$3:DI$5011,cmoney!DI$3:DI$5011,$B18,cmoney!$HA$3:$HA$5011,"="&amp;$A18))</f>
        <v/>
      </c>
      <c r="DH18" s="12">
        <f>IF(COUNTIFS(cmoney!DJ$3:DJ$5011,$B18,cmoney!$HA$3:$HA$5011,"="&amp;$A18)=0,"",AVERAGEIFS(cmoney!DJ$3:DJ$5011,cmoney!DJ$3:DJ$5011,$B18,cmoney!$HA$3:$HA$5011,"="&amp;$A18))</f>
        <v>-0.36196666666666671</v>
      </c>
      <c r="DI18" s="12">
        <f>IF(COUNTIFS(cmoney!DK$3:DK$5011,$B18,cmoney!$HA$3:$HA$5011,"="&amp;$A18)=0,"",AVERAGEIFS(cmoney!DK$3:DK$5011,cmoney!DK$3:DK$5011,$B18,cmoney!$HA$3:$HA$5011,"="&amp;$A18))</f>
        <v>-0.30299999999999999</v>
      </c>
      <c r="DJ18" s="12">
        <f>IF(COUNTIFS(cmoney!DL$3:DL$5011,$B18,cmoney!$HA$3:$HA$5011,"="&amp;$A18)=0,"",AVERAGEIFS(cmoney!DL$3:DL$5011,cmoney!DL$3:DL$5011,$B18,cmoney!$HA$3:$HA$5011,"="&amp;$A18))</f>
        <v>-0.14155000000000001</v>
      </c>
      <c r="DK18" s="12" t="str">
        <f>IF(COUNTIFS(cmoney!DM$3:DM$5011,$B18,cmoney!$HA$3:$HA$5011,"="&amp;$A18)=0,"",AVERAGEIFS(cmoney!DM$3:DM$5011,cmoney!DM$3:DM$5011,$B18,cmoney!$HA$3:$HA$5011,"="&amp;$A18))</f>
        <v/>
      </c>
      <c r="DL18" s="12" t="str">
        <f>IF(COUNTIFS(cmoney!DN$3:DN$5011,$B18,cmoney!$HA$3:$HA$5011,"="&amp;$A18)=0,"",AVERAGEIFS(cmoney!DN$3:DN$5011,cmoney!DN$3:DN$5011,$B18,cmoney!$HA$3:$HA$5011,"="&amp;$A18))</f>
        <v/>
      </c>
      <c r="DM18" s="12" t="str">
        <f>IF(COUNTIFS(cmoney!DO$3:DO$5011,$B18,cmoney!$HA$3:$HA$5011,"="&amp;$A18)=0,"",AVERAGEIFS(cmoney!DO$3:DO$5011,cmoney!DO$3:DO$5011,$B18,cmoney!$HA$3:$HA$5011,"="&amp;$A18))</f>
        <v/>
      </c>
      <c r="DN18" s="12" t="str">
        <f>IF(COUNTIFS(cmoney!DP$3:DP$5011,$B18,cmoney!$HA$3:$HA$5011,"="&amp;$A18)=0,"",AVERAGEIFS(cmoney!DP$3:DP$5011,cmoney!DP$3:DP$5011,$B18,cmoney!$HA$3:$HA$5011,"="&amp;$A18))</f>
        <v/>
      </c>
      <c r="DO18" s="12" t="str">
        <f>IF(COUNTIFS(cmoney!DQ$3:DQ$5011,$B18,cmoney!$HA$3:$HA$5011,"="&amp;$A18)=0,"",AVERAGEIFS(cmoney!DQ$3:DQ$5011,cmoney!DQ$3:DQ$5011,$B18,cmoney!$HA$3:$HA$5011,"="&amp;$A18))</f>
        <v/>
      </c>
      <c r="DP18" s="12" t="str">
        <f>IF(COUNTIFS(cmoney!DR$3:DR$5011,$B18,cmoney!$HA$3:$HA$5011,"="&amp;$A18)=0,"",AVERAGEIFS(cmoney!DR$3:DR$5011,cmoney!DR$3:DR$5011,$B18,cmoney!$HA$3:$HA$5011,"="&amp;$A18))</f>
        <v/>
      </c>
      <c r="DQ18" s="12" t="str">
        <f>IF(COUNTIFS(cmoney!DS$3:DS$5011,$B18,cmoney!$HA$3:$HA$5011,"="&amp;$A18)=0,"",AVERAGEIFS(cmoney!DS$3:DS$5011,cmoney!DS$3:DS$5011,$B18,cmoney!$HA$3:$HA$5011,"="&amp;$A18))</f>
        <v/>
      </c>
      <c r="DR18" s="12" t="str">
        <f>IF(COUNTIFS(cmoney!DT$3:DT$5011,$B18,cmoney!$HA$3:$HA$5011,"="&amp;$A18)=0,"",AVERAGEIFS(cmoney!DT$3:DT$5011,cmoney!DT$3:DT$5011,$B18,cmoney!$HA$3:$HA$5011,"="&amp;$A18))</f>
        <v/>
      </c>
      <c r="DS18" s="12" t="str">
        <f>IF(COUNTIFS(cmoney!DU$3:DU$5011,$B18,cmoney!$HA$3:$HA$5011,"="&amp;$A18)=0,"",AVERAGEIFS(cmoney!DU$3:DU$5011,cmoney!DU$3:DU$5011,$B18,cmoney!$HA$3:$HA$5011,"="&amp;$A18))</f>
        <v/>
      </c>
      <c r="DT18" s="12" t="str">
        <f>IF(COUNTIFS(cmoney!DV$3:DV$5011,$B18,cmoney!$HA$3:$HA$5011,"="&amp;$A18)=0,"",AVERAGEIFS(cmoney!DV$3:DV$5011,cmoney!DV$3:DV$5011,$B18,cmoney!$HA$3:$HA$5011,"="&amp;$A18))</f>
        <v/>
      </c>
      <c r="DU18" s="12" t="str">
        <f>IF(COUNTIFS(cmoney!DW$3:DW$5011,$B18,cmoney!$HA$3:$HA$5011,"="&amp;$A18)=0,"",AVERAGEIFS(cmoney!DW$3:DW$5011,cmoney!DW$3:DW$5011,$B18,cmoney!$HA$3:$HA$5011,"="&amp;$A18))</f>
        <v/>
      </c>
      <c r="DV18" s="12" t="str">
        <f>IF(COUNTIFS(cmoney!DX$3:DX$5011,$B18,cmoney!$HA$3:$HA$5011,"="&amp;$A18)=0,"",AVERAGEIFS(cmoney!DX$3:DX$5011,cmoney!DX$3:DX$5011,$B18,cmoney!$HA$3:$HA$5011,"="&amp;$A18))</f>
        <v/>
      </c>
      <c r="DW18" s="12" t="str">
        <f>IF(COUNTIFS(cmoney!DY$3:DY$5011,$B18,cmoney!$HA$3:$HA$5011,"="&amp;$A18)=0,"",AVERAGEIFS(cmoney!DY$3:DY$5011,cmoney!DY$3:DY$5011,$B18,cmoney!$HA$3:$HA$5011,"="&amp;$A18))</f>
        <v/>
      </c>
      <c r="DX18" s="12" t="str">
        <f>IF(COUNTIFS(cmoney!DZ$3:DZ$5011,$B18,cmoney!$HA$3:$HA$5011,"="&amp;$A18)=0,"",AVERAGEIFS(cmoney!DZ$3:DZ$5011,cmoney!DZ$3:DZ$5011,$B18,cmoney!$HA$3:$HA$5011,"="&amp;$A18))</f>
        <v/>
      </c>
      <c r="DY18" s="12" t="str">
        <f>IF(COUNTIFS(cmoney!EA$3:EA$5011,$B18,cmoney!$HA$3:$HA$5011,"="&amp;$A18)=0,"",AVERAGEIFS(cmoney!EA$3:EA$5011,cmoney!EA$3:EA$5011,$B18,cmoney!$HA$3:$HA$5011,"="&amp;$A18))</f>
        <v/>
      </c>
      <c r="DZ18" s="12" t="str">
        <f>IF(COUNTIFS(cmoney!EB$3:EB$5011,$B18,cmoney!$HA$3:$HA$5011,"="&amp;$A18)=0,"",AVERAGEIFS(cmoney!EB$3:EB$5011,cmoney!EB$3:EB$5011,$B18,cmoney!$HA$3:$HA$5011,"="&amp;$A18))</f>
        <v/>
      </c>
      <c r="EA18" s="12" t="str">
        <f>IF(COUNTIFS(cmoney!EC$3:EC$5011,$B18,cmoney!$HA$3:$HA$5011,"="&amp;$A18)=0,"",AVERAGEIFS(cmoney!EC$3:EC$5011,cmoney!EC$3:EC$5011,$B18,cmoney!$HA$3:$HA$5011,"="&amp;$A18))</f>
        <v/>
      </c>
      <c r="EB18" s="12" t="str">
        <f>IF(COUNTIFS(cmoney!ED$3:ED$5011,$B18,cmoney!$HA$3:$HA$5011,"="&amp;$A18)=0,"",AVERAGEIFS(cmoney!ED$3:ED$5011,cmoney!ED$3:ED$5011,$B18,cmoney!$HA$3:$HA$5011,"="&amp;$A18))</f>
        <v/>
      </c>
      <c r="EC18" s="12" t="str">
        <f>IF(COUNTIFS(cmoney!EE$3:EE$5011,$B18,cmoney!$HA$3:$HA$5011,"="&amp;$A18)=0,"",AVERAGEIFS(cmoney!EE$3:EE$5011,cmoney!EE$3:EE$5011,$B18,cmoney!$HA$3:$HA$5011,"="&amp;$A18))</f>
        <v/>
      </c>
      <c r="ED18" s="12" t="str">
        <f>IF(COUNTIFS(cmoney!EF$3:EF$5011,$B18,cmoney!$HA$3:$HA$5011,"="&amp;$A18)=0,"",AVERAGEIFS(cmoney!EF$3:EF$5011,cmoney!EF$3:EF$5011,$B18,cmoney!$HA$3:$HA$5011,"="&amp;$A18))</f>
        <v/>
      </c>
      <c r="EE18" s="12" t="str">
        <f>IF(COUNTIFS(cmoney!EG$3:EG$5011,$B18,cmoney!$HA$3:$HA$5011,"="&amp;$A18)=0,"",AVERAGEIFS(cmoney!EG$3:EG$5011,cmoney!EG$3:EG$5011,$B18,cmoney!$HA$3:$HA$5011,"="&amp;$A18))</f>
        <v/>
      </c>
      <c r="EF18" s="12" t="str">
        <f>IF(COUNTIFS(cmoney!EH$3:EH$5011,$B18,cmoney!$HA$3:$HA$5011,"="&amp;$A18)=0,"",AVERAGEIFS(cmoney!EH$3:EH$5011,cmoney!EH$3:EH$5011,$B18,cmoney!$HA$3:$HA$5011,"="&amp;$A18))</f>
        <v/>
      </c>
      <c r="EG18" s="12" t="str">
        <f>IF(COUNTIFS(cmoney!EI$3:EI$5011,$B18,cmoney!$HA$3:$HA$5011,"="&amp;$A18)=0,"",AVERAGEIFS(cmoney!EI$3:EI$5011,cmoney!EI$3:EI$5011,$B18,cmoney!$HA$3:$HA$5011,"="&amp;$A18))</f>
        <v/>
      </c>
      <c r="EH18" s="12" t="str">
        <f>IF(COUNTIFS(cmoney!EJ$3:EJ$5011,$B18,cmoney!$HA$3:$HA$5011,"="&amp;$A18)=0,"",AVERAGEIFS(cmoney!EJ$3:EJ$5011,cmoney!EJ$3:EJ$5011,$B18,cmoney!$HA$3:$HA$5011,"="&amp;$A18))</f>
        <v/>
      </c>
      <c r="EI18" s="12" t="str">
        <f>IF(COUNTIFS(cmoney!EK$3:EK$5011,$B18,cmoney!$HA$3:$HA$5011,"="&amp;$A18)=0,"",AVERAGEIFS(cmoney!EK$3:EK$5011,cmoney!EK$3:EK$5011,$B18,cmoney!$HA$3:$HA$5011,"="&amp;$A18))</f>
        <v/>
      </c>
      <c r="EJ18" s="12" t="str">
        <f>IF(COUNTIFS(cmoney!EL$3:EL$5011,$B18,cmoney!$HA$3:$HA$5011,"="&amp;$A18)=0,"",AVERAGEIFS(cmoney!EL$3:EL$5011,cmoney!EL$3:EL$5011,$B18,cmoney!$HA$3:$HA$5011,"="&amp;$A18))</f>
        <v/>
      </c>
      <c r="EK18" s="12" t="str">
        <f>IF(COUNTIFS(cmoney!EM$3:EM$5011,$B18,cmoney!$HA$3:$HA$5011,"="&amp;$A18)=0,"",AVERAGEIFS(cmoney!EM$3:EM$5011,cmoney!EM$3:EM$5011,$B18,cmoney!$HA$3:$HA$5011,"="&amp;$A18))</f>
        <v/>
      </c>
      <c r="EL18" s="12" t="str">
        <f>IF(COUNTIFS(cmoney!EN$3:EN$5011,$B18,cmoney!$HA$3:$HA$5011,"="&amp;$A18)=0,"",AVERAGEIFS(cmoney!EN$3:EN$5011,cmoney!EN$3:EN$5011,$B18,cmoney!$HA$3:$HA$5011,"="&amp;$A18))</f>
        <v/>
      </c>
      <c r="EM18" s="12" t="str">
        <f>IF(COUNTIFS(cmoney!EO$3:EO$5011,$B18,cmoney!$HA$3:$HA$5011,"="&amp;$A18)=0,"",AVERAGEIFS(cmoney!EO$3:EO$5011,cmoney!EO$3:EO$5011,$B18,cmoney!$HA$3:$HA$5011,"="&amp;$A18))</f>
        <v/>
      </c>
      <c r="EN18" s="12" t="str">
        <f>IF(COUNTIFS(cmoney!EP$3:EP$5011,$B18,cmoney!$HA$3:$HA$5011,"="&amp;$A18)=0,"",AVERAGEIFS(cmoney!EP$3:EP$5011,cmoney!EP$3:EP$5011,$B18,cmoney!$HA$3:$HA$5011,"="&amp;$A18))</f>
        <v/>
      </c>
      <c r="EO18" s="12" t="str">
        <f>IF(COUNTIFS(cmoney!EQ$3:EQ$5011,$B18,cmoney!$HA$3:$HA$5011,"="&amp;$A18)=0,"",AVERAGEIFS(cmoney!EQ$3:EQ$5011,cmoney!EQ$3:EQ$5011,$B18,cmoney!$HA$3:$HA$5011,"="&amp;$A18))</f>
        <v/>
      </c>
      <c r="EP18" s="12" t="str">
        <f>IF(COUNTIFS(cmoney!ER$3:ER$5011,$B18,cmoney!$HA$3:$HA$5011,"="&amp;$A18)=0,"",AVERAGEIFS(cmoney!ER$3:ER$5011,cmoney!ER$3:ER$5011,$B18,cmoney!$HA$3:$HA$5011,"="&amp;$A18))</f>
        <v/>
      </c>
      <c r="EQ18" s="12" t="str">
        <f>IF(COUNTIFS(cmoney!ES$3:ES$5011,$B18,cmoney!$HA$3:$HA$5011,"="&amp;$A18)=0,"",AVERAGEIFS(cmoney!ES$3:ES$5011,cmoney!ES$3:ES$5011,$B18,cmoney!$HA$3:$HA$5011,"="&amp;$A18))</f>
        <v/>
      </c>
      <c r="ER18" s="12" t="str">
        <f>IF(COUNTIFS(cmoney!ET$3:ET$5011,$B18,cmoney!$HA$3:$HA$5011,"="&amp;$A18)=0,"",AVERAGEIFS(cmoney!ET$3:ET$5011,cmoney!ET$3:ET$5011,$B18,cmoney!$HA$3:$HA$5011,"="&amp;$A18))</f>
        <v/>
      </c>
      <c r="ES18" s="12" t="str">
        <f>IF(COUNTIFS(cmoney!EU$3:EU$5011,$B18,cmoney!$HA$3:$HA$5011,"="&amp;$A18)=0,"",AVERAGEIFS(cmoney!EU$3:EU$5011,cmoney!EU$3:EU$5011,$B18,cmoney!$HA$3:$HA$5011,"="&amp;$A18))</f>
        <v/>
      </c>
      <c r="ET18" s="12" t="str">
        <f>IF(COUNTIFS(cmoney!EV$3:EV$5011,$B18,cmoney!$HA$3:$HA$5011,"="&amp;$A18)=0,"",AVERAGEIFS(cmoney!EV$3:EV$5011,cmoney!EV$3:EV$5011,$B18,cmoney!$HA$3:$HA$5011,"="&amp;$A18))</f>
        <v/>
      </c>
      <c r="EU18" s="12" t="str">
        <f>IF(COUNTIFS(cmoney!EW$3:EW$5011,$B18,cmoney!$HA$3:$HA$5011,"="&amp;$A18)=0,"",AVERAGEIFS(cmoney!EW$3:EW$5011,cmoney!EW$3:EW$5011,$B18,cmoney!$HA$3:$HA$5011,"="&amp;$A18))</f>
        <v/>
      </c>
      <c r="EV18" s="12" t="str">
        <f>IF(COUNTIFS(cmoney!EX$3:EX$5011,$B18,cmoney!$HA$3:$HA$5011,"="&amp;$A18)=0,"",AVERAGEIFS(cmoney!EX$3:EX$5011,cmoney!EX$3:EX$5011,$B18,cmoney!$HA$3:$HA$5011,"="&amp;$A18))</f>
        <v/>
      </c>
      <c r="EW18" s="12" t="str">
        <f>IF(COUNTIFS(cmoney!EY$3:EY$5011,$B18,cmoney!$HA$3:$HA$5011,"="&amp;$A18)=0,"",AVERAGEIFS(cmoney!EY$3:EY$5011,cmoney!EY$3:EY$5011,$B18,cmoney!$HA$3:$HA$5011,"="&amp;$A18))</f>
        <v/>
      </c>
      <c r="EX18" s="12" t="str">
        <f>IF(COUNTIFS(cmoney!EZ$3:EZ$5011,$B18,cmoney!$HA$3:$HA$5011,"="&amp;$A18)=0,"",AVERAGEIFS(cmoney!EZ$3:EZ$5011,cmoney!EZ$3:EZ$5011,$B18,cmoney!$HA$3:$HA$5011,"="&amp;$A18))</f>
        <v/>
      </c>
      <c r="EY18" s="12" t="str">
        <f>IF(COUNTIFS(cmoney!FA$3:FA$5011,$B18,cmoney!$HA$3:$HA$5011,"="&amp;$A18)=0,"",AVERAGEIFS(cmoney!FA$3:FA$5011,cmoney!FA$3:FA$5011,$B18,cmoney!$HA$3:$HA$5011,"="&amp;$A18))</f>
        <v/>
      </c>
      <c r="EZ18" s="12" t="str">
        <f>IF(COUNTIFS(cmoney!FB$3:FB$5011,$B18,cmoney!$HA$3:$HA$5011,"="&amp;$A18)=0,"",AVERAGEIFS(cmoney!FB$3:FB$5011,cmoney!FB$3:FB$5011,$B18,cmoney!$HA$3:$HA$5011,"="&amp;$A18))</f>
        <v/>
      </c>
      <c r="FA18" s="12" t="str">
        <f>IF(COUNTIFS(cmoney!FC$3:FC$5011,$B18,cmoney!$HA$3:$HA$5011,"="&amp;$A18)=0,"",AVERAGEIFS(cmoney!FC$3:FC$5011,cmoney!FC$3:FC$5011,$B18,cmoney!$HA$3:$HA$5011,"="&amp;$A18))</f>
        <v/>
      </c>
      <c r="FB18" s="12" t="str">
        <f>IF(COUNTIFS(cmoney!FD$3:FD$5011,$B18,cmoney!$HA$3:$HA$5011,"="&amp;$A18)=0,"",AVERAGEIFS(cmoney!FD$3:FD$5011,cmoney!FD$3:FD$5011,$B18,cmoney!$HA$3:$HA$5011,"="&amp;$A18))</f>
        <v/>
      </c>
      <c r="FC18" s="12" t="str">
        <f>IF(COUNTIFS(cmoney!FE$3:FE$5011,$B18,cmoney!$HA$3:$HA$5011,"="&amp;$A18)=0,"",AVERAGEIFS(cmoney!FE$3:FE$5011,cmoney!FE$3:FE$5011,$B18,cmoney!$HA$3:$HA$5011,"="&amp;$A18))</f>
        <v/>
      </c>
      <c r="FD18" s="12" t="str">
        <f>IF(COUNTIFS(cmoney!FF$3:FF$5011,$B18,cmoney!$HA$3:$HA$5011,"="&amp;$A18)=0,"",AVERAGEIFS(cmoney!FF$3:FF$5011,cmoney!FF$3:FF$5011,$B18,cmoney!$HA$3:$HA$5011,"="&amp;$A18))</f>
        <v/>
      </c>
      <c r="FE18" s="12" t="str">
        <f>IF(COUNTIFS(cmoney!FG$3:FG$5011,$B18,cmoney!$HA$3:$HA$5011,"="&amp;$A18)=0,"",AVERAGEIFS(cmoney!FG$3:FG$5011,cmoney!FG$3:FG$5011,$B18,cmoney!$HA$3:$HA$5011,"="&amp;$A18))</f>
        <v/>
      </c>
      <c r="FF18" s="12" t="str">
        <f>IF(COUNTIFS(cmoney!FH$3:FH$5011,$B18,cmoney!$HA$3:$HA$5011,"="&amp;$A18)=0,"",AVERAGEIFS(cmoney!FH$3:FH$5011,cmoney!FH$3:FH$5011,$B18,cmoney!$HA$3:$HA$5011,"="&amp;$A18))</f>
        <v/>
      </c>
      <c r="FG18" s="12" t="str">
        <f>IF(COUNTIFS(cmoney!FI$3:FI$5011,$B18,cmoney!$HA$3:$HA$5011,"="&amp;$A18)=0,"",AVERAGEIFS(cmoney!FI$3:FI$5011,cmoney!FI$3:FI$5011,$B18,cmoney!$HA$3:$HA$5011,"="&amp;$A18))</f>
        <v/>
      </c>
      <c r="FH18" s="12" t="str">
        <f>IF(COUNTIFS(cmoney!FJ$3:FJ$5011,$B18,cmoney!$HA$3:$HA$5011,"="&amp;$A18)=0,"",AVERAGEIFS(cmoney!FJ$3:FJ$5011,cmoney!FJ$3:FJ$5011,$B18,cmoney!$HA$3:$HA$5011,"="&amp;$A18))</f>
        <v/>
      </c>
      <c r="FI18" s="12" t="str">
        <f>IF(COUNTIFS(cmoney!FK$3:FK$5011,$B18,cmoney!$HA$3:$HA$5011,"="&amp;$A18)=0,"",AVERAGEIFS(cmoney!FK$3:FK$5011,cmoney!FK$3:FK$5011,$B18,cmoney!$HA$3:$HA$5011,"="&amp;$A18))</f>
        <v/>
      </c>
      <c r="FJ18" s="12" t="str">
        <f>IF(COUNTIFS(cmoney!FL$3:FL$5011,$B18,cmoney!$HA$3:$HA$5011,"="&amp;$A18)=0,"",AVERAGEIFS(cmoney!FL$3:FL$5011,cmoney!FL$3:FL$5011,$B18,cmoney!$HA$3:$HA$5011,"="&amp;$A18))</f>
        <v/>
      </c>
      <c r="FK18" s="12" t="str">
        <f>IF(COUNTIFS(cmoney!FM$3:FM$5011,$B18,cmoney!$HA$3:$HA$5011,"="&amp;$A18)=0,"",AVERAGEIFS(cmoney!FM$3:FM$5011,cmoney!FM$3:FM$5011,$B18,cmoney!$HA$3:$HA$5011,"="&amp;$A18))</f>
        <v/>
      </c>
      <c r="FL18" s="12" t="str">
        <f>IF(COUNTIFS(cmoney!FN$3:FN$5011,$B18,cmoney!$HA$3:$HA$5011,"="&amp;$A18)=0,"",AVERAGEIFS(cmoney!FN$3:FN$5011,cmoney!FN$3:FN$5011,$B18,cmoney!$HA$3:$HA$5011,"="&amp;$A18))</f>
        <v/>
      </c>
      <c r="FM18" s="12" t="str">
        <f>IF(COUNTIFS(cmoney!FO$3:FO$5011,$B18,cmoney!$HA$3:$HA$5011,"="&amp;$A18)=0,"",AVERAGEIFS(cmoney!FO$3:FO$5011,cmoney!FO$3:FO$5011,$B18,cmoney!$HA$3:$HA$5011,"="&amp;$A18))</f>
        <v/>
      </c>
      <c r="FN18" s="12" t="str">
        <f>IF(COUNTIFS(cmoney!FP$3:FP$5011,$B18,cmoney!$HA$3:$HA$5011,"="&amp;$A18)=0,"",AVERAGEIFS(cmoney!FP$3:FP$5011,cmoney!FP$3:FP$5011,$B18,cmoney!$HA$3:$HA$5011,"="&amp;$A18))</f>
        <v/>
      </c>
      <c r="FO18" s="12" t="str">
        <f>IF(COUNTIFS(cmoney!FQ$3:FQ$5011,$B18,cmoney!$HA$3:$HA$5011,"="&amp;$A18)=0,"",AVERAGEIFS(cmoney!FQ$3:FQ$5011,cmoney!FQ$3:FQ$5011,$B18,cmoney!$HA$3:$HA$5011,"="&amp;$A18))</f>
        <v/>
      </c>
      <c r="FP18" s="12" t="str">
        <f>IF(COUNTIFS(cmoney!FR$3:FR$5011,$B18,cmoney!$HA$3:$HA$5011,"="&amp;$A18)=0,"",AVERAGEIFS(cmoney!FR$3:FR$5011,cmoney!FR$3:FR$5011,$B18,cmoney!$HA$3:$HA$5011,"="&amp;$A18))</f>
        <v/>
      </c>
      <c r="FQ18" s="12" t="str">
        <f>IF(COUNTIFS(cmoney!FS$3:FS$5011,$B18,cmoney!$HA$3:$HA$5011,"="&amp;$A18)=0,"",AVERAGEIFS(cmoney!FS$3:FS$5011,cmoney!FS$3:FS$5011,$B18,cmoney!$HA$3:$HA$5011,"="&amp;$A18))</f>
        <v/>
      </c>
      <c r="FR18" s="12" t="str">
        <f>IF(COUNTIFS(cmoney!FT$3:FT$5011,$B18,cmoney!$HA$3:$HA$5011,"="&amp;$A18)=0,"",AVERAGEIFS(cmoney!FT$3:FT$5011,cmoney!FT$3:FT$5011,$B18,cmoney!$HA$3:$HA$5011,"="&amp;$A18))</f>
        <v/>
      </c>
      <c r="FS18" s="12" t="str">
        <f>IF(COUNTIFS(cmoney!FU$3:FU$5011,$B18,cmoney!$HA$3:$HA$5011,"="&amp;$A18)=0,"",AVERAGEIFS(cmoney!FU$3:FU$5011,cmoney!FU$3:FU$5011,$B18,cmoney!$HA$3:$HA$5011,"="&amp;$A18))</f>
        <v/>
      </c>
      <c r="FT18" s="12" t="str">
        <f>IF(COUNTIFS(cmoney!FV$3:FV$5011,$B18,cmoney!$HA$3:$HA$5011,"="&amp;$A18)=0,"",AVERAGEIFS(cmoney!FV$3:FV$5011,cmoney!FV$3:FV$5011,$B18,cmoney!$HA$3:$HA$5011,"="&amp;$A18))</f>
        <v/>
      </c>
      <c r="FU18" s="12" t="str">
        <f>IF(COUNTIFS(cmoney!FW$3:FW$5011,$B18,cmoney!$HA$3:$HA$5011,"="&amp;$A18)=0,"",AVERAGEIFS(cmoney!FW$3:FW$5011,cmoney!FW$3:FW$5011,$B18,cmoney!$HA$3:$HA$5011,"="&amp;$A18))</f>
        <v/>
      </c>
      <c r="FV18" s="12" t="str">
        <f>IF(COUNTIFS(cmoney!FX$3:FX$5011,$B18,cmoney!$HA$3:$HA$5011,"="&amp;$A18)=0,"",AVERAGEIFS(cmoney!FX$3:FX$5011,cmoney!FX$3:FX$5011,$B18,cmoney!$HA$3:$HA$5011,"="&amp;$A18))</f>
        <v/>
      </c>
      <c r="FW18" s="12" t="str">
        <f>IF(COUNTIFS(cmoney!FY$3:FY$5011,$B18,cmoney!$HA$3:$HA$5011,"="&amp;$A18)=0,"",AVERAGEIFS(cmoney!FY$3:FY$5011,cmoney!FY$3:FY$5011,$B18,cmoney!$HA$3:$HA$5011,"="&amp;$A18))</f>
        <v/>
      </c>
      <c r="FX18" s="12" t="str">
        <f>IF(COUNTIFS(cmoney!FZ$3:FZ$5011,$B18,cmoney!$HA$3:$HA$5011,"="&amp;$A18)=0,"",AVERAGEIFS(cmoney!FZ$3:FZ$5011,cmoney!FZ$3:FZ$5011,$B18,cmoney!$HA$3:$HA$5011,"="&amp;$A18))</f>
        <v/>
      </c>
      <c r="FY18" s="12" t="str">
        <f>IF(COUNTIFS(cmoney!GA$3:GA$5011,$B18,cmoney!$HA$3:$HA$5011,"="&amp;$A18)=0,"",AVERAGEIFS(cmoney!GA$3:GA$5011,cmoney!GA$3:GA$5011,$B18,cmoney!$HA$3:$HA$5011,"="&amp;$A18))</f>
        <v/>
      </c>
      <c r="FZ18" s="12" t="str">
        <f>IF(COUNTIFS(cmoney!GB$3:GB$5011,$B18,cmoney!$HA$3:$HA$5011,"="&amp;$A18)=0,"",AVERAGEIFS(cmoney!GB$3:GB$5011,cmoney!GB$3:GB$5011,$B18,cmoney!$HA$3:$HA$5011,"="&amp;$A18))</f>
        <v/>
      </c>
      <c r="GA18" s="12" t="str">
        <f>IF(COUNTIFS(cmoney!GC$3:GC$5011,$B18,cmoney!$HA$3:$HA$5011,"="&amp;$A18)=0,"",AVERAGEIFS(cmoney!GC$3:GC$5011,cmoney!GC$3:GC$5011,$B18,cmoney!$HA$3:$HA$5011,"="&amp;$A18))</f>
        <v/>
      </c>
      <c r="GB18" s="12" t="str">
        <f>IF(COUNTIFS(cmoney!GD$3:GD$5011,$B18,cmoney!$HA$3:$HA$5011,"="&amp;$A18)=0,"",AVERAGEIFS(cmoney!GD$3:GD$5011,cmoney!GD$3:GD$5011,$B18,cmoney!$HA$3:$HA$5011,"="&amp;$A18))</f>
        <v/>
      </c>
      <c r="GC18" s="12" t="str">
        <f>IF(COUNTIFS(cmoney!GE$3:GE$5011,$B18,cmoney!$HA$3:$HA$5011,"="&amp;$A18)=0,"",AVERAGEIFS(cmoney!GE$3:GE$5011,cmoney!GE$3:GE$5011,$B18,cmoney!$HA$3:$HA$5011,"="&amp;$A18))</f>
        <v/>
      </c>
      <c r="GD18" s="12" t="str">
        <f>IF(COUNTIFS(cmoney!GF$3:GF$5011,$B18,cmoney!$HA$3:$HA$5011,"="&amp;$A18)=0,"",AVERAGEIFS(cmoney!GF$3:GF$5011,cmoney!GF$3:GF$5011,$B18,cmoney!$HA$3:$HA$5011,"="&amp;$A18))</f>
        <v/>
      </c>
      <c r="GE18" s="12" t="str">
        <f>IF(COUNTIFS(cmoney!GG$3:GG$5011,$B18,cmoney!$HA$3:$HA$5011,"="&amp;$A18)=0,"",AVERAGEIFS(cmoney!GG$3:GG$5011,cmoney!GG$3:GG$5011,$B18,cmoney!$HA$3:$HA$5011,"="&amp;$A18))</f>
        <v/>
      </c>
      <c r="GF18" s="12" t="str">
        <f>IF(COUNTIFS(cmoney!GH$3:GH$5011,$B18,cmoney!$HA$3:$HA$5011,"="&amp;$A18)=0,"",AVERAGEIFS(cmoney!GH$3:GH$5011,cmoney!GH$3:GH$5011,$B18,cmoney!$HA$3:$HA$5011,"="&amp;$A18))</f>
        <v/>
      </c>
      <c r="GG18" s="12">
        <f>IF(COUNTIFS(cmoney!GI$3:GI$5011,$B18,cmoney!$HA$3:$HA$5011,"="&amp;$A18)=0,"",AVERAGEIFS(cmoney!GI$3:GI$5011,cmoney!GI$3:GI$5011,$B18,cmoney!$HA$3:$HA$5011,"="&amp;$A18))</f>
        <v>-2.5954459349593488</v>
      </c>
      <c r="GH18" s="12" t="str">
        <f>IF(COUNTIFS(cmoney!GJ$3:GJ$5011,$B18,cmoney!$HA$3:$HA$5011,"="&amp;$A18)=0,"",AVERAGEIFS(cmoney!GJ$3:GJ$5011,cmoney!GJ$3:GJ$5011,$B18,cmoney!$HA$3:$HA$5011,"="&amp;$A18))</f>
        <v/>
      </c>
      <c r="GI18" s="12" t="str">
        <f>IF(COUNTIFS(cmoney!GK$3:GK$5011,$B18,cmoney!$HA$3:$HA$5011,"="&amp;$A18)=0,"",AVERAGEIFS(cmoney!GK$3:GK$5011,cmoney!GK$3:GK$5011,$B18,cmoney!$HA$3:$HA$5011,"="&amp;$A18))</f>
        <v/>
      </c>
      <c r="GJ18" s="12" t="str">
        <f>IF(COUNTIFS(cmoney!GL$3:GL$5011,$B18,cmoney!$HA$3:$HA$5011,"="&amp;$A18)=0,"",AVERAGEIFS(cmoney!GL$3:GL$5011,cmoney!GL$3:GL$5011,$B18,cmoney!$HA$3:$HA$5011,"="&amp;$A18))</f>
        <v/>
      </c>
      <c r="GK18" s="12" t="str">
        <f>IF(COUNTIFS(cmoney!GM$3:GM$5011,$B18,cmoney!$HA$3:$HA$5011,"="&amp;$A18)=0,"",AVERAGEIFS(cmoney!GM$3:GM$5011,cmoney!GM$3:GM$5011,$B18,cmoney!$HA$3:$HA$5011,"="&amp;$A18))</f>
        <v/>
      </c>
      <c r="GL18" s="12" t="str">
        <f>IF(COUNTIFS(cmoney!GN$3:GN$5011,$B18,cmoney!$HA$3:$HA$5011,"="&amp;$A18)=0,"",AVERAGEIFS(cmoney!GN$3:GN$5011,cmoney!GN$3:GN$5011,$B18,cmoney!$HA$3:$HA$5011,"="&amp;$A18))</f>
        <v/>
      </c>
      <c r="GM18" s="12" t="str">
        <f>IF(COUNTIFS(cmoney!GO$3:GO$5011,$B18,cmoney!$HA$3:$HA$5011,"="&amp;$A18)=0,"",AVERAGEIFS(cmoney!GO$3:GO$5011,cmoney!GO$3:GO$5011,$B18,cmoney!$HA$3:$HA$5011,"="&amp;$A18))</f>
        <v/>
      </c>
      <c r="GN18" s="12" t="str">
        <f>IF(COUNTIFS(cmoney!GP$3:GP$5011,$B18,cmoney!$HA$3:$HA$5011,"="&amp;$A18)=0,"",AVERAGEIFS(cmoney!GP$3:GP$5011,cmoney!GP$3:GP$5011,$B18,cmoney!$HA$3:$HA$5011,"="&amp;$A18))</f>
        <v/>
      </c>
      <c r="GO18" s="12" t="str">
        <f>IF(COUNTIFS(cmoney!GQ$3:GQ$5011,$B18,cmoney!$HA$3:$HA$5011,"="&amp;$A18)=0,"",AVERAGEIFS(cmoney!GQ$3:GQ$5011,cmoney!GQ$3:GQ$5011,$B18,cmoney!$HA$3:$HA$5011,"="&amp;$A18))</f>
        <v/>
      </c>
      <c r="GP18" s="12" t="str">
        <f>IF(COUNTIFS(cmoney!GR$3:GR$5011,$B18,cmoney!$HA$3:$HA$5011,"="&amp;$A18)=0,"",AVERAGEIFS(cmoney!GR$3:GR$5011,cmoney!GR$3:GR$5011,$B18,cmoney!$HA$3:$HA$5011,"="&amp;$A18))</f>
        <v/>
      </c>
      <c r="GQ18" s="12" t="str">
        <f>IF(COUNTIFS(cmoney!GS$3:GS$5011,$B18,cmoney!$HA$3:$HA$5011,"="&amp;$A18)=0,"",AVERAGEIFS(cmoney!GS$3:GS$5011,cmoney!GS$3:GS$5011,$B18,cmoney!$HA$3:$HA$5011,"="&amp;$A18))</f>
        <v/>
      </c>
      <c r="GR18" s="12" t="str">
        <f>IF(COUNTIFS(cmoney!GT$3:GT$5011,$B18,cmoney!$HA$3:$HA$5011,"="&amp;$A18)=0,"",AVERAGEIFS(cmoney!GT$3:GT$5011,cmoney!GT$3:GT$5011,$B18,cmoney!$HA$3:$HA$5011,"="&amp;$A18))</f>
        <v/>
      </c>
      <c r="GS18" s="12" t="str">
        <f>IF(COUNTIFS(cmoney!GU$3:GU$5011,$B18,cmoney!$HA$3:$HA$5011,"="&amp;$A18)=0,"",AVERAGEIFS(cmoney!GU$3:GU$5011,cmoney!GU$3:GU$5011,$B18,cmoney!$HA$3:$HA$5011,"="&amp;$A18))</f>
        <v/>
      </c>
      <c r="GT18" s="12" t="str">
        <f>IF(COUNTIFS(cmoney!GV$3:GV$5011,$B18,cmoney!$HA$3:$HA$5011,"="&amp;$A18)=0,"",AVERAGEIFS(cmoney!GV$3:GV$5011,cmoney!GV$3:GV$5011,$B18,cmoney!$HA$3:$HA$5011,"="&amp;$A18))</f>
        <v/>
      </c>
    </row>
    <row r="19" spans="1:202">
      <c r="A19" s="9">
        <v>2017</v>
      </c>
      <c r="B19" s="10" t="s">
        <v>686</v>
      </c>
      <c r="C19" s="10" t="s">
        <v>1239</v>
      </c>
      <c r="D19" s="15">
        <f>IF(COUNTIFS(cmoney!F$3:F$5011,$B19,cmoney!$HA$3:$HA$5011,"="&amp;$A19)=0,"",COUNTIFS(cmoney!F$3:F$5011,$B19,cmoney!$HA$3:$HA$5011,"="&amp;$A19))</f>
        <v>192</v>
      </c>
      <c r="E19" s="15">
        <f>IF(COUNTIFS(cmoney!G$3:G$5011,$B19,cmoney!$HA$3:$HA$5011,"="&amp;$A19)=0,"",COUNTIFS(cmoney!G$3:G$5011,$B19,cmoney!$HA$3:$HA$5011,"="&amp;$A19))</f>
        <v>246</v>
      </c>
      <c r="F19" s="15">
        <f>IF(COUNTIFS(cmoney!H$3:H$5011,$B19,cmoney!$HA$3:$HA$5011,"="&amp;$A19)=0,"",COUNTIFS(cmoney!H$3:H$5011,$B19,cmoney!$HA$3:$HA$5011,"="&amp;$A19))</f>
        <v>201</v>
      </c>
      <c r="G19" s="15">
        <f>IF(COUNTIFS(cmoney!I$3:I$5011,$B19,cmoney!$HA$3:$HA$5011,"="&amp;$A19)=0,"",COUNTIFS(cmoney!I$3:I$5011,$B19,cmoney!$HA$3:$HA$5011,"="&amp;$A19))</f>
        <v>239</v>
      </c>
      <c r="H19" s="15">
        <f>IF(COUNTIFS(cmoney!J$3:J$5011,$B19,cmoney!$HA$3:$HA$5011,"="&amp;$A19)=0,"",COUNTIFS(cmoney!J$3:J$5011,$B19,cmoney!$HA$3:$HA$5011,"="&amp;$A19))</f>
        <v>248</v>
      </c>
      <c r="I19" s="15">
        <f>IF(COUNTIFS(cmoney!K$3:K$5011,$B19,cmoney!$HA$3:$HA$5011,"="&amp;$A19)=0,"",COUNTIFS(cmoney!K$3:K$5011,$B19,cmoney!$HA$3:$HA$5011,"="&amp;$A19))</f>
        <v>231</v>
      </c>
      <c r="J19" s="15">
        <f>IF(COUNTIFS(cmoney!L$3:L$5011,$B19,cmoney!$HA$3:$HA$5011,"="&amp;$A19)=0,"",COUNTIFS(cmoney!L$3:L$5011,$B19,cmoney!$HA$3:$HA$5011,"="&amp;$A19))</f>
        <v>150</v>
      </c>
      <c r="K19" s="15">
        <f>IF(COUNTIFS(cmoney!M$3:M$5011,$B19,cmoney!$HA$3:$HA$5011,"="&amp;$A19)=0,"",COUNTIFS(cmoney!M$3:M$5011,$B19,cmoney!$HA$3:$HA$5011,"="&amp;$A19))</f>
        <v>234</v>
      </c>
      <c r="L19" s="15">
        <f>IF(COUNTIFS(cmoney!N$3:N$5011,$B19,cmoney!$HA$3:$HA$5011,"="&amp;$A19)=0,"",COUNTIFS(cmoney!N$3:N$5011,$B19,cmoney!$HA$3:$HA$5011,"="&amp;$A19))</f>
        <v>235</v>
      </c>
      <c r="M19" s="15">
        <f>IF(COUNTIFS(cmoney!O$3:O$5011,$B19,cmoney!$HA$3:$HA$5011,"="&amp;$A19)=0,"",COUNTIFS(cmoney!O$3:O$5011,$B19,cmoney!$HA$3:$HA$5011,"="&amp;$A19))</f>
        <v>244</v>
      </c>
      <c r="N19" s="15">
        <f>IF(COUNTIFS(cmoney!P$3:P$5011,$B19,cmoney!$HA$3:$HA$5011,"="&amp;$A19)=0,"",COUNTIFS(cmoney!P$3:P$5011,$B19,cmoney!$HA$3:$HA$5011,"="&amp;$A19))</f>
        <v>216</v>
      </c>
      <c r="O19" s="15">
        <f>IF(COUNTIFS(cmoney!Q$3:Q$5011,$B19,cmoney!$HA$3:$HA$5011,"="&amp;$A19)=0,"",COUNTIFS(cmoney!Q$3:Q$5011,$B19,cmoney!$HA$3:$HA$5011,"="&amp;$A19))</f>
        <v>219</v>
      </c>
      <c r="P19" s="15">
        <f>IF(COUNTIFS(cmoney!R$3:R$5011,$B19,cmoney!$HA$3:$HA$5011,"="&amp;$A19)=0,"",COUNTIFS(cmoney!R$3:R$5011,$B19,cmoney!$HA$3:$HA$5011,"="&amp;$A19))</f>
        <v>220</v>
      </c>
      <c r="Q19" s="15">
        <f>IF(COUNTIFS(cmoney!S$3:S$5011,$B19,cmoney!$HA$3:$HA$5011,"="&amp;$A19)=0,"",COUNTIFS(cmoney!S$3:S$5011,$B19,cmoney!$HA$3:$HA$5011,"="&amp;$A19))</f>
        <v>234</v>
      </c>
      <c r="R19" s="15">
        <f>IF(COUNTIFS(cmoney!T$3:T$5011,$B19,cmoney!$HA$3:$HA$5011,"="&amp;$A19)=0,"",COUNTIFS(cmoney!T$3:T$5011,$B19,cmoney!$HA$3:$HA$5011,"="&amp;$A19))</f>
        <v>201</v>
      </c>
      <c r="S19" s="15">
        <f>IF(COUNTIFS(cmoney!U$3:U$5011,$B19,cmoney!$HA$3:$HA$5011,"="&amp;$A19)=0,"",COUNTIFS(cmoney!U$3:U$5011,$B19,cmoney!$HA$3:$HA$5011,"="&amp;$A19))</f>
        <v>154</v>
      </c>
      <c r="T19" s="15">
        <f>IF(COUNTIFS(cmoney!V$3:V$5011,$B19,cmoney!$HA$3:$HA$5011,"="&amp;$A19)=0,"",COUNTIFS(cmoney!V$3:V$5011,$B19,cmoney!$HA$3:$HA$5011,"="&amp;$A19))</f>
        <v>224</v>
      </c>
      <c r="U19" s="15">
        <f>IF(COUNTIFS(cmoney!W$3:W$5011,$B19,cmoney!$HA$3:$HA$5011,"="&amp;$A19)=0,"",COUNTIFS(cmoney!W$3:W$5011,$B19,cmoney!$HA$3:$HA$5011,"="&amp;$A19))</f>
        <v>159</v>
      </c>
      <c r="V19" s="15">
        <f>IF(COUNTIFS(cmoney!X$3:X$5011,$B19,cmoney!$HA$3:$HA$5011,"="&amp;$A19)=0,"",COUNTIFS(cmoney!X$3:X$5011,$B19,cmoney!$HA$3:$HA$5011,"="&amp;$A19))</f>
        <v>151</v>
      </c>
      <c r="W19" s="15">
        <f>IF(COUNTIFS(cmoney!Y$3:Y$5011,$B19,cmoney!$HA$3:$HA$5011,"="&amp;$A19)=0,"",COUNTIFS(cmoney!Y$3:Y$5011,$B19,cmoney!$HA$3:$HA$5011,"="&amp;$A19))</f>
        <v>194</v>
      </c>
      <c r="X19" s="15">
        <f>IF(COUNTIFS(cmoney!Z$3:Z$5011,$B19,cmoney!$HA$3:$HA$5011,"="&amp;$A19)=0,"",COUNTIFS(cmoney!Z$3:Z$5011,$B19,cmoney!$HA$3:$HA$5011,"="&amp;$A19))</f>
        <v>122</v>
      </c>
      <c r="Y19" s="15">
        <f>IF(COUNTIFS(cmoney!AA$3:AA$5011,$B19,cmoney!$HA$3:$HA$5011,"="&amp;$A19)=0,"",COUNTIFS(cmoney!AA$3:AA$5011,$B19,cmoney!$HA$3:$HA$5011,"="&amp;$A19))</f>
        <v>131</v>
      </c>
      <c r="Z19" s="15">
        <f>IF(COUNTIFS(cmoney!AB$3:AB$5011,$B19,cmoney!$HA$3:$HA$5011,"="&amp;$A19)=0,"",COUNTIFS(cmoney!AB$3:AB$5011,$B19,cmoney!$HA$3:$HA$5011,"="&amp;$A19))</f>
        <v>151</v>
      </c>
      <c r="AA19" s="15">
        <f>IF(COUNTIFS(cmoney!AC$3:AC$5011,$B19,cmoney!$HA$3:$HA$5011,"="&amp;$A19)=0,"",COUNTIFS(cmoney!AC$3:AC$5011,$B19,cmoney!$HA$3:$HA$5011,"="&amp;$A19))</f>
        <v>147</v>
      </c>
      <c r="AB19" s="15">
        <f>IF(COUNTIFS(cmoney!AD$3:AD$5011,$B19,cmoney!$HA$3:$HA$5011,"="&amp;$A19)=0,"",COUNTIFS(cmoney!AD$3:AD$5011,$B19,cmoney!$HA$3:$HA$5011,"="&amp;$A19))</f>
        <v>120</v>
      </c>
      <c r="AC19" s="15">
        <f>IF(COUNTIFS(cmoney!AE$3:AE$5011,$B19,cmoney!$HA$3:$HA$5011,"="&amp;$A19)=0,"",COUNTIFS(cmoney!AE$3:AE$5011,$B19,cmoney!$HA$3:$HA$5011,"="&amp;$A19))</f>
        <v>23</v>
      </c>
      <c r="AD19" s="15">
        <f>IF(COUNTIFS(cmoney!AF$3:AF$5011,$B19,cmoney!$HA$3:$HA$5011,"="&amp;$A19)=0,"",COUNTIFS(cmoney!AF$3:AF$5011,$B19,cmoney!$HA$3:$HA$5011,"="&amp;$A19))</f>
        <v>127</v>
      </c>
      <c r="AE19" s="15">
        <f>IF(COUNTIFS(cmoney!AG$3:AG$5011,$B19,cmoney!$HA$3:$HA$5011,"="&amp;$A19)=0,"",COUNTIFS(cmoney!AG$3:AG$5011,$B19,cmoney!$HA$3:$HA$5011,"="&amp;$A19))</f>
        <v>177</v>
      </c>
      <c r="AF19" s="15">
        <f>IF(COUNTIFS(cmoney!AH$3:AH$5011,$B19,cmoney!$HA$3:$HA$5011,"="&amp;$A19)=0,"",COUNTIFS(cmoney!AH$3:AH$5011,$B19,cmoney!$HA$3:$HA$5011,"="&amp;$A19))</f>
        <v>221</v>
      </c>
      <c r="AG19" s="15">
        <f>IF(COUNTIFS(cmoney!AI$3:AI$5011,$B19,cmoney!$HA$3:$HA$5011,"="&amp;$A19)=0,"",COUNTIFS(cmoney!AI$3:AI$5011,$B19,cmoney!$HA$3:$HA$5011,"="&amp;$A19))</f>
        <v>173</v>
      </c>
      <c r="AH19" s="15">
        <f>IF(COUNTIFS(cmoney!AJ$3:AJ$5011,$B19,cmoney!$HA$3:$HA$5011,"="&amp;$A19)=0,"",COUNTIFS(cmoney!AJ$3:AJ$5011,$B19,cmoney!$HA$3:$HA$5011,"="&amp;$A19))</f>
        <v>164</v>
      </c>
      <c r="AI19" s="15">
        <f>IF(COUNTIFS(cmoney!AK$3:AK$5011,$B19,cmoney!$HA$3:$HA$5011,"="&amp;$A19)=0,"",COUNTIFS(cmoney!AK$3:AK$5011,$B19,cmoney!$HA$3:$HA$5011,"="&amp;$A19))</f>
        <v>140</v>
      </c>
      <c r="AJ19" s="15">
        <f>IF(COUNTIFS(cmoney!AL$3:AL$5011,$B19,cmoney!$HA$3:$HA$5011,"="&amp;$A19)=0,"",COUNTIFS(cmoney!AL$3:AL$5011,$B19,cmoney!$HA$3:$HA$5011,"="&amp;$A19))</f>
        <v>199</v>
      </c>
      <c r="AK19" s="15">
        <f>IF(COUNTIFS(cmoney!AM$3:AM$5011,$B19,cmoney!$HA$3:$HA$5011,"="&amp;$A19)=0,"",COUNTIFS(cmoney!AM$3:AM$5011,$B19,cmoney!$HA$3:$HA$5011,"="&amp;$A19))</f>
        <v>167</v>
      </c>
      <c r="AL19" s="15">
        <f>IF(COUNTIFS(cmoney!AN$3:AN$5011,$B19,cmoney!$HA$3:$HA$5011,"="&amp;$A19)=0,"",COUNTIFS(cmoney!AN$3:AN$5011,$B19,cmoney!$HA$3:$HA$5011,"="&amp;$A19))</f>
        <v>207</v>
      </c>
      <c r="AM19" s="15">
        <f>IF(COUNTIFS(cmoney!AO$3:AO$5011,$B19,cmoney!$HA$3:$HA$5011,"="&amp;$A19)=0,"",COUNTIFS(cmoney!AO$3:AO$5011,$B19,cmoney!$HA$3:$HA$5011,"="&amp;$A19))</f>
        <v>182</v>
      </c>
      <c r="AN19" s="15">
        <f>IF(COUNTIFS(cmoney!AP$3:AP$5011,$B19,cmoney!$HA$3:$HA$5011,"="&amp;$A19)=0,"",COUNTIFS(cmoney!AP$3:AP$5011,$B19,cmoney!$HA$3:$HA$5011,"="&amp;$A19))</f>
        <v>205</v>
      </c>
      <c r="AO19" s="15">
        <f>IF(COUNTIFS(cmoney!AQ$3:AQ$5011,$B19,cmoney!$HA$3:$HA$5011,"="&amp;$A19)=0,"",COUNTIFS(cmoney!AQ$3:AQ$5011,$B19,cmoney!$HA$3:$HA$5011,"="&amp;$A19))</f>
        <v>141</v>
      </c>
      <c r="AP19" s="15">
        <f>IF(COUNTIFS(cmoney!AR$3:AR$5011,$B19,cmoney!$HA$3:$HA$5011,"="&amp;$A19)=0,"",COUNTIFS(cmoney!AR$3:AR$5011,$B19,cmoney!$HA$3:$HA$5011,"="&amp;$A19))</f>
        <v>218</v>
      </c>
      <c r="AQ19" s="15">
        <f>IF(COUNTIFS(cmoney!AS$3:AS$5011,$B19,cmoney!$HA$3:$HA$5011,"="&amp;$A19)=0,"",COUNTIFS(cmoney!AS$3:AS$5011,$B19,cmoney!$HA$3:$HA$5011,"="&amp;$A19))</f>
        <v>226</v>
      </c>
      <c r="AR19" s="15">
        <f>IF(COUNTIFS(cmoney!AT$3:AT$5011,$B19,cmoney!$HA$3:$HA$5011,"="&amp;$A19)=0,"",COUNTIFS(cmoney!AT$3:AT$5011,$B19,cmoney!$HA$3:$HA$5011,"="&amp;$A19))</f>
        <v>174</v>
      </c>
      <c r="AS19" s="15">
        <f>IF(COUNTIFS(cmoney!AU$3:AU$5011,$B19,cmoney!$HA$3:$HA$5011,"="&amp;$A19)=0,"",COUNTIFS(cmoney!AU$3:AU$5011,$B19,cmoney!$HA$3:$HA$5011,"="&amp;$A19))</f>
        <v>163</v>
      </c>
      <c r="AT19" s="15">
        <f>IF(COUNTIFS(cmoney!AV$3:AV$5011,$B19,cmoney!$HA$3:$HA$5011,"="&amp;$A19)=0,"",COUNTIFS(cmoney!AV$3:AV$5011,$B19,cmoney!$HA$3:$HA$5011,"="&amp;$A19))</f>
        <v>186</v>
      </c>
      <c r="AU19" s="15">
        <f>IF(COUNTIFS(cmoney!AW$3:AW$5011,$B19,cmoney!$HA$3:$HA$5011,"="&amp;$A19)=0,"",COUNTIFS(cmoney!AW$3:AW$5011,$B19,cmoney!$HA$3:$HA$5011,"="&amp;$A19))</f>
        <v>222</v>
      </c>
      <c r="AV19" s="15">
        <f>IF(COUNTIFS(cmoney!AX$3:AX$5011,$B19,cmoney!$HA$3:$HA$5011,"="&amp;$A19)=0,"",COUNTIFS(cmoney!AX$3:AX$5011,$B19,cmoney!$HA$3:$HA$5011,"="&amp;$A19))</f>
        <v>113</v>
      </c>
      <c r="AW19" s="15">
        <f>IF(COUNTIFS(cmoney!AY$3:AY$5011,$B19,cmoney!$HA$3:$HA$5011,"="&amp;$A19)=0,"",COUNTIFS(cmoney!AY$3:AY$5011,$B19,cmoney!$HA$3:$HA$5011,"="&amp;$A19))</f>
        <v>203</v>
      </c>
      <c r="AX19" s="15">
        <f>IF(COUNTIFS(cmoney!AZ$3:AZ$5011,$B19,cmoney!$HA$3:$HA$5011,"="&amp;$A19)=0,"",COUNTIFS(cmoney!AZ$3:AZ$5011,$B19,cmoney!$HA$3:$HA$5011,"="&amp;$A19))</f>
        <v>224</v>
      </c>
      <c r="AY19" s="15">
        <f>IF(COUNTIFS(cmoney!BA$3:BA$5011,$B19,cmoney!$HA$3:$HA$5011,"="&amp;$A19)=0,"",COUNTIFS(cmoney!BA$3:BA$5011,$B19,cmoney!$HA$3:$HA$5011,"="&amp;$A19))</f>
        <v>45</v>
      </c>
      <c r="AZ19" s="15">
        <f>IF(COUNTIFS(cmoney!BB$3:BB$5011,$B19,cmoney!$HA$3:$HA$5011,"="&amp;$A19)=0,"",COUNTIFS(cmoney!BB$3:BB$5011,$B19,cmoney!$HA$3:$HA$5011,"="&amp;$A19))</f>
        <v>186</v>
      </c>
      <c r="BA19" s="15">
        <f>IF(COUNTIFS(cmoney!BC$3:BC$5011,$B19,cmoney!$HA$3:$HA$5011,"="&amp;$A19)=0,"",COUNTIFS(cmoney!BC$3:BC$5011,$B19,cmoney!$HA$3:$HA$5011,"="&amp;$A19))</f>
        <v>205</v>
      </c>
      <c r="BB19" s="15">
        <f>IF(COUNTIFS(cmoney!BD$3:BD$5011,$B19,cmoney!$HA$3:$HA$5011,"="&amp;$A19)=0,"",COUNTIFS(cmoney!BD$3:BD$5011,$B19,cmoney!$HA$3:$HA$5011,"="&amp;$A19))</f>
        <v>119</v>
      </c>
      <c r="BC19" s="15">
        <f>IF(COUNTIFS(cmoney!BE$3:BE$5011,$B19,cmoney!$HA$3:$HA$5011,"="&amp;$A19)=0,"",COUNTIFS(cmoney!BE$3:BE$5011,$B19,cmoney!$HA$3:$HA$5011,"="&amp;$A19))</f>
        <v>238</v>
      </c>
      <c r="BD19" s="15">
        <f>IF(COUNTIFS(cmoney!BF$3:BF$5011,$B19,cmoney!$HA$3:$HA$5011,"="&amp;$A19)=0,"",COUNTIFS(cmoney!BF$3:BF$5011,$B19,cmoney!$HA$3:$HA$5011,"="&amp;$A19))</f>
        <v>207</v>
      </c>
      <c r="BE19" s="15">
        <f>IF(COUNTIFS(cmoney!BG$3:BG$5011,$B19,cmoney!$HA$3:$HA$5011,"="&amp;$A19)=0,"",COUNTIFS(cmoney!BG$3:BG$5011,$B19,cmoney!$HA$3:$HA$5011,"="&amp;$A19))</f>
        <v>186</v>
      </c>
      <c r="BF19" s="15">
        <f>IF(COUNTIFS(cmoney!BH$3:BH$5011,$B19,cmoney!$HA$3:$HA$5011,"="&amp;$A19)=0,"",COUNTIFS(cmoney!BH$3:BH$5011,$B19,cmoney!$HA$3:$HA$5011,"="&amp;$A19))</f>
        <v>94</v>
      </c>
      <c r="BG19" s="15">
        <f>IF(COUNTIFS(cmoney!BI$3:BI$5011,$B19,cmoney!$HA$3:$HA$5011,"="&amp;$A19)=0,"",COUNTIFS(cmoney!BI$3:BI$5011,$B19,cmoney!$HA$3:$HA$5011,"="&amp;$A19))</f>
        <v>175</v>
      </c>
      <c r="BH19" s="15">
        <f>IF(COUNTIFS(cmoney!BJ$3:BJ$5011,$B19,cmoney!$HA$3:$HA$5011,"="&amp;$A19)=0,"",COUNTIFS(cmoney!BJ$3:BJ$5011,$B19,cmoney!$HA$3:$HA$5011,"="&amp;$A19))</f>
        <v>196</v>
      </c>
      <c r="BI19" s="15">
        <f>IF(COUNTIFS(cmoney!BK$3:BK$5011,$B19,cmoney!$HA$3:$HA$5011,"="&amp;$A19)=0,"",COUNTIFS(cmoney!BK$3:BK$5011,$B19,cmoney!$HA$3:$HA$5011,"="&amp;$A19))</f>
        <v>241</v>
      </c>
      <c r="BJ19" s="15">
        <f>IF(COUNTIFS(cmoney!BL$3:BL$5011,$B19,cmoney!$HA$3:$HA$5011,"="&amp;$A19)=0,"",COUNTIFS(cmoney!BL$3:BL$5011,$B19,cmoney!$HA$3:$HA$5011,"="&amp;$A19))</f>
        <v>43</v>
      </c>
      <c r="BK19" s="15">
        <f>IF(COUNTIFS(cmoney!BM$3:BM$5011,$B19,cmoney!$HA$3:$HA$5011,"="&amp;$A19)=0,"",COUNTIFS(cmoney!BM$3:BM$5011,$B19,cmoney!$HA$3:$HA$5011,"="&amp;$A19))</f>
        <v>91</v>
      </c>
      <c r="BL19" s="15">
        <f>IF(COUNTIFS(cmoney!BN$3:BN$5011,$B19,cmoney!$HA$3:$HA$5011,"="&amp;$A19)=0,"",COUNTIFS(cmoney!BN$3:BN$5011,$B19,cmoney!$HA$3:$HA$5011,"="&amp;$A19))</f>
        <v>173</v>
      </c>
      <c r="BM19" s="15">
        <f>IF(COUNTIFS(cmoney!BO$3:BO$5011,$B19,cmoney!$HA$3:$HA$5011,"="&amp;$A19)=0,"",COUNTIFS(cmoney!BO$3:BO$5011,$B19,cmoney!$HA$3:$HA$5011,"="&amp;$A19))</f>
        <v>115</v>
      </c>
      <c r="BN19" s="15">
        <f>IF(COUNTIFS(cmoney!BP$3:BP$5011,$B19,cmoney!$HA$3:$HA$5011,"="&amp;$A19)=0,"",COUNTIFS(cmoney!BP$3:BP$5011,$B19,cmoney!$HA$3:$HA$5011,"="&amp;$A19))</f>
        <v>131</v>
      </c>
      <c r="BO19" s="15">
        <f>IF(COUNTIFS(cmoney!BQ$3:BQ$5011,$B19,cmoney!$HA$3:$HA$5011,"="&amp;$A19)=0,"",COUNTIFS(cmoney!BQ$3:BQ$5011,$B19,cmoney!$HA$3:$HA$5011,"="&amp;$A19))</f>
        <v>118</v>
      </c>
      <c r="BP19" s="15">
        <f>IF(COUNTIFS(cmoney!BR$3:BR$5011,$B19,cmoney!$HA$3:$HA$5011,"="&amp;$A19)=0,"",COUNTIFS(cmoney!BR$3:BR$5011,$B19,cmoney!$HA$3:$HA$5011,"="&amp;$A19))</f>
        <v>155</v>
      </c>
      <c r="BQ19" s="15">
        <f>IF(COUNTIFS(cmoney!BS$3:BS$5011,$B19,cmoney!$HA$3:$HA$5011,"="&amp;$A19)=0,"",COUNTIFS(cmoney!BS$3:BS$5011,$B19,cmoney!$HA$3:$HA$5011,"="&amp;$A19))</f>
        <v>221</v>
      </c>
      <c r="BR19" s="15">
        <f>IF(COUNTIFS(cmoney!BT$3:BT$5011,$B19,cmoney!$HA$3:$HA$5011,"="&amp;$A19)=0,"",COUNTIFS(cmoney!BT$3:BT$5011,$B19,cmoney!$HA$3:$HA$5011,"="&amp;$A19))</f>
        <v>90</v>
      </c>
      <c r="BS19" s="15">
        <f>IF(COUNTIFS(cmoney!BU$3:BU$5011,$B19,cmoney!$HA$3:$HA$5011,"="&amp;$A19)=0,"",COUNTIFS(cmoney!BU$3:BU$5011,$B19,cmoney!$HA$3:$HA$5011,"="&amp;$A19))</f>
        <v>65</v>
      </c>
      <c r="BT19" s="15">
        <f>IF(COUNTIFS(cmoney!BV$3:BV$5011,$B19,cmoney!$HA$3:$HA$5011,"="&amp;$A19)=0,"",COUNTIFS(cmoney!BV$3:BV$5011,$B19,cmoney!$HA$3:$HA$5011,"="&amp;$A19))</f>
        <v>177</v>
      </c>
      <c r="BU19" s="15">
        <f>IF(COUNTIFS(cmoney!BW$3:BW$5011,$B19,cmoney!$HA$3:$HA$5011,"="&amp;$A19)=0,"",COUNTIFS(cmoney!BW$3:BW$5011,$B19,cmoney!$HA$3:$HA$5011,"="&amp;$A19))</f>
        <v>115</v>
      </c>
      <c r="BV19" s="15">
        <f>IF(COUNTIFS(cmoney!BX$3:BX$5011,$B19,cmoney!$HA$3:$HA$5011,"="&amp;$A19)=0,"",COUNTIFS(cmoney!BX$3:BX$5011,$B19,cmoney!$HA$3:$HA$5011,"="&amp;$A19))</f>
        <v>167</v>
      </c>
      <c r="BW19" s="15">
        <f>IF(COUNTIFS(cmoney!BY$3:BY$5011,$B19,cmoney!$HA$3:$HA$5011,"="&amp;$A19)=0,"",COUNTIFS(cmoney!BY$3:BY$5011,$B19,cmoney!$HA$3:$HA$5011,"="&amp;$A19))</f>
        <v>186</v>
      </c>
      <c r="BX19" s="15">
        <f>IF(COUNTIFS(cmoney!BZ$3:BZ$5011,$B19,cmoney!$HA$3:$HA$5011,"="&amp;$A19)=0,"",COUNTIFS(cmoney!BZ$3:BZ$5011,$B19,cmoney!$HA$3:$HA$5011,"="&amp;$A19))</f>
        <v>121</v>
      </c>
      <c r="BY19" s="15">
        <f>IF(COUNTIFS(cmoney!CA$3:CA$5011,$B19,cmoney!$HA$3:$HA$5011,"="&amp;$A19)=0,"",COUNTIFS(cmoney!CA$3:CA$5011,$B19,cmoney!$HA$3:$HA$5011,"="&amp;$A19))</f>
        <v>95</v>
      </c>
      <c r="BZ19" s="15">
        <f>IF(COUNTIFS(cmoney!CB$3:CB$5011,$B19,cmoney!$HA$3:$HA$5011,"="&amp;$A19)=0,"",COUNTIFS(cmoney!CB$3:CB$5011,$B19,cmoney!$HA$3:$HA$5011,"="&amp;$A19))</f>
        <v>188</v>
      </c>
      <c r="CA19" s="15">
        <f>IF(COUNTIFS(cmoney!CC$3:CC$5011,$B19,cmoney!$HA$3:$HA$5011,"="&amp;$A19)=0,"",COUNTIFS(cmoney!CC$3:CC$5011,$B19,cmoney!$HA$3:$HA$5011,"="&amp;$A19))</f>
        <v>164</v>
      </c>
      <c r="CB19" s="15">
        <f>IF(COUNTIFS(cmoney!CD$3:CD$5011,$B19,cmoney!$HA$3:$HA$5011,"="&amp;$A19)=0,"",COUNTIFS(cmoney!CD$3:CD$5011,$B19,cmoney!$HA$3:$HA$5011,"="&amp;$A19))</f>
        <v>83</v>
      </c>
      <c r="CC19" s="15">
        <f>IF(COUNTIFS(cmoney!CE$3:CE$5011,$B19,cmoney!$HA$3:$HA$5011,"="&amp;$A19)=0,"",COUNTIFS(cmoney!CE$3:CE$5011,$B19,cmoney!$HA$3:$HA$5011,"="&amp;$A19))</f>
        <v>101</v>
      </c>
      <c r="CD19" s="15">
        <f>IF(COUNTIFS(cmoney!CF$3:CF$5011,$B19,cmoney!$HA$3:$HA$5011,"="&amp;$A19)=0,"",COUNTIFS(cmoney!CF$3:CF$5011,$B19,cmoney!$HA$3:$HA$5011,"="&amp;$A19))</f>
        <v>134</v>
      </c>
      <c r="CE19" s="15">
        <f>IF(COUNTIFS(cmoney!CG$3:CG$5011,$B19,cmoney!$HA$3:$HA$5011,"="&amp;$A19)=0,"",COUNTIFS(cmoney!CG$3:CG$5011,$B19,cmoney!$HA$3:$HA$5011,"="&amp;$A19))</f>
        <v>157</v>
      </c>
      <c r="CF19" s="15">
        <f>IF(COUNTIFS(cmoney!CH$3:CH$5011,$B19,cmoney!$HA$3:$HA$5011,"="&amp;$A19)=0,"",COUNTIFS(cmoney!CH$3:CH$5011,$B19,cmoney!$HA$3:$HA$5011,"="&amp;$A19))</f>
        <v>129</v>
      </c>
      <c r="CG19" s="15">
        <f>IF(COUNTIFS(cmoney!CI$3:CI$5011,$B19,cmoney!$HA$3:$HA$5011,"="&amp;$A19)=0,"",COUNTIFS(cmoney!CI$3:CI$5011,$B19,cmoney!$HA$3:$HA$5011,"="&amp;$A19))</f>
        <v>168</v>
      </c>
      <c r="CH19" s="15">
        <f>IF(COUNTIFS(cmoney!CJ$3:CJ$5011,$B19,cmoney!$HA$3:$HA$5011,"="&amp;$A19)=0,"",COUNTIFS(cmoney!CJ$3:CJ$5011,$B19,cmoney!$HA$3:$HA$5011,"="&amp;$A19))</f>
        <v>140</v>
      </c>
      <c r="CI19" s="15">
        <f>IF(COUNTIFS(cmoney!CK$3:CK$5011,$B19,cmoney!$HA$3:$HA$5011,"="&amp;$A19)=0,"",COUNTIFS(cmoney!CK$3:CK$5011,$B19,cmoney!$HA$3:$HA$5011,"="&amp;$A19))</f>
        <v>111</v>
      </c>
      <c r="CJ19" s="15">
        <f>IF(COUNTIFS(cmoney!CL$3:CL$5011,$B19,cmoney!$HA$3:$HA$5011,"="&amp;$A19)=0,"",COUNTIFS(cmoney!CL$3:CL$5011,$B19,cmoney!$HA$3:$HA$5011,"="&amp;$A19))</f>
        <v>63</v>
      </c>
      <c r="CK19" s="15">
        <f>IF(COUNTIFS(cmoney!CM$3:CM$5011,$B19,cmoney!$HA$3:$HA$5011,"="&amp;$A19)=0,"",COUNTIFS(cmoney!CM$3:CM$5011,$B19,cmoney!$HA$3:$HA$5011,"="&amp;$A19))</f>
        <v>88</v>
      </c>
      <c r="CL19" s="15">
        <f>IF(COUNTIFS(cmoney!CN$3:CN$5011,$B19,cmoney!$HA$3:$HA$5011,"="&amp;$A19)=0,"",COUNTIFS(cmoney!CN$3:CN$5011,$B19,cmoney!$HA$3:$HA$5011,"="&amp;$A19))</f>
        <v>88</v>
      </c>
      <c r="CM19" s="15">
        <f>IF(COUNTIFS(cmoney!CO$3:CO$5011,$B19,cmoney!$HA$3:$HA$5011,"="&amp;$A19)=0,"",COUNTIFS(cmoney!CO$3:CO$5011,$B19,cmoney!$HA$3:$HA$5011,"="&amp;$A19))</f>
        <v>101</v>
      </c>
      <c r="CN19" s="15">
        <f>IF(COUNTIFS(cmoney!CP$3:CP$5011,$B19,cmoney!$HA$3:$HA$5011,"="&amp;$A19)=0,"",COUNTIFS(cmoney!CP$3:CP$5011,$B19,cmoney!$HA$3:$HA$5011,"="&amp;$A19))</f>
        <v>108</v>
      </c>
      <c r="CO19" s="15">
        <f>IF(COUNTIFS(cmoney!CQ$3:CQ$5011,$B19,cmoney!$HA$3:$HA$5011,"="&amp;$A19)=0,"",COUNTIFS(cmoney!CQ$3:CQ$5011,$B19,cmoney!$HA$3:$HA$5011,"="&amp;$A19))</f>
        <v>32</v>
      </c>
      <c r="CP19" s="15">
        <f>IF(COUNTIFS(cmoney!CR$3:CR$5011,$B19,cmoney!$HA$3:$HA$5011,"="&amp;$A19)=0,"",COUNTIFS(cmoney!CR$3:CR$5011,$B19,cmoney!$HA$3:$HA$5011,"="&amp;$A19))</f>
        <v>67</v>
      </c>
      <c r="CQ19" s="15">
        <f>IF(COUNTIFS(cmoney!CS$3:CS$5011,$B19,cmoney!$HA$3:$HA$5011,"="&amp;$A19)=0,"",COUNTIFS(cmoney!CS$3:CS$5011,$B19,cmoney!$HA$3:$HA$5011,"="&amp;$A19))</f>
        <v>66</v>
      </c>
      <c r="CR19" s="15">
        <f>IF(COUNTIFS(cmoney!CT$3:CT$5011,$B19,cmoney!$HA$3:$HA$5011,"="&amp;$A19)=0,"",COUNTIFS(cmoney!CT$3:CT$5011,$B19,cmoney!$HA$3:$HA$5011,"="&amp;$A19))</f>
        <v>45</v>
      </c>
      <c r="CS19" s="15">
        <f>IF(COUNTIFS(cmoney!CU$3:CU$5011,$B19,cmoney!$HA$3:$HA$5011,"="&amp;$A19)=0,"",COUNTIFS(cmoney!CU$3:CU$5011,$B19,cmoney!$HA$3:$HA$5011,"="&amp;$A19))</f>
        <v>65</v>
      </c>
      <c r="CT19" s="15">
        <f>IF(COUNTIFS(cmoney!CV$3:CV$5011,$B19,cmoney!$HA$3:$HA$5011,"="&amp;$A19)=0,"",COUNTIFS(cmoney!CV$3:CV$5011,$B19,cmoney!$HA$3:$HA$5011,"="&amp;$A19))</f>
        <v>42</v>
      </c>
      <c r="CU19" s="15">
        <f>IF(COUNTIFS(cmoney!CW$3:CW$5011,$B19,cmoney!$HA$3:$HA$5011,"="&amp;$A19)=0,"",COUNTIFS(cmoney!CW$3:CW$5011,$B19,cmoney!$HA$3:$HA$5011,"="&amp;$A19))</f>
        <v>99</v>
      </c>
      <c r="CV19" s="15">
        <f>IF(COUNTIFS(cmoney!CX$3:CX$5011,$B19,cmoney!$HA$3:$HA$5011,"="&amp;$A19)=0,"",COUNTIFS(cmoney!CX$3:CX$5011,$B19,cmoney!$HA$3:$HA$5011,"="&amp;$A19))</f>
        <v>9</v>
      </c>
      <c r="CW19" s="15">
        <f>IF(COUNTIFS(cmoney!CY$3:CY$5011,$B19,cmoney!$HA$3:$HA$5011,"="&amp;$A19)=0,"",COUNTIFS(cmoney!CY$3:CY$5011,$B19,cmoney!$HA$3:$HA$5011,"="&amp;$A19))</f>
        <v>30</v>
      </c>
      <c r="CX19" s="15">
        <f>IF(COUNTIFS(cmoney!CZ$3:CZ$5011,$B19,cmoney!$HA$3:$HA$5011,"="&amp;$A19)=0,"",COUNTIFS(cmoney!CZ$3:CZ$5011,$B19,cmoney!$HA$3:$HA$5011,"="&amp;$A19))</f>
        <v>44</v>
      </c>
      <c r="CY19" s="15">
        <f>IF(COUNTIFS(cmoney!DA$3:DA$5011,$B19,cmoney!$HA$3:$HA$5011,"="&amp;$A19)=0,"",COUNTIFS(cmoney!DA$3:DA$5011,$B19,cmoney!$HA$3:$HA$5011,"="&amp;$A19))</f>
        <v>8</v>
      </c>
      <c r="CZ19" s="15">
        <f>IF(COUNTIFS(cmoney!DB$3:DB$5011,$B19,cmoney!$HA$3:$HA$5011,"="&amp;$A19)=0,"",COUNTIFS(cmoney!DB$3:DB$5011,$B19,cmoney!$HA$3:$HA$5011,"="&amp;$A19))</f>
        <v>43</v>
      </c>
      <c r="DA19" s="15">
        <f>IF(COUNTIFS(cmoney!DC$3:DC$5011,$B19,cmoney!$HA$3:$HA$5011,"="&amp;$A19)=0,"",COUNTIFS(cmoney!DC$3:DC$5011,$B19,cmoney!$HA$3:$HA$5011,"="&amp;$A19))</f>
        <v>26</v>
      </c>
      <c r="DB19" s="15">
        <f>IF(COUNTIFS(cmoney!DD$3:DD$5011,$B19,cmoney!$HA$3:$HA$5011,"="&amp;$A19)=0,"",COUNTIFS(cmoney!DD$3:DD$5011,$B19,cmoney!$HA$3:$HA$5011,"="&amp;$A19))</f>
        <v>19</v>
      </c>
      <c r="DC19" s="15">
        <f>IF(COUNTIFS(cmoney!DE$3:DE$5011,$B19,cmoney!$HA$3:$HA$5011,"="&amp;$A19)=0,"",COUNTIFS(cmoney!DE$3:DE$5011,$B19,cmoney!$HA$3:$HA$5011,"="&amp;$A19))</f>
        <v>3</v>
      </c>
      <c r="DD19" s="15" t="str">
        <f>IF(COUNTIFS(cmoney!DF$3:DF$5011,$B19,cmoney!$HA$3:$HA$5011,"="&amp;$A19)=0,"",COUNTIFS(cmoney!DF$3:DF$5011,$B19,cmoney!$HA$3:$HA$5011,"="&amp;$A19))</f>
        <v/>
      </c>
      <c r="DE19" s="15" t="str">
        <f>IF(COUNTIFS(cmoney!DG$3:DG$5011,$B19,cmoney!$HA$3:$HA$5011,"="&amp;$A19)=0,"",COUNTIFS(cmoney!DG$3:DG$5011,$B19,cmoney!$HA$3:$HA$5011,"="&amp;$A19))</f>
        <v/>
      </c>
      <c r="DF19" s="15" t="str">
        <f>IF(COUNTIFS(cmoney!DH$3:DH$5011,$B19,cmoney!$HA$3:$HA$5011,"="&amp;$A19)=0,"",COUNTIFS(cmoney!DH$3:DH$5011,$B19,cmoney!$HA$3:$HA$5011,"="&amp;$A19))</f>
        <v/>
      </c>
      <c r="DG19" s="15" t="str">
        <f>IF(COUNTIFS(cmoney!DI$3:DI$5011,$B19,cmoney!$HA$3:$HA$5011,"="&amp;$A19)=0,"",COUNTIFS(cmoney!DI$3:DI$5011,$B19,cmoney!$HA$3:$HA$5011,"="&amp;$A19))</f>
        <v/>
      </c>
      <c r="DH19" s="15">
        <f>IF(COUNTIFS(cmoney!DJ$3:DJ$5011,$B19,cmoney!$HA$3:$HA$5011,"="&amp;$A19)=0,"",COUNTIFS(cmoney!DJ$3:DJ$5011,$B19,cmoney!$HA$3:$HA$5011,"="&amp;$A19))</f>
        <v>3</v>
      </c>
      <c r="DI19" s="15">
        <f>IF(COUNTIFS(cmoney!DK$3:DK$5011,$B19,cmoney!$HA$3:$HA$5011,"="&amp;$A19)=0,"",COUNTIFS(cmoney!DK$3:DK$5011,$B19,cmoney!$HA$3:$HA$5011,"="&amp;$A19))</f>
        <v>4</v>
      </c>
      <c r="DJ19" s="15">
        <f>IF(COUNTIFS(cmoney!DL$3:DL$5011,$B19,cmoney!$HA$3:$HA$5011,"="&amp;$A19)=0,"",COUNTIFS(cmoney!DL$3:DL$5011,$B19,cmoney!$HA$3:$HA$5011,"="&amp;$A19))</f>
        <v>2</v>
      </c>
      <c r="DK19" s="15" t="str">
        <f>IF(COUNTIFS(cmoney!DM$3:DM$5011,$B19,cmoney!$HA$3:$HA$5011,"="&amp;$A19)=0,"",COUNTIFS(cmoney!DM$3:DM$5011,$B19,cmoney!$HA$3:$HA$5011,"="&amp;$A19))</f>
        <v/>
      </c>
      <c r="DL19" s="15" t="str">
        <f>IF(COUNTIFS(cmoney!DN$3:DN$5011,$B19,cmoney!$HA$3:$HA$5011,"="&amp;$A19)=0,"",COUNTIFS(cmoney!DN$3:DN$5011,$B19,cmoney!$HA$3:$HA$5011,"="&amp;$A19))</f>
        <v/>
      </c>
      <c r="DM19" s="15" t="str">
        <f>IF(COUNTIFS(cmoney!DO$3:DO$5011,$B19,cmoney!$HA$3:$HA$5011,"="&amp;$A19)=0,"",COUNTIFS(cmoney!DO$3:DO$5011,$B19,cmoney!$HA$3:$HA$5011,"="&amp;$A19))</f>
        <v/>
      </c>
      <c r="DN19" s="15" t="str">
        <f>IF(COUNTIFS(cmoney!DP$3:DP$5011,$B19,cmoney!$HA$3:$HA$5011,"="&amp;$A19)=0,"",COUNTIFS(cmoney!DP$3:DP$5011,$B19,cmoney!$HA$3:$HA$5011,"="&amp;$A19))</f>
        <v/>
      </c>
      <c r="DO19" s="15" t="str">
        <f>IF(COUNTIFS(cmoney!DQ$3:DQ$5011,$B19,cmoney!$HA$3:$HA$5011,"="&amp;$A19)=0,"",COUNTIFS(cmoney!DQ$3:DQ$5011,$B19,cmoney!$HA$3:$HA$5011,"="&amp;$A19))</f>
        <v/>
      </c>
      <c r="DP19" s="15" t="str">
        <f>IF(COUNTIFS(cmoney!DR$3:DR$5011,$B19,cmoney!$HA$3:$HA$5011,"="&amp;$A19)=0,"",COUNTIFS(cmoney!DR$3:DR$5011,$B19,cmoney!$HA$3:$HA$5011,"="&amp;$A19))</f>
        <v/>
      </c>
      <c r="DQ19" s="15" t="str">
        <f>IF(COUNTIFS(cmoney!DS$3:DS$5011,$B19,cmoney!$HA$3:$HA$5011,"="&amp;$A19)=0,"",COUNTIFS(cmoney!DS$3:DS$5011,$B19,cmoney!$HA$3:$HA$5011,"="&amp;$A19))</f>
        <v/>
      </c>
      <c r="DR19" s="15" t="str">
        <f>IF(COUNTIFS(cmoney!DT$3:DT$5011,$B19,cmoney!$HA$3:$HA$5011,"="&amp;$A19)=0,"",COUNTIFS(cmoney!DT$3:DT$5011,$B19,cmoney!$HA$3:$HA$5011,"="&amp;$A19))</f>
        <v/>
      </c>
      <c r="DS19" s="15" t="str">
        <f>IF(COUNTIFS(cmoney!DU$3:DU$5011,$B19,cmoney!$HA$3:$HA$5011,"="&amp;$A19)=0,"",COUNTIFS(cmoney!DU$3:DU$5011,$B19,cmoney!$HA$3:$HA$5011,"="&amp;$A19))</f>
        <v/>
      </c>
      <c r="DT19" s="15" t="str">
        <f>IF(COUNTIFS(cmoney!DV$3:DV$5011,$B19,cmoney!$HA$3:$HA$5011,"="&amp;$A19)=0,"",COUNTIFS(cmoney!DV$3:DV$5011,$B19,cmoney!$HA$3:$HA$5011,"="&amp;$A19))</f>
        <v/>
      </c>
      <c r="DU19" s="15" t="str">
        <f>IF(COUNTIFS(cmoney!DW$3:DW$5011,$B19,cmoney!$HA$3:$HA$5011,"="&amp;$A19)=0,"",COUNTIFS(cmoney!DW$3:DW$5011,$B19,cmoney!$HA$3:$HA$5011,"="&amp;$A19))</f>
        <v/>
      </c>
      <c r="DV19" s="15" t="str">
        <f>IF(COUNTIFS(cmoney!DX$3:DX$5011,$B19,cmoney!$HA$3:$HA$5011,"="&amp;$A19)=0,"",COUNTIFS(cmoney!DX$3:DX$5011,$B19,cmoney!$HA$3:$HA$5011,"="&amp;$A19))</f>
        <v/>
      </c>
      <c r="DW19" s="15" t="str">
        <f>IF(COUNTIFS(cmoney!DY$3:DY$5011,$B19,cmoney!$HA$3:$HA$5011,"="&amp;$A19)=0,"",COUNTIFS(cmoney!DY$3:DY$5011,$B19,cmoney!$HA$3:$HA$5011,"="&amp;$A19))</f>
        <v/>
      </c>
      <c r="DX19" s="15" t="str">
        <f>IF(COUNTIFS(cmoney!DZ$3:DZ$5011,$B19,cmoney!$HA$3:$HA$5011,"="&amp;$A19)=0,"",COUNTIFS(cmoney!DZ$3:DZ$5011,$B19,cmoney!$HA$3:$HA$5011,"="&amp;$A19))</f>
        <v/>
      </c>
      <c r="DY19" s="15" t="str">
        <f>IF(COUNTIFS(cmoney!EA$3:EA$5011,$B19,cmoney!$HA$3:$HA$5011,"="&amp;$A19)=0,"",COUNTIFS(cmoney!EA$3:EA$5011,$B19,cmoney!$HA$3:$HA$5011,"="&amp;$A19))</f>
        <v/>
      </c>
      <c r="DZ19" s="15" t="str">
        <f>IF(COUNTIFS(cmoney!EB$3:EB$5011,$B19,cmoney!$HA$3:$HA$5011,"="&amp;$A19)=0,"",COUNTIFS(cmoney!EB$3:EB$5011,$B19,cmoney!$HA$3:$HA$5011,"="&amp;$A19))</f>
        <v/>
      </c>
      <c r="EA19" s="15" t="str">
        <f>IF(COUNTIFS(cmoney!EC$3:EC$5011,$B19,cmoney!$HA$3:$HA$5011,"="&amp;$A19)=0,"",COUNTIFS(cmoney!EC$3:EC$5011,$B19,cmoney!$HA$3:$HA$5011,"="&amp;$A19))</f>
        <v/>
      </c>
      <c r="EB19" s="15" t="str">
        <f>IF(COUNTIFS(cmoney!ED$3:ED$5011,$B19,cmoney!$HA$3:$HA$5011,"="&amp;$A19)=0,"",COUNTIFS(cmoney!ED$3:ED$5011,$B19,cmoney!$HA$3:$HA$5011,"="&amp;$A19))</f>
        <v/>
      </c>
      <c r="EC19" s="15" t="str">
        <f>IF(COUNTIFS(cmoney!EE$3:EE$5011,$B19,cmoney!$HA$3:$HA$5011,"="&amp;$A19)=0,"",COUNTIFS(cmoney!EE$3:EE$5011,$B19,cmoney!$HA$3:$HA$5011,"="&amp;$A19))</f>
        <v/>
      </c>
      <c r="ED19" s="15" t="str">
        <f>IF(COUNTIFS(cmoney!EF$3:EF$5011,$B19,cmoney!$HA$3:$HA$5011,"="&amp;$A19)=0,"",COUNTIFS(cmoney!EF$3:EF$5011,$B19,cmoney!$HA$3:$HA$5011,"="&amp;$A19))</f>
        <v/>
      </c>
      <c r="EE19" s="15" t="str">
        <f>IF(COUNTIFS(cmoney!EG$3:EG$5011,$B19,cmoney!$HA$3:$HA$5011,"="&amp;$A19)=0,"",COUNTIFS(cmoney!EG$3:EG$5011,$B19,cmoney!$HA$3:$HA$5011,"="&amp;$A19))</f>
        <v/>
      </c>
      <c r="EF19" s="15" t="str">
        <f>IF(COUNTIFS(cmoney!EH$3:EH$5011,$B19,cmoney!$HA$3:$HA$5011,"="&amp;$A19)=0,"",COUNTIFS(cmoney!EH$3:EH$5011,$B19,cmoney!$HA$3:$HA$5011,"="&amp;$A19))</f>
        <v/>
      </c>
      <c r="EG19" s="15" t="str">
        <f>IF(COUNTIFS(cmoney!EI$3:EI$5011,$B19,cmoney!$HA$3:$HA$5011,"="&amp;$A19)=0,"",COUNTIFS(cmoney!EI$3:EI$5011,$B19,cmoney!$HA$3:$HA$5011,"="&amp;$A19))</f>
        <v/>
      </c>
      <c r="EH19" s="15" t="str">
        <f>IF(COUNTIFS(cmoney!EJ$3:EJ$5011,$B19,cmoney!$HA$3:$HA$5011,"="&amp;$A19)=0,"",COUNTIFS(cmoney!EJ$3:EJ$5011,$B19,cmoney!$HA$3:$HA$5011,"="&amp;$A19))</f>
        <v/>
      </c>
      <c r="EI19" s="15" t="str">
        <f>IF(COUNTIFS(cmoney!EK$3:EK$5011,$B19,cmoney!$HA$3:$HA$5011,"="&amp;$A19)=0,"",COUNTIFS(cmoney!EK$3:EK$5011,$B19,cmoney!$HA$3:$HA$5011,"="&amp;$A19))</f>
        <v/>
      </c>
      <c r="EJ19" s="15" t="str">
        <f>IF(COUNTIFS(cmoney!EL$3:EL$5011,$B19,cmoney!$HA$3:$HA$5011,"="&amp;$A19)=0,"",COUNTIFS(cmoney!EL$3:EL$5011,$B19,cmoney!$HA$3:$HA$5011,"="&amp;$A19))</f>
        <v/>
      </c>
      <c r="EK19" s="15" t="str">
        <f>IF(COUNTIFS(cmoney!EM$3:EM$5011,$B19,cmoney!$HA$3:$HA$5011,"="&amp;$A19)=0,"",COUNTIFS(cmoney!EM$3:EM$5011,$B19,cmoney!$HA$3:$HA$5011,"="&amp;$A19))</f>
        <v/>
      </c>
      <c r="EL19" s="15" t="str">
        <f>IF(COUNTIFS(cmoney!EN$3:EN$5011,$B19,cmoney!$HA$3:$HA$5011,"="&amp;$A19)=0,"",COUNTIFS(cmoney!EN$3:EN$5011,$B19,cmoney!$HA$3:$HA$5011,"="&amp;$A19))</f>
        <v/>
      </c>
      <c r="EM19" s="15" t="str">
        <f>IF(COUNTIFS(cmoney!EO$3:EO$5011,$B19,cmoney!$HA$3:$HA$5011,"="&amp;$A19)=0,"",COUNTIFS(cmoney!EO$3:EO$5011,$B19,cmoney!$HA$3:$HA$5011,"="&amp;$A19))</f>
        <v/>
      </c>
      <c r="EN19" s="15" t="str">
        <f>IF(COUNTIFS(cmoney!EP$3:EP$5011,$B19,cmoney!$HA$3:$HA$5011,"="&amp;$A19)=0,"",COUNTIFS(cmoney!EP$3:EP$5011,$B19,cmoney!$HA$3:$HA$5011,"="&amp;$A19))</f>
        <v/>
      </c>
      <c r="EO19" s="15" t="str">
        <f>IF(COUNTIFS(cmoney!EQ$3:EQ$5011,$B19,cmoney!$HA$3:$HA$5011,"="&amp;$A19)=0,"",COUNTIFS(cmoney!EQ$3:EQ$5011,$B19,cmoney!$HA$3:$HA$5011,"="&amp;$A19))</f>
        <v/>
      </c>
      <c r="EP19" s="15" t="str">
        <f>IF(COUNTIFS(cmoney!ER$3:ER$5011,$B19,cmoney!$HA$3:$HA$5011,"="&amp;$A19)=0,"",COUNTIFS(cmoney!ER$3:ER$5011,$B19,cmoney!$HA$3:$HA$5011,"="&amp;$A19))</f>
        <v/>
      </c>
      <c r="EQ19" s="15" t="str">
        <f>IF(COUNTIFS(cmoney!ES$3:ES$5011,$B19,cmoney!$HA$3:$HA$5011,"="&amp;$A19)=0,"",COUNTIFS(cmoney!ES$3:ES$5011,$B19,cmoney!$HA$3:$HA$5011,"="&amp;$A19))</f>
        <v/>
      </c>
      <c r="ER19" s="15" t="str">
        <f>IF(COUNTIFS(cmoney!ET$3:ET$5011,$B19,cmoney!$HA$3:$HA$5011,"="&amp;$A19)=0,"",COUNTIFS(cmoney!ET$3:ET$5011,$B19,cmoney!$HA$3:$HA$5011,"="&amp;$A19))</f>
        <v/>
      </c>
      <c r="ES19" s="15" t="str">
        <f>IF(COUNTIFS(cmoney!EU$3:EU$5011,$B19,cmoney!$HA$3:$HA$5011,"="&amp;$A19)=0,"",COUNTIFS(cmoney!EU$3:EU$5011,$B19,cmoney!$HA$3:$HA$5011,"="&amp;$A19))</f>
        <v/>
      </c>
      <c r="ET19" s="15" t="str">
        <f>IF(COUNTIFS(cmoney!EV$3:EV$5011,$B19,cmoney!$HA$3:$HA$5011,"="&amp;$A19)=0,"",COUNTIFS(cmoney!EV$3:EV$5011,$B19,cmoney!$HA$3:$HA$5011,"="&amp;$A19))</f>
        <v/>
      </c>
      <c r="EU19" s="15" t="str">
        <f>IF(COUNTIFS(cmoney!EW$3:EW$5011,$B19,cmoney!$HA$3:$HA$5011,"="&amp;$A19)=0,"",COUNTIFS(cmoney!EW$3:EW$5011,$B19,cmoney!$HA$3:$HA$5011,"="&amp;$A19))</f>
        <v/>
      </c>
      <c r="EV19" s="15" t="str">
        <f>IF(COUNTIFS(cmoney!EX$3:EX$5011,$B19,cmoney!$HA$3:$HA$5011,"="&amp;$A19)=0,"",COUNTIFS(cmoney!EX$3:EX$5011,$B19,cmoney!$HA$3:$HA$5011,"="&amp;$A19))</f>
        <v/>
      </c>
      <c r="EW19" s="15" t="str">
        <f>IF(COUNTIFS(cmoney!EY$3:EY$5011,$B19,cmoney!$HA$3:$HA$5011,"="&amp;$A19)=0,"",COUNTIFS(cmoney!EY$3:EY$5011,$B19,cmoney!$HA$3:$HA$5011,"="&amp;$A19))</f>
        <v/>
      </c>
      <c r="EX19" s="15" t="str">
        <f>IF(COUNTIFS(cmoney!EZ$3:EZ$5011,$B19,cmoney!$HA$3:$HA$5011,"="&amp;$A19)=0,"",COUNTIFS(cmoney!EZ$3:EZ$5011,$B19,cmoney!$HA$3:$HA$5011,"="&amp;$A19))</f>
        <v/>
      </c>
      <c r="EY19" s="15" t="str">
        <f>IF(COUNTIFS(cmoney!FA$3:FA$5011,$B19,cmoney!$HA$3:$HA$5011,"="&amp;$A19)=0,"",COUNTIFS(cmoney!FA$3:FA$5011,$B19,cmoney!$HA$3:$HA$5011,"="&amp;$A19))</f>
        <v/>
      </c>
      <c r="EZ19" s="15" t="str">
        <f>IF(COUNTIFS(cmoney!FB$3:FB$5011,$B19,cmoney!$HA$3:$HA$5011,"="&amp;$A19)=0,"",COUNTIFS(cmoney!FB$3:FB$5011,$B19,cmoney!$HA$3:$HA$5011,"="&amp;$A19))</f>
        <v/>
      </c>
      <c r="FA19" s="15" t="str">
        <f>IF(COUNTIFS(cmoney!FC$3:FC$5011,$B19,cmoney!$HA$3:$HA$5011,"="&amp;$A19)=0,"",COUNTIFS(cmoney!FC$3:FC$5011,$B19,cmoney!$HA$3:$HA$5011,"="&amp;$A19))</f>
        <v/>
      </c>
      <c r="FB19" s="15" t="str">
        <f>IF(COUNTIFS(cmoney!FD$3:FD$5011,$B19,cmoney!$HA$3:$HA$5011,"="&amp;$A19)=0,"",COUNTIFS(cmoney!FD$3:FD$5011,$B19,cmoney!$HA$3:$HA$5011,"="&amp;$A19))</f>
        <v/>
      </c>
      <c r="FC19" s="15" t="str">
        <f>IF(COUNTIFS(cmoney!FE$3:FE$5011,$B19,cmoney!$HA$3:$HA$5011,"="&amp;$A19)=0,"",COUNTIFS(cmoney!FE$3:FE$5011,$B19,cmoney!$HA$3:$HA$5011,"="&amp;$A19))</f>
        <v/>
      </c>
      <c r="FD19" s="15" t="str">
        <f>IF(COUNTIFS(cmoney!FF$3:FF$5011,$B19,cmoney!$HA$3:$HA$5011,"="&amp;$A19)=0,"",COUNTIFS(cmoney!FF$3:FF$5011,$B19,cmoney!$HA$3:$HA$5011,"="&amp;$A19))</f>
        <v/>
      </c>
      <c r="FE19" s="15" t="str">
        <f>IF(COUNTIFS(cmoney!FG$3:FG$5011,$B19,cmoney!$HA$3:$HA$5011,"="&amp;$A19)=0,"",COUNTIFS(cmoney!FG$3:FG$5011,$B19,cmoney!$HA$3:$HA$5011,"="&amp;$A19))</f>
        <v/>
      </c>
      <c r="FF19" s="15" t="str">
        <f>IF(COUNTIFS(cmoney!FH$3:FH$5011,$B19,cmoney!$HA$3:$HA$5011,"="&amp;$A19)=0,"",COUNTIFS(cmoney!FH$3:FH$5011,$B19,cmoney!$HA$3:$HA$5011,"="&amp;$A19))</f>
        <v/>
      </c>
      <c r="FG19" s="15" t="str">
        <f>IF(COUNTIFS(cmoney!FI$3:FI$5011,$B19,cmoney!$HA$3:$HA$5011,"="&amp;$A19)=0,"",COUNTIFS(cmoney!FI$3:FI$5011,$B19,cmoney!$HA$3:$HA$5011,"="&amp;$A19))</f>
        <v/>
      </c>
      <c r="FH19" s="15" t="str">
        <f>IF(COUNTIFS(cmoney!FJ$3:FJ$5011,$B19,cmoney!$HA$3:$HA$5011,"="&amp;$A19)=0,"",COUNTIFS(cmoney!FJ$3:FJ$5011,$B19,cmoney!$HA$3:$HA$5011,"="&amp;$A19))</f>
        <v/>
      </c>
      <c r="FI19" s="15" t="str">
        <f>IF(COUNTIFS(cmoney!FK$3:FK$5011,$B19,cmoney!$HA$3:$HA$5011,"="&amp;$A19)=0,"",COUNTIFS(cmoney!FK$3:FK$5011,$B19,cmoney!$HA$3:$HA$5011,"="&amp;$A19))</f>
        <v/>
      </c>
      <c r="FJ19" s="15" t="str">
        <f>IF(COUNTIFS(cmoney!FL$3:FL$5011,$B19,cmoney!$HA$3:$HA$5011,"="&amp;$A19)=0,"",COUNTIFS(cmoney!FL$3:FL$5011,$B19,cmoney!$HA$3:$HA$5011,"="&amp;$A19))</f>
        <v/>
      </c>
      <c r="FK19" s="15" t="str">
        <f>IF(COUNTIFS(cmoney!FM$3:FM$5011,$B19,cmoney!$HA$3:$HA$5011,"="&amp;$A19)=0,"",COUNTIFS(cmoney!FM$3:FM$5011,$B19,cmoney!$HA$3:$HA$5011,"="&amp;$A19))</f>
        <v/>
      </c>
      <c r="FL19" s="15" t="str">
        <f>IF(COUNTIFS(cmoney!FN$3:FN$5011,$B19,cmoney!$HA$3:$HA$5011,"="&amp;$A19)=0,"",COUNTIFS(cmoney!FN$3:FN$5011,$B19,cmoney!$HA$3:$HA$5011,"="&amp;$A19))</f>
        <v/>
      </c>
      <c r="FM19" s="15" t="str">
        <f>IF(COUNTIFS(cmoney!FO$3:FO$5011,$B19,cmoney!$HA$3:$HA$5011,"="&amp;$A19)=0,"",COUNTIFS(cmoney!FO$3:FO$5011,$B19,cmoney!$HA$3:$HA$5011,"="&amp;$A19))</f>
        <v/>
      </c>
      <c r="FN19" s="15" t="str">
        <f>IF(COUNTIFS(cmoney!FP$3:FP$5011,$B19,cmoney!$HA$3:$HA$5011,"="&amp;$A19)=0,"",COUNTIFS(cmoney!FP$3:FP$5011,$B19,cmoney!$HA$3:$HA$5011,"="&amp;$A19))</f>
        <v/>
      </c>
      <c r="FO19" s="15" t="str">
        <f>IF(COUNTIFS(cmoney!FQ$3:FQ$5011,$B19,cmoney!$HA$3:$HA$5011,"="&amp;$A19)=0,"",COUNTIFS(cmoney!FQ$3:FQ$5011,$B19,cmoney!$HA$3:$HA$5011,"="&amp;$A19))</f>
        <v/>
      </c>
      <c r="FP19" s="15" t="str">
        <f>IF(COUNTIFS(cmoney!FR$3:FR$5011,$B19,cmoney!$HA$3:$HA$5011,"="&amp;$A19)=0,"",COUNTIFS(cmoney!FR$3:FR$5011,$B19,cmoney!$HA$3:$HA$5011,"="&amp;$A19))</f>
        <v/>
      </c>
      <c r="FQ19" s="15" t="str">
        <f>IF(COUNTIFS(cmoney!FS$3:FS$5011,$B19,cmoney!$HA$3:$HA$5011,"="&amp;$A19)=0,"",COUNTIFS(cmoney!FS$3:FS$5011,$B19,cmoney!$HA$3:$HA$5011,"="&amp;$A19))</f>
        <v/>
      </c>
      <c r="FR19" s="15" t="str">
        <f>IF(COUNTIFS(cmoney!FT$3:FT$5011,$B19,cmoney!$HA$3:$HA$5011,"="&amp;$A19)=0,"",COUNTIFS(cmoney!FT$3:FT$5011,$B19,cmoney!$HA$3:$HA$5011,"="&amp;$A19))</f>
        <v/>
      </c>
      <c r="FS19" s="15" t="str">
        <f>IF(COUNTIFS(cmoney!FU$3:FU$5011,$B19,cmoney!$HA$3:$HA$5011,"="&amp;$A19)=0,"",COUNTIFS(cmoney!FU$3:FU$5011,$B19,cmoney!$HA$3:$HA$5011,"="&amp;$A19))</f>
        <v/>
      </c>
      <c r="FT19" s="15" t="str">
        <f>IF(COUNTIFS(cmoney!FV$3:FV$5011,$B19,cmoney!$HA$3:$HA$5011,"="&amp;$A19)=0,"",COUNTIFS(cmoney!FV$3:FV$5011,$B19,cmoney!$HA$3:$HA$5011,"="&amp;$A19))</f>
        <v/>
      </c>
      <c r="FU19" s="15" t="str">
        <f>IF(COUNTIFS(cmoney!FW$3:FW$5011,$B19,cmoney!$HA$3:$HA$5011,"="&amp;$A19)=0,"",COUNTIFS(cmoney!FW$3:FW$5011,$B19,cmoney!$HA$3:$HA$5011,"="&amp;$A19))</f>
        <v/>
      </c>
      <c r="FV19" s="15" t="str">
        <f>IF(COUNTIFS(cmoney!FX$3:FX$5011,$B19,cmoney!$HA$3:$HA$5011,"="&amp;$A19)=0,"",COUNTIFS(cmoney!FX$3:FX$5011,$B19,cmoney!$HA$3:$HA$5011,"="&amp;$A19))</f>
        <v/>
      </c>
      <c r="FW19" s="15" t="str">
        <f>IF(COUNTIFS(cmoney!FY$3:FY$5011,$B19,cmoney!$HA$3:$HA$5011,"="&amp;$A19)=0,"",COUNTIFS(cmoney!FY$3:FY$5011,$B19,cmoney!$HA$3:$HA$5011,"="&amp;$A19))</f>
        <v/>
      </c>
      <c r="FX19" s="15" t="str">
        <f>IF(COUNTIFS(cmoney!FZ$3:FZ$5011,$B19,cmoney!$HA$3:$HA$5011,"="&amp;$A19)=0,"",COUNTIFS(cmoney!FZ$3:FZ$5011,$B19,cmoney!$HA$3:$HA$5011,"="&amp;$A19))</f>
        <v/>
      </c>
      <c r="FY19" s="15" t="str">
        <f>IF(COUNTIFS(cmoney!GA$3:GA$5011,$B19,cmoney!$HA$3:$HA$5011,"="&amp;$A19)=0,"",COUNTIFS(cmoney!GA$3:GA$5011,$B19,cmoney!$HA$3:$HA$5011,"="&amp;$A19))</f>
        <v/>
      </c>
      <c r="FZ19" s="15" t="str">
        <f>IF(COUNTIFS(cmoney!GB$3:GB$5011,$B19,cmoney!$HA$3:$HA$5011,"="&amp;$A19)=0,"",COUNTIFS(cmoney!GB$3:GB$5011,$B19,cmoney!$HA$3:$HA$5011,"="&amp;$A19))</f>
        <v/>
      </c>
      <c r="GA19" s="15" t="str">
        <f>IF(COUNTIFS(cmoney!GC$3:GC$5011,$B19,cmoney!$HA$3:$HA$5011,"="&amp;$A19)=0,"",COUNTIFS(cmoney!GC$3:GC$5011,$B19,cmoney!$HA$3:$HA$5011,"="&amp;$A19))</f>
        <v/>
      </c>
      <c r="GB19" s="15" t="str">
        <f>IF(COUNTIFS(cmoney!GD$3:GD$5011,$B19,cmoney!$HA$3:$HA$5011,"="&amp;$A19)=0,"",COUNTIFS(cmoney!GD$3:GD$5011,$B19,cmoney!$HA$3:$HA$5011,"="&amp;$A19))</f>
        <v/>
      </c>
      <c r="GC19" s="15" t="str">
        <f>IF(COUNTIFS(cmoney!GE$3:GE$5011,$B19,cmoney!$HA$3:$HA$5011,"="&amp;$A19)=0,"",COUNTIFS(cmoney!GE$3:GE$5011,$B19,cmoney!$HA$3:$HA$5011,"="&amp;$A19))</f>
        <v/>
      </c>
      <c r="GD19" s="15" t="str">
        <f>IF(COUNTIFS(cmoney!GF$3:GF$5011,$B19,cmoney!$HA$3:$HA$5011,"="&amp;$A19)=0,"",COUNTIFS(cmoney!GF$3:GF$5011,$B19,cmoney!$HA$3:$HA$5011,"="&amp;$A19))</f>
        <v/>
      </c>
      <c r="GE19" s="15" t="str">
        <f>IF(COUNTIFS(cmoney!GG$3:GG$5011,$B19,cmoney!$HA$3:$HA$5011,"="&amp;$A19)=0,"",COUNTIFS(cmoney!GG$3:GG$5011,$B19,cmoney!$HA$3:$HA$5011,"="&amp;$A19))</f>
        <v/>
      </c>
      <c r="GF19" s="15" t="str">
        <f>IF(COUNTIFS(cmoney!GH$3:GH$5011,$B19,cmoney!$HA$3:$HA$5011,"="&amp;$A19)=0,"",COUNTIFS(cmoney!GH$3:GH$5011,$B19,cmoney!$HA$3:$HA$5011,"="&amp;$A19))</f>
        <v/>
      </c>
      <c r="GG19" s="15">
        <f>IF(COUNTIFS(cmoney!GI$3:GI$5011,$B19,cmoney!$HA$3:$HA$5011,"="&amp;$A19)=0,"",COUNTIFS(cmoney!GI$3:GI$5011,$B19,cmoney!$HA$3:$HA$5011,"="&amp;$A19))</f>
        <v>246</v>
      </c>
      <c r="GH19" s="15" t="str">
        <f>IF(COUNTIFS(cmoney!GJ$3:GJ$5011,$B19,cmoney!$HA$3:$HA$5011,"="&amp;$A19)=0,"",COUNTIFS(cmoney!GJ$3:GJ$5011,$B19,cmoney!$HA$3:$HA$5011,"="&amp;$A19))</f>
        <v/>
      </c>
      <c r="GI19" s="15" t="str">
        <f>IF(COUNTIFS(cmoney!GK$3:GK$5011,$B19,cmoney!$HA$3:$HA$5011,"="&amp;$A19)=0,"",COUNTIFS(cmoney!GK$3:GK$5011,$B19,cmoney!$HA$3:$HA$5011,"="&amp;$A19))</f>
        <v/>
      </c>
      <c r="GJ19" s="15" t="str">
        <f>IF(COUNTIFS(cmoney!GL$3:GL$5011,$B19,cmoney!$HA$3:$HA$5011,"="&amp;$A19)=0,"",COUNTIFS(cmoney!GL$3:GL$5011,$B19,cmoney!$HA$3:$HA$5011,"="&amp;$A19))</f>
        <v/>
      </c>
      <c r="GK19" s="15" t="str">
        <f>IF(COUNTIFS(cmoney!GM$3:GM$5011,$B19,cmoney!$HA$3:$HA$5011,"="&amp;$A19)=0,"",COUNTIFS(cmoney!GM$3:GM$5011,$B19,cmoney!$HA$3:$HA$5011,"="&amp;$A19))</f>
        <v/>
      </c>
      <c r="GL19" s="15" t="str">
        <f>IF(COUNTIFS(cmoney!GN$3:GN$5011,$B19,cmoney!$HA$3:$HA$5011,"="&amp;$A19)=0,"",COUNTIFS(cmoney!GN$3:GN$5011,$B19,cmoney!$HA$3:$HA$5011,"="&amp;$A19))</f>
        <v/>
      </c>
      <c r="GM19" s="15" t="str">
        <f>IF(COUNTIFS(cmoney!GO$3:GO$5011,$B19,cmoney!$HA$3:$HA$5011,"="&amp;$A19)=0,"",COUNTIFS(cmoney!GO$3:GO$5011,$B19,cmoney!$HA$3:$HA$5011,"="&amp;$A19))</f>
        <v/>
      </c>
      <c r="GN19" s="15" t="str">
        <f>IF(COUNTIFS(cmoney!GP$3:GP$5011,$B19,cmoney!$HA$3:$HA$5011,"="&amp;$A19)=0,"",COUNTIFS(cmoney!GP$3:GP$5011,$B19,cmoney!$HA$3:$HA$5011,"="&amp;$A19))</f>
        <v/>
      </c>
      <c r="GO19" s="15" t="str">
        <f>IF(COUNTIFS(cmoney!GQ$3:GQ$5011,$B19,cmoney!$HA$3:$HA$5011,"="&amp;$A19)=0,"",COUNTIFS(cmoney!GQ$3:GQ$5011,$B19,cmoney!$HA$3:$HA$5011,"="&amp;$A19))</f>
        <v/>
      </c>
      <c r="GP19" s="15" t="str">
        <f>IF(COUNTIFS(cmoney!GR$3:GR$5011,$B19,cmoney!$HA$3:$HA$5011,"="&amp;$A19)=0,"",COUNTIFS(cmoney!GR$3:GR$5011,$B19,cmoney!$HA$3:$HA$5011,"="&amp;$A19))</f>
        <v/>
      </c>
      <c r="GQ19" s="15" t="str">
        <f>IF(COUNTIFS(cmoney!GS$3:GS$5011,$B19,cmoney!$HA$3:$HA$5011,"="&amp;$A19)=0,"",COUNTIFS(cmoney!GS$3:GS$5011,$B19,cmoney!$HA$3:$HA$5011,"="&amp;$A19))</f>
        <v/>
      </c>
      <c r="GR19" s="15" t="str">
        <f>IF(COUNTIFS(cmoney!GT$3:GT$5011,$B19,cmoney!$HA$3:$HA$5011,"="&amp;$A19)=0,"",COUNTIFS(cmoney!GT$3:GT$5011,$B19,cmoney!$HA$3:$HA$5011,"="&amp;$A19))</f>
        <v/>
      </c>
      <c r="GS19" s="15" t="str">
        <f>IF(COUNTIFS(cmoney!GU$3:GU$5011,$B19,cmoney!$HA$3:$HA$5011,"="&amp;$A19)=0,"",COUNTIFS(cmoney!GU$3:GU$5011,$B19,cmoney!$HA$3:$HA$5011,"="&amp;$A19))</f>
        <v/>
      </c>
      <c r="GT19" s="15" t="str">
        <f>IF(COUNTIFS(cmoney!GV$3:GV$5011,$B19,cmoney!$HA$3:$HA$5011,"="&amp;$A19)=0,"",COUNTIFS(cmoney!GV$3:GV$5011,$B19,cmoney!$HA$3:$HA$5011,"="&amp;$A19))</f>
        <v/>
      </c>
    </row>
    <row r="20" spans="1:202" ht="17.25" thickBot="1">
      <c r="A20" s="8">
        <v>2017</v>
      </c>
      <c r="B20" s="4" t="s">
        <v>686</v>
      </c>
      <c r="C20" s="4" t="s">
        <v>1241</v>
      </c>
      <c r="D20" s="44">
        <f t="shared" ref="D20:BO20" si="24">IF(ISERROR(1-D17),"",1-D17)</f>
        <v>0.78367346938775506</v>
      </c>
      <c r="E20" s="44">
        <f t="shared" si="24"/>
        <v>0.98399999999999999</v>
      </c>
      <c r="F20" s="44">
        <f t="shared" si="24"/>
        <v>0.80400000000000005</v>
      </c>
      <c r="G20" s="44">
        <f t="shared" si="24"/>
        <v>0.95599999999999996</v>
      </c>
      <c r="H20" s="44">
        <f t="shared" si="24"/>
        <v>0.99598393574297184</v>
      </c>
      <c r="I20" s="44">
        <f t="shared" si="24"/>
        <v>0.94672131147540983</v>
      </c>
      <c r="J20" s="44">
        <f t="shared" si="24"/>
        <v>0.60483870967741937</v>
      </c>
      <c r="K20" s="44">
        <f t="shared" si="24"/>
        <v>0.94736842105263164</v>
      </c>
      <c r="L20" s="44">
        <f t="shared" si="24"/>
        <v>0.94</v>
      </c>
      <c r="M20" s="44">
        <f t="shared" si="24"/>
        <v>0.97599999999999998</v>
      </c>
      <c r="N20" s="44">
        <f t="shared" si="24"/>
        <v>0.88524590163934425</v>
      </c>
      <c r="O20" s="44">
        <f t="shared" si="24"/>
        <v>0.90871369294605808</v>
      </c>
      <c r="P20" s="44">
        <f t="shared" si="24"/>
        <v>0.90534979423868311</v>
      </c>
      <c r="Q20" s="44">
        <f t="shared" si="24"/>
        <v>0.93599999999999994</v>
      </c>
      <c r="R20" s="44">
        <f t="shared" si="24"/>
        <v>0.81376518218623484</v>
      </c>
      <c r="S20" s="44">
        <f t="shared" si="24"/>
        <v>0.63114754098360648</v>
      </c>
      <c r="T20" s="44">
        <f t="shared" si="24"/>
        <v>0.89959839357429716</v>
      </c>
      <c r="U20" s="44">
        <f t="shared" si="24"/>
        <v>0.6411290322580645</v>
      </c>
      <c r="V20" s="44">
        <f t="shared" si="24"/>
        <v>0.6371308016877637</v>
      </c>
      <c r="W20" s="44">
        <f t="shared" si="24"/>
        <v>0.81171548117154813</v>
      </c>
      <c r="X20" s="44">
        <f t="shared" si="24"/>
        <v>0.62564102564102564</v>
      </c>
      <c r="Y20" s="44">
        <f t="shared" si="24"/>
        <v>0.53036437246963564</v>
      </c>
      <c r="Z20" s="44">
        <f t="shared" si="24"/>
        <v>0.68018018018018012</v>
      </c>
      <c r="AA20" s="44">
        <f t="shared" si="24"/>
        <v>0.61506276150627615</v>
      </c>
      <c r="AB20" s="44">
        <f t="shared" si="24"/>
        <v>0.49382716049382713</v>
      </c>
      <c r="AC20" s="44">
        <f t="shared" si="24"/>
        <v>0.51111111111111107</v>
      </c>
      <c r="AD20" s="44">
        <f t="shared" si="24"/>
        <v>0.52263374485596703</v>
      </c>
      <c r="AE20" s="44">
        <f t="shared" si="24"/>
        <v>0.72540983606557374</v>
      </c>
      <c r="AF20" s="44">
        <f t="shared" si="24"/>
        <v>0.89837398373983746</v>
      </c>
      <c r="AG20" s="44">
        <f t="shared" si="24"/>
        <v>0.72689075630252109</v>
      </c>
      <c r="AH20" s="44">
        <f t="shared" si="24"/>
        <v>0.71304347826086956</v>
      </c>
      <c r="AI20" s="44">
        <f t="shared" si="24"/>
        <v>0.56910569105691056</v>
      </c>
      <c r="AJ20" s="44">
        <f t="shared" si="24"/>
        <v>0.81557377049180324</v>
      </c>
      <c r="AK20" s="44">
        <f t="shared" si="24"/>
        <v>0.75565610859728505</v>
      </c>
      <c r="AL20" s="44">
        <f t="shared" si="24"/>
        <v>0.83467741935483875</v>
      </c>
      <c r="AM20" s="44">
        <f t="shared" si="24"/>
        <v>0.75518672199170123</v>
      </c>
      <c r="AN20" s="44">
        <f t="shared" si="24"/>
        <v>0.82661290322580649</v>
      </c>
      <c r="AO20" s="44">
        <f t="shared" si="24"/>
        <v>0.61038961038961037</v>
      </c>
      <c r="AP20" s="44">
        <f t="shared" si="24"/>
        <v>0.88617886178861793</v>
      </c>
      <c r="AQ20" s="44">
        <f t="shared" si="24"/>
        <v>0.90400000000000003</v>
      </c>
      <c r="AR20" s="44">
        <f t="shared" si="24"/>
        <v>0.75652173913043474</v>
      </c>
      <c r="AS20" s="44">
        <f t="shared" si="24"/>
        <v>0.66530612244897958</v>
      </c>
      <c r="AT20" s="44">
        <f t="shared" si="24"/>
        <v>0.74103585657370519</v>
      </c>
      <c r="AU20" s="44">
        <f t="shared" si="24"/>
        <v>0.90243902439024393</v>
      </c>
      <c r="AV20" s="44">
        <f t="shared" si="24"/>
        <v>0.46694214876033058</v>
      </c>
      <c r="AW20" s="44">
        <f t="shared" si="24"/>
        <v>0.82186234817813764</v>
      </c>
      <c r="AX20" s="44">
        <f t="shared" si="24"/>
        <v>0.89600000000000002</v>
      </c>
      <c r="AY20" s="44">
        <f t="shared" si="24"/>
        <v>0.91836734693877553</v>
      </c>
      <c r="AZ20" s="44">
        <f t="shared" si="24"/>
        <v>0.75</v>
      </c>
      <c r="BA20" s="44">
        <f t="shared" si="24"/>
        <v>0.8613445378151261</v>
      </c>
      <c r="BB20" s="44">
        <f t="shared" si="24"/>
        <v>0.48971193415637859</v>
      </c>
      <c r="BC20" s="44">
        <f t="shared" si="24"/>
        <v>0.95582329317269077</v>
      </c>
      <c r="BD20" s="44">
        <f t="shared" si="24"/>
        <v>0.83132530120481929</v>
      </c>
      <c r="BE20" s="44">
        <f t="shared" si="24"/>
        <v>0.80869565217391304</v>
      </c>
      <c r="BF20" s="44">
        <f t="shared" si="24"/>
        <v>0.4747474747474747</v>
      </c>
      <c r="BG20" s="44">
        <f t="shared" si="24"/>
        <v>0.70564516129032251</v>
      </c>
      <c r="BH20" s="44">
        <f t="shared" si="24"/>
        <v>0.8</v>
      </c>
      <c r="BI20" s="44">
        <f t="shared" si="24"/>
        <v>0.96787148594377514</v>
      </c>
      <c r="BJ20" s="44">
        <f t="shared" si="24"/>
        <v>0.93478260869565222</v>
      </c>
      <c r="BK20" s="44">
        <f t="shared" si="24"/>
        <v>0.39565217391304353</v>
      </c>
      <c r="BL20" s="44">
        <f t="shared" si="24"/>
        <v>0.78280542986425339</v>
      </c>
      <c r="BM20" s="44">
        <f t="shared" si="24"/>
        <v>0.54761904761904767</v>
      </c>
      <c r="BN20" s="44">
        <f t="shared" si="24"/>
        <v>0.53036437246963564</v>
      </c>
      <c r="BO20" s="44">
        <f t="shared" si="24"/>
        <v>0.48163265306122449</v>
      </c>
      <c r="BP20" s="44">
        <f t="shared" ref="BP20:EA20" si="25">IF(ISERROR(1-BP17),"",1-BP17)</f>
        <v>0.64315352697095429</v>
      </c>
      <c r="BQ20" s="44">
        <f t="shared" si="25"/>
        <v>0.93644067796610164</v>
      </c>
      <c r="BR20" s="44">
        <f t="shared" si="25"/>
        <v>0.51428571428571423</v>
      </c>
      <c r="BS20" s="44">
        <f t="shared" si="25"/>
        <v>0.25896414342629481</v>
      </c>
      <c r="BT20" s="44">
        <f t="shared" si="25"/>
        <v>0.74683544303797467</v>
      </c>
      <c r="BU20" s="44">
        <f t="shared" si="25"/>
        <v>0.47717842323651449</v>
      </c>
      <c r="BV20" s="44">
        <f t="shared" si="25"/>
        <v>0.69294605809128629</v>
      </c>
      <c r="BW20" s="44">
        <f t="shared" si="25"/>
        <v>0.77178423236514526</v>
      </c>
      <c r="BX20" s="44">
        <f t="shared" si="25"/>
        <v>0.59900990099009899</v>
      </c>
      <c r="BY20" s="44">
        <f t="shared" si="25"/>
        <v>0.47499999999999998</v>
      </c>
      <c r="BZ20" s="44">
        <f t="shared" si="25"/>
        <v>0.94472361809045224</v>
      </c>
      <c r="CA20" s="44">
        <f t="shared" si="25"/>
        <v>0.91111111111111109</v>
      </c>
      <c r="CB20" s="44">
        <f t="shared" si="25"/>
        <v>0.55333333333333334</v>
      </c>
      <c r="CC20" s="44">
        <f t="shared" si="25"/>
        <v>0.54594594594594592</v>
      </c>
      <c r="CD20" s="44">
        <f t="shared" si="25"/>
        <v>0.72043010752688175</v>
      </c>
      <c r="CE20" s="44">
        <f t="shared" si="25"/>
        <v>0.84408602150537637</v>
      </c>
      <c r="CF20" s="44">
        <f t="shared" si="25"/>
        <v>0.70108695652173914</v>
      </c>
      <c r="CG20" s="44">
        <f t="shared" si="25"/>
        <v>0.91803278688524592</v>
      </c>
      <c r="CH20" s="44">
        <f t="shared" si="25"/>
        <v>0.88050314465408808</v>
      </c>
      <c r="CI20" s="44">
        <f t="shared" si="25"/>
        <v>0.63428571428571434</v>
      </c>
      <c r="CJ20" s="44">
        <f t="shared" si="25"/>
        <v>0.42567567567567566</v>
      </c>
      <c r="CK20" s="44">
        <f t="shared" si="25"/>
        <v>0.59459459459459452</v>
      </c>
      <c r="CL20" s="44">
        <f t="shared" si="25"/>
        <v>0.59459459459459452</v>
      </c>
      <c r="CM20" s="44">
        <f t="shared" si="25"/>
        <v>0.73722627737226276</v>
      </c>
      <c r="CN20" s="44">
        <f t="shared" si="25"/>
        <v>0.9642857142857143</v>
      </c>
      <c r="CO20" s="44">
        <f t="shared" si="25"/>
        <v>0.34042553191489366</v>
      </c>
      <c r="CP20" s="44">
        <f t="shared" si="25"/>
        <v>0.73626373626373631</v>
      </c>
      <c r="CQ20" s="44">
        <f t="shared" si="25"/>
        <v>0.65346534653465349</v>
      </c>
      <c r="CR20" s="44">
        <f t="shared" si="25"/>
        <v>0.52325581395348841</v>
      </c>
      <c r="CS20" s="44">
        <f t="shared" si="25"/>
        <v>0.76470588235294112</v>
      </c>
      <c r="CT20" s="44">
        <f t="shared" si="25"/>
        <v>0.48837209302325579</v>
      </c>
      <c r="CU20" s="44">
        <f t="shared" si="25"/>
        <v>0.99</v>
      </c>
      <c r="CV20" s="44">
        <f t="shared" si="25"/>
        <v>0.101123595505618</v>
      </c>
      <c r="CW20" s="44">
        <f t="shared" si="25"/>
        <v>0.31914893617021278</v>
      </c>
      <c r="CX20" s="44">
        <f t="shared" si="25"/>
        <v>0.4631578947368421</v>
      </c>
      <c r="CY20" s="44">
        <f t="shared" si="25"/>
        <v>0.11764705882352944</v>
      </c>
      <c r="CZ20" s="44">
        <f t="shared" si="25"/>
        <v>0.91489361702127658</v>
      </c>
      <c r="DA20" s="44">
        <f t="shared" si="25"/>
        <v>0.78787878787878785</v>
      </c>
      <c r="DB20" s="44">
        <f t="shared" si="25"/>
        <v>0.59375</v>
      </c>
      <c r="DC20" s="44">
        <f t="shared" si="25"/>
        <v>0.13043478260869568</v>
      </c>
      <c r="DD20" s="44" t="str">
        <f t="shared" si="25"/>
        <v/>
      </c>
      <c r="DE20" s="44" t="str">
        <f t="shared" si="25"/>
        <v/>
      </c>
      <c r="DF20" s="44" t="str">
        <f t="shared" si="25"/>
        <v/>
      </c>
      <c r="DG20" s="44" t="str">
        <f t="shared" si="25"/>
        <v/>
      </c>
      <c r="DH20" s="44">
        <f t="shared" si="25"/>
        <v>0.25</v>
      </c>
      <c r="DI20" s="44">
        <f t="shared" si="25"/>
        <v>0.33333333333333337</v>
      </c>
      <c r="DJ20" s="44">
        <f t="shared" si="25"/>
        <v>0.16666666666666663</v>
      </c>
      <c r="DK20" s="44" t="str">
        <f t="shared" si="25"/>
        <v/>
      </c>
      <c r="DL20" s="44" t="str">
        <f t="shared" si="25"/>
        <v/>
      </c>
      <c r="DM20" s="44" t="str">
        <f t="shared" si="25"/>
        <v/>
      </c>
      <c r="DN20" s="44" t="str">
        <f t="shared" si="25"/>
        <v/>
      </c>
      <c r="DO20" s="44" t="str">
        <f t="shared" si="25"/>
        <v/>
      </c>
      <c r="DP20" s="44" t="str">
        <f t="shared" si="25"/>
        <v/>
      </c>
      <c r="DQ20" s="44" t="str">
        <f t="shared" si="25"/>
        <v/>
      </c>
      <c r="DR20" s="44" t="str">
        <f t="shared" si="25"/>
        <v/>
      </c>
      <c r="DS20" s="44" t="str">
        <f t="shared" si="25"/>
        <v/>
      </c>
      <c r="DT20" s="44" t="str">
        <f t="shared" si="25"/>
        <v/>
      </c>
      <c r="DU20" s="44" t="str">
        <f t="shared" si="25"/>
        <v/>
      </c>
      <c r="DV20" s="44" t="str">
        <f t="shared" si="25"/>
        <v/>
      </c>
      <c r="DW20" s="44" t="str">
        <f t="shared" si="25"/>
        <v/>
      </c>
      <c r="DX20" s="44" t="str">
        <f t="shared" si="25"/>
        <v/>
      </c>
      <c r="DY20" s="44" t="str">
        <f t="shared" si="25"/>
        <v/>
      </c>
      <c r="DZ20" s="44" t="str">
        <f t="shared" si="25"/>
        <v/>
      </c>
      <c r="EA20" s="44" t="str">
        <f t="shared" si="25"/>
        <v/>
      </c>
      <c r="EB20" s="44" t="str">
        <f t="shared" ref="EB20:GM20" si="26">IF(ISERROR(1-EB17),"",1-EB17)</f>
        <v/>
      </c>
      <c r="EC20" s="44" t="str">
        <f t="shared" si="26"/>
        <v/>
      </c>
      <c r="ED20" s="44" t="str">
        <f t="shared" si="26"/>
        <v/>
      </c>
      <c r="EE20" s="44" t="str">
        <f t="shared" si="26"/>
        <v/>
      </c>
      <c r="EF20" s="44" t="str">
        <f t="shared" si="26"/>
        <v/>
      </c>
      <c r="EG20" s="44" t="str">
        <f t="shared" si="26"/>
        <v/>
      </c>
      <c r="EH20" s="44" t="str">
        <f t="shared" si="26"/>
        <v/>
      </c>
      <c r="EI20" s="44" t="str">
        <f t="shared" si="26"/>
        <v/>
      </c>
      <c r="EJ20" s="44" t="str">
        <f t="shared" si="26"/>
        <v/>
      </c>
      <c r="EK20" s="44" t="str">
        <f t="shared" si="26"/>
        <v/>
      </c>
      <c r="EL20" s="44" t="str">
        <f t="shared" si="26"/>
        <v/>
      </c>
      <c r="EM20" s="44" t="str">
        <f t="shared" si="26"/>
        <v/>
      </c>
      <c r="EN20" s="44" t="str">
        <f t="shared" si="26"/>
        <v/>
      </c>
      <c r="EO20" s="44" t="str">
        <f t="shared" si="26"/>
        <v/>
      </c>
      <c r="EP20" s="44" t="str">
        <f t="shared" si="26"/>
        <v/>
      </c>
      <c r="EQ20" s="44" t="str">
        <f t="shared" si="26"/>
        <v/>
      </c>
      <c r="ER20" s="44" t="str">
        <f t="shared" si="26"/>
        <v/>
      </c>
      <c r="ES20" s="44" t="str">
        <f t="shared" si="26"/>
        <v/>
      </c>
      <c r="ET20" s="44" t="str">
        <f t="shared" si="26"/>
        <v/>
      </c>
      <c r="EU20" s="44" t="str">
        <f t="shared" si="26"/>
        <v/>
      </c>
      <c r="EV20" s="44" t="str">
        <f t="shared" si="26"/>
        <v/>
      </c>
      <c r="EW20" s="44" t="str">
        <f t="shared" si="26"/>
        <v/>
      </c>
      <c r="EX20" s="44" t="str">
        <f t="shared" si="26"/>
        <v/>
      </c>
      <c r="EY20" s="44" t="str">
        <f t="shared" si="26"/>
        <v/>
      </c>
      <c r="EZ20" s="44" t="str">
        <f t="shared" si="26"/>
        <v/>
      </c>
      <c r="FA20" s="44" t="str">
        <f t="shared" si="26"/>
        <v/>
      </c>
      <c r="FB20" s="44" t="str">
        <f t="shared" si="26"/>
        <v/>
      </c>
      <c r="FC20" s="44" t="str">
        <f t="shared" si="26"/>
        <v/>
      </c>
      <c r="FD20" s="44" t="str">
        <f t="shared" si="26"/>
        <v/>
      </c>
      <c r="FE20" s="44" t="str">
        <f t="shared" si="26"/>
        <v/>
      </c>
      <c r="FF20" s="44" t="str">
        <f t="shared" si="26"/>
        <v/>
      </c>
      <c r="FG20" s="44" t="str">
        <f t="shared" si="26"/>
        <v/>
      </c>
      <c r="FH20" s="44" t="str">
        <f t="shared" si="26"/>
        <v/>
      </c>
      <c r="FI20" s="44" t="str">
        <f t="shared" si="26"/>
        <v/>
      </c>
      <c r="FJ20" s="44" t="str">
        <f t="shared" si="26"/>
        <v/>
      </c>
      <c r="FK20" s="44" t="str">
        <f t="shared" si="26"/>
        <v/>
      </c>
      <c r="FL20" s="44" t="str">
        <f t="shared" si="26"/>
        <v/>
      </c>
      <c r="FM20" s="44" t="str">
        <f t="shared" si="26"/>
        <v/>
      </c>
      <c r="FN20" s="44" t="str">
        <f t="shared" si="26"/>
        <v/>
      </c>
      <c r="FO20" s="44" t="str">
        <f t="shared" si="26"/>
        <v/>
      </c>
      <c r="FP20" s="44" t="str">
        <f t="shared" si="26"/>
        <v/>
      </c>
      <c r="FQ20" s="44" t="str">
        <f t="shared" si="26"/>
        <v/>
      </c>
      <c r="FR20" s="44" t="str">
        <f t="shared" si="26"/>
        <v/>
      </c>
      <c r="FS20" s="44" t="str">
        <f t="shared" si="26"/>
        <v/>
      </c>
      <c r="FT20" s="44" t="str">
        <f t="shared" si="26"/>
        <v/>
      </c>
      <c r="FU20" s="44" t="str">
        <f t="shared" si="26"/>
        <v/>
      </c>
      <c r="FV20" s="44" t="str">
        <f t="shared" si="26"/>
        <v/>
      </c>
      <c r="FW20" s="44" t="str">
        <f t="shared" si="26"/>
        <v/>
      </c>
      <c r="FX20" s="44" t="str">
        <f t="shared" si="26"/>
        <v/>
      </c>
      <c r="FY20" s="44" t="str">
        <f t="shared" si="26"/>
        <v/>
      </c>
      <c r="FZ20" s="44" t="str">
        <f t="shared" si="26"/>
        <v/>
      </c>
      <c r="GA20" s="44" t="str">
        <f t="shared" si="26"/>
        <v/>
      </c>
      <c r="GB20" s="44" t="str">
        <f t="shared" si="26"/>
        <v/>
      </c>
      <c r="GC20" s="44" t="str">
        <f t="shared" si="26"/>
        <v/>
      </c>
      <c r="GD20" s="44" t="str">
        <f t="shared" si="26"/>
        <v/>
      </c>
      <c r="GE20" s="44" t="str">
        <f t="shared" si="26"/>
        <v/>
      </c>
      <c r="GF20" s="44" t="str">
        <f t="shared" si="26"/>
        <v/>
      </c>
      <c r="GG20" s="44" t="str">
        <f t="shared" si="26"/>
        <v/>
      </c>
      <c r="GH20" s="44" t="str">
        <f t="shared" si="26"/>
        <v/>
      </c>
      <c r="GI20" s="44" t="str">
        <f t="shared" si="26"/>
        <v/>
      </c>
      <c r="GJ20" s="44" t="str">
        <f t="shared" si="26"/>
        <v/>
      </c>
      <c r="GK20" s="44" t="str">
        <f t="shared" si="26"/>
        <v/>
      </c>
      <c r="GL20" s="44" t="str">
        <f t="shared" si="26"/>
        <v/>
      </c>
      <c r="GM20" s="44" t="str">
        <f t="shared" si="26"/>
        <v/>
      </c>
      <c r="GN20" s="44" t="str">
        <f t="shared" ref="GN20:GT20" si="27">IF(ISERROR(1-GN17),"",1-GN17)</f>
        <v/>
      </c>
      <c r="GO20" s="44" t="str">
        <f t="shared" si="27"/>
        <v/>
      </c>
      <c r="GP20" s="44" t="str">
        <f t="shared" si="27"/>
        <v/>
      </c>
      <c r="GQ20" s="44" t="str">
        <f t="shared" si="27"/>
        <v/>
      </c>
      <c r="GR20" s="44" t="str">
        <f t="shared" si="27"/>
        <v/>
      </c>
      <c r="GS20" s="44" t="str">
        <f t="shared" si="27"/>
        <v/>
      </c>
      <c r="GT20" s="44" t="str">
        <f t="shared" si="27"/>
        <v/>
      </c>
    </row>
    <row r="21" spans="1:202">
      <c r="A21" s="9">
        <v>2016</v>
      </c>
      <c r="B21" s="10" t="s">
        <v>685</v>
      </c>
      <c r="C21" s="10" t="s">
        <v>1237</v>
      </c>
      <c r="D21" s="12">
        <f>IF(COUNTIFS(cmoney!F$3:F$5011,$B21,cmoney!$HA$3:$HA$5011,"="&amp;$A21)=0,"",AVERAGEIFS(cmoney!F$3:F$5011,cmoney!F$3:F$5011,$B21,cmoney!$HA$3:$HA$5011,"="&amp;$A21))</f>
        <v>0.11670441176470592</v>
      </c>
      <c r="E21" s="12">
        <f>IF(COUNTIFS(cmoney!G$3:G$5011,$B21,cmoney!$HA$3:$HA$5011,"="&amp;$A21)=0,"",AVERAGEIFS(cmoney!G$3:G$5011,cmoney!G$3:G$5011,$B21,cmoney!$HA$3:$HA$5011,"="&amp;$A21))</f>
        <v>0.65798536585365841</v>
      </c>
      <c r="F21" s="12">
        <f>IF(COUNTIFS(cmoney!H$3:H$5011,$B21,cmoney!$HA$3:$HA$5011,"="&amp;$A21)=0,"",AVERAGEIFS(cmoney!H$3:H$5011,cmoney!H$3:H$5011,$B21,cmoney!$HA$3:$HA$5011,"="&amp;$A21))</f>
        <v>0.26535609756097567</v>
      </c>
      <c r="G21" s="12">
        <f>IF(COUNTIFS(cmoney!I$3:I$5011,$B21,cmoney!$HA$3:$HA$5011,"="&amp;$A21)=0,"",AVERAGEIFS(cmoney!I$3:I$5011,cmoney!I$3:I$5011,$B21,cmoney!$HA$3:$HA$5011,"="&amp;$A21))</f>
        <v>0.22835454545454545</v>
      </c>
      <c r="H21" s="12">
        <f>IF(COUNTIFS(cmoney!J$3:J$5011,$B21,cmoney!$HA$3:$HA$5011,"="&amp;$A21)=0,"",AVERAGEIFS(cmoney!J$3:J$5011,cmoney!J$3:J$5011,$B21,cmoney!$HA$3:$HA$5011,"="&amp;$A21))</f>
        <v>0.2918681818181818</v>
      </c>
      <c r="I21" s="12">
        <f>IF(COUNTIFS(cmoney!K$3:K$5011,$B21,cmoney!$HA$3:$HA$5011,"="&amp;$A21)=0,"",AVERAGEIFS(cmoney!K$3:K$5011,cmoney!K$3:K$5011,$B21,cmoney!$HA$3:$HA$5011,"="&amp;$A21))</f>
        <v>0.40669411764705871</v>
      </c>
      <c r="J21" s="12">
        <f>IF(COUNTIFS(cmoney!L$3:L$5011,$B21,cmoney!$HA$3:$HA$5011,"="&amp;$A21)=0,"",AVERAGEIFS(cmoney!L$3:L$5011,cmoney!L$3:L$5011,$B21,cmoney!$HA$3:$HA$5011,"="&amp;$A21))</f>
        <v>0.40285961538461545</v>
      </c>
      <c r="K21" s="12">
        <f>IF(COUNTIFS(cmoney!M$3:M$5011,$B21,cmoney!$HA$3:$HA$5011,"="&amp;$A21)=0,"",AVERAGEIFS(cmoney!M$3:M$5011,cmoney!M$3:M$5011,$B21,cmoney!$HA$3:$HA$5011,"="&amp;$A21))</f>
        <v>0.37006029411764702</v>
      </c>
      <c r="L21" s="12">
        <f>IF(COUNTIFS(cmoney!N$3:N$5011,$B21,cmoney!$HA$3:$HA$5011,"="&amp;$A21)=0,"",AVERAGEIFS(cmoney!N$3:N$5011,cmoney!N$3:N$5011,$B21,cmoney!$HA$3:$HA$5011,"="&amp;$A21))</f>
        <v>0.38305576923076923</v>
      </c>
      <c r="M21" s="12">
        <f>IF(COUNTIFS(cmoney!O$3:O$5011,$B21,cmoney!$HA$3:$HA$5011,"="&amp;$A21)=0,"",AVERAGEIFS(cmoney!O$3:O$5011,cmoney!O$3:O$5011,$B21,cmoney!$HA$3:$HA$5011,"="&amp;$A21))</f>
        <v>0.38932432432432423</v>
      </c>
      <c r="N21" s="12">
        <f>IF(COUNTIFS(cmoney!P$3:P$5011,$B21,cmoney!$HA$3:$HA$5011,"="&amp;$A21)=0,"",AVERAGEIFS(cmoney!P$3:P$5011,cmoney!P$3:P$5011,$B21,cmoney!$HA$3:$HA$5011,"="&amp;$A21))</f>
        <v>0.66387279999999971</v>
      </c>
      <c r="O21" s="12">
        <f>IF(COUNTIFS(cmoney!Q$3:Q$5011,$B21,cmoney!$HA$3:$HA$5011,"="&amp;$A21)=0,"",AVERAGEIFS(cmoney!Q$3:Q$5011,cmoney!Q$3:Q$5011,$B21,cmoney!$HA$3:$HA$5011,"="&amp;$A21))</f>
        <v>0.91073863636363617</v>
      </c>
      <c r="P21" s="12">
        <f>IF(COUNTIFS(cmoney!R$3:R$5011,$B21,cmoney!$HA$3:$HA$5011,"="&amp;$A21)=0,"",AVERAGEIFS(cmoney!R$3:R$5011,cmoney!R$3:R$5011,$B21,cmoney!$HA$3:$HA$5011,"="&amp;$A21))</f>
        <v>0.41425593220338963</v>
      </c>
      <c r="Q21" s="12">
        <f>IF(COUNTIFS(cmoney!S$3:S$5011,$B21,cmoney!$HA$3:$HA$5011,"="&amp;$A21)=0,"",AVERAGEIFS(cmoney!S$3:S$5011,cmoney!S$3:S$5011,$B21,cmoney!$HA$3:$HA$5011,"="&amp;$A21))</f>
        <v>0.50411250000000007</v>
      </c>
      <c r="R21" s="12">
        <f>IF(COUNTIFS(cmoney!T$3:T$5011,$B21,cmoney!$HA$3:$HA$5011,"="&amp;$A21)=0,"",AVERAGEIFS(cmoney!T$3:T$5011,cmoney!T$3:T$5011,$B21,cmoney!$HA$3:$HA$5011,"="&amp;$A21))</f>
        <v>0.68878461538461533</v>
      </c>
      <c r="S21" s="12">
        <f>IF(COUNTIFS(cmoney!U$3:U$5011,$B21,cmoney!$HA$3:$HA$5011,"="&amp;$A21)=0,"",AVERAGEIFS(cmoney!U$3:U$5011,cmoney!U$3:U$5011,$B21,cmoney!$HA$3:$HA$5011,"="&amp;$A21))</f>
        <v>0.57225742574257432</v>
      </c>
      <c r="T21" s="12">
        <f>IF(COUNTIFS(cmoney!V$3:V$5011,$B21,cmoney!$HA$3:$HA$5011,"="&amp;$A21)=0,"",AVERAGEIFS(cmoney!V$3:V$5011,cmoney!V$3:V$5011,$B21,cmoney!$HA$3:$HA$5011,"="&amp;$A21))</f>
        <v>0.64333281249999996</v>
      </c>
      <c r="U21" s="12">
        <f>IF(COUNTIFS(cmoney!W$3:W$5011,$B21,cmoney!$HA$3:$HA$5011,"="&amp;$A21)=0,"",AVERAGEIFS(cmoney!W$3:W$5011,cmoney!W$3:W$5011,$B21,cmoney!$HA$3:$HA$5011,"="&amp;$A21))</f>
        <v>0.41745714285714286</v>
      </c>
      <c r="V21" s="12">
        <f>IF(COUNTIFS(cmoney!X$3:X$5011,$B21,cmoney!$HA$3:$HA$5011,"="&amp;$A21)=0,"",AVERAGEIFS(cmoney!X$3:X$5011,cmoney!X$3:X$5011,$B21,cmoney!$HA$3:$HA$5011,"="&amp;$A21))</f>
        <v>0.68263846153846153</v>
      </c>
      <c r="W21" s="12">
        <f>IF(COUNTIFS(cmoney!Y$3:Y$5011,$B21,cmoney!$HA$3:$HA$5011,"="&amp;$A21)=0,"",AVERAGEIFS(cmoney!Y$3:Y$5011,cmoney!Y$3:Y$5011,$B21,cmoney!$HA$3:$HA$5011,"="&amp;$A21))</f>
        <v>0.16886333333333337</v>
      </c>
      <c r="X21" s="12">
        <f>IF(COUNTIFS(cmoney!Z$3:Z$5011,$B21,cmoney!$HA$3:$HA$5011,"="&amp;$A21)=0,"",AVERAGEIFS(cmoney!Z$3:Z$5011,cmoney!Z$3:Z$5011,$B21,cmoney!$HA$3:$HA$5011,"="&amp;$A21))</f>
        <v>0.17241985815602845</v>
      </c>
      <c r="Y21" s="12">
        <f>IF(COUNTIFS(cmoney!AA$3:AA$5011,$B21,cmoney!$HA$3:$HA$5011,"="&amp;$A21)=0,"",AVERAGEIFS(cmoney!AA$3:AA$5011,cmoney!AA$3:AA$5011,$B21,cmoney!$HA$3:$HA$5011,"="&amp;$A21))</f>
        <v>1.0605963636363638</v>
      </c>
      <c r="Z21" s="12">
        <f>IF(COUNTIFS(cmoney!AB$3:AB$5011,$B21,cmoney!$HA$3:$HA$5011,"="&amp;$A21)=0,"",AVERAGEIFS(cmoney!AB$3:AB$5011,cmoney!AB$3:AB$5011,$B21,cmoney!$HA$3:$HA$5011,"="&amp;$A21))</f>
        <v>0.48783611111111103</v>
      </c>
      <c r="AA21" s="12">
        <f>IF(COUNTIFS(cmoney!AC$3:AC$5011,$B21,cmoney!$HA$3:$HA$5011,"="&amp;$A21)=0,"",AVERAGEIFS(cmoney!AC$3:AC$5011,cmoney!AC$3:AC$5011,$B21,cmoney!$HA$3:$HA$5011,"="&amp;$A21))</f>
        <v>0.68749705882352885</v>
      </c>
      <c r="AB21" s="12">
        <f>IF(COUNTIFS(cmoney!AD$3:AD$5011,$B21,cmoney!$HA$3:$HA$5011,"="&amp;$A21)=0,"",AVERAGEIFS(cmoney!AD$3:AD$5011,cmoney!AD$3:AD$5011,$B21,cmoney!$HA$3:$HA$5011,"="&amp;$A21))</f>
        <v>0.44574537815126025</v>
      </c>
      <c r="AC21" s="12" t="str">
        <f>IF(COUNTIFS(cmoney!AE$3:AE$5011,$B21,cmoney!$HA$3:$HA$5011,"="&amp;$A21)=0,"",AVERAGEIFS(cmoney!AE$3:AE$5011,cmoney!AE$3:AE$5011,$B21,cmoney!$HA$3:$HA$5011,"="&amp;$A21))</f>
        <v/>
      </c>
      <c r="AD21" s="12">
        <f>IF(COUNTIFS(cmoney!AF$3:AF$5011,$B21,cmoney!$HA$3:$HA$5011,"="&amp;$A21)=0,"",AVERAGEIFS(cmoney!AF$3:AF$5011,cmoney!AF$3:AF$5011,$B21,cmoney!$HA$3:$HA$5011,"="&amp;$A21))</f>
        <v>1.1103956140350879</v>
      </c>
      <c r="AE21" s="12">
        <f>IF(COUNTIFS(cmoney!AG$3:AG$5011,$B21,cmoney!$HA$3:$HA$5011,"="&amp;$A21)=0,"",AVERAGEIFS(cmoney!AG$3:AG$5011,cmoney!AG$3:AG$5011,$B21,cmoney!$HA$3:$HA$5011,"="&amp;$A21))</f>
        <v>0.46957671232876724</v>
      </c>
      <c r="AF21" s="12">
        <f>IF(COUNTIFS(cmoney!AH$3:AH$5011,$B21,cmoney!$HA$3:$HA$5011,"="&amp;$A21)=0,"",AVERAGEIFS(cmoney!AH$3:AH$5011,cmoney!AH$3:AH$5011,$B21,cmoney!$HA$3:$HA$5011,"="&amp;$A21))</f>
        <v>0.7106440677966106</v>
      </c>
      <c r="AG21" s="12">
        <f>IF(COUNTIFS(cmoney!AI$3:AI$5011,$B21,cmoney!$HA$3:$HA$5011,"="&amp;$A21)=0,"",AVERAGEIFS(cmoney!AI$3:AI$5011,cmoney!AI$3:AI$5011,$B21,cmoney!$HA$3:$HA$5011,"="&amp;$A21))</f>
        <v>0.77097361111111096</v>
      </c>
      <c r="AH21" s="12">
        <f>IF(COUNTIFS(cmoney!AJ$3:AJ$5011,$B21,cmoney!$HA$3:$HA$5011,"="&amp;$A21)=0,"",AVERAGEIFS(cmoney!AJ$3:AJ$5011,cmoney!AJ$3:AJ$5011,$B21,cmoney!$HA$3:$HA$5011,"="&amp;$A21))</f>
        <v>0.3870252747252747</v>
      </c>
      <c r="AI21" s="12">
        <f>IF(COUNTIFS(cmoney!AK$3:AK$5011,$B21,cmoney!$HA$3:$HA$5011,"="&amp;$A21)=0,"",AVERAGEIFS(cmoney!AK$3:AK$5011,cmoney!AK$3:AK$5011,$B21,cmoney!$HA$3:$HA$5011,"="&amp;$A21))</f>
        <v>1.6009424778761061</v>
      </c>
      <c r="AJ21" s="12">
        <f>IF(COUNTIFS(cmoney!AL$3:AL$5011,$B21,cmoney!$HA$3:$HA$5011,"="&amp;$A21)=0,"",AVERAGEIFS(cmoney!AL$3:AL$5011,cmoney!AL$3:AL$5011,$B21,cmoney!$HA$3:$HA$5011,"="&amp;$A21))</f>
        <v>1.1786389261744967</v>
      </c>
      <c r="AK21" s="12">
        <f>IF(COUNTIFS(cmoney!AM$3:AM$5011,$B21,cmoney!$HA$3:$HA$5011,"="&amp;$A21)=0,"",AVERAGEIFS(cmoney!AM$3:AM$5011,cmoney!AM$3:AM$5011,$B21,cmoney!$HA$3:$HA$5011,"="&amp;$A21))</f>
        <v>1.7355275000000003</v>
      </c>
      <c r="AL21" s="12">
        <f>IF(COUNTIFS(cmoney!AN$3:AN$5011,$B21,cmoney!$HA$3:$HA$5011,"="&amp;$A21)=0,"",AVERAGEIFS(cmoney!AN$3:AN$5011,cmoney!AN$3:AN$5011,$B21,cmoney!$HA$3:$HA$5011,"="&amp;$A21))</f>
        <v>0.40958181818181816</v>
      </c>
      <c r="AM21" s="12">
        <f>IF(COUNTIFS(cmoney!AO$3:AO$5011,$B21,cmoney!$HA$3:$HA$5011,"="&amp;$A21)=0,"",AVERAGEIFS(cmoney!AO$3:AO$5011,cmoney!AO$3:AO$5011,$B21,cmoney!$HA$3:$HA$5011,"="&amp;$A21))</f>
        <v>0.54980465116279065</v>
      </c>
      <c r="AN21" s="12">
        <f>IF(COUNTIFS(cmoney!AP$3:AP$5011,$B21,cmoney!$HA$3:$HA$5011,"="&amp;$A21)=0,"",AVERAGEIFS(cmoney!AP$3:AP$5011,cmoney!AP$3:AP$5011,$B21,cmoney!$HA$3:$HA$5011,"="&amp;$A21))</f>
        <v>0.92244102564102581</v>
      </c>
      <c r="AO21" s="12">
        <f>IF(COUNTIFS(cmoney!AQ$3:AQ$5011,$B21,cmoney!$HA$3:$HA$5011,"="&amp;$A21)=0,"",AVERAGEIFS(cmoney!AQ$3:AQ$5011,cmoney!AQ$3:AQ$5011,$B21,cmoney!$HA$3:$HA$5011,"="&amp;$A21))</f>
        <v>0.62733282442748095</v>
      </c>
      <c r="AP21" s="12">
        <f>IF(COUNTIFS(cmoney!AR$3:AR$5011,$B21,cmoney!$HA$3:$HA$5011,"="&amp;$A21)=0,"",AVERAGEIFS(cmoney!AR$3:AR$5011,cmoney!AR$3:AR$5011,$B21,cmoney!$HA$3:$HA$5011,"="&amp;$A21))</f>
        <v>0.28317619047619053</v>
      </c>
      <c r="AQ21" s="12">
        <f>IF(COUNTIFS(cmoney!AS$3:AS$5011,$B21,cmoney!$HA$3:$HA$5011,"="&amp;$A21)=0,"",AVERAGEIFS(cmoney!AS$3:AS$5011,cmoney!AS$3:AS$5011,$B21,cmoney!$HA$3:$HA$5011,"="&amp;$A21))</f>
        <v>0.55904729729729719</v>
      </c>
      <c r="AR21" s="12">
        <f>IF(COUNTIFS(cmoney!AT$3:AT$5011,$B21,cmoney!$HA$3:$HA$5011,"="&amp;$A21)=0,"",AVERAGEIFS(cmoney!AT$3:AT$5011,cmoney!AT$3:AT$5011,$B21,cmoney!$HA$3:$HA$5011,"="&amp;$A21))</f>
        <v>0.51798478260869563</v>
      </c>
      <c r="AS21" s="12">
        <f>IF(COUNTIFS(cmoney!AU$3:AU$5011,$B21,cmoney!$HA$3:$HA$5011,"="&amp;$A21)=0,"",AVERAGEIFS(cmoney!AU$3:AU$5011,cmoney!AU$3:AU$5011,$B21,cmoney!$HA$3:$HA$5011,"="&amp;$A21))</f>
        <v>0.3769055555555556</v>
      </c>
      <c r="AT21" s="12">
        <f>IF(COUNTIFS(cmoney!AV$3:AV$5011,$B21,cmoney!$HA$3:$HA$5011,"="&amp;$A21)=0,"",AVERAGEIFS(cmoney!AV$3:AV$5011,cmoney!AV$3:AV$5011,$B21,cmoney!$HA$3:$HA$5011,"="&amp;$A21))</f>
        <v>1.002912121212121</v>
      </c>
      <c r="AU21" s="12">
        <f>IF(COUNTIFS(cmoney!AW$3:AW$5011,$B21,cmoney!$HA$3:$HA$5011,"="&amp;$A21)=0,"",AVERAGEIFS(cmoney!AW$3:AW$5011,cmoney!AW$3:AW$5011,$B21,cmoney!$HA$3:$HA$5011,"="&amp;$A21))</f>
        <v>0.54735384615384608</v>
      </c>
      <c r="AV21" s="12">
        <f>IF(COUNTIFS(cmoney!AX$3:AX$5011,$B21,cmoney!$HA$3:$HA$5011,"="&amp;$A21)=0,"",AVERAGEIFS(cmoney!AX$3:AX$5011,cmoney!AX$3:AX$5011,$B21,cmoney!$HA$3:$HA$5011,"="&amp;$A21))</f>
        <v>0.78038837209302303</v>
      </c>
      <c r="AW21" s="12">
        <f>IF(COUNTIFS(cmoney!AY$3:AY$5011,$B21,cmoney!$HA$3:$HA$5011,"="&amp;$A21)=0,"",AVERAGEIFS(cmoney!AY$3:AY$5011,cmoney!AY$3:AY$5011,$B21,cmoney!$HA$3:$HA$5011,"="&amp;$A21))</f>
        <v>0.47088400000000002</v>
      </c>
      <c r="AX21" s="12">
        <f>IF(COUNTIFS(cmoney!AZ$3:AZ$5011,$B21,cmoney!$HA$3:$HA$5011,"="&amp;$A21)=0,"",AVERAGEIFS(cmoney!AZ$3:AZ$5011,cmoney!AZ$3:AZ$5011,$B21,cmoney!$HA$3:$HA$5011,"="&amp;$A21))</f>
        <v>0.10748571428571428</v>
      </c>
      <c r="AY21" s="12" t="str">
        <f>IF(COUNTIFS(cmoney!BA$3:BA$5011,$B21,cmoney!$HA$3:$HA$5011,"="&amp;$A21)=0,"",AVERAGEIFS(cmoney!BA$3:BA$5011,cmoney!BA$3:BA$5011,$B21,cmoney!$HA$3:$HA$5011,"="&amp;$A21))</f>
        <v/>
      </c>
      <c r="AZ21" s="12">
        <f>IF(COUNTIFS(cmoney!BB$3:BB$5011,$B21,cmoney!$HA$3:$HA$5011,"="&amp;$A21)=0,"",AVERAGEIFS(cmoney!BB$3:BB$5011,cmoney!BB$3:BB$5011,$B21,cmoney!$HA$3:$HA$5011,"="&amp;$A21))</f>
        <v>0.41111428571428571</v>
      </c>
      <c r="BA21" s="12">
        <f>IF(COUNTIFS(cmoney!BC$3:BC$5011,$B21,cmoney!$HA$3:$HA$5011,"="&amp;$A21)=0,"",AVERAGEIFS(cmoney!BC$3:BC$5011,cmoney!BC$3:BC$5011,$B21,cmoney!$HA$3:$HA$5011,"="&amp;$A21))</f>
        <v>0.35176410256410262</v>
      </c>
      <c r="BB21" s="12">
        <f>IF(COUNTIFS(cmoney!BD$3:BD$5011,$B21,cmoney!$HA$3:$HA$5011,"="&amp;$A21)=0,"",AVERAGEIFS(cmoney!BD$3:BD$5011,cmoney!BD$3:BD$5011,$B21,cmoney!$HA$3:$HA$5011,"="&amp;$A21))</f>
        <v>0.56523529411764717</v>
      </c>
      <c r="BC21" s="12">
        <f>IF(COUNTIFS(cmoney!BE$3:BE$5011,$B21,cmoney!$HA$3:$HA$5011,"="&amp;$A21)=0,"",AVERAGEIFS(cmoney!BE$3:BE$5011,cmoney!BE$3:BE$5011,$B21,cmoney!$HA$3:$HA$5011,"="&amp;$A21))</f>
        <v>0.15</v>
      </c>
      <c r="BD21" s="12">
        <f>IF(COUNTIFS(cmoney!BF$3:BF$5011,$B21,cmoney!$HA$3:$HA$5011,"="&amp;$A21)=0,"",AVERAGEIFS(cmoney!BF$3:BF$5011,cmoney!BF$3:BF$5011,$B21,cmoney!$HA$3:$HA$5011,"="&amp;$A21))</f>
        <v>0.60750000000000004</v>
      </c>
      <c r="BE21" s="12">
        <f>IF(COUNTIFS(cmoney!BG$3:BG$5011,$B21,cmoney!$HA$3:$HA$5011,"="&amp;$A21)=0,"",AVERAGEIFS(cmoney!BG$3:BG$5011,cmoney!BG$3:BG$5011,$B21,cmoney!$HA$3:$HA$5011,"="&amp;$A21))</f>
        <v>0.16995238095238102</v>
      </c>
      <c r="BF21" s="12">
        <f>IF(COUNTIFS(cmoney!BH$3:BH$5011,$B21,cmoney!$HA$3:$HA$5011,"="&amp;$A21)=0,"",AVERAGEIFS(cmoney!BH$3:BH$5011,cmoney!BH$3:BH$5011,$B21,cmoney!$HA$3:$HA$5011,"="&amp;$A21))</f>
        <v>0.10549574468085103</v>
      </c>
      <c r="BG21" s="12">
        <f>IF(COUNTIFS(cmoney!BI$3:BI$5011,$B21,cmoney!$HA$3:$HA$5011,"="&amp;$A21)=0,"",AVERAGEIFS(cmoney!BI$3:BI$5011,cmoney!BI$3:BI$5011,$B21,cmoney!$HA$3:$HA$5011,"="&amp;$A21))</f>
        <v>0.77878421052631563</v>
      </c>
      <c r="BH21" s="12">
        <f>IF(COUNTIFS(cmoney!BJ$3:BJ$5011,$B21,cmoney!$HA$3:$HA$5011,"="&amp;$A21)=0,"",AVERAGEIFS(cmoney!BJ$3:BJ$5011,cmoney!BJ$3:BJ$5011,$B21,cmoney!$HA$3:$HA$5011,"="&amp;$A21))</f>
        <v>0.29167142857142858</v>
      </c>
      <c r="BI21" s="12">
        <f>IF(COUNTIFS(cmoney!BK$3:BK$5011,$B21,cmoney!$HA$3:$HA$5011,"="&amp;$A21)=0,"",AVERAGEIFS(cmoney!BK$3:BK$5011,cmoney!BK$3:BK$5011,$B21,cmoney!$HA$3:$HA$5011,"="&amp;$A21))</f>
        <v>0.35349999999999998</v>
      </c>
      <c r="BJ21" s="12" t="str">
        <f>IF(COUNTIFS(cmoney!BL$3:BL$5011,$B21,cmoney!$HA$3:$HA$5011,"="&amp;$A21)=0,"",AVERAGEIFS(cmoney!BL$3:BL$5011,cmoney!BL$3:BL$5011,$B21,cmoney!$HA$3:$HA$5011,"="&amp;$A21))</f>
        <v/>
      </c>
      <c r="BK21" s="12">
        <f>IF(COUNTIFS(cmoney!BM$3:BM$5011,$B21,cmoney!$HA$3:$HA$5011,"="&amp;$A21)=0,"",AVERAGEIFS(cmoney!BM$3:BM$5011,cmoney!BM$3:BM$5011,$B21,cmoney!$HA$3:$HA$5011,"="&amp;$A21))</f>
        <v>0.48681176470588239</v>
      </c>
      <c r="BL21" s="12" t="str">
        <f>IF(COUNTIFS(cmoney!BN$3:BN$5011,$B21,cmoney!$HA$3:$HA$5011,"="&amp;$A21)=0,"",AVERAGEIFS(cmoney!BN$3:BN$5011,cmoney!BN$3:BN$5011,$B21,cmoney!$HA$3:$HA$5011,"="&amp;$A21))</f>
        <v/>
      </c>
      <c r="BM21" s="12" t="str">
        <f>IF(COUNTIFS(cmoney!BO$3:BO$5011,$B21,cmoney!$HA$3:$HA$5011,"="&amp;$A21)=0,"",AVERAGEIFS(cmoney!BO$3:BO$5011,cmoney!BO$3:BO$5011,$B21,cmoney!$HA$3:$HA$5011,"="&amp;$A21))</f>
        <v/>
      </c>
      <c r="BN21" s="12">
        <f>IF(COUNTIFS(cmoney!BP$3:BP$5011,$B21,cmoney!$HA$3:$HA$5011,"="&amp;$A21)=0,"",AVERAGEIFS(cmoney!BP$3:BP$5011,cmoney!BP$3:BP$5011,$B21,cmoney!$HA$3:$HA$5011,"="&amp;$A21))</f>
        <v>2.7298114285714288</v>
      </c>
      <c r="BO21" s="12">
        <f>IF(COUNTIFS(cmoney!BQ$3:BQ$5011,$B21,cmoney!$HA$3:$HA$5011,"="&amp;$A21)=0,"",AVERAGEIFS(cmoney!BQ$3:BQ$5011,cmoney!BQ$3:BQ$5011,$B21,cmoney!$HA$3:$HA$5011,"="&amp;$A21))</f>
        <v>1.5705600000000004</v>
      </c>
      <c r="BP21" s="12">
        <f>IF(COUNTIFS(cmoney!BR$3:BR$5011,$B21,cmoney!$HA$3:$HA$5011,"="&amp;$A21)=0,"",AVERAGEIFS(cmoney!BR$3:BR$5011,cmoney!BR$3:BR$5011,$B21,cmoney!$HA$3:$HA$5011,"="&amp;$A21))</f>
        <v>0.32132727272727268</v>
      </c>
      <c r="BQ21" s="12">
        <f>IF(COUNTIFS(cmoney!BS$3:BS$5011,$B21,cmoney!$HA$3:$HA$5011,"="&amp;$A21)=0,"",AVERAGEIFS(cmoney!BS$3:BS$5011,cmoney!BS$3:BS$5011,$B21,cmoney!$HA$3:$HA$5011,"="&amp;$A21))</f>
        <v>0.15290000000000001</v>
      </c>
      <c r="BR21" s="12">
        <f>IF(COUNTIFS(cmoney!BT$3:BT$5011,$B21,cmoney!$HA$3:$HA$5011,"="&amp;$A21)=0,"",AVERAGEIFS(cmoney!BT$3:BT$5011,cmoney!BT$3:BT$5011,$B21,cmoney!$HA$3:$HA$5011,"="&amp;$A21))</f>
        <v>0.12172000000000001</v>
      </c>
      <c r="BS21" s="12">
        <f>IF(COUNTIFS(cmoney!BU$3:BU$5011,$B21,cmoney!$HA$3:$HA$5011,"="&amp;$A21)=0,"",AVERAGEIFS(cmoney!BU$3:BU$5011,cmoney!BU$3:BU$5011,$B21,cmoney!$HA$3:$HA$5011,"="&amp;$A21))</f>
        <v>5.6962000000000002</v>
      </c>
      <c r="BT21" s="12" t="str">
        <f>IF(COUNTIFS(cmoney!BV$3:BV$5011,$B21,cmoney!$HA$3:$HA$5011,"="&amp;$A21)=0,"",AVERAGEIFS(cmoney!BV$3:BV$5011,cmoney!BV$3:BV$5011,$B21,cmoney!$HA$3:$HA$5011,"="&amp;$A21))</f>
        <v/>
      </c>
      <c r="BU21" s="12" t="str">
        <f>IF(COUNTIFS(cmoney!BW$3:BW$5011,$B21,cmoney!$HA$3:$HA$5011,"="&amp;$A21)=0,"",AVERAGEIFS(cmoney!BW$3:BW$5011,cmoney!BW$3:BW$5011,$B21,cmoney!$HA$3:$HA$5011,"="&amp;$A21))</f>
        <v/>
      </c>
      <c r="BV21" s="12" t="str">
        <f>IF(COUNTIFS(cmoney!BX$3:BX$5011,$B21,cmoney!$HA$3:$HA$5011,"="&amp;$A21)=0,"",AVERAGEIFS(cmoney!BX$3:BX$5011,cmoney!BX$3:BX$5011,$B21,cmoney!$HA$3:$HA$5011,"="&amp;$A21))</f>
        <v/>
      </c>
      <c r="BW21" s="12" t="str">
        <f>IF(COUNTIFS(cmoney!BY$3:BY$5011,$B21,cmoney!$HA$3:$HA$5011,"="&amp;$A21)=0,"",AVERAGEIFS(cmoney!BY$3:BY$5011,cmoney!BY$3:BY$5011,$B21,cmoney!$HA$3:$HA$5011,"="&amp;$A21))</f>
        <v/>
      </c>
      <c r="BX21" s="12" t="str">
        <f>IF(COUNTIFS(cmoney!BZ$3:BZ$5011,$B21,cmoney!$HA$3:$HA$5011,"="&amp;$A21)=0,"",AVERAGEIFS(cmoney!BZ$3:BZ$5011,cmoney!BZ$3:BZ$5011,$B21,cmoney!$HA$3:$HA$5011,"="&amp;$A21))</f>
        <v/>
      </c>
      <c r="BY21" s="12" t="str">
        <f>IF(COUNTIFS(cmoney!CA$3:CA$5011,$B21,cmoney!$HA$3:$HA$5011,"="&amp;$A21)=0,"",AVERAGEIFS(cmoney!CA$3:CA$5011,cmoney!CA$3:CA$5011,$B21,cmoney!$HA$3:$HA$5011,"="&amp;$A21))</f>
        <v/>
      </c>
      <c r="BZ21" s="12" t="str">
        <f>IF(COUNTIFS(cmoney!CB$3:CB$5011,$B21,cmoney!$HA$3:$HA$5011,"="&amp;$A21)=0,"",AVERAGEIFS(cmoney!CB$3:CB$5011,cmoney!CB$3:CB$5011,$B21,cmoney!$HA$3:$HA$5011,"="&amp;$A21))</f>
        <v/>
      </c>
      <c r="CA21" s="12" t="str">
        <f>IF(COUNTIFS(cmoney!CC$3:CC$5011,$B21,cmoney!$HA$3:$HA$5011,"="&amp;$A21)=0,"",AVERAGEIFS(cmoney!CC$3:CC$5011,cmoney!CC$3:CC$5011,$B21,cmoney!$HA$3:$HA$5011,"="&amp;$A21))</f>
        <v/>
      </c>
      <c r="CB21" s="12" t="str">
        <f>IF(COUNTIFS(cmoney!CD$3:CD$5011,$B21,cmoney!$HA$3:$HA$5011,"="&amp;$A21)=0,"",AVERAGEIFS(cmoney!CD$3:CD$5011,cmoney!CD$3:CD$5011,$B21,cmoney!$HA$3:$HA$5011,"="&amp;$A21))</f>
        <v/>
      </c>
      <c r="CC21" s="12" t="str">
        <f>IF(COUNTIFS(cmoney!CE$3:CE$5011,$B21,cmoney!$HA$3:$HA$5011,"="&amp;$A21)=0,"",AVERAGEIFS(cmoney!CE$3:CE$5011,cmoney!CE$3:CE$5011,$B21,cmoney!$HA$3:$HA$5011,"="&amp;$A21))</f>
        <v/>
      </c>
      <c r="CD21" s="12" t="str">
        <f>IF(COUNTIFS(cmoney!CF$3:CF$5011,$B21,cmoney!$HA$3:$HA$5011,"="&amp;$A21)=0,"",AVERAGEIFS(cmoney!CF$3:CF$5011,cmoney!CF$3:CF$5011,$B21,cmoney!$HA$3:$HA$5011,"="&amp;$A21))</f>
        <v/>
      </c>
      <c r="CE21" s="12" t="str">
        <f>IF(COUNTIFS(cmoney!CG$3:CG$5011,$B21,cmoney!$HA$3:$HA$5011,"="&amp;$A21)=0,"",AVERAGEIFS(cmoney!CG$3:CG$5011,cmoney!CG$3:CG$5011,$B21,cmoney!$HA$3:$HA$5011,"="&amp;$A21))</f>
        <v/>
      </c>
      <c r="CF21" s="12" t="str">
        <f>IF(COUNTIFS(cmoney!CH$3:CH$5011,$B21,cmoney!$HA$3:$HA$5011,"="&amp;$A21)=0,"",AVERAGEIFS(cmoney!CH$3:CH$5011,cmoney!CH$3:CH$5011,$B21,cmoney!$HA$3:$HA$5011,"="&amp;$A21))</f>
        <v/>
      </c>
      <c r="CG21" s="12" t="str">
        <f>IF(COUNTIFS(cmoney!CI$3:CI$5011,$B21,cmoney!$HA$3:$HA$5011,"="&amp;$A21)=0,"",AVERAGEIFS(cmoney!CI$3:CI$5011,cmoney!CI$3:CI$5011,$B21,cmoney!$HA$3:$HA$5011,"="&amp;$A21))</f>
        <v/>
      </c>
      <c r="CH21" s="12" t="str">
        <f>IF(COUNTIFS(cmoney!CJ$3:CJ$5011,$B21,cmoney!$HA$3:$HA$5011,"="&amp;$A21)=0,"",AVERAGEIFS(cmoney!CJ$3:CJ$5011,cmoney!CJ$3:CJ$5011,$B21,cmoney!$HA$3:$HA$5011,"="&amp;$A21))</f>
        <v/>
      </c>
      <c r="CI21" s="12" t="str">
        <f>IF(COUNTIFS(cmoney!CK$3:CK$5011,$B21,cmoney!$HA$3:$HA$5011,"="&amp;$A21)=0,"",AVERAGEIFS(cmoney!CK$3:CK$5011,cmoney!CK$3:CK$5011,$B21,cmoney!$HA$3:$HA$5011,"="&amp;$A21))</f>
        <v/>
      </c>
      <c r="CJ21" s="12" t="str">
        <f>IF(COUNTIFS(cmoney!CL$3:CL$5011,$B21,cmoney!$HA$3:$HA$5011,"="&amp;$A21)=0,"",AVERAGEIFS(cmoney!CL$3:CL$5011,cmoney!CL$3:CL$5011,$B21,cmoney!$HA$3:$HA$5011,"="&amp;$A21))</f>
        <v/>
      </c>
      <c r="CK21" s="12" t="str">
        <f>IF(COUNTIFS(cmoney!CM$3:CM$5011,$B21,cmoney!$HA$3:$HA$5011,"="&amp;$A21)=0,"",AVERAGEIFS(cmoney!CM$3:CM$5011,cmoney!CM$3:CM$5011,$B21,cmoney!$HA$3:$HA$5011,"="&amp;$A21))</f>
        <v/>
      </c>
      <c r="CL21" s="12" t="str">
        <f>IF(COUNTIFS(cmoney!CN$3:CN$5011,$B21,cmoney!$HA$3:$HA$5011,"="&amp;$A21)=0,"",AVERAGEIFS(cmoney!CN$3:CN$5011,cmoney!CN$3:CN$5011,$B21,cmoney!$HA$3:$HA$5011,"="&amp;$A21))</f>
        <v/>
      </c>
      <c r="CM21" s="12" t="str">
        <f>IF(COUNTIFS(cmoney!CO$3:CO$5011,$B21,cmoney!$HA$3:$HA$5011,"="&amp;$A21)=0,"",AVERAGEIFS(cmoney!CO$3:CO$5011,cmoney!CO$3:CO$5011,$B21,cmoney!$HA$3:$HA$5011,"="&amp;$A21))</f>
        <v/>
      </c>
      <c r="CN21" s="12" t="str">
        <f>IF(COUNTIFS(cmoney!CP$3:CP$5011,$B21,cmoney!$HA$3:$HA$5011,"="&amp;$A21)=0,"",AVERAGEIFS(cmoney!CP$3:CP$5011,cmoney!CP$3:CP$5011,$B21,cmoney!$HA$3:$HA$5011,"="&amp;$A21))</f>
        <v/>
      </c>
      <c r="CO21" s="12" t="str">
        <f>IF(COUNTIFS(cmoney!CQ$3:CQ$5011,$B21,cmoney!$HA$3:$HA$5011,"="&amp;$A21)=0,"",AVERAGEIFS(cmoney!CQ$3:CQ$5011,cmoney!CQ$3:CQ$5011,$B21,cmoney!$HA$3:$HA$5011,"="&amp;$A21))</f>
        <v/>
      </c>
      <c r="CP21" s="12" t="str">
        <f>IF(COUNTIFS(cmoney!CR$3:CR$5011,$B21,cmoney!$HA$3:$HA$5011,"="&amp;$A21)=0,"",AVERAGEIFS(cmoney!CR$3:CR$5011,cmoney!CR$3:CR$5011,$B21,cmoney!$HA$3:$HA$5011,"="&amp;$A21))</f>
        <v/>
      </c>
      <c r="CQ21" s="12" t="str">
        <f>IF(COUNTIFS(cmoney!CS$3:CS$5011,$B21,cmoney!$HA$3:$HA$5011,"="&amp;$A21)=0,"",AVERAGEIFS(cmoney!CS$3:CS$5011,cmoney!CS$3:CS$5011,$B21,cmoney!$HA$3:$HA$5011,"="&amp;$A21))</f>
        <v/>
      </c>
      <c r="CR21" s="12" t="str">
        <f>IF(COUNTIFS(cmoney!CT$3:CT$5011,$B21,cmoney!$HA$3:$HA$5011,"="&amp;$A21)=0,"",AVERAGEIFS(cmoney!CT$3:CT$5011,cmoney!CT$3:CT$5011,$B21,cmoney!$HA$3:$HA$5011,"="&amp;$A21))</f>
        <v/>
      </c>
      <c r="CS21" s="12" t="str">
        <f>IF(COUNTIFS(cmoney!CU$3:CU$5011,$B21,cmoney!$HA$3:$HA$5011,"="&amp;$A21)=0,"",AVERAGEIFS(cmoney!CU$3:CU$5011,cmoney!CU$3:CU$5011,$B21,cmoney!$HA$3:$HA$5011,"="&amp;$A21))</f>
        <v/>
      </c>
      <c r="CT21" s="12" t="str">
        <f>IF(COUNTIFS(cmoney!CV$3:CV$5011,$B21,cmoney!$HA$3:$HA$5011,"="&amp;$A21)=0,"",AVERAGEIFS(cmoney!CV$3:CV$5011,cmoney!CV$3:CV$5011,$B21,cmoney!$HA$3:$HA$5011,"="&amp;$A21))</f>
        <v/>
      </c>
      <c r="CU21" s="12" t="str">
        <f>IF(COUNTIFS(cmoney!CW$3:CW$5011,$B21,cmoney!$HA$3:$HA$5011,"="&amp;$A21)=0,"",AVERAGEIFS(cmoney!CW$3:CW$5011,cmoney!CW$3:CW$5011,$B21,cmoney!$HA$3:$HA$5011,"="&amp;$A21))</f>
        <v/>
      </c>
      <c r="CV21" s="12" t="str">
        <f>IF(COUNTIFS(cmoney!CX$3:CX$5011,$B21,cmoney!$HA$3:$HA$5011,"="&amp;$A21)=0,"",AVERAGEIFS(cmoney!CX$3:CX$5011,cmoney!CX$3:CX$5011,$B21,cmoney!$HA$3:$HA$5011,"="&amp;$A21))</f>
        <v/>
      </c>
      <c r="CW21" s="12" t="str">
        <f>IF(COUNTIFS(cmoney!CY$3:CY$5011,$B21,cmoney!$HA$3:$HA$5011,"="&amp;$A21)=0,"",AVERAGEIFS(cmoney!CY$3:CY$5011,cmoney!CY$3:CY$5011,$B21,cmoney!$HA$3:$HA$5011,"="&amp;$A21))</f>
        <v/>
      </c>
      <c r="CX21" s="12" t="str">
        <f>IF(COUNTIFS(cmoney!CZ$3:CZ$5011,$B21,cmoney!$HA$3:$HA$5011,"="&amp;$A21)=0,"",AVERAGEIFS(cmoney!CZ$3:CZ$5011,cmoney!CZ$3:CZ$5011,$B21,cmoney!$HA$3:$HA$5011,"="&amp;$A21))</f>
        <v/>
      </c>
      <c r="CY21" s="12" t="str">
        <f>IF(COUNTIFS(cmoney!DA$3:DA$5011,$B21,cmoney!$HA$3:$HA$5011,"="&amp;$A21)=0,"",AVERAGEIFS(cmoney!DA$3:DA$5011,cmoney!DA$3:DA$5011,$B21,cmoney!$HA$3:$HA$5011,"="&amp;$A21))</f>
        <v/>
      </c>
      <c r="CZ21" s="12" t="str">
        <f>IF(COUNTIFS(cmoney!DB$3:DB$5011,$B21,cmoney!$HA$3:$HA$5011,"="&amp;$A21)=0,"",AVERAGEIFS(cmoney!DB$3:DB$5011,cmoney!DB$3:DB$5011,$B21,cmoney!$HA$3:$HA$5011,"="&amp;$A21))</f>
        <v/>
      </c>
      <c r="DA21" s="12" t="str">
        <f>IF(COUNTIFS(cmoney!DC$3:DC$5011,$B21,cmoney!$HA$3:$HA$5011,"="&amp;$A21)=0,"",AVERAGEIFS(cmoney!DC$3:DC$5011,cmoney!DC$3:DC$5011,$B21,cmoney!$HA$3:$HA$5011,"="&amp;$A21))</f>
        <v/>
      </c>
      <c r="DB21" s="12" t="str">
        <f>IF(COUNTIFS(cmoney!DD$3:DD$5011,$B21,cmoney!$HA$3:$HA$5011,"="&amp;$A21)=0,"",AVERAGEIFS(cmoney!DD$3:DD$5011,cmoney!DD$3:DD$5011,$B21,cmoney!$HA$3:$HA$5011,"="&amp;$A21))</f>
        <v/>
      </c>
      <c r="DC21" s="12" t="str">
        <f>IF(COUNTIFS(cmoney!DE$3:DE$5011,$B21,cmoney!$HA$3:$HA$5011,"="&amp;$A21)=0,"",AVERAGEIFS(cmoney!DE$3:DE$5011,cmoney!DE$3:DE$5011,$B21,cmoney!$HA$3:$HA$5011,"="&amp;$A21))</f>
        <v/>
      </c>
      <c r="DD21" s="12" t="str">
        <f>IF(COUNTIFS(cmoney!DF$3:DF$5011,$B21,cmoney!$HA$3:$HA$5011,"="&amp;$A21)=0,"",AVERAGEIFS(cmoney!DF$3:DF$5011,cmoney!DF$3:DF$5011,$B21,cmoney!$HA$3:$HA$5011,"="&amp;$A21))</f>
        <v/>
      </c>
      <c r="DE21" s="12" t="str">
        <f>IF(COUNTIFS(cmoney!DG$3:DG$5011,$B21,cmoney!$HA$3:$HA$5011,"="&amp;$A21)=0,"",AVERAGEIFS(cmoney!DG$3:DG$5011,cmoney!DG$3:DG$5011,$B21,cmoney!$HA$3:$HA$5011,"="&amp;$A21))</f>
        <v/>
      </c>
      <c r="DF21" s="12" t="str">
        <f>IF(COUNTIFS(cmoney!DH$3:DH$5011,$B21,cmoney!$HA$3:$HA$5011,"="&amp;$A21)=0,"",AVERAGEIFS(cmoney!DH$3:DH$5011,cmoney!DH$3:DH$5011,$B21,cmoney!$HA$3:$HA$5011,"="&amp;$A21))</f>
        <v/>
      </c>
      <c r="DG21" s="12" t="str">
        <f>IF(COUNTIFS(cmoney!DI$3:DI$5011,$B21,cmoney!$HA$3:$HA$5011,"="&amp;$A21)=0,"",AVERAGEIFS(cmoney!DI$3:DI$5011,cmoney!DI$3:DI$5011,$B21,cmoney!$HA$3:$HA$5011,"="&amp;$A21))</f>
        <v/>
      </c>
      <c r="DH21" s="12" t="str">
        <f>IF(COUNTIFS(cmoney!DJ$3:DJ$5011,$B21,cmoney!$HA$3:$HA$5011,"="&amp;$A21)=0,"",AVERAGEIFS(cmoney!DJ$3:DJ$5011,cmoney!DJ$3:DJ$5011,$B21,cmoney!$HA$3:$HA$5011,"="&amp;$A21))</f>
        <v/>
      </c>
      <c r="DI21" s="12" t="str">
        <f>IF(COUNTIFS(cmoney!DK$3:DK$5011,$B21,cmoney!$HA$3:$HA$5011,"="&amp;$A21)=0,"",AVERAGEIFS(cmoney!DK$3:DK$5011,cmoney!DK$3:DK$5011,$B21,cmoney!$HA$3:$HA$5011,"="&amp;$A21))</f>
        <v/>
      </c>
      <c r="DJ21" s="12" t="str">
        <f>IF(COUNTIFS(cmoney!DL$3:DL$5011,$B21,cmoney!$HA$3:$HA$5011,"="&amp;$A21)=0,"",AVERAGEIFS(cmoney!DL$3:DL$5011,cmoney!DL$3:DL$5011,$B21,cmoney!$HA$3:$HA$5011,"="&amp;$A21))</f>
        <v/>
      </c>
      <c r="DK21" s="12" t="str">
        <f>IF(COUNTIFS(cmoney!DM$3:DM$5011,$B21,cmoney!$HA$3:$HA$5011,"="&amp;$A21)=0,"",AVERAGEIFS(cmoney!DM$3:DM$5011,cmoney!DM$3:DM$5011,$B21,cmoney!$HA$3:$HA$5011,"="&amp;$A21))</f>
        <v/>
      </c>
      <c r="DL21" s="12" t="str">
        <f>IF(COUNTIFS(cmoney!DN$3:DN$5011,$B21,cmoney!$HA$3:$HA$5011,"="&amp;$A21)=0,"",AVERAGEIFS(cmoney!DN$3:DN$5011,cmoney!DN$3:DN$5011,$B21,cmoney!$HA$3:$HA$5011,"="&amp;$A21))</f>
        <v/>
      </c>
      <c r="DM21" s="12" t="str">
        <f>IF(COUNTIFS(cmoney!DO$3:DO$5011,$B21,cmoney!$HA$3:$HA$5011,"="&amp;$A21)=0,"",AVERAGEIFS(cmoney!DO$3:DO$5011,cmoney!DO$3:DO$5011,$B21,cmoney!$HA$3:$HA$5011,"="&amp;$A21))</f>
        <v/>
      </c>
      <c r="DN21" s="12" t="str">
        <f>IF(COUNTIFS(cmoney!DP$3:DP$5011,$B21,cmoney!$HA$3:$HA$5011,"="&amp;$A21)=0,"",AVERAGEIFS(cmoney!DP$3:DP$5011,cmoney!DP$3:DP$5011,$B21,cmoney!$HA$3:$HA$5011,"="&amp;$A21))</f>
        <v/>
      </c>
      <c r="DO21" s="12" t="str">
        <f>IF(COUNTIFS(cmoney!DQ$3:DQ$5011,$B21,cmoney!$HA$3:$HA$5011,"="&amp;$A21)=0,"",AVERAGEIFS(cmoney!DQ$3:DQ$5011,cmoney!DQ$3:DQ$5011,$B21,cmoney!$HA$3:$HA$5011,"="&amp;$A21))</f>
        <v/>
      </c>
      <c r="DP21" s="12" t="str">
        <f>IF(COUNTIFS(cmoney!DR$3:DR$5011,$B21,cmoney!$HA$3:$HA$5011,"="&amp;$A21)=0,"",AVERAGEIFS(cmoney!DR$3:DR$5011,cmoney!DR$3:DR$5011,$B21,cmoney!$HA$3:$HA$5011,"="&amp;$A21))</f>
        <v/>
      </c>
      <c r="DQ21" s="12" t="str">
        <f>IF(COUNTIFS(cmoney!DS$3:DS$5011,$B21,cmoney!$HA$3:$HA$5011,"="&amp;$A21)=0,"",AVERAGEIFS(cmoney!DS$3:DS$5011,cmoney!DS$3:DS$5011,$B21,cmoney!$HA$3:$HA$5011,"="&amp;$A21))</f>
        <v/>
      </c>
      <c r="DR21" s="12" t="str">
        <f>IF(COUNTIFS(cmoney!DT$3:DT$5011,$B21,cmoney!$HA$3:$HA$5011,"="&amp;$A21)=0,"",AVERAGEIFS(cmoney!DT$3:DT$5011,cmoney!DT$3:DT$5011,$B21,cmoney!$HA$3:$HA$5011,"="&amp;$A21))</f>
        <v/>
      </c>
      <c r="DS21" s="12" t="str">
        <f>IF(COUNTIFS(cmoney!DU$3:DU$5011,$B21,cmoney!$HA$3:$HA$5011,"="&amp;$A21)=0,"",AVERAGEIFS(cmoney!DU$3:DU$5011,cmoney!DU$3:DU$5011,$B21,cmoney!$HA$3:$HA$5011,"="&amp;$A21))</f>
        <v/>
      </c>
      <c r="DT21" s="12" t="str">
        <f>IF(COUNTIFS(cmoney!DV$3:DV$5011,$B21,cmoney!$HA$3:$HA$5011,"="&amp;$A21)=0,"",AVERAGEIFS(cmoney!DV$3:DV$5011,cmoney!DV$3:DV$5011,$B21,cmoney!$HA$3:$HA$5011,"="&amp;$A21))</f>
        <v/>
      </c>
      <c r="DU21" s="12" t="str">
        <f>IF(COUNTIFS(cmoney!DW$3:DW$5011,$B21,cmoney!$HA$3:$HA$5011,"="&amp;$A21)=0,"",AVERAGEIFS(cmoney!DW$3:DW$5011,cmoney!DW$3:DW$5011,$B21,cmoney!$HA$3:$HA$5011,"="&amp;$A21))</f>
        <v/>
      </c>
      <c r="DV21" s="12" t="str">
        <f>IF(COUNTIFS(cmoney!DX$3:DX$5011,$B21,cmoney!$HA$3:$HA$5011,"="&amp;$A21)=0,"",AVERAGEIFS(cmoney!DX$3:DX$5011,cmoney!DX$3:DX$5011,$B21,cmoney!$HA$3:$HA$5011,"="&amp;$A21))</f>
        <v/>
      </c>
      <c r="DW21" s="12" t="str">
        <f>IF(COUNTIFS(cmoney!DY$3:DY$5011,$B21,cmoney!$HA$3:$HA$5011,"="&amp;$A21)=0,"",AVERAGEIFS(cmoney!DY$3:DY$5011,cmoney!DY$3:DY$5011,$B21,cmoney!$HA$3:$HA$5011,"="&amp;$A21))</f>
        <v/>
      </c>
      <c r="DX21" s="12" t="str">
        <f>IF(COUNTIFS(cmoney!DZ$3:DZ$5011,$B21,cmoney!$HA$3:$HA$5011,"="&amp;$A21)=0,"",AVERAGEIFS(cmoney!DZ$3:DZ$5011,cmoney!DZ$3:DZ$5011,$B21,cmoney!$HA$3:$HA$5011,"="&amp;$A21))</f>
        <v/>
      </c>
      <c r="DY21" s="12" t="str">
        <f>IF(COUNTIFS(cmoney!EA$3:EA$5011,$B21,cmoney!$HA$3:$HA$5011,"="&amp;$A21)=0,"",AVERAGEIFS(cmoney!EA$3:EA$5011,cmoney!EA$3:EA$5011,$B21,cmoney!$HA$3:$HA$5011,"="&amp;$A21))</f>
        <v/>
      </c>
      <c r="DZ21" s="12" t="str">
        <f>IF(COUNTIFS(cmoney!EB$3:EB$5011,$B21,cmoney!$HA$3:$HA$5011,"="&amp;$A21)=0,"",AVERAGEIFS(cmoney!EB$3:EB$5011,cmoney!EB$3:EB$5011,$B21,cmoney!$HA$3:$HA$5011,"="&amp;$A21))</f>
        <v/>
      </c>
      <c r="EA21" s="12" t="str">
        <f>IF(COUNTIFS(cmoney!EC$3:EC$5011,$B21,cmoney!$HA$3:$HA$5011,"="&amp;$A21)=0,"",AVERAGEIFS(cmoney!EC$3:EC$5011,cmoney!EC$3:EC$5011,$B21,cmoney!$HA$3:$HA$5011,"="&amp;$A21))</f>
        <v/>
      </c>
      <c r="EB21" s="12" t="str">
        <f>IF(COUNTIFS(cmoney!ED$3:ED$5011,$B21,cmoney!$HA$3:$HA$5011,"="&amp;$A21)=0,"",AVERAGEIFS(cmoney!ED$3:ED$5011,cmoney!ED$3:ED$5011,$B21,cmoney!$HA$3:$HA$5011,"="&amp;$A21))</f>
        <v/>
      </c>
      <c r="EC21" s="12" t="str">
        <f>IF(COUNTIFS(cmoney!EE$3:EE$5011,$B21,cmoney!$HA$3:$HA$5011,"="&amp;$A21)=0,"",AVERAGEIFS(cmoney!EE$3:EE$5011,cmoney!EE$3:EE$5011,$B21,cmoney!$HA$3:$HA$5011,"="&amp;$A21))</f>
        <v/>
      </c>
      <c r="ED21" s="12" t="str">
        <f>IF(COUNTIFS(cmoney!EF$3:EF$5011,$B21,cmoney!$HA$3:$HA$5011,"="&amp;$A21)=0,"",AVERAGEIFS(cmoney!EF$3:EF$5011,cmoney!EF$3:EF$5011,$B21,cmoney!$HA$3:$HA$5011,"="&amp;$A21))</f>
        <v/>
      </c>
      <c r="EE21" s="12" t="str">
        <f>IF(COUNTIFS(cmoney!EG$3:EG$5011,$B21,cmoney!$HA$3:$HA$5011,"="&amp;$A21)=0,"",AVERAGEIFS(cmoney!EG$3:EG$5011,cmoney!EG$3:EG$5011,$B21,cmoney!$HA$3:$HA$5011,"="&amp;$A21))</f>
        <v/>
      </c>
      <c r="EF21" s="12" t="str">
        <f>IF(COUNTIFS(cmoney!EH$3:EH$5011,$B21,cmoney!$HA$3:$HA$5011,"="&amp;$A21)=0,"",AVERAGEIFS(cmoney!EH$3:EH$5011,cmoney!EH$3:EH$5011,$B21,cmoney!$HA$3:$HA$5011,"="&amp;$A21))</f>
        <v/>
      </c>
      <c r="EG21" s="12" t="str">
        <f>IF(COUNTIFS(cmoney!EI$3:EI$5011,$B21,cmoney!$HA$3:$HA$5011,"="&amp;$A21)=0,"",AVERAGEIFS(cmoney!EI$3:EI$5011,cmoney!EI$3:EI$5011,$B21,cmoney!$HA$3:$HA$5011,"="&amp;$A21))</f>
        <v/>
      </c>
      <c r="EH21" s="12" t="str">
        <f>IF(COUNTIFS(cmoney!EJ$3:EJ$5011,$B21,cmoney!$HA$3:$HA$5011,"="&amp;$A21)=0,"",AVERAGEIFS(cmoney!EJ$3:EJ$5011,cmoney!EJ$3:EJ$5011,$B21,cmoney!$HA$3:$HA$5011,"="&amp;$A21))</f>
        <v/>
      </c>
      <c r="EI21" s="12" t="str">
        <f>IF(COUNTIFS(cmoney!EK$3:EK$5011,$B21,cmoney!$HA$3:$HA$5011,"="&amp;$A21)=0,"",AVERAGEIFS(cmoney!EK$3:EK$5011,cmoney!EK$3:EK$5011,$B21,cmoney!$HA$3:$HA$5011,"="&amp;$A21))</f>
        <v/>
      </c>
      <c r="EJ21" s="12" t="str">
        <f>IF(COUNTIFS(cmoney!EL$3:EL$5011,$B21,cmoney!$HA$3:$HA$5011,"="&amp;$A21)=0,"",AVERAGEIFS(cmoney!EL$3:EL$5011,cmoney!EL$3:EL$5011,$B21,cmoney!$HA$3:$HA$5011,"="&amp;$A21))</f>
        <v/>
      </c>
      <c r="EK21" s="12" t="str">
        <f>IF(COUNTIFS(cmoney!EM$3:EM$5011,$B21,cmoney!$HA$3:$HA$5011,"="&amp;$A21)=0,"",AVERAGEIFS(cmoney!EM$3:EM$5011,cmoney!EM$3:EM$5011,$B21,cmoney!$HA$3:$HA$5011,"="&amp;$A21))</f>
        <v/>
      </c>
      <c r="EL21" s="12" t="str">
        <f>IF(COUNTIFS(cmoney!EN$3:EN$5011,$B21,cmoney!$HA$3:$HA$5011,"="&amp;$A21)=0,"",AVERAGEIFS(cmoney!EN$3:EN$5011,cmoney!EN$3:EN$5011,$B21,cmoney!$HA$3:$HA$5011,"="&amp;$A21))</f>
        <v/>
      </c>
      <c r="EM21" s="12" t="str">
        <f>IF(COUNTIFS(cmoney!EO$3:EO$5011,$B21,cmoney!$HA$3:$HA$5011,"="&amp;$A21)=0,"",AVERAGEIFS(cmoney!EO$3:EO$5011,cmoney!EO$3:EO$5011,$B21,cmoney!$HA$3:$HA$5011,"="&amp;$A21))</f>
        <v/>
      </c>
      <c r="EN21" s="12" t="str">
        <f>IF(COUNTIFS(cmoney!EP$3:EP$5011,$B21,cmoney!$HA$3:$HA$5011,"="&amp;$A21)=0,"",AVERAGEIFS(cmoney!EP$3:EP$5011,cmoney!EP$3:EP$5011,$B21,cmoney!$HA$3:$HA$5011,"="&amp;$A21))</f>
        <v/>
      </c>
      <c r="EO21" s="12" t="str">
        <f>IF(COUNTIFS(cmoney!EQ$3:EQ$5011,$B21,cmoney!$HA$3:$HA$5011,"="&amp;$A21)=0,"",AVERAGEIFS(cmoney!EQ$3:EQ$5011,cmoney!EQ$3:EQ$5011,$B21,cmoney!$HA$3:$HA$5011,"="&amp;$A21))</f>
        <v/>
      </c>
      <c r="EP21" s="12" t="str">
        <f>IF(COUNTIFS(cmoney!ER$3:ER$5011,$B21,cmoney!$HA$3:$HA$5011,"="&amp;$A21)=0,"",AVERAGEIFS(cmoney!ER$3:ER$5011,cmoney!ER$3:ER$5011,$B21,cmoney!$HA$3:$HA$5011,"="&amp;$A21))</f>
        <v/>
      </c>
      <c r="EQ21" s="12" t="str">
        <f>IF(COUNTIFS(cmoney!ES$3:ES$5011,$B21,cmoney!$HA$3:$HA$5011,"="&amp;$A21)=0,"",AVERAGEIFS(cmoney!ES$3:ES$5011,cmoney!ES$3:ES$5011,$B21,cmoney!$HA$3:$HA$5011,"="&amp;$A21))</f>
        <v/>
      </c>
      <c r="ER21" s="12" t="str">
        <f>IF(COUNTIFS(cmoney!ET$3:ET$5011,$B21,cmoney!$HA$3:$HA$5011,"="&amp;$A21)=0,"",AVERAGEIFS(cmoney!ET$3:ET$5011,cmoney!ET$3:ET$5011,$B21,cmoney!$HA$3:$HA$5011,"="&amp;$A21))</f>
        <v/>
      </c>
      <c r="ES21" s="12" t="str">
        <f>IF(COUNTIFS(cmoney!EU$3:EU$5011,$B21,cmoney!$HA$3:$HA$5011,"="&amp;$A21)=0,"",AVERAGEIFS(cmoney!EU$3:EU$5011,cmoney!EU$3:EU$5011,$B21,cmoney!$HA$3:$HA$5011,"="&amp;$A21))</f>
        <v/>
      </c>
      <c r="ET21" s="12" t="str">
        <f>IF(COUNTIFS(cmoney!EV$3:EV$5011,$B21,cmoney!$HA$3:$HA$5011,"="&amp;$A21)=0,"",AVERAGEIFS(cmoney!EV$3:EV$5011,cmoney!EV$3:EV$5011,$B21,cmoney!$HA$3:$HA$5011,"="&amp;$A21))</f>
        <v/>
      </c>
      <c r="EU21" s="12" t="str">
        <f>IF(COUNTIFS(cmoney!EW$3:EW$5011,$B21,cmoney!$HA$3:$HA$5011,"="&amp;$A21)=0,"",AVERAGEIFS(cmoney!EW$3:EW$5011,cmoney!EW$3:EW$5011,$B21,cmoney!$HA$3:$HA$5011,"="&amp;$A21))</f>
        <v/>
      </c>
      <c r="EV21" s="12" t="str">
        <f>IF(COUNTIFS(cmoney!EX$3:EX$5011,$B21,cmoney!$HA$3:$HA$5011,"="&amp;$A21)=0,"",AVERAGEIFS(cmoney!EX$3:EX$5011,cmoney!EX$3:EX$5011,$B21,cmoney!$HA$3:$HA$5011,"="&amp;$A21))</f>
        <v/>
      </c>
      <c r="EW21" s="12" t="str">
        <f>IF(COUNTIFS(cmoney!EY$3:EY$5011,$B21,cmoney!$HA$3:$HA$5011,"="&amp;$A21)=0,"",AVERAGEIFS(cmoney!EY$3:EY$5011,cmoney!EY$3:EY$5011,$B21,cmoney!$HA$3:$HA$5011,"="&amp;$A21))</f>
        <v/>
      </c>
      <c r="EX21" s="12" t="str">
        <f>IF(COUNTIFS(cmoney!EZ$3:EZ$5011,$B21,cmoney!$HA$3:$HA$5011,"="&amp;$A21)=0,"",AVERAGEIFS(cmoney!EZ$3:EZ$5011,cmoney!EZ$3:EZ$5011,$B21,cmoney!$HA$3:$HA$5011,"="&amp;$A21))</f>
        <v/>
      </c>
      <c r="EY21" s="12" t="str">
        <f>IF(COUNTIFS(cmoney!FA$3:FA$5011,$B21,cmoney!$HA$3:$HA$5011,"="&amp;$A21)=0,"",AVERAGEIFS(cmoney!FA$3:FA$5011,cmoney!FA$3:FA$5011,$B21,cmoney!$HA$3:$HA$5011,"="&amp;$A21))</f>
        <v/>
      </c>
      <c r="EZ21" s="12" t="str">
        <f>IF(COUNTIFS(cmoney!FB$3:FB$5011,$B21,cmoney!$HA$3:$HA$5011,"="&amp;$A21)=0,"",AVERAGEIFS(cmoney!FB$3:FB$5011,cmoney!FB$3:FB$5011,$B21,cmoney!$HA$3:$HA$5011,"="&amp;$A21))</f>
        <v/>
      </c>
      <c r="FA21" s="12" t="str">
        <f>IF(COUNTIFS(cmoney!FC$3:FC$5011,$B21,cmoney!$HA$3:$HA$5011,"="&amp;$A21)=0,"",AVERAGEIFS(cmoney!FC$3:FC$5011,cmoney!FC$3:FC$5011,$B21,cmoney!$HA$3:$HA$5011,"="&amp;$A21))</f>
        <v/>
      </c>
      <c r="FB21" s="12" t="str">
        <f>IF(COUNTIFS(cmoney!FD$3:FD$5011,$B21,cmoney!$HA$3:$HA$5011,"="&amp;$A21)=0,"",AVERAGEIFS(cmoney!FD$3:FD$5011,cmoney!FD$3:FD$5011,$B21,cmoney!$HA$3:$HA$5011,"="&amp;$A21))</f>
        <v/>
      </c>
      <c r="FC21" s="12" t="str">
        <f>IF(COUNTIFS(cmoney!FE$3:FE$5011,$B21,cmoney!$HA$3:$HA$5011,"="&amp;$A21)=0,"",AVERAGEIFS(cmoney!FE$3:FE$5011,cmoney!FE$3:FE$5011,$B21,cmoney!$HA$3:$HA$5011,"="&amp;$A21))</f>
        <v/>
      </c>
      <c r="FD21" s="12" t="str">
        <f>IF(COUNTIFS(cmoney!FF$3:FF$5011,$B21,cmoney!$HA$3:$HA$5011,"="&amp;$A21)=0,"",AVERAGEIFS(cmoney!FF$3:FF$5011,cmoney!FF$3:FF$5011,$B21,cmoney!$HA$3:$HA$5011,"="&amp;$A21))</f>
        <v/>
      </c>
      <c r="FE21" s="12" t="str">
        <f>IF(COUNTIFS(cmoney!FG$3:FG$5011,$B21,cmoney!$HA$3:$HA$5011,"="&amp;$A21)=0,"",AVERAGEIFS(cmoney!FG$3:FG$5011,cmoney!FG$3:FG$5011,$B21,cmoney!$HA$3:$HA$5011,"="&amp;$A21))</f>
        <v/>
      </c>
      <c r="FF21" s="12" t="str">
        <f>IF(COUNTIFS(cmoney!FH$3:FH$5011,$B21,cmoney!$HA$3:$HA$5011,"="&amp;$A21)=0,"",AVERAGEIFS(cmoney!FH$3:FH$5011,cmoney!FH$3:FH$5011,$B21,cmoney!$HA$3:$HA$5011,"="&amp;$A21))</f>
        <v/>
      </c>
      <c r="FG21" s="12" t="str">
        <f>IF(COUNTIFS(cmoney!FI$3:FI$5011,$B21,cmoney!$HA$3:$HA$5011,"="&amp;$A21)=0,"",AVERAGEIFS(cmoney!FI$3:FI$5011,cmoney!FI$3:FI$5011,$B21,cmoney!$HA$3:$HA$5011,"="&amp;$A21))</f>
        <v/>
      </c>
      <c r="FH21" s="12" t="str">
        <f>IF(COUNTIFS(cmoney!FJ$3:FJ$5011,$B21,cmoney!$HA$3:$HA$5011,"="&amp;$A21)=0,"",AVERAGEIFS(cmoney!FJ$3:FJ$5011,cmoney!FJ$3:FJ$5011,$B21,cmoney!$HA$3:$HA$5011,"="&amp;$A21))</f>
        <v/>
      </c>
      <c r="FI21" s="12" t="str">
        <f>IF(COUNTIFS(cmoney!FK$3:FK$5011,$B21,cmoney!$HA$3:$HA$5011,"="&amp;$A21)=0,"",AVERAGEIFS(cmoney!FK$3:FK$5011,cmoney!FK$3:FK$5011,$B21,cmoney!$HA$3:$HA$5011,"="&amp;$A21))</f>
        <v/>
      </c>
      <c r="FJ21" s="12" t="str">
        <f>IF(COUNTIFS(cmoney!FL$3:FL$5011,$B21,cmoney!$HA$3:$HA$5011,"="&amp;$A21)=0,"",AVERAGEIFS(cmoney!FL$3:FL$5011,cmoney!FL$3:FL$5011,$B21,cmoney!$HA$3:$HA$5011,"="&amp;$A21))</f>
        <v/>
      </c>
      <c r="FK21" s="12" t="str">
        <f>IF(COUNTIFS(cmoney!FM$3:FM$5011,$B21,cmoney!$HA$3:$HA$5011,"="&amp;$A21)=0,"",AVERAGEIFS(cmoney!FM$3:FM$5011,cmoney!FM$3:FM$5011,$B21,cmoney!$HA$3:$HA$5011,"="&amp;$A21))</f>
        <v/>
      </c>
      <c r="FL21" s="12" t="str">
        <f>IF(COUNTIFS(cmoney!FN$3:FN$5011,$B21,cmoney!$HA$3:$HA$5011,"="&amp;$A21)=0,"",AVERAGEIFS(cmoney!FN$3:FN$5011,cmoney!FN$3:FN$5011,$B21,cmoney!$HA$3:$HA$5011,"="&amp;$A21))</f>
        <v/>
      </c>
      <c r="FM21" s="12" t="str">
        <f>IF(COUNTIFS(cmoney!FO$3:FO$5011,$B21,cmoney!$HA$3:$HA$5011,"="&amp;$A21)=0,"",AVERAGEIFS(cmoney!FO$3:FO$5011,cmoney!FO$3:FO$5011,$B21,cmoney!$HA$3:$HA$5011,"="&amp;$A21))</f>
        <v/>
      </c>
      <c r="FN21" s="12" t="str">
        <f>IF(COUNTIFS(cmoney!FP$3:FP$5011,$B21,cmoney!$HA$3:$HA$5011,"="&amp;$A21)=0,"",AVERAGEIFS(cmoney!FP$3:FP$5011,cmoney!FP$3:FP$5011,$B21,cmoney!$HA$3:$HA$5011,"="&amp;$A21))</f>
        <v/>
      </c>
      <c r="FO21" s="12" t="str">
        <f>IF(COUNTIFS(cmoney!FQ$3:FQ$5011,$B21,cmoney!$HA$3:$HA$5011,"="&amp;$A21)=0,"",AVERAGEIFS(cmoney!FQ$3:FQ$5011,cmoney!FQ$3:FQ$5011,$B21,cmoney!$HA$3:$HA$5011,"="&amp;$A21))</f>
        <v/>
      </c>
      <c r="FP21" s="12" t="str">
        <f>IF(COUNTIFS(cmoney!FR$3:FR$5011,$B21,cmoney!$HA$3:$HA$5011,"="&amp;$A21)=0,"",AVERAGEIFS(cmoney!FR$3:FR$5011,cmoney!FR$3:FR$5011,$B21,cmoney!$HA$3:$HA$5011,"="&amp;$A21))</f>
        <v/>
      </c>
      <c r="FQ21" s="12" t="str">
        <f>IF(COUNTIFS(cmoney!FS$3:FS$5011,$B21,cmoney!$HA$3:$HA$5011,"="&amp;$A21)=0,"",AVERAGEIFS(cmoney!FS$3:FS$5011,cmoney!FS$3:FS$5011,$B21,cmoney!$HA$3:$HA$5011,"="&amp;$A21))</f>
        <v/>
      </c>
      <c r="FR21" s="12" t="str">
        <f>IF(COUNTIFS(cmoney!FT$3:FT$5011,$B21,cmoney!$HA$3:$HA$5011,"="&amp;$A21)=0,"",AVERAGEIFS(cmoney!FT$3:FT$5011,cmoney!FT$3:FT$5011,$B21,cmoney!$HA$3:$HA$5011,"="&amp;$A21))</f>
        <v/>
      </c>
      <c r="FS21" s="12" t="str">
        <f>IF(COUNTIFS(cmoney!FU$3:FU$5011,$B21,cmoney!$HA$3:$HA$5011,"="&amp;$A21)=0,"",AVERAGEIFS(cmoney!FU$3:FU$5011,cmoney!FU$3:FU$5011,$B21,cmoney!$HA$3:$HA$5011,"="&amp;$A21))</f>
        <v/>
      </c>
      <c r="FT21" s="12" t="str">
        <f>IF(COUNTIFS(cmoney!FV$3:FV$5011,$B21,cmoney!$HA$3:$HA$5011,"="&amp;$A21)=0,"",AVERAGEIFS(cmoney!FV$3:FV$5011,cmoney!FV$3:FV$5011,$B21,cmoney!$HA$3:$HA$5011,"="&amp;$A21))</f>
        <v/>
      </c>
      <c r="FU21" s="12" t="str">
        <f>IF(COUNTIFS(cmoney!FW$3:FW$5011,$B21,cmoney!$HA$3:$HA$5011,"="&amp;$A21)=0,"",AVERAGEIFS(cmoney!FW$3:FW$5011,cmoney!FW$3:FW$5011,$B21,cmoney!$HA$3:$HA$5011,"="&amp;$A21))</f>
        <v/>
      </c>
      <c r="FV21" s="12" t="str">
        <f>IF(COUNTIFS(cmoney!FX$3:FX$5011,$B21,cmoney!$HA$3:$HA$5011,"="&amp;$A21)=0,"",AVERAGEIFS(cmoney!FX$3:FX$5011,cmoney!FX$3:FX$5011,$B21,cmoney!$HA$3:$HA$5011,"="&amp;$A21))</f>
        <v/>
      </c>
      <c r="FW21" s="12" t="str">
        <f>IF(COUNTIFS(cmoney!FY$3:FY$5011,$B21,cmoney!$HA$3:$HA$5011,"="&amp;$A21)=0,"",AVERAGEIFS(cmoney!FY$3:FY$5011,cmoney!FY$3:FY$5011,$B21,cmoney!$HA$3:$HA$5011,"="&amp;$A21))</f>
        <v/>
      </c>
      <c r="FX21" s="12" t="str">
        <f>IF(COUNTIFS(cmoney!FZ$3:FZ$5011,$B21,cmoney!$HA$3:$HA$5011,"="&amp;$A21)=0,"",AVERAGEIFS(cmoney!FZ$3:FZ$5011,cmoney!FZ$3:FZ$5011,$B21,cmoney!$HA$3:$HA$5011,"="&amp;$A21))</f>
        <v/>
      </c>
      <c r="FY21" s="12" t="str">
        <f>IF(COUNTIFS(cmoney!GA$3:GA$5011,$B21,cmoney!$HA$3:$HA$5011,"="&amp;$A21)=0,"",AVERAGEIFS(cmoney!GA$3:GA$5011,cmoney!GA$3:GA$5011,$B21,cmoney!$HA$3:$HA$5011,"="&amp;$A21))</f>
        <v/>
      </c>
      <c r="FZ21" s="12" t="str">
        <f>IF(COUNTIFS(cmoney!GB$3:GB$5011,$B21,cmoney!$HA$3:$HA$5011,"="&amp;$A21)=0,"",AVERAGEIFS(cmoney!GB$3:GB$5011,cmoney!GB$3:GB$5011,$B21,cmoney!$HA$3:$HA$5011,"="&amp;$A21))</f>
        <v/>
      </c>
      <c r="GA21" s="12" t="str">
        <f>IF(COUNTIFS(cmoney!GC$3:GC$5011,$B21,cmoney!$HA$3:$HA$5011,"="&amp;$A21)=0,"",AVERAGEIFS(cmoney!GC$3:GC$5011,cmoney!GC$3:GC$5011,$B21,cmoney!$HA$3:$HA$5011,"="&amp;$A21))</f>
        <v/>
      </c>
      <c r="GB21" s="12" t="str">
        <f>IF(COUNTIFS(cmoney!GD$3:GD$5011,$B21,cmoney!$HA$3:$HA$5011,"="&amp;$A21)=0,"",AVERAGEIFS(cmoney!GD$3:GD$5011,cmoney!GD$3:GD$5011,$B21,cmoney!$HA$3:$HA$5011,"="&amp;$A21))</f>
        <v/>
      </c>
      <c r="GC21" s="12" t="str">
        <f>IF(COUNTIFS(cmoney!GE$3:GE$5011,$B21,cmoney!$HA$3:$HA$5011,"="&amp;$A21)=0,"",AVERAGEIFS(cmoney!GE$3:GE$5011,cmoney!GE$3:GE$5011,$B21,cmoney!$HA$3:$HA$5011,"="&amp;$A21))</f>
        <v/>
      </c>
      <c r="GD21" s="12" t="str">
        <f>IF(COUNTIFS(cmoney!GF$3:GF$5011,$B21,cmoney!$HA$3:$HA$5011,"="&amp;$A21)=0,"",AVERAGEIFS(cmoney!GF$3:GF$5011,cmoney!GF$3:GF$5011,$B21,cmoney!$HA$3:$HA$5011,"="&amp;$A21))</f>
        <v/>
      </c>
      <c r="GE21" s="12" t="str">
        <f>IF(COUNTIFS(cmoney!GG$3:GG$5011,$B21,cmoney!$HA$3:$HA$5011,"="&amp;$A21)=0,"",AVERAGEIFS(cmoney!GG$3:GG$5011,cmoney!GG$3:GG$5011,$B21,cmoney!$HA$3:$HA$5011,"="&amp;$A21))</f>
        <v/>
      </c>
      <c r="GF21" s="12" t="str">
        <f>IF(COUNTIFS(cmoney!GH$3:GH$5011,$B21,cmoney!$HA$3:$HA$5011,"="&amp;$A21)=0,"",AVERAGEIFS(cmoney!GH$3:GH$5011,cmoney!GH$3:GH$5011,$B21,cmoney!$HA$3:$HA$5011,"="&amp;$A21))</f>
        <v/>
      </c>
      <c r="GG21" s="12">
        <f>IF(COUNTIFS(cmoney!GI$3:GI$5011,$B21,cmoney!$HA$3:$HA$5011,"="&amp;$A21)=0,"",AVERAGEIFS(cmoney!GI$3:GI$5011,cmoney!GI$3:GI$5011,$B21,cmoney!$HA$3:$HA$5011,"="&amp;$A21))</f>
        <v>0.8079142857142857</v>
      </c>
      <c r="GH21" s="12" t="str">
        <f>IF(COUNTIFS(cmoney!GJ$3:GJ$5011,$B21,cmoney!$HA$3:$HA$5011,"="&amp;$A21)=0,"",AVERAGEIFS(cmoney!GJ$3:GJ$5011,cmoney!GJ$3:GJ$5011,$B21,cmoney!$HA$3:$HA$5011,"="&amp;$A21))</f>
        <v/>
      </c>
      <c r="GI21" s="12" t="str">
        <f>IF(COUNTIFS(cmoney!GK$3:GK$5011,$B21,cmoney!$HA$3:$HA$5011,"="&amp;$A21)=0,"",AVERAGEIFS(cmoney!GK$3:GK$5011,cmoney!GK$3:GK$5011,$B21,cmoney!$HA$3:$HA$5011,"="&amp;$A21))</f>
        <v/>
      </c>
      <c r="GJ21" s="12" t="str">
        <f>IF(COUNTIFS(cmoney!GL$3:GL$5011,$B21,cmoney!$HA$3:$HA$5011,"="&amp;$A21)=0,"",AVERAGEIFS(cmoney!GL$3:GL$5011,cmoney!GL$3:GL$5011,$B21,cmoney!$HA$3:$HA$5011,"="&amp;$A21))</f>
        <v/>
      </c>
      <c r="GK21" s="12" t="str">
        <f>IF(COUNTIFS(cmoney!GM$3:GM$5011,$B21,cmoney!$HA$3:$HA$5011,"="&amp;$A21)=0,"",AVERAGEIFS(cmoney!GM$3:GM$5011,cmoney!GM$3:GM$5011,$B21,cmoney!$HA$3:$HA$5011,"="&amp;$A21))</f>
        <v/>
      </c>
      <c r="GL21" s="12" t="str">
        <f>IF(COUNTIFS(cmoney!GN$3:GN$5011,$B21,cmoney!$HA$3:$HA$5011,"="&amp;$A21)=0,"",AVERAGEIFS(cmoney!GN$3:GN$5011,cmoney!GN$3:GN$5011,$B21,cmoney!$HA$3:$HA$5011,"="&amp;$A21))</f>
        <v/>
      </c>
      <c r="GM21" s="12" t="str">
        <f>IF(COUNTIFS(cmoney!GO$3:GO$5011,$B21,cmoney!$HA$3:$HA$5011,"="&amp;$A21)=0,"",AVERAGEIFS(cmoney!GO$3:GO$5011,cmoney!GO$3:GO$5011,$B21,cmoney!$HA$3:$HA$5011,"="&amp;$A21))</f>
        <v/>
      </c>
      <c r="GN21" s="12" t="str">
        <f>IF(COUNTIFS(cmoney!GP$3:GP$5011,$B21,cmoney!$HA$3:$HA$5011,"="&amp;$A21)=0,"",AVERAGEIFS(cmoney!GP$3:GP$5011,cmoney!GP$3:GP$5011,$B21,cmoney!$HA$3:$HA$5011,"="&amp;$A21))</f>
        <v/>
      </c>
      <c r="GO21" s="12" t="str">
        <f>IF(COUNTIFS(cmoney!GQ$3:GQ$5011,$B21,cmoney!$HA$3:$HA$5011,"="&amp;$A21)=0,"",AVERAGEIFS(cmoney!GQ$3:GQ$5011,cmoney!GQ$3:GQ$5011,$B21,cmoney!$HA$3:$HA$5011,"="&amp;$A21))</f>
        <v/>
      </c>
      <c r="GP21" s="12" t="str">
        <f>IF(COUNTIFS(cmoney!GR$3:GR$5011,$B21,cmoney!$HA$3:$HA$5011,"="&amp;$A21)=0,"",AVERAGEIFS(cmoney!GR$3:GR$5011,cmoney!GR$3:GR$5011,$B21,cmoney!$HA$3:$HA$5011,"="&amp;$A21))</f>
        <v/>
      </c>
      <c r="GQ21" s="12" t="str">
        <f>IF(COUNTIFS(cmoney!GS$3:GS$5011,$B21,cmoney!$HA$3:$HA$5011,"="&amp;$A21)=0,"",AVERAGEIFS(cmoney!GS$3:GS$5011,cmoney!GS$3:GS$5011,$B21,cmoney!$HA$3:$HA$5011,"="&amp;$A21))</f>
        <v/>
      </c>
      <c r="GR21" s="12" t="str">
        <f>IF(COUNTIFS(cmoney!GT$3:GT$5011,$B21,cmoney!$HA$3:$HA$5011,"="&amp;$A21)=0,"",AVERAGEIFS(cmoney!GT$3:GT$5011,cmoney!GT$3:GT$5011,$B21,cmoney!$HA$3:$HA$5011,"="&amp;$A21))</f>
        <v/>
      </c>
      <c r="GS21" s="12" t="str">
        <f>IF(COUNTIFS(cmoney!GU$3:GU$5011,$B21,cmoney!$HA$3:$HA$5011,"="&amp;$A21)=0,"",AVERAGEIFS(cmoney!GU$3:GU$5011,cmoney!GU$3:GU$5011,$B21,cmoney!$HA$3:$HA$5011,"="&amp;$A21))</f>
        <v/>
      </c>
      <c r="GT21" s="12" t="str">
        <f>IF(COUNTIFS(cmoney!GV$3:GV$5011,$B21,cmoney!$HA$3:$HA$5011,"="&amp;$A21)=0,"",AVERAGEIFS(cmoney!GV$3:GV$5011,cmoney!GV$3:GV$5011,$B21,cmoney!$HA$3:$HA$5011,"="&amp;$A21))</f>
        <v/>
      </c>
    </row>
    <row r="22" spans="1:202">
      <c r="A22" s="9">
        <v>2016</v>
      </c>
      <c r="B22" s="10" t="s">
        <v>685</v>
      </c>
      <c r="C22" s="10" t="s">
        <v>1239</v>
      </c>
      <c r="D22" s="15">
        <f>IF(COUNTIFS(cmoney!F$3:F$5011,$B22,cmoney!$HA$3:$HA$5011,"="&amp;$A22)=0,"",COUNTIFS(cmoney!F$3:F$5011,$B22,cmoney!$HA$3:$HA$5011,"="&amp;$A22))</f>
        <v>68</v>
      </c>
      <c r="E22" s="15">
        <f>IF(COUNTIFS(cmoney!G$3:G$5011,$B22,cmoney!$HA$3:$HA$5011,"="&amp;$A22)=0,"",COUNTIFS(cmoney!G$3:G$5011,$B22,cmoney!$HA$3:$HA$5011,"="&amp;$A22))</f>
        <v>41</v>
      </c>
      <c r="F22" s="15">
        <f>IF(COUNTIFS(cmoney!H$3:H$5011,$B22,cmoney!$HA$3:$HA$5011,"="&amp;$A22)=0,"",COUNTIFS(cmoney!H$3:H$5011,$B22,cmoney!$HA$3:$HA$5011,"="&amp;$A22))</f>
        <v>41</v>
      </c>
      <c r="G22" s="15">
        <f>IF(COUNTIFS(cmoney!I$3:I$5011,$B22,cmoney!$HA$3:$HA$5011,"="&amp;$A22)=0,"",COUNTIFS(cmoney!I$3:I$5011,$B22,cmoney!$HA$3:$HA$5011,"="&amp;$A22))</f>
        <v>11</v>
      </c>
      <c r="H22" s="15">
        <f>IF(COUNTIFS(cmoney!J$3:J$5011,$B22,cmoney!$HA$3:$HA$5011,"="&amp;$A22)=0,"",COUNTIFS(cmoney!J$3:J$5011,$B22,cmoney!$HA$3:$HA$5011,"="&amp;$A22))</f>
        <v>22</v>
      </c>
      <c r="I22" s="15">
        <f>IF(COUNTIFS(cmoney!K$3:K$5011,$B22,cmoney!$HA$3:$HA$5011,"="&amp;$A22)=0,"",COUNTIFS(cmoney!K$3:K$5011,$B22,cmoney!$HA$3:$HA$5011,"="&amp;$A22))</f>
        <v>34</v>
      </c>
      <c r="J22" s="15">
        <f>IF(COUNTIFS(cmoney!L$3:L$5011,$B22,cmoney!$HA$3:$HA$5011,"="&amp;$A22)=0,"",COUNTIFS(cmoney!L$3:L$5011,$B22,cmoney!$HA$3:$HA$5011,"="&amp;$A22))</f>
        <v>104</v>
      </c>
      <c r="K22" s="15">
        <f>IF(COUNTIFS(cmoney!M$3:M$5011,$B22,cmoney!$HA$3:$HA$5011,"="&amp;$A22)=0,"",COUNTIFS(cmoney!M$3:M$5011,$B22,cmoney!$HA$3:$HA$5011,"="&amp;$A22))</f>
        <v>68</v>
      </c>
      <c r="L22" s="15">
        <f>IF(COUNTIFS(cmoney!N$3:N$5011,$B22,cmoney!$HA$3:$HA$5011,"="&amp;$A22)=0,"",COUNTIFS(cmoney!N$3:N$5011,$B22,cmoney!$HA$3:$HA$5011,"="&amp;$A22))</f>
        <v>52</v>
      </c>
      <c r="M22" s="15">
        <f>IF(COUNTIFS(cmoney!O$3:O$5011,$B22,cmoney!$HA$3:$HA$5011,"="&amp;$A22)=0,"",COUNTIFS(cmoney!O$3:O$5011,$B22,cmoney!$HA$3:$HA$5011,"="&amp;$A22))</f>
        <v>37</v>
      </c>
      <c r="N22" s="15">
        <f>IF(COUNTIFS(cmoney!P$3:P$5011,$B22,cmoney!$HA$3:$HA$5011,"="&amp;$A22)=0,"",COUNTIFS(cmoney!P$3:P$5011,$B22,cmoney!$HA$3:$HA$5011,"="&amp;$A22))</f>
        <v>125</v>
      </c>
      <c r="O22" s="15">
        <f>IF(COUNTIFS(cmoney!Q$3:Q$5011,$B22,cmoney!$HA$3:$HA$5011,"="&amp;$A22)=0,"",COUNTIFS(cmoney!Q$3:Q$5011,$B22,cmoney!$HA$3:$HA$5011,"="&amp;$A22))</f>
        <v>44</v>
      </c>
      <c r="P22" s="15">
        <f>IF(COUNTIFS(cmoney!R$3:R$5011,$B22,cmoney!$HA$3:$HA$5011,"="&amp;$A22)=0,"",COUNTIFS(cmoney!R$3:R$5011,$B22,cmoney!$HA$3:$HA$5011,"="&amp;$A22))</f>
        <v>59</v>
      </c>
      <c r="Q22" s="15">
        <f>IF(COUNTIFS(cmoney!S$3:S$5011,$B22,cmoney!$HA$3:$HA$5011,"="&amp;$A22)=0,"",COUNTIFS(cmoney!S$3:S$5011,$B22,cmoney!$HA$3:$HA$5011,"="&amp;$A22))</f>
        <v>8</v>
      </c>
      <c r="R22" s="15">
        <f>IF(COUNTIFS(cmoney!T$3:T$5011,$B22,cmoney!$HA$3:$HA$5011,"="&amp;$A22)=0,"",COUNTIFS(cmoney!T$3:T$5011,$B22,cmoney!$HA$3:$HA$5011,"="&amp;$A22))</f>
        <v>78</v>
      </c>
      <c r="S22" s="15">
        <f>IF(COUNTIFS(cmoney!U$3:U$5011,$B22,cmoney!$HA$3:$HA$5011,"="&amp;$A22)=0,"",COUNTIFS(cmoney!U$3:U$5011,$B22,cmoney!$HA$3:$HA$5011,"="&amp;$A22))</f>
        <v>101</v>
      </c>
      <c r="T22" s="15">
        <f>IF(COUNTIFS(cmoney!V$3:V$5011,$B22,cmoney!$HA$3:$HA$5011,"="&amp;$A22)=0,"",COUNTIFS(cmoney!V$3:V$5011,$B22,cmoney!$HA$3:$HA$5011,"="&amp;$A22))</f>
        <v>64</v>
      </c>
      <c r="U22" s="15">
        <f>IF(COUNTIFS(cmoney!W$3:W$5011,$B22,cmoney!$HA$3:$HA$5011,"="&amp;$A22)=0,"",COUNTIFS(cmoney!W$3:W$5011,$B22,cmoney!$HA$3:$HA$5011,"="&amp;$A22))</f>
        <v>7</v>
      </c>
      <c r="V22" s="15">
        <f>IF(COUNTIFS(cmoney!X$3:X$5011,$B22,cmoney!$HA$3:$HA$5011,"="&amp;$A22)=0,"",COUNTIFS(cmoney!X$3:X$5011,$B22,cmoney!$HA$3:$HA$5011,"="&amp;$A22))</f>
        <v>65</v>
      </c>
      <c r="W22" s="15">
        <f>IF(COUNTIFS(cmoney!Y$3:Y$5011,$B22,cmoney!$HA$3:$HA$5011,"="&amp;$A22)=0,"",COUNTIFS(cmoney!Y$3:Y$5011,$B22,cmoney!$HA$3:$HA$5011,"="&amp;$A22))</f>
        <v>30</v>
      </c>
      <c r="X22" s="15">
        <f>IF(COUNTIFS(cmoney!Z$3:Z$5011,$B22,cmoney!$HA$3:$HA$5011,"="&amp;$A22)=0,"",COUNTIFS(cmoney!Z$3:Z$5011,$B22,cmoney!$HA$3:$HA$5011,"="&amp;$A22))</f>
        <v>141</v>
      </c>
      <c r="Y22" s="15">
        <f>IF(COUNTIFS(cmoney!AA$3:AA$5011,$B22,cmoney!$HA$3:$HA$5011,"="&amp;$A22)=0,"",COUNTIFS(cmoney!AA$3:AA$5011,$B22,cmoney!$HA$3:$HA$5011,"="&amp;$A22))</f>
        <v>110</v>
      </c>
      <c r="Z22" s="15">
        <f>IF(COUNTIFS(cmoney!AB$3:AB$5011,$B22,cmoney!$HA$3:$HA$5011,"="&amp;$A22)=0,"",COUNTIFS(cmoney!AB$3:AB$5011,$B22,cmoney!$HA$3:$HA$5011,"="&amp;$A22))</f>
        <v>72</v>
      </c>
      <c r="AA22" s="15">
        <f>IF(COUNTIFS(cmoney!AC$3:AC$5011,$B22,cmoney!$HA$3:$HA$5011,"="&amp;$A22)=0,"",COUNTIFS(cmoney!AC$3:AC$5011,$B22,cmoney!$HA$3:$HA$5011,"="&amp;$A22))</f>
        <v>136</v>
      </c>
      <c r="AB22" s="15">
        <f>IF(COUNTIFS(cmoney!AD$3:AD$5011,$B22,cmoney!$HA$3:$HA$5011,"="&amp;$A22)=0,"",COUNTIFS(cmoney!AD$3:AD$5011,$B22,cmoney!$HA$3:$HA$5011,"="&amp;$A22))</f>
        <v>119</v>
      </c>
      <c r="AC22" s="15" t="str">
        <f>IF(COUNTIFS(cmoney!AE$3:AE$5011,$B22,cmoney!$HA$3:$HA$5011,"="&amp;$A22)=0,"",COUNTIFS(cmoney!AE$3:AE$5011,$B22,cmoney!$HA$3:$HA$5011,"="&amp;$A22))</f>
        <v/>
      </c>
      <c r="AD22" s="15">
        <f>IF(COUNTIFS(cmoney!AF$3:AF$5011,$B22,cmoney!$HA$3:$HA$5011,"="&amp;$A22)=0,"",COUNTIFS(cmoney!AF$3:AF$5011,$B22,cmoney!$HA$3:$HA$5011,"="&amp;$A22))</f>
        <v>114</v>
      </c>
      <c r="AE22" s="15">
        <f>IF(COUNTIFS(cmoney!AG$3:AG$5011,$B22,cmoney!$HA$3:$HA$5011,"="&amp;$A22)=0,"",COUNTIFS(cmoney!AG$3:AG$5011,$B22,cmoney!$HA$3:$HA$5011,"="&amp;$A22))</f>
        <v>73</v>
      </c>
      <c r="AF22" s="15">
        <f>IF(COUNTIFS(cmoney!AH$3:AH$5011,$B22,cmoney!$HA$3:$HA$5011,"="&amp;$A22)=0,"",COUNTIFS(cmoney!AH$3:AH$5011,$B22,cmoney!$HA$3:$HA$5011,"="&amp;$A22))</f>
        <v>118</v>
      </c>
      <c r="AG22" s="15">
        <f>IF(COUNTIFS(cmoney!AI$3:AI$5011,$B22,cmoney!$HA$3:$HA$5011,"="&amp;$A22)=0,"",COUNTIFS(cmoney!AI$3:AI$5011,$B22,cmoney!$HA$3:$HA$5011,"="&amp;$A22))</f>
        <v>72</v>
      </c>
      <c r="AH22" s="15">
        <f>IF(COUNTIFS(cmoney!AJ$3:AJ$5011,$B22,cmoney!$HA$3:$HA$5011,"="&amp;$A22)=0,"",COUNTIFS(cmoney!AJ$3:AJ$5011,$B22,cmoney!$HA$3:$HA$5011,"="&amp;$A22))</f>
        <v>91</v>
      </c>
      <c r="AI22" s="15">
        <f>IF(COUNTIFS(cmoney!AK$3:AK$5011,$B22,cmoney!$HA$3:$HA$5011,"="&amp;$A22)=0,"",COUNTIFS(cmoney!AK$3:AK$5011,$B22,cmoney!$HA$3:$HA$5011,"="&amp;$A22))</f>
        <v>113</v>
      </c>
      <c r="AJ22" s="15">
        <f>IF(COUNTIFS(cmoney!AL$3:AL$5011,$B22,cmoney!$HA$3:$HA$5011,"="&amp;$A22)=0,"",COUNTIFS(cmoney!AL$3:AL$5011,$B22,cmoney!$HA$3:$HA$5011,"="&amp;$A22))</f>
        <v>149</v>
      </c>
      <c r="AK22" s="15">
        <f>IF(COUNTIFS(cmoney!AM$3:AM$5011,$B22,cmoney!$HA$3:$HA$5011,"="&amp;$A22)=0,"",COUNTIFS(cmoney!AM$3:AM$5011,$B22,cmoney!$HA$3:$HA$5011,"="&amp;$A22))</f>
        <v>80</v>
      </c>
      <c r="AL22" s="15">
        <f>IF(COUNTIFS(cmoney!AN$3:AN$5011,$B22,cmoney!$HA$3:$HA$5011,"="&amp;$A22)=0,"",COUNTIFS(cmoney!AN$3:AN$5011,$B22,cmoney!$HA$3:$HA$5011,"="&amp;$A22))</f>
        <v>11</v>
      </c>
      <c r="AM22" s="15">
        <f>IF(COUNTIFS(cmoney!AO$3:AO$5011,$B22,cmoney!$HA$3:$HA$5011,"="&amp;$A22)=0,"",COUNTIFS(cmoney!AO$3:AO$5011,$B22,cmoney!$HA$3:$HA$5011,"="&amp;$A22))</f>
        <v>43</v>
      </c>
      <c r="AN22" s="15">
        <f>IF(COUNTIFS(cmoney!AP$3:AP$5011,$B22,cmoney!$HA$3:$HA$5011,"="&amp;$A22)=0,"",COUNTIFS(cmoney!AP$3:AP$5011,$B22,cmoney!$HA$3:$HA$5011,"="&amp;$A22))</f>
        <v>78</v>
      </c>
      <c r="AO22" s="15">
        <f>IF(COUNTIFS(cmoney!AQ$3:AQ$5011,$B22,cmoney!$HA$3:$HA$5011,"="&amp;$A22)=0,"",COUNTIFS(cmoney!AQ$3:AQ$5011,$B22,cmoney!$HA$3:$HA$5011,"="&amp;$A22))</f>
        <v>131</v>
      </c>
      <c r="AP22" s="15">
        <f>IF(COUNTIFS(cmoney!AR$3:AR$5011,$B22,cmoney!$HA$3:$HA$5011,"="&amp;$A22)=0,"",COUNTIFS(cmoney!AR$3:AR$5011,$B22,cmoney!$HA$3:$HA$5011,"="&amp;$A22))</f>
        <v>21</v>
      </c>
      <c r="AQ22" s="15">
        <f>IF(COUNTIFS(cmoney!AS$3:AS$5011,$B22,cmoney!$HA$3:$HA$5011,"="&amp;$A22)=0,"",COUNTIFS(cmoney!AS$3:AS$5011,$B22,cmoney!$HA$3:$HA$5011,"="&amp;$A22))</f>
        <v>74</v>
      </c>
      <c r="AR22" s="15">
        <f>IF(COUNTIFS(cmoney!AT$3:AT$5011,$B22,cmoney!$HA$3:$HA$5011,"="&amp;$A22)=0,"",COUNTIFS(cmoney!AT$3:AT$5011,$B22,cmoney!$HA$3:$HA$5011,"="&amp;$A22))</f>
        <v>46</v>
      </c>
      <c r="AS22" s="15">
        <f>IF(COUNTIFS(cmoney!AU$3:AU$5011,$B22,cmoney!$HA$3:$HA$5011,"="&amp;$A22)=0,"",COUNTIFS(cmoney!AU$3:AU$5011,$B22,cmoney!$HA$3:$HA$5011,"="&amp;$A22))</f>
        <v>36</v>
      </c>
      <c r="AT22" s="15">
        <f>IF(COUNTIFS(cmoney!AV$3:AV$5011,$B22,cmoney!$HA$3:$HA$5011,"="&amp;$A22)=0,"",COUNTIFS(cmoney!AV$3:AV$5011,$B22,cmoney!$HA$3:$HA$5011,"="&amp;$A22))</f>
        <v>66</v>
      </c>
      <c r="AU22" s="15">
        <f>IF(COUNTIFS(cmoney!AW$3:AW$5011,$B22,cmoney!$HA$3:$HA$5011,"="&amp;$A22)=0,"",COUNTIFS(cmoney!AW$3:AW$5011,$B22,cmoney!$HA$3:$HA$5011,"="&amp;$A22))</f>
        <v>26</v>
      </c>
      <c r="AV22" s="15">
        <f>IF(COUNTIFS(cmoney!AX$3:AX$5011,$B22,cmoney!$HA$3:$HA$5011,"="&amp;$A22)=0,"",COUNTIFS(cmoney!AX$3:AX$5011,$B22,cmoney!$HA$3:$HA$5011,"="&amp;$A22))</f>
        <v>86</v>
      </c>
      <c r="AW22" s="15">
        <f>IF(COUNTIFS(cmoney!AY$3:AY$5011,$B22,cmoney!$HA$3:$HA$5011,"="&amp;$A22)=0,"",COUNTIFS(cmoney!AY$3:AY$5011,$B22,cmoney!$HA$3:$HA$5011,"="&amp;$A22))</f>
        <v>50</v>
      </c>
      <c r="AX22" s="15">
        <f>IF(COUNTIFS(cmoney!AZ$3:AZ$5011,$B22,cmoney!$HA$3:$HA$5011,"="&amp;$A22)=0,"",COUNTIFS(cmoney!AZ$3:AZ$5011,$B22,cmoney!$HA$3:$HA$5011,"="&amp;$A22))</f>
        <v>7</v>
      </c>
      <c r="AY22" s="15" t="str">
        <f>IF(COUNTIFS(cmoney!BA$3:BA$5011,$B22,cmoney!$HA$3:$HA$5011,"="&amp;$A22)=0,"",COUNTIFS(cmoney!BA$3:BA$5011,$B22,cmoney!$HA$3:$HA$5011,"="&amp;$A22))</f>
        <v/>
      </c>
      <c r="AZ22" s="15">
        <f>IF(COUNTIFS(cmoney!BB$3:BB$5011,$B22,cmoney!$HA$3:$HA$5011,"="&amp;$A22)=0,"",COUNTIFS(cmoney!BB$3:BB$5011,$B22,cmoney!$HA$3:$HA$5011,"="&amp;$A22))</f>
        <v>42</v>
      </c>
      <c r="BA22" s="15">
        <f>IF(COUNTIFS(cmoney!BC$3:BC$5011,$B22,cmoney!$HA$3:$HA$5011,"="&amp;$A22)=0,"",COUNTIFS(cmoney!BC$3:BC$5011,$B22,cmoney!$HA$3:$HA$5011,"="&amp;$A22))</f>
        <v>39</v>
      </c>
      <c r="BB22" s="15">
        <f>IF(COUNTIFS(cmoney!BD$3:BD$5011,$B22,cmoney!$HA$3:$HA$5011,"="&amp;$A22)=0,"",COUNTIFS(cmoney!BD$3:BD$5011,$B22,cmoney!$HA$3:$HA$5011,"="&amp;$A22))</f>
        <v>17</v>
      </c>
      <c r="BC22" s="15">
        <f>IF(COUNTIFS(cmoney!BE$3:BE$5011,$B22,cmoney!$HA$3:$HA$5011,"="&amp;$A22)=0,"",COUNTIFS(cmoney!BE$3:BE$5011,$B22,cmoney!$HA$3:$HA$5011,"="&amp;$A22))</f>
        <v>1</v>
      </c>
      <c r="BD22" s="15">
        <f>IF(COUNTIFS(cmoney!BF$3:BF$5011,$B22,cmoney!$HA$3:$HA$5011,"="&amp;$A22)=0,"",COUNTIFS(cmoney!BF$3:BF$5011,$B22,cmoney!$HA$3:$HA$5011,"="&amp;$A22))</f>
        <v>13</v>
      </c>
      <c r="BE22" s="15">
        <f>IF(COUNTIFS(cmoney!BG$3:BG$5011,$B22,cmoney!$HA$3:$HA$5011,"="&amp;$A22)=0,"",COUNTIFS(cmoney!BG$3:BG$5011,$B22,cmoney!$HA$3:$HA$5011,"="&amp;$A22))</f>
        <v>42</v>
      </c>
      <c r="BF22" s="15">
        <f>IF(COUNTIFS(cmoney!BH$3:BH$5011,$B22,cmoney!$HA$3:$HA$5011,"="&amp;$A22)=0,"",COUNTIFS(cmoney!BH$3:BH$5011,$B22,cmoney!$HA$3:$HA$5011,"="&amp;$A22))</f>
        <v>47</v>
      </c>
      <c r="BG22" s="15">
        <f>IF(COUNTIFS(cmoney!BI$3:BI$5011,$B22,cmoney!$HA$3:$HA$5011,"="&amp;$A22)=0,"",COUNTIFS(cmoney!BI$3:BI$5011,$B22,cmoney!$HA$3:$HA$5011,"="&amp;$A22))</f>
        <v>57</v>
      </c>
      <c r="BH22" s="15">
        <f>IF(COUNTIFS(cmoney!BJ$3:BJ$5011,$B22,cmoney!$HA$3:$HA$5011,"="&amp;$A22)=0,"",COUNTIFS(cmoney!BJ$3:BJ$5011,$B22,cmoney!$HA$3:$HA$5011,"="&amp;$A22))</f>
        <v>14</v>
      </c>
      <c r="BI22" s="15">
        <f>IF(COUNTIFS(cmoney!BK$3:BK$5011,$B22,cmoney!$HA$3:$HA$5011,"="&amp;$A22)=0,"",COUNTIFS(cmoney!BK$3:BK$5011,$B22,cmoney!$HA$3:$HA$5011,"="&amp;$A22))</f>
        <v>1</v>
      </c>
      <c r="BJ22" s="15" t="str">
        <f>IF(COUNTIFS(cmoney!BL$3:BL$5011,$B22,cmoney!$HA$3:$HA$5011,"="&amp;$A22)=0,"",COUNTIFS(cmoney!BL$3:BL$5011,$B22,cmoney!$HA$3:$HA$5011,"="&amp;$A22))</f>
        <v/>
      </c>
      <c r="BK22" s="15">
        <f>IF(COUNTIFS(cmoney!BM$3:BM$5011,$B22,cmoney!$HA$3:$HA$5011,"="&amp;$A22)=0,"",COUNTIFS(cmoney!BM$3:BM$5011,$B22,cmoney!$HA$3:$HA$5011,"="&amp;$A22))</f>
        <v>34</v>
      </c>
      <c r="BL22" s="15" t="str">
        <f>IF(COUNTIFS(cmoney!BN$3:BN$5011,$B22,cmoney!$HA$3:$HA$5011,"="&amp;$A22)=0,"",COUNTIFS(cmoney!BN$3:BN$5011,$B22,cmoney!$HA$3:$HA$5011,"="&amp;$A22))</f>
        <v/>
      </c>
      <c r="BM22" s="15" t="str">
        <f>IF(COUNTIFS(cmoney!BO$3:BO$5011,$B22,cmoney!$HA$3:$HA$5011,"="&amp;$A22)=0,"",COUNTIFS(cmoney!BO$3:BO$5011,$B22,cmoney!$HA$3:$HA$5011,"="&amp;$A22))</f>
        <v/>
      </c>
      <c r="BN22" s="15">
        <f>IF(COUNTIFS(cmoney!BP$3:BP$5011,$B22,cmoney!$HA$3:$HA$5011,"="&amp;$A22)=0,"",COUNTIFS(cmoney!BP$3:BP$5011,$B22,cmoney!$HA$3:$HA$5011,"="&amp;$A22))</f>
        <v>35</v>
      </c>
      <c r="BO22" s="15">
        <f>IF(COUNTIFS(cmoney!BQ$3:BQ$5011,$B22,cmoney!$HA$3:$HA$5011,"="&amp;$A22)=0,"",COUNTIFS(cmoney!BQ$3:BQ$5011,$B22,cmoney!$HA$3:$HA$5011,"="&amp;$A22))</f>
        <v>25</v>
      </c>
      <c r="BP22" s="15">
        <f>IF(COUNTIFS(cmoney!BR$3:BR$5011,$B22,cmoney!$HA$3:$HA$5011,"="&amp;$A22)=0,"",COUNTIFS(cmoney!BR$3:BR$5011,$B22,cmoney!$HA$3:$HA$5011,"="&amp;$A22))</f>
        <v>11</v>
      </c>
      <c r="BQ22" s="15">
        <f>IF(COUNTIFS(cmoney!BS$3:BS$5011,$B22,cmoney!$HA$3:$HA$5011,"="&amp;$A22)=0,"",COUNTIFS(cmoney!BS$3:BS$5011,$B22,cmoney!$HA$3:$HA$5011,"="&amp;$A22))</f>
        <v>2</v>
      </c>
      <c r="BR22" s="15">
        <f>IF(COUNTIFS(cmoney!BT$3:BT$5011,$B22,cmoney!$HA$3:$HA$5011,"="&amp;$A22)=0,"",COUNTIFS(cmoney!BT$3:BT$5011,$B22,cmoney!$HA$3:$HA$5011,"="&amp;$A22))</f>
        <v>5</v>
      </c>
      <c r="BS22" s="15">
        <f>IF(COUNTIFS(cmoney!BU$3:BU$5011,$B22,cmoney!$HA$3:$HA$5011,"="&amp;$A22)=0,"",COUNTIFS(cmoney!BU$3:BU$5011,$B22,cmoney!$HA$3:$HA$5011,"="&amp;$A22))</f>
        <v>1</v>
      </c>
      <c r="BT22" s="15" t="str">
        <f>IF(COUNTIFS(cmoney!BV$3:BV$5011,$B22,cmoney!$HA$3:$HA$5011,"="&amp;$A22)=0,"",COUNTIFS(cmoney!BV$3:BV$5011,$B22,cmoney!$HA$3:$HA$5011,"="&amp;$A22))</f>
        <v/>
      </c>
      <c r="BU22" s="15" t="str">
        <f>IF(COUNTIFS(cmoney!BW$3:BW$5011,$B22,cmoney!$HA$3:$HA$5011,"="&amp;$A22)=0,"",COUNTIFS(cmoney!BW$3:BW$5011,$B22,cmoney!$HA$3:$HA$5011,"="&amp;$A22))</f>
        <v/>
      </c>
      <c r="BV22" s="15" t="str">
        <f>IF(COUNTIFS(cmoney!BX$3:BX$5011,$B22,cmoney!$HA$3:$HA$5011,"="&amp;$A22)=0,"",COUNTIFS(cmoney!BX$3:BX$5011,$B22,cmoney!$HA$3:$HA$5011,"="&amp;$A22))</f>
        <v/>
      </c>
      <c r="BW22" s="15" t="str">
        <f>IF(COUNTIFS(cmoney!BY$3:BY$5011,$B22,cmoney!$HA$3:$HA$5011,"="&amp;$A22)=0,"",COUNTIFS(cmoney!BY$3:BY$5011,$B22,cmoney!$HA$3:$HA$5011,"="&amp;$A22))</f>
        <v/>
      </c>
      <c r="BX22" s="15" t="str">
        <f>IF(COUNTIFS(cmoney!BZ$3:BZ$5011,$B22,cmoney!$HA$3:$HA$5011,"="&amp;$A22)=0,"",COUNTIFS(cmoney!BZ$3:BZ$5011,$B22,cmoney!$HA$3:$HA$5011,"="&amp;$A22))</f>
        <v/>
      </c>
      <c r="BY22" s="15" t="str">
        <f>IF(COUNTIFS(cmoney!CA$3:CA$5011,$B22,cmoney!$HA$3:$HA$5011,"="&amp;$A22)=0,"",COUNTIFS(cmoney!CA$3:CA$5011,$B22,cmoney!$HA$3:$HA$5011,"="&amp;$A22))</f>
        <v/>
      </c>
      <c r="BZ22" s="15" t="str">
        <f>IF(COUNTIFS(cmoney!CB$3:CB$5011,$B22,cmoney!$HA$3:$HA$5011,"="&amp;$A22)=0,"",COUNTIFS(cmoney!CB$3:CB$5011,$B22,cmoney!$HA$3:$HA$5011,"="&amp;$A22))</f>
        <v/>
      </c>
      <c r="CA22" s="15" t="str">
        <f>IF(COUNTIFS(cmoney!CC$3:CC$5011,$B22,cmoney!$HA$3:$HA$5011,"="&amp;$A22)=0,"",COUNTIFS(cmoney!CC$3:CC$5011,$B22,cmoney!$HA$3:$HA$5011,"="&amp;$A22))</f>
        <v/>
      </c>
      <c r="CB22" s="15" t="str">
        <f>IF(COUNTIFS(cmoney!CD$3:CD$5011,$B22,cmoney!$HA$3:$HA$5011,"="&amp;$A22)=0,"",COUNTIFS(cmoney!CD$3:CD$5011,$B22,cmoney!$HA$3:$HA$5011,"="&amp;$A22))</f>
        <v/>
      </c>
      <c r="CC22" s="15" t="str">
        <f>IF(COUNTIFS(cmoney!CE$3:CE$5011,$B22,cmoney!$HA$3:$HA$5011,"="&amp;$A22)=0,"",COUNTIFS(cmoney!CE$3:CE$5011,$B22,cmoney!$HA$3:$HA$5011,"="&amp;$A22))</f>
        <v/>
      </c>
      <c r="CD22" s="15" t="str">
        <f>IF(COUNTIFS(cmoney!CF$3:CF$5011,$B22,cmoney!$HA$3:$HA$5011,"="&amp;$A22)=0,"",COUNTIFS(cmoney!CF$3:CF$5011,$B22,cmoney!$HA$3:$HA$5011,"="&amp;$A22))</f>
        <v/>
      </c>
      <c r="CE22" s="15" t="str">
        <f>IF(COUNTIFS(cmoney!CG$3:CG$5011,$B22,cmoney!$HA$3:$HA$5011,"="&amp;$A22)=0,"",COUNTIFS(cmoney!CG$3:CG$5011,$B22,cmoney!$HA$3:$HA$5011,"="&amp;$A22))</f>
        <v/>
      </c>
      <c r="CF22" s="15" t="str">
        <f>IF(COUNTIFS(cmoney!CH$3:CH$5011,$B22,cmoney!$HA$3:$HA$5011,"="&amp;$A22)=0,"",COUNTIFS(cmoney!CH$3:CH$5011,$B22,cmoney!$HA$3:$HA$5011,"="&amp;$A22))</f>
        <v/>
      </c>
      <c r="CG22" s="15" t="str">
        <f>IF(COUNTIFS(cmoney!CI$3:CI$5011,$B22,cmoney!$HA$3:$HA$5011,"="&amp;$A22)=0,"",COUNTIFS(cmoney!CI$3:CI$5011,$B22,cmoney!$HA$3:$HA$5011,"="&amp;$A22))</f>
        <v/>
      </c>
      <c r="CH22" s="15" t="str">
        <f>IF(COUNTIFS(cmoney!CJ$3:CJ$5011,$B22,cmoney!$HA$3:$HA$5011,"="&amp;$A22)=0,"",COUNTIFS(cmoney!CJ$3:CJ$5011,$B22,cmoney!$HA$3:$HA$5011,"="&amp;$A22))</f>
        <v/>
      </c>
      <c r="CI22" s="15" t="str">
        <f>IF(COUNTIFS(cmoney!CK$3:CK$5011,$B22,cmoney!$HA$3:$HA$5011,"="&amp;$A22)=0,"",COUNTIFS(cmoney!CK$3:CK$5011,$B22,cmoney!$HA$3:$HA$5011,"="&amp;$A22))</f>
        <v/>
      </c>
      <c r="CJ22" s="15" t="str">
        <f>IF(COUNTIFS(cmoney!CL$3:CL$5011,$B22,cmoney!$HA$3:$HA$5011,"="&amp;$A22)=0,"",COUNTIFS(cmoney!CL$3:CL$5011,$B22,cmoney!$HA$3:$HA$5011,"="&amp;$A22))</f>
        <v/>
      </c>
      <c r="CK22" s="15" t="str">
        <f>IF(COUNTIFS(cmoney!CM$3:CM$5011,$B22,cmoney!$HA$3:$HA$5011,"="&amp;$A22)=0,"",COUNTIFS(cmoney!CM$3:CM$5011,$B22,cmoney!$HA$3:$HA$5011,"="&amp;$A22))</f>
        <v/>
      </c>
      <c r="CL22" s="15" t="str">
        <f>IF(COUNTIFS(cmoney!CN$3:CN$5011,$B22,cmoney!$HA$3:$HA$5011,"="&amp;$A22)=0,"",COUNTIFS(cmoney!CN$3:CN$5011,$B22,cmoney!$HA$3:$HA$5011,"="&amp;$A22))</f>
        <v/>
      </c>
      <c r="CM22" s="15" t="str">
        <f>IF(COUNTIFS(cmoney!CO$3:CO$5011,$B22,cmoney!$HA$3:$HA$5011,"="&amp;$A22)=0,"",COUNTIFS(cmoney!CO$3:CO$5011,$B22,cmoney!$HA$3:$HA$5011,"="&amp;$A22))</f>
        <v/>
      </c>
      <c r="CN22" s="15" t="str">
        <f>IF(COUNTIFS(cmoney!CP$3:CP$5011,$B22,cmoney!$HA$3:$HA$5011,"="&amp;$A22)=0,"",COUNTIFS(cmoney!CP$3:CP$5011,$B22,cmoney!$HA$3:$HA$5011,"="&amp;$A22))</f>
        <v/>
      </c>
      <c r="CO22" s="15" t="str">
        <f>IF(COUNTIFS(cmoney!CQ$3:CQ$5011,$B22,cmoney!$HA$3:$HA$5011,"="&amp;$A22)=0,"",COUNTIFS(cmoney!CQ$3:CQ$5011,$B22,cmoney!$HA$3:$HA$5011,"="&amp;$A22))</f>
        <v/>
      </c>
      <c r="CP22" s="15" t="str">
        <f>IF(COUNTIFS(cmoney!CR$3:CR$5011,$B22,cmoney!$HA$3:$HA$5011,"="&amp;$A22)=0,"",COUNTIFS(cmoney!CR$3:CR$5011,$B22,cmoney!$HA$3:$HA$5011,"="&amp;$A22))</f>
        <v/>
      </c>
      <c r="CQ22" s="15" t="str">
        <f>IF(COUNTIFS(cmoney!CS$3:CS$5011,$B22,cmoney!$HA$3:$HA$5011,"="&amp;$A22)=0,"",COUNTIFS(cmoney!CS$3:CS$5011,$B22,cmoney!$HA$3:$HA$5011,"="&amp;$A22))</f>
        <v/>
      </c>
      <c r="CR22" s="15" t="str">
        <f>IF(COUNTIFS(cmoney!CT$3:CT$5011,$B22,cmoney!$HA$3:$HA$5011,"="&amp;$A22)=0,"",COUNTIFS(cmoney!CT$3:CT$5011,$B22,cmoney!$HA$3:$HA$5011,"="&amp;$A22))</f>
        <v/>
      </c>
      <c r="CS22" s="15" t="str">
        <f>IF(COUNTIFS(cmoney!CU$3:CU$5011,$B22,cmoney!$HA$3:$HA$5011,"="&amp;$A22)=0,"",COUNTIFS(cmoney!CU$3:CU$5011,$B22,cmoney!$HA$3:$HA$5011,"="&amp;$A22))</f>
        <v/>
      </c>
      <c r="CT22" s="15" t="str">
        <f>IF(COUNTIFS(cmoney!CV$3:CV$5011,$B22,cmoney!$HA$3:$HA$5011,"="&amp;$A22)=0,"",COUNTIFS(cmoney!CV$3:CV$5011,$B22,cmoney!$HA$3:$HA$5011,"="&amp;$A22))</f>
        <v/>
      </c>
      <c r="CU22" s="15" t="str">
        <f>IF(COUNTIFS(cmoney!CW$3:CW$5011,$B22,cmoney!$HA$3:$HA$5011,"="&amp;$A22)=0,"",COUNTIFS(cmoney!CW$3:CW$5011,$B22,cmoney!$HA$3:$HA$5011,"="&amp;$A22))</f>
        <v/>
      </c>
      <c r="CV22" s="15" t="str">
        <f>IF(COUNTIFS(cmoney!CX$3:CX$5011,$B22,cmoney!$HA$3:$HA$5011,"="&amp;$A22)=0,"",COUNTIFS(cmoney!CX$3:CX$5011,$B22,cmoney!$HA$3:$HA$5011,"="&amp;$A22))</f>
        <v/>
      </c>
      <c r="CW22" s="15" t="str">
        <f>IF(COUNTIFS(cmoney!CY$3:CY$5011,$B22,cmoney!$HA$3:$HA$5011,"="&amp;$A22)=0,"",COUNTIFS(cmoney!CY$3:CY$5011,$B22,cmoney!$HA$3:$HA$5011,"="&amp;$A22))</f>
        <v/>
      </c>
      <c r="CX22" s="15" t="str">
        <f>IF(COUNTIFS(cmoney!CZ$3:CZ$5011,$B22,cmoney!$HA$3:$HA$5011,"="&amp;$A22)=0,"",COUNTIFS(cmoney!CZ$3:CZ$5011,$B22,cmoney!$HA$3:$HA$5011,"="&amp;$A22))</f>
        <v/>
      </c>
      <c r="CY22" s="15" t="str">
        <f>IF(COUNTIFS(cmoney!DA$3:DA$5011,$B22,cmoney!$HA$3:$HA$5011,"="&amp;$A22)=0,"",COUNTIFS(cmoney!DA$3:DA$5011,$B22,cmoney!$HA$3:$HA$5011,"="&amp;$A22))</f>
        <v/>
      </c>
      <c r="CZ22" s="15" t="str">
        <f>IF(COUNTIFS(cmoney!DB$3:DB$5011,$B22,cmoney!$HA$3:$HA$5011,"="&amp;$A22)=0,"",COUNTIFS(cmoney!DB$3:DB$5011,$B22,cmoney!$HA$3:$HA$5011,"="&amp;$A22))</f>
        <v/>
      </c>
      <c r="DA22" s="15" t="str">
        <f>IF(COUNTIFS(cmoney!DC$3:DC$5011,$B22,cmoney!$HA$3:$HA$5011,"="&amp;$A22)=0,"",COUNTIFS(cmoney!DC$3:DC$5011,$B22,cmoney!$HA$3:$HA$5011,"="&amp;$A22))</f>
        <v/>
      </c>
      <c r="DB22" s="15" t="str">
        <f>IF(COUNTIFS(cmoney!DD$3:DD$5011,$B22,cmoney!$HA$3:$HA$5011,"="&amp;$A22)=0,"",COUNTIFS(cmoney!DD$3:DD$5011,$B22,cmoney!$HA$3:$HA$5011,"="&amp;$A22))</f>
        <v/>
      </c>
      <c r="DC22" s="15" t="str">
        <f>IF(COUNTIFS(cmoney!DE$3:DE$5011,$B22,cmoney!$HA$3:$HA$5011,"="&amp;$A22)=0,"",COUNTIFS(cmoney!DE$3:DE$5011,$B22,cmoney!$HA$3:$HA$5011,"="&amp;$A22))</f>
        <v/>
      </c>
      <c r="DD22" s="15" t="str">
        <f>IF(COUNTIFS(cmoney!DF$3:DF$5011,$B22,cmoney!$HA$3:$HA$5011,"="&amp;$A22)=0,"",COUNTIFS(cmoney!DF$3:DF$5011,$B22,cmoney!$HA$3:$HA$5011,"="&amp;$A22))</f>
        <v/>
      </c>
      <c r="DE22" s="15" t="str">
        <f>IF(COUNTIFS(cmoney!DG$3:DG$5011,$B22,cmoney!$HA$3:$HA$5011,"="&amp;$A22)=0,"",COUNTIFS(cmoney!DG$3:DG$5011,$B22,cmoney!$HA$3:$HA$5011,"="&amp;$A22))</f>
        <v/>
      </c>
      <c r="DF22" s="15" t="str">
        <f>IF(COUNTIFS(cmoney!DH$3:DH$5011,$B22,cmoney!$HA$3:$HA$5011,"="&amp;$A22)=0,"",COUNTIFS(cmoney!DH$3:DH$5011,$B22,cmoney!$HA$3:$HA$5011,"="&amp;$A22))</f>
        <v/>
      </c>
      <c r="DG22" s="15" t="str">
        <f>IF(COUNTIFS(cmoney!DI$3:DI$5011,$B22,cmoney!$HA$3:$HA$5011,"="&amp;$A22)=0,"",COUNTIFS(cmoney!DI$3:DI$5011,$B22,cmoney!$HA$3:$HA$5011,"="&amp;$A22))</f>
        <v/>
      </c>
      <c r="DH22" s="15" t="str">
        <f>IF(COUNTIFS(cmoney!DJ$3:DJ$5011,$B22,cmoney!$HA$3:$HA$5011,"="&amp;$A22)=0,"",COUNTIFS(cmoney!DJ$3:DJ$5011,$B22,cmoney!$HA$3:$HA$5011,"="&amp;$A22))</f>
        <v/>
      </c>
      <c r="DI22" s="15" t="str">
        <f>IF(COUNTIFS(cmoney!DK$3:DK$5011,$B22,cmoney!$HA$3:$HA$5011,"="&amp;$A22)=0,"",COUNTIFS(cmoney!DK$3:DK$5011,$B22,cmoney!$HA$3:$HA$5011,"="&amp;$A22))</f>
        <v/>
      </c>
      <c r="DJ22" s="15" t="str">
        <f>IF(COUNTIFS(cmoney!DL$3:DL$5011,$B22,cmoney!$HA$3:$HA$5011,"="&amp;$A22)=0,"",COUNTIFS(cmoney!DL$3:DL$5011,$B22,cmoney!$HA$3:$HA$5011,"="&amp;$A22))</f>
        <v/>
      </c>
      <c r="DK22" s="15" t="str">
        <f>IF(COUNTIFS(cmoney!DM$3:DM$5011,$B22,cmoney!$HA$3:$HA$5011,"="&amp;$A22)=0,"",COUNTIFS(cmoney!DM$3:DM$5011,$B22,cmoney!$HA$3:$HA$5011,"="&amp;$A22))</f>
        <v/>
      </c>
      <c r="DL22" s="15" t="str">
        <f>IF(COUNTIFS(cmoney!DN$3:DN$5011,$B22,cmoney!$HA$3:$HA$5011,"="&amp;$A22)=0,"",COUNTIFS(cmoney!DN$3:DN$5011,$B22,cmoney!$HA$3:$HA$5011,"="&amp;$A22))</f>
        <v/>
      </c>
      <c r="DM22" s="15" t="str">
        <f>IF(COUNTIFS(cmoney!DO$3:DO$5011,$B22,cmoney!$HA$3:$HA$5011,"="&amp;$A22)=0,"",COUNTIFS(cmoney!DO$3:DO$5011,$B22,cmoney!$HA$3:$HA$5011,"="&amp;$A22))</f>
        <v/>
      </c>
      <c r="DN22" s="15" t="str">
        <f>IF(COUNTIFS(cmoney!DP$3:DP$5011,$B22,cmoney!$HA$3:$HA$5011,"="&amp;$A22)=0,"",COUNTIFS(cmoney!DP$3:DP$5011,$B22,cmoney!$HA$3:$HA$5011,"="&amp;$A22))</f>
        <v/>
      </c>
      <c r="DO22" s="15" t="str">
        <f>IF(COUNTIFS(cmoney!DQ$3:DQ$5011,$B22,cmoney!$HA$3:$HA$5011,"="&amp;$A22)=0,"",COUNTIFS(cmoney!DQ$3:DQ$5011,$B22,cmoney!$HA$3:$HA$5011,"="&amp;$A22))</f>
        <v/>
      </c>
      <c r="DP22" s="15" t="str">
        <f>IF(COUNTIFS(cmoney!DR$3:DR$5011,$B22,cmoney!$HA$3:$HA$5011,"="&amp;$A22)=0,"",COUNTIFS(cmoney!DR$3:DR$5011,$B22,cmoney!$HA$3:$HA$5011,"="&amp;$A22))</f>
        <v/>
      </c>
      <c r="DQ22" s="15" t="str">
        <f>IF(COUNTIFS(cmoney!DS$3:DS$5011,$B22,cmoney!$HA$3:$HA$5011,"="&amp;$A22)=0,"",COUNTIFS(cmoney!DS$3:DS$5011,$B22,cmoney!$HA$3:$HA$5011,"="&amp;$A22))</f>
        <v/>
      </c>
      <c r="DR22" s="15" t="str">
        <f>IF(COUNTIFS(cmoney!DT$3:DT$5011,$B22,cmoney!$HA$3:$HA$5011,"="&amp;$A22)=0,"",COUNTIFS(cmoney!DT$3:DT$5011,$B22,cmoney!$HA$3:$HA$5011,"="&amp;$A22))</f>
        <v/>
      </c>
      <c r="DS22" s="15" t="str">
        <f>IF(COUNTIFS(cmoney!DU$3:DU$5011,$B22,cmoney!$HA$3:$HA$5011,"="&amp;$A22)=0,"",COUNTIFS(cmoney!DU$3:DU$5011,$B22,cmoney!$HA$3:$HA$5011,"="&amp;$A22))</f>
        <v/>
      </c>
      <c r="DT22" s="15" t="str">
        <f>IF(COUNTIFS(cmoney!DV$3:DV$5011,$B22,cmoney!$HA$3:$HA$5011,"="&amp;$A22)=0,"",COUNTIFS(cmoney!DV$3:DV$5011,$B22,cmoney!$HA$3:$HA$5011,"="&amp;$A22))</f>
        <v/>
      </c>
      <c r="DU22" s="15" t="str">
        <f>IF(COUNTIFS(cmoney!DW$3:DW$5011,$B22,cmoney!$HA$3:$HA$5011,"="&amp;$A22)=0,"",COUNTIFS(cmoney!DW$3:DW$5011,$B22,cmoney!$HA$3:$HA$5011,"="&amp;$A22))</f>
        <v/>
      </c>
      <c r="DV22" s="15" t="str">
        <f>IF(COUNTIFS(cmoney!DX$3:DX$5011,$B22,cmoney!$HA$3:$HA$5011,"="&amp;$A22)=0,"",COUNTIFS(cmoney!DX$3:DX$5011,$B22,cmoney!$HA$3:$HA$5011,"="&amp;$A22))</f>
        <v/>
      </c>
      <c r="DW22" s="15" t="str">
        <f>IF(COUNTIFS(cmoney!DY$3:DY$5011,$B22,cmoney!$HA$3:$HA$5011,"="&amp;$A22)=0,"",COUNTIFS(cmoney!DY$3:DY$5011,$B22,cmoney!$HA$3:$HA$5011,"="&amp;$A22))</f>
        <v/>
      </c>
      <c r="DX22" s="15" t="str">
        <f>IF(COUNTIFS(cmoney!DZ$3:DZ$5011,$B22,cmoney!$HA$3:$HA$5011,"="&amp;$A22)=0,"",COUNTIFS(cmoney!DZ$3:DZ$5011,$B22,cmoney!$HA$3:$HA$5011,"="&amp;$A22))</f>
        <v/>
      </c>
      <c r="DY22" s="15" t="str">
        <f>IF(COUNTIFS(cmoney!EA$3:EA$5011,$B22,cmoney!$HA$3:$HA$5011,"="&amp;$A22)=0,"",COUNTIFS(cmoney!EA$3:EA$5011,$B22,cmoney!$HA$3:$HA$5011,"="&amp;$A22))</f>
        <v/>
      </c>
      <c r="DZ22" s="15" t="str">
        <f>IF(COUNTIFS(cmoney!EB$3:EB$5011,$B22,cmoney!$HA$3:$HA$5011,"="&amp;$A22)=0,"",COUNTIFS(cmoney!EB$3:EB$5011,$B22,cmoney!$HA$3:$HA$5011,"="&amp;$A22))</f>
        <v/>
      </c>
      <c r="EA22" s="15" t="str">
        <f>IF(COUNTIFS(cmoney!EC$3:EC$5011,$B22,cmoney!$HA$3:$HA$5011,"="&amp;$A22)=0,"",COUNTIFS(cmoney!EC$3:EC$5011,$B22,cmoney!$HA$3:$HA$5011,"="&amp;$A22))</f>
        <v/>
      </c>
      <c r="EB22" s="15" t="str">
        <f>IF(COUNTIFS(cmoney!ED$3:ED$5011,$B22,cmoney!$HA$3:$HA$5011,"="&amp;$A22)=0,"",COUNTIFS(cmoney!ED$3:ED$5011,$B22,cmoney!$HA$3:$HA$5011,"="&amp;$A22))</f>
        <v/>
      </c>
      <c r="EC22" s="15" t="str">
        <f>IF(COUNTIFS(cmoney!EE$3:EE$5011,$B22,cmoney!$HA$3:$HA$5011,"="&amp;$A22)=0,"",COUNTIFS(cmoney!EE$3:EE$5011,$B22,cmoney!$HA$3:$HA$5011,"="&amp;$A22))</f>
        <v/>
      </c>
      <c r="ED22" s="15" t="str">
        <f>IF(COUNTIFS(cmoney!EF$3:EF$5011,$B22,cmoney!$HA$3:$HA$5011,"="&amp;$A22)=0,"",COUNTIFS(cmoney!EF$3:EF$5011,$B22,cmoney!$HA$3:$HA$5011,"="&amp;$A22))</f>
        <v/>
      </c>
      <c r="EE22" s="15" t="str">
        <f>IF(COUNTIFS(cmoney!EG$3:EG$5011,$B22,cmoney!$HA$3:$HA$5011,"="&amp;$A22)=0,"",COUNTIFS(cmoney!EG$3:EG$5011,$B22,cmoney!$HA$3:$HA$5011,"="&amp;$A22))</f>
        <v/>
      </c>
      <c r="EF22" s="15" t="str">
        <f>IF(COUNTIFS(cmoney!EH$3:EH$5011,$B22,cmoney!$HA$3:$HA$5011,"="&amp;$A22)=0,"",COUNTIFS(cmoney!EH$3:EH$5011,$B22,cmoney!$HA$3:$HA$5011,"="&amp;$A22))</f>
        <v/>
      </c>
      <c r="EG22" s="15" t="str">
        <f>IF(COUNTIFS(cmoney!EI$3:EI$5011,$B22,cmoney!$HA$3:$HA$5011,"="&amp;$A22)=0,"",COUNTIFS(cmoney!EI$3:EI$5011,$B22,cmoney!$HA$3:$HA$5011,"="&amp;$A22))</f>
        <v/>
      </c>
      <c r="EH22" s="15" t="str">
        <f>IF(COUNTIFS(cmoney!EJ$3:EJ$5011,$B22,cmoney!$HA$3:$HA$5011,"="&amp;$A22)=0,"",COUNTIFS(cmoney!EJ$3:EJ$5011,$B22,cmoney!$HA$3:$HA$5011,"="&amp;$A22))</f>
        <v/>
      </c>
      <c r="EI22" s="15" t="str">
        <f>IF(COUNTIFS(cmoney!EK$3:EK$5011,$B22,cmoney!$HA$3:$HA$5011,"="&amp;$A22)=0,"",COUNTIFS(cmoney!EK$3:EK$5011,$B22,cmoney!$HA$3:$HA$5011,"="&amp;$A22))</f>
        <v/>
      </c>
      <c r="EJ22" s="15" t="str">
        <f>IF(COUNTIFS(cmoney!EL$3:EL$5011,$B22,cmoney!$HA$3:$HA$5011,"="&amp;$A22)=0,"",COUNTIFS(cmoney!EL$3:EL$5011,$B22,cmoney!$HA$3:$HA$5011,"="&amp;$A22))</f>
        <v/>
      </c>
      <c r="EK22" s="15" t="str">
        <f>IF(COUNTIFS(cmoney!EM$3:EM$5011,$B22,cmoney!$HA$3:$HA$5011,"="&amp;$A22)=0,"",COUNTIFS(cmoney!EM$3:EM$5011,$B22,cmoney!$HA$3:$HA$5011,"="&amp;$A22))</f>
        <v/>
      </c>
      <c r="EL22" s="15" t="str">
        <f>IF(COUNTIFS(cmoney!EN$3:EN$5011,$B22,cmoney!$HA$3:$HA$5011,"="&amp;$A22)=0,"",COUNTIFS(cmoney!EN$3:EN$5011,$B22,cmoney!$HA$3:$HA$5011,"="&amp;$A22))</f>
        <v/>
      </c>
      <c r="EM22" s="15" t="str">
        <f>IF(COUNTIFS(cmoney!EO$3:EO$5011,$B22,cmoney!$HA$3:$HA$5011,"="&amp;$A22)=0,"",COUNTIFS(cmoney!EO$3:EO$5011,$B22,cmoney!$HA$3:$HA$5011,"="&amp;$A22))</f>
        <v/>
      </c>
      <c r="EN22" s="15" t="str">
        <f>IF(COUNTIFS(cmoney!EP$3:EP$5011,$B22,cmoney!$HA$3:$HA$5011,"="&amp;$A22)=0,"",COUNTIFS(cmoney!EP$3:EP$5011,$B22,cmoney!$HA$3:$HA$5011,"="&amp;$A22))</f>
        <v/>
      </c>
      <c r="EO22" s="15" t="str">
        <f>IF(COUNTIFS(cmoney!EQ$3:EQ$5011,$B22,cmoney!$HA$3:$HA$5011,"="&amp;$A22)=0,"",COUNTIFS(cmoney!EQ$3:EQ$5011,$B22,cmoney!$HA$3:$HA$5011,"="&amp;$A22))</f>
        <v/>
      </c>
      <c r="EP22" s="15" t="str">
        <f>IF(COUNTIFS(cmoney!ER$3:ER$5011,$B22,cmoney!$HA$3:$HA$5011,"="&amp;$A22)=0,"",COUNTIFS(cmoney!ER$3:ER$5011,$B22,cmoney!$HA$3:$HA$5011,"="&amp;$A22))</f>
        <v/>
      </c>
      <c r="EQ22" s="15" t="str">
        <f>IF(COUNTIFS(cmoney!ES$3:ES$5011,$B22,cmoney!$HA$3:$HA$5011,"="&amp;$A22)=0,"",COUNTIFS(cmoney!ES$3:ES$5011,$B22,cmoney!$HA$3:$HA$5011,"="&amp;$A22))</f>
        <v/>
      </c>
      <c r="ER22" s="15" t="str">
        <f>IF(COUNTIFS(cmoney!ET$3:ET$5011,$B22,cmoney!$HA$3:$HA$5011,"="&amp;$A22)=0,"",COUNTIFS(cmoney!ET$3:ET$5011,$B22,cmoney!$HA$3:$HA$5011,"="&amp;$A22))</f>
        <v/>
      </c>
      <c r="ES22" s="15" t="str">
        <f>IF(COUNTIFS(cmoney!EU$3:EU$5011,$B22,cmoney!$HA$3:$HA$5011,"="&amp;$A22)=0,"",COUNTIFS(cmoney!EU$3:EU$5011,$B22,cmoney!$HA$3:$HA$5011,"="&amp;$A22))</f>
        <v/>
      </c>
      <c r="ET22" s="15" t="str">
        <f>IF(COUNTIFS(cmoney!EV$3:EV$5011,$B22,cmoney!$HA$3:$HA$5011,"="&amp;$A22)=0,"",COUNTIFS(cmoney!EV$3:EV$5011,$B22,cmoney!$HA$3:$HA$5011,"="&amp;$A22))</f>
        <v/>
      </c>
      <c r="EU22" s="15" t="str">
        <f>IF(COUNTIFS(cmoney!EW$3:EW$5011,$B22,cmoney!$HA$3:$HA$5011,"="&amp;$A22)=0,"",COUNTIFS(cmoney!EW$3:EW$5011,$B22,cmoney!$HA$3:$HA$5011,"="&amp;$A22))</f>
        <v/>
      </c>
      <c r="EV22" s="15" t="str">
        <f>IF(COUNTIFS(cmoney!EX$3:EX$5011,$B22,cmoney!$HA$3:$HA$5011,"="&amp;$A22)=0,"",COUNTIFS(cmoney!EX$3:EX$5011,$B22,cmoney!$HA$3:$HA$5011,"="&amp;$A22))</f>
        <v/>
      </c>
      <c r="EW22" s="15" t="str">
        <f>IF(COUNTIFS(cmoney!EY$3:EY$5011,$B22,cmoney!$HA$3:$HA$5011,"="&amp;$A22)=0,"",COUNTIFS(cmoney!EY$3:EY$5011,$B22,cmoney!$HA$3:$HA$5011,"="&amp;$A22))</f>
        <v/>
      </c>
      <c r="EX22" s="15" t="str">
        <f>IF(COUNTIFS(cmoney!EZ$3:EZ$5011,$B22,cmoney!$HA$3:$HA$5011,"="&amp;$A22)=0,"",COUNTIFS(cmoney!EZ$3:EZ$5011,$B22,cmoney!$HA$3:$HA$5011,"="&amp;$A22))</f>
        <v/>
      </c>
      <c r="EY22" s="15" t="str">
        <f>IF(COUNTIFS(cmoney!FA$3:FA$5011,$B22,cmoney!$HA$3:$HA$5011,"="&amp;$A22)=0,"",COUNTIFS(cmoney!FA$3:FA$5011,$B22,cmoney!$HA$3:$HA$5011,"="&amp;$A22))</f>
        <v/>
      </c>
      <c r="EZ22" s="15" t="str">
        <f>IF(COUNTIFS(cmoney!FB$3:FB$5011,$B22,cmoney!$HA$3:$HA$5011,"="&amp;$A22)=0,"",COUNTIFS(cmoney!FB$3:FB$5011,$B22,cmoney!$HA$3:$HA$5011,"="&amp;$A22))</f>
        <v/>
      </c>
      <c r="FA22" s="15" t="str">
        <f>IF(COUNTIFS(cmoney!FC$3:FC$5011,$B22,cmoney!$HA$3:$HA$5011,"="&amp;$A22)=0,"",COUNTIFS(cmoney!FC$3:FC$5011,$B22,cmoney!$HA$3:$HA$5011,"="&amp;$A22))</f>
        <v/>
      </c>
      <c r="FB22" s="15" t="str">
        <f>IF(COUNTIFS(cmoney!FD$3:FD$5011,$B22,cmoney!$HA$3:$HA$5011,"="&amp;$A22)=0,"",COUNTIFS(cmoney!FD$3:FD$5011,$B22,cmoney!$HA$3:$HA$5011,"="&amp;$A22))</f>
        <v/>
      </c>
      <c r="FC22" s="15" t="str">
        <f>IF(COUNTIFS(cmoney!FE$3:FE$5011,$B22,cmoney!$HA$3:$HA$5011,"="&amp;$A22)=0,"",COUNTIFS(cmoney!FE$3:FE$5011,$B22,cmoney!$HA$3:$HA$5011,"="&amp;$A22))</f>
        <v/>
      </c>
      <c r="FD22" s="15" t="str">
        <f>IF(COUNTIFS(cmoney!FF$3:FF$5011,$B22,cmoney!$HA$3:$HA$5011,"="&amp;$A22)=0,"",COUNTIFS(cmoney!FF$3:FF$5011,$B22,cmoney!$HA$3:$HA$5011,"="&amp;$A22))</f>
        <v/>
      </c>
      <c r="FE22" s="15" t="str">
        <f>IF(COUNTIFS(cmoney!FG$3:FG$5011,$B22,cmoney!$HA$3:$HA$5011,"="&amp;$A22)=0,"",COUNTIFS(cmoney!FG$3:FG$5011,$B22,cmoney!$HA$3:$HA$5011,"="&amp;$A22))</f>
        <v/>
      </c>
      <c r="FF22" s="15" t="str">
        <f>IF(COUNTIFS(cmoney!FH$3:FH$5011,$B22,cmoney!$HA$3:$HA$5011,"="&amp;$A22)=0,"",COUNTIFS(cmoney!FH$3:FH$5011,$B22,cmoney!$HA$3:$HA$5011,"="&amp;$A22))</f>
        <v/>
      </c>
      <c r="FG22" s="15" t="str">
        <f>IF(COUNTIFS(cmoney!FI$3:FI$5011,$B22,cmoney!$HA$3:$HA$5011,"="&amp;$A22)=0,"",COUNTIFS(cmoney!FI$3:FI$5011,$B22,cmoney!$HA$3:$HA$5011,"="&amp;$A22))</f>
        <v/>
      </c>
      <c r="FH22" s="15" t="str">
        <f>IF(COUNTIFS(cmoney!FJ$3:FJ$5011,$B22,cmoney!$HA$3:$HA$5011,"="&amp;$A22)=0,"",COUNTIFS(cmoney!FJ$3:FJ$5011,$B22,cmoney!$HA$3:$HA$5011,"="&amp;$A22))</f>
        <v/>
      </c>
      <c r="FI22" s="15" t="str">
        <f>IF(COUNTIFS(cmoney!FK$3:FK$5011,$B22,cmoney!$HA$3:$HA$5011,"="&amp;$A22)=0,"",COUNTIFS(cmoney!FK$3:FK$5011,$B22,cmoney!$HA$3:$HA$5011,"="&amp;$A22))</f>
        <v/>
      </c>
      <c r="FJ22" s="15" t="str">
        <f>IF(COUNTIFS(cmoney!FL$3:FL$5011,$B22,cmoney!$HA$3:$HA$5011,"="&amp;$A22)=0,"",COUNTIFS(cmoney!FL$3:FL$5011,$B22,cmoney!$HA$3:$HA$5011,"="&amp;$A22))</f>
        <v/>
      </c>
      <c r="FK22" s="15" t="str">
        <f>IF(COUNTIFS(cmoney!FM$3:FM$5011,$B22,cmoney!$HA$3:$HA$5011,"="&amp;$A22)=0,"",COUNTIFS(cmoney!FM$3:FM$5011,$B22,cmoney!$HA$3:$HA$5011,"="&amp;$A22))</f>
        <v/>
      </c>
      <c r="FL22" s="15" t="str">
        <f>IF(COUNTIFS(cmoney!FN$3:FN$5011,$B22,cmoney!$HA$3:$HA$5011,"="&amp;$A22)=0,"",COUNTIFS(cmoney!FN$3:FN$5011,$B22,cmoney!$HA$3:$HA$5011,"="&amp;$A22))</f>
        <v/>
      </c>
      <c r="FM22" s="15" t="str">
        <f>IF(COUNTIFS(cmoney!FO$3:FO$5011,$B22,cmoney!$HA$3:$HA$5011,"="&amp;$A22)=0,"",COUNTIFS(cmoney!FO$3:FO$5011,$B22,cmoney!$HA$3:$HA$5011,"="&amp;$A22))</f>
        <v/>
      </c>
      <c r="FN22" s="15" t="str">
        <f>IF(COUNTIFS(cmoney!FP$3:FP$5011,$B22,cmoney!$HA$3:$HA$5011,"="&amp;$A22)=0,"",COUNTIFS(cmoney!FP$3:FP$5011,$B22,cmoney!$HA$3:$HA$5011,"="&amp;$A22))</f>
        <v/>
      </c>
      <c r="FO22" s="15" t="str">
        <f>IF(COUNTIFS(cmoney!FQ$3:FQ$5011,$B22,cmoney!$HA$3:$HA$5011,"="&amp;$A22)=0,"",COUNTIFS(cmoney!FQ$3:FQ$5011,$B22,cmoney!$HA$3:$HA$5011,"="&amp;$A22))</f>
        <v/>
      </c>
      <c r="FP22" s="15" t="str">
        <f>IF(COUNTIFS(cmoney!FR$3:FR$5011,$B22,cmoney!$HA$3:$HA$5011,"="&amp;$A22)=0,"",COUNTIFS(cmoney!FR$3:FR$5011,$B22,cmoney!$HA$3:$HA$5011,"="&amp;$A22))</f>
        <v/>
      </c>
      <c r="FQ22" s="15" t="str">
        <f>IF(COUNTIFS(cmoney!FS$3:FS$5011,$B22,cmoney!$HA$3:$HA$5011,"="&amp;$A22)=0,"",COUNTIFS(cmoney!FS$3:FS$5011,$B22,cmoney!$HA$3:$HA$5011,"="&amp;$A22))</f>
        <v/>
      </c>
      <c r="FR22" s="15" t="str">
        <f>IF(COUNTIFS(cmoney!FT$3:FT$5011,$B22,cmoney!$HA$3:$HA$5011,"="&amp;$A22)=0,"",COUNTIFS(cmoney!FT$3:FT$5011,$B22,cmoney!$HA$3:$HA$5011,"="&amp;$A22))</f>
        <v/>
      </c>
      <c r="FS22" s="15" t="str">
        <f>IF(COUNTIFS(cmoney!FU$3:FU$5011,$B22,cmoney!$HA$3:$HA$5011,"="&amp;$A22)=0,"",COUNTIFS(cmoney!FU$3:FU$5011,$B22,cmoney!$HA$3:$HA$5011,"="&amp;$A22))</f>
        <v/>
      </c>
      <c r="FT22" s="15" t="str">
        <f>IF(COUNTIFS(cmoney!FV$3:FV$5011,$B22,cmoney!$HA$3:$HA$5011,"="&amp;$A22)=0,"",COUNTIFS(cmoney!FV$3:FV$5011,$B22,cmoney!$HA$3:$HA$5011,"="&amp;$A22))</f>
        <v/>
      </c>
      <c r="FU22" s="15" t="str">
        <f>IF(COUNTIFS(cmoney!FW$3:FW$5011,$B22,cmoney!$HA$3:$HA$5011,"="&amp;$A22)=0,"",COUNTIFS(cmoney!FW$3:FW$5011,$B22,cmoney!$HA$3:$HA$5011,"="&amp;$A22))</f>
        <v/>
      </c>
      <c r="FV22" s="15" t="str">
        <f>IF(COUNTIFS(cmoney!FX$3:FX$5011,$B22,cmoney!$HA$3:$HA$5011,"="&amp;$A22)=0,"",COUNTIFS(cmoney!FX$3:FX$5011,$B22,cmoney!$HA$3:$HA$5011,"="&amp;$A22))</f>
        <v/>
      </c>
      <c r="FW22" s="15" t="str">
        <f>IF(COUNTIFS(cmoney!FY$3:FY$5011,$B22,cmoney!$HA$3:$HA$5011,"="&amp;$A22)=0,"",COUNTIFS(cmoney!FY$3:FY$5011,$B22,cmoney!$HA$3:$HA$5011,"="&amp;$A22))</f>
        <v/>
      </c>
      <c r="FX22" s="15" t="str">
        <f>IF(COUNTIFS(cmoney!FZ$3:FZ$5011,$B22,cmoney!$HA$3:$HA$5011,"="&amp;$A22)=0,"",COUNTIFS(cmoney!FZ$3:FZ$5011,$B22,cmoney!$HA$3:$HA$5011,"="&amp;$A22))</f>
        <v/>
      </c>
      <c r="FY22" s="15" t="str">
        <f>IF(COUNTIFS(cmoney!GA$3:GA$5011,$B22,cmoney!$HA$3:$HA$5011,"="&amp;$A22)=0,"",COUNTIFS(cmoney!GA$3:GA$5011,$B22,cmoney!$HA$3:$HA$5011,"="&amp;$A22))</f>
        <v/>
      </c>
      <c r="FZ22" s="15" t="str">
        <f>IF(COUNTIFS(cmoney!GB$3:GB$5011,$B22,cmoney!$HA$3:$HA$5011,"="&amp;$A22)=0,"",COUNTIFS(cmoney!GB$3:GB$5011,$B22,cmoney!$HA$3:$HA$5011,"="&amp;$A22))</f>
        <v/>
      </c>
      <c r="GA22" s="15" t="str">
        <f>IF(COUNTIFS(cmoney!GC$3:GC$5011,$B22,cmoney!$HA$3:$HA$5011,"="&amp;$A22)=0,"",COUNTIFS(cmoney!GC$3:GC$5011,$B22,cmoney!$HA$3:$HA$5011,"="&amp;$A22))</f>
        <v/>
      </c>
      <c r="GB22" s="15" t="str">
        <f>IF(COUNTIFS(cmoney!GD$3:GD$5011,$B22,cmoney!$HA$3:$HA$5011,"="&amp;$A22)=0,"",COUNTIFS(cmoney!GD$3:GD$5011,$B22,cmoney!$HA$3:$HA$5011,"="&amp;$A22))</f>
        <v/>
      </c>
      <c r="GC22" s="15" t="str">
        <f>IF(COUNTIFS(cmoney!GE$3:GE$5011,$B22,cmoney!$HA$3:$HA$5011,"="&amp;$A22)=0,"",COUNTIFS(cmoney!GE$3:GE$5011,$B22,cmoney!$HA$3:$HA$5011,"="&amp;$A22))</f>
        <v/>
      </c>
      <c r="GD22" s="15" t="str">
        <f>IF(COUNTIFS(cmoney!GF$3:GF$5011,$B22,cmoney!$HA$3:$HA$5011,"="&amp;$A22)=0,"",COUNTIFS(cmoney!GF$3:GF$5011,$B22,cmoney!$HA$3:$HA$5011,"="&amp;$A22))</f>
        <v/>
      </c>
      <c r="GE22" s="15" t="str">
        <f>IF(COUNTIFS(cmoney!GG$3:GG$5011,$B22,cmoney!$HA$3:$HA$5011,"="&amp;$A22)=0,"",COUNTIFS(cmoney!GG$3:GG$5011,$B22,cmoney!$HA$3:$HA$5011,"="&amp;$A22))</f>
        <v/>
      </c>
      <c r="GF22" s="15" t="str">
        <f>IF(COUNTIFS(cmoney!GH$3:GH$5011,$B22,cmoney!$HA$3:$HA$5011,"="&amp;$A22)=0,"",COUNTIFS(cmoney!GH$3:GH$5011,$B22,cmoney!$HA$3:$HA$5011,"="&amp;$A22))</f>
        <v/>
      </c>
      <c r="GG22" s="15">
        <f>IF(COUNTIFS(cmoney!GI$3:GI$5011,$B22,cmoney!$HA$3:$HA$5011,"="&amp;$A22)=0,"",COUNTIFS(cmoney!GI$3:GI$5011,$B22,cmoney!$HA$3:$HA$5011,"="&amp;$A22))</f>
        <v>7</v>
      </c>
      <c r="GH22" s="15" t="str">
        <f>IF(COUNTIFS(cmoney!GJ$3:GJ$5011,$B22,cmoney!$HA$3:$HA$5011,"="&amp;$A22)=0,"",COUNTIFS(cmoney!GJ$3:GJ$5011,$B22,cmoney!$HA$3:$HA$5011,"="&amp;$A22))</f>
        <v/>
      </c>
      <c r="GI22" s="15" t="str">
        <f>IF(COUNTIFS(cmoney!GK$3:GK$5011,$B22,cmoney!$HA$3:$HA$5011,"="&amp;$A22)=0,"",COUNTIFS(cmoney!GK$3:GK$5011,$B22,cmoney!$HA$3:$HA$5011,"="&amp;$A22))</f>
        <v/>
      </c>
      <c r="GJ22" s="15" t="str">
        <f>IF(COUNTIFS(cmoney!GL$3:GL$5011,$B22,cmoney!$HA$3:$HA$5011,"="&amp;$A22)=0,"",COUNTIFS(cmoney!GL$3:GL$5011,$B22,cmoney!$HA$3:$HA$5011,"="&amp;$A22))</f>
        <v/>
      </c>
      <c r="GK22" s="15" t="str">
        <f>IF(COUNTIFS(cmoney!GM$3:GM$5011,$B22,cmoney!$HA$3:$HA$5011,"="&amp;$A22)=0,"",COUNTIFS(cmoney!GM$3:GM$5011,$B22,cmoney!$HA$3:$HA$5011,"="&amp;$A22))</f>
        <v/>
      </c>
      <c r="GL22" s="15" t="str">
        <f>IF(COUNTIFS(cmoney!GN$3:GN$5011,$B22,cmoney!$HA$3:$HA$5011,"="&amp;$A22)=0,"",COUNTIFS(cmoney!GN$3:GN$5011,$B22,cmoney!$HA$3:$HA$5011,"="&amp;$A22))</f>
        <v/>
      </c>
      <c r="GM22" s="15" t="str">
        <f>IF(COUNTIFS(cmoney!GO$3:GO$5011,$B22,cmoney!$HA$3:$HA$5011,"="&amp;$A22)=0,"",COUNTIFS(cmoney!GO$3:GO$5011,$B22,cmoney!$HA$3:$HA$5011,"="&amp;$A22))</f>
        <v/>
      </c>
      <c r="GN22" s="15" t="str">
        <f>IF(COUNTIFS(cmoney!GP$3:GP$5011,$B22,cmoney!$HA$3:$HA$5011,"="&amp;$A22)=0,"",COUNTIFS(cmoney!GP$3:GP$5011,$B22,cmoney!$HA$3:$HA$5011,"="&amp;$A22))</f>
        <v/>
      </c>
      <c r="GO22" s="15" t="str">
        <f>IF(COUNTIFS(cmoney!GQ$3:GQ$5011,$B22,cmoney!$HA$3:$HA$5011,"="&amp;$A22)=0,"",COUNTIFS(cmoney!GQ$3:GQ$5011,$B22,cmoney!$HA$3:$HA$5011,"="&amp;$A22))</f>
        <v/>
      </c>
      <c r="GP22" s="15" t="str">
        <f>IF(COUNTIFS(cmoney!GR$3:GR$5011,$B22,cmoney!$HA$3:$HA$5011,"="&amp;$A22)=0,"",COUNTIFS(cmoney!GR$3:GR$5011,$B22,cmoney!$HA$3:$HA$5011,"="&amp;$A22))</f>
        <v/>
      </c>
      <c r="GQ22" s="15" t="str">
        <f>IF(COUNTIFS(cmoney!GS$3:GS$5011,$B22,cmoney!$HA$3:$HA$5011,"="&amp;$A22)=0,"",COUNTIFS(cmoney!GS$3:GS$5011,$B22,cmoney!$HA$3:$HA$5011,"="&amp;$A22))</f>
        <v/>
      </c>
      <c r="GR22" s="15" t="str">
        <f>IF(COUNTIFS(cmoney!GT$3:GT$5011,$B22,cmoney!$HA$3:$HA$5011,"="&amp;$A22)=0,"",COUNTIFS(cmoney!GT$3:GT$5011,$B22,cmoney!$HA$3:$HA$5011,"="&amp;$A22))</f>
        <v/>
      </c>
      <c r="GS22" s="15" t="str">
        <f>IF(COUNTIFS(cmoney!GU$3:GU$5011,$B22,cmoney!$HA$3:$HA$5011,"="&amp;$A22)=0,"",COUNTIFS(cmoney!GU$3:GU$5011,$B22,cmoney!$HA$3:$HA$5011,"="&amp;$A22))</f>
        <v/>
      </c>
      <c r="GT22" s="15" t="str">
        <f>IF(COUNTIFS(cmoney!GV$3:GV$5011,$B22,cmoney!$HA$3:$HA$5011,"="&amp;$A22)=0,"",COUNTIFS(cmoney!GV$3:GV$5011,$B22,cmoney!$HA$3:$HA$5011,"="&amp;$A22))</f>
        <v/>
      </c>
    </row>
    <row r="23" spans="1:202">
      <c r="A23" s="9">
        <v>2016</v>
      </c>
      <c r="B23" s="10" t="s">
        <v>685</v>
      </c>
      <c r="C23" s="10" t="s">
        <v>1241</v>
      </c>
      <c r="D23" s="43">
        <f t="shared" ref="D23:BO23" si="28">IF(ISERROR(D22/(D22+D25)),"",D22/(D22+D25))</f>
        <v>0.27419354838709675</v>
      </c>
      <c r="E23" s="43">
        <f t="shared" si="28"/>
        <v>0.16734693877551021</v>
      </c>
      <c r="F23" s="43">
        <f t="shared" si="28"/>
        <v>0.16599190283400811</v>
      </c>
      <c r="G23" s="43">
        <f t="shared" si="28"/>
        <v>4.3824701195219126E-2</v>
      </c>
      <c r="H23" s="43">
        <f t="shared" si="28"/>
        <v>8.943089430894309E-2</v>
      </c>
      <c r="I23" s="43">
        <f t="shared" si="28"/>
        <v>0.13765182186234817</v>
      </c>
      <c r="J23" s="43">
        <f t="shared" si="28"/>
        <v>0.41434262948207173</v>
      </c>
      <c r="K23" s="43">
        <f t="shared" si="28"/>
        <v>0.27983539094650206</v>
      </c>
      <c r="L23" s="43">
        <f t="shared" si="28"/>
        <v>0.21052631578947367</v>
      </c>
      <c r="M23" s="43">
        <f t="shared" si="28"/>
        <v>0.14979757085020243</v>
      </c>
      <c r="N23" s="43">
        <f t="shared" si="28"/>
        <v>0.52083333333333337</v>
      </c>
      <c r="O23" s="43">
        <f t="shared" si="28"/>
        <v>0.17886178861788618</v>
      </c>
      <c r="P23" s="43">
        <f t="shared" si="28"/>
        <v>0.24081632653061225</v>
      </c>
      <c r="Q23" s="43">
        <f t="shared" si="28"/>
        <v>3.1746031746031744E-2</v>
      </c>
      <c r="R23" s="43">
        <f t="shared" si="28"/>
        <v>0.31967213114754101</v>
      </c>
      <c r="S23" s="43">
        <f t="shared" si="28"/>
        <v>0.41393442622950821</v>
      </c>
      <c r="T23" s="43">
        <f t="shared" si="28"/>
        <v>0.26016260162601629</v>
      </c>
      <c r="U23" s="43">
        <f t="shared" si="28"/>
        <v>2.8112449799196786E-2</v>
      </c>
      <c r="V23" s="43">
        <f t="shared" si="28"/>
        <v>0.68421052631578949</v>
      </c>
      <c r="W23" s="43">
        <f t="shared" si="28"/>
        <v>0.12295081967213115</v>
      </c>
      <c r="X23" s="43">
        <f t="shared" si="28"/>
        <v>0.62666666666666671</v>
      </c>
      <c r="Y23" s="43">
        <f t="shared" si="28"/>
        <v>0.44715447154471544</v>
      </c>
      <c r="Z23" s="43">
        <f t="shared" si="28"/>
        <v>0.31034482758620691</v>
      </c>
      <c r="AA23" s="43">
        <f t="shared" si="28"/>
        <v>0.55284552845528456</v>
      </c>
      <c r="AB23" s="43">
        <f t="shared" si="28"/>
        <v>0.5</v>
      </c>
      <c r="AC23" s="43" t="str">
        <f t="shared" si="28"/>
        <v/>
      </c>
      <c r="AD23" s="43">
        <f t="shared" si="28"/>
        <v>0.46341463414634149</v>
      </c>
      <c r="AE23" s="43">
        <f t="shared" si="28"/>
        <v>0.29795918367346941</v>
      </c>
      <c r="AF23" s="43">
        <f t="shared" si="28"/>
        <v>0.48360655737704916</v>
      </c>
      <c r="AG23" s="43">
        <f t="shared" si="28"/>
        <v>0.29268292682926828</v>
      </c>
      <c r="AH23" s="43">
        <f t="shared" si="28"/>
        <v>0.3807531380753138</v>
      </c>
      <c r="AI23" s="43">
        <f t="shared" si="28"/>
        <v>0.45381526104417669</v>
      </c>
      <c r="AJ23" s="43">
        <f t="shared" si="28"/>
        <v>0.59839357429718876</v>
      </c>
      <c r="AK23" s="43">
        <f t="shared" si="28"/>
        <v>0.898876404494382</v>
      </c>
      <c r="AL23" s="43">
        <f t="shared" si="28"/>
        <v>4.4176706827309238E-2</v>
      </c>
      <c r="AM23" s="43">
        <f t="shared" si="28"/>
        <v>0.17199999999999999</v>
      </c>
      <c r="AN23" s="43">
        <f t="shared" si="28"/>
        <v>0.312</v>
      </c>
      <c r="AO23" s="43">
        <f t="shared" si="28"/>
        <v>0.53252032520325199</v>
      </c>
      <c r="AP23" s="43">
        <f t="shared" si="28"/>
        <v>9.1304347826086957E-2</v>
      </c>
      <c r="AQ23" s="43">
        <f t="shared" si="28"/>
        <v>0.32599118942731276</v>
      </c>
      <c r="AR23" s="43">
        <f t="shared" si="28"/>
        <v>0.2072072072072072</v>
      </c>
      <c r="AS23" s="43">
        <f t="shared" si="28"/>
        <v>0.1875</v>
      </c>
      <c r="AT23" s="43">
        <f t="shared" si="28"/>
        <v>0.34554973821989526</v>
      </c>
      <c r="AU23" s="43">
        <f t="shared" si="28"/>
        <v>0.13756613756613756</v>
      </c>
      <c r="AV23" s="43">
        <f t="shared" si="28"/>
        <v>0.43</v>
      </c>
      <c r="AW23" s="43">
        <f t="shared" si="28"/>
        <v>0.26041666666666669</v>
      </c>
      <c r="AX23" s="43">
        <f t="shared" si="28"/>
        <v>4.2424242424242427E-2</v>
      </c>
      <c r="AY23" s="43" t="str">
        <f t="shared" si="28"/>
        <v/>
      </c>
      <c r="AZ23" s="43">
        <f t="shared" si="28"/>
        <v>0.25925925925925924</v>
      </c>
      <c r="BA23" s="43">
        <f t="shared" si="28"/>
        <v>0.24528301886792453</v>
      </c>
      <c r="BB23" s="43">
        <f t="shared" si="28"/>
        <v>0.11971830985915492</v>
      </c>
      <c r="BC23" s="43">
        <f t="shared" si="28"/>
        <v>7.0921985815602835E-3</v>
      </c>
      <c r="BD23" s="43">
        <f t="shared" si="28"/>
        <v>9.3525179856115109E-2</v>
      </c>
      <c r="BE23" s="43">
        <f t="shared" si="28"/>
        <v>0.3783783783783784</v>
      </c>
      <c r="BF23" s="43">
        <f t="shared" si="28"/>
        <v>0.47</v>
      </c>
      <c r="BG23" s="43">
        <f t="shared" si="28"/>
        <v>0.54285714285714282</v>
      </c>
      <c r="BH23" s="43">
        <f t="shared" si="28"/>
        <v>0.13861386138613863</v>
      </c>
      <c r="BI23" s="43">
        <f t="shared" si="28"/>
        <v>1.7857142857142856E-2</v>
      </c>
      <c r="BJ23" s="43" t="str">
        <f t="shared" si="28"/>
        <v/>
      </c>
      <c r="BK23" s="43">
        <f t="shared" si="28"/>
        <v>0.62962962962962965</v>
      </c>
      <c r="BL23" s="43" t="str">
        <f t="shared" si="28"/>
        <v/>
      </c>
      <c r="BM23" s="43" t="str">
        <f t="shared" si="28"/>
        <v/>
      </c>
      <c r="BN23" s="43">
        <f t="shared" si="28"/>
        <v>0.57377049180327866</v>
      </c>
      <c r="BO23" s="43">
        <f t="shared" si="28"/>
        <v>0.4098360655737705</v>
      </c>
      <c r="BP23" s="43">
        <f t="shared" ref="BP23:EA23" si="29">IF(ISERROR(BP22/(BP22+BP25)),"",BP22/(BP22+BP25))</f>
        <v>0.18965517241379309</v>
      </c>
      <c r="BQ23" s="43">
        <f t="shared" si="29"/>
        <v>3.2786885245901641E-2</v>
      </c>
      <c r="BR23" s="43">
        <f t="shared" si="29"/>
        <v>0.10638297872340426</v>
      </c>
      <c r="BS23" s="43">
        <f t="shared" si="29"/>
        <v>0.5</v>
      </c>
      <c r="BT23" s="43" t="str">
        <f t="shared" si="29"/>
        <v/>
      </c>
      <c r="BU23" s="43" t="str">
        <f t="shared" si="29"/>
        <v/>
      </c>
      <c r="BV23" s="43" t="str">
        <f t="shared" si="29"/>
        <v/>
      </c>
      <c r="BW23" s="43" t="str">
        <f t="shared" si="29"/>
        <v/>
      </c>
      <c r="BX23" s="43" t="str">
        <f t="shared" si="29"/>
        <v/>
      </c>
      <c r="BY23" s="43" t="str">
        <f t="shared" si="29"/>
        <v/>
      </c>
      <c r="BZ23" s="43" t="str">
        <f t="shared" si="29"/>
        <v/>
      </c>
      <c r="CA23" s="43" t="str">
        <f t="shared" si="29"/>
        <v/>
      </c>
      <c r="CB23" s="43" t="str">
        <f t="shared" si="29"/>
        <v/>
      </c>
      <c r="CC23" s="43" t="str">
        <f t="shared" si="29"/>
        <v/>
      </c>
      <c r="CD23" s="43" t="str">
        <f t="shared" si="29"/>
        <v/>
      </c>
      <c r="CE23" s="43" t="str">
        <f t="shared" si="29"/>
        <v/>
      </c>
      <c r="CF23" s="43" t="str">
        <f t="shared" si="29"/>
        <v/>
      </c>
      <c r="CG23" s="43" t="str">
        <f t="shared" si="29"/>
        <v/>
      </c>
      <c r="CH23" s="43" t="str">
        <f t="shared" si="29"/>
        <v/>
      </c>
      <c r="CI23" s="43" t="str">
        <f t="shared" si="29"/>
        <v/>
      </c>
      <c r="CJ23" s="43" t="str">
        <f t="shared" si="29"/>
        <v/>
      </c>
      <c r="CK23" s="43" t="str">
        <f t="shared" si="29"/>
        <v/>
      </c>
      <c r="CL23" s="43" t="str">
        <f t="shared" si="29"/>
        <v/>
      </c>
      <c r="CM23" s="43" t="str">
        <f t="shared" si="29"/>
        <v/>
      </c>
      <c r="CN23" s="43" t="str">
        <f t="shared" si="29"/>
        <v/>
      </c>
      <c r="CO23" s="43" t="str">
        <f t="shared" si="29"/>
        <v/>
      </c>
      <c r="CP23" s="43" t="str">
        <f t="shared" si="29"/>
        <v/>
      </c>
      <c r="CQ23" s="43" t="str">
        <f t="shared" si="29"/>
        <v/>
      </c>
      <c r="CR23" s="43" t="str">
        <f t="shared" si="29"/>
        <v/>
      </c>
      <c r="CS23" s="43" t="str">
        <f t="shared" si="29"/>
        <v/>
      </c>
      <c r="CT23" s="43" t="str">
        <f t="shared" si="29"/>
        <v/>
      </c>
      <c r="CU23" s="43" t="str">
        <f t="shared" si="29"/>
        <v/>
      </c>
      <c r="CV23" s="43" t="str">
        <f t="shared" si="29"/>
        <v/>
      </c>
      <c r="CW23" s="43" t="str">
        <f t="shared" si="29"/>
        <v/>
      </c>
      <c r="CX23" s="43" t="str">
        <f t="shared" si="29"/>
        <v/>
      </c>
      <c r="CY23" s="43" t="str">
        <f t="shared" si="29"/>
        <v/>
      </c>
      <c r="CZ23" s="43" t="str">
        <f t="shared" si="29"/>
        <v/>
      </c>
      <c r="DA23" s="43" t="str">
        <f t="shared" si="29"/>
        <v/>
      </c>
      <c r="DB23" s="43" t="str">
        <f t="shared" si="29"/>
        <v/>
      </c>
      <c r="DC23" s="43" t="str">
        <f t="shared" si="29"/>
        <v/>
      </c>
      <c r="DD23" s="43" t="str">
        <f t="shared" si="29"/>
        <v/>
      </c>
      <c r="DE23" s="43" t="str">
        <f t="shared" si="29"/>
        <v/>
      </c>
      <c r="DF23" s="43" t="str">
        <f t="shared" si="29"/>
        <v/>
      </c>
      <c r="DG23" s="43" t="str">
        <f t="shared" si="29"/>
        <v/>
      </c>
      <c r="DH23" s="43" t="str">
        <f t="shared" si="29"/>
        <v/>
      </c>
      <c r="DI23" s="43" t="str">
        <f t="shared" si="29"/>
        <v/>
      </c>
      <c r="DJ23" s="43" t="str">
        <f t="shared" si="29"/>
        <v/>
      </c>
      <c r="DK23" s="43" t="str">
        <f t="shared" si="29"/>
        <v/>
      </c>
      <c r="DL23" s="43" t="str">
        <f t="shared" si="29"/>
        <v/>
      </c>
      <c r="DM23" s="43" t="str">
        <f t="shared" si="29"/>
        <v/>
      </c>
      <c r="DN23" s="43" t="str">
        <f t="shared" si="29"/>
        <v/>
      </c>
      <c r="DO23" s="43" t="str">
        <f t="shared" si="29"/>
        <v/>
      </c>
      <c r="DP23" s="43" t="str">
        <f t="shared" si="29"/>
        <v/>
      </c>
      <c r="DQ23" s="43" t="str">
        <f t="shared" si="29"/>
        <v/>
      </c>
      <c r="DR23" s="43" t="str">
        <f t="shared" si="29"/>
        <v/>
      </c>
      <c r="DS23" s="43" t="str">
        <f t="shared" si="29"/>
        <v/>
      </c>
      <c r="DT23" s="43" t="str">
        <f t="shared" si="29"/>
        <v/>
      </c>
      <c r="DU23" s="43" t="str">
        <f t="shared" si="29"/>
        <v/>
      </c>
      <c r="DV23" s="43" t="str">
        <f t="shared" si="29"/>
        <v/>
      </c>
      <c r="DW23" s="43" t="str">
        <f t="shared" si="29"/>
        <v/>
      </c>
      <c r="DX23" s="43" t="str">
        <f t="shared" si="29"/>
        <v/>
      </c>
      <c r="DY23" s="43" t="str">
        <f t="shared" si="29"/>
        <v/>
      </c>
      <c r="DZ23" s="43" t="str">
        <f t="shared" si="29"/>
        <v/>
      </c>
      <c r="EA23" s="43" t="str">
        <f t="shared" si="29"/>
        <v/>
      </c>
      <c r="EB23" s="43" t="str">
        <f t="shared" ref="EB23:GM23" si="30">IF(ISERROR(EB22/(EB22+EB25)),"",EB22/(EB22+EB25))</f>
        <v/>
      </c>
      <c r="EC23" s="43" t="str">
        <f t="shared" si="30"/>
        <v/>
      </c>
      <c r="ED23" s="43" t="str">
        <f t="shared" si="30"/>
        <v/>
      </c>
      <c r="EE23" s="43" t="str">
        <f t="shared" si="30"/>
        <v/>
      </c>
      <c r="EF23" s="43" t="str">
        <f t="shared" si="30"/>
        <v/>
      </c>
      <c r="EG23" s="43" t="str">
        <f t="shared" si="30"/>
        <v/>
      </c>
      <c r="EH23" s="43" t="str">
        <f t="shared" si="30"/>
        <v/>
      </c>
      <c r="EI23" s="43" t="str">
        <f t="shared" si="30"/>
        <v/>
      </c>
      <c r="EJ23" s="43" t="str">
        <f t="shared" si="30"/>
        <v/>
      </c>
      <c r="EK23" s="43" t="str">
        <f t="shared" si="30"/>
        <v/>
      </c>
      <c r="EL23" s="43" t="str">
        <f t="shared" si="30"/>
        <v/>
      </c>
      <c r="EM23" s="43" t="str">
        <f t="shared" si="30"/>
        <v/>
      </c>
      <c r="EN23" s="43" t="str">
        <f t="shared" si="30"/>
        <v/>
      </c>
      <c r="EO23" s="43" t="str">
        <f t="shared" si="30"/>
        <v/>
      </c>
      <c r="EP23" s="43" t="str">
        <f t="shared" si="30"/>
        <v/>
      </c>
      <c r="EQ23" s="43" t="str">
        <f t="shared" si="30"/>
        <v/>
      </c>
      <c r="ER23" s="43" t="str">
        <f t="shared" si="30"/>
        <v/>
      </c>
      <c r="ES23" s="43" t="str">
        <f t="shared" si="30"/>
        <v/>
      </c>
      <c r="ET23" s="43" t="str">
        <f t="shared" si="30"/>
        <v/>
      </c>
      <c r="EU23" s="43" t="str">
        <f t="shared" si="30"/>
        <v/>
      </c>
      <c r="EV23" s="43" t="str">
        <f t="shared" si="30"/>
        <v/>
      </c>
      <c r="EW23" s="43" t="str">
        <f t="shared" si="30"/>
        <v/>
      </c>
      <c r="EX23" s="43" t="str">
        <f t="shared" si="30"/>
        <v/>
      </c>
      <c r="EY23" s="43" t="str">
        <f t="shared" si="30"/>
        <v/>
      </c>
      <c r="EZ23" s="43" t="str">
        <f t="shared" si="30"/>
        <v/>
      </c>
      <c r="FA23" s="43" t="str">
        <f t="shared" si="30"/>
        <v/>
      </c>
      <c r="FB23" s="43" t="str">
        <f t="shared" si="30"/>
        <v/>
      </c>
      <c r="FC23" s="43" t="str">
        <f t="shared" si="30"/>
        <v/>
      </c>
      <c r="FD23" s="43" t="str">
        <f t="shared" si="30"/>
        <v/>
      </c>
      <c r="FE23" s="43" t="str">
        <f t="shared" si="30"/>
        <v/>
      </c>
      <c r="FF23" s="43" t="str">
        <f t="shared" si="30"/>
        <v/>
      </c>
      <c r="FG23" s="43" t="str">
        <f t="shared" si="30"/>
        <v/>
      </c>
      <c r="FH23" s="43" t="str">
        <f t="shared" si="30"/>
        <v/>
      </c>
      <c r="FI23" s="43" t="str">
        <f t="shared" si="30"/>
        <v/>
      </c>
      <c r="FJ23" s="43" t="str">
        <f t="shared" si="30"/>
        <v/>
      </c>
      <c r="FK23" s="43" t="str">
        <f t="shared" si="30"/>
        <v/>
      </c>
      <c r="FL23" s="43" t="str">
        <f t="shared" si="30"/>
        <v/>
      </c>
      <c r="FM23" s="43" t="str">
        <f t="shared" si="30"/>
        <v/>
      </c>
      <c r="FN23" s="43" t="str">
        <f t="shared" si="30"/>
        <v/>
      </c>
      <c r="FO23" s="43" t="str">
        <f t="shared" si="30"/>
        <v/>
      </c>
      <c r="FP23" s="43" t="str">
        <f t="shared" si="30"/>
        <v/>
      </c>
      <c r="FQ23" s="43" t="str">
        <f t="shared" si="30"/>
        <v/>
      </c>
      <c r="FR23" s="43" t="str">
        <f t="shared" si="30"/>
        <v/>
      </c>
      <c r="FS23" s="43" t="str">
        <f t="shared" si="30"/>
        <v/>
      </c>
      <c r="FT23" s="43" t="str">
        <f t="shared" si="30"/>
        <v/>
      </c>
      <c r="FU23" s="43" t="str">
        <f t="shared" si="30"/>
        <v/>
      </c>
      <c r="FV23" s="43" t="str">
        <f t="shared" si="30"/>
        <v/>
      </c>
      <c r="FW23" s="43" t="str">
        <f t="shared" si="30"/>
        <v/>
      </c>
      <c r="FX23" s="43" t="str">
        <f t="shared" si="30"/>
        <v/>
      </c>
      <c r="FY23" s="43" t="str">
        <f t="shared" si="30"/>
        <v/>
      </c>
      <c r="FZ23" s="43" t="str">
        <f t="shared" si="30"/>
        <v/>
      </c>
      <c r="GA23" s="43" t="str">
        <f t="shared" si="30"/>
        <v/>
      </c>
      <c r="GB23" s="43" t="str">
        <f t="shared" si="30"/>
        <v/>
      </c>
      <c r="GC23" s="43" t="str">
        <f t="shared" si="30"/>
        <v/>
      </c>
      <c r="GD23" s="43" t="str">
        <f t="shared" si="30"/>
        <v/>
      </c>
      <c r="GE23" s="43" t="str">
        <f t="shared" si="30"/>
        <v/>
      </c>
      <c r="GF23" s="43" t="str">
        <f t="shared" si="30"/>
        <v/>
      </c>
      <c r="GG23" s="43">
        <f t="shared" si="30"/>
        <v>2.8340080971659919E-2</v>
      </c>
      <c r="GH23" s="43" t="str">
        <f t="shared" si="30"/>
        <v/>
      </c>
      <c r="GI23" s="43" t="str">
        <f t="shared" si="30"/>
        <v/>
      </c>
      <c r="GJ23" s="43" t="str">
        <f t="shared" si="30"/>
        <v/>
      </c>
      <c r="GK23" s="43" t="str">
        <f t="shared" si="30"/>
        <v/>
      </c>
      <c r="GL23" s="43" t="str">
        <f t="shared" si="30"/>
        <v/>
      </c>
      <c r="GM23" s="43" t="str">
        <f t="shared" si="30"/>
        <v/>
      </c>
      <c r="GN23" s="43" t="str">
        <f t="shared" ref="GN23:GT23" si="31">IF(ISERROR(GN22/(GN22+GN25)),"",GN22/(GN22+GN25))</f>
        <v/>
      </c>
      <c r="GO23" s="43" t="str">
        <f t="shared" si="31"/>
        <v/>
      </c>
      <c r="GP23" s="43" t="str">
        <f t="shared" si="31"/>
        <v/>
      </c>
      <c r="GQ23" s="43" t="str">
        <f t="shared" si="31"/>
        <v/>
      </c>
      <c r="GR23" s="43" t="str">
        <f t="shared" si="31"/>
        <v/>
      </c>
      <c r="GS23" s="43" t="str">
        <f t="shared" si="31"/>
        <v/>
      </c>
      <c r="GT23" s="43" t="str">
        <f t="shared" si="31"/>
        <v/>
      </c>
    </row>
    <row r="24" spans="1:202">
      <c r="A24" s="9">
        <v>2016</v>
      </c>
      <c r="B24" s="10" t="s">
        <v>891</v>
      </c>
      <c r="C24" s="10" t="s">
        <v>1237</v>
      </c>
      <c r="D24" s="12">
        <f>IF(COUNTIFS(cmoney!F$3:F$5011,$B24,cmoney!$HA$3:$HA$5011,"="&amp;$A24)=0,"",AVERAGEIFS(cmoney!F$3:F$5011,cmoney!F$3:F$5011,$B24,cmoney!$HA$3:$HA$5011,"="&amp;$A24))</f>
        <v>-0.22588388888888894</v>
      </c>
      <c r="E24" s="12">
        <f>IF(COUNTIFS(cmoney!G$3:G$5011,$B24,cmoney!$HA$3:$HA$5011,"="&amp;$A24)=0,"",AVERAGEIFS(cmoney!G$3:G$5011,cmoney!G$3:G$5011,$B24,cmoney!$HA$3:$HA$5011,"="&amp;$A24))</f>
        <v>-0.65292156862745065</v>
      </c>
      <c r="F24" s="12">
        <f>IF(COUNTIFS(cmoney!H$3:H$5011,$B24,cmoney!$HA$3:$HA$5011,"="&amp;$A24)=0,"",AVERAGEIFS(cmoney!H$3:H$5011,cmoney!H$3:H$5011,$B24,cmoney!$HA$3:$HA$5011,"="&amp;$A24))</f>
        <v>-0.71633300970873803</v>
      </c>
      <c r="G24" s="12">
        <f>IF(COUNTIFS(cmoney!I$3:I$5011,$B24,cmoney!$HA$3:$HA$5011,"="&amp;$A24)=0,"",AVERAGEIFS(cmoney!I$3:I$5011,cmoney!I$3:I$5011,$B24,cmoney!$HA$3:$HA$5011,"="&amp;$A24))</f>
        <v>-0.67701458333333397</v>
      </c>
      <c r="H24" s="12">
        <f>IF(COUNTIFS(cmoney!J$3:J$5011,$B24,cmoney!$HA$3:$HA$5011,"="&amp;$A24)=0,"",AVERAGEIFS(cmoney!J$3:J$5011,cmoney!J$3:J$5011,$B24,cmoney!$HA$3:$HA$5011,"="&amp;$A24))</f>
        <v>-0.73696696428571473</v>
      </c>
      <c r="I24" s="12">
        <f>IF(COUNTIFS(cmoney!K$3:K$5011,$B24,cmoney!$HA$3:$HA$5011,"="&amp;$A24)=0,"",AVERAGEIFS(cmoney!K$3:K$5011,cmoney!K$3:K$5011,$B24,cmoney!$HA$3:$HA$5011,"="&amp;$A24))</f>
        <v>-0.53399624413145563</v>
      </c>
      <c r="J24" s="12">
        <f>IF(COUNTIFS(cmoney!L$3:L$5011,$B24,cmoney!$HA$3:$HA$5011,"="&amp;$A24)=0,"",AVERAGEIFS(cmoney!L$3:L$5011,cmoney!L$3:L$5011,$B24,cmoney!$HA$3:$HA$5011,"="&amp;$A24))</f>
        <v>-0.48587074829931953</v>
      </c>
      <c r="K24" s="12">
        <f>IF(COUNTIFS(cmoney!M$3:M$5011,$B24,cmoney!$HA$3:$HA$5011,"="&amp;$A24)=0,"",AVERAGEIFS(cmoney!M$3:M$5011,cmoney!M$3:M$5011,$B24,cmoney!$HA$3:$HA$5011,"="&amp;$A24))</f>
        <v>-0.38856914285714311</v>
      </c>
      <c r="L24" s="12">
        <f>IF(COUNTIFS(cmoney!N$3:N$5011,$B24,cmoney!$HA$3:$HA$5011,"="&amp;$A24)=0,"",AVERAGEIFS(cmoney!N$3:N$5011,cmoney!N$3:N$5011,$B24,cmoney!$HA$3:$HA$5011,"="&amp;$A24))</f>
        <v>-0.65282358974358978</v>
      </c>
      <c r="M24" s="12">
        <f>IF(COUNTIFS(cmoney!O$3:O$5011,$B24,cmoney!$HA$3:$HA$5011,"="&amp;$A24)=0,"",AVERAGEIFS(cmoney!O$3:O$5011,cmoney!O$3:O$5011,$B24,cmoney!$HA$3:$HA$5011,"="&amp;$A24))</f>
        <v>-1.0602966666666664</v>
      </c>
      <c r="N24" s="12">
        <f>IF(COUNTIFS(cmoney!P$3:P$5011,$B24,cmoney!$HA$3:$HA$5011,"="&amp;$A24)=0,"",AVERAGEIFS(cmoney!P$3:P$5011,cmoney!P$3:P$5011,$B24,cmoney!$HA$3:$HA$5011,"="&amp;$A24))</f>
        <v>-0.69065217391304368</v>
      </c>
      <c r="O24" s="12">
        <f>IF(COUNTIFS(cmoney!Q$3:Q$5011,$B24,cmoney!$HA$3:$HA$5011,"="&amp;$A24)=0,"",AVERAGEIFS(cmoney!Q$3:Q$5011,cmoney!Q$3:Q$5011,$B24,cmoney!$HA$3:$HA$5011,"="&amp;$A24))</f>
        <v>-0.72135346534653488</v>
      </c>
      <c r="P24" s="12">
        <f>IF(COUNTIFS(cmoney!R$3:R$5011,$B24,cmoney!$HA$3:$HA$5011,"="&amp;$A24)=0,"",AVERAGEIFS(cmoney!R$3:R$5011,cmoney!R$3:R$5011,$B24,cmoney!$HA$3:$HA$5011,"="&amp;$A24))</f>
        <v>-0.6205301075268812</v>
      </c>
      <c r="Q24" s="12">
        <f>IF(COUNTIFS(cmoney!S$3:S$5011,$B24,cmoney!$HA$3:$HA$5011,"="&amp;$A24)=0,"",AVERAGEIFS(cmoney!S$3:S$5011,cmoney!S$3:S$5011,$B24,cmoney!$HA$3:$HA$5011,"="&amp;$A24))</f>
        <v>-0.75880573770491833</v>
      </c>
      <c r="R24" s="12">
        <f>IF(COUNTIFS(cmoney!T$3:T$5011,$B24,cmoney!$HA$3:$HA$5011,"="&amp;$A24)=0,"",AVERAGEIFS(cmoney!T$3:T$5011,cmoney!T$3:T$5011,$B24,cmoney!$HA$3:$HA$5011,"="&amp;$A24))</f>
        <v>-0.76922951807228934</v>
      </c>
      <c r="S24" s="12">
        <f>IF(COUNTIFS(cmoney!U$3:U$5011,$B24,cmoney!$HA$3:$HA$5011,"="&amp;$A24)=0,"",AVERAGEIFS(cmoney!U$3:U$5011,cmoney!U$3:U$5011,$B24,cmoney!$HA$3:$HA$5011,"="&amp;$A24))</f>
        <v>-0.63838041958041936</v>
      </c>
      <c r="T24" s="12">
        <f>IF(COUNTIFS(cmoney!V$3:V$5011,$B24,cmoney!$HA$3:$HA$5011,"="&amp;$A24)=0,"",AVERAGEIFS(cmoney!V$3:V$5011,cmoney!V$3:V$5011,$B24,cmoney!$HA$3:$HA$5011,"="&amp;$A24))</f>
        <v>-0.77422912087912099</v>
      </c>
      <c r="U24" s="12">
        <f>IF(COUNTIFS(cmoney!W$3:W$5011,$B24,cmoney!$HA$3:$HA$5011,"="&amp;$A24)=0,"",AVERAGEIFS(cmoney!W$3:W$5011,cmoney!W$3:W$5011,$B24,cmoney!$HA$3:$HA$5011,"="&amp;$A24))</f>
        <v>-1.1549293388429758</v>
      </c>
      <c r="V24" s="12">
        <f>IF(COUNTIFS(cmoney!X$3:X$5011,$B24,cmoney!$HA$3:$HA$5011,"="&amp;$A24)=0,"",AVERAGEIFS(cmoney!X$3:X$5011,cmoney!X$3:X$5011,$B24,cmoney!$HA$3:$HA$5011,"="&amp;$A24))</f>
        <v>-0.5976800000000001</v>
      </c>
      <c r="W24" s="12">
        <f>IF(COUNTIFS(cmoney!Y$3:Y$5011,$B24,cmoney!$HA$3:$HA$5011,"="&amp;$A24)=0,"",AVERAGEIFS(cmoney!Y$3:Y$5011,cmoney!Y$3:Y$5011,$B24,cmoney!$HA$3:$HA$5011,"="&amp;$A24))</f>
        <v>-0.32438785046728957</v>
      </c>
      <c r="X24" s="12">
        <f>IF(COUNTIFS(cmoney!Z$3:Z$5011,$B24,cmoney!$HA$3:$HA$5011,"="&amp;$A24)=0,"",AVERAGEIFS(cmoney!Z$3:Z$5011,cmoney!Z$3:Z$5011,$B24,cmoney!$HA$3:$HA$5011,"="&amp;$A24))</f>
        <v>-0.13983809523809521</v>
      </c>
      <c r="Y24" s="12">
        <f>IF(COUNTIFS(cmoney!AA$3:AA$5011,$B24,cmoney!$HA$3:$HA$5011,"="&amp;$A24)=0,"",AVERAGEIFS(cmoney!AA$3:AA$5011,cmoney!AA$3:AA$5011,$B24,cmoney!$HA$3:$HA$5011,"="&amp;$A24))</f>
        <v>-0.9136514705882357</v>
      </c>
      <c r="Z24" s="12">
        <f>IF(COUNTIFS(cmoney!AB$3:AB$5011,$B24,cmoney!$HA$3:$HA$5011,"="&amp;$A24)=0,"",AVERAGEIFS(cmoney!AB$3:AB$5011,cmoney!AB$3:AB$5011,$B24,cmoney!$HA$3:$HA$5011,"="&amp;$A24))</f>
        <v>-0.70660625000000055</v>
      </c>
      <c r="AA24" s="12">
        <f>IF(COUNTIFS(cmoney!AC$3:AC$5011,$B24,cmoney!$HA$3:$HA$5011,"="&amp;$A24)=0,"",AVERAGEIFS(cmoney!AC$3:AC$5011,cmoney!AC$3:AC$5011,$B24,cmoney!$HA$3:$HA$5011,"="&amp;$A24))</f>
        <v>-0.62742090909090897</v>
      </c>
      <c r="AB24" s="12">
        <f>IF(COUNTIFS(cmoney!AD$3:AD$5011,$B24,cmoney!$HA$3:$HA$5011,"="&amp;$A24)=0,"",AVERAGEIFS(cmoney!AD$3:AD$5011,cmoney!AD$3:AD$5011,$B24,cmoney!$HA$3:$HA$5011,"="&amp;$A24))</f>
        <v>-0.58526470588235335</v>
      </c>
      <c r="AC24" s="12" t="str">
        <f>IF(COUNTIFS(cmoney!AE$3:AE$5011,$B24,cmoney!$HA$3:$HA$5011,"="&amp;$A24)=0,"",AVERAGEIFS(cmoney!AE$3:AE$5011,cmoney!AE$3:AE$5011,$B24,cmoney!$HA$3:$HA$5011,"="&amp;$A24))</f>
        <v/>
      </c>
      <c r="AD24" s="12">
        <f>IF(COUNTIFS(cmoney!AF$3:AF$5011,$B24,cmoney!$HA$3:$HA$5011,"="&amp;$A24)=0,"",AVERAGEIFS(cmoney!AF$3:AF$5011,cmoney!AF$3:AF$5011,$B24,cmoney!$HA$3:$HA$5011,"="&amp;$A24))</f>
        <v>-0.91027196969696966</v>
      </c>
      <c r="AE24" s="12">
        <f>IF(COUNTIFS(cmoney!AG$3:AG$5011,$B24,cmoney!$HA$3:$HA$5011,"="&amp;$A24)=0,"",AVERAGEIFS(cmoney!AG$3:AG$5011,cmoney!AG$3:AG$5011,$B24,cmoney!$HA$3:$HA$5011,"="&amp;$A24))</f>
        <v>-0.66973779069767436</v>
      </c>
      <c r="AF24" s="12">
        <f>IF(COUNTIFS(cmoney!AH$3:AH$5011,$B24,cmoney!$HA$3:$HA$5011,"="&amp;$A24)=0,"",AVERAGEIFS(cmoney!AH$3:AH$5011,cmoney!AH$3:AH$5011,$B24,cmoney!$HA$3:$HA$5011,"="&amp;$A24))</f>
        <v>-0.82902063492063516</v>
      </c>
      <c r="AG24" s="12">
        <f>IF(COUNTIFS(cmoney!AI$3:AI$5011,$B24,cmoney!$HA$3:$HA$5011,"="&amp;$A24)=0,"",AVERAGEIFS(cmoney!AI$3:AI$5011,cmoney!AI$3:AI$5011,$B24,cmoney!$HA$3:$HA$5011,"="&amp;$A24))</f>
        <v>-0.7606321839080461</v>
      </c>
      <c r="AH24" s="12">
        <f>IF(COUNTIFS(cmoney!AJ$3:AJ$5011,$B24,cmoney!$HA$3:$HA$5011,"="&amp;$A24)=0,"",AVERAGEIFS(cmoney!AJ$3:AJ$5011,cmoney!AJ$3:AJ$5011,$B24,cmoney!$HA$3:$HA$5011,"="&amp;$A24))</f>
        <v>-0.41169797297297295</v>
      </c>
      <c r="AI24" s="12">
        <f>IF(COUNTIFS(cmoney!AK$3:AK$5011,$B24,cmoney!$HA$3:$HA$5011,"="&amp;$A24)=0,"",AVERAGEIFS(cmoney!AK$3:AK$5011,cmoney!AK$3:AK$5011,$B24,cmoney!$HA$3:$HA$5011,"="&amp;$A24))</f>
        <v>-1.5364823529411771</v>
      </c>
      <c r="AJ24" s="12">
        <f>IF(COUNTIFS(cmoney!AL$3:AL$5011,$B24,cmoney!$HA$3:$HA$5011,"="&amp;$A24)=0,"",AVERAGEIFS(cmoney!AL$3:AL$5011,cmoney!AL$3:AL$5011,$B24,cmoney!$HA$3:$HA$5011,"="&amp;$A24))</f>
        <v>-1.019825</v>
      </c>
      <c r="AK24" s="12">
        <f>IF(COUNTIFS(cmoney!AM$3:AM$5011,$B24,cmoney!$HA$3:$HA$5011,"="&amp;$A24)=0,"",AVERAGEIFS(cmoney!AM$3:AM$5011,cmoney!AM$3:AM$5011,$B24,cmoney!$HA$3:$HA$5011,"="&amp;$A24))</f>
        <v>-1.6148333333333331</v>
      </c>
      <c r="AL24" s="12">
        <f>IF(COUNTIFS(cmoney!AN$3:AN$5011,$B24,cmoney!$HA$3:$HA$5011,"="&amp;$A24)=0,"",AVERAGEIFS(cmoney!AN$3:AN$5011,cmoney!AN$3:AN$5011,$B24,cmoney!$HA$3:$HA$5011,"="&amp;$A24))</f>
        <v>-0.74210252100840335</v>
      </c>
      <c r="AM24" s="12">
        <f>IF(COUNTIFS(cmoney!AO$3:AO$5011,$B24,cmoney!$HA$3:$HA$5011,"="&amp;$A24)=0,"",AVERAGEIFS(cmoney!AO$3:AO$5011,cmoney!AO$3:AO$5011,$B24,cmoney!$HA$3:$HA$5011,"="&amp;$A24))</f>
        <v>-0.77487053140096629</v>
      </c>
      <c r="AN24" s="12">
        <f>IF(COUNTIFS(cmoney!AP$3:AP$5011,$B24,cmoney!$HA$3:$HA$5011,"="&amp;$A24)=0,"",AVERAGEIFS(cmoney!AP$3:AP$5011,cmoney!AP$3:AP$5011,$B24,cmoney!$HA$3:$HA$5011,"="&amp;$A24))</f>
        <v>-1.317018023255814</v>
      </c>
      <c r="AO24" s="12">
        <f>IF(COUNTIFS(cmoney!AQ$3:AQ$5011,$B24,cmoney!$HA$3:$HA$5011,"="&amp;$A24)=0,"",AVERAGEIFS(cmoney!AQ$3:AQ$5011,cmoney!AQ$3:AQ$5011,$B24,cmoney!$HA$3:$HA$5011,"="&amp;$A24))</f>
        <v>-0.47602869565217387</v>
      </c>
      <c r="AP24" s="12">
        <f>IF(COUNTIFS(cmoney!AR$3:AR$5011,$B24,cmoney!$HA$3:$HA$5011,"="&amp;$A24)=0,"",AVERAGEIFS(cmoney!AR$3:AR$5011,cmoney!AR$3:AR$5011,$B24,cmoney!$HA$3:$HA$5011,"="&amp;$A24))</f>
        <v>-0.88109521531100521</v>
      </c>
      <c r="AQ24" s="12">
        <f>IF(COUNTIFS(cmoney!AS$3:AS$5011,$B24,cmoney!$HA$3:$HA$5011,"="&amp;$A24)=0,"",AVERAGEIFS(cmoney!AS$3:AS$5011,cmoney!AS$3:AS$5011,$B24,cmoney!$HA$3:$HA$5011,"="&amp;$A24))</f>
        <v>-0.94204967320261424</v>
      </c>
      <c r="AR24" s="12">
        <f>IF(COUNTIFS(cmoney!AT$3:AT$5011,$B24,cmoney!$HA$3:$HA$5011,"="&amp;$A24)=0,"",AVERAGEIFS(cmoney!AT$3:AT$5011,cmoney!AT$3:AT$5011,$B24,cmoney!$HA$3:$HA$5011,"="&amp;$A24))</f>
        <v>-0.51390454545454556</v>
      </c>
      <c r="AS24" s="12">
        <f>IF(COUNTIFS(cmoney!AU$3:AU$5011,$B24,cmoney!$HA$3:$HA$5011,"="&amp;$A24)=0,"",AVERAGEIFS(cmoney!AU$3:AU$5011,cmoney!AU$3:AU$5011,$B24,cmoney!$HA$3:$HA$5011,"="&amp;$A24))</f>
        <v>-0.90686923076923109</v>
      </c>
      <c r="AT24" s="12">
        <f>IF(COUNTIFS(cmoney!AV$3:AV$5011,$B24,cmoney!$HA$3:$HA$5011,"="&amp;$A24)=0,"",AVERAGEIFS(cmoney!AV$3:AV$5011,cmoney!AV$3:AV$5011,$B24,cmoney!$HA$3:$HA$5011,"="&amp;$A24))</f>
        <v>-1.0017128</v>
      </c>
      <c r="AU24" s="12">
        <f>IF(COUNTIFS(cmoney!AW$3:AW$5011,$B24,cmoney!$HA$3:$HA$5011,"="&amp;$A24)=0,"",AVERAGEIFS(cmoney!AW$3:AW$5011,cmoney!AW$3:AW$5011,$B24,cmoney!$HA$3:$HA$5011,"="&amp;$A24))</f>
        <v>-0.69616503067484659</v>
      </c>
      <c r="AV24" s="12">
        <f>IF(COUNTIFS(cmoney!AX$3:AX$5011,$B24,cmoney!$HA$3:$HA$5011,"="&amp;$A24)=0,"",AVERAGEIFS(cmoney!AX$3:AX$5011,cmoney!AX$3:AX$5011,$B24,cmoney!$HA$3:$HA$5011,"="&amp;$A24))</f>
        <v>-0.84408245614035082</v>
      </c>
      <c r="AW24" s="12">
        <f>IF(COUNTIFS(cmoney!AY$3:AY$5011,$B24,cmoney!$HA$3:$HA$5011,"="&amp;$A24)=0,"",AVERAGEIFS(cmoney!AY$3:AY$5011,cmoney!AY$3:AY$5011,$B24,cmoney!$HA$3:$HA$5011,"="&amp;$A24))</f>
        <v>-0.55241549295774661</v>
      </c>
      <c r="AX24" s="12">
        <f>IF(COUNTIFS(cmoney!AZ$3:AZ$5011,$B24,cmoney!$HA$3:$HA$5011,"="&amp;$A24)=0,"",AVERAGEIFS(cmoney!AZ$3:AZ$5011,cmoney!AZ$3:AZ$5011,$B24,cmoney!$HA$3:$HA$5011,"="&amp;$A24))</f>
        <v>-0.57710886075949341</v>
      </c>
      <c r="AY24" s="12" t="str">
        <f>IF(COUNTIFS(cmoney!BA$3:BA$5011,$B24,cmoney!$HA$3:$HA$5011,"="&amp;$A24)=0,"",AVERAGEIFS(cmoney!BA$3:BA$5011,cmoney!BA$3:BA$5011,$B24,cmoney!$HA$3:$HA$5011,"="&amp;$A24))</f>
        <v/>
      </c>
      <c r="AZ24" s="12">
        <f>IF(COUNTIFS(cmoney!BB$3:BB$5011,$B24,cmoney!$HA$3:$HA$5011,"="&amp;$A24)=0,"",AVERAGEIFS(cmoney!BB$3:BB$5011,cmoney!BB$3:BB$5011,$B24,cmoney!$HA$3:$HA$5011,"="&amp;$A24))</f>
        <v>-0.68710749999999987</v>
      </c>
      <c r="BA24" s="12">
        <f>IF(COUNTIFS(cmoney!BC$3:BC$5011,$B24,cmoney!$HA$3:$HA$5011,"="&amp;$A24)=0,"",AVERAGEIFS(cmoney!BC$3:BC$5011,cmoney!BC$3:BC$5011,$B24,cmoney!$HA$3:$HA$5011,"="&amp;$A24))</f>
        <v>-0.33887416666666659</v>
      </c>
      <c r="BB24" s="12">
        <f>IF(COUNTIFS(cmoney!BD$3:BD$5011,$B24,cmoney!$HA$3:$HA$5011,"="&amp;$A24)=0,"",AVERAGEIFS(cmoney!BD$3:BD$5011,cmoney!BD$3:BD$5011,$B24,cmoney!$HA$3:$HA$5011,"="&amp;$A24))</f>
        <v>-1.3624328000000006</v>
      </c>
      <c r="BC24" s="12">
        <f>IF(COUNTIFS(cmoney!BE$3:BE$5011,$B24,cmoney!$HA$3:$HA$5011,"="&amp;$A24)=0,"",AVERAGEIFS(cmoney!BE$3:BE$5011,cmoney!BE$3:BE$5011,$B24,cmoney!$HA$3:$HA$5011,"="&amp;$A24))</f>
        <v>-0.80564571428571419</v>
      </c>
      <c r="BD24" s="12">
        <f>IF(COUNTIFS(cmoney!BF$3:BF$5011,$B24,cmoney!$HA$3:$HA$5011,"="&amp;$A24)=0,"",AVERAGEIFS(cmoney!BF$3:BF$5011,cmoney!BF$3:BF$5011,$B24,cmoney!$HA$3:$HA$5011,"="&amp;$A24))</f>
        <v>-1.1941063492063495</v>
      </c>
      <c r="BE24" s="12">
        <f>IF(COUNTIFS(cmoney!BG$3:BG$5011,$B24,cmoney!$HA$3:$HA$5011,"="&amp;$A24)=0,"",AVERAGEIFS(cmoney!BG$3:BG$5011,cmoney!BG$3:BG$5011,$B24,cmoney!$HA$3:$HA$5011,"="&amp;$A24))</f>
        <v>-0.13539275362318839</v>
      </c>
      <c r="BF24" s="12">
        <f>IF(COUNTIFS(cmoney!BH$3:BH$5011,$B24,cmoney!$HA$3:$HA$5011,"="&amp;$A24)=0,"",AVERAGEIFS(cmoney!BH$3:BH$5011,cmoney!BH$3:BH$5011,$B24,cmoney!$HA$3:$HA$5011,"="&amp;$A24))</f>
        <v>-0.14659999999999998</v>
      </c>
      <c r="BG24" s="12">
        <f>IF(COUNTIFS(cmoney!BI$3:BI$5011,$B24,cmoney!$HA$3:$HA$5011,"="&amp;$A24)=0,"",AVERAGEIFS(cmoney!BI$3:BI$5011,cmoney!BI$3:BI$5011,$B24,cmoney!$HA$3:$HA$5011,"="&amp;$A24))</f>
        <v>-0.67193958333333337</v>
      </c>
      <c r="BH24" s="12">
        <f>IF(COUNTIFS(cmoney!BJ$3:BJ$5011,$B24,cmoney!$HA$3:$HA$5011,"="&amp;$A24)=0,"",AVERAGEIFS(cmoney!BJ$3:BJ$5011,cmoney!BJ$3:BJ$5011,$B24,cmoney!$HA$3:$HA$5011,"="&amp;$A24))</f>
        <v>-0.60170804597701144</v>
      </c>
      <c r="BI24" s="12">
        <f>IF(COUNTIFS(cmoney!BK$3:BK$5011,$B24,cmoney!$HA$3:$HA$5011,"="&amp;$A24)=0,"",AVERAGEIFS(cmoney!BK$3:BK$5011,cmoney!BK$3:BK$5011,$B24,cmoney!$HA$3:$HA$5011,"="&amp;$A24))</f>
        <v>-1.0449236363636363</v>
      </c>
      <c r="BJ24" s="12" t="str">
        <f>IF(COUNTIFS(cmoney!BL$3:BL$5011,$B24,cmoney!$HA$3:$HA$5011,"="&amp;$A24)=0,"",AVERAGEIFS(cmoney!BL$3:BL$5011,cmoney!BL$3:BL$5011,$B24,cmoney!$HA$3:$HA$5011,"="&amp;$A24))</f>
        <v/>
      </c>
      <c r="BK24" s="12">
        <f>IF(COUNTIFS(cmoney!BM$3:BM$5011,$B24,cmoney!$HA$3:$HA$5011,"="&amp;$A24)=0,"",AVERAGEIFS(cmoney!BM$3:BM$5011,cmoney!BM$3:BM$5011,$B24,cmoney!$HA$3:$HA$5011,"="&amp;$A24))</f>
        <v>-0.43420499999999995</v>
      </c>
      <c r="BL24" s="12" t="str">
        <f>IF(COUNTIFS(cmoney!BN$3:BN$5011,$B24,cmoney!$HA$3:$HA$5011,"="&amp;$A24)=0,"",AVERAGEIFS(cmoney!BN$3:BN$5011,cmoney!BN$3:BN$5011,$B24,cmoney!$HA$3:$HA$5011,"="&amp;$A24))</f>
        <v/>
      </c>
      <c r="BM24" s="12" t="str">
        <f>IF(COUNTIFS(cmoney!BO$3:BO$5011,$B24,cmoney!$HA$3:$HA$5011,"="&amp;$A24)=0,"",AVERAGEIFS(cmoney!BO$3:BO$5011,cmoney!BO$3:BO$5011,$B24,cmoney!$HA$3:$HA$5011,"="&amp;$A24))</f>
        <v/>
      </c>
      <c r="BN24" s="12">
        <f>IF(COUNTIFS(cmoney!BP$3:BP$5011,$B24,cmoney!$HA$3:$HA$5011,"="&amp;$A24)=0,"",AVERAGEIFS(cmoney!BP$3:BP$5011,cmoney!BP$3:BP$5011,$B24,cmoney!$HA$3:$HA$5011,"="&amp;$A24))</f>
        <v>-3.0982076923076929</v>
      </c>
      <c r="BO24" s="12">
        <f>IF(COUNTIFS(cmoney!BQ$3:BQ$5011,$B24,cmoney!$HA$3:$HA$5011,"="&amp;$A24)=0,"",AVERAGEIFS(cmoney!BQ$3:BQ$5011,cmoney!BQ$3:BQ$5011,$B24,cmoney!$HA$3:$HA$5011,"="&amp;$A24))</f>
        <v>-1.4892250000000002</v>
      </c>
      <c r="BP24" s="12">
        <f>IF(COUNTIFS(cmoney!BR$3:BR$5011,$B24,cmoney!$HA$3:$HA$5011,"="&amp;$A24)=0,"",AVERAGEIFS(cmoney!BR$3:BR$5011,cmoney!BR$3:BR$5011,$B24,cmoney!$HA$3:$HA$5011,"="&amp;$A24))</f>
        <v>-0.91126595744680872</v>
      </c>
      <c r="BQ24" s="12">
        <f>IF(COUNTIFS(cmoney!BS$3:BS$5011,$B24,cmoney!$HA$3:$HA$5011,"="&amp;$A24)=0,"",AVERAGEIFS(cmoney!BS$3:BS$5011,cmoney!BS$3:BS$5011,$B24,cmoney!$HA$3:$HA$5011,"="&amp;$A24))</f>
        <v>-0.27618644067796605</v>
      </c>
      <c r="BR24" s="12">
        <f>IF(COUNTIFS(cmoney!BT$3:BT$5011,$B24,cmoney!$HA$3:$HA$5011,"="&amp;$A24)=0,"",AVERAGEIFS(cmoney!BT$3:BT$5011,cmoney!BT$3:BT$5011,$B24,cmoney!$HA$3:$HA$5011,"="&amp;$A24))</f>
        <v>-0.18041666666666667</v>
      </c>
      <c r="BS24" s="12">
        <f>IF(COUNTIFS(cmoney!BU$3:BU$5011,$B24,cmoney!$HA$3:$HA$5011,"="&amp;$A24)=0,"",AVERAGEIFS(cmoney!BU$3:BU$5011,cmoney!BU$3:BU$5011,$B24,cmoney!$HA$3:$HA$5011,"="&amp;$A24))</f>
        <v>-3.1113</v>
      </c>
      <c r="BT24" s="12" t="str">
        <f>IF(COUNTIFS(cmoney!BV$3:BV$5011,$B24,cmoney!$HA$3:$HA$5011,"="&amp;$A24)=0,"",AVERAGEIFS(cmoney!BV$3:BV$5011,cmoney!BV$3:BV$5011,$B24,cmoney!$HA$3:$HA$5011,"="&amp;$A24))</f>
        <v/>
      </c>
      <c r="BU24" s="12" t="str">
        <f>IF(COUNTIFS(cmoney!BW$3:BW$5011,$B24,cmoney!$HA$3:$HA$5011,"="&amp;$A24)=0,"",AVERAGEIFS(cmoney!BW$3:BW$5011,cmoney!BW$3:BW$5011,$B24,cmoney!$HA$3:$HA$5011,"="&amp;$A24))</f>
        <v/>
      </c>
      <c r="BV24" s="12" t="str">
        <f>IF(COUNTIFS(cmoney!BX$3:BX$5011,$B24,cmoney!$HA$3:$HA$5011,"="&amp;$A24)=0,"",AVERAGEIFS(cmoney!BX$3:BX$5011,cmoney!BX$3:BX$5011,$B24,cmoney!$HA$3:$HA$5011,"="&amp;$A24))</f>
        <v/>
      </c>
      <c r="BW24" s="12" t="str">
        <f>IF(COUNTIFS(cmoney!BY$3:BY$5011,$B24,cmoney!$HA$3:$HA$5011,"="&amp;$A24)=0,"",AVERAGEIFS(cmoney!BY$3:BY$5011,cmoney!BY$3:BY$5011,$B24,cmoney!$HA$3:$HA$5011,"="&amp;$A24))</f>
        <v/>
      </c>
      <c r="BX24" s="12" t="str">
        <f>IF(COUNTIFS(cmoney!BZ$3:BZ$5011,$B24,cmoney!$HA$3:$HA$5011,"="&amp;$A24)=0,"",AVERAGEIFS(cmoney!BZ$3:BZ$5011,cmoney!BZ$3:BZ$5011,$B24,cmoney!$HA$3:$HA$5011,"="&amp;$A24))</f>
        <v/>
      </c>
      <c r="BY24" s="12" t="str">
        <f>IF(COUNTIFS(cmoney!CA$3:CA$5011,$B24,cmoney!$HA$3:$HA$5011,"="&amp;$A24)=0,"",AVERAGEIFS(cmoney!CA$3:CA$5011,cmoney!CA$3:CA$5011,$B24,cmoney!$HA$3:$HA$5011,"="&amp;$A24))</f>
        <v/>
      </c>
      <c r="BZ24" s="12" t="str">
        <f>IF(COUNTIFS(cmoney!CB$3:CB$5011,$B24,cmoney!$HA$3:$HA$5011,"="&amp;$A24)=0,"",AVERAGEIFS(cmoney!CB$3:CB$5011,cmoney!CB$3:CB$5011,$B24,cmoney!$HA$3:$HA$5011,"="&amp;$A24))</f>
        <v/>
      </c>
      <c r="CA24" s="12" t="str">
        <f>IF(COUNTIFS(cmoney!CC$3:CC$5011,$B24,cmoney!$HA$3:$HA$5011,"="&amp;$A24)=0,"",AVERAGEIFS(cmoney!CC$3:CC$5011,cmoney!CC$3:CC$5011,$B24,cmoney!$HA$3:$HA$5011,"="&amp;$A24))</f>
        <v/>
      </c>
      <c r="CB24" s="12" t="str">
        <f>IF(COUNTIFS(cmoney!CD$3:CD$5011,$B24,cmoney!$HA$3:$HA$5011,"="&amp;$A24)=0,"",AVERAGEIFS(cmoney!CD$3:CD$5011,cmoney!CD$3:CD$5011,$B24,cmoney!$HA$3:$HA$5011,"="&amp;$A24))</f>
        <v/>
      </c>
      <c r="CC24" s="12" t="str">
        <f>IF(COUNTIFS(cmoney!CE$3:CE$5011,$B24,cmoney!$HA$3:$HA$5011,"="&amp;$A24)=0,"",AVERAGEIFS(cmoney!CE$3:CE$5011,cmoney!CE$3:CE$5011,$B24,cmoney!$HA$3:$HA$5011,"="&amp;$A24))</f>
        <v/>
      </c>
      <c r="CD24" s="12" t="str">
        <f>IF(COUNTIFS(cmoney!CF$3:CF$5011,$B24,cmoney!$HA$3:$HA$5011,"="&amp;$A24)=0,"",AVERAGEIFS(cmoney!CF$3:CF$5011,cmoney!CF$3:CF$5011,$B24,cmoney!$HA$3:$HA$5011,"="&amp;$A24))</f>
        <v/>
      </c>
      <c r="CE24" s="12" t="str">
        <f>IF(COUNTIFS(cmoney!CG$3:CG$5011,$B24,cmoney!$HA$3:$HA$5011,"="&amp;$A24)=0,"",AVERAGEIFS(cmoney!CG$3:CG$5011,cmoney!CG$3:CG$5011,$B24,cmoney!$HA$3:$HA$5011,"="&amp;$A24))</f>
        <v/>
      </c>
      <c r="CF24" s="12" t="str">
        <f>IF(COUNTIFS(cmoney!CH$3:CH$5011,$B24,cmoney!$HA$3:$HA$5011,"="&amp;$A24)=0,"",AVERAGEIFS(cmoney!CH$3:CH$5011,cmoney!CH$3:CH$5011,$B24,cmoney!$HA$3:$HA$5011,"="&amp;$A24))</f>
        <v/>
      </c>
      <c r="CG24" s="12" t="str">
        <f>IF(COUNTIFS(cmoney!CI$3:CI$5011,$B24,cmoney!$HA$3:$HA$5011,"="&amp;$A24)=0,"",AVERAGEIFS(cmoney!CI$3:CI$5011,cmoney!CI$3:CI$5011,$B24,cmoney!$HA$3:$HA$5011,"="&amp;$A24))</f>
        <v/>
      </c>
      <c r="CH24" s="12" t="str">
        <f>IF(COUNTIFS(cmoney!CJ$3:CJ$5011,$B24,cmoney!$HA$3:$HA$5011,"="&amp;$A24)=0,"",AVERAGEIFS(cmoney!CJ$3:CJ$5011,cmoney!CJ$3:CJ$5011,$B24,cmoney!$HA$3:$HA$5011,"="&amp;$A24))</f>
        <v/>
      </c>
      <c r="CI24" s="12" t="str">
        <f>IF(COUNTIFS(cmoney!CK$3:CK$5011,$B24,cmoney!$HA$3:$HA$5011,"="&amp;$A24)=0,"",AVERAGEIFS(cmoney!CK$3:CK$5011,cmoney!CK$3:CK$5011,$B24,cmoney!$HA$3:$HA$5011,"="&amp;$A24))</f>
        <v/>
      </c>
      <c r="CJ24" s="12" t="str">
        <f>IF(COUNTIFS(cmoney!CL$3:CL$5011,$B24,cmoney!$HA$3:$HA$5011,"="&amp;$A24)=0,"",AVERAGEIFS(cmoney!CL$3:CL$5011,cmoney!CL$3:CL$5011,$B24,cmoney!$HA$3:$HA$5011,"="&amp;$A24))</f>
        <v/>
      </c>
      <c r="CK24" s="12" t="str">
        <f>IF(COUNTIFS(cmoney!CM$3:CM$5011,$B24,cmoney!$HA$3:$HA$5011,"="&amp;$A24)=0,"",AVERAGEIFS(cmoney!CM$3:CM$5011,cmoney!CM$3:CM$5011,$B24,cmoney!$HA$3:$HA$5011,"="&amp;$A24))</f>
        <v/>
      </c>
      <c r="CL24" s="12" t="str">
        <f>IF(COUNTIFS(cmoney!CN$3:CN$5011,$B24,cmoney!$HA$3:$HA$5011,"="&amp;$A24)=0,"",AVERAGEIFS(cmoney!CN$3:CN$5011,cmoney!CN$3:CN$5011,$B24,cmoney!$HA$3:$HA$5011,"="&amp;$A24))</f>
        <v/>
      </c>
      <c r="CM24" s="12" t="str">
        <f>IF(COUNTIFS(cmoney!CO$3:CO$5011,$B24,cmoney!$HA$3:$HA$5011,"="&amp;$A24)=0,"",AVERAGEIFS(cmoney!CO$3:CO$5011,cmoney!CO$3:CO$5011,$B24,cmoney!$HA$3:$HA$5011,"="&amp;$A24))</f>
        <v/>
      </c>
      <c r="CN24" s="12" t="str">
        <f>IF(COUNTIFS(cmoney!CP$3:CP$5011,$B24,cmoney!$HA$3:$HA$5011,"="&amp;$A24)=0,"",AVERAGEIFS(cmoney!CP$3:CP$5011,cmoney!CP$3:CP$5011,$B24,cmoney!$HA$3:$HA$5011,"="&amp;$A24))</f>
        <v/>
      </c>
      <c r="CO24" s="12" t="str">
        <f>IF(COUNTIFS(cmoney!CQ$3:CQ$5011,$B24,cmoney!$HA$3:$HA$5011,"="&amp;$A24)=0,"",AVERAGEIFS(cmoney!CQ$3:CQ$5011,cmoney!CQ$3:CQ$5011,$B24,cmoney!$HA$3:$HA$5011,"="&amp;$A24))</f>
        <v/>
      </c>
      <c r="CP24" s="12" t="str">
        <f>IF(COUNTIFS(cmoney!CR$3:CR$5011,$B24,cmoney!$HA$3:$HA$5011,"="&amp;$A24)=0,"",AVERAGEIFS(cmoney!CR$3:CR$5011,cmoney!CR$3:CR$5011,$B24,cmoney!$HA$3:$HA$5011,"="&amp;$A24))</f>
        <v/>
      </c>
      <c r="CQ24" s="12" t="str">
        <f>IF(COUNTIFS(cmoney!CS$3:CS$5011,$B24,cmoney!$HA$3:$HA$5011,"="&amp;$A24)=0,"",AVERAGEIFS(cmoney!CS$3:CS$5011,cmoney!CS$3:CS$5011,$B24,cmoney!$HA$3:$HA$5011,"="&amp;$A24))</f>
        <v/>
      </c>
      <c r="CR24" s="12" t="str">
        <f>IF(COUNTIFS(cmoney!CT$3:CT$5011,$B24,cmoney!$HA$3:$HA$5011,"="&amp;$A24)=0,"",AVERAGEIFS(cmoney!CT$3:CT$5011,cmoney!CT$3:CT$5011,$B24,cmoney!$HA$3:$HA$5011,"="&amp;$A24))</f>
        <v/>
      </c>
      <c r="CS24" s="12" t="str">
        <f>IF(COUNTIFS(cmoney!CU$3:CU$5011,$B24,cmoney!$HA$3:$HA$5011,"="&amp;$A24)=0,"",AVERAGEIFS(cmoney!CU$3:CU$5011,cmoney!CU$3:CU$5011,$B24,cmoney!$HA$3:$HA$5011,"="&amp;$A24))</f>
        <v/>
      </c>
      <c r="CT24" s="12" t="str">
        <f>IF(COUNTIFS(cmoney!CV$3:CV$5011,$B24,cmoney!$HA$3:$HA$5011,"="&amp;$A24)=0,"",AVERAGEIFS(cmoney!CV$3:CV$5011,cmoney!CV$3:CV$5011,$B24,cmoney!$HA$3:$HA$5011,"="&amp;$A24))</f>
        <v/>
      </c>
      <c r="CU24" s="12" t="str">
        <f>IF(COUNTIFS(cmoney!CW$3:CW$5011,$B24,cmoney!$HA$3:$HA$5011,"="&amp;$A24)=0,"",AVERAGEIFS(cmoney!CW$3:CW$5011,cmoney!CW$3:CW$5011,$B24,cmoney!$HA$3:$HA$5011,"="&amp;$A24))</f>
        <v/>
      </c>
      <c r="CV24" s="12" t="str">
        <f>IF(COUNTIFS(cmoney!CX$3:CX$5011,$B24,cmoney!$HA$3:$HA$5011,"="&amp;$A24)=0,"",AVERAGEIFS(cmoney!CX$3:CX$5011,cmoney!CX$3:CX$5011,$B24,cmoney!$HA$3:$HA$5011,"="&amp;$A24))</f>
        <v/>
      </c>
      <c r="CW24" s="12" t="str">
        <f>IF(COUNTIFS(cmoney!CY$3:CY$5011,$B24,cmoney!$HA$3:$HA$5011,"="&amp;$A24)=0,"",AVERAGEIFS(cmoney!CY$3:CY$5011,cmoney!CY$3:CY$5011,$B24,cmoney!$HA$3:$HA$5011,"="&amp;$A24))</f>
        <v/>
      </c>
      <c r="CX24" s="12" t="str">
        <f>IF(COUNTIFS(cmoney!CZ$3:CZ$5011,$B24,cmoney!$HA$3:$HA$5011,"="&amp;$A24)=0,"",AVERAGEIFS(cmoney!CZ$3:CZ$5011,cmoney!CZ$3:CZ$5011,$B24,cmoney!$HA$3:$HA$5011,"="&amp;$A24))</f>
        <v/>
      </c>
      <c r="CY24" s="12" t="str">
        <f>IF(COUNTIFS(cmoney!DA$3:DA$5011,$B24,cmoney!$HA$3:$HA$5011,"="&amp;$A24)=0,"",AVERAGEIFS(cmoney!DA$3:DA$5011,cmoney!DA$3:DA$5011,$B24,cmoney!$HA$3:$HA$5011,"="&amp;$A24))</f>
        <v/>
      </c>
      <c r="CZ24" s="12" t="str">
        <f>IF(COUNTIFS(cmoney!DB$3:DB$5011,$B24,cmoney!$HA$3:$HA$5011,"="&amp;$A24)=0,"",AVERAGEIFS(cmoney!DB$3:DB$5011,cmoney!DB$3:DB$5011,$B24,cmoney!$HA$3:$HA$5011,"="&amp;$A24))</f>
        <v/>
      </c>
      <c r="DA24" s="12" t="str">
        <f>IF(COUNTIFS(cmoney!DC$3:DC$5011,$B24,cmoney!$HA$3:$HA$5011,"="&amp;$A24)=0,"",AVERAGEIFS(cmoney!DC$3:DC$5011,cmoney!DC$3:DC$5011,$B24,cmoney!$HA$3:$HA$5011,"="&amp;$A24))</f>
        <v/>
      </c>
      <c r="DB24" s="12" t="str">
        <f>IF(COUNTIFS(cmoney!DD$3:DD$5011,$B24,cmoney!$HA$3:$HA$5011,"="&amp;$A24)=0,"",AVERAGEIFS(cmoney!DD$3:DD$5011,cmoney!DD$3:DD$5011,$B24,cmoney!$HA$3:$HA$5011,"="&amp;$A24))</f>
        <v/>
      </c>
      <c r="DC24" s="12" t="str">
        <f>IF(COUNTIFS(cmoney!DE$3:DE$5011,$B24,cmoney!$HA$3:$HA$5011,"="&amp;$A24)=0,"",AVERAGEIFS(cmoney!DE$3:DE$5011,cmoney!DE$3:DE$5011,$B24,cmoney!$HA$3:$HA$5011,"="&amp;$A24))</f>
        <v/>
      </c>
      <c r="DD24" s="12" t="str">
        <f>IF(COUNTIFS(cmoney!DF$3:DF$5011,$B24,cmoney!$HA$3:$HA$5011,"="&amp;$A24)=0,"",AVERAGEIFS(cmoney!DF$3:DF$5011,cmoney!DF$3:DF$5011,$B24,cmoney!$HA$3:$HA$5011,"="&amp;$A24))</f>
        <v/>
      </c>
      <c r="DE24" s="12" t="str">
        <f>IF(COUNTIFS(cmoney!DG$3:DG$5011,$B24,cmoney!$HA$3:$HA$5011,"="&amp;$A24)=0,"",AVERAGEIFS(cmoney!DG$3:DG$5011,cmoney!DG$3:DG$5011,$B24,cmoney!$HA$3:$HA$5011,"="&amp;$A24))</f>
        <v/>
      </c>
      <c r="DF24" s="12" t="str">
        <f>IF(COUNTIFS(cmoney!DH$3:DH$5011,$B24,cmoney!$HA$3:$HA$5011,"="&amp;$A24)=0,"",AVERAGEIFS(cmoney!DH$3:DH$5011,cmoney!DH$3:DH$5011,$B24,cmoney!$HA$3:$HA$5011,"="&amp;$A24))</f>
        <v/>
      </c>
      <c r="DG24" s="12" t="str">
        <f>IF(COUNTIFS(cmoney!DI$3:DI$5011,$B24,cmoney!$HA$3:$HA$5011,"="&amp;$A24)=0,"",AVERAGEIFS(cmoney!DI$3:DI$5011,cmoney!DI$3:DI$5011,$B24,cmoney!$HA$3:$HA$5011,"="&amp;$A24))</f>
        <v/>
      </c>
      <c r="DH24" s="12" t="str">
        <f>IF(COUNTIFS(cmoney!DJ$3:DJ$5011,$B24,cmoney!$HA$3:$HA$5011,"="&amp;$A24)=0,"",AVERAGEIFS(cmoney!DJ$3:DJ$5011,cmoney!DJ$3:DJ$5011,$B24,cmoney!$HA$3:$HA$5011,"="&amp;$A24))</f>
        <v/>
      </c>
      <c r="DI24" s="12" t="str">
        <f>IF(COUNTIFS(cmoney!DK$3:DK$5011,$B24,cmoney!$HA$3:$HA$5011,"="&amp;$A24)=0,"",AVERAGEIFS(cmoney!DK$3:DK$5011,cmoney!DK$3:DK$5011,$B24,cmoney!$HA$3:$HA$5011,"="&amp;$A24))</f>
        <v/>
      </c>
      <c r="DJ24" s="12" t="str">
        <f>IF(COUNTIFS(cmoney!DL$3:DL$5011,$B24,cmoney!$HA$3:$HA$5011,"="&amp;$A24)=0,"",AVERAGEIFS(cmoney!DL$3:DL$5011,cmoney!DL$3:DL$5011,$B24,cmoney!$HA$3:$HA$5011,"="&amp;$A24))</f>
        <v/>
      </c>
      <c r="DK24" s="12" t="str">
        <f>IF(COUNTIFS(cmoney!DM$3:DM$5011,$B24,cmoney!$HA$3:$HA$5011,"="&amp;$A24)=0,"",AVERAGEIFS(cmoney!DM$3:DM$5011,cmoney!DM$3:DM$5011,$B24,cmoney!$HA$3:$HA$5011,"="&amp;$A24))</f>
        <v/>
      </c>
      <c r="DL24" s="12" t="str">
        <f>IF(COUNTIFS(cmoney!DN$3:DN$5011,$B24,cmoney!$HA$3:$HA$5011,"="&amp;$A24)=0,"",AVERAGEIFS(cmoney!DN$3:DN$5011,cmoney!DN$3:DN$5011,$B24,cmoney!$HA$3:$HA$5011,"="&amp;$A24))</f>
        <v/>
      </c>
      <c r="DM24" s="12" t="str">
        <f>IF(COUNTIFS(cmoney!DO$3:DO$5011,$B24,cmoney!$HA$3:$HA$5011,"="&amp;$A24)=0,"",AVERAGEIFS(cmoney!DO$3:DO$5011,cmoney!DO$3:DO$5011,$B24,cmoney!$HA$3:$HA$5011,"="&amp;$A24))</f>
        <v/>
      </c>
      <c r="DN24" s="12" t="str">
        <f>IF(COUNTIFS(cmoney!DP$3:DP$5011,$B24,cmoney!$HA$3:$HA$5011,"="&amp;$A24)=0,"",AVERAGEIFS(cmoney!DP$3:DP$5011,cmoney!DP$3:DP$5011,$B24,cmoney!$HA$3:$HA$5011,"="&amp;$A24))</f>
        <v/>
      </c>
      <c r="DO24" s="12" t="str">
        <f>IF(COUNTIFS(cmoney!DQ$3:DQ$5011,$B24,cmoney!$HA$3:$HA$5011,"="&amp;$A24)=0,"",AVERAGEIFS(cmoney!DQ$3:DQ$5011,cmoney!DQ$3:DQ$5011,$B24,cmoney!$HA$3:$HA$5011,"="&amp;$A24))</f>
        <v/>
      </c>
      <c r="DP24" s="12" t="str">
        <f>IF(COUNTIFS(cmoney!DR$3:DR$5011,$B24,cmoney!$HA$3:$HA$5011,"="&amp;$A24)=0,"",AVERAGEIFS(cmoney!DR$3:DR$5011,cmoney!DR$3:DR$5011,$B24,cmoney!$HA$3:$HA$5011,"="&amp;$A24))</f>
        <v/>
      </c>
      <c r="DQ24" s="12" t="str">
        <f>IF(COUNTIFS(cmoney!DS$3:DS$5011,$B24,cmoney!$HA$3:$HA$5011,"="&amp;$A24)=0,"",AVERAGEIFS(cmoney!DS$3:DS$5011,cmoney!DS$3:DS$5011,$B24,cmoney!$HA$3:$HA$5011,"="&amp;$A24))</f>
        <v/>
      </c>
      <c r="DR24" s="12" t="str">
        <f>IF(COUNTIFS(cmoney!DT$3:DT$5011,$B24,cmoney!$HA$3:$HA$5011,"="&amp;$A24)=0,"",AVERAGEIFS(cmoney!DT$3:DT$5011,cmoney!DT$3:DT$5011,$B24,cmoney!$HA$3:$HA$5011,"="&amp;$A24))</f>
        <v/>
      </c>
      <c r="DS24" s="12" t="str">
        <f>IF(COUNTIFS(cmoney!DU$3:DU$5011,$B24,cmoney!$HA$3:$HA$5011,"="&amp;$A24)=0,"",AVERAGEIFS(cmoney!DU$3:DU$5011,cmoney!DU$3:DU$5011,$B24,cmoney!$HA$3:$HA$5011,"="&amp;$A24))</f>
        <v/>
      </c>
      <c r="DT24" s="12" t="str">
        <f>IF(COUNTIFS(cmoney!DV$3:DV$5011,$B24,cmoney!$HA$3:$HA$5011,"="&amp;$A24)=0,"",AVERAGEIFS(cmoney!DV$3:DV$5011,cmoney!DV$3:DV$5011,$B24,cmoney!$HA$3:$HA$5011,"="&amp;$A24))</f>
        <v/>
      </c>
      <c r="DU24" s="12" t="str">
        <f>IF(COUNTIFS(cmoney!DW$3:DW$5011,$B24,cmoney!$HA$3:$HA$5011,"="&amp;$A24)=0,"",AVERAGEIFS(cmoney!DW$3:DW$5011,cmoney!DW$3:DW$5011,$B24,cmoney!$HA$3:$HA$5011,"="&amp;$A24))</f>
        <v/>
      </c>
      <c r="DV24" s="12" t="str">
        <f>IF(COUNTIFS(cmoney!DX$3:DX$5011,$B24,cmoney!$HA$3:$HA$5011,"="&amp;$A24)=0,"",AVERAGEIFS(cmoney!DX$3:DX$5011,cmoney!DX$3:DX$5011,$B24,cmoney!$HA$3:$HA$5011,"="&amp;$A24))</f>
        <v/>
      </c>
      <c r="DW24" s="12" t="str">
        <f>IF(COUNTIFS(cmoney!DY$3:DY$5011,$B24,cmoney!$HA$3:$HA$5011,"="&amp;$A24)=0,"",AVERAGEIFS(cmoney!DY$3:DY$5011,cmoney!DY$3:DY$5011,$B24,cmoney!$HA$3:$HA$5011,"="&amp;$A24))</f>
        <v/>
      </c>
      <c r="DX24" s="12" t="str">
        <f>IF(COUNTIFS(cmoney!DZ$3:DZ$5011,$B24,cmoney!$HA$3:$HA$5011,"="&amp;$A24)=0,"",AVERAGEIFS(cmoney!DZ$3:DZ$5011,cmoney!DZ$3:DZ$5011,$B24,cmoney!$HA$3:$HA$5011,"="&amp;$A24))</f>
        <v/>
      </c>
      <c r="DY24" s="12" t="str">
        <f>IF(COUNTIFS(cmoney!EA$3:EA$5011,$B24,cmoney!$HA$3:$HA$5011,"="&amp;$A24)=0,"",AVERAGEIFS(cmoney!EA$3:EA$5011,cmoney!EA$3:EA$5011,$B24,cmoney!$HA$3:$HA$5011,"="&amp;$A24))</f>
        <v/>
      </c>
      <c r="DZ24" s="12" t="str">
        <f>IF(COUNTIFS(cmoney!EB$3:EB$5011,$B24,cmoney!$HA$3:$HA$5011,"="&amp;$A24)=0,"",AVERAGEIFS(cmoney!EB$3:EB$5011,cmoney!EB$3:EB$5011,$B24,cmoney!$HA$3:$HA$5011,"="&amp;$A24))</f>
        <v/>
      </c>
      <c r="EA24" s="12" t="str">
        <f>IF(COUNTIFS(cmoney!EC$3:EC$5011,$B24,cmoney!$HA$3:$HA$5011,"="&amp;$A24)=0,"",AVERAGEIFS(cmoney!EC$3:EC$5011,cmoney!EC$3:EC$5011,$B24,cmoney!$HA$3:$HA$5011,"="&amp;$A24))</f>
        <v/>
      </c>
      <c r="EB24" s="12" t="str">
        <f>IF(COUNTIFS(cmoney!ED$3:ED$5011,$B24,cmoney!$HA$3:$HA$5011,"="&amp;$A24)=0,"",AVERAGEIFS(cmoney!ED$3:ED$5011,cmoney!ED$3:ED$5011,$B24,cmoney!$HA$3:$HA$5011,"="&amp;$A24))</f>
        <v/>
      </c>
      <c r="EC24" s="12" t="str">
        <f>IF(COUNTIFS(cmoney!EE$3:EE$5011,$B24,cmoney!$HA$3:$HA$5011,"="&amp;$A24)=0,"",AVERAGEIFS(cmoney!EE$3:EE$5011,cmoney!EE$3:EE$5011,$B24,cmoney!$HA$3:$HA$5011,"="&amp;$A24))</f>
        <v/>
      </c>
      <c r="ED24" s="12" t="str">
        <f>IF(COUNTIFS(cmoney!EF$3:EF$5011,$B24,cmoney!$HA$3:$HA$5011,"="&amp;$A24)=0,"",AVERAGEIFS(cmoney!EF$3:EF$5011,cmoney!EF$3:EF$5011,$B24,cmoney!$HA$3:$HA$5011,"="&amp;$A24))</f>
        <v/>
      </c>
      <c r="EE24" s="12" t="str">
        <f>IF(COUNTIFS(cmoney!EG$3:EG$5011,$B24,cmoney!$HA$3:$HA$5011,"="&amp;$A24)=0,"",AVERAGEIFS(cmoney!EG$3:EG$5011,cmoney!EG$3:EG$5011,$B24,cmoney!$HA$3:$HA$5011,"="&amp;$A24))</f>
        <v/>
      </c>
      <c r="EF24" s="12" t="str">
        <f>IF(COUNTIFS(cmoney!EH$3:EH$5011,$B24,cmoney!$HA$3:$HA$5011,"="&amp;$A24)=0,"",AVERAGEIFS(cmoney!EH$3:EH$5011,cmoney!EH$3:EH$5011,$B24,cmoney!$HA$3:$HA$5011,"="&amp;$A24))</f>
        <v/>
      </c>
      <c r="EG24" s="12" t="str">
        <f>IF(COUNTIFS(cmoney!EI$3:EI$5011,$B24,cmoney!$HA$3:$HA$5011,"="&amp;$A24)=0,"",AVERAGEIFS(cmoney!EI$3:EI$5011,cmoney!EI$3:EI$5011,$B24,cmoney!$HA$3:$HA$5011,"="&amp;$A24))</f>
        <v/>
      </c>
      <c r="EH24" s="12" t="str">
        <f>IF(COUNTIFS(cmoney!EJ$3:EJ$5011,$B24,cmoney!$HA$3:$HA$5011,"="&amp;$A24)=0,"",AVERAGEIFS(cmoney!EJ$3:EJ$5011,cmoney!EJ$3:EJ$5011,$B24,cmoney!$HA$3:$HA$5011,"="&amp;$A24))</f>
        <v/>
      </c>
      <c r="EI24" s="12" t="str">
        <f>IF(COUNTIFS(cmoney!EK$3:EK$5011,$B24,cmoney!$HA$3:$HA$5011,"="&amp;$A24)=0,"",AVERAGEIFS(cmoney!EK$3:EK$5011,cmoney!EK$3:EK$5011,$B24,cmoney!$HA$3:$HA$5011,"="&amp;$A24))</f>
        <v/>
      </c>
      <c r="EJ24" s="12" t="str">
        <f>IF(COUNTIFS(cmoney!EL$3:EL$5011,$B24,cmoney!$HA$3:$HA$5011,"="&amp;$A24)=0,"",AVERAGEIFS(cmoney!EL$3:EL$5011,cmoney!EL$3:EL$5011,$B24,cmoney!$HA$3:$HA$5011,"="&amp;$A24))</f>
        <v/>
      </c>
      <c r="EK24" s="12" t="str">
        <f>IF(COUNTIFS(cmoney!EM$3:EM$5011,$B24,cmoney!$HA$3:$HA$5011,"="&amp;$A24)=0,"",AVERAGEIFS(cmoney!EM$3:EM$5011,cmoney!EM$3:EM$5011,$B24,cmoney!$HA$3:$HA$5011,"="&amp;$A24))</f>
        <v/>
      </c>
      <c r="EL24" s="12" t="str">
        <f>IF(COUNTIFS(cmoney!EN$3:EN$5011,$B24,cmoney!$HA$3:$HA$5011,"="&amp;$A24)=0,"",AVERAGEIFS(cmoney!EN$3:EN$5011,cmoney!EN$3:EN$5011,$B24,cmoney!$HA$3:$HA$5011,"="&amp;$A24))</f>
        <v/>
      </c>
      <c r="EM24" s="12" t="str">
        <f>IF(COUNTIFS(cmoney!EO$3:EO$5011,$B24,cmoney!$HA$3:$HA$5011,"="&amp;$A24)=0,"",AVERAGEIFS(cmoney!EO$3:EO$5011,cmoney!EO$3:EO$5011,$B24,cmoney!$HA$3:$HA$5011,"="&amp;$A24))</f>
        <v/>
      </c>
      <c r="EN24" s="12" t="str">
        <f>IF(COUNTIFS(cmoney!EP$3:EP$5011,$B24,cmoney!$HA$3:$HA$5011,"="&amp;$A24)=0,"",AVERAGEIFS(cmoney!EP$3:EP$5011,cmoney!EP$3:EP$5011,$B24,cmoney!$HA$3:$HA$5011,"="&amp;$A24))</f>
        <v/>
      </c>
      <c r="EO24" s="12" t="str">
        <f>IF(COUNTIFS(cmoney!EQ$3:EQ$5011,$B24,cmoney!$HA$3:$HA$5011,"="&amp;$A24)=0,"",AVERAGEIFS(cmoney!EQ$3:EQ$5011,cmoney!EQ$3:EQ$5011,$B24,cmoney!$HA$3:$HA$5011,"="&amp;$A24))</f>
        <v/>
      </c>
      <c r="EP24" s="12" t="str">
        <f>IF(COUNTIFS(cmoney!ER$3:ER$5011,$B24,cmoney!$HA$3:$HA$5011,"="&amp;$A24)=0,"",AVERAGEIFS(cmoney!ER$3:ER$5011,cmoney!ER$3:ER$5011,$B24,cmoney!$HA$3:$HA$5011,"="&amp;$A24))</f>
        <v/>
      </c>
      <c r="EQ24" s="12" t="str">
        <f>IF(COUNTIFS(cmoney!ES$3:ES$5011,$B24,cmoney!$HA$3:$HA$5011,"="&amp;$A24)=0,"",AVERAGEIFS(cmoney!ES$3:ES$5011,cmoney!ES$3:ES$5011,$B24,cmoney!$HA$3:$HA$5011,"="&amp;$A24))</f>
        <v/>
      </c>
      <c r="ER24" s="12" t="str">
        <f>IF(COUNTIFS(cmoney!ET$3:ET$5011,$B24,cmoney!$HA$3:$HA$5011,"="&amp;$A24)=0,"",AVERAGEIFS(cmoney!ET$3:ET$5011,cmoney!ET$3:ET$5011,$B24,cmoney!$HA$3:$HA$5011,"="&amp;$A24))</f>
        <v/>
      </c>
      <c r="ES24" s="12" t="str">
        <f>IF(COUNTIFS(cmoney!EU$3:EU$5011,$B24,cmoney!$HA$3:$HA$5011,"="&amp;$A24)=0,"",AVERAGEIFS(cmoney!EU$3:EU$5011,cmoney!EU$3:EU$5011,$B24,cmoney!$HA$3:$HA$5011,"="&amp;$A24))</f>
        <v/>
      </c>
      <c r="ET24" s="12" t="str">
        <f>IF(COUNTIFS(cmoney!EV$3:EV$5011,$B24,cmoney!$HA$3:$HA$5011,"="&amp;$A24)=0,"",AVERAGEIFS(cmoney!EV$3:EV$5011,cmoney!EV$3:EV$5011,$B24,cmoney!$HA$3:$HA$5011,"="&amp;$A24))</f>
        <v/>
      </c>
      <c r="EU24" s="12" t="str">
        <f>IF(COUNTIFS(cmoney!EW$3:EW$5011,$B24,cmoney!$HA$3:$HA$5011,"="&amp;$A24)=0,"",AVERAGEIFS(cmoney!EW$3:EW$5011,cmoney!EW$3:EW$5011,$B24,cmoney!$HA$3:$HA$5011,"="&amp;$A24))</f>
        <v/>
      </c>
      <c r="EV24" s="12" t="str">
        <f>IF(COUNTIFS(cmoney!EX$3:EX$5011,$B24,cmoney!$HA$3:$HA$5011,"="&amp;$A24)=0,"",AVERAGEIFS(cmoney!EX$3:EX$5011,cmoney!EX$3:EX$5011,$B24,cmoney!$HA$3:$HA$5011,"="&amp;$A24))</f>
        <v/>
      </c>
      <c r="EW24" s="12" t="str">
        <f>IF(COUNTIFS(cmoney!EY$3:EY$5011,$B24,cmoney!$HA$3:$HA$5011,"="&amp;$A24)=0,"",AVERAGEIFS(cmoney!EY$3:EY$5011,cmoney!EY$3:EY$5011,$B24,cmoney!$HA$3:$HA$5011,"="&amp;$A24))</f>
        <v/>
      </c>
      <c r="EX24" s="12" t="str">
        <f>IF(COUNTIFS(cmoney!EZ$3:EZ$5011,$B24,cmoney!$HA$3:$HA$5011,"="&amp;$A24)=0,"",AVERAGEIFS(cmoney!EZ$3:EZ$5011,cmoney!EZ$3:EZ$5011,$B24,cmoney!$HA$3:$HA$5011,"="&amp;$A24))</f>
        <v/>
      </c>
      <c r="EY24" s="12" t="str">
        <f>IF(COUNTIFS(cmoney!FA$3:FA$5011,$B24,cmoney!$HA$3:$HA$5011,"="&amp;$A24)=0,"",AVERAGEIFS(cmoney!FA$3:FA$5011,cmoney!FA$3:FA$5011,$B24,cmoney!$HA$3:$HA$5011,"="&amp;$A24))</f>
        <v/>
      </c>
      <c r="EZ24" s="12" t="str">
        <f>IF(COUNTIFS(cmoney!FB$3:FB$5011,$B24,cmoney!$HA$3:$HA$5011,"="&amp;$A24)=0,"",AVERAGEIFS(cmoney!FB$3:FB$5011,cmoney!FB$3:FB$5011,$B24,cmoney!$HA$3:$HA$5011,"="&amp;$A24))</f>
        <v/>
      </c>
      <c r="FA24" s="12" t="str">
        <f>IF(COUNTIFS(cmoney!FC$3:FC$5011,$B24,cmoney!$HA$3:$HA$5011,"="&amp;$A24)=0,"",AVERAGEIFS(cmoney!FC$3:FC$5011,cmoney!FC$3:FC$5011,$B24,cmoney!$HA$3:$HA$5011,"="&amp;$A24))</f>
        <v/>
      </c>
      <c r="FB24" s="12" t="str">
        <f>IF(COUNTIFS(cmoney!FD$3:FD$5011,$B24,cmoney!$HA$3:$HA$5011,"="&amp;$A24)=0,"",AVERAGEIFS(cmoney!FD$3:FD$5011,cmoney!FD$3:FD$5011,$B24,cmoney!$HA$3:$HA$5011,"="&amp;$A24))</f>
        <v/>
      </c>
      <c r="FC24" s="12" t="str">
        <f>IF(COUNTIFS(cmoney!FE$3:FE$5011,$B24,cmoney!$HA$3:$HA$5011,"="&amp;$A24)=0,"",AVERAGEIFS(cmoney!FE$3:FE$5011,cmoney!FE$3:FE$5011,$B24,cmoney!$HA$3:$HA$5011,"="&amp;$A24))</f>
        <v/>
      </c>
      <c r="FD24" s="12" t="str">
        <f>IF(COUNTIFS(cmoney!FF$3:FF$5011,$B24,cmoney!$HA$3:$HA$5011,"="&amp;$A24)=0,"",AVERAGEIFS(cmoney!FF$3:FF$5011,cmoney!FF$3:FF$5011,$B24,cmoney!$HA$3:$HA$5011,"="&amp;$A24))</f>
        <v/>
      </c>
      <c r="FE24" s="12" t="str">
        <f>IF(COUNTIFS(cmoney!FG$3:FG$5011,$B24,cmoney!$HA$3:$HA$5011,"="&amp;$A24)=0,"",AVERAGEIFS(cmoney!FG$3:FG$5011,cmoney!FG$3:FG$5011,$B24,cmoney!$HA$3:$HA$5011,"="&amp;$A24))</f>
        <v/>
      </c>
      <c r="FF24" s="12" t="str">
        <f>IF(COUNTIFS(cmoney!FH$3:FH$5011,$B24,cmoney!$HA$3:$HA$5011,"="&amp;$A24)=0,"",AVERAGEIFS(cmoney!FH$3:FH$5011,cmoney!FH$3:FH$5011,$B24,cmoney!$HA$3:$HA$5011,"="&amp;$A24))</f>
        <v/>
      </c>
      <c r="FG24" s="12" t="str">
        <f>IF(COUNTIFS(cmoney!FI$3:FI$5011,$B24,cmoney!$HA$3:$HA$5011,"="&amp;$A24)=0,"",AVERAGEIFS(cmoney!FI$3:FI$5011,cmoney!FI$3:FI$5011,$B24,cmoney!$HA$3:$HA$5011,"="&amp;$A24))</f>
        <v/>
      </c>
      <c r="FH24" s="12" t="str">
        <f>IF(COUNTIFS(cmoney!FJ$3:FJ$5011,$B24,cmoney!$HA$3:$HA$5011,"="&amp;$A24)=0,"",AVERAGEIFS(cmoney!FJ$3:FJ$5011,cmoney!FJ$3:FJ$5011,$B24,cmoney!$HA$3:$HA$5011,"="&amp;$A24))</f>
        <v/>
      </c>
      <c r="FI24" s="12" t="str">
        <f>IF(COUNTIFS(cmoney!FK$3:FK$5011,$B24,cmoney!$HA$3:$HA$5011,"="&amp;$A24)=0,"",AVERAGEIFS(cmoney!FK$3:FK$5011,cmoney!FK$3:FK$5011,$B24,cmoney!$HA$3:$HA$5011,"="&amp;$A24))</f>
        <v/>
      </c>
      <c r="FJ24" s="12" t="str">
        <f>IF(COUNTIFS(cmoney!FL$3:FL$5011,$B24,cmoney!$HA$3:$HA$5011,"="&amp;$A24)=0,"",AVERAGEIFS(cmoney!FL$3:FL$5011,cmoney!FL$3:FL$5011,$B24,cmoney!$HA$3:$HA$5011,"="&amp;$A24))</f>
        <v/>
      </c>
      <c r="FK24" s="12" t="str">
        <f>IF(COUNTIFS(cmoney!FM$3:FM$5011,$B24,cmoney!$HA$3:$HA$5011,"="&amp;$A24)=0,"",AVERAGEIFS(cmoney!FM$3:FM$5011,cmoney!FM$3:FM$5011,$B24,cmoney!$HA$3:$HA$5011,"="&amp;$A24))</f>
        <v/>
      </c>
      <c r="FL24" s="12" t="str">
        <f>IF(COUNTIFS(cmoney!FN$3:FN$5011,$B24,cmoney!$HA$3:$HA$5011,"="&amp;$A24)=0,"",AVERAGEIFS(cmoney!FN$3:FN$5011,cmoney!FN$3:FN$5011,$B24,cmoney!$HA$3:$HA$5011,"="&amp;$A24))</f>
        <v/>
      </c>
      <c r="FM24" s="12" t="str">
        <f>IF(COUNTIFS(cmoney!FO$3:FO$5011,$B24,cmoney!$HA$3:$HA$5011,"="&amp;$A24)=0,"",AVERAGEIFS(cmoney!FO$3:FO$5011,cmoney!FO$3:FO$5011,$B24,cmoney!$HA$3:$HA$5011,"="&amp;$A24))</f>
        <v/>
      </c>
      <c r="FN24" s="12" t="str">
        <f>IF(COUNTIFS(cmoney!FP$3:FP$5011,$B24,cmoney!$HA$3:$HA$5011,"="&amp;$A24)=0,"",AVERAGEIFS(cmoney!FP$3:FP$5011,cmoney!FP$3:FP$5011,$B24,cmoney!$HA$3:$HA$5011,"="&amp;$A24))</f>
        <v/>
      </c>
      <c r="FO24" s="12" t="str">
        <f>IF(COUNTIFS(cmoney!FQ$3:FQ$5011,$B24,cmoney!$HA$3:$HA$5011,"="&amp;$A24)=0,"",AVERAGEIFS(cmoney!FQ$3:FQ$5011,cmoney!FQ$3:FQ$5011,$B24,cmoney!$HA$3:$HA$5011,"="&amp;$A24))</f>
        <v/>
      </c>
      <c r="FP24" s="12" t="str">
        <f>IF(COUNTIFS(cmoney!FR$3:FR$5011,$B24,cmoney!$HA$3:$HA$5011,"="&amp;$A24)=0,"",AVERAGEIFS(cmoney!FR$3:FR$5011,cmoney!FR$3:FR$5011,$B24,cmoney!$HA$3:$HA$5011,"="&amp;$A24))</f>
        <v/>
      </c>
      <c r="FQ24" s="12" t="str">
        <f>IF(COUNTIFS(cmoney!FS$3:FS$5011,$B24,cmoney!$HA$3:$HA$5011,"="&amp;$A24)=0,"",AVERAGEIFS(cmoney!FS$3:FS$5011,cmoney!FS$3:FS$5011,$B24,cmoney!$HA$3:$HA$5011,"="&amp;$A24))</f>
        <v/>
      </c>
      <c r="FR24" s="12" t="str">
        <f>IF(COUNTIFS(cmoney!FT$3:FT$5011,$B24,cmoney!$HA$3:$HA$5011,"="&amp;$A24)=0,"",AVERAGEIFS(cmoney!FT$3:FT$5011,cmoney!FT$3:FT$5011,$B24,cmoney!$HA$3:$HA$5011,"="&amp;$A24))</f>
        <v/>
      </c>
      <c r="FS24" s="12" t="str">
        <f>IF(COUNTIFS(cmoney!FU$3:FU$5011,$B24,cmoney!$HA$3:$HA$5011,"="&amp;$A24)=0,"",AVERAGEIFS(cmoney!FU$3:FU$5011,cmoney!FU$3:FU$5011,$B24,cmoney!$HA$3:$HA$5011,"="&amp;$A24))</f>
        <v/>
      </c>
      <c r="FT24" s="12" t="str">
        <f>IF(COUNTIFS(cmoney!FV$3:FV$5011,$B24,cmoney!$HA$3:$HA$5011,"="&amp;$A24)=0,"",AVERAGEIFS(cmoney!FV$3:FV$5011,cmoney!FV$3:FV$5011,$B24,cmoney!$HA$3:$HA$5011,"="&amp;$A24))</f>
        <v/>
      </c>
      <c r="FU24" s="12" t="str">
        <f>IF(COUNTIFS(cmoney!FW$3:FW$5011,$B24,cmoney!$HA$3:$HA$5011,"="&amp;$A24)=0,"",AVERAGEIFS(cmoney!FW$3:FW$5011,cmoney!FW$3:FW$5011,$B24,cmoney!$HA$3:$HA$5011,"="&amp;$A24))</f>
        <v/>
      </c>
      <c r="FV24" s="12" t="str">
        <f>IF(COUNTIFS(cmoney!FX$3:FX$5011,$B24,cmoney!$HA$3:$HA$5011,"="&amp;$A24)=0,"",AVERAGEIFS(cmoney!FX$3:FX$5011,cmoney!FX$3:FX$5011,$B24,cmoney!$HA$3:$HA$5011,"="&amp;$A24))</f>
        <v/>
      </c>
      <c r="FW24" s="12" t="str">
        <f>IF(COUNTIFS(cmoney!FY$3:FY$5011,$B24,cmoney!$HA$3:$HA$5011,"="&amp;$A24)=0,"",AVERAGEIFS(cmoney!FY$3:FY$5011,cmoney!FY$3:FY$5011,$B24,cmoney!$HA$3:$HA$5011,"="&amp;$A24))</f>
        <v/>
      </c>
      <c r="FX24" s="12" t="str">
        <f>IF(COUNTIFS(cmoney!FZ$3:FZ$5011,$B24,cmoney!$HA$3:$HA$5011,"="&amp;$A24)=0,"",AVERAGEIFS(cmoney!FZ$3:FZ$5011,cmoney!FZ$3:FZ$5011,$B24,cmoney!$HA$3:$HA$5011,"="&amp;$A24))</f>
        <v/>
      </c>
      <c r="FY24" s="12" t="str">
        <f>IF(COUNTIFS(cmoney!GA$3:GA$5011,$B24,cmoney!$HA$3:$HA$5011,"="&amp;$A24)=0,"",AVERAGEIFS(cmoney!GA$3:GA$5011,cmoney!GA$3:GA$5011,$B24,cmoney!$HA$3:$HA$5011,"="&amp;$A24))</f>
        <v/>
      </c>
      <c r="FZ24" s="12" t="str">
        <f>IF(COUNTIFS(cmoney!GB$3:GB$5011,$B24,cmoney!$HA$3:$HA$5011,"="&amp;$A24)=0,"",AVERAGEIFS(cmoney!GB$3:GB$5011,cmoney!GB$3:GB$5011,$B24,cmoney!$HA$3:$HA$5011,"="&amp;$A24))</f>
        <v/>
      </c>
      <c r="GA24" s="12" t="str">
        <f>IF(COUNTIFS(cmoney!GC$3:GC$5011,$B24,cmoney!$HA$3:$HA$5011,"="&amp;$A24)=0,"",AVERAGEIFS(cmoney!GC$3:GC$5011,cmoney!GC$3:GC$5011,$B24,cmoney!$HA$3:$HA$5011,"="&amp;$A24))</f>
        <v/>
      </c>
      <c r="GB24" s="12" t="str">
        <f>IF(COUNTIFS(cmoney!GD$3:GD$5011,$B24,cmoney!$HA$3:$HA$5011,"="&amp;$A24)=0,"",AVERAGEIFS(cmoney!GD$3:GD$5011,cmoney!GD$3:GD$5011,$B24,cmoney!$HA$3:$HA$5011,"="&amp;$A24))</f>
        <v/>
      </c>
      <c r="GC24" s="12" t="str">
        <f>IF(COUNTIFS(cmoney!GE$3:GE$5011,$B24,cmoney!$HA$3:$HA$5011,"="&amp;$A24)=0,"",AVERAGEIFS(cmoney!GE$3:GE$5011,cmoney!GE$3:GE$5011,$B24,cmoney!$HA$3:$HA$5011,"="&amp;$A24))</f>
        <v/>
      </c>
      <c r="GD24" s="12" t="str">
        <f>IF(COUNTIFS(cmoney!GF$3:GF$5011,$B24,cmoney!$HA$3:$HA$5011,"="&amp;$A24)=0,"",AVERAGEIFS(cmoney!GF$3:GF$5011,cmoney!GF$3:GF$5011,$B24,cmoney!$HA$3:$HA$5011,"="&amp;$A24))</f>
        <v/>
      </c>
      <c r="GE24" s="12" t="str">
        <f>IF(COUNTIFS(cmoney!GG$3:GG$5011,$B24,cmoney!$HA$3:$HA$5011,"="&amp;$A24)=0,"",AVERAGEIFS(cmoney!GG$3:GG$5011,cmoney!GG$3:GG$5011,$B24,cmoney!$HA$3:$HA$5011,"="&amp;$A24))</f>
        <v/>
      </c>
      <c r="GF24" s="12" t="str">
        <f>IF(COUNTIFS(cmoney!GH$3:GH$5011,$B24,cmoney!$HA$3:$HA$5011,"="&amp;$A24)=0,"",AVERAGEIFS(cmoney!GH$3:GH$5011,cmoney!GH$3:GH$5011,$B24,cmoney!$HA$3:$HA$5011,"="&amp;$A24))</f>
        <v/>
      </c>
      <c r="GG24" s="12">
        <f>IF(COUNTIFS(cmoney!GI$3:GI$5011,$B24,cmoney!$HA$3:$HA$5011,"="&amp;$A24)=0,"",AVERAGEIFS(cmoney!GI$3:GI$5011,cmoney!GI$3:GI$5011,$B24,cmoney!$HA$3:$HA$5011,"="&amp;$A24))</f>
        <v>-1.9249150000000002</v>
      </c>
      <c r="GH24" s="12" t="str">
        <f>IF(COUNTIFS(cmoney!GJ$3:GJ$5011,$B24,cmoney!$HA$3:$HA$5011,"="&amp;$A24)=0,"",AVERAGEIFS(cmoney!GJ$3:GJ$5011,cmoney!GJ$3:GJ$5011,$B24,cmoney!$HA$3:$HA$5011,"="&amp;$A24))</f>
        <v/>
      </c>
      <c r="GI24" s="12" t="str">
        <f>IF(COUNTIFS(cmoney!GK$3:GK$5011,$B24,cmoney!$HA$3:$HA$5011,"="&amp;$A24)=0,"",AVERAGEIFS(cmoney!GK$3:GK$5011,cmoney!GK$3:GK$5011,$B24,cmoney!$HA$3:$HA$5011,"="&amp;$A24))</f>
        <v/>
      </c>
      <c r="GJ24" s="12" t="str">
        <f>IF(COUNTIFS(cmoney!GL$3:GL$5011,$B24,cmoney!$HA$3:$HA$5011,"="&amp;$A24)=0,"",AVERAGEIFS(cmoney!GL$3:GL$5011,cmoney!GL$3:GL$5011,$B24,cmoney!$HA$3:$HA$5011,"="&amp;$A24))</f>
        <v/>
      </c>
      <c r="GK24" s="12" t="str">
        <f>IF(COUNTIFS(cmoney!GM$3:GM$5011,$B24,cmoney!$HA$3:$HA$5011,"="&amp;$A24)=0,"",AVERAGEIFS(cmoney!GM$3:GM$5011,cmoney!GM$3:GM$5011,$B24,cmoney!$HA$3:$HA$5011,"="&amp;$A24))</f>
        <v/>
      </c>
      <c r="GL24" s="12" t="str">
        <f>IF(COUNTIFS(cmoney!GN$3:GN$5011,$B24,cmoney!$HA$3:$HA$5011,"="&amp;$A24)=0,"",AVERAGEIFS(cmoney!GN$3:GN$5011,cmoney!GN$3:GN$5011,$B24,cmoney!$HA$3:$HA$5011,"="&amp;$A24))</f>
        <v/>
      </c>
      <c r="GM24" s="12" t="str">
        <f>IF(COUNTIFS(cmoney!GO$3:GO$5011,$B24,cmoney!$HA$3:$HA$5011,"="&amp;$A24)=0,"",AVERAGEIFS(cmoney!GO$3:GO$5011,cmoney!GO$3:GO$5011,$B24,cmoney!$HA$3:$HA$5011,"="&amp;$A24))</f>
        <v/>
      </c>
      <c r="GN24" s="12" t="str">
        <f>IF(COUNTIFS(cmoney!GP$3:GP$5011,$B24,cmoney!$HA$3:$HA$5011,"="&amp;$A24)=0,"",AVERAGEIFS(cmoney!GP$3:GP$5011,cmoney!GP$3:GP$5011,$B24,cmoney!$HA$3:$HA$5011,"="&amp;$A24))</f>
        <v/>
      </c>
      <c r="GO24" s="12" t="str">
        <f>IF(COUNTIFS(cmoney!GQ$3:GQ$5011,$B24,cmoney!$HA$3:$HA$5011,"="&amp;$A24)=0,"",AVERAGEIFS(cmoney!GQ$3:GQ$5011,cmoney!GQ$3:GQ$5011,$B24,cmoney!$HA$3:$HA$5011,"="&amp;$A24))</f>
        <v/>
      </c>
      <c r="GP24" s="12" t="str">
        <f>IF(COUNTIFS(cmoney!GR$3:GR$5011,$B24,cmoney!$HA$3:$HA$5011,"="&amp;$A24)=0,"",AVERAGEIFS(cmoney!GR$3:GR$5011,cmoney!GR$3:GR$5011,$B24,cmoney!$HA$3:$HA$5011,"="&amp;$A24))</f>
        <v/>
      </c>
      <c r="GQ24" s="12" t="str">
        <f>IF(COUNTIFS(cmoney!GS$3:GS$5011,$B24,cmoney!$HA$3:$HA$5011,"="&amp;$A24)=0,"",AVERAGEIFS(cmoney!GS$3:GS$5011,cmoney!GS$3:GS$5011,$B24,cmoney!$HA$3:$HA$5011,"="&amp;$A24))</f>
        <v/>
      </c>
      <c r="GR24" s="12" t="str">
        <f>IF(COUNTIFS(cmoney!GT$3:GT$5011,$B24,cmoney!$HA$3:$HA$5011,"="&amp;$A24)=0,"",AVERAGEIFS(cmoney!GT$3:GT$5011,cmoney!GT$3:GT$5011,$B24,cmoney!$HA$3:$HA$5011,"="&amp;$A24))</f>
        <v/>
      </c>
      <c r="GS24" s="12" t="str">
        <f>IF(COUNTIFS(cmoney!GU$3:GU$5011,$B24,cmoney!$HA$3:$HA$5011,"="&amp;$A24)=0,"",AVERAGEIFS(cmoney!GU$3:GU$5011,cmoney!GU$3:GU$5011,$B24,cmoney!$HA$3:$HA$5011,"="&amp;$A24))</f>
        <v/>
      </c>
      <c r="GT24" s="12" t="str">
        <f>IF(COUNTIFS(cmoney!GV$3:GV$5011,$B24,cmoney!$HA$3:$HA$5011,"="&amp;$A24)=0,"",AVERAGEIFS(cmoney!GV$3:GV$5011,cmoney!GV$3:GV$5011,$B24,cmoney!$HA$3:$HA$5011,"="&amp;$A24))</f>
        <v/>
      </c>
    </row>
    <row r="25" spans="1:202">
      <c r="A25" s="9">
        <v>2016</v>
      </c>
      <c r="B25" s="10" t="s">
        <v>686</v>
      </c>
      <c r="C25" s="10" t="s">
        <v>1239</v>
      </c>
      <c r="D25" s="15">
        <f>IF(COUNTIFS(cmoney!F$3:F$5011,$B25,cmoney!$HA$3:$HA$5011,"="&amp;$A25)=0,"",COUNTIFS(cmoney!F$3:F$5011,$B25,cmoney!$HA$3:$HA$5011,"="&amp;$A25))</f>
        <v>180</v>
      </c>
      <c r="E25" s="15">
        <f>IF(COUNTIFS(cmoney!G$3:G$5011,$B25,cmoney!$HA$3:$HA$5011,"="&amp;$A25)=0,"",COUNTIFS(cmoney!G$3:G$5011,$B25,cmoney!$HA$3:$HA$5011,"="&amp;$A25))</f>
        <v>204</v>
      </c>
      <c r="F25" s="15">
        <f>IF(COUNTIFS(cmoney!H$3:H$5011,$B25,cmoney!$HA$3:$HA$5011,"="&amp;$A25)=0,"",COUNTIFS(cmoney!H$3:H$5011,$B25,cmoney!$HA$3:$HA$5011,"="&amp;$A25))</f>
        <v>206</v>
      </c>
      <c r="G25" s="15">
        <f>IF(COUNTIFS(cmoney!I$3:I$5011,$B25,cmoney!$HA$3:$HA$5011,"="&amp;$A25)=0,"",COUNTIFS(cmoney!I$3:I$5011,$B25,cmoney!$HA$3:$HA$5011,"="&amp;$A25))</f>
        <v>240</v>
      </c>
      <c r="H25" s="15">
        <f>IF(COUNTIFS(cmoney!J$3:J$5011,$B25,cmoney!$HA$3:$HA$5011,"="&amp;$A25)=0,"",COUNTIFS(cmoney!J$3:J$5011,$B25,cmoney!$HA$3:$HA$5011,"="&amp;$A25))</f>
        <v>224</v>
      </c>
      <c r="I25" s="15">
        <f>IF(COUNTIFS(cmoney!K$3:K$5011,$B25,cmoney!$HA$3:$HA$5011,"="&amp;$A25)=0,"",COUNTIFS(cmoney!K$3:K$5011,$B25,cmoney!$HA$3:$HA$5011,"="&amp;$A25))</f>
        <v>213</v>
      </c>
      <c r="J25" s="15">
        <f>IF(COUNTIFS(cmoney!L$3:L$5011,$B25,cmoney!$HA$3:$HA$5011,"="&amp;$A25)=0,"",COUNTIFS(cmoney!L$3:L$5011,$B25,cmoney!$HA$3:$HA$5011,"="&amp;$A25))</f>
        <v>147</v>
      </c>
      <c r="K25" s="15">
        <f>IF(COUNTIFS(cmoney!M$3:M$5011,$B25,cmoney!$HA$3:$HA$5011,"="&amp;$A25)=0,"",COUNTIFS(cmoney!M$3:M$5011,$B25,cmoney!$HA$3:$HA$5011,"="&amp;$A25))</f>
        <v>175</v>
      </c>
      <c r="L25" s="15">
        <f>IF(COUNTIFS(cmoney!N$3:N$5011,$B25,cmoney!$HA$3:$HA$5011,"="&amp;$A25)=0,"",COUNTIFS(cmoney!N$3:N$5011,$B25,cmoney!$HA$3:$HA$5011,"="&amp;$A25))</f>
        <v>195</v>
      </c>
      <c r="M25" s="15">
        <f>IF(COUNTIFS(cmoney!O$3:O$5011,$B25,cmoney!$HA$3:$HA$5011,"="&amp;$A25)=0,"",COUNTIFS(cmoney!O$3:O$5011,$B25,cmoney!$HA$3:$HA$5011,"="&amp;$A25))</f>
        <v>210</v>
      </c>
      <c r="N25" s="15">
        <f>IF(COUNTIFS(cmoney!P$3:P$5011,$B25,cmoney!$HA$3:$HA$5011,"="&amp;$A25)=0,"",COUNTIFS(cmoney!P$3:P$5011,$B25,cmoney!$HA$3:$HA$5011,"="&amp;$A25))</f>
        <v>115</v>
      </c>
      <c r="O25" s="15">
        <f>IF(COUNTIFS(cmoney!Q$3:Q$5011,$B25,cmoney!$HA$3:$HA$5011,"="&amp;$A25)=0,"",COUNTIFS(cmoney!Q$3:Q$5011,$B25,cmoney!$HA$3:$HA$5011,"="&amp;$A25))</f>
        <v>202</v>
      </c>
      <c r="P25" s="15">
        <f>IF(COUNTIFS(cmoney!R$3:R$5011,$B25,cmoney!$HA$3:$HA$5011,"="&amp;$A25)=0,"",COUNTIFS(cmoney!R$3:R$5011,$B25,cmoney!$HA$3:$HA$5011,"="&amp;$A25))</f>
        <v>186</v>
      </c>
      <c r="Q25" s="15">
        <f>IF(COUNTIFS(cmoney!S$3:S$5011,$B25,cmoney!$HA$3:$HA$5011,"="&amp;$A25)=0,"",COUNTIFS(cmoney!S$3:S$5011,$B25,cmoney!$HA$3:$HA$5011,"="&amp;$A25))</f>
        <v>244</v>
      </c>
      <c r="R25" s="15">
        <f>IF(COUNTIFS(cmoney!T$3:T$5011,$B25,cmoney!$HA$3:$HA$5011,"="&amp;$A25)=0,"",COUNTIFS(cmoney!T$3:T$5011,$B25,cmoney!$HA$3:$HA$5011,"="&amp;$A25))</f>
        <v>166</v>
      </c>
      <c r="S25" s="15">
        <f>IF(COUNTIFS(cmoney!U$3:U$5011,$B25,cmoney!$HA$3:$HA$5011,"="&amp;$A25)=0,"",COUNTIFS(cmoney!U$3:U$5011,$B25,cmoney!$HA$3:$HA$5011,"="&amp;$A25))</f>
        <v>143</v>
      </c>
      <c r="T25" s="15">
        <f>IF(COUNTIFS(cmoney!V$3:V$5011,$B25,cmoney!$HA$3:$HA$5011,"="&amp;$A25)=0,"",COUNTIFS(cmoney!V$3:V$5011,$B25,cmoney!$HA$3:$HA$5011,"="&amp;$A25))</f>
        <v>182</v>
      </c>
      <c r="U25" s="15">
        <f>IF(COUNTIFS(cmoney!W$3:W$5011,$B25,cmoney!$HA$3:$HA$5011,"="&amp;$A25)=0,"",COUNTIFS(cmoney!W$3:W$5011,$B25,cmoney!$HA$3:$HA$5011,"="&amp;$A25))</f>
        <v>242</v>
      </c>
      <c r="V25" s="15">
        <f>IF(COUNTIFS(cmoney!X$3:X$5011,$B25,cmoney!$HA$3:$HA$5011,"="&amp;$A25)=0,"",COUNTIFS(cmoney!X$3:X$5011,$B25,cmoney!$HA$3:$HA$5011,"="&amp;$A25))</f>
        <v>30</v>
      </c>
      <c r="W25" s="15">
        <f>IF(COUNTIFS(cmoney!Y$3:Y$5011,$B25,cmoney!$HA$3:$HA$5011,"="&amp;$A25)=0,"",COUNTIFS(cmoney!Y$3:Y$5011,$B25,cmoney!$HA$3:$HA$5011,"="&amp;$A25))</f>
        <v>214</v>
      </c>
      <c r="X25" s="15">
        <f>IF(COUNTIFS(cmoney!Z$3:Z$5011,$B25,cmoney!$HA$3:$HA$5011,"="&amp;$A25)=0,"",COUNTIFS(cmoney!Z$3:Z$5011,$B25,cmoney!$HA$3:$HA$5011,"="&amp;$A25))</f>
        <v>84</v>
      </c>
      <c r="Y25" s="15">
        <f>IF(COUNTIFS(cmoney!AA$3:AA$5011,$B25,cmoney!$HA$3:$HA$5011,"="&amp;$A25)=0,"",COUNTIFS(cmoney!AA$3:AA$5011,$B25,cmoney!$HA$3:$HA$5011,"="&amp;$A25))</f>
        <v>136</v>
      </c>
      <c r="Z25" s="15">
        <f>IF(COUNTIFS(cmoney!AB$3:AB$5011,$B25,cmoney!$HA$3:$HA$5011,"="&amp;$A25)=0,"",COUNTIFS(cmoney!AB$3:AB$5011,$B25,cmoney!$HA$3:$HA$5011,"="&amp;$A25))</f>
        <v>160</v>
      </c>
      <c r="AA25" s="15">
        <f>IF(COUNTIFS(cmoney!AC$3:AC$5011,$B25,cmoney!$HA$3:$HA$5011,"="&amp;$A25)=0,"",COUNTIFS(cmoney!AC$3:AC$5011,$B25,cmoney!$HA$3:$HA$5011,"="&amp;$A25))</f>
        <v>110</v>
      </c>
      <c r="AB25" s="15">
        <f>IF(COUNTIFS(cmoney!AD$3:AD$5011,$B25,cmoney!$HA$3:$HA$5011,"="&amp;$A25)=0,"",COUNTIFS(cmoney!AD$3:AD$5011,$B25,cmoney!$HA$3:$HA$5011,"="&amp;$A25))</f>
        <v>119</v>
      </c>
      <c r="AC25" s="15" t="str">
        <f>IF(COUNTIFS(cmoney!AE$3:AE$5011,$B25,cmoney!$HA$3:$HA$5011,"="&amp;$A25)=0,"",COUNTIFS(cmoney!AE$3:AE$5011,$B25,cmoney!$HA$3:$HA$5011,"="&amp;$A25))</f>
        <v/>
      </c>
      <c r="AD25" s="15">
        <f>IF(COUNTIFS(cmoney!AF$3:AF$5011,$B25,cmoney!$HA$3:$HA$5011,"="&amp;$A25)=0,"",COUNTIFS(cmoney!AF$3:AF$5011,$B25,cmoney!$HA$3:$HA$5011,"="&amp;$A25))</f>
        <v>132</v>
      </c>
      <c r="AE25" s="15">
        <f>IF(COUNTIFS(cmoney!AG$3:AG$5011,$B25,cmoney!$HA$3:$HA$5011,"="&amp;$A25)=0,"",COUNTIFS(cmoney!AG$3:AG$5011,$B25,cmoney!$HA$3:$HA$5011,"="&amp;$A25))</f>
        <v>172</v>
      </c>
      <c r="AF25" s="15">
        <f>IF(COUNTIFS(cmoney!AH$3:AH$5011,$B25,cmoney!$HA$3:$HA$5011,"="&amp;$A25)=0,"",COUNTIFS(cmoney!AH$3:AH$5011,$B25,cmoney!$HA$3:$HA$5011,"="&amp;$A25))</f>
        <v>126</v>
      </c>
      <c r="AG25" s="15">
        <f>IF(COUNTIFS(cmoney!AI$3:AI$5011,$B25,cmoney!$HA$3:$HA$5011,"="&amp;$A25)=0,"",COUNTIFS(cmoney!AI$3:AI$5011,$B25,cmoney!$HA$3:$HA$5011,"="&amp;$A25))</f>
        <v>174</v>
      </c>
      <c r="AH25" s="15">
        <f>IF(COUNTIFS(cmoney!AJ$3:AJ$5011,$B25,cmoney!$HA$3:$HA$5011,"="&amp;$A25)=0,"",COUNTIFS(cmoney!AJ$3:AJ$5011,$B25,cmoney!$HA$3:$HA$5011,"="&amp;$A25))</f>
        <v>148</v>
      </c>
      <c r="AI25" s="15">
        <f>IF(COUNTIFS(cmoney!AK$3:AK$5011,$B25,cmoney!$HA$3:$HA$5011,"="&amp;$A25)=0,"",COUNTIFS(cmoney!AK$3:AK$5011,$B25,cmoney!$HA$3:$HA$5011,"="&amp;$A25))</f>
        <v>136</v>
      </c>
      <c r="AJ25" s="15">
        <f>IF(COUNTIFS(cmoney!AL$3:AL$5011,$B25,cmoney!$HA$3:$HA$5011,"="&amp;$A25)=0,"",COUNTIFS(cmoney!AL$3:AL$5011,$B25,cmoney!$HA$3:$HA$5011,"="&amp;$A25))</f>
        <v>100</v>
      </c>
      <c r="AK25" s="15">
        <f>IF(COUNTIFS(cmoney!AM$3:AM$5011,$B25,cmoney!$HA$3:$HA$5011,"="&amp;$A25)=0,"",COUNTIFS(cmoney!AM$3:AM$5011,$B25,cmoney!$HA$3:$HA$5011,"="&amp;$A25))</f>
        <v>9</v>
      </c>
      <c r="AL25" s="15">
        <f>IF(COUNTIFS(cmoney!AN$3:AN$5011,$B25,cmoney!$HA$3:$HA$5011,"="&amp;$A25)=0,"",COUNTIFS(cmoney!AN$3:AN$5011,$B25,cmoney!$HA$3:$HA$5011,"="&amp;$A25))</f>
        <v>238</v>
      </c>
      <c r="AM25" s="15">
        <f>IF(COUNTIFS(cmoney!AO$3:AO$5011,$B25,cmoney!$HA$3:$HA$5011,"="&amp;$A25)=0,"",COUNTIFS(cmoney!AO$3:AO$5011,$B25,cmoney!$HA$3:$HA$5011,"="&amp;$A25))</f>
        <v>207</v>
      </c>
      <c r="AN25" s="15">
        <f>IF(COUNTIFS(cmoney!AP$3:AP$5011,$B25,cmoney!$HA$3:$HA$5011,"="&amp;$A25)=0,"",COUNTIFS(cmoney!AP$3:AP$5011,$B25,cmoney!$HA$3:$HA$5011,"="&amp;$A25))</f>
        <v>172</v>
      </c>
      <c r="AO25" s="15">
        <f>IF(COUNTIFS(cmoney!AQ$3:AQ$5011,$B25,cmoney!$HA$3:$HA$5011,"="&amp;$A25)=0,"",COUNTIFS(cmoney!AQ$3:AQ$5011,$B25,cmoney!$HA$3:$HA$5011,"="&amp;$A25))</f>
        <v>115</v>
      </c>
      <c r="AP25" s="15">
        <f>IF(COUNTIFS(cmoney!AR$3:AR$5011,$B25,cmoney!$HA$3:$HA$5011,"="&amp;$A25)=0,"",COUNTIFS(cmoney!AR$3:AR$5011,$B25,cmoney!$HA$3:$HA$5011,"="&amp;$A25))</f>
        <v>209</v>
      </c>
      <c r="AQ25" s="15">
        <f>IF(COUNTIFS(cmoney!AS$3:AS$5011,$B25,cmoney!$HA$3:$HA$5011,"="&amp;$A25)=0,"",COUNTIFS(cmoney!AS$3:AS$5011,$B25,cmoney!$HA$3:$HA$5011,"="&amp;$A25))</f>
        <v>153</v>
      </c>
      <c r="AR25" s="15">
        <f>IF(COUNTIFS(cmoney!AT$3:AT$5011,$B25,cmoney!$HA$3:$HA$5011,"="&amp;$A25)=0,"",COUNTIFS(cmoney!AT$3:AT$5011,$B25,cmoney!$HA$3:$HA$5011,"="&amp;$A25))</f>
        <v>176</v>
      </c>
      <c r="AS25" s="15">
        <f>IF(COUNTIFS(cmoney!AU$3:AU$5011,$B25,cmoney!$HA$3:$HA$5011,"="&amp;$A25)=0,"",COUNTIFS(cmoney!AU$3:AU$5011,$B25,cmoney!$HA$3:$HA$5011,"="&amp;$A25))</f>
        <v>156</v>
      </c>
      <c r="AT25" s="15">
        <f>IF(COUNTIFS(cmoney!AV$3:AV$5011,$B25,cmoney!$HA$3:$HA$5011,"="&amp;$A25)=0,"",COUNTIFS(cmoney!AV$3:AV$5011,$B25,cmoney!$HA$3:$HA$5011,"="&amp;$A25))</f>
        <v>125</v>
      </c>
      <c r="AU25" s="15">
        <f>IF(COUNTIFS(cmoney!AW$3:AW$5011,$B25,cmoney!$HA$3:$HA$5011,"="&amp;$A25)=0,"",COUNTIFS(cmoney!AW$3:AW$5011,$B25,cmoney!$HA$3:$HA$5011,"="&amp;$A25))</f>
        <v>163</v>
      </c>
      <c r="AV25" s="15">
        <f>IF(COUNTIFS(cmoney!AX$3:AX$5011,$B25,cmoney!$HA$3:$HA$5011,"="&amp;$A25)=0,"",COUNTIFS(cmoney!AX$3:AX$5011,$B25,cmoney!$HA$3:$HA$5011,"="&amp;$A25))</f>
        <v>114</v>
      </c>
      <c r="AW25" s="15">
        <f>IF(COUNTIFS(cmoney!AY$3:AY$5011,$B25,cmoney!$HA$3:$HA$5011,"="&amp;$A25)=0,"",COUNTIFS(cmoney!AY$3:AY$5011,$B25,cmoney!$HA$3:$HA$5011,"="&amp;$A25))</f>
        <v>142</v>
      </c>
      <c r="AX25" s="15">
        <f>IF(COUNTIFS(cmoney!AZ$3:AZ$5011,$B25,cmoney!$HA$3:$HA$5011,"="&amp;$A25)=0,"",COUNTIFS(cmoney!AZ$3:AZ$5011,$B25,cmoney!$HA$3:$HA$5011,"="&amp;$A25))</f>
        <v>158</v>
      </c>
      <c r="AY25" s="15" t="str">
        <f>IF(COUNTIFS(cmoney!BA$3:BA$5011,$B25,cmoney!$HA$3:$HA$5011,"="&amp;$A25)=0,"",COUNTIFS(cmoney!BA$3:BA$5011,$B25,cmoney!$HA$3:$HA$5011,"="&amp;$A25))</f>
        <v/>
      </c>
      <c r="AZ25" s="15">
        <f>IF(COUNTIFS(cmoney!BB$3:BB$5011,$B25,cmoney!$HA$3:$HA$5011,"="&amp;$A25)=0,"",COUNTIFS(cmoney!BB$3:BB$5011,$B25,cmoney!$HA$3:$HA$5011,"="&amp;$A25))</f>
        <v>120</v>
      </c>
      <c r="BA25" s="15">
        <f>IF(COUNTIFS(cmoney!BC$3:BC$5011,$B25,cmoney!$HA$3:$HA$5011,"="&amp;$A25)=0,"",COUNTIFS(cmoney!BC$3:BC$5011,$B25,cmoney!$HA$3:$HA$5011,"="&amp;$A25))</f>
        <v>120</v>
      </c>
      <c r="BB25" s="15">
        <f>IF(COUNTIFS(cmoney!BD$3:BD$5011,$B25,cmoney!$HA$3:$HA$5011,"="&amp;$A25)=0,"",COUNTIFS(cmoney!BD$3:BD$5011,$B25,cmoney!$HA$3:$HA$5011,"="&amp;$A25))</f>
        <v>125</v>
      </c>
      <c r="BC25" s="15">
        <f>IF(COUNTIFS(cmoney!BE$3:BE$5011,$B25,cmoney!$HA$3:$HA$5011,"="&amp;$A25)=0,"",COUNTIFS(cmoney!BE$3:BE$5011,$B25,cmoney!$HA$3:$HA$5011,"="&amp;$A25))</f>
        <v>140</v>
      </c>
      <c r="BD25" s="15">
        <f>IF(COUNTIFS(cmoney!BF$3:BF$5011,$B25,cmoney!$HA$3:$HA$5011,"="&amp;$A25)=0,"",COUNTIFS(cmoney!BF$3:BF$5011,$B25,cmoney!$HA$3:$HA$5011,"="&amp;$A25))</f>
        <v>126</v>
      </c>
      <c r="BE25" s="15">
        <f>IF(COUNTIFS(cmoney!BG$3:BG$5011,$B25,cmoney!$HA$3:$HA$5011,"="&amp;$A25)=0,"",COUNTIFS(cmoney!BG$3:BG$5011,$B25,cmoney!$HA$3:$HA$5011,"="&amp;$A25))</f>
        <v>69</v>
      </c>
      <c r="BF25" s="15">
        <f>IF(COUNTIFS(cmoney!BH$3:BH$5011,$B25,cmoney!$HA$3:$HA$5011,"="&amp;$A25)=0,"",COUNTIFS(cmoney!BH$3:BH$5011,$B25,cmoney!$HA$3:$HA$5011,"="&amp;$A25))</f>
        <v>53</v>
      </c>
      <c r="BG25" s="15">
        <f>IF(COUNTIFS(cmoney!BI$3:BI$5011,$B25,cmoney!$HA$3:$HA$5011,"="&amp;$A25)=0,"",COUNTIFS(cmoney!BI$3:BI$5011,$B25,cmoney!$HA$3:$HA$5011,"="&amp;$A25))</f>
        <v>48</v>
      </c>
      <c r="BH25" s="15">
        <f>IF(COUNTIFS(cmoney!BJ$3:BJ$5011,$B25,cmoney!$HA$3:$HA$5011,"="&amp;$A25)=0,"",COUNTIFS(cmoney!BJ$3:BJ$5011,$B25,cmoney!$HA$3:$HA$5011,"="&amp;$A25))</f>
        <v>87</v>
      </c>
      <c r="BI25" s="15">
        <f>IF(COUNTIFS(cmoney!BK$3:BK$5011,$B25,cmoney!$HA$3:$HA$5011,"="&amp;$A25)=0,"",COUNTIFS(cmoney!BK$3:BK$5011,$B25,cmoney!$HA$3:$HA$5011,"="&amp;$A25))</f>
        <v>55</v>
      </c>
      <c r="BJ25" s="15" t="str">
        <f>IF(COUNTIFS(cmoney!BL$3:BL$5011,$B25,cmoney!$HA$3:$HA$5011,"="&amp;$A25)=0,"",COUNTIFS(cmoney!BL$3:BL$5011,$B25,cmoney!$HA$3:$HA$5011,"="&amp;$A25))</f>
        <v/>
      </c>
      <c r="BK25" s="15">
        <f>IF(COUNTIFS(cmoney!BM$3:BM$5011,$B25,cmoney!$HA$3:$HA$5011,"="&amp;$A25)=0,"",COUNTIFS(cmoney!BM$3:BM$5011,$B25,cmoney!$HA$3:$HA$5011,"="&amp;$A25))</f>
        <v>20</v>
      </c>
      <c r="BL25" s="15" t="str">
        <f>IF(COUNTIFS(cmoney!BN$3:BN$5011,$B25,cmoney!$HA$3:$HA$5011,"="&amp;$A25)=0,"",COUNTIFS(cmoney!BN$3:BN$5011,$B25,cmoney!$HA$3:$HA$5011,"="&amp;$A25))</f>
        <v/>
      </c>
      <c r="BM25" s="15" t="str">
        <f>IF(COUNTIFS(cmoney!BO$3:BO$5011,$B25,cmoney!$HA$3:$HA$5011,"="&amp;$A25)=0,"",COUNTIFS(cmoney!BO$3:BO$5011,$B25,cmoney!$HA$3:$HA$5011,"="&amp;$A25))</f>
        <v/>
      </c>
      <c r="BN25" s="15">
        <f>IF(COUNTIFS(cmoney!BP$3:BP$5011,$B25,cmoney!$HA$3:$HA$5011,"="&amp;$A25)=0,"",COUNTIFS(cmoney!BP$3:BP$5011,$B25,cmoney!$HA$3:$HA$5011,"="&amp;$A25))</f>
        <v>26</v>
      </c>
      <c r="BO25" s="15">
        <f>IF(COUNTIFS(cmoney!BQ$3:BQ$5011,$B25,cmoney!$HA$3:$HA$5011,"="&amp;$A25)=0,"",COUNTIFS(cmoney!BQ$3:BQ$5011,$B25,cmoney!$HA$3:$HA$5011,"="&amp;$A25))</f>
        <v>36</v>
      </c>
      <c r="BP25" s="15">
        <f>IF(COUNTIFS(cmoney!BR$3:BR$5011,$B25,cmoney!$HA$3:$HA$5011,"="&amp;$A25)=0,"",COUNTIFS(cmoney!BR$3:BR$5011,$B25,cmoney!$HA$3:$HA$5011,"="&amp;$A25))</f>
        <v>47</v>
      </c>
      <c r="BQ25" s="15">
        <f>IF(COUNTIFS(cmoney!BS$3:BS$5011,$B25,cmoney!$HA$3:$HA$5011,"="&amp;$A25)=0,"",COUNTIFS(cmoney!BS$3:BS$5011,$B25,cmoney!$HA$3:$HA$5011,"="&amp;$A25))</f>
        <v>59</v>
      </c>
      <c r="BR25" s="15">
        <f>IF(COUNTIFS(cmoney!BT$3:BT$5011,$B25,cmoney!$HA$3:$HA$5011,"="&amp;$A25)=0,"",COUNTIFS(cmoney!BT$3:BT$5011,$B25,cmoney!$HA$3:$HA$5011,"="&amp;$A25))</f>
        <v>42</v>
      </c>
      <c r="BS25" s="15">
        <f>IF(COUNTIFS(cmoney!BU$3:BU$5011,$B25,cmoney!$HA$3:$HA$5011,"="&amp;$A25)=0,"",COUNTIFS(cmoney!BU$3:BU$5011,$B25,cmoney!$HA$3:$HA$5011,"="&amp;$A25))</f>
        <v>1</v>
      </c>
      <c r="BT25" s="15" t="str">
        <f>IF(COUNTIFS(cmoney!BV$3:BV$5011,$B25,cmoney!$HA$3:$HA$5011,"="&amp;$A25)=0,"",COUNTIFS(cmoney!BV$3:BV$5011,$B25,cmoney!$HA$3:$HA$5011,"="&amp;$A25))</f>
        <v/>
      </c>
      <c r="BU25" s="15" t="str">
        <f>IF(COUNTIFS(cmoney!BW$3:BW$5011,$B25,cmoney!$HA$3:$HA$5011,"="&amp;$A25)=0,"",COUNTIFS(cmoney!BW$3:BW$5011,$B25,cmoney!$HA$3:$HA$5011,"="&amp;$A25))</f>
        <v/>
      </c>
      <c r="BV25" s="15" t="str">
        <f>IF(COUNTIFS(cmoney!BX$3:BX$5011,$B25,cmoney!$HA$3:$HA$5011,"="&amp;$A25)=0,"",COUNTIFS(cmoney!BX$3:BX$5011,$B25,cmoney!$HA$3:$HA$5011,"="&amp;$A25))</f>
        <v/>
      </c>
      <c r="BW25" s="15" t="str">
        <f>IF(COUNTIFS(cmoney!BY$3:BY$5011,$B25,cmoney!$HA$3:$HA$5011,"="&amp;$A25)=0,"",COUNTIFS(cmoney!BY$3:BY$5011,$B25,cmoney!$HA$3:$HA$5011,"="&amp;$A25))</f>
        <v/>
      </c>
      <c r="BX25" s="15" t="str">
        <f>IF(COUNTIFS(cmoney!BZ$3:BZ$5011,$B25,cmoney!$HA$3:$HA$5011,"="&amp;$A25)=0,"",COUNTIFS(cmoney!BZ$3:BZ$5011,$B25,cmoney!$HA$3:$HA$5011,"="&amp;$A25))</f>
        <v/>
      </c>
      <c r="BY25" s="15" t="str">
        <f>IF(COUNTIFS(cmoney!CA$3:CA$5011,$B25,cmoney!$HA$3:$HA$5011,"="&amp;$A25)=0,"",COUNTIFS(cmoney!CA$3:CA$5011,$B25,cmoney!$HA$3:$HA$5011,"="&amp;$A25))</f>
        <v/>
      </c>
      <c r="BZ25" s="15" t="str">
        <f>IF(COUNTIFS(cmoney!CB$3:CB$5011,$B25,cmoney!$HA$3:$HA$5011,"="&amp;$A25)=0,"",COUNTIFS(cmoney!CB$3:CB$5011,$B25,cmoney!$HA$3:$HA$5011,"="&amp;$A25))</f>
        <v/>
      </c>
      <c r="CA25" s="15" t="str">
        <f>IF(COUNTIFS(cmoney!CC$3:CC$5011,$B25,cmoney!$HA$3:$HA$5011,"="&amp;$A25)=0,"",COUNTIFS(cmoney!CC$3:CC$5011,$B25,cmoney!$HA$3:$HA$5011,"="&amp;$A25))</f>
        <v/>
      </c>
      <c r="CB25" s="15" t="str">
        <f>IF(COUNTIFS(cmoney!CD$3:CD$5011,$B25,cmoney!$HA$3:$HA$5011,"="&amp;$A25)=0,"",COUNTIFS(cmoney!CD$3:CD$5011,$B25,cmoney!$HA$3:$HA$5011,"="&amp;$A25))</f>
        <v/>
      </c>
      <c r="CC25" s="15" t="str">
        <f>IF(COUNTIFS(cmoney!CE$3:CE$5011,$B25,cmoney!$HA$3:$HA$5011,"="&amp;$A25)=0,"",COUNTIFS(cmoney!CE$3:CE$5011,$B25,cmoney!$HA$3:$HA$5011,"="&amp;$A25))</f>
        <v/>
      </c>
      <c r="CD25" s="15" t="str">
        <f>IF(COUNTIFS(cmoney!CF$3:CF$5011,$B25,cmoney!$HA$3:$HA$5011,"="&amp;$A25)=0,"",COUNTIFS(cmoney!CF$3:CF$5011,$B25,cmoney!$HA$3:$HA$5011,"="&amp;$A25))</f>
        <v/>
      </c>
      <c r="CE25" s="15" t="str">
        <f>IF(COUNTIFS(cmoney!CG$3:CG$5011,$B25,cmoney!$HA$3:$HA$5011,"="&amp;$A25)=0,"",COUNTIFS(cmoney!CG$3:CG$5011,$B25,cmoney!$HA$3:$HA$5011,"="&amp;$A25))</f>
        <v/>
      </c>
      <c r="CF25" s="15" t="str">
        <f>IF(COUNTIFS(cmoney!CH$3:CH$5011,$B25,cmoney!$HA$3:$HA$5011,"="&amp;$A25)=0,"",COUNTIFS(cmoney!CH$3:CH$5011,$B25,cmoney!$HA$3:$HA$5011,"="&amp;$A25))</f>
        <v/>
      </c>
      <c r="CG25" s="15" t="str">
        <f>IF(COUNTIFS(cmoney!CI$3:CI$5011,$B25,cmoney!$HA$3:$HA$5011,"="&amp;$A25)=0,"",COUNTIFS(cmoney!CI$3:CI$5011,$B25,cmoney!$HA$3:$HA$5011,"="&amp;$A25))</f>
        <v/>
      </c>
      <c r="CH25" s="15" t="str">
        <f>IF(COUNTIFS(cmoney!CJ$3:CJ$5011,$B25,cmoney!$HA$3:$HA$5011,"="&amp;$A25)=0,"",COUNTIFS(cmoney!CJ$3:CJ$5011,$B25,cmoney!$HA$3:$HA$5011,"="&amp;$A25))</f>
        <v/>
      </c>
      <c r="CI25" s="15" t="str">
        <f>IF(COUNTIFS(cmoney!CK$3:CK$5011,$B25,cmoney!$HA$3:$HA$5011,"="&amp;$A25)=0,"",COUNTIFS(cmoney!CK$3:CK$5011,$B25,cmoney!$HA$3:$HA$5011,"="&amp;$A25))</f>
        <v/>
      </c>
      <c r="CJ25" s="15" t="str">
        <f>IF(COUNTIFS(cmoney!CL$3:CL$5011,$B25,cmoney!$HA$3:$HA$5011,"="&amp;$A25)=0,"",COUNTIFS(cmoney!CL$3:CL$5011,$B25,cmoney!$HA$3:$HA$5011,"="&amp;$A25))</f>
        <v/>
      </c>
      <c r="CK25" s="15" t="str">
        <f>IF(COUNTIFS(cmoney!CM$3:CM$5011,$B25,cmoney!$HA$3:$HA$5011,"="&amp;$A25)=0,"",COUNTIFS(cmoney!CM$3:CM$5011,$B25,cmoney!$HA$3:$HA$5011,"="&amp;$A25))</f>
        <v/>
      </c>
      <c r="CL25" s="15" t="str">
        <f>IF(COUNTIFS(cmoney!CN$3:CN$5011,$B25,cmoney!$HA$3:$HA$5011,"="&amp;$A25)=0,"",COUNTIFS(cmoney!CN$3:CN$5011,$B25,cmoney!$HA$3:$HA$5011,"="&amp;$A25))</f>
        <v/>
      </c>
      <c r="CM25" s="15" t="str">
        <f>IF(COUNTIFS(cmoney!CO$3:CO$5011,$B25,cmoney!$HA$3:$HA$5011,"="&amp;$A25)=0,"",COUNTIFS(cmoney!CO$3:CO$5011,$B25,cmoney!$HA$3:$HA$5011,"="&amp;$A25))</f>
        <v/>
      </c>
      <c r="CN25" s="15" t="str">
        <f>IF(COUNTIFS(cmoney!CP$3:CP$5011,$B25,cmoney!$HA$3:$HA$5011,"="&amp;$A25)=0,"",COUNTIFS(cmoney!CP$3:CP$5011,$B25,cmoney!$HA$3:$HA$5011,"="&amp;$A25))</f>
        <v/>
      </c>
      <c r="CO25" s="15" t="str">
        <f>IF(COUNTIFS(cmoney!CQ$3:CQ$5011,$B25,cmoney!$HA$3:$HA$5011,"="&amp;$A25)=0,"",COUNTIFS(cmoney!CQ$3:CQ$5011,$B25,cmoney!$HA$3:$HA$5011,"="&amp;$A25))</f>
        <v/>
      </c>
      <c r="CP25" s="15" t="str">
        <f>IF(COUNTIFS(cmoney!CR$3:CR$5011,$B25,cmoney!$HA$3:$HA$5011,"="&amp;$A25)=0,"",COUNTIFS(cmoney!CR$3:CR$5011,$B25,cmoney!$HA$3:$HA$5011,"="&amp;$A25))</f>
        <v/>
      </c>
      <c r="CQ25" s="15" t="str">
        <f>IF(COUNTIFS(cmoney!CS$3:CS$5011,$B25,cmoney!$HA$3:$HA$5011,"="&amp;$A25)=0,"",COUNTIFS(cmoney!CS$3:CS$5011,$B25,cmoney!$HA$3:$HA$5011,"="&amp;$A25))</f>
        <v/>
      </c>
      <c r="CR25" s="15" t="str">
        <f>IF(COUNTIFS(cmoney!CT$3:CT$5011,$B25,cmoney!$HA$3:$HA$5011,"="&amp;$A25)=0,"",COUNTIFS(cmoney!CT$3:CT$5011,$B25,cmoney!$HA$3:$HA$5011,"="&amp;$A25))</f>
        <v/>
      </c>
      <c r="CS25" s="15" t="str">
        <f>IF(COUNTIFS(cmoney!CU$3:CU$5011,$B25,cmoney!$HA$3:$HA$5011,"="&amp;$A25)=0,"",COUNTIFS(cmoney!CU$3:CU$5011,$B25,cmoney!$HA$3:$HA$5011,"="&amp;$A25))</f>
        <v/>
      </c>
      <c r="CT25" s="15" t="str">
        <f>IF(COUNTIFS(cmoney!CV$3:CV$5011,$B25,cmoney!$HA$3:$HA$5011,"="&amp;$A25)=0,"",COUNTIFS(cmoney!CV$3:CV$5011,$B25,cmoney!$HA$3:$HA$5011,"="&amp;$A25))</f>
        <v/>
      </c>
      <c r="CU25" s="15" t="str">
        <f>IF(COUNTIFS(cmoney!CW$3:CW$5011,$B25,cmoney!$HA$3:$HA$5011,"="&amp;$A25)=0,"",COUNTIFS(cmoney!CW$3:CW$5011,$B25,cmoney!$HA$3:$HA$5011,"="&amp;$A25))</f>
        <v/>
      </c>
      <c r="CV25" s="15" t="str">
        <f>IF(COUNTIFS(cmoney!CX$3:CX$5011,$B25,cmoney!$HA$3:$HA$5011,"="&amp;$A25)=0,"",COUNTIFS(cmoney!CX$3:CX$5011,$B25,cmoney!$HA$3:$HA$5011,"="&amp;$A25))</f>
        <v/>
      </c>
      <c r="CW25" s="15" t="str">
        <f>IF(COUNTIFS(cmoney!CY$3:CY$5011,$B25,cmoney!$HA$3:$HA$5011,"="&amp;$A25)=0,"",COUNTIFS(cmoney!CY$3:CY$5011,$B25,cmoney!$HA$3:$HA$5011,"="&amp;$A25))</f>
        <v/>
      </c>
      <c r="CX25" s="15" t="str">
        <f>IF(COUNTIFS(cmoney!CZ$3:CZ$5011,$B25,cmoney!$HA$3:$HA$5011,"="&amp;$A25)=0,"",COUNTIFS(cmoney!CZ$3:CZ$5011,$B25,cmoney!$HA$3:$HA$5011,"="&amp;$A25))</f>
        <v/>
      </c>
      <c r="CY25" s="15" t="str">
        <f>IF(COUNTIFS(cmoney!DA$3:DA$5011,$B25,cmoney!$HA$3:$HA$5011,"="&amp;$A25)=0,"",COUNTIFS(cmoney!DA$3:DA$5011,$B25,cmoney!$HA$3:$HA$5011,"="&amp;$A25))</f>
        <v/>
      </c>
      <c r="CZ25" s="15" t="str">
        <f>IF(COUNTIFS(cmoney!DB$3:DB$5011,$B25,cmoney!$HA$3:$HA$5011,"="&amp;$A25)=0,"",COUNTIFS(cmoney!DB$3:DB$5011,$B25,cmoney!$HA$3:$HA$5011,"="&amp;$A25))</f>
        <v/>
      </c>
      <c r="DA25" s="15" t="str">
        <f>IF(COUNTIFS(cmoney!DC$3:DC$5011,$B25,cmoney!$HA$3:$HA$5011,"="&amp;$A25)=0,"",COUNTIFS(cmoney!DC$3:DC$5011,$B25,cmoney!$HA$3:$HA$5011,"="&amp;$A25))</f>
        <v/>
      </c>
      <c r="DB25" s="15" t="str">
        <f>IF(COUNTIFS(cmoney!DD$3:DD$5011,$B25,cmoney!$HA$3:$HA$5011,"="&amp;$A25)=0,"",COUNTIFS(cmoney!DD$3:DD$5011,$B25,cmoney!$HA$3:$HA$5011,"="&amp;$A25))</f>
        <v/>
      </c>
      <c r="DC25" s="15" t="str">
        <f>IF(COUNTIFS(cmoney!DE$3:DE$5011,$B25,cmoney!$HA$3:$HA$5011,"="&amp;$A25)=0,"",COUNTIFS(cmoney!DE$3:DE$5011,$B25,cmoney!$HA$3:$HA$5011,"="&amp;$A25))</f>
        <v/>
      </c>
      <c r="DD25" s="15" t="str">
        <f>IF(COUNTIFS(cmoney!DF$3:DF$5011,$B25,cmoney!$HA$3:$HA$5011,"="&amp;$A25)=0,"",COUNTIFS(cmoney!DF$3:DF$5011,$B25,cmoney!$HA$3:$HA$5011,"="&amp;$A25))</f>
        <v/>
      </c>
      <c r="DE25" s="15" t="str">
        <f>IF(COUNTIFS(cmoney!DG$3:DG$5011,$B25,cmoney!$HA$3:$HA$5011,"="&amp;$A25)=0,"",COUNTIFS(cmoney!DG$3:DG$5011,$B25,cmoney!$HA$3:$HA$5011,"="&amp;$A25))</f>
        <v/>
      </c>
      <c r="DF25" s="15" t="str">
        <f>IF(COUNTIFS(cmoney!DH$3:DH$5011,$B25,cmoney!$HA$3:$HA$5011,"="&amp;$A25)=0,"",COUNTIFS(cmoney!DH$3:DH$5011,$B25,cmoney!$HA$3:$HA$5011,"="&amp;$A25))</f>
        <v/>
      </c>
      <c r="DG25" s="15" t="str">
        <f>IF(COUNTIFS(cmoney!DI$3:DI$5011,$B25,cmoney!$HA$3:$HA$5011,"="&amp;$A25)=0,"",COUNTIFS(cmoney!DI$3:DI$5011,$B25,cmoney!$HA$3:$HA$5011,"="&amp;$A25))</f>
        <v/>
      </c>
      <c r="DH25" s="15" t="str">
        <f>IF(COUNTIFS(cmoney!DJ$3:DJ$5011,$B25,cmoney!$HA$3:$HA$5011,"="&amp;$A25)=0,"",COUNTIFS(cmoney!DJ$3:DJ$5011,$B25,cmoney!$HA$3:$HA$5011,"="&amp;$A25))</f>
        <v/>
      </c>
      <c r="DI25" s="15" t="str">
        <f>IF(COUNTIFS(cmoney!DK$3:DK$5011,$B25,cmoney!$HA$3:$HA$5011,"="&amp;$A25)=0,"",COUNTIFS(cmoney!DK$3:DK$5011,$B25,cmoney!$HA$3:$HA$5011,"="&amp;$A25))</f>
        <v/>
      </c>
      <c r="DJ25" s="15" t="str">
        <f>IF(COUNTIFS(cmoney!DL$3:DL$5011,$B25,cmoney!$HA$3:$HA$5011,"="&amp;$A25)=0,"",COUNTIFS(cmoney!DL$3:DL$5011,$B25,cmoney!$HA$3:$HA$5011,"="&amp;$A25))</f>
        <v/>
      </c>
      <c r="DK25" s="15" t="str">
        <f>IF(COUNTIFS(cmoney!DM$3:DM$5011,$B25,cmoney!$HA$3:$HA$5011,"="&amp;$A25)=0,"",COUNTIFS(cmoney!DM$3:DM$5011,$B25,cmoney!$HA$3:$HA$5011,"="&amp;$A25))</f>
        <v/>
      </c>
      <c r="DL25" s="15" t="str">
        <f>IF(COUNTIFS(cmoney!DN$3:DN$5011,$B25,cmoney!$HA$3:$HA$5011,"="&amp;$A25)=0,"",COUNTIFS(cmoney!DN$3:DN$5011,$B25,cmoney!$HA$3:$HA$5011,"="&amp;$A25))</f>
        <v/>
      </c>
      <c r="DM25" s="15" t="str">
        <f>IF(COUNTIFS(cmoney!DO$3:DO$5011,$B25,cmoney!$HA$3:$HA$5011,"="&amp;$A25)=0,"",COUNTIFS(cmoney!DO$3:DO$5011,$B25,cmoney!$HA$3:$HA$5011,"="&amp;$A25))</f>
        <v/>
      </c>
      <c r="DN25" s="15" t="str">
        <f>IF(COUNTIFS(cmoney!DP$3:DP$5011,$B25,cmoney!$HA$3:$HA$5011,"="&amp;$A25)=0,"",COUNTIFS(cmoney!DP$3:DP$5011,$B25,cmoney!$HA$3:$HA$5011,"="&amp;$A25))</f>
        <v/>
      </c>
      <c r="DO25" s="15" t="str">
        <f>IF(COUNTIFS(cmoney!DQ$3:DQ$5011,$B25,cmoney!$HA$3:$HA$5011,"="&amp;$A25)=0,"",COUNTIFS(cmoney!DQ$3:DQ$5011,$B25,cmoney!$HA$3:$HA$5011,"="&amp;$A25))</f>
        <v/>
      </c>
      <c r="DP25" s="15" t="str">
        <f>IF(COUNTIFS(cmoney!DR$3:DR$5011,$B25,cmoney!$HA$3:$HA$5011,"="&amp;$A25)=0,"",COUNTIFS(cmoney!DR$3:DR$5011,$B25,cmoney!$HA$3:$HA$5011,"="&amp;$A25))</f>
        <v/>
      </c>
      <c r="DQ25" s="15" t="str">
        <f>IF(COUNTIFS(cmoney!DS$3:DS$5011,$B25,cmoney!$HA$3:$HA$5011,"="&amp;$A25)=0,"",COUNTIFS(cmoney!DS$3:DS$5011,$B25,cmoney!$HA$3:$HA$5011,"="&amp;$A25))</f>
        <v/>
      </c>
      <c r="DR25" s="15" t="str">
        <f>IF(COUNTIFS(cmoney!DT$3:DT$5011,$B25,cmoney!$HA$3:$HA$5011,"="&amp;$A25)=0,"",COUNTIFS(cmoney!DT$3:DT$5011,$B25,cmoney!$HA$3:$HA$5011,"="&amp;$A25))</f>
        <v/>
      </c>
      <c r="DS25" s="15" t="str">
        <f>IF(COUNTIFS(cmoney!DU$3:DU$5011,$B25,cmoney!$HA$3:$HA$5011,"="&amp;$A25)=0,"",COUNTIFS(cmoney!DU$3:DU$5011,$B25,cmoney!$HA$3:$HA$5011,"="&amp;$A25))</f>
        <v/>
      </c>
      <c r="DT25" s="15" t="str">
        <f>IF(COUNTIFS(cmoney!DV$3:DV$5011,$B25,cmoney!$HA$3:$HA$5011,"="&amp;$A25)=0,"",COUNTIFS(cmoney!DV$3:DV$5011,$B25,cmoney!$HA$3:$HA$5011,"="&amp;$A25))</f>
        <v/>
      </c>
      <c r="DU25" s="15" t="str">
        <f>IF(COUNTIFS(cmoney!DW$3:DW$5011,$B25,cmoney!$HA$3:$HA$5011,"="&amp;$A25)=0,"",COUNTIFS(cmoney!DW$3:DW$5011,$B25,cmoney!$HA$3:$HA$5011,"="&amp;$A25))</f>
        <v/>
      </c>
      <c r="DV25" s="15" t="str">
        <f>IF(COUNTIFS(cmoney!DX$3:DX$5011,$B25,cmoney!$HA$3:$HA$5011,"="&amp;$A25)=0,"",COUNTIFS(cmoney!DX$3:DX$5011,$B25,cmoney!$HA$3:$HA$5011,"="&amp;$A25))</f>
        <v/>
      </c>
      <c r="DW25" s="15" t="str">
        <f>IF(COUNTIFS(cmoney!DY$3:DY$5011,$B25,cmoney!$HA$3:$HA$5011,"="&amp;$A25)=0,"",COUNTIFS(cmoney!DY$3:DY$5011,$B25,cmoney!$HA$3:$HA$5011,"="&amp;$A25))</f>
        <v/>
      </c>
      <c r="DX25" s="15" t="str">
        <f>IF(COUNTIFS(cmoney!DZ$3:DZ$5011,$B25,cmoney!$HA$3:$HA$5011,"="&amp;$A25)=0,"",COUNTIFS(cmoney!DZ$3:DZ$5011,$B25,cmoney!$HA$3:$HA$5011,"="&amp;$A25))</f>
        <v/>
      </c>
      <c r="DY25" s="15" t="str">
        <f>IF(COUNTIFS(cmoney!EA$3:EA$5011,$B25,cmoney!$HA$3:$HA$5011,"="&amp;$A25)=0,"",COUNTIFS(cmoney!EA$3:EA$5011,$B25,cmoney!$HA$3:$HA$5011,"="&amp;$A25))</f>
        <v/>
      </c>
      <c r="DZ25" s="15" t="str">
        <f>IF(COUNTIFS(cmoney!EB$3:EB$5011,$B25,cmoney!$HA$3:$HA$5011,"="&amp;$A25)=0,"",COUNTIFS(cmoney!EB$3:EB$5011,$B25,cmoney!$HA$3:$HA$5011,"="&amp;$A25))</f>
        <v/>
      </c>
      <c r="EA25" s="15" t="str">
        <f>IF(COUNTIFS(cmoney!EC$3:EC$5011,$B25,cmoney!$HA$3:$HA$5011,"="&amp;$A25)=0,"",COUNTIFS(cmoney!EC$3:EC$5011,$B25,cmoney!$HA$3:$HA$5011,"="&amp;$A25))</f>
        <v/>
      </c>
      <c r="EB25" s="15" t="str">
        <f>IF(COUNTIFS(cmoney!ED$3:ED$5011,$B25,cmoney!$HA$3:$HA$5011,"="&amp;$A25)=0,"",COUNTIFS(cmoney!ED$3:ED$5011,$B25,cmoney!$HA$3:$HA$5011,"="&amp;$A25))</f>
        <v/>
      </c>
      <c r="EC25" s="15" t="str">
        <f>IF(COUNTIFS(cmoney!EE$3:EE$5011,$B25,cmoney!$HA$3:$HA$5011,"="&amp;$A25)=0,"",COUNTIFS(cmoney!EE$3:EE$5011,$B25,cmoney!$HA$3:$HA$5011,"="&amp;$A25))</f>
        <v/>
      </c>
      <c r="ED25" s="15" t="str">
        <f>IF(COUNTIFS(cmoney!EF$3:EF$5011,$B25,cmoney!$HA$3:$HA$5011,"="&amp;$A25)=0,"",COUNTIFS(cmoney!EF$3:EF$5011,$B25,cmoney!$HA$3:$HA$5011,"="&amp;$A25))</f>
        <v/>
      </c>
      <c r="EE25" s="15" t="str">
        <f>IF(COUNTIFS(cmoney!EG$3:EG$5011,$B25,cmoney!$HA$3:$HA$5011,"="&amp;$A25)=0,"",COUNTIFS(cmoney!EG$3:EG$5011,$B25,cmoney!$HA$3:$HA$5011,"="&amp;$A25))</f>
        <v/>
      </c>
      <c r="EF25" s="15" t="str">
        <f>IF(COUNTIFS(cmoney!EH$3:EH$5011,$B25,cmoney!$HA$3:$HA$5011,"="&amp;$A25)=0,"",COUNTIFS(cmoney!EH$3:EH$5011,$B25,cmoney!$HA$3:$HA$5011,"="&amp;$A25))</f>
        <v/>
      </c>
      <c r="EG25" s="15" t="str">
        <f>IF(COUNTIFS(cmoney!EI$3:EI$5011,$B25,cmoney!$HA$3:$HA$5011,"="&amp;$A25)=0,"",COUNTIFS(cmoney!EI$3:EI$5011,$B25,cmoney!$HA$3:$HA$5011,"="&amp;$A25))</f>
        <v/>
      </c>
      <c r="EH25" s="15" t="str">
        <f>IF(COUNTIFS(cmoney!EJ$3:EJ$5011,$B25,cmoney!$HA$3:$HA$5011,"="&amp;$A25)=0,"",COUNTIFS(cmoney!EJ$3:EJ$5011,$B25,cmoney!$HA$3:$HA$5011,"="&amp;$A25))</f>
        <v/>
      </c>
      <c r="EI25" s="15" t="str">
        <f>IF(COUNTIFS(cmoney!EK$3:EK$5011,$B25,cmoney!$HA$3:$HA$5011,"="&amp;$A25)=0,"",COUNTIFS(cmoney!EK$3:EK$5011,$B25,cmoney!$HA$3:$HA$5011,"="&amp;$A25))</f>
        <v/>
      </c>
      <c r="EJ25" s="15" t="str">
        <f>IF(COUNTIFS(cmoney!EL$3:EL$5011,$B25,cmoney!$HA$3:$HA$5011,"="&amp;$A25)=0,"",COUNTIFS(cmoney!EL$3:EL$5011,$B25,cmoney!$HA$3:$HA$5011,"="&amp;$A25))</f>
        <v/>
      </c>
      <c r="EK25" s="15" t="str">
        <f>IF(COUNTIFS(cmoney!EM$3:EM$5011,$B25,cmoney!$HA$3:$HA$5011,"="&amp;$A25)=0,"",COUNTIFS(cmoney!EM$3:EM$5011,$B25,cmoney!$HA$3:$HA$5011,"="&amp;$A25))</f>
        <v/>
      </c>
      <c r="EL25" s="15" t="str">
        <f>IF(COUNTIFS(cmoney!EN$3:EN$5011,$B25,cmoney!$HA$3:$HA$5011,"="&amp;$A25)=0,"",COUNTIFS(cmoney!EN$3:EN$5011,$B25,cmoney!$HA$3:$HA$5011,"="&amp;$A25))</f>
        <v/>
      </c>
      <c r="EM25" s="15" t="str">
        <f>IF(COUNTIFS(cmoney!EO$3:EO$5011,$B25,cmoney!$HA$3:$HA$5011,"="&amp;$A25)=0,"",COUNTIFS(cmoney!EO$3:EO$5011,$B25,cmoney!$HA$3:$HA$5011,"="&amp;$A25))</f>
        <v/>
      </c>
      <c r="EN25" s="15" t="str">
        <f>IF(COUNTIFS(cmoney!EP$3:EP$5011,$B25,cmoney!$HA$3:$HA$5011,"="&amp;$A25)=0,"",COUNTIFS(cmoney!EP$3:EP$5011,$B25,cmoney!$HA$3:$HA$5011,"="&amp;$A25))</f>
        <v/>
      </c>
      <c r="EO25" s="15" t="str">
        <f>IF(COUNTIFS(cmoney!EQ$3:EQ$5011,$B25,cmoney!$HA$3:$HA$5011,"="&amp;$A25)=0,"",COUNTIFS(cmoney!EQ$3:EQ$5011,$B25,cmoney!$HA$3:$HA$5011,"="&amp;$A25))</f>
        <v/>
      </c>
      <c r="EP25" s="15" t="str">
        <f>IF(COUNTIFS(cmoney!ER$3:ER$5011,$B25,cmoney!$HA$3:$HA$5011,"="&amp;$A25)=0,"",COUNTIFS(cmoney!ER$3:ER$5011,$B25,cmoney!$HA$3:$HA$5011,"="&amp;$A25))</f>
        <v/>
      </c>
      <c r="EQ25" s="15" t="str">
        <f>IF(COUNTIFS(cmoney!ES$3:ES$5011,$B25,cmoney!$HA$3:$HA$5011,"="&amp;$A25)=0,"",COUNTIFS(cmoney!ES$3:ES$5011,$B25,cmoney!$HA$3:$HA$5011,"="&amp;$A25))</f>
        <v/>
      </c>
      <c r="ER25" s="15" t="str">
        <f>IF(COUNTIFS(cmoney!ET$3:ET$5011,$B25,cmoney!$HA$3:$HA$5011,"="&amp;$A25)=0,"",COUNTIFS(cmoney!ET$3:ET$5011,$B25,cmoney!$HA$3:$HA$5011,"="&amp;$A25))</f>
        <v/>
      </c>
      <c r="ES25" s="15" t="str">
        <f>IF(COUNTIFS(cmoney!EU$3:EU$5011,$B25,cmoney!$HA$3:$HA$5011,"="&amp;$A25)=0,"",COUNTIFS(cmoney!EU$3:EU$5011,$B25,cmoney!$HA$3:$HA$5011,"="&amp;$A25))</f>
        <v/>
      </c>
      <c r="ET25" s="15" t="str">
        <f>IF(COUNTIFS(cmoney!EV$3:EV$5011,$B25,cmoney!$HA$3:$HA$5011,"="&amp;$A25)=0,"",COUNTIFS(cmoney!EV$3:EV$5011,$B25,cmoney!$HA$3:$HA$5011,"="&amp;$A25))</f>
        <v/>
      </c>
      <c r="EU25" s="15" t="str">
        <f>IF(COUNTIFS(cmoney!EW$3:EW$5011,$B25,cmoney!$HA$3:$HA$5011,"="&amp;$A25)=0,"",COUNTIFS(cmoney!EW$3:EW$5011,$B25,cmoney!$HA$3:$HA$5011,"="&amp;$A25))</f>
        <v/>
      </c>
      <c r="EV25" s="15" t="str">
        <f>IF(COUNTIFS(cmoney!EX$3:EX$5011,$B25,cmoney!$HA$3:$HA$5011,"="&amp;$A25)=0,"",COUNTIFS(cmoney!EX$3:EX$5011,$B25,cmoney!$HA$3:$HA$5011,"="&amp;$A25))</f>
        <v/>
      </c>
      <c r="EW25" s="15" t="str">
        <f>IF(COUNTIFS(cmoney!EY$3:EY$5011,$B25,cmoney!$HA$3:$HA$5011,"="&amp;$A25)=0,"",COUNTIFS(cmoney!EY$3:EY$5011,$B25,cmoney!$HA$3:$HA$5011,"="&amp;$A25))</f>
        <v/>
      </c>
      <c r="EX25" s="15" t="str">
        <f>IF(COUNTIFS(cmoney!EZ$3:EZ$5011,$B25,cmoney!$HA$3:$HA$5011,"="&amp;$A25)=0,"",COUNTIFS(cmoney!EZ$3:EZ$5011,$B25,cmoney!$HA$3:$HA$5011,"="&amp;$A25))</f>
        <v/>
      </c>
      <c r="EY25" s="15" t="str">
        <f>IF(COUNTIFS(cmoney!FA$3:FA$5011,$B25,cmoney!$HA$3:$HA$5011,"="&amp;$A25)=0,"",COUNTIFS(cmoney!FA$3:FA$5011,$B25,cmoney!$HA$3:$HA$5011,"="&amp;$A25))</f>
        <v/>
      </c>
      <c r="EZ25" s="15" t="str">
        <f>IF(COUNTIFS(cmoney!FB$3:FB$5011,$B25,cmoney!$HA$3:$HA$5011,"="&amp;$A25)=0,"",COUNTIFS(cmoney!FB$3:FB$5011,$B25,cmoney!$HA$3:$HA$5011,"="&amp;$A25))</f>
        <v/>
      </c>
      <c r="FA25" s="15" t="str">
        <f>IF(COUNTIFS(cmoney!FC$3:FC$5011,$B25,cmoney!$HA$3:$HA$5011,"="&amp;$A25)=0,"",COUNTIFS(cmoney!FC$3:FC$5011,$B25,cmoney!$HA$3:$HA$5011,"="&amp;$A25))</f>
        <v/>
      </c>
      <c r="FB25" s="15" t="str">
        <f>IF(COUNTIFS(cmoney!FD$3:FD$5011,$B25,cmoney!$HA$3:$HA$5011,"="&amp;$A25)=0,"",COUNTIFS(cmoney!FD$3:FD$5011,$B25,cmoney!$HA$3:$HA$5011,"="&amp;$A25))</f>
        <v/>
      </c>
      <c r="FC25" s="15" t="str">
        <f>IF(COUNTIFS(cmoney!FE$3:FE$5011,$B25,cmoney!$HA$3:$HA$5011,"="&amp;$A25)=0,"",COUNTIFS(cmoney!FE$3:FE$5011,$B25,cmoney!$HA$3:$HA$5011,"="&amp;$A25))</f>
        <v/>
      </c>
      <c r="FD25" s="15" t="str">
        <f>IF(COUNTIFS(cmoney!FF$3:FF$5011,$B25,cmoney!$HA$3:$HA$5011,"="&amp;$A25)=0,"",COUNTIFS(cmoney!FF$3:FF$5011,$B25,cmoney!$HA$3:$HA$5011,"="&amp;$A25))</f>
        <v/>
      </c>
      <c r="FE25" s="15" t="str">
        <f>IF(COUNTIFS(cmoney!FG$3:FG$5011,$B25,cmoney!$HA$3:$HA$5011,"="&amp;$A25)=0,"",COUNTIFS(cmoney!FG$3:FG$5011,$B25,cmoney!$HA$3:$HA$5011,"="&amp;$A25))</f>
        <v/>
      </c>
      <c r="FF25" s="15" t="str">
        <f>IF(COUNTIFS(cmoney!FH$3:FH$5011,$B25,cmoney!$HA$3:$HA$5011,"="&amp;$A25)=0,"",COUNTIFS(cmoney!FH$3:FH$5011,$B25,cmoney!$HA$3:$HA$5011,"="&amp;$A25))</f>
        <v/>
      </c>
      <c r="FG25" s="15" t="str">
        <f>IF(COUNTIFS(cmoney!FI$3:FI$5011,$B25,cmoney!$HA$3:$HA$5011,"="&amp;$A25)=0,"",COUNTIFS(cmoney!FI$3:FI$5011,$B25,cmoney!$HA$3:$HA$5011,"="&amp;$A25))</f>
        <v/>
      </c>
      <c r="FH25" s="15" t="str">
        <f>IF(COUNTIFS(cmoney!FJ$3:FJ$5011,$B25,cmoney!$HA$3:$HA$5011,"="&amp;$A25)=0,"",COUNTIFS(cmoney!FJ$3:FJ$5011,$B25,cmoney!$HA$3:$HA$5011,"="&amp;$A25))</f>
        <v/>
      </c>
      <c r="FI25" s="15" t="str">
        <f>IF(COUNTIFS(cmoney!FK$3:FK$5011,$B25,cmoney!$HA$3:$HA$5011,"="&amp;$A25)=0,"",COUNTIFS(cmoney!FK$3:FK$5011,$B25,cmoney!$HA$3:$HA$5011,"="&amp;$A25))</f>
        <v/>
      </c>
      <c r="FJ25" s="15" t="str">
        <f>IF(COUNTIFS(cmoney!FL$3:FL$5011,$B25,cmoney!$HA$3:$HA$5011,"="&amp;$A25)=0,"",COUNTIFS(cmoney!FL$3:FL$5011,$B25,cmoney!$HA$3:$HA$5011,"="&amp;$A25))</f>
        <v/>
      </c>
      <c r="FK25" s="15" t="str">
        <f>IF(COUNTIFS(cmoney!FM$3:FM$5011,$B25,cmoney!$HA$3:$HA$5011,"="&amp;$A25)=0,"",COUNTIFS(cmoney!FM$3:FM$5011,$B25,cmoney!$HA$3:$HA$5011,"="&amp;$A25))</f>
        <v/>
      </c>
      <c r="FL25" s="15" t="str">
        <f>IF(COUNTIFS(cmoney!FN$3:FN$5011,$B25,cmoney!$HA$3:$HA$5011,"="&amp;$A25)=0,"",COUNTIFS(cmoney!FN$3:FN$5011,$B25,cmoney!$HA$3:$HA$5011,"="&amp;$A25))</f>
        <v/>
      </c>
      <c r="FM25" s="15" t="str">
        <f>IF(COUNTIFS(cmoney!FO$3:FO$5011,$B25,cmoney!$HA$3:$HA$5011,"="&amp;$A25)=0,"",COUNTIFS(cmoney!FO$3:FO$5011,$B25,cmoney!$HA$3:$HA$5011,"="&amp;$A25))</f>
        <v/>
      </c>
      <c r="FN25" s="15" t="str">
        <f>IF(COUNTIFS(cmoney!FP$3:FP$5011,$B25,cmoney!$HA$3:$HA$5011,"="&amp;$A25)=0,"",COUNTIFS(cmoney!FP$3:FP$5011,$B25,cmoney!$HA$3:$HA$5011,"="&amp;$A25))</f>
        <v/>
      </c>
      <c r="FO25" s="15" t="str">
        <f>IF(COUNTIFS(cmoney!FQ$3:FQ$5011,$B25,cmoney!$HA$3:$HA$5011,"="&amp;$A25)=0,"",COUNTIFS(cmoney!FQ$3:FQ$5011,$B25,cmoney!$HA$3:$HA$5011,"="&amp;$A25))</f>
        <v/>
      </c>
      <c r="FP25" s="15" t="str">
        <f>IF(COUNTIFS(cmoney!FR$3:FR$5011,$B25,cmoney!$HA$3:$HA$5011,"="&amp;$A25)=0,"",COUNTIFS(cmoney!FR$3:FR$5011,$B25,cmoney!$HA$3:$HA$5011,"="&amp;$A25))</f>
        <v/>
      </c>
      <c r="FQ25" s="15" t="str">
        <f>IF(COUNTIFS(cmoney!FS$3:FS$5011,$B25,cmoney!$HA$3:$HA$5011,"="&amp;$A25)=0,"",COUNTIFS(cmoney!FS$3:FS$5011,$B25,cmoney!$HA$3:$HA$5011,"="&amp;$A25))</f>
        <v/>
      </c>
      <c r="FR25" s="15" t="str">
        <f>IF(COUNTIFS(cmoney!FT$3:FT$5011,$B25,cmoney!$HA$3:$HA$5011,"="&amp;$A25)=0,"",COUNTIFS(cmoney!FT$3:FT$5011,$B25,cmoney!$HA$3:$HA$5011,"="&amp;$A25))</f>
        <v/>
      </c>
      <c r="FS25" s="15" t="str">
        <f>IF(COUNTIFS(cmoney!FU$3:FU$5011,$B25,cmoney!$HA$3:$HA$5011,"="&amp;$A25)=0,"",COUNTIFS(cmoney!FU$3:FU$5011,$B25,cmoney!$HA$3:$HA$5011,"="&amp;$A25))</f>
        <v/>
      </c>
      <c r="FT25" s="15" t="str">
        <f>IF(COUNTIFS(cmoney!FV$3:FV$5011,$B25,cmoney!$HA$3:$HA$5011,"="&amp;$A25)=0,"",COUNTIFS(cmoney!FV$3:FV$5011,$B25,cmoney!$HA$3:$HA$5011,"="&amp;$A25))</f>
        <v/>
      </c>
      <c r="FU25" s="15" t="str">
        <f>IF(COUNTIFS(cmoney!FW$3:FW$5011,$B25,cmoney!$HA$3:$HA$5011,"="&amp;$A25)=0,"",COUNTIFS(cmoney!FW$3:FW$5011,$B25,cmoney!$HA$3:$HA$5011,"="&amp;$A25))</f>
        <v/>
      </c>
      <c r="FV25" s="15" t="str">
        <f>IF(COUNTIFS(cmoney!FX$3:FX$5011,$B25,cmoney!$HA$3:$HA$5011,"="&amp;$A25)=0,"",COUNTIFS(cmoney!FX$3:FX$5011,$B25,cmoney!$HA$3:$HA$5011,"="&amp;$A25))</f>
        <v/>
      </c>
      <c r="FW25" s="15" t="str">
        <f>IF(COUNTIFS(cmoney!FY$3:FY$5011,$B25,cmoney!$HA$3:$HA$5011,"="&amp;$A25)=0,"",COUNTIFS(cmoney!FY$3:FY$5011,$B25,cmoney!$HA$3:$HA$5011,"="&amp;$A25))</f>
        <v/>
      </c>
      <c r="FX25" s="15" t="str">
        <f>IF(COUNTIFS(cmoney!FZ$3:FZ$5011,$B25,cmoney!$HA$3:$HA$5011,"="&amp;$A25)=0,"",COUNTIFS(cmoney!FZ$3:FZ$5011,$B25,cmoney!$HA$3:$HA$5011,"="&amp;$A25))</f>
        <v/>
      </c>
      <c r="FY25" s="15" t="str">
        <f>IF(COUNTIFS(cmoney!GA$3:GA$5011,$B25,cmoney!$HA$3:$HA$5011,"="&amp;$A25)=0,"",COUNTIFS(cmoney!GA$3:GA$5011,$B25,cmoney!$HA$3:$HA$5011,"="&amp;$A25))</f>
        <v/>
      </c>
      <c r="FZ25" s="15" t="str">
        <f>IF(COUNTIFS(cmoney!GB$3:GB$5011,$B25,cmoney!$HA$3:$HA$5011,"="&amp;$A25)=0,"",COUNTIFS(cmoney!GB$3:GB$5011,$B25,cmoney!$HA$3:$HA$5011,"="&amp;$A25))</f>
        <v/>
      </c>
      <c r="GA25" s="15" t="str">
        <f>IF(COUNTIFS(cmoney!GC$3:GC$5011,$B25,cmoney!$HA$3:$HA$5011,"="&amp;$A25)=0,"",COUNTIFS(cmoney!GC$3:GC$5011,$B25,cmoney!$HA$3:$HA$5011,"="&amp;$A25))</f>
        <v/>
      </c>
      <c r="GB25" s="15" t="str">
        <f>IF(COUNTIFS(cmoney!GD$3:GD$5011,$B25,cmoney!$HA$3:$HA$5011,"="&amp;$A25)=0,"",COUNTIFS(cmoney!GD$3:GD$5011,$B25,cmoney!$HA$3:$HA$5011,"="&amp;$A25))</f>
        <v/>
      </c>
      <c r="GC25" s="15" t="str">
        <f>IF(COUNTIFS(cmoney!GE$3:GE$5011,$B25,cmoney!$HA$3:$HA$5011,"="&amp;$A25)=0,"",COUNTIFS(cmoney!GE$3:GE$5011,$B25,cmoney!$HA$3:$HA$5011,"="&amp;$A25))</f>
        <v/>
      </c>
      <c r="GD25" s="15" t="str">
        <f>IF(COUNTIFS(cmoney!GF$3:GF$5011,$B25,cmoney!$HA$3:$HA$5011,"="&amp;$A25)=0,"",COUNTIFS(cmoney!GF$3:GF$5011,$B25,cmoney!$HA$3:$HA$5011,"="&amp;$A25))</f>
        <v/>
      </c>
      <c r="GE25" s="15" t="str">
        <f>IF(COUNTIFS(cmoney!GG$3:GG$5011,$B25,cmoney!$HA$3:$HA$5011,"="&amp;$A25)=0,"",COUNTIFS(cmoney!GG$3:GG$5011,$B25,cmoney!$HA$3:$HA$5011,"="&amp;$A25))</f>
        <v/>
      </c>
      <c r="GF25" s="15" t="str">
        <f>IF(COUNTIFS(cmoney!GH$3:GH$5011,$B25,cmoney!$HA$3:$HA$5011,"="&amp;$A25)=0,"",COUNTIFS(cmoney!GH$3:GH$5011,$B25,cmoney!$HA$3:$HA$5011,"="&amp;$A25))</f>
        <v/>
      </c>
      <c r="GG25" s="15">
        <f>IF(COUNTIFS(cmoney!GI$3:GI$5011,$B25,cmoney!$HA$3:$HA$5011,"="&amp;$A25)=0,"",COUNTIFS(cmoney!GI$3:GI$5011,$B25,cmoney!$HA$3:$HA$5011,"="&amp;$A25))</f>
        <v>240</v>
      </c>
      <c r="GH25" s="15" t="str">
        <f>IF(COUNTIFS(cmoney!GJ$3:GJ$5011,$B25,cmoney!$HA$3:$HA$5011,"="&amp;$A25)=0,"",COUNTIFS(cmoney!GJ$3:GJ$5011,$B25,cmoney!$HA$3:$HA$5011,"="&amp;$A25))</f>
        <v/>
      </c>
      <c r="GI25" s="15" t="str">
        <f>IF(COUNTIFS(cmoney!GK$3:GK$5011,$B25,cmoney!$HA$3:$HA$5011,"="&amp;$A25)=0,"",COUNTIFS(cmoney!GK$3:GK$5011,$B25,cmoney!$HA$3:$HA$5011,"="&amp;$A25))</f>
        <v/>
      </c>
      <c r="GJ25" s="15" t="str">
        <f>IF(COUNTIFS(cmoney!GL$3:GL$5011,$B25,cmoney!$HA$3:$HA$5011,"="&amp;$A25)=0,"",COUNTIFS(cmoney!GL$3:GL$5011,$B25,cmoney!$HA$3:$HA$5011,"="&amp;$A25))</f>
        <v/>
      </c>
      <c r="GK25" s="15" t="str">
        <f>IF(COUNTIFS(cmoney!GM$3:GM$5011,$B25,cmoney!$HA$3:$HA$5011,"="&amp;$A25)=0,"",COUNTIFS(cmoney!GM$3:GM$5011,$B25,cmoney!$HA$3:$HA$5011,"="&amp;$A25))</f>
        <v/>
      </c>
      <c r="GL25" s="15" t="str">
        <f>IF(COUNTIFS(cmoney!GN$3:GN$5011,$B25,cmoney!$HA$3:$HA$5011,"="&amp;$A25)=0,"",COUNTIFS(cmoney!GN$3:GN$5011,$B25,cmoney!$HA$3:$HA$5011,"="&amp;$A25))</f>
        <v/>
      </c>
      <c r="GM25" s="15" t="str">
        <f>IF(COUNTIFS(cmoney!GO$3:GO$5011,$B25,cmoney!$HA$3:$HA$5011,"="&amp;$A25)=0,"",COUNTIFS(cmoney!GO$3:GO$5011,$B25,cmoney!$HA$3:$HA$5011,"="&amp;$A25))</f>
        <v/>
      </c>
      <c r="GN25" s="15" t="str">
        <f>IF(COUNTIFS(cmoney!GP$3:GP$5011,$B25,cmoney!$HA$3:$HA$5011,"="&amp;$A25)=0,"",COUNTIFS(cmoney!GP$3:GP$5011,$B25,cmoney!$HA$3:$HA$5011,"="&amp;$A25))</f>
        <v/>
      </c>
      <c r="GO25" s="15" t="str">
        <f>IF(COUNTIFS(cmoney!GQ$3:GQ$5011,$B25,cmoney!$HA$3:$HA$5011,"="&amp;$A25)=0,"",COUNTIFS(cmoney!GQ$3:GQ$5011,$B25,cmoney!$HA$3:$HA$5011,"="&amp;$A25))</f>
        <v/>
      </c>
      <c r="GP25" s="15" t="str">
        <f>IF(COUNTIFS(cmoney!GR$3:GR$5011,$B25,cmoney!$HA$3:$HA$5011,"="&amp;$A25)=0,"",COUNTIFS(cmoney!GR$3:GR$5011,$B25,cmoney!$HA$3:$HA$5011,"="&amp;$A25))</f>
        <v/>
      </c>
      <c r="GQ25" s="15" t="str">
        <f>IF(COUNTIFS(cmoney!GS$3:GS$5011,$B25,cmoney!$HA$3:$HA$5011,"="&amp;$A25)=0,"",COUNTIFS(cmoney!GS$3:GS$5011,$B25,cmoney!$HA$3:$HA$5011,"="&amp;$A25))</f>
        <v/>
      </c>
      <c r="GR25" s="15" t="str">
        <f>IF(COUNTIFS(cmoney!GT$3:GT$5011,$B25,cmoney!$HA$3:$HA$5011,"="&amp;$A25)=0,"",COUNTIFS(cmoney!GT$3:GT$5011,$B25,cmoney!$HA$3:$HA$5011,"="&amp;$A25))</f>
        <v/>
      </c>
      <c r="GS25" s="15" t="str">
        <f>IF(COUNTIFS(cmoney!GU$3:GU$5011,$B25,cmoney!$HA$3:$HA$5011,"="&amp;$A25)=0,"",COUNTIFS(cmoney!GU$3:GU$5011,$B25,cmoney!$HA$3:$HA$5011,"="&amp;$A25))</f>
        <v/>
      </c>
      <c r="GT25" s="15" t="str">
        <f>IF(COUNTIFS(cmoney!GV$3:GV$5011,$B25,cmoney!$HA$3:$HA$5011,"="&amp;$A25)=0,"",COUNTIFS(cmoney!GV$3:GV$5011,$B25,cmoney!$HA$3:$HA$5011,"="&amp;$A25))</f>
        <v/>
      </c>
    </row>
    <row r="26" spans="1:202" ht="17.25" thickBot="1">
      <c r="A26" s="8">
        <v>2016</v>
      </c>
      <c r="B26" s="4" t="s">
        <v>686</v>
      </c>
      <c r="C26" s="4" t="s">
        <v>1241</v>
      </c>
      <c r="D26" s="44">
        <f t="shared" ref="D26:BO26" si="32">IF(ISERROR(1-D23),"",1-D23)</f>
        <v>0.72580645161290325</v>
      </c>
      <c r="E26" s="44">
        <f t="shared" si="32"/>
        <v>0.83265306122448979</v>
      </c>
      <c r="F26" s="44">
        <f t="shared" si="32"/>
        <v>0.83400809716599189</v>
      </c>
      <c r="G26" s="44">
        <f t="shared" si="32"/>
        <v>0.95617529880478092</v>
      </c>
      <c r="H26" s="44">
        <f t="shared" si="32"/>
        <v>0.91056910569105687</v>
      </c>
      <c r="I26" s="44">
        <f t="shared" si="32"/>
        <v>0.86234817813765186</v>
      </c>
      <c r="J26" s="44">
        <f t="shared" si="32"/>
        <v>0.58565737051792821</v>
      </c>
      <c r="K26" s="44">
        <f t="shared" si="32"/>
        <v>0.72016460905349788</v>
      </c>
      <c r="L26" s="44">
        <f t="shared" si="32"/>
        <v>0.78947368421052633</v>
      </c>
      <c r="M26" s="44">
        <f t="shared" si="32"/>
        <v>0.8502024291497976</v>
      </c>
      <c r="N26" s="44">
        <f t="shared" si="32"/>
        <v>0.47916666666666663</v>
      </c>
      <c r="O26" s="44">
        <f t="shared" si="32"/>
        <v>0.82113821138211385</v>
      </c>
      <c r="P26" s="44">
        <f t="shared" si="32"/>
        <v>0.75918367346938775</v>
      </c>
      <c r="Q26" s="44">
        <f t="shared" si="32"/>
        <v>0.96825396825396826</v>
      </c>
      <c r="R26" s="44">
        <f t="shared" si="32"/>
        <v>0.68032786885245899</v>
      </c>
      <c r="S26" s="44">
        <f t="shared" si="32"/>
        <v>0.58606557377049184</v>
      </c>
      <c r="T26" s="44">
        <f t="shared" si="32"/>
        <v>0.73983739837398366</v>
      </c>
      <c r="U26" s="44">
        <f t="shared" si="32"/>
        <v>0.9718875502008032</v>
      </c>
      <c r="V26" s="44">
        <f t="shared" si="32"/>
        <v>0.31578947368421051</v>
      </c>
      <c r="W26" s="44">
        <f t="shared" si="32"/>
        <v>0.87704918032786883</v>
      </c>
      <c r="X26" s="44">
        <f t="shared" si="32"/>
        <v>0.37333333333333329</v>
      </c>
      <c r="Y26" s="44">
        <f t="shared" si="32"/>
        <v>0.55284552845528456</v>
      </c>
      <c r="Z26" s="44">
        <f t="shared" si="32"/>
        <v>0.68965517241379315</v>
      </c>
      <c r="AA26" s="44">
        <f t="shared" si="32"/>
        <v>0.44715447154471544</v>
      </c>
      <c r="AB26" s="44">
        <f t="shared" si="32"/>
        <v>0.5</v>
      </c>
      <c r="AC26" s="44" t="str">
        <f t="shared" si="32"/>
        <v/>
      </c>
      <c r="AD26" s="44">
        <f t="shared" si="32"/>
        <v>0.53658536585365857</v>
      </c>
      <c r="AE26" s="44">
        <f t="shared" si="32"/>
        <v>0.70204081632653059</v>
      </c>
      <c r="AF26" s="44">
        <f t="shared" si="32"/>
        <v>0.51639344262295084</v>
      </c>
      <c r="AG26" s="44">
        <f t="shared" si="32"/>
        <v>0.70731707317073167</v>
      </c>
      <c r="AH26" s="44">
        <f t="shared" si="32"/>
        <v>0.61924686192468625</v>
      </c>
      <c r="AI26" s="44">
        <f t="shared" si="32"/>
        <v>0.54618473895582331</v>
      </c>
      <c r="AJ26" s="44">
        <f t="shared" si="32"/>
        <v>0.40160642570281124</v>
      </c>
      <c r="AK26" s="44">
        <f t="shared" si="32"/>
        <v>0.101123595505618</v>
      </c>
      <c r="AL26" s="44">
        <f t="shared" si="32"/>
        <v>0.95582329317269077</v>
      </c>
      <c r="AM26" s="44">
        <f t="shared" si="32"/>
        <v>0.82800000000000007</v>
      </c>
      <c r="AN26" s="44">
        <f t="shared" si="32"/>
        <v>0.68799999999999994</v>
      </c>
      <c r="AO26" s="44">
        <f t="shared" si="32"/>
        <v>0.46747967479674801</v>
      </c>
      <c r="AP26" s="44">
        <f t="shared" si="32"/>
        <v>0.90869565217391302</v>
      </c>
      <c r="AQ26" s="44">
        <f t="shared" si="32"/>
        <v>0.67400881057268724</v>
      </c>
      <c r="AR26" s="44">
        <f t="shared" si="32"/>
        <v>0.7927927927927928</v>
      </c>
      <c r="AS26" s="44">
        <f t="shared" si="32"/>
        <v>0.8125</v>
      </c>
      <c r="AT26" s="44">
        <f t="shared" si="32"/>
        <v>0.65445026178010468</v>
      </c>
      <c r="AU26" s="44">
        <f t="shared" si="32"/>
        <v>0.86243386243386244</v>
      </c>
      <c r="AV26" s="44">
        <f t="shared" si="32"/>
        <v>0.57000000000000006</v>
      </c>
      <c r="AW26" s="44">
        <f t="shared" si="32"/>
        <v>0.73958333333333326</v>
      </c>
      <c r="AX26" s="44">
        <f t="shared" si="32"/>
        <v>0.95757575757575752</v>
      </c>
      <c r="AY26" s="44" t="str">
        <f t="shared" si="32"/>
        <v/>
      </c>
      <c r="AZ26" s="44">
        <f t="shared" si="32"/>
        <v>0.7407407407407407</v>
      </c>
      <c r="BA26" s="44">
        <f t="shared" si="32"/>
        <v>0.75471698113207553</v>
      </c>
      <c r="BB26" s="44">
        <f t="shared" si="32"/>
        <v>0.88028169014084512</v>
      </c>
      <c r="BC26" s="44">
        <f t="shared" si="32"/>
        <v>0.99290780141843971</v>
      </c>
      <c r="BD26" s="44">
        <f t="shared" si="32"/>
        <v>0.90647482014388492</v>
      </c>
      <c r="BE26" s="44">
        <f t="shared" si="32"/>
        <v>0.6216216216216216</v>
      </c>
      <c r="BF26" s="44">
        <f t="shared" si="32"/>
        <v>0.53</v>
      </c>
      <c r="BG26" s="44">
        <f t="shared" si="32"/>
        <v>0.45714285714285718</v>
      </c>
      <c r="BH26" s="44">
        <f t="shared" si="32"/>
        <v>0.86138613861386137</v>
      </c>
      <c r="BI26" s="44">
        <f t="shared" si="32"/>
        <v>0.9821428571428571</v>
      </c>
      <c r="BJ26" s="44" t="str">
        <f t="shared" si="32"/>
        <v/>
      </c>
      <c r="BK26" s="44">
        <f t="shared" si="32"/>
        <v>0.37037037037037035</v>
      </c>
      <c r="BL26" s="44" t="str">
        <f t="shared" si="32"/>
        <v/>
      </c>
      <c r="BM26" s="44" t="str">
        <f t="shared" si="32"/>
        <v/>
      </c>
      <c r="BN26" s="44">
        <f t="shared" si="32"/>
        <v>0.42622950819672134</v>
      </c>
      <c r="BO26" s="44">
        <f t="shared" si="32"/>
        <v>0.5901639344262295</v>
      </c>
      <c r="BP26" s="44">
        <f t="shared" ref="BP26:EA26" si="33">IF(ISERROR(1-BP23),"",1-BP23)</f>
        <v>0.81034482758620685</v>
      </c>
      <c r="BQ26" s="44">
        <f t="shared" si="33"/>
        <v>0.96721311475409832</v>
      </c>
      <c r="BR26" s="44">
        <f t="shared" si="33"/>
        <v>0.8936170212765957</v>
      </c>
      <c r="BS26" s="44">
        <f t="shared" si="33"/>
        <v>0.5</v>
      </c>
      <c r="BT26" s="44" t="str">
        <f t="shared" si="33"/>
        <v/>
      </c>
      <c r="BU26" s="44" t="str">
        <f t="shared" si="33"/>
        <v/>
      </c>
      <c r="BV26" s="44" t="str">
        <f t="shared" si="33"/>
        <v/>
      </c>
      <c r="BW26" s="44" t="str">
        <f t="shared" si="33"/>
        <v/>
      </c>
      <c r="BX26" s="44" t="str">
        <f t="shared" si="33"/>
        <v/>
      </c>
      <c r="BY26" s="44" t="str">
        <f t="shared" si="33"/>
        <v/>
      </c>
      <c r="BZ26" s="44" t="str">
        <f t="shared" si="33"/>
        <v/>
      </c>
      <c r="CA26" s="44" t="str">
        <f t="shared" si="33"/>
        <v/>
      </c>
      <c r="CB26" s="44" t="str">
        <f t="shared" si="33"/>
        <v/>
      </c>
      <c r="CC26" s="44" t="str">
        <f t="shared" si="33"/>
        <v/>
      </c>
      <c r="CD26" s="44" t="str">
        <f t="shared" si="33"/>
        <v/>
      </c>
      <c r="CE26" s="44" t="str">
        <f t="shared" si="33"/>
        <v/>
      </c>
      <c r="CF26" s="44" t="str">
        <f t="shared" si="33"/>
        <v/>
      </c>
      <c r="CG26" s="44" t="str">
        <f t="shared" si="33"/>
        <v/>
      </c>
      <c r="CH26" s="44" t="str">
        <f t="shared" si="33"/>
        <v/>
      </c>
      <c r="CI26" s="44" t="str">
        <f t="shared" si="33"/>
        <v/>
      </c>
      <c r="CJ26" s="44" t="str">
        <f t="shared" si="33"/>
        <v/>
      </c>
      <c r="CK26" s="44" t="str">
        <f t="shared" si="33"/>
        <v/>
      </c>
      <c r="CL26" s="44" t="str">
        <f t="shared" si="33"/>
        <v/>
      </c>
      <c r="CM26" s="44" t="str">
        <f t="shared" si="33"/>
        <v/>
      </c>
      <c r="CN26" s="44" t="str">
        <f t="shared" si="33"/>
        <v/>
      </c>
      <c r="CO26" s="44" t="str">
        <f t="shared" si="33"/>
        <v/>
      </c>
      <c r="CP26" s="44" t="str">
        <f t="shared" si="33"/>
        <v/>
      </c>
      <c r="CQ26" s="44" t="str">
        <f t="shared" si="33"/>
        <v/>
      </c>
      <c r="CR26" s="44" t="str">
        <f t="shared" si="33"/>
        <v/>
      </c>
      <c r="CS26" s="44" t="str">
        <f t="shared" si="33"/>
        <v/>
      </c>
      <c r="CT26" s="44" t="str">
        <f t="shared" si="33"/>
        <v/>
      </c>
      <c r="CU26" s="44" t="str">
        <f t="shared" si="33"/>
        <v/>
      </c>
      <c r="CV26" s="44" t="str">
        <f t="shared" si="33"/>
        <v/>
      </c>
      <c r="CW26" s="44" t="str">
        <f t="shared" si="33"/>
        <v/>
      </c>
      <c r="CX26" s="44" t="str">
        <f t="shared" si="33"/>
        <v/>
      </c>
      <c r="CY26" s="44" t="str">
        <f t="shared" si="33"/>
        <v/>
      </c>
      <c r="CZ26" s="44" t="str">
        <f t="shared" si="33"/>
        <v/>
      </c>
      <c r="DA26" s="44" t="str">
        <f t="shared" si="33"/>
        <v/>
      </c>
      <c r="DB26" s="44" t="str">
        <f t="shared" si="33"/>
        <v/>
      </c>
      <c r="DC26" s="44" t="str">
        <f t="shared" si="33"/>
        <v/>
      </c>
      <c r="DD26" s="44" t="str">
        <f t="shared" si="33"/>
        <v/>
      </c>
      <c r="DE26" s="44" t="str">
        <f t="shared" si="33"/>
        <v/>
      </c>
      <c r="DF26" s="44" t="str">
        <f t="shared" si="33"/>
        <v/>
      </c>
      <c r="DG26" s="44" t="str">
        <f t="shared" si="33"/>
        <v/>
      </c>
      <c r="DH26" s="44" t="str">
        <f t="shared" si="33"/>
        <v/>
      </c>
      <c r="DI26" s="44" t="str">
        <f t="shared" si="33"/>
        <v/>
      </c>
      <c r="DJ26" s="44" t="str">
        <f t="shared" si="33"/>
        <v/>
      </c>
      <c r="DK26" s="44" t="str">
        <f t="shared" si="33"/>
        <v/>
      </c>
      <c r="DL26" s="44" t="str">
        <f t="shared" si="33"/>
        <v/>
      </c>
      <c r="DM26" s="44" t="str">
        <f t="shared" si="33"/>
        <v/>
      </c>
      <c r="DN26" s="44" t="str">
        <f t="shared" si="33"/>
        <v/>
      </c>
      <c r="DO26" s="44" t="str">
        <f t="shared" si="33"/>
        <v/>
      </c>
      <c r="DP26" s="44" t="str">
        <f t="shared" si="33"/>
        <v/>
      </c>
      <c r="DQ26" s="44" t="str">
        <f t="shared" si="33"/>
        <v/>
      </c>
      <c r="DR26" s="44" t="str">
        <f t="shared" si="33"/>
        <v/>
      </c>
      <c r="DS26" s="44" t="str">
        <f t="shared" si="33"/>
        <v/>
      </c>
      <c r="DT26" s="44" t="str">
        <f t="shared" si="33"/>
        <v/>
      </c>
      <c r="DU26" s="44" t="str">
        <f t="shared" si="33"/>
        <v/>
      </c>
      <c r="DV26" s="44" t="str">
        <f t="shared" si="33"/>
        <v/>
      </c>
      <c r="DW26" s="44" t="str">
        <f t="shared" si="33"/>
        <v/>
      </c>
      <c r="DX26" s="44" t="str">
        <f t="shared" si="33"/>
        <v/>
      </c>
      <c r="DY26" s="44" t="str">
        <f t="shared" si="33"/>
        <v/>
      </c>
      <c r="DZ26" s="44" t="str">
        <f t="shared" si="33"/>
        <v/>
      </c>
      <c r="EA26" s="44" t="str">
        <f t="shared" si="33"/>
        <v/>
      </c>
      <c r="EB26" s="44" t="str">
        <f t="shared" ref="EB26:GM26" si="34">IF(ISERROR(1-EB23),"",1-EB23)</f>
        <v/>
      </c>
      <c r="EC26" s="44" t="str">
        <f t="shared" si="34"/>
        <v/>
      </c>
      <c r="ED26" s="44" t="str">
        <f t="shared" si="34"/>
        <v/>
      </c>
      <c r="EE26" s="44" t="str">
        <f t="shared" si="34"/>
        <v/>
      </c>
      <c r="EF26" s="44" t="str">
        <f t="shared" si="34"/>
        <v/>
      </c>
      <c r="EG26" s="44" t="str">
        <f t="shared" si="34"/>
        <v/>
      </c>
      <c r="EH26" s="44" t="str">
        <f t="shared" si="34"/>
        <v/>
      </c>
      <c r="EI26" s="44" t="str">
        <f t="shared" si="34"/>
        <v/>
      </c>
      <c r="EJ26" s="44" t="str">
        <f t="shared" si="34"/>
        <v/>
      </c>
      <c r="EK26" s="44" t="str">
        <f t="shared" si="34"/>
        <v/>
      </c>
      <c r="EL26" s="44" t="str">
        <f t="shared" si="34"/>
        <v/>
      </c>
      <c r="EM26" s="44" t="str">
        <f t="shared" si="34"/>
        <v/>
      </c>
      <c r="EN26" s="44" t="str">
        <f t="shared" si="34"/>
        <v/>
      </c>
      <c r="EO26" s="44" t="str">
        <f t="shared" si="34"/>
        <v/>
      </c>
      <c r="EP26" s="44" t="str">
        <f t="shared" si="34"/>
        <v/>
      </c>
      <c r="EQ26" s="44" t="str">
        <f t="shared" si="34"/>
        <v/>
      </c>
      <c r="ER26" s="44" t="str">
        <f t="shared" si="34"/>
        <v/>
      </c>
      <c r="ES26" s="44" t="str">
        <f t="shared" si="34"/>
        <v/>
      </c>
      <c r="ET26" s="44" t="str">
        <f t="shared" si="34"/>
        <v/>
      </c>
      <c r="EU26" s="44" t="str">
        <f t="shared" si="34"/>
        <v/>
      </c>
      <c r="EV26" s="44" t="str">
        <f t="shared" si="34"/>
        <v/>
      </c>
      <c r="EW26" s="44" t="str">
        <f t="shared" si="34"/>
        <v/>
      </c>
      <c r="EX26" s="44" t="str">
        <f t="shared" si="34"/>
        <v/>
      </c>
      <c r="EY26" s="44" t="str">
        <f t="shared" si="34"/>
        <v/>
      </c>
      <c r="EZ26" s="44" t="str">
        <f t="shared" si="34"/>
        <v/>
      </c>
      <c r="FA26" s="44" t="str">
        <f t="shared" si="34"/>
        <v/>
      </c>
      <c r="FB26" s="44" t="str">
        <f t="shared" si="34"/>
        <v/>
      </c>
      <c r="FC26" s="44" t="str">
        <f t="shared" si="34"/>
        <v/>
      </c>
      <c r="FD26" s="44" t="str">
        <f t="shared" si="34"/>
        <v/>
      </c>
      <c r="FE26" s="44" t="str">
        <f t="shared" si="34"/>
        <v/>
      </c>
      <c r="FF26" s="44" t="str">
        <f t="shared" si="34"/>
        <v/>
      </c>
      <c r="FG26" s="44" t="str">
        <f t="shared" si="34"/>
        <v/>
      </c>
      <c r="FH26" s="44" t="str">
        <f t="shared" si="34"/>
        <v/>
      </c>
      <c r="FI26" s="44" t="str">
        <f t="shared" si="34"/>
        <v/>
      </c>
      <c r="FJ26" s="44" t="str">
        <f t="shared" si="34"/>
        <v/>
      </c>
      <c r="FK26" s="44" t="str">
        <f t="shared" si="34"/>
        <v/>
      </c>
      <c r="FL26" s="44" t="str">
        <f t="shared" si="34"/>
        <v/>
      </c>
      <c r="FM26" s="44" t="str">
        <f t="shared" si="34"/>
        <v/>
      </c>
      <c r="FN26" s="44" t="str">
        <f t="shared" si="34"/>
        <v/>
      </c>
      <c r="FO26" s="44" t="str">
        <f t="shared" si="34"/>
        <v/>
      </c>
      <c r="FP26" s="44" t="str">
        <f t="shared" si="34"/>
        <v/>
      </c>
      <c r="FQ26" s="44" t="str">
        <f t="shared" si="34"/>
        <v/>
      </c>
      <c r="FR26" s="44" t="str">
        <f t="shared" si="34"/>
        <v/>
      </c>
      <c r="FS26" s="44" t="str">
        <f t="shared" si="34"/>
        <v/>
      </c>
      <c r="FT26" s="44" t="str">
        <f t="shared" si="34"/>
        <v/>
      </c>
      <c r="FU26" s="44" t="str">
        <f t="shared" si="34"/>
        <v/>
      </c>
      <c r="FV26" s="44" t="str">
        <f t="shared" si="34"/>
        <v/>
      </c>
      <c r="FW26" s="44" t="str">
        <f t="shared" si="34"/>
        <v/>
      </c>
      <c r="FX26" s="44" t="str">
        <f t="shared" si="34"/>
        <v/>
      </c>
      <c r="FY26" s="44" t="str">
        <f t="shared" si="34"/>
        <v/>
      </c>
      <c r="FZ26" s="44" t="str">
        <f t="shared" si="34"/>
        <v/>
      </c>
      <c r="GA26" s="44" t="str">
        <f t="shared" si="34"/>
        <v/>
      </c>
      <c r="GB26" s="44" t="str">
        <f t="shared" si="34"/>
        <v/>
      </c>
      <c r="GC26" s="44" t="str">
        <f t="shared" si="34"/>
        <v/>
      </c>
      <c r="GD26" s="44" t="str">
        <f t="shared" si="34"/>
        <v/>
      </c>
      <c r="GE26" s="44" t="str">
        <f t="shared" si="34"/>
        <v/>
      </c>
      <c r="GF26" s="44" t="str">
        <f t="shared" si="34"/>
        <v/>
      </c>
      <c r="GG26" s="44">
        <f t="shared" si="34"/>
        <v>0.97165991902834004</v>
      </c>
      <c r="GH26" s="44" t="str">
        <f t="shared" si="34"/>
        <v/>
      </c>
      <c r="GI26" s="44" t="str">
        <f t="shared" si="34"/>
        <v/>
      </c>
      <c r="GJ26" s="44" t="str">
        <f t="shared" si="34"/>
        <v/>
      </c>
      <c r="GK26" s="44" t="str">
        <f t="shared" si="34"/>
        <v/>
      </c>
      <c r="GL26" s="44" t="str">
        <f t="shared" si="34"/>
        <v/>
      </c>
      <c r="GM26" s="44" t="str">
        <f t="shared" si="34"/>
        <v/>
      </c>
      <c r="GN26" s="44" t="str">
        <f t="shared" ref="GN26:GT26" si="35">IF(ISERROR(1-GN23),"",1-GN23)</f>
        <v/>
      </c>
      <c r="GO26" s="44" t="str">
        <f t="shared" si="35"/>
        <v/>
      </c>
      <c r="GP26" s="44" t="str">
        <f t="shared" si="35"/>
        <v/>
      </c>
      <c r="GQ26" s="44" t="str">
        <f t="shared" si="35"/>
        <v/>
      </c>
      <c r="GR26" s="44" t="str">
        <f t="shared" si="35"/>
        <v/>
      </c>
      <c r="GS26" s="44" t="str">
        <f t="shared" si="35"/>
        <v/>
      </c>
      <c r="GT26" s="44" t="str">
        <f t="shared" si="35"/>
        <v/>
      </c>
    </row>
    <row r="27" spans="1:202">
      <c r="A27" s="9">
        <v>2015</v>
      </c>
      <c r="B27" s="10" t="s">
        <v>685</v>
      </c>
      <c r="C27" s="10" t="s">
        <v>1237</v>
      </c>
      <c r="D27" s="12">
        <f>IF(COUNTIFS(cmoney!F$3:F$5011,$B27,cmoney!$HA$3:$HA$5011,"="&amp;$A27)=0,"",AVERAGEIFS(cmoney!F$3:F$5011,cmoney!F$3:F$5011,$B27,cmoney!$HA$3:$HA$5011,"="&amp;$A27))</f>
        <v>0.20374347826086958</v>
      </c>
      <c r="E27" s="12">
        <f>IF(COUNTIFS(cmoney!G$3:G$5011,$B27,cmoney!$HA$3:$HA$5011,"="&amp;$A27)=0,"",AVERAGEIFS(cmoney!G$3:G$5011,cmoney!G$3:G$5011,$B27,cmoney!$HA$3:$HA$5011,"="&amp;$A27))</f>
        <v>1.3659576923076928</v>
      </c>
      <c r="F27" s="12">
        <f>IF(COUNTIFS(cmoney!H$3:H$5011,$B27,cmoney!$HA$3:$HA$5011,"="&amp;$A27)=0,"",AVERAGEIFS(cmoney!H$3:H$5011,cmoney!H$3:H$5011,$B27,cmoney!$HA$3:$HA$5011,"="&amp;$A27))</f>
        <v>0.82179722222222251</v>
      </c>
      <c r="G27" s="12">
        <f>IF(COUNTIFS(cmoney!I$3:I$5011,$B27,cmoney!$HA$3:$HA$5011,"="&amp;$A27)=0,"",AVERAGEIFS(cmoney!I$3:I$5011,cmoney!I$3:I$5011,$B27,cmoney!$HA$3:$HA$5011,"="&amp;$A27))</f>
        <v>0.66781142857142861</v>
      </c>
      <c r="H27" s="12">
        <f>IF(COUNTIFS(cmoney!J$3:J$5011,$B27,cmoney!$HA$3:$HA$5011,"="&amp;$A27)=0,"",AVERAGEIFS(cmoney!J$3:J$5011,cmoney!J$3:J$5011,$B27,cmoney!$HA$3:$HA$5011,"="&amp;$A27))</f>
        <v>0.80496774193548393</v>
      </c>
      <c r="I27" s="12">
        <f>IF(COUNTIFS(cmoney!K$3:K$5011,$B27,cmoney!$HA$3:$HA$5011,"="&amp;$A27)=0,"",AVERAGEIFS(cmoney!K$3:K$5011,cmoney!K$3:K$5011,$B27,cmoney!$HA$3:$HA$5011,"="&amp;$A27))</f>
        <v>0.32878909090909092</v>
      </c>
      <c r="J27" s="12">
        <f>IF(COUNTIFS(cmoney!L$3:L$5011,$B27,cmoney!$HA$3:$HA$5011,"="&amp;$A27)=0,"",AVERAGEIFS(cmoney!L$3:L$5011,cmoney!L$3:L$5011,$B27,cmoney!$HA$3:$HA$5011,"="&amp;$A27))</f>
        <v>0.51561532846715297</v>
      </c>
      <c r="K27" s="12">
        <f>IF(COUNTIFS(cmoney!M$3:M$5011,$B27,cmoney!$HA$3:$HA$5011,"="&amp;$A27)=0,"",AVERAGEIFS(cmoney!M$3:M$5011,cmoney!M$3:M$5011,$B27,cmoney!$HA$3:$HA$5011,"="&amp;$A27))</f>
        <v>0.23896052631578943</v>
      </c>
      <c r="L27" s="12">
        <f>IF(COUNTIFS(cmoney!N$3:N$5011,$B27,cmoney!$HA$3:$HA$5011,"="&amp;$A27)=0,"",AVERAGEIFS(cmoney!N$3:N$5011,cmoney!N$3:N$5011,$B27,cmoney!$HA$3:$HA$5011,"="&amp;$A27))</f>
        <v>0.33300238095238088</v>
      </c>
      <c r="M27" s="12">
        <f>IF(COUNTIFS(cmoney!O$3:O$5011,$B27,cmoney!$HA$3:$HA$5011,"="&amp;$A27)=0,"",AVERAGEIFS(cmoney!O$3:O$5011,cmoney!O$3:O$5011,$B27,cmoney!$HA$3:$HA$5011,"="&amp;$A27))</f>
        <v>0.43779420289855064</v>
      </c>
      <c r="N27" s="12">
        <f>IF(COUNTIFS(cmoney!P$3:P$5011,$B27,cmoney!$HA$3:$HA$5011,"="&amp;$A27)=0,"",AVERAGEIFS(cmoney!P$3:P$5011,cmoney!P$3:P$5011,$B27,cmoney!$HA$3:$HA$5011,"="&amp;$A27))</f>
        <v>1.5404410958904107</v>
      </c>
      <c r="O27" s="12">
        <f>IF(COUNTIFS(cmoney!Q$3:Q$5011,$B27,cmoney!$HA$3:$HA$5011,"="&amp;$A27)=0,"",AVERAGEIFS(cmoney!Q$3:Q$5011,cmoney!Q$3:Q$5011,$B27,cmoney!$HA$3:$HA$5011,"="&amp;$A27))</f>
        <v>1.4581213114754099</v>
      </c>
      <c r="P27" s="12">
        <f>IF(COUNTIFS(cmoney!R$3:R$5011,$B27,cmoney!$HA$3:$HA$5011,"="&amp;$A27)=0,"",AVERAGEIFS(cmoney!R$3:R$5011,cmoney!R$3:R$5011,$B27,cmoney!$HA$3:$HA$5011,"="&amp;$A27))</f>
        <v>0.15615277777777781</v>
      </c>
      <c r="Q27" s="12">
        <f>IF(COUNTIFS(cmoney!S$3:S$5011,$B27,cmoney!$HA$3:$HA$5011,"="&amp;$A27)=0,"",AVERAGEIFS(cmoney!S$3:S$5011,cmoney!S$3:S$5011,$B27,cmoney!$HA$3:$HA$5011,"="&amp;$A27))</f>
        <v>0.17259795918367341</v>
      </c>
      <c r="R27" s="12">
        <f>IF(COUNTIFS(cmoney!T$3:T$5011,$B27,cmoney!$HA$3:$HA$5011,"="&amp;$A27)=0,"",AVERAGEIFS(cmoney!T$3:T$5011,cmoney!T$3:T$5011,$B27,cmoney!$HA$3:$HA$5011,"="&amp;$A27))</f>
        <v>1.5390706896551722</v>
      </c>
      <c r="S27" s="12">
        <f>IF(COUNTIFS(cmoney!U$3:U$5011,$B27,cmoney!$HA$3:$HA$5011,"="&amp;$A27)=0,"",AVERAGEIFS(cmoney!U$3:U$5011,cmoney!U$3:U$5011,$B27,cmoney!$HA$3:$HA$5011,"="&amp;$A27))</f>
        <v>1.298125</v>
      </c>
      <c r="T27" s="12">
        <f>IF(COUNTIFS(cmoney!V$3:V$5011,$B27,cmoney!$HA$3:$HA$5011,"="&amp;$A27)=0,"",AVERAGEIFS(cmoney!V$3:V$5011,cmoney!V$3:V$5011,$B27,cmoney!$HA$3:$HA$5011,"="&amp;$A27))</f>
        <v>1.7175352941176474</v>
      </c>
      <c r="U27" s="12">
        <f>IF(COUNTIFS(cmoney!W$3:W$5011,$B27,cmoney!$HA$3:$HA$5011,"="&amp;$A27)=0,"",AVERAGEIFS(cmoney!W$3:W$5011,cmoney!W$3:W$5011,$B27,cmoney!$HA$3:$HA$5011,"="&amp;$A27))</f>
        <v>0.34838780487804877</v>
      </c>
      <c r="V27" s="12" t="str">
        <f>IF(COUNTIFS(cmoney!X$3:X$5011,$B27,cmoney!$HA$3:$HA$5011,"="&amp;$A27)=0,"",AVERAGEIFS(cmoney!X$3:X$5011,cmoney!X$3:X$5011,$B27,cmoney!$HA$3:$HA$5011,"="&amp;$A27))</f>
        <v/>
      </c>
      <c r="W27" s="12">
        <f>IF(COUNTIFS(cmoney!Y$3:Y$5011,$B27,cmoney!$HA$3:$HA$5011,"="&amp;$A27)=0,"",AVERAGEIFS(cmoney!Y$3:Y$5011,cmoney!Y$3:Y$5011,$B27,cmoney!$HA$3:$HA$5011,"="&amp;$A27))</f>
        <v>0.27529016393442629</v>
      </c>
      <c r="X27" s="12">
        <f>IF(COUNTIFS(cmoney!Z$3:Z$5011,$B27,cmoney!$HA$3:$HA$5011,"="&amp;$A27)=0,"",AVERAGEIFS(cmoney!Z$3:Z$5011,cmoney!Z$3:Z$5011,$B27,cmoney!$HA$3:$HA$5011,"="&amp;$A27))</f>
        <v>0.19014714285714279</v>
      </c>
      <c r="Y27" s="12">
        <f>IF(COUNTIFS(cmoney!AA$3:AA$5011,$B27,cmoney!$HA$3:$HA$5011,"="&amp;$A27)=0,"",AVERAGEIFS(cmoney!AA$3:AA$5011,cmoney!AA$3:AA$5011,$B27,cmoney!$HA$3:$HA$5011,"="&amp;$A27))</f>
        <v>2.8047054545454557</v>
      </c>
      <c r="Z27" s="12">
        <f>IF(COUNTIFS(cmoney!AB$3:AB$5011,$B27,cmoney!$HA$3:$HA$5011,"="&amp;$A27)=0,"",AVERAGEIFS(cmoney!AB$3:AB$5011,cmoney!AB$3:AB$5011,$B27,cmoney!$HA$3:$HA$5011,"="&amp;$A27))</f>
        <v>1.0803848484848486</v>
      </c>
      <c r="AA27" s="12">
        <f>IF(COUNTIFS(cmoney!AC$3:AC$5011,$B27,cmoney!$HA$3:$HA$5011,"="&amp;$A27)=0,"",AVERAGEIFS(cmoney!AC$3:AC$5011,cmoney!AC$3:AC$5011,$B27,cmoney!$HA$3:$HA$5011,"="&amp;$A27))</f>
        <v>0.6164160919540228</v>
      </c>
      <c r="AB27" s="12">
        <f>IF(COUNTIFS(cmoney!AD$3:AD$5011,$B27,cmoney!$HA$3:$HA$5011,"="&amp;$A27)=0,"",AVERAGEIFS(cmoney!AD$3:AD$5011,cmoney!AD$3:AD$5011,$B27,cmoney!$HA$3:$HA$5011,"="&amp;$A27))</f>
        <v>1.1461636363636365</v>
      </c>
      <c r="AC27" s="12" t="str">
        <f>IF(COUNTIFS(cmoney!AE$3:AE$5011,$B27,cmoney!$HA$3:$HA$5011,"="&amp;$A27)=0,"",AVERAGEIFS(cmoney!AE$3:AE$5011,cmoney!AE$3:AE$5011,$B27,cmoney!$HA$3:$HA$5011,"="&amp;$A27))</f>
        <v/>
      </c>
      <c r="AD27" s="12">
        <f>IF(COUNTIFS(cmoney!AF$3:AF$5011,$B27,cmoney!$HA$3:$HA$5011,"="&amp;$A27)=0,"",AVERAGEIFS(cmoney!AF$3:AF$5011,cmoney!AF$3:AF$5011,$B27,cmoney!$HA$3:$HA$5011,"="&amp;$A27))</f>
        <v>3.3272374999999998</v>
      </c>
      <c r="AE27" s="12">
        <f>IF(COUNTIFS(cmoney!AG$3:AG$5011,$B27,cmoney!$HA$3:$HA$5011,"="&amp;$A27)=0,"",AVERAGEIFS(cmoney!AG$3:AG$5011,cmoney!AG$3:AG$5011,$B27,cmoney!$HA$3:$HA$5011,"="&amp;$A27))</f>
        <v>1.2842486111111111</v>
      </c>
      <c r="AF27" s="12">
        <f>IF(COUNTIFS(cmoney!AH$3:AH$5011,$B27,cmoney!$HA$3:$HA$5011,"="&amp;$A27)=0,"",AVERAGEIFS(cmoney!AH$3:AH$5011,cmoney!AH$3:AH$5011,$B27,cmoney!$HA$3:$HA$5011,"="&amp;$A27))</f>
        <v>2.5289808510638299</v>
      </c>
      <c r="AG27" s="12">
        <f>IF(COUNTIFS(cmoney!AI$3:AI$5011,$B27,cmoney!$HA$3:$HA$5011,"="&amp;$A27)=0,"",AVERAGEIFS(cmoney!AI$3:AI$5011,cmoney!AI$3:AI$5011,$B27,cmoney!$HA$3:$HA$5011,"="&amp;$A27))</f>
        <v>0.52977380952380937</v>
      </c>
      <c r="AH27" s="12">
        <f>IF(COUNTIFS(cmoney!AJ$3:AJ$5011,$B27,cmoney!$HA$3:$HA$5011,"="&amp;$A27)=0,"",AVERAGEIFS(cmoney!AJ$3:AJ$5011,cmoney!AJ$3:AJ$5011,$B27,cmoney!$HA$3:$HA$5011,"="&amp;$A27))</f>
        <v>0.37385000000000002</v>
      </c>
      <c r="AI27" s="12">
        <f>IF(COUNTIFS(cmoney!AK$3:AK$5011,$B27,cmoney!$HA$3:$HA$5011,"="&amp;$A27)=0,"",AVERAGEIFS(cmoney!AK$3:AK$5011,cmoney!AK$3:AK$5011,$B27,cmoney!$HA$3:$HA$5011,"="&amp;$A27))</f>
        <v>3.6763932203389817</v>
      </c>
      <c r="AJ27" s="12">
        <f>IF(COUNTIFS(cmoney!AL$3:AL$5011,$B27,cmoney!$HA$3:$HA$5011,"="&amp;$A27)=0,"",AVERAGEIFS(cmoney!AL$3:AL$5011,cmoney!AL$3:AL$5011,$B27,cmoney!$HA$3:$HA$5011,"="&amp;$A27))</f>
        <v>1.8287299999999997</v>
      </c>
      <c r="AK27" s="12" t="str">
        <f>IF(COUNTIFS(cmoney!AM$3:AM$5011,$B27,cmoney!$HA$3:$HA$5011,"="&amp;$A27)=0,"",AVERAGEIFS(cmoney!AM$3:AM$5011,cmoney!AM$3:AM$5011,$B27,cmoney!$HA$3:$HA$5011,"="&amp;$A27))</f>
        <v/>
      </c>
      <c r="AL27" s="12">
        <f>IF(COUNTIFS(cmoney!AN$3:AN$5011,$B27,cmoney!$HA$3:$HA$5011,"="&amp;$A27)=0,"",AVERAGEIFS(cmoney!AN$3:AN$5011,cmoney!AN$3:AN$5011,$B27,cmoney!$HA$3:$HA$5011,"="&amp;$A27))</f>
        <v>0.12393333333333333</v>
      </c>
      <c r="AM27" s="12">
        <f>IF(COUNTIFS(cmoney!AO$3:AO$5011,$B27,cmoney!$HA$3:$HA$5011,"="&amp;$A27)=0,"",AVERAGEIFS(cmoney!AO$3:AO$5011,cmoney!AO$3:AO$5011,$B27,cmoney!$HA$3:$HA$5011,"="&amp;$A27))</f>
        <v>0.833125</v>
      </c>
      <c r="AN27" s="12">
        <f>IF(COUNTIFS(cmoney!AP$3:AP$5011,$B27,cmoney!$HA$3:$HA$5011,"="&amp;$A27)=0,"",AVERAGEIFS(cmoney!AP$3:AP$5011,cmoney!AP$3:AP$5011,$B27,cmoney!$HA$3:$HA$5011,"="&amp;$A27))</f>
        <v>2.0006399999999998</v>
      </c>
      <c r="AO27" s="12">
        <f>IF(COUNTIFS(cmoney!AQ$3:AQ$5011,$B27,cmoney!$HA$3:$HA$5011,"="&amp;$A27)=0,"",AVERAGEIFS(cmoney!AQ$3:AQ$5011,cmoney!AQ$3:AQ$5011,$B27,cmoney!$HA$3:$HA$5011,"="&amp;$A27))</f>
        <v>0.7592875</v>
      </c>
      <c r="AP27" s="12" t="str">
        <f>IF(COUNTIFS(cmoney!AR$3:AR$5011,$B27,cmoney!$HA$3:$HA$5011,"="&amp;$A27)=0,"",AVERAGEIFS(cmoney!AR$3:AR$5011,cmoney!AR$3:AR$5011,$B27,cmoney!$HA$3:$HA$5011,"="&amp;$A27))</f>
        <v/>
      </c>
      <c r="AQ27" s="12" t="str">
        <f>IF(COUNTIFS(cmoney!AS$3:AS$5011,$B27,cmoney!$HA$3:$HA$5011,"="&amp;$A27)=0,"",AVERAGEIFS(cmoney!AS$3:AS$5011,cmoney!AS$3:AS$5011,$B27,cmoney!$HA$3:$HA$5011,"="&amp;$A27))</f>
        <v/>
      </c>
      <c r="AR27" s="12" t="str">
        <f>IF(COUNTIFS(cmoney!AT$3:AT$5011,$B27,cmoney!$HA$3:$HA$5011,"="&amp;$A27)=0,"",AVERAGEIFS(cmoney!AT$3:AT$5011,cmoney!AT$3:AT$5011,$B27,cmoney!$HA$3:$HA$5011,"="&amp;$A27))</f>
        <v/>
      </c>
      <c r="AS27" s="12" t="str">
        <f>IF(COUNTIFS(cmoney!AU$3:AU$5011,$B27,cmoney!$HA$3:$HA$5011,"="&amp;$A27)=0,"",AVERAGEIFS(cmoney!AU$3:AU$5011,cmoney!AU$3:AU$5011,$B27,cmoney!$HA$3:$HA$5011,"="&amp;$A27))</f>
        <v/>
      </c>
      <c r="AT27" s="12" t="str">
        <f>IF(COUNTIFS(cmoney!AV$3:AV$5011,$B27,cmoney!$HA$3:$HA$5011,"="&amp;$A27)=0,"",AVERAGEIFS(cmoney!AV$3:AV$5011,cmoney!AV$3:AV$5011,$B27,cmoney!$HA$3:$HA$5011,"="&amp;$A27))</f>
        <v/>
      </c>
      <c r="AU27" s="12" t="str">
        <f>IF(COUNTIFS(cmoney!AW$3:AW$5011,$B27,cmoney!$HA$3:$HA$5011,"="&amp;$A27)=0,"",AVERAGEIFS(cmoney!AW$3:AW$5011,cmoney!AW$3:AW$5011,$B27,cmoney!$HA$3:$HA$5011,"="&amp;$A27))</f>
        <v/>
      </c>
      <c r="AV27" s="12" t="str">
        <f>IF(COUNTIFS(cmoney!AX$3:AX$5011,$B27,cmoney!$HA$3:$HA$5011,"="&amp;$A27)=0,"",AVERAGEIFS(cmoney!AX$3:AX$5011,cmoney!AX$3:AX$5011,$B27,cmoney!$HA$3:$HA$5011,"="&amp;$A27))</f>
        <v/>
      </c>
      <c r="AW27" s="12" t="str">
        <f>IF(COUNTIFS(cmoney!AY$3:AY$5011,$B27,cmoney!$HA$3:$HA$5011,"="&amp;$A27)=0,"",AVERAGEIFS(cmoney!AY$3:AY$5011,cmoney!AY$3:AY$5011,$B27,cmoney!$HA$3:$HA$5011,"="&amp;$A27))</f>
        <v/>
      </c>
      <c r="AX27" s="12" t="str">
        <f>IF(COUNTIFS(cmoney!AZ$3:AZ$5011,$B27,cmoney!$HA$3:$HA$5011,"="&amp;$A27)=0,"",AVERAGEIFS(cmoney!AZ$3:AZ$5011,cmoney!AZ$3:AZ$5011,$B27,cmoney!$HA$3:$HA$5011,"="&amp;$A27))</f>
        <v/>
      </c>
      <c r="AY27" s="12" t="str">
        <f>IF(COUNTIFS(cmoney!BA$3:BA$5011,$B27,cmoney!$HA$3:$HA$5011,"="&amp;$A27)=0,"",AVERAGEIFS(cmoney!BA$3:BA$5011,cmoney!BA$3:BA$5011,$B27,cmoney!$HA$3:$HA$5011,"="&amp;$A27))</f>
        <v/>
      </c>
      <c r="AZ27" s="12" t="str">
        <f>IF(COUNTIFS(cmoney!BB$3:BB$5011,$B27,cmoney!$HA$3:$HA$5011,"="&amp;$A27)=0,"",AVERAGEIFS(cmoney!BB$3:BB$5011,cmoney!BB$3:BB$5011,$B27,cmoney!$HA$3:$HA$5011,"="&amp;$A27))</f>
        <v/>
      </c>
      <c r="BA27" s="12" t="str">
        <f>IF(COUNTIFS(cmoney!BC$3:BC$5011,$B27,cmoney!$HA$3:$HA$5011,"="&amp;$A27)=0,"",AVERAGEIFS(cmoney!BC$3:BC$5011,cmoney!BC$3:BC$5011,$B27,cmoney!$HA$3:$HA$5011,"="&amp;$A27))</f>
        <v/>
      </c>
      <c r="BB27" s="12" t="str">
        <f>IF(COUNTIFS(cmoney!BD$3:BD$5011,$B27,cmoney!$HA$3:$HA$5011,"="&amp;$A27)=0,"",AVERAGEIFS(cmoney!BD$3:BD$5011,cmoney!BD$3:BD$5011,$B27,cmoney!$HA$3:$HA$5011,"="&amp;$A27))</f>
        <v/>
      </c>
      <c r="BC27" s="12" t="str">
        <f>IF(COUNTIFS(cmoney!BE$3:BE$5011,$B27,cmoney!$HA$3:$HA$5011,"="&amp;$A27)=0,"",AVERAGEIFS(cmoney!BE$3:BE$5011,cmoney!BE$3:BE$5011,$B27,cmoney!$HA$3:$HA$5011,"="&amp;$A27))</f>
        <v/>
      </c>
      <c r="BD27" s="12" t="str">
        <f>IF(COUNTIFS(cmoney!BF$3:BF$5011,$B27,cmoney!$HA$3:$HA$5011,"="&amp;$A27)=0,"",AVERAGEIFS(cmoney!BF$3:BF$5011,cmoney!BF$3:BF$5011,$B27,cmoney!$HA$3:$HA$5011,"="&amp;$A27))</f>
        <v/>
      </c>
      <c r="BE27" s="12" t="str">
        <f>IF(COUNTIFS(cmoney!BG$3:BG$5011,$B27,cmoney!$HA$3:$HA$5011,"="&amp;$A27)=0,"",AVERAGEIFS(cmoney!BG$3:BG$5011,cmoney!BG$3:BG$5011,$B27,cmoney!$HA$3:$HA$5011,"="&amp;$A27))</f>
        <v/>
      </c>
      <c r="BF27" s="12" t="str">
        <f>IF(COUNTIFS(cmoney!BH$3:BH$5011,$B27,cmoney!$HA$3:$HA$5011,"="&amp;$A27)=0,"",AVERAGEIFS(cmoney!BH$3:BH$5011,cmoney!BH$3:BH$5011,$B27,cmoney!$HA$3:$HA$5011,"="&amp;$A27))</f>
        <v/>
      </c>
      <c r="BG27" s="12" t="str">
        <f>IF(COUNTIFS(cmoney!BI$3:BI$5011,$B27,cmoney!$HA$3:$HA$5011,"="&amp;$A27)=0,"",AVERAGEIFS(cmoney!BI$3:BI$5011,cmoney!BI$3:BI$5011,$B27,cmoney!$HA$3:$HA$5011,"="&amp;$A27))</f>
        <v/>
      </c>
      <c r="BH27" s="12" t="str">
        <f>IF(COUNTIFS(cmoney!BJ$3:BJ$5011,$B27,cmoney!$HA$3:$HA$5011,"="&amp;$A27)=0,"",AVERAGEIFS(cmoney!BJ$3:BJ$5011,cmoney!BJ$3:BJ$5011,$B27,cmoney!$HA$3:$HA$5011,"="&amp;$A27))</f>
        <v/>
      </c>
      <c r="BI27" s="12" t="str">
        <f>IF(COUNTIFS(cmoney!BK$3:BK$5011,$B27,cmoney!$HA$3:$HA$5011,"="&amp;$A27)=0,"",AVERAGEIFS(cmoney!BK$3:BK$5011,cmoney!BK$3:BK$5011,$B27,cmoney!$HA$3:$HA$5011,"="&amp;$A27))</f>
        <v/>
      </c>
      <c r="BJ27" s="12" t="str">
        <f>IF(COUNTIFS(cmoney!BL$3:BL$5011,$B27,cmoney!$HA$3:$HA$5011,"="&amp;$A27)=0,"",AVERAGEIFS(cmoney!BL$3:BL$5011,cmoney!BL$3:BL$5011,$B27,cmoney!$HA$3:$HA$5011,"="&amp;$A27))</f>
        <v/>
      </c>
      <c r="BK27" s="12" t="str">
        <f>IF(COUNTIFS(cmoney!BM$3:BM$5011,$B27,cmoney!$HA$3:$HA$5011,"="&amp;$A27)=0,"",AVERAGEIFS(cmoney!BM$3:BM$5011,cmoney!BM$3:BM$5011,$B27,cmoney!$HA$3:$HA$5011,"="&amp;$A27))</f>
        <v/>
      </c>
      <c r="BL27" s="12" t="str">
        <f>IF(COUNTIFS(cmoney!BN$3:BN$5011,$B27,cmoney!$HA$3:$HA$5011,"="&amp;$A27)=0,"",AVERAGEIFS(cmoney!BN$3:BN$5011,cmoney!BN$3:BN$5011,$B27,cmoney!$HA$3:$HA$5011,"="&amp;$A27))</f>
        <v/>
      </c>
      <c r="BM27" s="12" t="str">
        <f>IF(COUNTIFS(cmoney!BO$3:BO$5011,$B27,cmoney!$HA$3:$HA$5011,"="&amp;$A27)=0,"",AVERAGEIFS(cmoney!BO$3:BO$5011,cmoney!BO$3:BO$5011,$B27,cmoney!$HA$3:$HA$5011,"="&amp;$A27))</f>
        <v/>
      </c>
      <c r="BN27" s="12" t="str">
        <f>IF(COUNTIFS(cmoney!BP$3:BP$5011,$B27,cmoney!$HA$3:$HA$5011,"="&amp;$A27)=0,"",AVERAGEIFS(cmoney!BP$3:BP$5011,cmoney!BP$3:BP$5011,$B27,cmoney!$HA$3:$HA$5011,"="&amp;$A27))</f>
        <v/>
      </c>
      <c r="BO27" s="12" t="str">
        <f>IF(COUNTIFS(cmoney!BQ$3:BQ$5011,$B27,cmoney!$HA$3:$HA$5011,"="&amp;$A27)=0,"",AVERAGEIFS(cmoney!BQ$3:BQ$5011,cmoney!BQ$3:BQ$5011,$B27,cmoney!$HA$3:$HA$5011,"="&amp;$A27))</f>
        <v/>
      </c>
      <c r="BP27" s="12" t="str">
        <f>IF(COUNTIFS(cmoney!BR$3:BR$5011,$B27,cmoney!$HA$3:$HA$5011,"="&amp;$A27)=0,"",AVERAGEIFS(cmoney!BR$3:BR$5011,cmoney!BR$3:BR$5011,$B27,cmoney!$HA$3:$HA$5011,"="&amp;$A27))</f>
        <v/>
      </c>
      <c r="BQ27" s="12" t="str">
        <f>IF(COUNTIFS(cmoney!BS$3:BS$5011,$B27,cmoney!$HA$3:$HA$5011,"="&amp;$A27)=0,"",AVERAGEIFS(cmoney!BS$3:BS$5011,cmoney!BS$3:BS$5011,$B27,cmoney!$HA$3:$HA$5011,"="&amp;$A27))</f>
        <v/>
      </c>
      <c r="BR27" s="12" t="str">
        <f>IF(COUNTIFS(cmoney!BT$3:BT$5011,$B27,cmoney!$HA$3:$HA$5011,"="&amp;$A27)=0,"",AVERAGEIFS(cmoney!BT$3:BT$5011,cmoney!BT$3:BT$5011,$B27,cmoney!$HA$3:$HA$5011,"="&amp;$A27))</f>
        <v/>
      </c>
      <c r="BS27" s="12" t="str">
        <f>IF(COUNTIFS(cmoney!BU$3:BU$5011,$B27,cmoney!$HA$3:$HA$5011,"="&amp;$A27)=0,"",AVERAGEIFS(cmoney!BU$3:BU$5011,cmoney!BU$3:BU$5011,$B27,cmoney!$HA$3:$HA$5011,"="&amp;$A27))</f>
        <v/>
      </c>
      <c r="BT27" s="12" t="str">
        <f>IF(COUNTIFS(cmoney!BV$3:BV$5011,$B27,cmoney!$HA$3:$HA$5011,"="&amp;$A27)=0,"",AVERAGEIFS(cmoney!BV$3:BV$5011,cmoney!BV$3:BV$5011,$B27,cmoney!$HA$3:$HA$5011,"="&amp;$A27))</f>
        <v/>
      </c>
      <c r="BU27" s="12" t="str">
        <f>IF(COUNTIFS(cmoney!BW$3:BW$5011,$B27,cmoney!$HA$3:$HA$5011,"="&amp;$A27)=0,"",AVERAGEIFS(cmoney!BW$3:BW$5011,cmoney!BW$3:BW$5011,$B27,cmoney!$HA$3:$HA$5011,"="&amp;$A27))</f>
        <v/>
      </c>
      <c r="BV27" s="12" t="str">
        <f>IF(COUNTIFS(cmoney!BX$3:BX$5011,$B27,cmoney!$HA$3:$HA$5011,"="&amp;$A27)=0,"",AVERAGEIFS(cmoney!BX$3:BX$5011,cmoney!BX$3:BX$5011,$B27,cmoney!$HA$3:$HA$5011,"="&amp;$A27))</f>
        <v/>
      </c>
      <c r="BW27" s="12" t="str">
        <f>IF(COUNTIFS(cmoney!BY$3:BY$5011,$B27,cmoney!$HA$3:$HA$5011,"="&amp;$A27)=0,"",AVERAGEIFS(cmoney!BY$3:BY$5011,cmoney!BY$3:BY$5011,$B27,cmoney!$HA$3:$HA$5011,"="&amp;$A27))</f>
        <v/>
      </c>
      <c r="BX27" s="12" t="str">
        <f>IF(COUNTIFS(cmoney!BZ$3:BZ$5011,$B27,cmoney!$HA$3:$HA$5011,"="&amp;$A27)=0,"",AVERAGEIFS(cmoney!BZ$3:BZ$5011,cmoney!BZ$3:BZ$5011,$B27,cmoney!$HA$3:$HA$5011,"="&amp;$A27))</f>
        <v/>
      </c>
      <c r="BY27" s="12" t="str">
        <f>IF(COUNTIFS(cmoney!CA$3:CA$5011,$B27,cmoney!$HA$3:$HA$5011,"="&amp;$A27)=0,"",AVERAGEIFS(cmoney!CA$3:CA$5011,cmoney!CA$3:CA$5011,$B27,cmoney!$HA$3:$HA$5011,"="&amp;$A27))</f>
        <v/>
      </c>
      <c r="BZ27" s="12" t="str">
        <f>IF(COUNTIFS(cmoney!CB$3:CB$5011,$B27,cmoney!$HA$3:$HA$5011,"="&amp;$A27)=0,"",AVERAGEIFS(cmoney!CB$3:CB$5011,cmoney!CB$3:CB$5011,$B27,cmoney!$HA$3:$HA$5011,"="&amp;$A27))</f>
        <v/>
      </c>
      <c r="CA27" s="12" t="str">
        <f>IF(COUNTIFS(cmoney!CC$3:CC$5011,$B27,cmoney!$HA$3:$HA$5011,"="&amp;$A27)=0,"",AVERAGEIFS(cmoney!CC$3:CC$5011,cmoney!CC$3:CC$5011,$B27,cmoney!$HA$3:$HA$5011,"="&amp;$A27))</f>
        <v/>
      </c>
      <c r="CB27" s="12" t="str">
        <f>IF(COUNTIFS(cmoney!CD$3:CD$5011,$B27,cmoney!$HA$3:$HA$5011,"="&amp;$A27)=0,"",AVERAGEIFS(cmoney!CD$3:CD$5011,cmoney!CD$3:CD$5011,$B27,cmoney!$HA$3:$HA$5011,"="&amp;$A27))</f>
        <v/>
      </c>
      <c r="CC27" s="12" t="str">
        <f>IF(COUNTIFS(cmoney!CE$3:CE$5011,$B27,cmoney!$HA$3:$HA$5011,"="&amp;$A27)=0,"",AVERAGEIFS(cmoney!CE$3:CE$5011,cmoney!CE$3:CE$5011,$B27,cmoney!$HA$3:$HA$5011,"="&amp;$A27))</f>
        <v/>
      </c>
      <c r="CD27" s="12" t="str">
        <f>IF(COUNTIFS(cmoney!CF$3:CF$5011,$B27,cmoney!$HA$3:$HA$5011,"="&amp;$A27)=0,"",AVERAGEIFS(cmoney!CF$3:CF$5011,cmoney!CF$3:CF$5011,$B27,cmoney!$HA$3:$HA$5011,"="&amp;$A27))</f>
        <v/>
      </c>
      <c r="CE27" s="12" t="str">
        <f>IF(COUNTIFS(cmoney!CG$3:CG$5011,$B27,cmoney!$HA$3:$HA$5011,"="&amp;$A27)=0,"",AVERAGEIFS(cmoney!CG$3:CG$5011,cmoney!CG$3:CG$5011,$B27,cmoney!$HA$3:$HA$5011,"="&amp;$A27))</f>
        <v/>
      </c>
      <c r="CF27" s="12" t="str">
        <f>IF(COUNTIFS(cmoney!CH$3:CH$5011,$B27,cmoney!$HA$3:$HA$5011,"="&amp;$A27)=0,"",AVERAGEIFS(cmoney!CH$3:CH$5011,cmoney!CH$3:CH$5011,$B27,cmoney!$HA$3:$HA$5011,"="&amp;$A27))</f>
        <v/>
      </c>
      <c r="CG27" s="12" t="str">
        <f>IF(COUNTIFS(cmoney!CI$3:CI$5011,$B27,cmoney!$HA$3:$HA$5011,"="&amp;$A27)=0,"",AVERAGEIFS(cmoney!CI$3:CI$5011,cmoney!CI$3:CI$5011,$B27,cmoney!$HA$3:$HA$5011,"="&amp;$A27))</f>
        <v/>
      </c>
      <c r="CH27" s="12" t="str">
        <f>IF(COUNTIFS(cmoney!CJ$3:CJ$5011,$B27,cmoney!$HA$3:$HA$5011,"="&amp;$A27)=0,"",AVERAGEIFS(cmoney!CJ$3:CJ$5011,cmoney!CJ$3:CJ$5011,$B27,cmoney!$HA$3:$HA$5011,"="&amp;$A27))</f>
        <v/>
      </c>
      <c r="CI27" s="12" t="str">
        <f>IF(COUNTIFS(cmoney!CK$3:CK$5011,$B27,cmoney!$HA$3:$HA$5011,"="&amp;$A27)=0,"",AVERAGEIFS(cmoney!CK$3:CK$5011,cmoney!CK$3:CK$5011,$B27,cmoney!$HA$3:$HA$5011,"="&amp;$A27))</f>
        <v/>
      </c>
      <c r="CJ27" s="12" t="str">
        <f>IF(COUNTIFS(cmoney!CL$3:CL$5011,$B27,cmoney!$HA$3:$HA$5011,"="&amp;$A27)=0,"",AVERAGEIFS(cmoney!CL$3:CL$5011,cmoney!CL$3:CL$5011,$B27,cmoney!$HA$3:$HA$5011,"="&amp;$A27))</f>
        <v/>
      </c>
      <c r="CK27" s="12" t="str">
        <f>IF(COUNTIFS(cmoney!CM$3:CM$5011,$B27,cmoney!$HA$3:$HA$5011,"="&amp;$A27)=0,"",AVERAGEIFS(cmoney!CM$3:CM$5011,cmoney!CM$3:CM$5011,$B27,cmoney!$HA$3:$HA$5011,"="&amp;$A27))</f>
        <v/>
      </c>
      <c r="CL27" s="12" t="str">
        <f>IF(COUNTIFS(cmoney!CN$3:CN$5011,$B27,cmoney!$HA$3:$HA$5011,"="&amp;$A27)=0,"",AVERAGEIFS(cmoney!CN$3:CN$5011,cmoney!CN$3:CN$5011,$B27,cmoney!$HA$3:$HA$5011,"="&amp;$A27))</f>
        <v/>
      </c>
      <c r="CM27" s="12" t="str">
        <f>IF(COUNTIFS(cmoney!CO$3:CO$5011,$B27,cmoney!$HA$3:$HA$5011,"="&amp;$A27)=0,"",AVERAGEIFS(cmoney!CO$3:CO$5011,cmoney!CO$3:CO$5011,$B27,cmoney!$HA$3:$HA$5011,"="&amp;$A27))</f>
        <v/>
      </c>
      <c r="CN27" s="12" t="str">
        <f>IF(COUNTIFS(cmoney!CP$3:CP$5011,$B27,cmoney!$HA$3:$HA$5011,"="&amp;$A27)=0,"",AVERAGEIFS(cmoney!CP$3:CP$5011,cmoney!CP$3:CP$5011,$B27,cmoney!$HA$3:$HA$5011,"="&amp;$A27))</f>
        <v/>
      </c>
      <c r="CO27" s="12" t="str">
        <f>IF(COUNTIFS(cmoney!CQ$3:CQ$5011,$B27,cmoney!$HA$3:$HA$5011,"="&amp;$A27)=0,"",AVERAGEIFS(cmoney!CQ$3:CQ$5011,cmoney!CQ$3:CQ$5011,$B27,cmoney!$HA$3:$HA$5011,"="&amp;$A27))</f>
        <v/>
      </c>
      <c r="CP27" s="12" t="str">
        <f>IF(COUNTIFS(cmoney!CR$3:CR$5011,$B27,cmoney!$HA$3:$HA$5011,"="&amp;$A27)=0,"",AVERAGEIFS(cmoney!CR$3:CR$5011,cmoney!CR$3:CR$5011,$B27,cmoney!$HA$3:$HA$5011,"="&amp;$A27))</f>
        <v/>
      </c>
      <c r="CQ27" s="12" t="str">
        <f>IF(COUNTIFS(cmoney!CS$3:CS$5011,$B27,cmoney!$HA$3:$HA$5011,"="&amp;$A27)=0,"",AVERAGEIFS(cmoney!CS$3:CS$5011,cmoney!CS$3:CS$5011,$B27,cmoney!$HA$3:$HA$5011,"="&amp;$A27))</f>
        <v/>
      </c>
      <c r="CR27" s="12" t="str">
        <f>IF(COUNTIFS(cmoney!CT$3:CT$5011,$B27,cmoney!$HA$3:$HA$5011,"="&amp;$A27)=0,"",AVERAGEIFS(cmoney!CT$3:CT$5011,cmoney!CT$3:CT$5011,$B27,cmoney!$HA$3:$HA$5011,"="&amp;$A27))</f>
        <v/>
      </c>
      <c r="CS27" s="12" t="str">
        <f>IF(COUNTIFS(cmoney!CU$3:CU$5011,$B27,cmoney!$HA$3:$HA$5011,"="&amp;$A27)=0,"",AVERAGEIFS(cmoney!CU$3:CU$5011,cmoney!CU$3:CU$5011,$B27,cmoney!$HA$3:$HA$5011,"="&amp;$A27))</f>
        <v/>
      </c>
      <c r="CT27" s="12" t="str">
        <f>IF(COUNTIFS(cmoney!CV$3:CV$5011,$B27,cmoney!$HA$3:$HA$5011,"="&amp;$A27)=0,"",AVERAGEIFS(cmoney!CV$3:CV$5011,cmoney!CV$3:CV$5011,$B27,cmoney!$HA$3:$HA$5011,"="&amp;$A27))</f>
        <v/>
      </c>
      <c r="CU27" s="12" t="str">
        <f>IF(COUNTIFS(cmoney!CW$3:CW$5011,$B27,cmoney!$HA$3:$HA$5011,"="&amp;$A27)=0,"",AVERAGEIFS(cmoney!CW$3:CW$5011,cmoney!CW$3:CW$5011,$B27,cmoney!$HA$3:$HA$5011,"="&amp;$A27))</f>
        <v/>
      </c>
      <c r="CV27" s="12" t="str">
        <f>IF(COUNTIFS(cmoney!CX$3:CX$5011,$B27,cmoney!$HA$3:$HA$5011,"="&amp;$A27)=0,"",AVERAGEIFS(cmoney!CX$3:CX$5011,cmoney!CX$3:CX$5011,$B27,cmoney!$HA$3:$HA$5011,"="&amp;$A27))</f>
        <v/>
      </c>
      <c r="CW27" s="12" t="str">
        <f>IF(COUNTIFS(cmoney!CY$3:CY$5011,$B27,cmoney!$HA$3:$HA$5011,"="&amp;$A27)=0,"",AVERAGEIFS(cmoney!CY$3:CY$5011,cmoney!CY$3:CY$5011,$B27,cmoney!$HA$3:$HA$5011,"="&amp;$A27))</f>
        <v/>
      </c>
      <c r="CX27" s="12" t="str">
        <f>IF(COUNTIFS(cmoney!CZ$3:CZ$5011,$B27,cmoney!$HA$3:$HA$5011,"="&amp;$A27)=0,"",AVERAGEIFS(cmoney!CZ$3:CZ$5011,cmoney!CZ$3:CZ$5011,$B27,cmoney!$HA$3:$HA$5011,"="&amp;$A27))</f>
        <v/>
      </c>
      <c r="CY27" s="12" t="str">
        <f>IF(COUNTIFS(cmoney!DA$3:DA$5011,$B27,cmoney!$HA$3:$HA$5011,"="&amp;$A27)=0,"",AVERAGEIFS(cmoney!DA$3:DA$5011,cmoney!DA$3:DA$5011,$B27,cmoney!$HA$3:$HA$5011,"="&amp;$A27))</f>
        <v/>
      </c>
      <c r="CZ27" s="12" t="str">
        <f>IF(COUNTIFS(cmoney!DB$3:DB$5011,$B27,cmoney!$HA$3:$HA$5011,"="&amp;$A27)=0,"",AVERAGEIFS(cmoney!DB$3:DB$5011,cmoney!DB$3:DB$5011,$B27,cmoney!$HA$3:$HA$5011,"="&amp;$A27))</f>
        <v/>
      </c>
      <c r="DA27" s="12" t="str">
        <f>IF(COUNTIFS(cmoney!DC$3:DC$5011,$B27,cmoney!$HA$3:$HA$5011,"="&amp;$A27)=0,"",AVERAGEIFS(cmoney!DC$3:DC$5011,cmoney!DC$3:DC$5011,$B27,cmoney!$HA$3:$HA$5011,"="&amp;$A27))</f>
        <v/>
      </c>
      <c r="DB27" s="12" t="str">
        <f>IF(COUNTIFS(cmoney!DD$3:DD$5011,$B27,cmoney!$HA$3:$HA$5011,"="&amp;$A27)=0,"",AVERAGEIFS(cmoney!DD$3:DD$5011,cmoney!DD$3:DD$5011,$B27,cmoney!$HA$3:$HA$5011,"="&amp;$A27))</f>
        <v/>
      </c>
      <c r="DC27" s="12" t="str">
        <f>IF(COUNTIFS(cmoney!DE$3:DE$5011,$B27,cmoney!$HA$3:$HA$5011,"="&amp;$A27)=0,"",AVERAGEIFS(cmoney!DE$3:DE$5011,cmoney!DE$3:DE$5011,$B27,cmoney!$HA$3:$HA$5011,"="&amp;$A27))</f>
        <v/>
      </c>
      <c r="DD27" s="12" t="str">
        <f>IF(COUNTIFS(cmoney!DF$3:DF$5011,$B27,cmoney!$HA$3:$HA$5011,"="&amp;$A27)=0,"",AVERAGEIFS(cmoney!DF$3:DF$5011,cmoney!DF$3:DF$5011,$B27,cmoney!$HA$3:$HA$5011,"="&amp;$A27))</f>
        <v/>
      </c>
      <c r="DE27" s="12" t="str">
        <f>IF(COUNTIFS(cmoney!DG$3:DG$5011,$B27,cmoney!$HA$3:$HA$5011,"="&amp;$A27)=0,"",AVERAGEIFS(cmoney!DG$3:DG$5011,cmoney!DG$3:DG$5011,$B27,cmoney!$HA$3:$HA$5011,"="&amp;$A27))</f>
        <v/>
      </c>
      <c r="DF27" s="12" t="str">
        <f>IF(COUNTIFS(cmoney!DH$3:DH$5011,$B27,cmoney!$HA$3:$HA$5011,"="&amp;$A27)=0,"",AVERAGEIFS(cmoney!DH$3:DH$5011,cmoney!DH$3:DH$5011,$B27,cmoney!$HA$3:$HA$5011,"="&amp;$A27))</f>
        <v/>
      </c>
      <c r="DG27" s="12" t="str">
        <f>IF(COUNTIFS(cmoney!DI$3:DI$5011,$B27,cmoney!$HA$3:$HA$5011,"="&amp;$A27)=0,"",AVERAGEIFS(cmoney!DI$3:DI$5011,cmoney!DI$3:DI$5011,$B27,cmoney!$HA$3:$HA$5011,"="&amp;$A27))</f>
        <v/>
      </c>
      <c r="DH27" s="12" t="str">
        <f>IF(COUNTIFS(cmoney!DJ$3:DJ$5011,$B27,cmoney!$HA$3:$HA$5011,"="&amp;$A27)=0,"",AVERAGEIFS(cmoney!DJ$3:DJ$5011,cmoney!DJ$3:DJ$5011,$B27,cmoney!$HA$3:$HA$5011,"="&amp;$A27))</f>
        <v/>
      </c>
      <c r="DI27" s="12" t="str">
        <f>IF(COUNTIFS(cmoney!DK$3:DK$5011,$B27,cmoney!$HA$3:$HA$5011,"="&amp;$A27)=0,"",AVERAGEIFS(cmoney!DK$3:DK$5011,cmoney!DK$3:DK$5011,$B27,cmoney!$HA$3:$HA$5011,"="&amp;$A27))</f>
        <v/>
      </c>
      <c r="DJ27" s="12" t="str">
        <f>IF(COUNTIFS(cmoney!DL$3:DL$5011,$B27,cmoney!$HA$3:$HA$5011,"="&amp;$A27)=0,"",AVERAGEIFS(cmoney!DL$3:DL$5011,cmoney!DL$3:DL$5011,$B27,cmoney!$HA$3:$HA$5011,"="&amp;$A27))</f>
        <v/>
      </c>
      <c r="DK27" s="12" t="str">
        <f>IF(COUNTIFS(cmoney!DM$3:DM$5011,$B27,cmoney!$HA$3:$HA$5011,"="&amp;$A27)=0,"",AVERAGEIFS(cmoney!DM$3:DM$5011,cmoney!DM$3:DM$5011,$B27,cmoney!$HA$3:$HA$5011,"="&amp;$A27))</f>
        <v/>
      </c>
      <c r="DL27" s="12" t="str">
        <f>IF(COUNTIFS(cmoney!DN$3:DN$5011,$B27,cmoney!$HA$3:$HA$5011,"="&amp;$A27)=0,"",AVERAGEIFS(cmoney!DN$3:DN$5011,cmoney!DN$3:DN$5011,$B27,cmoney!$HA$3:$HA$5011,"="&amp;$A27))</f>
        <v/>
      </c>
      <c r="DM27" s="12" t="str">
        <f>IF(COUNTIFS(cmoney!DO$3:DO$5011,$B27,cmoney!$HA$3:$HA$5011,"="&amp;$A27)=0,"",AVERAGEIFS(cmoney!DO$3:DO$5011,cmoney!DO$3:DO$5011,$B27,cmoney!$HA$3:$HA$5011,"="&amp;$A27))</f>
        <v/>
      </c>
      <c r="DN27" s="12" t="str">
        <f>IF(COUNTIFS(cmoney!DP$3:DP$5011,$B27,cmoney!$HA$3:$HA$5011,"="&amp;$A27)=0,"",AVERAGEIFS(cmoney!DP$3:DP$5011,cmoney!DP$3:DP$5011,$B27,cmoney!$HA$3:$HA$5011,"="&amp;$A27))</f>
        <v/>
      </c>
      <c r="DO27" s="12" t="str">
        <f>IF(COUNTIFS(cmoney!DQ$3:DQ$5011,$B27,cmoney!$HA$3:$HA$5011,"="&amp;$A27)=0,"",AVERAGEIFS(cmoney!DQ$3:DQ$5011,cmoney!DQ$3:DQ$5011,$B27,cmoney!$HA$3:$HA$5011,"="&amp;$A27))</f>
        <v/>
      </c>
      <c r="DP27" s="12" t="str">
        <f>IF(COUNTIFS(cmoney!DR$3:DR$5011,$B27,cmoney!$HA$3:$HA$5011,"="&amp;$A27)=0,"",AVERAGEIFS(cmoney!DR$3:DR$5011,cmoney!DR$3:DR$5011,$B27,cmoney!$HA$3:$HA$5011,"="&amp;$A27))</f>
        <v/>
      </c>
      <c r="DQ27" s="12" t="str">
        <f>IF(COUNTIFS(cmoney!DS$3:DS$5011,$B27,cmoney!$HA$3:$HA$5011,"="&amp;$A27)=0,"",AVERAGEIFS(cmoney!DS$3:DS$5011,cmoney!DS$3:DS$5011,$B27,cmoney!$HA$3:$HA$5011,"="&amp;$A27))</f>
        <v/>
      </c>
      <c r="DR27" s="12" t="str">
        <f>IF(COUNTIFS(cmoney!DT$3:DT$5011,$B27,cmoney!$HA$3:$HA$5011,"="&amp;$A27)=0,"",AVERAGEIFS(cmoney!DT$3:DT$5011,cmoney!DT$3:DT$5011,$B27,cmoney!$HA$3:$HA$5011,"="&amp;$A27))</f>
        <v/>
      </c>
      <c r="DS27" s="12" t="str">
        <f>IF(COUNTIFS(cmoney!DU$3:DU$5011,$B27,cmoney!$HA$3:$HA$5011,"="&amp;$A27)=0,"",AVERAGEIFS(cmoney!DU$3:DU$5011,cmoney!DU$3:DU$5011,$B27,cmoney!$HA$3:$HA$5011,"="&amp;$A27))</f>
        <v/>
      </c>
      <c r="DT27" s="12" t="str">
        <f>IF(COUNTIFS(cmoney!DV$3:DV$5011,$B27,cmoney!$HA$3:$HA$5011,"="&amp;$A27)=0,"",AVERAGEIFS(cmoney!DV$3:DV$5011,cmoney!DV$3:DV$5011,$B27,cmoney!$HA$3:$HA$5011,"="&amp;$A27))</f>
        <v/>
      </c>
      <c r="DU27" s="12" t="str">
        <f>IF(COUNTIFS(cmoney!DW$3:DW$5011,$B27,cmoney!$HA$3:$HA$5011,"="&amp;$A27)=0,"",AVERAGEIFS(cmoney!DW$3:DW$5011,cmoney!DW$3:DW$5011,$B27,cmoney!$HA$3:$HA$5011,"="&amp;$A27))</f>
        <v/>
      </c>
      <c r="DV27" s="12" t="str">
        <f>IF(COUNTIFS(cmoney!DX$3:DX$5011,$B27,cmoney!$HA$3:$HA$5011,"="&amp;$A27)=0,"",AVERAGEIFS(cmoney!DX$3:DX$5011,cmoney!DX$3:DX$5011,$B27,cmoney!$HA$3:$HA$5011,"="&amp;$A27))</f>
        <v/>
      </c>
      <c r="DW27" s="12" t="str">
        <f>IF(COUNTIFS(cmoney!DY$3:DY$5011,$B27,cmoney!$HA$3:$HA$5011,"="&amp;$A27)=0,"",AVERAGEIFS(cmoney!DY$3:DY$5011,cmoney!DY$3:DY$5011,$B27,cmoney!$HA$3:$HA$5011,"="&amp;$A27))</f>
        <v/>
      </c>
      <c r="DX27" s="12" t="str">
        <f>IF(COUNTIFS(cmoney!DZ$3:DZ$5011,$B27,cmoney!$HA$3:$HA$5011,"="&amp;$A27)=0,"",AVERAGEIFS(cmoney!DZ$3:DZ$5011,cmoney!DZ$3:DZ$5011,$B27,cmoney!$HA$3:$HA$5011,"="&amp;$A27))</f>
        <v/>
      </c>
      <c r="DY27" s="12" t="str">
        <f>IF(COUNTIFS(cmoney!EA$3:EA$5011,$B27,cmoney!$HA$3:$HA$5011,"="&amp;$A27)=0,"",AVERAGEIFS(cmoney!EA$3:EA$5011,cmoney!EA$3:EA$5011,$B27,cmoney!$HA$3:$HA$5011,"="&amp;$A27))</f>
        <v/>
      </c>
      <c r="DZ27" s="12" t="str">
        <f>IF(COUNTIFS(cmoney!EB$3:EB$5011,$B27,cmoney!$HA$3:$HA$5011,"="&amp;$A27)=0,"",AVERAGEIFS(cmoney!EB$3:EB$5011,cmoney!EB$3:EB$5011,$B27,cmoney!$HA$3:$HA$5011,"="&amp;$A27))</f>
        <v/>
      </c>
      <c r="EA27" s="12" t="str">
        <f>IF(COUNTIFS(cmoney!EC$3:EC$5011,$B27,cmoney!$HA$3:$HA$5011,"="&amp;$A27)=0,"",AVERAGEIFS(cmoney!EC$3:EC$5011,cmoney!EC$3:EC$5011,$B27,cmoney!$HA$3:$HA$5011,"="&amp;$A27))</f>
        <v/>
      </c>
      <c r="EB27" s="12" t="str">
        <f>IF(COUNTIFS(cmoney!ED$3:ED$5011,$B27,cmoney!$HA$3:$HA$5011,"="&amp;$A27)=0,"",AVERAGEIFS(cmoney!ED$3:ED$5011,cmoney!ED$3:ED$5011,$B27,cmoney!$HA$3:$HA$5011,"="&amp;$A27))</f>
        <v/>
      </c>
      <c r="EC27" s="12" t="str">
        <f>IF(COUNTIFS(cmoney!EE$3:EE$5011,$B27,cmoney!$HA$3:$HA$5011,"="&amp;$A27)=0,"",AVERAGEIFS(cmoney!EE$3:EE$5011,cmoney!EE$3:EE$5011,$B27,cmoney!$HA$3:$HA$5011,"="&amp;$A27))</f>
        <v/>
      </c>
      <c r="ED27" s="12" t="str">
        <f>IF(COUNTIFS(cmoney!EF$3:EF$5011,$B27,cmoney!$HA$3:$HA$5011,"="&amp;$A27)=0,"",AVERAGEIFS(cmoney!EF$3:EF$5011,cmoney!EF$3:EF$5011,$B27,cmoney!$HA$3:$HA$5011,"="&amp;$A27))</f>
        <v/>
      </c>
      <c r="EE27" s="12" t="str">
        <f>IF(COUNTIFS(cmoney!EG$3:EG$5011,$B27,cmoney!$HA$3:$HA$5011,"="&amp;$A27)=0,"",AVERAGEIFS(cmoney!EG$3:EG$5011,cmoney!EG$3:EG$5011,$B27,cmoney!$HA$3:$HA$5011,"="&amp;$A27))</f>
        <v/>
      </c>
      <c r="EF27" s="12" t="str">
        <f>IF(COUNTIFS(cmoney!EH$3:EH$5011,$B27,cmoney!$HA$3:$HA$5011,"="&amp;$A27)=0,"",AVERAGEIFS(cmoney!EH$3:EH$5011,cmoney!EH$3:EH$5011,$B27,cmoney!$HA$3:$HA$5011,"="&amp;$A27))</f>
        <v/>
      </c>
      <c r="EG27" s="12" t="str">
        <f>IF(COUNTIFS(cmoney!EI$3:EI$5011,$B27,cmoney!$HA$3:$HA$5011,"="&amp;$A27)=0,"",AVERAGEIFS(cmoney!EI$3:EI$5011,cmoney!EI$3:EI$5011,$B27,cmoney!$HA$3:$HA$5011,"="&amp;$A27))</f>
        <v/>
      </c>
      <c r="EH27" s="12" t="str">
        <f>IF(COUNTIFS(cmoney!EJ$3:EJ$5011,$B27,cmoney!$HA$3:$HA$5011,"="&amp;$A27)=0,"",AVERAGEIFS(cmoney!EJ$3:EJ$5011,cmoney!EJ$3:EJ$5011,$B27,cmoney!$HA$3:$HA$5011,"="&amp;$A27))</f>
        <v/>
      </c>
      <c r="EI27" s="12" t="str">
        <f>IF(COUNTIFS(cmoney!EK$3:EK$5011,$B27,cmoney!$HA$3:$HA$5011,"="&amp;$A27)=0,"",AVERAGEIFS(cmoney!EK$3:EK$5011,cmoney!EK$3:EK$5011,$B27,cmoney!$HA$3:$HA$5011,"="&amp;$A27))</f>
        <v/>
      </c>
      <c r="EJ27" s="12" t="str">
        <f>IF(COUNTIFS(cmoney!EL$3:EL$5011,$B27,cmoney!$HA$3:$HA$5011,"="&amp;$A27)=0,"",AVERAGEIFS(cmoney!EL$3:EL$5011,cmoney!EL$3:EL$5011,$B27,cmoney!$HA$3:$HA$5011,"="&amp;$A27))</f>
        <v/>
      </c>
      <c r="EK27" s="12" t="str">
        <f>IF(COUNTIFS(cmoney!EM$3:EM$5011,$B27,cmoney!$HA$3:$HA$5011,"="&amp;$A27)=0,"",AVERAGEIFS(cmoney!EM$3:EM$5011,cmoney!EM$3:EM$5011,$B27,cmoney!$HA$3:$HA$5011,"="&amp;$A27))</f>
        <v/>
      </c>
      <c r="EL27" s="12" t="str">
        <f>IF(COUNTIFS(cmoney!EN$3:EN$5011,$B27,cmoney!$HA$3:$HA$5011,"="&amp;$A27)=0,"",AVERAGEIFS(cmoney!EN$3:EN$5011,cmoney!EN$3:EN$5011,$B27,cmoney!$HA$3:$HA$5011,"="&amp;$A27))</f>
        <v/>
      </c>
      <c r="EM27" s="12" t="str">
        <f>IF(COUNTIFS(cmoney!EO$3:EO$5011,$B27,cmoney!$HA$3:$HA$5011,"="&amp;$A27)=0,"",AVERAGEIFS(cmoney!EO$3:EO$5011,cmoney!EO$3:EO$5011,$B27,cmoney!$HA$3:$HA$5011,"="&amp;$A27))</f>
        <v/>
      </c>
      <c r="EN27" s="12" t="str">
        <f>IF(COUNTIFS(cmoney!EP$3:EP$5011,$B27,cmoney!$HA$3:$HA$5011,"="&amp;$A27)=0,"",AVERAGEIFS(cmoney!EP$3:EP$5011,cmoney!EP$3:EP$5011,$B27,cmoney!$HA$3:$HA$5011,"="&amp;$A27))</f>
        <v/>
      </c>
      <c r="EO27" s="12" t="str">
        <f>IF(COUNTIFS(cmoney!EQ$3:EQ$5011,$B27,cmoney!$HA$3:$HA$5011,"="&amp;$A27)=0,"",AVERAGEIFS(cmoney!EQ$3:EQ$5011,cmoney!EQ$3:EQ$5011,$B27,cmoney!$HA$3:$HA$5011,"="&amp;$A27))</f>
        <v/>
      </c>
      <c r="EP27" s="12" t="str">
        <f>IF(COUNTIFS(cmoney!ER$3:ER$5011,$B27,cmoney!$HA$3:$HA$5011,"="&amp;$A27)=0,"",AVERAGEIFS(cmoney!ER$3:ER$5011,cmoney!ER$3:ER$5011,$B27,cmoney!$HA$3:$HA$5011,"="&amp;$A27))</f>
        <v/>
      </c>
      <c r="EQ27" s="12" t="str">
        <f>IF(COUNTIFS(cmoney!ES$3:ES$5011,$B27,cmoney!$HA$3:$HA$5011,"="&amp;$A27)=0,"",AVERAGEIFS(cmoney!ES$3:ES$5011,cmoney!ES$3:ES$5011,$B27,cmoney!$HA$3:$HA$5011,"="&amp;$A27))</f>
        <v/>
      </c>
      <c r="ER27" s="12" t="str">
        <f>IF(COUNTIFS(cmoney!ET$3:ET$5011,$B27,cmoney!$HA$3:$HA$5011,"="&amp;$A27)=0,"",AVERAGEIFS(cmoney!ET$3:ET$5011,cmoney!ET$3:ET$5011,$B27,cmoney!$HA$3:$HA$5011,"="&amp;$A27))</f>
        <v/>
      </c>
      <c r="ES27" s="12" t="str">
        <f>IF(COUNTIFS(cmoney!EU$3:EU$5011,$B27,cmoney!$HA$3:$HA$5011,"="&amp;$A27)=0,"",AVERAGEIFS(cmoney!EU$3:EU$5011,cmoney!EU$3:EU$5011,$B27,cmoney!$HA$3:$HA$5011,"="&amp;$A27))</f>
        <v/>
      </c>
      <c r="ET27" s="12" t="str">
        <f>IF(COUNTIFS(cmoney!EV$3:EV$5011,$B27,cmoney!$HA$3:$HA$5011,"="&amp;$A27)=0,"",AVERAGEIFS(cmoney!EV$3:EV$5011,cmoney!EV$3:EV$5011,$B27,cmoney!$HA$3:$HA$5011,"="&amp;$A27))</f>
        <v/>
      </c>
      <c r="EU27" s="12" t="str">
        <f>IF(COUNTIFS(cmoney!EW$3:EW$5011,$B27,cmoney!$HA$3:$HA$5011,"="&amp;$A27)=0,"",AVERAGEIFS(cmoney!EW$3:EW$5011,cmoney!EW$3:EW$5011,$B27,cmoney!$HA$3:$HA$5011,"="&amp;$A27))</f>
        <v/>
      </c>
      <c r="EV27" s="12" t="str">
        <f>IF(COUNTIFS(cmoney!EX$3:EX$5011,$B27,cmoney!$HA$3:$HA$5011,"="&amp;$A27)=0,"",AVERAGEIFS(cmoney!EX$3:EX$5011,cmoney!EX$3:EX$5011,$B27,cmoney!$HA$3:$HA$5011,"="&amp;$A27))</f>
        <v/>
      </c>
      <c r="EW27" s="12" t="str">
        <f>IF(COUNTIFS(cmoney!EY$3:EY$5011,$B27,cmoney!$HA$3:$HA$5011,"="&amp;$A27)=0,"",AVERAGEIFS(cmoney!EY$3:EY$5011,cmoney!EY$3:EY$5011,$B27,cmoney!$HA$3:$HA$5011,"="&amp;$A27))</f>
        <v/>
      </c>
      <c r="EX27" s="12" t="str">
        <f>IF(COUNTIFS(cmoney!EZ$3:EZ$5011,$B27,cmoney!$HA$3:$HA$5011,"="&amp;$A27)=0,"",AVERAGEIFS(cmoney!EZ$3:EZ$5011,cmoney!EZ$3:EZ$5011,$B27,cmoney!$HA$3:$HA$5011,"="&amp;$A27))</f>
        <v/>
      </c>
      <c r="EY27" s="12" t="str">
        <f>IF(COUNTIFS(cmoney!FA$3:FA$5011,$B27,cmoney!$HA$3:$HA$5011,"="&amp;$A27)=0,"",AVERAGEIFS(cmoney!FA$3:FA$5011,cmoney!FA$3:FA$5011,$B27,cmoney!$HA$3:$HA$5011,"="&amp;$A27))</f>
        <v/>
      </c>
      <c r="EZ27" s="12" t="str">
        <f>IF(COUNTIFS(cmoney!FB$3:FB$5011,$B27,cmoney!$HA$3:$HA$5011,"="&amp;$A27)=0,"",AVERAGEIFS(cmoney!FB$3:FB$5011,cmoney!FB$3:FB$5011,$B27,cmoney!$HA$3:$HA$5011,"="&amp;$A27))</f>
        <v/>
      </c>
      <c r="FA27" s="12" t="str">
        <f>IF(COUNTIFS(cmoney!FC$3:FC$5011,$B27,cmoney!$HA$3:$HA$5011,"="&amp;$A27)=0,"",AVERAGEIFS(cmoney!FC$3:FC$5011,cmoney!FC$3:FC$5011,$B27,cmoney!$HA$3:$HA$5011,"="&amp;$A27))</f>
        <v/>
      </c>
      <c r="FB27" s="12" t="str">
        <f>IF(COUNTIFS(cmoney!FD$3:FD$5011,$B27,cmoney!$HA$3:$HA$5011,"="&amp;$A27)=0,"",AVERAGEIFS(cmoney!FD$3:FD$5011,cmoney!FD$3:FD$5011,$B27,cmoney!$HA$3:$HA$5011,"="&amp;$A27))</f>
        <v/>
      </c>
      <c r="FC27" s="12" t="str">
        <f>IF(COUNTIFS(cmoney!FE$3:FE$5011,$B27,cmoney!$HA$3:$HA$5011,"="&amp;$A27)=0,"",AVERAGEIFS(cmoney!FE$3:FE$5011,cmoney!FE$3:FE$5011,$B27,cmoney!$HA$3:$HA$5011,"="&amp;$A27))</f>
        <v/>
      </c>
      <c r="FD27" s="12" t="str">
        <f>IF(COUNTIFS(cmoney!FF$3:FF$5011,$B27,cmoney!$HA$3:$HA$5011,"="&amp;$A27)=0,"",AVERAGEIFS(cmoney!FF$3:FF$5011,cmoney!FF$3:FF$5011,$B27,cmoney!$HA$3:$HA$5011,"="&amp;$A27))</f>
        <v/>
      </c>
      <c r="FE27" s="12" t="str">
        <f>IF(COUNTIFS(cmoney!FG$3:FG$5011,$B27,cmoney!$HA$3:$HA$5011,"="&amp;$A27)=0,"",AVERAGEIFS(cmoney!FG$3:FG$5011,cmoney!FG$3:FG$5011,$B27,cmoney!$HA$3:$HA$5011,"="&amp;$A27))</f>
        <v/>
      </c>
      <c r="FF27" s="12" t="str">
        <f>IF(COUNTIFS(cmoney!FH$3:FH$5011,$B27,cmoney!$HA$3:$HA$5011,"="&amp;$A27)=0,"",AVERAGEIFS(cmoney!FH$3:FH$5011,cmoney!FH$3:FH$5011,$B27,cmoney!$HA$3:$HA$5011,"="&amp;$A27))</f>
        <v/>
      </c>
      <c r="FG27" s="12" t="str">
        <f>IF(COUNTIFS(cmoney!FI$3:FI$5011,$B27,cmoney!$HA$3:$HA$5011,"="&amp;$A27)=0,"",AVERAGEIFS(cmoney!FI$3:FI$5011,cmoney!FI$3:FI$5011,$B27,cmoney!$HA$3:$HA$5011,"="&amp;$A27))</f>
        <v/>
      </c>
      <c r="FH27" s="12" t="str">
        <f>IF(COUNTIFS(cmoney!FJ$3:FJ$5011,$B27,cmoney!$HA$3:$HA$5011,"="&amp;$A27)=0,"",AVERAGEIFS(cmoney!FJ$3:FJ$5011,cmoney!FJ$3:FJ$5011,$B27,cmoney!$HA$3:$HA$5011,"="&amp;$A27))</f>
        <v/>
      </c>
      <c r="FI27" s="12" t="str">
        <f>IF(COUNTIFS(cmoney!FK$3:FK$5011,$B27,cmoney!$HA$3:$HA$5011,"="&amp;$A27)=0,"",AVERAGEIFS(cmoney!FK$3:FK$5011,cmoney!FK$3:FK$5011,$B27,cmoney!$HA$3:$HA$5011,"="&amp;$A27))</f>
        <v/>
      </c>
      <c r="FJ27" s="12" t="str">
        <f>IF(COUNTIFS(cmoney!FL$3:FL$5011,$B27,cmoney!$HA$3:$HA$5011,"="&amp;$A27)=0,"",AVERAGEIFS(cmoney!FL$3:FL$5011,cmoney!FL$3:FL$5011,$B27,cmoney!$HA$3:$HA$5011,"="&amp;$A27))</f>
        <v/>
      </c>
      <c r="FK27" s="12" t="str">
        <f>IF(COUNTIFS(cmoney!FM$3:FM$5011,$B27,cmoney!$HA$3:$HA$5011,"="&amp;$A27)=0,"",AVERAGEIFS(cmoney!FM$3:FM$5011,cmoney!FM$3:FM$5011,$B27,cmoney!$HA$3:$HA$5011,"="&amp;$A27))</f>
        <v/>
      </c>
      <c r="FL27" s="12" t="str">
        <f>IF(COUNTIFS(cmoney!FN$3:FN$5011,$B27,cmoney!$HA$3:$HA$5011,"="&amp;$A27)=0,"",AVERAGEIFS(cmoney!FN$3:FN$5011,cmoney!FN$3:FN$5011,$B27,cmoney!$HA$3:$HA$5011,"="&amp;$A27))</f>
        <v/>
      </c>
      <c r="FM27" s="12" t="str">
        <f>IF(COUNTIFS(cmoney!FO$3:FO$5011,$B27,cmoney!$HA$3:$HA$5011,"="&amp;$A27)=0,"",AVERAGEIFS(cmoney!FO$3:FO$5011,cmoney!FO$3:FO$5011,$B27,cmoney!$HA$3:$HA$5011,"="&amp;$A27))</f>
        <v/>
      </c>
      <c r="FN27" s="12" t="str">
        <f>IF(COUNTIFS(cmoney!FP$3:FP$5011,$B27,cmoney!$HA$3:$HA$5011,"="&amp;$A27)=0,"",AVERAGEIFS(cmoney!FP$3:FP$5011,cmoney!FP$3:FP$5011,$B27,cmoney!$HA$3:$HA$5011,"="&amp;$A27))</f>
        <v/>
      </c>
      <c r="FO27" s="12" t="str">
        <f>IF(COUNTIFS(cmoney!FQ$3:FQ$5011,$B27,cmoney!$HA$3:$HA$5011,"="&amp;$A27)=0,"",AVERAGEIFS(cmoney!FQ$3:FQ$5011,cmoney!FQ$3:FQ$5011,$B27,cmoney!$HA$3:$HA$5011,"="&amp;$A27))</f>
        <v/>
      </c>
      <c r="FP27" s="12" t="str">
        <f>IF(COUNTIFS(cmoney!FR$3:FR$5011,$B27,cmoney!$HA$3:$HA$5011,"="&amp;$A27)=0,"",AVERAGEIFS(cmoney!FR$3:FR$5011,cmoney!FR$3:FR$5011,$B27,cmoney!$HA$3:$HA$5011,"="&amp;$A27))</f>
        <v/>
      </c>
      <c r="FQ27" s="12" t="str">
        <f>IF(COUNTIFS(cmoney!FS$3:FS$5011,$B27,cmoney!$HA$3:$HA$5011,"="&amp;$A27)=0,"",AVERAGEIFS(cmoney!FS$3:FS$5011,cmoney!FS$3:FS$5011,$B27,cmoney!$HA$3:$HA$5011,"="&amp;$A27))</f>
        <v/>
      </c>
      <c r="FR27" s="12" t="str">
        <f>IF(COUNTIFS(cmoney!FT$3:FT$5011,$B27,cmoney!$HA$3:$HA$5011,"="&amp;$A27)=0,"",AVERAGEIFS(cmoney!FT$3:FT$5011,cmoney!FT$3:FT$5011,$B27,cmoney!$HA$3:$HA$5011,"="&amp;$A27))</f>
        <v/>
      </c>
      <c r="FS27" s="12" t="str">
        <f>IF(COUNTIFS(cmoney!FU$3:FU$5011,$B27,cmoney!$HA$3:$HA$5011,"="&amp;$A27)=0,"",AVERAGEIFS(cmoney!FU$3:FU$5011,cmoney!FU$3:FU$5011,$B27,cmoney!$HA$3:$HA$5011,"="&amp;$A27))</f>
        <v/>
      </c>
      <c r="FT27" s="12" t="str">
        <f>IF(COUNTIFS(cmoney!FV$3:FV$5011,$B27,cmoney!$HA$3:$HA$5011,"="&amp;$A27)=0,"",AVERAGEIFS(cmoney!FV$3:FV$5011,cmoney!FV$3:FV$5011,$B27,cmoney!$HA$3:$HA$5011,"="&amp;$A27))</f>
        <v/>
      </c>
      <c r="FU27" s="12" t="str">
        <f>IF(COUNTIFS(cmoney!FW$3:FW$5011,$B27,cmoney!$HA$3:$HA$5011,"="&amp;$A27)=0,"",AVERAGEIFS(cmoney!FW$3:FW$5011,cmoney!FW$3:FW$5011,$B27,cmoney!$HA$3:$HA$5011,"="&amp;$A27))</f>
        <v/>
      </c>
      <c r="FV27" s="12" t="str">
        <f>IF(COUNTIFS(cmoney!FX$3:FX$5011,$B27,cmoney!$HA$3:$HA$5011,"="&amp;$A27)=0,"",AVERAGEIFS(cmoney!FX$3:FX$5011,cmoney!FX$3:FX$5011,$B27,cmoney!$HA$3:$HA$5011,"="&amp;$A27))</f>
        <v/>
      </c>
      <c r="FW27" s="12" t="str">
        <f>IF(COUNTIFS(cmoney!FY$3:FY$5011,$B27,cmoney!$HA$3:$HA$5011,"="&amp;$A27)=0,"",AVERAGEIFS(cmoney!FY$3:FY$5011,cmoney!FY$3:FY$5011,$B27,cmoney!$HA$3:$HA$5011,"="&amp;$A27))</f>
        <v/>
      </c>
      <c r="FX27" s="12" t="str">
        <f>IF(COUNTIFS(cmoney!FZ$3:FZ$5011,$B27,cmoney!$HA$3:$HA$5011,"="&amp;$A27)=0,"",AVERAGEIFS(cmoney!FZ$3:FZ$5011,cmoney!FZ$3:FZ$5011,$B27,cmoney!$HA$3:$HA$5011,"="&amp;$A27))</f>
        <v/>
      </c>
      <c r="FY27" s="12" t="str">
        <f>IF(COUNTIFS(cmoney!GA$3:GA$5011,$B27,cmoney!$HA$3:$HA$5011,"="&amp;$A27)=0,"",AVERAGEIFS(cmoney!GA$3:GA$5011,cmoney!GA$3:GA$5011,$B27,cmoney!$HA$3:$HA$5011,"="&amp;$A27))</f>
        <v/>
      </c>
      <c r="FZ27" s="12" t="str">
        <f>IF(COUNTIFS(cmoney!GB$3:GB$5011,$B27,cmoney!$HA$3:$HA$5011,"="&amp;$A27)=0,"",AVERAGEIFS(cmoney!GB$3:GB$5011,cmoney!GB$3:GB$5011,$B27,cmoney!$HA$3:$HA$5011,"="&amp;$A27))</f>
        <v/>
      </c>
      <c r="GA27" s="12" t="str">
        <f>IF(COUNTIFS(cmoney!GC$3:GC$5011,$B27,cmoney!$HA$3:$HA$5011,"="&amp;$A27)=0,"",AVERAGEIFS(cmoney!GC$3:GC$5011,cmoney!GC$3:GC$5011,$B27,cmoney!$HA$3:$HA$5011,"="&amp;$A27))</f>
        <v/>
      </c>
      <c r="GB27" s="12" t="str">
        <f>IF(COUNTIFS(cmoney!GD$3:GD$5011,$B27,cmoney!$HA$3:$HA$5011,"="&amp;$A27)=0,"",AVERAGEIFS(cmoney!GD$3:GD$5011,cmoney!GD$3:GD$5011,$B27,cmoney!$HA$3:$HA$5011,"="&amp;$A27))</f>
        <v/>
      </c>
      <c r="GC27" s="12" t="str">
        <f>IF(COUNTIFS(cmoney!GE$3:GE$5011,$B27,cmoney!$HA$3:$HA$5011,"="&amp;$A27)=0,"",AVERAGEIFS(cmoney!GE$3:GE$5011,cmoney!GE$3:GE$5011,$B27,cmoney!$HA$3:$HA$5011,"="&amp;$A27))</f>
        <v/>
      </c>
      <c r="GD27" s="12" t="str">
        <f>IF(COUNTIFS(cmoney!GF$3:GF$5011,$B27,cmoney!$HA$3:$HA$5011,"="&amp;$A27)=0,"",AVERAGEIFS(cmoney!GF$3:GF$5011,cmoney!GF$3:GF$5011,$B27,cmoney!$HA$3:$HA$5011,"="&amp;$A27))</f>
        <v/>
      </c>
      <c r="GE27" s="12" t="str">
        <f>IF(COUNTIFS(cmoney!GG$3:GG$5011,$B27,cmoney!$HA$3:$HA$5011,"="&amp;$A27)=0,"",AVERAGEIFS(cmoney!GG$3:GG$5011,cmoney!GG$3:GG$5011,$B27,cmoney!$HA$3:$HA$5011,"="&amp;$A27))</f>
        <v/>
      </c>
      <c r="GF27" s="12" t="str">
        <f>IF(COUNTIFS(cmoney!GH$3:GH$5011,$B27,cmoney!$HA$3:$HA$5011,"="&amp;$A27)=0,"",AVERAGEIFS(cmoney!GH$3:GH$5011,cmoney!GH$3:GH$5011,$B27,cmoney!$HA$3:$HA$5011,"="&amp;$A27))</f>
        <v/>
      </c>
      <c r="GG27" s="12">
        <f>IF(COUNTIFS(cmoney!GI$3:GI$5011,$B27,cmoney!$HA$3:$HA$5011,"="&amp;$A27)=0,"",AVERAGEIFS(cmoney!GI$3:GI$5011,cmoney!GI$3:GI$5011,$B27,cmoney!$HA$3:$HA$5011,"="&amp;$A27))</f>
        <v>7.1435937499999982</v>
      </c>
      <c r="GH27" s="12" t="str">
        <f>IF(COUNTIFS(cmoney!GJ$3:GJ$5011,$B27,cmoney!$HA$3:$HA$5011,"="&amp;$A27)=0,"",AVERAGEIFS(cmoney!GJ$3:GJ$5011,cmoney!GJ$3:GJ$5011,$B27,cmoney!$HA$3:$HA$5011,"="&amp;$A27))</f>
        <v/>
      </c>
      <c r="GI27" s="12" t="str">
        <f>IF(COUNTIFS(cmoney!GK$3:GK$5011,$B27,cmoney!$HA$3:$HA$5011,"="&amp;$A27)=0,"",AVERAGEIFS(cmoney!GK$3:GK$5011,cmoney!GK$3:GK$5011,$B27,cmoney!$HA$3:$HA$5011,"="&amp;$A27))</f>
        <v/>
      </c>
      <c r="GJ27" s="12" t="str">
        <f>IF(COUNTIFS(cmoney!GL$3:GL$5011,$B27,cmoney!$HA$3:$HA$5011,"="&amp;$A27)=0,"",AVERAGEIFS(cmoney!GL$3:GL$5011,cmoney!GL$3:GL$5011,$B27,cmoney!$HA$3:$HA$5011,"="&amp;$A27))</f>
        <v/>
      </c>
      <c r="GK27" s="12" t="str">
        <f>IF(COUNTIFS(cmoney!GM$3:GM$5011,$B27,cmoney!$HA$3:$HA$5011,"="&amp;$A27)=0,"",AVERAGEIFS(cmoney!GM$3:GM$5011,cmoney!GM$3:GM$5011,$B27,cmoney!$HA$3:$HA$5011,"="&amp;$A27))</f>
        <v/>
      </c>
      <c r="GL27" s="12" t="str">
        <f>IF(COUNTIFS(cmoney!GN$3:GN$5011,$B27,cmoney!$HA$3:$HA$5011,"="&amp;$A27)=0,"",AVERAGEIFS(cmoney!GN$3:GN$5011,cmoney!GN$3:GN$5011,$B27,cmoney!$HA$3:$HA$5011,"="&amp;$A27))</f>
        <v/>
      </c>
      <c r="GM27" s="12" t="str">
        <f>IF(COUNTIFS(cmoney!GO$3:GO$5011,$B27,cmoney!$HA$3:$HA$5011,"="&amp;$A27)=0,"",AVERAGEIFS(cmoney!GO$3:GO$5011,cmoney!GO$3:GO$5011,$B27,cmoney!$HA$3:$HA$5011,"="&amp;$A27))</f>
        <v/>
      </c>
      <c r="GN27" s="12" t="str">
        <f>IF(COUNTIFS(cmoney!GP$3:GP$5011,$B27,cmoney!$HA$3:$HA$5011,"="&amp;$A27)=0,"",AVERAGEIFS(cmoney!GP$3:GP$5011,cmoney!GP$3:GP$5011,$B27,cmoney!$HA$3:$HA$5011,"="&amp;$A27))</f>
        <v/>
      </c>
      <c r="GO27" s="12" t="str">
        <f>IF(COUNTIFS(cmoney!GQ$3:GQ$5011,$B27,cmoney!$HA$3:$HA$5011,"="&amp;$A27)=0,"",AVERAGEIFS(cmoney!GQ$3:GQ$5011,cmoney!GQ$3:GQ$5011,$B27,cmoney!$HA$3:$HA$5011,"="&amp;$A27))</f>
        <v/>
      </c>
      <c r="GP27" s="12" t="str">
        <f>IF(COUNTIFS(cmoney!GR$3:GR$5011,$B27,cmoney!$HA$3:$HA$5011,"="&amp;$A27)=0,"",AVERAGEIFS(cmoney!GR$3:GR$5011,cmoney!GR$3:GR$5011,$B27,cmoney!$HA$3:$HA$5011,"="&amp;$A27))</f>
        <v/>
      </c>
      <c r="GQ27" s="12" t="str">
        <f>IF(COUNTIFS(cmoney!GS$3:GS$5011,$B27,cmoney!$HA$3:$HA$5011,"="&amp;$A27)=0,"",AVERAGEIFS(cmoney!GS$3:GS$5011,cmoney!GS$3:GS$5011,$B27,cmoney!$HA$3:$HA$5011,"="&amp;$A27))</f>
        <v/>
      </c>
      <c r="GR27" s="12" t="str">
        <f>IF(COUNTIFS(cmoney!GT$3:GT$5011,$B27,cmoney!$HA$3:$HA$5011,"="&amp;$A27)=0,"",AVERAGEIFS(cmoney!GT$3:GT$5011,cmoney!GT$3:GT$5011,$B27,cmoney!$HA$3:$HA$5011,"="&amp;$A27))</f>
        <v/>
      </c>
      <c r="GS27" s="12" t="str">
        <f>IF(COUNTIFS(cmoney!GU$3:GU$5011,$B27,cmoney!$HA$3:$HA$5011,"="&amp;$A27)=0,"",AVERAGEIFS(cmoney!GU$3:GU$5011,cmoney!GU$3:GU$5011,$B27,cmoney!$HA$3:$HA$5011,"="&amp;$A27))</f>
        <v/>
      </c>
      <c r="GT27" s="12" t="str">
        <f>IF(COUNTIFS(cmoney!GV$3:GV$5011,$B27,cmoney!$HA$3:$HA$5011,"="&amp;$A27)=0,"",AVERAGEIFS(cmoney!GV$3:GV$5011,cmoney!GV$3:GV$5011,$B27,cmoney!$HA$3:$HA$5011,"="&amp;$A27))</f>
        <v/>
      </c>
    </row>
    <row r="28" spans="1:202">
      <c r="A28" s="9">
        <v>2015</v>
      </c>
      <c r="B28" s="10" t="s">
        <v>685</v>
      </c>
      <c r="C28" s="10" t="s">
        <v>1239</v>
      </c>
      <c r="D28" s="15">
        <f>IF(COUNTIFS(cmoney!F$3:F$5011,$B28,cmoney!$HA$3:$HA$5011,"="&amp;$A28)=0,"",COUNTIFS(cmoney!F$3:F$5011,$B28,cmoney!$HA$3:$HA$5011,"="&amp;$A28))</f>
        <v>92</v>
      </c>
      <c r="E28" s="15">
        <f>IF(COUNTIFS(cmoney!G$3:G$5011,$B28,cmoney!$HA$3:$HA$5011,"="&amp;$A28)=0,"",COUNTIFS(cmoney!G$3:G$5011,$B28,cmoney!$HA$3:$HA$5011,"="&amp;$A28))</f>
        <v>130</v>
      </c>
      <c r="F28" s="15">
        <f>IF(COUNTIFS(cmoney!H$3:H$5011,$B28,cmoney!$HA$3:$HA$5011,"="&amp;$A28)=0,"",COUNTIFS(cmoney!H$3:H$5011,$B28,cmoney!$HA$3:$HA$5011,"="&amp;$A28))</f>
        <v>108</v>
      </c>
      <c r="G28" s="15">
        <f>IF(COUNTIFS(cmoney!I$3:I$5011,$B28,cmoney!$HA$3:$HA$5011,"="&amp;$A28)=0,"",COUNTIFS(cmoney!I$3:I$5011,$B28,cmoney!$HA$3:$HA$5011,"="&amp;$A28))</f>
        <v>35</v>
      </c>
      <c r="H28" s="15">
        <f>IF(COUNTIFS(cmoney!J$3:J$5011,$B28,cmoney!$HA$3:$HA$5011,"="&amp;$A28)=0,"",COUNTIFS(cmoney!J$3:J$5011,$B28,cmoney!$HA$3:$HA$5011,"="&amp;$A28))</f>
        <v>31</v>
      </c>
      <c r="I28" s="15">
        <f>IF(COUNTIFS(cmoney!K$3:K$5011,$B28,cmoney!$HA$3:$HA$5011,"="&amp;$A28)=0,"",COUNTIFS(cmoney!K$3:K$5011,$B28,cmoney!$HA$3:$HA$5011,"="&amp;$A28))</f>
        <v>55</v>
      </c>
      <c r="J28" s="15">
        <f>IF(COUNTIFS(cmoney!L$3:L$5011,$B28,cmoney!$HA$3:$HA$5011,"="&amp;$A28)=0,"",COUNTIFS(cmoney!L$3:L$5011,$B28,cmoney!$HA$3:$HA$5011,"="&amp;$A28))</f>
        <v>137</v>
      </c>
      <c r="K28" s="15">
        <f>IF(COUNTIFS(cmoney!M$3:M$5011,$B28,cmoney!$HA$3:$HA$5011,"="&amp;$A28)=0,"",COUNTIFS(cmoney!M$3:M$5011,$B28,cmoney!$HA$3:$HA$5011,"="&amp;$A28))</f>
        <v>114</v>
      </c>
      <c r="L28" s="15">
        <f>IF(COUNTIFS(cmoney!N$3:N$5011,$B28,cmoney!$HA$3:$HA$5011,"="&amp;$A28)=0,"",COUNTIFS(cmoney!N$3:N$5011,$B28,cmoney!$HA$3:$HA$5011,"="&amp;$A28))</f>
        <v>126</v>
      </c>
      <c r="M28" s="15">
        <f>IF(COUNTIFS(cmoney!O$3:O$5011,$B28,cmoney!$HA$3:$HA$5011,"="&amp;$A28)=0,"",COUNTIFS(cmoney!O$3:O$5011,$B28,cmoney!$HA$3:$HA$5011,"="&amp;$A28))</f>
        <v>69</v>
      </c>
      <c r="N28" s="15">
        <f>IF(COUNTIFS(cmoney!P$3:P$5011,$B28,cmoney!$HA$3:$HA$5011,"="&amp;$A28)=0,"",COUNTIFS(cmoney!P$3:P$5011,$B28,cmoney!$HA$3:$HA$5011,"="&amp;$A28))</f>
        <v>73</v>
      </c>
      <c r="O28" s="15">
        <f>IF(COUNTIFS(cmoney!Q$3:Q$5011,$B28,cmoney!$HA$3:$HA$5011,"="&amp;$A28)=0,"",COUNTIFS(cmoney!Q$3:Q$5011,$B28,cmoney!$HA$3:$HA$5011,"="&amp;$A28))</f>
        <v>61</v>
      </c>
      <c r="P28" s="15">
        <f>IF(COUNTIFS(cmoney!R$3:R$5011,$B28,cmoney!$HA$3:$HA$5011,"="&amp;$A28)=0,"",COUNTIFS(cmoney!R$3:R$5011,$B28,cmoney!$HA$3:$HA$5011,"="&amp;$A28))</f>
        <v>108</v>
      </c>
      <c r="Q28" s="15">
        <f>IF(COUNTIFS(cmoney!S$3:S$5011,$B28,cmoney!$HA$3:$HA$5011,"="&amp;$A28)=0,"",COUNTIFS(cmoney!S$3:S$5011,$B28,cmoney!$HA$3:$HA$5011,"="&amp;$A28))</f>
        <v>49</v>
      </c>
      <c r="R28" s="15">
        <f>IF(COUNTIFS(cmoney!T$3:T$5011,$B28,cmoney!$HA$3:$HA$5011,"="&amp;$A28)=0,"",COUNTIFS(cmoney!T$3:T$5011,$B28,cmoney!$HA$3:$HA$5011,"="&amp;$A28))</f>
        <v>58</v>
      </c>
      <c r="S28" s="15">
        <f>IF(COUNTIFS(cmoney!U$3:U$5011,$B28,cmoney!$HA$3:$HA$5011,"="&amp;$A28)=0,"",COUNTIFS(cmoney!U$3:U$5011,$B28,cmoney!$HA$3:$HA$5011,"="&amp;$A28))</f>
        <v>48</v>
      </c>
      <c r="T28" s="15">
        <f>IF(COUNTIFS(cmoney!V$3:V$5011,$B28,cmoney!$HA$3:$HA$5011,"="&amp;$A28)=0,"",COUNTIFS(cmoney!V$3:V$5011,$B28,cmoney!$HA$3:$HA$5011,"="&amp;$A28))</f>
        <v>51</v>
      </c>
      <c r="U28" s="15">
        <f>IF(COUNTIFS(cmoney!W$3:W$5011,$B28,cmoney!$HA$3:$HA$5011,"="&amp;$A28)=0,"",COUNTIFS(cmoney!W$3:W$5011,$B28,cmoney!$HA$3:$HA$5011,"="&amp;$A28))</f>
        <v>41</v>
      </c>
      <c r="V28" s="15" t="str">
        <f>IF(COUNTIFS(cmoney!X$3:X$5011,$B28,cmoney!$HA$3:$HA$5011,"="&amp;$A28)=0,"",COUNTIFS(cmoney!X$3:X$5011,$B28,cmoney!$HA$3:$HA$5011,"="&amp;$A28))</f>
        <v/>
      </c>
      <c r="W28" s="15">
        <f>IF(COUNTIFS(cmoney!Y$3:Y$5011,$B28,cmoney!$HA$3:$HA$5011,"="&amp;$A28)=0,"",COUNTIFS(cmoney!Y$3:Y$5011,$B28,cmoney!$HA$3:$HA$5011,"="&amp;$A28))</f>
        <v>61</v>
      </c>
      <c r="X28" s="15">
        <f>IF(COUNTIFS(cmoney!Z$3:Z$5011,$B28,cmoney!$HA$3:$HA$5011,"="&amp;$A28)=0,"",COUNTIFS(cmoney!Z$3:Z$5011,$B28,cmoney!$HA$3:$HA$5011,"="&amp;$A28))</f>
        <v>140</v>
      </c>
      <c r="Y28" s="15">
        <f>IF(COUNTIFS(cmoney!AA$3:AA$5011,$B28,cmoney!$HA$3:$HA$5011,"="&amp;$A28)=0,"",COUNTIFS(cmoney!AA$3:AA$5011,$B28,cmoney!$HA$3:$HA$5011,"="&amp;$A28))</f>
        <v>110</v>
      </c>
      <c r="Z28" s="15">
        <f>IF(COUNTIFS(cmoney!AB$3:AB$5011,$B28,cmoney!$HA$3:$HA$5011,"="&amp;$A28)=0,"",COUNTIFS(cmoney!AB$3:AB$5011,$B28,cmoney!$HA$3:$HA$5011,"="&amp;$A28))</f>
        <v>99</v>
      </c>
      <c r="AA28" s="15">
        <f>IF(COUNTIFS(cmoney!AC$3:AC$5011,$B28,cmoney!$HA$3:$HA$5011,"="&amp;$A28)=0,"",COUNTIFS(cmoney!AC$3:AC$5011,$B28,cmoney!$HA$3:$HA$5011,"="&amp;$A28))</f>
        <v>87</v>
      </c>
      <c r="AB28" s="15">
        <f>IF(COUNTIFS(cmoney!AD$3:AD$5011,$B28,cmoney!$HA$3:$HA$5011,"="&amp;$A28)=0,"",COUNTIFS(cmoney!AD$3:AD$5011,$B28,cmoney!$HA$3:$HA$5011,"="&amp;$A28))</f>
        <v>44</v>
      </c>
      <c r="AC28" s="15" t="str">
        <f>IF(COUNTIFS(cmoney!AE$3:AE$5011,$B28,cmoney!$HA$3:$HA$5011,"="&amp;$A28)=0,"",COUNTIFS(cmoney!AE$3:AE$5011,$B28,cmoney!$HA$3:$HA$5011,"="&amp;$A28))</f>
        <v/>
      </c>
      <c r="AD28" s="15">
        <f>IF(COUNTIFS(cmoney!AF$3:AF$5011,$B28,cmoney!$HA$3:$HA$5011,"="&amp;$A28)=0,"",COUNTIFS(cmoney!AF$3:AF$5011,$B28,cmoney!$HA$3:$HA$5011,"="&amp;$A28))</f>
        <v>88</v>
      </c>
      <c r="AE28" s="15">
        <f>IF(COUNTIFS(cmoney!AG$3:AG$5011,$B28,cmoney!$HA$3:$HA$5011,"="&amp;$A28)=0,"",COUNTIFS(cmoney!AG$3:AG$5011,$B28,cmoney!$HA$3:$HA$5011,"="&amp;$A28))</f>
        <v>72</v>
      </c>
      <c r="AF28" s="15">
        <f>IF(COUNTIFS(cmoney!AH$3:AH$5011,$B28,cmoney!$HA$3:$HA$5011,"="&amp;$A28)=0,"",COUNTIFS(cmoney!AH$3:AH$5011,$B28,cmoney!$HA$3:$HA$5011,"="&amp;$A28))</f>
        <v>47</v>
      </c>
      <c r="AG28" s="15">
        <f>IF(COUNTIFS(cmoney!AI$3:AI$5011,$B28,cmoney!$HA$3:$HA$5011,"="&amp;$A28)=0,"",COUNTIFS(cmoney!AI$3:AI$5011,$B28,cmoney!$HA$3:$HA$5011,"="&amp;$A28))</f>
        <v>42</v>
      </c>
      <c r="AH28" s="15">
        <f>IF(COUNTIFS(cmoney!AJ$3:AJ$5011,$B28,cmoney!$HA$3:$HA$5011,"="&amp;$A28)=0,"",COUNTIFS(cmoney!AJ$3:AJ$5011,$B28,cmoney!$HA$3:$HA$5011,"="&amp;$A28))</f>
        <v>40</v>
      </c>
      <c r="AI28" s="15">
        <f>IF(COUNTIFS(cmoney!AK$3:AK$5011,$B28,cmoney!$HA$3:$HA$5011,"="&amp;$A28)=0,"",COUNTIFS(cmoney!AK$3:AK$5011,$B28,cmoney!$HA$3:$HA$5011,"="&amp;$A28))</f>
        <v>59</v>
      </c>
      <c r="AJ28" s="15">
        <f>IF(COUNTIFS(cmoney!AL$3:AL$5011,$B28,cmoney!$HA$3:$HA$5011,"="&amp;$A28)=0,"",COUNTIFS(cmoney!AL$3:AL$5011,$B28,cmoney!$HA$3:$HA$5011,"="&amp;$A28))</f>
        <v>10</v>
      </c>
      <c r="AK28" s="15" t="str">
        <f>IF(COUNTIFS(cmoney!AM$3:AM$5011,$B28,cmoney!$HA$3:$HA$5011,"="&amp;$A28)=0,"",COUNTIFS(cmoney!AM$3:AM$5011,$B28,cmoney!$HA$3:$HA$5011,"="&amp;$A28))</f>
        <v/>
      </c>
      <c r="AL28" s="15">
        <f>IF(COUNTIFS(cmoney!AN$3:AN$5011,$B28,cmoney!$HA$3:$HA$5011,"="&amp;$A28)=0,"",COUNTIFS(cmoney!AN$3:AN$5011,$B28,cmoney!$HA$3:$HA$5011,"="&amp;$A28))</f>
        <v>18</v>
      </c>
      <c r="AM28" s="15">
        <f>IF(COUNTIFS(cmoney!AO$3:AO$5011,$B28,cmoney!$HA$3:$HA$5011,"="&amp;$A28)=0,"",COUNTIFS(cmoney!AO$3:AO$5011,$B28,cmoney!$HA$3:$HA$5011,"="&amp;$A28))</f>
        <v>4</v>
      </c>
      <c r="AN28" s="15">
        <f>IF(COUNTIFS(cmoney!AP$3:AP$5011,$B28,cmoney!$HA$3:$HA$5011,"="&amp;$A28)=0,"",COUNTIFS(cmoney!AP$3:AP$5011,$B28,cmoney!$HA$3:$HA$5011,"="&amp;$A28))</f>
        <v>5</v>
      </c>
      <c r="AO28" s="15">
        <f>IF(COUNTIFS(cmoney!AQ$3:AQ$5011,$B28,cmoney!$HA$3:$HA$5011,"="&amp;$A28)=0,"",COUNTIFS(cmoney!AQ$3:AQ$5011,$B28,cmoney!$HA$3:$HA$5011,"="&amp;$A28))</f>
        <v>8</v>
      </c>
      <c r="AP28" s="15" t="str">
        <f>IF(COUNTIFS(cmoney!AR$3:AR$5011,$B28,cmoney!$HA$3:$HA$5011,"="&amp;$A28)=0,"",COUNTIFS(cmoney!AR$3:AR$5011,$B28,cmoney!$HA$3:$HA$5011,"="&amp;$A28))</f>
        <v/>
      </c>
      <c r="AQ28" s="15" t="str">
        <f>IF(COUNTIFS(cmoney!AS$3:AS$5011,$B28,cmoney!$HA$3:$HA$5011,"="&amp;$A28)=0,"",COUNTIFS(cmoney!AS$3:AS$5011,$B28,cmoney!$HA$3:$HA$5011,"="&amp;$A28))</f>
        <v/>
      </c>
      <c r="AR28" s="15" t="str">
        <f>IF(COUNTIFS(cmoney!AT$3:AT$5011,$B28,cmoney!$HA$3:$HA$5011,"="&amp;$A28)=0,"",COUNTIFS(cmoney!AT$3:AT$5011,$B28,cmoney!$HA$3:$HA$5011,"="&amp;$A28))</f>
        <v/>
      </c>
      <c r="AS28" s="15" t="str">
        <f>IF(COUNTIFS(cmoney!AU$3:AU$5011,$B28,cmoney!$HA$3:$HA$5011,"="&amp;$A28)=0,"",COUNTIFS(cmoney!AU$3:AU$5011,$B28,cmoney!$HA$3:$HA$5011,"="&amp;$A28))</f>
        <v/>
      </c>
      <c r="AT28" s="15" t="str">
        <f>IF(COUNTIFS(cmoney!AV$3:AV$5011,$B28,cmoney!$HA$3:$HA$5011,"="&amp;$A28)=0,"",COUNTIFS(cmoney!AV$3:AV$5011,$B28,cmoney!$HA$3:$HA$5011,"="&amp;$A28))</f>
        <v/>
      </c>
      <c r="AU28" s="15" t="str">
        <f>IF(COUNTIFS(cmoney!AW$3:AW$5011,$B28,cmoney!$HA$3:$HA$5011,"="&amp;$A28)=0,"",COUNTIFS(cmoney!AW$3:AW$5011,$B28,cmoney!$HA$3:$HA$5011,"="&amp;$A28))</f>
        <v/>
      </c>
      <c r="AV28" s="15" t="str">
        <f>IF(COUNTIFS(cmoney!AX$3:AX$5011,$B28,cmoney!$HA$3:$HA$5011,"="&amp;$A28)=0,"",COUNTIFS(cmoney!AX$3:AX$5011,$B28,cmoney!$HA$3:$HA$5011,"="&amp;$A28))</f>
        <v/>
      </c>
      <c r="AW28" s="15" t="str">
        <f>IF(COUNTIFS(cmoney!AY$3:AY$5011,$B28,cmoney!$HA$3:$HA$5011,"="&amp;$A28)=0,"",COUNTIFS(cmoney!AY$3:AY$5011,$B28,cmoney!$HA$3:$HA$5011,"="&amp;$A28))</f>
        <v/>
      </c>
      <c r="AX28" s="15" t="str">
        <f>IF(COUNTIFS(cmoney!AZ$3:AZ$5011,$B28,cmoney!$HA$3:$HA$5011,"="&amp;$A28)=0,"",COUNTIFS(cmoney!AZ$3:AZ$5011,$B28,cmoney!$HA$3:$HA$5011,"="&amp;$A28))</f>
        <v/>
      </c>
      <c r="AY28" s="15" t="str">
        <f>IF(COUNTIFS(cmoney!BA$3:BA$5011,$B28,cmoney!$HA$3:$HA$5011,"="&amp;$A28)=0,"",COUNTIFS(cmoney!BA$3:BA$5011,$B28,cmoney!$HA$3:$HA$5011,"="&amp;$A28))</f>
        <v/>
      </c>
      <c r="AZ28" s="15" t="str">
        <f>IF(COUNTIFS(cmoney!BB$3:BB$5011,$B28,cmoney!$HA$3:$HA$5011,"="&amp;$A28)=0,"",COUNTIFS(cmoney!BB$3:BB$5011,$B28,cmoney!$HA$3:$HA$5011,"="&amp;$A28))</f>
        <v/>
      </c>
      <c r="BA28" s="15" t="str">
        <f>IF(COUNTIFS(cmoney!BC$3:BC$5011,$B28,cmoney!$HA$3:$HA$5011,"="&amp;$A28)=0,"",COUNTIFS(cmoney!BC$3:BC$5011,$B28,cmoney!$HA$3:$HA$5011,"="&amp;$A28))</f>
        <v/>
      </c>
      <c r="BB28" s="15" t="str">
        <f>IF(COUNTIFS(cmoney!BD$3:BD$5011,$B28,cmoney!$HA$3:$HA$5011,"="&amp;$A28)=0,"",COUNTIFS(cmoney!BD$3:BD$5011,$B28,cmoney!$HA$3:$HA$5011,"="&amp;$A28))</f>
        <v/>
      </c>
      <c r="BC28" s="15" t="str">
        <f>IF(COUNTIFS(cmoney!BE$3:BE$5011,$B28,cmoney!$HA$3:$HA$5011,"="&amp;$A28)=0,"",COUNTIFS(cmoney!BE$3:BE$5011,$B28,cmoney!$HA$3:$HA$5011,"="&amp;$A28))</f>
        <v/>
      </c>
      <c r="BD28" s="15" t="str">
        <f>IF(COUNTIFS(cmoney!BF$3:BF$5011,$B28,cmoney!$HA$3:$HA$5011,"="&amp;$A28)=0,"",COUNTIFS(cmoney!BF$3:BF$5011,$B28,cmoney!$HA$3:$HA$5011,"="&amp;$A28))</f>
        <v/>
      </c>
      <c r="BE28" s="15" t="str">
        <f>IF(COUNTIFS(cmoney!BG$3:BG$5011,$B28,cmoney!$HA$3:$HA$5011,"="&amp;$A28)=0,"",COUNTIFS(cmoney!BG$3:BG$5011,$B28,cmoney!$HA$3:$HA$5011,"="&amp;$A28))</f>
        <v/>
      </c>
      <c r="BF28" s="15" t="str">
        <f>IF(COUNTIFS(cmoney!BH$3:BH$5011,$B28,cmoney!$HA$3:$HA$5011,"="&amp;$A28)=0,"",COUNTIFS(cmoney!BH$3:BH$5011,$B28,cmoney!$HA$3:$HA$5011,"="&amp;$A28))</f>
        <v/>
      </c>
      <c r="BG28" s="15" t="str">
        <f>IF(COUNTIFS(cmoney!BI$3:BI$5011,$B28,cmoney!$HA$3:$HA$5011,"="&amp;$A28)=0,"",COUNTIFS(cmoney!BI$3:BI$5011,$B28,cmoney!$HA$3:$HA$5011,"="&amp;$A28))</f>
        <v/>
      </c>
      <c r="BH28" s="15" t="str">
        <f>IF(COUNTIFS(cmoney!BJ$3:BJ$5011,$B28,cmoney!$HA$3:$HA$5011,"="&amp;$A28)=0,"",COUNTIFS(cmoney!BJ$3:BJ$5011,$B28,cmoney!$HA$3:$HA$5011,"="&amp;$A28))</f>
        <v/>
      </c>
      <c r="BI28" s="15" t="str">
        <f>IF(COUNTIFS(cmoney!BK$3:BK$5011,$B28,cmoney!$HA$3:$HA$5011,"="&amp;$A28)=0,"",COUNTIFS(cmoney!BK$3:BK$5011,$B28,cmoney!$HA$3:$HA$5011,"="&amp;$A28))</f>
        <v/>
      </c>
      <c r="BJ28" s="15" t="str">
        <f>IF(COUNTIFS(cmoney!BL$3:BL$5011,$B28,cmoney!$HA$3:$HA$5011,"="&amp;$A28)=0,"",COUNTIFS(cmoney!BL$3:BL$5011,$B28,cmoney!$HA$3:$HA$5011,"="&amp;$A28))</f>
        <v/>
      </c>
      <c r="BK28" s="15" t="str">
        <f>IF(COUNTIFS(cmoney!BM$3:BM$5011,$B28,cmoney!$HA$3:$HA$5011,"="&amp;$A28)=0,"",COUNTIFS(cmoney!BM$3:BM$5011,$B28,cmoney!$HA$3:$HA$5011,"="&amp;$A28))</f>
        <v/>
      </c>
      <c r="BL28" s="15" t="str">
        <f>IF(COUNTIFS(cmoney!BN$3:BN$5011,$B28,cmoney!$HA$3:$HA$5011,"="&amp;$A28)=0,"",COUNTIFS(cmoney!BN$3:BN$5011,$B28,cmoney!$HA$3:$HA$5011,"="&amp;$A28))</f>
        <v/>
      </c>
      <c r="BM28" s="15" t="str">
        <f>IF(COUNTIFS(cmoney!BO$3:BO$5011,$B28,cmoney!$HA$3:$HA$5011,"="&amp;$A28)=0,"",COUNTIFS(cmoney!BO$3:BO$5011,$B28,cmoney!$HA$3:$HA$5011,"="&amp;$A28))</f>
        <v/>
      </c>
      <c r="BN28" s="15" t="str">
        <f>IF(COUNTIFS(cmoney!BP$3:BP$5011,$B28,cmoney!$HA$3:$HA$5011,"="&amp;$A28)=0,"",COUNTIFS(cmoney!BP$3:BP$5011,$B28,cmoney!$HA$3:$HA$5011,"="&amp;$A28))</f>
        <v/>
      </c>
      <c r="BO28" s="15" t="str">
        <f>IF(COUNTIFS(cmoney!BQ$3:BQ$5011,$B28,cmoney!$HA$3:$HA$5011,"="&amp;$A28)=0,"",COUNTIFS(cmoney!BQ$3:BQ$5011,$B28,cmoney!$HA$3:$HA$5011,"="&amp;$A28))</f>
        <v/>
      </c>
      <c r="BP28" s="15" t="str">
        <f>IF(COUNTIFS(cmoney!BR$3:BR$5011,$B28,cmoney!$HA$3:$HA$5011,"="&amp;$A28)=0,"",COUNTIFS(cmoney!BR$3:BR$5011,$B28,cmoney!$HA$3:$HA$5011,"="&amp;$A28))</f>
        <v/>
      </c>
      <c r="BQ28" s="15" t="str">
        <f>IF(COUNTIFS(cmoney!BS$3:BS$5011,$B28,cmoney!$HA$3:$HA$5011,"="&amp;$A28)=0,"",COUNTIFS(cmoney!BS$3:BS$5011,$B28,cmoney!$HA$3:$HA$5011,"="&amp;$A28))</f>
        <v/>
      </c>
      <c r="BR28" s="15" t="str">
        <f>IF(COUNTIFS(cmoney!BT$3:BT$5011,$B28,cmoney!$HA$3:$HA$5011,"="&amp;$A28)=0,"",COUNTIFS(cmoney!BT$3:BT$5011,$B28,cmoney!$HA$3:$HA$5011,"="&amp;$A28))</f>
        <v/>
      </c>
      <c r="BS28" s="15" t="str">
        <f>IF(COUNTIFS(cmoney!BU$3:BU$5011,$B28,cmoney!$HA$3:$HA$5011,"="&amp;$A28)=0,"",COUNTIFS(cmoney!BU$3:BU$5011,$B28,cmoney!$HA$3:$HA$5011,"="&amp;$A28))</f>
        <v/>
      </c>
      <c r="BT28" s="15" t="str">
        <f>IF(COUNTIFS(cmoney!BV$3:BV$5011,$B28,cmoney!$HA$3:$HA$5011,"="&amp;$A28)=0,"",COUNTIFS(cmoney!BV$3:BV$5011,$B28,cmoney!$HA$3:$HA$5011,"="&amp;$A28))</f>
        <v/>
      </c>
      <c r="BU28" s="15" t="str">
        <f>IF(COUNTIFS(cmoney!BW$3:BW$5011,$B28,cmoney!$HA$3:$HA$5011,"="&amp;$A28)=0,"",COUNTIFS(cmoney!BW$3:BW$5011,$B28,cmoney!$HA$3:$HA$5011,"="&amp;$A28))</f>
        <v/>
      </c>
      <c r="BV28" s="15" t="str">
        <f>IF(COUNTIFS(cmoney!BX$3:BX$5011,$B28,cmoney!$HA$3:$HA$5011,"="&amp;$A28)=0,"",COUNTIFS(cmoney!BX$3:BX$5011,$B28,cmoney!$HA$3:$HA$5011,"="&amp;$A28))</f>
        <v/>
      </c>
      <c r="BW28" s="15" t="str">
        <f>IF(COUNTIFS(cmoney!BY$3:BY$5011,$B28,cmoney!$HA$3:$HA$5011,"="&amp;$A28)=0,"",COUNTIFS(cmoney!BY$3:BY$5011,$B28,cmoney!$HA$3:$HA$5011,"="&amp;$A28))</f>
        <v/>
      </c>
      <c r="BX28" s="15" t="str">
        <f>IF(COUNTIFS(cmoney!BZ$3:BZ$5011,$B28,cmoney!$HA$3:$HA$5011,"="&amp;$A28)=0,"",COUNTIFS(cmoney!BZ$3:BZ$5011,$B28,cmoney!$HA$3:$HA$5011,"="&amp;$A28))</f>
        <v/>
      </c>
      <c r="BY28" s="15" t="str">
        <f>IF(COUNTIFS(cmoney!CA$3:CA$5011,$B28,cmoney!$HA$3:$HA$5011,"="&amp;$A28)=0,"",COUNTIFS(cmoney!CA$3:CA$5011,$B28,cmoney!$HA$3:$HA$5011,"="&amp;$A28))</f>
        <v/>
      </c>
      <c r="BZ28" s="15" t="str">
        <f>IF(COUNTIFS(cmoney!CB$3:CB$5011,$B28,cmoney!$HA$3:$HA$5011,"="&amp;$A28)=0,"",COUNTIFS(cmoney!CB$3:CB$5011,$B28,cmoney!$HA$3:$HA$5011,"="&amp;$A28))</f>
        <v/>
      </c>
      <c r="CA28" s="15" t="str">
        <f>IF(COUNTIFS(cmoney!CC$3:CC$5011,$B28,cmoney!$HA$3:$HA$5011,"="&amp;$A28)=0,"",COUNTIFS(cmoney!CC$3:CC$5011,$B28,cmoney!$HA$3:$HA$5011,"="&amp;$A28))</f>
        <v/>
      </c>
      <c r="CB28" s="15" t="str">
        <f>IF(COUNTIFS(cmoney!CD$3:CD$5011,$B28,cmoney!$HA$3:$HA$5011,"="&amp;$A28)=0,"",COUNTIFS(cmoney!CD$3:CD$5011,$B28,cmoney!$HA$3:$HA$5011,"="&amp;$A28))</f>
        <v/>
      </c>
      <c r="CC28" s="15" t="str">
        <f>IF(COUNTIFS(cmoney!CE$3:CE$5011,$B28,cmoney!$HA$3:$HA$5011,"="&amp;$A28)=0,"",COUNTIFS(cmoney!CE$3:CE$5011,$B28,cmoney!$HA$3:$HA$5011,"="&amp;$A28))</f>
        <v/>
      </c>
      <c r="CD28" s="15" t="str">
        <f>IF(COUNTIFS(cmoney!CF$3:CF$5011,$B28,cmoney!$HA$3:$HA$5011,"="&amp;$A28)=0,"",COUNTIFS(cmoney!CF$3:CF$5011,$B28,cmoney!$HA$3:$HA$5011,"="&amp;$A28))</f>
        <v/>
      </c>
      <c r="CE28" s="15" t="str">
        <f>IF(COUNTIFS(cmoney!CG$3:CG$5011,$B28,cmoney!$HA$3:$HA$5011,"="&amp;$A28)=0,"",COUNTIFS(cmoney!CG$3:CG$5011,$B28,cmoney!$HA$3:$HA$5011,"="&amp;$A28))</f>
        <v/>
      </c>
      <c r="CF28" s="15" t="str">
        <f>IF(COUNTIFS(cmoney!CH$3:CH$5011,$B28,cmoney!$HA$3:$HA$5011,"="&amp;$A28)=0,"",COUNTIFS(cmoney!CH$3:CH$5011,$B28,cmoney!$HA$3:$HA$5011,"="&amp;$A28))</f>
        <v/>
      </c>
      <c r="CG28" s="15" t="str">
        <f>IF(COUNTIFS(cmoney!CI$3:CI$5011,$B28,cmoney!$HA$3:$HA$5011,"="&amp;$A28)=0,"",COUNTIFS(cmoney!CI$3:CI$5011,$B28,cmoney!$HA$3:$HA$5011,"="&amp;$A28))</f>
        <v/>
      </c>
      <c r="CH28" s="15" t="str">
        <f>IF(COUNTIFS(cmoney!CJ$3:CJ$5011,$B28,cmoney!$HA$3:$HA$5011,"="&amp;$A28)=0,"",COUNTIFS(cmoney!CJ$3:CJ$5011,$B28,cmoney!$HA$3:$HA$5011,"="&amp;$A28))</f>
        <v/>
      </c>
      <c r="CI28" s="15" t="str">
        <f>IF(COUNTIFS(cmoney!CK$3:CK$5011,$B28,cmoney!$HA$3:$HA$5011,"="&amp;$A28)=0,"",COUNTIFS(cmoney!CK$3:CK$5011,$B28,cmoney!$HA$3:$HA$5011,"="&amp;$A28))</f>
        <v/>
      </c>
      <c r="CJ28" s="15" t="str">
        <f>IF(COUNTIFS(cmoney!CL$3:CL$5011,$B28,cmoney!$HA$3:$HA$5011,"="&amp;$A28)=0,"",COUNTIFS(cmoney!CL$3:CL$5011,$B28,cmoney!$HA$3:$HA$5011,"="&amp;$A28))</f>
        <v/>
      </c>
      <c r="CK28" s="15" t="str">
        <f>IF(COUNTIFS(cmoney!CM$3:CM$5011,$B28,cmoney!$HA$3:$HA$5011,"="&amp;$A28)=0,"",COUNTIFS(cmoney!CM$3:CM$5011,$B28,cmoney!$HA$3:$HA$5011,"="&amp;$A28))</f>
        <v/>
      </c>
      <c r="CL28" s="15" t="str">
        <f>IF(COUNTIFS(cmoney!CN$3:CN$5011,$B28,cmoney!$HA$3:$HA$5011,"="&amp;$A28)=0,"",COUNTIFS(cmoney!CN$3:CN$5011,$B28,cmoney!$HA$3:$HA$5011,"="&amp;$A28))</f>
        <v/>
      </c>
      <c r="CM28" s="15" t="str">
        <f>IF(COUNTIFS(cmoney!CO$3:CO$5011,$B28,cmoney!$HA$3:$HA$5011,"="&amp;$A28)=0,"",COUNTIFS(cmoney!CO$3:CO$5011,$B28,cmoney!$HA$3:$HA$5011,"="&amp;$A28))</f>
        <v/>
      </c>
      <c r="CN28" s="15" t="str">
        <f>IF(COUNTIFS(cmoney!CP$3:CP$5011,$B28,cmoney!$HA$3:$HA$5011,"="&amp;$A28)=0,"",COUNTIFS(cmoney!CP$3:CP$5011,$B28,cmoney!$HA$3:$HA$5011,"="&amp;$A28))</f>
        <v/>
      </c>
      <c r="CO28" s="15" t="str">
        <f>IF(COUNTIFS(cmoney!CQ$3:CQ$5011,$B28,cmoney!$HA$3:$HA$5011,"="&amp;$A28)=0,"",COUNTIFS(cmoney!CQ$3:CQ$5011,$B28,cmoney!$HA$3:$HA$5011,"="&amp;$A28))</f>
        <v/>
      </c>
      <c r="CP28" s="15" t="str">
        <f>IF(COUNTIFS(cmoney!CR$3:CR$5011,$B28,cmoney!$HA$3:$HA$5011,"="&amp;$A28)=0,"",COUNTIFS(cmoney!CR$3:CR$5011,$B28,cmoney!$HA$3:$HA$5011,"="&amp;$A28))</f>
        <v/>
      </c>
      <c r="CQ28" s="15" t="str">
        <f>IF(COUNTIFS(cmoney!CS$3:CS$5011,$B28,cmoney!$HA$3:$HA$5011,"="&amp;$A28)=0,"",COUNTIFS(cmoney!CS$3:CS$5011,$B28,cmoney!$HA$3:$HA$5011,"="&amp;$A28))</f>
        <v/>
      </c>
      <c r="CR28" s="15" t="str">
        <f>IF(COUNTIFS(cmoney!CT$3:CT$5011,$B28,cmoney!$HA$3:$HA$5011,"="&amp;$A28)=0,"",COUNTIFS(cmoney!CT$3:CT$5011,$B28,cmoney!$HA$3:$HA$5011,"="&amp;$A28))</f>
        <v/>
      </c>
      <c r="CS28" s="15" t="str">
        <f>IF(COUNTIFS(cmoney!CU$3:CU$5011,$B28,cmoney!$HA$3:$HA$5011,"="&amp;$A28)=0,"",COUNTIFS(cmoney!CU$3:CU$5011,$B28,cmoney!$HA$3:$HA$5011,"="&amp;$A28))</f>
        <v/>
      </c>
      <c r="CT28" s="15" t="str">
        <f>IF(COUNTIFS(cmoney!CV$3:CV$5011,$B28,cmoney!$HA$3:$HA$5011,"="&amp;$A28)=0,"",COUNTIFS(cmoney!CV$3:CV$5011,$B28,cmoney!$HA$3:$HA$5011,"="&amp;$A28))</f>
        <v/>
      </c>
      <c r="CU28" s="15" t="str">
        <f>IF(COUNTIFS(cmoney!CW$3:CW$5011,$B28,cmoney!$HA$3:$HA$5011,"="&amp;$A28)=0,"",COUNTIFS(cmoney!CW$3:CW$5011,$B28,cmoney!$HA$3:$HA$5011,"="&amp;$A28))</f>
        <v/>
      </c>
      <c r="CV28" s="15" t="str">
        <f>IF(COUNTIFS(cmoney!CX$3:CX$5011,$B28,cmoney!$HA$3:$HA$5011,"="&amp;$A28)=0,"",COUNTIFS(cmoney!CX$3:CX$5011,$B28,cmoney!$HA$3:$HA$5011,"="&amp;$A28))</f>
        <v/>
      </c>
      <c r="CW28" s="15" t="str">
        <f>IF(COUNTIFS(cmoney!CY$3:CY$5011,$B28,cmoney!$HA$3:$HA$5011,"="&amp;$A28)=0,"",COUNTIFS(cmoney!CY$3:CY$5011,$B28,cmoney!$HA$3:$HA$5011,"="&amp;$A28))</f>
        <v/>
      </c>
      <c r="CX28" s="15" t="str">
        <f>IF(COUNTIFS(cmoney!CZ$3:CZ$5011,$B28,cmoney!$HA$3:$HA$5011,"="&amp;$A28)=0,"",COUNTIFS(cmoney!CZ$3:CZ$5011,$B28,cmoney!$HA$3:$HA$5011,"="&amp;$A28))</f>
        <v/>
      </c>
      <c r="CY28" s="15" t="str">
        <f>IF(COUNTIFS(cmoney!DA$3:DA$5011,$B28,cmoney!$HA$3:$HA$5011,"="&amp;$A28)=0,"",COUNTIFS(cmoney!DA$3:DA$5011,$B28,cmoney!$HA$3:$HA$5011,"="&amp;$A28))</f>
        <v/>
      </c>
      <c r="CZ28" s="15" t="str">
        <f>IF(COUNTIFS(cmoney!DB$3:DB$5011,$B28,cmoney!$HA$3:$HA$5011,"="&amp;$A28)=0,"",COUNTIFS(cmoney!DB$3:DB$5011,$B28,cmoney!$HA$3:$HA$5011,"="&amp;$A28))</f>
        <v/>
      </c>
      <c r="DA28" s="15" t="str">
        <f>IF(COUNTIFS(cmoney!DC$3:DC$5011,$B28,cmoney!$HA$3:$HA$5011,"="&amp;$A28)=0,"",COUNTIFS(cmoney!DC$3:DC$5011,$B28,cmoney!$HA$3:$HA$5011,"="&amp;$A28))</f>
        <v/>
      </c>
      <c r="DB28" s="15" t="str">
        <f>IF(COUNTIFS(cmoney!DD$3:DD$5011,$B28,cmoney!$HA$3:$HA$5011,"="&amp;$A28)=0,"",COUNTIFS(cmoney!DD$3:DD$5011,$B28,cmoney!$HA$3:$HA$5011,"="&amp;$A28))</f>
        <v/>
      </c>
      <c r="DC28" s="15" t="str">
        <f>IF(COUNTIFS(cmoney!DE$3:DE$5011,$B28,cmoney!$HA$3:$HA$5011,"="&amp;$A28)=0,"",COUNTIFS(cmoney!DE$3:DE$5011,$B28,cmoney!$HA$3:$HA$5011,"="&amp;$A28))</f>
        <v/>
      </c>
      <c r="DD28" s="15" t="str">
        <f>IF(COUNTIFS(cmoney!DF$3:DF$5011,$B28,cmoney!$HA$3:$HA$5011,"="&amp;$A28)=0,"",COUNTIFS(cmoney!DF$3:DF$5011,$B28,cmoney!$HA$3:$HA$5011,"="&amp;$A28))</f>
        <v/>
      </c>
      <c r="DE28" s="15" t="str">
        <f>IF(COUNTIFS(cmoney!DG$3:DG$5011,$B28,cmoney!$HA$3:$HA$5011,"="&amp;$A28)=0,"",COUNTIFS(cmoney!DG$3:DG$5011,$B28,cmoney!$HA$3:$HA$5011,"="&amp;$A28))</f>
        <v/>
      </c>
      <c r="DF28" s="15" t="str">
        <f>IF(COUNTIFS(cmoney!DH$3:DH$5011,$B28,cmoney!$HA$3:$HA$5011,"="&amp;$A28)=0,"",COUNTIFS(cmoney!DH$3:DH$5011,$B28,cmoney!$HA$3:$HA$5011,"="&amp;$A28))</f>
        <v/>
      </c>
      <c r="DG28" s="15" t="str">
        <f>IF(COUNTIFS(cmoney!DI$3:DI$5011,$B28,cmoney!$HA$3:$HA$5011,"="&amp;$A28)=0,"",COUNTIFS(cmoney!DI$3:DI$5011,$B28,cmoney!$HA$3:$HA$5011,"="&amp;$A28))</f>
        <v/>
      </c>
      <c r="DH28" s="15" t="str">
        <f>IF(COUNTIFS(cmoney!DJ$3:DJ$5011,$B28,cmoney!$HA$3:$HA$5011,"="&amp;$A28)=0,"",COUNTIFS(cmoney!DJ$3:DJ$5011,$B28,cmoney!$HA$3:$HA$5011,"="&amp;$A28))</f>
        <v/>
      </c>
      <c r="DI28" s="15" t="str">
        <f>IF(COUNTIFS(cmoney!DK$3:DK$5011,$B28,cmoney!$HA$3:$HA$5011,"="&amp;$A28)=0,"",COUNTIFS(cmoney!DK$3:DK$5011,$B28,cmoney!$HA$3:$HA$5011,"="&amp;$A28))</f>
        <v/>
      </c>
      <c r="DJ28" s="15" t="str">
        <f>IF(COUNTIFS(cmoney!DL$3:DL$5011,$B28,cmoney!$HA$3:$HA$5011,"="&amp;$A28)=0,"",COUNTIFS(cmoney!DL$3:DL$5011,$B28,cmoney!$HA$3:$HA$5011,"="&amp;$A28))</f>
        <v/>
      </c>
      <c r="DK28" s="15" t="str">
        <f>IF(COUNTIFS(cmoney!DM$3:DM$5011,$B28,cmoney!$HA$3:$HA$5011,"="&amp;$A28)=0,"",COUNTIFS(cmoney!DM$3:DM$5011,$B28,cmoney!$HA$3:$HA$5011,"="&amp;$A28))</f>
        <v/>
      </c>
      <c r="DL28" s="15" t="str">
        <f>IF(COUNTIFS(cmoney!DN$3:DN$5011,$B28,cmoney!$HA$3:$HA$5011,"="&amp;$A28)=0,"",COUNTIFS(cmoney!DN$3:DN$5011,$B28,cmoney!$HA$3:$HA$5011,"="&amp;$A28))</f>
        <v/>
      </c>
      <c r="DM28" s="15" t="str">
        <f>IF(COUNTIFS(cmoney!DO$3:DO$5011,$B28,cmoney!$HA$3:$HA$5011,"="&amp;$A28)=0,"",COUNTIFS(cmoney!DO$3:DO$5011,$B28,cmoney!$HA$3:$HA$5011,"="&amp;$A28))</f>
        <v/>
      </c>
      <c r="DN28" s="15" t="str">
        <f>IF(COUNTIFS(cmoney!DP$3:DP$5011,$B28,cmoney!$HA$3:$HA$5011,"="&amp;$A28)=0,"",COUNTIFS(cmoney!DP$3:DP$5011,$B28,cmoney!$HA$3:$HA$5011,"="&amp;$A28))</f>
        <v/>
      </c>
      <c r="DO28" s="15" t="str">
        <f>IF(COUNTIFS(cmoney!DQ$3:DQ$5011,$B28,cmoney!$HA$3:$HA$5011,"="&amp;$A28)=0,"",COUNTIFS(cmoney!DQ$3:DQ$5011,$B28,cmoney!$HA$3:$HA$5011,"="&amp;$A28))</f>
        <v/>
      </c>
      <c r="DP28" s="15" t="str">
        <f>IF(COUNTIFS(cmoney!DR$3:DR$5011,$B28,cmoney!$HA$3:$HA$5011,"="&amp;$A28)=0,"",COUNTIFS(cmoney!DR$3:DR$5011,$B28,cmoney!$HA$3:$HA$5011,"="&amp;$A28))</f>
        <v/>
      </c>
      <c r="DQ28" s="15" t="str">
        <f>IF(COUNTIFS(cmoney!DS$3:DS$5011,$B28,cmoney!$HA$3:$HA$5011,"="&amp;$A28)=0,"",COUNTIFS(cmoney!DS$3:DS$5011,$B28,cmoney!$HA$3:$HA$5011,"="&amp;$A28))</f>
        <v/>
      </c>
      <c r="DR28" s="15" t="str">
        <f>IF(COUNTIFS(cmoney!DT$3:DT$5011,$B28,cmoney!$HA$3:$HA$5011,"="&amp;$A28)=0,"",COUNTIFS(cmoney!DT$3:DT$5011,$B28,cmoney!$HA$3:$HA$5011,"="&amp;$A28))</f>
        <v/>
      </c>
      <c r="DS28" s="15" t="str">
        <f>IF(COUNTIFS(cmoney!DU$3:DU$5011,$B28,cmoney!$HA$3:$HA$5011,"="&amp;$A28)=0,"",COUNTIFS(cmoney!DU$3:DU$5011,$B28,cmoney!$HA$3:$HA$5011,"="&amp;$A28))</f>
        <v/>
      </c>
      <c r="DT28" s="15" t="str">
        <f>IF(COUNTIFS(cmoney!DV$3:DV$5011,$B28,cmoney!$HA$3:$HA$5011,"="&amp;$A28)=0,"",COUNTIFS(cmoney!DV$3:DV$5011,$B28,cmoney!$HA$3:$HA$5011,"="&amp;$A28))</f>
        <v/>
      </c>
      <c r="DU28" s="15" t="str">
        <f>IF(COUNTIFS(cmoney!DW$3:DW$5011,$B28,cmoney!$HA$3:$HA$5011,"="&amp;$A28)=0,"",COUNTIFS(cmoney!DW$3:DW$5011,$B28,cmoney!$HA$3:$HA$5011,"="&amp;$A28))</f>
        <v/>
      </c>
      <c r="DV28" s="15" t="str">
        <f>IF(COUNTIFS(cmoney!DX$3:DX$5011,$B28,cmoney!$HA$3:$HA$5011,"="&amp;$A28)=0,"",COUNTIFS(cmoney!DX$3:DX$5011,$B28,cmoney!$HA$3:$HA$5011,"="&amp;$A28))</f>
        <v/>
      </c>
      <c r="DW28" s="15" t="str">
        <f>IF(COUNTIFS(cmoney!DY$3:DY$5011,$B28,cmoney!$HA$3:$HA$5011,"="&amp;$A28)=0,"",COUNTIFS(cmoney!DY$3:DY$5011,$B28,cmoney!$HA$3:$HA$5011,"="&amp;$A28))</f>
        <v/>
      </c>
      <c r="DX28" s="15" t="str">
        <f>IF(COUNTIFS(cmoney!DZ$3:DZ$5011,$B28,cmoney!$HA$3:$HA$5011,"="&amp;$A28)=0,"",COUNTIFS(cmoney!DZ$3:DZ$5011,$B28,cmoney!$HA$3:$HA$5011,"="&amp;$A28))</f>
        <v/>
      </c>
      <c r="DY28" s="15" t="str">
        <f>IF(COUNTIFS(cmoney!EA$3:EA$5011,$B28,cmoney!$HA$3:$HA$5011,"="&amp;$A28)=0,"",COUNTIFS(cmoney!EA$3:EA$5011,$B28,cmoney!$HA$3:$HA$5011,"="&amp;$A28))</f>
        <v/>
      </c>
      <c r="DZ28" s="15" t="str">
        <f>IF(COUNTIFS(cmoney!EB$3:EB$5011,$B28,cmoney!$HA$3:$HA$5011,"="&amp;$A28)=0,"",COUNTIFS(cmoney!EB$3:EB$5011,$B28,cmoney!$HA$3:$HA$5011,"="&amp;$A28))</f>
        <v/>
      </c>
      <c r="EA28" s="15" t="str">
        <f>IF(COUNTIFS(cmoney!EC$3:EC$5011,$B28,cmoney!$HA$3:$HA$5011,"="&amp;$A28)=0,"",COUNTIFS(cmoney!EC$3:EC$5011,$B28,cmoney!$HA$3:$HA$5011,"="&amp;$A28))</f>
        <v/>
      </c>
      <c r="EB28" s="15" t="str">
        <f>IF(COUNTIFS(cmoney!ED$3:ED$5011,$B28,cmoney!$HA$3:$HA$5011,"="&amp;$A28)=0,"",COUNTIFS(cmoney!ED$3:ED$5011,$B28,cmoney!$HA$3:$HA$5011,"="&amp;$A28))</f>
        <v/>
      </c>
      <c r="EC28" s="15" t="str">
        <f>IF(COUNTIFS(cmoney!EE$3:EE$5011,$B28,cmoney!$HA$3:$HA$5011,"="&amp;$A28)=0,"",COUNTIFS(cmoney!EE$3:EE$5011,$B28,cmoney!$HA$3:$HA$5011,"="&amp;$A28))</f>
        <v/>
      </c>
      <c r="ED28" s="15" t="str">
        <f>IF(COUNTIFS(cmoney!EF$3:EF$5011,$B28,cmoney!$HA$3:$HA$5011,"="&amp;$A28)=0,"",COUNTIFS(cmoney!EF$3:EF$5011,$B28,cmoney!$HA$3:$HA$5011,"="&amp;$A28))</f>
        <v/>
      </c>
      <c r="EE28" s="15" t="str">
        <f>IF(COUNTIFS(cmoney!EG$3:EG$5011,$B28,cmoney!$HA$3:$HA$5011,"="&amp;$A28)=0,"",COUNTIFS(cmoney!EG$3:EG$5011,$B28,cmoney!$HA$3:$HA$5011,"="&amp;$A28))</f>
        <v/>
      </c>
      <c r="EF28" s="15" t="str">
        <f>IF(COUNTIFS(cmoney!EH$3:EH$5011,$B28,cmoney!$HA$3:$HA$5011,"="&amp;$A28)=0,"",COUNTIFS(cmoney!EH$3:EH$5011,$B28,cmoney!$HA$3:$HA$5011,"="&amp;$A28))</f>
        <v/>
      </c>
      <c r="EG28" s="15" t="str">
        <f>IF(COUNTIFS(cmoney!EI$3:EI$5011,$B28,cmoney!$HA$3:$HA$5011,"="&amp;$A28)=0,"",COUNTIFS(cmoney!EI$3:EI$5011,$B28,cmoney!$HA$3:$HA$5011,"="&amp;$A28))</f>
        <v/>
      </c>
      <c r="EH28" s="15" t="str">
        <f>IF(COUNTIFS(cmoney!EJ$3:EJ$5011,$B28,cmoney!$HA$3:$HA$5011,"="&amp;$A28)=0,"",COUNTIFS(cmoney!EJ$3:EJ$5011,$B28,cmoney!$HA$3:$HA$5011,"="&amp;$A28))</f>
        <v/>
      </c>
      <c r="EI28" s="15" t="str">
        <f>IF(COUNTIFS(cmoney!EK$3:EK$5011,$B28,cmoney!$HA$3:$HA$5011,"="&amp;$A28)=0,"",COUNTIFS(cmoney!EK$3:EK$5011,$B28,cmoney!$HA$3:$HA$5011,"="&amp;$A28))</f>
        <v/>
      </c>
      <c r="EJ28" s="15" t="str">
        <f>IF(COUNTIFS(cmoney!EL$3:EL$5011,$B28,cmoney!$HA$3:$HA$5011,"="&amp;$A28)=0,"",COUNTIFS(cmoney!EL$3:EL$5011,$B28,cmoney!$HA$3:$HA$5011,"="&amp;$A28))</f>
        <v/>
      </c>
      <c r="EK28" s="15" t="str">
        <f>IF(COUNTIFS(cmoney!EM$3:EM$5011,$B28,cmoney!$HA$3:$HA$5011,"="&amp;$A28)=0,"",COUNTIFS(cmoney!EM$3:EM$5011,$B28,cmoney!$HA$3:$HA$5011,"="&amp;$A28))</f>
        <v/>
      </c>
      <c r="EL28" s="15" t="str">
        <f>IF(COUNTIFS(cmoney!EN$3:EN$5011,$B28,cmoney!$HA$3:$HA$5011,"="&amp;$A28)=0,"",COUNTIFS(cmoney!EN$3:EN$5011,$B28,cmoney!$HA$3:$HA$5011,"="&amp;$A28))</f>
        <v/>
      </c>
      <c r="EM28" s="15" t="str">
        <f>IF(COUNTIFS(cmoney!EO$3:EO$5011,$B28,cmoney!$HA$3:$HA$5011,"="&amp;$A28)=0,"",COUNTIFS(cmoney!EO$3:EO$5011,$B28,cmoney!$HA$3:$HA$5011,"="&amp;$A28))</f>
        <v/>
      </c>
      <c r="EN28" s="15" t="str">
        <f>IF(COUNTIFS(cmoney!EP$3:EP$5011,$B28,cmoney!$HA$3:$HA$5011,"="&amp;$A28)=0,"",COUNTIFS(cmoney!EP$3:EP$5011,$B28,cmoney!$HA$3:$HA$5011,"="&amp;$A28))</f>
        <v/>
      </c>
      <c r="EO28" s="15" t="str">
        <f>IF(COUNTIFS(cmoney!EQ$3:EQ$5011,$B28,cmoney!$HA$3:$HA$5011,"="&amp;$A28)=0,"",COUNTIFS(cmoney!EQ$3:EQ$5011,$B28,cmoney!$HA$3:$HA$5011,"="&amp;$A28))</f>
        <v/>
      </c>
      <c r="EP28" s="15" t="str">
        <f>IF(COUNTIFS(cmoney!ER$3:ER$5011,$B28,cmoney!$HA$3:$HA$5011,"="&amp;$A28)=0,"",COUNTIFS(cmoney!ER$3:ER$5011,$B28,cmoney!$HA$3:$HA$5011,"="&amp;$A28))</f>
        <v/>
      </c>
      <c r="EQ28" s="15" t="str">
        <f>IF(COUNTIFS(cmoney!ES$3:ES$5011,$B28,cmoney!$HA$3:$HA$5011,"="&amp;$A28)=0,"",COUNTIFS(cmoney!ES$3:ES$5011,$B28,cmoney!$HA$3:$HA$5011,"="&amp;$A28))</f>
        <v/>
      </c>
      <c r="ER28" s="15" t="str">
        <f>IF(COUNTIFS(cmoney!ET$3:ET$5011,$B28,cmoney!$HA$3:$HA$5011,"="&amp;$A28)=0,"",COUNTIFS(cmoney!ET$3:ET$5011,$B28,cmoney!$HA$3:$HA$5011,"="&amp;$A28))</f>
        <v/>
      </c>
      <c r="ES28" s="15" t="str">
        <f>IF(COUNTIFS(cmoney!EU$3:EU$5011,$B28,cmoney!$HA$3:$HA$5011,"="&amp;$A28)=0,"",COUNTIFS(cmoney!EU$3:EU$5011,$B28,cmoney!$HA$3:$HA$5011,"="&amp;$A28))</f>
        <v/>
      </c>
      <c r="ET28" s="15" t="str">
        <f>IF(COUNTIFS(cmoney!EV$3:EV$5011,$B28,cmoney!$HA$3:$HA$5011,"="&amp;$A28)=0,"",COUNTIFS(cmoney!EV$3:EV$5011,$B28,cmoney!$HA$3:$HA$5011,"="&amp;$A28))</f>
        <v/>
      </c>
      <c r="EU28" s="15" t="str">
        <f>IF(COUNTIFS(cmoney!EW$3:EW$5011,$B28,cmoney!$HA$3:$HA$5011,"="&amp;$A28)=0,"",COUNTIFS(cmoney!EW$3:EW$5011,$B28,cmoney!$HA$3:$HA$5011,"="&amp;$A28))</f>
        <v/>
      </c>
      <c r="EV28" s="15" t="str">
        <f>IF(COUNTIFS(cmoney!EX$3:EX$5011,$B28,cmoney!$HA$3:$HA$5011,"="&amp;$A28)=0,"",COUNTIFS(cmoney!EX$3:EX$5011,$B28,cmoney!$HA$3:$HA$5011,"="&amp;$A28))</f>
        <v/>
      </c>
      <c r="EW28" s="15" t="str">
        <f>IF(COUNTIFS(cmoney!EY$3:EY$5011,$B28,cmoney!$HA$3:$HA$5011,"="&amp;$A28)=0,"",COUNTIFS(cmoney!EY$3:EY$5011,$B28,cmoney!$HA$3:$HA$5011,"="&amp;$A28))</f>
        <v/>
      </c>
      <c r="EX28" s="15" t="str">
        <f>IF(COUNTIFS(cmoney!EZ$3:EZ$5011,$B28,cmoney!$HA$3:$HA$5011,"="&amp;$A28)=0,"",COUNTIFS(cmoney!EZ$3:EZ$5011,$B28,cmoney!$HA$3:$HA$5011,"="&amp;$A28))</f>
        <v/>
      </c>
      <c r="EY28" s="15" t="str">
        <f>IF(COUNTIFS(cmoney!FA$3:FA$5011,$B28,cmoney!$HA$3:$HA$5011,"="&amp;$A28)=0,"",COUNTIFS(cmoney!FA$3:FA$5011,$B28,cmoney!$HA$3:$HA$5011,"="&amp;$A28))</f>
        <v/>
      </c>
      <c r="EZ28" s="15" t="str">
        <f>IF(COUNTIFS(cmoney!FB$3:FB$5011,$B28,cmoney!$HA$3:$HA$5011,"="&amp;$A28)=0,"",COUNTIFS(cmoney!FB$3:FB$5011,$B28,cmoney!$HA$3:$HA$5011,"="&amp;$A28))</f>
        <v/>
      </c>
      <c r="FA28" s="15" t="str">
        <f>IF(COUNTIFS(cmoney!FC$3:FC$5011,$B28,cmoney!$HA$3:$HA$5011,"="&amp;$A28)=0,"",COUNTIFS(cmoney!FC$3:FC$5011,$B28,cmoney!$HA$3:$HA$5011,"="&amp;$A28))</f>
        <v/>
      </c>
      <c r="FB28" s="15" t="str">
        <f>IF(COUNTIFS(cmoney!FD$3:FD$5011,$B28,cmoney!$HA$3:$HA$5011,"="&amp;$A28)=0,"",COUNTIFS(cmoney!FD$3:FD$5011,$B28,cmoney!$HA$3:$HA$5011,"="&amp;$A28))</f>
        <v/>
      </c>
      <c r="FC28" s="15" t="str">
        <f>IF(COUNTIFS(cmoney!FE$3:FE$5011,$B28,cmoney!$HA$3:$HA$5011,"="&amp;$A28)=0,"",COUNTIFS(cmoney!FE$3:FE$5011,$B28,cmoney!$HA$3:$HA$5011,"="&amp;$A28))</f>
        <v/>
      </c>
      <c r="FD28" s="15" t="str">
        <f>IF(COUNTIFS(cmoney!FF$3:FF$5011,$B28,cmoney!$HA$3:$HA$5011,"="&amp;$A28)=0,"",COUNTIFS(cmoney!FF$3:FF$5011,$B28,cmoney!$HA$3:$HA$5011,"="&amp;$A28))</f>
        <v/>
      </c>
      <c r="FE28" s="15" t="str">
        <f>IF(COUNTIFS(cmoney!FG$3:FG$5011,$B28,cmoney!$HA$3:$HA$5011,"="&amp;$A28)=0,"",COUNTIFS(cmoney!FG$3:FG$5011,$B28,cmoney!$HA$3:$HA$5011,"="&amp;$A28))</f>
        <v/>
      </c>
      <c r="FF28" s="15" t="str">
        <f>IF(COUNTIFS(cmoney!FH$3:FH$5011,$B28,cmoney!$HA$3:$HA$5011,"="&amp;$A28)=0,"",COUNTIFS(cmoney!FH$3:FH$5011,$B28,cmoney!$HA$3:$HA$5011,"="&amp;$A28))</f>
        <v/>
      </c>
      <c r="FG28" s="15" t="str">
        <f>IF(COUNTIFS(cmoney!FI$3:FI$5011,$B28,cmoney!$HA$3:$HA$5011,"="&amp;$A28)=0,"",COUNTIFS(cmoney!FI$3:FI$5011,$B28,cmoney!$HA$3:$HA$5011,"="&amp;$A28))</f>
        <v/>
      </c>
      <c r="FH28" s="15" t="str">
        <f>IF(COUNTIFS(cmoney!FJ$3:FJ$5011,$B28,cmoney!$HA$3:$HA$5011,"="&amp;$A28)=0,"",COUNTIFS(cmoney!FJ$3:FJ$5011,$B28,cmoney!$HA$3:$HA$5011,"="&amp;$A28))</f>
        <v/>
      </c>
      <c r="FI28" s="15" t="str">
        <f>IF(COUNTIFS(cmoney!FK$3:FK$5011,$B28,cmoney!$HA$3:$HA$5011,"="&amp;$A28)=0,"",COUNTIFS(cmoney!FK$3:FK$5011,$B28,cmoney!$HA$3:$HA$5011,"="&amp;$A28))</f>
        <v/>
      </c>
      <c r="FJ28" s="15" t="str">
        <f>IF(COUNTIFS(cmoney!FL$3:FL$5011,$B28,cmoney!$HA$3:$HA$5011,"="&amp;$A28)=0,"",COUNTIFS(cmoney!FL$3:FL$5011,$B28,cmoney!$HA$3:$HA$5011,"="&amp;$A28))</f>
        <v/>
      </c>
      <c r="FK28" s="15" t="str">
        <f>IF(COUNTIFS(cmoney!FM$3:FM$5011,$B28,cmoney!$HA$3:$HA$5011,"="&amp;$A28)=0,"",COUNTIFS(cmoney!FM$3:FM$5011,$B28,cmoney!$HA$3:$HA$5011,"="&amp;$A28))</f>
        <v/>
      </c>
      <c r="FL28" s="15" t="str">
        <f>IF(COUNTIFS(cmoney!FN$3:FN$5011,$B28,cmoney!$HA$3:$HA$5011,"="&amp;$A28)=0,"",COUNTIFS(cmoney!FN$3:FN$5011,$B28,cmoney!$HA$3:$HA$5011,"="&amp;$A28))</f>
        <v/>
      </c>
      <c r="FM28" s="15" t="str">
        <f>IF(COUNTIFS(cmoney!FO$3:FO$5011,$B28,cmoney!$HA$3:$HA$5011,"="&amp;$A28)=0,"",COUNTIFS(cmoney!FO$3:FO$5011,$B28,cmoney!$HA$3:$HA$5011,"="&amp;$A28))</f>
        <v/>
      </c>
      <c r="FN28" s="15" t="str">
        <f>IF(COUNTIFS(cmoney!FP$3:FP$5011,$B28,cmoney!$HA$3:$HA$5011,"="&amp;$A28)=0,"",COUNTIFS(cmoney!FP$3:FP$5011,$B28,cmoney!$HA$3:$HA$5011,"="&amp;$A28))</f>
        <v/>
      </c>
      <c r="FO28" s="15" t="str">
        <f>IF(COUNTIFS(cmoney!FQ$3:FQ$5011,$B28,cmoney!$HA$3:$HA$5011,"="&amp;$A28)=0,"",COUNTIFS(cmoney!FQ$3:FQ$5011,$B28,cmoney!$HA$3:$HA$5011,"="&amp;$A28))</f>
        <v/>
      </c>
      <c r="FP28" s="15" t="str">
        <f>IF(COUNTIFS(cmoney!FR$3:FR$5011,$B28,cmoney!$HA$3:$HA$5011,"="&amp;$A28)=0,"",COUNTIFS(cmoney!FR$3:FR$5011,$B28,cmoney!$HA$3:$HA$5011,"="&amp;$A28))</f>
        <v/>
      </c>
      <c r="FQ28" s="15" t="str">
        <f>IF(COUNTIFS(cmoney!FS$3:FS$5011,$B28,cmoney!$HA$3:$HA$5011,"="&amp;$A28)=0,"",COUNTIFS(cmoney!FS$3:FS$5011,$B28,cmoney!$HA$3:$HA$5011,"="&amp;$A28))</f>
        <v/>
      </c>
      <c r="FR28" s="15" t="str">
        <f>IF(COUNTIFS(cmoney!FT$3:FT$5011,$B28,cmoney!$HA$3:$HA$5011,"="&amp;$A28)=0,"",COUNTIFS(cmoney!FT$3:FT$5011,$B28,cmoney!$HA$3:$HA$5011,"="&amp;$A28))</f>
        <v/>
      </c>
      <c r="FS28" s="15" t="str">
        <f>IF(COUNTIFS(cmoney!FU$3:FU$5011,$B28,cmoney!$HA$3:$HA$5011,"="&amp;$A28)=0,"",COUNTIFS(cmoney!FU$3:FU$5011,$B28,cmoney!$HA$3:$HA$5011,"="&amp;$A28))</f>
        <v/>
      </c>
      <c r="FT28" s="15" t="str">
        <f>IF(COUNTIFS(cmoney!FV$3:FV$5011,$B28,cmoney!$HA$3:$HA$5011,"="&amp;$A28)=0,"",COUNTIFS(cmoney!FV$3:FV$5011,$B28,cmoney!$HA$3:$HA$5011,"="&amp;$A28))</f>
        <v/>
      </c>
      <c r="FU28" s="15" t="str">
        <f>IF(COUNTIFS(cmoney!FW$3:FW$5011,$B28,cmoney!$HA$3:$HA$5011,"="&amp;$A28)=0,"",COUNTIFS(cmoney!FW$3:FW$5011,$B28,cmoney!$HA$3:$HA$5011,"="&amp;$A28))</f>
        <v/>
      </c>
      <c r="FV28" s="15" t="str">
        <f>IF(COUNTIFS(cmoney!FX$3:FX$5011,$B28,cmoney!$HA$3:$HA$5011,"="&amp;$A28)=0,"",COUNTIFS(cmoney!FX$3:FX$5011,$B28,cmoney!$HA$3:$HA$5011,"="&amp;$A28))</f>
        <v/>
      </c>
      <c r="FW28" s="15" t="str">
        <f>IF(COUNTIFS(cmoney!FY$3:FY$5011,$B28,cmoney!$HA$3:$HA$5011,"="&amp;$A28)=0,"",COUNTIFS(cmoney!FY$3:FY$5011,$B28,cmoney!$HA$3:$HA$5011,"="&amp;$A28))</f>
        <v/>
      </c>
      <c r="FX28" s="15" t="str">
        <f>IF(COUNTIFS(cmoney!FZ$3:FZ$5011,$B28,cmoney!$HA$3:$HA$5011,"="&amp;$A28)=0,"",COUNTIFS(cmoney!FZ$3:FZ$5011,$B28,cmoney!$HA$3:$HA$5011,"="&amp;$A28))</f>
        <v/>
      </c>
      <c r="FY28" s="15" t="str">
        <f>IF(COUNTIFS(cmoney!GA$3:GA$5011,$B28,cmoney!$HA$3:$HA$5011,"="&amp;$A28)=0,"",COUNTIFS(cmoney!GA$3:GA$5011,$B28,cmoney!$HA$3:$HA$5011,"="&amp;$A28))</f>
        <v/>
      </c>
      <c r="FZ28" s="15" t="str">
        <f>IF(COUNTIFS(cmoney!GB$3:GB$5011,$B28,cmoney!$HA$3:$HA$5011,"="&amp;$A28)=0,"",COUNTIFS(cmoney!GB$3:GB$5011,$B28,cmoney!$HA$3:$HA$5011,"="&amp;$A28))</f>
        <v/>
      </c>
      <c r="GA28" s="15" t="str">
        <f>IF(COUNTIFS(cmoney!GC$3:GC$5011,$B28,cmoney!$HA$3:$HA$5011,"="&amp;$A28)=0,"",COUNTIFS(cmoney!GC$3:GC$5011,$B28,cmoney!$HA$3:$HA$5011,"="&amp;$A28))</f>
        <v/>
      </c>
      <c r="GB28" s="15" t="str">
        <f>IF(COUNTIFS(cmoney!GD$3:GD$5011,$B28,cmoney!$HA$3:$HA$5011,"="&amp;$A28)=0,"",COUNTIFS(cmoney!GD$3:GD$5011,$B28,cmoney!$HA$3:$HA$5011,"="&amp;$A28))</f>
        <v/>
      </c>
      <c r="GC28" s="15" t="str">
        <f>IF(COUNTIFS(cmoney!GE$3:GE$5011,$B28,cmoney!$HA$3:$HA$5011,"="&amp;$A28)=0,"",COUNTIFS(cmoney!GE$3:GE$5011,$B28,cmoney!$HA$3:$HA$5011,"="&amp;$A28))</f>
        <v/>
      </c>
      <c r="GD28" s="15" t="str">
        <f>IF(COUNTIFS(cmoney!GF$3:GF$5011,$B28,cmoney!$HA$3:$HA$5011,"="&amp;$A28)=0,"",COUNTIFS(cmoney!GF$3:GF$5011,$B28,cmoney!$HA$3:$HA$5011,"="&amp;$A28))</f>
        <v/>
      </c>
      <c r="GE28" s="15" t="str">
        <f>IF(COUNTIFS(cmoney!GG$3:GG$5011,$B28,cmoney!$HA$3:$HA$5011,"="&amp;$A28)=0,"",COUNTIFS(cmoney!GG$3:GG$5011,$B28,cmoney!$HA$3:$HA$5011,"="&amp;$A28))</f>
        <v/>
      </c>
      <c r="GF28" s="15" t="str">
        <f>IF(COUNTIFS(cmoney!GH$3:GH$5011,$B28,cmoney!$HA$3:$HA$5011,"="&amp;$A28)=0,"",COUNTIFS(cmoney!GH$3:GH$5011,$B28,cmoney!$HA$3:$HA$5011,"="&amp;$A28))</f>
        <v/>
      </c>
      <c r="GG28" s="15">
        <f>IF(COUNTIFS(cmoney!GI$3:GI$5011,$B28,cmoney!$HA$3:$HA$5011,"="&amp;$A28)=0,"",COUNTIFS(cmoney!GI$3:GI$5011,$B28,cmoney!$HA$3:$HA$5011,"="&amp;$A28))</f>
        <v>48</v>
      </c>
      <c r="GH28" s="15" t="str">
        <f>IF(COUNTIFS(cmoney!GJ$3:GJ$5011,$B28,cmoney!$HA$3:$HA$5011,"="&amp;$A28)=0,"",COUNTIFS(cmoney!GJ$3:GJ$5011,$B28,cmoney!$HA$3:$HA$5011,"="&amp;$A28))</f>
        <v/>
      </c>
      <c r="GI28" s="15" t="str">
        <f>IF(COUNTIFS(cmoney!GK$3:GK$5011,$B28,cmoney!$HA$3:$HA$5011,"="&amp;$A28)=0,"",COUNTIFS(cmoney!GK$3:GK$5011,$B28,cmoney!$HA$3:$HA$5011,"="&amp;$A28))</f>
        <v/>
      </c>
      <c r="GJ28" s="15" t="str">
        <f>IF(COUNTIFS(cmoney!GL$3:GL$5011,$B28,cmoney!$HA$3:$HA$5011,"="&amp;$A28)=0,"",COUNTIFS(cmoney!GL$3:GL$5011,$B28,cmoney!$HA$3:$HA$5011,"="&amp;$A28))</f>
        <v/>
      </c>
      <c r="GK28" s="15" t="str">
        <f>IF(COUNTIFS(cmoney!GM$3:GM$5011,$B28,cmoney!$HA$3:$HA$5011,"="&amp;$A28)=0,"",COUNTIFS(cmoney!GM$3:GM$5011,$B28,cmoney!$HA$3:$HA$5011,"="&amp;$A28))</f>
        <v/>
      </c>
      <c r="GL28" s="15" t="str">
        <f>IF(COUNTIFS(cmoney!GN$3:GN$5011,$B28,cmoney!$HA$3:$HA$5011,"="&amp;$A28)=0,"",COUNTIFS(cmoney!GN$3:GN$5011,$B28,cmoney!$HA$3:$HA$5011,"="&amp;$A28))</f>
        <v/>
      </c>
      <c r="GM28" s="15" t="str">
        <f>IF(COUNTIFS(cmoney!GO$3:GO$5011,$B28,cmoney!$HA$3:$HA$5011,"="&amp;$A28)=0,"",COUNTIFS(cmoney!GO$3:GO$5011,$B28,cmoney!$HA$3:$HA$5011,"="&amp;$A28))</f>
        <v/>
      </c>
      <c r="GN28" s="15" t="str">
        <f>IF(COUNTIFS(cmoney!GP$3:GP$5011,$B28,cmoney!$HA$3:$HA$5011,"="&amp;$A28)=0,"",COUNTIFS(cmoney!GP$3:GP$5011,$B28,cmoney!$HA$3:$HA$5011,"="&amp;$A28))</f>
        <v/>
      </c>
      <c r="GO28" s="15" t="str">
        <f>IF(COUNTIFS(cmoney!GQ$3:GQ$5011,$B28,cmoney!$HA$3:$HA$5011,"="&amp;$A28)=0,"",COUNTIFS(cmoney!GQ$3:GQ$5011,$B28,cmoney!$HA$3:$HA$5011,"="&amp;$A28))</f>
        <v/>
      </c>
      <c r="GP28" s="15" t="str">
        <f>IF(COUNTIFS(cmoney!GR$3:GR$5011,$B28,cmoney!$HA$3:$HA$5011,"="&amp;$A28)=0,"",COUNTIFS(cmoney!GR$3:GR$5011,$B28,cmoney!$HA$3:$HA$5011,"="&amp;$A28))</f>
        <v/>
      </c>
      <c r="GQ28" s="15" t="str">
        <f>IF(COUNTIFS(cmoney!GS$3:GS$5011,$B28,cmoney!$HA$3:$HA$5011,"="&amp;$A28)=0,"",COUNTIFS(cmoney!GS$3:GS$5011,$B28,cmoney!$HA$3:$HA$5011,"="&amp;$A28))</f>
        <v/>
      </c>
      <c r="GR28" s="15" t="str">
        <f>IF(COUNTIFS(cmoney!GT$3:GT$5011,$B28,cmoney!$HA$3:$HA$5011,"="&amp;$A28)=0,"",COUNTIFS(cmoney!GT$3:GT$5011,$B28,cmoney!$HA$3:$HA$5011,"="&amp;$A28))</f>
        <v/>
      </c>
      <c r="GS28" s="15" t="str">
        <f>IF(COUNTIFS(cmoney!GU$3:GU$5011,$B28,cmoney!$HA$3:$HA$5011,"="&amp;$A28)=0,"",COUNTIFS(cmoney!GU$3:GU$5011,$B28,cmoney!$HA$3:$HA$5011,"="&amp;$A28))</f>
        <v/>
      </c>
      <c r="GT28" s="15" t="str">
        <f>IF(COUNTIFS(cmoney!GV$3:GV$5011,$B28,cmoney!$HA$3:$HA$5011,"="&amp;$A28)=0,"",COUNTIFS(cmoney!GV$3:GV$5011,$B28,cmoney!$HA$3:$HA$5011,"="&amp;$A28))</f>
        <v/>
      </c>
    </row>
    <row r="29" spans="1:202">
      <c r="A29" s="9">
        <v>2015</v>
      </c>
      <c r="B29" s="10" t="s">
        <v>685</v>
      </c>
      <c r="C29" s="10" t="s">
        <v>1241</v>
      </c>
      <c r="D29" s="43">
        <f t="shared" ref="D29:BO29" si="36">IF(ISERROR(D28/(D28+D31)),"",D28/(D28+D31))</f>
        <v>0.37860082304526749</v>
      </c>
      <c r="E29" s="43">
        <f t="shared" si="36"/>
        <v>0.54166666666666663</v>
      </c>
      <c r="F29" s="43">
        <f t="shared" si="36"/>
        <v>0.43724696356275305</v>
      </c>
      <c r="G29" s="43">
        <f t="shared" si="36"/>
        <v>0.1417004048582996</v>
      </c>
      <c r="H29" s="43">
        <f t="shared" si="36"/>
        <v>0.12601626016260162</v>
      </c>
      <c r="I29" s="43">
        <f t="shared" si="36"/>
        <v>0.22821576763485477</v>
      </c>
      <c r="J29" s="43">
        <f t="shared" si="36"/>
        <v>0.56378600823045266</v>
      </c>
      <c r="K29" s="43">
        <f t="shared" si="36"/>
        <v>0.47302904564315351</v>
      </c>
      <c r="L29" s="43">
        <f t="shared" si="36"/>
        <v>0.51639344262295084</v>
      </c>
      <c r="M29" s="43">
        <f t="shared" si="36"/>
        <v>0.28163265306122448</v>
      </c>
      <c r="N29" s="43">
        <f t="shared" si="36"/>
        <v>0.29554655870445345</v>
      </c>
      <c r="O29" s="43">
        <f t="shared" si="36"/>
        <v>0.25206611570247933</v>
      </c>
      <c r="P29" s="43">
        <f t="shared" si="36"/>
        <v>0.47368421052631576</v>
      </c>
      <c r="Q29" s="43">
        <f t="shared" si="36"/>
        <v>0.20502092050209206</v>
      </c>
      <c r="R29" s="43">
        <f t="shared" si="36"/>
        <v>0.23293172690763053</v>
      </c>
      <c r="S29" s="43">
        <f t="shared" si="36"/>
        <v>0.1951219512195122</v>
      </c>
      <c r="T29" s="43">
        <f t="shared" si="36"/>
        <v>0.20647773279352227</v>
      </c>
      <c r="U29" s="43">
        <f t="shared" si="36"/>
        <v>0.16734693877551021</v>
      </c>
      <c r="V29" s="43" t="str">
        <f t="shared" si="36"/>
        <v/>
      </c>
      <c r="W29" s="43">
        <f t="shared" si="36"/>
        <v>0.25738396624472576</v>
      </c>
      <c r="X29" s="43">
        <f t="shared" si="36"/>
        <v>0.62780269058295968</v>
      </c>
      <c r="Y29" s="43">
        <f t="shared" si="36"/>
        <v>0.44354838709677419</v>
      </c>
      <c r="Z29" s="43">
        <f t="shared" si="36"/>
        <v>0.40408163265306124</v>
      </c>
      <c r="AA29" s="43">
        <f t="shared" si="36"/>
        <v>0.48603351955307261</v>
      </c>
      <c r="AB29" s="43">
        <f t="shared" si="36"/>
        <v>0.22916666666666666</v>
      </c>
      <c r="AC29" s="43" t="str">
        <f t="shared" si="36"/>
        <v/>
      </c>
      <c r="AD29" s="43">
        <f t="shared" si="36"/>
        <v>0.53658536585365857</v>
      </c>
      <c r="AE29" s="43">
        <f t="shared" si="36"/>
        <v>0.44444444444444442</v>
      </c>
      <c r="AF29" s="43">
        <f t="shared" si="36"/>
        <v>0.32413793103448274</v>
      </c>
      <c r="AG29" s="43">
        <f t="shared" si="36"/>
        <v>0.54545454545454541</v>
      </c>
      <c r="AH29" s="43">
        <f t="shared" si="36"/>
        <v>0.54054054054054057</v>
      </c>
      <c r="AI29" s="43">
        <f t="shared" si="36"/>
        <v>0.70238095238095233</v>
      </c>
      <c r="AJ29" s="43">
        <f t="shared" si="36"/>
        <v>0.43478260869565216</v>
      </c>
      <c r="AK29" s="43" t="str">
        <f t="shared" si="36"/>
        <v/>
      </c>
      <c r="AL29" s="43">
        <f t="shared" si="36"/>
        <v>0.45</v>
      </c>
      <c r="AM29" s="43">
        <f t="shared" si="36"/>
        <v>0.26666666666666666</v>
      </c>
      <c r="AN29" s="43">
        <f t="shared" si="36"/>
        <v>0.33333333333333331</v>
      </c>
      <c r="AO29" s="43">
        <f t="shared" si="36"/>
        <v>0.5714285714285714</v>
      </c>
      <c r="AP29" s="43" t="str">
        <f t="shared" si="36"/>
        <v/>
      </c>
      <c r="AQ29" s="43" t="str">
        <f t="shared" si="36"/>
        <v/>
      </c>
      <c r="AR29" s="43" t="str">
        <f t="shared" si="36"/>
        <v/>
      </c>
      <c r="AS29" s="43" t="str">
        <f t="shared" si="36"/>
        <v/>
      </c>
      <c r="AT29" s="43" t="str">
        <f t="shared" si="36"/>
        <v/>
      </c>
      <c r="AU29" s="43" t="str">
        <f t="shared" si="36"/>
        <v/>
      </c>
      <c r="AV29" s="43" t="str">
        <f t="shared" si="36"/>
        <v/>
      </c>
      <c r="AW29" s="43" t="str">
        <f t="shared" si="36"/>
        <v/>
      </c>
      <c r="AX29" s="43" t="str">
        <f t="shared" si="36"/>
        <v/>
      </c>
      <c r="AY29" s="43" t="str">
        <f t="shared" si="36"/>
        <v/>
      </c>
      <c r="AZ29" s="43" t="str">
        <f t="shared" si="36"/>
        <v/>
      </c>
      <c r="BA29" s="43" t="str">
        <f t="shared" si="36"/>
        <v/>
      </c>
      <c r="BB29" s="43" t="str">
        <f t="shared" si="36"/>
        <v/>
      </c>
      <c r="BC29" s="43" t="str">
        <f t="shared" si="36"/>
        <v/>
      </c>
      <c r="BD29" s="43" t="str">
        <f t="shared" si="36"/>
        <v/>
      </c>
      <c r="BE29" s="43" t="str">
        <f t="shared" si="36"/>
        <v/>
      </c>
      <c r="BF29" s="43" t="str">
        <f t="shared" si="36"/>
        <v/>
      </c>
      <c r="BG29" s="43" t="str">
        <f t="shared" si="36"/>
        <v/>
      </c>
      <c r="BH29" s="43" t="str">
        <f t="shared" si="36"/>
        <v/>
      </c>
      <c r="BI29" s="43" t="str">
        <f t="shared" si="36"/>
        <v/>
      </c>
      <c r="BJ29" s="43" t="str">
        <f t="shared" si="36"/>
        <v/>
      </c>
      <c r="BK29" s="43" t="str">
        <f t="shared" si="36"/>
        <v/>
      </c>
      <c r="BL29" s="43" t="str">
        <f t="shared" si="36"/>
        <v/>
      </c>
      <c r="BM29" s="43" t="str">
        <f t="shared" si="36"/>
        <v/>
      </c>
      <c r="BN29" s="43" t="str">
        <f t="shared" si="36"/>
        <v/>
      </c>
      <c r="BO29" s="43" t="str">
        <f t="shared" si="36"/>
        <v/>
      </c>
      <c r="BP29" s="43" t="str">
        <f t="shared" ref="BP29:EA29" si="37">IF(ISERROR(BP28/(BP28+BP31)),"",BP28/(BP28+BP31))</f>
        <v/>
      </c>
      <c r="BQ29" s="43" t="str">
        <f t="shared" si="37"/>
        <v/>
      </c>
      <c r="BR29" s="43" t="str">
        <f t="shared" si="37"/>
        <v/>
      </c>
      <c r="BS29" s="43" t="str">
        <f t="shared" si="37"/>
        <v/>
      </c>
      <c r="BT29" s="43" t="str">
        <f t="shared" si="37"/>
        <v/>
      </c>
      <c r="BU29" s="43" t="str">
        <f t="shared" si="37"/>
        <v/>
      </c>
      <c r="BV29" s="43" t="str">
        <f t="shared" si="37"/>
        <v/>
      </c>
      <c r="BW29" s="43" t="str">
        <f t="shared" si="37"/>
        <v/>
      </c>
      <c r="BX29" s="43" t="str">
        <f t="shared" si="37"/>
        <v/>
      </c>
      <c r="BY29" s="43" t="str">
        <f t="shared" si="37"/>
        <v/>
      </c>
      <c r="BZ29" s="43" t="str">
        <f t="shared" si="37"/>
        <v/>
      </c>
      <c r="CA29" s="43" t="str">
        <f t="shared" si="37"/>
        <v/>
      </c>
      <c r="CB29" s="43" t="str">
        <f t="shared" si="37"/>
        <v/>
      </c>
      <c r="CC29" s="43" t="str">
        <f t="shared" si="37"/>
        <v/>
      </c>
      <c r="CD29" s="43" t="str">
        <f t="shared" si="37"/>
        <v/>
      </c>
      <c r="CE29" s="43" t="str">
        <f t="shared" si="37"/>
        <v/>
      </c>
      <c r="CF29" s="43" t="str">
        <f t="shared" si="37"/>
        <v/>
      </c>
      <c r="CG29" s="43" t="str">
        <f t="shared" si="37"/>
        <v/>
      </c>
      <c r="CH29" s="43" t="str">
        <f t="shared" si="37"/>
        <v/>
      </c>
      <c r="CI29" s="43" t="str">
        <f t="shared" si="37"/>
        <v/>
      </c>
      <c r="CJ29" s="43" t="str">
        <f t="shared" si="37"/>
        <v/>
      </c>
      <c r="CK29" s="43" t="str">
        <f t="shared" si="37"/>
        <v/>
      </c>
      <c r="CL29" s="43" t="str">
        <f t="shared" si="37"/>
        <v/>
      </c>
      <c r="CM29" s="43" t="str">
        <f t="shared" si="37"/>
        <v/>
      </c>
      <c r="CN29" s="43" t="str">
        <f t="shared" si="37"/>
        <v/>
      </c>
      <c r="CO29" s="43" t="str">
        <f t="shared" si="37"/>
        <v/>
      </c>
      <c r="CP29" s="43" t="str">
        <f t="shared" si="37"/>
        <v/>
      </c>
      <c r="CQ29" s="43" t="str">
        <f t="shared" si="37"/>
        <v/>
      </c>
      <c r="CR29" s="43" t="str">
        <f t="shared" si="37"/>
        <v/>
      </c>
      <c r="CS29" s="43" t="str">
        <f t="shared" si="37"/>
        <v/>
      </c>
      <c r="CT29" s="43" t="str">
        <f t="shared" si="37"/>
        <v/>
      </c>
      <c r="CU29" s="43" t="str">
        <f t="shared" si="37"/>
        <v/>
      </c>
      <c r="CV29" s="43" t="str">
        <f t="shared" si="37"/>
        <v/>
      </c>
      <c r="CW29" s="43" t="str">
        <f t="shared" si="37"/>
        <v/>
      </c>
      <c r="CX29" s="43" t="str">
        <f t="shared" si="37"/>
        <v/>
      </c>
      <c r="CY29" s="43" t="str">
        <f t="shared" si="37"/>
        <v/>
      </c>
      <c r="CZ29" s="43" t="str">
        <f t="shared" si="37"/>
        <v/>
      </c>
      <c r="DA29" s="43" t="str">
        <f t="shared" si="37"/>
        <v/>
      </c>
      <c r="DB29" s="43" t="str">
        <f t="shared" si="37"/>
        <v/>
      </c>
      <c r="DC29" s="43" t="str">
        <f t="shared" si="37"/>
        <v/>
      </c>
      <c r="DD29" s="43" t="str">
        <f t="shared" si="37"/>
        <v/>
      </c>
      <c r="DE29" s="43" t="str">
        <f t="shared" si="37"/>
        <v/>
      </c>
      <c r="DF29" s="43" t="str">
        <f t="shared" si="37"/>
        <v/>
      </c>
      <c r="DG29" s="43" t="str">
        <f t="shared" si="37"/>
        <v/>
      </c>
      <c r="DH29" s="43" t="str">
        <f t="shared" si="37"/>
        <v/>
      </c>
      <c r="DI29" s="43" t="str">
        <f t="shared" si="37"/>
        <v/>
      </c>
      <c r="DJ29" s="43" t="str">
        <f t="shared" si="37"/>
        <v/>
      </c>
      <c r="DK29" s="43" t="str">
        <f t="shared" si="37"/>
        <v/>
      </c>
      <c r="DL29" s="43" t="str">
        <f t="shared" si="37"/>
        <v/>
      </c>
      <c r="DM29" s="43" t="str">
        <f t="shared" si="37"/>
        <v/>
      </c>
      <c r="DN29" s="43" t="str">
        <f t="shared" si="37"/>
        <v/>
      </c>
      <c r="DO29" s="43" t="str">
        <f t="shared" si="37"/>
        <v/>
      </c>
      <c r="DP29" s="43" t="str">
        <f t="shared" si="37"/>
        <v/>
      </c>
      <c r="DQ29" s="43" t="str">
        <f t="shared" si="37"/>
        <v/>
      </c>
      <c r="DR29" s="43" t="str">
        <f t="shared" si="37"/>
        <v/>
      </c>
      <c r="DS29" s="43" t="str">
        <f t="shared" si="37"/>
        <v/>
      </c>
      <c r="DT29" s="43" t="str">
        <f t="shared" si="37"/>
        <v/>
      </c>
      <c r="DU29" s="43" t="str">
        <f t="shared" si="37"/>
        <v/>
      </c>
      <c r="DV29" s="43" t="str">
        <f t="shared" si="37"/>
        <v/>
      </c>
      <c r="DW29" s="43" t="str">
        <f t="shared" si="37"/>
        <v/>
      </c>
      <c r="DX29" s="43" t="str">
        <f t="shared" si="37"/>
        <v/>
      </c>
      <c r="DY29" s="43" t="str">
        <f t="shared" si="37"/>
        <v/>
      </c>
      <c r="DZ29" s="43" t="str">
        <f t="shared" si="37"/>
        <v/>
      </c>
      <c r="EA29" s="43" t="str">
        <f t="shared" si="37"/>
        <v/>
      </c>
      <c r="EB29" s="43" t="str">
        <f t="shared" ref="EB29:GM29" si="38">IF(ISERROR(EB28/(EB28+EB31)),"",EB28/(EB28+EB31))</f>
        <v/>
      </c>
      <c r="EC29" s="43" t="str">
        <f t="shared" si="38"/>
        <v/>
      </c>
      <c r="ED29" s="43" t="str">
        <f t="shared" si="38"/>
        <v/>
      </c>
      <c r="EE29" s="43" t="str">
        <f t="shared" si="38"/>
        <v/>
      </c>
      <c r="EF29" s="43" t="str">
        <f t="shared" si="38"/>
        <v/>
      </c>
      <c r="EG29" s="43" t="str">
        <f t="shared" si="38"/>
        <v/>
      </c>
      <c r="EH29" s="43" t="str">
        <f t="shared" si="38"/>
        <v/>
      </c>
      <c r="EI29" s="43" t="str">
        <f t="shared" si="38"/>
        <v/>
      </c>
      <c r="EJ29" s="43" t="str">
        <f t="shared" si="38"/>
        <v/>
      </c>
      <c r="EK29" s="43" t="str">
        <f t="shared" si="38"/>
        <v/>
      </c>
      <c r="EL29" s="43" t="str">
        <f t="shared" si="38"/>
        <v/>
      </c>
      <c r="EM29" s="43" t="str">
        <f t="shared" si="38"/>
        <v/>
      </c>
      <c r="EN29" s="43" t="str">
        <f t="shared" si="38"/>
        <v/>
      </c>
      <c r="EO29" s="43" t="str">
        <f t="shared" si="38"/>
        <v/>
      </c>
      <c r="EP29" s="43" t="str">
        <f t="shared" si="38"/>
        <v/>
      </c>
      <c r="EQ29" s="43" t="str">
        <f t="shared" si="38"/>
        <v/>
      </c>
      <c r="ER29" s="43" t="str">
        <f t="shared" si="38"/>
        <v/>
      </c>
      <c r="ES29" s="43" t="str">
        <f t="shared" si="38"/>
        <v/>
      </c>
      <c r="ET29" s="43" t="str">
        <f t="shared" si="38"/>
        <v/>
      </c>
      <c r="EU29" s="43" t="str">
        <f t="shared" si="38"/>
        <v/>
      </c>
      <c r="EV29" s="43" t="str">
        <f t="shared" si="38"/>
        <v/>
      </c>
      <c r="EW29" s="43" t="str">
        <f t="shared" si="38"/>
        <v/>
      </c>
      <c r="EX29" s="43" t="str">
        <f t="shared" si="38"/>
        <v/>
      </c>
      <c r="EY29" s="43" t="str">
        <f t="shared" si="38"/>
        <v/>
      </c>
      <c r="EZ29" s="43" t="str">
        <f t="shared" si="38"/>
        <v/>
      </c>
      <c r="FA29" s="43" t="str">
        <f t="shared" si="38"/>
        <v/>
      </c>
      <c r="FB29" s="43" t="str">
        <f t="shared" si="38"/>
        <v/>
      </c>
      <c r="FC29" s="43" t="str">
        <f t="shared" si="38"/>
        <v/>
      </c>
      <c r="FD29" s="43" t="str">
        <f t="shared" si="38"/>
        <v/>
      </c>
      <c r="FE29" s="43" t="str">
        <f t="shared" si="38"/>
        <v/>
      </c>
      <c r="FF29" s="43" t="str">
        <f t="shared" si="38"/>
        <v/>
      </c>
      <c r="FG29" s="43" t="str">
        <f t="shared" si="38"/>
        <v/>
      </c>
      <c r="FH29" s="43" t="str">
        <f t="shared" si="38"/>
        <v/>
      </c>
      <c r="FI29" s="43" t="str">
        <f t="shared" si="38"/>
        <v/>
      </c>
      <c r="FJ29" s="43" t="str">
        <f t="shared" si="38"/>
        <v/>
      </c>
      <c r="FK29" s="43" t="str">
        <f t="shared" si="38"/>
        <v/>
      </c>
      <c r="FL29" s="43" t="str">
        <f t="shared" si="38"/>
        <v/>
      </c>
      <c r="FM29" s="43" t="str">
        <f t="shared" si="38"/>
        <v/>
      </c>
      <c r="FN29" s="43" t="str">
        <f t="shared" si="38"/>
        <v/>
      </c>
      <c r="FO29" s="43" t="str">
        <f t="shared" si="38"/>
        <v/>
      </c>
      <c r="FP29" s="43" t="str">
        <f t="shared" si="38"/>
        <v/>
      </c>
      <c r="FQ29" s="43" t="str">
        <f t="shared" si="38"/>
        <v/>
      </c>
      <c r="FR29" s="43" t="str">
        <f t="shared" si="38"/>
        <v/>
      </c>
      <c r="FS29" s="43" t="str">
        <f t="shared" si="38"/>
        <v/>
      </c>
      <c r="FT29" s="43" t="str">
        <f t="shared" si="38"/>
        <v/>
      </c>
      <c r="FU29" s="43" t="str">
        <f t="shared" si="38"/>
        <v/>
      </c>
      <c r="FV29" s="43" t="str">
        <f t="shared" si="38"/>
        <v/>
      </c>
      <c r="FW29" s="43" t="str">
        <f t="shared" si="38"/>
        <v/>
      </c>
      <c r="FX29" s="43" t="str">
        <f t="shared" si="38"/>
        <v/>
      </c>
      <c r="FY29" s="43" t="str">
        <f t="shared" si="38"/>
        <v/>
      </c>
      <c r="FZ29" s="43" t="str">
        <f t="shared" si="38"/>
        <v/>
      </c>
      <c r="GA29" s="43" t="str">
        <f t="shared" si="38"/>
        <v/>
      </c>
      <c r="GB29" s="43" t="str">
        <f t="shared" si="38"/>
        <v/>
      </c>
      <c r="GC29" s="43" t="str">
        <f t="shared" si="38"/>
        <v/>
      </c>
      <c r="GD29" s="43" t="str">
        <f t="shared" si="38"/>
        <v/>
      </c>
      <c r="GE29" s="43" t="str">
        <f t="shared" si="38"/>
        <v/>
      </c>
      <c r="GF29" s="43" t="str">
        <f t="shared" si="38"/>
        <v/>
      </c>
      <c r="GG29" s="43">
        <f t="shared" si="38"/>
        <v>0.19672131147540983</v>
      </c>
      <c r="GH29" s="43" t="str">
        <f t="shared" si="38"/>
        <v/>
      </c>
      <c r="GI29" s="43" t="str">
        <f t="shared" si="38"/>
        <v/>
      </c>
      <c r="GJ29" s="43" t="str">
        <f t="shared" si="38"/>
        <v/>
      </c>
      <c r="GK29" s="43" t="str">
        <f t="shared" si="38"/>
        <v/>
      </c>
      <c r="GL29" s="43" t="str">
        <f t="shared" si="38"/>
        <v/>
      </c>
      <c r="GM29" s="43" t="str">
        <f t="shared" si="38"/>
        <v/>
      </c>
      <c r="GN29" s="43" t="str">
        <f t="shared" ref="GN29:GT29" si="39">IF(ISERROR(GN28/(GN28+GN31)),"",GN28/(GN28+GN31))</f>
        <v/>
      </c>
      <c r="GO29" s="43" t="str">
        <f t="shared" si="39"/>
        <v/>
      </c>
      <c r="GP29" s="43" t="str">
        <f t="shared" si="39"/>
        <v/>
      </c>
      <c r="GQ29" s="43" t="str">
        <f t="shared" si="39"/>
        <v/>
      </c>
      <c r="GR29" s="43" t="str">
        <f t="shared" si="39"/>
        <v/>
      </c>
      <c r="GS29" s="43" t="str">
        <f t="shared" si="39"/>
        <v/>
      </c>
      <c r="GT29" s="43" t="str">
        <f t="shared" si="39"/>
        <v/>
      </c>
    </row>
    <row r="30" spans="1:202">
      <c r="A30" s="9">
        <v>2015</v>
      </c>
      <c r="B30" s="10" t="s">
        <v>891</v>
      </c>
      <c r="C30" s="10" t="s">
        <v>1237</v>
      </c>
      <c r="D30" s="12">
        <f>IF(COUNTIFS(cmoney!F$3:F$5011,$B30,cmoney!$HA$3:$HA$5011,"="&amp;$A30)=0,"",AVERAGEIFS(cmoney!F$3:F$5011,cmoney!F$3:F$5011,$B30,cmoney!$HA$3:$HA$5011,"="&amp;$A30))</f>
        <v>-0.22159205298013246</v>
      </c>
      <c r="E30" s="12">
        <f>IF(COUNTIFS(cmoney!G$3:G$5011,$B30,cmoney!$HA$3:$HA$5011,"="&amp;$A30)=0,"",AVERAGEIFS(cmoney!G$3:G$5011,cmoney!G$3:G$5011,$B30,cmoney!$HA$3:$HA$5011,"="&amp;$A30))</f>
        <v>-0.53094818181818204</v>
      </c>
      <c r="F30" s="12">
        <f>IF(COUNTIFS(cmoney!H$3:H$5011,$B30,cmoney!$HA$3:$HA$5011,"="&amp;$A30)=0,"",AVERAGEIFS(cmoney!H$3:H$5011,cmoney!H$3:H$5011,$B30,cmoney!$HA$3:$HA$5011,"="&amp;$A30))</f>
        <v>-0.46419856115107916</v>
      </c>
      <c r="G30" s="12">
        <f>IF(COUNTIFS(cmoney!I$3:I$5011,$B30,cmoney!$HA$3:$HA$5011,"="&amp;$A30)=0,"",AVERAGEIFS(cmoney!I$3:I$5011,cmoney!I$3:I$5011,$B30,cmoney!$HA$3:$HA$5011,"="&amp;$A30))</f>
        <v>-0.56768915094339645</v>
      </c>
      <c r="H30" s="12">
        <f>IF(COUNTIFS(cmoney!J$3:J$5011,$B30,cmoney!$HA$3:$HA$5011,"="&amp;$A30)=0,"",AVERAGEIFS(cmoney!J$3:J$5011,cmoney!J$3:J$5011,$B30,cmoney!$HA$3:$HA$5011,"="&amp;$A30))</f>
        <v>-0.6648055813953494</v>
      </c>
      <c r="I30" s="12">
        <f>IF(COUNTIFS(cmoney!K$3:K$5011,$B30,cmoney!$HA$3:$HA$5011,"="&amp;$A30)=0,"",AVERAGEIFS(cmoney!K$3:K$5011,cmoney!K$3:K$5011,$B30,cmoney!$HA$3:$HA$5011,"="&amp;$A30))</f>
        <v>-0.45475752688172022</v>
      </c>
      <c r="J30" s="12">
        <f>IF(COUNTIFS(cmoney!L$3:L$5011,$B30,cmoney!$HA$3:$HA$5011,"="&amp;$A30)=0,"",AVERAGEIFS(cmoney!L$3:L$5011,cmoney!L$3:L$5011,$B30,cmoney!$HA$3:$HA$5011,"="&amp;$A30))</f>
        <v>-0.34051320754716979</v>
      </c>
      <c r="K30" s="12">
        <f>IF(COUNTIFS(cmoney!M$3:M$5011,$B30,cmoney!$HA$3:$HA$5011,"="&amp;$A30)=0,"",AVERAGEIFS(cmoney!M$3:M$5011,cmoney!M$3:M$5011,$B30,cmoney!$HA$3:$HA$5011,"="&amp;$A30))</f>
        <v>-0.3085716535433069</v>
      </c>
      <c r="L30" s="12">
        <f>IF(COUNTIFS(cmoney!N$3:N$5011,$B30,cmoney!$HA$3:$HA$5011,"="&amp;$A30)=0,"",AVERAGEIFS(cmoney!N$3:N$5011,cmoney!N$3:N$5011,$B30,cmoney!$HA$3:$HA$5011,"="&amp;$A30))</f>
        <v>-0.40622288135593221</v>
      </c>
      <c r="M30" s="12">
        <f>IF(COUNTIFS(cmoney!O$3:O$5011,$B30,cmoney!$HA$3:$HA$5011,"="&amp;$A30)=0,"",AVERAGEIFS(cmoney!O$3:O$5011,cmoney!O$3:O$5011,$B30,cmoney!$HA$3:$HA$5011,"="&amp;$A30))</f>
        <v>-0.55479999999999974</v>
      </c>
      <c r="N30" s="12">
        <f>IF(COUNTIFS(cmoney!P$3:P$5011,$B30,cmoney!$HA$3:$HA$5011,"="&amp;$A30)=0,"",AVERAGEIFS(cmoney!P$3:P$5011,cmoney!P$3:P$5011,$B30,cmoney!$HA$3:$HA$5011,"="&amp;$A30))</f>
        <v>-1.9604752873563212</v>
      </c>
      <c r="O30" s="12">
        <f>IF(COUNTIFS(cmoney!Q$3:Q$5011,$B30,cmoney!$HA$3:$HA$5011,"="&amp;$A30)=0,"",AVERAGEIFS(cmoney!Q$3:Q$5011,cmoney!Q$3:Q$5011,$B30,cmoney!$HA$3:$HA$5011,"="&amp;$A30))</f>
        <v>-0.5423149171270718</v>
      </c>
      <c r="P30" s="12">
        <f>IF(COUNTIFS(cmoney!R$3:R$5011,$B30,cmoney!$HA$3:$HA$5011,"="&amp;$A30)=0,"",AVERAGEIFS(cmoney!R$3:R$5011,cmoney!R$3:R$5011,$B30,cmoney!$HA$3:$HA$5011,"="&amp;$A30))</f>
        <v>-0.36963499999999988</v>
      </c>
      <c r="Q30" s="12">
        <f>IF(COUNTIFS(cmoney!S$3:S$5011,$B30,cmoney!$HA$3:$HA$5011,"="&amp;$A30)=0,"",AVERAGEIFS(cmoney!S$3:S$5011,cmoney!S$3:S$5011,$B30,cmoney!$HA$3:$HA$5011,"="&amp;$A30))</f>
        <v>-0.27595052631578942</v>
      </c>
      <c r="R30" s="12">
        <f>IF(COUNTIFS(cmoney!T$3:T$5011,$B30,cmoney!$HA$3:$HA$5011,"="&amp;$A30)=0,"",AVERAGEIFS(cmoney!T$3:T$5011,cmoney!T$3:T$5011,$B30,cmoney!$HA$3:$HA$5011,"="&amp;$A30))</f>
        <v>-2.6769958115183234</v>
      </c>
      <c r="S30" s="12">
        <f>IF(COUNTIFS(cmoney!U$3:U$5011,$B30,cmoney!$HA$3:$HA$5011,"="&amp;$A30)=0,"",AVERAGEIFS(cmoney!U$3:U$5011,cmoney!U$3:U$5011,$B30,cmoney!$HA$3:$HA$5011,"="&amp;$A30))</f>
        <v>-3.0329813131313115</v>
      </c>
      <c r="T30" s="12">
        <f>IF(COUNTIFS(cmoney!V$3:V$5011,$B30,cmoney!$HA$3:$HA$5011,"="&amp;$A30)=0,"",AVERAGEIFS(cmoney!V$3:V$5011,cmoney!V$3:V$5011,$B30,cmoney!$HA$3:$HA$5011,"="&amp;$A30))</f>
        <v>-2.8309015306122434</v>
      </c>
      <c r="U30" s="12">
        <f>IF(COUNTIFS(cmoney!W$3:W$5011,$B30,cmoney!$HA$3:$HA$5011,"="&amp;$A30)=0,"",AVERAGEIFS(cmoney!W$3:W$5011,cmoney!W$3:W$5011,$B30,cmoney!$HA$3:$HA$5011,"="&amp;$A30))</f>
        <v>-0.52348088235294132</v>
      </c>
      <c r="V30" s="12" t="str">
        <f>IF(COUNTIFS(cmoney!X$3:X$5011,$B30,cmoney!$HA$3:$HA$5011,"="&amp;$A30)=0,"",AVERAGEIFS(cmoney!X$3:X$5011,cmoney!X$3:X$5011,$B30,cmoney!$HA$3:$HA$5011,"="&amp;$A30))</f>
        <v/>
      </c>
      <c r="W30" s="12">
        <f>IF(COUNTIFS(cmoney!Y$3:Y$5011,$B30,cmoney!$HA$3:$HA$5011,"="&amp;$A30)=0,"",AVERAGEIFS(cmoney!Y$3:Y$5011,cmoney!Y$3:Y$5011,$B30,cmoney!$HA$3:$HA$5011,"="&amp;$A30))</f>
        <v>-0.40140511363636372</v>
      </c>
      <c r="X30" s="12">
        <f>IF(COUNTIFS(cmoney!Z$3:Z$5011,$B30,cmoney!$HA$3:$HA$5011,"="&amp;$A30)=0,"",AVERAGEIFS(cmoney!Z$3:Z$5011,cmoney!Z$3:Z$5011,$B30,cmoney!$HA$3:$HA$5011,"="&amp;$A30))</f>
        <v>-0.19774698795180723</v>
      </c>
      <c r="Y30" s="12">
        <f>IF(COUNTIFS(cmoney!AA$3:AA$5011,$B30,cmoney!$HA$3:$HA$5011,"="&amp;$A30)=0,"",AVERAGEIFS(cmoney!AA$3:AA$5011,cmoney!AA$3:AA$5011,$B30,cmoney!$HA$3:$HA$5011,"="&amp;$A30))</f>
        <v>-2.5417050724637669</v>
      </c>
      <c r="Z30" s="12">
        <f>IF(COUNTIFS(cmoney!AB$3:AB$5011,$B30,cmoney!$HA$3:$HA$5011,"="&amp;$A30)=0,"",AVERAGEIFS(cmoney!AB$3:AB$5011,cmoney!AB$3:AB$5011,$B30,cmoney!$HA$3:$HA$5011,"="&amp;$A30))</f>
        <v>-1.5388815068493154</v>
      </c>
      <c r="AA30" s="12">
        <f>IF(COUNTIFS(cmoney!AC$3:AC$5011,$B30,cmoney!$HA$3:$HA$5011,"="&amp;$A30)=0,"",AVERAGEIFS(cmoney!AC$3:AC$5011,cmoney!AC$3:AC$5011,$B30,cmoney!$HA$3:$HA$5011,"="&amp;$A30))</f>
        <v>-0.64839239130434789</v>
      </c>
      <c r="AB30" s="12">
        <f>IF(COUNTIFS(cmoney!AD$3:AD$5011,$B30,cmoney!$HA$3:$HA$5011,"="&amp;$A30)=0,"",AVERAGEIFS(cmoney!AD$3:AD$5011,cmoney!AD$3:AD$5011,$B30,cmoney!$HA$3:$HA$5011,"="&amp;$A30))</f>
        <v>-2.7980135135135127</v>
      </c>
      <c r="AC30" s="12" t="str">
        <f>IF(COUNTIFS(cmoney!AE$3:AE$5011,$B30,cmoney!$HA$3:$HA$5011,"="&amp;$A30)=0,"",AVERAGEIFS(cmoney!AE$3:AE$5011,cmoney!AE$3:AE$5011,$B30,cmoney!$HA$3:$HA$5011,"="&amp;$A30))</f>
        <v/>
      </c>
      <c r="AD30" s="12">
        <f>IF(COUNTIFS(cmoney!AF$3:AF$5011,$B30,cmoney!$HA$3:$HA$5011,"="&amp;$A30)=0,"",AVERAGEIFS(cmoney!AF$3:AF$5011,cmoney!AF$3:AF$5011,$B30,cmoney!$HA$3:$HA$5011,"="&amp;$A30))</f>
        <v>-2.2905828947368425</v>
      </c>
      <c r="AE30" s="12">
        <f>IF(COUNTIFS(cmoney!AG$3:AG$5011,$B30,cmoney!$HA$3:$HA$5011,"="&amp;$A30)=0,"",AVERAGEIFS(cmoney!AG$3:AG$5011,cmoney!AG$3:AG$5011,$B30,cmoney!$HA$3:$HA$5011,"="&amp;$A30))</f>
        <v>-1.5607466666666663</v>
      </c>
      <c r="AF30" s="12">
        <f>IF(COUNTIFS(cmoney!AH$3:AH$5011,$B30,cmoney!$HA$3:$HA$5011,"="&amp;$A30)=0,"",AVERAGEIFS(cmoney!AH$3:AH$5011,cmoney!AH$3:AH$5011,$B30,cmoney!$HA$3:$HA$5011,"="&amp;$A30))</f>
        <v>-2.1513836734693879</v>
      </c>
      <c r="AG30" s="12">
        <f>IF(COUNTIFS(cmoney!AI$3:AI$5011,$B30,cmoney!$HA$3:$HA$5011,"="&amp;$A30)=0,"",AVERAGEIFS(cmoney!AI$3:AI$5011,cmoney!AI$3:AI$5011,$B30,cmoney!$HA$3:$HA$5011,"="&amp;$A30))</f>
        <v>-0.69617428571428575</v>
      </c>
      <c r="AH30" s="12">
        <f>IF(COUNTIFS(cmoney!AJ$3:AJ$5011,$B30,cmoney!$HA$3:$HA$5011,"="&amp;$A30)=0,"",AVERAGEIFS(cmoney!AJ$3:AJ$5011,cmoney!AJ$3:AJ$5011,$B30,cmoney!$HA$3:$HA$5011,"="&amp;$A30))</f>
        <v>-0.32837352941176468</v>
      </c>
      <c r="AI30" s="12">
        <f>IF(COUNTIFS(cmoney!AK$3:AK$5011,$B30,cmoney!$HA$3:$HA$5011,"="&amp;$A30)=0,"",AVERAGEIFS(cmoney!AK$3:AK$5011,cmoney!AK$3:AK$5011,$B30,cmoney!$HA$3:$HA$5011,"="&amp;$A30))</f>
        <v>-1.3549080000000004</v>
      </c>
      <c r="AJ30" s="12">
        <f>IF(COUNTIFS(cmoney!AL$3:AL$5011,$B30,cmoney!$HA$3:$HA$5011,"="&amp;$A30)=0,"",AVERAGEIFS(cmoney!AL$3:AL$5011,cmoney!AL$3:AL$5011,$B30,cmoney!$HA$3:$HA$5011,"="&amp;$A30))</f>
        <v>-1.2728999999999999</v>
      </c>
      <c r="AK30" s="12" t="str">
        <f>IF(COUNTIFS(cmoney!AM$3:AM$5011,$B30,cmoney!$HA$3:$HA$5011,"="&amp;$A30)=0,"",AVERAGEIFS(cmoney!AM$3:AM$5011,cmoney!AM$3:AM$5011,$B30,cmoney!$HA$3:$HA$5011,"="&amp;$A30))</f>
        <v/>
      </c>
      <c r="AL30" s="12">
        <f>IF(COUNTIFS(cmoney!AN$3:AN$5011,$B30,cmoney!$HA$3:$HA$5011,"="&amp;$A30)=0,"",AVERAGEIFS(cmoney!AN$3:AN$5011,cmoney!AN$3:AN$5011,$B30,cmoney!$HA$3:$HA$5011,"="&amp;$A30))</f>
        <v>-0.32413181818181824</v>
      </c>
      <c r="AM30" s="12">
        <f>IF(COUNTIFS(cmoney!AO$3:AO$5011,$B30,cmoney!$HA$3:$HA$5011,"="&amp;$A30)=0,"",AVERAGEIFS(cmoney!AO$3:AO$5011,cmoney!AO$3:AO$5011,$B30,cmoney!$HA$3:$HA$5011,"="&amp;$A30))</f>
        <v>-0.89249090909090922</v>
      </c>
      <c r="AN30" s="12">
        <f>IF(COUNTIFS(cmoney!AP$3:AP$5011,$B30,cmoney!$HA$3:$HA$5011,"="&amp;$A30)=0,"",AVERAGEIFS(cmoney!AP$3:AP$5011,cmoney!AP$3:AP$5011,$B30,cmoney!$HA$3:$HA$5011,"="&amp;$A30))</f>
        <v>-1.4716699999999998</v>
      </c>
      <c r="AO30" s="12">
        <f>IF(COUNTIFS(cmoney!AQ$3:AQ$5011,$B30,cmoney!$HA$3:$HA$5011,"="&amp;$A30)=0,"",AVERAGEIFS(cmoney!AQ$3:AQ$5011,cmoney!AQ$3:AQ$5011,$B30,cmoney!$HA$3:$HA$5011,"="&amp;$A30))</f>
        <v>-0.98231666666666662</v>
      </c>
      <c r="AP30" s="12" t="str">
        <f>IF(COUNTIFS(cmoney!AR$3:AR$5011,$B30,cmoney!$HA$3:$HA$5011,"="&amp;$A30)=0,"",AVERAGEIFS(cmoney!AR$3:AR$5011,cmoney!AR$3:AR$5011,$B30,cmoney!$HA$3:$HA$5011,"="&amp;$A30))</f>
        <v/>
      </c>
      <c r="AQ30" s="12" t="str">
        <f>IF(COUNTIFS(cmoney!AS$3:AS$5011,$B30,cmoney!$HA$3:$HA$5011,"="&amp;$A30)=0,"",AVERAGEIFS(cmoney!AS$3:AS$5011,cmoney!AS$3:AS$5011,$B30,cmoney!$HA$3:$HA$5011,"="&amp;$A30))</f>
        <v/>
      </c>
      <c r="AR30" s="12" t="str">
        <f>IF(COUNTIFS(cmoney!AT$3:AT$5011,$B30,cmoney!$HA$3:$HA$5011,"="&amp;$A30)=0,"",AVERAGEIFS(cmoney!AT$3:AT$5011,cmoney!AT$3:AT$5011,$B30,cmoney!$HA$3:$HA$5011,"="&amp;$A30))</f>
        <v/>
      </c>
      <c r="AS30" s="12" t="str">
        <f>IF(COUNTIFS(cmoney!AU$3:AU$5011,$B30,cmoney!$HA$3:$HA$5011,"="&amp;$A30)=0,"",AVERAGEIFS(cmoney!AU$3:AU$5011,cmoney!AU$3:AU$5011,$B30,cmoney!$HA$3:$HA$5011,"="&amp;$A30))</f>
        <v/>
      </c>
      <c r="AT30" s="12" t="str">
        <f>IF(COUNTIFS(cmoney!AV$3:AV$5011,$B30,cmoney!$HA$3:$HA$5011,"="&amp;$A30)=0,"",AVERAGEIFS(cmoney!AV$3:AV$5011,cmoney!AV$3:AV$5011,$B30,cmoney!$HA$3:$HA$5011,"="&amp;$A30))</f>
        <v/>
      </c>
      <c r="AU30" s="12" t="str">
        <f>IF(COUNTIFS(cmoney!AW$3:AW$5011,$B30,cmoney!$HA$3:$HA$5011,"="&amp;$A30)=0,"",AVERAGEIFS(cmoney!AW$3:AW$5011,cmoney!AW$3:AW$5011,$B30,cmoney!$HA$3:$HA$5011,"="&amp;$A30))</f>
        <v/>
      </c>
      <c r="AV30" s="12" t="str">
        <f>IF(COUNTIFS(cmoney!AX$3:AX$5011,$B30,cmoney!$HA$3:$HA$5011,"="&amp;$A30)=0,"",AVERAGEIFS(cmoney!AX$3:AX$5011,cmoney!AX$3:AX$5011,$B30,cmoney!$HA$3:$HA$5011,"="&amp;$A30))</f>
        <v/>
      </c>
      <c r="AW30" s="12" t="str">
        <f>IF(COUNTIFS(cmoney!AY$3:AY$5011,$B30,cmoney!$HA$3:$HA$5011,"="&amp;$A30)=0,"",AVERAGEIFS(cmoney!AY$3:AY$5011,cmoney!AY$3:AY$5011,$B30,cmoney!$HA$3:$HA$5011,"="&amp;$A30))</f>
        <v/>
      </c>
      <c r="AX30" s="12" t="str">
        <f>IF(COUNTIFS(cmoney!AZ$3:AZ$5011,$B30,cmoney!$HA$3:$HA$5011,"="&amp;$A30)=0,"",AVERAGEIFS(cmoney!AZ$3:AZ$5011,cmoney!AZ$3:AZ$5011,$B30,cmoney!$HA$3:$HA$5011,"="&amp;$A30))</f>
        <v/>
      </c>
      <c r="AY30" s="12" t="str">
        <f>IF(COUNTIFS(cmoney!BA$3:BA$5011,$B30,cmoney!$HA$3:$HA$5011,"="&amp;$A30)=0,"",AVERAGEIFS(cmoney!BA$3:BA$5011,cmoney!BA$3:BA$5011,$B30,cmoney!$HA$3:$HA$5011,"="&amp;$A30))</f>
        <v/>
      </c>
      <c r="AZ30" s="12" t="str">
        <f>IF(COUNTIFS(cmoney!BB$3:BB$5011,$B30,cmoney!$HA$3:$HA$5011,"="&amp;$A30)=0,"",AVERAGEIFS(cmoney!BB$3:BB$5011,cmoney!BB$3:BB$5011,$B30,cmoney!$HA$3:$HA$5011,"="&amp;$A30))</f>
        <v/>
      </c>
      <c r="BA30" s="12" t="str">
        <f>IF(COUNTIFS(cmoney!BC$3:BC$5011,$B30,cmoney!$HA$3:$HA$5011,"="&amp;$A30)=0,"",AVERAGEIFS(cmoney!BC$3:BC$5011,cmoney!BC$3:BC$5011,$B30,cmoney!$HA$3:$HA$5011,"="&amp;$A30))</f>
        <v/>
      </c>
      <c r="BB30" s="12" t="str">
        <f>IF(COUNTIFS(cmoney!BD$3:BD$5011,$B30,cmoney!$HA$3:$HA$5011,"="&amp;$A30)=0,"",AVERAGEIFS(cmoney!BD$3:BD$5011,cmoney!BD$3:BD$5011,$B30,cmoney!$HA$3:$HA$5011,"="&amp;$A30))</f>
        <v/>
      </c>
      <c r="BC30" s="12" t="str">
        <f>IF(COUNTIFS(cmoney!BE$3:BE$5011,$B30,cmoney!$HA$3:$HA$5011,"="&amp;$A30)=0,"",AVERAGEIFS(cmoney!BE$3:BE$5011,cmoney!BE$3:BE$5011,$B30,cmoney!$HA$3:$HA$5011,"="&amp;$A30))</f>
        <v/>
      </c>
      <c r="BD30" s="12" t="str">
        <f>IF(COUNTIFS(cmoney!BF$3:BF$5011,$B30,cmoney!$HA$3:$HA$5011,"="&amp;$A30)=0,"",AVERAGEIFS(cmoney!BF$3:BF$5011,cmoney!BF$3:BF$5011,$B30,cmoney!$HA$3:$HA$5011,"="&amp;$A30))</f>
        <v/>
      </c>
      <c r="BE30" s="12" t="str">
        <f>IF(COUNTIFS(cmoney!BG$3:BG$5011,$B30,cmoney!$HA$3:$HA$5011,"="&amp;$A30)=0,"",AVERAGEIFS(cmoney!BG$3:BG$5011,cmoney!BG$3:BG$5011,$B30,cmoney!$HA$3:$HA$5011,"="&amp;$A30))</f>
        <v/>
      </c>
      <c r="BF30" s="12" t="str">
        <f>IF(COUNTIFS(cmoney!BH$3:BH$5011,$B30,cmoney!$HA$3:$HA$5011,"="&amp;$A30)=0,"",AVERAGEIFS(cmoney!BH$3:BH$5011,cmoney!BH$3:BH$5011,$B30,cmoney!$HA$3:$HA$5011,"="&amp;$A30))</f>
        <v/>
      </c>
      <c r="BG30" s="12" t="str">
        <f>IF(COUNTIFS(cmoney!BI$3:BI$5011,$B30,cmoney!$HA$3:$HA$5011,"="&amp;$A30)=0,"",AVERAGEIFS(cmoney!BI$3:BI$5011,cmoney!BI$3:BI$5011,$B30,cmoney!$HA$3:$HA$5011,"="&amp;$A30))</f>
        <v/>
      </c>
      <c r="BH30" s="12" t="str">
        <f>IF(COUNTIFS(cmoney!BJ$3:BJ$5011,$B30,cmoney!$HA$3:$HA$5011,"="&amp;$A30)=0,"",AVERAGEIFS(cmoney!BJ$3:BJ$5011,cmoney!BJ$3:BJ$5011,$B30,cmoney!$HA$3:$HA$5011,"="&amp;$A30))</f>
        <v/>
      </c>
      <c r="BI30" s="12" t="str">
        <f>IF(COUNTIFS(cmoney!BK$3:BK$5011,$B30,cmoney!$HA$3:$HA$5011,"="&amp;$A30)=0,"",AVERAGEIFS(cmoney!BK$3:BK$5011,cmoney!BK$3:BK$5011,$B30,cmoney!$HA$3:$HA$5011,"="&amp;$A30))</f>
        <v/>
      </c>
      <c r="BJ30" s="12" t="str">
        <f>IF(COUNTIFS(cmoney!BL$3:BL$5011,$B30,cmoney!$HA$3:$HA$5011,"="&amp;$A30)=0,"",AVERAGEIFS(cmoney!BL$3:BL$5011,cmoney!BL$3:BL$5011,$B30,cmoney!$HA$3:$HA$5011,"="&amp;$A30))</f>
        <v/>
      </c>
      <c r="BK30" s="12" t="str">
        <f>IF(COUNTIFS(cmoney!BM$3:BM$5011,$B30,cmoney!$HA$3:$HA$5011,"="&amp;$A30)=0,"",AVERAGEIFS(cmoney!BM$3:BM$5011,cmoney!BM$3:BM$5011,$B30,cmoney!$HA$3:$HA$5011,"="&amp;$A30))</f>
        <v/>
      </c>
      <c r="BL30" s="12" t="str">
        <f>IF(COUNTIFS(cmoney!BN$3:BN$5011,$B30,cmoney!$HA$3:$HA$5011,"="&amp;$A30)=0,"",AVERAGEIFS(cmoney!BN$3:BN$5011,cmoney!BN$3:BN$5011,$B30,cmoney!$HA$3:$HA$5011,"="&amp;$A30))</f>
        <v/>
      </c>
      <c r="BM30" s="12" t="str">
        <f>IF(COUNTIFS(cmoney!BO$3:BO$5011,$B30,cmoney!$HA$3:$HA$5011,"="&amp;$A30)=0,"",AVERAGEIFS(cmoney!BO$3:BO$5011,cmoney!BO$3:BO$5011,$B30,cmoney!$HA$3:$HA$5011,"="&amp;$A30))</f>
        <v/>
      </c>
      <c r="BN30" s="12" t="str">
        <f>IF(COUNTIFS(cmoney!BP$3:BP$5011,$B30,cmoney!$HA$3:$HA$5011,"="&amp;$A30)=0,"",AVERAGEIFS(cmoney!BP$3:BP$5011,cmoney!BP$3:BP$5011,$B30,cmoney!$HA$3:$HA$5011,"="&amp;$A30))</f>
        <v/>
      </c>
      <c r="BO30" s="12" t="str">
        <f>IF(COUNTIFS(cmoney!BQ$3:BQ$5011,$B30,cmoney!$HA$3:$HA$5011,"="&amp;$A30)=0,"",AVERAGEIFS(cmoney!BQ$3:BQ$5011,cmoney!BQ$3:BQ$5011,$B30,cmoney!$HA$3:$HA$5011,"="&amp;$A30))</f>
        <v/>
      </c>
      <c r="BP30" s="12" t="str">
        <f>IF(COUNTIFS(cmoney!BR$3:BR$5011,$B30,cmoney!$HA$3:$HA$5011,"="&amp;$A30)=0,"",AVERAGEIFS(cmoney!BR$3:BR$5011,cmoney!BR$3:BR$5011,$B30,cmoney!$HA$3:$HA$5011,"="&amp;$A30))</f>
        <v/>
      </c>
      <c r="BQ30" s="12" t="str">
        <f>IF(COUNTIFS(cmoney!BS$3:BS$5011,$B30,cmoney!$HA$3:$HA$5011,"="&amp;$A30)=0,"",AVERAGEIFS(cmoney!BS$3:BS$5011,cmoney!BS$3:BS$5011,$B30,cmoney!$HA$3:$HA$5011,"="&amp;$A30))</f>
        <v/>
      </c>
      <c r="BR30" s="12" t="str">
        <f>IF(COUNTIFS(cmoney!BT$3:BT$5011,$B30,cmoney!$HA$3:$HA$5011,"="&amp;$A30)=0,"",AVERAGEIFS(cmoney!BT$3:BT$5011,cmoney!BT$3:BT$5011,$B30,cmoney!$HA$3:$HA$5011,"="&amp;$A30))</f>
        <v/>
      </c>
      <c r="BS30" s="12" t="str">
        <f>IF(COUNTIFS(cmoney!BU$3:BU$5011,$B30,cmoney!$HA$3:$HA$5011,"="&amp;$A30)=0,"",AVERAGEIFS(cmoney!BU$3:BU$5011,cmoney!BU$3:BU$5011,$B30,cmoney!$HA$3:$HA$5011,"="&amp;$A30))</f>
        <v/>
      </c>
      <c r="BT30" s="12" t="str">
        <f>IF(COUNTIFS(cmoney!BV$3:BV$5011,$B30,cmoney!$HA$3:$HA$5011,"="&amp;$A30)=0,"",AVERAGEIFS(cmoney!BV$3:BV$5011,cmoney!BV$3:BV$5011,$B30,cmoney!$HA$3:$HA$5011,"="&amp;$A30))</f>
        <v/>
      </c>
      <c r="BU30" s="12" t="str">
        <f>IF(COUNTIFS(cmoney!BW$3:BW$5011,$B30,cmoney!$HA$3:$HA$5011,"="&amp;$A30)=0,"",AVERAGEIFS(cmoney!BW$3:BW$5011,cmoney!BW$3:BW$5011,$B30,cmoney!$HA$3:$HA$5011,"="&amp;$A30))</f>
        <v/>
      </c>
      <c r="BV30" s="12" t="str">
        <f>IF(COUNTIFS(cmoney!BX$3:BX$5011,$B30,cmoney!$HA$3:$HA$5011,"="&amp;$A30)=0,"",AVERAGEIFS(cmoney!BX$3:BX$5011,cmoney!BX$3:BX$5011,$B30,cmoney!$HA$3:$HA$5011,"="&amp;$A30))</f>
        <v/>
      </c>
      <c r="BW30" s="12" t="str">
        <f>IF(COUNTIFS(cmoney!BY$3:BY$5011,$B30,cmoney!$HA$3:$HA$5011,"="&amp;$A30)=0,"",AVERAGEIFS(cmoney!BY$3:BY$5011,cmoney!BY$3:BY$5011,$B30,cmoney!$HA$3:$HA$5011,"="&amp;$A30))</f>
        <v/>
      </c>
      <c r="BX30" s="12" t="str">
        <f>IF(COUNTIFS(cmoney!BZ$3:BZ$5011,$B30,cmoney!$HA$3:$HA$5011,"="&amp;$A30)=0,"",AVERAGEIFS(cmoney!BZ$3:BZ$5011,cmoney!BZ$3:BZ$5011,$B30,cmoney!$HA$3:$HA$5011,"="&amp;$A30))</f>
        <v/>
      </c>
      <c r="BY30" s="12" t="str">
        <f>IF(COUNTIFS(cmoney!CA$3:CA$5011,$B30,cmoney!$HA$3:$HA$5011,"="&amp;$A30)=0,"",AVERAGEIFS(cmoney!CA$3:CA$5011,cmoney!CA$3:CA$5011,$B30,cmoney!$HA$3:$HA$5011,"="&amp;$A30))</f>
        <v/>
      </c>
      <c r="BZ30" s="12" t="str">
        <f>IF(COUNTIFS(cmoney!CB$3:CB$5011,$B30,cmoney!$HA$3:$HA$5011,"="&amp;$A30)=0,"",AVERAGEIFS(cmoney!CB$3:CB$5011,cmoney!CB$3:CB$5011,$B30,cmoney!$HA$3:$HA$5011,"="&amp;$A30))</f>
        <v/>
      </c>
      <c r="CA30" s="12" t="str">
        <f>IF(COUNTIFS(cmoney!CC$3:CC$5011,$B30,cmoney!$HA$3:$HA$5011,"="&amp;$A30)=0,"",AVERAGEIFS(cmoney!CC$3:CC$5011,cmoney!CC$3:CC$5011,$B30,cmoney!$HA$3:$HA$5011,"="&amp;$A30))</f>
        <v/>
      </c>
      <c r="CB30" s="12" t="str">
        <f>IF(COUNTIFS(cmoney!CD$3:CD$5011,$B30,cmoney!$HA$3:$HA$5011,"="&amp;$A30)=0,"",AVERAGEIFS(cmoney!CD$3:CD$5011,cmoney!CD$3:CD$5011,$B30,cmoney!$HA$3:$HA$5011,"="&amp;$A30))</f>
        <v/>
      </c>
      <c r="CC30" s="12" t="str">
        <f>IF(COUNTIFS(cmoney!CE$3:CE$5011,$B30,cmoney!$HA$3:$HA$5011,"="&amp;$A30)=0,"",AVERAGEIFS(cmoney!CE$3:CE$5011,cmoney!CE$3:CE$5011,$B30,cmoney!$HA$3:$HA$5011,"="&amp;$A30))</f>
        <v/>
      </c>
      <c r="CD30" s="12" t="str">
        <f>IF(COUNTIFS(cmoney!CF$3:CF$5011,$B30,cmoney!$HA$3:$HA$5011,"="&amp;$A30)=0,"",AVERAGEIFS(cmoney!CF$3:CF$5011,cmoney!CF$3:CF$5011,$B30,cmoney!$HA$3:$HA$5011,"="&amp;$A30))</f>
        <v/>
      </c>
      <c r="CE30" s="12" t="str">
        <f>IF(COUNTIFS(cmoney!CG$3:CG$5011,$B30,cmoney!$HA$3:$HA$5011,"="&amp;$A30)=0,"",AVERAGEIFS(cmoney!CG$3:CG$5011,cmoney!CG$3:CG$5011,$B30,cmoney!$HA$3:$HA$5011,"="&amp;$A30))</f>
        <v/>
      </c>
      <c r="CF30" s="12" t="str">
        <f>IF(COUNTIFS(cmoney!CH$3:CH$5011,$B30,cmoney!$HA$3:$HA$5011,"="&amp;$A30)=0,"",AVERAGEIFS(cmoney!CH$3:CH$5011,cmoney!CH$3:CH$5011,$B30,cmoney!$HA$3:$HA$5011,"="&amp;$A30))</f>
        <v/>
      </c>
      <c r="CG30" s="12" t="str">
        <f>IF(COUNTIFS(cmoney!CI$3:CI$5011,$B30,cmoney!$HA$3:$HA$5011,"="&amp;$A30)=0,"",AVERAGEIFS(cmoney!CI$3:CI$5011,cmoney!CI$3:CI$5011,$B30,cmoney!$HA$3:$HA$5011,"="&amp;$A30))</f>
        <v/>
      </c>
      <c r="CH30" s="12" t="str">
        <f>IF(COUNTIFS(cmoney!CJ$3:CJ$5011,$B30,cmoney!$HA$3:$HA$5011,"="&amp;$A30)=0,"",AVERAGEIFS(cmoney!CJ$3:CJ$5011,cmoney!CJ$3:CJ$5011,$B30,cmoney!$HA$3:$HA$5011,"="&amp;$A30))</f>
        <v/>
      </c>
      <c r="CI30" s="12" t="str">
        <f>IF(COUNTIFS(cmoney!CK$3:CK$5011,$B30,cmoney!$HA$3:$HA$5011,"="&amp;$A30)=0,"",AVERAGEIFS(cmoney!CK$3:CK$5011,cmoney!CK$3:CK$5011,$B30,cmoney!$HA$3:$HA$5011,"="&amp;$A30))</f>
        <v/>
      </c>
      <c r="CJ30" s="12" t="str">
        <f>IF(COUNTIFS(cmoney!CL$3:CL$5011,$B30,cmoney!$HA$3:$HA$5011,"="&amp;$A30)=0,"",AVERAGEIFS(cmoney!CL$3:CL$5011,cmoney!CL$3:CL$5011,$B30,cmoney!$HA$3:$HA$5011,"="&amp;$A30))</f>
        <v/>
      </c>
      <c r="CK30" s="12" t="str">
        <f>IF(COUNTIFS(cmoney!CM$3:CM$5011,$B30,cmoney!$HA$3:$HA$5011,"="&amp;$A30)=0,"",AVERAGEIFS(cmoney!CM$3:CM$5011,cmoney!CM$3:CM$5011,$B30,cmoney!$HA$3:$HA$5011,"="&amp;$A30))</f>
        <v/>
      </c>
      <c r="CL30" s="12" t="str">
        <f>IF(COUNTIFS(cmoney!CN$3:CN$5011,$B30,cmoney!$HA$3:$HA$5011,"="&amp;$A30)=0,"",AVERAGEIFS(cmoney!CN$3:CN$5011,cmoney!CN$3:CN$5011,$B30,cmoney!$HA$3:$HA$5011,"="&amp;$A30))</f>
        <v/>
      </c>
      <c r="CM30" s="12" t="str">
        <f>IF(COUNTIFS(cmoney!CO$3:CO$5011,$B30,cmoney!$HA$3:$HA$5011,"="&amp;$A30)=0,"",AVERAGEIFS(cmoney!CO$3:CO$5011,cmoney!CO$3:CO$5011,$B30,cmoney!$HA$3:$HA$5011,"="&amp;$A30))</f>
        <v/>
      </c>
      <c r="CN30" s="12" t="str">
        <f>IF(COUNTIFS(cmoney!CP$3:CP$5011,$B30,cmoney!$HA$3:$HA$5011,"="&amp;$A30)=0,"",AVERAGEIFS(cmoney!CP$3:CP$5011,cmoney!CP$3:CP$5011,$B30,cmoney!$HA$3:$HA$5011,"="&amp;$A30))</f>
        <v/>
      </c>
      <c r="CO30" s="12" t="str">
        <f>IF(COUNTIFS(cmoney!CQ$3:CQ$5011,$B30,cmoney!$HA$3:$HA$5011,"="&amp;$A30)=0,"",AVERAGEIFS(cmoney!CQ$3:CQ$5011,cmoney!CQ$3:CQ$5011,$B30,cmoney!$HA$3:$HA$5011,"="&amp;$A30))</f>
        <v/>
      </c>
      <c r="CP30" s="12" t="str">
        <f>IF(COUNTIFS(cmoney!CR$3:CR$5011,$B30,cmoney!$HA$3:$HA$5011,"="&amp;$A30)=0,"",AVERAGEIFS(cmoney!CR$3:CR$5011,cmoney!CR$3:CR$5011,$B30,cmoney!$HA$3:$HA$5011,"="&amp;$A30))</f>
        <v/>
      </c>
      <c r="CQ30" s="12" t="str">
        <f>IF(COUNTIFS(cmoney!CS$3:CS$5011,$B30,cmoney!$HA$3:$HA$5011,"="&amp;$A30)=0,"",AVERAGEIFS(cmoney!CS$3:CS$5011,cmoney!CS$3:CS$5011,$B30,cmoney!$HA$3:$HA$5011,"="&amp;$A30))</f>
        <v/>
      </c>
      <c r="CR30" s="12" t="str">
        <f>IF(COUNTIFS(cmoney!CT$3:CT$5011,$B30,cmoney!$HA$3:$HA$5011,"="&amp;$A30)=0,"",AVERAGEIFS(cmoney!CT$3:CT$5011,cmoney!CT$3:CT$5011,$B30,cmoney!$HA$3:$HA$5011,"="&amp;$A30))</f>
        <v/>
      </c>
      <c r="CS30" s="12" t="str">
        <f>IF(COUNTIFS(cmoney!CU$3:CU$5011,$B30,cmoney!$HA$3:$HA$5011,"="&amp;$A30)=0,"",AVERAGEIFS(cmoney!CU$3:CU$5011,cmoney!CU$3:CU$5011,$B30,cmoney!$HA$3:$HA$5011,"="&amp;$A30))</f>
        <v/>
      </c>
      <c r="CT30" s="12" t="str">
        <f>IF(COUNTIFS(cmoney!CV$3:CV$5011,$B30,cmoney!$HA$3:$HA$5011,"="&amp;$A30)=0,"",AVERAGEIFS(cmoney!CV$3:CV$5011,cmoney!CV$3:CV$5011,$B30,cmoney!$HA$3:$HA$5011,"="&amp;$A30))</f>
        <v/>
      </c>
      <c r="CU30" s="12" t="str">
        <f>IF(COUNTIFS(cmoney!CW$3:CW$5011,$B30,cmoney!$HA$3:$HA$5011,"="&amp;$A30)=0,"",AVERAGEIFS(cmoney!CW$3:CW$5011,cmoney!CW$3:CW$5011,$B30,cmoney!$HA$3:$HA$5011,"="&amp;$A30))</f>
        <v/>
      </c>
      <c r="CV30" s="12" t="str">
        <f>IF(COUNTIFS(cmoney!CX$3:CX$5011,$B30,cmoney!$HA$3:$HA$5011,"="&amp;$A30)=0,"",AVERAGEIFS(cmoney!CX$3:CX$5011,cmoney!CX$3:CX$5011,$B30,cmoney!$HA$3:$HA$5011,"="&amp;$A30))</f>
        <v/>
      </c>
      <c r="CW30" s="12" t="str">
        <f>IF(COUNTIFS(cmoney!CY$3:CY$5011,$B30,cmoney!$HA$3:$HA$5011,"="&amp;$A30)=0,"",AVERAGEIFS(cmoney!CY$3:CY$5011,cmoney!CY$3:CY$5011,$B30,cmoney!$HA$3:$HA$5011,"="&amp;$A30))</f>
        <v/>
      </c>
      <c r="CX30" s="12" t="str">
        <f>IF(COUNTIFS(cmoney!CZ$3:CZ$5011,$B30,cmoney!$HA$3:$HA$5011,"="&amp;$A30)=0,"",AVERAGEIFS(cmoney!CZ$3:CZ$5011,cmoney!CZ$3:CZ$5011,$B30,cmoney!$HA$3:$HA$5011,"="&amp;$A30))</f>
        <v/>
      </c>
      <c r="CY30" s="12" t="str">
        <f>IF(COUNTIFS(cmoney!DA$3:DA$5011,$B30,cmoney!$HA$3:$HA$5011,"="&amp;$A30)=0,"",AVERAGEIFS(cmoney!DA$3:DA$5011,cmoney!DA$3:DA$5011,$B30,cmoney!$HA$3:$HA$5011,"="&amp;$A30))</f>
        <v/>
      </c>
      <c r="CZ30" s="12" t="str">
        <f>IF(COUNTIFS(cmoney!DB$3:DB$5011,$B30,cmoney!$HA$3:$HA$5011,"="&amp;$A30)=0,"",AVERAGEIFS(cmoney!DB$3:DB$5011,cmoney!DB$3:DB$5011,$B30,cmoney!$HA$3:$HA$5011,"="&amp;$A30))</f>
        <v/>
      </c>
      <c r="DA30" s="12" t="str">
        <f>IF(COUNTIFS(cmoney!DC$3:DC$5011,$B30,cmoney!$HA$3:$HA$5011,"="&amp;$A30)=0,"",AVERAGEIFS(cmoney!DC$3:DC$5011,cmoney!DC$3:DC$5011,$B30,cmoney!$HA$3:$HA$5011,"="&amp;$A30))</f>
        <v/>
      </c>
      <c r="DB30" s="12" t="str">
        <f>IF(COUNTIFS(cmoney!DD$3:DD$5011,$B30,cmoney!$HA$3:$HA$5011,"="&amp;$A30)=0,"",AVERAGEIFS(cmoney!DD$3:DD$5011,cmoney!DD$3:DD$5011,$B30,cmoney!$HA$3:$HA$5011,"="&amp;$A30))</f>
        <v/>
      </c>
      <c r="DC30" s="12" t="str">
        <f>IF(COUNTIFS(cmoney!DE$3:DE$5011,$B30,cmoney!$HA$3:$HA$5011,"="&amp;$A30)=0,"",AVERAGEIFS(cmoney!DE$3:DE$5011,cmoney!DE$3:DE$5011,$B30,cmoney!$HA$3:$HA$5011,"="&amp;$A30))</f>
        <v/>
      </c>
      <c r="DD30" s="12" t="str">
        <f>IF(COUNTIFS(cmoney!DF$3:DF$5011,$B30,cmoney!$HA$3:$HA$5011,"="&amp;$A30)=0,"",AVERAGEIFS(cmoney!DF$3:DF$5011,cmoney!DF$3:DF$5011,$B30,cmoney!$HA$3:$HA$5011,"="&amp;$A30))</f>
        <v/>
      </c>
      <c r="DE30" s="12" t="str">
        <f>IF(COUNTIFS(cmoney!DG$3:DG$5011,$B30,cmoney!$HA$3:$HA$5011,"="&amp;$A30)=0,"",AVERAGEIFS(cmoney!DG$3:DG$5011,cmoney!DG$3:DG$5011,$B30,cmoney!$HA$3:$HA$5011,"="&amp;$A30))</f>
        <v/>
      </c>
      <c r="DF30" s="12" t="str">
        <f>IF(COUNTIFS(cmoney!DH$3:DH$5011,$B30,cmoney!$HA$3:$HA$5011,"="&amp;$A30)=0,"",AVERAGEIFS(cmoney!DH$3:DH$5011,cmoney!DH$3:DH$5011,$B30,cmoney!$HA$3:$HA$5011,"="&amp;$A30))</f>
        <v/>
      </c>
      <c r="DG30" s="12" t="str">
        <f>IF(COUNTIFS(cmoney!DI$3:DI$5011,$B30,cmoney!$HA$3:$HA$5011,"="&amp;$A30)=0,"",AVERAGEIFS(cmoney!DI$3:DI$5011,cmoney!DI$3:DI$5011,$B30,cmoney!$HA$3:$HA$5011,"="&amp;$A30))</f>
        <v/>
      </c>
      <c r="DH30" s="12" t="str">
        <f>IF(COUNTIFS(cmoney!DJ$3:DJ$5011,$B30,cmoney!$HA$3:$HA$5011,"="&amp;$A30)=0,"",AVERAGEIFS(cmoney!DJ$3:DJ$5011,cmoney!DJ$3:DJ$5011,$B30,cmoney!$HA$3:$HA$5011,"="&amp;$A30))</f>
        <v/>
      </c>
      <c r="DI30" s="12" t="str">
        <f>IF(COUNTIFS(cmoney!DK$3:DK$5011,$B30,cmoney!$HA$3:$HA$5011,"="&amp;$A30)=0,"",AVERAGEIFS(cmoney!DK$3:DK$5011,cmoney!DK$3:DK$5011,$B30,cmoney!$HA$3:$HA$5011,"="&amp;$A30))</f>
        <v/>
      </c>
      <c r="DJ30" s="12" t="str">
        <f>IF(COUNTIFS(cmoney!DL$3:DL$5011,$B30,cmoney!$HA$3:$HA$5011,"="&amp;$A30)=0,"",AVERAGEIFS(cmoney!DL$3:DL$5011,cmoney!DL$3:DL$5011,$B30,cmoney!$HA$3:$HA$5011,"="&amp;$A30))</f>
        <v/>
      </c>
      <c r="DK30" s="12" t="str">
        <f>IF(COUNTIFS(cmoney!DM$3:DM$5011,$B30,cmoney!$HA$3:$HA$5011,"="&amp;$A30)=0,"",AVERAGEIFS(cmoney!DM$3:DM$5011,cmoney!DM$3:DM$5011,$B30,cmoney!$HA$3:$HA$5011,"="&amp;$A30))</f>
        <v/>
      </c>
      <c r="DL30" s="12" t="str">
        <f>IF(COUNTIFS(cmoney!DN$3:DN$5011,$B30,cmoney!$HA$3:$HA$5011,"="&amp;$A30)=0,"",AVERAGEIFS(cmoney!DN$3:DN$5011,cmoney!DN$3:DN$5011,$B30,cmoney!$HA$3:$HA$5011,"="&amp;$A30))</f>
        <v/>
      </c>
      <c r="DM30" s="12" t="str">
        <f>IF(COUNTIFS(cmoney!DO$3:DO$5011,$B30,cmoney!$HA$3:$HA$5011,"="&amp;$A30)=0,"",AVERAGEIFS(cmoney!DO$3:DO$5011,cmoney!DO$3:DO$5011,$B30,cmoney!$HA$3:$HA$5011,"="&amp;$A30))</f>
        <v/>
      </c>
      <c r="DN30" s="12" t="str">
        <f>IF(COUNTIFS(cmoney!DP$3:DP$5011,$B30,cmoney!$HA$3:$HA$5011,"="&amp;$A30)=0,"",AVERAGEIFS(cmoney!DP$3:DP$5011,cmoney!DP$3:DP$5011,$B30,cmoney!$HA$3:$HA$5011,"="&amp;$A30))</f>
        <v/>
      </c>
      <c r="DO30" s="12" t="str">
        <f>IF(COUNTIFS(cmoney!DQ$3:DQ$5011,$B30,cmoney!$HA$3:$HA$5011,"="&amp;$A30)=0,"",AVERAGEIFS(cmoney!DQ$3:DQ$5011,cmoney!DQ$3:DQ$5011,$B30,cmoney!$HA$3:$HA$5011,"="&amp;$A30))</f>
        <v/>
      </c>
      <c r="DP30" s="12" t="str">
        <f>IF(COUNTIFS(cmoney!DR$3:DR$5011,$B30,cmoney!$HA$3:$HA$5011,"="&amp;$A30)=0,"",AVERAGEIFS(cmoney!DR$3:DR$5011,cmoney!DR$3:DR$5011,$B30,cmoney!$HA$3:$HA$5011,"="&amp;$A30))</f>
        <v/>
      </c>
      <c r="DQ30" s="12" t="str">
        <f>IF(COUNTIFS(cmoney!DS$3:DS$5011,$B30,cmoney!$HA$3:$HA$5011,"="&amp;$A30)=0,"",AVERAGEIFS(cmoney!DS$3:DS$5011,cmoney!DS$3:DS$5011,$B30,cmoney!$HA$3:$HA$5011,"="&amp;$A30))</f>
        <v/>
      </c>
      <c r="DR30" s="12" t="str">
        <f>IF(COUNTIFS(cmoney!DT$3:DT$5011,$B30,cmoney!$HA$3:$HA$5011,"="&amp;$A30)=0,"",AVERAGEIFS(cmoney!DT$3:DT$5011,cmoney!DT$3:DT$5011,$B30,cmoney!$HA$3:$HA$5011,"="&amp;$A30))</f>
        <v/>
      </c>
      <c r="DS30" s="12" t="str">
        <f>IF(COUNTIFS(cmoney!DU$3:DU$5011,$B30,cmoney!$HA$3:$HA$5011,"="&amp;$A30)=0,"",AVERAGEIFS(cmoney!DU$3:DU$5011,cmoney!DU$3:DU$5011,$B30,cmoney!$HA$3:$HA$5011,"="&amp;$A30))</f>
        <v/>
      </c>
      <c r="DT30" s="12" t="str">
        <f>IF(COUNTIFS(cmoney!DV$3:DV$5011,$B30,cmoney!$HA$3:$HA$5011,"="&amp;$A30)=0,"",AVERAGEIFS(cmoney!DV$3:DV$5011,cmoney!DV$3:DV$5011,$B30,cmoney!$HA$3:$HA$5011,"="&amp;$A30))</f>
        <v/>
      </c>
      <c r="DU30" s="12" t="str">
        <f>IF(COUNTIFS(cmoney!DW$3:DW$5011,$B30,cmoney!$HA$3:$HA$5011,"="&amp;$A30)=0,"",AVERAGEIFS(cmoney!DW$3:DW$5011,cmoney!DW$3:DW$5011,$B30,cmoney!$HA$3:$HA$5011,"="&amp;$A30))</f>
        <v/>
      </c>
      <c r="DV30" s="12" t="str">
        <f>IF(COUNTIFS(cmoney!DX$3:DX$5011,$B30,cmoney!$HA$3:$HA$5011,"="&amp;$A30)=0,"",AVERAGEIFS(cmoney!DX$3:DX$5011,cmoney!DX$3:DX$5011,$B30,cmoney!$HA$3:$HA$5011,"="&amp;$A30))</f>
        <v/>
      </c>
      <c r="DW30" s="12" t="str">
        <f>IF(COUNTIFS(cmoney!DY$3:DY$5011,$B30,cmoney!$HA$3:$HA$5011,"="&amp;$A30)=0,"",AVERAGEIFS(cmoney!DY$3:DY$5011,cmoney!DY$3:DY$5011,$B30,cmoney!$HA$3:$HA$5011,"="&amp;$A30))</f>
        <v/>
      </c>
      <c r="DX30" s="12" t="str">
        <f>IF(COUNTIFS(cmoney!DZ$3:DZ$5011,$B30,cmoney!$HA$3:$HA$5011,"="&amp;$A30)=0,"",AVERAGEIFS(cmoney!DZ$3:DZ$5011,cmoney!DZ$3:DZ$5011,$B30,cmoney!$HA$3:$HA$5011,"="&amp;$A30))</f>
        <v/>
      </c>
      <c r="DY30" s="12" t="str">
        <f>IF(COUNTIFS(cmoney!EA$3:EA$5011,$B30,cmoney!$HA$3:$HA$5011,"="&amp;$A30)=0,"",AVERAGEIFS(cmoney!EA$3:EA$5011,cmoney!EA$3:EA$5011,$B30,cmoney!$HA$3:$HA$5011,"="&amp;$A30))</f>
        <v/>
      </c>
      <c r="DZ30" s="12" t="str">
        <f>IF(COUNTIFS(cmoney!EB$3:EB$5011,$B30,cmoney!$HA$3:$HA$5011,"="&amp;$A30)=0,"",AVERAGEIFS(cmoney!EB$3:EB$5011,cmoney!EB$3:EB$5011,$B30,cmoney!$HA$3:$HA$5011,"="&amp;$A30))</f>
        <v/>
      </c>
      <c r="EA30" s="12" t="str">
        <f>IF(COUNTIFS(cmoney!EC$3:EC$5011,$B30,cmoney!$HA$3:$HA$5011,"="&amp;$A30)=0,"",AVERAGEIFS(cmoney!EC$3:EC$5011,cmoney!EC$3:EC$5011,$B30,cmoney!$HA$3:$HA$5011,"="&amp;$A30))</f>
        <v/>
      </c>
      <c r="EB30" s="12" t="str">
        <f>IF(COUNTIFS(cmoney!ED$3:ED$5011,$B30,cmoney!$HA$3:$HA$5011,"="&amp;$A30)=0,"",AVERAGEIFS(cmoney!ED$3:ED$5011,cmoney!ED$3:ED$5011,$B30,cmoney!$HA$3:$HA$5011,"="&amp;$A30))</f>
        <v/>
      </c>
      <c r="EC30" s="12" t="str">
        <f>IF(COUNTIFS(cmoney!EE$3:EE$5011,$B30,cmoney!$HA$3:$HA$5011,"="&amp;$A30)=0,"",AVERAGEIFS(cmoney!EE$3:EE$5011,cmoney!EE$3:EE$5011,$B30,cmoney!$HA$3:$HA$5011,"="&amp;$A30))</f>
        <v/>
      </c>
      <c r="ED30" s="12" t="str">
        <f>IF(COUNTIFS(cmoney!EF$3:EF$5011,$B30,cmoney!$HA$3:$HA$5011,"="&amp;$A30)=0,"",AVERAGEIFS(cmoney!EF$3:EF$5011,cmoney!EF$3:EF$5011,$B30,cmoney!$HA$3:$HA$5011,"="&amp;$A30))</f>
        <v/>
      </c>
      <c r="EE30" s="12" t="str">
        <f>IF(COUNTIFS(cmoney!EG$3:EG$5011,$B30,cmoney!$HA$3:$HA$5011,"="&amp;$A30)=0,"",AVERAGEIFS(cmoney!EG$3:EG$5011,cmoney!EG$3:EG$5011,$B30,cmoney!$HA$3:$HA$5011,"="&amp;$A30))</f>
        <v/>
      </c>
      <c r="EF30" s="12" t="str">
        <f>IF(COUNTIFS(cmoney!EH$3:EH$5011,$B30,cmoney!$HA$3:$HA$5011,"="&amp;$A30)=0,"",AVERAGEIFS(cmoney!EH$3:EH$5011,cmoney!EH$3:EH$5011,$B30,cmoney!$HA$3:$HA$5011,"="&amp;$A30))</f>
        <v/>
      </c>
      <c r="EG30" s="12" t="str">
        <f>IF(COUNTIFS(cmoney!EI$3:EI$5011,$B30,cmoney!$HA$3:$HA$5011,"="&amp;$A30)=0,"",AVERAGEIFS(cmoney!EI$3:EI$5011,cmoney!EI$3:EI$5011,$B30,cmoney!$HA$3:$HA$5011,"="&amp;$A30))</f>
        <v/>
      </c>
      <c r="EH30" s="12" t="str">
        <f>IF(COUNTIFS(cmoney!EJ$3:EJ$5011,$B30,cmoney!$HA$3:$HA$5011,"="&amp;$A30)=0,"",AVERAGEIFS(cmoney!EJ$3:EJ$5011,cmoney!EJ$3:EJ$5011,$B30,cmoney!$HA$3:$HA$5011,"="&amp;$A30))</f>
        <v/>
      </c>
      <c r="EI30" s="12" t="str">
        <f>IF(COUNTIFS(cmoney!EK$3:EK$5011,$B30,cmoney!$HA$3:$HA$5011,"="&amp;$A30)=0,"",AVERAGEIFS(cmoney!EK$3:EK$5011,cmoney!EK$3:EK$5011,$B30,cmoney!$HA$3:$HA$5011,"="&amp;$A30))</f>
        <v/>
      </c>
      <c r="EJ30" s="12" t="str">
        <f>IF(COUNTIFS(cmoney!EL$3:EL$5011,$B30,cmoney!$HA$3:$HA$5011,"="&amp;$A30)=0,"",AVERAGEIFS(cmoney!EL$3:EL$5011,cmoney!EL$3:EL$5011,$B30,cmoney!$HA$3:$HA$5011,"="&amp;$A30))</f>
        <v/>
      </c>
      <c r="EK30" s="12" t="str">
        <f>IF(COUNTIFS(cmoney!EM$3:EM$5011,$B30,cmoney!$HA$3:$HA$5011,"="&amp;$A30)=0,"",AVERAGEIFS(cmoney!EM$3:EM$5011,cmoney!EM$3:EM$5011,$B30,cmoney!$HA$3:$HA$5011,"="&amp;$A30))</f>
        <v/>
      </c>
      <c r="EL30" s="12" t="str">
        <f>IF(COUNTIFS(cmoney!EN$3:EN$5011,$B30,cmoney!$HA$3:$HA$5011,"="&amp;$A30)=0,"",AVERAGEIFS(cmoney!EN$3:EN$5011,cmoney!EN$3:EN$5011,$B30,cmoney!$HA$3:$HA$5011,"="&amp;$A30))</f>
        <v/>
      </c>
      <c r="EM30" s="12" t="str">
        <f>IF(COUNTIFS(cmoney!EO$3:EO$5011,$B30,cmoney!$HA$3:$HA$5011,"="&amp;$A30)=0,"",AVERAGEIFS(cmoney!EO$3:EO$5011,cmoney!EO$3:EO$5011,$B30,cmoney!$HA$3:$HA$5011,"="&amp;$A30))</f>
        <v/>
      </c>
      <c r="EN30" s="12" t="str">
        <f>IF(COUNTIFS(cmoney!EP$3:EP$5011,$B30,cmoney!$HA$3:$HA$5011,"="&amp;$A30)=0,"",AVERAGEIFS(cmoney!EP$3:EP$5011,cmoney!EP$3:EP$5011,$B30,cmoney!$HA$3:$HA$5011,"="&amp;$A30))</f>
        <v/>
      </c>
      <c r="EO30" s="12" t="str">
        <f>IF(COUNTIFS(cmoney!EQ$3:EQ$5011,$B30,cmoney!$HA$3:$HA$5011,"="&amp;$A30)=0,"",AVERAGEIFS(cmoney!EQ$3:EQ$5011,cmoney!EQ$3:EQ$5011,$B30,cmoney!$HA$3:$HA$5011,"="&amp;$A30))</f>
        <v/>
      </c>
      <c r="EP30" s="12" t="str">
        <f>IF(COUNTIFS(cmoney!ER$3:ER$5011,$B30,cmoney!$HA$3:$HA$5011,"="&amp;$A30)=0,"",AVERAGEIFS(cmoney!ER$3:ER$5011,cmoney!ER$3:ER$5011,$B30,cmoney!$HA$3:$HA$5011,"="&amp;$A30))</f>
        <v/>
      </c>
      <c r="EQ30" s="12" t="str">
        <f>IF(COUNTIFS(cmoney!ES$3:ES$5011,$B30,cmoney!$HA$3:$HA$5011,"="&amp;$A30)=0,"",AVERAGEIFS(cmoney!ES$3:ES$5011,cmoney!ES$3:ES$5011,$B30,cmoney!$HA$3:$HA$5011,"="&amp;$A30))</f>
        <v/>
      </c>
      <c r="ER30" s="12" t="str">
        <f>IF(COUNTIFS(cmoney!ET$3:ET$5011,$B30,cmoney!$HA$3:$HA$5011,"="&amp;$A30)=0,"",AVERAGEIFS(cmoney!ET$3:ET$5011,cmoney!ET$3:ET$5011,$B30,cmoney!$HA$3:$HA$5011,"="&amp;$A30))</f>
        <v/>
      </c>
      <c r="ES30" s="12" t="str">
        <f>IF(COUNTIFS(cmoney!EU$3:EU$5011,$B30,cmoney!$HA$3:$HA$5011,"="&amp;$A30)=0,"",AVERAGEIFS(cmoney!EU$3:EU$5011,cmoney!EU$3:EU$5011,$B30,cmoney!$HA$3:$HA$5011,"="&amp;$A30))</f>
        <v/>
      </c>
      <c r="ET30" s="12" t="str">
        <f>IF(COUNTIFS(cmoney!EV$3:EV$5011,$B30,cmoney!$HA$3:$HA$5011,"="&amp;$A30)=0,"",AVERAGEIFS(cmoney!EV$3:EV$5011,cmoney!EV$3:EV$5011,$B30,cmoney!$HA$3:$HA$5011,"="&amp;$A30))</f>
        <v/>
      </c>
      <c r="EU30" s="12" t="str">
        <f>IF(COUNTIFS(cmoney!EW$3:EW$5011,$B30,cmoney!$HA$3:$HA$5011,"="&amp;$A30)=0,"",AVERAGEIFS(cmoney!EW$3:EW$5011,cmoney!EW$3:EW$5011,$B30,cmoney!$HA$3:$HA$5011,"="&amp;$A30))</f>
        <v/>
      </c>
      <c r="EV30" s="12" t="str">
        <f>IF(COUNTIFS(cmoney!EX$3:EX$5011,$B30,cmoney!$HA$3:$HA$5011,"="&amp;$A30)=0,"",AVERAGEIFS(cmoney!EX$3:EX$5011,cmoney!EX$3:EX$5011,$B30,cmoney!$HA$3:$HA$5011,"="&amp;$A30))</f>
        <v/>
      </c>
      <c r="EW30" s="12" t="str">
        <f>IF(COUNTIFS(cmoney!EY$3:EY$5011,$B30,cmoney!$HA$3:$HA$5011,"="&amp;$A30)=0,"",AVERAGEIFS(cmoney!EY$3:EY$5011,cmoney!EY$3:EY$5011,$B30,cmoney!$HA$3:$HA$5011,"="&amp;$A30))</f>
        <v/>
      </c>
      <c r="EX30" s="12" t="str">
        <f>IF(COUNTIFS(cmoney!EZ$3:EZ$5011,$B30,cmoney!$HA$3:$HA$5011,"="&amp;$A30)=0,"",AVERAGEIFS(cmoney!EZ$3:EZ$5011,cmoney!EZ$3:EZ$5011,$B30,cmoney!$HA$3:$HA$5011,"="&amp;$A30))</f>
        <v/>
      </c>
      <c r="EY30" s="12" t="str">
        <f>IF(COUNTIFS(cmoney!FA$3:FA$5011,$B30,cmoney!$HA$3:$HA$5011,"="&amp;$A30)=0,"",AVERAGEIFS(cmoney!FA$3:FA$5011,cmoney!FA$3:FA$5011,$B30,cmoney!$HA$3:$HA$5011,"="&amp;$A30))</f>
        <v/>
      </c>
      <c r="EZ30" s="12" t="str">
        <f>IF(COUNTIFS(cmoney!FB$3:FB$5011,$B30,cmoney!$HA$3:$HA$5011,"="&amp;$A30)=0,"",AVERAGEIFS(cmoney!FB$3:FB$5011,cmoney!FB$3:FB$5011,$B30,cmoney!$HA$3:$HA$5011,"="&amp;$A30))</f>
        <v/>
      </c>
      <c r="FA30" s="12" t="str">
        <f>IF(COUNTIFS(cmoney!FC$3:FC$5011,$B30,cmoney!$HA$3:$HA$5011,"="&amp;$A30)=0,"",AVERAGEIFS(cmoney!FC$3:FC$5011,cmoney!FC$3:FC$5011,$B30,cmoney!$HA$3:$HA$5011,"="&amp;$A30))</f>
        <v/>
      </c>
      <c r="FB30" s="12" t="str">
        <f>IF(COUNTIFS(cmoney!FD$3:FD$5011,$B30,cmoney!$HA$3:$HA$5011,"="&amp;$A30)=0,"",AVERAGEIFS(cmoney!FD$3:FD$5011,cmoney!FD$3:FD$5011,$B30,cmoney!$HA$3:$HA$5011,"="&amp;$A30))</f>
        <v/>
      </c>
      <c r="FC30" s="12" t="str">
        <f>IF(COUNTIFS(cmoney!FE$3:FE$5011,$B30,cmoney!$HA$3:$HA$5011,"="&amp;$A30)=0,"",AVERAGEIFS(cmoney!FE$3:FE$5011,cmoney!FE$3:FE$5011,$B30,cmoney!$HA$3:$HA$5011,"="&amp;$A30))</f>
        <v/>
      </c>
      <c r="FD30" s="12" t="str">
        <f>IF(COUNTIFS(cmoney!FF$3:FF$5011,$B30,cmoney!$HA$3:$HA$5011,"="&amp;$A30)=0,"",AVERAGEIFS(cmoney!FF$3:FF$5011,cmoney!FF$3:FF$5011,$B30,cmoney!$HA$3:$HA$5011,"="&amp;$A30))</f>
        <v/>
      </c>
      <c r="FE30" s="12" t="str">
        <f>IF(COUNTIFS(cmoney!FG$3:FG$5011,$B30,cmoney!$HA$3:$HA$5011,"="&amp;$A30)=0,"",AVERAGEIFS(cmoney!FG$3:FG$5011,cmoney!FG$3:FG$5011,$B30,cmoney!$HA$3:$HA$5011,"="&amp;$A30))</f>
        <v/>
      </c>
      <c r="FF30" s="12" t="str">
        <f>IF(COUNTIFS(cmoney!FH$3:FH$5011,$B30,cmoney!$HA$3:$HA$5011,"="&amp;$A30)=0,"",AVERAGEIFS(cmoney!FH$3:FH$5011,cmoney!FH$3:FH$5011,$B30,cmoney!$HA$3:$HA$5011,"="&amp;$A30))</f>
        <v/>
      </c>
      <c r="FG30" s="12" t="str">
        <f>IF(COUNTIFS(cmoney!FI$3:FI$5011,$B30,cmoney!$HA$3:$HA$5011,"="&amp;$A30)=0,"",AVERAGEIFS(cmoney!FI$3:FI$5011,cmoney!FI$3:FI$5011,$B30,cmoney!$HA$3:$HA$5011,"="&amp;$A30))</f>
        <v/>
      </c>
      <c r="FH30" s="12" t="str">
        <f>IF(COUNTIFS(cmoney!FJ$3:FJ$5011,$B30,cmoney!$HA$3:$HA$5011,"="&amp;$A30)=0,"",AVERAGEIFS(cmoney!FJ$3:FJ$5011,cmoney!FJ$3:FJ$5011,$B30,cmoney!$HA$3:$HA$5011,"="&amp;$A30))</f>
        <v/>
      </c>
      <c r="FI30" s="12" t="str">
        <f>IF(COUNTIFS(cmoney!FK$3:FK$5011,$B30,cmoney!$HA$3:$HA$5011,"="&amp;$A30)=0,"",AVERAGEIFS(cmoney!FK$3:FK$5011,cmoney!FK$3:FK$5011,$B30,cmoney!$HA$3:$HA$5011,"="&amp;$A30))</f>
        <v/>
      </c>
      <c r="FJ30" s="12" t="str">
        <f>IF(COUNTIFS(cmoney!FL$3:FL$5011,$B30,cmoney!$HA$3:$HA$5011,"="&amp;$A30)=0,"",AVERAGEIFS(cmoney!FL$3:FL$5011,cmoney!FL$3:FL$5011,$B30,cmoney!$HA$3:$HA$5011,"="&amp;$A30))</f>
        <v/>
      </c>
      <c r="FK30" s="12" t="str">
        <f>IF(COUNTIFS(cmoney!FM$3:FM$5011,$B30,cmoney!$HA$3:$HA$5011,"="&amp;$A30)=0,"",AVERAGEIFS(cmoney!FM$3:FM$5011,cmoney!FM$3:FM$5011,$B30,cmoney!$HA$3:$HA$5011,"="&amp;$A30))</f>
        <v/>
      </c>
      <c r="FL30" s="12" t="str">
        <f>IF(COUNTIFS(cmoney!FN$3:FN$5011,$B30,cmoney!$HA$3:$HA$5011,"="&amp;$A30)=0,"",AVERAGEIFS(cmoney!FN$3:FN$5011,cmoney!FN$3:FN$5011,$B30,cmoney!$HA$3:$HA$5011,"="&amp;$A30))</f>
        <v/>
      </c>
      <c r="FM30" s="12" t="str">
        <f>IF(COUNTIFS(cmoney!FO$3:FO$5011,$B30,cmoney!$HA$3:$HA$5011,"="&amp;$A30)=0,"",AVERAGEIFS(cmoney!FO$3:FO$5011,cmoney!FO$3:FO$5011,$B30,cmoney!$HA$3:$HA$5011,"="&amp;$A30))</f>
        <v/>
      </c>
      <c r="FN30" s="12" t="str">
        <f>IF(COUNTIFS(cmoney!FP$3:FP$5011,$B30,cmoney!$HA$3:$HA$5011,"="&amp;$A30)=0,"",AVERAGEIFS(cmoney!FP$3:FP$5011,cmoney!FP$3:FP$5011,$B30,cmoney!$HA$3:$HA$5011,"="&amp;$A30))</f>
        <v/>
      </c>
      <c r="FO30" s="12" t="str">
        <f>IF(COUNTIFS(cmoney!FQ$3:FQ$5011,$B30,cmoney!$HA$3:$HA$5011,"="&amp;$A30)=0,"",AVERAGEIFS(cmoney!FQ$3:FQ$5011,cmoney!FQ$3:FQ$5011,$B30,cmoney!$HA$3:$HA$5011,"="&amp;$A30))</f>
        <v/>
      </c>
      <c r="FP30" s="12" t="str">
        <f>IF(COUNTIFS(cmoney!FR$3:FR$5011,$B30,cmoney!$HA$3:$HA$5011,"="&amp;$A30)=0,"",AVERAGEIFS(cmoney!FR$3:FR$5011,cmoney!FR$3:FR$5011,$B30,cmoney!$HA$3:$HA$5011,"="&amp;$A30))</f>
        <v/>
      </c>
      <c r="FQ30" s="12" t="str">
        <f>IF(COUNTIFS(cmoney!FS$3:FS$5011,$B30,cmoney!$HA$3:$HA$5011,"="&amp;$A30)=0,"",AVERAGEIFS(cmoney!FS$3:FS$5011,cmoney!FS$3:FS$5011,$B30,cmoney!$HA$3:$HA$5011,"="&amp;$A30))</f>
        <v/>
      </c>
      <c r="FR30" s="12" t="str">
        <f>IF(COUNTIFS(cmoney!FT$3:FT$5011,$B30,cmoney!$HA$3:$HA$5011,"="&amp;$A30)=0,"",AVERAGEIFS(cmoney!FT$3:FT$5011,cmoney!FT$3:FT$5011,$B30,cmoney!$HA$3:$HA$5011,"="&amp;$A30))</f>
        <v/>
      </c>
      <c r="FS30" s="12" t="str">
        <f>IF(COUNTIFS(cmoney!FU$3:FU$5011,$B30,cmoney!$HA$3:$HA$5011,"="&amp;$A30)=0,"",AVERAGEIFS(cmoney!FU$3:FU$5011,cmoney!FU$3:FU$5011,$B30,cmoney!$HA$3:$HA$5011,"="&amp;$A30))</f>
        <v/>
      </c>
      <c r="FT30" s="12" t="str">
        <f>IF(COUNTIFS(cmoney!FV$3:FV$5011,$B30,cmoney!$HA$3:$HA$5011,"="&amp;$A30)=0,"",AVERAGEIFS(cmoney!FV$3:FV$5011,cmoney!FV$3:FV$5011,$B30,cmoney!$HA$3:$HA$5011,"="&amp;$A30))</f>
        <v/>
      </c>
      <c r="FU30" s="12" t="str">
        <f>IF(COUNTIFS(cmoney!FW$3:FW$5011,$B30,cmoney!$HA$3:$HA$5011,"="&amp;$A30)=0,"",AVERAGEIFS(cmoney!FW$3:FW$5011,cmoney!FW$3:FW$5011,$B30,cmoney!$HA$3:$HA$5011,"="&amp;$A30))</f>
        <v/>
      </c>
      <c r="FV30" s="12" t="str">
        <f>IF(COUNTIFS(cmoney!FX$3:FX$5011,$B30,cmoney!$HA$3:$HA$5011,"="&amp;$A30)=0,"",AVERAGEIFS(cmoney!FX$3:FX$5011,cmoney!FX$3:FX$5011,$B30,cmoney!$HA$3:$HA$5011,"="&amp;$A30))</f>
        <v/>
      </c>
      <c r="FW30" s="12" t="str">
        <f>IF(COUNTIFS(cmoney!FY$3:FY$5011,$B30,cmoney!$HA$3:$HA$5011,"="&amp;$A30)=0,"",AVERAGEIFS(cmoney!FY$3:FY$5011,cmoney!FY$3:FY$5011,$B30,cmoney!$HA$3:$HA$5011,"="&amp;$A30))</f>
        <v/>
      </c>
      <c r="FX30" s="12" t="str">
        <f>IF(COUNTIFS(cmoney!FZ$3:FZ$5011,$B30,cmoney!$HA$3:$HA$5011,"="&amp;$A30)=0,"",AVERAGEIFS(cmoney!FZ$3:FZ$5011,cmoney!FZ$3:FZ$5011,$B30,cmoney!$HA$3:$HA$5011,"="&amp;$A30))</f>
        <v/>
      </c>
      <c r="FY30" s="12" t="str">
        <f>IF(COUNTIFS(cmoney!GA$3:GA$5011,$B30,cmoney!$HA$3:$HA$5011,"="&amp;$A30)=0,"",AVERAGEIFS(cmoney!GA$3:GA$5011,cmoney!GA$3:GA$5011,$B30,cmoney!$HA$3:$HA$5011,"="&amp;$A30))</f>
        <v/>
      </c>
      <c r="FZ30" s="12" t="str">
        <f>IF(COUNTIFS(cmoney!GB$3:GB$5011,$B30,cmoney!$HA$3:$HA$5011,"="&amp;$A30)=0,"",AVERAGEIFS(cmoney!GB$3:GB$5011,cmoney!GB$3:GB$5011,$B30,cmoney!$HA$3:$HA$5011,"="&amp;$A30))</f>
        <v/>
      </c>
      <c r="GA30" s="12" t="str">
        <f>IF(COUNTIFS(cmoney!GC$3:GC$5011,$B30,cmoney!$HA$3:$HA$5011,"="&amp;$A30)=0,"",AVERAGEIFS(cmoney!GC$3:GC$5011,cmoney!GC$3:GC$5011,$B30,cmoney!$HA$3:$HA$5011,"="&amp;$A30))</f>
        <v/>
      </c>
      <c r="GB30" s="12" t="str">
        <f>IF(COUNTIFS(cmoney!GD$3:GD$5011,$B30,cmoney!$HA$3:$HA$5011,"="&amp;$A30)=0,"",AVERAGEIFS(cmoney!GD$3:GD$5011,cmoney!GD$3:GD$5011,$B30,cmoney!$HA$3:$HA$5011,"="&amp;$A30))</f>
        <v/>
      </c>
      <c r="GC30" s="12" t="str">
        <f>IF(COUNTIFS(cmoney!GE$3:GE$5011,$B30,cmoney!$HA$3:$HA$5011,"="&amp;$A30)=0,"",AVERAGEIFS(cmoney!GE$3:GE$5011,cmoney!GE$3:GE$5011,$B30,cmoney!$HA$3:$HA$5011,"="&amp;$A30))</f>
        <v/>
      </c>
      <c r="GD30" s="12" t="str">
        <f>IF(COUNTIFS(cmoney!GF$3:GF$5011,$B30,cmoney!$HA$3:$HA$5011,"="&amp;$A30)=0,"",AVERAGEIFS(cmoney!GF$3:GF$5011,cmoney!GF$3:GF$5011,$B30,cmoney!$HA$3:$HA$5011,"="&amp;$A30))</f>
        <v/>
      </c>
      <c r="GE30" s="12" t="str">
        <f>IF(COUNTIFS(cmoney!GG$3:GG$5011,$B30,cmoney!$HA$3:$HA$5011,"="&amp;$A30)=0,"",AVERAGEIFS(cmoney!GG$3:GG$5011,cmoney!GG$3:GG$5011,$B30,cmoney!$HA$3:$HA$5011,"="&amp;$A30))</f>
        <v/>
      </c>
      <c r="GF30" s="12" t="str">
        <f>IF(COUNTIFS(cmoney!GH$3:GH$5011,$B30,cmoney!$HA$3:$HA$5011,"="&amp;$A30)=0,"",AVERAGEIFS(cmoney!GH$3:GH$5011,cmoney!GH$3:GH$5011,$B30,cmoney!$HA$3:$HA$5011,"="&amp;$A30))</f>
        <v/>
      </c>
      <c r="GG30" s="12">
        <f>IF(COUNTIFS(cmoney!GI$3:GI$5011,$B30,cmoney!$HA$3:$HA$5011,"="&amp;$A30)=0,"",AVERAGEIFS(cmoney!GI$3:GI$5011,cmoney!GI$3:GI$5011,$B30,cmoney!$HA$3:$HA$5011,"="&amp;$A30))</f>
        <v>-3.1000903061224485</v>
      </c>
      <c r="GH30" s="12" t="str">
        <f>IF(COUNTIFS(cmoney!GJ$3:GJ$5011,$B30,cmoney!$HA$3:$HA$5011,"="&amp;$A30)=0,"",AVERAGEIFS(cmoney!GJ$3:GJ$5011,cmoney!GJ$3:GJ$5011,$B30,cmoney!$HA$3:$HA$5011,"="&amp;$A30))</f>
        <v/>
      </c>
      <c r="GI30" s="12" t="str">
        <f>IF(COUNTIFS(cmoney!GK$3:GK$5011,$B30,cmoney!$HA$3:$HA$5011,"="&amp;$A30)=0,"",AVERAGEIFS(cmoney!GK$3:GK$5011,cmoney!GK$3:GK$5011,$B30,cmoney!$HA$3:$HA$5011,"="&amp;$A30))</f>
        <v/>
      </c>
      <c r="GJ30" s="12" t="str">
        <f>IF(COUNTIFS(cmoney!GL$3:GL$5011,$B30,cmoney!$HA$3:$HA$5011,"="&amp;$A30)=0,"",AVERAGEIFS(cmoney!GL$3:GL$5011,cmoney!GL$3:GL$5011,$B30,cmoney!$HA$3:$HA$5011,"="&amp;$A30))</f>
        <v/>
      </c>
      <c r="GK30" s="12" t="str">
        <f>IF(COUNTIFS(cmoney!GM$3:GM$5011,$B30,cmoney!$HA$3:$HA$5011,"="&amp;$A30)=0,"",AVERAGEIFS(cmoney!GM$3:GM$5011,cmoney!GM$3:GM$5011,$B30,cmoney!$HA$3:$HA$5011,"="&amp;$A30))</f>
        <v/>
      </c>
      <c r="GL30" s="12" t="str">
        <f>IF(COUNTIFS(cmoney!GN$3:GN$5011,$B30,cmoney!$HA$3:$HA$5011,"="&amp;$A30)=0,"",AVERAGEIFS(cmoney!GN$3:GN$5011,cmoney!GN$3:GN$5011,$B30,cmoney!$HA$3:$HA$5011,"="&amp;$A30))</f>
        <v/>
      </c>
      <c r="GM30" s="12" t="str">
        <f>IF(COUNTIFS(cmoney!GO$3:GO$5011,$B30,cmoney!$HA$3:$HA$5011,"="&amp;$A30)=0,"",AVERAGEIFS(cmoney!GO$3:GO$5011,cmoney!GO$3:GO$5011,$B30,cmoney!$HA$3:$HA$5011,"="&amp;$A30))</f>
        <v/>
      </c>
      <c r="GN30" s="12" t="str">
        <f>IF(COUNTIFS(cmoney!GP$3:GP$5011,$B30,cmoney!$HA$3:$HA$5011,"="&amp;$A30)=0,"",AVERAGEIFS(cmoney!GP$3:GP$5011,cmoney!GP$3:GP$5011,$B30,cmoney!$HA$3:$HA$5011,"="&amp;$A30))</f>
        <v/>
      </c>
      <c r="GO30" s="12" t="str">
        <f>IF(COUNTIFS(cmoney!GQ$3:GQ$5011,$B30,cmoney!$HA$3:$HA$5011,"="&amp;$A30)=0,"",AVERAGEIFS(cmoney!GQ$3:GQ$5011,cmoney!GQ$3:GQ$5011,$B30,cmoney!$HA$3:$HA$5011,"="&amp;$A30))</f>
        <v/>
      </c>
      <c r="GP30" s="12" t="str">
        <f>IF(COUNTIFS(cmoney!GR$3:GR$5011,$B30,cmoney!$HA$3:$HA$5011,"="&amp;$A30)=0,"",AVERAGEIFS(cmoney!GR$3:GR$5011,cmoney!GR$3:GR$5011,$B30,cmoney!$HA$3:$HA$5011,"="&amp;$A30))</f>
        <v/>
      </c>
      <c r="GQ30" s="12" t="str">
        <f>IF(COUNTIFS(cmoney!GS$3:GS$5011,$B30,cmoney!$HA$3:$HA$5011,"="&amp;$A30)=0,"",AVERAGEIFS(cmoney!GS$3:GS$5011,cmoney!GS$3:GS$5011,$B30,cmoney!$HA$3:$HA$5011,"="&amp;$A30))</f>
        <v/>
      </c>
      <c r="GR30" s="12" t="str">
        <f>IF(COUNTIFS(cmoney!GT$3:GT$5011,$B30,cmoney!$HA$3:$HA$5011,"="&amp;$A30)=0,"",AVERAGEIFS(cmoney!GT$3:GT$5011,cmoney!GT$3:GT$5011,$B30,cmoney!$HA$3:$HA$5011,"="&amp;$A30))</f>
        <v/>
      </c>
      <c r="GS30" s="12" t="str">
        <f>IF(COUNTIFS(cmoney!GU$3:GU$5011,$B30,cmoney!$HA$3:$HA$5011,"="&amp;$A30)=0,"",AVERAGEIFS(cmoney!GU$3:GU$5011,cmoney!GU$3:GU$5011,$B30,cmoney!$HA$3:$HA$5011,"="&amp;$A30))</f>
        <v/>
      </c>
      <c r="GT30" s="12" t="str">
        <f>IF(COUNTIFS(cmoney!GV$3:GV$5011,$B30,cmoney!$HA$3:$HA$5011,"="&amp;$A30)=0,"",AVERAGEIFS(cmoney!GV$3:GV$5011,cmoney!GV$3:GV$5011,$B30,cmoney!$HA$3:$HA$5011,"="&amp;$A30))</f>
        <v/>
      </c>
    </row>
    <row r="31" spans="1:202">
      <c r="A31" s="9">
        <v>2015</v>
      </c>
      <c r="B31" s="10" t="s">
        <v>686</v>
      </c>
      <c r="C31" s="10" t="s">
        <v>1239</v>
      </c>
      <c r="D31" s="15">
        <f>IF(COUNTIFS(cmoney!F$3:F$5011,$B31,cmoney!$HA$3:$HA$5011,"="&amp;$A31)=0,"",COUNTIFS(cmoney!F$3:F$5011,$B31,cmoney!$HA$3:$HA$5011,"="&amp;$A31))</f>
        <v>151</v>
      </c>
      <c r="E31" s="15">
        <f>IF(COUNTIFS(cmoney!G$3:G$5011,$B31,cmoney!$HA$3:$HA$5011,"="&amp;$A31)=0,"",COUNTIFS(cmoney!G$3:G$5011,$B31,cmoney!$HA$3:$HA$5011,"="&amp;$A31))</f>
        <v>110</v>
      </c>
      <c r="F31" s="15">
        <f>IF(COUNTIFS(cmoney!H$3:H$5011,$B31,cmoney!$HA$3:$HA$5011,"="&amp;$A31)=0,"",COUNTIFS(cmoney!H$3:H$5011,$B31,cmoney!$HA$3:$HA$5011,"="&amp;$A31))</f>
        <v>139</v>
      </c>
      <c r="G31" s="15">
        <f>IF(COUNTIFS(cmoney!I$3:I$5011,$B31,cmoney!$HA$3:$HA$5011,"="&amp;$A31)=0,"",COUNTIFS(cmoney!I$3:I$5011,$B31,cmoney!$HA$3:$HA$5011,"="&amp;$A31))</f>
        <v>212</v>
      </c>
      <c r="H31" s="15">
        <f>IF(COUNTIFS(cmoney!J$3:J$5011,$B31,cmoney!$HA$3:$HA$5011,"="&amp;$A31)=0,"",COUNTIFS(cmoney!J$3:J$5011,$B31,cmoney!$HA$3:$HA$5011,"="&amp;$A31))</f>
        <v>215</v>
      </c>
      <c r="I31" s="15">
        <f>IF(COUNTIFS(cmoney!K$3:K$5011,$B31,cmoney!$HA$3:$HA$5011,"="&amp;$A31)=0,"",COUNTIFS(cmoney!K$3:K$5011,$B31,cmoney!$HA$3:$HA$5011,"="&amp;$A31))</f>
        <v>186</v>
      </c>
      <c r="J31" s="15">
        <f>IF(COUNTIFS(cmoney!L$3:L$5011,$B31,cmoney!$HA$3:$HA$5011,"="&amp;$A31)=0,"",COUNTIFS(cmoney!L$3:L$5011,$B31,cmoney!$HA$3:$HA$5011,"="&amp;$A31))</f>
        <v>106</v>
      </c>
      <c r="K31" s="15">
        <f>IF(COUNTIFS(cmoney!M$3:M$5011,$B31,cmoney!$HA$3:$HA$5011,"="&amp;$A31)=0,"",COUNTIFS(cmoney!M$3:M$5011,$B31,cmoney!$HA$3:$HA$5011,"="&amp;$A31))</f>
        <v>127</v>
      </c>
      <c r="L31" s="15">
        <f>IF(COUNTIFS(cmoney!N$3:N$5011,$B31,cmoney!$HA$3:$HA$5011,"="&amp;$A31)=0,"",COUNTIFS(cmoney!N$3:N$5011,$B31,cmoney!$HA$3:$HA$5011,"="&amp;$A31))</f>
        <v>118</v>
      </c>
      <c r="M31" s="15">
        <f>IF(COUNTIFS(cmoney!O$3:O$5011,$B31,cmoney!$HA$3:$HA$5011,"="&amp;$A31)=0,"",COUNTIFS(cmoney!O$3:O$5011,$B31,cmoney!$HA$3:$HA$5011,"="&amp;$A31))</f>
        <v>176</v>
      </c>
      <c r="N31" s="15">
        <f>IF(COUNTIFS(cmoney!P$3:P$5011,$B31,cmoney!$HA$3:$HA$5011,"="&amp;$A31)=0,"",COUNTIFS(cmoney!P$3:P$5011,$B31,cmoney!$HA$3:$HA$5011,"="&amp;$A31))</f>
        <v>174</v>
      </c>
      <c r="O31" s="15">
        <f>IF(COUNTIFS(cmoney!Q$3:Q$5011,$B31,cmoney!$HA$3:$HA$5011,"="&amp;$A31)=0,"",COUNTIFS(cmoney!Q$3:Q$5011,$B31,cmoney!$HA$3:$HA$5011,"="&amp;$A31))</f>
        <v>181</v>
      </c>
      <c r="P31" s="15">
        <f>IF(COUNTIFS(cmoney!R$3:R$5011,$B31,cmoney!$HA$3:$HA$5011,"="&amp;$A31)=0,"",COUNTIFS(cmoney!R$3:R$5011,$B31,cmoney!$HA$3:$HA$5011,"="&amp;$A31))</f>
        <v>120</v>
      </c>
      <c r="Q31" s="15">
        <f>IF(COUNTIFS(cmoney!S$3:S$5011,$B31,cmoney!$HA$3:$HA$5011,"="&amp;$A31)=0,"",COUNTIFS(cmoney!S$3:S$5011,$B31,cmoney!$HA$3:$HA$5011,"="&amp;$A31))</f>
        <v>190</v>
      </c>
      <c r="R31" s="15">
        <f>IF(COUNTIFS(cmoney!T$3:T$5011,$B31,cmoney!$HA$3:$HA$5011,"="&amp;$A31)=0,"",COUNTIFS(cmoney!T$3:T$5011,$B31,cmoney!$HA$3:$HA$5011,"="&amp;$A31))</f>
        <v>191</v>
      </c>
      <c r="S31" s="15">
        <f>IF(COUNTIFS(cmoney!U$3:U$5011,$B31,cmoney!$HA$3:$HA$5011,"="&amp;$A31)=0,"",COUNTIFS(cmoney!U$3:U$5011,$B31,cmoney!$HA$3:$HA$5011,"="&amp;$A31))</f>
        <v>198</v>
      </c>
      <c r="T31" s="15">
        <f>IF(COUNTIFS(cmoney!V$3:V$5011,$B31,cmoney!$HA$3:$HA$5011,"="&amp;$A31)=0,"",COUNTIFS(cmoney!V$3:V$5011,$B31,cmoney!$HA$3:$HA$5011,"="&amp;$A31))</f>
        <v>196</v>
      </c>
      <c r="U31" s="15">
        <f>IF(COUNTIFS(cmoney!W$3:W$5011,$B31,cmoney!$HA$3:$HA$5011,"="&amp;$A31)=0,"",COUNTIFS(cmoney!W$3:W$5011,$B31,cmoney!$HA$3:$HA$5011,"="&amp;$A31))</f>
        <v>204</v>
      </c>
      <c r="V31" s="15" t="str">
        <f>IF(COUNTIFS(cmoney!X$3:X$5011,$B31,cmoney!$HA$3:$HA$5011,"="&amp;$A31)=0,"",COUNTIFS(cmoney!X$3:X$5011,$B31,cmoney!$HA$3:$HA$5011,"="&amp;$A31))</f>
        <v/>
      </c>
      <c r="W31" s="15">
        <f>IF(COUNTIFS(cmoney!Y$3:Y$5011,$B31,cmoney!$HA$3:$HA$5011,"="&amp;$A31)=0,"",COUNTIFS(cmoney!Y$3:Y$5011,$B31,cmoney!$HA$3:$HA$5011,"="&amp;$A31))</f>
        <v>176</v>
      </c>
      <c r="X31" s="15">
        <f>IF(COUNTIFS(cmoney!Z$3:Z$5011,$B31,cmoney!$HA$3:$HA$5011,"="&amp;$A31)=0,"",COUNTIFS(cmoney!Z$3:Z$5011,$B31,cmoney!$HA$3:$HA$5011,"="&amp;$A31))</f>
        <v>83</v>
      </c>
      <c r="Y31" s="15">
        <f>IF(COUNTIFS(cmoney!AA$3:AA$5011,$B31,cmoney!$HA$3:$HA$5011,"="&amp;$A31)=0,"",COUNTIFS(cmoney!AA$3:AA$5011,$B31,cmoney!$HA$3:$HA$5011,"="&amp;$A31))</f>
        <v>138</v>
      </c>
      <c r="Z31" s="15">
        <f>IF(COUNTIFS(cmoney!AB$3:AB$5011,$B31,cmoney!$HA$3:$HA$5011,"="&amp;$A31)=0,"",COUNTIFS(cmoney!AB$3:AB$5011,$B31,cmoney!$HA$3:$HA$5011,"="&amp;$A31))</f>
        <v>146</v>
      </c>
      <c r="AA31" s="15">
        <f>IF(COUNTIFS(cmoney!AC$3:AC$5011,$B31,cmoney!$HA$3:$HA$5011,"="&amp;$A31)=0,"",COUNTIFS(cmoney!AC$3:AC$5011,$B31,cmoney!$HA$3:$HA$5011,"="&amp;$A31))</f>
        <v>92</v>
      </c>
      <c r="AB31" s="15">
        <f>IF(COUNTIFS(cmoney!AD$3:AD$5011,$B31,cmoney!$HA$3:$HA$5011,"="&amp;$A31)=0,"",COUNTIFS(cmoney!AD$3:AD$5011,$B31,cmoney!$HA$3:$HA$5011,"="&amp;$A31))</f>
        <v>148</v>
      </c>
      <c r="AC31" s="15" t="str">
        <f>IF(COUNTIFS(cmoney!AE$3:AE$5011,$B31,cmoney!$HA$3:$HA$5011,"="&amp;$A31)=0,"",COUNTIFS(cmoney!AE$3:AE$5011,$B31,cmoney!$HA$3:$HA$5011,"="&amp;$A31))</f>
        <v/>
      </c>
      <c r="AD31" s="15">
        <f>IF(COUNTIFS(cmoney!AF$3:AF$5011,$B31,cmoney!$HA$3:$HA$5011,"="&amp;$A31)=0,"",COUNTIFS(cmoney!AF$3:AF$5011,$B31,cmoney!$HA$3:$HA$5011,"="&amp;$A31))</f>
        <v>76</v>
      </c>
      <c r="AE31" s="15">
        <f>IF(COUNTIFS(cmoney!AG$3:AG$5011,$B31,cmoney!$HA$3:$HA$5011,"="&amp;$A31)=0,"",COUNTIFS(cmoney!AG$3:AG$5011,$B31,cmoney!$HA$3:$HA$5011,"="&amp;$A31))</f>
        <v>90</v>
      </c>
      <c r="AF31" s="15">
        <f>IF(COUNTIFS(cmoney!AH$3:AH$5011,$B31,cmoney!$HA$3:$HA$5011,"="&amp;$A31)=0,"",COUNTIFS(cmoney!AH$3:AH$5011,$B31,cmoney!$HA$3:$HA$5011,"="&amp;$A31))</f>
        <v>98</v>
      </c>
      <c r="AG31" s="15">
        <f>IF(COUNTIFS(cmoney!AI$3:AI$5011,$B31,cmoney!$HA$3:$HA$5011,"="&amp;$A31)=0,"",COUNTIFS(cmoney!AI$3:AI$5011,$B31,cmoney!$HA$3:$HA$5011,"="&amp;$A31))</f>
        <v>35</v>
      </c>
      <c r="AH31" s="15">
        <f>IF(COUNTIFS(cmoney!AJ$3:AJ$5011,$B31,cmoney!$HA$3:$HA$5011,"="&amp;$A31)=0,"",COUNTIFS(cmoney!AJ$3:AJ$5011,$B31,cmoney!$HA$3:$HA$5011,"="&amp;$A31))</f>
        <v>34</v>
      </c>
      <c r="AI31" s="15">
        <f>IF(COUNTIFS(cmoney!AK$3:AK$5011,$B31,cmoney!$HA$3:$HA$5011,"="&amp;$A31)=0,"",COUNTIFS(cmoney!AK$3:AK$5011,$B31,cmoney!$HA$3:$HA$5011,"="&amp;$A31))</f>
        <v>25</v>
      </c>
      <c r="AJ31" s="15">
        <f>IF(COUNTIFS(cmoney!AL$3:AL$5011,$B31,cmoney!$HA$3:$HA$5011,"="&amp;$A31)=0,"",COUNTIFS(cmoney!AL$3:AL$5011,$B31,cmoney!$HA$3:$HA$5011,"="&amp;$A31))</f>
        <v>13</v>
      </c>
      <c r="AK31" s="15" t="str">
        <f>IF(COUNTIFS(cmoney!AM$3:AM$5011,$B31,cmoney!$HA$3:$HA$5011,"="&amp;$A31)=0,"",COUNTIFS(cmoney!AM$3:AM$5011,$B31,cmoney!$HA$3:$HA$5011,"="&amp;$A31))</f>
        <v/>
      </c>
      <c r="AL31" s="15">
        <f>IF(COUNTIFS(cmoney!AN$3:AN$5011,$B31,cmoney!$HA$3:$HA$5011,"="&amp;$A31)=0,"",COUNTIFS(cmoney!AN$3:AN$5011,$B31,cmoney!$HA$3:$HA$5011,"="&amp;$A31))</f>
        <v>22</v>
      </c>
      <c r="AM31" s="15">
        <f>IF(COUNTIFS(cmoney!AO$3:AO$5011,$B31,cmoney!$HA$3:$HA$5011,"="&amp;$A31)=0,"",COUNTIFS(cmoney!AO$3:AO$5011,$B31,cmoney!$HA$3:$HA$5011,"="&amp;$A31))</f>
        <v>11</v>
      </c>
      <c r="AN31" s="15">
        <f>IF(COUNTIFS(cmoney!AP$3:AP$5011,$B31,cmoney!$HA$3:$HA$5011,"="&amp;$A31)=0,"",COUNTIFS(cmoney!AP$3:AP$5011,$B31,cmoney!$HA$3:$HA$5011,"="&amp;$A31))</f>
        <v>10</v>
      </c>
      <c r="AO31" s="15">
        <f>IF(COUNTIFS(cmoney!AQ$3:AQ$5011,$B31,cmoney!$HA$3:$HA$5011,"="&amp;$A31)=0,"",COUNTIFS(cmoney!AQ$3:AQ$5011,$B31,cmoney!$HA$3:$HA$5011,"="&amp;$A31))</f>
        <v>6</v>
      </c>
      <c r="AP31" s="15" t="str">
        <f>IF(COUNTIFS(cmoney!AR$3:AR$5011,$B31,cmoney!$HA$3:$HA$5011,"="&amp;$A31)=0,"",COUNTIFS(cmoney!AR$3:AR$5011,$B31,cmoney!$HA$3:$HA$5011,"="&amp;$A31))</f>
        <v/>
      </c>
      <c r="AQ31" s="15" t="str">
        <f>IF(COUNTIFS(cmoney!AS$3:AS$5011,$B31,cmoney!$HA$3:$HA$5011,"="&amp;$A31)=0,"",COUNTIFS(cmoney!AS$3:AS$5011,$B31,cmoney!$HA$3:$HA$5011,"="&amp;$A31))</f>
        <v/>
      </c>
      <c r="AR31" s="15" t="str">
        <f>IF(COUNTIFS(cmoney!AT$3:AT$5011,$B31,cmoney!$HA$3:$HA$5011,"="&amp;$A31)=0,"",COUNTIFS(cmoney!AT$3:AT$5011,$B31,cmoney!$HA$3:$HA$5011,"="&amp;$A31))</f>
        <v/>
      </c>
      <c r="AS31" s="15" t="str">
        <f>IF(COUNTIFS(cmoney!AU$3:AU$5011,$B31,cmoney!$HA$3:$HA$5011,"="&amp;$A31)=0,"",COUNTIFS(cmoney!AU$3:AU$5011,$B31,cmoney!$HA$3:$HA$5011,"="&amp;$A31))</f>
        <v/>
      </c>
      <c r="AT31" s="15" t="str">
        <f>IF(COUNTIFS(cmoney!AV$3:AV$5011,$B31,cmoney!$HA$3:$HA$5011,"="&amp;$A31)=0,"",COUNTIFS(cmoney!AV$3:AV$5011,$B31,cmoney!$HA$3:$HA$5011,"="&amp;$A31))</f>
        <v/>
      </c>
      <c r="AU31" s="15" t="str">
        <f>IF(COUNTIFS(cmoney!AW$3:AW$5011,$B31,cmoney!$HA$3:$HA$5011,"="&amp;$A31)=0,"",COUNTIFS(cmoney!AW$3:AW$5011,$B31,cmoney!$HA$3:$HA$5011,"="&amp;$A31))</f>
        <v/>
      </c>
      <c r="AV31" s="15" t="str">
        <f>IF(COUNTIFS(cmoney!AX$3:AX$5011,$B31,cmoney!$HA$3:$HA$5011,"="&amp;$A31)=0,"",COUNTIFS(cmoney!AX$3:AX$5011,$B31,cmoney!$HA$3:$HA$5011,"="&amp;$A31))</f>
        <v/>
      </c>
      <c r="AW31" s="15" t="str">
        <f>IF(COUNTIFS(cmoney!AY$3:AY$5011,$B31,cmoney!$HA$3:$HA$5011,"="&amp;$A31)=0,"",COUNTIFS(cmoney!AY$3:AY$5011,$B31,cmoney!$HA$3:$HA$5011,"="&amp;$A31))</f>
        <v/>
      </c>
      <c r="AX31" s="15" t="str">
        <f>IF(COUNTIFS(cmoney!AZ$3:AZ$5011,$B31,cmoney!$HA$3:$HA$5011,"="&amp;$A31)=0,"",COUNTIFS(cmoney!AZ$3:AZ$5011,$B31,cmoney!$HA$3:$HA$5011,"="&amp;$A31))</f>
        <v/>
      </c>
      <c r="AY31" s="15" t="str">
        <f>IF(COUNTIFS(cmoney!BA$3:BA$5011,$B31,cmoney!$HA$3:$HA$5011,"="&amp;$A31)=0,"",COUNTIFS(cmoney!BA$3:BA$5011,$B31,cmoney!$HA$3:$HA$5011,"="&amp;$A31))</f>
        <v/>
      </c>
      <c r="AZ31" s="15" t="str">
        <f>IF(COUNTIFS(cmoney!BB$3:BB$5011,$B31,cmoney!$HA$3:$HA$5011,"="&amp;$A31)=0,"",COUNTIFS(cmoney!BB$3:BB$5011,$B31,cmoney!$HA$3:$HA$5011,"="&amp;$A31))</f>
        <v/>
      </c>
      <c r="BA31" s="15" t="str">
        <f>IF(COUNTIFS(cmoney!BC$3:BC$5011,$B31,cmoney!$HA$3:$HA$5011,"="&amp;$A31)=0,"",COUNTIFS(cmoney!BC$3:BC$5011,$B31,cmoney!$HA$3:$HA$5011,"="&amp;$A31))</f>
        <v/>
      </c>
      <c r="BB31" s="15" t="str">
        <f>IF(COUNTIFS(cmoney!BD$3:BD$5011,$B31,cmoney!$HA$3:$HA$5011,"="&amp;$A31)=0,"",COUNTIFS(cmoney!BD$3:BD$5011,$B31,cmoney!$HA$3:$HA$5011,"="&amp;$A31))</f>
        <v/>
      </c>
      <c r="BC31" s="15" t="str">
        <f>IF(COUNTIFS(cmoney!BE$3:BE$5011,$B31,cmoney!$HA$3:$HA$5011,"="&amp;$A31)=0,"",COUNTIFS(cmoney!BE$3:BE$5011,$B31,cmoney!$HA$3:$HA$5011,"="&amp;$A31))</f>
        <v/>
      </c>
      <c r="BD31" s="15" t="str">
        <f>IF(COUNTIFS(cmoney!BF$3:BF$5011,$B31,cmoney!$HA$3:$HA$5011,"="&amp;$A31)=0,"",COUNTIFS(cmoney!BF$3:BF$5011,$B31,cmoney!$HA$3:$HA$5011,"="&amp;$A31))</f>
        <v/>
      </c>
      <c r="BE31" s="15" t="str">
        <f>IF(COUNTIFS(cmoney!BG$3:BG$5011,$B31,cmoney!$HA$3:$HA$5011,"="&amp;$A31)=0,"",COUNTIFS(cmoney!BG$3:BG$5011,$B31,cmoney!$HA$3:$HA$5011,"="&amp;$A31))</f>
        <v/>
      </c>
      <c r="BF31" s="15" t="str">
        <f>IF(COUNTIFS(cmoney!BH$3:BH$5011,$B31,cmoney!$HA$3:$HA$5011,"="&amp;$A31)=0,"",COUNTIFS(cmoney!BH$3:BH$5011,$B31,cmoney!$HA$3:$HA$5011,"="&amp;$A31))</f>
        <v/>
      </c>
      <c r="BG31" s="15" t="str">
        <f>IF(COUNTIFS(cmoney!BI$3:BI$5011,$B31,cmoney!$HA$3:$HA$5011,"="&amp;$A31)=0,"",COUNTIFS(cmoney!BI$3:BI$5011,$B31,cmoney!$HA$3:$HA$5011,"="&amp;$A31))</f>
        <v/>
      </c>
      <c r="BH31" s="15" t="str">
        <f>IF(COUNTIFS(cmoney!BJ$3:BJ$5011,$B31,cmoney!$HA$3:$HA$5011,"="&amp;$A31)=0,"",COUNTIFS(cmoney!BJ$3:BJ$5011,$B31,cmoney!$HA$3:$HA$5011,"="&amp;$A31))</f>
        <v/>
      </c>
      <c r="BI31" s="15" t="str">
        <f>IF(COUNTIFS(cmoney!BK$3:BK$5011,$B31,cmoney!$HA$3:$HA$5011,"="&amp;$A31)=0,"",COUNTIFS(cmoney!BK$3:BK$5011,$B31,cmoney!$HA$3:$HA$5011,"="&amp;$A31))</f>
        <v/>
      </c>
      <c r="BJ31" s="15" t="str">
        <f>IF(COUNTIFS(cmoney!BL$3:BL$5011,$B31,cmoney!$HA$3:$HA$5011,"="&amp;$A31)=0,"",COUNTIFS(cmoney!BL$3:BL$5011,$B31,cmoney!$HA$3:$HA$5011,"="&amp;$A31))</f>
        <v/>
      </c>
      <c r="BK31" s="15" t="str">
        <f>IF(COUNTIFS(cmoney!BM$3:BM$5011,$B31,cmoney!$HA$3:$HA$5011,"="&amp;$A31)=0,"",COUNTIFS(cmoney!BM$3:BM$5011,$B31,cmoney!$HA$3:$HA$5011,"="&amp;$A31))</f>
        <v/>
      </c>
      <c r="BL31" s="15" t="str">
        <f>IF(COUNTIFS(cmoney!BN$3:BN$5011,$B31,cmoney!$HA$3:$HA$5011,"="&amp;$A31)=0,"",COUNTIFS(cmoney!BN$3:BN$5011,$B31,cmoney!$HA$3:$HA$5011,"="&amp;$A31))</f>
        <v/>
      </c>
      <c r="BM31" s="15" t="str">
        <f>IF(COUNTIFS(cmoney!BO$3:BO$5011,$B31,cmoney!$HA$3:$HA$5011,"="&amp;$A31)=0,"",COUNTIFS(cmoney!BO$3:BO$5011,$B31,cmoney!$HA$3:$HA$5011,"="&amp;$A31))</f>
        <v/>
      </c>
      <c r="BN31" s="15" t="str">
        <f>IF(COUNTIFS(cmoney!BP$3:BP$5011,$B31,cmoney!$HA$3:$HA$5011,"="&amp;$A31)=0,"",COUNTIFS(cmoney!BP$3:BP$5011,$B31,cmoney!$HA$3:$HA$5011,"="&amp;$A31))</f>
        <v/>
      </c>
      <c r="BO31" s="15" t="str">
        <f>IF(COUNTIFS(cmoney!BQ$3:BQ$5011,$B31,cmoney!$HA$3:$HA$5011,"="&amp;$A31)=0,"",COUNTIFS(cmoney!BQ$3:BQ$5011,$B31,cmoney!$HA$3:$HA$5011,"="&amp;$A31))</f>
        <v/>
      </c>
      <c r="BP31" s="15" t="str">
        <f>IF(COUNTIFS(cmoney!BR$3:BR$5011,$B31,cmoney!$HA$3:$HA$5011,"="&amp;$A31)=0,"",COUNTIFS(cmoney!BR$3:BR$5011,$B31,cmoney!$HA$3:$HA$5011,"="&amp;$A31))</f>
        <v/>
      </c>
      <c r="BQ31" s="15" t="str">
        <f>IF(COUNTIFS(cmoney!BS$3:BS$5011,$B31,cmoney!$HA$3:$HA$5011,"="&amp;$A31)=0,"",COUNTIFS(cmoney!BS$3:BS$5011,$B31,cmoney!$HA$3:$HA$5011,"="&amp;$A31))</f>
        <v/>
      </c>
      <c r="BR31" s="15" t="str">
        <f>IF(COUNTIFS(cmoney!BT$3:BT$5011,$B31,cmoney!$HA$3:$HA$5011,"="&amp;$A31)=0,"",COUNTIFS(cmoney!BT$3:BT$5011,$B31,cmoney!$HA$3:$HA$5011,"="&amp;$A31))</f>
        <v/>
      </c>
      <c r="BS31" s="15" t="str">
        <f>IF(COUNTIFS(cmoney!BU$3:BU$5011,$B31,cmoney!$HA$3:$HA$5011,"="&amp;$A31)=0,"",COUNTIFS(cmoney!BU$3:BU$5011,$B31,cmoney!$HA$3:$HA$5011,"="&amp;$A31))</f>
        <v/>
      </c>
      <c r="BT31" s="15" t="str">
        <f>IF(COUNTIFS(cmoney!BV$3:BV$5011,$B31,cmoney!$HA$3:$HA$5011,"="&amp;$A31)=0,"",COUNTIFS(cmoney!BV$3:BV$5011,$B31,cmoney!$HA$3:$HA$5011,"="&amp;$A31))</f>
        <v/>
      </c>
      <c r="BU31" s="15" t="str">
        <f>IF(COUNTIFS(cmoney!BW$3:BW$5011,$B31,cmoney!$HA$3:$HA$5011,"="&amp;$A31)=0,"",COUNTIFS(cmoney!BW$3:BW$5011,$B31,cmoney!$HA$3:$HA$5011,"="&amp;$A31))</f>
        <v/>
      </c>
      <c r="BV31" s="15" t="str">
        <f>IF(COUNTIFS(cmoney!BX$3:BX$5011,$B31,cmoney!$HA$3:$HA$5011,"="&amp;$A31)=0,"",COUNTIFS(cmoney!BX$3:BX$5011,$B31,cmoney!$HA$3:$HA$5011,"="&amp;$A31))</f>
        <v/>
      </c>
      <c r="BW31" s="15" t="str">
        <f>IF(COUNTIFS(cmoney!BY$3:BY$5011,$B31,cmoney!$HA$3:$HA$5011,"="&amp;$A31)=0,"",COUNTIFS(cmoney!BY$3:BY$5011,$B31,cmoney!$HA$3:$HA$5011,"="&amp;$A31))</f>
        <v/>
      </c>
      <c r="BX31" s="15" t="str">
        <f>IF(COUNTIFS(cmoney!BZ$3:BZ$5011,$B31,cmoney!$HA$3:$HA$5011,"="&amp;$A31)=0,"",COUNTIFS(cmoney!BZ$3:BZ$5011,$B31,cmoney!$HA$3:$HA$5011,"="&amp;$A31))</f>
        <v/>
      </c>
      <c r="BY31" s="15" t="str">
        <f>IF(COUNTIFS(cmoney!CA$3:CA$5011,$B31,cmoney!$HA$3:$HA$5011,"="&amp;$A31)=0,"",COUNTIFS(cmoney!CA$3:CA$5011,$B31,cmoney!$HA$3:$HA$5011,"="&amp;$A31))</f>
        <v/>
      </c>
      <c r="BZ31" s="15" t="str">
        <f>IF(COUNTIFS(cmoney!CB$3:CB$5011,$B31,cmoney!$HA$3:$HA$5011,"="&amp;$A31)=0,"",COUNTIFS(cmoney!CB$3:CB$5011,$B31,cmoney!$HA$3:$HA$5011,"="&amp;$A31))</f>
        <v/>
      </c>
      <c r="CA31" s="15" t="str">
        <f>IF(COUNTIFS(cmoney!CC$3:CC$5011,$B31,cmoney!$HA$3:$HA$5011,"="&amp;$A31)=0,"",COUNTIFS(cmoney!CC$3:CC$5011,$B31,cmoney!$HA$3:$HA$5011,"="&amp;$A31))</f>
        <v/>
      </c>
      <c r="CB31" s="15" t="str">
        <f>IF(COUNTIFS(cmoney!CD$3:CD$5011,$B31,cmoney!$HA$3:$HA$5011,"="&amp;$A31)=0,"",COUNTIFS(cmoney!CD$3:CD$5011,$B31,cmoney!$HA$3:$HA$5011,"="&amp;$A31))</f>
        <v/>
      </c>
      <c r="CC31" s="15" t="str">
        <f>IF(COUNTIFS(cmoney!CE$3:CE$5011,$B31,cmoney!$HA$3:$HA$5011,"="&amp;$A31)=0,"",COUNTIFS(cmoney!CE$3:CE$5011,$B31,cmoney!$HA$3:$HA$5011,"="&amp;$A31))</f>
        <v/>
      </c>
      <c r="CD31" s="15" t="str">
        <f>IF(COUNTIFS(cmoney!CF$3:CF$5011,$B31,cmoney!$HA$3:$HA$5011,"="&amp;$A31)=0,"",COUNTIFS(cmoney!CF$3:CF$5011,$B31,cmoney!$HA$3:$HA$5011,"="&amp;$A31))</f>
        <v/>
      </c>
      <c r="CE31" s="15" t="str">
        <f>IF(COUNTIFS(cmoney!CG$3:CG$5011,$B31,cmoney!$HA$3:$HA$5011,"="&amp;$A31)=0,"",COUNTIFS(cmoney!CG$3:CG$5011,$B31,cmoney!$HA$3:$HA$5011,"="&amp;$A31))</f>
        <v/>
      </c>
      <c r="CF31" s="15" t="str">
        <f>IF(COUNTIFS(cmoney!CH$3:CH$5011,$B31,cmoney!$HA$3:$HA$5011,"="&amp;$A31)=0,"",COUNTIFS(cmoney!CH$3:CH$5011,$B31,cmoney!$HA$3:$HA$5011,"="&amp;$A31))</f>
        <v/>
      </c>
      <c r="CG31" s="15" t="str">
        <f>IF(COUNTIFS(cmoney!CI$3:CI$5011,$B31,cmoney!$HA$3:$HA$5011,"="&amp;$A31)=0,"",COUNTIFS(cmoney!CI$3:CI$5011,$B31,cmoney!$HA$3:$HA$5011,"="&amp;$A31))</f>
        <v/>
      </c>
      <c r="CH31" s="15" t="str">
        <f>IF(COUNTIFS(cmoney!CJ$3:CJ$5011,$B31,cmoney!$HA$3:$HA$5011,"="&amp;$A31)=0,"",COUNTIFS(cmoney!CJ$3:CJ$5011,$B31,cmoney!$HA$3:$HA$5011,"="&amp;$A31))</f>
        <v/>
      </c>
      <c r="CI31" s="15" t="str">
        <f>IF(COUNTIFS(cmoney!CK$3:CK$5011,$B31,cmoney!$HA$3:$HA$5011,"="&amp;$A31)=0,"",COUNTIFS(cmoney!CK$3:CK$5011,$B31,cmoney!$HA$3:$HA$5011,"="&amp;$A31))</f>
        <v/>
      </c>
      <c r="CJ31" s="15" t="str">
        <f>IF(COUNTIFS(cmoney!CL$3:CL$5011,$B31,cmoney!$HA$3:$HA$5011,"="&amp;$A31)=0,"",COUNTIFS(cmoney!CL$3:CL$5011,$B31,cmoney!$HA$3:$HA$5011,"="&amp;$A31))</f>
        <v/>
      </c>
      <c r="CK31" s="15" t="str">
        <f>IF(COUNTIFS(cmoney!CM$3:CM$5011,$B31,cmoney!$HA$3:$HA$5011,"="&amp;$A31)=0,"",COUNTIFS(cmoney!CM$3:CM$5011,$B31,cmoney!$HA$3:$HA$5011,"="&amp;$A31))</f>
        <v/>
      </c>
      <c r="CL31" s="15" t="str">
        <f>IF(COUNTIFS(cmoney!CN$3:CN$5011,$B31,cmoney!$HA$3:$HA$5011,"="&amp;$A31)=0,"",COUNTIFS(cmoney!CN$3:CN$5011,$B31,cmoney!$HA$3:$HA$5011,"="&amp;$A31))</f>
        <v/>
      </c>
      <c r="CM31" s="15" t="str">
        <f>IF(COUNTIFS(cmoney!CO$3:CO$5011,$B31,cmoney!$HA$3:$HA$5011,"="&amp;$A31)=0,"",COUNTIFS(cmoney!CO$3:CO$5011,$B31,cmoney!$HA$3:$HA$5011,"="&amp;$A31))</f>
        <v/>
      </c>
      <c r="CN31" s="15" t="str">
        <f>IF(COUNTIFS(cmoney!CP$3:CP$5011,$B31,cmoney!$HA$3:$HA$5011,"="&amp;$A31)=0,"",COUNTIFS(cmoney!CP$3:CP$5011,$B31,cmoney!$HA$3:$HA$5011,"="&amp;$A31))</f>
        <v/>
      </c>
      <c r="CO31" s="15" t="str">
        <f>IF(COUNTIFS(cmoney!CQ$3:CQ$5011,$B31,cmoney!$HA$3:$HA$5011,"="&amp;$A31)=0,"",COUNTIFS(cmoney!CQ$3:CQ$5011,$B31,cmoney!$HA$3:$HA$5011,"="&amp;$A31))</f>
        <v/>
      </c>
      <c r="CP31" s="15" t="str">
        <f>IF(COUNTIFS(cmoney!CR$3:CR$5011,$B31,cmoney!$HA$3:$HA$5011,"="&amp;$A31)=0,"",COUNTIFS(cmoney!CR$3:CR$5011,$B31,cmoney!$HA$3:$HA$5011,"="&amp;$A31))</f>
        <v/>
      </c>
      <c r="CQ31" s="15" t="str">
        <f>IF(COUNTIFS(cmoney!CS$3:CS$5011,$B31,cmoney!$HA$3:$HA$5011,"="&amp;$A31)=0,"",COUNTIFS(cmoney!CS$3:CS$5011,$B31,cmoney!$HA$3:$HA$5011,"="&amp;$A31))</f>
        <v/>
      </c>
      <c r="CR31" s="15" t="str">
        <f>IF(COUNTIFS(cmoney!CT$3:CT$5011,$B31,cmoney!$HA$3:$HA$5011,"="&amp;$A31)=0,"",COUNTIFS(cmoney!CT$3:CT$5011,$B31,cmoney!$HA$3:$HA$5011,"="&amp;$A31))</f>
        <v/>
      </c>
      <c r="CS31" s="15" t="str">
        <f>IF(COUNTIFS(cmoney!CU$3:CU$5011,$B31,cmoney!$HA$3:$HA$5011,"="&amp;$A31)=0,"",COUNTIFS(cmoney!CU$3:CU$5011,$B31,cmoney!$HA$3:$HA$5011,"="&amp;$A31))</f>
        <v/>
      </c>
      <c r="CT31" s="15" t="str">
        <f>IF(COUNTIFS(cmoney!CV$3:CV$5011,$B31,cmoney!$HA$3:$HA$5011,"="&amp;$A31)=0,"",COUNTIFS(cmoney!CV$3:CV$5011,$B31,cmoney!$HA$3:$HA$5011,"="&amp;$A31))</f>
        <v/>
      </c>
      <c r="CU31" s="15" t="str">
        <f>IF(COUNTIFS(cmoney!CW$3:CW$5011,$B31,cmoney!$HA$3:$HA$5011,"="&amp;$A31)=0,"",COUNTIFS(cmoney!CW$3:CW$5011,$B31,cmoney!$HA$3:$HA$5011,"="&amp;$A31))</f>
        <v/>
      </c>
      <c r="CV31" s="15" t="str">
        <f>IF(COUNTIFS(cmoney!CX$3:CX$5011,$B31,cmoney!$HA$3:$HA$5011,"="&amp;$A31)=0,"",COUNTIFS(cmoney!CX$3:CX$5011,$B31,cmoney!$HA$3:$HA$5011,"="&amp;$A31))</f>
        <v/>
      </c>
      <c r="CW31" s="15" t="str">
        <f>IF(COUNTIFS(cmoney!CY$3:CY$5011,$B31,cmoney!$HA$3:$HA$5011,"="&amp;$A31)=0,"",COUNTIFS(cmoney!CY$3:CY$5011,$B31,cmoney!$HA$3:$HA$5011,"="&amp;$A31))</f>
        <v/>
      </c>
      <c r="CX31" s="15" t="str">
        <f>IF(COUNTIFS(cmoney!CZ$3:CZ$5011,$B31,cmoney!$HA$3:$HA$5011,"="&amp;$A31)=0,"",COUNTIFS(cmoney!CZ$3:CZ$5011,$B31,cmoney!$HA$3:$HA$5011,"="&amp;$A31))</f>
        <v/>
      </c>
      <c r="CY31" s="15" t="str">
        <f>IF(COUNTIFS(cmoney!DA$3:DA$5011,$B31,cmoney!$HA$3:$HA$5011,"="&amp;$A31)=0,"",COUNTIFS(cmoney!DA$3:DA$5011,$B31,cmoney!$HA$3:$HA$5011,"="&amp;$A31))</f>
        <v/>
      </c>
      <c r="CZ31" s="15" t="str">
        <f>IF(COUNTIFS(cmoney!DB$3:DB$5011,$B31,cmoney!$HA$3:$HA$5011,"="&amp;$A31)=0,"",COUNTIFS(cmoney!DB$3:DB$5011,$B31,cmoney!$HA$3:$HA$5011,"="&amp;$A31))</f>
        <v/>
      </c>
      <c r="DA31" s="15" t="str">
        <f>IF(COUNTIFS(cmoney!DC$3:DC$5011,$B31,cmoney!$HA$3:$HA$5011,"="&amp;$A31)=0,"",COUNTIFS(cmoney!DC$3:DC$5011,$B31,cmoney!$HA$3:$HA$5011,"="&amp;$A31))</f>
        <v/>
      </c>
      <c r="DB31" s="15" t="str">
        <f>IF(COUNTIFS(cmoney!DD$3:DD$5011,$B31,cmoney!$HA$3:$HA$5011,"="&amp;$A31)=0,"",COUNTIFS(cmoney!DD$3:DD$5011,$B31,cmoney!$HA$3:$HA$5011,"="&amp;$A31))</f>
        <v/>
      </c>
      <c r="DC31" s="15" t="str">
        <f>IF(COUNTIFS(cmoney!DE$3:DE$5011,$B31,cmoney!$HA$3:$HA$5011,"="&amp;$A31)=0,"",COUNTIFS(cmoney!DE$3:DE$5011,$B31,cmoney!$HA$3:$HA$5011,"="&amp;$A31))</f>
        <v/>
      </c>
      <c r="DD31" s="15" t="str">
        <f>IF(COUNTIFS(cmoney!DF$3:DF$5011,$B31,cmoney!$HA$3:$HA$5011,"="&amp;$A31)=0,"",COUNTIFS(cmoney!DF$3:DF$5011,$B31,cmoney!$HA$3:$HA$5011,"="&amp;$A31))</f>
        <v/>
      </c>
      <c r="DE31" s="15" t="str">
        <f>IF(COUNTIFS(cmoney!DG$3:DG$5011,$B31,cmoney!$HA$3:$HA$5011,"="&amp;$A31)=0,"",COUNTIFS(cmoney!DG$3:DG$5011,$B31,cmoney!$HA$3:$HA$5011,"="&amp;$A31))</f>
        <v/>
      </c>
      <c r="DF31" s="15" t="str">
        <f>IF(COUNTIFS(cmoney!DH$3:DH$5011,$B31,cmoney!$HA$3:$HA$5011,"="&amp;$A31)=0,"",COUNTIFS(cmoney!DH$3:DH$5011,$B31,cmoney!$HA$3:$HA$5011,"="&amp;$A31))</f>
        <v/>
      </c>
      <c r="DG31" s="15" t="str">
        <f>IF(COUNTIFS(cmoney!DI$3:DI$5011,$B31,cmoney!$HA$3:$HA$5011,"="&amp;$A31)=0,"",COUNTIFS(cmoney!DI$3:DI$5011,$B31,cmoney!$HA$3:$HA$5011,"="&amp;$A31))</f>
        <v/>
      </c>
      <c r="DH31" s="15" t="str">
        <f>IF(COUNTIFS(cmoney!DJ$3:DJ$5011,$B31,cmoney!$HA$3:$HA$5011,"="&amp;$A31)=0,"",COUNTIFS(cmoney!DJ$3:DJ$5011,$B31,cmoney!$HA$3:$HA$5011,"="&amp;$A31))</f>
        <v/>
      </c>
      <c r="DI31" s="15" t="str">
        <f>IF(COUNTIFS(cmoney!DK$3:DK$5011,$B31,cmoney!$HA$3:$HA$5011,"="&amp;$A31)=0,"",COUNTIFS(cmoney!DK$3:DK$5011,$B31,cmoney!$HA$3:$HA$5011,"="&amp;$A31))</f>
        <v/>
      </c>
      <c r="DJ31" s="15" t="str">
        <f>IF(COUNTIFS(cmoney!DL$3:DL$5011,$B31,cmoney!$HA$3:$HA$5011,"="&amp;$A31)=0,"",COUNTIFS(cmoney!DL$3:DL$5011,$B31,cmoney!$HA$3:$HA$5011,"="&amp;$A31))</f>
        <v/>
      </c>
      <c r="DK31" s="15" t="str">
        <f>IF(COUNTIFS(cmoney!DM$3:DM$5011,$B31,cmoney!$HA$3:$HA$5011,"="&amp;$A31)=0,"",COUNTIFS(cmoney!DM$3:DM$5011,$B31,cmoney!$HA$3:$HA$5011,"="&amp;$A31))</f>
        <v/>
      </c>
      <c r="DL31" s="15" t="str">
        <f>IF(COUNTIFS(cmoney!DN$3:DN$5011,$B31,cmoney!$HA$3:$HA$5011,"="&amp;$A31)=0,"",COUNTIFS(cmoney!DN$3:DN$5011,$B31,cmoney!$HA$3:$HA$5011,"="&amp;$A31))</f>
        <v/>
      </c>
      <c r="DM31" s="15" t="str">
        <f>IF(COUNTIFS(cmoney!DO$3:DO$5011,$B31,cmoney!$HA$3:$HA$5011,"="&amp;$A31)=0,"",COUNTIFS(cmoney!DO$3:DO$5011,$B31,cmoney!$HA$3:$HA$5011,"="&amp;$A31))</f>
        <v/>
      </c>
      <c r="DN31" s="15" t="str">
        <f>IF(COUNTIFS(cmoney!DP$3:DP$5011,$B31,cmoney!$HA$3:$HA$5011,"="&amp;$A31)=0,"",COUNTIFS(cmoney!DP$3:DP$5011,$B31,cmoney!$HA$3:$HA$5011,"="&amp;$A31))</f>
        <v/>
      </c>
      <c r="DO31" s="15" t="str">
        <f>IF(COUNTIFS(cmoney!DQ$3:DQ$5011,$B31,cmoney!$HA$3:$HA$5011,"="&amp;$A31)=0,"",COUNTIFS(cmoney!DQ$3:DQ$5011,$B31,cmoney!$HA$3:$HA$5011,"="&amp;$A31))</f>
        <v/>
      </c>
      <c r="DP31" s="15" t="str">
        <f>IF(COUNTIFS(cmoney!DR$3:DR$5011,$B31,cmoney!$HA$3:$HA$5011,"="&amp;$A31)=0,"",COUNTIFS(cmoney!DR$3:DR$5011,$B31,cmoney!$HA$3:$HA$5011,"="&amp;$A31))</f>
        <v/>
      </c>
      <c r="DQ31" s="15" t="str">
        <f>IF(COUNTIFS(cmoney!DS$3:DS$5011,$B31,cmoney!$HA$3:$HA$5011,"="&amp;$A31)=0,"",COUNTIFS(cmoney!DS$3:DS$5011,$B31,cmoney!$HA$3:$HA$5011,"="&amp;$A31))</f>
        <v/>
      </c>
      <c r="DR31" s="15" t="str">
        <f>IF(COUNTIFS(cmoney!DT$3:DT$5011,$B31,cmoney!$HA$3:$HA$5011,"="&amp;$A31)=0,"",COUNTIFS(cmoney!DT$3:DT$5011,$B31,cmoney!$HA$3:$HA$5011,"="&amp;$A31))</f>
        <v/>
      </c>
      <c r="DS31" s="15" t="str">
        <f>IF(COUNTIFS(cmoney!DU$3:DU$5011,$B31,cmoney!$HA$3:$HA$5011,"="&amp;$A31)=0,"",COUNTIFS(cmoney!DU$3:DU$5011,$B31,cmoney!$HA$3:$HA$5011,"="&amp;$A31))</f>
        <v/>
      </c>
      <c r="DT31" s="15" t="str">
        <f>IF(COUNTIFS(cmoney!DV$3:DV$5011,$B31,cmoney!$HA$3:$HA$5011,"="&amp;$A31)=0,"",COUNTIFS(cmoney!DV$3:DV$5011,$B31,cmoney!$HA$3:$HA$5011,"="&amp;$A31))</f>
        <v/>
      </c>
      <c r="DU31" s="15" t="str">
        <f>IF(COUNTIFS(cmoney!DW$3:DW$5011,$B31,cmoney!$HA$3:$HA$5011,"="&amp;$A31)=0,"",COUNTIFS(cmoney!DW$3:DW$5011,$B31,cmoney!$HA$3:$HA$5011,"="&amp;$A31))</f>
        <v/>
      </c>
      <c r="DV31" s="15" t="str">
        <f>IF(COUNTIFS(cmoney!DX$3:DX$5011,$B31,cmoney!$HA$3:$HA$5011,"="&amp;$A31)=0,"",COUNTIFS(cmoney!DX$3:DX$5011,$B31,cmoney!$HA$3:$HA$5011,"="&amp;$A31))</f>
        <v/>
      </c>
      <c r="DW31" s="15" t="str">
        <f>IF(COUNTIFS(cmoney!DY$3:DY$5011,$B31,cmoney!$HA$3:$HA$5011,"="&amp;$A31)=0,"",COUNTIFS(cmoney!DY$3:DY$5011,$B31,cmoney!$HA$3:$HA$5011,"="&amp;$A31))</f>
        <v/>
      </c>
      <c r="DX31" s="15" t="str">
        <f>IF(COUNTIFS(cmoney!DZ$3:DZ$5011,$B31,cmoney!$HA$3:$HA$5011,"="&amp;$A31)=0,"",COUNTIFS(cmoney!DZ$3:DZ$5011,$B31,cmoney!$HA$3:$HA$5011,"="&amp;$A31))</f>
        <v/>
      </c>
      <c r="DY31" s="15" t="str">
        <f>IF(COUNTIFS(cmoney!EA$3:EA$5011,$B31,cmoney!$HA$3:$HA$5011,"="&amp;$A31)=0,"",COUNTIFS(cmoney!EA$3:EA$5011,$B31,cmoney!$HA$3:$HA$5011,"="&amp;$A31))</f>
        <v/>
      </c>
      <c r="DZ31" s="15" t="str">
        <f>IF(COUNTIFS(cmoney!EB$3:EB$5011,$B31,cmoney!$HA$3:$HA$5011,"="&amp;$A31)=0,"",COUNTIFS(cmoney!EB$3:EB$5011,$B31,cmoney!$HA$3:$HA$5011,"="&amp;$A31))</f>
        <v/>
      </c>
      <c r="EA31" s="15" t="str">
        <f>IF(COUNTIFS(cmoney!EC$3:EC$5011,$B31,cmoney!$HA$3:$HA$5011,"="&amp;$A31)=0,"",COUNTIFS(cmoney!EC$3:EC$5011,$B31,cmoney!$HA$3:$HA$5011,"="&amp;$A31))</f>
        <v/>
      </c>
      <c r="EB31" s="15" t="str">
        <f>IF(COUNTIFS(cmoney!ED$3:ED$5011,$B31,cmoney!$HA$3:$HA$5011,"="&amp;$A31)=0,"",COUNTIFS(cmoney!ED$3:ED$5011,$B31,cmoney!$HA$3:$HA$5011,"="&amp;$A31))</f>
        <v/>
      </c>
      <c r="EC31" s="15" t="str">
        <f>IF(COUNTIFS(cmoney!EE$3:EE$5011,$B31,cmoney!$HA$3:$HA$5011,"="&amp;$A31)=0,"",COUNTIFS(cmoney!EE$3:EE$5011,$B31,cmoney!$HA$3:$HA$5011,"="&amp;$A31))</f>
        <v/>
      </c>
      <c r="ED31" s="15" t="str">
        <f>IF(COUNTIFS(cmoney!EF$3:EF$5011,$B31,cmoney!$HA$3:$HA$5011,"="&amp;$A31)=0,"",COUNTIFS(cmoney!EF$3:EF$5011,$B31,cmoney!$HA$3:$HA$5011,"="&amp;$A31))</f>
        <v/>
      </c>
      <c r="EE31" s="15" t="str">
        <f>IF(COUNTIFS(cmoney!EG$3:EG$5011,$B31,cmoney!$HA$3:$HA$5011,"="&amp;$A31)=0,"",COUNTIFS(cmoney!EG$3:EG$5011,$B31,cmoney!$HA$3:$HA$5011,"="&amp;$A31))</f>
        <v/>
      </c>
      <c r="EF31" s="15" t="str">
        <f>IF(COUNTIFS(cmoney!EH$3:EH$5011,$B31,cmoney!$HA$3:$HA$5011,"="&amp;$A31)=0,"",COUNTIFS(cmoney!EH$3:EH$5011,$B31,cmoney!$HA$3:$HA$5011,"="&amp;$A31))</f>
        <v/>
      </c>
      <c r="EG31" s="15" t="str">
        <f>IF(COUNTIFS(cmoney!EI$3:EI$5011,$B31,cmoney!$HA$3:$HA$5011,"="&amp;$A31)=0,"",COUNTIFS(cmoney!EI$3:EI$5011,$B31,cmoney!$HA$3:$HA$5011,"="&amp;$A31))</f>
        <v/>
      </c>
      <c r="EH31" s="15" t="str">
        <f>IF(COUNTIFS(cmoney!EJ$3:EJ$5011,$B31,cmoney!$HA$3:$HA$5011,"="&amp;$A31)=0,"",COUNTIFS(cmoney!EJ$3:EJ$5011,$B31,cmoney!$HA$3:$HA$5011,"="&amp;$A31))</f>
        <v/>
      </c>
      <c r="EI31" s="15" t="str">
        <f>IF(COUNTIFS(cmoney!EK$3:EK$5011,$B31,cmoney!$HA$3:$HA$5011,"="&amp;$A31)=0,"",COUNTIFS(cmoney!EK$3:EK$5011,$B31,cmoney!$HA$3:$HA$5011,"="&amp;$A31))</f>
        <v/>
      </c>
      <c r="EJ31" s="15" t="str">
        <f>IF(COUNTIFS(cmoney!EL$3:EL$5011,$B31,cmoney!$HA$3:$HA$5011,"="&amp;$A31)=0,"",COUNTIFS(cmoney!EL$3:EL$5011,$B31,cmoney!$HA$3:$HA$5011,"="&amp;$A31))</f>
        <v/>
      </c>
      <c r="EK31" s="15" t="str">
        <f>IF(COUNTIFS(cmoney!EM$3:EM$5011,$B31,cmoney!$HA$3:$HA$5011,"="&amp;$A31)=0,"",COUNTIFS(cmoney!EM$3:EM$5011,$B31,cmoney!$HA$3:$HA$5011,"="&amp;$A31))</f>
        <v/>
      </c>
      <c r="EL31" s="15" t="str">
        <f>IF(COUNTIFS(cmoney!EN$3:EN$5011,$B31,cmoney!$HA$3:$HA$5011,"="&amp;$A31)=0,"",COUNTIFS(cmoney!EN$3:EN$5011,$B31,cmoney!$HA$3:$HA$5011,"="&amp;$A31))</f>
        <v/>
      </c>
      <c r="EM31" s="15" t="str">
        <f>IF(COUNTIFS(cmoney!EO$3:EO$5011,$B31,cmoney!$HA$3:$HA$5011,"="&amp;$A31)=0,"",COUNTIFS(cmoney!EO$3:EO$5011,$B31,cmoney!$HA$3:$HA$5011,"="&amp;$A31))</f>
        <v/>
      </c>
      <c r="EN31" s="15" t="str">
        <f>IF(COUNTIFS(cmoney!EP$3:EP$5011,$B31,cmoney!$HA$3:$HA$5011,"="&amp;$A31)=0,"",COUNTIFS(cmoney!EP$3:EP$5011,$B31,cmoney!$HA$3:$HA$5011,"="&amp;$A31))</f>
        <v/>
      </c>
      <c r="EO31" s="15" t="str">
        <f>IF(COUNTIFS(cmoney!EQ$3:EQ$5011,$B31,cmoney!$HA$3:$HA$5011,"="&amp;$A31)=0,"",COUNTIFS(cmoney!EQ$3:EQ$5011,$B31,cmoney!$HA$3:$HA$5011,"="&amp;$A31))</f>
        <v/>
      </c>
      <c r="EP31" s="15" t="str">
        <f>IF(COUNTIFS(cmoney!ER$3:ER$5011,$B31,cmoney!$HA$3:$HA$5011,"="&amp;$A31)=0,"",COUNTIFS(cmoney!ER$3:ER$5011,$B31,cmoney!$HA$3:$HA$5011,"="&amp;$A31))</f>
        <v/>
      </c>
      <c r="EQ31" s="15" t="str">
        <f>IF(COUNTIFS(cmoney!ES$3:ES$5011,$B31,cmoney!$HA$3:$HA$5011,"="&amp;$A31)=0,"",COUNTIFS(cmoney!ES$3:ES$5011,$B31,cmoney!$HA$3:$HA$5011,"="&amp;$A31))</f>
        <v/>
      </c>
      <c r="ER31" s="15" t="str">
        <f>IF(COUNTIFS(cmoney!ET$3:ET$5011,$B31,cmoney!$HA$3:$HA$5011,"="&amp;$A31)=0,"",COUNTIFS(cmoney!ET$3:ET$5011,$B31,cmoney!$HA$3:$HA$5011,"="&amp;$A31))</f>
        <v/>
      </c>
      <c r="ES31" s="15" t="str">
        <f>IF(COUNTIFS(cmoney!EU$3:EU$5011,$B31,cmoney!$HA$3:$HA$5011,"="&amp;$A31)=0,"",COUNTIFS(cmoney!EU$3:EU$5011,$B31,cmoney!$HA$3:$HA$5011,"="&amp;$A31))</f>
        <v/>
      </c>
      <c r="ET31" s="15" t="str">
        <f>IF(COUNTIFS(cmoney!EV$3:EV$5011,$B31,cmoney!$HA$3:$HA$5011,"="&amp;$A31)=0,"",COUNTIFS(cmoney!EV$3:EV$5011,$B31,cmoney!$HA$3:$HA$5011,"="&amp;$A31))</f>
        <v/>
      </c>
      <c r="EU31" s="15" t="str">
        <f>IF(COUNTIFS(cmoney!EW$3:EW$5011,$B31,cmoney!$HA$3:$HA$5011,"="&amp;$A31)=0,"",COUNTIFS(cmoney!EW$3:EW$5011,$B31,cmoney!$HA$3:$HA$5011,"="&amp;$A31))</f>
        <v/>
      </c>
      <c r="EV31" s="15" t="str">
        <f>IF(COUNTIFS(cmoney!EX$3:EX$5011,$B31,cmoney!$HA$3:$HA$5011,"="&amp;$A31)=0,"",COUNTIFS(cmoney!EX$3:EX$5011,$B31,cmoney!$HA$3:$HA$5011,"="&amp;$A31))</f>
        <v/>
      </c>
      <c r="EW31" s="15" t="str">
        <f>IF(COUNTIFS(cmoney!EY$3:EY$5011,$B31,cmoney!$HA$3:$HA$5011,"="&amp;$A31)=0,"",COUNTIFS(cmoney!EY$3:EY$5011,$B31,cmoney!$HA$3:$HA$5011,"="&amp;$A31))</f>
        <v/>
      </c>
      <c r="EX31" s="15" t="str">
        <f>IF(COUNTIFS(cmoney!EZ$3:EZ$5011,$B31,cmoney!$HA$3:$HA$5011,"="&amp;$A31)=0,"",COUNTIFS(cmoney!EZ$3:EZ$5011,$B31,cmoney!$HA$3:$HA$5011,"="&amp;$A31))</f>
        <v/>
      </c>
      <c r="EY31" s="15" t="str">
        <f>IF(COUNTIFS(cmoney!FA$3:FA$5011,$B31,cmoney!$HA$3:$HA$5011,"="&amp;$A31)=0,"",COUNTIFS(cmoney!FA$3:FA$5011,$B31,cmoney!$HA$3:$HA$5011,"="&amp;$A31))</f>
        <v/>
      </c>
      <c r="EZ31" s="15" t="str">
        <f>IF(COUNTIFS(cmoney!FB$3:FB$5011,$B31,cmoney!$HA$3:$HA$5011,"="&amp;$A31)=0,"",COUNTIFS(cmoney!FB$3:FB$5011,$B31,cmoney!$HA$3:$HA$5011,"="&amp;$A31))</f>
        <v/>
      </c>
      <c r="FA31" s="15" t="str">
        <f>IF(COUNTIFS(cmoney!FC$3:FC$5011,$B31,cmoney!$HA$3:$HA$5011,"="&amp;$A31)=0,"",COUNTIFS(cmoney!FC$3:FC$5011,$B31,cmoney!$HA$3:$HA$5011,"="&amp;$A31))</f>
        <v/>
      </c>
      <c r="FB31" s="15" t="str">
        <f>IF(COUNTIFS(cmoney!FD$3:FD$5011,$B31,cmoney!$HA$3:$HA$5011,"="&amp;$A31)=0,"",COUNTIFS(cmoney!FD$3:FD$5011,$B31,cmoney!$HA$3:$HA$5011,"="&amp;$A31))</f>
        <v/>
      </c>
      <c r="FC31" s="15" t="str">
        <f>IF(COUNTIFS(cmoney!FE$3:FE$5011,$B31,cmoney!$HA$3:$HA$5011,"="&amp;$A31)=0,"",COUNTIFS(cmoney!FE$3:FE$5011,$B31,cmoney!$HA$3:$HA$5011,"="&amp;$A31))</f>
        <v/>
      </c>
      <c r="FD31" s="15" t="str">
        <f>IF(COUNTIFS(cmoney!FF$3:FF$5011,$B31,cmoney!$HA$3:$HA$5011,"="&amp;$A31)=0,"",COUNTIFS(cmoney!FF$3:FF$5011,$B31,cmoney!$HA$3:$HA$5011,"="&amp;$A31))</f>
        <v/>
      </c>
      <c r="FE31" s="15" t="str">
        <f>IF(COUNTIFS(cmoney!FG$3:FG$5011,$B31,cmoney!$HA$3:$HA$5011,"="&amp;$A31)=0,"",COUNTIFS(cmoney!FG$3:FG$5011,$B31,cmoney!$HA$3:$HA$5011,"="&amp;$A31))</f>
        <v/>
      </c>
      <c r="FF31" s="15" t="str">
        <f>IF(COUNTIFS(cmoney!FH$3:FH$5011,$B31,cmoney!$HA$3:$HA$5011,"="&amp;$A31)=0,"",COUNTIFS(cmoney!FH$3:FH$5011,$B31,cmoney!$HA$3:$HA$5011,"="&amp;$A31))</f>
        <v/>
      </c>
      <c r="FG31" s="15" t="str">
        <f>IF(COUNTIFS(cmoney!FI$3:FI$5011,$B31,cmoney!$HA$3:$HA$5011,"="&amp;$A31)=0,"",COUNTIFS(cmoney!FI$3:FI$5011,$B31,cmoney!$HA$3:$HA$5011,"="&amp;$A31))</f>
        <v/>
      </c>
      <c r="FH31" s="15" t="str">
        <f>IF(COUNTIFS(cmoney!FJ$3:FJ$5011,$B31,cmoney!$HA$3:$HA$5011,"="&amp;$A31)=0,"",COUNTIFS(cmoney!FJ$3:FJ$5011,$B31,cmoney!$HA$3:$HA$5011,"="&amp;$A31))</f>
        <v/>
      </c>
      <c r="FI31" s="15" t="str">
        <f>IF(COUNTIFS(cmoney!FK$3:FK$5011,$B31,cmoney!$HA$3:$HA$5011,"="&amp;$A31)=0,"",COUNTIFS(cmoney!FK$3:FK$5011,$B31,cmoney!$HA$3:$HA$5011,"="&amp;$A31))</f>
        <v/>
      </c>
      <c r="FJ31" s="15" t="str">
        <f>IF(COUNTIFS(cmoney!FL$3:FL$5011,$B31,cmoney!$HA$3:$HA$5011,"="&amp;$A31)=0,"",COUNTIFS(cmoney!FL$3:FL$5011,$B31,cmoney!$HA$3:$HA$5011,"="&amp;$A31))</f>
        <v/>
      </c>
      <c r="FK31" s="15" t="str">
        <f>IF(COUNTIFS(cmoney!FM$3:FM$5011,$B31,cmoney!$HA$3:$HA$5011,"="&amp;$A31)=0,"",COUNTIFS(cmoney!FM$3:FM$5011,$B31,cmoney!$HA$3:$HA$5011,"="&amp;$A31))</f>
        <v/>
      </c>
      <c r="FL31" s="15" t="str">
        <f>IF(COUNTIFS(cmoney!FN$3:FN$5011,$B31,cmoney!$HA$3:$HA$5011,"="&amp;$A31)=0,"",COUNTIFS(cmoney!FN$3:FN$5011,$B31,cmoney!$HA$3:$HA$5011,"="&amp;$A31))</f>
        <v/>
      </c>
      <c r="FM31" s="15" t="str">
        <f>IF(COUNTIFS(cmoney!FO$3:FO$5011,$B31,cmoney!$HA$3:$HA$5011,"="&amp;$A31)=0,"",COUNTIFS(cmoney!FO$3:FO$5011,$B31,cmoney!$HA$3:$HA$5011,"="&amp;$A31))</f>
        <v/>
      </c>
      <c r="FN31" s="15" t="str">
        <f>IF(COUNTIFS(cmoney!FP$3:FP$5011,$B31,cmoney!$HA$3:$HA$5011,"="&amp;$A31)=0,"",COUNTIFS(cmoney!FP$3:FP$5011,$B31,cmoney!$HA$3:$HA$5011,"="&amp;$A31))</f>
        <v/>
      </c>
      <c r="FO31" s="15" t="str">
        <f>IF(COUNTIFS(cmoney!FQ$3:FQ$5011,$B31,cmoney!$HA$3:$HA$5011,"="&amp;$A31)=0,"",COUNTIFS(cmoney!FQ$3:FQ$5011,$B31,cmoney!$HA$3:$HA$5011,"="&amp;$A31))</f>
        <v/>
      </c>
      <c r="FP31" s="15" t="str">
        <f>IF(COUNTIFS(cmoney!FR$3:FR$5011,$B31,cmoney!$HA$3:$HA$5011,"="&amp;$A31)=0,"",COUNTIFS(cmoney!FR$3:FR$5011,$B31,cmoney!$HA$3:$HA$5011,"="&amp;$A31))</f>
        <v/>
      </c>
      <c r="FQ31" s="15" t="str">
        <f>IF(COUNTIFS(cmoney!FS$3:FS$5011,$B31,cmoney!$HA$3:$HA$5011,"="&amp;$A31)=0,"",COUNTIFS(cmoney!FS$3:FS$5011,$B31,cmoney!$HA$3:$HA$5011,"="&amp;$A31))</f>
        <v/>
      </c>
      <c r="FR31" s="15" t="str">
        <f>IF(COUNTIFS(cmoney!FT$3:FT$5011,$B31,cmoney!$HA$3:$HA$5011,"="&amp;$A31)=0,"",COUNTIFS(cmoney!FT$3:FT$5011,$B31,cmoney!$HA$3:$HA$5011,"="&amp;$A31))</f>
        <v/>
      </c>
      <c r="FS31" s="15" t="str">
        <f>IF(COUNTIFS(cmoney!FU$3:FU$5011,$B31,cmoney!$HA$3:$HA$5011,"="&amp;$A31)=0,"",COUNTIFS(cmoney!FU$3:FU$5011,$B31,cmoney!$HA$3:$HA$5011,"="&amp;$A31))</f>
        <v/>
      </c>
      <c r="FT31" s="15" t="str">
        <f>IF(COUNTIFS(cmoney!FV$3:FV$5011,$B31,cmoney!$HA$3:$HA$5011,"="&amp;$A31)=0,"",COUNTIFS(cmoney!FV$3:FV$5011,$B31,cmoney!$HA$3:$HA$5011,"="&amp;$A31))</f>
        <v/>
      </c>
      <c r="FU31" s="15" t="str">
        <f>IF(COUNTIFS(cmoney!FW$3:FW$5011,$B31,cmoney!$HA$3:$HA$5011,"="&amp;$A31)=0,"",COUNTIFS(cmoney!FW$3:FW$5011,$B31,cmoney!$HA$3:$HA$5011,"="&amp;$A31))</f>
        <v/>
      </c>
      <c r="FV31" s="15" t="str">
        <f>IF(COUNTIFS(cmoney!FX$3:FX$5011,$B31,cmoney!$HA$3:$HA$5011,"="&amp;$A31)=0,"",COUNTIFS(cmoney!FX$3:FX$5011,$B31,cmoney!$HA$3:$HA$5011,"="&amp;$A31))</f>
        <v/>
      </c>
      <c r="FW31" s="15" t="str">
        <f>IF(COUNTIFS(cmoney!FY$3:FY$5011,$B31,cmoney!$HA$3:$HA$5011,"="&amp;$A31)=0,"",COUNTIFS(cmoney!FY$3:FY$5011,$B31,cmoney!$HA$3:$HA$5011,"="&amp;$A31))</f>
        <v/>
      </c>
      <c r="FX31" s="15" t="str">
        <f>IF(COUNTIFS(cmoney!FZ$3:FZ$5011,$B31,cmoney!$HA$3:$HA$5011,"="&amp;$A31)=0,"",COUNTIFS(cmoney!FZ$3:FZ$5011,$B31,cmoney!$HA$3:$HA$5011,"="&amp;$A31))</f>
        <v/>
      </c>
      <c r="FY31" s="15" t="str">
        <f>IF(COUNTIFS(cmoney!GA$3:GA$5011,$B31,cmoney!$HA$3:$HA$5011,"="&amp;$A31)=0,"",COUNTIFS(cmoney!GA$3:GA$5011,$B31,cmoney!$HA$3:$HA$5011,"="&amp;$A31))</f>
        <v/>
      </c>
      <c r="FZ31" s="15" t="str">
        <f>IF(COUNTIFS(cmoney!GB$3:GB$5011,$B31,cmoney!$HA$3:$HA$5011,"="&amp;$A31)=0,"",COUNTIFS(cmoney!GB$3:GB$5011,$B31,cmoney!$HA$3:$HA$5011,"="&amp;$A31))</f>
        <v/>
      </c>
      <c r="GA31" s="15" t="str">
        <f>IF(COUNTIFS(cmoney!GC$3:GC$5011,$B31,cmoney!$HA$3:$HA$5011,"="&amp;$A31)=0,"",COUNTIFS(cmoney!GC$3:GC$5011,$B31,cmoney!$HA$3:$HA$5011,"="&amp;$A31))</f>
        <v/>
      </c>
      <c r="GB31" s="15" t="str">
        <f>IF(COUNTIFS(cmoney!GD$3:GD$5011,$B31,cmoney!$HA$3:$HA$5011,"="&amp;$A31)=0,"",COUNTIFS(cmoney!GD$3:GD$5011,$B31,cmoney!$HA$3:$HA$5011,"="&amp;$A31))</f>
        <v/>
      </c>
      <c r="GC31" s="15" t="str">
        <f>IF(COUNTIFS(cmoney!GE$3:GE$5011,$B31,cmoney!$HA$3:$HA$5011,"="&amp;$A31)=0,"",COUNTIFS(cmoney!GE$3:GE$5011,$B31,cmoney!$HA$3:$HA$5011,"="&amp;$A31))</f>
        <v/>
      </c>
      <c r="GD31" s="15" t="str">
        <f>IF(COUNTIFS(cmoney!GF$3:GF$5011,$B31,cmoney!$HA$3:$HA$5011,"="&amp;$A31)=0,"",COUNTIFS(cmoney!GF$3:GF$5011,$B31,cmoney!$HA$3:$HA$5011,"="&amp;$A31))</f>
        <v/>
      </c>
      <c r="GE31" s="15" t="str">
        <f>IF(COUNTIFS(cmoney!GG$3:GG$5011,$B31,cmoney!$HA$3:$HA$5011,"="&amp;$A31)=0,"",COUNTIFS(cmoney!GG$3:GG$5011,$B31,cmoney!$HA$3:$HA$5011,"="&amp;$A31))</f>
        <v/>
      </c>
      <c r="GF31" s="15" t="str">
        <f>IF(COUNTIFS(cmoney!GH$3:GH$5011,$B31,cmoney!$HA$3:$HA$5011,"="&amp;$A31)=0,"",COUNTIFS(cmoney!GH$3:GH$5011,$B31,cmoney!$HA$3:$HA$5011,"="&amp;$A31))</f>
        <v/>
      </c>
      <c r="GG31" s="15">
        <f>IF(COUNTIFS(cmoney!GI$3:GI$5011,$B31,cmoney!$HA$3:$HA$5011,"="&amp;$A31)=0,"",COUNTIFS(cmoney!GI$3:GI$5011,$B31,cmoney!$HA$3:$HA$5011,"="&amp;$A31))</f>
        <v>196</v>
      </c>
      <c r="GH31" s="15" t="str">
        <f>IF(COUNTIFS(cmoney!GJ$3:GJ$5011,$B31,cmoney!$HA$3:$HA$5011,"="&amp;$A31)=0,"",COUNTIFS(cmoney!GJ$3:GJ$5011,$B31,cmoney!$HA$3:$HA$5011,"="&amp;$A31))</f>
        <v/>
      </c>
      <c r="GI31" s="15" t="str">
        <f>IF(COUNTIFS(cmoney!GK$3:GK$5011,$B31,cmoney!$HA$3:$HA$5011,"="&amp;$A31)=0,"",COUNTIFS(cmoney!GK$3:GK$5011,$B31,cmoney!$HA$3:$HA$5011,"="&amp;$A31))</f>
        <v/>
      </c>
      <c r="GJ31" s="15" t="str">
        <f>IF(COUNTIFS(cmoney!GL$3:GL$5011,$B31,cmoney!$HA$3:$HA$5011,"="&amp;$A31)=0,"",COUNTIFS(cmoney!GL$3:GL$5011,$B31,cmoney!$HA$3:$HA$5011,"="&amp;$A31))</f>
        <v/>
      </c>
      <c r="GK31" s="15" t="str">
        <f>IF(COUNTIFS(cmoney!GM$3:GM$5011,$B31,cmoney!$HA$3:$HA$5011,"="&amp;$A31)=0,"",COUNTIFS(cmoney!GM$3:GM$5011,$B31,cmoney!$HA$3:$HA$5011,"="&amp;$A31))</f>
        <v/>
      </c>
      <c r="GL31" s="15" t="str">
        <f>IF(COUNTIFS(cmoney!GN$3:GN$5011,$B31,cmoney!$HA$3:$HA$5011,"="&amp;$A31)=0,"",COUNTIFS(cmoney!GN$3:GN$5011,$B31,cmoney!$HA$3:$HA$5011,"="&amp;$A31))</f>
        <v/>
      </c>
      <c r="GM31" s="15" t="str">
        <f>IF(COUNTIFS(cmoney!GO$3:GO$5011,$B31,cmoney!$HA$3:$HA$5011,"="&amp;$A31)=0,"",COUNTIFS(cmoney!GO$3:GO$5011,$B31,cmoney!$HA$3:$HA$5011,"="&amp;$A31))</f>
        <v/>
      </c>
      <c r="GN31" s="15" t="str">
        <f>IF(COUNTIFS(cmoney!GP$3:GP$5011,$B31,cmoney!$HA$3:$HA$5011,"="&amp;$A31)=0,"",COUNTIFS(cmoney!GP$3:GP$5011,$B31,cmoney!$HA$3:$HA$5011,"="&amp;$A31))</f>
        <v/>
      </c>
      <c r="GO31" s="15" t="str">
        <f>IF(COUNTIFS(cmoney!GQ$3:GQ$5011,$B31,cmoney!$HA$3:$HA$5011,"="&amp;$A31)=0,"",COUNTIFS(cmoney!GQ$3:GQ$5011,$B31,cmoney!$HA$3:$HA$5011,"="&amp;$A31))</f>
        <v/>
      </c>
      <c r="GP31" s="15" t="str">
        <f>IF(COUNTIFS(cmoney!GR$3:GR$5011,$B31,cmoney!$HA$3:$HA$5011,"="&amp;$A31)=0,"",COUNTIFS(cmoney!GR$3:GR$5011,$B31,cmoney!$HA$3:$HA$5011,"="&amp;$A31))</f>
        <v/>
      </c>
      <c r="GQ31" s="15" t="str">
        <f>IF(COUNTIFS(cmoney!GS$3:GS$5011,$B31,cmoney!$HA$3:$HA$5011,"="&amp;$A31)=0,"",COUNTIFS(cmoney!GS$3:GS$5011,$B31,cmoney!$HA$3:$HA$5011,"="&amp;$A31))</f>
        <v/>
      </c>
      <c r="GR31" s="15" t="str">
        <f>IF(COUNTIFS(cmoney!GT$3:GT$5011,$B31,cmoney!$HA$3:$HA$5011,"="&amp;$A31)=0,"",COUNTIFS(cmoney!GT$3:GT$5011,$B31,cmoney!$HA$3:$HA$5011,"="&amp;$A31))</f>
        <v/>
      </c>
      <c r="GS31" s="15" t="str">
        <f>IF(COUNTIFS(cmoney!GU$3:GU$5011,$B31,cmoney!$HA$3:$HA$5011,"="&amp;$A31)=0,"",COUNTIFS(cmoney!GU$3:GU$5011,$B31,cmoney!$HA$3:$HA$5011,"="&amp;$A31))</f>
        <v/>
      </c>
      <c r="GT31" s="15" t="str">
        <f>IF(COUNTIFS(cmoney!GV$3:GV$5011,$B31,cmoney!$HA$3:$HA$5011,"="&amp;$A31)=0,"",COUNTIFS(cmoney!GV$3:GV$5011,$B31,cmoney!$HA$3:$HA$5011,"="&amp;$A31))</f>
        <v/>
      </c>
    </row>
    <row r="32" spans="1:202" ht="17.25" thickBot="1">
      <c r="A32" s="8">
        <v>2015</v>
      </c>
      <c r="B32" s="4" t="s">
        <v>686</v>
      </c>
      <c r="C32" s="4" t="s">
        <v>1241</v>
      </c>
      <c r="D32" s="44">
        <f t="shared" ref="D32:BO32" si="40">IF(ISERROR(1-D29),"",1-D29)</f>
        <v>0.62139917695473246</v>
      </c>
      <c r="E32" s="44">
        <f t="shared" si="40"/>
        <v>0.45833333333333337</v>
      </c>
      <c r="F32" s="44">
        <f t="shared" si="40"/>
        <v>0.56275303643724695</v>
      </c>
      <c r="G32" s="44">
        <f t="shared" si="40"/>
        <v>0.8582995951417004</v>
      </c>
      <c r="H32" s="44">
        <f t="shared" si="40"/>
        <v>0.87398373983739841</v>
      </c>
      <c r="I32" s="44">
        <f t="shared" si="40"/>
        <v>0.77178423236514526</v>
      </c>
      <c r="J32" s="44">
        <f t="shared" si="40"/>
        <v>0.43621399176954734</v>
      </c>
      <c r="K32" s="44">
        <f t="shared" si="40"/>
        <v>0.52697095435684649</v>
      </c>
      <c r="L32" s="44">
        <f t="shared" si="40"/>
        <v>0.48360655737704916</v>
      </c>
      <c r="M32" s="44">
        <f t="shared" si="40"/>
        <v>0.71836734693877546</v>
      </c>
      <c r="N32" s="44">
        <f t="shared" si="40"/>
        <v>0.70445344129554655</v>
      </c>
      <c r="O32" s="44">
        <f t="shared" si="40"/>
        <v>0.74793388429752072</v>
      </c>
      <c r="P32" s="44">
        <f t="shared" si="40"/>
        <v>0.52631578947368429</v>
      </c>
      <c r="Q32" s="44">
        <f t="shared" si="40"/>
        <v>0.79497907949790791</v>
      </c>
      <c r="R32" s="44">
        <f t="shared" si="40"/>
        <v>0.76706827309236947</v>
      </c>
      <c r="S32" s="44">
        <f t="shared" si="40"/>
        <v>0.80487804878048785</v>
      </c>
      <c r="T32" s="44">
        <f t="shared" si="40"/>
        <v>0.79352226720647767</v>
      </c>
      <c r="U32" s="44">
        <f t="shared" si="40"/>
        <v>0.83265306122448979</v>
      </c>
      <c r="V32" s="44" t="str">
        <f t="shared" si="40"/>
        <v/>
      </c>
      <c r="W32" s="44">
        <f t="shared" si="40"/>
        <v>0.7426160337552743</v>
      </c>
      <c r="X32" s="44">
        <f t="shared" si="40"/>
        <v>0.37219730941704032</v>
      </c>
      <c r="Y32" s="44">
        <f t="shared" si="40"/>
        <v>0.55645161290322576</v>
      </c>
      <c r="Z32" s="44">
        <f t="shared" si="40"/>
        <v>0.59591836734693882</v>
      </c>
      <c r="AA32" s="44">
        <f t="shared" si="40"/>
        <v>0.51396648044692739</v>
      </c>
      <c r="AB32" s="44">
        <f t="shared" si="40"/>
        <v>0.77083333333333337</v>
      </c>
      <c r="AC32" s="44" t="str">
        <f t="shared" si="40"/>
        <v/>
      </c>
      <c r="AD32" s="44">
        <f t="shared" si="40"/>
        <v>0.46341463414634143</v>
      </c>
      <c r="AE32" s="44">
        <f t="shared" si="40"/>
        <v>0.55555555555555558</v>
      </c>
      <c r="AF32" s="44">
        <f t="shared" si="40"/>
        <v>0.67586206896551726</v>
      </c>
      <c r="AG32" s="44">
        <f t="shared" si="40"/>
        <v>0.45454545454545459</v>
      </c>
      <c r="AH32" s="44">
        <f t="shared" si="40"/>
        <v>0.45945945945945943</v>
      </c>
      <c r="AI32" s="44">
        <f t="shared" si="40"/>
        <v>0.29761904761904767</v>
      </c>
      <c r="AJ32" s="44">
        <f t="shared" si="40"/>
        <v>0.56521739130434789</v>
      </c>
      <c r="AK32" s="44" t="str">
        <f t="shared" si="40"/>
        <v/>
      </c>
      <c r="AL32" s="44">
        <f t="shared" si="40"/>
        <v>0.55000000000000004</v>
      </c>
      <c r="AM32" s="44">
        <f t="shared" si="40"/>
        <v>0.73333333333333339</v>
      </c>
      <c r="AN32" s="44">
        <f t="shared" si="40"/>
        <v>0.66666666666666674</v>
      </c>
      <c r="AO32" s="44">
        <f t="shared" si="40"/>
        <v>0.4285714285714286</v>
      </c>
      <c r="AP32" s="44" t="str">
        <f t="shared" si="40"/>
        <v/>
      </c>
      <c r="AQ32" s="44" t="str">
        <f t="shared" si="40"/>
        <v/>
      </c>
      <c r="AR32" s="44" t="str">
        <f t="shared" si="40"/>
        <v/>
      </c>
      <c r="AS32" s="44" t="str">
        <f t="shared" si="40"/>
        <v/>
      </c>
      <c r="AT32" s="44" t="str">
        <f t="shared" si="40"/>
        <v/>
      </c>
      <c r="AU32" s="44" t="str">
        <f t="shared" si="40"/>
        <v/>
      </c>
      <c r="AV32" s="44" t="str">
        <f t="shared" si="40"/>
        <v/>
      </c>
      <c r="AW32" s="44" t="str">
        <f t="shared" si="40"/>
        <v/>
      </c>
      <c r="AX32" s="44" t="str">
        <f t="shared" si="40"/>
        <v/>
      </c>
      <c r="AY32" s="44" t="str">
        <f t="shared" si="40"/>
        <v/>
      </c>
      <c r="AZ32" s="44" t="str">
        <f t="shared" si="40"/>
        <v/>
      </c>
      <c r="BA32" s="44" t="str">
        <f t="shared" si="40"/>
        <v/>
      </c>
      <c r="BB32" s="44" t="str">
        <f t="shared" si="40"/>
        <v/>
      </c>
      <c r="BC32" s="44" t="str">
        <f t="shared" si="40"/>
        <v/>
      </c>
      <c r="BD32" s="44" t="str">
        <f t="shared" si="40"/>
        <v/>
      </c>
      <c r="BE32" s="44" t="str">
        <f t="shared" si="40"/>
        <v/>
      </c>
      <c r="BF32" s="44" t="str">
        <f t="shared" si="40"/>
        <v/>
      </c>
      <c r="BG32" s="44" t="str">
        <f t="shared" si="40"/>
        <v/>
      </c>
      <c r="BH32" s="44" t="str">
        <f t="shared" si="40"/>
        <v/>
      </c>
      <c r="BI32" s="44" t="str">
        <f t="shared" si="40"/>
        <v/>
      </c>
      <c r="BJ32" s="44" t="str">
        <f t="shared" si="40"/>
        <v/>
      </c>
      <c r="BK32" s="44" t="str">
        <f t="shared" si="40"/>
        <v/>
      </c>
      <c r="BL32" s="44" t="str">
        <f t="shared" si="40"/>
        <v/>
      </c>
      <c r="BM32" s="44" t="str">
        <f t="shared" si="40"/>
        <v/>
      </c>
      <c r="BN32" s="44" t="str">
        <f t="shared" si="40"/>
        <v/>
      </c>
      <c r="BO32" s="44" t="str">
        <f t="shared" si="40"/>
        <v/>
      </c>
      <c r="BP32" s="44" t="str">
        <f t="shared" ref="BP32:EA32" si="41">IF(ISERROR(1-BP29),"",1-BP29)</f>
        <v/>
      </c>
      <c r="BQ32" s="44" t="str">
        <f t="shared" si="41"/>
        <v/>
      </c>
      <c r="BR32" s="44" t="str">
        <f t="shared" si="41"/>
        <v/>
      </c>
      <c r="BS32" s="44" t="str">
        <f t="shared" si="41"/>
        <v/>
      </c>
      <c r="BT32" s="44" t="str">
        <f t="shared" si="41"/>
        <v/>
      </c>
      <c r="BU32" s="44" t="str">
        <f t="shared" si="41"/>
        <v/>
      </c>
      <c r="BV32" s="44" t="str">
        <f t="shared" si="41"/>
        <v/>
      </c>
      <c r="BW32" s="44" t="str">
        <f t="shared" si="41"/>
        <v/>
      </c>
      <c r="BX32" s="44" t="str">
        <f t="shared" si="41"/>
        <v/>
      </c>
      <c r="BY32" s="44" t="str">
        <f t="shared" si="41"/>
        <v/>
      </c>
      <c r="BZ32" s="44" t="str">
        <f t="shared" si="41"/>
        <v/>
      </c>
      <c r="CA32" s="44" t="str">
        <f t="shared" si="41"/>
        <v/>
      </c>
      <c r="CB32" s="44" t="str">
        <f t="shared" si="41"/>
        <v/>
      </c>
      <c r="CC32" s="44" t="str">
        <f t="shared" si="41"/>
        <v/>
      </c>
      <c r="CD32" s="44" t="str">
        <f t="shared" si="41"/>
        <v/>
      </c>
      <c r="CE32" s="44" t="str">
        <f t="shared" si="41"/>
        <v/>
      </c>
      <c r="CF32" s="44" t="str">
        <f t="shared" si="41"/>
        <v/>
      </c>
      <c r="CG32" s="44" t="str">
        <f t="shared" si="41"/>
        <v/>
      </c>
      <c r="CH32" s="44" t="str">
        <f t="shared" si="41"/>
        <v/>
      </c>
      <c r="CI32" s="44" t="str">
        <f t="shared" si="41"/>
        <v/>
      </c>
      <c r="CJ32" s="44" t="str">
        <f t="shared" si="41"/>
        <v/>
      </c>
      <c r="CK32" s="44" t="str">
        <f t="shared" si="41"/>
        <v/>
      </c>
      <c r="CL32" s="44" t="str">
        <f t="shared" si="41"/>
        <v/>
      </c>
      <c r="CM32" s="44" t="str">
        <f t="shared" si="41"/>
        <v/>
      </c>
      <c r="CN32" s="44" t="str">
        <f t="shared" si="41"/>
        <v/>
      </c>
      <c r="CO32" s="44" t="str">
        <f t="shared" si="41"/>
        <v/>
      </c>
      <c r="CP32" s="44" t="str">
        <f t="shared" si="41"/>
        <v/>
      </c>
      <c r="CQ32" s="44" t="str">
        <f t="shared" si="41"/>
        <v/>
      </c>
      <c r="CR32" s="44" t="str">
        <f t="shared" si="41"/>
        <v/>
      </c>
      <c r="CS32" s="44" t="str">
        <f t="shared" si="41"/>
        <v/>
      </c>
      <c r="CT32" s="44" t="str">
        <f t="shared" si="41"/>
        <v/>
      </c>
      <c r="CU32" s="44" t="str">
        <f t="shared" si="41"/>
        <v/>
      </c>
      <c r="CV32" s="44" t="str">
        <f t="shared" si="41"/>
        <v/>
      </c>
      <c r="CW32" s="44" t="str">
        <f t="shared" si="41"/>
        <v/>
      </c>
      <c r="CX32" s="44" t="str">
        <f t="shared" si="41"/>
        <v/>
      </c>
      <c r="CY32" s="44" t="str">
        <f t="shared" si="41"/>
        <v/>
      </c>
      <c r="CZ32" s="44" t="str">
        <f t="shared" si="41"/>
        <v/>
      </c>
      <c r="DA32" s="44" t="str">
        <f t="shared" si="41"/>
        <v/>
      </c>
      <c r="DB32" s="44" t="str">
        <f t="shared" si="41"/>
        <v/>
      </c>
      <c r="DC32" s="44" t="str">
        <f t="shared" si="41"/>
        <v/>
      </c>
      <c r="DD32" s="44" t="str">
        <f t="shared" si="41"/>
        <v/>
      </c>
      <c r="DE32" s="44" t="str">
        <f t="shared" si="41"/>
        <v/>
      </c>
      <c r="DF32" s="44" t="str">
        <f t="shared" si="41"/>
        <v/>
      </c>
      <c r="DG32" s="44" t="str">
        <f t="shared" si="41"/>
        <v/>
      </c>
      <c r="DH32" s="44" t="str">
        <f t="shared" si="41"/>
        <v/>
      </c>
      <c r="DI32" s="44" t="str">
        <f t="shared" si="41"/>
        <v/>
      </c>
      <c r="DJ32" s="44" t="str">
        <f t="shared" si="41"/>
        <v/>
      </c>
      <c r="DK32" s="44" t="str">
        <f t="shared" si="41"/>
        <v/>
      </c>
      <c r="DL32" s="44" t="str">
        <f t="shared" si="41"/>
        <v/>
      </c>
      <c r="DM32" s="44" t="str">
        <f t="shared" si="41"/>
        <v/>
      </c>
      <c r="DN32" s="44" t="str">
        <f t="shared" si="41"/>
        <v/>
      </c>
      <c r="DO32" s="44" t="str">
        <f t="shared" si="41"/>
        <v/>
      </c>
      <c r="DP32" s="44" t="str">
        <f t="shared" si="41"/>
        <v/>
      </c>
      <c r="DQ32" s="44" t="str">
        <f t="shared" si="41"/>
        <v/>
      </c>
      <c r="DR32" s="44" t="str">
        <f t="shared" si="41"/>
        <v/>
      </c>
      <c r="DS32" s="44" t="str">
        <f t="shared" si="41"/>
        <v/>
      </c>
      <c r="DT32" s="44" t="str">
        <f t="shared" si="41"/>
        <v/>
      </c>
      <c r="DU32" s="44" t="str">
        <f t="shared" si="41"/>
        <v/>
      </c>
      <c r="DV32" s="44" t="str">
        <f t="shared" si="41"/>
        <v/>
      </c>
      <c r="DW32" s="44" t="str">
        <f t="shared" si="41"/>
        <v/>
      </c>
      <c r="DX32" s="44" t="str">
        <f t="shared" si="41"/>
        <v/>
      </c>
      <c r="DY32" s="44" t="str">
        <f t="shared" si="41"/>
        <v/>
      </c>
      <c r="DZ32" s="44" t="str">
        <f t="shared" si="41"/>
        <v/>
      </c>
      <c r="EA32" s="44" t="str">
        <f t="shared" si="41"/>
        <v/>
      </c>
      <c r="EB32" s="44" t="str">
        <f t="shared" ref="EB32:GM32" si="42">IF(ISERROR(1-EB29),"",1-EB29)</f>
        <v/>
      </c>
      <c r="EC32" s="44" t="str">
        <f t="shared" si="42"/>
        <v/>
      </c>
      <c r="ED32" s="44" t="str">
        <f t="shared" si="42"/>
        <v/>
      </c>
      <c r="EE32" s="44" t="str">
        <f t="shared" si="42"/>
        <v/>
      </c>
      <c r="EF32" s="44" t="str">
        <f t="shared" si="42"/>
        <v/>
      </c>
      <c r="EG32" s="44" t="str">
        <f t="shared" si="42"/>
        <v/>
      </c>
      <c r="EH32" s="44" t="str">
        <f t="shared" si="42"/>
        <v/>
      </c>
      <c r="EI32" s="44" t="str">
        <f t="shared" si="42"/>
        <v/>
      </c>
      <c r="EJ32" s="44" t="str">
        <f t="shared" si="42"/>
        <v/>
      </c>
      <c r="EK32" s="44" t="str">
        <f t="shared" si="42"/>
        <v/>
      </c>
      <c r="EL32" s="44" t="str">
        <f t="shared" si="42"/>
        <v/>
      </c>
      <c r="EM32" s="44" t="str">
        <f t="shared" si="42"/>
        <v/>
      </c>
      <c r="EN32" s="44" t="str">
        <f t="shared" si="42"/>
        <v/>
      </c>
      <c r="EO32" s="44" t="str">
        <f t="shared" si="42"/>
        <v/>
      </c>
      <c r="EP32" s="44" t="str">
        <f t="shared" si="42"/>
        <v/>
      </c>
      <c r="EQ32" s="44" t="str">
        <f t="shared" si="42"/>
        <v/>
      </c>
      <c r="ER32" s="44" t="str">
        <f t="shared" si="42"/>
        <v/>
      </c>
      <c r="ES32" s="44" t="str">
        <f t="shared" si="42"/>
        <v/>
      </c>
      <c r="ET32" s="44" t="str">
        <f t="shared" si="42"/>
        <v/>
      </c>
      <c r="EU32" s="44" t="str">
        <f t="shared" si="42"/>
        <v/>
      </c>
      <c r="EV32" s="44" t="str">
        <f t="shared" si="42"/>
        <v/>
      </c>
      <c r="EW32" s="44" t="str">
        <f t="shared" si="42"/>
        <v/>
      </c>
      <c r="EX32" s="44" t="str">
        <f t="shared" si="42"/>
        <v/>
      </c>
      <c r="EY32" s="44" t="str">
        <f t="shared" si="42"/>
        <v/>
      </c>
      <c r="EZ32" s="44" t="str">
        <f t="shared" si="42"/>
        <v/>
      </c>
      <c r="FA32" s="44" t="str">
        <f t="shared" si="42"/>
        <v/>
      </c>
      <c r="FB32" s="44" t="str">
        <f t="shared" si="42"/>
        <v/>
      </c>
      <c r="FC32" s="44" t="str">
        <f t="shared" si="42"/>
        <v/>
      </c>
      <c r="FD32" s="44" t="str">
        <f t="shared" si="42"/>
        <v/>
      </c>
      <c r="FE32" s="44" t="str">
        <f t="shared" si="42"/>
        <v/>
      </c>
      <c r="FF32" s="44" t="str">
        <f t="shared" si="42"/>
        <v/>
      </c>
      <c r="FG32" s="44" t="str">
        <f t="shared" si="42"/>
        <v/>
      </c>
      <c r="FH32" s="44" t="str">
        <f t="shared" si="42"/>
        <v/>
      </c>
      <c r="FI32" s="44" t="str">
        <f t="shared" si="42"/>
        <v/>
      </c>
      <c r="FJ32" s="44" t="str">
        <f t="shared" si="42"/>
        <v/>
      </c>
      <c r="FK32" s="44" t="str">
        <f t="shared" si="42"/>
        <v/>
      </c>
      <c r="FL32" s="44" t="str">
        <f t="shared" si="42"/>
        <v/>
      </c>
      <c r="FM32" s="44" t="str">
        <f t="shared" si="42"/>
        <v/>
      </c>
      <c r="FN32" s="44" t="str">
        <f t="shared" si="42"/>
        <v/>
      </c>
      <c r="FO32" s="44" t="str">
        <f t="shared" si="42"/>
        <v/>
      </c>
      <c r="FP32" s="44" t="str">
        <f t="shared" si="42"/>
        <v/>
      </c>
      <c r="FQ32" s="44" t="str">
        <f t="shared" si="42"/>
        <v/>
      </c>
      <c r="FR32" s="44" t="str">
        <f t="shared" si="42"/>
        <v/>
      </c>
      <c r="FS32" s="44" t="str">
        <f t="shared" si="42"/>
        <v/>
      </c>
      <c r="FT32" s="44" t="str">
        <f t="shared" si="42"/>
        <v/>
      </c>
      <c r="FU32" s="44" t="str">
        <f t="shared" si="42"/>
        <v/>
      </c>
      <c r="FV32" s="44" t="str">
        <f t="shared" si="42"/>
        <v/>
      </c>
      <c r="FW32" s="44" t="str">
        <f t="shared" si="42"/>
        <v/>
      </c>
      <c r="FX32" s="44" t="str">
        <f t="shared" si="42"/>
        <v/>
      </c>
      <c r="FY32" s="44" t="str">
        <f t="shared" si="42"/>
        <v/>
      </c>
      <c r="FZ32" s="44" t="str">
        <f t="shared" si="42"/>
        <v/>
      </c>
      <c r="GA32" s="44" t="str">
        <f t="shared" si="42"/>
        <v/>
      </c>
      <c r="GB32" s="44" t="str">
        <f t="shared" si="42"/>
        <v/>
      </c>
      <c r="GC32" s="44" t="str">
        <f t="shared" si="42"/>
        <v/>
      </c>
      <c r="GD32" s="44" t="str">
        <f t="shared" si="42"/>
        <v/>
      </c>
      <c r="GE32" s="44" t="str">
        <f t="shared" si="42"/>
        <v/>
      </c>
      <c r="GF32" s="44" t="str">
        <f t="shared" si="42"/>
        <v/>
      </c>
      <c r="GG32" s="44">
        <f t="shared" si="42"/>
        <v>0.80327868852459017</v>
      </c>
      <c r="GH32" s="44" t="str">
        <f t="shared" si="42"/>
        <v/>
      </c>
      <c r="GI32" s="44" t="str">
        <f t="shared" si="42"/>
        <v/>
      </c>
      <c r="GJ32" s="44" t="str">
        <f t="shared" si="42"/>
        <v/>
      </c>
      <c r="GK32" s="44" t="str">
        <f t="shared" si="42"/>
        <v/>
      </c>
      <c r="GL32" s="44" t="str">
        <f t="shared" si="42"/>
        <v/>
      </c>
      <c r="GM32" s="44" t="str">
        <f t="shared" si="42"/>
        <v/>
      </c>
      <c r="GN32" s="44" t="str">
        <f t="shared" ref="GN32:GT32" si="43">IF(ISERROR(1-GN29),"",1-GN29)</f>
        <v/>
      </c>
      <c r="GO32" s="44" t="str">
        <f t="shared" si="43"/>
        <v/>
      </c>
      <c r="GP32" s="44" t="str">
        <f t="shared" si="43"/>
        <v/>
      </c>
      <c r="GQ32" s="44" t="str">
        <f t="shared" si="43"/>
        <v/>
      </c>
      <c r="GR32" s="44" t="str">
        <f t="shared" si="43"/>
        <v/>
      </c>
      <c r="GS32" s="44" t="str">
        <f t="shared" si="43"/>
        <v/>
      </c>
      <c r="GT32" s="44" t="str">
        <f t="shared" si="43"/>
        <v/>
      </c>
    </row>
    <row r="33" spans="1:202">
      <c r="A33" s="9">
        <v>2014</v>
      </c>
      <c r="B33" s="10" t="s">
        <v>685</v>
      </c>
      <c r="C33" s="10" t="s">
        <v>1237</v>
      </c>
      <c r="D33" s="12">
        <f>IF(COUNTIFS(cmoney!F$3:F$5011,$B33,cmoney!$HA$3:$HA$5011,"="&amp;$A33)=0,"",AVERAGEIFS(cmoney!F$3:F$5011,cmoney!F$3:F$5011,$B33,cmoney!$HA$3:$HA$5011,"="&amp;$A33))</f>
        <v>0.14632835820895529</v>
      </c>
      <c r="E33" s="12">
        <f>IF(COUNTIFS(cmoney!G$3:G$5011,$B33,cmoney!$HA$3:$HA$5011,"="&amp;$A33)=0,"",AVERAGEIFS(cmoney!G$3:G$5011,cmoney!G$3:G$5011,$B33,cmoney!$HA$3:$HA$5011,"="&amp;$A33))</f>
        <v>0.45861886792452816</v>
      </c>
      <c r="F33" s="12">
        <f>IF(COUNTIFS(cmoney!H$3:H$5011,$B33,cmoney!$HA$3:$HA$5011,"="&amp;$A33)=0,"",AVERAGEIFS(cmoney!H$3:H$5011,cmoney!H$3:H$5011,$B33,cmoney!$HA$3:$HA$5011,"="&amp;$A33))</f>
        <v>0.91356435643564338</v>
      </c>
      <c r="G33" s="12">
        <f>IF(COUNTIFS(cmoney!I$3:I$5011,$B33,cmoney!$HA$3:$HA$5011,"="&amp;$A33)=0,"",AVERAGEIFS(cmoney!I$3:I$5011,cmoney!I$3:I$5011,$B33,cmoney!$HA$3:$HA$5011,"="&amp;$A33))</f>
        <v>0.71508333333333329</v>
      </c>
      <c r="H33" s="12">
        <f>IF(COUNTIFS(cmoney!J$3:J$5011,$B33,cmoney!$HA$3:$HA$5011,"="&amp;$A33)=0,"",AVERAGEIFS(cmoney!J$3:J$5011,cmoney!J$3:J$5011,$B33,cmoney!$HA$3:$HA$5011,"="&amp;$A33))</f>
        <v>0.23830714285714288</v>
      </c>
      <c r="I33" s="12">
        <f>IF(COUNTIFS(cmoney!K$3:K$5011,$B33,cmoney!$HA$3:$HA$5011,"="&amp;$A33)=0,"",AVERAGEIFS(cmoney!K$3:K$5011,cmoney!K$3:K$5011,$B33,cmoney!$HA$3:$HA$5011,"="&amp;$A33))</f>
        <v>0.18364782608695643</v>
      </c>
      <c r="J33" s="12">
        <f>IF(COUNTIFS(cmoney!L$3:L$5011,$B33,cmoney!$HA$3:$HA$5011,"="&amp;$A33)=0,"",AVERAGEIFS(cmoney!L$3:L$5011,cmoney!L$3:L$5011,$B33,cmoney!$HA$3:$HA$5011,"="&amp;$A33))</f>
        <v>0.26185432098765438</v>
      </c>
      <c r="K33" s="12">
        <f>IF(COUNTIFS(cmoney!M$3:M$5011,$B33,cmoney!$HA$3:$HA$5011,"="&amp;$A33)=0,"",AVERAGEIFS(cmoney!M$3:M$5011,cmoney!M$3:M$5011,$B33,cmoney!$HA$3:$HA$5011,"="&amp;$A33))</f>
        <v>0.24846052631578952</v>
      </c>
      <c r="L33" s="12">
        <f>IF(COUNTIFS(cmoney!N$3:N$5011,$B33,cmoney!$HA$3:$HA$5011,"="&amp;$A33)=0,"",AVERAGEIFS(cmoney!N$3:N$5011,cmoney!N$3:N$5011,$B33,cmoney!$HA$3:$HA$5011,"="&amp;$A33))</f>
        <v>0.32037708333333315</v>
      </c>
      <c r="M33" s="12">
        <f>IF(COUNTIFS(cmoney!O$3:O$5011,$B33,cmoney!$HA$3:$HA$5011,"="&amp;$A33)=0,"",AVERAGEIFS(cmoney!O$3:O$5011,cmoney!O$3:O$5011,$B33,cmoney!$HA$3:$HA$5011,"="&amp;$A33))</f>
        <v>0.32974531249999989</v>
      </c>
      <c r="N33" s="12">
        <f>IF(COUNTIFS(cmoney!P$3:P$5011,$B33,cmoney!$HA$3:$HA$5011,"="&amp;$A33)=0,"",AVERAGEIFS(cmoney!P$3:P$5011,cmoney!P$3:P$5011,$B33,cmoney!$HA$3:$HA$5011,"="&amp;$A33))</f>
        <v>3.1398516129032279</v>
      </c>
      <c r="O33" s="12">
        <f>IF(COUNTIFS(cmoney!Q$3:Q$5011,$B33,cmoney!$HA$3:$HA$5011,"="&amp;$A33)=0,"",AVERAGEIFS(cmoney!Q$3:Q$5011,cmoney!Q$3:Q$5011,$B33,cmoney!$HA$3:$HA$5011,"="&amp;$A33))</f>
        <v>1.2851616438356159</v>
      </c>
      <c r="P33" s="12">
        <f>IF(COUNTIFS(cmoney!R$3:R$5011,$B33,cmoney!$HA$3:$HA$5011,"="&amp;$A33)=0,"",AVERAGEIFS(cmoney!R$3:R$5011,cmoney!R$3:R$5011,$B33,cmoney!$HA$3:$HA$5011,"="&amp;$A33))</f>
        <v>0.17538181818181822</v>
      </c>
      <c r="Q33" s="12">
        <f>IF(COUNTIFS(cmoney!S$3:S$5011,$B33,cmoney!$HA$3:$HA$5011,"="&amp;$A33)=0,"",AVERAGEIFS(cmoney!S$3:S$5011,cmoney!S$3:S$5011,$B33,cmoney!$HA$3:$HA$5011,"="&amp;$A33))</f>
        <v>9.5121111111111128E-2</v>
      </c>
      <c r="R33" s="12">
        <f>IF(COUNTIFS(cmoney!T$3:T$5011,$B33,cmoney!$HA$3:$HA$5011,"="&amp;$A33)=0,"",AVERAGEIFS(cmoney!T$3:T$5011,cmoney!T$3:T$5011,$B33,cmoney!$HA$3:$HA$5011,"="&amp;$A33))</f>
        <v>2.4948921348314612</v>
      </c>
      <c r="S33" s="12">
        <f>IF(COUNTIFS(cmoney!U$3:U$5011,$B33,cmoney!$HA$3:$HA$5011,"="&amp;$A33)=0,"",AVERAGEIFS(cmoney!U$3:U$5011,cmoney!U$3:U$5011,$B33,cmoney!$HA$3:$HA$5011,"="&amp;$A33))</f>
        <v>1.0330833333333336</v>
      </c>
      <c r="T33" s="12">
        <f>IF(COUNTIFS(cmoney!V$3:V$5011,$B33,cmoney!$HA$3:$HA$5011,"="&amp;$A33)=0,"",AVERAGEIFS(cmoney!V$3:V$5011,cmoney!V$3:V$5011,$B33,cmoney!$HA$3:$HA$5011,"="&amp;$A33))</f>
        <v>0.73172931034482747</v>
      </c>
      <c r="U33" s="12">
        <f>IF(COUNTIFS(cmoney!W$3:W$5011,$B33,cmoney!$HA$3:$HA$5011,"="&amp;$A33)=0,"",AVERAGEIFS(cmoney!W$3:W$5011,cmoney!W$3:W$5011,$B33,cmoney!$HA$3:$HA$5011,"="&amp;$A33))</f>
        <v>0.61789999999999989</v>
      </c>
      <c r="V33" s="12" t="str">
        <f>IF(COUNTIFS(cmoney!X$3:X$5011,$B33,cmoney!$HA$3:$HA$5011,"="&amp;$A33)=0,"",AVERAGEIFS(cmoney!X$3:X$5011,cmoney!X$3:X$5011,$B33,cmoney!$HA$3:$HA$5011,"="&amp;$A33))</f>
        <v/>
      </c>
      <c r="W33" s="12">
        <f>IF(COUNTIFS(cmoney!Y$3:Y$5011,$B33,cmoney!$HA$3:$HA$5011,"="&amp;$A33)=0,"",AVERAGEIFS(cmoney!Y$3:Y$5011,cmoney!Y$3:Y$5011,$B33,cmoney!$HA$3:$HA$5011,"="&amp;$A33))</f>
        <v>0.14610000000000001</v>
      </c>
      <c r="X33" s="12">
        <f>IF(COUNTIFS(cmoney!Z$3:Z$5011,$B33,cmoney!$HA$3:$HA$5011,"="&amp;$A33)=0,"",AVERAGEIFS(cmoney!Z$3:Z$5011,cmoney!Z$3:Z$5011,$B33,cmoney!$HA$3:$HA$5011,"="&amp;$A33))</f>
        <v>0.15427500000000002</v>
      </c>
      <c r="Y33" s="12">
        <f>IF(COUNTIFS(cmoney!AA$3:AA$5011,$B33,cmoney!$HA$3:$HA$5011,"="&amp;$A33)=0,"",AVERAGEIFS(cmoney!AA$3:AA$5011,cmoney!AA$3:AA$5011,$B33,cmoney!$HA$3:$HA$5011,"="&amp;$A33))</f>
        <v>3.7669250000000001</v>
      </c>
      <c r="Z33" s="12">
        <f>IF(COUNTIFS(cmoney!AB$3:AB$5011,$B33,cmoney!$HA$3:$HA$5011,"="&amp;$A33)=0,"",AVERAGEIFS(cmoney!AB$3:AB$5011,cmoney!AB$3:AB$5011,$B33,cmoney!$HA$3:$HA$5011,"="&amp;$A33))</f>
        <v>1.7617555555555557</v>
      </c>
      <c r="AA33" s="12" t="str">
        <f>IF(COUNTIFS(cmoney!AC$3:AC$5011,$B33,cmoney!$HA$3:$HA$5011,"="&amp;$A33)=0,"",AVERAGEIFS(cmoney!AC$3:AC$5011,cmoney!AC$3:AC$5011,$B33,cmoney!$HA$3:$HA$5011,"="&amp;$A33))</f>
        <v/>
      </c>
      <c r="AB33" s="12" t="str">
        <f>IF(COUNTIFS(cmoney!AD$3:AD$5011,$B33,cmoney!$HA$3:$HA$5011,"="&amp;$A33)=0,"",AVERAGEIFS(cmoney!AD$3:AD$5011,cmoney!AD$3:AD$5011,$B33,cmoney!$HA$3:$HA$5011,"="&amp;$A33))</f>
        <v/>
      </c>
      <c r="AC33" s="12" t="str">
        <f>IF(COUNTIFS(cmoney!AE$3:AE$5011,$B33,cmoney!$HA$3:$HA$5011,"="&amp;$A33)=0,"",AVERAGEIFS(cmoney!AE$3:AE$5011,cmoney!AE$3:AE$5011,$B33,cmoney!$HA$3:$HA$5011,"="&amp;$A33))</f>
        <v/>
      </c>
      <c r="AD33" s="12" t="str">
        <f>IF(COUNTIFS(cmoney!AF$3:AF$5011,$B33,cmoney!$HA$3:$HA$5011,"="&amp;$A33)=0,"",AVERAGEIFS(cmoney!AF$3:AF$5011,cmoney!AF$3:AF$5011,$B33,cmoney!$HA$3:$HA$5011,"="&amp;$A33))</f>
        <v/>
      </c>
      <c r="AE33" s="12" t="str">
        <f>IF(COUNTIFS(cmoney!AG$3:AG$5011,$B33,cmoney!$HA$3:$HA$5011,"="&amp;$A33)=0,"",AVERAGEIFS(cmoney!AG$3:AG$5011,cmoney!AG$3:AG$5011,$B33,cmoney!$HA$3:$HA$5011,"="&amp;$A33))</f>
        <v/>
      </c>
      <c r="AF33" s="12" t="str">
        <f>IF(COUNTIFS(cmoney!AH$3:AH$5011,$B33,cmoney!$HA$3:$HA$5011,"="&amp;$A33)=0,"",AVERAGEIFS(cmoney!AH$3:AH$5011,cmoney!AH$3:AH$5011,$B33,cmoney!$HA$3:$HA$5011,"="&amp;$A33))</f>
        <v/>
      </c>
      <c r="AG33" s="12" t="str">
        <f>IF(COUNTIFS(cmoney!AI$3:AI$5011,$B33,cmoney!$HA$3:$HA$5011,"="&amp;$A33)=0,"",AVERAGEIFS(cmoney!AI$3:AI$5011,cmoney!AI$3:AI$5011,$B33,cmoney!$HA$3:$HA$5011,"="&amp;$A33))</f>
        <v/>
      </c>
      <c r="AH33" s="12" t="str">
        <f>IF(COUNTIFS(cmoney!AJ$3:AJ$5011,$B33,cmoney!$HA$3:$HA$5011,"="&amp;$A33)=0,"",AVERAGEIFS(cmoney!AJ$3:AJ$5011,cmoney!AJ$3:AJ$5011,$B33,cmoney!$HA$3:$HA$5011,"="&amp;$A33))</f>
        <v/>
      </c>
      <c r="AI33" s="12" t="str">
        <f>IF(COUNTIFS(cmoney!AK$3:AK$5011,$B33,cmoney!$HA$3:$HA$5011,"="&amp;$A33)=0,"",AVERAGEIFS(cmoney!AK$3:AK$5011,cmoney!AK$3:AK$5011,$B33,cmoney!$HA$3:$HA$5011,"="&amp;$A33))</f>
        <v/>
      </c>
      <c r="AJ33" s="12" t="str">
        <f>IF(COUNTIFS(cmoney!AL$3:AL$5011,$B33,cmoney!$HA$3:$HA$5011,"="&amp;$A33)=0,"",AVERAGEIFS(cmoney!AL$3:AL$5011,cmoney!AL$3:AL$5011,$B33,cmoney!$HA$3:$HA$5011,"="&amp;$A33))</f>
        <v/>
      </c>
      <c r="AK33" s="12" t="str">
        <f>IF(COUNTIFS(cmoney!AM$3:AM$5011,$B33,cmoney!$HA$3:$HA$5011,"="&amp;$A33)=0,"",AVERAGEIFS(cmoney!AM$3:AM$5011,cmoney!AM$3:AM$5011,$B33,cmoney!$HA$3:$HA$5011,"="&amp;$A33))</f>
        <v/>
      </c>
      <c r="AL33" s="12" t="str">
        <f>IF(COUNTIFS(cmoney!AN$3:AN$5011,$B33,cmoney!$HA$3:$HA$5011,"="&amp;$A33)=0,"",AVERAGEIFS(cmoney!AN$3:AN$5011,cmoney!AN$3:AN$5011,$B33,cmoney!$HA$3:$HA$5011,"="&amp;$A33))</f>
        <v/>
      </c>
      <c r="AM33" s="12" t="str">
        <f>IF(COUNTIFS(cmoney!AO$3:AO$5011,$B33,cmoney!$HA$3:$HA$5011,"="&amp;$A33)=0,"",AVERAGEIFS(cmoney!AO$3:AO$5011,cmoney!AO$3:AO$5011,$B33,cmoney!$HA$3:$HA$5011,"="&amp;$A33))</f>
        <v/>
      </c>
      <c r="AN33" s="12" t="str">
        <f>IF(COUNTIFS(cmoney!AP$3:AP$5011,$B33,cmoney!$HA$3:$HA$5011,"="&amp;$A33)=0,"",AVERAGEIFS(cmoney!AP$3:AP$5011,cmoney!AP$3:AP$5011,$B33,cmoney!$HA$3:$HA$5011,"="&amp;$A33))</f>
        <v/>
      </c>
      <c r="AO33" s="12" t="str">
        <f>IF(COUNTIFS(cmoney!AQ$3:AQ$5011,$B33,cmoney!$HA$3:$HA$5011,"="&amp;$A33)=0,"",AVERAGEIFS(cmoney!AQ$3:AQ$5011,cmoney!AQ$3:AQ$5011,$B33,cmoney!$HA$3:$HA$5011,"="&amp;$A33))</f>
        <v/>
      </c>
      <c r="AP33" s="12" t="str">
        <f>IF(COUNTIFS(cmoney!AR$3:AR$5011,$B33,cmoney!$HA$3:$HA$5011,"="&amp;$A33)=0,"",AVERAGEIFS(cmoney!AR$3:AR$5011,cmoney!AR$3:AR$5011,$B33,cmoney!$HA$3:$HA$5011,"="&amp;$A33))</f>
        <v/>
      </c>
      <c r="AQ33" s="12" t="str">
        <f>IF(COUNTIFS(cmoney!AS$3:AS$5011,$B33,cmoney!$HA$3:$HA$5011,"="&amp;$A33)=0,"",AVERAGEIFS(cmoney!AS$3:AS$5011,cmoney!AS$3:AS$5011,$B33,cmoney!$HA$3:$HA$5011,"="&amp;$A33))</f>
        <v/>
      </c>
      <c r="AR33" s="12" t="str">
        <f>IF(COUNTIFS(cmoney!AT$3:AT$5011,$B33,cmoney!$HA$3:$HA$5011,"="&amp;$A33)=0,"",AVERAGEIFS(cmoney!AT$3:AT$5011,cmoney!AT$3:AT$5011,$B33,cmoney!$HA$3:$HA$5011,"="&amp;$A33))</f>
        <v/>
      </c>
      <c r="AS33" s="12" t="str">
        <f>IF(COUNTIFS(cmoney!AU$3:AU$5011,$B33,cmoney!$HA$3:$HA$5011,"="&amp;$A33)=0,"",AVERAGEIFS(cmoney!AU$3:AU$5011,cmoney!AU$3:AU$5011,$B33,cmoney!$HA$3:$HA$5011,"="&amp;$A33))</f>
        <v/>
      </c>
      <c r="AT33" s="12" t="str">
        <f>IF(COUNTIFS(cmoney!AV$3:AV$5011,$B33,cmoney!$HA$3:$HA$5011,"="&amp;$A33)=0,"",AVERAGEIFS(cmoney!AV$3:AV$5011,cmoney!AV$3:AV$5011,$B33,cmoney!$HA$3:$HA$5011,"="&amp;$A33))</f>
        <v/>
      </c>
      <c r="AU33" s="12" t="str">
        <f>IF(COUNTIFS(cmoney!AW$3:AW$5011,$B33,cmoney!$HA$3:$HA$5011,"="&amp;$A33)=0,"",AVERAGEIFS(cmoney!AW$3:AW$5011,cmoney!AW$3:AW$5011,$B33,cmoney!$HA$3:$HA$5011,"="&amp;$A33))</f>
        <v/>
      </c>
      <c r="AV33" s="12" t="str">
        <f>IF(COUNTIFS(cmoney!AX$3:AX$5011,$B33,cmoney!$HA$3:$HA$5011,"="&amp;$A33)=0,"",AVERAGEIFS(cmoney!AX$3:AX$5011,cmoney!AX$3:AX$5011,$B33,cmoney!$HA$3:$HA$5011,"="&amp;$A33))</f>
        <v/>
      </c>
      <c r="AW33" s="12" t="str">
        <f>IF(COUNTIFS(cmoney!AY$3:AY$5011,$B33,cmoney!$HA$3:$HA$5011,"="&amp;$A33)=0,"",AVERAGEIFS(cmoney!AY$3:AY$5011,cmoney!AY$3:AY$5011,$B33,cmoney!$HA$3:$HA$5011,"="&amp;$A33))</f>
        <v/>
      </c>
      <c r="AX33" s="12" t="str">
        <f>IF(COUNTIFS(cmoney!AZ$3:AZ$5011,$B33,cmoney!$HA$3:$HA$5011,"="&amp;$A33)=0,"",AVERAGEIFS(cmoney!AZ$3:AZ$5011,cmoney!AZ$3:AZ$5011,$B33,cmoney!$HA$3:$HA$5011,"="&amp;$A33))</f>
        <v/>
      </c>
      <c r="AY33" s="12" t="str">
        <f>IF(COUNTIFS(cmoney!BA$3:BA$5011,$B33,cmoney!$HA$3:$HA$5011,"="&amp;$A33)=0,"",AVERAGEIFS(cmoney!BA$3:BA$5011,cmoney!BA$3:BA$5011,$B33,cmoney!$HA$3:$HA$5011,"="&amp;$A33))</f>
        <v/>
      </c>
      <c r="AZ33" s="12" t="str">
        <f>IF(COUNTIFS(cmoney!BB$3:BB$5011,$B33,cmoney!$HA$3:$HA$5011,"="&amp;$A33)=0,"",AVERAGEIFS(cmoney!BB$3:BB$5011,cmoney!BB$3:BB$5011,$B33,cmoney!$HA$3:$HA$5011,"="&amp;$A33))</f>
        <v/>
      </c>
      <c r="BA33" s="12" t="str">
        <f>IF(COUNTIFS(cmoney!BC$3:BC$5011,$B33,cmoney!$HA$3:$HA$5011,"="&amp;$A33)=0,"",AVERAGEIFS(cmoney!BC$3:BC$5011,cmoney!BC$3:BC$5011,$B33,cmoney!$HA$3:$HA$5011,"="&amp;$A33))</f>
        <v/>
      </c>
      <c r="BB33" s="12" t="str">
        <f>IF(COUNTIFS(cmoney!BD$3:BD$5011,$B33,cmoney!$HA$3:$HA$5011,"="&amp;$A33)=0,"",AVERAGEIFS(cmoney!BD$3:BD$5011,cmoney!BD$3:BD$5011,$B33,cmoney!$HA$3:$HA$5011,"="&amp;$A33))</f>
        <v/>
      </c>
      <c r="BC33" s="12" t="str">
        <f>IF(COUNTIFS(cmoney!BE$3:BE$5011,$B33,cmoney!$HA$3:$HA$5011,"="&amp;$A33)=0,"",AVERAGEIFS(cmoney!BE$3:BE$5011,cmoney!BE$3:BE$5011,$B33,cmoney!$HA$3:$HA$5011,"="&amp;$A33))</f>
        <v/>
      </c>
      <c r="BD33" s="12" t="str">
        <f>IF(COUNTIFS(cmoney!BF$3:BF$5011,$B33,cmoney!$HA$3:$HA$5011,"="&amp;$A33)=0,"",AVERAGEIFS(cmoney!BF$3:BF$5011,cmoney!BF$3:BF$5011,$B33,cmoney!$HA$3:$HA$5011,"="&amp;$A33))</f>
        <v/>
      </c>
      <c r="BE33" s="12" t="str">
        <f>IF(COUNTIFS(cmoney!BG$3:BG$5011,$B33,cmoney!$HA$3:$HA$5011,"="&amp;$A33)=0,"",AVERAGEIFS(cmoney!BG$3:BG$5011,cmoney!BG$3:BG$5011,$B33,cmoney!$HA$3:$HA$5011,"="&amp;$A33))</f>
        <v/>
      </c>
      <c r="BF33" s="12" t="str">
        <f>IF(COUNTIFS(cmoney!BH$3:BH$5011,$B33,cmoney!$HA$3:$HA$5011,"="&amp;$A33)=0,"",AVERAGEIFS(cmoney!BH$3:BH$5011,cmoney!BH$3:BH$5011,$B33,cmoney!$HA$3:$HA$5011,"="&amp;$A33))</f>
        <v/>
      </c>
      <c r="BG33" s="12" t="str">
        <f>IF(COUNTIFS(cmoney!BI$3:BI$5011,$B33,cmoney!$HA$3:$HA$5011,"="&amp;$A33)=0,"",AVERAGEIFS(cmoney!BI$3:BI$5011,cmoney!BI$3:BI$5011,$B33,cmoney!$HA$3:$HA$5011,"="&amp;$A33))</f>
        <v/>
      </c>
      <c r="BH33" s="12" t="str">
        <f>IF(COUNTIFS(cmoney!BJ$3:BJ$5011,$B33,cmoney!$HA$3:$HA$5011,"="&amp;$A33)=0,"",AVERAGEIFS(cmoney!BJ$3:BJ$5011,cmoney!BJ$3:BJ$5011,$B33,cmoney!$HA$3:$HA$5011,"="&amp;$A33))</f>
        <v/>
      </c>
      <c r="BI33" s="12" t="str">
        <f>IF(COUNTIFS(cmoney!BK$3:BK$5011,$B33,cmoney!$HA$3:$HA$5011,"="&amp;$A33)=0,"",AVERAGEIFS(cmoney!BK$3:BK$5011,cmoney!BK$3:BK$5011,$B33,cmoney!$HA$3:$HA$5011,"="&amp;$A33))</f>
        <v/>
      </c>
      <c r="BJ33" s="12" t="str">
        <f>IF(COUNTIFS(cmoney!BL$3:BL$5011,$B33,cmoney!$HA$3:$HA$5011,"="&amp;$A33)=0,"",AVERAGEIFS(cmoney!BL$3:BL$5011,cmoney!BL$3:BL$5011,$B33,cmoney!$HA$3:$HA$5011,"="&amp;$A33))</f>
        <v/>
      </c>
      <c r="BK33" s="12" t="str">
        <f>IF(COUNTIFS(cmoney!BM$3:BM$5011,$B33,cmoney!$HA$3:$HA$5011,"="&amp;$A33)=0,"",AVERAGEIFS(cmoney!BM$3:BM$5011,cmoney!BM$3:BM$5011,$B33,cmoney!$HA$3:$HA$5011,"="&amp;$A33))</f>
        <v/>
      </c>
      <c r="BL33" s="12" t="str">
        <f>IF(COUNTIFS(cmoney!BN$3:BN$5011,$B33,cmoney!$HA$3:$HA$5011,"="&amp;$A33)=0,"",AVERAGEIFS(cmoney!BN$3:BN$5011,cmoney!BN$3:BN$5011,$B33,cmoney!$HA$3:$HA$5011,"="&amp;$A33))</f>
        <v/>
      </c>
      <c r="BM33" s="12" t="str">
        <f>IF(COUNTIFS(cmoney!BO$3:BO$5011,$B33,cmoney!$HA$3:$HA$5011,"="&amp;$A33)=0,"",AVERAGEIFS(cmoney!BO$3:BO$5011,cmoney!BO$3:BO$5011,$B33,cmoney!$HA$3:$HA$5011,"="&amp;$A33))</f>
        <v/>
      </c>
      <c r="BN33" s="12" t="str">
        <f>IF(COUNTIFS(cmoney!BP$3:BP$5011,$B33,cmoney!$HA$3:$HA$5011,"="&amp;$A33)=0,"",AVERAGEIFS(cmoney!BP$3:BP$5011,cmoney!BP$3:BP$5011,$B33,cmoney!$HA$3:$HA$5011,"="&amp;$A33))</f>
        <v/>
      </c>
      <c r="BO33" s="12" t="str">
        <f>IF(COUNTIFS(cmoney!BQ$3:BQ$5011,$B33,cmoney!$HA$3:$HA$5011,"="&amp;$A33)=0,"",AVERAGEIFS(cmoney!BQ$3:BQ$5011,cmoney!BQ$3:BQ$5011,$B33,cmoney!$HA$3:$HA$5011,"="&amp;$A33))</f>
        <v/>
      </c>
      <c r="BP33" s="12" t="str">
        <f>IF(COUNTIFS(cmoney!BR$3:BR$5011,$B33,cmoney!$HA$3:$HA$5011,"="&amp;$A33)=0,"",AVERAGEIFS(cmoney!BR$3:BR$5011,cmoney!BR$3:BR$5011,$B33,cmoney!$HA$3:$HA$5011,"="&amp;$A33))</f>
        <v/>
      </c>
      <c r="BQ33" s="12" t="str">
        <f>IF(COUNTIFS(cmoney!BS$3:BS$5011,$B33,cmoney!$HA$3:$HA$5011,"="&amp;$A33)=0,"",AVERAGEIFS(cmoney!BS$3:BS$5011,cmoney!BS$3:BS$5011,$B33,cmoney!$HA$3:$HA$5011,"="&amp;$A33))</f>
        <v/>
      </c>
      <c r="BR33" s="12" t="str">
        <f>IF(COUNTIFS(cmoney!BT$3:BT$5011,$B33,cmoney!$HA$3:$HA$5011,"="&amp;$A33)=0,"",AVERAGEIFS(cmoney!BT$3:BT$5011,cmoney!BT$3:BT$5011,$B33,cmoney!$HA$3:$HA$5011,"="&amp;$A33))</f>
        <v/>
      </c>
      <c r="BS33" s="12" t="str">
        <f>IF(COUNTIFS(cmoney!BU$3:BU$5011,$B33,cmoney!$HA$3:$HA$5011,"="&amp;$A33)=0,"",AVERAGEIFS(cmoney!BU$3:BU$5011,cmoney!BU$3:BU$5011,$B33,cmoney!$HA$3:$HA$5011,"="&amp;$A33))</f>
        <v/>
      </c>
      <c r="BT33" s="12" t="str">
        <f>IF(COUNTIFS(cmoney!BV$3:BV$5011,$B33,cmoney!$HA$3:$HA$5011,"="&amp;$A33)=0,"",AVERAGEIFS(cmoney!BV$3:BV$5011,cmoney!BV$3:BV$5011,$B33,cmoney!$HA$3:$HA$5011,"="&amp;$A33))</f>
        <v/>
      </c>
      <c r="BU33" s="12" t="str">
        <f>IF(COUNTIFS(cmoney!BW$3:BW$5011,$B33,cmoney!$HA$3:$HA$5011,"="&amp;$A33)=0,"",AVERAGEIFS(cmoney!BW$3:BW$5011,cmoney!BW$3:BW$5011,$B33,cmoney!$HA$3:$HA$5011,"="&amp;$A33))</f>
        <v/>
      </c>
      <c r="BV33" s="12" t="str">
        <f>IF(COUNTIFS(cmoney!BX$3:BX$5011,$B33,cmoney!$HA$3:$HA$5011,"="&amp;$A33)=0,"",AVERAGEIFS(cmoney!BX$3:BX$5011,cmoney!BX$3:BX$5011,$B33,cmoney!$HA$3:$HA$5011,"="&amp;$A33))</f>
        <v/>
      </c>
      <c r="BW33" s="12" t="str">
        <f>IF(COUNTIFS(cmoney!BY$3:BY$5011,$B33,cmoney!$HA$3:$HA$5011,"="&amp;$A33)=0,"",AVERAGEIFS(cmoney!BY$3:BY$5011,cmoney!BY$3:BY$5011,$B33,cmoney!$HA$3:$HA$5011,"="&amp;$A33))</f>
        <v/>
      </c>
      <c r="BX33" s="12" t="str">
        <f>IF(COUNTIFS(cmoney!BZ$3:BZ$5011,$B33,cmoney!$HA$3:$HA$5011,"="&amp;$A33)=0,"",AVERAGEIFS(cmoney!BZ$3:BZ$5011,cmoney!BZ$3:BZ$5011,$B33,cmoney!$HA$3:$HA$5011,"="&amp;$A33))</f>
        <v/>
      </c>
      <c r="BY33" s="12" t="str">
        <f>IF(COUNTIFS(cmoney!CA$3:CA$5011,$B33,cmoney!$HA$3:$HA$5011,"="&amp;$A33)=0,"",AVERAGEIFS(cmoney!CA$3:CA$5011,cmoney!CA$3:CA$5011,$B33,cmoney!$HA$3:$HA$5011,"="&amp;$A33))</f>
        <v/>
      </c>
      <c r="BZ33" s="12" t="str">
        <f>IF(COUNTIFS(cmoney!CB$3:CB$5011,$B33,cmoney!$HA$3:$HA$5011,"="&amp;$A33)=0,"",AVERAGEIFS(cmoney!CB$3:CB$5011,cmoney!CB$3:CB$5011,$B33,cmoney!$HA$3:$HA$5011,"="&amp;$A33))</f>
        <v/>
      </c>
      <c r="CA33" s="12" t="str">
        <f>IF(COUNTIFS(cmoney!CC$3:CC$5011,$B33,cmoney!$HA$3:$HA$5011,"="&amp;$A33)=0,"",AVERAGEIFS(cmoney!CC$3:CC$5011,cmoney!CC$3:CC$5011,$B33,cmoney!$HA$3:$HA$5011,"="&amp;$A33))</f>
        <v/>
      </c>
      <c r="CB33" s="12" t="str">
        <f>IF(COUNTIFS(cmoney!CD$3:CD$5011,$B33,cmoney!$HA$3:$HA$5011,"="&amp;$A33)=0,"",AVERAGEIFS(cmoney!CD$3:CD$5011,cmoney!CD$3:CD$5011,$B33,cmoney!$HA$3:$HA$5011,"="&amp;$A33))</f>
        <v/>
      </c>
      <c r="CC33" s="12" t="str">
        <f>IF(COUNTIFS(cmoney!CE$3:CE$5011,$B33,cmoney!$HA$3:$HA$5011,"="&amp;$A33)=0,"",AVERAGEIFS(cmoney!CE$3:CE$5011,cmoney!CE$3:CE$5011,$B33,cmoney!$HA$3:$HA$5011,"="&amp;$A33))</f>
        <v/>
      </c>
      <c r="CD33" s="12" t="str">
        <f>IF(COUNTIFS(cmoney!CF$3:CF$5011,$B33,cmoney!$HA$3:$HA$5011,"="&amp;$A33)=0,"",AVERAGEIFS(cmoney!CF$3:CF$5011,cmoney!CF$3:CF$5011,$B33,cmoney!$HA$3:$HA$5011,"="&amp;$A33))</f>
        <v/>
      </c>
      <c r="CE33" s="12" t="str">
        <f>IF(COUNTIFS(cmoney!CG$3:CG$5011,$B33,cmoney!$HA$3:$HA$5011,"="&amp;$A33)=0,"",AVERAGEIFS(cmoney!CG$3:CG$5011,cmoney!CG$3:CG$5011,$B33,cmoney!$HA$3:$HA$5011,"="&amp;$A33))</f>
        <v/>
      </c>
      <c r="CF33" s="12" t="str">
        <f>IF(COUNTIFS(cmoney!CH$3:CH$5011,$B33,cmoney!$HA$3:$HA$5011,"="&amp;$A33)=0,"",AVERAGEIFS(cmoney!CH$3:CH$5011,cmoney!CH$3:CH$5011,$B33,cmoney!$HA$3:$HA$5011,"="&amp;$A33))</f>
        <v/>
      </c>
      <c r="CG33" s="12" t="str">
        <f>IF(COUNTIFS(cmoney!CI$3:CI$5011,$B33,cmoney!$HA$3:$HA$5011,"="&amp;$A33)=0,"",AVERAGEIFS(cmoney!CI$3:CI$5011,cmoney!CI$3:CI$5011,$B33,cmoney!$HA$3:$HA$5011,"="&amp;$A33))</f>
        <v/>
      </c>
      <c r="CH33" s="12" t="str">
        <f>IF(COUNTIFS(cmoney!CJ$3:CJ$5011,$B33,cmoney!$HA$3:$HA$5011,"="&amp;$A33)=0,"",AVERAGEIFS(cmoney!CJ$3:CJ$5011,cmoney!CJ$3:CJ$5011,$B33,cmoney!$HA$3:$HA$5011,"="&amp;$A33))</f>
        <v/>
      </c>
      <c r="CI33" s="12" t="str">
        <f>IF(COUNTIFS(cmoney!CK$3:CK$5011,$B33,cmoney!$HA$3:$HA$5011,"="&amp;$A33)=0,"",AVERAGEIFS(cmoney!CK$3:CK$5011,cmoney!CK$3:CK$5011,$B33,cmoney!$HA$3:$HA$5011,"="&amp;$A33))</f>
        <v/>
      </c>
      <c r="CJ33" s="12" t="str">
        <f>IF(COUNTIFS(cmoney!CL$3:CL$5011,$B33,cmoney!$HA$3:$HA$5011,"="&amp;$A33)=0,"",AVERAGEIFS(cmoney!CL$3:CL$5011,cmoney!CL$3:CL$5011,$B33,cmoney!$HA$3:$HA$5011,"="&amp;$A33))</f>
        <v/>
      </c>
      <c r="CK33" s="12" t="str">
        <f>IF(COUNTIFS(cmoney!CM$3:CM$5011,$B33,cmoney!$HA$3:$HA$5011,"="&amp;$A33)=0,"",AVERAGEIFS(cmoney!CM$3:CM$5011,cmoney!CM$3:CM$5011,$B33,cmoney!$HA$3:$HA$5011,"="&amp;$A33))</f>
        <v/>
      </c>
      <c r="CL33" s="12" t="str">
        <f>IF(COUNTIFS(cmoney!CN$3:CN$5011,$B33,cmoney!$HA$3:$HA$5011,"="&amp;$A33)=0,"",AVERAGEIFS(cmoney!CN$3:CN$5011,cmoney!CN$3:CN$5011,$B33,cmoney!$HA$3:$HA$5011,"="&amp;$A33))</f>
        <v/>
      </c>
      <c r="CM33" s="12" t="str">
        <f>IF(COUNTIFS(cmoney!CO$3:CO$5011,$B33,cmoney!$HA$3:$HA$5011,"="&amp;$A33)=0,"",AVERAGEIFS(cmoney!CO$3:CO$5011,cmoney!CO$3:CO$5011,$B33,cmoney!$HA$3:$HA$5011,"="&amp;$A33))</f>
        <v/>
      </c>
      <c r="CN33" s="12" t="str">
        <f>IF(COUNTIFS(cmoney!CP$3:CP$5011,$B33,cmoney!$HA$3:$HA$5011,"="&amp;$A33)=0,"",AVERAGEIFS(cmoney!CP$3:CP$5011,cmoney!CP$3:CP$5011,$B33,cmoney!$HA$3:$HA$5011,"="&amp;$A33))</f>
        <v/>
      </c>
      <c r="CO33" s="12" t="str">
        <f>IF(COUNTIFS(cmoney!CQ$3:CQ$5011,$B33,cmoney!$HA$3:$HA$5011,"="&amp;$A33)=0,"",AVERAGEIFS(cmoney!CQ$3:CQ$5011,cmoney!CQ$3:CQ$5011,$B33,cmoney!$HA$3:$HA$5011,"="&amp;$A33))</f>
        <v/>
      </c>
      <c r="CP33" s="12" t="str">
        <f>IF(COUNTIFS(cmoney!CR$3:CR$5011,$B33,cmoney!$HA$3:$HA$5011,"="&amp;$A33)=0,"",AVERAGEIFS(cmoney!CR$3:CR$5011,cmoney!CR$3:CR$5011,$B33,cmoney!$HA$3:$HA$5011,"="&amp;$A33))</f>
        <v/>
      </c>
      <c r="CQ33" s="12" t="str">
        <f>IF(COUNTIFS(cmoney!CS$3:CS$5011,$B33,cmoney!$HA$3:$HA$5011,"="&amp;$A33)=0,"",AVERAGEIFS(cmoney!CS$3:CS$5011,cmoney!CS$3:CS$5011,$B33,cmoney!$HA$3:$HA$5011,"="&amp;$A33))</f>
        <v/>
      </c>
      <c r="CR33" s="12" t="str">
        <f>IF(COUNTIFS(cmoney!CT$3:CT$5011,$B33,cmoney!$HA$3:$HA$5011,"="&amp;$A33)=0,"",AVERAGEIFS(cmoney!CT$3:CT$5011,cmoney!CT$3:CT$5011,$B33,cmoney!$HA$3:$HA$5011,"="&amp;$A33))</f>
        <v/>
      </c>
      <c r="CS33" s="12" t="str">
        <f>IF(COUNTIFS(cmoney!CU$3:CU$5011,$B33,cmoney!$HA$3:$HA$5011,"="&amp;$A33)=0,"",AVERAGEIFS(cmoney!CU$3:CU$5011,cmoney!CU$3:CU$5011,$B33,cmoney!$HA$3:$HA$5011,"="&amp;$A33))</f>
        <v/>
      </c>
      <c r="CT33" s="12" t="str">
        <f>IF(COUNTIFS(cmoney!CV$3:CV$5011,$B33,cmoney!$HA$3:$HA$5011,"="&amp;$A33)=0,"",AVERAGEIFS(cmoney!CV$3:CV$5011,cmoney!CV$3:CV$5011,$B33,cmoney!$HA$3:$HA$5011,"="&amp;$A33))</f>
        <v/>
      </c>
      <c r="CU33" s="12" t="str">
        <f>IF(COUNTIFS(cmoney!CW$3:CW$5011,$B33,cmoney!$HA$3:$HA$5011,"="&amp;$A33)=0,"",AVERAGEIFS(cmoney!CW$3:CW$5011,cmoney!CW$3:CW$5011,$B33,cmoney!$HA$3:$HA$5011,"="&amp;$A33))</f>
        <v/>
      </c>
      <c r="CV33" s="12" t="str">
        <f>IF(COUNTIFS(cmoney!CX$3:CX$5011,$B33,cmoney!$HA$3:$HA$5011,"="&amp;$A33)=0,"",AVERAGEIFS(cmoney!CX$3:CX$5011,cmoney!CX$3:CX$5011,$B33,cmoney!$HA$3:$HA$5011,"="&amp;$A33))</f>
        <v/>
      </c>
      <c r="CW33" s="12" t="str">
        <f>IF(COUNTIFS(cmoney!CY$3:CY$5011,$B33,cmoney!$HA$3:$HA$5011,"="&amp;$A33)=0,"",AVERAGEIFS(cmoney!CY$3:CY$5011,cmoney!CY$3:CY$5011,$B33,cmoney!$HA$3:$HA$5011,"="&amp;$A33))</f>
        <v/>
      </c>
      <c r="CX33" s="12" t="str">
        <f>IF(COUNTIFS(cmoney!CZ$3:CZ$5011,$B33,cmoney!$HA$3:$HA$5011,"="&amp;$A33)=0,"",AVERAGEIFS(cmoney!CZ$3:CZ$5011,cmoney!CZ$3:CZ$5011,$B33,cmoney!$HA$3:$HA$5011,"="&amp;$A33))</f>
        <v/>
      </c>
      <c r="CY33" s="12" t="str">
        <f>IF(COUNTIFS(cmoney!DA$3:DA$5011,$B33,cmoney!$HA$3:$HA$5011,"="&amp;$A33)=0,"",AVERAGEIFS(cmoney!DA$3:DA$5011,cmoney!DA$3:DA$5011,$B33,cmoney!$HA$3:$HA$5011,"="&amp;$A33))</f>
        <v/>
      </c>
      <c r="CZ33" s="12" t="str">
        <f>IF(COUNTIFS(cmoney!DB$3:DB$5011,$B33,cmoney!$HA$3:$HA$5011,"="&amp;$A33)=0,"",AVERAGEIFS(cmoney!DB$3:DB$5011,cmoney!DB$3:DB$5011,$B33,cmoney!$HA$3:$HA$5011,"="&amp;$A33))</f>
        <v/>
      </c>
      <c r="DA33" s="12" t="str">
        <f>IF(COUNTIFS(cmoney!DC$3:DC$5011,$B33,cmoney!$HA$3:$HA$5011,"="&amp;$A33)=0,"",AVERAGEIFS(cmoney!DC$3:DC$5011,cmoney!DC$3:DC$5011,$B33,cmoney!$HA$3:$HA$5011,"="&amp;$A33))</f>
        <v/>
      </c>
      <c r="DB33" s="12" t="str">
        <f>IF(COUNTIFS(cmoney!DD$3:DD$5011,$B33,cmoney!$HA$3:$HA$5011,"="&amp;$A33)=0,"",AVERAGEIFS(cmoney!DD$3:DD$5011,cmoney!DD$3:DD$5011,$B33,cmoney!$HA$3:$HA$5011,"="&amp;$A33))</f>
        <v/>
      </c>
      <c r="DC33" s="12" t="str">
        <f>IF(COUNTIFS(cmoney!DE$3:DE$5011,$B33,cmoney!$HA$3:$HA$5011,"="&amp;$A33)=0,"",AVERAGEIFS(cmoney!DE$3:DE$5011,cmoney!DE$3:DE$5011,$B33,cmoney!$HA$3:$HA$5011,"="&amp;$A33))</f>
        <v/>
      </c>
      <c r="DD33" s="12" t="str">
        <f>IF(COUNTIFS(cmoney!DF$3:DF$5011,$B33,cmoney!$HA$3:$HA$5011,"="&amp;$A33)=0,"",AVERAGEIFS(cmoney!DF$3:DF$5011,cmoney!DF$3:DF$5011,$B33,cmoney!$HA$3:$HA$5011,"="&amp;$A33))</f>
        <v/>
      </c>
      <c r="DE33" s="12" t="str">
        <f>IF(COUNTIFS(cmoney!DG$3:DG$5011,$B33,cmoney!$HA$3:$HA$5011,"="&amp;$A33)=0,"",AVERAGEIFS(cmoney!DG$3:DG$5011,cmoney!DG$3:DG$5011,$B33,cmoney!$HA$3:$HA$5011,"="&amp;$A33))</f>
        <v/>
      </c>
      <c r="DF33" s="12" t="str">
        <f>IF(COUNTIFS(cmoney!DH$3:DH$5011,$B33,cmoney!$HA$3:$HA$5011,"="&amp;$A33)=0,"",AVERAGEIFS(cmoney!DH$3:DH$5011,cmoney!DH$3:DH$5011,$B33,cmoney!$HA$3:$HA$5011,"="&amp;$A33))</f>
        <v/>
      </c>
      <c r="DG33" s="12" t="str">
        <f>IF(COUNTIFS(cmoney!DI$3:DI$5011,$B33,cmoney!$HA$3:$HA$5011,"="&amp;$A33)=0,"",AVERAGEIFS(cmoney!DI$3:DI$5011,cmoney!DI$3:DI$5011,$B33,cmoney!$HA$3:$HA$5011,"="&amp;$A33))</f>
        <v/>
      </c>
      <c r="DH33" s="12" t="str">
        <f>IF(COUNTIFS(cmoney!DJ$3:DJ$5011,$B33,cmoney!$HA$3:$HA$5011,"="&amp;$A33)=0,"",AVERAGEIFS(cmoney!DJ$3:DJ$5011,cmoney!DJ$3:DJ$5011,$B33,cmoney!$HA$3:$HA$5011,"="&amp;$A33))</f>
        <v/>
      </c>
      <c r="DI33" s="12" t="str">
        <f>IF(COUNTIFS(cmoney!DK$3:DK$5011,$B33,cmoney!$HA$3:$HA$5011,"="&amp;$A33)=0,"",AVERAGEIFS(cmoney!DK$3:DK$5011,cmoney!DK$3:DK$5011,$B33,cmoney!$HA$3:$HA$5011,"="&amp;$A33))</f>
        <v/>
      </c>
      <c r="DJ33" s="12" t="str">
        <f>IF(COUNTIFS(cmoney!DL$3:DL$5011,$B33,cmoney!$HA$3:$HA$5011,"="&amp;$A33)=0,"",AVERAGEIFS(cmoney!DL$3:DL$5011,cmoney!DL$3:DL$5011,$B33,cmoney!$HA$3:$HA$5011,"="&amp;$A33))</f>
        <v/>
      </c>
      <c r="DK33" s="12" t="str">
        <f>IF(COUNTIFS(cmoney!DM$3:DM$5011,$B33,cmoney!$HA$3:$HA$5011,"="&amp;$A33)=0,"",AVERAGEIFS(cmoney!DM$3:DM$5011,cmoney!DM$3:DM$5011,$B33,cmoney!$HA$3:$HA$5011,"="&amp;$A33))</f>
        <v/>
      </c>
      <c r="DL33" s="12" t="str">
        <f>IF(COUNTIFS(cmoney!DN$3:DN$5011,$B33,cmoney!$HA$3:$HA$5011,"="&amp;$A33)=0,"",AVERAGEIFS(cmoney!DN$3:DN$5011,cmoney!DN$3:DN$5011,$B33,cmoney!$HA$3:$HA$5011,"="&amp;$A33))</f>
        <v/>
      </c>
      <c r="DM33" s="12" t="str">
        <f>IF(COUNTIFS(cmoney!DO$3:DO$5011,$B33,cmoney!$HA$3:$HA$5011,"="&amp;$A33)=0,"",AVERAGEIFS(cmoney!DO$3:DO$5011,cmoney!DO$3:DO$5011,$B33,cmoney!$HA$3:$HA$5011,"="&amp;$A33))</f>
        <v/>
      </c>
      <c r="DN33" s="12" t="str">
        <f>IF(COUNTIFS(cmoney!DP$3:DP$5011,$B33,cmoney!$HA$3:$HA$5011,"="&amp;$A33)=0,"",AVERAGEIFS(cmoney!DP$3:DP$5011,cmoney!DP$3:DP$5011,$B33,cmoney!$HA$3:$HA$5011,"="&amp;$A33))</f>
        <v/>
      </c>
      <c r="DO33" s="12" t="str">
        <f>IF(COUNTIFS(cmoney!DQ$3:DQ$5011,$B33,cmoney!$HA$3:$HA$5011,"="&amp;$A33)=0,"",AVERAGEIFS(cmoney!DQ$3:DQ$5011,cmoney!DQ$3:DQ$5011,$B33,cmoney!$HA$3:$HA$5011,"="&amp;$A33))</f>
        <v/>
      </c>
      <c r="DP33" s="12" t="str">
        <f>IF(COUNTIFS(cmoney!DR$3:DR$5011,$B33,cmoney!$HA$3:$HA$5011,"="&amp;$A33)=0,"",AVERAGEIFS(cmoney!DR$3:DR$5011,cmoney!DR$3:DR$5011,$B33,cmoney!$HA$3:$HA$5011,"="&amp;$A33))</f>
        <v/>
      </c>
      <c r="DQ33" s="12" t="str">
        <f>IF(COUNTIFS(cmoney!DS$3:DS$5011,$B33,cmoney!$HA$3:$HA$5011,"="&amp;$A33)=0,"",AVERAGEIFS(cmoney!DS$3:DS$5011,cmoney!DS$3:DS$5011,$B33,cmoney!$HA$3:$HA$5011,"="&amp;$A33))</f>
        <v/>
      </c>
      <c r="DR33" s="12" t="str">
        <f>IF(COUNTIFS(cmoney!DT$3:DT$5011,$B33,cmoney!$HA$3:$HA$5011,"="&amp;$A33)=0,"",AVERAGEIFS(cmoney!DT$3:DT$5011,cmoney!DT$3:DT$5011,$B33,cmoney!$HA$3:$HA$5011,"="&amp;$A33))</f>
        <v/>
      </c>
      <c r="DS33" s="12" t="str">
        <f>IF(COUNTIFS(cmoney!DU$3:DU$5011,$B33,cmoney!$HA$3:$HA$5011,"="&amp;$A33)=0,"",AVERAGEIFS(cmoney!DU$3:DU$5011,cmoney!DU$3:DU$5011,$B33,cmoney!$HA$3:$HA$5011,"="&amp;$A33))</f>
        <v/>
      </c>
      <c r="DT33" s="12" t="str">
        <f>IF(COUNTIFS(cmoney!DV$3:DV$5011,$B33,cmoney!$HA$3:$HA$5011,"="&amp;$A33)=0,"",AVERAGEIFS(cmoney!DV$3:DV$5011,cmoney!DV$3:DV$5011,$B33,cmoney!$HA$3:$HA$5011,"="&amp;$A33))</f>
        <v/>
      </c>
      <c r="DU33" s="12" t="str">
        <f>IF(COUNTIFS(cmoney!DW$3:DW$5011,$B33,cmoney!$HA$3:$HA$5011,"="&amp;$A33)=0,"",AVERAGEIFS(cmoney!DW$3:DW$5011,cmoney!DW$3:DW$5011,$B33,cmoney!$HA$3:$HA$5011,"="&amp;$A33))</f>
        <v/>
      </c>
      <c r="DV33" s="12" t="str">
        <f>IF(COUNTIFS(cmoney!DX$3:DX$5011,$B33,cmoney!$HA$3:$HA$5011,"="&amp;$A33)=0,"",AVERAGEIFS(cmoney!DX$3:DX$5011,cmoney!DX$3:DX$5011,$B33,cmoney!$HA$3:$HA$5011,"="&amp;$A33))</f>
        <v/>
      </c>
      <c r="DW33" s="12" t="str">
        <f>IF(COUNTIFS(cmoney!DY$3:DY$5011,$B33,cmoney!$HA$3:$HA$5011,"="&amp;$A33)=0,"",AVERAGEIFS(cmoney!DY$3:DY$5011,cmoney!DY$3:DY$5011,$B33,cmoney!$HA$3:$HA$5011,"="&amp;$A33))</f>
        <v/>
      </c>
      <c r="DX33" s="12" t="str">
        <f>IF(COUNTIFS(cmoney!DZ$3:DZ$5011,$B33,cmoney!$HA$3:$HA$5011,"="&amp;$A33)=0,"",AVERAGEIFS(cmoney!DZ$3:DZ$5011,cmoney!DZ$3:DZ$5011,$B33,cmoney!$HA$3:$HA$5011,"="&amp;$A33))</f>
        <v/>
      </c>
      <c r="DY33" s="12" t="str">
        <f>IF(COUNTIFS(cmoney!EA$3:EA$5011,$B33,cmoney!$HA$3:$HA$5011,"="&amp;$A33)=0,"",AVERAGEIFS(cmoney!EA$3:EA$5011,cmoney!EA$3:EA$5011,$B33,cmoney!$HA$3:$HA$5011,"="&amp;$A33))</f>
        <v/>
      </c>
      <c r="DZ33" s="12" t="str">
        <f>IF(COUNTIFS(cmoney!EB$3:EB$5011,$B33,cmoney!$HA$3:$HA$5011,"="&amp;$A33)=0,"",AVERAGEIFS(cmoney!EB$3:EB$5011,cmoney!EB$3:EB$5011,$B33,cmoney!$HA$3:$HA$5011,"="&amp;$A33))</f>
        <v/>
      </c>
      <c r="EA33" s="12" t="str">
        <f>IF(COUNTIFS(cmoney!EC$3:EC$5011,$B33,cmoney!$HA$3:$HA$5011,"="&amp;$A33)=0,"",AVERAGEIFS(cmoney!EC$3:EC$5011,cmoney!EC$3:EC$5011,$B33,cmoney!$HA$3:$HA$5011,"="&amp;$A33))</f>
        <v/>
      </c>
      <c r="EB33" s="12" t="str">
        <f>IF(COUNTIFS(cmoney!ED$3:ED$5011,$B33,cmoney!$HA$3:$HA$5011,"="&amp;$A33)=0,"",AVERAGEIFS(cmoney!ED$3:ED$5011,cmoney!ED$3:ED$5011,$B33,cmoney!$HA$3:$HA$5011,"="&amp;$A33))</f>
        <v/>
      </c>
      <c r="EC33" s="12" t="str">
        <f>IF(COUNTIFS(cmoney!EE$3:EE$5011,$B33,cmoney!$HA$3:$HA$5011,"="&amp;$A33)=0,"",AVERAGEIFS(cmoney!EE$3:EE$5011,cmoney!EE$3:EE$5011,$B33,cmoney!$HA$3:$HA$5011,"="&amp;$A33))</f>
        <v/>
      </c>
      <c r="ED33" s="12" t="str">
        <f>IF(COUNTIFS(cmoney!EF$3:EF$5011,$B33,cmoney!$HA$3:$HA$5011,"="&amp;$A33)=0,"",AVERAGEIFS(cmoney!EF$3:EF$5011,cmoney!EF$3:EF$5011,$B33,cmoney!$HA$3:$HA$5011,"="&amp;$A33))</f>
        <v/>
      </c>
      <c r="EE33" s="12" t="str">
        <f>IF(COUNTIFS(cmoney!EG$3:EG$5011,$B33,cmoney!$HA$3:$HA$5011,"="&amp;$A33)=0,"",AVERAGEIFS(cmoney!EG$3:EG$5011,cmoney!EG$3:EG$5011,$B33,cmoney!$HA$3:$HA$5011,"="&amp;$A33))</f>
        <v/>
      </c>
      <c r="EF33" s="12" t="str">
        <f>IF(COUNTIFS(cmoney!EH$3:EH$5011,$B33,cmoney!$HA$3:$HA$5011,"="&amp;$A33)=0,"",AVERAGEIFS(cmoney!EH$3:EH$5011,cmoney!EH$3:EH$5011,$B33,cmoney!$HA$3:$HA$5011,"="&amp;$A33))</f>
        <v/>
      </c>
      <c r="EG33" s="12" t="str">
        <f>IF(COUNTIFS(cmoney!EI$3:EI$5011,$B33,cmoney!$HA$3:$HA$5011,"="&amp;$A33)=0,"",AVERAGEIFS(cmoney!EI$3:EI$5011,cmoney!EI$3:EI$5011,$B33,cmoney!$HA$3:$HA$5011,"="&amp;$A33))</f>
        <v/>
      </c>
      <c r="EH33" s="12" t="str">
        <f>IF(COUNTIFS(cmoney!EJ$3:EJ$5011,$B33,cmoney!$HA$3:$HA$5011,"="&amp;$A33)=0,"",AVERAGEIFS(cmoney!EJ$3:EJ$5011,cmoney!EJ$3:EJ$5011,$B33,cmoney!$HA$3:$HA$5011,"="&amp;$A33))</f>
        <v/>
      </c>
      <c r="EI33" s="12" t="str">
        <f>IF(COUNTIFS(cmoney!EK$3:EK$5011,$B33,cmoney!$HA$3:$HA$5011,"="&amp;$A33)=0,"",AVERAGEIFS(cmoney!EK$3:EK$5011,cmoney!EK$3:EK$5011,$B33,cmoney!$HA$3:$HA$5011,"="&amp;$A33))</f>
        <v/>
      </c>
      <c r="EJ33" s="12" t="str">
        <f>IF(COUNTIFS(cmoney!EL$3:EL$5011,$B33,cmoney!$HA$3:$HA$5011,"="&amp;$A33)=0,"",AVERAGEIFS(cmoney!EL$3:EL$5011,cmoney!EL$3:EL$5011,$B33,cmoney!$HA$3:$HA$5011,"="&amp;$A33))</f>
        <v/>
      </c>
      <c r="EK33" s="12" t="str">
        <f>IF(COUNTIFS(cmoney!EM$3:EM$5011,$B33,cmoney!$HA$3:$HA$5011,"="&amp;$A33)=0,"",AVERAGEIFS(cmoney!EM$3:EM$5011,cmoney!EM$3:EM$5011,$B33,cmoney!$HA$3:$HA$5011,"="&amp;$A33))</f>
        <v/>
      </c>
      <c r="EL33" s="12" t="str">
        <f>IF(COUNTIFS(cmoney!EN$3:EN$5011,$B33,cmoney!$HA$3:$HA$5011,"="&amp;$A33)=0,"",AVERAGEIFS(cmoney!EN$3:EN$5011,cmoney!EN$3:EN$5011,$B33,cmoney!$HA$3:$HA$5011,"="&amp;$A33))</f>
        <v/>
      </c>
      <c r="EM33" s="12" t="str">
        <f>IF(COUNTIFS(cmoney!EO$3:EO$5011,$B33,cmoney!$HA$3:$HA$5011,"="&amp;$A33)=0,"",AVERAGEIFS(cmoney!EO$3:EO$5011,cmoney!EO$3:EO$5011,$B33,cmoney!$HA$3:$HA$5011,"="&amp;$A33))</f>
        <v/>
      </c>
      <c r="EN33" s="12" t="str">
        <f>IF(COUNTIFS(cmoney!EP$3:EP$5011,$B33,cmoney!$HA$3:$HA$5011,"="&amp;$A33)=0,"",AVERAGEIFS(cmoney!EP$3:EP$5011,cmoney!EP$3:EP$5011,$B33,cmoney!$HA$3:$HA$5011,"="&amp;$A33))</f>
        <v/>
      </c>
      <c r="EO33" s="12" t="str">
        <f>IF(COUNTIFS(cmoney!EQ$3:EQ$5011,$B33,cmoney!$HA$3:$HA$5011,"="&amp;$A33)=0,"",AVERAGEIFS(cmoney!EQ$3:EQ$5011,cmoney!EQ$3:EQ$5011,$B33,cmoney!$HA$3:$HA$5011,"="&amp;$A33))</f>
        <v/>
      </c>
      <c r="EP33" s="12" t="str">
        <f>IF(COUNTIFS(cmoney!ER$3:ER$5011,$B33,cmoney!$HA$3:$HA$5011,"="&amp;$A33)=0,"",AVERAGEIFS(cmoney!ER$3:ER$5011,cmoney!ER$3:ER$5011,$B33,cmoney!$HA$3:$HA$5011,"="&amp;$A33))</f>
        <v/>
      </c>
      <c r="EQ33" s="12" t="str">
        <f>IF(COUNTIFS(cmoney!ES$3:ES$5011,$B33,cmoney!$HA$3:$HA$5011,"="&amp;$A33)=0,"",AVERAGEIFS(cmoney!ES$3:ES$5011,cmoney!ES$3:ES$5011,$B33,cmoney!$HA$3:$HA$5011,"="&amp;$A33))</f>
        <v/>
      </c>
      <c r="ER33" s="12" t="str">
        <f>IF(COUNTIFS(cmoney!ET$3:ET$5011,$B33,cmoney!$HA$3:$HA$5011,"="&amp;$A33)=0,"",AVERAGEIFS(cmoney!ET$3:ET$5011,cmoney!ET$3:ET$5011,$B33,cmoney!$HA$3:$HA$5011,"="&amp;$A33))</f>
        <v/>
      </c>
      <c r="ES33" s="12" t="str">
        <f>IF(COUNTIFS(cmoney!EU$3:EU$5011,$B33,cmoney!$HA$3:$HA$5011,"="&amp;$A33)=0,"",AVERAGEIFS(cmoney!EU$3:EU$5011,cmoney!EU$3:EU$5011,$B33,cmoney!$HA$3:$HA$5011,"="&amp;$A33))</f>
        <v/>
      </c>
      <c r="ET33" s="12" t="str">
        <f>IF(COUNTIFS(cmoney!EV$3:EV$5011,$B33,cmoney!$HA$3:$HA$5011,"="&amp;$A33)=0,"",AVERAGEIFS(cmoney!EV$3:EV$5011,cmoney!EV$3:EV$5011,$B33,cmoney!$HA$3:$HA$5011,"="&amp;$A33))</f>
        <v/>
      </c>
      <c r="EU33" s="12" t="str">
        <f>IF(COUNTIFS(cmoney!EW$3:EW$5011,$B33,cmoney!$HA$3:$HA$5011,"="&amp;$A33)=0,"",AVERAGEIFS(cmoney!EW$3:EW$5011,cmoney!EW$3:EW$5011,$B33,cmoney!$HA$3:$HA$5011,"="&amp;$A33))</f>
        <v/>
      </c>
      <c r="EV33" s="12" t="str">
        <f>IF(COUNTIFS(cmoney!EX$3:EX$5011,$B33,cmoney!$HA$3:$HA$5011,"="&amp;$A33)=0,"",AVERAGEIFS(cmoney!EX$3:EX$5011,cmoney!EX$3:EX$5011,$B33,cmoney!$HA$3:$HA$5011,"="&amp;$A33))</f>
        <v/>
      </c>
      <c r="EW33" s="12" t="str">
        <f>IF(COUNTIFS(cmoney!EY$3:EY$5011,$B33,cmoney!$HA$3:$HA$5011,"="&amp;$A33)=0,"",AVERAGEIFS(cmoney!EY$3:EY$5011,cmoney!EY$3:EY$5011,$B33,cmoney!$HA$3:$HA$5011,"="&amp;$A33))</f>
        <v/>
      </c>
      <c r="EX33" s="12" t="str">
        <f>IF(COUNTIFS(cmoney!EZ$3:EZ$5011,$B33,cmoney!$HA$3:$HA$5011,"="&amp;$A33)=0,"",AVERAGEIFS(cmoney!EZ$3:EZ$5011,cmoney!EZ$3:EZ$5011,$B33,cmoney!$HA$3:$HA$5011,"="&amp;$A33))</f>
        <v/>
      </c>
      <c r="EY33" s="12" t="str">
        <f>IF(COUNTIFS(cmoney!FA$3:FA$5011,$B33,cmoney!$HA$3:$HA$5011,"="&amp;$A33)=0,"",AVERAGEIFS(cmoney!FA$3:FA$5011,cmoney!FA$3:FA$5011,$B33,cmoney!$HA$3:$HA$5011,"="&amp;$A33))</f>
        <v/>
      </c>
      <c r="EZ33" s="12" t="str">
        <f>IF(COUNTIFS(cmoney!FB$3:FB$5011,$B33,cmoney!$HA$3:$HA$5011,"="&amp;$A33)=0,"",AVERAGEIFS(cmoney!FB$3:FB$5011,cmoney!FB$3:FB$5011,$B33,cmoney!$HA$3:$HA$5011,"="&amp;$A33))</f>
        <v/>
      </c>
      <c r="FA33" s="12" t="str">
        <f>IF(COUNTIFS(cmoney!FC$3:FC$5011,$B33,cmoney!$HA$3:$HA$5011,"="&amp;$A33)=0,"",AVERAGEIFS(cmoney!FC$3:FC$5011,cmoney!FC$3:FC$5011,$B33,cmoney!$HA$3:$HA$5011,"="&amp;$A33))</f>
        <v/>
      </c>
      <c r="FB33" s="12" t="str">
        <f>IF(COUNTIFS(cmoney!FD$3:FD$5011,$B33,cmoney!$HA$3:$HA$5011,"="&amp;$A33)=0,"",AVERAGEIFS(cmoney!FD$3:FD$5011,cmoney!FD$3:FD$5011,$B33,cmoney!$HA$3:$HA$5011,"="&amp;$A33))</f>
        <v/>
      </c>
      <c r="FC33" s="12" t="str">
        <f>IF(COUNTIFS(cmoney!FE$3:FE$5011,$B33,cmoney!$HA$3:$HA$5011,"="&amp;$A33)=0,"",AVERAGEIFS(cmoney!FE$3:FE$5011,cmoney!FE$3:FE$5011,$B33,cmoney!$HA$3:$HA$5011,"="&amp;$A33))</f>
        <v/>
      </c>
      <c r="FD33" s="12" t="str">
        <f>IF(COUNTIFS(cmoney!FF$3:FF$5011,$B33,cmoney!$HA$3:$HA$5011,"="&amp;$A33)=0,"",AVERAGEIFS(cmoney!FF$3:FF$5011,cmoney!FF$3:FF$5011,$B33,cmoney!$HA$3:$HA$5011,"="&amp;$A33))</f>
        <v/>
      </c>
      <c r="FE33" s="12" t="str">
        <f>IF(COUNTIFS(cmoney!FG$3:FG$5011,$B33,cmoney!$HA$3:$HA$5011,"="&amp;$A33)=0,"",AVERAGEIFS(cmoney!FG$3:FG$5011,cmoney!FG$3:FG$5011,$B33,cmoney!$HA$3:$HA$5011,"="&amp;$A33))</f>
        <v/>
      </c>
      <c r="FF33" s="12" t="str">
        <f>IF(COUNTIFS(cmoney!FH$3:FH$5011,$B33,cmoney!$HA$3:$HA$5011,"="&amp;$A33)=0,"",AVERAGEIFS(cmoney!FH$3:FH$5011,cmoney!FH$3:FH$5011,$B33,cmoney!$HA$3:$HA$5011,"="&amp;$A33))</f>
        <v/>
      </c>
      <c r="FG33" s="12" t="str">
        <f>IF(COUNTIFS(cmoney!FI$3:FI$5011,$B33,cmoney!$HA$3:$HA$5011,"="&amp;$A33)=0,"",AVERAGEIFS(cmoney!FI$3:FI$5011,cmoney!FI$3:FI$5011,$B33,cmoney!$HA$3:$HA$5011,"="&amp;$A33))</f>
        <v/>
      </c>
      <c r="FH33" s="12" t="str">
        <f>IF(COUNTIFS(cmoney!FJ$3:FJ$5011,$B33,cmoney!$HA$3:$HA$5011,"="&amp;$A33)=0,"",AVERAGEIFS(cmoney!FJ$3:FJ$5011,cmoney!FJ$3:FJ$5011,$B33,cmoney!$HA$3:$HA$5011,"="&amp;$A33))</f>
        <v/>
      </c>
      <c r="FI33" s="12" t="str">
        <f>IF(COUNTIFS(cmoney!FK$3:FK$5011,$B33,cmoney!$HA$3:$HA$5011,"="&amp;$A33)=0,"",AVERAGEIFS(cmoney!FK$3:FK$5011,cmoney!FK$3:FK$5011,$B33,cmoney!$HA$3:$HA$5011,"="&amp;$A33))</f>
        <v/>
      </c>
      <c r="FJ33" s="12" t="str">
        <f>IF(COUNTIFS(cmoney!FL$3:FL$5011,$B33,cmoney!$HA$3:$HA$5011,"="&amp;$A33)=0,"",AVERAGEIFS(cmoney!FL$3:FL$5011,cmoney!FL$3:FL$5011,$B33,cmoney!$HA$3:$HA$5011,"="&amp;$A33))</f>
        <v/>
      </c>
      <c r="FK33" s="12" t="str">
        <f>IF(COUNTIFS(cmoney!FM$3:FM$5011,$B33,cmoney!$HA$3:$HA$5011,"="&amp;$A33)=0,"",AVERAGEIFS(cmoney!FM$3:FM$5011,cmoney!FM$3:FM$5011,$B33,cmoney!$HA$3:$HA$5011,"="&amp;$A33))</f>
        <v/>
      </c>
      <c r="FL33" s="12" t="str">
        <f>IF(COUNTIFS(cmoney!FN$3:FN$5011,$B33,cmoney!$HA$3:$HA$5011,"="&amp;$A33)=0,"",AVERAGEIFS(cmoney!FN$3:FN$5011,cmoney!FN$3:FN$5011,$B33,cmoney!$HA$3:$HA$5011,"="&amp;$A33))</f>
        <v/>
      </c>
      <c r="FM33" s="12" t="str">
        <f>IF(COUNTIFS(cmoney!FO$3:FO$5011,$B33,cmoney!$HA$3:$HA$5011,"="&amp;$A33)=0,"",AVERAGEIFS(cmoney!FO$3:FO$5011,cmoney!FO$3:FO$5011,$B33,cmoney!$HA$3:$HA$5011,"="&amp;$A33))</f>
        <v/>
      </c>
      <c r="FN33" s="12" t="str">
        <f>IF(COUNTIFS(cmoney!FP$3:FP$5011,$B33,cmoney!$HA$3:$HA$5011,"="&amp;$A33)=0,"",AVERAGEIFS(cmoney!FP$3:FP$5011,cmoney!FP$3:FP$5011,$B33,cmoney!$HA$3:$HA$5011,"="&amp;$A33))</f>
        <v/>
      </c>
      <c r="FO33" s="12" t="str">
        <f>IF(COUNTIFS(cmoney!FQ$3:FQ$5011,$B33,cmoney!$HA$3:$HA$5011,"="&amp;$A33)=0,"",AVERAGEIFS(cmoney!FQ$3:FQ$5011,cmoney!FQ$3:FQ$5011,$B33,cmoney!$HA$3:$HA$5011,"="&amp;$A33))</f>
        <v/>
      </c>
      <c r="FP33" s="12" t="str">
        <f>IF(COUNTIFS(cmoney!FR$3:FR$5011,$B33,cmoney!$HA$3:$HA$5011,"="&amp;$A33)=0,"",AVERAGEIFS(cmoney!FR$3:FR$5011,cmoney!FR$3:FR$5011,$B33,cmoney!$HA$3:$HA$5011,"="&amp;$A33))</f>
        <v/>
      </c>
      <c r="FQ33" s="12" t="str">
        <f>IF(COUNTIFS(cmoney!FS$3:FS$5011,$B33,cmoney!$HA$3:$HA$5011,"="&amp;$A33)=0,"",AVERAGEIFS(cmoney!FS$3:FS$5011,cmoney!FS$3:FS$5011,$B33,cmoney!$HA$3:$HA$5011,"="&amp;$A33))</f>
        <v/>
      </c>
      <c r="FR33" s="12" t="str">
        <f>IF(COUNTIFS(cmoney!FT$3:FT$5011,$B33,cmoney!$HA$3:$HA$5011,"="&amp;$A33)=0,"",AVERAGEIFS(cmoney!FT$3:FT$5011,cmoney!FT$3:FT$5011,$B33,cmoney!$HA$3:$HA$5011,"="&amp;$A33))</f>
        <v/>
      </c>
      <c r="FS33" s="12" t="str">
        <f>IF(COUNTIFS(cmoney!FU$3:FU$5011,$B33,cmoney!$HA$3:$HA$5011,"="&amp;$A33)=0,"",AVERAGEIFS(cmoney!FU$3:FU$5011,cmoney!FU$3:FU$5011,$B33,cmoney!$HA$3:$HA$5011,"="&amp;$A33))</f>
        <v/>
      </c>
      <c r="FT33" s="12" t="str">
        <f>IF(COUNTIFS(cmoney!FV$3:FV$5011,$B33,cmoney!$HA$3:$HA$5011,"="&amp;$A33)=0,"",AVERAGEIFS(cmoney!FV$3:FV$5011,cmoney!FV$3:FV$5011,$B33,cmoney!$HA$3:$HA$5011,"="&amp;$A33))</f>
        <v/>
      </c>
      <c r="FU33" s="12" t="str">
        <f>IF(COUNTIFS(cmoney!FW$3:FW$5011,$B33,cmoney!$HA$3:$HA$5011,"="&amp;$A33)=0,"",AVERAGEIFS(cmoney!FW$3:FW$5011,cmoney!FW$3:FW$5011,$B33,cmoney!$HA$3:$HA$5011,"="&amp;$A33))</f>
        <v/>
      </c>
      <c r="FV33" s="12" t="str">
        <f>IF(COUNTIFS(cmoney!FX$3:FX$5011,$B33,cmoney!$HA$3:$HA$5011,"="&amp;$A33)=0,"",AVERAGEIFS(cmoney!FX$3:FX$5011,cmoney!FX$3:FX$5011,$B33,cmoney!$HA$3:$HA$5011,"="&amp;$A33))</f>
        <v/>
      </c>
      <c r="FW33" s="12" t="str">
        <f>IF(COUNTIFS(cmoney!FY$3:FY$5011,$B33,cmoney!$HA$3:$HA$5011,"="&amp;$A33)=0,"",AVERAGEIFS(cmoney!FY$3:FY$5011,cmoney!FY$3:FY$5011,$B33,cmoney!$HA$3:$HA$5011,"="&amp;$A33))</f>
        <v/>
      </c>
      <c r="FX33" s="12" t="str">
        <f>IF(COUNTIFS(cmoney!FZ$3:FZ$5011,$B33,cmoney!$HA$3:$HA$5011,"="&amp;$A33)=0,"",AVERAGEIFS(cmoney!FZ$3:FZ$5011,cmoney!FZ$3:FZ$5011,$B33,cmoney!$HA$3:$HA$5011,"="&amp;$A33))</f>
        <v/>
      </c>
      <c r="FY33" s="12" t="str">
        <f>IF(COUNTIFS(cmoney!GA$3:GA$5011,$B33,cmoney!$HA$3:$HA$5011,"="&amp;$A33)=0,"",AVERAGEIFS(cmoney!GA$3:GA$5011,cmoney!GA$3:GA$5011,$B33,cmoney!$HA$3:$HA$5011,"="&amp;$A33))</f>
        <v/>
      </c>
      <c r="FZ33" s="12" t="str">
        <f>IF(COUNTIFS(cmoney!GB$3:GB$5011,$B33,cmoney!$HA$3:$HA$5011,"="&amp;$A33)=0,"",AVERAGEIFS(cmoney!GB$3:GB$5011,cmoney!GB$3:GB$5011,$B33,cmoney!$HA$3:$HA$5011,"="&amp;$A33))</f>
        <v/>
      </c>
      <c r="GA33" s="12" t="str">
        <f>IF(COUNTIFS(cmoney!GC$3:GC$5011,$B33,cmoney!$HA$3:$HA$5011,"="&amp;$A33)=0,"",AVERAGEIFS(cmoney!GC$3:GC$5011,cmoney!GC$3:GC$5011,$B33,cmoney!$HA$3:$HA$5011,"="&amp;$A33))</f>
        <v/>
      </c>
      <c r="GB33" s="12" t="str">
        <f>IF(COUNTIFS(cmoney!GD$3:GD$5011,$B33,cmoney!$HA$3:$HA$5011,"="&amp;$A33)=0,"",AVERAGEIFS(cmoney!GD$3:GD$5011,cmoney!GD$3:GD$5011,$B33,cmoney!$HA$3:$HA$5011,"="&amp;$A33))</f>
        <v/>
      </c>
      <c r="GC33" s="12" t="str">
        <f>IF(COUNTIFS(cmoney!GE$3:GE$5011,$B33,cmoney!$HA$3:$HA$5011,"="&amp;$A33)=0,"",AVERAGEIFS(cmoney!GE$3:GE$5011,cmoney!GE$3:GE$5011,$B33,cmoney!$HA$3:$HA$5011,"="&amp;$A33))</f>
        <v/>
      </c>
      <c r="GD33" s="12" t="str">
        <f>IF(COUNTIFS(cmoney!GF$3:GF$5011,$B33,cmoney!$HA$3:$HA$5011,"="&amp;$A33)=0,"",AVERAGEIFS(cmoney!GF$3:GF$5011,cmoney!GF$3:GF$5011,$B33,cmoney!$HA$3:$HA$5011,"="&amp;$A33))</f>
        <v/>
      </c>
      <c r="GE33" s="12" t="str">
        <f>IF(COUNTIFS(cmoney!GG$3:GG$5011,$B33,cmoney!$HA$3:$HA$5011,"="&amp;$A33)=0,"",AVERAGEIFS(cmoney!GG$3:GG$5011,cmoney!GG$3:GG$5011,$B33,cmoney!$HA$3:$HA$5011,"="&amp;$A33))</f>
        <v/>
      </c>
      <c r="GF33" s="12" t="str">
        <f>IF(COUNTIFS(cmoney!GH$3:GH$5011,$B33,cmoney!$HA$3:$HA$5011,"="&amp;$A33)=0,"",AVERAGEIFS(cmoney!GH$3:GH$5011,cmoney!GH$3:GH$5011,$B33,cmoney!$HA$3:$HA$5011,"="&amp;$A33))</f>
        <v/>
      </c>
      <c r="GG33" s="12" t="str">
        <f>IF(COUNTIFS(cmoney!GI$3:GI$5011,$B33,cmoney!$HA$3:$HA$5011,"="&amp;$A33)=0,"",AVERAGEIFS(cmoney!GI$3:GI$5011,cmoney!GI$3:GI$5011,$B33,cmoney!$HA$3:$HA$5011,"="&amp;$A33))</f>
        <v/>
      </c>
      <c r="GH33" s="12" t="str">
        <f>IF(COUNTIFS(cmoney!GJ$3:GJ$5011,$B33,cmoney!$HA$3:$HA$5011,"="&amp;$A33)=0,"",AVERAGEIFS(cmoney!GJ$3:GJ$5011,cmoney!GJ$3:GJ$5011,$B33,cmoney!$HA$3:$HA$5011,"="&amp;$A33))</f>
        <v/>
      </c>
      <c r="GI33" s="12" t="str">
        <f>IF(COUNTIFS(cmoney!GK$3:GK$5011,$B33,cmoney!$HA$3:$HA$5011,"="&amp;$A33)=0,"",AVERAGEIFS(cmoney!GK$3:GK$5011,cmoney!GK$3:GK$5011,$B33,cmoney!$HA$3:$HA$5011,"="&amp;$A33))</f>
        <v/>
      </c>
      <c r="GJ33" s="12" t="str">
        <f>IF(COUNTIFS(cmoney!GL$3:GL$5011,$B33,cmoney!$HA$3:$HA$5011,"="&amp;$A33)=0,"",AVERAGEIFS(cmoney!GL$3:GL$5011,cmoney!GL$3:GL$5011,$B33,cmoney!$HA$3:$HA$5011,"="&amp;$A33))</f>
        <v/>
      </c>
      <c r="GK33" s="12" t="str">
        <f>IF(COUNTIFS(cmoney!GM$3:GM$5011,$B33,cmoney!$HA$3:$HA$5011,"="&amp;$A33)=0,"",AVERAGEIFS(cmoney!GM$3:GM$5011,cmoney!GM$3:GM$5011,$B33,cmoney!$HA$3:$HA$5011,"="&amp;$A33))</f>
        <v/>
      </c>
      <c r="GL33" s="12" t="str">
        <f>IF(COUNTIFS(cmoney!GN$3:GN$5011,$B33,cmoney!$HA$3:$HA$5011,"="&amp;$A33)=0,"",AVERAGEIFS(cmoney!GN$3:GN$5011,cmoney!GN$3:GN$5011,$B33,cmoney!$HA$3:$HA$5011,"="&amp;$A33))</f>
        <v/>
      </c>
      <c r="GM33" s="12" t="str">
        <f>IF(COUNTIFS(cmoney!GO$3:GO$5011,$B33,cmoney!$HA$3:$HA$5011,"="&amp;$A33)=0,"",AVERAGEIFS(cmoney!GO$3:GO$5011,cmoney!GO$3:GO$5011,$B33,cmoney!$HA$3:$HA$5011,"="&amp;$A33))</f>
        <v/>
      </c>
      <c r="GN33" s="12" t="str">
        <f>IF(COUNTIFS(cmoney!GP$3:GP$5011,$B33,cmoney!$HA$3:$HA$5011,"="&amp;$A33)=0,"",AVERAGEIFS(cmoney!GP$3:GP$5011,cmoney!GP$3:GP$5011,$B33,cmoney!$HA$3:$HA$5011,"="&amp;$A33))</f>
        <v/>
      </c>
      <c r="GO33" s="12" t="str">
        <f>IF(COUNTIFS(cmoney!GQ$3:GQ$5011,$B33,cmoney!$HA$3:$HA$5011,"="&amp;$A33)=0,"",AVERAGEIFS(cmoney!GQ$3:GQ$5011,cmoney!GQ$3:GQ$5011,$B33,cmoney!$HA$3:$HA$5011,"="&amp;$A33))</f>
        <v/>
      </c>
      <c r="GP33" s="12" t="str">
        <f>IF(COUNTIFS(cmoney!GR$3:GR$5011,$B33,cmoney!$HA$3:$HA$5011,"="&amp;$A33)=0,"",AVERAGEIFS(cmoney!GR$3:GR$5011,cmoney!GR$3:GR$5011,$B33,cmoney!$HA$3:$HA$5011,"="&amp;$A33))</f>
        <v/>
      </c>
      <c r="GQ33" s="12" t="str">
        <f>IF(COUNTIFS(cmoney!GS$3:GS$5011,$B33,cmoney!$HA$3:$HA$5011,"="&amp;$A33)=0,"",AVERAGEIFS(cmoney!GS$3:GS$5011,cmoney!GS$3:GS$5011,$B33,cmoney!$HA$3:$HA$5011,"="&amp;$A33))</f>
        <v/>
      </c>
      <c r="GR33" s="12" t="str">
        <f>IF(COUNTIFS(cmoney!GT$3:GT$5011,$B33,cmoney!$HA$3:$HA$5011,"="&amp;$A33)=0,"",AVERAGEIFS(cmoney!GT$3:GT$5011,cmoney!GT$3:GT$5011,$B33,cmoney!$HA$3:$HA$5011,"="&amp;$A33))</f>
        <v/>
      </c>
      <c r="GS33" s="12" t="str">
        <f>IF(COUNTIFS(cmoney!GU$3:GU$5011,$B33,cmoney!$HA$3:$HA$5011,"="&amp;$A33)=0,"",AVERAGEIFS(cmoney!GU$3:GU$5011,cmoney!GU$3:GU$5011,$B33,cmoney!$HA$3:$HA$5011,"="&amp;$A33))</f>
        <v/>
      </c>
      <c r="GT33" s="12" t="str">
        <f>IF(COUNTIFS(cmoney!GV$3:GV$5011,$B33,cmoney!$HA$3:$HA$5011,"="&amp;$A33)=0,"",AVERAGEIFS(cmoney!GV$3:GV$5011,cmoney!GV$3:GV$5011,$B33,cmoney!$HA$3:$HA$5011,"="&amp;$A33))</f>
        <v/>
      </c>
    </row>
    <row r="34" spans="1:202">
      <c r="A34" s="9">
        <v>2014</v>
      </c>
      <c r="B34" s="10" t="s">
        <v>685</v>
      </c>
      <c r="C34" s="10" t="s">
        <v>1239</v>
      </c>
      <c r="D34" s="15">
        <f>IF(COUNTIFS(cmoney!F$3:F$5011,$B34,cmoney!$HA$3:$HA$5011,"="&amp;$A34)=0,"",COUNTIFS(cmoney!F$3:F$5011,$B34,cmoney!$HA$3:$HA$5011,"="&amp;$A34))</f>
        <v>67</v>
      </c>
      <c r="E34" s="15">
        <f>IF(COUNTIFS(cmoney!G$3:G$5011,$B34,cmoney!$HA$3:$HA$5011,"="&amp;$A34)=0,"",COUNTIFS(cmoney!G$3:G$5011,$B34,cmoney!$HA$3:$HA$5011,"="&amp;$A34))</f>
        <v>53</v>
      </c>
      <c r="F34" s="15">
        <f>IF(COUNTIFS(cmoney!H$3:H$5011,$B34,cmoney!$HA$3:$HA$5011,"="&amp;$A34)=0,"",COUNTIFS(cmoney!H$3:H$5011,$B34,cmoney!$HA$3:$HA$5011,"="&amp;$A34))</f>
        <v>101</v>
      </c>
      <c r="G34" s="15">
        <f>IF(COUNTIFS(cmoney!I$3:I$5011,$B34,cmoney!$HA$3:$HA$5011,"="&amp;$A34)=0,"",COUNTIFS(cmoney!I$3:I$5011,$B34,cmoney!$HA$3:$HA$5011,"="&amp;$A34))</f>
        <v>18</v>
      </c>
      <c r="H34" s="15">
        <f>IF(COUNTIFS(cmoney!J$3:J$5011,$B34,cmoney!$HA$3:$HA$5011,"="&amp;$A34)=0,"",COUNTIFS(cmoney!J$3:J$5011,$B34,cmoney!$HA$3:$HA$5011,"="&amp;$A34))</f>
        <v>14</v>
      </c>
      <c r="I34" s="15">
        <f>IF(COUNTIFS(cmoney!K$3:K$5011,$B34,cmoney!$HA$3:$HA$5011,"="&amp;$A34)=0,"",COUNTIFS(cmoney!K$3:K$5011,$B34,cmoney!$HA$3:$HA$5011,"="&amp;$A34))</f>
        <v>69</v>
      </c>
      <c r="J34" s="15">
        <f>IF(COUNTIFS(cmoney!L$3:L$5011,$B34,cmoney!$HA$3:$HA$5011,"="&amp;$A34)=0,"",COUNTIFS(cmoney!L$3:L$5011,$B34,cmoney!$HA$3:$HA$5011,"="&amp;$A34))</f>
        <v>81</v>
      </c>
      <c r="K34" s="15">
        <f>IF(COUNTIFS(cmoney!M$3:M$5011,$B34,cmoney!$HA$3:$HA$5011,"="&amp;$A34)=0,"",COUNTIFS(cmoney!M$3:M$5011,$B34,cmoney!$HA$3:$HA$5011,"="&amp;$A34))</f>
        <v>76</v>
      </c>
      <c r="L34" s="15">
        <f>IF(COUNTIFS(cmoney!N$3:N$5011,$B34,cmoney!$HA$3:$HA$5011,"="&amp;$A34)=0,"",COUNTIFS(cmoney!N$3:N$5011,$B34,cmoney!$HA$3:$HA$5011,"="&amp;$A34))</f>
        <v>96</v>
      </c>
      <c r="M34" s="15">
        <f>IF(COUNTIFS(cmoney!O$3:O$5011,$B34,cmoney!$HA$3:$HA$5011,"="&amp;$A34)=0,"",COUNTIFS(cmoney!O$3:O$5011,$B34,cmoney!$HA$3:$HA$5011,"="&amp;$A34))</f>
        <v>64</v>
      </c>
      <c r="N34" s="15">
        <f>IF(COUNTIFS(cmoney!P$3:P$5011,$B34,cmoney!$HA$3:$HA$5011,"="&amp;$A34)=0,"",COUNTIFS(cmoney!P$3:P$5011,$B34,cmoney!$HA$3:$HA$5011,"="&amp;$A34))</f>
        <v>217</v>
      </c>
      <c r="O34" s="15">
        <f>IF(COUNTIFS(cmoney!Q$3:Q$5011,$B34,cmoney!$HA$3:$HA$5011,"="&amp;$A34)=0,"",COUNTIFS(cmoney!Q$3:Q$5011,$B34,cmoney!$HA$3:$HA$5011,"="&amp;$A34))</f>
        <v>73</v>
      </c>
      <c r="P34" s="15">
        <f>IF(COUNTIFS(cmoney!R$3:R$5011,$B34,cmoney!$HA$3:$HA$5011,"="&amp;$A34)=0,"",COUNTIFS(cmoney!R$3:R$5011,$B34,cmoney!$HA$3:$HA$5011,"="&amp;$A34))</f>
        <v>55</v>
      </c>
      <c r="Q34" s="15">
        <f>IF(COUNTIFS(cmoney!S$3:S$5011,$B34,cmoney!$HA$3:$HA$5011,"="&amp;$A34)=0,"",COUNTIFS(cmoney!S$3:S$5011,$B34,cmoney!$HA$3:$HA$5011,"="&amp;$A34))</f>
        <v>90</v>
      </c>
      <c r="R34" s="15">
        <f>IF(COUNTIFS(cmoney!T$3:T$5011,$B34,cmoney!$HA$3:$HA$5011,"="&amp;$A34)=0,"",COUNTIFS(cmoney!T$3:T$5011,$B34,cmoney!$HA$3:$HA$5011,"="&amp;$A34))</f>
        <v>178</v>
      </c>
      <c r="S34" s="15">
        <f>IF(COUNTIFS(cmoney!U$3:U$5011,$B34,cmoney!$HA$3:$HA$5011,"="&amp;$A34)=0,"",COUNTIFS(cmoney!U$3:U$5011,$B34,cmoney!$HA$3:$HA$5011,"="&amp;$A34))</f>
        <v>150</v>
      </c>
      <c r="T34" s="15">
        <f>IF(COUNTIFS(cmoney!V$3:V$5011,$B34,cmoney!$HA$3:$HA$5011,"="&amp;$A34)=0,"",COUNTIFS(cmoney!V$3:V$5011,$B34,cmoney!$HA$3:$HA$5011,"="&amp;$A34))</f>
        <v>116</v>
      </c>
      <c r="U34" s="15">
        <f>IF(COUNTIFS(cmoney!W$3:W$5011,$B34,cmoney!$HA$3:$HA$5011,"="&amp;$A34)=0,"",COUNTIFS(cmoney!W$3:W$5011,$B34,cmoney!$HA$3:$HA$5011,"="&amp;$A34))</f>
        <v>4</v>
      </c>
      <c r="V34" s="15" t="str">
        <f>IF(COUNTIFS(cmoney!X$3:X$5011,$B34,cmoney!$HA$3:$HA$5011,"="&amp;$A34)=0,"",COUNTIFS(cmoney!X$3:X$5011,$B34,cmoney!$HA$3:$HA$5011,"="&amp;$A34))</f>
        <v/>
      </c>
      <c r="W34" s="15">
        <f>IF(COUNTIFS(cmoney!Y$3:Y$5011,$B34,cmoney!$HA$3:$HA$5011,"="&amp;$A34)=0,"",COUNTIFS(cmoney!Y$3:Y$5011,$B34,cmoney!$HA$3:$HA$5011,"="&amp;$A34))</f>
        <v>2</v>
      </c>
      <c r="X34" s="15">
        <f>IF(COUNTIFS(cmoney!Z$3:Z$5011,$B34,cmoney!$HA$3:$HA$5011,"="&amp;$A34)=0,"",COUNTIFS(cmoney!Z$3:Z$5011,$B34,cmoney!$HA$3:$HA$5011,"="&amp;$A34))</f>
        <v>16</v>
      </c>
      <c r="Y34" s="15">
        <f>IF(COUNTIFS(cmoney!AA$3:AA$5011,$B34,cmoney!$HA$3:$HA$5011,"="&amp;$A34)=0,"",COUNTIFS(cmoney!AA$3:AA$5011,$B34,cmoney!$HA$3:$HA$5011,"="&amp;$A34))</f>
        <v>12</v>
      </c>
      <c r="Z34" s="15">
        <f>IF(COUNTIFS(cmoney!AB$3:AB$5011,$B34,cmoney!$HA$3:$HA$5011,"="&amp;$A34)=0,"",COUNTIFS(cmoney!AB$3:AB$5011,$B34,cmoney!$HA$3:$HA$5011,"="&amp;$A34))</f>
        <v>18</v>
      </c>
      <c r="AA34" s="15" t="str">
        <f>IF(COUNTIFS(cmoney!AC$3:AC$5011,$B34,cmoney!$HA$3:$HA$5011,"="&amp;$A34)=0,"",COUNTIFS(cmoney!AC$3:AC$5011,$B34,cmoney!$HA$3:$HA$5011,"="&amp;$A34))</f>
        <v/>
      </c>
      <c r="AB34" s="15" t="str">
        <f>IF(COUNTIFS(cmoney!AD$3:AD$5011,$B34,cmoney!$HA$3:$HA$5011,"="&amp;$A34)=0,"",COUNTIFS(cmoney!AD$3:AD$5011,$B34,cmoney!$HA$3:$HA$5011,"="&amp;$A34))</f>
        <v/>
      </c>
      <c r="AC34" s="15" t="str">
        <f>IF(COUNTIFS(cmoney!AE$3:AE$5011,$B34,cmoney!$HA$3:$HA$5011,"="&amp;$A34)=0,"",COUNTIFS(cmoney!AE$3:AE$5011,$B34,cmoney!$HA$3:$HA$5011,"="&amp;$A34))</f>
        <v/>
      </c>
      <c r="AD34" s="15" t="str">
        <f>IF(COUNTIFS(cmoney!AF$3:AF$5011,$B34,cmoney!$HA$3:$HA$5011,"="&amp;$A34)=0,"",COUNTIFS(cmoney!AF$3:AF$5011,$B34,cmoney!$HA$3:$HA$5011,"="&amp;$A34))</f>
        <v/>
      </c>
      <c r="AE34" s="15" t="str">
        <f>IF(COUNTIFS(cmoney!AG$3:AG$5011,$B34,cmoney!$HA$3:$HA$5011,"="&amp;$A34)=0,"",COUNTIFS(cmoney!AG$3:AG$5011,$B34,cmoney!$HA$3:$HA$5011,"="&amp;$A34))</f>
        <v/>
      </c>
      <c r="AF34" s="15" t="str">
        <f>IF(COUNTIFS(cmoney!AH$3:AH$5011,$B34,cmoney!$HA$3:$HA$5011,"="&amp;$A34)=0,"",COUNTIFS(cmoney!AH$3:AH$5011,$B34,cmoney!$HA$3:$HA$5011,"="&amp;$A34))</f>
        <v/>
      </c>
      <c r="AG34" s="15" t="str">
        <f>IF(COUNTIFS(cmoney!AI$3:AI$5011,$B34,cmoney!$HA$3:$HA$5011,"="&amp;$A34)=0,"",COUNTIFS(cmoney!AI$3:AI$5011,$B34,cmoney!$HA$3:$HA$5011,"="&amp;$A34))</f>
        <v/>
      </c>
      <c r="AH34" s="15" t="str">
        <f>IF(COUNTIFS(cmoney!AJ$3:AJ$5011,$B34,cmoney!$HA$3:$HA$5011,"="&amp;$A34)=0,"",COUNTIFS(cmoney!AJ$3:AJ$5011,$B34,cmoney!$HA$3:$HA$5011,"="&amp;$A34))</f>
        <v/>
      </c>
      <c r="AI34" s="15" t="str">
        <f>IF(COUNTIFS(cmoney!AK$3:AK$5011,$B34,cmoney!$HA$3:$HA$5011,"="&amp;$A34)=0,"",COUNTIFS(cmoney!AK$3:AK$5011,$B34,cmoney!$HA$3:$HA$5011,"="&amp;$A34))</f>
        <v/>
      </c>
      <c r="AJ34" s="15" t="str">
        <f>IF(COUNTIFS(cmoney!AL$3:AL$5011,$B34,cmoney!$HA$3:$HA$5011,"="&amp;$A34)=0,"",COUNTIFS(cmoney!AL$3:AL$5011,$B34,cmoney!$HA$3:$HA$5011,"="&amp;$A34))</f>
        <v/>
      </c>
      <c r="AK34" s="15" t="str">
        <f>IF(COUNTIFS(cmoney!AM$3:AM$5011,$B34,cmoney!$HA$3:$HA$5011,"="&amp;$A34)=0,"",COUNTIFS(cmoney!AM$3:AM$5011,$B34,cmoney!$HA$3:$HA$5011,"="&amp;$A34))</f>
        <v/>
      </c>
      <c r="AL34" s="15" t="str">
        <f>IF(COUNTIFS(cmoney!AN$3:AN$5011,$B34,cmoney!$HA$3:$HA$5011,"="&amp;$A34)=0,"",COUNTIFS(cmoney!AN$3:AN$5011,$B34,cmoney!$HA$3:$HA$5011,"="&amp;$A34))</f>
        <v/>
      </c>
      <c r="AM34" s="15" t="str">
        <f>IF(COUNTIFS(cmoney!AO$3:AO$5011,$B34,cmoney!$HA$3:$HA$5011,"="&amp;$A34)=0,"",COUNTIFS(cmoney!AO$3:AO$5011,$B34,cmoney!$HA$3:$HA$5011,"="&amp;$A34))</f>
        <v/>
      </c>
      <c r="AN34" s="15" t="str">
        <f>IF(COUNTIFS(cmoney!AP$3:AP$5011,$B34,cmoney!$HA$3:$HA$5011,"="&amp;$A34)=0,"",COUNTIFS(cmoney!AP$3:AP$5011,$B34,cmoney!$HA$3:$HA$5011,"="&amp;$A34))</f>
        <v/>
      </c>
      <c r="AO34" s="15" t="str">
        <f>IF(COUNTIFS(cmoney!AQ$3:AQ$5011,$B34,cmoney!$HA$3:$HA$5011,"="&amp;$A34)=0,"",COUNTIFS(cmoney!AQ$3:AQ$5011,$B34,cmoney!$HA$3:$HA$5011,"="&amp;$A34))</f>
        <v/>
      </c>
      <c r="AP34" s="15" t="str">
        <f>IF(COUNTIFS(cmoney!AR$3:AR$5011,$B34,cmoney!$HA$3:$HA$5011,"="&amp;$A34)=0,"",COUNTIFS(cmoney!AR$3:AR$5011,$B34,cmoney!$HA$3:$HA$5011,"="&amp;$A34))</f>
        <v/>
      </c>
      <c r="AQ34" s="15" t="str">
        <f>IF(COUNTIFS(cmoney!AS$3:AS$5011,$B34,cmoney!$HA$3:$HA$5011,"="&amp;$A34)=0,"",COUNTIFS(cmoney!AS$3:AS$5011,$B34,cmoney!$HA$3:$HA$5011,"="&amp;$A34))</f>
        <v/>
      </c>
      <c r="AR34" s="15" t="str">
        <f>IF(COUNTIFS(cmoney!AT$3:AT$5011,$B34,cmoney!$HA$3:$HA$5011,"="&amp;$A34)=0,"",COUNTIFS(cmoney!AT$3:AT$5011,$B34,cmoney!$HA$3:$HA$5011,"="&amp;$A34))</f>
        <v/>
      </c>
      <c r="AS34" s="15" t="str">
        <f>IF(COUNTIFS(cmoney!AU$3:AU$5011,$B34,cmoney!$HA$3:$HA$5011,"="&amp;$A34)=0,"",COUNTIFS(cmoney!AU$3:AU$5011,$B34,cmoney!$HA$3:$HA$5011,"="&amp;$A34))</f>
        <v/>
      </c>
      <c r="AT34" s="15" t="str">
        <f>IF(COUNTIFS(cmoney!AV$3:AV$5011,$B34,cmoney!$HA$3:$HA$5011,"="&amp;$A34)=0,"",COUNTIFS(cmoney!AV$3:AV$5011,$B34,cmoney!$HA$3:$HA$5011,"="&amp;$A34))</f>
        <v/>
      </c>
      <c r="AU34" s="15" t="str">
        <f>IF(COUNTIFS(cmoney!AW$3:AW$5011,$B34,cmoney!$HA$3:$HA$5011,"="&amp;$A34)=0,"",COUNTIFS(cmoney!AW$3:AW$5011,$B34,cmoney!$HA$3:$HA$5011,"="&amp;$A34))</f>
        <v/>
      </c>
      <c r="AV34" s="15" t="str">
        <f>IF(COUNTIFS(cmoney!AX$3:AX$5011,$B34,cmoney!$HA$3:$HA$5011,"="&amp;$A34)=0,"",COUNTIFS(cmoney!AX$3:AX$5011,$B34,cmoney!$HA$3:$HA$5011,"="&amp;$A34))</f>
        <v/>
      </c>
      <c r="AW34" s="15" t="str">
        <f>IF(COUNTIFS(cmoney!AY$3:AY$5011,$B34,cmoney!$HA$3:$HA$5011,"="&amp;$A34)=0,"",COUNTIFS(cmoney!AY$3:AY$5011,$B34,cmoney!$HA$3:$HA$5011,"="&amp;$A34))</f>
        <v/>
      </c>
      <c r="AX34" s="15" t="str">
        <f>IF(COUNTIFS(cmoney!AZ$3:AZ$5011,$B34,cmoney!$HA$3:$HA$5011,"="&amp;$A34)=0,"",COUNTIFS(cmoney!AZ$3:AZ$5011,$B34,cmoney!$HA$3:$HA$5011,"="&amp;$A34))</f>
        <v/>
      </c>
      <c r="AY34" s="15" t="str">
        <f>IF(COUNTIFS(cmoney!BA$3:BA$5011,$B34,cmoney!$HA$3:$HA$5011,"="&amp;$A34)=0,"",COUNTIFS(cmoney!BA$3:BA$5011,$B34,cmoney!$HA$3:$HA$5011,"="&amp;$A34))</f>
        <v/>
      </c>
      <c r="AZ34" s="15" t="str">
        <f>IF(COUNTIFS(cmoney!BB$3:BB$5011,$B34,cmoney!$HA$3:$HA$5011,"="&amp;$A34)=0,"",COUNTIFS(cmoney!BB$3:BB$5011,$B34,cmoney!$HA$3:$HA$5011,"="&amp;$A34))</f>
        <v/>
      </c>
      <c r="BA34" s="15" t="str">
        <f>IF(COUNTIFS(cmoney!BC$3:BC$5011,$B34,cmoney!$HA$3:$HA$5011,"="&amp;$A34)=0,"",COUNTIFS(cmoney!BC$3:BC$5011,$B34,cmoney!$HA$3:$HA$5011,"="&amp;$A34))</f>
        <v/>
      </c>
      <c r="BB34" s="15" t="str">
        <f>IF(COUNTIFS(cmoney!BD$3:BD$5011,$B34,cmoney!$HA$3:$HA$5011,"="&amp;$A34)=0,"",COUNTIFS(cmoney!BD$3:BD$5011,$B34,cmoney!$HA$3:$HA$5011,"="&amp;$A34))</f>
        <v/>
      </c>
      <c r="BC34" s="15" t="str">
        <f>IF(COUNTIFS(cmoney!BE$3:BE$5011,$B34,cmoney!$HA$3:$HA$5011,"="&amp;$A34)=0,"",COUNTIFS(cmoney!BE$3:BE$5011,$B34,cmoney!$HA$3:$HA$5011,"="&amp;$A34))</f>
        <v/>
      </c>
      <c r="BD34" s="15" t="str">
        <f>IF(COUNTIFS(cmoney!BF$3:BF$5011,$B34,cmoney!$HA$3:$HA$5011,"="&amp;$A34)=0,"",COUNTIFS(cmoney!BF$3:BF$5011,$B34,cmoney!$HA$3:$HA$5011,"="&amp;$A34))</f>
        <v/>
      </c>
      <c r="BE34" s="15" t="str">
        <f>IF(COUNTIFS(cmoney!BG$3:BG$5011,$B34,cmoney!$HA$3:$HA$5011,"="&amp;$A34)=0,"",COUNTIFS(cmoney!BG$3:BG$5011,$B34,cmoney!$HA$3:$HA$5011,"="&amp;$A34))</f>
        <v/>
      </c>
      <c r="BF34" s="15" t="str">
        <f>IF(COUNTIFS(cmoney!BH$3:BH$5011,$B34,cmoney!$HA$3:$HA$5011,"="&amp;$A34)=0,"",COUNTIFS(cmoney!BH$3:BH$5011,$B34,cmoney!$HA$3:$HA$5011,"="&amp;$A34))</f>
        <v/>
      </c>
      <c r="BG34" s="15" t="str">
        <f>IF(COUNTIFS(cmoney!BI$3:BI$5011,$B34,cmoney!$HA$3:$HA$5011,"="&amp;$A34)=0,"",COUNTIFS(cmoney!BI$3:BI$5011,$B34,cmoney!$HA$3:$HA$5011,"="&amp;$A34))</f>
        <v/>
      </c>
      <c r="BH34" s="15" t="str">
        <f>IF(COUNTIFS(cmoney!BJ$3:BJ$5011,$B34,cmoney!$HA$3:$HA$5011,"="&amp;$A34)=0,"",COUNTIFS(cmoney!BJ$3:BJ$5011,$B34,cmoney!$HA$3:$HA$5011,"="&amp;$A34))</f>
        <v/>
      </c>
      <c r="BI34" s="15" t="str">
        <f>IF(COUNTIFS(cmoney!BK$3:BK$5011,$B34,cmoney!$HA$3:$HA$5011,"="&amp;$A34)=0,"",COUNTIFS(cmoney!BK$3:BK$5011,$B34,cmoney!$HA$3:$HA$5011,"="&amp;$A34))</f>
        <v/>
      </c>
      <c r="BJ34" s="15" t="str">
        <f>IF(COUNTIFS(cmoney!BL$3:BL$5011,$B34,cmoney!$HA$3:$HA$5011,"="&amp;$A34)=0,"",COUNTIFS(cmoney!BL$3:BL$5011,$B34,cmoney!$HA$3:$HA$5011,"="&amp;$A34))</f>
        <v/>
      </c>
      <c r="BK34" s="15" t="str">
        <f>IF(COUNTIFS(cmoney!BM$3:BM$5011,$B34,cmoney!$HA$3:$HA$5011,"="&amp;$A34)=0,"",COUNTIFS(cmoney!BM$3:BM$5011,$B34,cmoney!$HA$3:$HA$5011,"="&amp;$A34))</f>
        <v/>
      </c>
      <c r="BL34" s="15" t="str">
        <f>IF(COUNTIFS(cmoney!BN$3:BN$5011,$B34,cmoney!$HA$3:$HA$5011,"="&amp;$A34)=0,"",COUNTIFS(cmoney!BN$3:BN$5011,$B34,cmoney!$HA$3:$HA$5011,"="&amp;$A34))</f>
        <v/>
      </c>
      <c r="BM34" s="15" t="str">
        <f>IF(COUNTIFS(cmoney!BO$3:BO$5011,$B34,cmoney!$HA$3:$HA$5011,"="&amp;$A34)=0,"",COUNTIFS(cmoney!BO$3:BO$5011,$B34,cmoney!$HA$3:$HA$5011,"="&amp;$A34))</f>
        <v/>
      </c>
      <c r="BN34" s="15" t="str">
        <f>IF(COUNTIFS(cmoney!BP$3:BP$5011,$B34,cmoney!$HA$3:$HA$5011,"="&amp;$A34)=0,"",COUNTIFS(cmoney!BP$3:BP$5011,$B34,cmoney!$HA$3:$HA$5011,"="&amp;$A34))</f>
        <v/>
      </c>
      <c r="BO34" s="15" t="str">
        <f>IF(COUNTIFS(cmoney!BQ$3:BQ$5011,$B34,cmoney!$HA$3:$HA$5011,"="&amp;$A34)=0,"",COUNTIFS(cmoney!BQ$3:BQ$5011,$B34,cmoney!$HA$3:$HA$5011,"="&amp;$A34))</f>
        <v/>
      </c>
      <c r="BP34" s="15" t="str">
        <f>IF(COUNTIFS(cmoney!BR$3:BR$5011,$B34,cmoney!$HA$3:$HA$5011,"="&amp;$A34)=0,"",COUNTIFS(cmoney!BR$3:BR$5011,$B34,cmoney!$HA$3:$HA$5011,"="&amp;$A34))</f>
        <v/>
      </c>
      <c r="BQ34" s="15" t="str">
        <f>IF(COUNTIFS(cmoney!BS$3:BS$5011,$B34,cmoney!$HA$3:$HA$5011,"="&amp;$A34)=0,"",COUNTIFS(cmoney!BS$3:BS$5011,$B34,cmoney!$HA$3:$HA$5011,"="&amp;$A34))</f>
        <v/>
      </c>
      <c r="BR34" s="15" t="str">
        <f>IF(COUNTIFS(cmoney!BT$3:BT$5011,$B34,cmoney!$HA$3:$HA$5011,"="&amp;$A34)=0,"",COUNTIFS(cmoney!BT$3:BT$5011,$B34,cmoney!$HA$3:$HA$5011,"="&amp;$A34))</f>
        <v/>
      </c>
      <c r="BS34" s="15" t="str">
        <f>IF(COUNTIFS(cmoney!BU$3:BU$5011,$B34,cmoney!$HA$3:$HA$5011,"="&amp;$A34)=0,"",COUNTIFS(cmoney!BU$3:BU$5011,$B34,cmoney!$HA$3:$HA$5011,"="&amp;$A34))</f>
        <v/>
      </c>
      <c r="BT34" s="15" t="str">
        <f>IF(COUNTIFS(cmoney!BV$3:BV$5011,$B34,cmoney!$HA$3:$HA$5011,"="&amp;$A34)=0,"",COUNTIFS(cmoney!BV$3:BV$5011,$B34,cmoney!$HA$3:$HA$5011,"="&amp;$A34))</f>
        <v/>
      </c>
      <c r="BU34" s="15" t="str">
        <f>IF(COUNTIFS(cmoney!BW$3:BW$5011,$B34,cmoney!$HA$3:$HA$5011,"="&amp;$A34)=0,"",COUNTIFS(cmoney!BW$3:BW$5011,$B34,cmoney!$HA$3:$HA$5011,"="&amp;$A34))</f>
        <v/>
      </c>
      <c r="BV34" s="15" t="str">
        <f>IF(COUNTIFS(cmoney!BX$3:BX$5011,$B34,cmoney!$HA$3:$HA$5011,"="&amp;$A34)=0,"",COUNTIFS(cmoney!BX$3:BX$5011,$B34,cmoney!$HA$3:$HA$5011,"="&amp;$A34))</f>
        <v/>
      </c>
      <c r="BW34" s="15" t="str">
        <f>IF(COUNTIFS(cmoney!BY$3:BY$5011,$B34,cmoney!$HA$3:$HA$5011,"="&amp;$A34)=0,"",COUNTIFS(cmoney!BY$3:BY$5011,$B34,cmoney!$HA$3:$HA$5011,"="&amp;$A34))</f>
        <v/>
      </c>
      <c r="BX34" s="15" t="str">
        <f>IF(COUNTIFS(cmoney!BZ$3:BZ$5011,$B34,cmoney!$HA$3:$HA$5011,"="&amp;$A34)=0,"",COUNTIFS(cmoney!BZ$3:BZ$5011,$B34,cmoney!$HA$3:$HA$5011,"="&amp;$A34))</f>
        <v/>
      </c>
      <c r="BY34" s="15" t="str">
        <f>IF(COUNTIFS(cmoney!CA$3:CA$5011,$B34,cmoney!$HA$3:$HA$5011,"="&amp;$A34)=0,"",COUNTIFS(cmoney!CA$3:CA$5011,$B34,cmoney!$HA$3:$HA$5011,"="&amp;$A34))</f>
        <v/>
      </c>
      <c r="BZ34" s="15" t="str">
        <f>IF(COUNTIFS(cmoney!CB$3:CB$5011,$B34,cmoney!$HA$3:$HA$5011,"="&amp;$A34)=0,"",COUNTIFS(cmoney!CB$3:CB$5011,$B34,cmoney!$HA$3:$HA$5011,"="&amp;$A34))</f>
        <v/>
      </c>
      <c r="CA34" s="15" t="str">
        <f>IF(COUNTIFS(cmoney!CC$3:CC$5011,$B34,cmoney!$HA$3:$HA$5011,"="&amp;$A34)=0,"",COUNTIFS(cmoney!CC$3:CC$5011,$B34,cmoney!$HA$3:$HA$5011,"="&amp;$A34))</f>
        <v/>
      </c>
      <c r="CB34" s="15" t="str">
        <f>IF(COUNTIFS(cmoney!CD$3:CD$5011,$B34,cmoney!$HA$3:$HA$5011,"="&amp;$A34)=0,"",COUNTIFS(cmoney!CD$3:CD$5011,$B34,cmoney!$HA$3:$HA$5011,"="&amp;$A34))</f>
        <v/>
      </c>
      <c r="CC34" s="15" t="str">
        <f>IF(COUNTIFS(cmoney!CE$3:CE$5011,$B34,cmoney!$HA$3:$HA$5011,"="&amp;$A34)=0,"",COUNTIFS(cmoney!CE$3:CE$5011,$B34,cmoney!$HA$3:$HA$5011,"="&amp;$A34))</f>
        <v/>
      </c>
      <c r="CD34" s="15" t="str">
        <f>IF(COUNTIFS(cmoney!CF$3:CF$5011,$B34,cmoney!$HA$3:$HA$5011,"="&amp;$A34)=0,"",COUNTIFS(cmoney!CF$3:CF$5011,$B34,cmoney!$HA$3:$HA$5011,"="&amp;$A34))</f>
        <v/>
      </c>
      <c r="CE34" s="15" t="str">
        <f>IF(COUNTIFS(cmoney!CG$3:CG$5011,$B34,cmoney!$HA$3:$HA$5011,"="&amp;$A34)=0,"",COUNTIFS(cmoney!CG$3:CG$5011,$B34,cmoney!$HA$3:$HA$5011,"="&amp;$A34))</f>
        <v/>
      </c>
      <c r="CF34" s="15" t="str">
        <f>IF(COUNTIFS(cmoney!CH$3:CH$5011,$B34,cmoney!$HA$3:$HA$5011,"="&amp;$A34)=0,"",COUNTIFS(cmoney!CH$3:CH$5011,$B34,cmoney!$HA$3:$HA$5011,"="&amp;$A34))</f>
        <v/>
      </c>
      <c r="CG34" s="15" t="str">
        <f>IF(COUNTIFS(cmoney!CI$3:CI$5011,$B34,cmoney!$HA$3:$HA$5011,"="&amp;$A34)=0,"",COUNTIFS(cmoney!CI$3:CI$5011,$B34,cmoney!$HA$3:$HA$5011,"="&amp;$A34))</f>
        <v/>
      </c>
      <c r="CH34" s="15" t="str">
        <f>IF(COUNTIFS(cmoney!CJ$3:CJ$5011,$B34,cmoney!$HA$3:$HA$5011,"="&amp;$A34)=0,"",COUNTIFS(cmoney!CJ$3:CJ$5011,$B34,cmoney!$HA$3:$HA$5011,"="&amp;$A34))</f>
        <v/>
      </c>
      <c r="CI34" s="15" t="str">
        <f>IF(COUNTIFS(cmoney!CK$3:CK$5011,$B34,cmoney!$HA$3:$HA$5011,"="&amp;$A34)=0,"",COUNTIFS(cmoney!CK$3:CK$5011,$B34,cmoney!$HA$3:$HA$5011,"="&amp;$A34))</f>
        <v/>
      </c>
      <c r="CJ34" s="15" t="str">
        <f>IF(COUNTIFS(cmoney!CL$3:CL$5011,$B34,cmoney!$HA$3:$HA$5011,"="&amp;$A34)=0,"",COUNTIFS(cmoney!CL$3:CL$5011,$B34,cmoney!$HA$3:$HA$5011,"="&amp;$A34))</f>
        <v/>
      </c>
      <c r="CK34" s="15" t="str">
        <f>IF(COUNTIFS(cmoney!CM$3:CM$5011,$B34,cmoney!$HA$3:$HA$5011,"="&amp;$A34)=0,"",COUNTIFS(cmoney!CM$3:CM$5011,$B34,cmoney!$HA$3:$HA$5011,"="&amp;$A34))</f>
        <v/>
      </c>
      <c r="CL34" s="15" t="str">
        <f>IF(COUNTIFS(cmoney!CN$3:CN$5011,$B34,cmoney!$HA$3:$HA$5011,"="&amp;$A34)=0,"",COUNTIFS(cmoney!CN$3:CN$5011,$B34,cmoney!$HA$3:$HA$5011,"="&amp;$A34))</f>
        <v/>
      </c>
      <c r="CM34" s="15" t="str">
        <f>IF(COUNTIFS(cmoney!CO$3:CO$5011,$B34,cmoney!$HA$3:$HA$5011,"="&amp;$A34)=0,"",COUNTIFS(cmoney!CO$3:CO$5011,$B34,cmoney!$HA$3:$HA$5011,"="&amp;$A34))</f>
        <v/>
      </c>
      <c r="CN34" s="15" t="str">
        <f>IF(COUNTIFS(cmoney!CP$3:CP$5011,$B34,cmoney!$HA$3:$HA$5011,"="&amp;$A34)=0,"",COUNTIFS(cmoney!CP$3:CP$5011,$B34,cmoney!$HA$3:$HA$5011,"="&amp;$A34))</f>
        <v/>
      </c>
      <c r="CO34" s="15" t="str">
        <f>IF(COUNTIFS(cmoney!CQ$3:CQ$5011,$B34,cmoney!$HA$3:$HA$5011,"="&amp;$A34)=0,"",COUNTIFS(cmoney!CQ$3:CQ$5011,$B34,cmoney!$HA$3:$HA$5011,"="&amp;$A34))</f>
        <v/>
      </c>
      <c r="CP34" s="15" t="str">
        <f>IF(COUNTIFS(cmoney!CR$3:CR$5011,$B34,cmoney!$HA$3:$HA$5011,"="&amp;$A34)=0,"",COUNTIFS(cmoney!CR$3:CR$5011,$B34,cmoney!$HA$3:$HA$5011,"="&amp;$A34))</f>
        <v/>
      </c>
      <c r="CQ34" s="15" t="str">
        <f>IF(COUNTIFS(cmoney!CS$3:CS$5011,$B34,cmoney!$HA$3:$HA$5011,"="&amp;$A34)=0,"",COUNTIFS(cmoney!CS$3:CS$5011,$B34,cmoney!$HA$3:$HA$5011,"="&amp;$A34))</f>
        <v/>
      </c>
      <c r="CR34" s="15" t="str">
        <f>IF(COUNTIFS(cmoney!CT$3:CT$5011,$B34,cmoney!$HA$3:$HA$5011,"="&amp;$A34)=0,"",COUNTIFS(cmoney!CT$3:CT$5011,$B34,cmoney!$HA$3:$HA$5011,"="&amp;$A34))</f>
        <v/>
      </c>
      <c r="CS34" s="15" t="str">
        <f>IF(COUNTIFS(cmoney!CU$3:CU$5011,$B34,cmoney!$HA$3:$HA$5011,"="&amp;$A34)=0,"",COUNTIFS(cmoney!CU$3:CU$5011,$B34,cmoney!$HA$3:$HA$5011,"="&amp;$A34))</f>
        <v/>
      </c>
      <c r="CT34" s="15" t="str">
        <f>IF(COUNTIFS(cmoney!CV$3:CV$5011,$B34,cmoney!$HA$3:$HA$5011,"="&amp;$A34)=0,"",COUNTIFS(cmoney!CV$3:CV$5011,$B34,cmoney!$HA$3:$HA$5011,"="&amp;$A34))</f>
        <v/>
      </c>
      <c r="CU34" s="15" t="str">
        <f>IF(COUNTIFS(cmoney!CW$3:CW$5011,$B34,cmoney!$HA$3:$HA$5011,"="&amp;$A34)=0,"",COUNTIFS(cmoney!CW$3:CW$5011,$B34,cmoney!$HA$3:$HA$5011,"="&amp;$A34))</f>
        <v/>
      </c>
      <c r="CV34" s="15" t="str">
        <f>IF(COUNTIFS(cmoney!CX$3:CX$5011,$B34,cmoney!$HA$3:$HA$5011,"="&amp;$A34)=0,"",COUNTIFS(cmoney!CX$3:CX$5011,$B34,cmoney!$HA$3:$HA$5011,"="&amp;$A34))</f>
        <v/>
      </c>
      <c r="CW34" s="15" t="str">
        <f>IF(COUNTIFS(cmoney!CY$3:CY$5011,$B34,cmoney!$HA$3:$HA$5011,"="&amp;$A34)=0,"",COUNTIFS(cmoney!CY$3:CY$5011,$B34,cmoney!$HA$3:$HA$5011,"="&amp;$A34))</f>
        <v/>
      </c>
      <c r="CX34" s="15" t="str">
        <f>IF(COUNTIFS(cmoney!CZ$3:CZ$5011,$B34,cmoney!$HA$3:$HA$5011,"="&amp;$A34)=0,"",COUNTIFS(cmoney!CZ$3:CZ$5011,$B34,cmoney!$HA$3:$HA$5011,"="&amp;$A34))</f>
        <v/>
      </c>
      <c r="CY34" s="15" t="str">
        <f>IF(COUNTIFS(cmoney!DA$3:DA$5011,$B34,cmoney!$HA$3:$HA$5011,"="&amp;$A34)=0,"",COUNTIFS(cmoney!DA$3:DA$5011,$B34,cmoney!$HA$3:$HA$5011,"="&amp;$A34))</f>
        <v/>
      </c>
      <c r="CZ34" s="15" t="str">
        <f>IF(COUNTIFS(cmoney!DB$3:DB$5011,$B34,cmoney!$HA$3:$HA$5011,"="&amp;$A34)=0,"",COUNTIFS(cmoney!DB$3:DB$5011,$B34,cmoney!$HA$3:$HA$5011,"="&amp;$A34))</f>
        <v/>
      </c>
      <c r="DA34" s="15" t="str">
        <f>IF(COUNTIFS(cmoney!DC$3:DC$5011,$B34,cmoney!$HA$3:$HA$5011,"="&amp;$A34)=0,"",COUNTIFS(cmoney!DC$3:DC$5011,$B34,cmoney!$HA$3:$HA$5011,"="&amp;$A34))</f>
        <v/>
      </c>
      <c r="DB34" s="15" t="str">
        <f>IF(COUNTIFS(cmoney!DD$3:DD$5011,$B34,cmoney!$HA$3:$HA$5011,"="&amp;$A34)=0,"",COUNTIFS(cmoney!DD$3:DD$5011,$B34,cmoney!$HA$3:$HA$5011,"="&amp;$A34))</f>
        <v/>
      </c>
      <c r="DC34" s="15" t="str">
        <f>IF(COUNTIFS(cmoney!DE$3:DE$5011,$B34,cmoney!$HA$3:$HA$5011,"="&amp;$A34)=0,"",COUNTIFS(cmoney!DE$3:DE$5011,$B34,cmoney!$HA$3:$HA$5011,"="&amp;$A34))</f>
        <v/>
      </c>
      <c r="DD34" s="15" t="str">
        <f>IF(COUNTIFS(cmoney!DF$3:DF$5011,$B34,cmoney!$HA$3:$HA$5011,"="&amp;$A34)=0,"",COUNTIFS(cmoney!DF$3:DF$5011,$B34,cmoney!$HA$3:$HA$5011,"="&amp;$A34))</f>
        <v/>
      </c>
      <c r="DE34" s="15" t="str">
        <f>IF(COUNTIFS(cmoney!DG$3:DG$5011,$B34,cmoney!$HA$3:$HA$5011,"="&amp;$A34)=0,"",COUNTIFS(cmoney!DG$3:DG$5011,$B34,cmoney!$HA$3:$HA$5011,"="&amp;$A34))</f>
        <v/>
      </c>
      <c r="DF34" s="15" t="str">
        <f>IF(COUNTIFS(cmoney!DH$3:DH$5011,$B34,cmoney!$HA$3:$HA$5011,"="&amp;$A34)=0,"",COUNTIFS(cmoney!DH$3:DH$5011,$B34,cmoney!$HA$3:$HA$5011,"="&amp;$A34))</f>
        <v/>
      </c>
      <c r="DG34" s="15" t="str">
        <f>IF(COUNTIFS(cmoney!DI$3:DI$5011,$B34,cmoney!$HA$3:$HA$5011,"="&amp;$A34)=0,"",COUNTIFS(cmoney!DI$3:DI$5011,$B34,cmoney!$HA$3:$HA$5011,"="&amp;$A34))</f>
        <v/>
      </c>
      <c r="DH34" s="15" t="str">
        <f>IF(COUNTIFS(cmoney!DJ$3:DJ$5011,$B34,cmoney!$HA$3:$HA$5011,"="&amp;$A34)=0,"",COUNTIFS(cmoney!DJ$3:DJ$5011,$B34,cmoney!$HA$3:$HA$5011,"="&amp;$A34))</f>
        <v/>
      </c>
      <c r="DI34" s="15" t="str">
        <f>IF(COUNTIFS(cmoney!DK$3:DK$5011,$B34,cmoney!$HA$3:$HA$5011,"="&amp;$A34)=0,"",COUNTIFS(cmoney!DK$3:DK$5011,$B34,cmoney!$HA$3:$HA$5011,"="&amp;$A34))</f>
        <v/>
      </c>
      <c r="DJ34" s="15" t="str">
        <f>IF(COUNTIFS(cmoney!DL$3:DL$5011,$B34,cmoney!$HA$3:$HA$5011,"="&amp;$A34)=0,"",COUNTIFS(cmoney!DL$3:DL$5011,$B34,cmoney!$HA$3:$HA$5011,"="&amp;$A34))</f>
        <v/>
      </c>
      <c r="DK34" s="15" t="str">
        <f>IF(COUNTIFS(cmoney!DM$3:DM$5011,$B34,cmoney!$HA$3:$HA$5011,"="&amp;$A34)=0,"",COUNTIFS(cmoney!DM$3:DM$5011,$B34,cmoney!$HA$3:$HA$5011,"="&amp;$A34))</f>
        <v/>
      </c>
      <c r="DL34" s="15" t="str">
        <f>IF(COUNTIFS(cmoney!DN$3:DN$5011,$B34,cmoney!$HA$3:$HA$5011,"="&amp;$A34)=0,"",COUNTIFS(cmoney!DN$3:DN$5011,$B34,cmoney!$HA$3:$HA$5011,"="&amp;$A34))</f>
        <v/>
      </c>
      <c r="DM34" s="15" t="str">
        <f>IF(COUNTIFS(cmoney!DO$3:DO$5011,$B34,cmoney!$HA$3:$HA$5011,"="&amp;$A34)=0,"",COUNTIFS(cmoney!DO$3:DO$5011,$B34,cmoney!$HA$3:$HA$5011,"="&amp;$A34))</f>
        <v/>
      </c>
      <c r="DN34" s="15" t="str">
        <f>IF(COUNTIFS(cmoney!DP$3:DP$5011,$B34,cmoney!$HA$3:$HA$5011,"="&amp;$A34)=0,"",COUNTIFS(cmoney!DP$3:DP$5011,$B34,cmoney!$HA$3:$HA$5011,"="&amp;$A34))</f>
        <v/>
      </c>
      <c r="DO34" s="15" t="str">
        <f>IF(COUNTIFS(cmoney!DQ$3:DQ$5011,$B34,cmoney!$HA$3:$HA$5011,"="&amp;$A34)=0,"",COUNTIFS(cmoney!DQ$3:DQ$5011,$B34,cmoney!$HA$3:$HA$5011,"="&amp;$A34))</f>
        <v/>
      </c>
      <c r="DP34" s="15" t="str">
        <f>IF(COUNTIFS(cmoney!DR$3:DR$5011,$B34,cmoney!$HA$3:$HA$5011,"="&amp;$A34)=0,"",COUNTIFS(cmoney!DR$3:DR$5011,$B34,cmoney!$HA$3:$HA$5011,"="&amp;$A34))</f>
        <v/>
      </c>
      <c r="DQ34" s="15" t="str">
        <f>IF(COUNTIFS(cmoney!DS$3:DS$5011,$B34,cmoney!$HA$3:$HA$5011,"="&amp;$A34)=0,"",COUNTIFS(cmoney!DS$3:DS$5011,$B34,cmoney!$HA$3:$HA$5011,"="&amp;$A34))</f>
        <v/>
      </c>
      <c r="DR34" s="15" t="str">
        <f>IF(COUNTIFS(cmoney!DT$3:DT$5011,$B34,cmoney!$HA$3:$HA$5011,"="&amp;$A34)=0,"",COUNTIFS(cmoney!DT$3:DT$5011,$B34,cmoney!$HA$3:$HA$5011,"="&amp;$A34))</f>
        <v/>
      </c>
      <c r="DS34" s="15" t="str">
        <f>IF(COUNTIFS(cmoney!DU$3:DU$5011,$B34,cmoney!$HA$3:$HA$5011,"="&amp;$A34)=0,"",COUNTIFS(cmoney!DU$3:DU$5011,$B34,cmoney!$HA$3:$HA$5011,"="&amp;$A34))</f>
        <v/>
      </c>
      <c r="DT34" s="15" t="str">
        <f>IF(COUNTIFS(cmoney!DV$3:DV$5011,$B34,cmoney!$HA$3:$HA$5011,"="&amp;$A34)=0,"",COUNTIFS(cmoney!DV$3:DV$5011,$B34,cmoney!$HA$3:$HA$5011,"="&amp;$A34))</f>
        <v/>
      </c>
      <c r="DU34" s="15" t="str">
        <f>IF(COUNTIFS(cmoney!DW$3:DW$5011,$B34,cmoney!$HA$3:$HA$5011,"="&amp;$A34)=0,"",COUNTIFS(cmoney!DW$3:DW$5011,$B34,cmoney!$HA$3:$HA$5011,"="&amp;$A34))</f>
        <v/>
      </c>
      <c r="DV34" s="15" t="str">
        <f>IF(COUNTIFS(cmoney!DX$3:DX$5011,$B34,cmoney!$HA$3:$HA$5011,"="&amp;$A34)=0,"",COUNTIFS(cmoney!DX$3:DX$5011,$B34,cmoney!$HA$3:$HA$5011,"="&amp;$A34))</f>
        <v/>
      </c>
      <c r="DW34" s="15" t="str">
        <f>IF(COUNTIFS(cmoney!DY$3:DY$5011,$B34,cmoney!$HA$3:$HA$5011,"="&amp;$A34)=0,"",COUNTIFS(cmoney!DY$3:DY$5011,$B34,cmoney!$HA$3:$HA$5011,"="&amp;$A34))</f>
        <v/>
      </c>
      <c r="DX34" s="15" t="str">
        <f>IF(COUNTIFS(cmoney!DZ$3:DZ$5011,$B34,cmoney!$HA$3:$HA$5011,"="&amp;$A34)=0,"",COUNTIFS(cmoney!DZ$3:DZ$5011,$B34,cmoney!$HA$3:$HA$5011,"="&amp;$A34))</f>
        <v/>
      </c>
      <c r="DY34" s="15" t="str">
        <f>IF(COUNTIFS(cmoney!EA$3:EA$5011,$B34,cmoney!$HA$3:$HA$5011,"="&amp;$A34)=0,"",COUNTIFS(cmoney!EA$3:EA$5011,$B34,cmoney!$HA$3:$HA$5011,"="&amp;$A34))</f>
        <v/>
      </c>
      <c r="DZ34" s="15" t="str">
        <f>IF(COUNTIFS(cmoney!EB$3:EB$5011,$B34,cmoney!$HA$3:$HA$5011,"="&amp;$A34)=0,"",COUNTIFS(cmoney!EB$3:EB$5011,$B34,cmoney!$HA$3:$HA$5011,"="&amp;$A34))</f>
        <v/>
      </c>
      <c r="EA34" s="15" t="str">
        <f>IF(COUNTIFS(cmoney!EC$3:EC$5011,$B34,cmoney!$HA$3:$HA$5011,"="&amp;$A34)=0,"",COUNTIFS(cmoney!EC$3:EC$5011,$B34,cmoney!$HA$3:$HA$5011,"="&amp;$A34))</f>
        <v/>
      </c>
      <c r="EB34" s="15" t="str">
        <f>IF(COUNTIFS(cmoney!ED$3:ED$5011,$B34,cmoney!$HA$3:$HA$5011,"="&amp;$A34)=0,"",COUNTIFS(cmoney!ED$3:ED$5011,$B34,cmoney!$HA$3:$HA$5011,"="&amp;$A34))</f>
        <v/>
      </c>
      <c r="EC34" s="15" t="str">
        <f>IF(COUNTIFS(cmoney!EE$3:EE$5011,$B34,cmoney!$HA$3:$HA$5011,"="&amp;$A34)=0,"",COUNTIFS(cmoney!EE$3:EE$5011,$B34,cmoney!$HA$3:$HA$5011,"="&amp;$A34))</f>
        <v/>
      </c>
      <c r="ED34" s="15" t="str">
        <f>IF(COUNTIFS(cmoney!EF$3:EF$5011,$B34,cmoney!$HA$3:$HA$5011,"="&amp;$A34)=0,"",COUNTIFS(cmoney!EF$3:EF$5011,$B34,cmoney!$HA$3:$HA$5011,"="&amp;$A34))</f>
        <v/>
      </c>
      <c r="EE34" s="15" t="str">
        <f>IF(COUNTIFS(cmoney!EG$3:EG$5011,$B34,cmoney!$HA$3:$HA$5011,"="&amp;$A34)=0,"",COUNTIFS(cmoney!EG$3:EG$5011,$B34,cmoney!$HA$3:$HA$5011,"="&amp;$A34))</f>
        <v/>
      </c>
      <c r="EF34" s="15" t="str">
        <f>IF(COUNTIFS(cmoney!EH$3:EH$5011,$B34,cmoney!$HA$3:$HA$5011,"="&amp;$A34)=0,"",COUNTIFS(cmoney!EH$3:EH$5011,$B34,cmoney!$HA$3:$HA$5011,"="&amp;$A34))</f>
        <v/>
      </c>
      <c r="EG34" s="15" t="str">
        <f>IF(COUNTIFS(cmoney!EI$3:EI$5011,$B34,cmoney!$HA$3:$HA$5011,"="&amp;$A34)=0,"",COUNTIFS(cmoney!EI$3:EI$5011,$B34,cmoney!$HA$3:$HA$5011,"="&amp;$A34))</f>
        <v/>
      </c>
      <c r="EH34" s="15" t="str">
        <f>IF(COUNTIFS(cmoney!EJ$3:EJ$5011,$B34,cmoney!$HA$3:$HA$5011,"="&amp;$A34)=0,"",COUNTIFS(cmoney!EJ$3:EJ$5011,$B34,cmoney!$HA$3:$HA$5011,"="&amp;$A34))</f>
        <v/>
      </c>
      <c r="EI34" s="15" t="str">
        <f>IF(COUNTIFS(cmoney!EK$3:EK$5011,$B34,cmoney!$HA$3:$HA$5011,"="&amp;$A34)=0,"",COUNTIFS(cmoney!EK$3:EK$5011,$B34,cmoney!$HA$3:$HA$5011,"="&amp;$A34))</f>
        <v/>
      </c>
      <c r="EJ34" s="15" t="str">
        <f>IF(COUNTIFS(cmoney!EL$3:EL$5011,$B34,cmoney!$HA$3:$HA$5011,"="&amp;$A34)=0,"",COUNTIFS(cmoney!EL$3:EL$5011,$B34,cmoney!$HA$3:$HA$5011,"="&amp;$A34))</f>
        <v/>
      </c>
      <c r="EK34" s="15" t="str">
        <f>IF(COUNTIFS(cmoney!EM$3:EM$5011,$B34,cmoney!$HA$3:$HA$5011,"="&amp;$A34)=0,"",COUNTIFS(cmoney!EM$3:EM$5011,$B34,cmoney!$HA$3:$HA$5011,"="&amp;$A34))</f>
        <v/>
      </c>
      <c r="EL34" s="15" t="str">
        <f>IF(COUNTIFS(cmoney!EN$3:EN$5011,$B34,cmoney!$HA$3:$HA$5011,"="&amp;$A34)=0,"",COUNTIFS(cmoney!EN$3:EN$5011,$B34,cmoney!$HA$3:$HA$5011,"="&amp;$A34))</f>
        <v/>
      </c>
      <c r="EM34" s="15" t="str">
        <f>IF(COUNTIFS(cmoney!EO$3:EO$5011,$B34,cmoney!$HA$3:$HA$5011,"="&amp;$A34)=0,"",COUNTIFS(cmoney!EO$3:EO$5011,$B34,cmoney!$HA$3:$HA$5011,"="&amp;$A34))</f>
        <v/>
      </c>
      <c r="EN34" s="15" t="str">
        <f>IF(COUNTIFS(cmoney!EP$3:EP$5011,$B34,cmoney!$HA$3:$HA$5011,"="&amp;$A34)=0,"",COUNTIFS(cmoney!EP$3:EP$5011,$B34,cmoney!$HA$3:$HA$5011,"="&amp;$A34))</f>
        <v/>
      </c>
      <c r="EO34" s="15" t="str">
        <f>IF(COUNTIFS(cmoney!EQ$3:EQ$5011,$B34,cmoney!$HA$3:$HA$5011,"="&amp;$A34)=0,"",COUNTIFS(cmoney!EQ$3:EQ$5011,$B34,cmoney!$HA$3:$HA$5011,"="&amp;$A34))</f>
        <v/>
      </c>
      <c r="EP34" s="15" t="str">
        <f>IF(COUNTIFS(cmoney!ER$3:ER$5011,$B34,cmoney!$HA$3:$HA$5011,"="&amp;$A34)=0,"",COUNTIFS(cmoney!ER$3:ER$5011,$B34,cmoney!$HA$3:$HA$5011,"="&amp;$A34))</f>
        <v/>
      </c>
      <c r="EQ34" s="15" t="str">
        <f>IF(COUNTIFS(cmoney!ES$3:ES$5011,$B34,cmoney!$HA$3:$HA$5011,"="&amp;$A34)=0,"",COUNTIFS(cmoney!ES$3:ES$5011,$B34,cmoney!$HA$3:$HA$5011,"="&amp;$A34))</f>
        <v/>
      </c>
      <c r="ER34" s="15" t="str">
        <f>IF(COUNTIFS(cmoney!ET$3:ET$5011,$B34,cmoney!$HA$3:$HA$5011,"="&amp;$A34)=0,"",COUNTIFS(cmoney!ET$3:ET$5011,$B34,cmoney!$HA$3:$HA$5011,"="&amp;$A34))</f>
        <v/>
      </c>
      <c r="ES34" s="15" t="str">
        <f>IF(COUNTIFS(cmoney!EU$3:EU$5011,$B34,cmoney!$HA$3:$HA$5011,"="&amp;$A34)=0,"",COUNTIFS(cmoney!EU$3:EU$5011,$B34,cmoney!$HA$3:$HA$5011,"="&amp;$A34))</f>
        <v/>
      </c>
      <c r="ET34" s="15" t="str">
        <f>IF(COUNTIFS(cmoney!EV$3:EV$5011,$B34,cmoney!$HA$3:$HA$5011,"="&amp;$A34)=0,"",COUNTIFS(cmoney!EV$3:EV$5011,$B34,cmoney!$HA$3:$HA$5011,"="&amp;$A34))</f>
        <v/>
      </c>
      <c r="EU34" s="15" t="str">
        <f>IF(COUNTIFS(cmoney!EW$3:EW$5011,$B34,cmoney!$HA$3:$HA$5011,"="&amp;$A34)=0,"",COUNTIFS(cmoney!EW$3:EW$5011,$B34,cmoney!$HA$3:$HA$5011,"="&amp;$A34))</f>
        <v/>
      </c>
      <c r="EV34" s="15" t="str">
        <f>IF(COUNTIFS(cmoney!EX$3:EX$5011,$B34,cmoney!$HA$3:$HA$5011,"="&amp;$A34)=0,"",COUNTIFS(cmoney!EX$3:EX$5011,$B34,cmoney!$HA$3:$HA$5011,"="&amp;$A34))</f>
        <v/>
      </c>
      <c r="EW34" s="15" t="str">
        <f>IF(COUNTIFS(cmoney!EY$3:EY$5011,$B34,cmoney!$HA$3:$HA$5011,"="&amp;$A34)=0,"",COUNTIFS(cmoney!EY$3:EY$5011,$B34,cmoney!$HA$3:$HA$5011,"="&amp;$A34))</f>
        <v/>
      </c>
      <c r="EX34" s="15" t="str">
        <f>IF(COUNTIFS(cmoney!EZ$3:EZ$5011,$B34,cmoney!$HA$3:$HA$5011,"="&amp;$A34)=0,"",COUNTIFS(cmoney!EZ$3:EZ$5011,$B34,cmoney!$HA$3:$HA$5011,"="&amp;$A34))</f>
        <v/>
      </c>
      <c r="EY34" s="15" t="str">
        <f>IF(COUNTIFS(cmoney!FA$3:FA$5011,$B34,cmoney!$HA$3:$HA$5011,"="&amp;$A34)=0,"",COUNTIFS(cmoney!FA$3:FA$5011,$B34,cmoney!$HA$3:$HA$5011,"="&amp;$A34))</f>
        <v/>
      </c>
      <c r="EZ34" s="15" t="str">
        <f>IF(COUNTIFS(cmoney!FB$3:FB$5011,$B34,cmoney!$HA$3:$HA$5011,"="&amp;$A34)=0,"",COUNTIFS(cmoney!FB$3:FB$5011,$B34,cmoney!$HA$3:$HA$5011,"="&amp;$A34))</f>
        <v/>
      </c>
      <c r="FA34" s="15" t="str">
        <f>IF(COUNTIFS(cmoney!FC$3:FC$5011,$B34,cmoney!$HA$3:$HA$5011,"="&amp;$A34)=0,"",COUNTIFS(cmoney!FC$3:FC$5011,$B34,cmoney!$HA$3:$HA$5011,"="&amp;$A34))</f>
        <v/>
      </c>
      <c r="FB34" s="15" t="str">
        <f>IF(COUNTIFS(cmoney!FD$3:FD$5011,$B34,cmoney!$HA$3:$HA$5011,"="&amp;$A34)=0,"",COUNTIFS(cmoney!FD$3:FD$5011,$B34,cmoney!$HA$3:$HA$5011,"="&amp;$A34))</f>
        <v/>
      </c>
      <c r="FC34" s="15" t="str">
        <f>IF(COUNTIFS(cmoney!FE$3:FE$5011,$B34,cmoney!$HA$3:$HA$5011,"="&amp;$A34)=0,"",COUNTIFS(cmoney!FE$3:FE$5011,$B34,cmoney!$HA$3:$HA$5011,"="&amp;$A34))</f>
        <v/>
      </c>
      <c r="FD34" s="15" t="str">
        <f>IF(COUNTIFS(cmoney!FF$3:FF$5011,$B34,cmoney!$HA$3:$HA$5011,"="&amp;$A34)=0,"",COUNTIFS(cmoney!FF$3:FF$5011,$B34,cmoney!$HA$3:$HA$5011,"="&amp;$A34))</f>
        <v/>
      </c>
      <c r="FE34" s="15" t="str">
        <f>IF(COUNTIFS(cmoney!FG$3:FG$5011,$B34,cmoney!$HA$3:$HA$5011,"="&amp;$A34)=0,"",COUNTIFS(cmoney!FG$3:FG$5011,$B34,cmoney!$HA$3:$HA$5011,"="&amp;$A34))</f>
        <v/>
      </c>
      <c r="FF34" s="15" t="str">
        <f>IF(COUNTIFS(cmoney!FH$3:FH$5011,$B34,cmoney!$HA$3:$HA$5011,"="&amp;$A34)=0,"",COUNTIFS(cmoney!FH$3:FH$5011,$B34,cmoney!$HA$3:$HA$5011,"="&amp;$A34))</f>
        <v/>
      </c>
      <c r="FG34" s="15" t="str">
        <f>IF(COUNTIFS(cmoney!FI$3:FI$5011,$B34,cmoney!$HA$3:$HA$5011,"="&amp;$A34)=0,"",COUNTIFS(cmoney!FI$3:FI$5011,$B34,cmoney!$HA$3:$HA$5011,"="&amp;$A34))</f>
        <v/>
      </c>
      <c r="FH34" s="15" t="str">
        <f>IF(COUNTIFS(cmoney!FJ$3:FJ$5011,$B34,cmoney!$HA$3:$HA$5011,"="&amp;$A34)=0,"",COUNTIFS(cmoney!FJ$3:FJ$5011,$B34,cmoney!$HA$3:$HA$5011,"="&amp;$A34))</f>
        <v/>
      </c>
      <c r="FI34" s="15" t="str">
        <f>IF(COUNTIFS(cmoney!FK$3:FK$5011,$B34,cmoney!$HA$3:$HA$5011,"="&amp;$A34)=0,"",COUNTIFS(cmoney!FK$3:FK$5011,$B34,cmoney!$HA$3:$HA$5011,"="&amp;$A34))</f>
        <v/>
      </c>
      <c r="FJ34" s="15" t="str">
        <f>IF(COUNTIFS(cmoney!FL$3:FL$5011,$B34,cmoney!$HA$3:$HA$5011,"="&amp;$A34)=0,"",COUNTIFS(cmoney!FL$3:FL$5011,$B34,cmoney!$HA$3:$HA$5011,"="&amp;$A34))</f>
        <v/>
      </c>
      <c r="FK34" s="15" t="str">
        <f>IF(COUNTIFS(cmoney!FM$3:FM$5011,$B34,cmoney!$HA$3:$HA$5011,"="&amp;$A34)=0,"",COUNTIFS(cmoney!FM$3:FM$5011,$B34,cmoney!$HA$3:$HA$5011,"="&amp;$A34))</f>
        <v/>
      </c>
      <c r="FL34" s="15" t="str">
        <f>IF(COUNTIFS(cmoney!FN$3:FN$5011,$B34,cmoney!$HA$3:$HA$5011,"="&amp;$A34)=0,"",COUNTIFS(cmoney!FN$3:FN$5011,$B34,cmoney!$HA$3:$HA$5011,"="&amp;$A34))</f>
        <v/>
      </c>
      <c r="FM34" s="15" t="str">
        <f>IF(COUNTIFS(cmoney!FO$3:FO$5011,$B34,cmoney!$HA$3:$HA$5011,"="&amp;$A34)=0,"",COUNTIFS(cmoney!FO$3:FO$5011,$B34,cmoney!$HA$3:$HA$5011,"="&amp;$A34))</f>
        <v/>
      </c>
      <c r="FN34" s="15" t="str">
        <f>IF(COUNTIFS(cmoney!FP$3:FP$5011,$B34,cmoney!$HA$3:$HA$5011,"="&amp;$A34)=0,"",COUNTIFS(cmoney!FP$3:FP$5011,$B34,cmoney!$HA$3:$HA$5011,"="&amp;$A34))</f>
        <v/>
      </c>
      <c r="FO34" s="15" t="str">
        <f>IF(COUNTIFS(cmoney!FQ$3:FQ$5011,$B34,cmoney!$HA$3:$HA$5011,"="&amp;$A34)=0,"",COUNTIFS(cmoney!FQ$3:FQ$5011,$B34,cmoney!$HA$3:$HA$5011,"="&amp;$A34))</f>
        <v/>
      </c>
      <c r="FP34" s="15" t="str">
        <f>IF(COUNTIFS(cmoney!FR$3:FR$5011,$B34,cmoney!$HA$3:$HA$5011,"="&amp;$A34)=0,"",COUNTIFS(cmoney!FR$3:FR$5011,$B34,cmoney!$HA$3:$HA$5011,"="&amp;$A34))</f>
        <v/>
      </c>
      <c r="FQ34" s="15" t="str">
        <f>IF(COUNTIFS(cmoney!FS$3:FS$5011,$B34,cmoney!$HA$3:$HA$5011,"="&amp;$A34)=0,"",COUNTIFS(cmoney!FS$3:FS$5011,$B34,cmoney!$HA$3:$HA$5011,"="&amp;$A34))</f>
        <v/>
      </c>
      <c r="FR34" s="15" t="str">
        <f>IF(COUNTIFS(cmoney!FT$3:FT$5011,$B34,cmoney!$HA$3:$HA$5011,"="&amp;$A34)=0,"",COUNTIFS(cmoney!FT$3:FT$5011,$B34,cmoney!$HA$3:$HA$5011,"="&amp;$A34))</f>
        <v/>
      </c>
      <c r="FS34" s="15" t="str">
        <f>IF(COUNTIFS(cmoney!FU$3:FU$5011,$B34,cmoney!$HA$3:$HA$5011,"="&amp;$A34)=0,"",COUNTIFS(cmoney!FU$3:FU$5011,$B34,cmoney!$HA$3:$HA$5011,"="&amp;$A34))</f>
        <v/>
      </c>
      <c r="FT34" s="15" t="str">
        <f>IF(COUNTIFS(cmoney!FV$3:FV$5011,$B34,cmoney!$HA$3:$HA$5011,"="&amp;$A34)=0,"",COUNTIFS(cmoney!FV$3:FV$5011,$B34,cmoney!$HA$3:$HA$5011,"="&amp;$A34))</f>
        <v/>
      </c>
      <c r="FU34" s="15" t="str">
        <f>IF(COUNTIFS(cmoney!FW$3:FW$5011,$B34,cmoney!$HA$3:$HA$5011,"="&amp;$A34)=0,"",COUNTIFS(cmoney!FW$3:FW$5011,$B34,cmoney!$HA$3:$HA$5011,"="&amp;$A34))</f>
        <v/>
      </c>
      <c r="FV34" s="15" t="str">
        <f>IF(COUNTIFS(cmoney!FX$3:FX$5011,$B34,cmoney!$HA$3:$HA$5011,"="&amp;$A34)=0,"",COUNTIFS(cmoney!FX$3:FX$5011,$B34,cmoney!$HA$3:$HA$5011,"="&amp;$A34))</f>
        <v/>
      </c>
      <c r="FW34" s="15" t="str">
        <f>IF(COUNTIFS(cmoney!FY$3:FY$5011,$B34,cmoney!$HA$3:$HA$5011,"="&amp;$A34)=0,"",COUNTIFS(cmoney!FY$3:FY$5011,$B34,cmoney!$HA$3:$HA$5011,"="&amp;$A34))</f>
        <v/>
      </c>
      <c r="FX34" s="15" t="str">
        <f>IF(COUNTIFS(cmoney!FZ$3:FZ$5011,$B34,cmoney!$HA$3:$HA$5011,"="&amp;$A34)=0,"",COUNTIFS(cmoney!FZ$3:FZ$5011,$B34,cmoney!$HA$3:$HA$5011,"="&amp;$A34))</f>
        <v/>
      </c>
      <c r="FY34" s="15" t="str">
        <f>IF(COUNTIFS(cmoney!GA$3:GA$5011,$B34,cmoney!$HA$3:$HA$5011,"="&amp;$A34)=0,"",COUNTIFS(cmoney!GA$3:GA$5011,$B34,cmoney!$HA$3:$HA$5011,"="&amp;$A34))</f>
        <v/>
      </c>
      <c r="FZ34" s="15" t="str">
        <f>IF(COUNTIFS(cmoney!GB$3:GB$5011,$B34,cmoney!$HA$3:$HA$5011,"="&amp;$A34)=0,"",COUNTIFS(cmoney!GB$3:GB$5011,$B34,cmoney!$HA$3:$HA$5011,"="&amp;$A34))</f>
        <v/>
      </c>
      <c r="GA34" s="15" t="str">
        <f>IF(COUNTIFS(cmoney!GC$3:GC$5011,$B34,cmoney!$HA$3:$HA$5011,"="&amp;$A34)=0,"",COUNTIFS(cmoney!GC$3:GC$5011,$B34,cmoney!$HA$3:$HA$5011,"="&amp;$A34))</f>
        <v/>
      </c>
      <c r="GB34" s="15" t="str">
        <f>IF(COUNTIFS(cmoney!GD$3:GD$5011,$B34,cmoney!$HA$3:$HA$5011,"="&amp;$A34)=0,"",COUNTIFS(cmoney!GD$3:GD$5011,$B34,cmoney!$HA$3:$HA$5011,"="&amp;$A34))</f>
        <v/>
      </c>
      <c r="GC34" s="15" t="str">
        <f>IF(COUNTIFS(cmoney!GE$3:GE$5011,$B34,cmoney!$HA$3:$HA$5011,"="&amp;$A34)=0,"",COUNTIFS(cmoney!GE$3:GE$5011,$B34,cmoney!$HA$3:$HA$5011,"="&amp;$A34))</f>
        <v/>
      </c>
      <c r="GD34" s="15" t="str">
        <f>IF(COUNTIFS(cmoney!GF$3:GF$5011,$B34,cmoney!$HA$3:$HA$5011,"="&amp;$A34)=0,"",COUNTIFS(cmoney!GF$3:GF$5011,$B34,cmoney!$HA$3:$HA$5011,"="&amp;$A34))</f>
        <v/>
      </c>
      <c r="GE34" s="15" t="str">
        <f>IF(COUNTIFS(cmoney!GG$3:GG$5011,$B34,cmoney!$HA$3:$HA$5011,"="&amp;$A34)=0,"",COUNTIFS(cmoney!GG$3:GG$5011,$B34,cmoney!$HA$3:$HA$5011,"="&amp;$A34))</f>
        <v/>
      </c>
      <c r="GF34" s="15" t="str">
        <f>IF(COUNTIFS(cmoney!GH$3:GH$5011,$B34,cmoney!$HA$3:$HA$5011,"="&amp;$A34)=0,"",COUNTIFS(cmoney!GH$3:GH$5011,$B34,cmoney!$HA$3:$HA$5011,"="&amp;$A34))</f>
        <v/>
      </c>
      <c r="GG34" s="15" t="str">
        <f>IF(COUNTIFS(cmoney!GI$3:GI$5011,$B34,cmoney!$HA$3:$HA$5011,"="&amp;$A34)=0,"",COUNTIFS(cmoney!GI$3:GI$5011,$B34,cmoney!$HA$3:$HA$5011,"="&amp;$A34))</f>
        <v/>
      </c>
      <c r="GH34" s="15" t="str">
        <f>IF(COUNTIFS(cmoney!GJ$3:GJ$5011,$B34,cmoney!$HA$3:$HA$5011,"="&amp;$A34)=0,"",COUNTIFS(cmoney!GJ$3:GJ$5011,$B34,cmoney!$HA$3:$HA$5011,"="&amp;$A34))</f>
        <v/>
      </c>
      <c r="GI34" s="15" t="str">
        <f>IF(COUNTIFS(cmoney!GK$3:GK$5011,$B34,cmoney!$HA$3:$HA$5011,"="&amp;$A34)=0,"",COUNTIFS(cmoney!GK$3:GK$5011,$B34,cmoney!$HA$3:$HA$5011,"="&amp;$A34))</f>
        <v/>
      </c>
      <c r="GJ34" s="15" t="str">
        <f>IF(COUNTIFS(cmoney!GL$3:GL$5011,$B34,cmoney!$HA$3:$HA$5011,"="&amp;$A34)=0,"",COUNTIFS(cmoney!GL$3:GL$5011,$B34,cmoney!$HA$3:$HA$5011,"="&amp;$A34))</f>
        <v/>
      </c>
      <c r="GK34" s="15" t="str">
        <f>IF(COUNTIFS(cmoney!GM$3:GM$5011,$B34,cmoney!$HA$3:$HA$5011,"="&amp;$A34)=0,"",COUNTIFS(cmoney!GM$3:GM$5011,$B34,cmoney!$HA$3:$HA$5011,"="&amp;$A34))</f>
        <v/>
      </c>
      <c r="GL34" s="15" t="str">
        <f>IF(COUNTIFS(cmoney!GN$3:GN$5011,$B34,cmoney!$HA$3:$HA$5011,"="&amp;$A34)=0,"",COUNTIFS(cmoney!GN$3:GN$5011,$B34,cmoney!$HA$3:$HA$5011,"="&amp;$A34))</f>
        <v/>
      </c>
      <c r="GM34" s="15" t="str">
        <f>IF(COUNTIFS(cmoney!GO$3:GO$5011,$B34,cmoney!$HA$3:$HA$5011,"="&amp;$A34)=0,"",COUNTIFS(cmoney!GO$3:GO$5011,$B34,cmoney!$HA$3:$HA$5011,"="&amp;$A34))</f>
        <v/>
      </c>
      <c r="GN34" s="15" t="str">
        <f>IF(COUNTIFS(cmoney!GP$3:GP$5011,$B34,cmoney!$HA$3:$HA$5011,"="&amp;$A34)=0,"",COUNTIFS(cmoney!GP$3:GP$5011,$B34,cmoney!$HA$3:$HA$5011,"="&amp;$A34))</f>
        <v/>
      </c>
      <c r="GO34" s="15" t="str">
        <f>IF(COUNTIFS(cmoney!GQ$3:GQ$5011,$B34,cmoney!$HA$3:$HA$5011,"="&amp;$A34)=0,"",COUNTIFS(cmoney!GQ$3:GQ$5011,$B34,cmoney!$HA$3:$HA$5011,"="&amp;$A34))</f>
        <v/>
      </c>
      <c r="GP34" s="15" t="str">
        <f>IF(COUNTIFS(cmoney!GR$3:GR$5011,$B34,cmoney!$HA$3:$HA$5011,"="&amp;$A34)=0,"",COUNTIFS(cmoney!GR$3:GR$5011,$B34,cmoney!$HA$3:$HA$5011,"="&amp;$A34))</f>
        <v/>
      </c>
      <c r="GQ34" s="15" t="str">
        <f>IF(COUNTIFS(cmoney!GS$3:GS$5011,$B34,cmoney!$HA$3:$HA$5011,"="&amp;$A34)=0,"",COUNTIFS(cmoney!GS$3:GS$5011,$B34,cmoney!$HA$3:$HA$5011,"="&amp;$A34))</f>
        <v/>
      </c>
      <c r="GR34" s="15" t="str">
        <f>IF(COUNTIFS(cmoney!GT$3:GT$5011,$B34,cmoney!$HA$3:$HA$5011,"="&amp;$A34)=0,"",COUNTIFS(cmoney!GT$3:GT$5011,$B34,cmoney!$HA$3:$HA$5011,"="&amp;$A34))</f>
        <v/>
      </c>
      <c r="GS34" s="15" t="str">
        <f>IF(COUNTIFS(cmoney!GU$3:GU$5011,$B34,cmoney!$HA$3:$HA$5011,"="&amp;$A34)=0,"",COUNTIFS(cmoney!GU$3:GU$5011,$B34,cmoney!$HA$3:$HA$5011,"="&amp;$A34))</f>
        <v/>
      </c>
      <c r="GT34" s="15" t="str">
        <f>IF(COUNTIFS(cmoney!GV$3:GV$5011,$B34,cmoney!$HA$3:$HA$5011,"="&amp;$A34)=0,"",COUNTIFS(cmoney!GV$3:GV$5011,$B34,cmoney!$HA$3:$HA$5011,"="&amp;$A34))</f>
        <v/>
      </c>
    </row>
    <row r="35" spans="1:202">
      <c r="A35" s="9">
        <v>2014</v>
      </c>
      <c r="B35" s="10" t="s">
        <v>685</v>
      </c>
      <c r="C35" s="10" t="s">
        <v>1241</v>
      </c>
      <c r="D35" s="43">
        <f t="shared" ref="D35:BO35" si="44">IF(ISERROR(D34/(D34+D37)),"",D34/(D34+D37))</f>
        <v>0.27685950413223143</v>
      </c>
      <c r="E35" s="43">
        <f t="shared" si="44"/>
        <v>0.21544715447154472</v>
      </c>
      <c r="F35" s="43">
        <f t="shared" si="44"/>
        <v>0.39920948616600793</v>
      </c>
      <c r="G35" s="43">
        <f t="shared" si="44"/>
        <v>7.1999999999999995E-2</v>
      </c>
      <c r="H35" s="43">
        <f t="shared" si="44"/>
        <v>5.6680161943319839E-2</v>
      </c>
      <c r="I35" s="43">
        <f t="shared" si="44"/>
        <v>0.3094170403587444</v>
      </c>
      <c r="J35" s="43">
        <f t="shared" si="44"/>
        <v>0.3253012048192771</v>
      </c>
      <c r="K35" s="43">
        <f t="shared" si="44"/>
        <v>0.31147540983606559</v>
      </c>
      <c r="L35" s="43">
        <f t="shared" si="44"/>
        <v>0.39344262295081966</v>
      </c>
      <c r="M35" s="43">
        <f t="shared" si="44"/>
        <v>0.26016260162601629</v>
      </c>
      <c r="N35" s="43">
        <f t="shared" si="44"/>
        <v>0.86111111111111116</v>
      </c>
      <c r="O35" s="43">
        <f t="shared" si="44"/>
        <v>0.29918032786885246</v>
      </c>
      <c r="P35" s="43">
        <f t="shared" si="44"/>
        <v>0.22177419354838709</v>
      </c>
      <c r="Q35" s="43">
        <f t="shared" si="44"/>
        <v>0.37656903765690375</v>
      </c>
      <c r="R35" s="43">
        <f t="shared" si="44"/>
        <v>0.72064777327935226</v>
      </c>
      <c r="S35" s="43">
        <f t="shared" si="44"/>
        <v>0.61728395061728392</v>
      </c>
      <c r="T35" s="43">
        <f t="shared" si="44"/>
        <v>0.46400000000000002</v>
      </c>
      <c r="U35" s="43">
        <f t="shared" si="44"/>
        <v>1.5810276679841896E-2</v>
      </c>
      <c r="V35" s="43" t="str">
        <f t="shared" si="44"/>
        <v/>
      </c>
      <c r="W35" s="43">
        <f t="shared" si="44"/>
        <v>4.4444444444444446E-2</v>
      </c>
      <c r="X35" s="43">
        <f t="shared" si="44"/>
        <v>0.38095238095238093</v>
      </c>
      <c r="Y35" s="43">
        <f t="shared" si="44"/>
        <v>0.41379310344827586</v>
      </c>
      <c r="Z35" s="43">
        <f t="shared" si="44"/>
        <v>0.62068965517241381</v>
      </c>
      <c r="AA35" s="43" t="str">
        <f t="shared" si="44"/>
        <v/>
      </c>
      <c r="AB35" s="43" t="str">
        <f t="shared" si="44"/>
        <v/>
      </c>
      <c r="AC35" s="43" t="str">
        <f t="shared" si="44"/>
        <v/>
      </c>
      <c r="AD35" s="43" t="str">
        <f t="shared" si="44"/>
        <v/>
      </c>
      <c r="AE35" s="43" t="str">
        <f t="shared" si="44"/>
        <v/>
      </c>
      <c r="AF35" s="43" t="str">
        <f t="shared" si="44"/>
        <v/>
      </c>
      <c r="AG35" s="43" t="str">
        <f t="shared" si="44"/>
        <v/>
      </c>
      <c r="AH35" s="43" t="str">
        <f t="shared" si="44"/>
        <v/>
      </c>
      <c r="AI35" s="43" t="str">
        <f t="shared" si="44"/>
        <v/>
      </c>
      <c r="AJ35" s="43" t="str">
        <f t="shared" si="44"/>
        <v/>
      </c>
      <c r="AK35" s="43" t="str">
        <f t="shared" si="44"/>
        <v/>
      </c>
      <c r="AL35" s="43" t="str">
        <f t="shared" si="44"/>
        <v/>
      </c>
      <c r="AM35" s="43" t="str">
        <f t="shared" si="44"/>
        <v/>
      </c>
      <c r="AN35" s="43" t="str">
        <f t="shared" si="44"/>
        <v/>
      </c>
      <c r="AO35" s="43" t="str">
        <f t="shared" si="44"/>
        <v/>
      </c>
      <c r="AP35" s="43" t="str">
        <f t="shared" si="44"/>
        <v/>
      </c>
      <c r="AQ35" s="43" t="str">
        <f t="shared" si="44"/>
        <v/>
      </c>
      <c r="AR35" s="43" t="str">
        <f t="shared" si="44"/>
        <v/>
      </c>
      <c r="AS35" s="43" t="str">
        <f t="shared" si="44"/>
        <v/>
      </c>
      <c r="AT35" s="43" t="str">
        <f t="shared" si="44"/>
        <v/>
      </c>
      <c r="AU35" s="43" t="str">
        <f t="shared" si="44"/>
        <v/>
      </c>
      <c r="AV35" s="43" t="str">
        <f t="shared" si="44"/>
        <v/>
      </c>
      <c r="AW35" s="43" t="str">
        <f t="shared" si="44"/>
        <v/>
      </c>
      <c r="AX35" s="43" t="str">
        <f t="shared" si="44"/>
        <v/>
      </c>
      <c r="AY35" s="43" t="str">
        <f t="shared" si="44"/>
        <v/>
      </c>
      <c r="AZ35" s="43" t="str">
        <f t="shared" si="44"/>
        <v/>
      </c>
      <c r="BA35" s="43" t="str">
        <f t="shared" si="44"/>
        <v/>
      </c>
      <c r="BB35" s="43" t="str">
        <f t="shared" si="44"/>
        <v/>
      </c>
      <c r="BC35" s="43" t="str">
        <f t="shared" si="44"/>
        <v/>
      </c>
      <c r="BD35" s="43" t="str">
        <f t="shared" si="44"/>
        <v/>
      </c>
      <c r="BE35" s="43" t="str">
        <f t="shared" si="44"/>
        <v/>
      </c>
      <c r="BF35" s="43" t="str">
        <f t="shared" si="44"/>
        <v/>
      </c>
      <c r="BG35" s="43" t="str">
        <f t="shared" si="44"/>
        <v/>
      </c>
      <c r="BH35" s="43" t="str">
        <f t="shared" si="44"/>
        <v/>
      </c>
      <c r="BI35" s="43" t="str">
        <f t="shared" si="44"/>
        <v/>
      </c>
      <c r="BJ35" s="43" t="str">
        <f t="shared" si="44"/>
        <v/>
      </c>
      <c r="BK35" s="43" t="str">
        <f t="shared" si="44"/>
        <v/>
      </c>
      <c r="BL35" s="43" t="str">
        <f t="shared" si="44"/>
        <v/>
      </c>
      <c r="BM35" s="43" t="str">
        <f t="shared" si="44"/>
        <v/>
      </c>
      <c r="BN35" s="43" t="str">
        <f t="shared" si="44"/>
        <v/>
      </c>
      <c r="BO35" s="43" t="str">
        <f t="shared" si="44"/>
        <v/>
      </c>
      <c r="BP35" s="43" t="str">
        <f t="shared" ref="BP35:EA35" si="45">IF(ISERROR(BP34/(BP34+BP37)),"",BP34/(BP34+BP37))</f>
        <v/>
      </c>
      <c r="BQ35" s="43" t="str">
        <f t="shared" si="45"/>
        <v/>
      </c>
      <c r="BR35" s="43" t="str">
        <f t="shared" si="45"/>
        <v/>
      </c>
      <c r="BS35" s="43" t="str">
        <f t="shared" si="45"/>
        <v/>
      </c>
      <c r="BT35" s="43" t="str">
        <f t="shared" si="45"/>
        <v/>
      </c>
      <c r="BU35" s="43" t="str">
        <f t="shared" si="45"/>
        <v/>
      </c>
      <c r="BV35" s="43" t="str">
        <f t="shared" si="45"/>
        <v/>
      </c>
      <c r="BW35" s="43" t="str">
        <f t="shared" si="45"/>
        <v/>
      </c>
      <c r="BX35" s="43" t="str">
        <f t="shared" si="45"/>
        <v/>
      </c>
      <c r="BY35" s="43" t="str">
        <f t="shared" si="45"/>
        <v/>
      </c>
      <c r="BZ35" s="43" t="str">
        <f t="shared" si="45"/>
        <v/>
      </c>
      <c r="CA35" s="43" t="str">
        <f t="shared" si="45"/>
        <v/>
      </c>
      <c r="CB35" s="43" t="str">
        <f t="shared" si="45"/>
        <v/>
      </c>
      <c r="CC35" s="43" t="str">
        <f t="shared" si="45"/>
        <v/>
      </c>
      <c r="CD35" s="43" t="str">
        <f t="shared" si="45"/>
        <v/>
      </c>
      <c r="CE35" s="43" t="str">
        <f t="shared" si="45"/>
        <v/>
      </c>
      <c r="CF35" s="43" t="str">
        <f t="shared" si="45"/>
        <v/>
      </c>
      <c r="CG35" s="43" t="str">
        <f t="shared" si="45"/>
        <v/>
      </c>
      <c r="CH35" s="43" t="str">
        <f t="shared" si="45"/>
        <v/>
      </c>
      <c r="CI35" s="43" t="str">
        <f t="shared" si="45"/>
        <v/>
      </c>
      <c r="CJ35" s="43" t="str">
        <f t="shared" si="45"/>
        <v/>
      </c>
      <c r="CK35" s="43" t="str">
        <f t="shared" si="45"/>
        <v/>
      </c>
      <c r="CL35" s="43" t="str">
        <f t="shared" si="45"/>
        <v/>
      </c>
      <c r="CM35" s="43" t="str">
        <f t="shared" si="45"/>
        <v/>
      </c>
      <c r="CN35" s="43" t="str">
        <f t="shared" si="45"/>
        <v/>
      </c>
      <c r="CO35" s="43" t="str">
        <f t="shared" si="45"/>
        <v/>
      </c>
      <c r="CP35" s="43" t="str">
        <f t="shared" si="45"/>
        <v/>
      </c>
      <c r="CQ35" s="43" t="str">
        <f t="shared" si="45"/>
        <v/>
      </c>
      <c r="CR35" s="43" t="str">
        <f t="shared" si="45"/>
        <v/>
      </c>
      <c r="CS35" s="43" t="str">
        <f t="shared" si="45"/>
        <v/>
      </c>
      <c r="CT35" s="43" t="str">
        <f t="shared" si="45"/>
        <v/>
      </c>
      <c r="CU35" s="43" t="str">
        <f t="shared" si="45"/>
        <v/>
      </c>
      <c r="CV35" s="43" t="str">
        <f t="shared" si="45"/>
        <v/>
      </c>
      <c r="CW35" s="43" t="str">
        <f t="shared" si="45"/>
        <v/>
      </c>
      <c r="CX35" s="43" t="str">
        <f t="shared" si="45"/>
        <v/>
      </c>
      <c r="CY35" s="43" t="str">
        <f t="shared" si="45"/>
        <v/>
      </c>
      <c r="CZ35" s="43" t="str">
        <f t="shared" si="45"/>
        <v/>
      </c>
      <c r="DA35" s="43" t="str">
        <f t="shared" si="45"/>
        <v/>
      </c>
      <c r="DB35" s="43" t="str">
        <f t="shared" si="45"/>
        <v/>
      </c>
      <c r="DC35" s="43" t="str">
        <f t="shared" si="45"/>
        <v/>
      </c>
      <c r="DD35" s="43" t="str">
        <f t="shared" si="45"/>
        <v/>
      </c>
      <c r="DE35" s="43" t="str">
        <f t="shared" si="45"/>
        <v/>
      </c>
      <c r="DF35" s="43" t="str">
        <f t="shared" si="45"/>
        <v/>
      </c>
      <c r="DG35" s="43" t="str">
        <f t="shared" si="45"/>
        <v/>
      </c>
      <c r="DH35" s="43" t="str">
        <f t="shared" si="45"/>
        <v/>
      </c>
      <c r="DI35" s="43" t="str">
        <f t="shared" si="45"/>
        <v/>
      </c>
      <c r="DJ35" s="43" t="str">
        <f t="shared" si="45"/>
        <v/>
      </c>
      <c r="DK35" s="43" t="str">
        <f t="shared" si="45"/>
        <v/>
      </c>
      <c r="DL35" s="43" t="str">
        <f t="shared" si="45"/>
        <v/>
      </c>
      <c r="DM35" s="43" t="str">
        <f t="shared" si="45"/>
        <v/>
      </c>
      <c r="DN35" s="43" t="str">
        <f t="shared" si="45"/>
        <v/>
      </c>
      <c r="DO35" s="43" t="str">
        <f t="shared" si="45"/>
        <v/>
      </c>
      <c r="DP35" s="43" t="str">
        <f t="shared" si="45"/>
        <v/>
      </c>
      <c r="DQ35" s="43" t="str">
        <f t="shared" si="45"/>
        <v/>
      </c>
      <c r="DR35" s="43" t="str">
        <f t="shared" si="45"/>
        <v/>
      </c>
      <c r="DS35" s="43" t="str">
        <f t="shared" si="45"/>
        <v/>
      </c>
      <c r="DT35" s="43" t="str">
        <f t="shared" si="45"/>
        <v/>
      </c>
      <c r="DU35" s="43" t="str">
        <f t="shared" si="45"/>
        <v/>
      </c>
      <c r="DV35" s="43" t="str">
        <f t="shared" si="45"/>
        <v/>
      </c>
      <c r="DW35" s="43" t="str">
        <f t="shared" si="45"/>
        <v/>
      </c>
      <c r="DX35" s="43" t="str">
        <f t="shared" si="45"/>
        <v/>
      </c>
      <c r="DY35" s="43" t="str">
        <f t="shared" si="45"/>
        <v/>
      </c>
      <c r="DZ35" s="43" t="str">
        <f t="shared" si="45"/>
        <v/>
      </c>
      <c r="EA35" s="43" t="str">
        <f t="shared" si="45"/>
        <v/>
      </c>
      <c r="EB35" s="43" t="str">
        <f t="shared" ref="EB35:GM35" si="46">IF(ISERROR(EB34/(EB34+EB37)),"",EB34/(EB34+EB37))</f>
        <v/>
      </c>
      <c r="EC35" s="43" t="str">
        <f t="shared" si="46"/>
        <v/>
      </c>
      <c r="ED35" s="43" t="str">
        <f t="shared" si="46"/>
        <v/>
      </c>
      <c r="EE35" s="43" t="str">
        <f t="shared" si="46"/>
        <v/>
      </c>
      <c r="EF35" s="43" t="str">
        <f t="shared" si="46"/>
        <v/>
      </c>
      <c r="EG35" s="43" t="str">
        <f t="shared" si="46"/>
        <v/>
      </c>
      <c r="EH35" s="43" t="str">
        <f t="shared" si="46"/>
        <v/>
      </c>
      <c r="EI35" s="43" t="str">
        <f t="shared" si="46"/>
        <v/>
      </c>
      <c r="EJ35" s="43" t="str">
        <f t="shared" si="46"/>
        <v/>
      </c>
      <c r="EK35" s="43" t="str">
        <f t="shared" si="46"/>
        <v/>
      </c>
      <c r="EL35" s="43" t="str">
        <f t="shared" si="46"/>
        <v/>
      </c>
      <c r="EM35" s="43" t="str">
        <f t="shared" si="46"/>
        <v/>
      </c>
      <c r="EN35" s="43" t="str">
        <f t="shared" si="46"/>
        <v/>
      </c>
      <c r="EO35" s="43" t="str">
        <f t="shared" si="46"/>
        <v/>
      </c>
      <c r="EP35" s="43" t="str">
        <f t="shared" si="46"/>
        <v/>
      </c>
      <c r="EQ35" s="43" t="str">
        <f t="shared" si="46"/>
        <v/>
      </c>
      <c r="ER35" s="43" t="str">
        <f t="shared" si="46"/>
        <v/>
      </c>
      <c r="ES35" s="43" t="str">
        <f t="shared" si="46"/>
        <v/>
      </c>
      <c r="ET35" s="43" t="str">
        <f t="shared" si="46"/>
        <v/>
      </c>
      <c r="EU35" s="43" t="str">
        <f t="shared" si="46"/>
        <v/>
      </c>
      <c r="EV35" s="43" t="str">
        <f t="shared" si="46"/>
        <v/>
      </c>
      <c r="EW35" s="43" t="str">
        <f t="shared" si="46"/>
        <v/>
      </c>
      <c r="EX35" s="43" t="str">
        <f t="shared" si="46"/>
        <v/>
      </c>
      <c r="EY35" s="43" t="str">
        <f t="shared" si="46"/>
        <v/>
      </c>
      <c r="EZ35" s="43" t="str">
        <f t="shared" si="46"/>
        <v/>
      </c>
      <c r="FA35" s="43" t="str">
        <f t="shared" si="46"/>
        <v/>
      </c>
      <c r="FB35" s="43" t="str">
        <f t="shared" si="46"/>
        <v/>
      </c>
      <c r="FC35" s="43" t="str">
        <f t="shared" si="46"/>
        <v/>
      </c>
      <c r="FD35" s="43" t="str">
        <f t="shared" si="46"/>
        <v/>
      </c>
      <c r="FE35" s="43" t="str">
        <f t="shared" si="46"/>
        <v/>
      </c>
      <c r="FF35" s="43" t="str">
        <f t="shared" si="46"/>
        <v/>
      </c>
      <c r="FG35" s="43" t="str">
        <f t="shared" si="46"/>
        <v/>
      </c>
      <c r="FH35" s="43" t="str">
        <f t="shared" si="46"/>
        <v/>
      </c>
      <c r="FI35" s="43" t="str">
        <f t="shared" si="46"/>
        <v/>
      </c>
      <c r="FJ35" s="43" t="str">
        <f t="shared" si="46"/>
        <v/>
      </c>
      <c r="FK35" s="43" t="str">
        <f t="shared" si="46"/>
        <v/>
      </c>
      <c r="FL35" s="43" t="str">
        <f t="shared" si="46"/>
        <v/>
      </c>
      <c r="FM35" s="43" t="str">
        <f t="shared" si="46"/>
        <v/>
      </c>
      <c r="FN35" s="43" t="str">
        <f t="shared" si="46"/>
        <v/>
      </c>
      <c r="FO35" s="43" t="str">
        <f t="shared" si="46"/>
        <v/>
      </c>
      <c r="FP35" s="43" t="str">
        <f t="shared" si="46"/>
        <v/>
      </c>
      <c r="FQ35" s="43" t="str">
        <f t="shared" si="46"/>
        <v/>
      </c>
      <c r="FR35" s="43" t="str">
        <f t="shared" si="46"/>
        <v/>
      </c>
      <c r="FS35" s="43" t="str">
        <f t="shared" si="46"/>
        <v/>
      </c>
      <c r="FT35" s="43" t="str">
        <f t="shared" si="46"/>
        <v/>
      </c>
      <c r="FU35" s="43" t="str">
        <f t="shared" si="46"/>
        <v/>
      </c>
      <c r="FV35" s="43" t="str">
        <f t="shared" si="46"/>
        <v/>
      </c>
      <c r="FW35" s="43" t="str">
        <f t="shared" si="46"/>
        <v/>
      </c>
      <c r="FX35" s="43" t="str">
        <f t="shared" si="46"/>
        <v/>
      </c>
      <c r="FY35" s="43" t="str">
        <f t="shared" si="46"/>
        <v/>
      </c>
      <c r="FZ35" s="43" t="str">
        <f t="shared" si="46"/>
        <v/>
      </c>
      <c r="GA35" s="43" t="str">
        <f t="shared" si="46"/>
        <v/>
      </c>
      <c r="GB35" s="43" t="str">
        <f t="shared" si="46"/>
        <v/>
      </c>
      <c r="GC35" s="43" t="str">
        <f t="shared" si="46"/>
        <v/>
      </c>
      <c r="GD35" s="43" t="str">
        <f t="shared" si="46"/>
        <v/>
      </c>
      <c r="GE35" s="43" t="str">
        <f t="shared" si="46"/>
        <v/>
      </c>
      <c r="GF35" s="43" t="str">
        <f t="shared" si="46"/>
        <v/>
      </c>
      <c r="GG35" s="43" t="str">
        <f t="shared" si="46"/>
        <v/>
      </c>
      <c r="GH35" s="43" t="str">
        <f t="shared" si="46"/>
        <v/>
      </c>
      <c r="GI35" s="43" t="str">
        <f t="shared" si="46"/>
        <v/>
      </c>
      <c r="GJ35" s="43" t="str">
        <f t="shared" si="46"/>
        <v/>
      </c>
      <c r="GK35" s="43" t="str">
        <f t="shared" si="46"/>
        <v/>
      </c>
      <c r="GL35" s="43" t="str">
        <f t="shared" si="46"/>
        <v/>
      </c>
      <c r="GM35" s="43" t="str">
        <f t="shared" si="46"/>
        <v/>
      </c>
      <c r="GN35" s="43" t="str">
        <f t="shared" ref="GN35:GT35" si="47">IF(ISERROR(GN34/(GN34+GN37)),"",GN34/(GN34+GN37))</f>
        <v/>
      </c>
      <c r="GO35" s="43" t="str">
        <f t="shared" si="47"/>
        <v/>
      </c>
      <c r="GP35" s="43" t="str">
        <f t="shared" si="47"/>
        <v/>
      </c>
      <c r="GQ35" s="43" t="str">
        <f t="shared" si="47"/>
        <v/>
      </c>
      <c r="GR35" s="43" t="str">
        <f t="shared" si="47"/>
        <v/>
      </c>
      <c r="GS35" s="43" t="str">
        <f t="shared" si="47"/>
        <v/>
      </c>
      <c r="GT35" s="43" t="str">
        <f t="shared" si="47"/>
        <v/>
      </c>
    </row>
    <row r="36" spans="1:202">
      <c r="A36" s="9">
        <v>2014</v>
      </c>
      <c r="B36" s="10" t="s">
        <v>891</v>
      </c>
      <c r="C36" s="10" t="s">
        <v>1237</v>
      </c>
      <c r="D36" s="12">
        <f>IF(COUNTIFS(cmoney!F$3:F$5011,$B36,cmoney!$HA$3:$HA$5011,"="&amp;$A36)=0,"",AVERAGEIFS(cmoney!F$3:F$5011,cmoney!F$3:F$5011,$B36,cmoney!$HA$3:$HA$5011,"="&amp;$A36))</f>
        <v>-0.22938914285714271</v>
      </c>
      <c r="E36" s="12">
        <f>IF(COUNTIFS(cmoney!G$3:G$5011,$B36,cmoney!$HA$3:$HA$5011,"="&amp;$A36)=0,"",AVERAGEIFS(cmoney!G$3:G$5011,cmoney!G$3:G$5011,$B36,cmoney!$HA$3:$HA$5011,"="&amp;$A36))</f>
        <v>-0.59105440414507782</v>
      </c>
      <c r="F36" s="12">
        <f>IF(COUNTIFS(cmoney!H$3:H$5011,$B36,cmoney!$HA$3:$HA$5011,"="&amp;$A36)=0,"",AVERAGEIFS(cmoney!H$3:H$5011,cmoney!H$3:H$5011,$B36,cmoney!$HA$3:$HA$5011,"="&amp;$A36))</f>
        <v>-0.71775657894736866</v>
      </c>
      <c r="G36" s="12">
        <f>IF(COUNTIFS(cmoney!I$3:I$5011,$B36,cmoney!$HA$3:$HA$5011,"="&amp;$A36)=0,"",AVERAGEIFS(cmoney!I$3:I$5011,cmoney!I$3:I$5011,$B36,cmoney!$HA$3:$HA$5011,"="&amp;$A36))</f>
        <v>-0.69210215517241369</v>
      </c>
      <c r="H36" s="12">
        <f>IF(COUNTIFS(cmoney!J$3:J$5011,$B36,cmoney!$HA$3:$HA$5011,"="&amp;$A36)=0,"",AVERAGEIFS(cmoney!J$3:J$5011,cmoney!J$3:J$5011,$B36,cmoney!$HA$3:$HA$5011,"="&amp;$A36))</f>
        <v>-0.7822502145922744</v>
      </c>
      <c r="I36" s="12">
        <f>IF(COUNTIFS(cmoney!K$3:K$5011,$B36,cmoney!$HA$3:$HA$5011,"="&amp;$A36)=0,"",AVERAGEIFS(cmoney!K$3:K$5011,cmoney!K$3:K$5011,$B36,cmoney!$HA$3:$HA$5011,"="&amp;$A36))</f>
        <v>-0.28395909090909094</v>
      </c>
      <c r="J36" s="12">
        <f>IF(COUNTIFS(cmoney!L$3:L$5011,$B36,cmoney!$HA$3:$HA$5011,"="&amp;$A36)=0,"",AVERAGEIFS(cmoney!L$3:L$5011,cmoney!L$3:L$5011,$B36,cmoney!$HA$3:$HA$5011,"="&amp;$A36))</f>
        <v>-0.30728452380952398</v>
      </c>
      <c r="K36" s="12">
        <f>IF(COUNTIFS(cmoney!M$3:M$5011,$B36,cmoney!$HA$3:$HA$5011,"="&amp;$A36)=0,"",AVERAGEIFS(cmoney!M$3:M$5011,cmoney!M$3:M$5011,$B36,cmoney!$HA$3:$HA$5011,"="&amp;$A36))</f>
        <v>-0.27514999999999995</v>
      </c>
      <c r="L36" s="12">
        <f>IF(COUNTIFS(cmoney!N$3:N$5011,$B36,cmoney!$HA$3:$HA$5011,"="&amp;$A36)=0,"",AVERAGEIFS(cmoney!N$3:N$5011,cmoney!N$3:N$5011,$B36,cmoney!$HA$3:$HA$5011,"="&amp;$A36))</f>
        <v>-0.4899885135135133</v>
      </c>
      <c r="M36" s="12">
        <f>IF(COUNTIFS(cmoney!O$3:O$5011,$B36,cmoney!$HA$3:$HA$5011,"="&amp;$A36)=0,"",AVERAGEIFS(cmoney!O$3:O$5011,cmoney!O$3:O$5011,$B36,cmoney!$HA$3:$HA$5011,"="&amp;$A36))</f>
        <v>-0.46535054945054938</v>
      </c>
      <c r="N36" s="12">
        <f>IF(COUNTIFS(cmoney!P$3:P$5011,$B36,cmoney!$HA$3:$HA$5011,"="&amp;$A36)=0,"",AVERAGEIFS(cmoney!P$3:P$5011,cmoney!P$3:P$5011,$B36,cmoney!$HA$3:$HA$5011,"="&amp;$A36))</f>
        <v>-1.9700685714285713</v>
      </c>
      <c r="O36" s="12">
        <f>IF(COUNTIFS(cmoney!Q$3:Q$5011,$B36,cmoney!$HA$3:$HA$5011,"="&amp;$A36)=0,"",AVERAGEIFS(cmoney!Q$3:Q$5011,cmoney!Q$3:Q$5011,$B36,cmoney!$HA$3:$HA$5011,"="&amp;$A36))</f>
        <v>-0.68044795321637463</v>
      </c>
      <c r="P36" s="12">
        <f>IF(COUNTIFS(cmoney!R$3:R$5011,$B36,cmoney!$HA$3:$HA$5011,"="&amp;$A36)=0,"",AVERAGEIFS(cmoney!R$3:R$5011,cmoney!R$3:R$5011,$B36,cmoney!$HA$3:$HA$5011,"="&amp;$A36))</f>
        <v>-0.47774922279792748</v>
      </c>
      <c r="Q36" s="12">
        <f>IF(COUNTIFS(cmoney!S$3:S$5011,$B36,cmoney!$HA$3:$HA$5011,"="&amp;$A36)=0,"",AVERAGEIFS(cmoney!S$3:S$5011,cmoney!S$3:S$5011,$B36,cmoney!$HA$3:$HA$5011,"="&amp;$A36))</f>
        <v>-0.20932617449664437</v>
      </c>
      <c r="R36" s="12">
        <f>IF(COUNTIFS(cmoney!T$3:T$5011,$B36,cmoney!$HA$3:$HA$5011,"="&amp;$A36)=0,"",AVERAGEIFS(cmoney!T$3:T$5011,cmoney!T$3:T$5011,$B36,cmoney!$HA$3:$HA$5011,"="&amp;$A36))</f>
        <v>-1.6360043478260871</v>
      </c>
      <c r="S36" s="12">
        <f>IF(COUNTIFS(cmoney!U$3:U$5011,$B36,cmoney!$HA$3:$HA$5011,"="&amp;$A36)=0,"",AVERAGEIFS(cmoney!U$3:U$5011,cmoney!U$3:U$5011,$B36,cmoney!$HA$3:$HA$5011,"="&amp;$A36))</f>
        <v>-1.2467849462365592</v>
      </c>
      <c r="T36" s="12">
        <f>IF(COUNTIFS(cmoney!V$3:V$5011,$B36,cmoney!$HA$3:$HA$5011,"="&amp;$A36)=0,"",AVERAGEIFS(cmoney!V$3:V$5011,cmoney!V$3:V$5011,$B36,cmoney!$HA$3:$HA$5011,"="&amp;$A36))</f>
        <v>-1.0955320895522391</v>
      </c>
      <c r="U36" s="12">
        <f>IF(COUNTIFS(cmoney!W$3:W$5011,$B36,cmoney!$HA$3:$HA$5011,"="&amp;$A36)=0,"",AVERAGEIFS(cmoney!W$3:W$5011,cmoney!W$3:W$5011,$B36,cmoney!$HA$3:$HA$5011,"="&amp;$A36))</f>
        <v>-1.0426160642570277</v>
      </c>
      <c r="V36" s="12" t="str">
        <f>IF(COUNTIFS(cmoney!X$3:X$5011,$B36,cmoney!$HA$3:$HA$5011,"="&amp;$A36)=0,"",AVERAGEIFS(cmoney!X$3:X$5011,cmoney!X$3:X$5011,$B36,cmoney!$HA$3:$HA$5011,"="&amp;$A36))</f>
        <v/>
      </c>
      <c r="W36" s="12">
        <f>IF(COUNTIFS(cmoney!Y$3:Y$5011,$B36,cmoney!$HA$3:$HA$5011,"="&amp;$A36)=0,"",AVERAGEIFS(cmoney!Y$3:Y$5011,cmoney!Y$3:Y$5011,$B36,cmoney!$HA$3:$HA$5011,"="&amp;$A36))</f>
        <v>-0.38015116279069772</v>
      </c>
      <c r="X36" s="12">
        <f>IF(COUNTIFS(cmoney!Z$3:Z$5011,$B36,cmoney!$HA$3:$HA$5011,"="&amp;$A36)=0,"",AVERAGEIFS(cmoney!Z$3:Z$5011,cmoney!Z$3:Z$5011,$B36,cmoney!$HA$3:$HA$5011,"="&amp;$A36))</f>
        <v>-0.16990384615384618</v>
      </c>
      <c r="Y36" s="12">
        <f>IF(COUNTIFS(cmoney!AA$3:AA$5011,$B36,cmoney!$HA$3:$HA$5011,"="&amp;$A36)=0,"",AVERAGEIFS(cmoney!AA$3:AA$5011,cmoney!AA$3:AA$5011,$B36,cmoney!$HA$3:$HA$5011,"="&amp;$A36))</f>
        <v>-3.0768235294117652</v>
      </c>
      <c r="Z36" s="12">
        <f>IF(COUNTIFS(cmoney!AB$3:AB$5011,$B36,cmoney!$HA$3:$HA$5011,"="&amp;$A36)=0,"",AVERAGEIFS(cmoney!AB$3:AB$5011,cmoney!AB$3:AB$5011,$B36,cmoney!$HA$3:$HA$5011,"="&amp;$A36))</f>
        <v>-1.7126454545454548</v>
      </c>
      <c r="AA36" s="12" t="str">
        <f>IF(COUNTIFS(cmoney!AC$3:AC$5011,$B36,cmoney!$HA$3:$HA$5011,"="&amp;$A36)=0,"",AVERAGEIFS(cmoney!AC$3:AC$5011,cmoney!AC$3:AC$5011,$B36,cmoney!$HA$3:$HA$5011,"="&amp;$A36))</f>
        <v/>
      </c>
      <c r="AB36" s="12" t="str">
        <f>IF(COUNTIFS(cmoney!AD$3:AD$5011,$B36,cmoney!$HA$3:$HA$5011,"="&amp;$A36)=0,"",AVERAGEIFS(cmoney!AD$3:AD$5011,cmoney!AD$3:AD$5011,$B36,cmoney!$HA$3:$HA$5011,"="&amp;$A36))</f>
        <v/>
      </c>
      <c r="AC36" s="12" t="str">
        <f>IF(COUNTIFS(cmoney!AE$3:AE$5011,$B36,cmoney!$HA$3:$HA$5011,"="&amp;$A36)=0,"",AVERAGEIFS(cmoney!AE$3:AE$5011,cmoney!AE$3:AE$5011,$B36,cmoney!$HA$3:$HA$5011,"="&amp;$A36))</f>
        <v/>
      </c>
      <c r="AD36" s="12" t="str">
        <f>IF(COUNTIFS(cmoney!AF$3:AF$5011,$B36,cmoney!$HA$3:$HA$5011,"="&amp;$A36)=0,"",AVERAGEIFS(cmoney!AF$3:AF$5011,cmoney!AF$3:AF$5011,$B36,cmoney!$HA$3:$HA$5011,"="&amp;$A36))</f>
        <v/>
      </c>
      <c r="AE36" s="12" t="str">
        <f>IF(COUNTIFS(cmoney!AG$3:AG$5011,$B36,cmoney!$HA$3:$HA$5011,"="&amp;$A36)=0,"",AVERAGEIFS(cmoney!AG$3:AG$5011,cmoney!AG$3:AG$5011,$B36,cmoney!$HA$3:$HA$5011,"="&amp;$A36))</f>
        <v/>
      </c>
      <c r="AF36" s="12" t="str">
        <f>IF(COUNTIFS(cmoney!AH$3:AH$5011,$B36,cmoney!$HA$3:$HA$5011,"="&amp;$A36)=0,"",AVERAGEIFS(cmoney!AH$3:AH$5011,cmoney!AH$3:AH$5011,$B36,cmoney!$HA$3:$HA$5011,"="&amp;$A36))</f>
        <v/>
      </c>
      <c r="AG36" s="12" t="str">
        <f>IF(COUNTIFS(cmoney!AI$3:AI$5011,$B36,cmoney!$HA$3:$HA$5011,"="&amp;$A36)=0,"",AVERAGEIFS(cmoney!AI$3:AI$5011,cmoney!AI$3:AI$5011,$B36,cmoney!$HA$3:$HA$5011,"="&amp;$A36))</f>
        <v/>
      </c>
      <c r="AH36" s="12" t="str">
        <f>IF(COUNTIFS(cmoney!AJ$3:AJ$5011,$B36,cmoney!$HA$3:$HA$5011,"="&amp;$A36)=0,"",AVERAGEIFS(cmoney!AJ$3:AJ$5011,cmoney!AJ$3:AJ$5011,$B36,cmoney!$HA$3:$HA$5011,"="&amp;$A36))</f>
        <v/>
      </c>
      <c r="AI36" s="12" t="str">
        <f>IF(COUNTIFS(cmoney!AK$3:AK$5011,$B36,cmoney!$HA$3:$HA$5011,"="&amp;$A36)=0,"",AVERAGEIFS(cmoney!AK$3:AK$5011,cmoney!AK$3:AK$5011,$B36,cmoney!$HA$3:$HA$5011,"="&amp;$A36))</f>
        <v/>
      </c>
      <c r="AJ36" s="12" t="str">
        <f>IF(COUNTIFS(cmoney!AL$3:AL$5011,$B36,cmoney!$HA$3:$HA$5011,"="&amp;$A36)=0,"",AVERAGEIFS(cmoney!AL$3:AL$5011,cmoney!AL$3:AL$5011,$B36,cmoney!$HA$3:$HA$5011,"="&amp;$A36))</f>
        <v/>
      </c>
      <c r="AK36" s="12" t="str">
        <f>IF(COUNTIFS(cmoney!AM$3:AM$5011,$B36,cmoney!$HA$3:$HA$5011,"="&amp;$A36)=0,"",AVERAGEIFS(cmoney!AM$3:AM$5011,cmoney!AM$3:AM$5011,$B36,cmoney!$HA$3:$HA$5011,"="&amp;$A36))</f>
        <v/>
      </c>
      <c r="AL36" s="12" t="str">
        <f>IF(COUNTIFS(cmoney!AN$3:AN$5011,$B36,cmoney!$HA$3:$HA$5011,"="&amp;$A36)=0,"",AVERAGEIFS(cmoney!AN$3:AN$5011,cmoney!AN$3:AN$5011,$B36,cmoney!$HA$3:$HA$5011,"="&amp;$A36))</f>
        <v/>
      </c>
      <c r="AM36" s="12" t="str">
        <f>IF(COUNTIFS(cmoney!AO$3:AO$5011,$B36,cmoney!$HA$3:$HA$5011,"="&amp;$A36)=0,"",AVERAGEIFS(cmoney!AO$3:AO$5011,cmoney!AO$3:AO$5011,$B36,cmoney!$HA$3:$HA$5011,"="&amp;$A36))</f>
        <v/>
      </c>
      <c r="AN36" s="12" t="str">
        <f>IF(COUNTIFS(cmoney!AP$3:AP$5011,$B36,cmoney!$HA$3:$HA$5011,"="&amp;$A36)=0,"",AVERAGEIFS(cmoney!AP$3:AP$5011,cmoney!AP$3:AP$5011,$B36,cmoney!$HA$3:$HA$5011,"="&amp;$A36))</f>
        <v/>
      </c>
      <c r="AO36" s="12" t="str">
        <f>IF(COUNTIFS(cmoney!AQ$3:AQ$5011,$B36,cmoney!$HA$3:$HA$5011,"="&amp;$A36)=0,"",AVERAGEIFS(cmoney!AQ$3:AQ$5011,cmoney!AQ$3:AQ$5011,$B36,cmoney!$HA$3:$HA$5011,"="&amp;$A36))</f>
        <v/>
      </c>
      <c r="AP36" s="12" t="str">
        <f>IF(COUNTIFS(cmoney!AR$3:AR$5011,$B36,cmoney!$HA$3:$HA$5011,"="&amp;$A36)=0,"",AVERAGEIFS(cmoney!AR$3:AR$5011,cmoney!AR$3:AR$5011,$B36,cmoney!$HA$3:$HA$5011,"="&amp;$A36))</f>
        <v/>
      </c>
      <c r="AQ36" s="12" t="str">
        <f>IF(COUNTIFS(cmoney!AS$3:AS$5011,$B36,cmoney!$HA$3:$HA$5011,"="&amp;$A36)=0,"",AVERAGEIFS(cmoney!AS$3:AS$5011,cmoney!AS$3:AS$5011,$B36,cmoney!$HA$3:$HA$5011,"="&amp;$A36))</f>
        <v/>
      </c>
      <c r="AR36" s="12" t="str">
        <f>IF(COUNTIFS(cmoney!AT$3:AT$5011,$B36,cmoney!$HA$3:$HA$5011,"="&amp;$A36)=0,"",AVERAGEIFS(cmoney!AT$3:AT$5011,cmoney!AT$3:AT$5011,$B36,cmoney!$HA$3:$HA$5011,"="&amp;$A36))</f>
        <v/>
      </c>
      <c r="AS36" s="12" t="str">
        <f>IF(COUNTIFS(cmoney!AU$3:AU$5011,$B36,cmoney!$HA$3:$HA$5011,"="&amp;$A36)=0,"",AVERAGEIFS(cmoney!AU$3:AU$5011,cmoney!AU$3:AU$5011,$B36,cmoney!$HA$3:$HA$5011,"="&amp;$A36))</f>
        <v/>
      </c>
      <c r="AT36" s="12" t="str">
        <f>IF(COUNTIFS(cmoney!AV$3:AV$5011,$B36,cmoney!$HA$3:$HA$5011,"="&amp;$A36)=0,"",AVERAGEIFS(cmoney!AV$3:AV$5011,cmoney!AV$3:AV$5011,$B36,cmoney!$HA$3:$HA$5011,"="&amp;$A36))</f>
        <v/>
      </c>
      <c r="AU36" s="12" t="str">
        <f>IF(COUNTIFS(cmoney!AW$3:AW$5011,$B36,cmoney!$HA$3:$HA$5011,"="&amp;$A36)=0,"",AVERAGEIFS(cmoney!AW$3:AW$5011,cmoney!AW$3:AW$5011,$B36,cmoney!$HA$3:$HA$5011,"="&amp;$A36))</f>
        <v/>
      </c>
      <c r="AV36" s="12" t="str">
        <f>IF(COUNTIFS(cmoney!AX$3:AX$5011,$B36,cmoney!$HA$3:$HA$5011,"="&amp;$A36)=0,"",AVERAGEIFS(cmoney!AX$3:AX$5011,cmoney!AX$3:AX$5011,$B36,cmoney!$HA$3:$HA$5011,"="&amp;$A36))</f>
        <v/>
      </c>
      <c r="AW36" s="12" t="str">
        <f>IF(COUNTIFS(cmoney!AY$3:AY$5011,$B36,cmoney!$HA$3:$HA$5011,"="&amp;$A36)=0,"",AVERAGEIFS(cmoney!AY$3:AY$5011,cmoney!AY$3:AY$5011,$B36,cmoney!$HA$3:$HA$5011,"="&amp;$A36))</f>
        <v/>
      </c>
      <c r="AX36" s="12" t="str">
        <f>IF(COUNTIFS(cmoney!AZ$3:AZ$5011,$B36,cmoney!$HA$3:$HA$5011,"="&amp;$A36)=0,"",AVERAGEIFS(cmoney!AZ$3:AZ$5011,cmoney!AZ$3:AZ$5011,$B36,cmoney!$HA$3:$HA$5011,"="&amp;$A36))</f>
        <v/>
      </c>
      <c r="AY36" s="12" t="str">
        <f>IF(COUNTIFS(cmoney!BA$3:BA$5011,$B36,cmoney!$HA$3:$HA$5011,"="&amp;$A36)=0,"",AVERAGEIFS(cmoney!BA$3:BA$5011,cmoney!BA$3:BA$5011,$B36,cmoney!$HA$3:$HA$5011,"="&amp;$A36))</f>
        <v/>
      </c>
      <c r="AZ36" s="12" t="str">
        <f>IF(COUNTIFS(cmoney!BB$3:BB$5011,$B36,cmoney!$HA$3:$HA$5011,"="&amp;$A36)=0,"",AVERAGEIFS(cmoney!BB$3:BB$5011,cmoney!BB$3:BB$5011,$B36,cmoney!$HA$3:$HA$5011,"="&amp;$A36))</f>
        <v/>
      </c>
      <c r="BA36" s="12" t="str">
        <f>IF(COUNTIFS(cmoney!BC$3:BC$5011,$B36,cmoney!$HA$3:$HA$5011,"="&amp;$A36)=0,"",AVERAGEIFS(cmoney!BC$3:BC$5011,cmoney!BC$3:BC$5011,$B36,cmoney!$HA$3:$HA$5011,"="&amp;$A36))</f>
        <v/>
      </c>
      <c r="BB36" s="12" t="str">
        <f>IF(COUNTIFS(cmoney!BD$3:BD$5011,$B36,cmoney!$HA$3:$HA$5011,"="&amp;$A36)=0,"",AVERAGEIFS(cmoney!BD$3:BD$5011,cmoney!BD$3:BD$5011,$B36,cmoney!$HA$3:$HA$5011,"="&amp;$A36))</f>
        <v/>
      </c>
      <c r="BC36" s="12" t="str">
        <f>IF(COUNTIFS(cmoney!BE$3:BE$5011,$B36,cmoney!$HA$3:$HA$5011,"="&amp;$A36)=0,"",AVERAGEIFS(cmoney!BE$3:BE$5011,cmoney!BE$3:BE$5011,$B36,cmoney!$HA$3:$HA$5011,"="&amp;$A36))</f>
        <v/>
      </c>
      <c r="BD36" s="12" t="str">
        <f>IF(COUNTIFS(cmoney!BF$3:BF$5011,$B36,cmoney!$HA$3:$HA$5011,"="&amp;$A36)=0,"",AVERAGEIFS(cmoney!BF$3:BF$5011,cmoney!BF$3:BF$5011,$B36,cmoney!$HA$3:$HA$5011,"="&amp;$A36))</f>
        <v/>
      </c>
      <c r="BE36" s="12" t="str">
        <f>IF(COUNTIFS(cmoney!BG$3:BG$5011,$B36,cmoney!$HA$3:$HA$5011,"="&amp;$A36)=0,"",AVERAGEIFS(cmoney!BG$3:BG$5011,cmoney!BG$3:BG$5011,$B36,cmoney!$HA$3:$HA$5011,"="&amp;$A36))</f>
        <v/>
      </c>
      <c r="BF36" s="12" t="str">
        <f>IF(COUNTIFS(cmoney!BH$3:BH$5011,$B36,cmoney!$HA$3:$HA$5011,"="&amp;$A36)=0,"",AVERAGEIFS(cmoney!BH$3:BH$5011,cmoney!BH$3:BH$5011,$B36,cmoney!$HA$3:$HA$5011,"="&amp;$A36))</f>
        <v/>
      </c>
      <c r="BG36" s="12" t="str">
        <f>IF(COUNTIFS(cmoney!BI$3:BI$5011,$B36,cmoney!$HA$3:$HA$5011,"="&amp;$A36)=0,"",AVERAGEIFS(cmoney!BI$3:BI$5011,cmoney!BI$3:BI$5011,$B36,cmoney!$HA$3:$HA$5011,"="&amp;$A36))</f>
        <v/>
      </c>
      <c r="BH36" s="12" t="str">
        <f>IF(COUNTIFS(cmoney!BJ$3:BJ$5011,$B36,cmoney!$HA$3:$HA$5011,"="&amp;$A36)=0,"",AVERAGEIFS(cmoney!BJ$3:BJ$5011,cmoney!BJ$3:BJ$5011,$B36,cmoney!$HA$3:$HA$5011,"="&amp;$A36))</f>
        <v/>
      </c>
      <c r="BI36" s="12" t="str">
        <f>IF(COUNTIFS(cmoney!BK$3:BK$5011,$B36,cmoney!$HA$3:$HA$5011,"="&amp;$A36)=0,"",AVERAGEIFS(cmoney!BK$3:BK$5011,cmoney!BK$3:BK$5011,$B36,cmoney!$HA$3:$HA$5011,"="&amp;$A36))</f>
        <v/>
      </c>
      <c r="BJ36" s="12" t="str">
        <f>IF(COUNTIFS(cmoney!BL$3:BL$5011,$B36,cmoney!$HA$3:$HA$5011,"="&amp;$A36)=0,"",AVERAGEIFS(cmoney!BL$3:BL$5011,cmoney!BL$3:BL$5011,$B36,cmoney!$HA$3:$HA$5011,"="&amp;$A36))</f>
        <v/>
      </c>
      <c r="BK36" s="12" t="str">
        <f>IF(COUNTIFS(cmoney!BM$3:BM$5011,$B36,cmoney!$HA$3:$HA$5011,"="&amp;$A36)=0,"",AVERAGEIFS(cmoney!BM$3:BM$5011,cmoney!BM$3:BM$5011,$B36,cmoney!$HA$3:$HA$5011,"="&amp;$A36))</f>
        <v/>
      </c>
      <c r="BL36" s="12" t="str">
        <f>IF(COUNTIFS(cmoney!BN$3:BN$5011,$B36,cmoney!$HA$3:$HA$5011,"="&amp;$A36)=0,"",AVERAGEIFS(cmoney!BN$3:BN$5011,cmoney!BN$3:BN$5011,$B36,cmoney!$HA$3:$HA$5011,"="&amp;$A36))</f>
        <v/>
      </c>
      <c r="BM36" s="12" t="str">
        <f>IF(COUNTIFS(cmoney!BO$3:BO$5011,$B36,cmoney!$HA$3:$HA$5011,"="&amp;$A36)=0,"",AVERAGEIFS(cmoney!BO$3:BO$5011,cmoney!BO$3:BO$5011,$B36,cmoney!$HA$3:$HA$5011,"="&amp;$A36))</f>
        <v/>
      </c>
      <c r="BN36" s="12" t="str">
        <f>IF(COUNTIFS(cmoney!BP$3:BP$5011,$B36,cmoney!$HA$3:$HA$5011,"="&amp;$A36)=0,"",AVERAGEIFS(cmoney!BP$3:BP$5011,cmoney!BP$3:BP$5011,$B36,cmoney!$HA$3:$HA$5011,"="&amp;$A36))</f>
        <v/>
      </c>
      <c r="BO36" s="12" t="str">
        <f>IF(COUNTIFS(cmoney!BQ$3:BQ$5011,$B36,cmoney!$HA$3:$HA$5011,"="&amp;$A36)=0,"",AVERAGEIFS(cmoney!BQ$3:BQ$5011,cmoney!BQ$3:BQ$5011,$B36,cmoney!$HA$3:$HA$5011,"="&amp;$A36))</f>
        <v/>
      </c>
      <c r="BP36" s="12" t="str">
        <f>IF(COUNTIFS(cmoney!BR$3:BR$5011,$B36,cmoney!$HA$3:$HA$5011,"="&amp;$A36)=0,"",AVERAGEIFS(cmoney!BR$3:BR$5011,cmoney!BR$3:BR$5011,$B36,cmoney!$HA$3:$HA$5011,"="&amp;$A36))</f>
        <v/>
      </c>
      <c r="BQ36" s="12" t="str">
        <f>IF(COUNTIFS(cmoney!BS$3:BS$5011,$B36,cmoney!$HA$3:$HA$5011,"="&amp;$A36)=0,"",AVERAGEIFS(cmoney!BS$3:BS$5011,cmoney!BS$3:BS$5011,$B36,cmoney!$HA$3:$HA$5011,"="&amp;$A36))</f>
        <v/>
      </c>
      <c r="BR36" s="12" t="str">
        <f>IF(COUNTIFS(cmoney!BT$3:BT$5011,$B36,cmoney!$HA$3:$HA$5011,"="&amp;$A36)=0,"",AVERAGEIFS(cmoney!BT$3:BT$5011,cmoney!BT$3:BT$5011,$B36,cmoney!$HA$3:$HA$5011,"="&amp;$A36))</f>
        <v/>
      </c>
      <c r="BS36" s="12" t="str">
        <f>IF(COUNTIFS(cmoney!BU$3:BU$5011,$B36,cmoney!$HA$3:$HA$5011,"="&amp;$A36)=0,"",AVERAGEIFS(cmoney!BU$3:BU$5011,cmoney!BU$3:BU$5011,$B36,cmoney!$HA$3:$HA$5011,"="&amp;$A36))</f>
        <v/>
      </c>
      <c r="BT36" s="12" t="str">
        <f>IF(COUNTIFS(cmoney!BV$3:BV$5011,$B36,cmoney!$HA$3:$HA$5011,"="&amp;$A36)=0,"",AVERAGEIFS(cmoney!BV$3:BV$5011,cmoney!BV$3:BV$5011,$B36,cmoney!$HA$3:$HA$5011,"="&amp;$A36))</f>
        <v/>
      </c>
      <c r="BU36" s="12" t="str">
        <f>IF(COUNTIFS(cmoney!BW$3:BW$5011,$B36,cmoney!$HA$3:$HA$5011,"="&amp;$A36)=0,"",AVERAGEIFS(cmoney!BW$3:BW$5011,cmoney!BW$3:BW$5011,$B36,cmoney!$HA$3:$HA$5011,"="&amp;$A36))</f>
        <v/>
      </c>
      <c r="BV36" s="12" t="str">
        <f>IF(COUNTIFS(cmoney!BX$3:BX$5011,$B36,cmoney!$HA$3:$HA$5011,"="&amp;$A36)=0,"",AVERAGEIFS(cmoney!BX$3:BX$5011,cmoney!BX$3:BX$5011,$B36,cmoney!$HA$3:$HA$5011,"="&amp;$A36))</f>
        <v/>
      </c>
      <c r="BW36" s="12" t="str">
        <f>IF(COUNTIFS(cmoney!BY$3:BY$5011,$B36,cmoney!$HA$3:$HA$5011,"="&amp;$A36)=0,"",AVERAGEIFS(cmoney!BY$3:BY$5011,cmoney!BY$3:BY$5011,$B36,cmoney!$HA$3:$HA$5011,"="&amp;$A36))</f>
        <v/>
      </c>
      <c r="BX36" s="12" t="str">
        <f>IF(COUNTIFS(cmoney!BZ$3:BZ$5011,$B36,cmoney!$HA$3:$HA$5011,"="&amp;$A36)=0,"",AVERAGEIFS(cmoney!BZ$3:BZ$5011,cmoney!BZ$3:BZ$5011,$B36,cmoney!$HA$3:$HA$5011,"="&amp;$A36))</f>
        <v/>
      </c>
      <c r="BY36" s="12" t="str">
        <f>IF(COUNTIFS(cmoney!CA$3:CA$5011,$B36,cmoney!$HA$3:$HA$5011,"="&amp;$A36)=0,"",AVERAGEIFS(cmoney!CA$3:CA$5011,cmoney!CA$3:CA$5011,$B36,cmoney!$HA$3:$HA$5011,"="&amp;$A36))</f>
        <v/>
      </c>
      <c r="BZ36" s="12" t="str">
        <f>IF(COUNTIFS(cmoney!CB$3:CB$5011,$B36,cmoney!$HA$3:$HA$5011,"="&amp;$A36)=0,"",AVERAGEIFS(cmoney!CB$3:CB$5011,cmoney!CB$3:CB$5011,$B36,cmoney!$HA$3:$HA$5011,"="&amp;$A36))</f>
        <v/>
      </c>
      <c r="CA36" s="12" t="str">
        <f>IF(COUNTIFS(cmoney!CC$3:CC$5011,$B36,cmoney!$HA$3:$HA$5011,"="&amp;$A36)=0,"",AVERAGEIFS(cmoney!CC$3:CC$5011,cmoney!CC$3:CC$5011,$B36,cmoney!$HA$3:$HA$5011,"="&amp;$A36))</f>
        <v/>
      </c>
      <c r="CB36" s="12" t="str">
        <f>IF(COUNTIFS(cmoney!CD$3:CD$5011,$B36,cmoney!$HA$3:$HA$5011,"="&amp;$A36)=0,"",AVERAGEIFS(cmoney!CD$3:CD$5011,cmoney!CD$3:CD$5011,$B36,cmoney!$HA$3:$HA$5011,"="&amp;$A36))</f>
        <v/>
      </c>
      <c r="CC36" s="12" t="str">
        <f>IF(COUNTIFS(cmoney!CE$3:CE$5011,$B36,cmoney!$HA$3:$HA$5011,"="&amp;$A36)=0,"",AVERAGEIFS(cmoney!CE$3:CE$5011,cmoney!CE$3:CE$5011,$B36,cmoney!$HA$3:$HA$5011,"="&amp;$A36))</f>
        <v/>
      </c>
      <c r="CD36" s="12" t="str">
        <f>IF(COUNTIFS(cmoney!CF$3:CF$5011,$B36,cmoney!$HA$3:$HA$5011,"="&amp;$A36)=0,"",AVERAGEIFS(cmoney!CF$3:CF$5011,cmoney!CF$3:CF$5011,$B36,cmoney!$HA$3:$HA$5011,"="&amp;$A36))</f>
        <v/>
      </c>
      <c r="CE36" s="12" t="str">
        <f>IF(COUNTIFS(cmoney!CG$3:CG$5011,$B36,cmoney!$HA$3:$HA$5011,"="&amp;$A36)=0,"",AVERAGEIFS(cmoney!CG$3:CG$5011,cmoney!CG$3:CG$5011,$B36,cmoney!$HA$3:$HA$5011,"="&amp;$A36))</f>
        <v/>
      </c>
      <c r="CF36" s="12" t="str">
        <f>IF(COUNTIFS(cmoney!CH$3:CH$5011,$B36,cmoney!$HA$3:$HA$5011,"="&amp;$A36)=0,"",AVERAGEIFS(cmoney!CH$3:CH$5011,cmoney!CH$3:CH$5011,$B36,cmoney!$HA$3:$HA$5011,"="&amp;$A36))</f>
        <v/>
      </c>
      <c r="CG36" s="12" t="str">
        <f>IF(COUNTIFS(cmoney!CI$3:CI$5011,$B36,cmoney!$HA$3:$HA$5011,"="&amp;$A36)=0,"",AVERAGEIFS(cmoney!CI$3:CI$5011,cmoney!CI$3:CI$5011,$B36,cmoney!$HA$3:$HA$5011,"="&amp;$A36))</f>
        <v/>
      </c>
      <c r="CH36" s="12" t="str">
        <f>IF(COUNTIFS(cmoney!CJ$3:CJ$5011,$B36,cmoney!$HA$3:$HA$5011,"="&amp;$A36)=0,"",AVERAGEIFS(cmoney!CJ$3:CJ$5011,cmoney!CJ$3:CJ$5011,$B36,cmoney!$HA$3:$HA$5011,"="&amp;$A36))</f>
        <v/>
      </c>
      <c r="CI36" s="12" t="str">
        <f>IF(COUNTIFS(cmoney!CK$3:CK$5011,$B36,cmoney!$HA$3:$HA$5011,"="&amp;$A36)=0,"",AVERAGEIFS(cmoney!CK$3:CK$5011,cmoney!CK$3:CK$5011,$B36,cmoney!$HA$3:$HA$5011,"="&amp;$A36))</f>
        <v/>
      </c>
      <c r="CJ36" s="12" t="str">
        <f>IF(COUNTIFS(cmoney!CL$3:CL$5011,$B36,cmoney!$HA$3:$HA$5011,"="&amp;$A36)=0,"",AVERAGEIFS(cmoney!CL$3:CL$5011,cmoney!CL$3:CL$5011,$B36,cmoney!$HA$3:$HA$5011,"="&amp;$A36))</f>
        <v/>
      </c>
      <c r="CK36" s="12" t="str">
        <f>IF(COUNTIFS(cmoney!CM$3:CM$5011,$B36,cmoney!$HA$3:$HA$5011,"="&amp;$A36)=0,"",AVERAGEIFS(cmoney!CM$3:CM$5011,cmoney!CM$3:CM$5011,$B36,cmoney!$HA$3:$HA$5011,"="&amp;$A36))</f>
        <v/>
      </c>
      <c r="CL36" s="12" t="str">
        <f>IF(COUNTIFS(cmoney!CN$3:CN$5011,$B36,cmoney!$HA$3:$HA$5011,"="&amp;$A36)=0,"",AVERAGEIFS(cmoney!CN$3:CN$5011,cmoney!CN$3:CN$5011,$B36,cmoney!$HA$3:$HA$5011,"="&amp;$A36))</f>
        <v/>
      </c>
      <c r="CM36" s="12" t="str">
        <f>IF(COUNTIFS(cmoney!CO$3:CO$5011,$B36,cmoney!$HA$3:$HA$5011,"="&amp;$A36)=0,"",AVERAGEIFS(cmoney!CO$3:CO$5011,cmoney!CO$3:CO$5011,$B36,cmoney!$HA$3:$HA$5011,"="&amp;$A36))</f>
        <v/>
      </c>
      <c r="CN36" s="12" t="str">
        <f>IF(COUNTIFS(cmoney!CP$3:CP$5011,$B36,cmoney!$HA$3:$HA$5011,"="&amp;$A36)=0,"",AVERAGEIFS(cmoney!CP$3:CP$5011,cmoney!CP$3:CP$5011,$B36,cmoney!$HA$3:$HA$5011,"="&amp;$A36))</f>
        <v/>
      </c>
      <c r="CO36" s="12" t="str">
        <f>IF(COUNTIFS(cmoney!CQ$3:CQ$5011,$B36,cmoney!$HA$3:$HA$5011,"="&amp;$A36)=0,"",AVERAGEIFS(cmoney!CQ$3:CQ$5011,cmoney!CQ$3:CQ$5011,$B36,cmoney!$HA$3:$HA$5011,"="&amp;$A36))</f>
        <v/>
      </c>
      <c r="CP36" s="12" t="str">
        <f>IF(COUNTIFS(cmoney!CR$3:CR$5011,$B36,cmoney!$HA$3:$HA$5011,"="&amp;$A36)=0,"",AVERAGEIFS(cmoney!CR$3:CR$5011,cmoney!CR$3:CR$5011,$B36,cmoney!$HA$3:$HA$5011,"="&amp;$A36))</f>
        <v/>
      </c>
      <c r="CQ36" s="12" t="str">
        <f>IF(COUNTIFS(cmoney!CS$3:CS$5011,$B36,cmoney!$HA$3:$HA$5011,"="&amp;$A36)=0,"",AVERAGEIFS(cmoney!CS$3:CS$5011,cmoney!CS$3:CS$5011,$B36,cmoney!$HA$3:$HA$5011,"="&amp;$A36))</f>
        <v/>
      </c>
      <c r="CR36" s="12" t="str">
        <f>IF(COUNTIFS(cmoney!CT$3:CT$5011,$B36,cmoney!$HA$3:$HA$5011,"="&amp;$A36)=0,"",AVERAGEIFS(cmoney!CT$3:CT$5011,cmoney!CT$3:CT$5011,$B36,cmoney!$HA$3:$HA$5011,"="&amp;$A36))</f>
        <v/>
      </c>
      <c r="CS36" s="12" t="str">
        <f>IF(COUNTIFS(cmoney!CU$3:CU$5011,$B36,cmoney!$HA$3:$HA$5011,"="&amp;$A36)=0,"",AVERAGEIFS(cmoney!CU$3:CU$5011,cmoney!CU$3:CU$5011,$B36,cmoney!$HA$3:$HA$5011,"="&amp;$A36))</f>
        <v/>
      </c>
      <c r="CT36" s="12" t="str">
        <f>IF(COUNTIFS(cmoney!CV$3:CV$5011,$B36,cmoney!$HA$3:$HA$5011,"="&amp;$A36)=0,"",AVERAGEIFS(cmoney!CV$3:CV$5011,cmoney!CV$3:CV$5011,$B36,cmoney!$HA$3:$HA$5011,"="&amp;$A36))</f>
        <v/>
      </c>
      <c r="CU36" s="12" t="str">
        <f>IF(COUNTIFS(cmoney!CW$3:CW$5011,$B36,cmoney!$HA$3:$HA$5011,"="&amp;$A36)=0,"",AVERAGEIFS(cmoney!CW$3:CW$5011,cmoney!CW$3:CW$5011,$B36,cmoney!$HA$3:$HA$5011,"="&amp;$A36))</f>
        <v/>
      </c>
      <c r="CV36" s="12" t="str">
        <f>IF(COUNTIFS(cmoney!CX$3:CX$5011,$B36,cmoney!$HA$3:$HA$5011,"="&amp;$A36)=0,"",AVERAGEIFS(cmoney!CX$3:CX$5011,cmoney!CX$3:CX$5011,$B36,cmoney!$HA$3:$HA$5011,"="&amp;$A36))</f>
        <v/>
      </c>
      <c r="CW36" s="12" t="str">
        <f>IF(COUNTIFS(cmoney!CY$3:CY$5011,$B36,cmoney!$HA$3:$HA$5011,"="&amp;$A36)=0,"",AVERAGEIFS(cmoney!CY$3:CY$5011,cmoney!CY$3:CY$5011,$B36,cmoney!$HA$3:$HA$5011,"="&amp;$A36))</f>
        <v/>
      </c>
      <c r="CX36" s="12" t="str">
        <f>IF(COUNTIFS(cmoney!CZ$3:CZ$5011,$B36,cmoney!$HA$3:$HA$5011,"="&amp;$A36)=0,"",AVERAGEIFS(cmoney!CZ$3:CZ$5011,cmoney!CZ$3:CZ$5011,$B36,cmoney!$HA$3:$HA$5011,"="&amp;$A36))</f>
        <v/>
      </c>
      <c r="CY36" s="12" t="str">
        <f>IF(COUNTIFS(cmoney!DA$3:DA$5011,$B36,cmoney!$HA$3:$HA$5011,"="&amp;$A36)=0,"",AVERAGEIFS(cmoney!DA$3:DA$5011,cmoney!DA$3:DA$5011,$B36,cmoney!$HA$3:$HA$5011,"="&amp;$A36))</f>
        <v/>
      </c>
      <c r="CZ36" s="12" t="str">
        <f>IF(COUNTIFS(cmoney!DB$3:DB$5011,$B36,cmoney!$HA$3:$HA$5011,"="&amp;$A36)=0,"",AVERAGEIFS(cmoney!DB$3:DB$5011,cmoney!DB$3:DB$5011,$B36,cmoney!$HA$3:$HA$5011,"="&amp;$A36))</f>
        <v/>
      </c>
      <c r="DA36" s="12" t="str">
        <f>IF(COUNTIFS(cmoney!DC$3:DC$5011,$B36,cmoney!$HA$3:$HA$5011,"="&amp;$A36)=0,"",AVERAGEIFS(cmoney!DC$3:DC$5011,cmoney!DC$3:DC$5011,$B36,cmoney!$HA$3:$HA$5011,"="&amp;$A36))</f>
        <v/>
      </c>
      <c r="DB36" s="12" t="str">
        <f>IF(COUNTIFS(cmoney!DD$3:DD$5011,$B36,cmoney!$HA$3:$HA$5011,"="&amp;$A36)=0,"",AVERAGEIFS(cmoney!DD$3:DD$5011,cmoney!DD$3:DD$5011,$B36,cmoney!$HA$3:$HA$5011,"="&amp;$A36))</f>
        <v/>
      </c>
      <c r="DC36" s="12" t="str">
        <f>IF(COUNTIFS(cmoney!DE$3:DE$5011,$B36,cmoney!$HA$3:$HA$5011,"="&amp;$A36)=0,"",AVERAGEIFS(cmoney!DE$3:DE$5011,cmoney!DE$3:DE$5011,$B36,cmoney!$HA$3:$HA$5011,"="&amp;$A36))</f>
        <v/>
      </c>
      <c r="DD36" s="12" t="str">
        <f>IF(COUNTIFS(cmoney!DF$3:DF$5011,$B36,cmoney!$HA$3:$HA$5011,"="&amp;$A36)=0,"",AVERAGEIFS(cmoney!DF$3:DF$5011,cmoney!DF$3:DF$5011,$B36,cmoney!$HA$3:$HA$5011,"="&amp;$A36))</f>
        <v/>
      </c>
      <c r="DE36" s="12" t="str">
        <f>IF(COUNTIFS(cmoney!DG$3:DG$5011,$B36,cmoney!$HA$3:$HA$5011,"="&amp;$A36)=0,"",AVERAGEIFS(cmoney!DG$3:DG$5011,cmoney!DG$3:DG$5011,$B36,cmoney!$HA$3:$HA$5011,"="&amp;$A36))</f>
        <v/>
      </c>
      <c r="DF36" s="12" t="str">
        <f>IF(COUNTIFS(cmoney!DH$3:DH$5011,$B36,cmoney!$HA$3:$HA$5011,"="&amp;$A36)=0,"",AVERAGEIFS(cmoney!DH$3:DH$5011,cmoney!DH$3:DH$5011,$B36,cmoney!$HA$3:$HA$5011,"="&amp;$A36))</f>
        <v/>
      </c>
      <c r="DG36" s="12" t="str">
        <f>IF(COUNTIFS(cmoney!DI$3:DI$5011,$B36,cmoney!$HA$3:$HA$5011,"="&amp;$A36)=0,"",AVERAGEIFS(cmoney!DI$3:DI$5011,cmoney!DI$3:DI$5011,$B36,cmoney!$HA$3:$HA$5011,"="&amp;$A36))</f>
        <v/>
      </c>
      <c r="DH36" s="12" t="str">
        <f>IF(COUNTIFS(cmoney!DJ$3:DJ$5011,$B36,cmoney!$HA$3:$HA$5011,"="&amp;$A36)=0,"",AVERAGEIFS(cmoney!DJ$3:DJ$5011,cmoney!DJ$3:DJ$5011,$B36,cmoney!$HA$3:$HA$5011,"="&amp;$A36))</f>
        <v/>
      </c>
      <c r="DI36" s="12" t="str">
        <f>IF(COUNTIFS(cmoney!DK$3:DK$5011,$B36,cmoney!$HA$3:$HA$5011,"="&amp;$A36)=0,"",AVERAGEIFS(cmoney!DK$3:DK$5011,cmoney!DK$3:DK$5011,$B36,cmoney!$HA$3:$HA$5011,"="&amp;$A36))</f>
        <v/>
      </c>
      <c r="DJ36" s="12" t="str">
        <f>IF(COUNTIFS(cmoney!DL$3:DL$5011,$B36,cmoney!$HA$3:$HA$5011,"="&amp;$A36)=0,"",AVERAGEIFS(cmoney!DL$3:DL$5011,cmoney!DL$3:DL$5011,$B36,cmoney!$HA$3:$HA$5011,"="&amp;$A36))</f>
        <v/>
      </c>
      <c r="DK36" s="12" t="str">
        <f>IF(COUNTIFS(cmoney!DM$3:DM$5011,$B36,cmoney!$HA$3:$HA$5011,"="&amp;$A36)=0,"",AVERAGEIFS(cmoney!DM$3:DM$5011,cmoney!DM$3:DM$5011,$B36,cmoney!$HA$3:$HA$5011,"="&amp;$A36))</f>
        <v/>
      </c>
      <c r="DL36" s="12" t="str">
        <f>IF(COUNTIFS(cmoney!DN$3:DN$5011,$B36,cmoney!$HA$3:$HA$5011,"="&amp;$A36)=0,"",AVERAGEIFS(cmoney!DN$3:DN$5011,cmoney!DN$3:DN$5011,$B36,cmoney!$HA$3:$HA$5011,"="&amp;$A36))</f>
        <v/>
      </c>
      <c r="DM36" s="12" t="str">
        <f>IF(COUNTIFS(cmoney!DO$3:DO$5011,$B36,cmoney!$HA$3:$HA$5011,"="&amp;$A36)=0,"",AVERAGEIFS(cmoney!DO$3:DO$5011,cmoney!DO$3:DO$5011,$B36,cmoney!$HA$3:$HA$5011,"="&amp;$A36))</f>
        <v/>
      </c>
      <c r="DN36" s="12" t="str">
        <f>IF(COUNTIFS(cmoney!DP$3:DP$5011,$B36,cmoney!$HA$3:$HA$5011,"="&amp;$A36)=0,"",AVERAGEIFS(cmoney!DP$3:DP$5011,cmoney!DP$3:DP$5011,$B36,cmoney!$HA$3:$HA$5011,"="&amp;$A36))</f>
        <v/>
      </c>
      <c r="DO36" s="12" t="str">
        <f>IF(COUNTIFS(cmoney!DQ$3:DQ$5011,$B36,cmoney!$HA$3:$HA$5011,"="&amp;$A36)=0,"",AVERAGEIFS(cmoney!DQ$3:DQ$5011,cmoney!DQ$3:DQ$5011,$B36,cmoney!$HA$3:$HA$5011,"="&amp;$A36))</f>
        <v/>
      </c>
      <c r="DP36" s="12" t="str">
        <f>IF(COUNTIFS(cmoney!DR$3:DR$5011,$B36,cmoney!$HA$3:$HA$5011,"="&amp;$A36)=0,"",AVERAGEIFS(cmoney!DR$3:DR$5011,cmoney!DR$3:DR$5011,$B36,cmoney!$HA$3:$HA$5011,"="&amp;$A36))</f>
        <v/>
      </c>
      <c r="DQ36" s="12" t="str">
        <f>IF(COUNTIFS(cmoney!DS$3:DS$5011,$B36,cmoney!$HA$3:$HA$5011,"="&amp;$A36)=0,"",AVERAGEIFS(cmoney!DS$3:DS$5011,cmoney!DS$3:DS$5011,$B36,cmoney!$HA$3:$HA$5011,"="&amp;$A36))</f>
        <v/>
      </c>
      <c r="DR36" s="12" t="str">
        <f>IF(COUNTIFS(cmoney!DT$3:DT$5011,$B36,cmoney!$HA$3:$HA$5011,"="&amp;$A36)=0,"",AVERAGEIFS(cmoney!DT$3:DT$5011,cmoney!DT$3:DT$5011,$B36,cmoney!$HA$3:$HA$5011,"="&amp;$A36))</f>
        <v/>
      </c>
      <c r="DS36" s="12" t="str">
        <f>IF(COUNTIFS(cmoney!DU$3:DU$5011,$B36,cmoney!$HA$3:$HA$5011,"="&amp;$A36)=0,"",AVERAGEIFS(cmoney!DU$3:DU$5011,cmoney!DU$3:DU$5011,$B36,cmoney!$HA$3:$HA$5011,"="&amp;$A36))</f>
        <v/>
      </c>
      <c r="DT36" s="12" t="str">
        <f>IF(COUNTIFS(cmoney!DV$3:DV$5011,$B36,cmoney!$HA$3:$HA$5011,"="&amp;$A36)=0,"",AVERAGEIFS(cmoney!DV$3:DV$5011,cmoney!DV$3:DV$5011,$B36,cmoney!$HA$3:$HA$5011,"="&amp;$A36))</f>
        <v/>
      </c>
      <c r="DU36" s="12" t="str">
        <f>IF(COUNTIFS(cmoney!DW$3:DW$5011,$B36,cmoney!$HA$3:$HA$5011,"="&amp;$A36)=0,"",AVERAGEIFS(cmoney!DW$3:DW$5011,cmoney!DW$3:DW$5011,$B36,cmoney!$HA$3:$HA$5011,"="&amp;$A36))</f>
        <v/>
      </c>
      <c r="DV36" s="12" t="str">
        <f>IF(COUNTIFS(cmoney!DX$3:DX$5011,$B36,cmoney!$HA$3:$HA$5011,"="&amp;$A36)=0,"",AVERAGEIFS(cmoney!DX$3:DX$5011,cmoney!DX$3:DX$5011,$B36,cmoney!$HA$3:$HA$5011,"="&amp;$A36))</f>
        <v/>
      </c>
      <c r="DW36" s="12" t="str">
        <f>IF(COUNTIFS(cmoney!DY$3:DY$5011,$B36,cmoney!$HA$3:$HA$5011,"="&amp;$A36)=0,"",AVERAGEIFS(cmoney!DY$3:DY$5011,cmoney!DY$3:DY$5011,$B36,cmoney!$HA$3:$HA$5011,"="&amp;$A36))</f>
        <v/>
      </c>
      <c r="DX36" s="12" t="str">
        <f>IF(COUNTIFS(cmoney!DZ$3:DZ$5011,$B36,cmoney!$HA$3:$HA$5011,"="&amp;$A36)=0,"",AVERAGEIFS(cmoney!DZ$3:DZ$5011,cmoney!DZ$3:DZ$5011,$B36,cmoney!$HA$3:$HA$5011,"="&amp;$A36))</f>
        <v/>
      </c>
      <c r="DY36" s="12" t="str">
        <f>IF(COUNTIFS(cmoney!EA$3:EA$5011,$B36,cmoney!$HA$3:$HA$5011,"="&amp;$A36)=0,"",AVERAGEIFS(cmoney!EA$3:EA$5011,cmoney!EA$3:EA$5011,$B36,cmoney!$HA$3:$HA$5011,"="&amp;$A36))</f>
        <v/>
      </c>
      <c r="DZ36" s="12" t="str">
        <f>IF(COUNTIFS(cmoney!EB$3:EB$5011,$B36,cmoney!$HA$3:$HA$5011,"="&amp;$A36)=0,"",AVERAGEIFS(cmoney!EB$3:EB$5011,cmoney!EB$3:EB$5011,$B36,cmoney!$HA$3:$HA$5011,"="&amp;$A36))</f>
        <v/>
      </c>
      <c r="EA36" s="12" t="str">
        <f>IF(COUNTIFS(cmoney!EC$3:EC$5011,$B36,cmoney!$HA$3:$HA$5011,"="&amp;$A36)=0,"",AVERAGEIFS(cmoney!EC$3:EC$5011,cmoney!EC$3:EC$5011,$B36,cmoney!$HA$3:$HA$5011,"="&amp;$A36))</f>
        <v/>
      </c>
      <c r="EB36" s="12" t="str">
        <f>IF(COUNTIFS(cmoney!ED$3:ED$5011,$B36,cmoney!$HA$3:$HA$5011,"="&amp;$A36)=0,"",AVERAGEIFS(cmoney!ED$3:ED$5011,cmoney!ED$3:ED$5011,$B36,cmoney!$HA$3:$HA$5011,"="&amp;$A36))</f>
        <v/>
      </c>
      <c r="EC36" s="12" t="str">
        <f>IF(COUNTIFS(cmoney!EE$3:EE$5011,$B36,cmoney!$HA$3:$HA$5011,"="&amp;$A36)=0,"",AVERAGEIFS(cmoney!EE$3:EE$5011,cmoney!EE$3:EE$5011,$B36,cmoney!$HA$3:$HA$5011,"="&amp;$A36))</f>
        <v/>
      </c>
      <c r="ED36" s="12" t="str">
        <f>IF(COUNTIFS(cmoney!EF$3:EF$5011,$B36,cmoney!$HA$3:$HA$5011,"="&amp;$A36)=0,"",AVERAGEIFS(cmoney!EF$3:EF$5011,cmoney!EF$3:EF$5011,$B36,cmoney!$HA$3:$HA$5011,"="&amp;$A36))</f>
        <v/>
      </c>
      <c r="EE36" s="12" t="str">
        <f>IF(COUNTIFS(cmoney!EG$3:EG$5011,$B36,cmoney!$HA$3:$HA$5011,"="&amp;$A36)=0,"",AVERAGEIFS(cmoney!EG$3:EG$5011,cmoney!EG$3:EG$5011,$B36,cmoney!$HA$3:$HA$5011,"="&amp;$A36))</f>
        <v/>
      </c>
      <c r="EF36" s="12" t="str">
        <f>IF(COUNTIFS(cmoney!EH$3:EH$5011,$B36,cmoney!$HA$3:$HA$5011,"="&amp;$A36)=0,"",AVERAGEIFS(cmoney!EH$3:EH$5011,cmoney!EH$3:EH$5011,$B36,cmoney!$HA$3:$HA$5011,"="&amp;$A36))</f>
        <v/>
      </c>
      <c r="EG36" s="12" t="str">
        <f>IF(COUNTIFS(cmoney!EI$3:EI$5011,$B36,cmoney!$HA$3:$HA$5011,"="&amp;$A36)=0,"",AVERAGEIFS(cmoney!EI$3:EI$5011,cmoney!EI$3:EI$5011,$B36,cmoney!$HA$3:$HA$5011,"="&amp;$A36))</f>
        <v/>
      </c>
      <c r="EH36" s="12" t="str">
        <f>IF(COUNTIFS(cmoney!EJ$3:EJ$5011,$B36,cmoney!$HA$3:$HA$5011,"="&amp;$A36)=0,"",AVERAGEIFS(cmoney!EJ$3:EJ$5011,cmoney!EJ$3:EJ$5011,$B36,cmoney!$HA$3:$HA$5011,"="&amp;$A36))</f>
        <v/>
      </c>
      <c r="EI36" s="12" t="str">
        <f>IF(COUNTIFS(cmoney!EK$3:EK$5011,$B36,cmoney!$HA$3:$HA$5011,"="&amp;$A36)=0,"",AVERAGEIFS(cmoney!EK$3:EK$5011,cmoney!EK$3:EK$5011,$B36,cmoney!$HA$3:$HA$5011,"="&amp;$A36))</f>
        <v/>
      </c>
      <c r="EJ36" s="12" t="str">
        <f>IF(COUNTIFS(cmoney!EL$3:EL$5011,$B36,cmoney!$HA$3:$HA$5011,"="&amp;$A36)=0,"",AVERAGEIFS(cmoney!EL$3:EL$5011,cmoney!EL$3:EL$5011,$B36,cmoney!$HA$3:$HA$5011,"="&amp;$A36))</f>
        <v/>
      </c>
      <c r="EK36" s="12" t="str">
        <f>IF(COUNTIFS(cmoney!EM$3:EM$5011,$B36,cmoney!$HA$3:$HA$5011,"="&amp;$A36)=0,"",AVERAGEIFS(cmoney!EM$3:EM$5011,cmoney!EM$3:EM$5011,$B36,cmoney!$HA$3:$HA$5011,"="&amp;$A36))</f>
        <v/>
      </c>
      <c r="EL36" s="12" t="str">
        <f>IF(COUNTIFS(cmoney!EN$3:EN$5011,$B36,cmoney!$HA$3:$HA$5011,"="&amp;$A36)=0,"",AVERAGEIFS(cmoney!EN$3:EN$5011,cmoney!EN$3:EN$5011,$B36,cmoney!$HA$3:$HA$5011,"="&amp;$A36))</f>
        <v/>
      </c>
      <c r="EM36" s="12" t="str">
        <f>IF(COUNTIFS(cmoney!EO$3:EO$5011,$B36,cmoney!$HA$3:$HA$5011,"="&amp;$A36)=0,"",AVERAGEIFS(cmoney!EO$3:EO$5011,cmoney!EO$3:EO$5011,$B36,cmoney!$HA$3:$HA$5011,"="&amp;$A36))</f>
        <v/>
      </c>
      <c r="EN36" s="12" t="str">
        <f>IF(COUNTIFS(cmoney!EP$3:EP$5011,$B36,cmoney!$HA$3:$HA$5011,"="&amp;$A36)=0,"",AVERAGEIFS(cmoney!EP$3:EP$5011,cmoney!EP$3:EP$5011,$B36,cmoney!$HA$3:$HA$5011,"="&amp;$A36))</f>
        <v/>
      </c>
      <c r="EO36" s="12" t="str">
        <f>IF(COUNTIFS(cmoney!EQ$3:EQ$5011,$B36,cmoney!$HA$3:$HA$5011,"="&amp;$A36)=0,"",AVERAGEIFS(cmoney!EQ$3:EQ$5011,cmoney!EQ$3:EQ$5011,$B36,cmoney!$HA$3:$HA$5011,"="&amp;$A36))</f>
        <v/>
      </c>
      <c r="EP36" s="12" t="str">
        <f>IF(COUNTIFS(cmoney!ER$3:ER$5011,$B36,cmoney!$HA$3:$HA$5011,"="&amp;$A36)=0,"",AVERAGEIFS(cmoney!ER$3:ER$5011,cmoney!ER$3:ER$5011,$B36,cmoney!$HA$3:$HA$5011,"="&amp;$A36))</f>
        <v/>
      </c>
      <c r="EQ36" s="12" t="str">
        <f>IF(COUNTIFS(cmoney!ES$3:ES$5011,$B36,cmoney!$HA$3:$HA$5011,"="&amp;$A36)=0,"",AVERAGEIFS(cmoney!ES$3:ES$5011,cmoney!ES$3:ES$5011,$B36,cmoney!$HA$3:$HA$5011,"="&amp;$A36))</f>
        <v/>
      </c>
      <c r="ER36" s="12" t="str">
        <f>IF(COUNTIFS(cmoney!ET$3:ET$5011,$B36,cmoney!$HA$3:$HA$5011,"="&amp;$A36)=0,"",AVERAGEIFS(cmoney!ET$3:ET$5011,cmoney!ET$3:ET$5011,$B36,cmoney!$HA$3:$HA$5011,"="&amp;$A36))</f>
        <v/>
      </c>
      <c r="ES36" s="12" t="str">
        <f>IF(COUNTIFS(cmoney!EU$3:EU$5011,$B36,cmoney!$HA$3:$HA$5011,"="&amp;$A36)=0,"",AVERAGEIFS(cmoney!EU$3:EU$5011,cmoney!EU$3:EU$5011,$B36,cmoney!$HA$3:$HA$5011,"="&amp;$A36))</f>
        <v/>
      </c>
      <c r="ET36" s="12" t="str">
        <f>IF(COUNTIFS(cmoney!EV$3:EV$5011,$B36,cmoney!$HA$3:$HA$5011,"="&amp;$A36)=0,"",AVERAGEIFS(cmoney!EV$3:EV$5011,cmoney!EV$3:EV$5011,$B36,cmoney!$HA$3:$HA$5011,"="&amp;$A36))</f>
        <v/>
      </c>
      <c r="EU36" s="12" t="str">
        <f>IF(COUNTIFS(cmoney!EW$3:EW$5011,$B36,cmoney!$HA$3:$HA$5011,"="&amp;$A36)=0,"",AVERAGEIFS(cmoney!EW$3:EW$5011,cmoney!EW$3:EW$5011,$B36,cmoney!$HA$3:$HA$5011,"="&amp;$A36))</f>
        <v/>
      </c>
      <c r="EV36" s="12" t="str">
        <f>IF(COUNTIFS(cmoney!EX$3:EX$5011,$B36,cmoney!$HA$3:$HA$5011,"="&amp;$A36)=0,"",AVERAGEIFS(cmoney!EX$3:EX$5011,cmoney!EX$3:EX$5011,$B36,cmoney!$HA$3:$HA$5011,"="&amp;$A36))</f>
        <v/>
      </c>
      <c r="EW36" s="12" t="str">
        <f>IF(COUNTIFS(cmoney!EY$3:EY$5011,$B36,cmoney!$HA$3:$HA$5011,"="&amp;$A36)=0,"",AVERAGEIFS(cmoney!EY$3:EY$5011,cmoney!EY$3:EY$5011,$B36,cmoney!$HA$3:$HA$5011,"="&amp;$A36))</f>
        <v/>
      </c>
      <c r="EX36" s="12" t="str">
        <f>IF(COUNTIFS(cmoney!EZ$3:EZ$5011,$B36,cmoney!$HA$3:$HA$5011,"="&amp;$A36)=0,"",AVERAGEIFS(cmoney!EZ$3:EZ$5011,cmoney!EZ$3:EZ$5011,$B36,cmoney!$HA$3:$HA$5011,"="&amp;$A36))</f>
        <v/>
      </c>
      <c r="EY36" s="12" t="str">
        <f>IF(COUNTIFS(cmoney!FA$3:FA$5011,$B36,cmoney!$HA$3:$HA$5011,"="&amp;$A36)=0,"",AVERAGEIFS(cmoney!FA$3:FA$5011,cmoney!FA$3:FA$5011,$B36,cmoney!$HA$3:$HA$5011,"="&amp;$A36))</f>
        <v/>
      </c>
      <c r="EZ36" s="12" t="str">
        <f>IF(COUNTIFS(cmoney!FB$3:FB$5011,$B36,cmoney!$HA$3:$HA$5011,"="&amp;$A36)=0,"",AVERAGEIFS(cmoney!FB$3:FB$5011,cmoney!FB$3:FB$5011,$B36,cmoney!$HA$3:$HA$5011,"="&amp;$A36))</f>
        <v/>
      </c>
      <c r="FA36" s="12" t="str">
        <f>IF(COUNTIFS(cmoney!FC$3:FC$5011,$B36,cmoney!$HA$3:$HA$5011,"="&amp;$A36)=0,"",AVERAGEIFS(cmoney!FC$3:FC$5011,cmoney!FC$3:FC$5011,$B36,cmoney!$HA$3:$HA$5011,"="&amp;$A36))</f>
        <v/>
      </c>
      <c r="FB36" s="12" t="str">
        <f>IF(COUNTIFS(cmoney!FD$3:FD$5011,$B36,cmoney!$HA$3:$HA$5011,"="&amp;$A36)=0,"",AVERAGEIFS(cmoney!FD$3:FD$5011,cmoney!FD$3:FD$5011,$B36,cmoney!$HA$3:$HA$5011,"="&amp;$A36))</f>
        <v/>
      </c>
      <c r="FC36" s="12" t="str">
        <f>IF(COUNTIFS(cmoney!FE$3:FE$5011,$B36,cmoney!$HA$3:$HA$5011,"="&amp;$A36)=0,"",AVERAGEIFS(cmoney!FE$3:FE$5011,cmoney!FE$3:FE$5011,$B36,cmoney!$HA$3:$HA$5011,"="&amp;$A36))</f>
        <v/>
      </c>
      <c r="FD36" s="12" t="str">
        <f>IF(COUNTIFS(cmoney!FF$3:FF$5011,$B36,cmoney!$HA$3:$HA$5011,"="&amp;$A36)=0,"",AVERAGEIFS(cmoney!FF$3:FF$5011,cmoney!FF$3:FF$5011,$B36,cmoney!$HA$3:$HA$5011,"="&amp;$A36))</f>
        <v/>
      </c>
      <c r="FE36" s="12" t="str">
        <f>IF(COUNTIFS(cmoney!FG$3:FG$5011,$B36,cmoney!$HA$3:$HA$5011,"="&amp;$A36)=0,"",AVERAGEIFS(cmoney!FG$3:FG$5011,cmoney!FG$3:FG$5011,$B36,cmoney!$HA$3:$HA$5011,"="&amp;$A36))</f>
        <v/>
      </c>
      <c r="FF36" s="12" t="str">
        <f>IF(COUNTIFS(cmoney!FH$3:FH$5011,$B36,cmoney!$HA$3:$HA$5011,"="&amp;$A36)=0,"",AVERAGEIFS(cmoney!FH$3:FH$5011,cmoney!FH$3:FH$5011,$B36,cmoney!$HA$3:$HA$5011,"="&amp;$A36))</f>
        <v/>
      </c>
      <c r="FG36" s="12" t="str">
        <f>IF(COUNTIFS(cmoney!FI$3:FI$5011,$B36,cmoney!$HA$3:$HA$5011,"="&amp;$A36)=0,"",AVERAGEIFS(cmoney!FI$3:FI$5011,cmoney!FI$3:FI$5011,$B36,cmoney!$HA$3:$HA$5011,"="&amp;$A36))</f>
        <v/>
      </c>
      <c r="FH36" s="12" t="str">
        <f>IF(COUNTIFS(cmoney!FJ$3:FJ$5011,$B36,cmoney!$HA$3:$HA$5011,"="&amp;$A36)=0,"",AVERAGEIFS(cmoney!FJ$3:FJ$5011,cmoney!FJ$3:FJ$5011,$B36,cmoney!$HA$3:$HA$5011,"="&amp;$A36))</f>
        <v/>
      </c>
      <c r="FI36" s="12" t="str">
        <f>IF(COUNTIFS(cmoney!FK$3:FK$5011,$B36,cmoney!$HA$3:$HA$5011,"="&amp;$A36)=0,"",AVERAGEIFS(cmoney!FK$3:FK$5011,cmoney!FK$3:FK$5011,$B36,cmoney!$HA$3:$HA$5011,"="&amp;$A36))</f>
        <v/>
      </c>
      <c r="FJ36" s="12" t="str">
        <f>IF(COUNTIFS(cmoney!FL$3:FL$5011,$B36,cmoney!$HA$3:$HA$5011,"="&amp;$A36)=0,"",AVERAGEIFS(cmoney!FL$3:FL$5011,cmoney!FL$3:FL$5011,$B36,cmoney!$HA$3:$HA$5011,"="&amp;$A36))</f>
        <v/>
      </c>
      <c r="FK36" s="12" t="str">
        <f>IF(COUNTIFS(cmoney!FM$3:FM$5011,$B36,cmoney!$HA$3:$HA$5011,"="&amp;$A36)=0,"",AVERAGEIFS(cmoney!FM$3:FM$5011,cmoney!FM$3:FM$5011,$B36,cmoney!$HA$3:$HA$5011,"="&amp;$A36))</f>
        <v/>
      </c>
      <c r="FL36" s="12" t="str">
        <f>IF(COUNTIFS(cmoney!FN$3:FN$5011,$B36,cmoney!$HA$3:$HA$5011,"="&amp;$A36)=0,"",AVERAGEIFS(cmoney!FN$3:FN$5011,cmoney!FN$3:FN$5011,$B36,cmoney!$HA$3:$HA$5011,"="&amp;$A36))</f>
        <v/>
      </c>
      <c r="FM36" s="12" t="str">
        <f>IF(COUNTIFS(cmoney!FO$3:FO$5011,$B36,cmoney!$HA$3:$HA$5011,"="&amp;$A36)=0,"",AVERAGEIFS(cmoney!FO$3:FO$5011,cmoney!FO$3:FO$5011,$B36,cmoney!$HA$3:$HA$5011,"="&amp;$A36))</f>
        <v/>
      </c>
      <c r="FN36" s="12" t="str">
        <f>IF(COUNTIFS(cmoney!FP$3:FP$5011,$B36,cmoney!$HA$3:$HA$5011,"="&amp;$A36)=0,"",AVERAGEIFS(cmoney!FP$3:FP$5011,cmoney!FP$3:FP$5011,$B36,cmoney!$HA$3:$HA$5011,"="&amp;$A36))</f>
        <v/>
      </c>
      <c r="FO36" s="12" t="str">
        <f>IF(COUNTIFS(cmoney!FQ$3:FQ$5011,$B36,cmoney!$HA$3:$HA$5011,"="&amp;$A36)=0,"",AVERAGEIFS(cmoney!FQ$3:FQ$5011,cmoney!FQ$3:FQ$5011,$B36,cmoney!$HA$3:$HA$5011,"="&amp;$A36))</f>
        <v/>
      </c>
      <c r="FP36" s="12" t="str">
        <f>IF(COUNTIFS(cmoney!FR$3:FR$5011,$B36,cmoney!$HA$3:$HA$5011,"="&amp;$A36)=0,"",AVERAGEIFS(cmoney!FR$3:FR$5011,cmoney!FR$3:FR$5011,$B36,cmoney!$HA$3:$HA$5011,"="&amp;$A36))</f>
        <v/>
      </c>
      <c r="FQ36" s="12" t="str">
        <f>IF(COUNTIFS(cmoney!FS$3:FS$5011,$B36,cmoney!$HA$3:$HA$5011,"="&amp;$A36)=0,"",AVERAGEIFS(cmoney!FS$3:FS$5011,cmoney!FS$3:FS$5011,$B36,cmoney!$HA$3:$HA$5011,"="&amp;$A36))</f>
        <v/>
      </c>
      <c r="FR36" s="12" t="str">
        <f>IF(COUNTIFS(cmoney!FT$3:FT$5011,$B36,cmoney!$HA$3:$HA$5011,"="&amp;$A36)=0,"",AVERAGEIFS(cmoney!FT$3:FT$5011,cmoney!FT$3:FT$5011,$B36,cmoney!$HA$3:$HA$5011,"="&amp;$A36))</f>
        <v/>
      </c>
      <c r="FS36" s="12" t="str">
        <f>IF(COUNTIFS(cmoney!FU$3:FU$5011,$B36,cmoney!$HA$3:$HA$5011,"="&amp;$A36)=0,"",AVERAGEIFS(cmoney!FU$3:FU$5011,cmoney!FU$3:FU$5011,$B36,cmoney!$HA$3:$HA$5011,"="&amp;$A36))</f>
        <v/>
      </c>
      <c r="FT36" s="12" t="str">
        <f>IF(COUNTIFS(cmoney!FV$3:FV$5011,$B36,cmoney!$HA$3:$HA$5011,"="&amp;$A36)=0,"",AVERAGEIFS(cmoney!FV$3:FV$5011,cmoney!FV$3:FV$5011,$B36,cmoney!$HA$3:$HA$5011,"="&amp;$A36))</f>
        <v/>
      </c>
      <c r="FU36" s="12" t="str">
        <f>IF(COUNTIFS(cmoney!FW$3:FW$5011,$B36,cmoney!$HA$3:$HA$5011,"="&amp;$A36)=0,"",AVERAGEIFS(cmoney!FW$3:FW$5011,cmoney!FW$3:FW$5011,$B36,cmoney!$HA$3:$HA$5011,"="&amp;$A36))</f>
        <v/>
      </c>
      <c r="FV36" s="12" t="str">
        <f>IF(COUNTIFS(cmoney!FX$3:FX$5011,$B36,cmoney!$HA$3:$HA$5011,"="&amp;$A36)=0,"",AVERAGEIFS(cmoney!FX$3:FX$5011,cmoney!FX$3:FX$5011,$B36,cmoney!$HA$3:$HA$5011,"="&amp;$A36))</f>
        <v/>
      </c>
      <c r="FW36" s="12" t="str">
        <f>IF(COUNTIFS(cmoney!FY$3:FY$5011,$B36,cmoney!$HA$3:$HA$5011,"="&amp;$A36)=0,"",AVERAGEIFS(cmoney!FY$3:FY$5011,cmoney!FY$3:FY$5011,$B36,cmoney!$HA$3:$HA$5011,"="&amp;$A36))</f>
        <v/>
      </c>
      <c r="FX36" s="12" t="str">
        <f>IF(COUNTIFS(cmoney!FZ$3:FZ$5011,$B36,cmoney!$HA$3:$HA$5011,"="&amp;$A36)=0,"",AVERAGEIFS(cmoney!FZ$3:FZ$5011,cmoney!FZ$3:FZ$5011,$B36,cmoney!$HA$3:$HA$5011,"="&amp;$A36))</f>
        <v/>
      </c>
      <c r="FY36" s="12" t="str">
        <f>IF(COUNTIFS(cmoney!GA$3:GA$5011,$B36,cmoney!$HA$3:$HA$5011,"="&amp;$A36)=0,"",AVERAGEIFS(cmoney!GA$3:GA$5011,cmoney!GA$3:GA$5011,$B36,cmoney!$HA$3:$HA$5011,"="&amp;$A36))</f>
        <v/>
      </c>
      <c r="FZ36" s="12" t="str">
        <f>IF(COUNTIFS(cmoney!GB$3:GB$5011,$B36,cmoney!$HA$3:$HA$5011,"="&amp;$A36)=0,"",AVERAGEIFS(cmoney!GB$3:GB$5011,cmoney!GB$3:GB$5011,$B36,cmoney!$HA$3:$HA$5011,"="&amp;$A36))</f>
        <v/>
      </c>
      <c r="GA36" s="12" t="str">
        <f>IF(COUNTIFS(cmoney!GC$3:GC$5011,$B36,cmoney!$HA$3:$HA$5011,"="&amp;$A36)=0,"",AVERAGEIFS(cmoney!GC$3:GC$5011,cmoney!GC$3:GC$5011,$B36,cmoney!$HA$3:$HA$5011,"="&amp;$A36))</f>
        <v/>
      </c>
      <c r="GB36" s="12" t="str">
        <f>IF(COUNTIFS(cmoney!GD$3:GD$5011,$B36,cmoney!$HA$3:$HA$5011,"="&amp;$A36)=0,"",AVERAGEIFS(cmoney!GD$3:GD$5011,cmoney!GD$3:GD$5011,$B36,cmoney!$HA$3:$HA$5011,"="&amp;$A36))</f>
        <v/>
      </c>
      <c r="GC36" s="12" t="str">
        <f>IF(COUNTIFS(cmoney!GE$3:GE$5011,$B36,cmoney!$HA$3:$HA$5011,"="&amp;$A36)=0,"",AVERAGEIFS(cmoney!GE$3:GE$5011,cmoney!GE$3:GE$5011,$B36,cmoney!$HA$3:$HA$5011,"="&amp;$A36))</f>
        <v/>
      </c>
      <c r="GD36" s="12" t="str">
        <f>IF(COUNTIFS(cmoney!GF$3:GF$5011,$B36,cmoney!$HA$3:$HA$5011,"="&amp;$A36)=0,"",AVERAGEIFS(cmoney!GF$3:GF$5011,cmoney!GF$3:GF$5011,$B36,cmoney!$HA$3:$HA$5011,"="&amp;$A36))</f>
        <v/>
      </c>
      <c r="GE36" s="12" t="str">
        <f>IF(COUNTIFS(cmoney!GG$3:GG$5011,$B36,cmoney!$HA$3:$HA$5011,"="&amp;$A36)=0,"",AVERAGEIFS(cmoney!GG$3:GG$5011,cmoney!GG$3:GG$5011,$B36,cmoney!$HA$3:$HA$5011,"="&amp;$A36))</f>
        <v/>
      </c>
      <c r="GF36" s="12" t="str">
        <f>IF(COUNTIFS(cmoney!GH$3:GH$5011,$B36,cmoney!$HA$3:$HA$5011,"="&amp;$A36)=0,"",AVERAGEIFS(cmoney!GH$3:GH$5011,cmoney!GH$3:GH$5011,$B36,cmoney!$HA$3:$HA$5011,"="&amp;$A36))</f>
        <v/>
      </c>
      <c r="GG36" s="12">
        <f>IF(COUNTIFS(cmoney!GI$3:GI$5011,$B36,cmoney!$HA$3:$HA$5011,"="&amp;$A36)=0,"",AVERAGEIFS(cmoney!GI$3:GI$5011,cmoney!GI$3:GI$5011,$B36,cmoney!$HA$3:$HA$5011,"="&amp;$A36))</f>
        <v>-7.2735060483870999</v>
      </c>
      <c r="GH36" s="12" t="str">
        <f>IF(COUNTIFS(cmoney!GJ$3:GJ$5011,$B36,cmoney!$HA$3:$HA$5011,"="&amp;$A36)=0,"",AVERAGEIFS(cmoney!GJ$3:GJ$5011,cmoney!GJ$3:GJ$5011,$B36,cmoney!$HA$3:$HA$5011,"="&amp;$A36))</f>
        <v/>
      </c>
      <c r="GI36" s="12" t="str">
        <f>IF(COUNTIFS(cmoney!GK$3:GK$5011,$B36,cmoney!$HA$3:$HA$5011,"="&amp;$A36)=0,"",AVERAGEIFS(cmoney!GK$3:GK$5011,cmoney!GK$3:GK$5011,$B36,cmoney!$HA$3:$HA$5011,"="&amp;$A36))</f>
        <v/>
      </c>
      <c r="GJ36" s="12" t="str">
        <f>IF(COUNTIFS(cmoney!GL$3:GL$5011,$B36,cmoney!$HA$3:$HA$5011,"="&amp;$A36)=0,"",AVERAGEIFS(cmoney!GL$3:GL$5011,cmoney!GL$3:GL$5011,$B36,cmoney!$HA$3:$HA$5011,"="&amp;$A36))</f>
        <v/>
      </c>
      <c r="GK36" s="12" t="str">
        <f>IF(COUNTIFS(cmoney!GM$3:GM$5011,$B36,cmoney!$HA$3:$HA$5011,"="&amp;$A36)=0,"",AVERAGEIFS(cmoney!GM$3:GM$5011,cmoney!GM$3:GM$5011,$B36,cmoney!$HA$3:$HA$5011,"="&amp;$A36))</f>
        <v/>
      </c>
      <c r="GL36" s="12" t="str">
        <f>IF(COUNTIFS(cmoney!GN$3:GN$5011,$B36,cmoney!$HA$3:$HA$5011,"="&amp;$A36)=0,"",AVERAGEIFS(cmoney!GN$3:GN$5011,cmoney!GN$3:GN$5011,$B36,cmoney!$HA$3:$HA$5011,"="&amp;$A36))</f>
        <v/>
      </c>
      <c r="GM36" s="12" t="str">
        <f>IF(COUNTIFS(cmoney!GO$3:GO$5011,$B36,cmoney!$HA$3:$HA$5011,"="&amp;$A36)=0,"",AVERAGEIFS(cmoney!GO$3:GO$5011,cmoney!GO$3:GO$5011,$B36,cmoney!$HA$3:$HA$5011,"="&amp;$A36))</f>
        <v/>
      </c>
      <c r="GN36" s="12" t="str">
        <f>IF(COUNTIFS(cmoney!GP$3:GP$5011,$B36,cmoney!$HA$3:$HA$5011,"="&amp;$A36)=0,"",AVERAGEIFS(cmoney!GP$3:GP$5011,cmoney!GP$3:GP$5011,$B36,cmoney!$HA$3:$HA$5011,"="&amp;$A36))</f>
        <v/>
      </c>
      <c r="GO36" s="12" t="str">
        <f>IF(COUNTIFS(cmoney!GQ$3:GQ$5011,$B36,cmoney!$HA$3:$HA$5011,"="&amp;$A36)=0,"",AVERAGEIFS(cmoney!GQ$3:GQ$5011,cmoney!GQ$3:GQ$5011,$B36,cmoney!$HA$3:$HA$5011,"="&amp;$A36))</f>
        <v/>
      </c>
      <c r="GP36" s="12" t="str">
        <f>IF(COUNTIFS(cmoney!GR$3:GR$5011,$B36,cmoney!$HA$3:$HA$5011,"="&amp;$A36)=0,"",AVERAGEIFS(cmoney!GR$3:GR$5011,cmoney!GR$3:GR$5011,$B36,cmoney!$HA$3:$HA$5011,"="&amp;$A36))</f>
        <v/>
      </c>
      <c r="GQ36" s="12" t="str">
        <f>IF(COUNTIFS(cmoney!GS$3:GS$5011,$B36,cmoney!$HA$3:$HA$5011,"="&amp;$A36)=0,"",AVERAGEIFS(cmoney!GS$3:GS$5011,cmoney!GS$3:GS$5011,$B36,cmoney!$HA$3:$HA$5011,"="&amp;$A36))</f>
        <v/>
      </c>
      <c r="GR36" s="12" t="str">
        <f>IF(COUNTIFS(cmoney!GT$3:GT$5011,$B36,cmoney!$HA$3:$HA$5011,"="&amp;$A36)=0,"",AVERAGEIFS(cmoney!GT$3:GT$5011,cmoney!GT$3:GT$5011,$B36,cmoney!$HA$3:$HA$5011,"="&amp;$A36))</f>
        <v/>
      </c>
      <c r="GS36" s="12" t="str">
        <f>IF(COUNTIFS(cmoney!GU$3:GU$5011,$B36,cmoney!$HA$3:$HA$5011,"="&amp;$A36)=0,"",AVERAGEIFS(cmoney!GU$3:GU$5011,cmoney!GU$3:GU$5011,$B36,cmoney!$HA$3:$HA$5011,"="&amp;$A36))</f>
        <v/>
      </c>
      <c r="GT36" s="12" t="str">
        <f>IF(COUNTIFS(cmoney!GV$3:GV$5011,$B36,cmoney!$HA$3:$HA$5011,"="&amp;$A36)=0,"",AVERAGEIFS(cmoney!GV$3:GV$5011,cmoney!GV$3:GV$5011,$B36,cmoney!$HA$3:$HA$5011,"="&amp;$A36))</f>
        <v/>
      </c>
    </row>
    <row r="37" spans="1:202">
      <c r="A37" s="9">
        <v>2014</v>
      </c>
      <c r="B37" s="10" t="s">
        <v>686</v>
      </c>
      <c r="C37" s="10" t="s">
        <v>1239</v>
      </c>
      <c r="D37" s="15">
        <f>IF(COUNTIFS(cmoney!F$3:F$5011,$B37,cmoney!$HA$3:$HA$5011,"="&amp;$A37)=0,"",COUNTIFS(cmoney!F$3:F$5011,$B37,cmoney!$HA$3:$HA$5011,"="&amp;$A37))</f>
        <v>175</v>
      </c>
      <c r="E37" s="15">
        <f>IF(COUNTIFS(cmoney!G$3:G$5011,$B37,cmoney!$HA$3:$HA$5011,"="&amp;$A37)=0,"",COUNTIFS(cmoney!G$3:G$5011,$B37,cmoney!$HA$3:$HA$5011,"="&amp;$A37))</f>
        <v>193</v>
      </c>
      <c r="F37" s="15">
        <f>IF(COUNTIFS(cmoney!H$3:H$5011,$B37,cmoney!$HA$3:$HA$5011,"="&amp;$A37)=0,"",COUNTIFS(cmoney!H$3:H$5011,$B37,cmoney!$HA$3:$HA$5011,"="&amp;$A37))</f>
        <v>152</v>
      </c>
      <c r="G37" s="15">
        <f>IF(COUNTIFS(cmoney!I$3:I$5011,$B37,cmoney!$HA$3:$HA$5011,"="&amp;$A37)=0,"",COUNTIFS(cmoney!I$3:I$5011,$B37,cmoney!$HA$3:$HA$5011,"="&amp;$A37))</f>
        <v>232</v>
      </c>
      <c r="H37" s="15">
        <f>IF(COUNTIFS(cmoney!J$3:J$5011,$B37,cmoney!$HA$3:$HA$5011,"="&amp;$A37)=0,"",COUNTIFS(cmoney!J$3:J$5011,$B37,cmoney!$HA$3:$HA$5011,"="&amp;$A37))</f>
        <v>233</v>
      </c>
      <c r="I37" s="15">
        <f>IF(COUNTIFS(cmoney!K$3:K$5011,$B37,cmoney!$HA$3:$HA$5011,"="&amp;$A37)=0,"",COUNTIFS(cmoney!K$3:K$5011,$B37,cmoney!$HA$3:$HA$5011,"="&amp;$A37))</f>
        <v>154</v>
      </c>
      <c r="J37" s="15">
        <f>IF(COUNTIFS(cmoney!L$3:L$5011,$B37,cmoney!$HA$3:$HA$5011,"="&amp;$A37)=0,"",COUNTIFS(cmoney!L$3:L$5011,$B37,cmoney!$HA$3:$HA$5011,"="&amp;$A37))</f>
        <v>168</v>
      </c>
      <c r="K37" s="15">
        <f>IF(COUNTIFS(cmoney!M$3:M$5011,$B37,cmoney!$HA$3:$HA$5011,"="&amp;$A37)=0,"",COUNTIFS(cmoney!M$3:M$5011,$B37,cmoney!$HA$3:$HA$5011,"="&amp;$A37))</f>
        <v>168</v>
      </c>
      <c r="L37" s="15">
        <f>IF(COUNTIFS(cmoney!N$3:N$5011,$B37,cmoney!$HA$3:$HA$5011,"="&amp;$A37)=0,"",COUNTIFS(cmoney!N$3:N$5011,$B37,cmoney!$HA$3:$HA$5011,"="&amp;$A37))</f>
        <v>148</v>
      </c>
      <c r="M37" s="15">
        <f>IF(COUNTIFS(cmoney!O$3:O$5011,$B37,cmoney!$HA$3:$HA$5011,"="&amp;$A37)=0,"",COUNTIFS(cmoney!O$3:O$5011,$B37,cmoney!$HA$3:$HA$5011,"="&amp;$A37))</f>
        <v>182</v>
      </c>
      <c r="N37" s="15">
        <f>IF(COUNTIFS(cmoney!P$3:P$5011,$B37,cmoney!$HA$3:$HA$5011,"="&amp;$A37)=0,"",COUNTIFS(cmoney!P$3:P$5011,$B37,cmoney!$HA$3:$HA$5011,"="&amp;$A37))</f>
        <v>35</v>
      </c>
      <c r="O37" s="15">
        <f>IF(COUNTIFS(cmoney!Q$3:Q$5011,$B37,cmoney!$HA$3:$HA$5011,"="&amp;$A37)=0,"",COUNTIFS(cmoney!Q$3:Q$5011,$B37,cmoney!$HA$3:$HA$5011,"="&amp;$A37))</f>
        <v>171</v>
      </c>
      <c r="P37" s="15">
        <f>IF(COUNTIFS(cmoney!R$3:R$5011,$B37,cmoney!$HA$3:$HA$5011,"="&amp;$A37)=0,"",COUNTIFS(cmoney!R$3:R$5011,$B37,cmoney!$HA$3:$HA$5011,"="&amp;$A37))</f>
        <v>193</v>
      </c>
      <c r="Q37" s="15">
        <f>IF(COUNTIFS(cmoney!S$3:S$5011,$B37,cmoney!$HA$3:$HA$5011,"="&amp;$A37)=0,"",COUNTIFS(cmoney!S$3:S$5011,$B37,cmoney!$HA$3:$HA$5011,"="&amp;$A37))</f>
        <v>149</v>
      </c>
      <c r="R37" s="15">
        <f>IF(COUNTIFS(cmoney!T$3:T$5011,$B37,cmoney!$HA$3:$HA$5011,"="&amp;$A37)=0,"",COUNTIFS(cmoney!T$3:T$5011,$B37,cmoney!$HA$3:$HA$5011,"="&amp;$A37))</f>
        <v>69</v>
      </c>
      <c r="S37" s="15">
        <f>IF(COUNTIFS(cmoney!U$3:U$5011,$B37,cmoney!$HA$3:$HA$5011,"="&amp;$A37)=0,"",COUNTIFS(cmoney!U$3:U$5011,$B37,cmoney!$HA$3:$HA$5011,"="&amp;$A37))</f>
        <v>93</v>
      </c>
      <c r="T37" s="15">
        <f>IF(COUNTIFS(cmoney!V$3:V$5011,$B37,cmoney!$HA$3:$HA$5011,"="&amp;$A37)=0,"",COUNTIFS(cmoney!V$3:V$5011,$B37,cmoney!$HA$3:$HA$5011,"="&amp;$A37))</f>
        <v>134</v>
      </c>
      <c r="U37" s="15">
        <f>IF(COUNTIFS(cmoney!W$3:W$5011,$B37,cmoney!$HA$3:$HA$5011,"="&amp;$A37)=0,"",COUNTIFS(cmoney!W$3:W$5011,$B37,cmoney!$HA$3:$HA$5011,"="&amp;$A37))</f>
        <v>249</v>
      </c>
      <c r="V37" s="15" t="str">
        <f>IF(COUNTIFS(cmoney!X$3:X$5011,$B37,cmoney!$HA$3:$HA$5011,"="&amp;$A37)=0,"",COUNTIFS(cmoney!X$3:X$5011,$B37,cmoney!$HA$3:$HA$5011,"="&amp;$A37))</f>
        <v/>
      </c>
      <c r="W37" s="15">
        <f>IF(COUNTIFS(cmoney!Y$3:Y$5011,$B37,cmoney!$HA$3:$HA$5011,"="&amp;$A37)=0,"",COUNTIFS(cmoney!Y$3:Y$5011,$B37,cmoney!$HA$3:$HA$5011,"="&amp;$A37))</f>
        <v>43</v>
      </c>
      <c r="X37" s="15">
        <f>IF(COUNTIFS(cmoney!Z$3:Z$5011,$B37,cmoney!$HA$3:$HA$5011,"="&amp;$A37)=0,"",COUNTIFS(cmoney!Z$3:Z$5011,$B37,cmoney!$HA$3:$HA$5011,"="&amp;$A37))</f>
        <v>26</v>
      </c>
      <c r="Y37" s="15">
        <f>IF(COUNTIFS(cmoney!AA$3:AA$5011,$B37,cmoney!$HA$3:$HA$5011,"="&amp;$A37)=0,"",COUNTIFS(cmoney!AA$3:AA$5011,$B37,cmoney!$HA$3:$HA$5011,"="&amp;$A37))</f>
        <v>17</v>
      </c>
      <c r="Z37" s="15">
        <f>IF(COUNTIFS(cmoney!AB$3:AB$5011,$B37,cmoney!$HA$3:$HA$5011,"="&amp;$A37)=0,"",COUNTIFS(cmoney!AB$3:AB$5011,$B37,cmoney!$HA$3:$HA$5011,"="&amp;$A37))</f>
        <v>11</v>
      </c>
      <c r="AA37" s="15" t="str">
        <f>IF(COUNTIFS(cmoney!AC$3:AC$5011,$B37,cmoney!$HA$3:$HA$5011,"="&amp;$A37)=0,"",COUNTIFS(cmoney!AC$3:AC$5011,$B37,cmoney!$HA$3:$HA$5011,"="&amp;$A37))</f>
        <v/>
      </c>
      <c r="AB37" s="15" t="str">
        <f>IF(COUNTIFS(cmoney!AD$3:AD$5011,$B37,cmoney!$HA$3:$HA$5011,"="&amp;$A37)=0,"",COUNTIFS(cmoney!AD$3:AD$5011,$B37,cmoney!$HA$3:$HA$5011,"="&amp;$A37))</f>
        <v/>
      </c>
      <c r="AC37" s="15" t="str">
        <f>IF(COUNTIFS(cmoney!AE$3:AE$5011,$B37,cmoney!$HA$3:$HA$5011,"="&amp;$A37)=0,"",COUNTIFS(cmoney!AE$3:AE$5011,$B37,cmoney!$HA$3:$HA$5011,"="&amp;$A37))</f>
        <v/>
      </c>
      <c r="AD37" s="15" t="str">
        <f>IF(COUNTIFS(cmoney!AF$3:AF$5011,$B37,cmoney!$HA$3:$HA$5011,"="&amp;$A37)=0,"",COUNTIFS(cmoney!AF$3:AF$5011,$B37,cmoney!$HA$3:$HA$5011,"="&amp;$A37))</f>
        <v/>
      </c>
      <c r="AE37" s="15" t="str">
        <f>IF(COUNTIFS(cmoney!AG$3:AG$5011,$B37,cmoney!$HA$3:$HA$5011,"="&amp;$A37)=0,"",COUNTIFS(cmoney!AG$3:AG$5011,$B37,cmoney!$HA$3:$HA$5011,"="&amp;$A37))</f>
        <v/>
      </c>
      <c r="AF37" s="15" t="str">
        <f>IF(COUNTIFS(cmoney!AH$3:AH$5011,$B37,cmoney!$HA$3:$HA$5011,"="&amp;$A37)=0,"",COUNTIFS(cmoney!AH$3:AH$5011,$B37,cmoney!$HA$3:$HA$5011,"="&amp;$A37))</f>
        <v/>
      </c>
      <c r="AG37" s="15" t="str">
        <f>IF(COUNTIFS(cmoney!AI$3:AI$5011,$B37,cmoney!$HA$3:$HA$5011,"="&amp;$A37)=0,"",COUNTIFS(cmoney!AI$3:AI$5011,$B37,cmoney!$HA$3:$HA$5011,"="&amp;$A37))</f>
        <v/>
      </c>
      <c r="AH37" s="15" t="str">
        <f>IF(COUNTIFS(cmoney!AJ$3:AJ$5011,$B37,cmoney!$HA$3:$HA$5011,"="&amp;$A37)=0,"",COUNTIFS(cmoney!AJ$3:AJ$5011,$B37,cmoney!$HA$3:$HA$5011,"="&amp;$A37))</f>
        <v/>
      </c>
      <c r="AI37" s="15" t="str">
        <f>IF(COUNTIFS(cmoney!AK$3:AK$5011,$B37,cmoney!$HA$3:$HA$5011,"="&amp;$A37)=0,"",COUNTIFS(cmoney!AK$3:AK$5011,$B37,cmoney!$HA$3:$HA$5011,"="&amp;$A37))</f>
        <v/>
      </c>
      <c r="AJ37" s="15" t="str">
        <f>IF(COUNTIFS(cmoney!AL$3:AL$5011,$B37,cmoney!$HA$3:$HA$5011,"="&amp;$A37)=0,"",COUNTIFS(cmoney!AL$3:AL$5011,$B37,cmoney!$HA$3:$HA$5011,"="&amp;$A37))</f>
        <v/>
      </c>
      <c r="AK37" s="15" t="str">
        <f>IF(COUNTIFS(cmoney!AM$3:AM$5011,$B37,cmoney!$HA$3:$HA$5011,"="&amp;$A37)=0,"",COUNTIFS(cmoney!AM$3:AM$5011,$B37,cmoney!$HA$3:$HA$5011,"="&amp;$A37))</f>
        <v/>
      </c>
      <c r="AL37" s="15" t="str">
        <f>IF(COUNTIFS(cmoney!AN$3:AN$5011,$B37,cmoney!$HA$3:$HA$5011,"="&amp;$A37)=0,"",COUNTIFS(cmoney!AN$3:AN$5011,$B37,cmoney!$HA$3:$HA$5011,"="&amp;$A37))</f>
        <v/>
      </c>
      <c r="AM37" s="15" t="str">
        <f>IF(COUNTIFS(cmoney!AO$3:AO$5011,$B37,cmoney!$HA$3:$HA$5011,"="&amp;$A37)=0,"",COUNTIFS(cmoney!AO$3:AO$5011,$B37,cmoney!$HA$3:$HA$5011,"="&amp;$A37))</f>
        <v/>
      </c>
      <c r="AN37" s="15" t="str">
        <f>IF(COUNTIFS(cmoney!AP$3:AP$5011,$B37,cmoney!$HA$3:$HA$5011,"="&amp;$A37)=0,"",COUNTIFS(cmoney!AP$3:AP$5011,$B37,cmoney!$HA$3:$HA$5011,"="&amp;$A37))</f>
        <v/>
      </c>
      <c r="AO37" s="15" t="str">
        <f>IF(COUNTIFS(cmoney!AQ$3:AQ$5011,$B37,cmoney!$HA$3:$HA$5011,"="&amp;$A37)=0,"",COUNTIFS(cmoney!AQ$3:AQ$5011,$B37,cmoney!$HA$3:$HA$5011,"="&amp;$A37))</f>
        <v/>
      </c>
      <c r="AP37" s="15" t="str">
        <f>IF(COUNTIFS(cmoney!AR$3:AR$5011,$B37,cmoney!$HA$3:$HA$5011,"="&amp;$A37)=0,"",COUNTIFS(cmoney!AR$3:AR$5011,$B37,cmoney!$HA$3:$HA$5011,"="&amp;$A37))</f>
        <v/>
      </c>
      <c r="AQ37" s="15" t="str">
        <f>IF(COUNTIFS(cmoney!AS$3:AS$5011,$B37,cmoney!$HA$3:$HA$5011,"="&amp;$A37)=0,"",COUNTIFS(cmoney!AS$3:AS$5011,$B37,cmoney!$HA$3:$HA$5011,"="&amp;$A37))</f>
        <v/>
      </c>
      <c r="AR37" s="15" t="str">
        <f>IF(COUNTIFS(cmoney!AT$3:AT$5011,$B37,cmoney!$HA$3:$HA$5011,"="&amp;$A37)=0,"",COUNTIFS(cmoney!AT$3:AT$5011,$B37,cmoney!$HA$3:$HA$5011,"="&amp;$A37))</f>
        <v/>
      </c>
      <c r="AS37" s="15" t="str">
        <f>IF(COUNTIFS(cmoney!AU$3:AU$5011,$B37,cmoney!$HA$3:$HA$5011,"="&amp;$A37)=0,"",COUNTIFS(cmoney!AU$3:AU$5011,$B37,cmoney!$HA$3:$HA$5011,"="&amp;$A37))</f>
        <v/>
      </c>
      <c r="AT37" s="15" t="str">
        <f>IF(COUNTIFS(cmoney!AV$3:AV$5011,$B37,cmoney!$HA$3:$HA$5011,"="&amp;$A37)=0,"",COUNTIFS(cmoney!AV$3:AV$5011,$B37,cmoney!$HA$3:$HA$5011,"="&amp;$A37))</f>
        <v/>
      </c>
      <c r="AU37" s="15" t="str">
        <f>IF(COUNTIFS(cmoney!AW$3:AW$5011,$B37,cmoney!$HA$3:$HA$5011,"="&amp;$A37)=0,"",COUNTIFS(cmoney!AW$3:AW$5011,$B37,cmoney!$HA$3:$HA$5011,"="&amp;$A37))</f>
        <v/>
      </c>
      <c r="AV37" s="15" t="str">
        <f>IF(COUNTIFS(cmoney!AX$3:AX$5011,$B37,cmoney!$HA$3:$HA$5011,"="&amp;$A37)=0,"",COUNTIFS(cmoney!AX$3:AX$5011,$B37,cmoney!$HA$3:$HA$5011,"="&amp;$A37))</f>
        <v/>
      </c>
      <c r="AW37" s="15" t="str">
        <f>IF(COUNTIFS(cmoney!AY$3:AY$5011,$B37,cmoney!$HA$3:$HA$5011,"="&amp;$A37)=0,"",COUNTIFS(cmoney!AY$3:AY$5011,$B37,cmoney!$HA$3:$HA$5011,"="&amp;$A37))</f>
        <v/>
      </c>
      <c r="AX37" s="15" t="str">
        <f>IF(COUNTIFS(cmoney!AZ$3:AZ$5011,$B37,cmoney!$HA$3:$HA$5011,"="&amp;$A37)=0,"",COUNTIFS(cmoney!AZ$3:AZ$5011,$B37,cmoney!$HA$3:$HA$5011,"="&amp;$A37))</f>
        <v/>
      </c>
      <c r="AY37" s="15" t="str">
        <f>IF(COUNTIFS(cmoney!BA$3:BA$5011,$B37,cmoney!$HA$3:$HA$5011,"="&amp;$A37)=0,"",COUNTIFS(cmoney!BA$3:BA$5011,$B37,cmoney!$HA$3:$HA$5011,"="&amp;$A37))</f>
        <v/>
      </c>
      <c r="AZ37" s="15" t="str">
        <f>IF(COUNTIFS(cmoney!BB$3:BB$5011,$B37,cmoney!$HA$3:$HA$5011,"="&amp;$A37)=0,"",COUNTIFS(cmoney!BB$3:BB$5011,$B37,cmoney!$HA$3:$HA$5011,"="&amp;$A37))</f>
        <v/>
      </c>
      <c r="BA37" s="15" t="str">
        <f>IF(COUNTIFS(cmoney!BC$3:BC$5011,$B37,cmoney!$HA$3:$HA$5011,"="&amp;$A37)=0,"",COUNTIFS(cmoney!BC$3:BC$5011,$B37,cmoney!$HA$3:$HA$5011,"="&amp;$A37))</f>
        <v/>
      </c>
      <c r="BB37" s="15" t="str">
        <f>IF(COUNTIFS(cmoney!BD$3:BD$5011,$B37,cmoney!$HA$3:$HA$5011,"="&amp;$A37)=0,"",COUNTIFS(cmoney!BD$3:BD$5011,$B37,cmoney!$HA$3:$HA$5011,"="&amp;$A37))</f>
        <v/>
      </c>
      <c r="BC37" s="15" t="str">
        <f>IF(COUNTIFS(cmoney!BE$3:BE$5011,$B37,cmoney!$HA$3:$HA$5011,"="&amp;$A37)=0,"",COUNTIFS(cmoney!BE$3:BE$5011,$B37,cmoney!$HA$3:$HA$5011,"="&amp;$A37))</f>
        <v/>
      </c>
      <c r="BD37" s="15" t="str">
        <f>IF(COUNTIFS(cmoney!BF$3:BF$5011,$B37,cmoney!$HA$3:$HA$5011,"="&amp;$A37)=0,"",COUNTIFS(cmoney!BF$3:BF$5011,$B37,cmoney!$HA$3:$HA$5011,"="&amp;$A37))</f>
        <v/>
      </c>
      <c r="BE37" s="15" t="str">
        <f>IF(COUNTIFS(cmoney!BG$3:BG$5011,$B37,cmoney!$HA$3:$HA$5011,"="&amp;$A37)=0,"",COUNTIFS(cmoney!BG$3:BG$5011,$B37,cmoney!$HA$3:$HA$5011,"="&amp;$A37))</f>
        <v/>
      </c>
      <c r="BF37" s="15" t="str">
        <f>IF(COUNTIFS(cmoney!BH$3:BH$5011,$B37,cmoney!$HA$3:$HA$5011,"="&amp;$A37)=0,"",COUNTIFS(cmoney!BH$3:BH$5011,$B37,cmoney!$HA$3:$HA$5011,"="&amp;$A37))</f>
        <v/>
      </c>
      <c r="BG37" s="15" t="str">
        <f>IF(COUNTIFS(cmoney!BI$3:BI$5011,$B37,cmoney!$HA$3:$HA$5011,"="&amp;$A37)=0,"",COUNTIFS(cmoney!BI$3:BI$5011,$B37,cmoney!$HA$3:$HA$5011,"="&amp;$A37))</f>
        <v/>
      </c>
      <c r="BH37" s="15" t="str">
        <f>IF(COUNTIFS(cmoney!BJ$3:BJ$5011,$B37,cmoney!$HA$3:$HA$5011,"="&amp;$A37)=0,"",COUNTIFS(cmoney!BJ$3:BJ$5011,$B37,cmoney!$HA$3:$HA$5011,"="&amp;$A37))</f>
        <v/>
      </c>
      <c r="BI37" s="15" t="str">
        <f>IF(COUNTIFS(cmoney!BK$3:BK$5011,$B37,cmoney!$HA$3:$HA$5011,"="&amp;$A37)=0,"",COUNTIFS(cmoney!BK$3:BK$5011,$B37,cmoney!$HA$3:$HA$5011,"="&amp;$A37))</f>
        <v/>
      </c>
      <c r="BJ37" s="15" t="str">
        <f>IF(COUNTIFS(cmoney!BL$3:BL$5011,$B37,cmoney!$HA$3:$HA$5011,"="&amp;$A37)=0,"",COUNTIFS(cmoney!BL$3:BL$5011,$B37,cmoney!$HA$3:$HA$5011,"="&amp;$A37))</f>
        <v/>
      </c>
      <c r="BK37" s="15" t="str">
        <f>IF(COUNTIFS(cmoney!BM$3:BM$5011,$B37,cmoney!$HA$3:$HA$5011,"="&amp;$A37)=0,"",COUNTIFS(cmoney!BM$3:BM$5011,$B37,cmoney!$HA$3:$HA$5011,"="&amp;$A37))</f>
        <v/>
      </c>
      <c r="BL37" s="15" t="str">
        <f>IF(COUNTIFS(cmoney!BN$3:BN$5011,$B37,cmoney!$HA$3:$HA$5011,"="&amp;$A37)=0,"",COUNTIFS(cmoney!BN$3:BN$5011,$B37,cmoney!$HA$3:$HA$5011,"="&amp;$A37))</f>
        <v/>
      </c>
      <c r="BM37" s="15" t="str">
        <f>IF(COUNTIFS(cmoney!BO$3:BO$5011,$B37,cmoney!$HA$3:$HA$5011,"="&amp;$A37)=0,"",COUNTIFS(cmoney!BO$3:BO$5011,$B37,cmoney!$HA$3:$HA$5011,"="&amp;$A37))</f>
        <v/>
      </c>
      <c r="BN37" s="15" t="str">
        <f>IF(COUNTIFS(cmoney!BP$3:BP$5011,$B37,cmoney!$HA$3:$HA$5011,"="&amp;$A37)=0,"",COUNTIFS(cmoney!BP$3:BP$5011,$B37,cmoney!$HA$3:$HA$5011,"="&amp;$A37))</f>
        <v/>
      </c>
      <c r="BO37" s="15" t="str">
        <f>IF(COUNTIFS(cmoney!BQ$3:BQ$5011,$B37,cmoney!$HA$3:$HA$5011,"="&amp;$A37)=0,"",COUNTIFS(cmoney!BQ$3:BQ$5011,$B37,cmoney!$HA$3:$HA$5011,"="&amp;$A37))</f>
        <v/>
      </c>
      <c r="BP37" s="15" t="str">
        <f>IF(COUNTIFS(cmoney!BR$3:BR$5011,$B37,cmoney!$HA$3:$HA$5011,"="&amp;$A37)=0,"",COUNTIFS(cmoney!BR$3:BR$5011,$B37,cmoney!$HA$3:$HA$5011,"="&amp;$A37))</f>
        <v/>
      </c>
      <c r="BQ37" s="15" t="str">
        <f>IF(COUNTIFS(cmoney!BS$3:BS$5011,$B37,cmoney!$HA$3:$HA$5011,"="&amp;$A37)=0,"",COUNTIFS(cmoney!BS$3:BS$5011,$B37,cmoney!$HA$3:$HA$5011,"="&amp;$A37))</f>
        <v/>
      </c>
      <c r="BR37" s="15" t="str">
        <f>IF(COUNTIFS(cmoney!BT$3:BT$5011,$B37,cmoney!$HA$3:$HA$5011,"="&amp;$A37)=0,"",COUNTIFS(cmoney!BT$3:BT$5011,$B37,cmoney!$HA$3:$HA$5011,"="&amp;$A37))</f>
        <v/>
      </c>
      <c r="BS37" s="15" t="str">
        <f>IF(COUNTIFS(cmoney!BU$3:BU$5011,$B37,cmoney!$HA$3:$HA$5011,"="&amp;$A37)=0,"",COUNTIFS(cmoney!BU$3:BU$5011,$B37,cmoney!$HA$3:$HA$5011,"="&amp;$A37))</f>
        <v/>
      </c>
      <c r="BT37" s="15" t="str">
        <f>IF(COUNTIFS(cmoney!BV$3:BV$5011,$B37,cmoney!$HA$3:$HA$5011,"="&amp;$A37)=0,"",COUNTIFS(cmoney!BV$3:BV$5011,$B37,cmoney!$HA$3:$HA$5011,"="&amp;$A37))</f>
        <v/>
      </c>
      <c r="BU37" s="15" t="str">
        <f>IF(COUNTIFS(cmoney!BW$3:BW$5011,$B37,cmoney!$HA$3:$HA$5011,"="&amp;$A37)=0,"",COUNTIFS(cmoney!BW$3:BW$5011,$B37,cmoney!$HA$3:$HA$5011,"="&amp;$A37))</f>
        <v/>
      </c>
      <c r="BV37" s="15" t="str">
        <f>IF(COUNTIFS(cmoney!BX$3:BX$5011,$B37,cmoney!$HA$3:$HA$5011,"="&amp;$A37)=0,"",COUNTIFS(cmoney!BX$3:BX$5011,$B37,cmoney!$HA$3:$HA$5011,"="&amp;$A37))</f>
        <v/>
      </c>
      <c r="BW37" s="15" t="str">
        <f>IF(COUNTIFS(cmoney!BY$3:BY$5011,$B37,cmoney!$HA$3:$HA$5011,"="&amp;$A37)=0,"",COUNTIFS(cmoney!BY$3:BY$5011,$B37,cmoney!$HA$3:$HA$5011,"="&amp;$A37))</f>
        <v/>
      </c>
      <c r="BX37" s="15" t="str">
        <f>IF(COUNTIFS(cmoney!BZ$3:BZ$5011,$B37,cmoney!$HA$3:$HA$5011,"="&amp;$A37)=0,"",COUNTIFS(cmoney!BZ$3:BZ$5011,$B37,cmoney!$HA$3:$HA$5011,"="&amp;$A37))</f>
        <v/>
      </c>
      <c r="BY37" s="15" t="str">
        <f>IF(COUNTIFS(cmoney!CA$3:CA$5011,$B37,cmoney!$HA$3:$HA$5011,"="&amp;$A37)=0,"",COUNTIFS(cmoney!CA$3:CA$5011,$B37,cmoney!$HA$3:$HA$5011,"="&amp;$A37))</f>
        <v/>
      </c>
      <c r="BZ37" s="15" t="str">
        <f>IF(COUNTIFS(cmoney!CB$3:CB$5011,$B37,cmoney!$HA$3:$HA$5011,"="&amp;$A37)=0,"",COUNTIFS(cmoney!CB$3:CB$5011,$B37,cmoney!$HA$3:$HA$5011,"="&amp;$A37))</f>
        <v/>
      </c>
      <c r="CA37" s="15" t="str">
        <f>IF(COUNTIFS(cmoney!CC$3:CC$5011,$B37,cmoney!$HA$3:$HA$5011,"="&amp;$A37)=0,"",COUNTIFS(cmoney!CC$3:CC$5011,$B37,cmoney!$HA$3:$HA$5011,"="&amp;$A37))</f>
        <v/>
      </c>
      <c r="CB37" s="15" t="str">
        <f>IF(COUNTIFS(cmoney!CD$3:CD$5011,$B37,cmoney!$HA$3:$HA$5011,"="&amp;$A37)=0,"",COUNTIFS(cmoney!CD$3:CD$5011,$B37,cmoney!$HA$3:$HA$5011,"="&amp;$A37))</f>
        <v/>
      </c>
      <c r="CC37" s="15" t="str">
        <f>IF(COUNTIFS(cmoney!CE$3:CE$5011,$B37,cmoney!$HA$3:$HA$5011,"="&amp;$A37)=0,"",COUNTIFS(cmoney!CE$3:CE$5011,$B37,cmoney!$HA$3:$HA$5011,"="&amp;$A37))</f>
        <v/>
      </c>
      <c r="CD37" s="15" t="str">
        <f>IF(COUNTIFS(cmoney!CF$3:CF$5011,$B37,cmoney!$HA$3:$HA$5011,"="&amp;$A37)=0,"",COUNTIFS(cmoney!CF$3:CF$5011,$B37,cmoney!$HA$3:$HA$5011,"="&amp;$A37))</f>
        <v/>
      </c>
      <c r="CE37" s="15" t="str">
        <f>IF(COUNTIFS(cmoney!CG$3:CG$5011,$B37,cmoney!$HA$3:$HA$5011,"="&amp;$A37)=0,"",COUNTIFS(cmoney!CG$3:CG$5011,$B37,cmoney!$HA$3:$HA$5011,"="&amp;$A37))</f>
        <v/>
      </c>
      <c r="CF37" s="15" t="str">
        <f>IF(COUNTIFS(cmoney!CH$3:CH$5011,$B37,cmoney!$HA$3:$HA$5011,"="&amp;$A37)=0,"",COUNTIFS(cmoney!CH$3:CH$5011,$B37,cmoney!$HA$3:$HA$5011,"="&amp;$A37))</f>
        <v/>
      </c>
      <c r="CG37" s="15" t="str">
        <f>IF(COUNTIFS(cmoney!CI$3:CI$5011,$B37,cmoney!$HA$3:$HA$5011,"="&amp;$A37)=0,"",COUNTIFS(cmoney!CI$3:CI$5011,$B37,cmoney!$HA$3:$HA$5011,"="&amp;$A37))</f>
        <v/>
      </c>
      <c r="CH37" s="15" t="str">
        <f>IF(COUNTIFS(cmoney!CJ$3:CJ$5011,$B37,cmoney!$HA$3:$HA$5011,"="&amp;$A37)=0,"",COUNTIFS(cmoney!CJ$3:CJ$5011,$B37,cmoney!$HA$3:$HA$5011,"="&amp;$A37))</f>
        <v/>
      </c>
      <c r="CI37" s="15" t="str">
        <f>IF(COUNTIFS(cmoney!CK$3:CK$5011,$B37,cmoney!$HA$3:$HA$5011,"="&amp;$A37)=0,"",COUNTIFS(cmoney!CK$3:CK$5011,$B37,cmoney!$HA$3:$HA$5011,"="&amp;$A37))</f>
        <v/>
      </c>
      <c r="CJ37" s="15" t="str">
        <f>IF(COUNTIFS(cmoney!CL$3:CL$5011,$B37,cmoney!$HA$3:$HA$5011,"="&amp;$A37)=0,"",COUNTIFS(cmoney!CL$3:CL$5011,$B37,cmoney!$HA$3:$HA$5011,"="&amp;$A37))</f>
        <v/>
      </c>
      <c r="CK37" s="15" t="str">
        <f>IF(COUNTIFS(cmoney!CM$3:CM$5011,$B37,cmoney!$HA$3:$HA$5011,"="&amp;$A37)=0,"",COUNTIFS(cmoney!CM$3:CM$5011,$B37,cmoney!$HA$3:$HA$5011,"="&amp;$A37))</f>
        <v/>
      </c>
      <c r="CL37" s="15" t="str">
        <f>IF(COUNTIFS(cmoney!CN$3:CN$5011,$B37,cmoney!$HA$3:$HA$5011,"="&amp;$A37)=0,"",COUNTIFS(cmoney!CN$3:CN$5011,$B37,cmoney!$HA$3:$HA$5011,"="&amp;$A37))</f>
        <v/>
      </c>
      <c r="CM37" s="15" t="str">
        <f>IF(COUNTIFS(cmoney!CO$3:CO$5011,$B37,cmoney!$HA$3:$HA$5011,"="&amp;$A37)=0,"",COUNTIFS(cmoney!CO$3:CO$5011,$B37,cmoney!$HA$3:$HA$5011,"="&amp;$A37))</f>
        <v/>
      </c>
      <c r="CN37" s="15" t="str">
        <f>IF(COUNTIFS(cmoney!CP$3:CP$5011,$B37,cmoney!$HA$3:$HA$5011,"="&amp;$A37)=0,"",COUNTIFS(cmoney!CP$3:CP$5011,$B37,cmoney!$HA$3:$HA$5011,"="&amp;$A37))</f>
        <v/>
      </c>
      <c r="CO37" s="15" t="str">
        <f>IF(COUNTIFS(cmoney!CQ$3:CQ$5011,$B37,cmoney!$HA$3:$HA$5011,"="&amp;$A37)=0,"",COUNTIFS(cmoney!CQ$3:CQ$5011,$B37,cmoney!$HA$3:$HA$5011,"="&amp;$A37))</f>
        <v/>
      </c>
      <c r="CP37" s="15" t="str">
        <f>IF(COUNTIFS(cmoney!CR$3:CR$5011,$B37,cmoney!$HA$3:$HA$5011,"="&amp;$A37)=0,"",COUNTIFS(cmoney!CR$3:CR$5011,$B37,cmoney!$HA$3:$HA$5011,"="&amp;$A37))</f>
        <v/>
      </c>
      <c r="CQ37" s="15" t="str">
        <f>IF(COUNTIFS(cmoney!CS$3:CS$5011,$B37,cmoney!$HA$3:$HA$5011,"="&amp;$A37)=0,"",COUNTIFS(cmoney!CS$3:CS$5011,$B37,cmoney!$HA$3:$HA$5011,"="&amp;$A37))</f>
        <v/>
      </c>
      <c r="CR37" s="15" t="str">
        <f>IF(COUNTIFS(cmoney!CT$3:CT$5011,$B37,cmoney!$HA$3:$HA$5011,"="&amp;$A37)=0,"",COUNTIFS(cmoney!CT$3:CT$5011,$B37,cmoney!$HA$3:$HA$5011,"="&amp;$A37))</f>
        <v/>
      </c>
      <c r="CS37" s="15" t="str">
        <f>IF(COUNTIFS(cmoney!CU$3:CU$5011,$B37,cmoney!$HA$3:$HA$5011,"="&amp;$A37)=0,"",COUNTIFS(cmoney!CU$3:CU$5011,$B37,cmoney!$HA$3:$HA$5011,"="&amp;$A37))</f>
        <v/>
      </c>
      <c r="CT37" s="15" t="str">
        <f>IF(COUNTIFS(cmoney!CV$3:CV$5011,$B37,cmoney!$HA$3:$HA$5011,"="&amp;$A37)=0,"",COUNTIFS(cmoney!CV$3:CV$5011,$B37,cmoney!$HA$3:$HA$5011,"="&amp;$A37))</f>
        <v/>
      </c>
      <c r="CU37" s="15" t="str">
        <f>IF(COUNTIFS(cmoney!CW$3:CW$5011,$B37,cmoney!$HA$3:$HA$5011,"="&amp;$A37)=0,"",COUNTIFS(cmoney!CW$3:CW$5011,$B37,cmoney!$HA$3:$HA$5011,"="&amp;$A37))</f>
        <v/>
      </c>
      <c r="CV37" s="15" t="str">
        <f>IF(COUNTIFS(cmoney!CX$3:CX$5011,$B37,cmoney!$HA$3:$HA$5011,"="&amp;$A37)=0,"",COUNTIFS(cmoney!CX$3:CX$5011,$B37,cmoney!$HA$3:$HA$5011,"="&amp;$A37))</f>
        <v/>
      </c>
      <c r="CW37" s="15" t="str">
        <f>IF(COUNTIFS(cmoney!CY$3:CY$5011,$B37,cmoney!$HA$3:$HA$5011,"="&amp;$A37)=0,"",COUNTIFS(cmoney!CY$3:CY$5011,$B37,cmoney!$HA$3:$HA$5011,"="&amp;$A37))</f>
        <v/>
      </c>
      <c r="CX37" s="15" t="str">
        <f>IF(COUNTIFS(cmoney!CZ$3:CZ$5011,$B37,cmoney!$HA$3:$HA$5011,"="&amp;$A37)=0,"",COUNTIFS(cmoney!CZ$3:CZ$5011,$B37,cmoney!$HA$3:$HA$5011,"="&amp;$A37))</f>
        <v/>
      </c>
      <c r="CY37" s="15" t="str">
        <f>IF(COUNTIFS(cmoney!DA$3:DA$5011,$B37,cmoney!$HA$3:$HA$5011,"="&amp;$A37)=0,"",COUNTIFS(cmoney!DA$3:DA$5011,$B37,cmoney!$HA$3:$HA$5011,"="&amp;$A37))</f>
        <v/>
      </c>
      <c r="CZ37" s="15" t="str">
        <f>IF(COUNTIFS(cmoney!DB$3:DB$5011,$B37,cmoney!$HA$3:$HA$5011,"="&amp;$A37)=0,"",COUNTIFS(cmoney!DB$3:DB$5011,$B37,cmoney!$HA$3:$HA$5011,"="&amp;$A37))</f>
        <v/>
      </c>
      <c r="DA37" s="15" t="str">
        <f>IF(COUNTIFS(cmoney!DC$3:DC$5011,$B37,cmoney!$HA$3:$HA$5011,"="&amp;$A37)=0,"",COUNTIFS(cmoney!DC$3:DC$5011,$B37,cmoney!$HA$3:$HA$5011,"="&amp;$A37))</f>
        <v/>
      </c>
      <c r="DB37" s="15" t="str">
        <f>IF(COUNTIFS(cmoney!DD$3:DD$5011,$B37,cmoney!$HA$3:$HA$5011,"="&amp;$A37)=0,"",COUNTIFS(cmoney!DD$3:DD$5011,$B37,cmoney!$HA$3:$HA$5011,"="&amp;$A37))</f>
        <v/>
      </c>
      <c r="DC37" s="15" t="str">
        <f>IF(COUNTIFS(cmoney!DE$3:DE$5011,$B37,cmoney!$HA$3:$HA$5011,"="&amp;$A37)=0,"",COUNTIFS(cmoney!DE$3:DE$5011,$B37,cmoney!$HA$3:$HA$5011,"="&amp;$A37))</f>
        <v/>
      </c>
      <c r="DD37" s="15" t="str">
        <f>IF(COUNTIFS(cmoney!DF$3:DF$5011,$B37,cmoney!$HA$3:$HA$5011,"="&amp;$A37)=0,"",COUNTIFS(cmoney!DF$3:DF$5011,$B37,cmoney!$HA$3:$HA$5011,"="&amp;$A37))</f>
        <v/>
      </c>
      <c r="DE37" s="15" t="str">
        <f>IF(COUNTIFS(cmoney!DG$3:DG$5011,$B37,cmoney!$HA$3:$HA$5011,"="&amp;$A37)=0,"",COUNTIFS(cmoney!DG$3:DG$5011,$B37,cmoney!$HA$3:$HA$5011,"="&amp;$A37))</f>
        <v/>
      </c>
      <c r="DF37" s="15" t="str">
        <f>IF(COUNTIFS(cmoney!DH$3:DH$5011,$B37,cmoney!$HA$3:$HA$5011,"="&amp;$A37)=0,"",COUNTIFS(cmoney!DH$3:DH$5011,$B37,cmoney!$HA$3:$HA$5011,"="&amp;$A37))</f>
        <v/>
      </c>
      <c r="DG37" s="15" t="str">
        <f>IF(COUNTIFS(cmoney!DI$3:DI$5011,$B37,cmoney!$HA$3:$HA$5011,"="&amp;$A37)=0,"",COUNTIFS(cmoney!DI$3:DI$5011,$B37,cmoney!$HA$3:$HA$5011,"="&amp;$A37))</f>
        <v/>
      </c>
      <c r="DH37" s="15" t="str">
        <f>IF(COUNTIFS(cmoney!DJ$3:DJ$5011,$B37,cmoney!$HA$3:$HA$5011,"="&amp;$A37)=0,"",COUNTIFS(cmoney!DJ$3:DJ$5011,$B37,cmoney!$HA$3:$HA$5011,"="&amp;$A37))</f>
        <v/>
      </c>
      <c r="DI37" s="15" t="str">
        <f>IF(COUNTIFS(cmoney!DK$3:DK$5011,$B37,cmoney!$HA$3:$HA$5011,"="&amp;$A37)=0,"",COUNTIFS(cmoney!DK$3:DK$5011,$B37,cmoney!$HA$3:$HA$5011,"="&amp;$A37))</f>
        <v/>
      </c>
      <c r="DJ37" s="15" t="str">
        <f>IF(COUNTIFS(cmoney!DL$3:DL$5011,$B37,cmoney!$HA$3:$HA$5011,"="&amp;$A37)=0,"",COUNTIFS(cmoney!DL$3:DL$5011,$B37,cmoney!$HA$3:$HA$5011,"="&amp;$A37))</f>
        <v/>
      </c>
      <c r="DK37" s="15" t="str">
        <f>IF(COUNTIFS(cmoney!DM$3:DM$5011,$B37,cmoney!$HA$3:$HA$5011,"="&amp;$A37)=0,"",COUNTIFS(cmoney!DM$3:DM$5011,$B37,cmoney!$HA$3:$HA$5011,"="&amp;$A37))</f>
        <v/>
      </c>
      <c r="DL37" s="15" t="str">
        <f>IF(COUNTIFS(cmoney!DN$3:DN$5011,$B37,cmoney!$HA$3:$HA$5011,"="&amp;$A37)=0,"",COUNTIFS(cmoney!DN$3:DN$5011,$B37,cmoney!$HA$3:$HA$5011,"="&amp;$A37))</f>
        <v/>
      </c>
      <c r="DM37" s="15" t="str">
        <f>IF(COUNTIFS(cmoney!DO$3:DO$5011,$B37,cmoney!$HA$3:$HA$5011,"="&amp;$A37)=0,"",COUNTIFS(cmoney!DO$3:DO$5011,$B37,cmoney!$HA$3:$HA$5011,"="&amp;$A37))</f>
        <v/>
      </c>
      <c r="DN37" s="15" t="str">
        <f>IF(COUNTIFS(cmoney!DP$3:DP$5011,$B37,cmoney!$HA$3:$HA$5011,"="&amp;$A37)=0,"",COUNTIFS(cmoney!DP$3:DP$5011,$B37,cmoney!$HA$3:$HA$5011,"="&amp;$A37))</f>
        <v/>
      </c>
      <c r="DO37" s="15" t="str">
        <f>IF(COUNTIFS(cmoney!DQ$3:DQ$5011,$B37,cmoney!$HA$3:$HA$5011,"="&amp;$A37)=0,"",COUNTIFS(cmoney!DQ$3:DQ$5011,$B37,cmoney!$HA$3:$HA$5011,"="&amp;$A37))</f>
        <v/>
      </c>
      <c r="DP37" s="15" t="str">
        <f>IF(COUNTIFS(cmoney!DR$3:DR$5011,$B37,cmoney!$HA$3:$HA$5011,"="&amp;$A37)=0,"",COUNTIFS(cmoney!DR$3:DR$5011,$B37,cmoney!$HA$3:$HA$5011,"="&amp;$A37))</f>
        <v/>
      </c>
      <c r="DQ37" s="15" t="str">
        <f>IF(COUNTIFS(cmoney!DS$3:DS$5011,$B37,cmoney!$HA$3:$HA$5011,"="&amp;$A37)=0,"",COUNTIFS(cmoney!DS$3:DS$5011,$B37,cmoney!$HA$3:$HA$5011,"="&amp;$A37))</f>
        <v/>
      </c>
      <c r="DR37" s="15" t="str">
        <f>IF(COUNTIFS(cmoney!DT$3:DT$5011,$B37,cmoney!$HA$3:$HA$5011,"="&amp;$A37)=0,"",COUNTIFS(cmoney!DT$3:DT$5011,$B37,cmoney!$HA$3:$HA$5011,"="&amp;$A37))</f>
        <v/>
      </c>
      <c r="DS37" s="15" t="str">
        <f>IF(COUNTIFS(cmoney!DU$3:DU$5011,$B37,cmoney!$HA$3:$HA$5011,"="&amp;$A37)=0,"",COUNTIFS(cmoney!DU$3:DU$5011,$B37,cmoney!$HA$3:$HA$5011,"="&amp;$A37))</f>
        <v/>
      </c>
      <c r="DT37" s="15" t="str">
        <f>IF(COUNTIFS(cmoney!DV$3:DV$5011,$B37,cmoney!$HA$3:$HA$5011,"="&amp;$A37)=0,"",COUNTIFS(cmoney!DV$3:DV$5011,$B37,cmoney!$HA$3:$HA$5011,"="&amp;$A37))</f>
        <v/>
      </c>
      <c r="DU37" s="15" t="str">
        <f>IF(COUNTIFS(cmoney!DW$3:DW$5011,$B37,cmoney!$HA$3:$HA$5011,"="&amp;$A37)=0,"",COUNTIFS(cmoney!DW$3:DW$5011,$B37,cmoney!$HA$3:$HA$5011,"="&amp;$A37))</f>
        <v/>
      </c>
      <c r="DV37" s="15" t="str">
        <f>IF(COUNTIFS(cmoney!DX$3:DX$5011,$B37,cmoney!$HA$3:$HA$5011,"="&amp;$A37)=0,"",COUNTIFS(cmoney!DX$3:DX$5011,$B37,cmoney!$HA$3:$HA$5011,"="&amp;$A37))</f>
        <v/>
      </c>
      <c r="DW37" s="15" t="str">
        <f>IF(COUNTIFS(cmoney!DY$3:DY$5011,$B37,cmoney!$HA$3:$HA$5011,"="&amp;$A37)=0,"",COUNTIFS(cmoney!DY$3:DY$5011,$B37,cmoney!$HA$3:$HA$5011,"="&amp;$A37))</f>
        <v/>
      </c>
      <c r="DX37" s="15" t="str">
        <f>IF(COUNTIFS(cmoney!DZ$3:DZ$5011,$B37,cmoney!$HA$3:$HA$5011,"="&amp;$A37)=0,"",COUNTIFS(cmoney!DZ$3:DZ$5011,$B37,cmoney!$HA$3:$HA$5011,"="&amp;$A37))</f>
        <v/>
      </c>
      <c r="DY37" s="15" t="str">
        <f>IF(COUNTIFS(cmoney!EA$3:EA$5011,$B37,cmoney!$HA$3:$HA$5011,"="&amp;$A37)=0,"",COUNTIFS(cmoney!EA$3:EA$5011,$B37,cmoney!$HA$3:$HA$5011,"="&amp;$A37))</f>
        <v/>
      </c>
      <c r="DZ37" s="15" t="str">
        <f>IF(COUNTIFS(cmoney!EB$3:EB$5011,$B37,cmoney!$HA$3:$HA$5011,"="&amp;$A37)=0,"",COUNTIFS(cmoney!EB$3:EB$5011,$B37,cmoney!$HA$3:$HA$5011,"="&amp;$A37))</f>
        <v/>
      </c>
      <c r="EA37" s="15" t="str">
        <f>IF(COUNTIFS(cmoney!EC$3:EC$5011,$B37,cmoney!$HA$3:$HA$5011,"="&amp;$A37)=0,"",COUNTIFS(cmoney!EC$3:EC$5011,$B37,cmoney!$HA$3:$HA$5011,"="&amp;$A37))</f>
        <v/>
      </c>
      <c r="EB37" s="15" t="str">
        <f>IF(COUNTIFS(cmoney!ED$3:ED$5011,$B37,cmoney!$HA$3:$HA$5011,"="&amp;$A37)=0,"",COUNTIFS(cmoney!ED$3:ED$5011,$B37,cmoney!$HA$3:$HA$5011,"="&amp;$A37))</f>
        <v/>
      </c>
      <c r="EC37" s="15" t="str">
        <f>IF(COUNTIFS(cmoney!EE$3:EE$5011,$B37,cmoney!$HA$3:$HA$5011,"="&amp;$A37)=0,"",COUNTIFS(cmoney!EE$3:EE$5011,$B37,cmoney!$HA$3:$HA$5011,"="&amp;$A37))</f>
        <v/>
      </c>
      <c r="ED37" s="15" t="str">
        <f>IF(COUNTIFS(cmoney!EF$3:EF$5011,$B37,cmoney!$HA$3:$HA$5011,"="&amp;$A37)=0,"",COUNTIFS(cmoney!EF$3:EF$5011,$B37,cmoney!$HA$3:$HA$5011,"="&amp;$A37))</f>
        <v/>
      </c>
      <c r="EE37" s="15" t="str">
        <f>IF(COUNTIFS(cmoney!EG$3:EG$5011,$B37,cmoney!$HA$3:$HA$5011,"="&amp;$A37)=0,"",COUNTIFS(cmoney!EG$3:EG$5011,$B37,cmoney!$HA$3:$HA$5011,"="&amp;$A37))</f>
        <v/>
      </c>
      <c r="EF37" s="15" t="str">
        <f>IF(COUNTIFS(cmoney!EH$3:EH$5011,$B37,cmoney!$HA$3:$HA$5011,"="&amp;$A37)=0,"",COUNTIFS(cmoney!EH$3:EH$5011,$B37,cmoney!$HA$3:$HA$5011,"="&amp;$A37))</f>
        <v/>
      </c>
      <c r="EG37" s="15" t="str">
        <f>IF(COUNTIFS(cmoney!EI$3:EI$5011,$B37,cmoney!$HA$3:$HA$5011,"="&amp;$A37)=0,"",COUNTIFS(cmoney!EI$3:EI$5011,$B37,cmoney!$HA$3:$HA$5011,"="&amp;$A37))</f>
        <v/>
      </c>
      <c r="EH37" s="15" t="str">
        <f>IF(COUNTIFS(cmoney!EJ$3:EJ$5011,$B37,cmoney!$HA$3:$HA$5011,"="&amp;$A37)=0,"",COUNTIFS(cmoney!EJ$3:EJ$5011,$B37,cmoney!$HA$3:$HA$5011,"="&amp;$A37))</f>
        <v/>
      </c>
      <c r="EI37" s="15" t="str">
        <f>IF(COUNTIFS(cmoney!EK$3:EK$5011,$B37,cmoney!$HA$3:$HA$5011,"="&amp;$A37)=0,"",COUNTIFS(cmoney!EK$3:EK$5011,$B37,cmoney!$HA$3:$HA$5011,"="&amp;$A37))</f>
        <v/>
      </c>
      <c r="EJ37" s="15" t="str">
        <f>IF(COUNTIFS(cmoney!EL$3:EL$5011,$B37,cmoney!$HA$3:$HA$5011,"="&amp;$A37)=0,"",COUNTIFS(cmoney!EL$3:EL$5011,$B37,cmoney!$HA$3:$HA$5011,"="&amp;$A37))</f>
        <v/>
      </c>
      <c r="EK37" s="15" t="str">
        <f>IF(COUNTIFS(cmoney!EM$3:EM$5011,$B37,cmoney!$HA$3:$HA$5011,"="&amp;$A37)=0,"",COUNTIFS(cmoney!EM$3:EM$5011,$B37,cmoney!$HA$3:$HA$5011,"="&amp;$A37))</f>
        <v/>
      </c>
      <c r="EL37" s="15" t="str">
        <f>IF(COUNTIFS(cmoney!EN$3:EN$5011,$B37,cmoney!$HA$3:$HA$5011,"="&amp;$A37)=0,"",COUNTIFS(cmoney!EN$3:EN$5011,$B37,cmoney!$HA$3:$HA$5011,"="&amp;$A37))</f>
        <v/>
      </c>
      <c r="EM37" s="15" t="str">
        <f>IF(COUNTIFS(cmoney!EO$3:EO$5011,$B37,cmoney!$HA$3:$HA$5011,"="&amp;$A37)=0,"",COUNTIFS(cmoney!EO$3:EO$5011,$B37,cmoney!$HA$3:$HA$5011,"="&amp;$A37))</f>
        <v/>
      </c>
      <c r="EN37" s="15" t="str">
        <f>IF(COUNTIFS(cmoney!EP$3:EP$5011,$B37,cmoney!$HA$3:$HA$5011,"="&amp;$A37)=0,"",COUNTIFS(cmoney!EP$3:EP$5011,$B37,cmoney!$HA$3:$HA$5011,"="&amp;$A37))</f>
        <v/>
      </c>
      <c r="EO37" s="15" t="str">
        <f>IF(COUNTIFS(cmoney!EQ$3:EQ$5011,$B37,cmoney!$HA$3:$HA$5011,"="&amp;$A37)=0,"",COUNTIFS(cmoney!EQ$3:EQ$5011,$B37,cmoney!$HA$3:$HA$5011,"="&amp;$A37))</f>
        <v/>
      </c>
      <c r="EP37" s="15" t="str">
        <f>IF(COUNTIFS(cmoney!ER$3:ER$5011,$B37,cmoney!$HA$3:$HA$5011,"="&amp;$A37)=0,"",COUNTIFS(cmoney!ER$3:ER$5011,$B37,cmoney!$HA$3:$HA$5011,"="&amp;$A37))</f>
        <v/>
      </c>
      <c r="EQ37" s="15" t="str">
        <f>IF(COUNTIFS(cmoney!ES$3:ES$5011,$B37,cmoney!$HA$3:$HA$5011,"="&amp;$A37)=0,"",COUNTIFS(cmoney!ES$3:ES$5011,$B37,cmoney!$HA$3:$HA$5011,"="&amp;$A37))</f>
        <v/>
      </c>
      <c r="ER37" s="15" t="str">
        <f>IF(COUNTIFS(cmoney!ET$3:ET$5011,$B37,cmoney!$HA$3:$HA$5011,"="&amp;$A37)=0,"",COUNTIFS(cmoney!ET$3:ET$5011,$B37,cmoney!$HA$3:$HA$5011,"="&amp;$A37))</f>
        <v/>
      </c>
      <c r="ES37" s="15" t="str">
        <f>IF(COUNTIFS(cmoney!EU$3:EU$5011,$B37,cmoney!$HA$3:$HA$5011,"="&amp;$A37)=0,"",COUNTIFS(cmoney!EU$3:EU$5011,$B37,cmoney!$HA$3:$HA$5011,"="&amp;$A37))</f>
        <v/>
      </c>
      <c r="ET37" s="15" t="str">
        <f>IF(COUNTIFS(cmoney!EV$3:EV$5011,$B37,cmoney!$HA$3:$HA$5011,"="&amp;$A37)=0,"",COUNTIFS(cmoney!EV$3:EV$5011,$B37,cmoney!$HA$3:$HA$5011,"="&amp;$A37))</f>
        <v/>
      </c>
      <c r="EU37" s="15" t="str">
        <f>IF(COUNTIFS(cmoney!EW$3:EW$5011,$B37,cmoney!$HA$3:$HA$5011,"="&amp;$A37)=0,"",COUNTIFS(cmoney!EW$3:EW$5011,$B37,cmoney!$HA$3:$HA$5011,"="&amp;$A37))</f>
        <v/>
      </c>
      <c r="EV37" s="15" t="str">
        <f>IF(COUNTIFS(cmoney!EX$3:EX$5011,$B37,cmoney!$HA$3:$HA$5011,"="&amp;$A37)=0,"",COUNTIFS(cmoney!EX$3:EX$5011,$B37,cmoney!$HA$3:$HA$5011,"="&amp;$A37))</f>
        <v/>
      </c>
      <c r="EW37" s="15" t="str">
        <f>IF(COUNTIFS(cmoney!EY$3:EY$5011,$B37,cmoney!$HA$3:$HA$5011,"="&amp;$A37)=0,"",COUNTIFS(cmoney!EY$3:EY$5011,$B37,cmoney!$HA$3:$HA$5011,"="&amp;$A37))</f>
        <v/>
      </c>
      <c r="EX37" s="15" t="str">
        <f>IF(COUNTIFS(cmoney!EZ$3:EZ$5011,$B37,cmoney!$HA$3:$HA$5011,"="&amp;$A37)=0,"",COUNTIFS(cmoney!EZ$3:EZ$5011,$B37,cmoney!$HA$3:$HA$5011,"="&amp;$A37))</f>
        <v/>
      </c>
      <c r="EY37" s="15" t="str">
        <f>IF(COUNTIFS(cmoney!FA$3:FA$5011,$B37,cmoney!$HA$3:$HA$5011,"="&amp;$A37)=0,"",COUNTIFS(cmoney!FA$3:FA$5011,$B37,cmoney!$HA$3:$HA$5011,"="&amp;$A37))</f>
        <v/>
      </c>
      <c r="EZ37" s="15" t="str">
        <f>IF(COUNTIFS(cmoney!FB$3:FB$5011,$B37,cmoney!$HA$3:$HA$5011,"="&amp;$A37)=0,"",COUNTIFS(cmoney!FB$3:FB$5011,$B37,cmoney!$HA$3:$HA$5011,"="&amp;$A37))</f>
        <v/>
      </c>
      <c r="FA37" s="15" t="str">
        <f>IF(COUNTIFS(cmoney!FC$3:FC$5011,$B37,cmoney!$HA$3:$HA$5011,"="&amp;$A37)=0,"",COUNTIFS(cmoney!FC$3:FC$5011,$B37,cmoney!$HA$3:$HA$5011,"="&amp;$A37))</f>
        <v/>
      </c>
      <c r="FB37" s="15" t="str">
        <f>IF(COUNTIFS(cmoney!FD$3:FD$5011,$B37,cmoney!$HA$3:$HA$5011,"="&amp;$A37)=0,"",COUNTIFS(cmoney!FD$3:FD$5011,$B37,cmoney!$HA$3:$HA$5011,"="&amp;$A37))</f>
        <v/>
      </c>
      <c r="FC37" s="15" t="str">
        <f>IF(COUNTIFS(cmoney!FE$3:FE$5011,$B37,cmoney!$HA$3:$HA$5011,"="&amp;$A37)=0,"",COUNTIFS(cmoney!FE$3:FE$5011,$B37,cmoney!$HA$3:$HA$5011,"="&amp;$A37))</f>
        <v/>
      </c>
      <c r="FD37" s="15" t="str">
        <f>IF(COUNTIFS(cmoney!FF$3:FF$5011,$B37,cmoney!$HA$3:$HA$5011,"="&amp;$A37)=0,"",COUNTIFS(cmoney!FF$3:FF$5011,$B37,cmoney!$HA$3:$HA$5011,"="&amp;$A37))</f>
        <v/>
      </c>
      <c r="FE37" s="15" t="str">
        <f>IF(COUNTIFS(cmoney!FG$3:FG$5011,$B37,cmoney!$HA$3:$HA$5011,"="&amp;$A37)=0,"",COUNTIFS(cmoney!FG$3:FG$5011,$B37,cmoney!$HA$3:$HA$5011,"="&amp;$A37))</f>
        <v/>
      </c>
      <c r="FF37" s="15" t="str">
        <f>IF(COUNTIFS(cmoney!FH$3:FH$5011,$B37,cmoney!$HA$3:$HA$5011,"="&amp;$A37)=0,"",COUNTIFS(cmoney!FH$3:FH$5011,$B37,cmoney!$HA$3:$HA$5011,"="&amp;$A37))</f>
        <v/>
      </c>
      <c r="FG37" s="15" t="str">
        <f>IF(COUNTIFS(cmoney!FI$3:FI$5011,$B37,cmoney!$HA$3:$HA$5011,"="&amp;$A37)=0,"",COUNTIFS(cmoney!FI$3:FI$5011,$B37,cmoney!$HA$3:$HA$5011,"="&amp;$A37))</f>
        <v/>
      </c>
      <c r="FH37" s="15" t="str">
        <f>IF(COUNTIFS(cmoney!FJ$3:FJ$5011,$B37,cmoney!$HA$3:$HA$5011,"="&amp;$A37)=0,"",COUNTIFS(cmoney!FJ$3:FJ$5011,$B37,cmoney!$HA$3:$HA$5011,"="&amp;$A37))</f>
        <v/>
      </c>
      <c r="FI37" s="15" t="str">
        <f>IF(COUNTIFS(cmoney!FK$3:FK$5011,$B37,cmoney!$HA$3:$HA$5011,"="&amp;$A37)=0,"",COUNTIFS(cmoney!FK$3:FK$5011,$B37,cmoney!$HA$3:$HA$5011,"="&amp;$A37))</f>
        <v/>
      </c>
      <c r="FJ37" s="15" t="str">
        <f>IF(COUNTIFS(cmoney!FL$3:FL$5011,$B37,cmoney!$HA$3:$HA$5011,"="&amp;$A37)=0,"",COUNTIFS(cmoney!FL$3:FL$5011,$B37,cmoney!$HA$3:$HA$5011,"="&amp;$A37))</f>
        <v/>
      </c>
      <c r="FK37" s="15" t="str">
        <f>IF(COUNTIFS(cmoney!FM$3:FM$5011,$B37,cmoney!$HA$3:$HA$5011,"="&amp;$A37)=0,"",COUNTIFS(cmoney!FM$3:FM$5011,$B37,cmoney!$HA$3:$HA$5011,"="&amp;$A37))</f>
        <v/>
      </c>
      <c r="FL37" s="15" t="str">
        <f>IF(COUNTIFS(cmoney!FN$3:FN$5011,$B37,cmoney!$HA$3:$HA$5011,"="&amp;$A37)=0,"",COUNTIFS(cmoney!FN$3:FN$5011,$B37,cmoney!$HA$3:$HA$5011,"="&amp;$A37))</f>
        <v/>
      </c>
      <c r="FM37" s="15" t="str">
        <f>IF(COUNTIFS(cmoney!FO$3:FO$5011,$B37,cmoney!$HA$3:$HA$5011,"="&amp;$A37)=0,"",COUNTIFS(cmoney!FO$3:FO$5011,$B37,cmoney!$HA$3:$HA$5011,"="&amp;$A37))</f>
        <v/>
      </c>
      <c r="FN37" s="15" t="str">
        <f>IF(COUNTIFS(cmoney!FP$3:FP$5011,$B37,cmoney!$HA$3:$HA$5011,"="&amp;$A37)=0,"",COUNTIFS(cmoney!FP$3:FP$5011,$B37,cmoney!$HA$3:$HA$5011,"="&amp;$A37))</f>
        <v/>
      </c>
      <c r="FO37" s="15" t="str">
        <f>IF(COUNTIFS(cmoney!FQ$3:FQ$5011,$B37,cmoney!$HA$3:$HA$5011,"="&amp;$A37)=0,"",COUNTIFS(cmoney!FQ$3:FQ$5011,$B37,cmoney!$HA$3:$HA$5011,"="&amp;$A37))</f>
        <v/>
      </c>
      <c r="FP37" s="15" t="str">
        <f>IF(COUNTIFS(cmoney!FR$3:FR$5011,$B37,cmoney!$HA$3:$HA$5011,"="&amp;$A37)=0,"",COUNTIFS(cmoney!FR$3:FR$5011,$B37,cmoney!$HA$3:$HA$5011,"="&amp;$A37))</f>
        <v/>
      </c>
      <c r="FQ37" s="15" t="str">
        <f>IF(COUNTIFS(cmoney!FS$3:FS$5011,$B37,cmoney!$HA$3:$HA$5011,"="&amp;$A37)=0,"",COUNTIFS(cmoney!FS$3:FS$5011,$B37,cmoney!$HA$3:$HA$5011,"="&amp;$A37))</f>
        <v/>
      </c>
      <c r="FR37" s="15" t="str">
        <f>IF(COUNTIFS(cmoney!FT$3:FT$5011,$B37,cmoney!$HA$3:$HA$5011,"="&amp;$A37)=0,"",COUNTIFS(cmoney!FT$3:FT$5011,$B37,cmoney!$HA$3:$HA$5011,"="&amp;$A37))</f>
        <v/>
      </c>
      <c r="FS37" s="15" t="str">
        <f>IF(COUNTIFS(cmoney!FU$3:FU$5011,$B37,cmoney!$HA$3:$HA$5011,"="&amp;$A37)=0,"",COUNTIFS(cmoney!FU$3:FU$5011,$B37,cmoney!$HA$3:$HA$5011,"="&amp;$A37))</f>
        <v/>
      </c>
      <c r="FT37" s="15" t="str">
        <f>IF(COUNTIFS(cmoney!FV$3:FV$5011,$B37,cmoney!$HA$3:$HA$5011,"="&amp;$A37)=0,"",COUNTIFS(cmoney!FV$3:FV$5011,$B37,cmoney!$HA$3:$HA$5011,"="&amp;$A37))</f>
        <v/>
      </c>
      <c r="FU37" s="15" t="str">
        <f>IF(COUNTIFS(cmoney!FW$3:FW$5011,$B37,cmoney!$HA$3:$HA$5011,"="&amp;$A37)=0,"",COUNTIFS(cmoney!FW$3:FW$5011,$B37,cmoney!$HA$3:$HA$5011,"="&amp;$A37))</f>
        <v/>
      </c>
      <c r="FV37" s="15" t="str">
        <f>IF(COUNTIFS(cmoney!FX$3:FX$5011,$B37,cmoney!$HA$3:$HA$5011,"="&amp;$A37)=0,"",COUNTIFS(cmoney!FX$3:FX$5011,$B37,cmoney!$HA$3:$HA$5011,"="&amp;$A37))</f>
        <v/>
      </c>
      <c r="FW37" s="15" t="str">
        <f>IF(COUNTIFS(cmoney!FY$3:FY$5011,$B37,cmoney!$HA$3:$HA$5011,"="&amp;$A37)=0,"",COUNTIFS(cmoney!FY$3:FY$5011,$B37,cmoney!$HA$3:$HA$5011,"="&amp;$A37))</f>
        <v/>
      </c>
      <c r="FX37" s="15" t="str">
        <f>IF(COUNTIFS(cmoney!FZ$3:FZ$5011,$B37,cmoney!$HA$3:$HA$5011,"="&amp;$A37)=0,"",COUNTIFS(cmoney!FZ$3:FZ$5011,$B37,cmoney!$HA$3:$HA$5011,"="&amp;$A37))</f>
        <v/>
      </c>
      <c r="FY37" s="15" t="str">
        <f>IF(COUNTIFS(cmoney!GA$3:GA$5011,$B37,cmoney!$HA$3:$HA$5011,"="&amp;$A37)=0,"",COUNTIFS(cmoney!GA$3:GA$5011,$B37,cmoney!$HA$3:$HA$5011,"="&amp;$A37))</f>
        <v/>
      </c>
      <c r="FZ37" s="15" t="str">
        <f>IF(COUNTIFS(cmoney!GB$3:GB$5011,$B37,cmoney!$HA$3:$HA$5011,"="&amp;$A37)=0,"",COUNTIFS(cmoney!GB$3:GB$5011,$B37,cmoney!$HA$3:$HA$5011,"="&amp;$A37))</f>
        <v/>
      </c>
      <c r="GA37" s="15" t="str">
        <f>IF(COUNTIFS(cmoney!GC$3:GC$5011,$B37,cmoney!$HA$3:$HA$5011,"="&amp;$A37)=0,"",COUNTIFS(cmoney!GC$3:GC$5011,$B37,cmoney!$HA$3:$HA$5011,"="&amp;$A37))</f>
        <v/>
      </c>
      <c r="GB37" s="15" t="str">
        <f>IF(COUNTIFS(cmoney!GD$3:GD$5011,$B37,cmoney!$HA$3:$HA$5011,"="&amp;$A37)=0,"",COUNTIFS(cmoney!GD$3:GD$5011,$B37,cmoney!$HA$3:$HA$5011,"="&amp;$A37))</f>
        <v/>
      </c>
      <c r="GC37" s="15" t="str">
        <f>IF(COUNTIFS(cmoney!GE$3:GE$5011,$B37,cmoney!$HA$3:$HA$5011,"="&amp;$A37)=0,"",COUNTIFS(cmoney!GE$3:GE$5011,$B37,cmoney!$HA$3:$HA$5011,"="&amp;$A37))</f>
        <v/>
      </c>
      <c r="GD37" s="15" t="str">
        <f>IF(COUNTIFS(cmoney!GF$3:GF$5011,$B37,cmoney!$HA$3:$HA$5011,"="&amp;$A37)=0,"",COUNTIFS(cmoney!GF$3:GF$5011,$B37,cmoney!$HA$3:$HA$5011,"="&amp;$A37))</f>
        <v/>
      </c>
      <c r="GE37" s="15" t="str">
        <f>IF(COUNTIFS(cmoney!GG$3:GG$5011,$B37,cmoney!$HA$3:$HA$5011,"="&amp;$A37)=0,"",COUNTIFS(cmoney!GG$3:GG$5011,$B37,cmoney!$HA$3:$HA$5011,"="&amp;$A37))</f>
        <v/>
      </c>
      <c r="GF37" s="15" t="str">
        <f>IF(COUNTIFS(cmoney!GH$3:GH$5011,$B37,cmoney!$HA$3:$HA$5011,"="&amp;$A37)=0,"",COUNTIFS(cmoney!GH$3:GH$5011,$B37,cmoney!$HA$3:$HA$5011,"="&amp;$A37))</f>
        <v/>
      </c>
      <c r="GG37" s="15">
        <f>IF(COUNTIFS(cmoney!GI$3:GI$5011,$B37,cmoney!$HA$3:$HA$5011,"="&amp;$A37)=0,"",COUNTIFS(cmoney!GI$3:GI$5011,$B37,cmoney!$HA$3:$HA$5011,"="&amp;$A37))</f>
        <v>248</v>
      </c>
      <c r="GH37" s="15" t="str">
        <f>IF(COUNTIFS(cmoney!GJ$3:GJ$5011,$B37,cmoney!$HA$3:$HA$5011,"="&amp;$A37)=0,"",COUNTIFS(cmoney!GJ$3:GJ$5011,$B37,cmoney!$HA$3:$HA$5011,"="&amp;$A37))</f>
        <v/>
      </c>
      <c r="GI37" s="15" t="str">
        <f>IF(COUNTIFS(cmoney!GK$3:GK$5011,$B37,cmoney!$HA$3:$HA$5011,"="&amp;$A37)=0,"",COUNTIFS(cmoney!GK$3:GK$5011,$B37,cmoney!$HA$3:$HA$5011,"="&amp;$A37))</f>
        <v/>
      </c>
      <c r="GJ37" s="15" t="str">
        <f>IF(COUNTIFS(cmoney!GL$3:GL$5011,$B37,cmoney!$HA$3:$HA$5011,"="&amp;$A37)=0,"",COUNTIFS(cmoney!GL$3:GL$5011,$B37,cmoney!$HA$3:$HA$5011,"="&amp;$A37))</f>
        <v/>
      </c>
      <c r="GK37" s="15" t="str">
        <f>IF(COUNTIFS(cmoney!GM$3:GM$5011,$B37,cmoney!$HA$3:$HA$5011,"="&amp;$A37)=0,"",COUNTIFS(cmoney!GM$3:GM$5011,$B37,cmoney!$HA$3:$HA$5011,"="&amp;$A37))</f>
        <v/>
      </c>
      <c r="GL37" s="15" t="str">
        <f>IF(COUNTIFS(cmoney!GN$3:GN$5011,$B37,cmoney!$HA$3:$HA$5011,"="&amp;$A37)=0,"",COUNTIFS(cmoney!GN$3:GN$5011,$B37,cmoney!$HA$3:$HA$5011,"="&amp;$A37))</f>
        <v/>
      </c>
      <c r="GM37" s="15" t="str">
        <f>IF(COUNTIFS(cmoney!GO$3:GO$5011,$B37,cmoney!$HA$3:$HA$5011,"="&amp;$A37)=0,"",COUNTIFS(cmoney!GO$3:GO$5011,$B37,cmoney!$HA$3:$HA$5011,"="&amp;$A37))</f>
        <v/>
      </c>
      <c r="GN37" s="15" t="str">
        <f>IF(COUNTIFS(cmoney!GP$3:GP$5011,$B37,cmoney!$HA$3:$HA$5011,"="&amp;$A37)=0,"",COUNTIFS(cmoney!GP$3:GP$5011,$B37,cmoney!$HA$3:$HA$5011,"="&amp;$A37))</f>
        <v/>
      </c>
      <c r="GO37" s="15" t="str">
        <f>IF(COUNTIFS(cmoney!GQ$3:GQ$5011,$B37,cmoney!$HA$3:$HA$5011,"="&amp;$A37)=0,"",COUNTIFS(cmoney!GQ$3:GQ$5011,$B37,cmoney!$HA$3:$HA$5011,"="&amp;$A37))</f>
        <v/>
      </c>
      <c r="GP37" s="15" t="str">
        <f>IF(COUNTIFS(cmoney!GR$3:GR$5011,$B37,cmoney!$HA$3:$HA$5011,"="&amp;$A37)=0,"",COUNTIFS(cmoney!GR$3:GR$5011,$B37,cmoney!$HA$3:$HA$5011,"="&amp;$A37))</f>
        <v/>
      </c>
      <c r="GQ37" s="15" t="str">
        <f>IF(COUNTIFS(cmoney!GS$3:GS$5011,$B37,cmoney!$HA$3:$HA$5011,"="&amp;$A37)=0,"",COUNTIFS(cmoney!GS$3:GS$5011,$B37,cmoney!$HA$3:$HA$5011,"="&amp;$A37))</f>
        <v/>
      </c>
      <c r="GR37" s="15" t="str">
        <f>IF(COUNTIFS(cmoney!GT$3:GT$5011,$B37,cmoney!$HA$3:$HA$5011,"="&amp;$A37)=0,"",COUNTIFS(cmoney!GT$3:GT$5011,$B37,cmoney!$HA$3:$HA$5011,"="&amp;$A37))</f>
        <v/>
      </c>
      <c r="GS37" s="15" t="str">
        <f>IF(COUNTIFS(cmoney!GU$3:GU$5011,$B37,cmoney!$HA$3:$HA$5011,"="&amp;$A37)=0,"",COUNTIFS(cmoney!GU$3:GU$5011,$B37,cmoney!$HA$3:$HA$5011,"="&amp;$A37))</f>
        <v/>
      </c>
      <c r="GT37" s="15" t="str">
        <f>IF(COUNTIFS(cmoney!GV$3:GV$5011,$B37,cmoney!$HA$3:$HA$5011,"="&amp;$A37)=0,"",COUNTIFS(cmoney!GV$3:GV$5011,$B37,cmoney!$HA$3:$HA$5011,"="&amp;$A37))</f>
        <v/>
      </c>
    </row>
    <row r="38" spans="1:202" ht="17.25" thickBot="1">
      <c r="A38" s="8">
        <v>2014</v>
      </c>
      <c r="B38" s="4" t="s">
        <v>686</v>
      </c>
      <c r="C38" s="4" t="s">
        <v>1241</v>
      </c>
      <c r="D38" s="44">
        <f t="shared" ref="D38:BO38" si="48">IF(ISERROR(1-D35),"",1-D35)</f>
        <v>0.72314049586776852</v>
      </c>
      <c r="E38" s="44">
        <f t="shared" si="48"/>
        <v>0.78455284552845528</v>
      </c>
      <c r="F38" s="44">
        <f t="shared" si="48"/>
        <v>0.60079051383399207</v>
      </c>
      <c r="G38" s="44">
        <f t="shared" si="48"/>
        <v>0.92800000000000005</v>
      </c>
      <c r="H38" s="44">
        <f t="shared" si="48"/>
        <v>0.94331983805668018</v>
      </c>
      <c r="I38" s="44">
        <f t="shared" si="48"/>
        <v>0.6905829596412556</v>
      </c>
      <c r="J38" s="44">
        <f t="shared" si="48"/>
        <v>0.67469879518072284</v>
      </c>
      <c r="K38" s="44">
        <f t="shared" si="48"/>
        <v>0.68852459016393441</v>
      </c>
      <c r="L38" s="44">
        <f t="shared" si="48"/>
        <v>0.60655737704918034</v>
      </c>
      <c r="M38" s="44">
        <f t="shared" si="48"/>
        <v>0.73983739837398366</v>
      </c>
      <c r="N38" s="44">
        <f t="shared" si="48"/>
        <v>0.13888888888888884</v>
      </c>
      <c r="O38" s="44">
        <f t="shared" si="48"/>
        <v>0.70081967213114749</v>
      </c>
      <c r="P38" s="44">
        <f t="shared" si="48"/>
        <v>0.77822580645161288</v>
      </c>
      <c r="Q38" s="44">
        <f t="shared" si="48"/>
        <v>0.62343096234309625</v>
      </c>
      <c r="R38" s="44">
        <f t="shared" si="48"/>
        <v>0.27935222672064774</v>
      </c>
      <c r="S38" s="44">
        <f t="shared" si="48"/>
        <v>0.38271604938271608</v>
      </c>
      <c r="T38" s="44">
        <f t="shared" si="48"/>
        <v>0.53600000000000003</v>
      </c>
      <c r="U38" s="44">
        <f t="shared" si="48"/>
        <v>0.98418972332015808</v>
      </c>
      <c r="V38" s="44" t="str">
        <f t="shared" si="48"/>
        <v/>
      </c>
      <c r="W38" s="44">
        <f t="shared" si="48"/>
        <v>0.9555555555555556</v>
      </c>
      <c r="X38" s="44">
        <f t="shared" si="48"/>
        <v>0.61904761904761907</v>
      </c>
      <c r="Y38" s="44">
        <f t="shared" si="48"/>
        <v>0.5862068965517242</v>
      </c>
      <c r="Z38" s="44">
        <f t="shared" si="48"/>
        <v>0.37931034482758619</v>
      </c>
      <c r="AA38" s="44" t="str">
        <f t="shared" si="48"/>
        <v/>
      </c>
      <c r="AB38" s="44" t="str">
        <f t="shared" si="48"/>
        <v/>
      </c>
      <c r="AC38" s="44" t="str">
        <f t="shared" si="48"/>
        <v/>
      </c>
      <c r="AD38" s="44" t="str">
        <f t="shared" si="48"/>
        <v/>
      </c>
      <c r="AE38" s="44" t="str">
        <f t="shared" si="48"/>
        <v/>
      </c>
      <c r="AF38" s="44" t="str">
        <f t="shared" si="48"/>
        <v/>
      </c>
      <c r="AG38" s="44" t="str">
        <f t="shared" si="48"/>
        <v/>
      </c>
      <c r="AH38" s="44" t="str">
        <f t="shared" si="48"/>
        <v/>
      </c>
      <c r="AI38" s="44" t="str">
        <f t="shared" si="48"/>
        <v/>
      </c>
      <c r="AJ38" s="44" t="str">
        <f t="shared" si="48"/>
        <v/>
      </c>
      <c r="AK38" s="44" t="str">
        <f t="shared" si="48"/>
        <v/>
      </c>
      <c r="AL38" s="44" t="str">
        <f t="shared" si="48"/>
        <v/>
      </c>
      <c r="AM38" s="44" t="str">
        <f t="shared" si="48"/>
        <v/>
      </c>
      <c r="AN38" s="44" t="str">
        <f t="shared" si="48"/>
        <v/>
      </c>
      <c r="AO38" s="44" t="str">
        <f t="shared" si="48"/>
        <v/>
      </c>
      <c r="AP38" s="44" t="str">
        <f t="shared" si="48"/>
        <v/>
      </c>
      <c r="AQ38" s="44" t="str">
        <f t="shared" si="48"/>
        <v/>
      </c>
      <c r="AR38" s="44" t="str">
        <f t="shared" si="48"/>
        <v/>
      </c>
      <c r="AS38" s="44" t="str">
        <f t="shared" si="48"/>
        <v/>
      </c>
      <c r="AT38" s="44" t="str">
        <f t="shared" si="48"/>
        <v/>
      </c>
      <c r="AU38" s="44" t="str">
        <f t="shared" si="48"/>
        <v/>
      </c>
      <c r="AV38" s="44" t="str">
        <f t="shared" si="48"/>
        <v/>
      </c>
      <c r="AW38" s="44" t="str">
        <f t="shared" si="48"/>
        <v/>
      </c>
      <c r="AX38" s="44" t="str">
        <f t="shared" si="48"/>
        <v/>
      </c>
      <c r="AY38" s="44" t="str">
        <f t="shared" si="48"/>
        <v/>
      </c>
      <c r="AZ38" s="44" t="str">
        <f t="shared" si="48"/>
        <v/>
      </c>
      <c r="BA38" s="44" t="str">
        <f t="shared" si="48"/>
        <v/>
      </c>
      <c r="BB38" s="44" t="str">
        <f t="shared" si="48"/>
        <v/>
      </c>
      <c r="BC38" s="44" t="str">
        <f t="shared" si="48"/>
        <v/>
      </c>
      <c r="BD38" s="44" t="str">
        <f t="shared" si="48"/>
        <v/>
      </c>
      <c r="BE38" s="44" t="str">
        <f t="shared" si="48"/>
        <v/>
      </c>
      <c r="BF38" s="44" t="str">
        <f t="shared" si="48"/>
        <v/>
      </c>
      <c r="BG38" s="44" t="str">
        <f t="shared" si="48"/>
        <v/>
      </c>
      <c r="BH38" s="44" t="str">
        <f t="shared" si="48"/>
        <v/>
      </c>
      <c r="BI38" s="44" t="str">
        <f t="shared" si="48"/>
        <v/>
      </c>
      <c r="BJ38" s="44" t="str">
        <f t="shared" si="48"/>
        <v/>
      </c>
      <c r="BK38" s="44" t="str">
        <f t="shared" si="48"/>
        <v/>
      </c>
      <c r="BL38" s="44" t="str">
        <f t="shared" si="48"/>
        <v/>
      </c>
      <c r="BM38" s="44" t="str">
        <f t="shared" si="48"/>
        <v/>
      </c>
      <c r="BN38" s="44" t="str">
        <f t="shared" si="48"/>
        <v/>
      </c>
      <c r="BO38" s="44" t="str">
        <f t="shared" si="48"/>
        <v/>
      </c>
      <c r="BP38" s="44" t="str">
        <f t="shared" ref="BP38:EA38" si="49">IF(ISERROR(1-BP35),"",1-BP35)</f>
        <v/>
      </c>
      <c r="BQ38" s="44" t="str">
        <f t="shared" si="49"/>
        <v/>
      </c>
      <c r="BR38" s="44" t="str">
        <f t="shared" si="49"/>
        <v/>
      </c>
      <c r="BS38" s="44" t="str">
        <f t="shared" si="49"/>
        <v/>
      </c>
      <c r="BT38" s="44" t="str">
        <f t="shared" si="49"/>
        <v/>
      </c>
      <c r="BU38" s="44" t="str">
        <f t="shared" si="49"/>
        <v/>
      </c>
      <c r="BV38" s="44" t="str">
        <f t="shared" si="49"/>
        <v/>
      </c>
      <c r="BW38" s="44" t="str">
        <f t="shared" si="49"/>
        <v/>
      </c>
      <c r="BX38" s="44" t="str">
        <f t="shared" si="49"/>
        <v/>
      </c>
      <c r="BY38" s="44" t="str">
        <f t="shared" si="49"/>
        <v/>
      </c>
      <c r="BZ38" s="44" t="str">
        <f t="shared" si="49"/>
        <v/>
      </c>
      <c r="CA38" s="44" t="str">
        <f t="shared" si="49"/>
        <v/>
      </c>
      <c r="CB38" s="44" t="str">
        <f t="shared" si="49"/>
        <v/>
      </c>
      <c r="CC38" s="44" t="str">
        <f t="shared" si="49"/>
        <v/>
      </c>
      <c r="CD38" s="44" t="str">
        <f t="shared" si="49"/>
        <v/>
      </c>
      <c r="CE38" s="44" t="str">
        <f t="shared" si="49"/>
        <v/>
      </c>
      <c r="CF38" s="44" t="str">
        <f t="shared" si="49"/>
        <v/>
      </c>
      <c r="CG38" s="44" t="str">
        <f t="shared" si="49"/>
        <v/>
      </c>
      <c r="CH38" s="44" t="str">
        <f t="shared" si="49"/>
        <v/>
      </c>
      <c r="CI38" s="44" t="str">
        <f t="shared" si="49"/>
        <v/>
      </c>
      <c r="CJ38" s="44" t="str">
        <f t="shared" si="49"/>
        <v/>
      </c>
      <c r="CK38" s="44" t="str">
        <f t="shared" si="49"/>
        <v/>
      </c>
      <c r="CL38" s="44" t="str">
        <f t="shared" si="49"/>
        <v/>
      </c>
      <c r="CM38" s="44" t="str">
        <f t="shared" si="49"/>
        <v/>
      </c>
      <c r="CN38" s="44" t="str">
        <f t="shared" si="49"/>
        <v/>
      </c>
      <c r="CO38" s="44" t="str">
        <f t="shared" si="49"/>
        <v/>
      </c>
      <c r="CP38" s="44" t="str">
        <f t="shared" si="49"/>
        <v/>
      </c>
      <c r="CQ38" s="44" t="str">
        <f t="shared" si="49"/>
        <v/>
      </c>
      <c r="CR38" s="44" t="str">
        <f t="shared" si="49"/>
        <v/>
      </c>
      <c r="CS38" s="44" t="str">
        <f t="shared" si="49"/>
        <v/>
      </c>
      <c r="CT38" s="44" t="str">
        <f t="shared" si="49"/>
        <v/>
      </c>
      <c r="CU38" s="44" t="str">
        <f t="shared" si="49"/>
        <v/>
      </c>
      <c r="CV38" s="44" t="str">
        <f t="shared" si="49"/>
        <v/>
      </c>
      <c r="CW38" s="44" t="str">
        <f t="shared" si="49"/>
        <v/>
      </c>
      <c r="CX38" s="44" t="str">
        <f t="shared" si="49"/>
        <v/>
      </c>
      <c r="CY38" s="44" t="str">
        <f t="shared" si="49"/>
        <v/>
      </c>
      <c r="CZ38" s="44" t="str">
        <f t="shared" si="49"/>
        <v/>
      </c>
      <c r="DA38" s="44" t="str">
        <f t="shared" si="49"/>
        <v/>
      </c>
      <c r="DB38" s="44" t="str">
        <f t="shared" si="49"/>
        <v/>
      </c>
      <c r="DC38" s="44" t="str">
        <f t="shared" si="49"/>
        <v/>
      </c>
      <c r="DD38" s="44" t="str">
        <f t="shared" si="49"/>
        <v/>
      </c>
      <c r="DE38" s="44" t="str">
        <f t="shared" si="49"/>
        <v/>
      </c>
      <c r="DF38" s="44" t="str">
        <f t="shared" si="49"/>
        <v/>
      </c>
      <c r="DG38" s="44" t="str">
        <f t="shared" si="49"/>
        <v/>
      </c>
      <c r="DH38" s="44" t="str">
        <f t="shared" si="49"/>
        <v/>
      </c>
      <c r="DI38" s="44" t="str">
        <f t="shared" si="49"/>
        <v/>
      </c>
      <c r="DJ38" s="44" t="str">
        <f t="shared" si="49"/>
        <v/>
      </c>
      <c r="DK38" s="44" t="str">
        <f t="shared" si="49"/>
        <v/>
      </c>
      <c r="DL38" s="44" t="str">
        <f t="shared" si="49"/>
        <v/>
      </c>
      <c r="DM38" s="44" t="str">
        <f t="shared" si="49"/>
        <v/>
      </c>
      <c r="DN38" s="44" t="str">
        <f t="shared" si="49"/>
        <v/>
      </c>
      <c r="DO38" s="44" t="str">
        <f t="shared" si="49"/>
        <v/>
      </c>
      <c r="DP38" s="44" t="str">
        <f t="shared" si="49"/>
        <v/>
      </c>
      <c r="DQ38" s="44" t="str">
        <f t="shared" si="49"/>
        <v/>
      </c>
      <c r="DR38" s="44" t="str">
        <f t="shared" si="49"/>
        <v/>
      </c>
      <c r="DS38" s="44" t="str">
        <f t="shared" si="49"/>
        <v/>
      </c>
      <c r="DT38" s="44" t="str">
        <f t="shared" si="49"/>
        <v/>
      </c>
      <c r="DU38" s="44" t="str">
        <f t="shared" si="49"/>
        <v/>
      </c>
      <c r="DV38" s="44" t="str">
        <f t="shared" si="49"/>
        <v/>
      </c>
      <c r="DW38" s="44" t="str">
        <f t="shared" si="49"/>
        <v/>
      </c>
      <c r="DX38" s="44" t="str">
        <f t="shared" si="49"/>
        <v/>
      </c>
      <c r="DY38" s="44" t="str">
        <f t="shared" si="49"/>
        <v/>
      </c>
      <c r="DZ38" s="44" t="str">
        <f t="shared" si="49"/>
        <v/>
      </c>
      <c r="EA38" s="44" t="str">
        <f t="shared" si="49"/>
        <v/>
      </c>
      <c r="EB38" s="44" t="str">
        <f t="shared" ref="EB38:GM38" si="50">IF(ISERROR(1-EB35),"",1-EB35)</f>
        <v/>
      </c>
      <c r="EC38" s="44" t="str">
        <f t="shared" si="50"/>
        <v/>
      </c>
      <c r="ED38" s="44" t="str">
        <f t="shared" si="50"/>
        <v/>
      </c>
      <c r="EE38" s="44" t="str">
        <f t="shared" si="50"/>
        <v/>
      </c>
      <c r="EF38" s="44" t="str">
        <f t="shared" si="50"/>
        <v/>
      </c>
      <c r="EG38" s="44" t="str">
        <f t="shared" si="50"/>
        <v/>
      </c>
      <c r="EH38" s="44" t="str">
        <f t="shared" si="50"/>
        <v/>
      </c>
      <c r="EI38" s="44" t="str">
        <f t="shared" si="50"/>
        <v/>
      </c>
      <c r="EJ38" s="44" t="str">
        <f t="shared" si="50"/>
        <v/>
      </c>
      <c r="EK38" s="44" t="str">
        <f t="shared" si="50"/>
        <v/>
      </c>
      <c r="EL38" s="44" t="str">
        <f t="shared" si="50"/>
        <v/>
      </c>
      <c r="EM38" s="44" t="str">
        <f t="shared" si="50"/>
        <v/>
      </c>
      <c r="EN38" s="44" t="str">
        <f t="shared" si="50"/>
        <v/>
      </c>
      <c r="EO38" s="44" t="str">
        <f t="shared" si="50"/>
        <v/>
      </c>
      <c r="EP38" s="44" t="str">
        <f t="shared" si="50"/>
        <v/>
      </c>
      <c r="EQ38" s="44" t="str">
        <f t="shared" si="50"/>
        <v/>
      </c>
      <c r="ER38" s="44" t="str">
        <f t="shared" si="50"/>
        <v/>
      </c>
      <c r="ES38" s="44" t="str">
        <f t="shared" si="50"/>
        <v/>
      </c>
      <c r="ET38" s="44" t="str">
        <f t="shared" si="50"/>
        <v/>
      </c>
      <c r="EU38" s="44" t="str">
        <f t="shared" si="50"/>
        <v/>
      </c>
      <c r="EV38" s="44" t="str">
        <f t="shared" si="50"/>
        <v/>
      </c>
      <c r="EW38" s="44" t="str">
        <f t="shared" si="50"/>
        <v/>
      </c>
      <c r="EX38" s="44" t="str">
        <f t="shared" si="50"/>
        <v/>
      </c>
      <c r="EY38" s="44" t="str">
        <f t="shared" si="50"/>
        <v/>
      </c>
      <c r="EZ38" s="44" t="str">
        <f t="shared" si="50"/>
        <v/>
      </c>
      <c r="FA38" s="44" t="str">
        <f t="shared" si="50"/>
        <v/>
      </c>
      <c r="FB38" s="44" t="str">
        <f t="shared" si="50"/>
        <v/>
      </c>
      <c r="FC38" s="44" t="str">
        <f t="shared" si="50"/>
        <v/>
      </c>
      <c r="FD38" s="44" t="str">
        <f t="shared" si="50"/>
        <v/>
      </c>
      <c r="FE38" s="44" t="str">
        <f t="shared" si="50"/>
        <v/>
      </c>
      <c r="FF38" s="44" t="str">
        <f t="shared" si="50"/>
        <v/>
      </c>
      <c r="FG38" s="44" t="str">
        <f t="shared" si="50"/>
        <v/>
      </c>
      <c r="FH38" s="44" t="str">
        <f t="shared" si="50"/>
        <v/>
      </c>
      <c r="FI38" s="44" t="str">
        <f t="shared" si="50"/>
        <v/>
      </c>
      <c r="FJ38" s="44" t="str">
        <f t="shared" si="50"/>
        <v/>
      </c>
      <c r="FK38" s="44" t="str">
        <f t="shared" si="50"/>
        <v/>
      </c>
      <c r="FL38" s="44" t="str">
        <f t="shared" si="50"/>
        <v/>
      </c>
      <c r="FM38" s="44" t="str">
        <f t="shared" si="50"/>
        <v/>
      </c>
      <c r="FN38" s="44" t="str">
        <f t="shared" si="50"/>
        <v/>
      </c>
      <c r="FO38" s="44" t="str">
        <f t="shared" si="50"/>
        <v/>
      </c>
      <c r="FP38" s="44" t="str">
        <f t="shared" si="50"/>
        <v/>
      </c>
      <c r="FQ38" s="44" t="str">
        <f t="shared" si="50"/>
        <v/>
      </c>
      <c r="FR38" s="44" t="str">
        <f t="shared" si="50"/>
        <v/>
      </c>
      <c r="FS38" s="44" t="str">
        <f t="shared" si="50"/>
        <v/>
      </c>
      <c r="FT38" s="44" t="str">
        <f t="shared" si="50"/>
        <v/>
      </c>
      <c r="FU38" s="44" t="str">
        <f t="shared" si="50"/>
        <v/>
      </c>
      <c r="FV38" s="44" t="str">
        <f t="shared" si="50"/>
        <v/>
      </c>
      <c r="FW38" s="44" t="str">
        <f t="shared" si="50"/>
        <v/>
      </c>
      <c r="FX38" s="44" t="str">
        <f t="shared" si="50"/>
        <v/>
      </c>
      <c r="FY38" s="44" t="str">
        <f t="shared" si="50"/>
        <v/>
      </c>
      <c r="FZ38" s="44" t="str">
        <f t="shared" si="50"/>
        <v/>
      </c>
      <c r="GA38" s="44" t="str">
        <f t="shared" si="50"/>
        <v/>
      </c>
      <c r="GB38" s="44" t="str">
        <f t="shared" si="50"/>
        <v/>
      </c>
      <c r="GC38" s="44" t="str">
        <f t="shared" si="50"/>
        <v/>
      </c>
      <c r="GD38" s="44" t="str">
        <f t="shared" si="50"/>
        <v/>
      </c>
      <c r="GE38" s="44" t="str">
        <f t="shared" si="50"/>
        <v/>
      </c>
      <c r="GF38" s="44" t="str">
        <f t="shared" si="50"/>
        <v/>
      </c>
      <c r="GG38" s="44" t="str">
        <f t="shared" si="50"/>
        <v/>
      </c>
      <c r="GH38" s="44" t="str">
        <f t="shared" si="50"/>
        <v/>
      </c>
      <c r="GI38" s="44" t="str">
        <f t="shared" si="50"/>
        <v/>
      </c>
      <c r="GJ38" s="44" t="str">
        <f t="shared" si="50"/>
        <v/>
      </c>
      <c r="GK38" s="44" t="str">
        <f t="shared" si="50"/>
        <v/>
      </c>
      <c r="GL38" s="44" t="str">
        <f t="shared" si="50"/>
        <v/>
      </c>
      <c r="GM38" s="44" t="str">
        <f t="shared" si="50"/>
        <v/>
      </c>
      <c r="GN38" s="44" t="str">
        <f t="shared" ref="GN38:GT38" si="51">IF(ISERROR(1-GN35),"",1-GN35)</f>
        <v/>
      </c>
      <c r="GO38" s="44" t="str">
        <f t="shared" si="51"/>
        <v/>
      </c>
      <c r="GP38" s="44" t="str">
        <f t="shared" si="51"/>
        <v/>
      </c>
      <c r="GQ38" s="44" t="str">
        <f t="shared" si="51"/>
        <v/>
      </c>
      <c r="GR38" s="44" t="str">
        <f t="shared" si="51"/>
        <v/>
      </c>
      <c r="GS38" s="44" t="str">
        <f t="shared" si="51"/>
        <v/>
      </c>
      <c r="GT38" s="44" t="str">
        <f t="shared" si="51"/>
        <v/>
      </c>
    </row>
    <row r="39" spans="1:202">
      <c r="A39" s="9">
        <v>2013</v>
      </c>
      <c r="B39" s="10" t="s">
        <v>685</v>
      </c>
      <c r="C39" s="10" t="s">
        <v>1237</v>
      </c>
      <c r="D39" s="12">
        <f>IF(COUNTIFS(cmoney!F$3:F$5011,$B39,cmoney!$HA$3:$HA$5011,"="&amp;$A39)=0,"",AVERAGEIFS(cmoney!F$3:F$5011,cmoney!F$3:F$5011,$B39,cmoney!$HA$3:$HA$5011,"="&amp;$A39))</f>
        <v>0.15905890410958898</v>
      </c>
      <c r="E39" s="12">
        <f>IF(COUNTIFS(cmoney!G$3:G$5011,$B39,cmoney!$HA$3:$HA$5011,"="&amp;$A39)=0,"",AVERAGEIFS(cmoney!G$3:G$5011,cmoney!G$3:G$5011,$B39,cmoney!$HA$3:$HA$5011,"="&amp;$A39))</f>
        <v>0.50075614035087712</v>
      </c>
      <c r="F39" s="12">
        <f>IF(COUNTIFS(cmoney!H$3:H$5011,$B39,cmoney!$HA$3:$HA$5011,"="&amp;$A39)=0,"",AVERAGEIFS(cmoney!H$3:H$5011,cmoney!H$3:H$5011,$B39,cmoney!$HA$3:$HA$5011,"="&amp;$A39))</f>
        <v>0.54793888888888898</v>
      </c>
      <c r="G39" s="12">
        <f>IF(COUNTIFS(cmoney!I$3:I$5011,$B39,cmoney!$HA$3:$HA$5011,"="&amp;$A39)=0,"",AVERAGEIFS(cmoney!I$3:I$5011,cmoney!I$3:I$5011,$B39,cmoney!$HA$3:$HA$5011,"="&amp;$A39))</f>
        <v>0.35661666666666675</v>
      </c>
      <c r="H39" s="12">
        <f>IF(COUNTIFS(cmoney!J$3:J$5011,$B39,cmoney!$HA$3:$HA$5011,"="&amp;$A39)=0,"",AVERAGEIFS(cmoney!J$3:J$5011,cmoney!J$3:J$5011,$B39,cmoney!$HA$3:$HA$5011,"="&amp;$A39))</f>
        <v>0.230240625</v>
      </c>
      <c r="I39" s="12">
        <f>IF(COUNTIFS(cmoney!K$3:K$5011,$B39,cmoney!$HA$3:$HA$5011,"="&amp;$A39)=0,"",AVERAGEIFS(cmoney!K$3:K$5011,cmoney!K$3:K$5011,$B39,cmoney!$HA$3:$HA$5011,"="&amp;$A39))</f>
        <v>0.17923947368421053</v>
      </c>
      <c r="J39" s="12">
        <f>IF(COUNTIFS(cmoney!L$3:L$5011,$B39,cmoney!$HA$3:$HA$5011,"="&amp;$A39)=0,"",AVERAGEIFS(cmoney!L$3:L$5011,cmoney!L$3:L$5011,$B39,cmoney!$HA$3:$HA$5011,"="&amp;$A39))</f>
        <v>0.34764999999999996</v>
      </c>
      <c r="K39" s="12">
        <f>IF(COUNTIFS(cmoney!M$3:M$5011,$B39,cmoney!$HA$3:$HA$5011,"="&amp;$A39)=0,"",AVERAGEIFS(cmoney!M$3:M$5011,cmoney!M$3:M$5011,$B39,cmoney!$HA$3:$HA$5011,"="&amp;$A39))</f>
        <v>0.49339655172413799</v>
      </c>
      <c r="L39" s="12">
        <f>IF(COUNTIFS(cmoney!N$3:N$5011,$B39,cmoney!$HA$3:$HA$5011,"="&amp;$A39)=0,"",AVERAGEIFS(cmoney!N$3:N$5011,cmoney!N$3:N$5011,$B39,cmoney!$HA$3:$HA$5011,"="&amp;$A39))</f>
        <v>0.67499102564102564</v>
      </c>
      <c r="M39" s="12">
        <f>IF(COUNTIFS(cmoney!O$3:O$5011,$B39,cmoney!$HA$3:$HA$5011,"="&amp;$A39)=0,"",AVERAGEIFS(cmoney!O$3:O$5011,cmoney!O$3:O$5011,$B39,cmoney!$HA$3:$HA$5011,"="&amp;$A39))</f>
        <v>0.43330689655172416</v>
      </c>
      <c r="N39" s="12">
        <f>IF(COUNTIFS(cmoney!P$3:P$5011,$B39,cmoney!$HA$3:$HA$5011,"="&amp;$A39)=0,"",AVERAGEIFS(cmoney!P$3:P$5011,cmoney!P$3:P$5011,$B39,cmoney!$HA$3:$HA$5011,"="&amp;$A39))</f>
        <v>0.592094262295082</v>
      </c>
      <c r="O39" s="12">
        <f>IF(COUNTIFS(cmoney!Q$3:Q$5011,$B39,cmoney!$HA$3:$HA$5011,"="&amp;$A39)=0,"",AVERAGEIFS(cmoney!Q$3:Q$5011,cmoney!Q$3:Q$5011,$B39,cmoney!$HA$3:$HA$5011,"="&amp;$A39))</f>
        <v>0.53923636363636374</v>
      </c>
      <c r="P39" s="12">
        <f>IF(COUNTIFS(cmoney!R$3:R$5011,$B39,cmoney!$HA$3:$HA$5011,"="&amp;$A39)=0,"",AVERAGEIFS(cmoney!R$3:R$5011,cmoney!R$3:R$5011,$B39,cmoney!$HA$3:$HA$5011,"="&amp;$A39))</f>
        <v>0.45049787234042538</v>
      </c>
      <c r="Q39" s="12">
        <f>IF(COUNTIFS(cmoney!S$3:S$5011,$B39,cmoney!$HA$3:$HA$5011,"="&amp;$A39)=0,"",AVERAGEIFS(cmoney!S$3:S$5011,cmoney!S$3:S$5011,$B39,cmoney!$HA$3:$HA$5011,"="&amp;$A39))</f>
        <v>0.17080099009900995</v>
      </c>
      <c r="R39" s="12">
        <f>IF(COUNTIFS(cmoney!T$3:T$5011,$B39,cmoney!$HA$3:$HA$5011,"="&amp;$A39)=0,"",AVERAGEIFS(cmoney!T$3:T$5011,cmoney!T$3:T$5011,$B39,cmoney!$HA$3:$HA$5011,"="&amp;$A39))</f>
        <v>3.001883333333331</v>
      </c>
      <c r="S39" s="12">
        <f>IF(COUNTIFS(cmoney!U$3:U$5011,$B39,cmoney!$HA$3:$HA$5011,"="&amp;$A39)=0,"",AVERAGEIFS(cmoney!U$3:U$5011,cmoney!U$3:U$5011,$B39,cmoney!$HA$3:$HA$5011,"="&amp;$A39))</f>
        <v>1.9185960000000004</v>
      </c>
      <c r="T39" s="12">
        <f>IF(COUNTIFS(cmoney!V$3:V$5011,$B39,cmoney!$HA$3:$HA$5011,"="&amp;$A39)=0,"",AVERAGEIFS(cmoney!V$3:V$5011,cmoney!V$3:V$5011,$B39,cmoney!$HA$3:$HA$5011,"="&amp;$A39))</f>
        <v>1.103132258064516</v>
      </c>
      <c r="U39" s="12">
        <f>IF(COUNTIFS(cmoney!W$3:W$5011,$B39,cmoney!$HA$3:$HA$5011,"="&amp;$A39)=0,"",AVERAGEIFS(cmoney!W$3:W$5011,cmoney!W$3:W$5011,$B39,cmoney!$HA$3:$HA$5011,"="&amp;$A39))</f>
        <v>0.48133461538461558</v>
      </c>
      <c r="V39" s="12" t="str">
        <f>IF(COUNTIFS(cmoney!X$3:X$5011,$B39,cmoney!$HA$3:$HA$5011,"="&amp;$A39)=0,"",AVERAGEIFS(cmoney!X$3:X$5011,cmoney!X$3:X$5011,$B39,cmoney!$HA$3:$HA$5011,"="&amp;$A39))</f>
        <v/>
      </c>
      <c r="W39" s="12" t="str">
        <f>IF(COUNTIFS(cmoney!Y$3:Y$5011,$B39,cmoney!$HA$3:$HA$5011,"="&amp;$A39)=0,"",AVERAGEIFS(cmoney!Y$3:Y$5011,cmoney!Y$3:Y$5011,$B39,cmoney!$HA$3:$HA$5011,"="&amp;$A39))</f>
        <v/>
      </c>
      <c r="X39" s="12" t="str">
        <f>IF(COUNTIFS(cmoney!Z$3:Z$5011,$B39,cmoney!$HA$3:$HA$5011,"="&amp;$A39)=0,"",AVERAGEIFS(cmoney!Z$3:Z$5011,cmoney!Z$3:Z$5011,$B39,cmoney!$HA$3:$HA$5011,"="&amp;$A39))</f>
        <v/>
      </c>
      <c r="Y39" s="12" t="str">
        <f>IF(COUNTIFS(cmoney!AA$3:AA$5011,$B39,cmoney!$HA$3:$HA$5011,"="&amp;$A39)=0,"",AVERAGEIFS(cmoney!AA$3:AA$5011,cmoney!AA$3:AA$5011,$B39,cmoney!$HA$3:$HA$5011,"="&amp;$A39))</f>
        <v/>
      </c>
      <c r="Z39" s="12" t="str">
        <f>IF(COUNTIFS(cmoney!AB$3:AB$5011,$B39,cmoney!$HA$3:$HA$5011,"="&amp;$A39)=0,"",AVERAGEIFS(cmoney!AB$3:AB$5011,cmoney!AB$3:AB$5011,$B39,cmoney!$HA$3:$HA$5011,"="&amp;$A39))</f>
        <v/>
      </c>
      <c r="AA39" s="12" t="str">
        <f>IF(COUNTIFS(cmoney!AC$3:AC$5011,$B39,cmoney!$HA$3:$HA$5011,"="&amp;$A39)=0,"",AVERAGEIFS(cmoney!AC$3:AC$5011,cmoney!AC$3:AC$5011,$B39,cmoney!$HA$3:$HA$5011,"="&amp;$A39))</f>
        <v/>
      </c>
      <c r="AB39" s="12" t="str">
        <f>IF(COUNTIFS(cmoney!AD$3:AD$5011,$B39,cmoney!$HA$3:$HA$5011,"="&amp;$A39)=0,"",AVERAGEIFS(cmoney!AD$3:AD$5011,cmoney!AD$3:AD$5011,$B39,cmoney!$HA$3:$HA$5011,"="&amp;$A39))</f>
        <v/>
      </c>
      <c r="AC39" s="12" t="str">
        <f>IF(COUNTIFS(cmoney!AE$3:AE$5011,$B39,cmoney!$HA$3:$HA$5011,"="&amp;$A39)=0,"",AVERAGEIFS(cmoney!AE$3:AE$5011,cmoney!AE$3:AE$5011,$B39,cmoney!$HA$3:$HA$5011,"="&amp;$A39))</f>
        <v/>
      </c>
      <c r="AD39" s="12" t="str">
        <f>IF(COUNTIFS(cmoney!AF$3:AF$5011,$B39,cmoney!$HA$3:$HA$5011,"="&amp;$A39)=0,"",AVERAGEIFS(cmoney!AF$3:AF$5011,cmoney!AF$3:AF$5011,$B39,cmoney!$HA$3:$HA$5011,"="&amp;$A39))</f>
        <v/>
      </c>
      <c r="AE39" s="12" t="str">
        <f>IF(COUNTIFS(cmoney!AG$3:AG$5011,$B39,cmoney!$HA$3:$HA$5011,"="&amp;$A39)=0,"",AVERAGEIFS(cmoney!AG$3:AG$5011,cmoney!AG$3:AG$5011,$B39,cmoney!$HA$3:$HA$5011,"="&amp;$A39))</f>
        <v/>
      </c>
      <c r="AF39" s="12" t="str">
        <f>IF(COUNTIFS(cmoney!AH$3:AH$5011,$B39,cmoney!$HA$3:$HA$5011,"="&amp;$A39)=0,"",AVERAGEIFS(cmoney!AH$3:AH$5011,cmoney!AH$3:AH$5011,$B39,cmoney!$HA$3:$HA$5011,"="&amp;$A39))</f>
        <v/>
      </c>
      <c r="AG39" s="12" t="str">
        <f>IF(COUNTIFS(cmoney!AI$3:AI$5011,$B39,cmoney!$HA$3:$HA$5011,"="&amp;$A39)=0,"",AVERAGEIFS(cmoney!AI$3:AI$5011,cmoney!AI$3:AI$5011,$B39,cmoney!$HA$3:$HA$5011,"="&amp;$A39))</f>
        <v/>
      </c>
      <c r="AH39" s="12" t="str">
        <f>IF(COUNTIFS(cmoney!AJ$3:AJ$5011,$B39,cmoney!$HA$3:$HA$5011,"="&amp;$A39)=0,"",AVERAGEIFS(cmoney!AJ$3:AJ$5011,cmoney!AJ$3:AJ$5011,$B39,cmoney!$HA$3:$HA$5011,"="&amp;$A39))</f>
        <v/>
      </c>
      <c r="AI39" s="12" t="str">
        <f>IF(COUNTIFS(cmoney!AK$3:AK$5011,$B39,cmoney!$HA$3:$HA$5011,"="&amp;$A39)=0,"",AVERAGEIFS(cmoney!AK$3:AK$5011,cmoney!AK$3:AK$5011,$B39,cmoney!$HA$3:$HA$5011,"="&amp;$A39))</f>
        <v/>
      </c>
      <c r="AJ39" s="12" t="str">
        <f>IF(COUNTIFS(cmoney!AL$3:AL$5011,$B39,cmoney!$HA$3:$HA$5011,"="&amp;$A39)=0,"",AVERAGEIFS(cmoney!AL$3:AL$5011,cmoney!AL$3:AL$5011,$B39,cmoney!$HA$3:$HA$5011,"="&amp;$A39))</f>
        <v/>
      </c>
      <c r="AK39" s="12" t="str">
        <f>IF(COUNTIFS(cmoney!AM$3:AM$5011,$B39,cmoney!$HA$3:$HA$5011,"="&amp;$A39)=0,"",AVERAGEIFS(cmoney!AM$3:AM$5011,cmoney!AM$3:AM$5011,$B39,cmoney!$HA$3:$HA$5011,"="&amp;$A39))</f>
        <v/>
      </c>
      <c r="AL39" s="12" t="str">
        <f>IF(COUNTIFS(cmoney!AN$3:AN$5011,$B39,cmoney!$HA$3:$HA$5011,"="&amp;$A39)=0,"",AVERAGEIFS(cmoney!AN$3:AN$5011,cmoney!AN$3:AN$5011,$B39,cmoney!$HA$3:$HA$5011,"="&amp;$A39))</f>
        <v/>
      </c>
      <c r="AM39" s="12" t="str">
        <f>IF(COUNTIFS(cmoney!AO$3:AO$5011,$B39,cmoney!$HA$3:$HA$5011,"="&amp;$A39)=0,"",AVERAGEIFS(cmoney!AO$3:AO$5011,cmoney!AO$3:AO$5011,$B39,cmoney!$HA$3:$HA$5011,"="&amp;$A39))</f>
        <v/>
      </c>
      <c r="AN39" s="12" t="str">
        <f>IF(COUNTIFS(cmoney!AP$3:AP$5011,$B39,cmoney!$HA$3:$HA$5011,"="&amp;$A39)=0,"",AVERAGEIFS(cmoney!AP$3:AP$5011,cmoney!AP$3:AP$5011,$B39,cmoney!$HA$3:$HA$5011,"="&amp;$A39))</f>
        <v/>
      </c>
      <c r="AO39" s="12" t="str">
        <f>IF(COUNTIFS(cmoney!AQ$3:AQ$5011,$B39,cmoney!$HA$3:$HA$5011,"="&amp;$A39)=0,"",AVERAGEIFS(cmoney!AQ$3:AQ$5011,cmoney!AQ$3:AQ$5011,$B39,cmoney!$HA$3:$HA$5011,"="&amp;$A39))</f>
        <v/>
      </c>
      <c r="AP39" s="12" t="str">
        <f>IF(COUNTIFS(cmoney!AR$3:AR$5011,$B39,cmoney!$HA$3:$HA$5011,"="&amp;$A39)=0,"",AVERAGEIFS(cmoney!AR$3:AR$5011,cmoney!AR$3:AR$5011,$B39,cmoney!$HA$3:$HA$5011,"="&amp;$A39))</f>
        <v/>
      </c>
      <c r="AQ39" s="12" t="str">
        <f>IF(COUNTIFS(cmoney!AS$3:AS$5011,$B39,cmoney!$HA$3:$HA$5011,"="&amp;$A39)=0,"",AVERAGEIFS(cmoney!AS$3:AS$5011,cmoney!AS$3:AS$5011,$B39,cmoney!$HA$3:$HA$5011,"="&amp;$A39))</f>
        <v/>
      </c>
      <c r="AR39" s="12" t="str">
        <f>IF(COUNTIFS(cmoney!AT$3:AT$5011,$B39,cmoney!$HA$3:$HA$5011,"="&amp;$A39)=0,"",AVERAGEIFS(cmoney!AT$3:AT$5011,cmoney!AT$3:AT$5011,$B39,cmoney!$HA$3:$HA$5011,"="&amp;$A39))</f>
        <v/>
      </c>
      <c r="AS39" s="12" t="str">
        <f>IF(COUNTIFS(cmoney!AU$3:AU$5011,$B39,cmoney!$HA$3:$HA$5011,"="&amp;$A39)=0,"",AVERAGEIFS(cmoney!AU$3:AU$5011,cmoney!AU$3:AU$5011,$B39,cmoney!$HA$3:$HA$5011,"="&amp;$A39))</f>
        <v/>
      </c>
      <c r="AT39" s="12" t="str">
        <f>IF(COUNTIFS(cmoney!AV$3:AV$5011,$B39,cmoney!$HA$3:$HA$5011,"="&amp;$A39)=0,"",AVERAGEIFS(cmoney!AV$3:AV$5011,cmoney!AV$3:AV$5011,$B39,cmoney!$HA$3:$HA$5011,"="&amp;$A39))</f>
        <v/>
      </c>
      <c r="AU39" s="12" t="str">
        <f>IF(COUNTIFS(cmoney!AW$3:AW$5011,$B39,cmoney!$HA$3:$HA$5011,"="&amp;$A39)=0,"",AVERAGEIFS(cmoney!AW$3:AW$5011,cmoney!AW$3:AW$5011,$B39,cmoney!$HA$3:$HA$5011,"="&amp;$A39))</f>
        <v/>
      </c>
      <c r="AV39" s="12" t="str">
        <f>IF(COUNTIFS(cmoney!AX$3:AX$5011,$B39,cmoney!$HA$3:$HA$5011,"="&amp;$A39)=0,"",AVERAGEIFS(cmoney!AX$3:AX$5011,cmoney!AX$3:AX$5011,$B39,cmoney!$HA$3:$HA$5011,"="&amp;$A39))</f>
        <v/>
      </c>
      <c r="AW39" s="12" t="str">
        <f>IF(COUNTIFS(cmoney!AY$3:AY$5011,$B39,cmoney!$HA$3:$HA$5011,"="&amp;$A39)=0,"",AVERAGEIFS(cmoney!AY$3:AY$5011,cmoney!AY$3:AY$5011,$B39,cmoney!$HA$3:$HA$5011,"="&amp;$A39))</f>
        <v/>
      </c>
      <c r="AX39" s="12" t="str">
        <f>IF(COUNTIFS(cmoney!AZ$3:AZ$5011,$B39,cmoney!$HA$3:$HA$5011,"="&amp;$A39)=0,"",AVERAGEIFS(cmoney!AZ$3:AZ$5011,cmoney!AZ$3:AZ$5011,$B39,cmoney!$HA$3:$HA$5011,"="&amp;$A39))</f>
        <v/>
      </c>
      <c r="AY39" s="12" t="str">
        <f>IF(COUNTIFS(cmoney!BA$3:BA$5011,$B39,cmoney!$HA$3:$HA$5011,"="&amp;$A39)=0,"",AVERAGEIFS(cmoney!BA$3:BA$5011,cmoney!BA$3:BA$5011,$B39,cmoney!$HA$3:$HA$5011,"="&amp;$A39))</f>
        <v/>
      </c>
      <c r="AZ39" s="12" t="str">
        <f>IF(COUNTIFS(cmoney!BB$3:BB$5011,$B39,cmoney!$HA$3:$HA$5011,"="&amp;$A39)=0,"",AVERAGEIFS(cmoney!BB$3:BB$5011,cmoney!BB$3:BB$5011,$B39,cmoney!$HA$3:$HA$5011,"="&amp;$A39))</f>
        <v/>
      </c>
      <c r="BA39" s="12" t="str">
        <f>IF(COUNTIFS(cmoney!BC$3:BC$5011,$B39,cmoney!$HA$3:$HA$5011,"="&amp;$A39)=0,"",AVERAGEIFS(cmoney!BC$3:BC$5011,cmoney!BC$3:BC$5011,$B39,cmoney!$HA$3:$HA$5011,"="&amp;$A39))</f>
        <v/>
      </c>
      <c r="BB39" s="12" t="str">
        <f>IF(COUNTIFS(cmoney!BD$3:BD$5011,$B39,cmoney!$HA$3:$HA$5011,"="&amp;$A39)=0,"",AVERAGEIFS(cmoney!BD$3:BD$5011,cmoney!BD$3:BD$5011,$B39,cmoney!$HA$3:$HA$5011,"="&amp;$A39))</f>
        <v/>
      </c>
      <c r="BC39" s="12" t="str">
        <f>IF(COUNTIFS(cmoney!BE$3:BE$5011,$B39,cmoney!$HA$3:$HA$5011,"="&amp;$A39)=0,"",AVERAGEIFS(cmoney!BE$3:BE$5011,cmoney!BE$3:BE$5011,$B39,cmoney!$HA$3:$HA$5011,"="&amp;$A39))</f>
        <v/>
      </c>
      <c r="BD39" s="12" t="str">
        <f>IF(COUNTIFS(cmoney!BF$3:BF$5011,$B39,cmoney!$HA$3:$HA$5011,"="&amp;$A39)=0,"",AVERAGEIFS(cmoney!BF$3:BF$5011,cmoney!BF$3:BF$5011,$B39,cmoney!$HA$3:$HA$5011,"="&amp;$A39))</f>
        <v/>
      </c>
      <c r="BE39" s="12" t="str">
        <f>IF(COUNTIFS(cmoney!BG$3:BG$5011,$B39,cmoney!$HA$3:$HA$5011,"="&amp;$A39)=0,"",AVERAGEIFS(cmoney!BG$3:BG$5011,cmoney!BG$3:BG$5011,$B39,cmoney!$HA$3:$HA$5011,"="&amp;$A39))</f>
        <v/>
      </c>
      <c r="BF39" s="12" t="str">
        <f>IF(COUNTIFS(cmoney!BH$3:BH$5011,$B39,cmoney!$HA$3:$HA$5011,"="&amp;$A39)=0,"",AVERAGEIFS(cmoney!BH$3:BH$5011,cmoney!BH$3:BH$5011,$B39,cmoney!$HA$3:$HA$5011,"="&amp;$A39))</f>
        <v/>
      </c>
      <c r="BG39" s="12" t="str">
        <f>IF(COUNTIFS(cmoney!BI$3:BI$5011,$B39,cmoney!$HA$3:$HA$5011,"="&amp;$A39)=0,"",AVERAGEIFS(cmoney!BI$3:BI$5011,cmoney!BI$3:BI$5011,$B39,cmoney!$HA$3:$HA$5011,"="&amp;$A39))</f>
        <v/>
      </c>
      <c r="BH39" s="12" t="str">
        <f>IF(COUNTIFS(cmoney!BJ$3:BJ$5011,$B39,cmoney!$HA$3:$HA$5011,"="&amp;$A39)=0,"",AVERAGEIFS(cmoney!BJ$3:BJ$5011,cmoney!BJ$3:BJ$5011,$B39,cmoney!$HA$3:$HA$5011,"="&amp;$A39))</f>
        <v/>
      </c>
      <c r="BI39" s="12" t="str">
        <f>IF(COUNTIFS(cmoney!BK$3:BK$5011,$B39,cmoney!$HA$3:$HA$5011,"="&amp;$A39)=0,"",AVERAGEIFS(cmoney!BK$3:BK$5011,cmoney!BK$3:BK$5011,$B39,cmoney!$HA$3:$HA$5011,"="&amp;$A39))</f>
        <v/>
      </c>
      <c r="BJ39" s="12" t="str">
        <f>IF(COUNTIFS(cmoney!BL$3:BL$5011,$B39,cmoney!$HA$3:$HA$5011,"="&amp;$A39)=0,"",AVERAGEIFS(cmoney!BL$3:BL$5011,cmoney!BL$3:BL$5011,$B39,cmoney!$HA$3:$HA$5011,"="&amp;$A39))</f>
        <v/>
      </c>
      <c r="BK39" s="12" t="str">
        <f>IF(COUNTIFS(cmoney!BM$3:BM$5011,$B39,cmoney!$HA$3:$HA$5011,"="&amp;$A39)=0,"",AVERAGEIFS(cmoney!BM$3:BM$5011,cmoney!BM$3:BM$5011,$B39,cmoney!$HA$3:$HA$5011,"="&amp;$A39))</f>
        <v/>
      </c>
      <c r="BL39" s="12" t="str">
        <f>IF(COUNTIFS(cmoney!BN$3:BN$5011,$B39,cmoney!$HA$3:$HA$5011,"="&amp;$A39)=0,"",AVERAGEIFS(cmoney!BN$3:BN$5011,cmoney!BN$3:BN$5011,$B39,cmoney!$HA$3:$HA$5011,"="&amp;$A39))</f>
        <v/>
      </c>
      <c r="BM39" s="12" t="str">
        <f>IF(COUNTIFS(cmoney!BO$3:BO$5011,$B39,cmoney!$HA$3:$HA$5011,"="&amp;$A39)=0,"",AVERAGEIFS(cmoney!BO$3:BO$5011,cmoney!BO$3:BO$5011,$B39,cmoney!$HA$3:$HA$5011,"="&amp;$A39))</f>
        <v/>
      </c>
      <c r="BN39" s="12" t="str">
        <f>IF(COUNTIFS(cmoney!BP$3:BP$5011,$B39,cmoney!$HA$3:$HA$5011,"="&amp;$A39)=0,"",AVERAGEIFS(cmoney!BP$3:BP$5011,cmoney!BP$3:BP$5011,$B39,cmoney!$HA$3:$HA$5011,"="&amp;$A39))</f>
        <v/>
      </c>
      <c r="BO39" s="12" t="str">
        <f>IF(COUNTIFS(cmoney!BQ$3:BQ$5011,$B39,cmoney!$HA$3:$HA$5011,"="&amp;$A39)=0,"",AVERAGEIFS(cmoney!BQ$3:BQ$5011,cmoney!BQ$3:BQ$5011,$B39,cmoney!$HA$3:$HA$5011,"="&amp;$A39))</f>
        <v/>
      </c>
      <c r="BP39" s="12" t="str">
        <f>IF(COUNTIFS(cmoney!BR$3:BR$5011,$B39,cmoney!$HA$3:$HA$5011,"="&amp;$A39)=0,"",AVERAGEIFS(cmoney!BR$3:BR$5011,cmoney!BR$3:BR$5011,$B39,cmoney!$HA$3:$HA$5011,"="&amp;$A39))</f>
        <v/>
      </c>
      <c r="BQ39" s="12" t="str">
        <f>IF(COUNTIFS(cmoney!BS$3:BS$5011,$B39,cmoney!$HA$3:$HA$5011,"="&amp;$A39)=0,"",AVERAGEIFS(cmoney!BS$3:BS$5011,cmoney!BS$3:BS$5011,$B39,cmoney!$HA$3:$HA$5011,"="&amp;$A39))</f>
        <v/>
      </c>
      <c r="BR39" s="12" t="str">
        <f>IF(COUNTIFS(cmoney!BT$3:BT$5011,$B39,cmoney!$HA$3:$HA$5011,"="&amp;$A39)=0,"",AVERAGEIFS(cmoney!BT$3:BT$5011,cmoney!BT$3:BT$5011,$B39,cmoney!$HA$3:$HA$5011,"="&amp;$A39))</f>
        <v/>
      </c>
      <c r="BS39" s="12" t="str">
        <f>IF(COUNTIFS(cmoney!BU$3:BU$5011,$B39,cmoney!$HA$3:$HA$5011,"="&amp;$A39)=0,"",AVERAGEIFS(cmoney!BU$3:BU$5011,cmoney!BU$3:BU$5011,$B39,cmoney!$HA$3:$HA$5011,"="&amp;$A39))</f>
        <v/>
      </c>
      <c r="BT39" s="12" t="str">
        <f>IF(COUNTIFS(cmoney!BV$3:BV$5011,$B39,cmoney!$HA$3:$HA$5011,"="&amp;$A39)=0,"",AVERAGEIFS(cmoney!BV$3:BV$5011,cmoney!BV$3:BV$5011,$B39,cmoney!$HA$3:$HA$5011,"="&amp;$A39))</f>
        <v/>
      </c>
      <c r="BU39" s="12" t="str">
        <f>IF(COUNTIFS(cmoney!BW$3:BW$5011,$B39,cmoney!$HA$3:$HA$5011,"="&amp;$A39)=0,"",AVERAGEIFS(cmoney!BW$3:BW$5011,cmoney!BW$3:BW$5011,$B39,cmoney!$HA$3:$HA$5011,"="&amp;$A39))</f>
        <v/>
      </c>
      <c r="BV39" s="12" t="str">
        <f>IF(COUNTIFS(cmoney!BX$3:BX$5011,$B39,cmoney!$HA$3:$HA$5011,"="&amp;$A39)=0,"",AVERAGEIFS(cmoney!BX$3:BX$5011,cmoney!BX$3:BX$5011,$B39,cmoney!$HA$3:$HA$5011,"="&amp;$A39))</f>
        <v/>
      </c>
      <c r="BW39" s="12" t="str">
        <f>IF(COUNTIFS(cmoney!BY$3:BY$5011,$B39,cmoney!$HA$3:$HA$5011,"="&amp;$A39)=0,"",AVERAGEIFS(cmoney!BY$3:BY$5011,cmoney!BY$3:BY$5011,$B39,cmoney!$HA$3:$HA$5011,"="&amp;$A39))</f>
        <v/>
      </c>
      <c r="BX39" s="12" t="str">
        <f>IF(COUNTIFS(cmoney!BZ$3:BZ$5011,$B39,cmoney!$HA$3:$HA$5011,"="&amp;$A39)=0,"",AVERAGEIFS(cmoney!BZ$3:BZ$5011,cmoney!BZ$3:BZ$5011,$B39,cmoney!$HA$3:$HA$5011,"="&amp;$A39))</f>
        <v/>
      </c>
      <c r="BY39" s="12" t="str">
        <f>IF(COUNTIFS(cmoney!CA$3:CA$5011,$B39,cmoney!$HA$3:$HA$5011,"="&amp;$A39)=0,"",AVERAGEIFS(cmoney!CA$3:CA$5011,cmoney!CA$3:CA$5011,$B39,cmoney!$HA$3:$HA$5011,"="&amp;$A39))</f>
        <v/>
      </c>
      <c r="BZ39" s="12" t="str">
        <f>IF(COUNTIFS(cmoney!CB$3:CB$5011,$B39,cmoney!$HA$3:$HA$5011,"="&amp;$A39)=0,"",AVERAGEIFS(cmoney!CB$3:CB$5011,cmoney!CB$3:CB$5011,$B39,cmoney!$HA$3:$HA$5011,"="&amp;$A39))</f>
        <v/>
      </c>
      <c r="CA39" s="12" t="str">
        <f>IF(COUNTIFS(cmoney!CC$3:CC$5011,$B39,cmoney!$HA$3:$HA$5011,"="&amp;$A39)=0,"",AVERAGEIFS(cmoney!CC$3:CC$5011,cmoney!CC$3:CC$5011,$B39,cmoney!$HA$3:$HA$5011,"="&amp;$A39))</f>
        <v/>
      </c>
      <c r="CB39" s="12" t="str">
        <f>IF(COUNTIFS(cmoney!CD$3:CD$5011,$B39,cmoney!$HA$3:$HA$5011,"="&amp;$A39)=0,"",AVERAGEIFS(cmoney!CD$3:CD$5011,cmoney!CD$3:CD$5011,$B39,cmoney!$HA$3:$HA$5011,"="&amp;$A39))</f>
        <v/>
      </c>
      <c r="CC39" s="12" t="str">
        <f>IF(COUNTIFS(cmoney!CE$3:CE$5011,$B39,cmoney!$HA$3:$HA$5011,"="&amp;$A39)=0,"",AVERAGEIFS(cmoney!CE$3:CE$5011,cmoney!CE$3:CE$5011,$B39,cmoney!$HA$3:$HA$5011,"="&amp;$A39))</f>
        <v/>
      </c>
      <c r="CD39" s="12" t="str">
        <f>IF(COUNTIFS(cmoney!CF$3:CF$5011,$B39,cmoney!$HA$3:$HA$5011,"="&amp;$A39)=0,"",AVERAGEIFS(cmoney!CF$3:CF$5011,cmoney!CF$3:CF$5011,$B39,cmoney!$HA$3:$HA$5011,"="&amp;$A39))</f>
        <v/>
      </c>
      <c r="CE39" s="12" t="str">
        <f>IF(COUNTIFS(cmoney!CG$3:CG$5011,$B39,cmoney!$HA$3:$HA$5011,"="&amp;$A39)=0,"",AVERAGEIFS(cmoney!CG$3:CG$5011,cmoney!CG$3:CG$5011,$B39,cmoney!$HA$3:$HA$5011,"="&amp;$A39))</f>
        <v/>
      </c>
      <c r="CF39" s="12" t="str">
        <f>IF(COUNTIFS(cmoney!CH$3:CH$5011,$B39,cmoney!$HA$3:$HA$5011,"="&amp;$A39)=0,"",AVERAGEIFS(cmoney!CH$3:CH$5011,cmoney!CH$3:CH$5011,$B39,cmoney!$HA$3:$HA$5011,"="&amp;$A39))</f>
        <v/>
      </c>
      <c r="CG39" s="12" t="str">
        <f>IF(COUNTIFS(cmoney!CI$3:CI$5011,$B39,cmoney!$HA$3:$HA$5011,"="&amp;$A39)=0,"",AVERAGEIFS(cmoney!CI$3:CI$5011,cmoney!CI$3:CI$5011,$B39,cmoney!$HA$3:$HA$5011,"="&amp;$A39))</f>
        <v/>
      </c>
      <c r="CH39" s="12" t="str">
        <f>IF(COUNTIFS(cmoney!CJ$3:CJ$5011,$B39,cmoney!$HA$3:$HA$5011,"="&amp;$A39)=0,"",AVERAGEIFS(cmoney!CJ$3:CJ$5011,cmoney!CJ$3:CJ$5011,$B39,cmoney!$HA$3:$HA$5011,"="&amp;$A39))</f>
        <v/>
      </c>
      <c r="CI39" s="12" t="str">
        <f>IF(COUNTIFS(cmoney!CK$3:CK$5011,$B39,cmoney!$HA$3:$HA$5011,"="&amp;$A39)=0,"",AVERAGEIFS(cmoney!CK$3:CK$5011,cmoney!CK$3:CK$5011,$B39,cmoney!$HA$3:$HA$5011,"="&amp;$A39))</f>
        <v/>
      </c>
      <c r="CJ39" s="12" t="str">
        <f>IF(COUNTIFS(cmoney!CL$3:CL$5011,$B39,cmoney!$HA$3:$HA$5011,"="&amp;$A39)=0,"",AVERAGEIFS(cmoney!CL$3:CL$5011,cmoney!CL$3:CL$5011,$B39,cmoney!$HA$3:$HA$5011,"="&amp;$A39))</f>
        <v/>
      </c>
      <c r="CK39" s="12" t="str">
        <f>IF(COUNTIFS(cmoney!CM$3:CM$5011,$B39,cmoney!$HA$3:$HA$5011,"="&amp;$A39)=0,"",AVERAGEIFS(cmoney!CM$3:CM$5011,cmoney!CM$3:CM$5011,$B39,cmoney!$HA$3:$HA$5011,"="&amp;$A39))</f>
        <v/>
      </c>
      <c r="CL39" s="12" t="str">
        <f>IF(COUNTIFS(cmoney!CN$3:CN$5011,$B39,cmoney!$HA$3:$HA$5011,"="&amp;$A39)=0,"",AVERAGEIFS(cmoney!CN$3:CN$5011,cmoney!CN$3:CN$5011,$B39,cmoney!$HA$3:$HA$5011,"="&amp;$A39))</f>
        <v/>
      </c>
      <c r="CM39" s="12" t="str">
        <f>IF(COUNTIFS(cmoney!CO$3:CO$5011,$B39,cmoney!$HA$3:$HA$5011,"="&amp;$A39)=0,"",AVERAGEIFS(cmoney!CO$3:CO$5011,cmoney!CO$3:CO$5011,$B39,cmoney!$HA$3:$HA$5011,"="&amp;$A39))</f>
        <v/>
      </c>
      <c r="CN39" s="12" t="str">
        <f>IF(COUNTIFS(cmoney!CP$3:CP$5011,$B39,cmoney!$HA$3:$HA$5011,"="&amp;$A39)=0,"",AVERAGEIFS(cmoney!CP$3:CP$5011,cmoney!CP$3:CP$5011,$B39,cmoney!$HA$3:$HA$5011,"="&amp;$A39))</f>
        <v/>
      </c>
      <c r="CO39" s="12" t="str">
        <f>IF(COUNTIFS(cmoney!CQ$3:CQ$5011,$B39,cmoney!$HA$3:$HA$5011,"="&amp;$A39)=0,"",AVERAGEIFS(cmoney!CQ$3:CQ$5011,cmoney!CQ$3:CQ$5011,$B39,cmoney!$HA$3:$HA$5011,"="&amp;$A39))</f>
        <v/>
      </c>
      <c r="CP39" s="12" t="str">
        <f>IF(COUNTIFS(cmoney!CR$3:CR$5011,$B39,cmoney!$HA$3:$HA$5011,"="&amp;$A39)=0,"",AVERAGEIFS(cmoney!CR$3:CR$5011,cmoney!CR$3:CR$5011,$B39,cmoney!$HA$3:$HA$5011,"="&amp;$A39))</f>
        <v/>
      </c>
      <c r="CQ39" s="12" t="str">
        <f>IF(COUNTIFS(cmoney!CS$3:CS$5011,$B39,cmoney!$HA$3:$HA$5011,"="&amp;$A39)=0,"",AVERAGEIFS(cmoney!CS$3:CS$5011,cmoney!CS$3:CS$5011,$B39,cmoney!$HA$3:$HA$5011,"="&amp;$A39))</f>
        <v/>
      </c>
      <c r="CR39" s="12" t="str">
        <f>IF(COUNTIFS(cmoney!CT$3:CT$5011,$B39,cmoney!$HA$3:$HA$5011,"="&amp;$A39)=0,"",AVERAGEIFS(cmoney!CT$3:CT$5011,cmoney!CT$3:CT$5011,$B39,cmoney!$HA$3:$HA$5011,"="&amp;$A39))</f>
        <v/>
      </c>
      <c r="CS39" s="12" t="str">
        <f>IF(COUNTIFS(cmoney!CU$3:CU$5011,$B39,cmoney!$HA$3:$HA$5011,"="&amp;$A39)=0,"",AVERAGEIFS(cmoney!CU$3:CU$5011,cmoney!CU$3:CU$5011,$B39,cmoney!$HA$3:$HA$5011,"="&amp;$A39))</f>
        <v/>
      </c>
      <c r="CT39" s="12" t="str">
        <f>IF(COUNTIFS(cmoney!CV$3:CV$5011,$B39,cmoney!$HA$3:$HA$5011,"="&amp;$A39)=0,"",AVERAGEIFS(cmoney!CV$3:CV$5011,cmoney!CV$3:CV$5011,$B39,cmoney!$HA$3:$HA$5011,"="&amp;$A39))</f>
        <v/>
      </c>
      <c r="CU39" s="12" t="str">
        <f>IF(COUNTIFS(cmoney!CW$3:CW$5011,$B39,cmoney!$HA$3:$HA$5011,"="&amp;$A39)=0,"",AVERAGEIFS(cmoney!CW$3:CW$5011,cmoney!CW$3:CW$5011,$B39,cmoney!$HA$3:$HA$5011,"="&amp;$A39))</f>
        <v/>
      </c>
      <c r="CV39" s="12" t="str">
        <f>IF(COUNTIFS(cmoney!CX$3:CX$5011,$B39,cmoney!$HA$3:$HA$5011,"="&amp;$A39)=0,"",AVERAGEIFS(cmoney!CX$3:CX$5011,cmoney!CX$3:CX$5011,$B39,cmoney!$HA$3:$HA$5011,"="&amp;$A39))</f>
        <v/>
      </c>
      <c r="CW39" s="12" t="str">
        <f>IF(COUNTIFS(cmoney!CY$3:CY$5011,$B39,cmoney!$HA$3:$HA$5011,"="&amp;$A39)=0,"",AVERAGEIFS(cmoney!CY$3:CY$5011,cmoney!CY$3:CY$5011,$B39,cmoney!$HA$3:$HA$5011,"="&amp;$A39))</f>
        <v/>
      </c>
      <c r="CX39" s="12" t="str">
        <f>IF(COUNTIFS(cmoney!CZ$3:CZ$5011,$B39,cmoney!$HA$3:$HA$5011,"="&amp;$A39)=0,"",AVERAGEIFS(cmoney!CZ$3:CZ$5011,cmoney!CZ$3:CZ$5011,$B39,cmoney!$HA$3:$HA$5011,"="&amp;$A39))</f>
        <v/>
      </c>
      <c r="CY39" s="12" t="str">
        <f>IF(COUNTIFS(cmoney!DA$3:DA$5011,$B39,cmoney!$HA$3:$HA$5011,"="&amp;$A39)=0,"",AVERAGEIFS(cmoney!DA$3:DA$5011,cmoney!DA$3:DA$5011,$B39,cmoney!$HA$3:$HA$5011,"="&amp;$A39))</f>
        <v/>
      </c>
      <c r="CZ39" s="12" t="str">
        <f>IF(COUNTIFS(cmoney!DB$3:DB$5011,$B39,cmoney!$HA$3:$HA$5011,"="&amp;$A39)=0,"",AVERAGEIFS(cmoney!DB$3:DB$5011,cmoney!DB$3:DB$5011,$B39,cmoney!$HA$3:$HA$5011,"="&amp;$A39))</f>
        <v/>
      </c>
      <c r="DA39" s="12" t="str">
        <f>IF(COUNTIFS(cmoney!DC$3:DC$5011,$B39,cmoney!$HA$3:$HA$5011,"="&amp;$A39)=0,"",AVERAGEIFS(cmoney!DC$3:DC$5011,cmoney!DC$3:DC$5011,$B39,cmoney!$HA$3:$HA$5011,"="&amp;$A39))</f>
        <v/>
      </c>
      <c r="DB39" s="12" t="str">
        <f>IF(COUNTIFS(cmoney!DD$3:DD$5011,$B39,cmoney!$HA$3:$HA$5011,"="&amp;$A39)=0,"",AVERAGEIFS(cmoney!DD$3:DD$5011,cmoney!DD$3:DD$5011,$B39,cmoney!$HA$3:$HA$5011,"="&amp;$A39))</f>
        <v/>
      </c>
      <c r="DC39" s="12" t="str">
        <f>IF(COUNTIFS(cmoney!DE$3:DE$5011,$B39,cmoney!$HA$3:$HA$5011,"="&amp;$A39)=0,"",AVERAGEIFS(cmoney!DE$3:DE$5011,cmoney!DE$3:DE$5011,$B39,cmoney!$HA$3:$HA$5011,"="&amp;$A39))</f>
        <v/>
      </c>
      <c r="DD39" s="12" t="str">
        <f>IF(COUNTIFS(cmoney!DF$3:DF$5011,$B39,cmoney!$HA$3:$HA$5011,"="&amp;$A39)=0,"",AVERAGEIFS(cmoney!DF$3:DF$5011,cmoney!DF$3:DF$5011,$B39,cmoney!$HA$3:$HA$5011,"="&amp;$A39))</f>
        <v/>
      </c>
      <c r="DE39" s="12" t="str">
        <f>IF(COUNTIFS(cmoney!DG$3:DG$5011,$B39,cmoney!$HA$3:$HA$5011,"="&amp;$A39)=0,"",AVERAGEIFS(cmoney!DG$3:DG$5011,cmoney!DG$3:DG$5011,$B39,cmoney!$HA$3:$HA$5011,"="&amp;$A39))</f>
        <v/>
      </c>
      <c r="DF39" s="12" t="str">
        <f>IF(COUNTIFS(cmoney!DH$3:DH$5011,$B39,cmoney!$HA$3:$HA$5011,"="&amp;$A39)=0,"",AVERAGEIFS(cmoney!DH$3:DH$5011,cmoney!DH$3:DH$5011,$B39,cmoney!$HA$3:$HA$5011,"="&amp;$A39))</f>
        <v/>
      </c>
      <c r="DG39" s="12" t="str">
        <f>IF(COUNTIFS(cmoney!DI$3:DI$5011,$B39,cmoney!$HA$3:$HA$5011,"="&amp;$A39)=0,"",AVERAGEIFS(cmoney!DI$3:DI$5011,cmoney!DI$3:DI$5011,$B39,cmoney!$HA$3:$HA$5011,"="&amp;$A39))</f>
        <v/>
      </c>
      <c r="DH39" s="12" t="str">
        <f>IF(COUNTIFS(cmoney!DJ$3:DJ$5011,$B39,cmoney!$HA$3:$HA$5011,"="&amp;$A39)=0,"",AVERAGEIFS(cmoney!DJ$3:DJ$5011,cmoney!DJ$3:DJ$5011,$B39,cmoney!$HA$3:$HA$5011,"="&amp;$A39))</f>
        <v/>
      </c>
      <c r="DI39" s="12" t="str">
        <f>IF(COUNTIFS(cmoney!DK$3:DK$5011,$B39,cmoney!$HA$3:$HA$5011,"="&amp;$A39)=0,"",AVERAGEIFS(cmoney!DK$3:DK$5011,cmoney!DK$3:DK$5011,$B39,cmoney!$HA$3:$HA$5011,"="&amp;$A39))</f>
        <v/>
      </c>
      <c r="DJ39" s="12" t="str">
        <f>IF(COUNTIFS(cmoney!DL$3:DL$5011,$B39,cmoney!$HA$3:$HA$5011,"="&amp;$A39)=0,"",AVERAGEIFS(cmoney!DL$3:DL$5011,cmoney!DL$3:DL$5011,$B39,cmoney!$HA$3:$HA$5011,"="&amp;$A39))</f>
        <v/>
      </c>
      <c r="DK39" s="12" t="str">
        <f>IF(COUNTIFS(cmoney!DM$3:DM$5011,$B39,cmoney!$HA$3:$HA$5011,"="&amp;$A39)=0,"",AVERAGEIFS(cmoney!DM$3:DM$5011,cmoney!DM$3:DM$5011,$B39,cmoney!$HA$3:$HA$5011,"="&amp;$A39))</f>
        <v/>
      </c>
      <c r="DL39" s="12" t="str">
        <f>IF(COUNTIFS(cmoney!DN$3:DN$5011,$B39,cmoney!$HA$3:$HA$5011,"="&amp;$A39)=0,"",AVERAGEIFS(cmoney!DN$3:DN$5011,cmoney!DN$3:DN$5011,$B39,cmoney!$HA$3:$HA$5011,"="&amp;$A39))</f>
        <v/>
      </c>
      <c r="DM39" s="12" t="str">
        <f>IF(COUNTIFS(cmoney!DO$3:DO$5011,$B39,cmoney!$HA$3:$HA$5011,"="&amp;$A39)=0,"",AVERAGEIFS(cmoney!DO$3:DO$5011,cmoney!DO$3:DO$5011,$B39,cmoney!$HA$3:$HA$5011,"="&amp;$A39))</f>
        <v/>
      </c>
      <c r="DN39" s="12" t="str">
        <f>IF(COUNTIFS(cmoney!DP$3:DP$5011,$B39,cmoney!$HA$3:$HA$5011,"="&amp;$A39)=0,"",AVERAGEIFS(cmoney!DP$3:DP$5011,cmoney!DP$3:DP$5011,$B39,cmoney!$HA$3:$HA$5011,"="&amp;$A39))</f>
        <v/>
      </c>
      <c r="DO39" s="12" t="str">
        <f>IF(COUNTIFS(cmoney!DQ$3:DQ$5011,$B39,cmoney!$HA$3:$HA$5011,"="&amp;$A39)=0,"",AVERAGEIFS(cmoney!DQ$3:DQ$5011,cmoney!DQ$3:DQ$5011,$B39,cmoney!$HA$3:$HA$5011,"="&amp;$A39))</f>
        <v/>
      </c>
      <c r="DP39" s="12" t="str">
        <f>IF(COUNTIFS(cmoney!DR$3:DR$5011,$B39,cmoney!$HA$3:$HA$5011,"="&amp;$A39)=0,"",AVERAGEIFS(cmoney!DR$3:DR$5011,cmoney!DR$3:DR$5011,$B39,cmoney!$HA$3:$HA$5011,"="&amp;$A39))</f>
        <v/>
      </c>
      <c r="DQ39" s="12" t="str">
        <f>IF(COUNTIFS(cmoney!DS$3:DS$5011,$B39,cmoney!$HA$3:$HA$5011,"="&amp;$A39)=0,"",AVERAGEIFS(cmoney!DS$3:DS$5011,cmoney!DS$3:DS$5011,$B39,cmoney!$HA$3:$HA$5011,"="&amp;$A39))</f>
        <v/>
      </c>
      <c r="DR39" s="12" t="str">
        <f>IF(COUNTIFS(cmoney!DT$3:DT$5011,$B39,cmoney!$HA$3:$HA$5011,"="&amp;$A39)=0,"",AVERAGEIFS(cmoney!DT$3:DT$5011,cmoney!DT$3:DT$5011,$B39,cmoney!$HA$3:$HA$5011,"="&amp;$A39))</f>
        <v/>
      </c>
      <c r="DS39" s="12" t="str">
        <f>IF(COUNTIFS(cmoney!DU$3:DU$5011,$B39,cmoney!$HA$3:$HA$5011,"="&amp;$A39)=0,"",AVERAGEIFS(cmoney!DU$3:DU$5011,cmoney!DU$3:DU$5011,$B39,cmoney!$HA$3:$HA$5011,"="&amp;$A39))</f>
        <v/>
      </c>
      <c r="DT39" s="12" t="str">
        <f>IF(COUNTIFS(cmoney!DV$3:DV$5011,$B39,cmoney!$HA$3:$HA$5011,"="&amp;$A39)=0,"",AVERAGEIFS(cmoney!DV$3:DV$5011,cmoney!DV$3:DV$5011,$B39,cmoney!$HA$3:$HA$5011,"="&amp;$A39))</f>
        <v/>
      </c>
      <c r="DU39" s="12" t="str">
        <f>IF(COUNTIFS(cmoney!DW$3:DW$5011,$B39,cmoney!$HA$3:$HA$5011,"="&amp;$A39)=0,"",AVERAGEIFS(cmoney!DW$3:DW$5011,cmoney!DW$3:DW$5011,$B39,cmoney!$HA$3:$HA$5011,"="&amp;$A39))</f>
        <v/>
      </c>
      <c r="DV39" s="12" t="str">
        <f>IF(COUNTIFS(cmoney!DX$3:DX$5011,$B39,cmoney!$HA$3:$HA$5011,"="&amp;$A39)=0,"",AVERAGEIFS(cmoney!DX$3:DX$5011,cmoney!DX$3:DX$5011,$B39,cmoney!$HA$3:$HA$5011,"="&amp;$A39))</f>
        <v/>
      </c>
      <c r="DW39" s="12" t="str">
        <f>IF(COUNTIFS(cmoney!DY$3:DY$5011,$B39,cmoney!$HA$3:$HA$5011,"="&amp;$A39)=0,"",AVERAGEIFS(cmoney!DY$3:DY$5011,cmoney!DY$3:DY$5011,$B39,cmoney!$HA$3:$HA$5011,"="&amp;$A39))</f>
        <v/>
      </c>
      <c r="DX39" s="12" t="str">
        <f>IF(COUNTIFS(cmoney!DZ$3:DZ$5011,$B39,cmoney!$HA$3:$HA$5011,"="&amp;$A39)=0,"",AVERAGEIFS(cmoney!DZ$3:DZ$5011,cmoney!DZ$3:DZ$5011,$B39,cmoney!$HA$3:$HA$5011,"="&amp;$A39))</f>
        <v/>
      </c>
      <c r="DY39" s="12" t="str">
        <f>IF(COUNTIFS(cmoney!EA$3:EA$5011,$B39,cmoney!$HA$3:$HA$5011,"="&amp;$A39)=0,"",AVERAGEIFS(cmoney!EA$3:EA$5011,cmoney!EA$3:EA$5011,$B39,cmoney!$HA$3:$HA$5011,"="&amp;$A39))</f>
        <v/>
      </c>
      <c r="DZ39" s="12" t="str">
        <f>IF(COUNTIFS(cmoney!EB$3:EB$5011,$B39,cmoney!$HA$3:$HA$5011,"="&amp;$A39)=0,"",AVERAGEIFS(cmoney!EB$3:EB$5011,cmoney!EB$3:EB$5011,$B39,cmoney!$HA$3:$HA$5011,"="&amp;$A39))</f>
        <v/>
      </c>
      <c r="EA39" s="12" t="str">
        <f>IF(COUNTIFS(cmoney!EC$3:EC$5011,$B39,cmoney!$HA$3:$HA$5011,"="&amp;$A39)=0,"",AVERAGEIFS(cmoney!EC$3:EC$5011,cmoney!EC$3:EC$5011,$B39,cmoney!$HA$3:$HA$5011,"="&amp;$A39))</f>
        <v/>
      </c>
      <c r="EB39" s="12" t="str">
        <f>IF(COUNTIFS(cmoney!ED$3:ED$5011,$B39,cmoney!$HA$3:$HA$5011,"="&amp;$A39)=0,"",AVERAGEIFS(cmoney!ED$3:ED$5011,cmoney!ED$3:ED$5011,$B39,cmoney!$HA$3:$HA$5011,"="&amp;$A39))</f>
        <v/>
      </c>
      <c r="EC39" s="12" t="str">
        <f>IF(COUNTIFS(cmoney!EE$3:EE$5011,$B39,cmoney!$HA$3:$HA$5011,"="&amp;$A39)=0,"",AVERAGEIFS(cmoney!EE$3:EE$5011,cmoney!EE$3:EE$5011,$B39,cmoney!$HA$3:$HA$5011,"="&amp;$A39))</f>
        <v/>
      </c>
      <c r="ED39" s="12" t="str">
        <f>IF(COUNTIFS(cmoney!EF$3:EF$5011,$B39,cmoney!$HA$3:$HA$5011,"="&amp;$A39)=0,"",AVERAGEIFS(cmoney!EF$3:EF$5011,cmoney!EF$3:EF$5011,$B39,cmoney!$HA$3:$HA$5011,"="&amp;$A39))</f>
        <v/>
      </c>
      <c r="EE39" s="12" t="str">
        <f>IF(COUNTIFS(cmoney!EG$3:EG$5011,$B39,cmoney!$HA$3:$HA$5011,"="&amp;$A39)=0,"",AVERAGEIFS(cmoney!EG$3:EG$5011,cmoney!EG$3:EG$5011,$B39,cmoney!$HA$3:$HA$5011,"="&amp;$A39))</f>
        <v/>
      </c>
      <c r="EF39" s="12" t="str">
        <f>IF(COUNTIFS(cmoney!EH$3:EH$5011,$B39,cmoney!$HA$3:$HA$5011,"="&amp;$A39)=0,"",AVERAGEIFS(cmoney!EH$3:EH$5011,cmoney!EH$3:EH$5011,$B39,cmoney!$HA$3:$HA$5011,"="&amp;$A39))</f>
        <v/>
      </c>
      <c r="EG39" s="12" t="str">
        <f>IF(COUNTIFS(cmoney!EI$3:EI$5011,$B39,cmoney!$HA$3:$HA$5011,"="&amp;$A39)=0,"",AVERAGEIFS(cmoney!EI$3:EI$5011,cmoney!EI$3:EI$5011,$B39,cmoney!$HA$3:$HA$5011,"="&amp;$A39))</f>
        <v/>
      </c>
      <c r="EH39" s="12" t="str">
        <f>IF(COUNTIFS(cmoney!EJ$3:EJ$5011,$B39,cmoney!$HA$3:$HA$5011,"="&amp;$A39)=0,"",AVERAGEIFS(cmoney!EJ$3:EJ$5011,cmoney!EJ$3:EJ$5011,$B39,cmoney!$HA$3:$HA$5011,"="&amp;$A39))</f>
        <v/>
      </c>
      <c r="EI39" s="12" t="str">
        <f>IF(COUNTIFS(cmoney!EK$3:EK$5011,$B39,cmoney!$HA$3:$HA$5011,"="&amp;$A39)=0,"",AVERAGEIFS(cmoney!EK$3:EK$5011,cmoney!EK$3:EK$5011,$B39,cmoney!$HA$3:$HA$5011,"="&amp;$A39))</f>
        <v/>
      </c>
      <c r="EJ39" s="12" t="str">
        <f>IF(COUNTIFS(cmoney!EL$3:EL$5011,$B39,cmoney!$HA$3:$HA$5011,"="&amp;$A39)=0,"",AVERAGEIFS(cmoney!EL$3:EL$5011,cmoney!EL$3:EL$5011,$B39,cmoney!$HA$3:$HA$5011,"="&amp;$A39))</f>
        <v/>
      </c>
      <c r="EK39" s="12" t="str">
        <f>IF(COUNTIFS(cmoney!EM$3:EM$5011,$B39,cmoney!$HA$3:$HA$5011,"="&amp;$A39)=0,"",AVERAGEIFS(cmoney!EM$3:EM$5011,cmoney!EM$3:EM$5011,$B39,cmoney!$HA$3:$HA$5011,"="&amp;$A39))</f>
        <v/>
      </c>
      <c r="EL39" s="12" t="str">
        <f>IF(COUNTIFS(cmoney!EN$3:EN$5011,$B39,cmoney!$HA$3:$HA$5011,"="&amp;$A39)=0,"",AVERAGEIFS(cmoney!EN$3:EN$5011,cmoney!EN$3:EN$5011,$B39,cmoney!$HA$3:$HA$5011,"="&amp;$A39))</f>
        <v/>
      </c>
      <c r="EM39" s="12" t="str">
        <f>IF(COUNTIFS(cmoney!EO$3:EO$5011,$B39,cmoney!$HA$3:$HA$5011,"="&amp;$A39)=0,"",AVERAGEIFS(cmoney!EO$3:EO$5011,cmoney!EO$3:EO$5011,$B39,cmoney!$HA$3:$HA$5011,"="&amp;$A39))</f>
        <v/>
      </c>
      <c r="EN39" s="12" t="str">
        <f>IF(COUNTIFS(cmoney!EP$3:EP$5011,$B39,cmoney!$HA$3:$HA$5011,"="&amp;$A39)=0,"",AVERAGEIFS(cmoney!EP$3:EP$5011,cmoney!EP$3:EP$5011,$B39,cmoney!$HA$3:$HA$5011,"="&amp;$A39))</f>
        <v/>
      </c>
      <c r="EO39" s="12" t="str">
        <f>IF(COUNTIFS(cmoney!EQ$3:EQ$5011,$B39,cmoney!$HA$3:$HA$5011,"="&amp;$A39)=0,"",AVERAGEIFS(cmoney!EQ$3:EQ$5011,cmoney!EQ$3:EQ$5011,$B39,cmoney!$HA$3:$HA$5011,"="&amp;$A39))</f>
        <v/>
      </c>
      <c r="EP39" s="12" t="str">
        <f>IF(COUNTIFS(cmoney!ER$3:ER$5011,$B39,cmoney!$HA$3:$HA$5011,"="&amp;$A39)=0,"",AVERAGEIFS(cmoney!ER$3:ER$5011,cmoney!ER$3:ER$5011,$B39,cmoney!$HA$3:$HA$5011,"="&amp;$A39))</f>
        <v/>
      </c>
      <c r="EQ39" s="12" t="str">
        <f>IF(COUNTIFS(cmoney!ES$3:ES$5011,$B39,cmoney!$HA$3:$HA$5011,"="&amp;$A39)=0,"",AVERAGEIFS(cmoney!ES$3:ES$5011,cmoney!ES$3:ES$5011,$B39,cmoney!$HA$3:$HA$5011,"="&amp;$A39))</f>
        <v/>
      </c>
      <c r="ER39" s="12" t="str">
        <f>IF(COUNTIFS(cmoney!ET$3:ET$5011,$B39,cmoney!$HA$3:$HA$5011,"="&amp;$A39)=0,"",AVERAGEIFS(cmoney!ET$3:ET$5011,cmoney!ET$3:ET$5011,$B39,cmoney!$HA$3:$HA$5011,"="&amp;$A39))</f>
        <v/>
      </c>
      <c r="ES39" s="12" t="str">
        <f>IF(COUNTIFS(cmoney!EU$3:EU$5011,$B39,cmoney!$HA$3:$HA$5011,"="&amp;$A39)=0,"",AVERAGEIFS(cmoney!EU$3:EU$5011,cmoney!EU$3:EU$5011,$B39,cmoney!$HA$3:$HA$5011,"="&amp;$A39))</f>
        <v/>
      </c>
      <c r="ET39" s="12" t="str">
        <f>IF(COUNTIFS(cmoney!EV$3:EV$5011,$B39,cmoney!$HA$3:$HA$5011,"="&amp;$A39)=0,"",AVERAGEIFS(cmoney!EV$3:EV$5011,cmoney!EV$3:EV$5011,$B39,cmoney!$HA$3:$HA$5011,"="&amp;$A39))</f>
        <v/>
      </c>
      <c r="EU39" s="12" t="str">
        <f>IF(COUNTIFS(cmoney!EW$3:EW$5011,$B39,cmoney!$HA$3:$HA$5011,"="&amp;$A39)=0,"",AVERAGEIFS(cmoney!EW$3:EW$5011,cmoney!EW$3:EW$5011,$B39,cmoney!$HA$3:$HA$5011,"="&amp;$A39))</f>
        <v/>
      </c>
      <c r="EV39" s="12" t="str">
        <f>IF(COUNTIFS(cmoney!EX$3:EX$5011,$B39,cmoney!$HA$3:$HA$5011,"="&amp;$A39)=0,"",AVERAGEIFS(cmoney!EX$3:EX$5011,cmoney!EX$3:EX$5011,$B39,cmoney!$HA$3:$HA$5011,"="&amp;$A39))</f>
        <v/>
      </c>
      <c r="EW39" s="12" t="str">
        <f>IF(COUNTIFS(cmoney!EY$3:EY$5011,$B39,cmoney!$HA$3:$HA$5011,"="&amp;$A39)=0,"",AVERAGEIFS(cmoney!EY$3:EY$5011,cmoney!EY$3:EY$5011,$B39,cmoney!$HA$3:$HA$5011,"="&amp;$A39))</f>
        <v/>
      </c>
      <c r="EX39" s="12" t="str">
        <f>IF(COUNTIFS(cmoney!EZ$3:EZ$5011,$B39,cmoney!$HA$3:$HA$5011,"="&amp;$A39)=0,"",AVERAGEIFS(cmoney!EZ$3:EZ$5011,cmoney!EZ$3:EZ$5011,$B39,cmoney!$HA$3:$HA$5011,"="&amp;$A39))</f>
        <v/>
      </c>
      <c r="EY39" s="12" t="str">
        <f>IF(COUNTIFS(cmoney!FA$3:FA$5011,$B39,cmoney!$HA$3:$HA$5011,"="&amp;$A39)=0,"",AVERAGEIFS(cmoney!FA$3:FA$5011,cmoney!FA$3:FA$5011,$B39,cmoney!$HA$3:$HA$5011,"="&amp;$A39))</f>
        <v/>
      </c>
      <c r="EZ39" s="12" t="str">
        <f>IF(COUNTIFS(cmoney!FB$3:FB$5011,$B39,cmoney!$HA$3:$HA$5011,"="&amp;$A39)=0,"",AVERAGEIFS(cmoney!FB$3:FB$5011,cmoney!FB$3:FB$5011,$B39,cmoney!$HA$3:$HA$5011,"="&amp;$A39))</f>
        <v/>
      </c>
      <c r="FA39" s="12" t="str">
        <f>IF(COUNTIFS(cmoney!FC$3:FC$5011,$B39,cmoney!$HA$3:$HA$5011,"="&amp;$A39)=0,"",AVERAGEIFS(cmoney!FC$3:FC$5011,cmoney!FC$3:FC$5011,$B39,cmoney!$HA$3:$HA$5011,"="&amp;$A39))</f>
        <v/>
      </c>
      <c r="FB39" s="12" t="str">
        <f>IF(COUNTIFS(cmoney!FD$3:FD$5011,$B39,cmoney!$HA$3:$HA$5011,"="&amp;$A39)=0,"",AVERAGEIFS(cmoney!FD$3:FD$5011,cmoney!FD$3:FD$5011,$B39,cmoney!$HA$3:$HA$5011,"="&amp;$A39))</f>
        <v/>
      </c>
      <c r="FC39" s="12" t="str">
        <f>IF(COUNTIFS(cmoney!FE$3:FE$5011,$B39,cmoney!$HA$3:$HA$5011,"="&amp;$A39)=0,"",AVERAGEIFS(cmoney!FE$3:FE$5011,cmoney!FE$3:FE$5011,$B39,cmoney!$HA$3:$HA$5011,"="&amp;$A39))</f>
        <v/>
      </c>
      <c r="FD39" s="12" t="str">
        <f>IF(COUNTIFS(cmoney!FF$3:FF$5011,$B39,cmoney!$HA$3:$HA$5011,"="&amp;$A39)=0,"",AVERAGEIFS(cmoney!FF$3:FF$5011,cmoney!FF$3:FF$5011,$B39,cmoney!$HA$3:$HA$5011,"="&amp;$A39))</f>
        <v/>
      </c>
      <c r="FE39" s="12" t="str">
        <f>IF(COUNTIFS(cmoney!FG$3:FG$5011,$B39,cmoney!$HA$3:$HA$5011,"="&amp;$A39)=0,"",AVERAGEIFS(cmoney!FG$3:FG$5011,cmoney!FG$3:FG$5011,$B39,cmoney!$HA$3:$HA$5011,"="&amp;$A39))</f>
        <v/>
      </c>
      <c r="FF39" s="12" t="str">
        <f>IF(COUNTIFS(cmoney!FH$3:FH$5011,$B39,cmoney!$HA$3:$HA$5011,"="&amp;$A39)=0,"",AVERAGEIFS(cmoney!FH$3:FH$5011,cmoney!FH$3:FH$5011,$B39,cmoney!$HA$3:$HA$5011,"="&amp;$A39))</f>
        <v/>
      </c>
      <c r="FG39" s="12" t="str">
        <f>IF(COUNTIFS(cmoney!FI$3:FI$5011,$B39,cmoney!$HA$3:$HA$5011,"="&amp;$A39)=0,"",AVERAGEIFS(cmoney!FI$3:FI$5011,cmoney!FI$3:FI$5011,$B39,cmoney!$HA$3:$HA$5011,"="&amp;$A39))</f>
        <v/>
      </c>
      <c r="FH39" s="12" t="str">
        <f>IF(COUNTIFS(cmoney!FJ$3:FJ$5011,$B39,cmoney!$HA$3:$HA$5011,"="&amp;$A39)=0,"",AVERAGEIFS(cmoney!FJ$3:FJ$5011,cmoney!FJ$3:FJ$5011,$B39,cmoney!$HA$3:$HA$5011,"="&amp;$A39))</f>
        <v/>
      </c>
      <c r="FI39" s="12" t="str">
        <f>IF(COUNTIFS(cmoney!FK$3:FK$5011,$B39,cmoney!$HA$3:$HA$5011,"="&amp;$A39)=0,"",AVERAGEIFS(cmoney!FK$3:FK$5011,cmoney!FK$3:FK$5011,$B39,cmoney!$HA$3:$HA$5011,"="&amp;$A39))</f>
        <v/>
      </c>
      <c r="FJ39" s="12" t="str">
        <f>IF(COUNTIFS(cmoney!FL$3:FL$5011,$B39,cmoney!$HA$3:$HA$5011,"="&amp;$A39)=0,"",AVERAGEIFS(cmoney!FL$3:FL$5011,cmoney!FL$3:FL$5011,$B39,cmoney!$HA$3:$HA$5011,"="&amp;$A39))</f>
        <v/>
      </c>
      <c r="FK39" s="12" t="str">
        <f>IF(COUNTIFS(cmoney!FM$3:FM$5011,$B39,cmoney!$HA$3:$HA$5011,"="&amp;$A39)=0,"",AVERAGEIFS(cmoney!FM$3:FM$5011,cmoney!FM$3:FM$5011,$B39,cmoney!$HA$3:$HA$5011,"="&amp;$A39))</f>
        <v/>
      </c>
      <c r="FL39" s="12" t="str">
        <f>IF(COUNTIFS(cmoney!FN$3:FN$5011,$B39,cmoney!$HA$3:$HA$5011,"="&amp;$A39)=0,"",AVERAGEIFS(cmoney!FN$3:FN$5011,cmoney!FN$3:FN$5011,$B39,cmoney!$HA$3:$HA$5011,"="&amp;$A39))</f>
        <v/>
      </c>
      <c r="FM39" s="12" t="str">
        <f>IF(COUNTIFS(cmoney!FO$3:FO$5011,$B39,cmoney!$HA$3:$HA$5011,"="&amp;$A39)=0,"",AVERAGEIFS(cmoney!FO$3:FO$5011,cmoney!FO$3:FO$5011,$B39,cmoney!$HA$3:$HA$5011,"="&amp;$A39))</f>
        <v/>
      </c>
      <c r="FN39" s="12" t="str">
        <f>IF(COUNTIFS(cmoney!FP$3:FP$5011,$B39,cmoney!$HA$3:$HA$5011,"="&amp;$A39)=0,"",AVERAGEIFS(cmoney!FP$3:FP$5011,cmoney!FP$3:FP$5011,$B39,cmoney!$HA$3:$HA$5011,"="&amp;$A39))</f>
        <v/>
      </c>
      <c r="FO39" s="12" t="str">
        <f>IF(COUNTIFS(cmoney!FQ$3:FQ$5011,$B39,cmoney!$HA$3:$HA$5011,"="&amp;$A39)=0,"",AVERAGEIFS(cmoney!FQ$3:FQ$5011,cmoney!FQ$3:FQ$5011,$B39,cmoney!$HA$3:$HA$5011,"="&amp;$A39))</f>
        <v/>
      </c>
      <c r="FP39" s="12" t="str">
        <f>IF(COUNTIFS(cmoney!FR$3:FR$5011,$B39,cmoney!$HA$3:$HA$5011,"="&amp;$A39)=0,"",AVERAGEIFS(cmoney!FR$3:FR$5011,cmoney!FR$3:FR$5011,$B39,cmoney!$HA$3:$HA$5011,"="&amp;$A39))</f>
        <v/>
      </c>
      <c r="FQ39" s="12" t="str">
        <f>IF(COUNTIFS(cmoney!FS$3:FS$5011,$B39,cmoney!$HA$3:$HA$5011,"="&amp;$A39)=0,"",AVERAGEIFS(cmoney!FS$3:FS$5011,cmoney!FS$3:FS$5011,$B39,cmoney!$HA$3:$HA$5011,"="&amp;$A39))</f>
        <v/>
      </c>
      <c r="FR39" s="12" t="str">
        <f>IF(COUNTIFS(cmoney!FT$3:FT$5011,$B39,cmoney!$HA$3:$HA$5011,"="&amp;$A39)=0,"",AVERAGEIFS(cmoney!FT$3:FT$5011,cmoney!FT$3:FT$5011,$B39,cmoney!$HA$3:$HA$5011,"="&amp;$A39))</f>
        <v/>
      </c>
      <c r="FS39" s="12" t="str">
        <f>IF(COUNTIFS(cmoney!FU$3:FU$5011,$B39,cmoney!$HA$3:$HA$5011,"="&amp;$A39)=0,"",AVERAGEIFS(cmoney!FU$3:FU$5011,cmoney!FU$3:FU$5011,$B39,cmoney!$HA$3:$HA$5011,"="&amp;$A39))</f>
        <v/>
      </c>
      <c r="FT39" s="12" t="str">
        <f>IF(COUNTIFS(cmoney!FV$3:FV$5011,$B39,cmoney!$HA$3:$HA$5011,"="&amp;$A39)=0,"",AVERAGEIFS(cmoney!FV$3:FV$5011,cmoney!FV$3:FV$5011,$B39,cmoney!$HA$3:$HA$5011,"="&amp;$A39))</f>
        <v/>
      </c>
      <c r="FU39" s="12" t="str">
        <f>IF(COUNTIFS(cmoney!FW$3:FW$5011,$B39,cmoney!$HA$3:$HA$5011,"="&amp;$A39)=0,"",AVERAGEIFS(cmoney!FW$3:FW$5011,cmoney!FW$3:FW$5011,$B39,cmoney!$HA$3:$HA$5011,"="&amp;$A39))</f>
        <v/>
      </c>
      <c r="FV39" s="12" t="str">
        <f>IF(COUNTIFS(cmoney!FX$3:FX$5011,$B39,cmoney!$HA$3:$HA$5011,"="&amp;$A39)=0,"",AVERAGEIFS(cmoney!FX$3:FX$5011,cmoney!FX$3:FX$5011,$B39,cmoney!$HA$3:$HA$5011,"="&amp;$A39))</f>
        <v/>
      </c>
      <c r="FW39" s="12" t="str">
        <f>IF(COUNTIFS(cmoney!FY$3:FY$5011,$B39,cmoney!$HA$3:$HA$5011,"="&amp;$A39)=0,"",AVERAGEIFS(cmoney!FY$3:FY$5011,cmoney!FY$3:FY$5011,$B39,cmoney!$HA$3:$HA$5011,"="&amp;$A39))</f>
        <v/>
      </c>
      <c r="FX39" s="12" t="str">
        <f>IF(COUNTIFS(cmoney!FZ$3:FZ$5011,$B39,cmoney!$HA$3:$HA$5011,"="&amp;$A39)=0,"",AVERAGEIFS(cmoney!FZ$3:FZ$5011,cmoney!FZ$3:FZ$5011,$B39,cmoney!$HA$3:$HA$5011,"="&amp;$A39))</f>
        <v/>
      </c>
      <c r="FY39" s="12" t="str">
        <f>IF(COUNTIFS(cmoney!GA$3:GA$5011,$B39,cmoney!$HA$3:$HA$5011,"="&amp;$A39)=0,"",AVERAGEIFS(cmoney!GA$3:GA$5011,cmoney!GA$3:GA$5011,$B39,cmoney!$HA$3:$HA$5011,"="&amp;$A39))</f>
        <v/>
      </c>
      <c r="FZ39" s="12" t="str">
        <f>IF(COUNTIFS(cmoney!GB$3:GB$5011,$B39,cmoney!$HA$3:$HA$5011,"="&amp;$A39)=0,"",AVERAGEIFS(cmoney!GB$3:GB$5011,cmoney!GB$3:GB$5011,$B39,cmoney!$HA$3:$HA$5011,"="&amp;$A39))</f>
        <v/>
      </c>
      <c r="GA39" s="12" t="str">
        <f>IF(COUNTIFS(cmoney!GC$3:GC$5011,$B39,cmoney!$HA$3:$HA$5011,"="&amp;$A39)=0,"",AVERAGEIFS(cmoney!GC$3:GC$5011,cmoney!GC$3:GC$5011,$B39,cmoney!$HA$3:$HA$5011,"="&amp;$A39))</f>
        <v/>
      </c>
      <c r="GB39" s="12" t="str">
        <f>IF(COUNTIFS(cmoney!GD$3:GD$5011,$B39,cmoney!$HA$3:$HA$5011,"="&amp;$A39)=0,"",AVERAGEIFS(cmoney!GD$3:GD$5011,cmoney!GD$3:GD$5011,$B39,cmoney!$HA$3:$HA$5011,"="&amp;$A39))</f>
        <v/>
      </c>
      <c r="GC39" s="12" t="str">
        <f>IF(COUNTIFS(cmoney!GE$3:GE$5011,$B39,cmoney!$HA$3:$HA$5011,"="&amp;$A39)=0,"",AVERAGEIFS(cmoney!GE$3:GE$5011,cmoney!GE$3:GE$5011,$B39,cmoney!$HA$3:$HA$5011,"="&amp;$A39))</f>
        <v/>
      </c>
      <c r="GD39" s="12" t="str">
        <f>IF(COUNTIFS(cmoney!GF$3:GF$5011,$B39,cmoney!$HA$3:$HA$5011,"="&amp;$A39)=0,"",AVERAGEIFS(cmoney!GF$3:GF$5011,cmoney!GF$3:GF$5011,$B39,cmoney!$HA$3:$HA$5011,"="&amp;$A39))</f>
        <v/>
      </c>
      <c r="GE39" s="12" t="str">
        <f>IF(COUNTIFS(cmoney!GG$3:GG$5011,$B39,cmoney!$HA$3:$HA$5011,"="&amp;$A39)=0,"",AVERAGEIFS(cmoney!GG$3:GG$5011,cmoney!GG$3:GG$5011,$B39,cmoney!$HA$3:$HA$5011,"="&amp;$A39))</f>
        <v/>
      </c>
      <c r="GF39" s="12" t="str">
        <f>IF(COUNTIFS(cmoney!GH$3:GH$5011,$B39,cmoney!$HA$3:$HA$5011,"="&amp;$A39)=0,"",AVERAGEIFS(cmoney!GH$3:GH$5011,cmoney!GH$3:GH$5011,$B39,cmoney!$HA$3:$HA$5011,"="&amp;$A39))</f>
        <v/>
      </c>
      <c r="GG39" s="12">
        <f>IF(COUNTIFS(cmoney!GI$3:GI$5011,$B39,cmoney!$HA$3:$HA$5011,"="&amp;$A39)=0,"",AVERAGEIFS(cmoney!GI$3:GI$5011,cmoney!GI$3:GI$5011,$B39,cmoney!$HA$3:$HA$5011,"="&amp;$A39))</f>
        <v>2.5267516129032259</v>
      </c>
      <c r="GH39" s="12" t="str">
        <f>IF(COUNTIFS(cmoney!GJ$3:GJ$5011,$B39,cmoney!$HA$3:$HA$5011,"="&amp;$A39)=0,"",AVERAGEIFS(cmoney!GJ$3:GJ$5011,cmoney!GJ$3:GJ$5011,$B39,cmoney!$HA$3:$HA$5011,"="&amp;$A39))</f>
        <v/>
      </c>
      <c r="GI39" s="12" t="str">
        <f>IF(COUNTIFS(cmoney!GK$3:GK$5011,$B39,cmoney!$HA$3:$HA$5011,"="&amp;$A39)=0,"",AVERAGEIFS(cmoney!GK$3:GK$5011,cmoney!GK$3:GK$5011,$B39,cmoney!$HA$3:$HA$5011,"="&amp;$A39))</f>
        <v/>
      </c>
      <c r="GJ39" s="12" t="str">
        <f>IF(COUNTIFS(cmoney!GL$3:GL$5011,$B39,cmoney!$HA$3:$HA$5011,"="&amp;$A39)=0,"",AVERAGEIFS(cmoney!GL$3:GL$5011,cmoney!GL$3:GL$5011,$B39,cmoney!$HA$3:$HA$5011,"="&amp;$A39))</f>
        <v/>
      </c>
      <c r="GK39" s="12" t="str">
        <f>IF(COUNTIFS(cmoney!GM$3:GM$5011,$B39,cmoney!$HA$3:$HA$5011,"="&amp;$A39)=0,"",AVERAGEIFS(cmoney!GM$3:GM$5011,cmoney!GM$3:GM$5011,$B39,cmoney!$HA$3:$HA$5011,"="&amp;$A39))</f>
        <v/>
      </c>
      <c r="GL39" s="12" t="str">
        <f>IF(COUNTIFS(cmoney!GN$3:GN$5011,$B39,cmoney!$HA$3:$HA$5011,"="&amp;$A39)=0,"",AVERAGEIFS(cmoney!GN$3:GN$5011,cmoney!GN$3:GN$5011,$B39,cmoney!$HA$3:$HA$5011,"="&amp;$A39))</f>
        <v/>
      </c>
      <c r="GM39" s="12" t="str">
        <f>IF(COUNTIFS(cmoney!GO$3:GO$5011,$B39,cmoney!$HA$3:$HA$5011,"="&amp;$A39)=0,"",AVERAGEIFS(cmoney!GO$3:GO$5011,cmoney!GO$3:GO$5011,$B39,cmoney!$HA$3:$HA$5011,"="&amp;$A39))</f>
        <v/>
      </c>
      <c r="GN39" s="12" t="str">
        <f>IF(COUNTIFS(cmoney!GP$3:GP$5011,$B39,cmoney!$HA$3:$HA$5011,"="&amp;$A39)=0,"",AVERAGEIFS(cmoney!GP$3:GP$5011,cmoney!GP$3:GP$5011,$B39,cmoney!$HA$3:$HA$5011,"="&amp;$A39))</f>
        <v/>
      </c>
      <c r="GO39" s="12" t="str">
        <f>IF(COUNTIFS(cmoney!GQ$3:GQ$5011,$B39,cmoney!$HA$3:$HA$5011,"="&amp;$A39)=0,"",AVERAGEIFS(cmoney!GQ$3:GQ$5011,cmoney!GQ$3:GQ$5011,$B39,cmoney!$HA$3:$HA$5011,"="&amp;$A39))</f>
        <v/>
      </c>
      <c r="GP39" s="12" t="str">
        <f>IF(COUNTIFS(cmoney!GR$3:GR$5011,$B39,cmoney!$HA$3:$HA$5011,"="&amp;$A39)=0,"",AVERAGEIFS(cmoney!GR$3:GR$5011,cmoney!GR$3:GR$5011,$B39,cmoney!$HA$3:$HA$5011,"="&amp;$A39))</f>
        <v/>
      </c>
      <c r="GQ39" s="12" t="str">
        <f>IF(COUNTIFS(cmoney!GS$3:GS$5011,$B39,cmoney!$HA$3:$HA$5011,"="&amp;$A39)=0,"",AVERAGEIFS(cmoney!GS$3:GS$5011,cmoney!GS$3:GS$5011,$B39,cmoney!$HA$3:$HA$5011,"="&amp;$A39))</f>
        <v/>
      </c>
      <c r="GR39" s="12" t="str">
        <f>IF(COUNTIFS(cmoney!GT$3:GT$5011,$B39,cmoney!$HA$3:$HA$5011,"="&amp;$A39)=0,"",AVERAGEIFS(cmoney!GT$3:GT$5011,cmoney!GT$3:GT$5011,$B39,cmoney!$HA$3:$HA$5011,"="&amp;$A39))</f>
        <v/>
      </c>
      <c r="GS39" s="12" t="str">
        <f>IF(COUNTIFS(cmoney!GU$3:GU$5011,$B39,cmoney!$HA$3:$HA$5011,"="&amp;$A39)=0,"",AVERAGEIFS(cmoney!GU$3:GU$5011,cmoney!GU$3:GU$5011,$B39,cmoney!$HA$3:$HA$5011,"="&amp;$A39))</f>
        <v/>
      </c>
      <c r="GT39" s="12" t="str">
        <f>IF(COUNTIFS(cmoney!GV$3:GV$5011,$B39,cmoney!$HA$3:$HA$5011,"="&amp;$A39)=0,"",AVERAGEIFS(cmoney!GV$3:GV$5011,cmoney!GV$3:GV$5011,$B39,cmoney!$HA$3:$HA$5011,"="&amp;$A39))</f>
        <v/>
      </c>
    </row>
    <row r="40" spans="1:202">
      <c r="A40" s="9">
        <v>2013</v>
      </c>
      <c r="B40" s="10" t="s">
        <v>685</v>
      </c>
      <c r="C40" s="10" t="s">
        <v>1239</v>
      </c>
      <c r="D40" s="15">
        <f>IF(COUNTIFS(cmoney!F$3:F$5011,$B40,cmoney!$HA$3:$HA$5011,"="&amp;$A40)=0,"",COUNTIFS(cmoney!F$3:F$5011,$B40,cmoney!$HA$3:$HA$5011,"="&amp;$A40))</f>
        <v>73</v>
      </c>
      <c r="E40" s="15">
        <f>IF(COUNTIFS(cmoney!G$3:G$5011,$B40,cmoney!$HA$3:$HA$5011,"="&amp;$A40)=0,"",COUNTIFS(cmoney!G$3:G$5011,$B40,cmoney!$HA$3:$HA$5011,"="&amp;$A40))</f>
        <v>57</v>
      </c>
      <c r="F40" s="15">
        <f>IF(COUNTIFS(cmoney!H$3:H$5011,$B40,cmoney!$HA$3:$HA$5011,"="&amp;$A40)=0,"",COUNTIFS(cmoney!H$3:H$5011,$B40,cmoney!$HA$3:$HA$5011,"="&amp;$A40))</f>
        <v>54</v>
      </c>
      <c r="G40" s="15">
        <f>IF(COUNTIFS(cmoney!I$3:I$5011,$B40,cmoney!$HA$3:$HA$5011,"="&amp;$A40)=0,"",COUNTIFS(cmoney!I$3:I$5011,$B40,cmoney!$HA$3:$HA$5011,"="&amp;$A40))</f>
        <v>12</v>
      </c>
      <c r="H40" s="15">
        <f>IF(COUNTIFS(cmoney!J$3:J$5011,$B40,cmoney!$HA$3:$HA$5011,"="&amp;$A40)=0,"",COUNTIFS(cmoney!J$3:J$5011,$B40,cmoney!$HA$3:$HA$5011,"="&amp;$A40))</f>
        <v>32</v>
      </c>
      <c r="I40" s="15">
        <f>IF(COUNTIFS(cmoney!K$3:K$5011,$B40,cmoney!$HA$3:$HA$5011,"="&amp;$A40)=0,"",COUNTIFS(cmoney!K$3:K$5011,$B40,cmoney!$HA$3:$HA$5011,"="&amp;$A40))</f>
        <v>38</v>
      </c>
      <c r="J40" s="15">
        <f>IF(COUNTIFS(cmoney!L$3:L$5011,$B40,cmoney!$HA$3:$HA$5011,"="&amp;$A40)=0,"",COUNTIFS(cmoney!L$3:L$5011,$B40,cmoney!$HA$3:$HA$5011,"="&amp;$A40))</f>
        <v>100</v>
      </c>
      <c r="K40" s="15">
        <f>IF(COUNTIFS(cmoney!M$3:M$5011,$B40,cmoney!$HA$3:$HA$5011,"="&amp;$A40)=0,"",COUNTIFS(cmoney!M$3:M$5011,$B40,cmoney!$HA$3:$HA$5011,"="&amp;$A40))</f>
        <v>87</v>
      </c>
      <c r="L40" s="15">
        <f>IF(COUNTIFS(cmoney!N$3:N$5011,$B40,cmoney!$HA$3:$HA$5011,"="&amp;$A40)=0,"",COUNTIFS(cmoney!N$3:N$5011,$B40,cmoney!$HA$3:$HA$5011,"="&amp;$A40))</f>
        <v>78</v>
      </c>
      <c r="M40" s="15">
        <f>IF(COUNTIFS(cmoney!O$3:O$5011,$B40,cmoney!$HA$3:$HA$5011,"="&amp;$A40)=0,"",COUNTIFS(cmoney!O$3:O$5011,$B40,cmoney!$HA$3:$HA$5011,"="&amp;$A40))</f>
        <v>58</v>
      </c>
      <c r="N40" s="15">
        <f>IF(COUNTIFS(cmoney!P$3:P$5011,$B40,cmoney!$HA$3:$HA$5011,"="&amp;$A40)=0,"",COUNTIFS(cmoney!P$3:P$5011,$B40,cmoney!$HA$3:$HA$5011,"="&amp;$A40))</f>
        <v>122</v>
      </c>
      <c r="O40" s="15">
        <f>IF(COUNTIFS(cmoney!Q$3:Q$5011,$B40,cmoney!$HA$3:$HA$5011,"="&amp;$A40)=0,"",COUNTIFS(cmoney!Q$3:Q$5011,$B40,cmoney!$HA$3:$HA$5011,"="&amp;$A40))</f>
        <v>33</v>
      </c>
      <c r="P40" s="15">
        <f>IF(COUNTIFS(cmoney!R$3:R$5011,$B40,cmoney!$HA$3:$HA$5011,"="&amp;$A40)=0,"",COUNTIFS(cmoney!R$3:R$5011,$B40,cmoney!$HA$3:$HA$5011,"="&amp;$A40))</f>
        <v>47</v>
      </c>
      <c r="Q40" s="15">
        <f>IF(COUNTIFS(cmoney!S$3:S$5011,$B40,cmoney!$HA$3:$HA$5011,"="&amp;$A40)=0,"",COUNTIFS(cmoney!S$3:S$5011,$B40,cmoney!$HA$3:$HA$5011,"="&amp;$A40))</f>
        <v>101</v>
      </c>
      <c r="R40" s="15">
        <f>IF(COUNTIFS(cmoney!T$3:T$5011,$B40,cmoney!$HA$3:$HA$5011,"="&amp;$A40)=0,"",COUNTIFS(cmoney!T$3:T$5011,$B40,cmoney!$HA$3:$HA$5011,"="&amp;$A40))</f>
        <v>252</v>
      </c>
      <c r="S40" s="15">
        <f>IF(COUNTIFS(cmoney!U$3:U$5011,$B40,cmoney!$HA$3:$HA$5011,"="&amp;$A40)=0,"",COUNTIFS(cmoney!U$3:U$5011,$B40,cmoney!$HA$3:$HA$5011,"="&amp;$A40))</f>
        <v>175</v>
      </c>
      <c r="T40" s="15">
        <f>IF(COUNTIFS(cmoney!V$3:V$5011,$B40,cmoney!$HA$3:$HA$5011,"="&amp;$A40)=0,"",COUNTIFS(cmoney!V$3:V$5011,$B40,cmoney!$HA$3:$HA$5011,"="&amp;$A40))</f>
        <v>93</v>
      </c>
      <c r="U40" s="15">
        <f>IF(COUNTIFS(cmoney!W$3:W$5011,$B40,cmoney!$HA$3:$HA$5011,"="&amp;$A40)=0,"",COUNTIFS(cmoney!W$3:W$5011,$B40,cmoney!$HA$3:$HA$5011,"="&amp;$A40))</f>
        <v>26</v>
      </c>
      <c r="V40" s="15" t="str">
        <f>IF(COUNTIFS(cmoney!X$3:X$5011,$B40,cmoney!$HA$3:$HA$5011,"="&amp;$A40)=0,"",COUNTIFS(cmoney!X$3:X$5011,$B40,cmoney!$HA$3:$HA$5011,"="&amp;$A40))</f>
        <v/>
      </c>
      <c r="W40" s="15" t="str">
        <f>IF(COUNTIFS(cmoney!Y$3:Y$5011,$B40,cmoney!$HA$3:$HA$5011,"="&amp;$A40)=0,"",COUNTIFS(cmoney!Y$3:Y$5011,$B40,cmoney!$HA$3:$HA$5011,"="&amp;$A40))</f>
        <v/>
      </c>
      <c r="X40" s="15" t="str">
        <f>IF(COUNTIFS(cmoney!Z$3:Z$5011,$B40,cmoney!$HA$3:$HA$5011,"="&amp;$A40)=0,"",COUNTIFS(cmoney!Z$3:Z$5011,$B40,cmoney!$HA$3:$HA$5011,"="&amp;$A40))</f>
        <v/>
      </c>
      <c r="Y40" s="15" t="str">
        <f>IF(COUNTIFS(cmoney!AA$3:AA$5011,$B40,cmoney!$HA$3:$HA$5011,"="&amp;$A40)=0,"",COUNTIFS(cmoney!AA$3:AA$5011,$B40,cmoney!$HA$3:$HA$5011,"="&amp;$A40))</f>
        <v/>
      </c>
      <c r="Z40" s="15" t="str">
        <f>IF(COUNTIFS(cmoney!AB$3:AB$5011,$B40,cmoney!$HA$3:$HA$5011,"="&amp;$A40)=0,"",COUNTIFS(cmoney!AB$3:AB$5011,$B40,cmoney!$HA$3:$HA$5011,"="&amp;$A40))</f>
        <v/>
      </c>
      <c r="AA40" s="15" t="str">
        <f>IF(COUNTIFS(cmoney!AC$3:AC$5011,$B40,cmoney!$HA$3:$HA$5011,"="&amp;$A40)=0,"",COUNTIFS(cmoney!AC$3:AC$5011,$B40,cmoney!$HA$3:$HA$5011,"="&amp;$A40))</f>
        <v/>
      </c>
      <c r="AB40" s="15" t="str">
        <f>IF(COUNTIFS(cmoney!AD$3:AD$5011,$B40,cmoney!$HA$3:$HA$5011,"="&amp;$A40)=0,"",COUNTIFS(cmoney!AD$3:AD$5011,$B40,cmoney!$HA$3:$HA$5011,"="&amp;$A40))</f>
        <v/>
      </c>
      <c r="AC40" s="15" t="str">
        <f>IF(COUNTIFS(cmoney!AE$3:AE$5011,$B40,cmoney!$HA$3:$HA$5011,"="&amp;$A40)=0,"",COUNTIFS(cmoney!AE$3:AE$5011,$B40,cmoney!$HA$3:$HA$5011,"="&amp;$A40))</f>
        <v/>
      </c>
      <c r="AD40" s="15" t="str">
        <f>IF(COUNTIFS(cmoney!AF$3:AF$5011,$B40,cmoney!$HA$3:$HA$5011,"="&amp;$A40)=0,"",COUNTIFS(cmoney!AF$3:AF$5011,$B40,cmoney!$HA$3:$HA$5011,"="&amp;$A40))</f>
        <v/>
      </c>
      <c r="AE40" s="15" t="str">
        <f>IF(COUNTIFS(cmoney!AG$3:AG$5011,$B40,cmoney!$HA$3:$HA$5011,"="&amp;$A40)=0,"",COUNTIFS(cmoney!AG$3:AG$5011,$B40,cmoney!$HA$3:$HA$5011,"="&amp;$A40))</f>
        <v/>
      </c>
      <c r="AF40" s="15" t="str">
        <f>IF(COUNTIFS(cmoney!AH$3:AH$5011,$B40,cmoney!$HA$3:$HA$5011,"="&amp;$A40)=0,"",COUNTIFS(cmoney!AH$3:AH$5011,$B40,cmoney!$HA$3:$HA$5011,"="&amp;$A40))</f>
        <v/>
      </c>
      <c r="AG40" s="15" t="str">
        <f>IF(COUNTIFS(cmoney!AI$3:AI$5011,$B40,cmoney!$HA$3:$HA$5011,"="&amp;$A40)=0,"",COUNTIFS(cmoney!AI$3:AI$5011,$B40,cmoney!$HA$3:$HA$5011,"="&amp;$A40))</f>
        <v/>
      </c>
      <c r="AH40" s="15" t="str">
        <f>IF(COUNTIFS(cmoney!AJ$3:AJ$5011,$B40,cmoney!$HA$3:$HA$5011,"="&amp;$A40)=0,"",COUNTIFS(cmoney!AJ$3:AJ$5011,$B40,cmoney!$HA$3:$HA$5011,"="&amp;$A40))</f>
        <v/>
      </c>
      <c r="AI40" s="15" t="str">
        <f>IF(COUNTIFS(cmoney!AK$3:AK$5011,$B40,cmoney!$HA$3:$HA$5011,"="&amp;$A40)=0,"",COUNTIFS(cmoney!AK$3:AK$5011,$B40,cmoney!$HA$3:$HA$5011,"="&amp;$A40))</f>
        <v/>
      </c>
      <c r="AJ40" s="15" t="str">
        <f>IF(COUNTIFS(cmoney!AL$3:AL$5011,$B40,cmoney!$HA$3:$HA$5011,"="&amp;$A40)=0,"",COUNTIFS(cmoney!AL$3:AL$5011,$B40,cmoney!$HA$3:$HA$5011,"="&amp;$A40))</f>
        <v/>
      </c>
      <c r="AK40" s="15" t="str">
        <f>IF(COUNTIFS(cmoney!AM$3:AM$5011,$B40,cmoney!$HA$3:$HA$5011,"="&amp;$A40)=0,"",COUNTIFS(cmoney!AM$3:AM$5011,$B40,cmoney!$HA$3:$HA$5011,"="&amp;$A40))</f>
        <v/>
      </c>
      <c r="AL40" s="15" t="str">
        <f>IF(COUNTIFS(cmoney!AN$3:AN$5011,$B40,cmoney!$HA$3:$HA$5011,"="&amp;$A40)=0,"",COUNTIFS(cmoney!AN$3:AN$5011,$B40,cmoney!$HA$3:$HA$5011,"="&amp;$A40))</f>
        <v/>
      </c>
      <c r="AM40" s="15" t="str">
        <f>IF(COUNTIFS(cmoney!AO$3:AO$5011,$B40,cmoney!$HA$3:$HA$5011,"="&amp;$A40)=0,"",COUNTIFS(cmoney!AO$3:AO$5011,$B40,cmoney!$HA$3:$HA$5011,"="&amp;$A40))</f>
        <v/>
      </c>
      <c r="AN40" s="15" t="str">
        <f>IF(COUNTIFS(cmoney!AP$3:AP$5011,$B40,cmoney!$HA$3:$HA$5011,"="&amp;$A40)=0,"",COUNTIFS(cmoney!AP$3:AP$5011,$B40,cmoney!$HA$3:$HA$5011,"="&amp;$A40))</f>
        <v/>
      </c>
      <c r="AO40" s="15" t="str">
        <f>IF(COUNTIFS(cmoney!AQ$3:AQ$5011,$B40,cmoney!$HA$3:$HA$5011,"="&amp;$A40)=0,"",COUNTIFS(cmoney!AQ$3:AQ$5011,$B40,cmoney!$HA$3:$HA$5011,"="&amp;$A40))</f>
        <v/>
      </c>
      <c r="AP40" s="15" t="str">
        <f>IF(COUNTIFS(cmoney!AR$3:AR$5011,$B40,cmoney!$HA$3:$HA$5011,"="&amp;$A40)=0,"",COUNTIFS(cmoney!AR$3:AR$5011,$B40,cmoney!$HA$3:$HA$5011,"="&amp;$A40))</f>
        <v/>
      </c>
      <c r="AQ40" s="15" t="str">
        <f>IF(COUNTIFS(cmoney!AS$3:AS$5011,$B40,cmoney!$HA$3:$HA$5011,"="&amp;$A40)=0,"",COUNTIFS(cmoney!AS$3:AS$5011,$B40,cmoney!$HA$3:$HA$5011,"="&amp;$A40))</f>
        <v/>
      </c>
      <c r="AR40" s="15" t="str">
        <f>IF(COUNTIFS(cmoney!AT$3:AT$5011,$B40,cmoney!$HA$3:$HA$5011,"="&amp;$A40)=0,"",COUNTIFS(cmoney!AT$3:AT$5011,$B40,cmoney!$HA$3:$HA$5011,"="&amp;$A40))</f>
        <v/>
      </c>
      <c r="AS40" s="15" t="str">
        <f>IF(COUNTIFS(cmoney!AU$3:AU$5011,$B40,cmoney!$HA$3:$HA$5011,"="&amp;$A40)=0,"",COUNTIFS(cmoney!AU$3:AU$5011,$B40,cmoney!$HA$3:$HA$5011,"="&amp;$A40))</f>
        <v/>
      </c>
      <c r="AT40" s="15" t="str">
        <f>IF(COUNTIFS(cmoney!AV$3:AV$5011,$B40,cmoney!$HA$3:$HA$5011,"="&amp;$A40)=0,"",COUNTIFS(cmoney!AV$3:AV$5011,$B40,cmoney!$HA$3:$HA$5011,"="&amp;$A40))</f>
        <v/>
      </c>
      <c r="AU40" s="15" t="str">
        <f>IF(COUNTIFS(cmoney!AW$3:AW$5011,$B40,cmoney!$HA$3:$HA$5011,"="&amp;$A40)=0,"",COUNTIFS(cmoney!AW$3:AW$5011,$B40,cmoney!$HA$3:$HA$5011,"="&amp;$A40))</f>
        <v/>
      </c>
      <c r="AV40" s="15" t="str">
        <f>IF(COUNTIFS(cmoney!AX$3:AX$5011,$B40,cmoney!$HA$3:$HA$5011,"="&amp;$A40)=0,"",COUNTIFS(cmoney!AX$3:AX$5011,$B40,cmoney!$HA$3:$HA$5011,"="&amp;$A40))</f>
        <v/>
      </c>
      <c r="AW40" s="15" t="str">
        <f>IF(COUNTIFS(cmoney!AY$3:AY$5011,$B40,cmoney!$HA$3:$HA$5011,"="&amp;$A40)=0,"",COUNTIFS(cmoney!AY$3:AY$5011,$B40,cmoney!$HA$3:$HA$5011,"="&amp;$A40))</f>
        <v/>
      </c>
      <c r="AX40" s="15" t="str">
        <f>IF(COUNTIFS(cmoney!AZ$3:AZ$5011,$B40,cmoney!$HA$3:$HA$5011,"="&amp;$A40)=0,"",COUNTIFS(cmoney!AZ$3:AZ$5011,$B40,cmoney!$HA$3:$HA$5011,"="&amp;$A40))</f>
        <v/>
      </c>
      <c r="AY40" s="15" t="str">
        <f>IF(COUNTIFS(cmoney!BA$3:BA$5011,$B40,cmoney!$HA$3:$HA$5011,"="&amp;$A40)=0,"",COUNTIFS(cmoney!BA$3:BA$5011,$B40,cmoney!$HA$3:$HA$5011,"="&amp;$A40))</f>
        <v/>
      </c>
      <c r="AZ40" s="15" t="str">
        <f>IF(COUNTIFS(cmoney!BB$3:BB$5011,$B40,cmoney!$HA$3:$HA$5011,"="&amp;$A40)=0,"",COUNTIFS(cmoney!BB$3:BB$5011,$B40,cmoney!$HA$3:$HA$5011,"="&amp;$A40))</f>
        <v/>
      </c>
      <c r="BA40" s="15" t="str">
        <f>IF(COUNTIFS(cmoney!BC$3:BC$5011,$B40,cmoney!$HA$3:$HA$5011,"="&amp;$A40)=0,"",COUNTIFS(cmoney!BC$3:BC$5011,$B40,cmoney!$HA$3:$HA$5011,"="&amp;$A40))</f>
        <v/>
      </c>
      <c r="BB40" s="15" t="str">
        <f>IF(COUNTIFS(cmoney!BD$3:BD$5011,$B40,cmoney!$HA$3:$HA$5011,"="&amp;$A40)=0,"",COUNTIFS(cmoney!BD$3:BD$5011,$B40,cmoney!$HA$3:$HA$5011,"="&amp;$A40))</f>
        <v/>
      </c>
      <c r="BC40" s="15" t="str">
        <f>IF(COUNTIFS(cmoney!BE$3:BE$5011,$B40,cmoney!$HA$3:$HA$5011,"="&amp;$A40)=0,"",COUNTIFS(cmoney!BE$3:BE$5011,$B40,cmoney!$HA$3:$HA$5011,"="&amp;$A40))</f>
        <v/>
      </c>
      <c r="BD40" s="15" t="str">
        <f>IF(COUNTIFS(cmoney!BF$3:BF$5011,$B40,cmoney!$HA$3:$HA$5011,"="&amp;$A40)=0,"",COUNTIFS(cmoney!BF$3:BF$5011,$B40,cmoney!$HA$3:$HA$5011,"="&amp;$A40))</f>
        <v/>
      </c>
      <c r="BE40" s="15" t="str">
        <f>IF(COUNTIFS(cmoney!BG$3:BG$5011,$B40,cmoney!$HA$3:$HA$5011,"="&amp;$A40)=0,"",COUNTIFS(cmoney!BG$3:BG$5011,$B40,cmoney!$HA$3:$HA$5011,"="&amp;$A40))</f>
        <v/>
      </c>
      <c r="BF40" s="15" t="str">
        <f>IF(COUNTIFS(cmoney!BH$3:BH$5011,$B40,cmoney!$HA$3:$HA$5011,"="&amp;$A40)=0,"",COUNTIFS(cmoney!BH$3:BH$5011,$B40,cmoney!$HA$3:$HA$5011,"="&amp;$A40))</f>
        <v/>
      </c>
      <c r="BG40" s="15" t="str">
        <f>IF(COUNTIFS(cmoney!BI$3:BI$5011,$B40,cmoney!$HA$3:$HA$5011,"="&amp;$A40)=0,"",COUNTIFS(cmoney!BI$3:BI$5011,$B40,cmoney!$HA$3:$HA$5011,"="&amp;$A40))</f>
        <v/>
      </c>
      <c r="BH40" s="15" t="str">
        <f>IF(COUNTIFS(cmoney!BJ$3:BJ$5011,$B40,cmoney!$HA$3:$HA$5011,"="&amp;$A40)=0,"",COUNTIFS(cmoney!BJ$3:BJ$5011,$B40,cmoney!$HA$3:$HA$5011,"="&amp;$A40))</f>
        <v/>
      </c>
      <c r="BI40" s="15" t="str">
        <f>IF(COUNTIFS(cmoney!BK$3:BK$5011,$B40,cmoney!$HA$3:$HA$5011,"="&amp;$A40)=0,"",COUNTIFS(cmoney!BK$3:BK$5011,$B40,cmoney!$HA$3:$HA$5011,"="&amp;$A40))</f>
        <v/>
      </c>
      <c r="BJ40" s="15" t="str">
        <f>IF(COUNTIFS(cmoney!BL$3:BL$5011,$B40,cmoney!$HA$3:$HA$5011,"="&amp;$A40)=0,"",COUNTIFS(cmoney!BL$3:BL$5011,$B40,cmoney!$HA$3:$HA$5011,"="&amp;$A40))</f>
        <v/>
      </c>
      <c r="BK40" s="15" t="str">
        <f>IF(COUNTIFS(cmoney!BM$3:BM$5011,$B40,cmoney!$HA$3:$HA$5011,"="&amp;$A40)=0,"",COUNTIFS(cmoney!BM$3:BM$5011,$B40,cmoney!$HA$3:$HA$5011,"="&amp;$A40))</f>
        <v/>
      </c>
      <c r="BL40" s="15" t="str">
        <f>IF(COUNTIFS(cmoney!BN$3:BN$5011,$B40,cmoney!$HA$3:$HA$5011,"="&amp;$A40)=0,"",COUNTIFS(cmoney!BN$3:BN$5011,$B40,cmoney!$HA$3:$HA$5011,"="&amp;$A40))</f>
        <v/>
      </c>
      <c r="BM40" s="15" t="str">
        <f>IF(COUNTIFS(cmoney!BO$3:BO$5011,$B40,cmoney!$HA$3:$HA$5011,"="&amp;$A40)=0,"",COUNTIFS(cmoney!BO$3:BO$5011,$B40,cmoney!$HA$3:$HA$5011,"="&amp;$A40))</f>
        <v/>
      </c>
      <c r="BN40" s="15" t="str">
        <f>IF(COUNTIFS(cmoney!BP$3:BP$5011,$B40,cmoney!$HA$3:$HA$5011,"="&amp;$A40)=0,"",COUNTIFS(cmoney!BP$3:BP$5011,$B40,cmoney!$HA$3:$HA$5011,"="&amp;$A40))</f>
        <v/>
      </c>
      <c r="BO40" s="15" t="str">
        <f>IF(COUNTIFS(cmoney!BQ$3:BQ$5011,$B40,cmoney!$HA$3:$HA$5011,"="&amp;$A40)=0,"",COUNTIFS(cmoney!BQ$3:BQ$5011,$B40,cmoney!$HA$3:$HA$5011,"="&amp;$A40))</f>
        <v/>
      </c>
      <c r="BP40" s="15" t="str">
        <f>IF(COUNTIFS(cmoney!BR$3:BR$5011,$B40,cmoney!$HA$3:$HA$5011,"="&amp;$A40)=0,"",COUNTIFS(cmoney!BR$3:BR$5011,$B40,cmoney!$HA$3:$HA$5011,"="&amp;$A40))</f>
        <v/>
      </c>
      <c r="BQ40" s="15" t="str">
        <f>IF(COUNTIFS(cmoney!BS$3:BS$5011,$B40,cmoney!$HA$3:$HA$5011,"="&amp;$A40)=0,"",COUNTIFS(cmoney!BS$3:BS$5011,$B40,cmoney!$HA$3:$HA$5011,"="&amp;$A40))</f>
        <v/>
      </c>
      <c r="BR40" s="15" t="str">
        <f>IF(COUNTIFS(cmoney!BT$3:BT$5011,$B40,cmoney!$HA$3:$HA$5011,"="&amp;$A40)=0,"",COUNTIFS(cmoney!BT$3:BT$5011,$B40,cmoney!$HA$3:$HA$5011,"="&amp;$A40))</f>
        <v/>
      </c>
      <c r="BS40" s="15" t="str">
        <f>IF(COUNTIFS(cmoney!BU$3:BU$5011,$B40,cmoney!$HA$3:$HA$5011,"="&amp;$A40)=0,"",COUNTIFS(cmoney!BU$3:BU$5011,$B40,cmoney!$HA$3:$HA$5011,"="&amp;$A40))</f>
        <v/>
      </c>
      <c r="BT40" s="15" t="str">
        <f>IF(COUNTIFS(cmoney!BV$3:BV$5011,$B40,cmoney!$HA$3:$HA$5011,"="&amp;$A40)=0,"",COUNTIFS(cmoney!BV$3:BV$5011,$B40,cmoney!$HA$3:$HA$5011,"="&amp;$A40))</f>
        <v/>
      </c>
      <c r="BU40" s="15" t="str">
        <f>IF(COUNTIFS(cmoney!BW$3:BW$5011,$B40,cmoney!$HA$3:$HA$5011,"="&amp;$A40)=0,"",COUNTIFS(cmoney!BW$3:BW$5011,$B40,cmoney!$HA$3:$HA$5011,"="&amp;$A40))</f>
        <v/>
      </c>
      <c r="BV40" s="15" t="str">
        <f>IF(COUNTIFS(cmoney!BX$3:BX$5011,$B40,cmoney!$HA$3:$HA$5011,"="&amp;$A40)=0,"",COUNTIFS(cmoney!BX$3:BX$5011,$B40,cmoney!$HA$3:$HA$5011,"="&amp;$A40))</f>
        <v/>
      </c>
      <c r="BW40" s="15" t="str">
        <f>IF(COUNTIFS(cmoney!BY$3:BY$5011,$B40,cmoney!$HA$3:$HA$5011,"="&amp;$A40)=0,"",COUNTIFS(cmoney!BY$3:BY$5011,$B40,cmoney!$HA$3:$HA$5011,"="&amp;$A40))</f>
        <v/>
      </c>
      <c r="BX40" s="15" t="str">
        <f>IF(COUNTIFS(cmoney!BZ$3:BZ$5011,$B40,cmoney!$HA$3:$HA$5011,"="&amp;$A40)=0,"",COUNTIFS(cmoney!BZ$3:BZ$5011,$B40,cmoney!$HA$3:$HA$5011,"="&amp;$A40))</f>
        <v/>
      </c>
      <c r="BY40" s="15" t="str">
        <f>IF(COUNTIFS(cmoney!CA$3:CA$5011,$B40,cmoney!$HA$3:$HA$5011,"="&amp;$A40)=0,"",COUNTIFS(cmoney!CA$3:CA$5011,$B40,cmoney!$HA$3:$HA$5011,"="&amp;$A40))</f>
        <v/>
      </c>
      <c r="BZ40" s="15" t="str">
        <f>IF(COUNTIFS(cmoney!CB$3:CB$5011,$B40,cmoney!$HA$3:$HA$5011,"="&amp;$A40)=0,"",COUNTIFS(cmoney!CB$3:CB$5011,$B40,cmoney!$HA$3:$HA$5011,"="&amp;$A40))</f>
        <v/>
      </c>
      <c r="CA40" s="15" t="str">
        <f>IF(COUNTIFS(cmoney!CC$3:CC$5011,$B40,cmoney!$HA$3:$HA$5011,"="&amp;$A40)=0,"",COUNTIFS(cmoney!CC$3:CC$5011,$B40,cmoney!$HA$3:$HA$5011,"="&amp;$A40))</f>
        <v/>
      </c>
      <c r="CB40" s="15" t="str">
        <f>IF(COUNTIFS(cmoney!CD$3:CD$5011,$B40,cmoney!$HA$3:$HA$5011,"="&amp;$A40)=0,"",COUNTIFS(cmoney!CD$3:CD$5011,$B40,cmoney!$HA$3:$HA$5011,"="&amp;$A40))</f>
        <v/>
      </c>
      <c r="CC40" s="15" t="str">
        <f>IF(COUNTIFS(cmoney!CE$3:CE$5011,$B40,cmoney!$HA$3:$HA$5011,"="&amp;$A40)=0,"",COUNTIFS(cmoney!CE$3:CE$5011,$B40,cmoney!$HA$3:$HA$5011,"="&amp;$A40))</f>
        <v/>
      </c>
      <c r="CD40" s="15" t="str">
        <f>IF(COUNTIFS(cmoney!CF$3:CF$5011,$B40,cmoney!$HA$3:$HA$5011,"="&amp;$A40)=0,"",COUNTIFS(cmoney!CF$3:CF$5011,$B40,cmoney!$HA$3:$HA$5011,"="&amp;$A40))</f>
        <v/>
      </c>
      <c r="CE40" s="15" t="str">
        <f>IF(COUNTIFS(cmoney!CG$3:CG$5011,$B40,cmoney!$HA$3:$HA$5011,"="&amp;$A40)=0,"",COUNTIFS(cmoney!CG$3:CG$5011,$B40,cmoney!$HA$3:$HA$5011,"="&amp;$A40))</f>
        <v/>
      </c>
      <c r="CF40" s="15" t="str">
        <f>IF(COUNTIFS(cmoney!CH$3:CH$5011,$B40,cmoney!$HA$3:$HA$5011,"="&amp;$A40)=0,"",COUNTIFS(cmoney!CH$3:CH$5011,$B40,cmoney!$HA$3:$HA$5011,"="&amp;$A40))</f>
        <v/>
      </c>
      <c r="CG40" s="15" t="str">
        <f>IF(COUNTIFS(cmoney!CI$3:CI$5011,$B40,cmoney!$HA$3:$HA$5011,"="&amp;$A40)=0,"",COUNTIFS(cmoney!CI$3:CI$5011,$B40,cmoney!$HA$3:$HA$5011,"="&amp;$A40))</f>
        <v/>
      </c>
      <c r="CH40" s="15" t="str">
        <f>IF(COUNTIFS(cmoney!CJ$3:CJ$5011,$B40,cmoney!$HA$3:$HA$5011,"="&amp;$A40)=0,"",COUNTIFS(cmoney!CJ$3:CJ$5011,$B40,cmoney!$HA$3:$HA$5011,"="&amp;$A40))</f>
        <v/>
      </c>
      <c r="CI40" s="15" t="str">
        <f>IF(COUNTIFS(cmoney!CK$3:CK$5011,$B40,cmoney!$HA$3:$HA$5011,"="&amp;$A40)=0,"",COUNTIFS(cmoney!CK$3:CK$5011,$B40,cmoney!$HA$3:$HA$5011,"="&amp;$A40))</f>
        <v/>
      </c>
      <c r="CJ40" s="15" t="str">
        <f>IF(COUNTIFS(cmoney!CL$3:CL$5011,$B40,cmoney!$HA$3:$HA$5011,"="&amp;$A40)=0,"",COUNTIFS(cmoney!CL$3:CL$5011,$B40,cmoney!$HA$3:$HA$5011,"="&amp;$A40))</f>
        <v/>
      </c>
      <c r="CK40" s="15" t="str">
        <f>IF(COUNTIFS(cmoney!CM$3:CM$5011,$B40,cmoney!$HA$3:$HA$5011,"="&amp;$A40)=0,"",COUNTIFS(cmoney!CM$3:CM$5011,$B40,cmoney!$HA$3:$HA$5011,"="&amp;$A40))</f>
        <v/>
      </c>
      <c r="CL40" s="15" t="str">
        <f>IF(COUNTIFS(cmoney!CN$3:CN$5011,$B40,cmoney!$HA$3:$HA$5011,"="&amp;$A40)=0,"",COUNTIFS(cmoney!CN$3:CN$5011,$B40,cmoney!$HA$3:$HA$5011,"="&amp;$A40))</f>
        <v/>
      </c>
      <c r="CM40" s="15" t="str">
        <f>IF(COUNTIFS(cmoney!CO$3:CO$5011,$B40,cmoney!$HA$3:$HA$5011,"="&amp;$A40)=0,"",COUNTIFS(cmoney!CO$3:CO$5011,$B40,cmoney!$HA$3:$HA$5011,"="&amp;$A40))</f>
        <v/>
      </c>
      <c r="CN40" s="15" t="str">
        <f>IF(COUNTIFS(cmoney!CP$3:CP$5011,$B40,cmoney!$HA$3:$HA$5011,"="&amp;$A40)=0,"",COUNTIFS(cmoney!CP$3:CP$5011,$B40,cmoney!$HA$3:$HA$5011,"="&amp;$A40))</f>
        <v/>
      </c>
      <c r="CO40" s="15" t="str">
        <f>IF(COUNTIFS(cmoney!CQ$3:CQ$5011,$B40,cmoney!$HA$3:$HA$5011,"="&amp;$A40)=0,"",COUNTIFS(cmoney!CQ$3:CQ$5011,$B40,cmoney!$HA$3:$HA$5011,"="&amp;$A40))</f>
        <v/>
      </c>
      <c r="CP40" s="15" t="str">
        <f>IF(COUNTIFS(cmoney!CR$3:CR$5011,$B40,cmoney!$HA$3:$HA$5011,"="&amp;$A40)=0,"",COUNTIFS(cmoney!CR$3:CR$5011,$B40,cmoney!$HA$3:$HA$5011,"="&amp;$A40))</f>
        <v/>
      </c>
      <c r="CQ40" s="15" t="str">
        <f>IF(COUNTIFS(cmoney!CS$3:CS$5011,$B40,cmoney!$HA$3:$HA$5011,"="&amp;$A40)=0,"",COUNTIFS(cmoney!CS$3:CS$5011,$B40,cmoney!$HA$3:$HA$5011,"="&amp;$A40))</f>
        <v/>
      </c>
      <c r="CR40" s="15" t="str">
        <f>IF(COUNTIFS(cmoney!CT$3:CT$5011,$B40,cmoney!$HA$3:$HA$5011,"="&amp;$A40)=0,"",COUNTIFS(cmoney!CT$3:CT$5011,$B40,cmoney!$HA$3:$HA$5011,"="&amp;$A40))</f>
        <v/>
      </c>
      <c r="CS40" s="15" t="str">
        <f>IF(COUNTIFS(cmoney!CU$3:CU$5011,$B40,cmoney!$HA$3:$HA$5011,"="&amp;$A40)=0,"",COUNTIFS(cmoney!CU$3:CU$5011,$B40,cmoney!$HA$3:$HA$5011,"="&amp;$A40))</f>
        <v/>
      </c>
      <c r="CT40" s="15" t="str">
        <f>IF(COUNTIFS(cmoney!CV$3:CV$5011,$B40,cmoney!$HA$3:$HA$5011,"="&amp;$A40)=0,"",COUNTIFS(cmoney!CV$3:CV$5011,$B40,cmoney!$HA$3:$HA$5011,"="&amp;$A40))</f>
        <v/>
      </c>
      <c r="CU40" s="15" t="str">
        <f>IF(COUNTIFS(cmoney!CW$3:CW$5011,$B40,cmoney!$HA$3:$HA$5011,"="&amp;$A40)=0,"",COUNTIFS(cmoney!CW$3:CW$5011,$B40,cmoney!$HA$3:$HA$5011,"="&amp;$A40))</f>
        <v/>
      </c>
      <c r="CV40" s="15" t="str">
        <f>IF(COUNTIFS(cmoney!CX$3:CX$5011,$B40,cmoney!$HA$3:$HA$5011,"="&amp;$A40)=0,"",COUNTIFS(cmoney!CX$3:CX$5011,$B40,cmoney!$HA$3:$HA$5011,"="&amp;$A40))</f>
        <v/>
      </c>
      <c r="CW40" s="15" t="str">
        <f>IF(COUNTIFS(cmoney!CY$3:CY$5011,$B40,cmoney!$HA$3:$HA$5011,"="&amp;$A40)=0,"",COUNTIFS(cmoney!CY$3:CY$5011,$B40,cmoney!$HA$3:$HA$5011,"="&amp;$A40))</f>
        <v/>
      </c>
      <c r="CX40" s="15" t="str">
        <f>IF(COUNTIFS(cmoney!CZ$3:CZ$5011,$B40,cmoney!$HA$3:$HA$5011,"="&amp;$A40)=0,"",COUNTIFS(cmoney!CZ$3:CZ$5011,$B40,cmoney!$HA$3:$HA$5011,"="&amp;$A40))</f>
        <v/>
      </c>
      <c r="CY40" s="15" t="str">
        <f>IF(COUNTIFS(cmoney!DA$3:DA$5011,$B40,cmoney!$HA$3:$HA$5011,"="&amp;$A40)=0,"",COUNTIFS(cmoney!DA$3:DA$5011,$B40,cmoney!$HA$3:$HA$5011,"="&amp;$A40))</f>
        <v/>
      </c>
      <c r="CZ40" s="15" t="str">
        <f>IF(COUNTIFS(cmoney!DB$3:DB$5011,$B40,cmoney!$HA$3:$HA$5011,"="&amp;$A40)=0,"",COUNTIFS(cmoney!DB$3:DB$5011,$B40,cmoney!$HA$3:$HA$5011,"="&amp;$A40))</f>
        <v/>
      </c>
      <c r="DA40" s="15" t="str">
        <f>IF(COUNTIFS(cmoney!DC$3:DC$5011,$B40,cmoney!$HA$3:$HA$5011,"="&amp;$A40)=0,"",COUNTIFS(cmoney!DC$3:DC$5011,$B40,cmoney!$HA$3:$HA$5011,"="&amp;$A40))</f>
        <v/>
      </c>
      <c r="DB40" s="15" t="str">
        <f>IF(COUNTIFS(cmoney!DD$3:DD$5011,$B40,cmoney!$HA$3:$HA$5011,"="&amp;$A40)=0,"",COUNTIFS(cmoney!DD$3:DD$5011,$B40,cmoney!$HA$3:$HA$5011,"="&amp;$A40))</f>
        <v/>
      </c>
      <c r="DC40" s="15" t="str">
        <f>IF(COUNTIFS(cmoney!DE$3:DE$5011,$B40,cmoney!$HA$3:$HA$5011,"="&amp;$A40)=0,"",COUNTIFS(cmoney!DE$3:DE$5011,$B40,cmoney!$HA$3:$HA$5011,"="&amp;$A40))</f>
        <v/>
      </c>
      <c r="DD40" s="15" t="str">
        <f>IF(COUNTIFS(cmoney!DF$3:DF$5011,$B40,cmoney!$HA$3:$HA$5011,"="&amp;$A40)=0,"",COUNTIFS(cmoney!DF$3:DF$5011,$B40,cmoney!$HA$3:$HA$5011,"="&amp;$A40))</f>
        <v/>
      </c>
      <c r="DE40" s="15" t="str">
        <f>IF(COUNTIFS(cmoney!DG$3:DG$5011,$B40,cmoney!$HA$3:$HA$5011,"="&amp;$A40)=0,"",COUNTIFS(cmoney!DG$3:DG$5011,$B40,cmoney!$HA$3:$HA$5011,"="&amp;$A40))</f>
        <v/>
      </c>
      <c r="DF40" s="15" t="str">
        <f>IF(COUNTIFS(cmoney!DH$3:DH$5011,$B40,cmoney!$HA$3:$HA$5011,"="&amp;$A40)=0,"",COUNTIFS(cmoney!DH$3:DH$5011,$B40,cmoney!$HA$3:$HA$5011,"="&amp;$A40))</f>
        <v/>
      </c>
      <c r="DG40" s="15" t="str">
        <f>IF(COUNTIFS(cmoney!DI$3:DI$5011,$B40,cmoney!$HA$3:$HA$5011,"="&amp;$A40)=0,"",COUNTIFS(cmoney!DI$3:DI$5011,$B40,cmoney!$HA$3:$HA$5011,"="&amp;$A40))</f>
        <v/>
      </c>
      <c r="DH40" s="15" t="str">
        <f>IF(COUNTIFS(cmoney!DJ$3:DJ$5011,$B40,cmoney!$HA$3:$HA$5011,"="&amp;$A40)=0,"",COUNTIFS(cmoney!DJ$3:DJ$5011,$B40,cmoney!$HA$3:$HA$5011,"="&amp;$A40))</f>
        <v/>
      </c>
      <c r="DI40" s="15" t="str">
        <f>IF(COUNTIFS(cmoney!DK$3:DK$5011,$B40,cmoney!$HA$3:$HA$5011,"="&amp;$A40)=0,"",COUNTIFS(cmoney!DK$3:DK$5011,$B40,cmoney!$HA$3:$HA$5011,"="&amp;$A40))</f>
        <v/>
      </c>
      <c r="DJ40" s="15" t="str">
        <f>IF(COUNTIFS(cmoney!DL$3:DL$5011,$B40,cmoney!$HA$3:$HA$5011,"="&amp;$A40)=0,"",COUNTIFS(cmoney!DL$3:DL$5011,$B40,cmoney!$HA$3:$HA$5011,"="&amp;$A40))</f>
        <v/>
      </c>
      <c r="DK40" s="15" t="str">
        <f>IF(COUNTIFS(cmoney!DM$3:DM$5011,$B40,cmoney!$HA$3:$HA$5011,"="&amp;$A40)=0,"",COUNTIFS(cmoney!DM$3:DM$5011,$B40,cmoney!$HA$3:$HA$5011,"="&amp;$A40))</f>
        <v/>
      </c>
      <c r="DL40" s="15" t="str">
        <f>IF(COUNTIFS(cmoney!DN$3:DN$5011,$B40,cmoney!$HA$3:$HA$5011,"="&amp;$A40)=0,"",COUNTIFS(cmoney!DN$3:DN$5011,$B40,cmoney!$HA$3:$HA$5011,"="&amp;$A40))</f>
        <v/>
      </c>
      <c r="DM40" s="15" t="str">
        <f>IF(COUNTIFS(cmoney!DO$3:DO$5011,$B40,cmoney!$HA$3:$HA$5011,"="&amp;$A40)=0,"",COUNTIFS(cmoney!DO$3:DO$5011,$B40,cmoney!$HA$3:$HA$5011,"="&amp;$A40))</f>
        <v/>
      </c>
      <c r="DN40" s="15" t="str">
        <f>IF(COUNTIFS(cmoney!DP$3:DP$5011,$B40,cmoney!$HA$3:$HA$5011,"="&amp;$A40)=0,"",COUNTIFS(cmoney!DP$3:DP$5011,$B40,cmoney!$HA$3:$HA$5011,"="&amp;$A40))</f>
        <v/>
      </c>
      <c r="DO40" s="15" t="str">
        <f>IF(COUNTIFS(cmoney!DQ$3:DQ$5011,$B40,cmoney!$HA$3:$HA$5011,"="&amp;$A40)=0,"",COUNTIFS(cmoney!DQ$3:DQ$5011,$B40,cmoney!$HA$3:$HA$5011,"="&amp;$A40))</f>
        <v/>
      </c>
      <c r="DP40" s="15" t="str">
        <f>IF(COUNTIFS(cmoney!DR$3:DR$5011,$B40,cmoney!$HA$3:$HA$5011,"="&amp;$A40)=0,"",COUNTIFS(cmoney!DR$3:DR$5011,$B40,cmoney!$HA$3:$HA$5011,"="&amp;$A40))</f>
        <v/>
      </c>
      <c r="DQ40" s="15" t="str">
        <f>IF(COUNTIFS(cmoney!DS$3:DS$5011,$B40,cmoney!$HA$3:$HA$5011,"="&amp;$A40)=0,"",COUNTIFS(cmoney!DS$3:DS$5011,$B40,cmoney!$HA$3:$HA$5011,"="&amp;$A40))</f>
        <v/>
      </c>
      <c r="DR40" s="15" t="str">
        <f>IF(COUNTIFS(cmoney!DT$3:DT$5011,$B40,cmoney!$HA$3:$HA$5011,"="&amp;$A40)=0,"",COUNTIFS(cmoney!DT$3:DT$5011,$B40,cmoney!$HA$3:$HA$5011,"="&amp;$A40))</f>
        <v/>
      </c>
      <c r="DS40" s="15" t="str">
        <f>IF(COUNTIFS(cmoney!DU$3:DU$5011,$B40,cmoney!$HA$3:$HA$5011,"="&amp;$A40)=0,"",COUNTIFS(cmoney!DU$3:DU$5011,$B40,cmoney!$HA$3:$HA$5011,"="&amp;$A40))</f>
        <v/>
      </c>
      <c r="DT40" s="15" t="str">
        <f>IF(COUNTIFS(cmoney!DV$3:DV$5011,$B40,cmoney!$HA$3:$HA$5011,"="&amp;$A40)=0,"",COUNTIFS(cmoney!DV$3:DV$5011,$B40,cmoney!$HA$3:$HA$5011,"="&amp;$A40))</f>
        <v/>
      </c>
      <c r="DU40" s="15" t="str">
        <f>IF(COUNTIFS(cmoney!DW$3:DW$5011,$B40,cmoney!$HA$3:$HA$5011,"="&amp;$A40)=0,"",COUNTIFS(cmoney!DW$3:DW$5011,$B40,cmoney!$HA$3:$HA$5011,"="&amp;$A40))</f>
        <v/>
      </c>
      <c r="DV40" s="15" t="str">
        <f>IF(COUNTIFS(cmoney!DX$3:DX$5011,$B40,cmoney!$HA$3:$HA$5011,"="&amp;$A40)=0,"",COUNTIFS(cmoney!DX$3:DX$5011,$B40,cmoney!$HA$3:$HA$5011,"="&amp;$A40))</f>
        <v/>
      </c>
      <c r="DW40" s="15" t="str">
        <f>IF(COUNTIFS(cmoney!DY$3:DY$5011,$B40,cmoney!$HA$3:$HA$5011,"="&amp;$A40)=0,"",COUNTIFS(cmoney!DY$3:DY$5011,$B40,cmoney!$HA$3:$HA$5011,"="&amp;$A40))</f>
        <v/>
      </c>
      <c r="DX40" s="15" t="str">
        <f>IF(COUNTIFS(cmoney!DZ$3:DZ$5011,$B40,cmoney!$HA$3:$HA$5011,"="&amp;$A40)=0,"",COUNTIFS(cmoney!DZ$3:DZ$5011,$B40,cmoney!$HA$3:$HA$5011,"="&amp;$A40))</f>
        <v/>
      </c>
      <c r="DY40" s="15" t="str">
        <f>IF(COUNTIFS(cmoney!EA$3:EA$5011,$B40,cmoney!$HA$3:$HA$5011,"="&amp;$A40)=0,"",COUNTIFS(cmoney!EA$3:EA$5011,$B40,cmoney!$HA$3:$HA$5011,"="&amp;$A40))</f>
        <v/>
      </c>
      <c r="DZ40" s="15" t="str">
        <f>IF(COUNTIFS(cmoney!EB$3:EB$5011,$B40,cmoney!$HA$3:$HA$5011,"="&amp;$A40)=0,"",COUNTIFS(cmoney!EB$3:EB$5011,$B40,cmoney!$HA$3:$HA$5011,"="&amp;$A40))</f>
        <v/>
      </c>
      <c r="EA40" s="15" t="str">
        <f>IF(COUNTIFS(cmoney!EC$3:EC$5011,$B40,cmoney!$HA$3:$HA$5011,"="&amp;$A40)=0,"",COUNTIFS(cmoney!EC$3:EC$5011,$B40,cmoney!$HA$3:$HA$5011,"="&amp;$A40))</f>
        <v/>
      </c>
      <c r="EB40" s="15" t="str">
        <f>IF(COUNTIFS(cmoney!ED$3:ED$5011,$B40,cmoney!$HA$3:$HA$5011,"="&amp;$A40)=0,"",COUNTIFS(cmoney!ED$3:ED$5011,$B40,cmoney!$HA$3:$HA$5011,"="&amp;$A40))</f>
        <v/>
      </c>
      <c r="EC40" s="15" t="str">
        <f>IF(COUNTIFS(cmoney!EE$3:EE$5011,$B40,cmoney!$HA$3:$HA$5011,"="&amp;$A40)=0,"",COUNTIFS(cmoney!EE$3:EE$5011,$B40,cmoney!$HA$3:$HA$5011,"="&amp;$A40))</f>
        <v/>
      </c>
      <c r="ED40" s="15" t="str">
        <f>IF(COUNTIFS(cmoney!EF$3:EF$5011,$B40,cmoney!$HA$3:$HA$5011,"="&amp;$A40)=0,"",COUNTIFS(cmoney!EF$3:EF$5011,$B40,cmoney!$HA$3:$HA$5011,"="&amp;$A40))</f>
        <v/>
      </c>
      <c r="EE40" s="15" t="str">
        <f>IF(COUNTIFS(cmoney!EG$3:EG$5011,$B40,cmoney!$HA$3:$HA$5011,"="&amp;$A40)=0,"",COUNTIFS(cmoney!EG$3:EG$5011,$B40,cmoney!$HA$3:$HA$5011,"="&amp;$A40))</f>
        <v/>
      </c>
      <c r="EF40" s="15" t="str">
        <f>IF(COUNTIFS(cmoney!EH$3:EH$5011,$B40,cmoney!$HA$3:$HA$5011,"="&amp;$A40)=0,"",COUNTIFS(cmoney!EH$3:EH$5011,$B40,cmoney!$HA$3:$HA$5011,"="&amp;$A40))</f>
        <v/>
      </c>
      <c r="EG40" s="15" t="str">
        <f>IF(COUNTIFS(cmoney!EI$3:EI$5011,$B40,cmoney!$HA$3:$HA$5011,"="&amp;$A40)=0,"",COUNTIFS(cmoney!EI$3:EI$5011,$B40,cmoney!$HA$3:$HA$5011,"="&amp;$A40))</f>
        <v/>
      </c>
      <c r="EH40" s="15" t="str">
        <f>IF(COUNTIFS(cmoney!EJ$3:EJ$5011,$B40,cmoney!$HA$3:$HA$5011,"="&amp;$A40)=0,"",COUNTIFS(cmoney!EJ$3:EJ$5011,$B40,cmoney!$HA$3:$HA$5011,"="&amp;$A40))</f>
        <v/>
      </c>
      <c r="EI40" s="15" t="str">
        <f>IF(COUNTIFS(cmoney!EK$3:EK$5011,$B40,cmoney!$HA$3:$HA$5011,"="&amp;$A40)=0,"",COUNTIFS(cmoney!EK$3:EK$5011,$B40,cmoney!$HA$3:$HA$5011,"="&amp;$A40))</f>
        <v/>
      </c>
      <c r="EJ40" s="15" t="str">
        <f>IF(COUNTIFS(cmoney!EL$3:EL$5011,$B40,cmoney!$HA$3:$HA$5011,"="&amp;$A40)=0,"",COUNTIFS(cmoney!EL$3:EL$5011,$B40,cmoney!$HA$3:$HA$5011,"="&amp;$A40))</f>
        <v/>
      </c>
      <c r="EK40" s="15" t="str">
        <f>IF(COUNTIFS(cmoney!EM$3:EM$5011,$B40,cmoney!$HA$3:$HA$5011,"="&amp;$A40)=0,"",COUNTIFS(cmoney!EM$3:EM$5011,$B40,cmoney!$HA$3:$HA$5011,"="&amp;$A40))</f>
        <v/>
      </c>
      <c r="EL40" s="15" t="str">
        <f>IF(COUNTIFS(cmoney!EN$3:EN$5011,$B40,cmoney!$HA$3:$HA$5011,"="&amp;$A40)=0,"",COUNTIFS(cmoney!EN$3:EN$5011,$B40,cmoney!$HA$3:$HA$5011,"="&amp;$A40))</f>
        <v/>
      </c>
      <c r="EM40" s="15" t="str">
        <f>IF(COUNTIFS(cmoney!EO$3:EO$5011,$B40,cmoney!$HA$3:$HA$5011,"="&amp;$A40)=0,"",COUNTIFS(cmoney!EO$3:EO$5011,$B40,cmoney!$HA$3:$HA$5011,"="&amp;$A40))</f>
        <v/>
      </c>
      <c r="EN40" s="15" t="str">
        <f>IF(COUNTIFS(cmoney!EP$3:EP$5011,$B40,cmoney!$HA$3:$HA$5011,"="&amp;$A40)=0,"",COUNTIFS(cmoney!EP$3:EP$5011,$B40,cmoney!$HA$3:$HA$5011,"="&amp;$A40))</f>
        <v/>
      </c>
      <c r="EO40" s="15" t="str">
        <f>IF(COUNTIFS(cmoney!EQ$3:EQ$5011,$B40,cmoney!$HA$3:$HA$5011,"="&amp;$A40)=0,"",COUNTIFS(cmoney!EQ$3:EQ$5011,$B40,cmoney!$HA$3:$HA$5011,"="&amp;$A40))</f>
        <v/>
      </c>
      <c r="EP40" s="15" t="str">
        <f>IF(COUNTIFS(cmoney!ER$3:ER$5011,$B40,cmoney!$HA$3:$HA$5011,"="&amp;$A40)=0,"",COUNTIFS(cmoney!ER$3:ER$5011,$B40,cmoney!$HA$3:$HA$5011,"="&amp;$A40))</f>
        <v/>
      </c>
      <c r="EQ40" s="15" t="str">
        <f>IF(COUNTIFS(cmoney!ES$3:ES$5011,$B40,cmoney!$HA$3:$HA$5011,"="&amp;$A40)=0,"",COUNTIFS(cmoney!ES$3:ES$5011,$B40,cmoney!$HA$3:$HA$5011,"="&amp;$A40))</f>
        <v/>
      </c>
      <c r="ER40" s="15" t="str">
        <f>IF(COUNTIFS(cmoney!ET$3:ET$5011,$B40,cmoney!$HA$3:$HA$5011,"="&amp;$A40)=0,"",COUNTIFS(cmoney!ET$3:ET$5011,$B40,cmoney!$HA$3:$HA$5011,"="&amp;$A40))</f>
        <v/>
      </c>
      <c r="ES40" s="15" t="str">
        <f>IF(COUNTIFS(cmoney!EU$3:EU$5011,$B40,cmoney!$HA$3:$HA$5011,"="&amp;$A40)=0,"",COUNTIFS(cmoney!EU$3:EU$5011,$B40,cmoney!$HA$3:$HA$5011,"="&amp;$A40))</f>
        <v/>
      </c>
      <c r="ET40" s="15" t="str">
        <f>IF(COUNTIFS(cmoney!EV$3:EV$5011,$B40,cmoney!$HA$3:$HA$5011,"="&amp;$A40)=0,"",COUNTIFS(cmoney!EV$3:EV$5011,$B40,cmoney!$HA$3:$HA$5011,"="&amp;$A40))</f>
        <v/>
      </c>
      <c r="EU40" s="15" t="str">
        <f>IF(COUNTIFS(cmoney!EW$3:EW$5011,$B40,cmoney!$HA$3:$HA$5011,"="&amp;$A40)=0,"",COUNTIFS(cmoney!EW$3:EW$5011,$B40,cmoney!$HA$3:$HA$5011,"="&amp;$A40))</f>
        <v/>
      </c>
      <c r="EV40" s="15" t="str">
        <f>IF(COUNTIFS(cmoney!EX$3:EX$5011,$B40,cmoney!$HA$3:$HA$5011,"="&amp;$A40)=0,"",COUNTIFS(cmoney!EX$3:EX$5011,$B40,cmoney!$HA$3:$HA$5011,"="&amp;$A40))</f>
        <v/>
      </c>
      <c r="EW40" s="15" t="str">
        <f>IF(COUNTIFS(cmoney!EY$3:EY$5011,$B40,cmoney!$HA$3:$HA$5011,"="&amp;$A40)=0,"",COUNTIFS(cmoney!EY$3:EY$5011,$B40,cmoney!$HA$3:$HA$5011,"="&amp;$A40))</f>
        <v/>
      </c>
      <c r="EX40" s="15" t="str">
        <f>IF(COUNTIFS(cmoney!EZ$3:EZ$5011,$B40,cmoney!$HA$3:$HA$5011,"="&amp;$A40)=0,"",COUNTIFS(cmoney!EZ$3:EZ$5011,$B40,cmoney!$HA$3:$HA$5011,"="&amp;$A40))</f>
        <v/>
      </c>
      <c r="EY40" s="15" t="str">
        <f>IF(COUNTIFS(cmoney!FA$3:FA$5011,$B40,cmoney!$HA$3:$HA$5011,"="&amp;$A40)=0,"",COUNTIFS(cmoney!FA$3:FA$5011,$B40,cmoney!$HA$3:$HA$5011,"="&amp;$A40))</f>
        <v/>
      </c>
      <c r="EZ40" s="15" t="str">
        <f>IF(COUNTIFS(cmoney!FB$3:FB$5011,$B40,cmoney!$HA$3:$HA$5011,"="&amp;$A40)=0,"",COUNTIFS(cmoney!FB$3:FB$5011,$B40,cmoney!$HA$3:$HA$5011,"="&amp;$A40))</f>
        <v/>
      </c>
      <c r="FA40" s="15" t="str">
        <f>IF(COUNTIFS(cmoney!FC$3:FC$5011,$B40,cmoney!$HA$3:$HA$5011,"="&amp;$A40)=0,"",COUNTIFS(cmoney!FC$3:FC$5011,$B40,cmoney!$HA$3:$HA$5011,"="&amp;$A40))</f>
        <v/>
      </c>
      <c r="FB40" s="15" t="str">
        <f>IF(COUNTIFS(cmoney!FD$3:FD$5011,$B40,cmoney!$HA$3:$HA$5011,"="&amp;$A40)=0,"",COUNTIFS(cmoney!FD$3:FD$5011,$B40,cmoney!$HA$3:$HA$5011,"="&amp;$A40))</f>
        <v/>
      </c>
      <c r="FC40" s="15" t="str">
        <f>IF(COUNTIFS(cmoney!FE$3:FE$5011,$B40,cmoney!$HA$3:$HA$5011,"="&amp;$A40)=0,"",COUNTIFS(cmoney!FE$3:FE$5011,$B40,cmoney!$HA$3:$HA$5011,"="&amp;$A40))</f>
        <v/>
      </c>
      <c r="FD40" s="15" t="str">
        <f>IF(COUNTIFS(cmoney!FF$3:FF$5011,$B40,cmoney!$HA$3:$HA$5011,"="&amp;$A40)=0,"",COUNTIFS(cmoney!FF$3:FF$5011,$B40,cmoney!$HA$3:$HA$5011,"="&amp;$A40))</f>
        <v/>
      </c>
      <c r="FE40" s="15" t="str">
        <f>IF(COUNTIFS(cmoney!FG$3:FG$5011,$B40,cmoney!$HA$3:$HA$5011,"="&amp;$A40)=0,"",COUNTIFS(cmoney!FG$3:FG$5011,$B40,cmoney!$HA$3:$HA$5011,"="&amp;$A40))</f>
        <v/>
      </c>
      <c r="FF40" s="15" t="str">
        <f>IF(COUNTIFS(cmoney!FH$3:FH$5011,$B40,cmoney!$HA$3:$HA$5011,"="&amp;$A40)=0,"",COUNTIFS(cmoney!FH$3:FH$5011,$B40,cmoney!$HA$3:$HA$5011,"="&amp;$A40))</f>
        <v/>
      </c>
      <c r="FG40" s="15" t="str">
        <f>IF(COUNTIFS(cmoney!FI$3:FI$5011,$B40,cmoney!$HA$3:$HA$5011,"="&amp;$A40)=0,"",COUNTIFS(cmoney!FI$3:FI$5011,$B40,cmoney!$HA$3:$HA$5011,"="&amp;$A40))</f>
        <v/>
      </c>
      <c r="FH40" s="15" t="str">
        <f>IF(COUNTIFS(cmoney!FJ$3:FJ$5011,$B40,cmoney!$HA$3:$HA$5011,"="&amp;$A40)=0,"",COUNTIFS(cmoney!FJ$3:FJ$5011,$B40,cmoney!$HA$3:$HA$5011,"="&amp;$A40))</f>
        <v/>
      </c>
      <c r="FI40" s="15" t="str">
        <f>IF(COUNTIFS(cmoney!FK$3:FK$5011,$B40,cmoney!$HA$3:$HA$5011,"="&amp;$A40)=0,"",COUNTIFS(cmoney!FK$3:FK$5011,$B40,cmoney!$HA$3:$HA$5011,"="&amp;$A40))</f>
        <v/>
      </c>
      <c r="FJ40" s="15" t="str">
        <f>IF(COUNTIFS(cmoney!FL$3:FL$5011,$B40,cmoney!$HA$3:$HA$5011,"="&amp;$A40)=0,"",COUNTIFS(cmoney!FL$3:FL$5011,$B40,cmoney!$HA$3:$HA$5011,"="&amp;$A40))</f>
        <v/>
      </c>
      <c r="FK40" s="15" t="str">
        <f>IF(COUNTIFS(cmoney!FM$3:FM$5011,$B40,cmoney!$HA$3:$HA$5011,"="&amp;$A40)=0,"",COUNTIFS(cmoney!FM$3:FM$5011,$B40,cmoney!$HA$3:$HA$5011,"="&amp;$A40))</f>
        <v/>
      </c>
      <c r="FL40" s="15" t="str">
        <f>IF(COUNTIFS(cmoney!FN$3:FN$5011,$B40,cmoney!$HA$3:$HA$5011,"="&amp;$A40)=0,"",COUNTIFS(cmoney!FN$3:FN$5011,$B40,cmoney!$HA$3:$HA$5011,"="&amp;$A40))</f>
        <v/>
      </c>
      <c r="FM40" s="15" t="str">
        <f>IF(COUNTIFS(cmoney!FO$3:FO$5011,$B40,cmoney!$HA$3:$HA$5011,"="&amp;$A40)=0,"",COUNTIFS(cmoney!FO$3:FO$5011,$B40,cmoney!$HA$3:$HA$5011,"="&amp;$A40))</f>
        <v/>
      </c>
      <c r="FN40" s="15" t="str">
        <f>IF(COUNTIFS(cmoney!FP$3:FP$5011,$B40,cmoney!$HA$3:$HA$5011,"="&amp;$A40)=0,"",COUNTIFS(cmoney!FP$3:FP$5011,$B40,cmoney!$HA$3:$HA$5011,"="&amp;$A40))</f>
        <v/>
      </c>
      <c r="FO40" s="15" t="str">
        <f>IF(COUNTIFS(cmoney!FQ$3:FQ$5011,$B40,cmoney!$HA$3:$HA$5011,"="&amp;$A40)=0,"",COUNTIFS(cmoney!FQ$3:FQ$5011,$B40,cmoney!$HA$3:$HA$5011,"="&amp;$A40))</f>
        <v/>
      </c>
      <c r="FP40" s="15" t="str">
        <f>IF(COUNTIFS(cmoney!FR$3:FR$5011,$B40,cmoney!$HA$3:$HA$5011,"="&amp;$A40)=0,"",COUNTIFS(cmoney!FR$3:FR$5011,$B40,cmoney!$HA$3:$HA$5011,"="&amp;$A40))</f>
        <v/>
      </c>
      <c r="FQ40" s="15" t="str">
        <f>IF(COUNTIFS(cmoney!FS$3:FS$5011,$B40,cmoney!$HA$3:$HA$5011,"="&amp;$A40)=0,"",COUNTIFS(cmoney!FS$3:FS$5011,$B40,cmoney!$HA$3:$HA$5011,"="&amp;$A40))</f>
        <v/>
      </c>
      <c r="FR40" s="15" t="str">
        <f>IF(COUNTIFS(cmoney!FT$3:FT$5011,$B40,cmoney!$HA$3:$HA$5011,"="&amp;$A40)=0,"",COUNTIFS(cmoney!FT$3:FT$5011,$B40,cmoney!$HA$3:$HA$5011,"="&amp;$A40))</f>
        <v/>
      </c>
      <c r="FS40" s="15" t="str">
        <f>IF(COUNTIFS(cmoney!FU$3:FU$5011,$B40,cmoney!$HA$3:$HA$5011,"="&amp;$A40)=0,"",COUNTIFS(cmoney!FU$3:FU$5011,$B40,cmoney!$HA$3:$HA$5011,"="&amp;$A40))</f>
        <v/>
      </c>
      <c r="FT40" s="15" t="str">
        <f>IF(COUNTIFS(cmoney!FV$3:FV$5011,$B40,cmoney!$HA$3:$HA$5011,"="&amp;$A40)=0,"",COUNTIFS(cmoney!FV$3:FV$5011,$B40,cmoney!$HA$3:$HA$5011,"="&amp;$A40))</f>
        <v/>
      </c>
      <c r="FU40" s="15" t="str">
        <f>IF(COUNTIFS(cmoney!FW$3:FW$5011,$B40,cmoney!$HA$3:$HA$5011,"="&amp;$A40)=0,"",COUNTIFS(cmoney!FW$3:FW$5011,$B40,cmoney!$HA$3:$HA$5011,"="&amp;$A40))</f>
        <v/>
      </c>
      <c r="FV40" s="15" t="str">
        <f>IF(COUNTIFS(cmoney!FX$3:FX$5011,$B40,cmoney!$HA$3:$HA$5011,"="&amp;$A40)=0,"",COUNTIFS(cmoney!FX$3:FX$5011,$B40,cmoney!$HA$3:$HA$5011,"="&amp;$A40))</f>
        <v/>
      </c>
      <c r="FW40" s="15" t="str">
        <f>IF(COUNTIFS(cmoney!FY$3:FY$5011,$B40,cmoney!$HA$3:$HA$5011,"="&amp;$A40)=0,"",COUNTIFS(cmoney!FY$3:FY$5011,$B40,cmoney!$HA$3:$HA$5011,"="&amp;$A40))</f>
        <v/>
      </c>
      <c r="FX40" s="15" t="str">
        <f>IF(COUNTIFS(cmoney!FZ$3:FZ$5011,$B40,cmoney!$HA$3:$HA$5011,"="&amp;$A40)=0,"",COUNTIFS(cmoney!FZ$3:FZ$5011,$B40,cmoney!$HA$3:$HA$5011,"="&amp;$A40))</f>
        <v/>
      </c>
      <c r="FY40" s="15" t="str">
        <f>IF(COUNTIFS(cmoney!GA$3:GA$5011,$B40,cmoney!$HA$3:$HA$5011,"="&amp;$A40)=0,"",COUNTIFS(cmoney!GA$3:GA$5011,$B40,cmoney!$HA$3:$HA$5011,"="&amp;$A40))</f>
        <v/>
      </c>
      <c r="FZ40" s="15" t="str">
        <f>IF(COUNTIFS(cmoney!GB$3:GB$5011,$B40,cmoney!$HA$3:$HA$5011,"="&amp;$A40)=0,"",COUNTIFS(cmoney!GB$3:GB$5011,$B40,cmoney!$HA$3:$HA$5011,"="&amp;$A40))</f>
        <v/>
      </c>
      <c r="GA40" s="15" t="str">
        <f>IF(COUNTIFS(cmoney!GC$3:GC$5011,$B40,cmoney!$HA$3:$HA$5011,"="&amp;$A40)=0,"",COUNTIFS(cmoney!GC$3:GC$5011,$B40,cmoney!$HA$3:$HA$5011,"="&amp;$A40))</f>
        <v/>
      </c>
      <c r="GB40" s="15" t="str">
        <f>IF(COUNTIFS(cmoney!GD$3:GD$5011,$B40,cmoney!$HA$3:$HA$5011,"="&amp;$A40)=0,"",COUNTIFS(cmoney!GD$3:GD$5011,$B40,cmoney!$HA$3:$HA$5011,"="&amp;$A40))</f>
        <v/>
      </c>
      <c r="GC40" s="15" t="str">
        <f>IF(COUNTIFS(cmoney!GE$3:GE$5011,$B40,cmoney!$HA$3:$HA$5011,"="&amp;$A40)=0,"",COUNTIFS(cmoney!GE$3:GE$5011,$B40,cmoney!$HA$3:$HA$5011,"="&amp;$A40))</f>
        <v/>
      </c>
      <c r="GD40" s="15" t="str">
        <f>IF(COUNTIFS(cmoney!GF$3:GF$5011,$B40,cmoney!$HA$3:$HA$5011,"="&amp;$A40)=0,"",COUNTIFS(cmoney!GF$3:GF$5011,$B40,cmoney!$HA$3:$HA$5011,"="&amp;$A40))</f>
        <v/>
      </c>
      <c r="GE40" s="15" t="str">
        <f>IF(COUNTIFS(cmoney!GG$3:GG$5011,$B40,cmoney!$HA$3:$HA$5011,"="&amp;$A40)=0,"",COUNTIFS(cmoney!GG$3:GG$5011,$B40,cmoney!$HA$3:$HA$5011,"="&amp;$A40))</f>
        <v/>
      </c>
      <c r="GF40" s="15" t="str">
        <f>IF(COUNTIFS(cmoney!GH$3:GH$5011,$B40,cmoney!$HA$3:$HA$5011,"="&amp;$A40)=0,"",COUNTIFS(cmoney!GH$3:GH$5011,$B40,cmoney!$HA$3:$HA$5011,"="&amp;$A40))</f>
        <v/>
      </c>
      <c r="GG40" s="15">
        <f>IF(COUNTIFS(cmoney!GI$3:GI$5011,$B40,cmoney!$HA$3:$HA$5011,"="&amp;$A40)=0,"",COUNTIFS(cmoney!GI$3:GI$5011,$B40,cmoney!$HA$3:$HA$5011,"="&amp;$A40))</f>
        <v>31</v>
      </c>
      <c r="GH40" s="15" t="str">
        <f>IF(COUNTIFS(cmoney!GJ$3:GJ$5011,$B40,cmoney!$HA$3:$HA$5011,"="&amp;$A40)=0,"",COUNTIFS(cmoney!GJ$3:GJ$5011,$B40,cmoney!$HA$3:$HA$5011,"="&amp;$A40))</f>
        <v/>
      </c>
      <c r="GI40" s="15" t="str">
        <f>IF(COUNTIFS(cmoney!GK$3:GK$5011,$B40,cmoney!$HA$3:$HA$5011,"="&amp;$A40)=0,"",COUNTIFS(cmoney!GK$3:GK$5011,$B40,cmoney!$HA$3:$HA$5011,"="&amp;$A40))</f>
        <v/>
      </c>
      <c r="GJ40" s="15" t="str">
        <f>IF(COUNTIFS(cmoney!GL$3:GL$5011,$B40,cmoney!$HA$3:$HA$5011,"="&amp;$A40)=0,"",COUNTIFS(cmoney!GL$3:GL$5011,$B40,cmoney!$HA$3:$HA$5011,"="&amp;$A40))</f>
        <v/>
      </c>
      <c r="GK40" s="15" t="str">
        <f>IF(COUNTIFS(cmoney!GM$3:GM$5011,$B40,cmoney!$HA$3:$HA$5011,"="&amp;$A40)=0,"",COUNTIFS(cmoney!GM$3:GM$5011,$B40,cmoney!$HA$3:$HA$5011,"="&amp;$A40))</f>
        <v/>
      </c>
      <c r="GL40" s="15" t="str">
        <f>IF(COUNTIFS(cmoney!GN$3:GN$5011,$B40,cmoney!$HA$3:$HA$5011,"="&amp;$A40)=0,"",COUNTIFS(cmoney!GN$3:GN$5011,$B40,cmoney!$HA$3:$HA$5011,"="&amp;$A40))</f>
        <v/>
      </c>
      <c r="GM40" s="15" t="str">
        <f>IF(COUNTIFS(cmoney!GO$3:GO$5011,$B40,cmoney!$HA$3:$HA$5011,"="&amp;$A40)=0,"",COUNTIFS(cmoney!GO$3:GO$5011,$B40,cmoney!$HA$3:$HA$5011,"="&amp;$A40))</f>
        <v/>
      </c>
      <c r="GN40" s="15" t="str">
        <f>IF(COUNTIFS(cmoney!GP$3:GP$5011,$B40,cmoney!$HA$3:$HA$5011,"="&amp;$A40)=0,"",COUNTIFS(cmoney!GP$3:GP$5011,$B40,cmoney!$HA$3:$HA$5011,"="&amp;$A40))</f>
        <v/>
      </c>
      <c r="GO40" s="15" t="str">
        <f>IF(COUNTIFS(cmoney!GQ$3:GQ$5011,$B40,cmoney!$HA$3:$HA$5011,"="&amp;$A40)=0,"",COUNTIFS(cmoney!GQ$3:GQ$5011,$B40,cmoney!$HA$3:$HA$5011,"="&amp;$A40))</f>
        <v/>
      </c>
      <c r="GP40" s="15" t="str">
        <f>IF(COUNTIFS(cmoney!GR$3:GR$5011,$B40,cmoney!$HA$3:$HA$5011,"="&amp;$A40)=0,"",COUNTIFS(cmoney!GR$3:GR$5011,$B40,cmoney!$HA$3:$HA$5011,"="&amp;$A40))</f>
        <v/>
      </c>
      <c r="GQ40" s="15" t="str">
        <f>IF(COUNTIFS(cmoney!GS$3:GS$5011,$B40,cmoney!$HA$3:$HA$5011,"="&amp;$A40)=0,"",COUNTIFS(cmoney!GS$3:GS$5011,$B40,cmoney!$HA$3:$HA$5011,"="&amp;$A40))</f>
        <v/>
      </c>
      <c r="GR40" s="15" t="str">
        <f>IF(COUNTIFS(cmoney!GT$3:GT$5011,$B40,cmoney!$HA$3:$HA$5011,"="&amp;$A40)=0,"",COUNTIFS(cmoney!GT$3:GT$5011,$B40,cmoney!$HA$3:$HA$5011,"="&amp;$A40))</f>
        <v/>
      </c>
      <c r="GS40" s="15" t="str">
        <f>IF(COUNTIFS(cmoney!GU$3:GU$5011,$B40,cmoney!$HA$3:$HA$5011,"="&amp;$A40)=0,"",COUNTIFS(cmoney!GU$3:GU$5011,$B40,cmoney!$HA$3:$HA$5011,"="&amp;$A40))</f>
        <v/>
      </c>
      <c r="GT40" s="15" t="str">
        <f>IF(COUNTIFS(cmoney!GV$3:GV$5011,$B40,cmoney!$HA$3:$HA$5011,"="&amp;$A40)=0,"",COUNTIFS(cmoney!GV$3:GV$5011,$B40,cmoney!$HA$3:$HA$5011,"="&amp;$A40))</f>
        <v/>
      </c>
    </row>
    <row r="41" spans="1:202">
      <c r="A41" s="9">
        <v>2013</v>
      </c>
      <c r="B41" s="10" t="s">
        <v>685</v>
      </c>
      <c r="C41" s="10" t="s">
        <v>1241</v>
      </c>
      <c r="D41" s="43">
        <f t="shared" ref="D41:BO41" si="52">IF(ISERROR(D40/(D40+D43)),"",D40/(D40+D43))</f>
        <v>0.2967479674796748</v>
      </c>
      <c r="E41" s="43">
        <f t="shared" si="52"/>
        <v>0.22709163346613545</v>
      </c>
      <c r="F41" s="43">
        <f t="shared" si="52"/>
        <v>0.21862348178137653</v>
      </c>
      <c r="G41" s="43">
        <f t="shared" si="52"/>
        <v>4.8000000000000001E-2</v>
      </c>
      <c r="H41" s="43">
        <f t="shared" si="52"/>
        <v>0.12903225806451613</v>
      </c>
      <c r="I41" s="43">
        <f t="shared" si="52"/>
        <v>0.16101694915254236</v>
      </c>
      <c r="J41" s="43">
        <f t="shared" si="52"/>
        <v>0.40816326530612246</v>
      </c>
      <c r="K41" s="43">
        <f t="shared" si="52"/>
        <v>0.35510204081632651</v>
      </c>
      <c r="L41" s="43">
        <f t="shared" si="52"/>
        <v>0.31325301204819278</v>
      </c>
      <c r="M41" s="43">
        <f t="shared" si="52"/>
        <v>0.23673469387755103</v>
      </c>
      <c r="N41" s="43">
        <f t="shared" si="52"/>
        <v>0.51914893617021274</v>
      </c>
      <c r="O41" s="43">
        <f t="shared" si="52"/>
        <v>0.13360323886639677</v>
      </c>
      <c r="P41" s="43">
        <f t="shared" si="52"/>
        <v>0.188</v>
      </c>
      <c r="Q41" s="43">
        <f t="shared" si="52"/>
        <v>0.42436974789915966</v>
      </c>
      <c r="R41" s="43">
        <f t="shared" si="52"/>
        <v>0.99604743083003955</v>
      </c>
      <c r="S41" s="43">
        <f t="shared" si="52"/>
        <v>0.708502024291498</v>
      </c>
      <c r="T41" s="43">
        <f t="shared" si="52"/>
        <v>0.37051792828685259</v>
      </c>
      <c r="U41" s="43">
        <f t="shared" si="52"/>
        <v>0.10317460317460317</v>
      </c>
      <c r="V41" s="43" t="str">
        <f t="shared" si="52"/>
        <v/>
      </c>
      <c r="W41" s="43" t="str">
        <f t="shared" si="52"/>
        <v/>
      </c>
      <c r="X41" s="43" t="str">
        <f t="shared" si="52"/>
        <v/>
      </c>
      <c r="Y41" s="43" t="str">
        <f t="shared" si="52"/>
        <v/>
      </c>
      <c r="Z41" s="43" t="str">
        <f t="shared" si="52"/>
        <v/>
      </c>
      <c r="AA41" s="43" t="str">
        <f t="shared" si="52"/>
        <v/>
      </c>
      <c r="AB41" s="43" t="str">
        <f t="shared" si="52"/>
        <v/>
      </c>
      <c r="AC41" s="43" t="str">
        <f t="shared" si="52"/>
        <v/>
      </c>
      <c r="AD41" s="43" t="str">
        <f t="shared" si="52"/>
        <v/>
      </c>
      <c r="AE41" s="43" t="str">
        <f t="shared" si="52"/>
        <v/>
      </c>
      <c r="AF41" s="43" t="str">
        <f t="shared" si="52"/>
        <v/>
      </c>
      <c r="AG41" s="43" t="str">
        <f t="shared" si="52"/>
        <v/>
      </c>
      <c r="AH41" s="43" t="str">
        <f t="shared" si="52"/>
        <v/>
      </c>
      <c r="AI41" s="43" t="str">
        <f t="shared" si="52"/>
        <v/>
      </c>
      <c r="AJ41" s="43" t="str">
        <f t="shared" si="52"/>
        <v/>
      </c>
      <c r="AK41" s="43" t="str">
        <f t="shared" si="52"/>
        <v/>
      </c>
      <c r="AL41" s="43" t="str">
        <f t="shared" si="52"/>
        <v/>
      </c>
      <c r="AM41" s="43" t="str">
        <f t="shared" si="52"/>
        <v/>
      </c>
      <c r="AN41" s="43" t="str">
        <f t="shared" si="52"/>
        <v/>
      </c>
      <c r="AO41" s="43" t="str">
        <f t="shared" si="52"/>
        <v/>
      </c>
      <c r="AP41" s="43" t="str">
        <f t="shared" si="52"/>
        <v/>
      </c>
      <c r="AQ41" s="43" t="str">
        <f t="shared" si="52"/>
        <v/>
      </c>
      <c r="AR41" s="43" t="str">
        <f t="shared" si="52"/>
        <v/>
      </c>
      <c r="AS41" s="43" t="str">
        <f t="shared" si="52"/>
        <v/>
      </c>
      <c r="AT41" s="43" t="str">
        <f t="shared" si="52"/>
        <v/>
      </c>
      <c r="AU41" s="43" t="str">
        <f t="shared" si="52"/>
        <v/>
      </c>
      <c r="AV41" s="43" t="str">
        <f t="shared" si="52"/>
        <v/>
      </c>
      <c r="AW41" s="43" t="str">
        <f t="shared" si="52"/>
        <v/>
      </c>
      <c r="AX41" s="43" t="str">
        <f t="shared" si="52"/>
        <v/>
      </c>
      <c r="AY41" s="43" t="str">
        <f t="shared" si="52"/>
        <v/>
      </c>
      <c r="AZ41" s="43" t="str">
        <f t="shared" si="52"/>
        <v/>
      </c>
      <c r="BA41" s="43" t="str">
        <f t="shared" si="52"/>
        <v/>
      </c>
      <c r="BB41" s="43" t="str">
        <f t="shared" si="52"/>
        <v/>
      </c>
      <c r="BC41" s="43" t="str">
        <f t="shared" si="52"/>
        <v/>
      </c>
      <c r="BD41" s="43" t="str">
        <f t="shared" si="52"/>
        <v/>
      </c>
      <c r="BE41" s="43" t="str">
        <f t="shared" si="52"/>
        <v/>
      </c>
      <c r="BF41" s="43" t="str">
        <f t="shared" si="52"/>
        <v/>
      </c>
      <c r="BG41" s="43" t="str">
        <f t="shared" si="52"/>
        <v/>
      </c>
      <c r="BH41" s="43" t="str">
        <f t="shared" si="52"/>
        <v/>
      </c>
      <c r="BI41" s="43" t="str">
        <f t="shared" si="52"/>
        <v/>
      </c>
      <c r="BJ41" s="43" t="str">
        <f t="shared" si="52"/>
        <v/>
      </c>
      <c r="BK41" s="43" t="str">
        <f t="shared" si="52"/>
        <v/>
      </c>
      <c r="BL41" s="43" t="str">
        <f t="shared" si="52"/>
        <v/>
      </c>
      <c r="BM41" s="43" t="str">
        <f t="shared" si="52"/>
        <v/>
      </c>
      <c r="BN41" s="43" t="str">
        <f t="shared" si="52"/>
        <v/>
      </c>
      <c r="BO41" s="43" t="str">
        <f t="shared" si="52"/>
        <v/>
      </c>
      <c r="BP41" s="43" t="str">
        <f t="shared" ref="BP41:EA41" si="53">IF(ISERROR(BP40/(BP40+BP43)),"",BP40/(BP40+BP43))</f>
        <v/>
      </c>
      <c r="BQ41" s="43" t="str">
        <f t="shared" si="53"/>
        <v/>
      </c>
      <c r="BR41" s="43" t="str">
        <f t="shared" si="53"/>
        <v/>
      </c>
      <c r="BS41" s="43" t="str">
        <f t="shared" si="53"/>
        <v/>
      </c>
      <c r="BT41" s="43" t="str">
        <f t="shared" si="53"/>
        <v/>
      </c>
      <c r="BU41" s="43" t="str">
        <f t="shared" si="53"/>
        <v/>
      </c>
      <c r="BV41" s="43" t="str">
        <f t="shared" si="53"/>
        <v/>
      </c>
      <c r="BW41" s="43" t="str">
        <f t="shared" si="53"/>
        <v/>
      </c>
      <c r="BX41" s="43" t="str">
        <f t="shared" si="53"/>
        <v/>
      </c>
      <c r="BY41" s="43" t="str">
        <f t="shared" si="53"/>
        <v/>
      </c>
      <c r="BZ41" s="43" t="str">
        <f t="shared" si="53"/>
        <v/>
      </c>
      <c r="CA41" s="43" t="str">
        <f t="shared" si="53"/>
        <v/>
      </c>
      <c r="CB41" s="43" t="str">
        <f t="shared" si="53"/>
        <v/>
      </c>
      <c r="CC41" s="43" t="str">
        <f t="shared" si="53"/>
        <v/>
      </c>
      <c r="CD41" s="43" t="str">
        <f t="shared" si="53"/>
        <v/>
      </c>
      <c r="CE41" s="43" t="str">
        <f t="shared" si="53"/>
        <v/>
      </c>
      <c r="CF41" s="43" t="str">
        <f t="shared" si="53"/>
        <v/>
      </c>
      <c r="CG41" s="43" t="str">
        <f t="shared" si="53"/>
        <v/>
      </c>
      <c r="CH41" s="43" t="str">
        <f t="shared" si="53"/>
        <v/>
      </c>
      <c r="CI41" s="43" t="str">
        <f t="shared" si="53"/>
        <v/>
      </c>
      <c r="CJ41" s="43" t="str">
        <f t="shared" si="53"/>
        <v/>
      </c>
      <c r="CK41" s="43" t="str">
        <f t="shared" si="53"/>
        <v/>
      </c>
      <c r="CL41" s="43" t="str">
        <f t="shared" si="53"/>
        <v/>
      </c>
      <c r="CM41" s="43" t="str">
        <f t="shared" si="53"/>
        <v/>
      </c>
      <c r="CN41" s="43" t="str">
        <f t="shared" si="53"/>
        <v/>
      </c>
      <c r="CO41" s="43" t="str">
        <f t="shared" si="53"/>
        <v/>
      </c>
      <c r="CP41" s="43" t="str">
        <f t="shared" si="53"/>
        <v/>
      </c>
      <c r="CQ41" s="43" t="str">
        <f t="shared" si="53"/>
        <v/>
      </c>
      <c r="CR41" s="43" t="str">
        <f t="shared" si="53"/>
        <v/>
      </c>
      <c r="CS41" s="43" t="str">
        <f t="shared" si="53"/>
        <v/>
      </c>
      <c r="CT41" s="43" t="str">
        <f t="shared" si="53"/>
        <v/>
      </c>
      <c r="CU41" s="43" t="str">
        <f t="shared" si="53"/>
        <v/>
      </c>
      <c r="CV41" s="43" t="str">
        <f t="shared" si="53"/>
        <v/>
      </c>
      <c r="CW41" s="43" t="str">
        <f t="shared" si="53"/>
        <v/>
      </c>
      <c r="CX41" s="43" t="str">
        <f t="shared" si="53"/>
        <v/>
      </c>
      <c r="CY41" s="43" t="str">
        <f t="shared" si="53"/>
        <v/>
      </c>
      <c r="CZ41" s="43" t="str">
        <f t="shared" si="53"/>
        <v/>
      </c>
      <c r="DA41" s="43" t="str">
        <f t="shared" si="53"/>
        <v/>
      </c>
      <c r="DB41" s="43" t="str">
        <f t="shared" si="53"/>
        <v/>
      </c>
      <c r="DC41" s="43" t="str">
        <f t="shared" si="53"/>
        <v/>
      </c>
      <c r="DD41" s="43" t="str">
        <f t="shared" si="53"/>
        <v/>
      </c>
      <c r="DE41" s="43" t="str">
        <f t="shared" si="53"/>
        <v/>
      </c>
      <c r="DF41" s="43" t="str">
        <f t="shared" si="53"/>
        <v/>
      </c>
      <c r="DG41" s="43" t="str">
        <f t="shared" si="53"/>
        <v/>
      </c>
      <c r="DH41" s="43" t="str">
        <f t="shared" si="53"/>
        <v/>
      </c>
      <c r="DI41" s="43" t="str">
        <f t="shared" si="53"/>
        <v/>
      </c>
      <c r="DJ41" s="43" t="str">
        <f t="shared" si="53"/>
        <v/>
      </c>
      <c r="DK41" s="43" t="str">
        <f t="shared" si="53"/>
        <v/>
      </c>
      <c r="DL41" s="43" t="str">
        <f t="shared" si="53"/>
        <v/>
      </c>
      <c r="DM41" s="43" t="str">
        <f t="shared" si="53"/>
        <v/>
      </c>
      <c r="DN41" s="43" t="str">
        <f t="shared" si="53"/>
        <v/>
      </c>
      <c r="DO41" s="43" t="str">
        <f t="shared" si="53"/>
        <v/>
      </c>
      <c r="DP41" s="43" t="str">
        <f t="shared" si="53"/>
        <v/>
      </c>
      <c r="DQ41" s="43" t="str">
        <f t="shared" si="53"/>
        <v/>
      </c>
      <c r="DR41" s="43" t="str">
        <f t="shared" si="53"/>
        <v/>
      </c>
      <c r="DS41" s="43" t="str">
        <f t="shared" si="53"/>
        <v/>
      </c>
      <c r="DT41" s="43" t="str">
        <f t="shared" si="53"/>
        <v/>
      </c>
      <c r="DU41" s="43" t="str">
        <f t="shared" si="53"/>
        <v/>
      </c>
      <c r="DV41" s="43" t="str">
        <f t="shared" si="53"/>
        <v/>
      </c>
      <c r="DW41" s="43" t="str">
        <f t="shared" si="53"/>
        <v/>
      </c>
      <c r="DX41" s="43" t="str">
        <f t="shared" si="53"/>
        <v/>
      </c>
      <c r="DY41" s="43" t="str">
        <f t="shared" si="53"/>
        <v/>
      </c>
      <c r="DZ41" s="43" t="str">
        <f t="shared" si="53"/>
        <v/>
      </c>
      <c r="EA41" s="43" t="str">
        <f t="shared" si="53"/>
        <v/>
      </c>
      <c r="EB41" s="43" t="str">
        <f t="shared" ref="EB41:GM41" si="54">IF(ISERROR(EB40/(EB40+EB43)),"",EB40/(EB40+EB43))</f>
        <v/>
      </c>
      <c r="EC41" s="43" t="str">
        <f t="shared" si="54"/>
        <v/>
      </c>
      <c r="ED41" s="43" t="str">
        <f t="shared" si="54"/>
        <v/>
      </c>
      <c r="EE41" s="43" t="str">
        <f t="shared" si="54"/>
        <v/>
      </c>
      <c r="EF41" s="43" t="str">
        <f t="shared" si="54"/>
        <v/>
      </c>
      <c r="EG41" s="43" t="str">
        <f t="shared" si="54"/>
        <v/>
      </c>
      <c r="EH41" s="43" t="str">
        <f t="shared" si="54"/>
        <v/>
      </c>
      <c r="EI41" s="43" t="str">
        <f t="shared" si="54"/>
        <v/>
      </c>
      <c r="EJ41" s="43" t="str">
        <f t="shared" si="54"/>
        <v/>
      </c>
      <c r="EK41" s="43" t="str">
        <f t="shared" si="54"/>
        <v/>
      </c>
      <c r="EL41" s="43" t="str">
        <f t="shared" si="54"/>
        <v/>
      </c>
      <c r="EM41" s="43" t="str">
        <f t="shared" si="54"/>
        <v/>
      </c>
      <c r="EN41" s="43" t="str">
        <f t="shared" si="54"/>
        <v/>
      </c>
      <c r="EO41" s="43" t="str">
        <f t="shared" si="54"/>
        <v/>
      </c>
      <c r="EP41" s="43" t="str">
        <f t="shared" si="54"/>
        <v/>
      </c>
      <c r="EQ41" s="43" t="str">
        <f t="shared" si="54"/>
        <v/>
      </c>
      <c r="ER41" s="43" t="str">
        <f t="shared" si="54"/>
        <v/>
      </c>
      <c r="ES41" s="43" t="str">
        <f t="shared" si="54"/>
        <v/>
      </c>
      <c r="ET41" s="43" t="str">
        <f t="shared" si="54"/>
        <v/>
      </c>
      <c r="EU41" s="43" t="str">
        <f t="shared" si="54"/>
        <v/>
      </c>
      <c r="EV41" s="43" t="str">
        <f t="shared" si="54"/>
        <v/>
      </c>
      <c r="EW41" s="43" t="str">
        <f t="shared" si="54"/>
        <v/>
      </c>
      <c r="EX41" s="43" t="str">
        <f t="shared" si="54"/>
        <v/>
      </c>
      <c r="EY41" s="43" t="str">
        <f t="shared" si="54"/>
        <v/>
      </c>
      <c r="EZ41" s="43" t="str">
        <f t="shared" si="54"/>
        <v/>
      </c>
      <c r="FA41" s="43" t="str">
        <f t="shared" si="54"/>
        <v/>
      </c>
      <c r="FB41" s="43" t="str">
        <f t="shared" si="54"/>
        <v/>
      </c>
      <c r="FC41" s="43" t="str">
        <f t="shared" si="54"/>
        <v/>
      </c>
      <c r="FD41" s="43" t="str">
        <f t="shared" si="54"/>
        <v/>
      </c>
      <c r="FE41" s="43" t="str">
        <f t="shared" si="54"/>
        <v/>
      </c>
      <c r="FF41" s="43" t="str">
        <f t="shared" si="54"/>
        <v/>
      </c>
      <c r="FG41" s="43" t="str">
        <f t="shared" si="54"/>
        <v/>
      </c>
      <c r="FH41" s="43" t="str">
        <f t="shared" si="54"/>
        <v/>
      </c>
      <c r="FI41" s="43" t="str">
        <f t="shared" si="54"/>
        <v/>
      </c>
      <c r="FJ41" s="43" t="str">
        <f t="shared" si="54"/>
        <v/>
      </c>
      <c r="FK41" s="43" t="str">
        <f t="shared" si="54"/>
        <v/>
      </c>
      <c r="FL41" s="43" t="str">
        <f t="shared" si="54"/>
        <v/>
      </c>
      <c r="FM41" s="43" t="str">
        <f t="shared" si="54"/>
        <v/>
      </c>
      <c r="FN41" s="43" t="str">
        <f t="shared" si="54"/>
        <v/>
      </c>
      <c r="FO41" s="43" t="str">
        <f t="shared" si="54"/>
        <v/>
      </c>
      <c r="FP41" s="43" t="str">
        <f t="shared" si="54"/>
        <v/>
      </c>
      <c r="FQ41" s="43" t="str">
        <f t="shared" si="54"/>
        <v/>
      </c>
      <c r="FR41" s="43" t="str">
        <f t="shared" si="54"/>
        <v/>
      </c>
      <c r="FS41" s="43" t="str">
        <f t="shared" si="54"/>
        <v/>
      </c>
      <c r="FT41" s="43" t="str">
        <f t="shared" si="54"/>
        <v/>
      </c>
      <c r="FU41" s="43" t="str">
        <f t="shared" si="54"/>
        <v/>
      </c>
      <c r="FV41" s="43" t="str">
        <f t="shared" si="54"/>
        <v/>
      </c>
      <c r="FW41" s="43" t="str">
        <f t="shared" si="54"/>
        <v/>
      </c>
      <c r="FX41" s="43" t="str">
        <f t="shared" si="54"/>
        <v/>
      </c>
      <c r="FY41" s="43" t="str">
        <f t="shared" si="54"/>
        <v/>
      </c>
      <c r="FZ41" s="43" t="str">
        <f t="shared" si="54"/>
        <v/>
      </c>
      <c r="GA41" s="43" t="str">
        <f t="shared" si="54"/>
        <v/>
      </c>
      <c r="GB41" s="43" t="str">
        <f t="shared" si="54"/>
        <v/>
      </c>
      <c r="GC41" s="43" t="str">
        <f t="shared" si="54"/>
        <v/>
      </c>
      <c r="GD41" s="43" t="str">
        <f t="shared" si="54"/>
        <v/>
      </c>
      <c r="GE41" s="43" t="str">
        <f t="shared" si="54"/>
        <v/>
      </c>
      <c r="GF41" s="43" t="str">
        <f t="shared" si="54"/>
        <v/>
      </c>
      <c r="GG41" s="43">
        <f t="shared" si="54"/>
        <v>0.12601626016260162</v>
      </c>
      <c r="GH41" s="43" t="str">
        <f t="shared" si="54"/>
        <v/>
      </c>
      <c r="GI41" s="43" t="str">
        <f t="shared" si="54"/>
        <v/>
      </c>
      <c r="GJ41" s="43" t="str">
        <f t="shared" si="54"/>
        <v/>
      </c>
      <c r="GK41" s="43" t="str">
        <f t="shared" si="54"/>
        <v/>
      </c>
      <c r="GL41" s="43" t="str">
        <f t="shared" si="54"/>
        <v/>
      </c>
      <c r="GM41" s="43" t="str">
        <f t="shared" si="54"/>
        <v/>
      </c>
      <c r="GN41" s="43" t="str">
        <f t="shared" ref="GN41:GT41" si="55">IF(ISERROR(GN40/(GN40+GN43)),"",GN40/(GN40+GN43))</f>
        <v/>
      </c>
      <c r="GO41" s="43" t="str">
        <f t="shared" si="55"/>
        <v/>
      </c>
      <c r="GP41" s="43" t="str">
        <f t="shared" si="55"/>
        <v/>
      </c>
      <c r="GQ41" s="43" t="str">
        <f t="shared" si="55"/>
        <v/>
      </c>
      <c r="GR41" s="43" t="str">
        <f t="shared" si="55"/>
        <v/>
      </c>
      <c r="GS41" s="43" t="str">
        <f t="shared" si="55"/>
        <v/>
      </c>
      <c r="GT41" s="43" t="str">
        <f t="shared" si="55"/>
        <v/>
      </c>
    </row>
    <row r="42" spans="1:202">
      <c r="A42" s="9">
        <v>2013</v>
      </c>
      <c r="B42" s="10" t="s">
        <v>891</v>
      </c>
      <c r="C42" s="10" t="s">
        <v>1237</v>
      </c>
      <c r="D42" s="12">
        <f>IF(COUNTIFS(cmoney!F$3:F$5011,$B42,cmoney!$HA$3:$HA$5011,"="&amp;$A42)=0,"",AVERAGEIFS(cmoney!F$3:F$5011,cmoney!F$3:F$5011,$B42,cmoney!$HA$3:$HA$5011,"="&amp;$A42))</f>
        <v>-0.26618208092485557</v>
      </c>
      <c r="E42" s="12">
        <f>IF(COUNTIFS(cmoney!G$3:G$5011,$B42,cmoney!$HA$3:$HA$5011,"="&amp;$A42)=0,"",AVERAGEIFS(cmoney!G$3:G$5011,cmoney!G$3:G$5011,$B42,cmoney!$HA$3:$HA$5011,"="&amp;$A42))</f>
        <v>-0.6454711340206184</v>
      </c>
      <c r="F42" s="12">
        <f>IF(COUNTIFS(cmoney!H$3:H$5011,$B42,cmoney!$HA$3:$HA$5011,"="&amp;$A42)=0,"",AVERAGEIFS(cmoney!H$3:H$5011,cmoney!H$3:H$5011,$B42,cmoney!$HA$3:$HA$5011,"="&amp;$A42))</f>
        <v>-0.68037512953367918</v>
      </c>
      <c r="G42" s="12">
        <f>IF(COUNTIFS(cmoney!I$3:I$5011,$B42,cmoney!$HA$3:$HA$5011,"="&amp;$A42)=0,"",AVERAGEIFS(cmoney!I$3:I$5011,cmoney!I$3:I$5011,$B42,cmoney!$HA$3:$HA$5011,"="&amp;$A42))</f>
        <v>-0.75002100840336172</v>
      </c>
      <c r="H42" s="12">
        <f>IF(COUNTIFS(cmoney!J$3:J$5011,$B42,cmoney!$HA$3:$HA$5011,"="&amp;$A42)=0,"",AVERAGEIFS(cmoney!J$3:J$5011,cmoney!J$3:J$5011,$B42,cmoney!$HA$3:$HA$5011,"="&amp;$A42))</f>
        <v>-0.76796064814814768</v>
      </c>
      <c r="I42" s="12">
        <f>IF(COUNTIFS(cmoney!K$3:K$5011,$B42,cmoney!$HA$3:$HA$5011,"="&amp;$A42)=0,"",AVERAGEIFS(cmoney!K$3:K$5011,cmoney!K$3:K$5011,$B42,cmoney!$HA$3:$HA$5011,"="&amp;$A42))</f>
        <v>-0.34693585858585868</v>
      </c>
      <c r="J42" s="12">
        <f>IF(COUNTIFS(cmoney!L$3:L$5011,$B42,cmoney!$HA$3:$HA$5011,"="&amp;$A42)=0,"",AVERAGEIFS(cmoney!L$3:L$5011,cmoney!L$3:L$5011,$B42,cmoney!$HA$3:$HA$5011,"="&amp;$A42))</f>
        <v>-0.30371310344827562</v>
      </c>
      <c r="K42" s="12">
        <f>IF(COUNTIFS(cmoney!M$3:M$5011,$B42,cmoney!$HA$3:$HA$5011,"="&amp;$A42)=0,"",AVERAGEIFS(cmoney!M$3:M$5011,cmoney!M$3:M$5011,$B42,cmoney!$HA$3:$HA$5011,"="&amp;$A42))</f>
        <v>-0.44623164556962014</v>
      </c>
      <c r="L42" s="12">
        <f>IF(COUNTIFS(cmoney!N$3:N$5011,$B42,cmoney!$HA$3:$HA$5011,"="&amp;$A42)=0,"",AVERAGEIFS(cmoney!N$3:N$5011,cmoney!N$3:N$5011,$B42,cmoney!$HA$3:$HA$5011,"="&amp;$A42))</f>
        <v>-0.50104210526315784</v>
      </c>
      <c r="M42" s="12">
        <f>IF(COUNTIFS(cmoney!O$3:O$5011,$B42,cmoney!$HA$3:$HA$5011,"="&amp;$A42)=0,"",AVERAGEIFS(cmoney!O$3:O$5011,cmoney!O$3:O$5011,$B42,cmoney!$HA$3:$HA$5011,"="&amp;$A42))</f>
        <v>-0.64024224598930468</v>
      </c>
      <c r="N42" s="12">
        <f>IF(COUNTIFS(cmoney!P$3:P$5011,$B42,cmoney!$HA$3:$HA$5011,"="&amp;$A42)=0,"",AVERAGEIFS(cmoney!P$3:P$5011,cmoney!P$3:P$5011,$B42,cmoney!$HA$3:$HA$5011,"="&amp;$A42))</f>
        <v>-0.70804070796460183</v>
      </c>
      <c r="O42" s="12">
        <f>IF(COUNTIFS(cmoney!Q$3:Q$5011,$B42,cmoney!$HA$3:$HA$5011,"="&amp;$A42)=0,"",AVERAGEIFS(cmoney!Q$3:Q$5011,cmoney!Q$3:Q$5011,$B42,cmoney!$HA$3:$HA$5011,"="&amp;$A42))</f>
        <v>-0.89112803738317803</v>
      </c>
      <c r="P42" s="12">
        <f>IF(COUNTIFS(cmoney!R$3:R$5011,$B42,cmoney!$HA$3:$HA$5011,"="&amp;$A42)=0,"",AVERAGEIFS(cmoney!R$3:R$5011,cmoney!R$3:R$5011,$B42,cmoney!$HA$3:$HA$5011,"="&amp;$A42))</f>
        <v>-0.66300985221674869</v>
      </c>
      <c r="Q42" s="12">
        <f>IF(COUNTIFS(cmoney!S$3:S$5011,$B42,cmoney!$HA$3:$HA$5011,"="&amp;$A42)=0,"",AVERAGEIFS(cmoney!S$3:S$5011,cmoney!S$3:S$5011,$B42,cmoney!$HA$3:$HA$5011,"="&amp;$A42))</f>
        <v>-0.17663576642335777</v>
      </c>
      <c r="R42" s="12">
        <f>IF(COUNTIFS(cmoney!T$3:T$5011,$B42,cmoney!$HA$3:$HA$5011,"="&amp;$A42)=0,"",AVERAGEIFS(cmoney!T$3:T$5011,cmoney!T$3:T$5011,$B42,cmoney!$HA$3:$HA$5011,"="&amp;$A42))</f>
        <v>-0.82720000000000005</v>
      </c>
      <c r="S42" s="12">
        <f>IF(COUNTIFS(cmoney!U$3:U$5011,$B42,cmoney!$HA$3:$HA$5011,"="&amp;$A42)=0,"",AVERAGEIFS(cmoney!U$3:U$5011,cmoney!U$3:U$5011,$B42,cmoney!$HA$3:$HA$5011,"="&amp;$A42))</f>
        <v>-0.64954166666666657</v>
      </c>
      <c r="T42" s="12">
        <f>IF(COUNTIFS(cmoney!V$3:V$5011,$B42,cmoney!$HA$3:$HA$5011,"="&amp;$A42)=0,"",AVERAGEIFS(cmoney!V$3:V$5011,cmoney!V$3:V$5011,$B42,cmoney!$HA$3:$HA$5011,"="&amp;$A42))</f>
        <v>-0.9629031645569619</v>
      </c>
      <c r="U42" s="12">
        <f>IF(COUNTIFS(cmoney!W$3:W$5011,$B42,cmoney!$HA$3:$HA$5011,"="&amp;$A42)=0,"",AVERAGEIFS(cmoney!W$3:W$5011,cmoney!W$3:W$5011,$B42,cmoney!$HA$3:$HA$5011,"="&amp;$A42))</f>
        <v>-0.9546137168141583</v>
      </c>
      <c r="V42" s="12" t="str">
        <f>IF(COUNTIFS(cmoney!X$3:X$5011,$B42,cmoney!$HA$3:$HA$5011,"="&amp;$A42)=0,"",AVERAGEIFS(cmoney!X$3:X$5011,cmoney!X$3:X$5011,$B42,cmoney!$HA$3:$HA$5011,"="&amp;$A42))</f>
        <v/>
      </c>
      <c r="W42" s="12" t="str">
        <f>IF(COUNTIFS(cmoney!Y$3:Y$5011,$B42,cmoney!$HA$3:$HA$5011,"="&amp;$A42)=0,"",AVERAGEIFS(cmoney!Y$3:Y$5011,cmoney!Y$3:Y$5011,$B42,cmoney!$HA$3:$HA$5011,"="&amp;$A42))</f>
        <v/>
      </c>
      <c r="X42" s="12" t="str">
        <f>IF(COUNTIFS(cmoney!Z$3:Z$5011,$B42,cmoney!$HA$3:$HA$5011,"="&amp;$A42)=0,"",AVERAGEIFS(cmoney!Z$3:Z$5011,cmoney!Z$3:Z$5011,$B42,cmoney!$HA$3:$HA$5011,"="&amp;$A42))</f>
        <v/>
      </c>
      <c r="Y42" s="12" t="str">
        <f>IF(COUNTIFS(cmoney!AA$3:AA$5011,$B42,cmoney!$HA$3:$HA$5011,"="&amp;$A42)=0,"",AVERAGEIFS(cmoney!AA$3:AA$5011,cmoney!AA$3:AA$5011,$B42,cmoney!$HA$3:$HA$5011,"="&amp;$A42))</f>
        <v/>
      </c>
      <c r="Z42" s="12" t="str">
        <f>IF(COUNTIFS(cmoney!AB$3:AB$5011,$B42,cmoney!$HA$3:$HA$5011,"="&amp;$A42)=0,"",AVERAGEIFS(cmoney!AB$3:AB$5011,cmoney!AB$3:AB$5011,$B42,cmoney!$HA$3:$HA$5011,"="&amp;$A42))</f>
        <v/>
      </c>
      <c r="AA42" s="12" t="str">
        <f>IF(COUNTIFS(cmoney!AC$3:AC$5011,$B42,cmoney!$HA$3:$HA$5011,"="&amp;$A42)=0,"",AVERAGEIFS(cmoney!AC$3:AC$5011,cmoney!AC$3:AC$5011,$B42,cmoney!$HA$3:$HA$5011,"="&amp;$A42))</f>
        <v/>
      </c>
      <c r="AB42" s="12" t="str">
        <f>IF(COUNTIFS(cmoney!AD$3:AD$5011,$B42,cmoney!$HA$3:$HA$5011,"="&amp;$A42)=0,"",AVERAGEIFS(cmoney!AD$3:AD$5011,cmoney!AD$3:AD$5011,$B42,cmoney!$HA$3:$HA$5011,"="&amp;$A42))</f>
        <v/>
      </c>
      <c r="AC42" s="12" t="str">
        <f>IF(COUNTIFS(cmoney!AE$3:AE$5011,$B42,cmoney!$HA$3:$HA$5011,"="&amp;$A42)=0,"",AVERAGEIFS(cmoney!AE$3:AE$5011,cmoney!AE$3:AE$5011,$B42,cmoney!$HA$3:$HA$5011,"="&amp;$A42))</f>
        <v/>
      </c>
      <c r="AD42" s="12" t="str">
        <f>IF(COUNTIFS(cmoney!AF$3:AF$5011,$B42,cmoney!$HA$3:$HA$5011,"="&amp;$A42)=0,"",AVERAGEIFS(cmoney!AF$3:AF$5011,cmoney!AF$3:AF$5011,$B42,cmoney!$HA$3:$HA$5011,"="&amp;$A42))</f>
        <v/>
      </c>
      <c r="AE42" s="12" t="str">
        <f>IF(COUNTIFS(cmoney!AG$3:AG$5011,$B42,cmoney!$HA$3:$HA$5011,"="&amp;$A42)=0,"",AVERAGEIFS(cmoney!AG$3:AG$5011,cmoney!AG$3:AG$5011,$B42,cmoney!$HA$3:$HA$5011,"="&amp;$A42))</f>
        <v/>
      </c>
      <c r="AF42" s="12" t="str">
        <f>IF(COUNTIFS(cmoney!AH$3:AH$5011,$B42,cmoney!$HA$3:$HA$5011,"="&amp;$A42)=0,"",AVERAGEIFS(cmoney!AH$3:AH$5011,cmoney!AH$3:AH$5011,$B42,cmoney!$HA$3:$HA$5011,"="&amp;$A42))</f>
        <v/>
      </c>
      <c r="AG42" s="12" t="str">
        <f>IF(COUNTIFS(cmoney!AI$3:AI$5011,$B42,cmoney!$HA$3:$HA$5011,"="&amp;$A42)=0,"",AVERAGEIFS(cmoney!AI$3:AI$5011,cmoney!AI$3:AI$5011,$B42,cmoney!$HA$3:$HA$5011,"="&amp;$A42))</f>
        <v/>
      </c>
      <c r="AH42" s="12" t="str">
        <f>IF(COUNTIFS(cmoney!AJ$3:AJ$5011,$B42,cmoney!$HA$3:$HA$5011,"="&amp;$A42)=0,"",AVERAGEIFS(cmoney!AJ$3:AJ$5011,cmoney!AJ$3:AJ$5011,$B42,cmoney!$HA$3:$HA$5011,"="&amp;$A42))</f>
        <v/>
      </c>
      <c r="AI42" s="12" t="str">
        <f>IF(COUNTIFS(cmoney!AK$3:AK$5011,$B42,cmoney!$HA$3:$HA$5011,"="&amp;$A42)=0,"",AVERAGEIFS(cmoney!AK$3:AK$5011,cmoney!AK$3:AK$5011,$B42,cmoney!$HA$3:$HA$5011,"="&amp;$A42))</f>
        <v/>
      </c>
      <c r="AJ42" s="12" t="str">
        <f>IF(COUNTIFS(cmoney!AL$3:AL$5011,$B42,cmoney!$HA$3:$HA$5011,"="&amp;$A42)=0,"",AVERAGEIFS(cmoney!AL$3:AL$5011,cmoney!AL$3:AL$5011,$B42,cmoney!$HA$3:$HA$5011,"="&amp;$A42))</f>
        <v/>
      </c>
      <c r="AK42" s="12" t="str">
        <f>IF(COUNTIFS(cmoney!AM$3:AM$5011,$B42,cmoney!$HA$3:$HA$5011,"="&amp;$A42)=0,"",AVERAGEIFS(cmoney!AM$3:AM$5011,cmoney!AM$3:AM$5011,$B42,cmoney!$HA$3:$HA$5011,"="&amp;$A42))</f>
        <v/>
      </c>
      <c r="AL42" s="12" t="str">
        <f>IF(COUNTIFS(cmoney!AN$3:AN$5011,$B42,cmoney!$HA$3:$HA$5011,"="&amp;$A42)=0,"",AVERAGEIFS(cmoney!AN$3:AN$5011,cmoney!AN$3:AN$5011,$B42,cmoney!$HA$3:$HA$5011,"="&amp;$A42))</f>
        <v/>
      </c>
      <c r="AM42" s="12" t="str">
        <f>IF(COUNTIFS(cmoney!AO$3:AO$5011,$B42,cmoney!$HA$3:$HA$5011,"="&amp;$A42)=0,"",AVERAGEIFS(cmoney!AO$3:AO$5011,cmoney!AO$3:AO$5011,$B42,cmoney!$HA$3:$HA$5011,"="&amp;$A42))</f>
        <v/>
      </c>
      <c r="AN42" s="12" t="str">
        <f>IF(COUNTIFS(cmoney!AP$3:AP$5011,$B42,cmoney!$HA$3:$HA$5011,"="&amp;$A42)=0,"",AVERAGEIFS(cmoney!AP$3:AP$5011,cmoney!AP$3:AP$5011,$B42,cmoney!$HA$3:$HA$5011,"="&amp;$A42))</f>
        <v/>
      </c>
      <c r="AO42" s="12" t="str">
        <f>IF(COUNTIFS(cmoney!AQ$3:AQ$5011,$B42,cmoney!$HA$3:$HA$5011,"="&amp;$A42)=0,"",AVERAGEIFS(cmoney!AQ$3:AQ$5011,cmoney!AQ$3:AQ$5011,$B42,cmoney!$HA$3:$HA$5011,"="&amp;$A42))</f>
        <v/>
      </c>
      <c r="AP42" s="12" t="str">
        <f>IF(COUNTIFS(cmoney!AR$3:AR$5011,$B42,cmoney!$HA$3:$HA$5011,"="&amp;$A42)=0,"",AVERAGEIFS(cmoney!AR$3:AR$5011,cmoney!AR$3:AR$5011,$B42,cmoney!$HA$3:$HA$5011,"="&amp;$A42))</f>
        <v/>
      </c>
      <c r="AQ42" s="12" t="str">
        <f>IF(COUNTIFS(cmoney!AS$3:AS$5011,$B42,cmoney!$HA$3:$HA$5011,"="&amp;$A42)=0,"",AVERAGEIFS(cmoney!AS$3:AS$5011,cmoney!AS$3:AS$5011,$B42,cmoney!$HA$3:$HA$5011,"="&amp;$A42))</f>
        <v/>
      </c>
      <c r="AR42" s="12" t="str">
        <f>IF(COUNTIFS(cmoney!AT$3:AT$5011,$B42,cmoney!$HA$3:$HA$5011,"="&amp;$A42)=0,"",AVERAGEIFS(cmoney!AT$3:AT$5011,cmoney!AT$3:AT$5011,$B42,cmoney!$HA$3:$HA$5011,"="&amp;$A42))</f>
        <v/>
      </c>
      <c r="AS42" s="12" t="str">
        <f>IF(COUNTIFS(cmoney!AU$3:AU$5011,$B42,cmoney!$HA$3:$HA$5011,"="&amp;$A42)=0,"",AVERAGEIFS(cmoney!AU$3:AU$5011,cmoney!AU$3:AU$5011,$B42,cmoney!$HA$3:$HA$5011,"="&amp;$A42))</f>
        <v/>
      </c>
      <c r="AT42" s="12" t="str">
        <f>IF(COUNTIFS(cmoney!AV$3:AV$5011,$B42,cmoney!$HA$3:$HA$5011,"="&amp;$A42)=0,"",AVERAGEIFS(cmoney!AV$3:AV$5011,cmoney!AV$3:AV$5011,$B42,cmoney!$HA$3:$HA$5011,"="&amp;$A42))</f>
        <v/>
      </c>
      <c r="AU42" s="12" t="str">
        <f>IF(COUNTIFS(cmoney!AW$3:AW$5011,$B42,cmoney!$HA$3:$HA$5011,"="&amp;$A42)=0,"",AVERAGEIFS(cmoney!AW$3:AW$5011,cmoney!AW$3:AW$5011,$B42,cmoney!$HA$3:$HA$5011,"="&amp;$A42))</f>
        <v/>
      </c>
      <c r="AV42" s="12" t="str">
        <f>IF(COUNTIFS(cmoney!AX$3:AX$5011,$B42,cmoney!$HA$3:$HA$5011,"="&amp;$A42)=0,"",AVERAGEIFS(cmoney!AX$3:AX$5011,cmoney!AX$3:AX$5011,$B42,cmoney!$HA$3:$HA$5011,"="&amp;$A42))</f>
        <v/>
      </c>
      <c r="AW42" s="12" t="str">
        <f>IF(COUNTIFS(cmoney!AY$3:AY$5011,$B42,cmoney!$HA$3:$HA$5011,"="&amp;$A42)=0,"",AVERAGEIFS(cmoney!AY$3:AY$5011,cmoney!AY$3:AY$5011,$B42,cmoney!$HA$3:$HA$5011,"="&amp;$A42))</f>
        <v/>
      </c>
      <c r="AX42" s="12" t="str">
        <f>IF(COUNTIFS(cmoney!AZ$3:AZ$5011,$B42,cmoney!$HA$3:$HA$5011,"="&amp;$A42)=0,"",AVERAGEIFS(cmoney!AZ$3:AZ$5011,cmoney!AZ$3:AZ$5011,$B42,cmoney!$HA$3:$HA$5011,"="&amp;$A42))</f>
        <v/>
      </c>
      <c r="AY42" s="12" t="str">
        <f>IF(COUNTIFS(cmoney!BA$3:BA$5011,$B42,cmoney!$HA$3:$HA$5011,"="&amp;$A42)=0,"",AVERAGEIFS(cmoney!BA$3:BA$5011,cmoney!BA$3:BA$5011,$B42,cmoney!$HA$3:$HA$5011,"="&amp;$A42))</f>
        <v/>
      </c>
      <c r="AZ42" s="12" t="str">
        <f>IF(COUNTIFS(cmoney!BB$3:BB$5011,$B42,cmoney!$HA$3:$HA$5011,"="&amp;$A42)=0,"",AVERAGEIFS(cmoney!BB$3:BB$5011,cmoney!BB$3:BB$5011,$B42,cmoney!$HA$3:$HA$5011,"="&amp;$A42))</f>
        <v/>
      </c>
      <c r="BA42" s="12" t="str">
        <f>IF(COUNTIFS(cmoney!BC$3:BC$5011,$B42,cmoney!$HA$3:$HA$5011,"="&amp;$A42)=0,"",AVERAGEIFS(cmoney!BC$3:BC$5011,cmoney!BC$3:BC$5011,$B42,cmoney!$HA$3:$HA$5011,"="&amp;$A42))</f>
        <v/>
      </c>
      <c r="BB42" s="12" t="str">
        <f>IF(COUNTIFS(cmoney!BD$3:BD$5011,$B42,cmoney!$HA$3:$HA$5011,"="&amp;$A42)=0,"",AVERAGEIFS(cmoney!BD$3:BD$5011,cmoney!BD$3:BD$5011,$B42,cmoney!$HA$3:$HA$5011,"="&amp;$A42))</f>
        <v/>
      </c>
      <c r="BC42" s="12" t="str">
        <f>IF(COUNTIFS(cmoney!BE$3:BE$5011,$B42,cmoney!$HA$3:$HA$5011,"="&amp;$A42)=0,"",AVERAGEIFS(cmoney!BE$3:BE$5011,cmoney!BE$3:BE$5011,$B42,cmoney!$HA$3:$HA$5011,"="&amp;$A42))</f>
        <v/>
      </c>
      <c r="BD42" s="12" t="str">
        <f>IF(COUNTIFS(cmoney!BF$3:BF$5011,$B42,cmoney!$HA$3:$HA$5011,"="&amp;$A42)=0,"",AVERAGEIFS(cmoney!BF$3:BF$5011,cmoney!BF$3:BF$5011,$B42,cmoney!$HA$3:$HA$5011,"="&amp;$A42))</f>
        <v/>
      </c>
      <c r="BE42" s="12" t="str">
        <f>IF(COUNTIFS(cmoney!BG$3:BG$5011,$B42,cmoney!$HA$3:$HA$5011,"="&amp;$A42)=0,"",AVERAGEIFS(cmoney!BG$3:BG$5011,cmoney!BG$3:BG$5011,$B42,cmoney!$HA$3:$HA$5011,"="&amp;$A42))</f>
        <v/>
      </c>
      <c r="BF42" s="12" t="str">
        <f>IF(COUNTIFS(cmoney!BH$3:BH$5011,$B42,cmoney!$HA$3:$HA$5011,"="&amp;$A42)=0,"",AVERAGEIFS(cmoney!BH$3:BH$5011,cmoney!BH$3:BH$5011,$B42,cmoney!$HA$3:$HA$5011,"="&amp;$A42))</f>
        <v/>
      </c>
      <c r="BG42" s="12" t="str">
        <f>IF(COUNTIFS(cmoney!BI$3:BI$5011,$B42,cmoney!$HA$3:$HA$5011,"="&amp;$A42)=0,"",AVERAGEIFS(cmoney!BI$3:BI$5011,cmoney!BI$3:BI$5011,$B42,cmoney!$HA$3:$HA$5011,"="&amp;$A42))</f>
        <v/>
      </c>
      <c r="BH42" s="12" t="str">
        <f>IF(COUNTIFS(cmoney!BJ$3:BJ$5011,$B42,cmoney!$HA$3:$HA$5011,"="&amp;$A42)=0,"",AVERAGEIFS(cmoney!BJ$3:BJ$5011,cmoney!BJ$3:BJ$5011,$B42,cmoney!$HA$3:$HA$5011,"="&amp;$A42))</f>
        <v/>
      </c>
      <c r="BI42" s="12" t="str">
        <f>IF(COUNTIFS(cmoney!BK$3:BK$5011,$B42,cmoney!$HA$3:$HA$5011,"="&amp;$A42)=0,"",AVERAGEIFS(cmoney!BK$3:BK$5011,cmoney!BK$3:BK$5011,$B42,cmoney!$HA$3:$HA$5011,"="&amp;$A42))</f>
        <v/>
      </c>
      <c r="BJ42" s="12" t="str">
        <f>IF(COUNTIFS(cmoney!BL$3:BL$5011,$B42,cmoney!$HA$3:$HA$5011,"="&amp;$A42)=0,"",AVERAGEIFS(cmoney!BL$3:BL$5011,cmoney!BL$3:BL$5011,$B42,cmoney!$HA$3:$HA$5011,"="&amp;$A42))</f>
        <v/>
      </c>
      <c r="BK42" s="12" t="str">
        <f>IF(COUNTIFS(cmoney!BM$3:BM$5011,$B42,cmoney!$HA$3:$HA$5011,"="&amp;$A42)=0,"",AVERAGEIFS(cmoney!BM$3:BM$5011,cmoney!BM$3:BM$5011,$B42,cmoney!$HA$3:$HA$5011,"="&amp;$A42))</f>
        <v/>
      </c>
      <c r="BL42" s="12" t="str">
        <f>IF(COUNTIFS(cmoney!BN$3:BN$5011,$B42,cmoney!$HA$3:$HA$5011,"="&amp;$A42)=0,"",AVERAGEIFS(cmoney!BN$3:BN$5011,cmoney!BN$3:BN$5011,$B42,cmoney!$HA$3:$HA$5011,"="&amp;$A42))</f>
        <v/>
      </c>
      <c r="BM42" s="12" t="str">
        <f>IF(COUNTIFS(cmoney!BO$3:BO$5011,$B42,cmoney!$HA$3:$HA$5011,"="&amp;$A42)=0,"",AVERAGEIFS(cmoney!BO$3:BO$5011,cmoney!BO$3:BO$5011,$B42,cmoney!$HA$3:$HA$5011,"="&amp;$A42))</f>
        <v/>
      </c>
      <c r="BN42" s="12" t="str">
        <f>IF(COUNTIFS(cmoney!BP$3:BP$5011,$B42,cmoney!$HA$3:$HA$5011,"="&amp;$A42)=0,"",AVERAGEIFS(cmoney!BP$3:BP$5011,cmoney!BP$3:BP$5011,$B42,cmoney!$HA$3:$HA$5011,"="&amp;$A42))</f>
        <v/>
      </c>
      <c r="BO42" s="12" t="str">
        <f>IF(COUNTIFS(cmoney!BQ$3:BQ$5011,$B42,cmoney!$HA$3:$HA$5011,"="&amp;$A42)=0,"",AVERAGEIFS(cmoney!BQ$3:BQ$5011,cmoney!BQ$3:BQ$5011,$B42,cmoney!$HA$3:$HA$5011,"="&amp;$A42))</f>
        <v/>
      </c>
      <c r="BP42" s="12" t="str">
        <f>IF(COUNTIFS(cmoney!BR$3:BR$5011,$B42,cmoney!$HA$3:$HA$5011,"="&amp;$A42)=0,"",AVERAGEIFS(cmoney!BR$3:BR$5011,cmoney!BR$3:BR$5011,$B42,cmoney!$HA$3:$HA$5011,"="&amp;$A42))</f>
        <v/>
      </c>
      <c r="BQ42" s="12" t="str">
        <f>IF(COUNTIFS(cmoney!BS$3:BS$5011,$B42,cmoney!$HA$3:$HA$5011,"="&amp;$A42)=0,"",AVERAGEIFS(cmoney!BS$3:BS$5011,cmoney!BS$3:BS$5011,$B42,cmoney!$HA$3:$HA$5011,"="&amp;$A42))</f>
        <v/>
      </c>
      <c r="BR42" s="12" t="str">
        <f>IF(COUNTIFS(cmoney!BT$3:BT$5011,$B42,cmoney!$HA$3:$HA$5011,"="&amp;$A42)=0,"",AVERAGEIFS(cmoney!BT$3:BT$5011,cmoney!BT$3:BT$5011,$B42,cmoney!$HA$3:$HA$5011,"="&amp;$A42))</f>
        <v/>
      </c>
      <c r="BS42" s="12" t="str">
        <f>IF(COUNTIFS(cmoney!BU$3:BU$5011,$B42,cmoney!$HA$3:$HA$5011,"="&amp;$A42)=0,"",AVERAGEIFS(cmoney!BU$3:BU$5011,cmoney!BU$3:BU$5011,$B42,cmoney!$HA$3:$HA$5011,"="&amp;$A42))</f>
        <v/>
      </c>
      <c r="BT42" s="12" t="str">
        <f>IF(COUNTIFS(cmoney!BV$3:BV$5011,$B42,cmoney!$HA$3:$HA$5011,"="&amp;$A42)=0,"",AVERAGEIFS(cmoney!BV$3:BV$5011,cmoney!BV$3:BV$5011,$B42,cmoney!$HA$3:$HA$5011,"="&amp;$A42))</f>
        <v/>
      </c>
      <c r="BU42" s="12" t="str">
        <f>IF(COUNTIFS(cmoney!BW$3:BW$5011,$B42,cmoney!$HA$3:$HA$5011,"="&amp;$A42)=0,"",AVERAGEIFS(cmoney!BW$3:BW$5011,cmoney!BW$3:BW$5011,$B42,cmoney!$HA$3:$HA$5011,"="&amp;$A42))</f>
        <v/>
      </c>
      <c r="BV42" s="12" t="str">
        <f>IF(COUNTIFS(cmoney!BX$3:BX$5011,$B42,cmoney!$HA$3:$HA$5011,"="&amp;$A42)=0,"",AVERAGEIFS(cmoney!BX$3:BX$5011,cmoney!BX$3:BX$5011,$B42,cmoney!$HA$3:$HA$5011,"="&amp;$A42))</f>
        <v/>
      </c>
      <c r="BW42" s="12" t="str">
        <f>IF(COUNTIFS(cmoney!BY$3:BY$5011,$B42,cmoney!$HA$3:$HA$5011,"="&amp;$A42)=0,"",AVERAGEIFS(cmoney!BY$3:BY$5011,cmoney!BY$3:BY$5011,$B42,cmoney!$HA$3:$HA$5011,"="&amp;$A42))</f>
        <v/>
      </c>
      <c r="BX42" s="12" t="str">
        <f>IF(COUNTIFS(cmoney!BZ$3:BZ$5011,$B42,cmoney!$HA$3:$HA$5011,"="&amp;$A42)=0,"",AVERAGEIFS(cmoney!BZ$3:BZ$5011,cmoney!BZ$3:BZ$5011,$B42,cmoney!$HA$3:$HA$5011,"="&amp;$A42))</f>
        <v/>
      </c>
      <c r="BY42" s="12" t="str">
        <f>IF(COUNTIFS(cmoney!CA$3:CA$5011,$B42,cmoney!$HA$3:$HA$5011,"="&amp;$A42)=0,"",AVERAGEIFS(cmoney!CA$3:CA$5011,cmoney!CA$3:CA$5011,$B42,cmoney!$HA$3:$HA$5011,"="&amp;$A42))</f>
        <v/>
      </c>
      <c r="BZ42" s="12" t="str">
        <f>IF(COUNTIFS(cmoney!CB$3:CB$5011,$B42,cmoney!$HA$3:$HA$5011,"="&amp;$A42)=0,"",AVERAGEIFS(cmoney!CB$3:CB$5011,cmoney!CB$3:CB$5011,$B42,cmoney!$HA$3:$HA$5011,"="&amp;$A42))</f>
        <v/>
      </c>
      <c r="CA42" s="12" t="str">
        <f>IF(COUNTIFS(cmoney!CC$3:CC$5011,$B42,cmoney!$HA$3:$HA$5011,"="&amp;$A42)=0,"",AVERAGEIFS(cmoney!CC$3:CC$5011,cmoney!CC$3:CC$5011,$B42,cmoney!$HA$3:$HA$5011,"="&amp;$A42))</f>
        <v/>
      </c>
      <c r="CB42" s="12" t="str">
        <f>IF(COUNTIFS(cmoney!CD$3:CD$5011,$B42,cmoney!$HA$3:$HA$5011,"="&amp;$A42)=0,"",AVERAGEIFS(cmoney!CD$3:CD$5011,cmoney!CD$3:CD$5011,$B42,cmoney!$HA$3:$HA$5011,"="&amp;$A42))</f>
        <v/>
      </c>
      <c r="CC42" s="12" t="str">
        <f>IF(COUNTIFS(cmoney!CE$3:CE$5011,$B42,cmoney!$HA$3:$HA$5011,"="&amp;$A42)=0,"",AVERAGEIFS(cmoney!CE$3:CE$5011,cmoney!CE$3:CE$5011,$B42,cmoney!$HA$3:$HA$5011,"="&amp;$A42))</f>
        <v/>
      </c>
      <c r="CD42" s="12" t="str">
        <f>IF(COUNTIFS(cmoney!CF$3:CF$5011,$B42,cmoney!$HA$3:$HA$5011,"="&amp;$A42)=0,"",AVERAGEIFS(cmoney!CF$3:CF$5011,cmoney!CF$3:CF$5011,$B42,cmoney!$HA$3:$HA$5011,"="&amp;$A42))</f>
        <v/>
      </c>
      <c r="CE42" s="12" t="str">
        <f>IF(COUNTIFS(cmoney!CG$3:CG$5011,$B42,cmoney!$HA$3:$HA$5011,"="&amp;$A42)=0,"",AVERAGEIFS(cmoney!CG$3:CG$5011,cmoney!CG$3:CG$5011,$B42,cmoney!$HA$3:$HA$5011,"="&amp;$A42))</f>
        <v/>
      </c>
      <c r="CF42" s="12" t="str">
        <f>IF(COUNTIFS(cmoney!CH$3:CH$5011,$B42,cmoney!$HA$3:$HA$5011,"="&amp;$A42)=0,"",AVERAGEIFS(cmoney!CH$3:CH$5011,cmoney!CH$3:CH$5011,$B42,cmoney!$HA$3:$HA$5011,"="&amp;$A42))</f>
        <v/>
      </c>
      <c r="CG42" s="12" t="str">
        <f>IF(COUNTIFS(cmoney!CI$3:CI$5011,$B42,cmoney!$HA$3:$HA$5011,"="&amp;$A42)=0,"",AVERAGEIFS(cmoney!CI$3:CI$5011,cmoney!CI$3:CI$5011,$B42,cmoney!$HA$3:$HA$5011,"="&amp;$A42))</f>
        <v/>
      </c>
      <c r="CH42" s="12" t="str">
        <f>IF(COUNTIFS(cmoney!CJ$3:CJ$5011,$B42,cmoney!$HA$3:$HA$5011,"="&amp;$A42)=0,"",AVERAGEIFS(cmoney!CJ$3:CJ$5011,cmoney!CJ$3:CJ$5011,$B42,cmoney!$HA$3:$HA$5011,"="&amp;$A42))</f>
        <v/>
      </c>
      <c r="CI42" s="12" t="str">
        <f>IF(COUNTIFS(cmoney!CK$3:CK$5011,$B42,cmoney!$HA$3:$HA$5011,"="&amp;$A42)=0,"",AVERAGEIFS(cmoney!CK$3:CK$5011,cmoney!CK$3:CK$5011,$B42,cmoney!$HA$3:$HA$5011,"="&amp;$A42))</f>
        <v/>
      </c>
      <c r="CJ42" s="12" t="str">
        <f>IF(COUNTIFS(cmoney!CL$3:CL$5011,$B42,cmoney!$HA$3:$HA$5011,"="&amp;$A42)=0,"",AVERAGEIFS(cmoney!CL$3:CL$5011,cmoney!CL$3:CL$5011,$B42,cmoney!$HA$3:$HA$5011,"="&amp;$A42))</f>
        <v/>
      </c>
      <c r="CK42" s="12" t="str">
        <f>IF(COUNTIFS(cmoney!CM$3:CM$5011,$B42,cmoney!$HA$3:$HA$5011,"="&amp;$A42)=0,"",AVERAGEIFS(cmoney!CM$3:CM$5011,cmoney!CM$3:CM$5011,$B42,cmoney!$HA$3:$HA$5011,"="&amp;$A42))</f>
        <v/>
      </c>
      <c r="CL42" s="12" t="str">
        <f>IF(COUNTIFS(cmoney!CN$3:CN$5011,$B42,cmoney!$HA$3:$HA$5011,"="&amp;$A42)=0,"",AVERAGEIFS(cmoney!CN$3:CN$5011,cmoney!CN$3:CN$5011,$B42,cmoney!$HA$3:$HA$5011,"="&amp;$A42))</f>
        <v/>
      </c>
      <c r="CM42" s="12" t="str">
        <f>IF(COUNTIFS(cmoney!CO$3:CO$5011,$B42,cmoney!$HA$3:$HA$5011,"="&amp;$A42)=0,"",AVERAGEIFS(cmoney!CO$3:CO$5011,cmoney!CO$3:CO$5011,$B42,cmoney!$HA$3:$HA$5011,"="&amp;$A42))</f>
        <v/>
      </c>
      <c r="CN42" s="12" t="str">
        <f>IF(COUNTIFS(cmoney!CP$3:CP$5011,$B42,cmoney!$HA$3:$HA$5011,"="&amp;$A42)=0,"",AVERAGEIFS(cmoney!CP$3:CP$5011,cmoney!CP$3:CP$5011,$B42,cmoney!$HA$3:$HA$5011,"="&amp;$A42))</f>
        <v/>
      </c>
      <c r="CO42" s="12" t="str">
        <f>IF(COUNTIFS(cmoney!CQ$3:CQ$5011,$B42,cmoney!$HA$3:$HA$5011,"="&amp;$A42)=0,"",AVERAGEIFS(cmoney!CQ$3:CQ$5011,cmoney!CQ$3:CQ$5011,$B42,cmoney!$HA$3:$HA$5011,"="&amp;$A42))</f>
        <v/>
      </c>
      <c r="CP42" s="12" t="str">
        <f>IF(COUNTIFS(cmoney!CR$3:CR$5011,$B42,cmoney!$HA$3:$HA$5011,"="&amp;$A42)=0,"",AVERAGEIFS(cmoney!CR$3:CR$5011,cmoney!CR$3:CR$5011,$B42,cmoney!$HA$3:$HA$5011,"="&amp;$A42))</f>
        <v/>
      </c>
      <c r="CQ42" s="12" t="str">
        <f>IF(COUNTIFS(cmoney!CS$3:CS$5011,$B42,cmoney!$HA$3:$HA$5011,"="&amp;$A42)=0,"",AVERAGEIFS(cmoney!CS$3:CS$5011,cmoney!CS$3:CS$5011,$B42,cmoney!$HA$3:$HA$5011,"="&amp;$A42))</f>
        <v/>
      </c>
      <c r="CR42" s="12" t="str">
        <f>IF(COUNTIFS(cmoney!CT$3:CT$5011,$B42,cmoney!$HA$3:$HA$5011,"="&amp;$A42)=0,"",AVERAGEIFS(cmoney!CT$3:CT$5011,cmoney!CT$3:CT$5011,$B42,cmoney!$HA$3:$HA$5011,"="&amp;$A42))</f>
        <v/>
      </c>
      <c r="CS42" s="12" t="str">
        <f>IF(COUNTIFS(cmoney!CU$3:CU$5011,$B42,cmoney!$HA$3:$HA$5011,"="&amp;$A42)=0,"",AVERAGEIFS(cmoney!CU$3:CU$5011,cmoney!CU$3:CU$5011,$B42,cmoney!$HA$3:$HA$5011,"="&amp;$A42))</f>
        <v/>
      </c>
      <c r="CT42" s="12" t="str">
        <f>IF(COUNTIFS(cmoney!CV$3:CV$5011,$B42,cmoney!$HA$3:$HA$5011,"="&amp;$A42)=0,"",AVERAGEIFS(cmoney!CV$3:CV$5011,cmoney!CV$3:CV$5011,$B42,cmoney!$HA$3:$HA$5011,"="&amp;$A42))</f>
        <v/>
      </c>
      <c r="CU42" s="12" t="str">
        <f>IF(COUNTIFS(cmoney!CW$3:CW$5011,$B42,cmoney!$HA$3:$HA$5011,"="&amp;$A42)=0,"",AVERAGEIFS(cmoney!CW$3:CW$5011,cmoney!CW$3:CW$5011,$B42,cmoney!$HA$3:$HA$5011,"="&amp;$A42))</f>
        <v/>
      </c>
      <c r="CV42" s="12" t="str">
        <f>IF(COUNTIFS(cmoney!CX$3:CX$5011,$B42,cmoney!$HA$3:$HA$5011,"="&amp;$A42)=0,"",AVERAGEIFS(cmoney!CX$3:CX$5011,cmoney!CX$3:CX$5011,$B42,cmoney!$HA$3:$HA$5011,"="&amp;$A42))</f>
        <v/>
      </c>
      <c r="CW42" s="12" t="str">
        <f>IF(COUNTIFS(cmoney!CY$3:CY$5011,$B42,cmoney!$HA$3:$HA$5011,"="&amp;$A42)=0,"",AVERAGEIFS(cmoney!CY$3:CY$5011,cmoney!CY$3:CY$5011,$B42,cmoney!$HA$3:$HA$5011,"="&amp;$A42))</f>
        <v/>
      </c>
      <c r="CX42" s="12" t="str">
        <f>IF(COUNTIFS(cmoney!CZ$3:CZ$5011,$B42,cmoney!$HA$3:$HA$5011,"="&amp;$A42)=0,"",AVERAGEIFS(cmoney!CZ$3:CZ$5011,cmoney!CZ$3:CZ$5011,$B42,cmoney!$HA$3:$HA$5011,"="&amp;$A42))</f>
        <v/>
      </c>
      <c r="CY42" s="12" t="str">
        <f>IF(COUNTIFS(cmoney!DA$3:DA$5011,$B42,cmoney!$HA$3:$HA$5011,"="&amp;$A42)=0,"",AVERAGEIFS(cmoney!DA$3:DA$5011,cmoney!DA$3:DA$5011,$B42,cmoney!$HA$3:$HA$5011,"="&amp;$A42))</f>
        <v/>
      </c>
      <c r="CZ42" s="12" t="str">
        <f>IF(COUNTIFS(cmoney!DB$3:DB$5011,$B42,cmoney!$HA$3:$HA$5011,"="&amp;$A42)=0,"",AVERAGEIFS(cmoney!DB$3:DB$5011,cmoney!DB$3:DB$5011,$B42,cmoney!$HA$3:$HA$5011,"="&amp;$A42))</f>
        <v/>
      </c>
      <c r="DA42" s="12" t="str">
        <f>IF(COUNTIFS(cmoney!DC$3:DC$5011,$B42,cmoney!$HA$3:$HA$5011,"="&amp;$A42)=0,"",AVERAGEIFS(cmoney!DC$3:DC$5011,cmoney!DC$3:DC$5011,$B42,cmoney!$HA$3:$HA$5011,"="&amp;$A42))</f>
        <v/>
      </c>
      <c r="DB42" s="12" t="str">
        <f>IF(COUNTIFS(cmoney!DD$3:DD$5011,$B42,cmoney!$HA$3:$HA$5011,"="&amp;$A42)=0,"",AVERAGEIFS(cmoney!DD$3:DD$5011,cmoney!DD$3:DD$5011,$B42,cmoney!$HA$3:$HA$5011,"="&amp;$A42))</f>
        <v/>
      </c>
      <c r="DC42" s="12" t="str">
        <f>IF(COUNTIFS(cmoney!DE$3:DE$5011,$B42,cmoney!$HA$3:$HA$5011,"="&amp;$A42)=0,"",AVERAGEIFS(cmoney!DE$3:DE$5011,cmoney!DE$3:DE$5011,$B42,cmoney!$HA$3:$HA$5011,"="&amp;$A42))</f>
        <v/>
      </c>
      <c r="DD42" s="12" t="str">
        <f>IF(COUNTIFS(cmoney!DF$3:DF$5011,$B42,cmoney!$HA$3:$HA$5011,"="&amp;$A42)=0,"",AVERAGEIFS(cmoney!DF$3:DF$5011,cmoney!DF$3:DF$5011,$B42,cmoney!$HA$3:$HA$5011,"="&amp;$A42))</f>
        <v/>
      </c>
      <c r="DE42" s="12" t="str">
        <f>IF(COUNTIFS(cmoney!DG$3:DG$5011,$B42,cmoney!$HA$3:$HA$5011,"="&amp;$A42)=0,"",AVERAGEIFS(cmoney!DG$3:DG$5011,cmoney!DG$3:DG$5011,$B42,cmoney!$HA$3:$HA$5011,"="&amp;$A42))</f>
        <v/>
      </c>
      <c r="DF42" s="12" t="str">
        <f>IF(COUNTIFS(cmoney!DH$3:DH$5011,$B42,cmoney!$HA$3:$HA$5011,"="&amp;$A42)=0,"",AVERAGEIFS(cmoney!DH$3:DH$5011,cmoney!DH$3:DH$5011,$B42,cmoney!$HA$3:$HA$5011,"="&amp;$A42))</f>
        <v/>
      </c>
      <c r="DG42" s="12" t="str">
        <f>IF(COUNTIFS(cmoney!DI$3:DI$5011,$B42,cmoney!$HA$3:$HA$5011,"="&amp;$A42)=0,"",AVERAGEIFS(cmoney!DI$3:DI$5011,cmoney!DI$3:DI$5011,$B42,cmoney!$HA$3:$HA$5011,"="&amp;$A42))</f>
        <v/>
      </c>
      <c r="DH42" s="12" t="str">
        <f>IF(COUNTIFS(cmoney!DJ$3:DJ$5011,$B42,cmoney!$HA$3:$HA$5011,"="&amp;$A42)=0,"",AVERAGEIFS(cmoney!DJ$3:DJ$5011,cmoney!DJ$3:DJ$5011,$B42,cmoney!$HA$3:$HA$5011,"="&amp;$A42))</f>
        <v/>
      </c>
      <c r="DI42" s="12" t="str">
        <f>IF(COUNTIFS(cmoney!DK$3:DK$5011,$B42,cmoney!$HA$3:$HA$5011,"="&amp;$A42)=0,"",AVERAGEIFS(cmoney!DK$3:DK$5011,cmoney!DK$3:DK$5011,$B42,cmoney!$HA$3:$HA$5011,"="&amp;$A42))</f>
        <v/>
      </c>
      <c r="DJ42" s="12" t="str">
        <f>IF(COUNTIFS(cmoney!DL$3:DL$5011,$B42,cmoney!$HA$3:$HA$5011,"="&amp;$A42)=0,"",AVERAGEIFS(cmoney!DL$3:DL$5011,cmoney!DL$3:DL$5011,$B42,cmoney!$HA$3:$HA$5011,"="&amp;$A42))</f>
        <v/>
      </c>
      <c r="DK42" s="12" t="str">
        <f>IF(COUNTIFS(cmoney!DM$3:DM$5011,$B42,cmoney!$HA$3:$HA$5011,"="&amp;$A42)=0,"",AVERAGEIFS(cmoney!DM$3:DM$5011,cmoney!DM$3:DM$5011,$B42,cmoney!$HA$3:$HA$5011,"="&amp;$A42))</f>
        <v/>
      </c>
      <c r="DL42" s="12" t="str">
        <f>IF(COUNTIFS(cmoney!DN$3:DN$5011,$B42,cmoney!$HA$3:$HA$5011,"="&amp;$A42)=0,"",AVERAGEIFS(cmoney!DN$3:DN$5011,cmoney!DN$3:DN$5011,$B42,cmoney!$HA$3:$HA$5011,"="&amp;$A42))</f>
        <v/>
      </c>
      <c r="DM42" s="12" t="str">
        <f>IF(COUNTIFS(cmoney!DO$3:DO$5011,$B42,cmoney!$HA$3:$HA$5011,"="&amp;$A42)=0,"",AVERAGEIFS(cmoney!DO$3:DO$5011,cmoney!DO$3:DO$5011,$B42,cmoney!$HA$3:$HA$5011,"="&amp;$A42))</f>
        <v/>
      </c>
      <c r="DN42" s="12" t="str">
        <f>IF(COUNTIFS(cmoney!DP$3:DP$5011,$B42,cmoney!$HA$3:$HA$5011,"="&amp;$A42)=0,"",AVERAGEIFS(cmoney!DP$3:DP$5011,cmoney!DP$3:DP$5011,$B42,cmoney!$HA$3:$HA$5011,"="&amp;$A42))</f>
        <v/>
      </c>
      <c r="DO42" s="12" t="str">
        <f>IF(COUNTIFS(cmoney!DQ$3:DQ$5011,$B42,cmoney!$HA$3:$HA$5011,"="&amp;$A42)=0,"",AVERAGEIFS(cmoney!DQ$3:DQ$5011,cmoney!DQ$3:DQ$5011,$B42,cmoney!$HA$3:$HA$5011,"="&amp;$A42))</f>
        <v/>
      </c>
      <c r="DP42" s="12" t="str">
        <f>IF(COUNTIFS(cmoney!DR$3:DR$5011,$B42,cmoney!$HA$3:$HA$5011,"="&amp;$A42)=0,"",AVERAGEIFS(cmoney!DR$3:DR$5011,cmoney!DR$3:DR$5011,$B42,cmoney!$HA$3:$HA$5011,"="&amp;$A42))</f>
        <v/>
      </c>
      <c r="DQ42" s="12" t="str">
        <f>IF(COUNTIFS(cmoney!DS$3:DS$5011,$B42,cmoney!$HA$3:$HA$5011,"="&amp;$A42)=0,"",AVERAGEIFS(cmoney!DS$3:DS$5011,cmoney!DS$3:DS$5011,$B42,cmoney!$HA$3:$HA$5011,"="&amp;$A42))</f>
        <v/>
      </c>
      <c r="DR42" s="12" t="str">
        <f>IF(COUNTIFS(cmoney!DT$3:DT$5011,$B42,cmoney!$HA$3:$HA$5011,"="&amp;$A42)=0,"",AVERAGEIFS(cmoney!DT$3:DT$5011,cmoney!DT$3:DT$5011,$B42,cmoney!$HA$3:$HA$5011,"="&amp;$A42))</f>
        <v/>
      </c>
      <c r="DS42" s="12" t="str">
        <f>IF(COUNTIFS(cmoney!DU$3:DU$5011,$B42,cmoney!$HA$3:$HA$5011,"="&amp;$A42)=0,"",AVERAGEIFS(cmoney!DU$3:DU$5011,cmoney!DU$3:DU$5011,$B42,cmoney!$HA$3:$HA$5011,"="&amp;$A42))</f>
        <v/>
      </c>
      <c r="DT42" s="12" t="str">
        <f>IF(COUNTIFS(cmoney!DV$3:DV$5011,$B42,cmoney!$HA$3:$HA$5011,"="&amp;$A42)=0,"",AVERAGEIFS(cmoney!DV$3:DV$5011,cmoney!DV$3:DV$5011,$B42,cmoney!$HA$3:$HA$5011,"="&amp;$A42))</f>
        <v/>
      </c>
      <c r="DU42" s="12" t="str">
        <f>IF(COUNTIFS(cmoney!DW$3:DW$5011,$B42,cmoney!$HA$3:$HA$5011,"="&amp;$A42)=0,"",AVERAGEIFS(cmoney!DW$3:DW$5011,cmoney!DW$3:DW$5011,$B42,cmoney!$HA$3:$HA$5011,"="&amp;$A42))</f>
        <v/>
      </c>
      <c r="DV42" s="12" t="str">
        <f>IF(COUNTIFS(cmoney!DX$3:DX$5011,$B42,cmoney!$HA$3:$HA$5011,"="&amp;$A42)=0,"",AVERAGEIFS(cmoney!DX$3:DX$5011,cmoney!DX$3:DX$5011,$B42,cmoney!$HA$3:$HA$5011,"="&amp;$A42))</f>
        <v/>
      </c>
      <c r="DW42" s="12" t="str">
        <f>IF(COUNTIFS(cmoney!DY$3:DY$5011,$B42,cmoney!$HA$3:$HA$5011,"="&amp;$A42)=0,"",AVERAGEIFS(cmoney!DY$3:DY$5011,cmoney!DY$3:DY$5011,$B42,cmoney!$HA$3:$HA$5011,"="&amp;$A42))</f>
        <v/>
      </c>
      <c r="DX42" s="12" t="str">
        <f>IF(COUNTIFS(cmoney!DZ$3:DZ$5011,$B42,cmoney!$HA$3:$HA$5011,"="&amp;$A42)=0,"",AVERAGEIFS(cmoney!DZ$3:DZ$5011,cmoney!DZ$3:DZ$5011,$B42,cmoney!$HA$3:$HA$5011,"="&amp;$A42))</f>
        <v/>
      </c>
      <c r="DY42" s="12" t="str">
        <f>IF(COUNTIFS(cmoney!EA$3:EA$5011,$B42,cmoney!$HA$3:$HA$5011,"="&amp;$A42)=0,"",AVERAGEIFS(cmoney!EA$3:EA$5011,cmoney!EA$3:EA$5011,$B42,cmoney!$HA$3:$HA$5011,"="&amp;$A42))</f>
        <v/>
      </c>
      <c r="DZ42" s="12" t="str">
        <f>IF(COUNTIFS(cmoney!EB$3:EB$5011,$B42,cmoney!$HA$3:$HA$5011,"="&amp;$A42)=0,"",AVERAGEIFS(cmoney!EB$3:EB$5011,cmoney!EB$3:EB$5011,$B42,cmoney!$HA$3:$HA$5011,"="&amp;$A42))</f>
        <v/>
      </c>
      <c r="EA42" s="12" t="str">
        <f>IF(COUNTIFS(cmoney!EC$3:EC$5011,$B42,cmoney!$HA$3:$HA$5011,"="&amp;$A42)=0,"",AVERAGEIFS(cmoney!EC$3:EC$5011,cmoney!EC$3:EC$5011,$B42,cmoney!$HA$3:$HA$5011,"="&amp;$A42))</f>
        <v/>
      </c>
      <c r="EB42" s="12" t="str">
        <f>IF(COUNTIFS(cmoney!ED$3:ED$5011,$B42,cmoney!$HA$3:$HA$5011,"="&amp;$A42)=0,"",AVERAGEIFS(cmoney!ED$3:ED$5011,cmoney!ED$3:ED$5011,$B42,cmoney!$HA$3:$HA$5011,"="&amp;$A42))</f>
        <v/>
      </c>
      <c r="EC42" s="12" t="str">
        <f>IF(COUNTIFS(cmoney!EE$3:EE$5011,$B42,cmoney!$HA$3:$HA$5011,"="&amp;$A42)=0,"",AVERAGEIFS(cmoney!EE$3:EE$5011,cmoney!EE$3:EE$5011,$B42,cmoney!$HA$3:$HA$5011,"="&amp;$A42))</f>
        <v/>
      </c>
      <c r="ED42" s="12" t="str">
        <f>IF(COUNTIFS(cmoney!EF$3:EF$5011,$B42,cmoney!$HA$3:$HA$5011,"="&amp;$A42)=0,"",AVERAGEIFS(cmoney!EF$3:EF$5011,cmoney!EF$3:EF$5011,$B42,cmoney!$HA$3:$HA$5011,"="&amp;$A42))</f>
        <v/>
      </c>
      <c r="EE42" s="12" t="str">
        <f>IF(COUNTIFS(cmoney!EG$3:EG$5011,$B42,cmoney!$HA$3:$HA$5011,"="&amp;$A42)=0,"",AVERAGEIFS(cmoney!EG$3:EG$5011,cmoney!EG$3:EG$5011,$B42,cmoney!$HA$3:$HA$5011,"="&amp;$A42))</f>
        <v/>
      </c>
      <c r="EF42" s="12" t="str">
        <f>IF(COUNTIFS(cmoney!EH$3:EH$5011,$B42,cmoney!$HA$3:$HA$5011,"="&amp;$A42)=0,"",AVERAGEIFS(cmoney!EH$3:EH$5011,cmoney!EH$3:EH$5011,$B42,cmoney!$HA$3:$HA$5011,"="&amp;$A42))</f>
        <v/>
      </c>
      <c r="EG42" s="12" t="str">
        <f>IF(COUNTIFS(cmoney!EI$3:EI$5011,$B42,cmoney!$HA$3:$HA$5011,"="&amp;$A42)=0,"",AVERAGEIFS(cmoney!EI$3:EI$5011,cmoney!EI$3:EI$5011,$B42,cmoney!$HA$3:$HA$5011,"="&amp;$A42))</f>
        <v/>
      </c>
      <c r="EH42" s="12" t="str">
        <f>IF(COUNTIFS(cmoney!EJ$3:EJ$5011,$B42,cmoney!$HA$3:$HA$5011,"="&amp;$A42)=0,"",AVERAGEIFS(cmoney!EJ$3:EJ$5011,cmoney!EJ$3:EJ$5011,$B42,cmoney!$HA$3:$HA$5011,"="&amp;$A42))</f>
        <v/>
      </c>
      <c r="EI42" s="12" t="str">
        <f>IF(COUNTIFS(cmoney!EK$3:EK$5011,$B42,cmoney!$HA$3:$HA$5011,"="&amp;$A42)=0,"",AVERAGEIFS(cmoney!EK$3:EK$5011,cmoney!EK$3:EK$5011,$B42,cmoney!$HA$3:$HA$5011,"="&amp;$A42))</f>
        <v/>
      </c>
      <c r="EJ42" s="12" t="str">
        <f>IF(COUNTIFS(cmoney!EL$3:EL$5011,$B42,cmoney!$HA$3:$HA$5011,"="&amp;$A42)=0,"",AVERAGEIFS(cmoney!EL$3:EL$5011,cmoney!EL$3:EL$5011,$B42,cmoney!$HA$3:$HA$5011,"="&amp;$A42))</f>
        <v/>
      </c>
      <c r="EK42" s="12" t="str">
        <f>IF(COUNTIFS(cmoney!EM$3:EM$5011,$B42,cmoney!$HA$3:$HA$5011,"="&amp;$A42)=0,"",AVERAGEIFS(cmoney!EM$3:EM$5011,cmoney!EM$3:EM$5011,$B42,cmoney!$HA$3:$HA$5011,"="&amp;$A42))</f>
        <v/>
      </c>
      <c r="EL42" s="12" t="str">
        <f>IF(COUNTIFS(cmoney!EN$3:EN$5011,$B42,cmoney!$HA$3:$HA$5011,"="&amp;$A42)=0,"",AVERAGEIFS(cmoney!EN$3:EN$5011,cmoney!EN$3:EN$5011,$B42,cmoney!$HA$3:$HA$5011,"="&amp;$A42))</f>
        <v/>
      </c>
      <c r="EM42" s="12" t="str">
        <f>IF(COUNTIFS(cmoney!EO$3:EO$5011,$B42,cmoney!$HA$3:$HA$5011,"="&amp;$A42)=0,"",AVERAGEIFS(cmoney!EO$3:EO$5011,cmoney!EO$3:EO$5011,$B42,cmoney!$HA$3:$HA$5011,"="&amp;$A42))</f>
        <v/>
      </c>
      <c r="EN42" s="12" t="str">
        <f>IF(COUNTIFS(cmoney!EP$3:EP$5011,$B42,cmoney!$HA$3:$HA$5011,"="&amp;$A42)=0,"",AVERAGEIFS(cmoney!EP$3:EP$5011,cmoney!EP$3:EP$5011,$B42,cmoney!$HA$3:$HA$5011,"="&amp;$A42))</f>
        <v/>
      </c>
      <c r="EO42" s="12" t="str">
        <f>IF(COUNTIFS(cmoney!EQ$3:EQ$5011,$B42,cmoney!$HA$3:$HA$5011,"="&amp;$A42)=0,"",AVERAGEIFS(cmoney!EQ$3:EQ$5011,cmoney!EQ$3:EQ$5011,$B42,cmoney!$HA$3:$HA$5011,"="&amp;$A42))</f>
        <v/>
      </c>
      <c r="EP42" s="12" t="str">
        <f>IF(COUNTIFS(cmoney!ER$3:ER$5011,$B42,cmoney!$HA$3:$HA$5011,"="&amp;$A42)=0,"",AVERAGEIFS(cmoney!ER$3:ER$5011,cmoney!ER$3:ER$5011,$B42,cmoney!$HA$3:$HA$5011,"="&amp;$A42))</f>
        <v/>
      </c>
      <c r="EQ42" s="12" t="str">
        <f>IF(COUNTIFS(cmoney!ES$3:ES$5011,$B42,cmoney!$HA$3:$HA$5011,"="&amp;$A42)=0,"",AVERAGEIFS(cmoney!ES$3:ES$5011,cmoney!ES$3:ES$5011,$B42,cmoney!$HA$3:$HA$5011,"="&amp;$A42))</f>
        <v/>
      </c>
      <c r="ER42" s="12" t="str">
        <f>IF(COUNTIFS(cmoney!ET$3:ET$5011,$B42,cmoney!$HA$3:$HA$5011,"="&amp;$A42)=0,"",AVERAGEIFS(cmoney!ET$3:ET$5011,cmoney!ET$3:ET$5011,$B42,cmoney!$HA$3:$HA$5011,"="&amp;$A42))</f>
        <v/>
      </c>
      <c r="ES42" s="12" t="str">
        <f>IF(COUNTIFS(cmoney!EU$3:EU$5011,$B42,cmoney!$HA$3:$HA$5011,"="&amp;$A42)=0,"",AVERAGEIFS(cmoney!EU$3:EU$5011,cmoney!EU$3:EU$5011,$B42,cmoney!$HA$3:$HA$5011,"="&amp;$A42))</f>
        <v/>
      </c>
      <c r="ET42" s="12" t="str">
        <f>IF(COUNTIFS(cmoney!EV$3:EV$5011,$B42,cmoney!$HA$3:$HA$5011,"="&amp;$A42)=0,"",AVERAGEIFS(cmoney!EV$3:EV$5011,cmoney!EV$3:EV$5011,$B42,cmoney!$HA$3:$HA$5011,"="&amp;$A42))</f>
        <v/>
      </c>
      <c r="EU42" s="12" t="str">
        <f>IF(COUNTIFS(cmoney!EW$3:EW$5011,$B42,cmoney!$HA$3:$HA$5011,"="&amp;$A42)=0,"",AVERAGEIFS(cmoney!EW$3:EW$5011,cmoney!EW$3:EW$5011,$B42,cmoney!$HA$3:$HA$5011,"="&amp;$A42))</f>
        <v/>
      </c>
      <c r="EV42" s="12" t="str">
        <f>IF(COUNTIFS(cmoney!EX$3:EX$5011,$B42,cmoney!$HA$3:$HA$5011,"="&amp;$A42)=0,"",AVERAGEIFS(cmoney!EX$3:EX$5011,cmoney!EX$3:EX$5011,$B42,cmoney!$HA$3:$HA$5011,"="&amp;$A42))</f>
        <v/>
      </c>
      <c r="EW42" s="12" t="str">
        <f>IF(COUNTIFS(cmoney!EY$3:EY$5011,$B42,cmoney!$HA$3:$HA$5011,"="&amp;$A42)=0,"",AVERAGEIFS(cmoney!EY$3:EY$5011,cmoney!EY$3:EY$5011,$B42,cmoney!$HA$3:$HA$5011,"="&amp;$A42))</f>
        <v/>
      </c>
      <c r="EX42" s="12" t="str">
        <f>IF(COUNTIFS(cmoney!EZ$3:EZ$5011,$B42,cmoney!$HA$3:$HA$5011,"="&amp;$A42)=0,"",AVERAGEIFS(cmoney!EZ$3:EZ$5011,cmoney!EZ$3:EZ$5011,$B42,cmoney!$HA$3:$HA$5011,"="&amp;$A42))</f>
        <v/>
      </c>
      <c r="EY42" s="12" t="str">
        <f>IF(COUNTIFS(cmoney!FA$3:FA$5011,$B42,cmoney!$HA$3:$HA$5011,"="&amp;$A42)=0,"",AVERAGEIFS(cmoney!FA$3:FA$5011,cmoney!FA$3:FA$5011,$B42,cmoney!$HA$3:$HA$5011,"="&amp;$A42))</f>
        <v/>
      </c>
      <c r="EZ42" s="12" t="str">
        <f>IF(COUNTIFS(cmoney!FB$3:FB$5011,$B42,cmoney!$HA$3:$HA$5011,"="&amp;$A42)=0,"",AVERAGEIFS(cmoney!FB$3:FB$5011,cmoney!FB$3:FB$5011,$B42,cmoney!$HA$3:$HA$5011,"="&amp;$A42))</f>
        <v/>
      </c>
      <c r="FA42" s="12" t="str">
        <f>IF(COUNTIFS(cmoney!FC$3:FC$5011,$B42,cmoney!$HA$3:$HA$5011,"="&amp;$A42)=0,"",AVERAGEIFS(cmoney!FC$3:FC$5011,cmoney!FC$3:FC$5011,$B42,cmoney!$HA$3:$HA$5011,"="&amp;$A42))</f>
        <v/>
      </c>
      <c r="FB42" s="12" t="str">
        <f>IF(COUNTIFS(cmoney!FD$3:FD$5011,$B42,cmoney!$HA$3:$HA$5011,"="&amp;$A42)=0,"",AVERAGEIFS(cmoney!FD$3:FD$5011,cmoney!FD$3:FD$5011,$B42,cmoney!$HA$3:$HA$5011,"="&amp;$A42))</f>
        <v/>
      </c>
      <c r="FC42" s="12" t="str">
        <f>IF(COUNTIFS(cmoney!FE$3:FE$5011,$B42,cmoney!$HA$3:$HA$5011,"="&amp;$A42)=0,"",AVERAGEIFS(cmoney!FE$3:FE$5011,cmoney!FE$3:FE$5011,$B42,cmoney!$HA$3:$HA$5011,"="&amp;$A42))</f>
        <v/>
      </c>
      <c r="FD42" s="12" t="str">
        <f>IF(COUNTIFS(cmoney!FF$3:FF$5011,$B42,cmoney!$HA$3:$HA$5011,"="&amp;$A42)=0,"",AVERAGEIFS(cmoney!FF$3:FF$5011,cmoney!FF$3:FF$5011,$B42,cmoney!$HA$3:$HA$5011,"="&amp;$A42))</f>
        <v/>
      </c>
      <c r="FE42" s="12" t="str">
        <f>IF(COUNTIFS(cmoney!FG$3:FG$5011,$B42,cmoney!$HA$3:$HA$5011,"="&amp;$A42)=0,"",AVERAGEIFS(cmoney!FG$3:FG$5011,cmoney!FG$3:FG$5011,$B42,cmoney!$HA$3:$HA$5011,"="&amp;$A42))</f>
        <v/>
      </c>
      <c r="FF42" s="12" t="str">
        <f>IF(COUNTIFS(cmoney!FH$3:FH$5011,$B42,cmoney!$HA$3:$HA$5011,"="&amp;$A42)=0,"",AVERAGEIFS(cmoney!FH$3:FH$5011,cmoney!FH$3:FH$5011,$B42,cmoney!$HA$3:$HA$5011,"="&amp;$A42))</f>
        <v/>
      </c>
      <c r="FG42" s="12" t="str">
        <f>IF(COUNTIFS(cmoney!FI$3:FI$5011,$B42,cmoney!$HA$3:$HA$5011,"="&amp;$A42)=0,"",AVERAGEIFS(cmoney!FI$3:FI$5011,cmoney!FI$3:FI$5011,$B42,cmoney!$HA$3:$HA$5011,"="&amp;$A42))</f>
        <v/>
      </c>
      <c r="FH42" s="12" t="str">
        <f>IF(COUNTIFS(cmoney!FJ$3:FJ$5011,$B42,cmoney!$HA$3:$HA$5011,"="&amp;$A42)=0,"",AVERAGEIFS(cmoney!FJ$3:FJ$5011,cmoney!FJ$3:FJ$5011,$B42,cmoney!$HA$3:$HA$5011,"="&amp;$A42))</f>
        <v/>
      </c>
      <c r="FI42" s="12" t="str">
        <f>IF(COUNTIFS(cmoney!FK$3:FK$5011,$B42,cmoney!$HA$3:$HA$5011,"="&amp;$A42)=0,"",AVERAGEIFS(cmoney!FK$3:FK$5011,cmoney!FK$3:FK$5011,$B42,cmoney!$HA$3:$HA$5011,"="&amp;$A42))</f>
        <v/>
      </c>
      <c r="FJ42" s="12" t="str">
        <f>IF(COUNTIFS(cmoney!FL$3:FL$5011,$B42,cmoney!$HA$3:$HA$5011,"="&amp;$A42)=0,"",AVERAGEIFS(cmoney!FL$3:FL$5011,cmoney!FL$3:FL$5011,$B42,cmoney!$HA$3:$HA$5011,"="&amp;$A42))</f>
        <v/>
      </c>
      <c r="FK42" s="12" t="str">
        <f>IF(COUNTIFS(cmoney!FM$3:FM$5011,$B42,cmoney!$HA$3:$HA$5011,"="&amp;$A42)=0,"",AVERAGEIFS(cmoney!FM$3:FM$5011,cmoney!FM$3:FM$5011,$B42,cmoney!$HA$3:$HA$5011,"="&amp;$A42))</f>
        <v/>
      </c>
      <c r="FL42" s="12" t="str">
        <f>IF(COUNTIFS(cmoney!FN$3:FN$5011,$B42,cmoney!$HA$3:$HA$5011,"="&amp;$A42)=0,"",AVERAGEIFS(cmoney!FN$3:FN$5011,cmoney!FN$3:FN$5011,$B42,cmoney!$HA$3:$HA$5011,"="&amp;$A42))</f>
        <v/>
      </c>
      <c r="FM42" s="12" t="str">
        <f>IF(COUNTIFS(cmoney!FO$3:FO$5011,$B42,cmoney!$HA$3:$HA$5011,"="&amp;$A42)=0,"",AVERAGEIFS(cmoney!FO$3:FO$5011,cmoney!FO$3:FO$5011,$B42,cmoney!$HA$3:$HA$5011,"="&amp;$A42))</f>
        <v/>
      </c>
      <c r="FN42" s="12" t="str">
        <f>IF(COUNTIFS(cmoney!FP$3:FP$5011,$B42,cmoney!$HA$3:$HA$5011,"="&amp;$A42)=0,"",AVERAGEIFS(cmoney!FP$3:FP$5011,cmoney!FP$3:FP$5011,$B42,cmoney!$HA$3:$HA$5011,"="&amp;$A42))</f>
        <v/>
      </c>
      <c r="FO42" s="12" t="str">
        <f>IF(COUNTIFS(cmoney!FQ$3:FQ$5011,$B42,cmoney!$HA$3:$HA$5011,"="&amp;$A42)=0,"",AVERAGEIFS(cmoney!FQ$3:FQ$5011,cmoney!FQ$3:FQ$5011,$B42,cmoney!$HA$3:$HA$5011,"="&amp;$A42))</f>
        <v/>
      </c>
      <c r="FP42" s="12" t="str">
        <f>IF(COUNTIFS(cmoney!FR$3:FR$5011,$B42,cmoney!$HA$3:$HA$5011,"="&amp;$A42)=0,"",AVERAGEIFS(cmoney!FR$3:FR$5011,cmoney!FR$3:FR$5011,$B42,cmoney!$HA$3:$HA$5011,"="&amp;$A42))</f>
        <v/>
      </c>
      <c r="FQ42" s="12" t="str">
        <f>IF(COUNTIFS(cmoney!FS$3:FS$5011,$B42,cmoney!$HA$3:$HA$5011,"="&amp;$A42)=0,"",AVERAGEIFS(cmoney!FS$3:FS$5011,cmoney!FS$3:FS$5011,$B42,cmoney!$HA$3:$HA$5011,"="&amp;$A42))</f>
        <v/>
      </c>
      <c r="FR42" s="12" t="str">
        <f>IF(COUNTIFS(cmoney!FT$3:FT$5011,$B42,cmoney!$HA$3:$HA$5011,"="&amp;$A42)=0,"",AVERAGEIFS(cmoney!FT$3:FT$5011,cmoney!FT$3:FT$5011,$B42,cmoney!$HA$3:$HA$5011,"="&amp;$A42))</f>
        <v/>
      </c>
      <c r="FS42" s="12" t="str">
        <f>IF(COUNTIFS(cmoney!FU$3:FU$5011,$B42,cmoney!$HA$3:$HA$5011,"="&amp;$A42)=0,"",AVERAGEIFS(cmoney!FU$3:FU$5011,cmoney!FU$3:FU$5011,$B42,cmoney!$HA$3:$HA$5011,"="&amp;$A42))</f>
        <v/>
      </c>
      <c r="FT42" s="12" t="str">
        <f>IF(COUNTIFS(cmoney!FV$3:FV$5011,$B42,cmoney!$HA$3:$HA$5011,"="&amp;$A42)=0,"",AVERAGEIFS(cmoney!FV$3:FV$5011,cmoney!FV$3:FV$5011,$B42,cmoney!$HA$3:$HA$5011,"="&amp;$A42))</f>
        <v/>
      </c>
      <c r="FU42" s="12" t="str">
        <f>IF(COUNTIFS(cmoney!FW$3:FW$5011,$B42,cmoney!$HA$3:$HA$5011,"="&amp;$A42)=0,"",AVERAGEIFS(cmoney!FW$3:FW$5011,cmoney!FW$3:FW$5011,$B42,cmoney!$HA$3:$HA$5011,"="&amp;$A42))</f>
        <v/>
      </c>
      <c r="FV42" s="12" t="str">
        <f>IF(COUNTIFS(cmoney!FX$3:FX$5011,$B42,cmoney!$HA$3:$HA$5011,"="&amp;$A42)=0,"",AVERAGEIFS(cmoney!FX$3:FX$5011,cmoney!FX$3:FX$5011,$B42,cmoney!$HA$3:$HA$5011,"="&amp;$A42))</f>
        <v/>
      </c>
      <c r="FW42" s="12" t="str">
        <f>IF(COUNTIFS(cmoney!FY$3:FY$5011,$B42,cmoney!$HA$3:$HA$5011,"="&amp;$A42)=0,"",AVERAGEIFS(cmoney!FY$3:FY$5011,cmoney!FY$3:FY$5011,$B42,cmoney!$HA$3:$HA$5011,"="&amp;$A42))</f>
        <v/>
      </c>
      <c r="FX42" s="12" t="str">
        <f>IF(COUNTIFS(cmoney!FZ$3:FZ$5011,$B42,cmoney!$HA$3:$HA$5011,"="&amp;$A42)=0,"",AVERAGEIFS(cmoney!FZ$3:FZ$5011,cmoney!FZ$3:FZ$5011,$B42,cmoney!$HA$3:$HA$5011,"="&amp;$A42))</f>
        <v/>
      </c>
      <c r="FY42" s="12" t="str">
        <f>IF(COUNTIFS(cmoney!GA$3:GA$5011,$B42,cmoney!$HA$3:$HA$5011,"="&amp;$A42)=0,"",AVERAGEIFS(cmoney!GA$3:GA$5011,cmoney!GA$3:GA$5011,$B42,cmoney!$HA$3:$HA$5011,"="&amp;$A42))</f>
        <v/>
      </c>
      <c r="FZ42" s="12" t="str">
        <f>IF(COUNTIFS(cmoney!GB$3:GB$5011,$B42,cmoney!$HA$3:$HA$5011,"="&amp;$A42)=0,"",AVERAGEIFS(cmoney!GB$3:GB$5011,cmoney!GB$3:GB$5011,$B42,cmoney!$HA$3:$HA$5011,"="&amp;$A42))</f>
        <v/>
      </c>
      <c r="GA42" s="12" t="str">
        <f>IF(COUNTIFS(cmoney!GC$3:GC$5011,$B42,cmoney!$HA$3:$HA$5011,"="&amp;$A42)=0,"",AVERAGEIFS(cmoney!GC$3:GC$5011,cmoney!GC$3:GC$5011,$B42,cmoney!$HA$3:$HA$5011,"="&amp;$A42))</f>
        <v/>
      </c>
      <c r="GB42" s="12" t="str">
        <f>IF(COUNTIFS(cmoney!GD$3:GD$5011,$B42,cmoney!$HA$3:$HA$5011,"="&amp;$A42)=0,"",AVERAGEIFS(cmoney!GD$3:GD$5011,cmoney!GD$3:GD$5011,$B42,cmoney!$HA$3:$HA$5011,"="&amp;$A42))</f>
        <v/>
      </c>
      <c r="GC42" s="12" t="str">
        <f>IF(COUNTIFS(cmoney!GE$3:GE$5011,$B42,cmoney!$HA$3:$HA$5011,"="&amp;$A42)=0,"",AVERAGEIFS(cmoney!GE$3:GE$5011,cmoney!GE$3:GE$5011,$B42,cmoney!$HA$3:$HA$5011,"="&amp;$A42))</f>
        <v/>
      </c>
      <c r="GD42" s="12" t="str">
        <f>IF(COUNTIFS(cmoney!GF$3:GF$5011,$B42,cmoney!$HA$3:$HA$5011,"="&amp;$A42)=0,"",AVERAGEIFS(cmoney!GF$3:GF$5011,cmoney!GF$3:GF$5011,$B42,cmoney!$HA$3:$HA$5011,"="&amp;$A42))</f>
        <v/>
      </c>
      <c r="GE42" s="12" t="str">
        <f>IF(COUNTIFS(cmoney!GG$3:GG$5011,$B42,cmoney!$HA$3:$HA$5011,"="&amp;$A42)=0,"",AVERAGEIFS(cmoney!GG$3:GG$5011,cmoney!GG$3:GG$5011,$B42,cmoney!$HA$3:$HA$5011,"="&amp;$A42))</f>
        <v/>
      </c>
      <c r="GF42" s="12" t="str">
        <f>IF(COUNTIFS(cmoney!GH$3:GH$5011,$B42,cmoney!$HA$3:$HA$5011,"="&amp;$A42)=0,"",AVERAGEIFS(cmoney!GH$3:GH$5011,cmoney!GH$3:GH$5011,$B42,cmoney!$HA$3:$HA$5011,"="&amp;$A42))</f>
        <v/>
      </c>
      <c r="GG42" s="12">
        <f>IF(COUNTIFS(cmoney!GI$3:GI$5011,$B42,cmoney!$HA$3:$HA$5011,"="&amp;$A42)=0,"",AVERAGEIFS(cmoney!GI$3:GI$5011,cmoney!GI$3:GI$5011,$B42,cmoney!$HA$3:$HA$5011,"="&amp;$A42))</f>
        <v>-5.3207902325581404</v>
      </c>
      <c r="GH42" s="12" t="str">
        <f>IF(COUNTIFS(cmoney!GJ$3:GJ$5011,$B42,cmoney!$HA$3:$HA$5011,"="&amp;$A42)=0,"",AVERAGEIFS(cmoney!GJ$3:GJ$5011,cmoney!GJ$3:GJ$5011,$B42,cmoney!$HA$3:$HA$5011,"="&amp;$A42))</f>
        <v/>
      </c>
      <c r="GI42" s="12" t="str">
        <f>IF(COUNTIFS(cmoney!GK$3:GK$5011,$B42,cmoney!$HA$3:$HA$5011,"="&amp;$A42)=0,"",AVERAGEIFS(cmoney!GK$3:GK$5011,cmoney!GK$3:GK$5011,$B42,cmoney!$HA$3:$HA$5011,"="&amp;$A42))</f>
        <v/>
      </c>
      <c r="GJ42" s="12" t="str">
        <f>IF(COUNTIFS(cmoney!GL$3:GL$5011,$B42,cmoney!$HA$3:$HA$5011,"="&amp;$A42)=0,"",AVERAGEIFS(cmoney!GL$3:GL$5011,cmoney!GL$3:GL$5011,$B42,cmoney!$HA$3:$HA$5011,"="&amp;$A42))</f>
        <v/>
      </c>
      <c r="GK42" s="12" t="str">
        <f>IF(COUNTIFS(cmoney!GM$3:GM$5011,$B42,cmoney!$HA$3:$HA$5011,"="&amp;$A42)=0,"",AVERAGEIFS(cmoney!GM$3:GM$5011,cmoney!GM$3:GM$5011,$B42,cmoney!$HA$3:$HA$5011,"="&amp;$A42))</f>
        <v/>
      </c>
      <c r="GL42" s="12" t="str">
        <f>IF(COUNTIFS(cmoney!GN$3:GN$5011,$B42,cmoney!$HA$3:$HA$5011,"="&amp;$A42)=0,"",AVERAGEIFS(cmoney!GN$3:GN$5011,cmoney!GN$3:GN$5011,$B42,cmoney!$HA$3:$HA$5011,"="&amp;$A42))</f>
        <v/>
      </c>
      <c r="GM42" s="12" t="str">
        <f>IF(COUNTIFS(cmoney!GO$3:GO$5011,$B42,cmoney!$HA$3:$HA$5011,"="&amp;$A42)=0,"",AVERAGEIFS(cmoney!GO$3:GO$5011,cmoney!GO$3:GO$5011,$B42,cmoney!$HA$3:$HA$5011,"="&amp;$A42))</f>
        <v/>
      </c>
      <c r="GN42" s="12" t="str">
        <f>IF(COUNTIFS(cmoney!GP$3:GP$5011,$B42,cmoney!$HA$3:$HA$5011,"="&amp;$A42)=0,"",AVERAGEIFS(cmoney!GP$3:GP$5011,cmoney!GP$3:GP$5011,$B42,cmoney!$HA$3:$HA$5011,"="&amp;$A42))</f>
        <v/>
      </c>
      <c r="GO42" s="12" t="str">
        <f>IF(COUNTIFS(cmoney!GQ$3:GQ$5011,$B42,cmoney!$HA$3:$HA$5011,"="&amp;$A42)=0,"",AVERAGEIFS(cmoney!GQ$3:GQ$5011,cmoney!GQ$3:GQ$5011,$B42,cmoney!$HA$3:$HA$5011,"="&amp;$A42))</f>
        <v/>
      </c>
      <c r="GP42" s="12" t="str">
        <f>IF(COUNTIFS(cmoney!GR$3:GR$5011,$B42,cmoney!$HA$3:$HA$5011,"="&amp;$A42)=0,"",AVERAGEIFS(cmoney!GR$3:GR$5011,cmoney!GR$3:GR$5011,$B42,cmoney!$HA$3:$HA$5011,"="&amp;$A42))</f>
        <v/>
      </c>
      <c r="GQ42" s="12" t="str">
        <f>IF(COUNTIFS(cmoney!GS$3:GS$5011,$B42,cmoney!$HA$3:$HA$5011,"="&amp;$A42)=0,"",AVERAGEIFS(cmoney!GS$3:GS$5011,cmoney!GS$3:GS$5011,$B42,cmoney!$HA$3:$HA$5011,"="&amp;$A42))</f>
        <v/>
      </c>
      <c r="GR42" s="12" t="str">
        <f>IF(COUNTIFS(cmoney!GT$3:GT$5011,$B42,cmoney!$HA$3:$HA$5011,"="&amp;$A42)=0,"",AVERAGEIFS(cmoney!GT$3:GT$5011,cmoney!GT$3:GT$5011,$B42,cmoney!$HA$3:$HA$5011,"="&amp;$A42))</f>
        <v/>
      </c>
      <c r="GS42" s="12" t="str">
        <f>IF(COUNTIFS(cmoney!GU$3:GU$5011,$B42,cmoney!$HA$3:$HA$5011,"="&amp;$A42)=0,"",AVERAGEIFS(cmoney!GU$3:GU$5011,cmoney!GU$3:GU$5011,$B42,cmoney!$HA$3:$HA$5011,"="&amp;$A42))</f>
        <v/>
      </c>
      <c r="GT42" s="12" t="str">
        <f>IF(COUNTIFS(cmoney!GV$3:GV$5011,$B42,cmoney!$HA$3:$HA$5011,"="&amp;$A42)=0,"",AVERAGEIFS(cmoney!GV$3:GV$5011,cmoney!GV$3:GV$5011,$B42,cmoney!$HA$3:$HA$5011,"="&amp;$A42))</f>
        <v/>
      </c>
    </row>
    <row r="43" spans="1:202">
      <c r="A43" s="9">
        <v>2013</v>
      </c>
      <c r="B43" s="10" t="s">
        <v>686</v>
      </c>
      <c r="C43" s="10" t="s">
        <v>1239</v>
      </c>
      <c r="D43" s="15">
        <f>IF(COUNTIFS(cmoney!F$3:F$5011,$B43,cmoney!$HA$3:$HA$5011,"="&amp;$A43)=0,"",COUNTIFS(cmoney!F$3:F$5011,$B43,cmoney!$HA$3:$HA$5011,"="&amp;$A43))</f>
        <v>173</v>
      </c>
      <c r="E43" s="15">
        <f>IF(COUNTIFS(cmoney!G$3:G$5011,$B43,cmoney!$HA$3:$HA$5011,"="&amp;$A43)=0,"",COUNTIFS(cmoney!G$3:G$5011,$B43,cmoney!$HA$3:$HA$5011,"="&amp;$A43))</f>
        <v>194</v>
      </c>
      <c r="F43" s="15">
        <f>IF(COUNTIFS(cmoney!H$3:H$5011,$B43,cmoney!$HA$3:$HA$5011,"="&amp;$A43)=0,"",COUNTIFS(cmoney!H$3:H$5011,$B43,cmoney!$HA$3:$HA$5011,"="&amp;$A43))</f>
        <v>193</v>
      </c>
      <c r="G43" s="15">
        <f>IF(COUNTIFS(cmoney!I$3:I$5011,$B43,cmoney!$HA$3:$HA$5011,"="&amp;$A43)=0,"",COUNTIFS(cmoney!I$3:I$5011,$B43,cmoney!$HA$3:$HA$5011,"="&amp;$A43))</f>
        <v>238</v>
      </c>
      <c r="H43" s="15">
        <f>IF(COUNTIFS(cmoney!J$3:J$5011,$B43,cmoney!$HA$3:$HA$5011,"="&amp;$A43)=0,"",COUNTIFS(cmoney!J$3:J$5011,$B43,cmoney!$HA$3:$HA$5011,"="&amp;$A43))</f>
        <v>216</v>
      </c>
      <c r="I43" s="15">
        <f>IF(COUNTIFS(cmoney!K$3:K$5011,$B43,cmoney!$HA$3:$HA$5011,"="&amp;$A43)=0,"",COUNTIFS(cmoney!K$3:K$5011,$B43,cmoney!$HA$3:$HA$5011,"="&amp;$A43))</f>
        <v>198</v>
      </c>
      <c r="J43" s="15">
        <f>IF(COUNTIFS(cmoney!L$3:L$5011,$B43,cmoney!$HA$3:$HA$5011,"="&amp;$A43)=0,"",COUNTIFS(cmoney!L$3:L$5011,$B43,cmoney!$HA$3:$HA$5011,"="&amp;$A43))</f>
        <v>145</v>
      </c>
      <c r="K43" s="15">
        <f>IF(COUNTIFS(cmoney!M$3:M$5011,$B43,cmoney!$HA$3:$HA$5011,"="&amp;$A43)=0,"",COUNTIFS(cmoney!M$3:M$5011,$B43,cmoney!$HA$3:$HA$5011,"="&amp;$A43))</f>
        <v>158</v>
      </c>
      <c r="L43" s="15">
        <f>IF(COUNTIFS(cmoney!N$3:N$5011,$B43,cmoney!$HA$3:$HA$5011,"="&amp;$A43)=0,"",COUNTIFS(cmoney!N$3:N$5011,$B43,cmoney!$HA$3:$HA$5011,"="&amp;$A43))</f>
        <v>171</v>
      </c>
      <c r="M43" s="15">
        <f>IF(COUNTIFS(cmoney!O$3:O$5011,$B43,cmoney!$HA$3:$HA$5011,"="&amp;$A43)=0,"",COUNTIFS(cmoney!O$3:O$5011,$B43,cmoney!$HA$3:$HA$5011,"="&amp;$A43))</f>
        <v>187</v>
      </c>
      <c r="N43" s="15">
        <f>IF(COUNTIFS(cmoney!P$3:P$5011,$B43,cmoney!$HA$3:$HA$5011,"="&amp;$A43)=0,"",COUNTIFS(cmoney!P$3:P$5011,$B43,cmoney!$HA$3:$HA$5011,"="&amp;$A43))</f>
        <v>113</v>
      </c>
      <c r="O43" s="15">
        <f>IF(COUNTIFS(cmoney!Q$3:Q$5011,$B43,cmoney!$HA$3:$HA$5011,"="&amp;$A43)=0,"",COUNTIFS(cmoney!Q$3:Q$5011,$B43,cmoney!$HA$3:$HA$5011,"="&amp;$A43))</f>
        <v>214</v>
      </c>
      <c r="P43" s="15">
        <f>IF(COUNTIFS(cmoney!R$3:R$5011,$B43,cmoney!$HA$3:$HA$5011,"="&amp;$A43)=0,"",COUNTIFS(cmoney!R$3:R$5011,$B43,cmoney!$HA$3:$HA$5011,"="&amp;$A43))</f>
        <v>203</v>
      </c>
      <c r="Q43" s="15">
        <f>IF(COUNTIFS(cmoney!S$3:S$5011,$B43,cmoney!$HA$3:$HA$5011,"="&amp;$A43)=0,"",COUNTIFS(cmoney!S$3:S$5011,$B43,cmoney!$HA$3:$HA$5011,"="&amp;$A43))</f>
        <v>137</v>
      </c>
      <c r="R43" s="15">
        <f>IF(COUNTIFS(cmoney!T$3:T$5011,$B43,cmoney!$HA$3:$HA$5011,"="&amp;$A43)=0,"",COUNTIFS(cmoney!T$3:T$5011,$B43,cmoney!$HA$3:$HA$5011,"="&amp;$A43))</f>
        <v>1</v>
      </c>
      <c r="S43" s="15">
        <f>IF(COUNTIFS(cmoney!U$3:U$5011,$B43,cmoney!$HA$3:$HA$5011,"="&amp;$A43)=0,"",COUNTIFS(cmoney!U$3:U$5011,$B43,cmoney!$HA$3:$HA$5011,"="&amp;$A43))</f>
        <v>72</v>
      </c>
      <c r="T43" s="15">
        <f>IF(COUNTIFS(cmoney!V$3:V$5011,$B43,cmoney!$HA$3:$HA$5011,"="&amp;$A43)=0,"",COUNTIFS(cmoney!V$3:V$5011,$B43,cmoney!$HA$3:$HA$5011,"="&amp;$A43))</f>
        <v>158</v>
      </c>
      <c r="U43" s="15">
        <f>IF(COUNTIFS(cmoney!W$3:W$5011,$B43,cmoney!$HA$3:$HA$5011,"="&amp;$A43)=0,"",COUNTIFS(cmoney!W$3:W$5011,$B43,cmoney!$HA$3:$HA$5011,"="&amp;$A43))</f>
        <v>226</v>
      </c>
      <c r="V43" s="15" t="str">
        <f>IF(COUNTIFS(cmoney!X$3:X$5011,$B43,cmoney!$HA$3:$HA$5011,"="&amp;$A43)=0,"",COUNTIFS(cmoney!X$3:X$5011,$B43,cmoney!$HA$3:$HA$5011,"="&amp;$A43))</f>
        <v/>
      </c>
      <c r="W43" s="15" t="str">
        <f>IF(COUNTIFS(cmoney!Y$3:Y$5011,$B43,cmoney!$HA$3:$HA$5011,"="&amp;$A43)=0,"",COUNTIFS(cmoney!Y$3:Y$5011,$B43,cmoney!$HA$3:$HA$5011,"="&amp;$A43))</f>
        <v/>
      </c>
      <c r="X43" s="15" t="str">
        <f>IF(COUNTIFS(cmoney!Z$3:Z$5011,$B43,cmoney!$HA$3:$HA$5011,"="&amp;$A43)=0,"",COUNTIFS(cmoney!Z$3:Z$5011,$B43,cmoney!$HA$3:$HA$5011,"="&amp;$A43))</f>
        <v/>
      </c>
      <c r="Y43" s="15" t="str">
        <f>IF(COUNTIFS(cmoney!AA$3:AA$5011,$B43,cmoney!$HA$3:$HA$5011,"="&amp;$A43)=0,"",COUNTIFS(cmoney!AA$3:AA$5011,$B43,cmoney!$HA$3:$HA$5011,"="&amp;$A43))</f>
        <v/>
      </c>
      <c r="Z43" s="15" t="str">
        <f>IF(COUNTIFS(cmoney!AB$3:AB$5011,$B43,cmoney!$HA$3:$HA$5011,"="&amp;$A43)=0,"",COUNTIFS(cmoney!AB$3:AB$5011,$B43,cmoney!$HA$3:$HA$5011,"="&amp;$A43))</f>
        <v/>
      </c>
      <c r="AA43" s="15" t="str">
        <f>IF(COUNTIFS(cmoney!AC$3:AC$5011,$B43,cmoney!$HA$3:$HA$5011,"="&amp;$A43)=0,"",COUNTIFS(cmoney!AC$3:AC$5011,$B43,cmoney!$HA$3:$HA$5011,"="&amp;$A43))</f>
        <v/>
      </c>
      <c r="AB43" s="15" t="str">
        <f>IF(COUNTIFS(cmoney!AD$3:AD$5011,$B43,cmoney!$HA$3:$HA$5011,"="&amp;$A43)=0,"",COUNTIFS(cmoney!AD$3:AD$5011,$B43,cmoney!$HA$3:$HA$5011,"="&amp;$A43))</f>
        <v/>
      </c>
      <c r="AC43" s="15" t="str">
        <f>IF(COUNTIFS(cmoney!AE$3:AE$5011,$B43,cmoney!$HA$3:$HA$5011,"="&amp;$A43)=0,"",COUNTIFS(cmoney!AE$3:AE$5011,$B43,cmoney!$HA$3:$HA$5011,"="&amp;$A43))</f>
        <v/>
      </c>
      <c r="AD43" s="15" t="str">
        <f>IF(COUNTIFS(cmoney!AF$3:AF$5011,$B43,cmoney!$HA$3:$HA$5011,"="&amp;$A43)=0,"",COUNTIFS(cmoney!AF$3:AF$5011,$B43,cmoney!$HA$3:$HA$5011,"="&amp;$A43))</f>
        <v/>
      </c>
      <c r="AE43" s="15" t="str">
        <f>IF(COUNTIFS(cmoney!AG$3:AG$5011,$B43,cmoney!$HA$3:$HA$5011,"="&amp;$A43)=0,"",COUNTIFS(cmoney!AG$3:AG$5011,$B43,cmoney!$HA$3:$HA$5011,"="&amp;$A43))</f>
        <v/>
      </c>
      <c r="AF43" s="15" t="str">
        <f>IF(COUNTIFS(cmoney!AH$3:AH$5011,$B43,cmoney!$HA$3:$HA$5011,"="&amp;$A43)=0,"",COUNTIFS(cmoney!AH$3:AH$5011,$B43,cmoney!$HA$3:$HA$5011,"="&amp;$A43))</f>
        <v/>
      </c>
      <c r="AG43" s="15" t="str">
        <f>IF(COUNTIFS(cmoney!AI$3:AI$5011,$B43,cmoney!$HA$3:$HA$5011,"="&amp;$A43)=0,"",COUNTIFS(cmoney!AI$3:AI$5011,$B43,cmoney!$HA$3:$HA$5011,"="&amp;$A43))</f>
        <v/>
      </c>
      <c r="AH43" s="15" t="str">
        <f>IF(COUNTIFS(cmoney!AJ$3:AJ$5011,$B43,cmoney!$HA$3:$HA$5011,"="&amp;$A43)=0,"",COUNTIFS(cmoney!AJ$3:AJ$5011,$B43,cmoney!$HA$3:$HA$5011,"="&amp;$A43))</f>
        <v/>
      </c>
      <c r="AI43" s="15" t="str">
        <f>IF(COUNTIFS(cmoney!AK$3:AK$5011,$B43,cmoney!$HA$3:$HA$5011,"="&amp;$A43)=0,"",COUNTIFS(cmoney!AK$3:AK$5011,$B43,cmoney!$HA$3:$HA$5011,"="&amp;$A43))</f>
        <v/>
      </c>
      <c r="AJ43" s="15" t="str">
        <f>IF(COUNTIFS(cmoney!AL$3:AL$5011,$B43,cmoney!$HA$3:$HA$5011,"="&amp;$A43)=0,"",COUNTIFS(cmoney!AL$3:AL$5011,$B43,cmoney!$HA$3:$HA$5011,"="&amp;$A43))</f>
        <v/>
      </c>
      <c r="AK43" s="15" t="str">
        <f>IF(COUNTIFS(cmoney!AM$3:AM$5011,$B43,cmoney!$HA$3:$HA$5011,"="&amp;$A43)=0,"",COUNTIFS(cmoney!AM$3:AM$5011,$B43,cmoney!$HA$3:$HA$5011,"="&amp;$A43))</f>
        <v/>
      </c>
      <c r="AL43" s="15" t="str">
        <f>IF(COUNTIFS(cmoney!AN$3:AN$5011,$B43,cmoney!$HA$3:$HA$5011,"="&amp;$A43)=0,"",COUNTIFS(cmoney!AN$3:AN$5011,$B43,cmoney!$HA$3:$HA$5011,"="&amp;$A43))</f>
        <v/>
      </c>
      <c r="AM43" s="15" t="str">
        <f>IF(COUNTIFS(cmoney!AO$3:AO$5011,$B43,cmoney!$HA$3:$HA$5011,"="&amp;$A43)=0,"",COUNTIFS(cmoney!AO$3:AO$5011,$B43,cmoney!$HA$3:$HA$5011,"="&amp;$A43))</f>
        <v/>
      </c>
      <c r="AN43" s="15" t="str">
        <f>IF(COUNTIFS(cmoney!AP$3:AP$5011,$B43,cmoney!$HA$3:$HA$5011,"="&amp;$A43)=0,"",COUNTIFS(cmoney!AP$3:AP$5011,$B43,cmoney!$HA$3:$HA$5011,"="&amp;$A43))</f>
        <v/>
      </c>
      <c r="AO43" s="15" t="str">
        <f>IF(COUNTIFS(cmoney!AQ$3:AQ$5011,$B43,cmoney!$HA$3:$HA$5011,"="&amp;$A43)=0,"",COUNTIFS(cmoney!AQ$3:AQ$5011,$B43,cmoney!$HA$3:$HA$5011,"="&amp;$A43))</f>
        <v/>
      </c>
      <c r="AP43" s="15" t="str">
        <f>IF(COUNTIFS(cmoney!AR$3:AR$5011,$B43,cmoney!$HA$3:$HA$5011,"="&amp;$A43)=0,"",COUNTIFS(cmoney!AR$3:AR$5011,$B43,cmoney!$HA$3:$HA$5011,"="&amp;$A43))</f>
        <v/>
      </c>
      <c r="AQ43" s="15" t="str">
        <f>IF(COUNTIFS(cmoney!AS$3:AS$5011,$B43,cmoney!$HA$3:$HA$5011,"="&amp;$A43)=0,"",COUNTIFS(cmoney!AS$3:AS$5011,$B43,cmoney!$HA$3:$HA$5011,"="&amp;$A43))</f>
        <v/>
      </c>
      <c r="AR43" s="15" t="str">
        <f>IF(COUNTIFS(cmoney!AT$3:AT$5011,$B43,cmoney!$HA$3:$HA$5011,"="&amp;$A43)=0,"",COUNTIFS(cmoney!AT$3:AT$5011,$B43,cmoney!$HA$3:$HA$5011,"="&amp;$A43))</f>
        <v/>
      </c>
      <c r="AS43" s="15" t="str">
        <f>IF(COUNTIFS(cmoney!AU$3:AU$5011,$B43,cmoney!$HA$3:$HA$5011,"="&amp;$A43)=0,"",COUNTIFS(cmoney!AU$3:AU$5011,$B43,cmoney!$HA$3:$HA$5011,"="&amp;$A43))</f>
        <v/>
      </c>
      <c r="AT43" s="15" t="str">
        <f>IF(COUNTIFS(cmoney!AV$3:AV$5011,$B43,cmoney!$HA$3:$HA$5011,"="&amp;$A43)=0,"",COUNTIFS(cmoney!AV$3:AV$5011,$B43,cmoney!$HA$3:$HA$5011,"="&amp;$A43))</f>
        <v/>
      </c>
      <c r="AU43" s="15" t="str">
        <f>IF(COUNTIFS(cmoney!AW$3:AW$5011,$B43,cmoney!$HA$3:$HA$5011,"="&amp;$A43)=0,"",COUNTIFS(cmoney!AW$3:AW$5011,$B43,cmoney!$HA$3:$HA$5011,"="&amp;$A43))</f>
        <v/>
      </c>
      <c r="AV43" s="15" t="str">
        <f>IF(COUNTIFS(cmoney!AX$3:AX$5011,$B43,cmoney!$HA$3:$HA$5011,"="&amp;$A43)=0,"",COUNTIFS(cmoney!AX$3:AX$5011,$B43,cmoney!$HA$3:$HA$5011,"="&amp;$A43))</f>
        <v/>
      </c>
      <c r="AW43" s="15" t="str">
        <f>IF(COUNTIFS(cmoney!AY$3:AY$5011,$B43,cmoney!$HA$3:$HA$5011,"="&amp;$A43)=0,"",COUNTIFS(cmoney!AY$3:AY$5011,$B43,cmoney!$HA$3:$HA$5011,"="&amp;$A43))</f>
        <v/>
      </c>
      <c r="AX43" s="15" t="str">
        <f>IF(COUNTIFS(cmoney!AZ$3:AZ$5011,$B43,cmoney!$HA$3:$HA$5011,"="&amp;$A43)=0,"",COUNTIFS(cmoney!AZ$3:AZ$5011,$B43,cmoney!$HA$3:$HA$5011,"="&amp;$A43))</f>
        <v/>
      </c>
      <c r="AY43" s="15" t="str">
        <f>IF(COUNTIFS(cmoney!BA$3:BA$5011,$B43,cmoney!$HA$3:$HA$5011,"="&amp;$A43)=0,"",COUNTIFS(cmoney!BA$3:BA$5011,$B43,cmoney!$HA$3:$HA$5011,"="&amp;$A43))</f>
        <v/>
      </c>
      <c r="AZ43" s="15" t="str">
        <f>IF(COUNTIFS(cmoney!BB$3:BB$5011,$B43,cmoney!$HA$3:$HA$5011,"="&amp;$A43)=0,"",COUNTIFS(cmoney!BB$3:BB$5011,$B43,cmoney!$HA$3:$HA$5011,"="&amp;$A43))</f>
        <v/>
      </c>
      <c r="BA43" s="15" t="str">
        <f>IF(COUNTIFS(cmoney!BC$3:BC$5011,$B43,cmoney!$HA$3:$HA$5011,"="&amp;$A43)=0,"",COUNTIFS(cmoney!BC$3:BC$5011,$B43,cmoney!$HA$3:$HA$5011,"="&amp;$A43))</f>
        <v/>
      </c>
      <c r="BB43" s="15" t="str">
        <f>IF(COUNTIFS(cmoney!BD$3:BD$5011,$B43,cmoney!$HA$3:$HA$5011,"="&amp;$A43)=0,"",COUNTIFS(cmoney!BD$3:BD$5011,$B43,cmoney!$HA$3:$HA$5011,"="&amp;$A43))</f>
        <v/>
      </c>
      <c r="BC43" s="15" t="str">
        <f>IF(COUNTIFS(cmoney!BE$3:BE$5011,$B43,cmoney!$HA$3:$HA$5011,"="&amp;$A43)=0,"",COUNTIFS(cmoney!BE$3:BE$5011,$B43,cmoney!$HA$3:$HA$5011,"="&amp;$A43))</f>
        <v/>
      </c>
      <c r="BD43" s="15" t="str">
        <f>IF(COUNTIFS(cmoney!BF$3:BF$5011,$B43,cmoney!$HA$3:$HA$5011,"="&amp;$A43)=0,"",COUNTIFS(cmoney!BF$3:BF$5011,$B43,cmoney!$HA$3:$HA$5011,"="&amp;$A43))</f>
        <v/>
      </c>
      <c r="BE43" s="15" t="str">
        <f>IF(COUNTIFS(cmoney!BG$3:BG$5011,$B43,cmoney!$HA$3:$HA$5011,"="&amp;$A43)=0,"",COUNTIFS(cmoney!BG$3:BG$5011,$B43,cmoney!$HA$3:$HA$5011,"="&amp;$A43))</f>
        <v/>
      </c>
      <c r="BF43" s="15" t="str">
        <f>IF(COUNTIFS(cmoney!BH$3:BH$5011,$B43,cmoney!$HA$3:$HA$5011,"="&amp;$A43)=0,"",COUNTIFS(cmoney!BH$3:BH$5011,$B43,cmoney!$HA$3:$HA$5011,"="&amp;$A43))</f>
        <v/>
      </c>
      <c r="BG43" s="15" t="str">
        <f>IF(COUNTIFS(cmoney!BI$3:BI$5011,$B43,cmoney!$HA$3:$HA$5011,"="&amp;$A43)=0,"",COUNTIFS(cmoney!BI$3:BI$5011,$B43,cmoney!$HA$3:$HA$5011,"="&amp;$A43))</f>
        <v/>
      </c>
      <c r="BH43" s="15" t="str">
        <f>IF(COUNTIFS(cmoney!BJ$3:BJ$5011,$B43,cmoney!$HA$3:$HA$5011,"="&amp;$A43)=0,"",COUNTIFS(cmoney!BJ$3:BJ$5011,$B43,cmoney!$HA$3:$HA$5011,"="&amp;$A43))</f>
        <v/>
      </c>
      <c r="BI43" s="15" t="str">
        <f>IF(COUNTIFS(cmoney!BK$3:BK$5011,$B43,cmoney!$HA$3:$HA$5011,"="&amp;$A43)=0,"",COUNTIFS(cmoney!BK$3:BK$5011,$B43,cmoney!$HA$3:$HA$5011,"="&amp;$A43))</f>
        <v/>
      </c>
      <c r="BJ43" s="15" t="str">
        <f>IF(COUNTIFS(cmoney!BL$3:BL$5011,$B43,cmoney!$HA$3:$HA$5011,"="&amp;$A43)=0,"",COUNTIFS(cmoney!BL$3:BL$5011,$B43,cmoney!$HA$3:$HA$5011,"="&amp;$A43))</f>
        <v/>
      </c>
      <c r="BK43" s="15" t="str">
        <f>IF(COUNTIFS(cmoney!BM$3:BM$5011,$B43,cmoney!$HA$3:$HA$5011,"="&amp;$A43)=0,"",COUNTIFS(cmoney!BM$3:BM$5011,$B43,cmoney!$HA$3:$HA$5011,"="&amp;$A43))</f>
        <v/>
      </c>
      <c r="BL43" s="15" t="str">
        <f>IF(COUNTIFS(cmoney!BN$3:BN$5011,$B43,cmoney!$HA$3:$HA$5011,"="&amp;$A43)=0,"",COUNTIFS(cmoney!BN$3:BN$5011,$B43,cmoney!$HA$3:$HA$5011,"="&amp;$A43))</f>
        <v/>
      </c>
      <c r="BM43" s="15" t="str">
        <f>IF(COUNTIFS(cmoney!BO$3:BO$5011,$B43,cmoney!$HA$3:$HA$5011,"="&amp;$A43)=0,"",COUNTIFS(cmoney!BO$3:BO$5011,$B43,cmoney!$HA$3:$HA$5011,"="&amp;$A43))</f>
        <v/>
      </c>
      <c r="BN43" s="15" t="str">
        <f>IF(COUNTIFS(cmoney!BP$3:BP$5011,$B43,cmoney!$HA$3:$HA$5011,"="&amp;$A43)=0,"",COUNTIFS(cmoney!BP$3:BP$5011,$B43,cmoney!$HA$3:$HA$5011,"="&amp;$A43))</f>
        <v/>
      </c>
      <c r="BO43" s="15" t="str">
        <f>IF(COUNTIFS(cmoney!BQ$3:BQ$5011,$B43,cmoney!$HA$3:$HA$5011,"="&amp;$A43)=0,"",COUNTIFS(cmoney!BQ$3:BQ$5011,$B43,cmoney!$HA$3:$HA$5011,"="&amp;$A43))</f>
        <v/>
      </c>
      <c r="BP43" s="15" t="str">
        <f>IF(COUNTIFS(cmoney!BR$3:BR$5011,$B43,cmoney!$HA$3:$HA$5011,"="&amp;$A43)=0,"",COUNTIFS(cmoney!BR$3:BR$5011,$B43,cmoney!$HA$3:$HA$5011,"="&amp;$A43))</f>
        <v/>
      </c>
      <c r="BQ43" s="15" t="str">
        <f>IF(COUNTIFS(cmoney!BS$3:BS$5011,$B43,cmoney!$HA$3:$HA$5011,"="&amp;$A43)=0,"",COUNTIFS(cmoney!BS$3:BS$5011,$B43,cmoney!$HA$3:$HA$5011,"="&amp;$A43))</f>
        <v/>
      </c>
      <c r="BR43" s="15" t="str">
        <f>IF(COUNTIFS(cmoney!BT$3:BT$5011,$B43,cmoney!$HA$3:$HA$5011,"="&amp;$A43)=0,"",COUNTIFS(cmoney!BT$3:BT$5011,$B43,cmoney!$HA$3:$HA$5011,"="&amp;$A43))</f>
        <v/>
      </c>
      <c r="BS43" s="15" t="str">
        <f>IF(COUNTIFS(cmoney!BU$3:BU$5011,$B43,cmoney!$HA$3:$HA$5011,"="&amp;$A43)=0,"",COUNTIFS(cmoney!BU$3:BU$5011,$B43,cmoney!$HA$3:$HA$5011,"="&amp;$A43))</f>
        <v/>
      </c>
      <c r="BT43" s="15" t="str">
        <f>IF(COUNTIFS(cmoney!BV$3:BV$5011,$B43,cmoney!$HA$3:$HA$5011,"="&amp;$A43)=0,"",COUNTIFS(cmoney!BV$3:BV$5011,$B43,cmoney!$HA$3:$HA$5011,"="&amp;$A43))</f>
        <v/>
      </c>
      <c r="BU43" s="15" t="str">
        <f>IF(COUNTIFS(cmoney!BW$3:BW$5011,$B43,cmoney!$HA$3:$HA$5011,"="&amp;$A43)=0,"",COUNTIFS(cmoney!BW$3:BW$5011,$B43,cmoney!$HA$3:$HA$5011,"="&amp;$A43))</f>
        <v/>
      </c>
      <c r="BV43" s="15" t="str">
        <f>IF(COUNTIFS(cmoney!BX$3:BX$5011,$B43,cmoney!$HA$3:$HA$5011,"="&amp;$A43)=0,"",COUNTIFS(cmoney!BX$3:BX$5011,$B43,cmoney!$HA$3:$HA$5011,"="&amp;$A43))</f>
        <v/>
      </c>
      <c r="BW43" s="15" t="str">
        <f>IF(COUNTIFS(cmoney!BY$3:BY$5011,$B43,cmoney!$HA$3:$HA$5011,"="&amp;$A43)=0,"",COUNTIFS(cmoney!BY$3:BY$5011,$B43,cmoney!$HA$3:$HA$5011,"="&amp;$A43))</f>
        <v/>
      </c>
      <c r="BX43" s="15" t="str">
        <f>IF(COUNTIFS(cmoney!BZ$3:BZ$5011,$B43,cmoney!$HA$3:$HA$5011,"="&amp;$A43)=0,"",COUNTIFS(cmoney!BZ$3:BZ$5011,$B43,cmoney!$HA$3:$HA$5011,"="&amp;$A43))</f>
        <v/>
      </c>
      <c r="BY43" s="15" t="str">
        <f>IF(COUNTIFS(cmoney!CA$3:CA$5011,$B43,cmoney!$HA$3:$HA$5011,"="&amp;$A43)=0,"",COUNTIFS(cmoney!CA$3:CA$5011,$B43,cmoney!$HA$3:$HA$5011,"="&amp;$A43))</f>
        <v/>
      </c>
      <c r="BZ43" s="15" t="str">
        <f>IF(COUNTIFS(cmoney!CB$3:CB$5011,$B43,cmoney!$HA$3:$HA$5011,"="&amp;$A43)=0,"",COUNTIFS(cmoney!CB$3:CB$5011,$B43,cmoney!$HA$3:$HA$5011,"="&amp;$A43))</f>
        <v/>
      </c>
      <c r="CA43" s="15" t="str">
        <f>IF(COUNTIFS(cmoney!CC$3:CC$5011,$B43,cmoney!$HA$3:$HA$5011,"="&amp;$A43)=0,"",COUNTIFS(cmoney!CC$3:CC$5011,$B43,cmoney!$HA$3:$HA$5011,"="&amp;$A43))</f>
        <v/>
      </c>
      <c r="CB43" s="15" t="str">
        <f>IF(COUNTIFS(cmoney!CD$3:CD$5011,$B43,cmoney!$HA$3:$HA$5011,"="&amp;$A43)=0,"",COUNTIFS(cmoney!CD$3:CD$5011,$B43,cmoney!$HA$3:$HA$5011,"="&amp;$A43))</f>
        <v/>
      </c>
      <c r="CC43" s="15" t="str">
        <f>IF(COUNTIFS(cmoney!CE$3:CE$5011,$B43,cmoney!$HA$3:$HA$5011,"="&amp;$A43)=0,"",COUNTIFS(cmoney!CE$3:CE$5011,$B43,cmoney!$HA$3:$HA$5011,"="&amp;$A43))</f>
        <v/>
      </c>
      <c r="CD43" s="15" t="str">
        <f>IF(COUNTIFS(cmoney!CF$3:CF$5011,$B43,cmoney!$HA$3:$HA$5011,"="&amp;$A43)=0,"",COUNTIFS(cmoney!CF$3:CF$5011,$B43,cmoney!$HA$3:$HA$5011,"="&amp;$A43))</f>
        <v/>
      </c>
      <c r="CE43" s="15" t="str">
        <f>IF(COUNTIFS(cmoney!CG$3:CG$5011,$B43,cmoney!$HA$3:$HA$5011,"="&amp;$A43)=0,"",COUNTIFS(cmoney!CG$3:CG$5011,$B43,cmoney!$HA$3:$HA$5011,"="&amp;$A43))</f>
        <v/>
      </c>
      <c r="CF43" s="15" t="str">
        <f>IF(COUNTIFS(cmoney!CH$3:CH$5011,$B43,cmoney!$HA$3:$HA$5011,"="&amp;$A43)=0,"",COUNTIFS(cmoney!CH$3:CH$5011,$B43,cmoney!$HA$3:$HA$5011,"="&amp;$A43))</f>
        <v/>
      </c>
      <c r="CG43" s="15" t="str">
        <f>IF(COUNTIFS(cmoney!CI$3:CI$5011,$B43,cmoney!$HA$3:$HA$5011,"="&amp;$A43)=0,"",COUNTIFS(cmoney!CI$3:CI$5011,$B43,cmoney!$HA$3:$HA$5011,"="&amp;$A43))</f>
        <v/>
      </c>
      <c r="CH43" s="15" t="str">
        <f>IF(COUNTIFS(cmoney!CJ$3:CJ$5011,$B43,cmoney!$HA$3:$HA$5011,"="&amp;$A43)=0,"",COUNTIFS(cmoney!CJ$3:CJ$5011,$B43,cmoney!$HA$3:$HA$5011,"="&amp;$A43))</f>
        <v/>
      </c>
      <c r="CI43" s="15" t="str">
        <f>IF(COUNTIFS(cmoney!CK$3:CK$5011,$B43,cmoney!$HA$3:$HA$5011,"="&amp;$A43)=0,"",COUNTIFS(cmoney!CK$3:CK$5011,$B43,cmoney!$HA$3:$HA$5011,"="&amp;$A43))</f>
        <v/>
      </c>
      <c r="CJ43" s="15" t="str">
        <f>IF(COUNTIFS(cmoney!CL$3:CL$5011,$B43,cmoney!$HA$3:$HA$5011,"="&amp;$A43)=0,"",COUNTIFS(cmoney!CL$3:CL$5011,$B43,cmoney!$HA$3:$HA$5011,"="&amp;$A43))</f>
        <v/>
      </c>
      <c r="CK43" s="15" t="str">
        <f>IF(COUNTIFS(cmoney!CM$3:CM$5011,$B43,cmoney!$HA$3:$HA$5011,"="&amp;$A43)=0,"",COUNTIFS(cmoney!CM$3:CM$5011,$B43,cmoney!$HA$3:$HA$5011,"="&amp;$A43))</f>
        <v/>
      </c>
      <c r="CL43" s="15" t="str">
        <f>IF(COUNTIFS(cmoney!CN$3:CN$5011,$B43,cmoney!$HA$3:$HA$5011,"="&amp;$A43)=0,"",COUNTIFS(cmoney!CN$3:CN$5011,$B43,cmoney!$HA$3:$HA$5011,"="&amp;$A43))</f>
        <v/>
      </c>
      <c r="CM43" s="15" t="str">
        <f>IF(COUNTIFS(cmoney!CO$3:CO$5011,$B43,cmoney!$HA$3:$HA$5011,"="&amp;$A43)=0,"",COUNTIFS(cmoney!CO$3:CO$5011,$B43,cmoney!$HA$3:$HA$5011,"="&amp;$A43))</f>
        <v/>
      </c>
      <c r="CN43" s="15" t="str">
        <f>IF(COUNTIFS(cmoney!CP$3:CP$5011,$B43,cmoney!$HA$3:$HA$5011,"="&amp;$A43)=0,"",COUNTIFS(cmoney!CP$3:CP$5011,$B43,cmoney!$HA$3:$HA$5011,"="&amp;$A43))</f>
        <v/>
      </c>
      <c r="CO43" s="15" t="str">
        <f>IF(COUNTIFS(cmoney!CQ$3:CQ$5011,$B43,cmoney!$HA$3:$HA$5011,"="&amp;$A43)=0,"",COUNTIFS(cmoney!CQ$3:CQ$5011,$B43,cmoney!$HA$3:$HA$5011,"="&amp;$A43))</f>
        <v/>
      </c>
      <c r="CP43" s="15" t="str">
        <f>IF(COUNTIFS(cmoney!CR$3:CR$5011,$B43,cmoney!$HA$3:$HA$5011,"="&amp;$A43)=0,"",COUNTIFS(cmoney!CR$3:CR$5011,$B43,cmoney!$HA$3:$HA$5011,"="&amp;$A43))</f>
        <v/>
      </c>
      <c r="CQ43" s="15" t="str">
        <f>IF(COUNTIFS(cmoney!CS$3:CS$5011,$B43,cmoney!$HA$3:$HA$5011,"="&amp;$A43)=0,"",COUNTIFS(cmoney!CS$3:CS$5011,$B43,cmoney!$HA$3:$HA$5011,"="&amp;$A43))</f>
        <v/>
      </c>
      <c r="CR43" s="15" t="str">
        <f>IF(COUNTIFS(cmoney!CT$3:CT$5011,$B43,cmoney!$HA$3:$HA$5011,"="&amp;$A43)=0,"",COUNTIFS(cmoney!CT$3:CT$5011,$B43,cmoney!$HA$3:$HA$5011,"="&amp;$A43))</f>
        <v/>
      </c>
      <c r="CS43" s="15" t="str">
        <f>IF(COUNTIFS(cmoney!CU$3:CU$5011,$B43,cmoney!$HA$3:$HA$5011,"="&amp;$A43)=0,"",COUNTIFS(cmoney!CU$3:CU$5011,$B43,cmoney!$HA$3:$HA$5011,"="&amp;$A43))</f>
        <v/>
      </c>
      <c r="CT43" s="15" t="str">
        <f>IF(COUNTIFS(cmoney!CV$3:CV$5011,$B43,cmoney!$HA$3:$HA$5011,"="&amp;$A43)=0,"",COUNTIFS(cmoney!CV$3:CV$5011,$B43,cmoney!$HA$3:$HA$5011,"="&amp;$A43))</f>
        <v/>
      </c>
      <c r="CU43" s="15" t="str">
        <f>IF(COUNTIFS(cmoney!CW$3:CW$5011,$B43,cmoney!$HA$3:$HA$5011,"="&amp;$A43)=0,"",COUNTIFS(cmoney!CW$3:CW$5011,$B43,cmoney!$HA$3:$HA$5011,"="&amp;$A43))</f>
        <v/>
      </c>
      <c r="CV43" s="15" t="str">
        <f>IF(COUNTIFS(cmoney!CX$3:CX$5011,$B43,cmoney!$HA$3:$HA$5011,"="&amp;$A43)=0,"",COUNTIFS(cmoney!CX$3:CX$5011,$B43,cmoney!$HA$3:$HA$5011,"="&amp;$A43))</f>
        <v/>
      </c>
      <c r="CW43" s="15" t="str">
        <f>IF(COUNTIFS(cmoney!CY$3:CY$5011,$B43,cmoney!$HA$3:$HA$5011,"="&amp;$A43)=0,"",COUNTIFS(cmoney!CY$3:CY$5011,$B43,cmoney!$HA$3:$HA$5011,"="&amp;$A43))</f>
        <v/>
      </c>
      <c r="CX43" s="15" t="str">
        <f>IF(COUNTIFS(cmoney!CZ$3:CZ$5011,$B43,cmoney!$HA$3:$HA$5011,"="&amp;$A43)=0,"",COUNTIFS(cmoney!CZ$3:CZ$5011,$B43,cmoney!$HA$3:$HA$5011,"="&amp;$A43))</f>
        <v/>
      </c>
      <c r="CY43" s="15" t="str">
        <f>IF(COUNTIFS(cmoney!DA$3:DA$5011,$B43,cmoney!$HA$3:$HA$5011,"="&amp;$A43)=0,"",COUNTIFS(cmoney!DA$3:DA$5011,$B43,cmoney!$HA$3:$HA$5011,"="&amp;$A43))</f>
        <v/>
      </c>
      <c r="CZ43" s="15" t="str">
        <f>IF(COUNTIFS(cmoney!DB$3:DB$5011,$B43,cmoney!$HA$3:$HA$5011,"="&amp;$A43)=0,"",COUNTIFS(cmoney!DB$3:DB$5011,$B43,cmoney!$HA$3:$HA$5011,"="&amp;$A43))</f>
        <v/>
      </c>
      <c r="DA43" s="15" t="str">
        <f>IF(COUNTIFS(cmoney!DC$3:DC$5011,$B43,cmoney!$HA$3:$HA$5011,"="&amp;$A43)=0,"",COUNTIFS(cmoney!DC$3:DC$5011,$B43,cmoney!$HA$3:$HA$5011,"="&amp;$A43))</f>
        <v/>
      </c>
      <c r="DB43" s="15" t="str">
        <f>IF(COUNTIFS(cmoney!DD$3:DD$5011,$B43,cmoney!$HA$3:$HA$5011,"="&amp;$A43)=0,"",COUNTIFS(cmoney!DD$3:DD$5011,$B43,cmoney!$HA$3:$HA$5011,"="&amp;$A43))</f>
        <v/>
      </c>
      <c r="DC43" s="15" t="str">
        <f>IF(COUNTIFS(cmoney!DE$3:DE$5011,$B43,cmoney!$HA$3:$HA$5011,"="&amp;$A43)=0,"",COUNTIFS(cmoney!DE$3:DE$5011,$B43,cmoney!$HA$3:$HA$5011,"="&amp;$A43))</f>
        <v/>
      </c>
      <c r="DD43" s="15" t="str">
        <f>IF(COUNTIFS(cmoney!DF$3:DF$5011,$B43,cmoney!$HA$3:$HA$5011,"="&amp;$A43)=0,"",COUNTIFS(cmoney!DF$3:DF$5011,$B43,cmoney!$HA$3:$HA$5011,"="&amp;$A43))</f>
        <v/>
      </c>
      <c r="DE43" s="15" t="str">
        <f>IF(COUNTIFS(cmoney!DG$3:DG$5011,$B43,cmoney!$HA$3:$HA$5011,"="&amp;$A43)=0,"",COUNTIFS(cmoney!DG$3:DG$5011,$B43,cmoney!$HA$3:$HA$5011,"="&amp;$A43))</f>
        <v/>
      </c>
      <c r="DF43" s="15" t="str">
        <f>IF(COUNTIFS(cmoney!DH$3:DH$5011,$B43,cmoney!$HA$3:$HA$5011,"="&amp;$A43)=0,"",COUNTIFS(cmoney!DH$3:DH$5011,$B43,cmoney!$HA$3:$HA$5011,"="&amp;$A43))</f>
        <v/>
      </c>
      <c r="DG43" s="15" t="str">
        <f>IF(COUNTIFS(cmoney!DI$3:DI$5011,$B43,cmoney!$HA$3:$HA$5011,"="&amp;$A43)=0,"",COUNTIFS(cmoney!DI$3:DI$5011,$B43,cmoney!$HA$3:$HA$5011,"="&amp;$A43))</f>
        <v/>
      </c>
      <c r="DH43" s="15" t="str">
        <f>IF(COUNTIFS(cmoney!DJ$3:DJ$5011,$B43,cmoney!$HA$3:$HA$5011,"="&amp;$A43)=0,"",COUNTIFS(cmoney!DJ$3:DJ$5011,$B43,cmoney!$HA$3:$HA$5011,"="&amp;$A43))</f>
        <v/>
      </c>
      <c r="DI43" s="15" t="str">
        <f>IF(COUNTIFS(cmoney!DK$3:DK$5011,$B43,cmoney!$HA$3:$HA$5011,"="&amp;$A43)=0,"",COUNTIFS(cmoney!DK$3:DK$5011,$B43,cmoney!$HA$3:$HA$5011,"="&amp;$A43))</f>
        <v/>
      </c>
      <c r="DJ43" s="15" t="str">
        <f>IF(COUNTIFS(cmoney!DL$3:DL$5011,$B43,cmoney!$HA$3:$HA$5011,"="&amp;$A43)=0,"",COUNTIFS(cmoney!DL$3:DL$5011,$B43,cmoney!$HA$3:$HA$5011,"="&amp;$A43))</f>
        <v/>
      </c>
      <c r="DK43" s="15" t="str">
        <f>IF(COUNTIFS(cmoney!DM$3:DM$5011,$B43,cmoney!$HA$3:$HA$5011,"="&amp;$A43)=0,"",COUNTIFS(cmoney!DM$3:DM$5011,$B43,cmoney!$HA$3:$HA$5011,"="&amp;$A43))</f>
        <v/>
      </c>
      <c r="DL43" s="15" t="str">
        <f>IF(COUNTIFS(cmoney!DN$3:DN$5011,$B43,cmoney!$HA$3:$HA$5011,"="&amp;$A43)=0,"",COUNTIFS(cmoney!DN$3:DN$5011,$B43,cmoney!$HA$3:$HA$5011,"="&amp;$A43))</f>
        <v/>
      </c>
      <c r="DM43" s="15" t="str">
        <f>IF(COUNTIFS(cmoney!DO$3:DO$5011,$B43,cmoney!$HA$3:$HA$5011,"="&amp;$A43)=0,"",COUNTIFS(cmoney!DO$3:DO$5011,$B43,cmoney!$HA$3:$HA$5011,"="&amp;$A43))</f>
        <v/>
      </c>
      <c r="DN43" s="15" t="str">
        <f>IF(COUNTIFS(cmoney!DP$3:DP$5011,$B43,cmoney!$HA$3:$HA$5011,"="&amp;$A43)=0,"",COUNTIFS(cmoney!DP$3:DP$5011,$B43,cmoney!$HA$3:$HA$5011,"="&amp;$A43))</f>
        <v/>
      </c>
      <c r="DO43" s="15" t="str">
        <f>IF(COUNTIFS(cmoney!DQ$3:DQ$5011,$B43,cmoney!$HA$3:$HA$5011,"="&amp;$A43)=0,"",COUNTIFS(cmoney!DQ$3:DQ$5011,$B43,cmoney!$HA$3:$HA$5011,"="&amp;$A43))</f>
        <v/>
      </c>
      <c r="DP43" s="15" t="str">
        <f>IF(COUNTIFS(cmoney!DR$3:DR$5011,$B43,cmoney!$HA$3:$HA$5011,"="&amp;$A43)=0,"",COUNTIFS(cmoney!DR$3:DR$5011,$B43,cmoney!$HA$3:$HA$5011,"="&amp;$A43))</f>
        <v/>
      </c>
      <c r="DQ43" s="15" t="str">
        <f>IF(COUNTIFS(cmoney!DS$3:DS$5011,$B43,cmoney!$HA$3:$HA$5011,"="&amp;$A43)=0,"",COUNTIFS(cmoney!DS$3:DS$5011,$B43,cmoney!$HA$3:$HA$5011,"="&amp;$A43))</f>
        <v/>
      </c>
      <c r="DR43" s="15" t="str">
        <f>IF(COUNTIFS(cmoney!DT$3:DT$5011,$B43,cmoney!$HA$3:$HA$5011,"="&amp;$A43)=0,"",COUNTIFS(cmoney!DT$3:DT$5011,$B43,cmoney!$HA$3:$HA$5011,"="&amp;$A43))</f>
        <v/>
      </c>
      <c r="DS43" s="15" t="str">
        <f>IF(COUNTIFS(cmoney!DU$3:DU$5011,$B43,cmoney!$HA$3:$HA$5011,"="&amp;$A43)=0,"",COUNTIFS(cmoney!DU$3:DU$5011,$B43,cmoney!$HA$3:$HA$5011,"="&amp;$A43))</f>
        <v/>
      </c>
      <c r="DT43" s="15" t="str">
        <f>IF(COUNTIFS(cmoney!DV$3:DV$5011,$B43,cmoney!$HA$3:$HA$5011,"="&amp;$A43)=0,"",COUNTIFS(cmoney!DV$3:DV$5011,$B43,cmoney!$HA$3:$HA$5011,"="&amp;$A43))</f>
        <v/>
      </c>
      <c r="DU43" s="15" t="str">
        <f>IF(COUNTIFS(cmoney!DW$3:DW$5011,$B43,cmoney!$HA$3:$HA$5011,"="&amp;$A43)=0,"",COUNTIFS(cmoney!DW$3:DW$5011,$B43,cmoney!$HA$3:$HA$5011,"="&amp;$A43))</f>
        <v/>
      </c>
      <c r="DV43" s="15" t="str">
        <f>IF(COUNTIFS(cmoney!DX$3:DX$5011,$B43,cmoney!$HA$3:$HA$5011,"="&amp;$A43)=0,"",COUNTIFS(cmoney!DX$3:DX$5011,$B43,cmoney!$HA$3:$HA$5011,"="&amp;$A43))</f>
        <v/>
      </c>
      <c r="DW43" s="15" t="str">
        <f>IF(COUNTIFS(cmoney!DY$3:DY$5011,$B43,cmoney!$HA$3:$HA$5011,"="&amp;$A43)=0,"",COUNTIFS(cmoney!DY$3:DY$5011,$B43,cmoney!$HA$3:$HA$5011,"="&amp;$A43))</f>
        <v/>
      </c>
      <c r="DX43" s="15" t="str">
        <f>IF(COUNTIFS(cmoney!DZ$3:DZ$5011,$B43,cmoney!$HA$3:$HA$5011,"="&amp;$A43)=0,"",COUNTIFS(cmoney!DZ$3:DZ$5011,$B43,cmoney!$HA$3:$HA$5011,"="&amp;$A43))</f>
        <v/>
      </c>
      <c r="DY43" s="15" t="str">
        <f>IF(COUNTIFS(cmoney!EA$3:EA$5011,$B43,cmoney!$HA$3:$HA$5011,"="&amp;$A43)=0,"",COUNTIFS(cmoney!EA$3:EA$5011,$B43,cmoney!$HA$3:$HA$5011,"="&amp;$A43))</f>
        <v/>
      </c>
      <c r="DZ43" s="15" t="str">
        <f>IF(COUNTIFS(cmoney!EB$3:EB$5011,$B43,cmoney!$HA$3:$HA$5011,"="&amp;$A43)=0,"",COUNTIFS(cmoney!EB$3:EB$5011,$B43,cmoney!$HA$3:$HA$5011,"="&amp;$A43))</f>
        <v/>
      </c>
      <c r="EA43" s="15" t="str">
        <f>IF(COUNTIFS(cmoney!EC$3:EC$5011,$B43,cmoney!$HA$3:$HA$5011,"="&amp;$A43)=0,"",COUNTIFS(cmoney!EC$3:EC$5011,$B43,cmoney!$HA$3:$HA$5011,"="&amp;$A43))</f>
        <v/>
      </c>
      <c r="EB43" s="15" t="str">
        <f>IF(COUNTIFS(cmoney!ED$3:ED$5011,$B43,cmoney!$HA$3:$HA$5011,"="&amp;$A43)=0,"",COUNTIFS(cmoney!ED$3:ED$5011,$B43,cmoney!$HA$3:$HA$5011,"="&amp;$A43))</f>
        <v/>
      </c>
      <c r="EC43" s="15" t="str">
        <f>IF(COUNTIFS(cmoney!EE$3:EE$5011,$B43,cmoney!$HA$3:$HA$5011,"="&amp;$A43)=0,"",COUNTIFS(cmoney!EE$3:EE$5011,$B43,cmoney!$HA$3:$HA$5011,"="&amp;$A43))</f>
        <v/>
      </c>
      <c r="ED43" s="15" t="str">
        <f>IF(COUNTIFS(cmoney!EF$3:EF$5011,$B43,cmoney!$HA$3:$HA$5011,"="&amp;$A43)=0,"",COUNTIFS(cmoney!EF$3:EF$5011,$B43,cmoney!$HA$3:$HA$5011,"="&amp;$A43))</f>
        <v/>
      </c>
      <c r="EE43" s="15" t="str">
        <f>IF(COUNTIFS(cmoney!EG$3:EG$5011,$B43,cmoney!$HA$3:$HA$5011,"="&amp;$A43)=0,"",COUNTIFS(cmoney!EG$3:EG$5011,$B43,cmoney!$HA$3:$HA$5011,"="&amp;$A43))</f>
        <v/>
      </c>
      <c r="EF43" s="15" t="str">
        <f>IF(COUNTIFS(cmoney!EH$3:EH$5011,$B43,cmoney!$HA$3:$HA$5011,"="&amp;$A43)=0,"",COUNTIFS(cmoney!EH$3:EH$5011,$B43,cmoney!$HA$3:$HA$5011,"="&amp;$A43))</f>
        <v/>
      </c>
      <c r="EG43" s="15" t="str">
        <f>IF(COUNTIFS(cmoney!EI$3:EI$5011,$B43,cmoney!$HA$3:$HA$5011,"="&amp;$A43)=0,"",COUNTIFS(cmoney!EI$3:EI$5011,$B43,cmoney!$HA$3:$HA$5011,"="&amp;$A43))</f>
        <v/>
      </c>
      <c r="EH43" s="15" t="str">
        <f>IF(COUNTIFS(cmoney!EJ$3:EJ$5011,$B43,cmoney!$HA$3:$HA$5011,"="&amp;$A43)=0,"",COUNTIFS(cmoney!EJ$3:EJ$5011,$B43,cmoney!$HA$3:$HA$5011,"="&amp;$A43))</f>
        <v/>
      </c>
      <c r="EI43" s="15" t="str">
        <f>IF(COUNTIFS(cmoney!EK$3:EK$5011,$B43,cmoney!$HA$3:$HA$5011,"="&amp;$A43)=0,"",COUNTIFS(cmoney!EK$3:EK$5011,$B43,cmoney!$HA$3:$HA$5011,"="&amp;$A43))</f>
        <v/>
      </c>
      <c r="EJ43" s="15" t="str">
        <f>IF(COUNTIFS(cmoney!EL$3:EL$5011,$B43,cmoney!$HA$3:$HA$5011,"="&amp;$A43)=0,"",COUNTIFS(cmoney!EL$3:EL$5011,$B43,cmoney!$HA$3:$HA$5011,"="&amp;$A43))</f>
        <v/>
      </c>
      <c r="EK43" s="15" t="str">
        <f>IF(COUNTIFS(cmoney!EM$3:EM$5011,$B43,cmoney!$HA$3:$HA$5011,"="&amp;$A43)=0,"",COUNTIFS(cmoney!EM$3:EM$5011,$B43,cmoney!$HA$3:$HA$5011,"="&amp;$A43))</f>
        <v/>
      </c>
      <c r="EL43" s="15" t="str">
        <f>IF(COUNTIFS(cmoney!EN$3:EN$5011,$B43,cmoney!$HA$3:$HA$5011,"="&amp;$A43)=0,"",COUNTIFS(cmoney!EN$3:EN$5011,$B43,cmoney!$HA$3:$HA$5011,"="&amp;$A43))</f>
        <v/>
      </c>
      <c r="EM43" s="15" t="str">
        <f>IF(COUNTIFS(cmoney!EO$3:EO$5011,$B43,cmoney!$HA$3:$HA$5011,"="&amp;$A43)=0,"",COUNTIFS(cmoney!EO$3:EO$5011,$B43,cmoney!$HA$3:$HA$5011,"="&amp;$A43))</f>
        <v/>
      </c>
      <c r="EN43" s="15" t="str">
        <f>IF(COUNTIFS(cmoney!EP$3:EP$5011,$B43,cmoney!$HA$3:$HA$5011,"="&amp;$A43)=0,"",COUNTIFS(cmoney!EP$3:EP$5011,$B43,cmoney!$HA$3:$HA$5011,"="&amp;$A43))</f>
        <v/>
      </c>
      <c r="EO43" s="15" t="str">
        <f>IF(COUNTIFS(cmoney!EQ$3:EQ$5011,$B43,cmoney!$HA$3:$HA$5011,"="&amp;$A43)=0,"",COUNTIFS(cmoney!EQ$3:EQ$5011,$B43,cmoney!$HA$3:$HA$5011,"="&amp;$A43))</f>
        <v/>
      </c>
      <c r="EP43" s="15" t="str">
        <f>IF(COUNTIFS(cmoney!ER$3:ER$5011,$B43,cmoney!$HA$3:$HA$5011,"="&amp;$A43)=0,"",COUNTIFS(cmoney!ER$3:ER$5011,$B43,cmoney!$HA$3:$HA$5011,"="&amp;$A43))</f>
        <v/>
      </c>
      <c r="EQ43" s="15" t="str">
        <f>IF(COUNTIFS(cmoney!ES$3:ES$5011,$B43,cmoney!$HA$3:$HA$5011,"="&amp;$A43)=0,"",COUNTIFS(cmoney!ES$3:ES$5011,$B43,cmoney!$HA$3:$HA$5011,"="&amp;$A43))</f>
        <v/>
      </c>
      <c r="ER43" s="15" t="str">
        <f>IF(COUNTIFS(cmoney!ET$3:ET$5011,$B43,cmoney!$HA$3:$HA$5011,"="&amp;$A43)=0,"",COUNTIFS(cmoney!ET$3:ET$5011,$B43,cmoney!$HA$3:$HA$5011,"="&amp;$A43))</f>
        <v/>
      </c>
      <c r="ES43" s="15" t="str">
        <f>IF(COUNTIFS(cmoney!EU$3:EU$5011,$B43,cmoney!$HA$3:$HA$5011,"="&amp;$A43)=0,"",COUNTIFS(cmoney!EU$3:EU$5011,$B43,cmoney!$HA$3:$HA$5011,"="&amp;$A43))</f>
        <v/>
      </c>
      <c r="ET43" s="15" t="str">
        <f>IF(COUNTIFS(cmoney!EV$3:EV$5011,$B43,cmoney!$HA$3:$HA$5011,"="&amp;$A43)=0,"",COUNTIFS(cmoney!EV$3:EV$5011,$B43,cmoney!$HA$3:$HA$5011,"="&amp;$A43))</f>
        <v/>
      </c>
      <c r="EU43" s="15" t="str">
        <f>IF(COUNTIFS(cmoney!EW$3:EW$5011,$B43,cmoney!$HA$3:$HA$5011,"="&amp;$A43)=0,"",COUNTIFS(cmoney!EW$3:EW$5011,$B43,cmoney!$HA$3:$HA$5011,"="&amp;$A43))</f>
        <v/>
      </c>
      <c r="EV43" s="15" t="str">
        <f>IF(COUNTIFS(cmoney!EX$3:EX$5011,$B43,cmoney!$HA$3:$HA$5011,"="&amp;$A43)=0,"",COUNTIFS(cmoney!EX$3:EX$5011,$B43,cmoney!$HA$3:$HA$5011,"="&amp;$A43))</f>
        <v/>
      </c>
      <c r="EW43" s="15" t="str">
        <f>IF(COUNTIFS(cmoney!EY$3:EY$5011,$B43,cmoney!$HA$3:$HA$5011,"="&amp;$A43)=0,"",COUNTIFS(cmoney!EY$3:EY$5011,$B43,cmoney!$HA$3:$HA$5011,"="&amp;$A43))</f>
        <v/>
      </c>
      <c r="EX43" s="15" t="str">
        <f>IF(COUNTIFS(cmoney!EZ$3:EZ$5011,$B43,cmoney!$HA$3:$HA$5011,"="&amp;$A43)=0,"",COUNTIFS(cmoney!EZ$3:EZ$5011,$B43,cmoney!$HA$3:$HA$5011,"="&amp;$A43))</f>
        <v/>
      </c>
      <c r="EY43" s="15" t="str">
        <f>IF(COUNTIFS(cmoney!FA$3:FA$5011,$B43,cmoney!$HA$3:$HA$5011,"="&amp;$A43)=0,"",COUNTIFS(cmoney!FA$3:FA$5011,$B43,cmoney!$HA$3:$HA$5011,"="&amp;$A43))</f>
        <v/>
      </c>
      <c r="EZ43" s="15" t="str">
        <f>IF(COUNTIFS(cmoney!FB$3:FB$5011,$B43,cmoney!$HA$3:$HA$5011,"="&amp;$A43)=0,"",COUNTIFS(cmoney!FB$3:FB$5011,$B43,cmoney!$HA$3:$HA$5011,"="&amp;$A43))</f>
        <v/>
      </c>
      <c r="FA43" s="15" t="str">
        <f>IF(COUNTIFS(cmoney!FC$3:FC$5011,$B43,cmoney!$HA$3:$HA$5011,"="&amp;$A43)=0,"",COUNTIFS(cmoney!FC$3:FC$5011,$B43,cmoney!$HA$3:$HA$5011,"="&amp;$A43))</f>
        <v/>
      </c>
      <c r="FB43" s="15" t="str">
        <f>IF(COUNTIFS(cmoney!FD$3:FD$5011,$B43,cmoney!$HA$3:$HA$5011,"="&amp;$A43)=0,"",COUNTIFS(cmoney!FD$3:FD$5011,$B43,cmoney!$HA$3:$HA$5011,"="&amp;$A43))</f>
        <v/>
      </c>
      <c r="FC43" s="15" t="str">
        <f>IF(COUNTIFS(cmoney!FE$3:FE$5011,$B43,cmoney!$HA$3:$HA$5011,"="&amp;$A43)=0,"",COUNTIFS(cmoney!FE$3:FE$5011,$B43,cmoney!$HA$3:$HA$5011,"="&amp;$A43))</f>
        <v/>
      </c>
      <c r="FD43" s="15" t="str">
        <f>IF(COUNTIFS(cmoney!FF$3:FF$5011,$B43,cmoney!$HA$3:$HA$5011,"="&amp;$A43)=0,"",COUNTIFS(cmoney!FF$3:FF$5011,$B43,cmoney!$HA$3:$HA$5011,"="&amp;$A43))</f>
        <v/>
      </c>
      <c r="FE43" s="15" t="str">
        <f>IF(COUNTIFS(cmoney!FG$3:FG$5011,$B43,cmoney!$HA$3:$HA$5011,"="&amp;$A43)=0,"",COUNTIFS(cmoney!FG$3:FG$5011,$B43,cmoney!$HA$3:$HA$5011,"="&amp;$A43))</f>
        <v/>
      </c>
      <c r="FF43" s="15" t="str">
        <f>IF(COUNTIFS(cmoney!FH$3:FH$5011,$B43,cmoney!$HA$3:$HA$5011,"="&amp;$A43)=0,"",COUNTIFS(cmoney!FH$3:FH$5011,$B43,cmoney!$HA$3:$HA$5011,"="&amp;$A43))</f>
        <v/>
      </c>
      <c r="FG43" s="15" t="str">
        <f>IF(COUNTIFS(cmoney!FI$3:FI$5011,$B43,cmoney!$HA$3:$HA$5011,"="&amp;$A43)=0,"",COUNTIFS(cmoney!FI$3:FI$5011,$B43,cmoney!$HA$3:$HA$5011,"="&amp;$A43))</f>
        <v/>
      </c>
      <c r="FH43" s="15" t="str">
        <f>IF(COUNTIFS(cmoney!FJ$3:FJ$5011,$B43,cmoney!$HA$3:$HA$5011,"="&amp;$A43)=0,"",COUNTIFS(cmoney!FJ$3:FJ$5011,$B43,cmoney!$HA$3:$HA$5011,"="&amp;$A43))</f>
        <v/>
      </c>
      <c r="FI43" s="15" t="str">
        <f>IF(COUNTIFS(cmoney!FK$3:FK$5011,$B43,cmoney!$HA$3:$HA$5011,"="&amp;$A43)=0,"",COUNTIFS(cmoney!FK$3:FK$5011,$B43,cmoney!$HA$3:$HA$5011,"="&amp;$A43))</f>
        <v/>
      </c>
      <c r="FJ43" s="15" t="str">
        <f>IF(COUNTIFS(cmoney!FL$3:FL$5011,$B43,cmoney!$HA$3:$HA$5011,"="&amp;$A43)=0,"",COUNTIFS(cmoney!FL$3:FL$5011,$B43,cmoney!$HA$3:$HA$5011,"="&amp;$A43))</f>
        <v/>
      </c>
      <c r="FK43" s="15" t="str">
        <f>IF(COUNTIFS(cmoney!FM$3:FM$5011,$B43,cmoney!$HA$3:$HA$5011,"="&amp;$A43)=0,"",COUNTIFS(cmoney!FM$3:FM$5011,$B43,cmoney!$HA$3:$HA$5011,"="&amp;$A43))</f>
        <v/>
      </c>
      <c r="FL43" s="15" t="str">
        <f>IF(COUNTIFS(cmoney!FN$3:FN$5011,$B43,cmoney!$HA$3:$HA$5011,"="&amp;$A43)=0,"",COUNTIFS(cmoney!FN$3:FN$5011,$B43,cmoney!$HA$3:$HA$5011,"="&amp;$A43))</f>
        <v/>
      </c>
      <c r="FM43" s="15" t="str">
        <f>IF(COUNTIFS(cmoney!FO$3:FO$5011,$B43,cmoney!$HA$3:$HA$5011,"="&amp;$A43)=0,"",COUNTIFS(cmoney!FO$3:FO$5011,$B43,cmoney!$HA$3:$HA$5011,"="&amp;$A43))</f>
        <v/>
      </c>
      <c r="FN43" s="15" t="str">
        <f>IF(COUNTIFS(cmoney!FP$3:FP$5011,$B43,cmoney!$HA$3:$HA$5011,"="&amp;$A43)=0,"",COUNTIFS(cmoney!FP$3:FP$5011,$B43,cmoney!$HA$3:$HA$5011,"="&amp;$A43))</f>
        <v/>
      </c>
      <c r="FO43" s="15" t="str">
        <f>IF(COUNTIFS(cmoney!FQ$3:FQ$5011,$B43,cmoney!$HA$3:$HA$5011,"="&amp;$A43)=0,"",COUNTIFS(cmoney!FQ$3:FQ$5011,$B43,cmoney!$HA$3:$HA$5011,"="&amp;$A43))</f>
        <v/>
      </c>
      <c r="FP43" s="15" t="str">
        <f>IF(COUNTIFS(cmoney!FR$3:FR$5011,$B43,cmoney!$HA$3:$HA$5011,"="&amp;$A43)=0,"",COUNTIFS(cmoney!FR$3:FR$5011,$B43,cmoney!$HA$3:$HA$5011,"="&amp;$A43))</f>
        <v/>
      </c>
      <c r="FQ43" s="15" t="str">
        <f>IF(COUNTIFS(cmoney!FS$3:FS$5011,$B43,cmoney!$HA$3:$HA$5011,"="&amp;$A43)=0,"",COUNTIFS(cmoney!FS$3:FS$5011,$B43,cmoney!$HA$3:$HA$5011,"="&amp;$A43))</f>
        <v/>
      </c>
      <c r="FR43" s="15" t="str">
        <f>IF(COUNTIFS(cmoney!FT$3:FT$5011,$B43,cmoney!$HA$3:$HA$5011,"="&amp;$A43)=0,"",COUNTIFS(cmoney!FT$3:FT$5011,$B43,cmoney!$HA$3:$HA$5011,"="&amp;$A43))</f>
        <v/>
      </c>
      <c r="FS43" s="15" t="str">
        <f>IF(COUNTIFS(cmoney!FU$3:FU$5011,$B43,cmoney!$HA$3:$HA$5011,"="&amp;$A43)=0,"",COUNTIFS(cmoney!FU$3:FU$5011,$B43,cmoney!$HA$3:$HA$5011,"="&amp;$A43))</f>
        <v/>
      </c>
      <c r="FT43" s="15" t="str">
        <f>IF(COUNTIFS(cmoney!FV$3:FV$5011,$B43,cmoney!$HA$3:$HA$5011,"="&amp;$A43)=0,"",COUNTIFS(cmoney!FV$3:FV$5011,$B43,cmoney!$HA$3:$HA$5011,"="&amp;$A43))</f>
        <v/>
      </c>
      <c r="FU43" s="15" t="str">
        <f>IF(COUNTIFS(cmoney!FW$3:FW$5011,$B43,cmoney!$HA$3:$HA$5011,"="&amp;$A43)=0,"",COUNTIFS(cmoney!FW$3:FW$5011,$B43,cmoney!$HA$3:$HA$5011,"="&amp;$A43))</f>
        <v/>
      </c>
      <c r="FV43" s="15" t="str">
        <f>IF(COUNTIFS(cmoney!FX$3:FX$5011,$B43,cmoney!$HA$3:$HA$5011,"="&amp;$A43)=0,"",COUNTIFS(cmoney!FX$3:FX$5011,$B43,cmoney!$HA$3:$HA$5011,"="&amp;$A43))</f>
        <v/>
      </c>
      <c r="FW43" s="15" t="str">
        <f>IF(COUNTIFS(cmoney!FY$3:FY$5011,$B43,cmoney!$HA$3:$HA$5011,"="&amp;$A43)=0,"",COUNTIFS(cmoney!FY$3:FY$5011,$B43,cmoney!$HA$3:$HA$5011,"="&amp;$A43))</f>
        <v/>
      </c>
      <c r="FX43" s="15" t="str">
        <f>IF(COUNTIFS(cmoney!FZ$3:FZ$5011,$B43,cmoney!$HA$3:$HA$5011,"="&amp;$A43)=0,"",COUNTIFS(cmoney!FZ$3:FZ$5011,$B43,cmoney!$HA$3:$HA$5011,"="&amp;$A43))</f>
        <v/>
      </c>
      <c r="FY43" s="15" t="str">
        <f>IF(COUNTIFS(cmoney!GA$3:GA$5011,$B43,cmoney!$HA$3:$HA$5011,"="&amp;$A43)=0,"",COUNTIFS(cmoney!GA$3:GA$5011,$B43,cmoney!$HA$3:$HA$5011,"="&amp;$A43))</f>
        <v/>
      </c>
      <c r="FZ43" s="15" t="str">
        <f>IF(COUNTIFS(cmoney!GB$3:GB$5011,$B43,cmoney!$HA$3:$HA$5011,"="&amp;$A43)=0,"",COUNTIFS(cmoney!GB$3:GB$5011,$B43,cmoney!$HA$3:$HA$5011,"="&amp;$A43))</f>
        <v/>
      </c>
      <c r="GA43" s="15" t="str">
        <f>IF(COUNTIFS(cmoney!GC$3:GC$5011,$B43,cmoney!$HA$3:$HA$5011,"="&amp;$A43)=0,"",COUNTIFS(cmoney!GC$3:GC$5011,$B43,cmoney!$HA$3:$HA$5011,"="&amp;$A43))</f>
        <v/>
      </c>
      <c r="GB43" s="15" t="str">
        <f>IF(COUNTIFS(cmoney!GD$3:GD$5011,$B43,cmoney!$HA$3:$HA$5011,"="&amp;$A43)=0,"",COUNTIFS(cmoney!GD$3:GD$5011,$B43,cmoney!$HA$3:$HA$5011,"="&amp;$A43))</f>
        <v/>
      </c>
      <c r="GC43" s="15" t="str">
        <f>IF(COUNTIFS(cmoney!GE$3:GE$5011,$B43,cmoney!$HA$3:$HA$5011,"="&amp;$A43)=0,"",COUNTIFS(cmoney!GE$3:GE$5011,$B43,cmoney!$HA$3:$HA$5011,"="&amp;$A43))</f>
        <v/>
      </c>
      <c r="GD43" s="15" t="str">
        <f>IF(COUNTIFS(cmoney!GF$3:GF$5011,$B43,cmoney!$HA$3:$HA$5011,"="&amp;$A43)=0,"",COUNTIFS(cmoney!GF$3:GF$5011,$B43,cmoney!$HA$3:$HA$5011,"="&amp;$A43))</f>
        <v/>
      </c>
      <c r="GE43" s="15" t="str">
        <f>IF(COUNTIFS(cmoney!GG$3:GG$5011,$B43,cmoney!$HA$3:$HA$5011,"="&amp;$A43)=0,"",COUNTIFS(cmoney!GG$3:GG$5011,$B43,cmoney!$HA$3:$HA$5011,"="&amp;$A43))</f>
        <v/>
      </c>
      <c r="GF43" s="15" t="str">
        <f>IF(COUNTIFS(cmoney!GH$3:GH$5011,$B43,cmoney!$HA$3:$HA$5011,"="&amp;$A43)=0,"",COUNTIFS(cmoney!GH$3:GH$5011,$B43,cmoney!$HA$3:$HA$5011,"="&amp;$A43))</f>
        <v/>
      </c>
      <c r="GG43" s="15">
        <f>IF(COUNTIFS(cmoney!GI$3:GI$5011,$B43,cmoney!$HA$3:$HA$5011,"="&amp;$A43)=0,"",COUNTIFS(cmoney!GI$3:GI$5011,$B43,cmoney!$HA$3:$HA$5011,"="&amp;$A43))</f>
        <v>215</v>
      </c>
      <c r="GH43" s="15" t="str">
        <f>IF(COUNTIFS(cmoney!GJ$3:GJ$5011,$B43,cmoney!$HA$3:$HA$5011,"="&amp;$A43)=0,"",COUNTIFS(cmoney!GJ$3:GJ$5011,$B43,cmoney!$HA$3:$HA$5011,"="&amp;$A43))</f>
        <v/>
      </c>
      <c r="GI43" s="15" t="str">
        <f>IF(COUNTIFS(cmoney!GK$3:GK$5011,$B43,cmoney!$HA$3:$HA$5011,"="&amp;$A43)=0,"",COUNTIFS(cmoney!GK$3:GK$5011,$B43,cmoney!$HA$3:$HA$5011,"="&amp;$A43))</f>
        <v/>
      </c>
      <c r="GJ43" s="15" t="str">
        <f>IF(COUNTIFS(cmoney!GL$3:GL$5011,$B43,cmoney!$HA$3:$HA$5011,"="&amp;$A43)=0,"",COUNTIFS(cmoney!GL$3:GL$5011,$B43,cmoney!$HA$3:$HA$5011,"="&amp;$A43))</f>
        <v/>
      </c>
      <c r="GK43" s="15" t="str">
        <f>IF(COUNTIFS(cmoney!GM$3:GM$5011,$B43,cmoney!$HA$3:$HA$5011,"="&amp;$A43)=0,"",COUNTIFS(cmoney!GM$3:GM$5011,$B43,cmoney!$HA$3:$HA$5011,"="&amp;$A43))</f>
        <v/>
      </c>
      <c r="GL43" s="15" t="str">
        <f>IF(COUNTIFS(cmoney!GN$3:GN$5011,$B43,cmoney!$HA$3:$HA$5011,"="&amp;$A43)=0,"",COUNTIFS(cmoney!GN$3:GN$5011,$B43,cmoney!$HA$3:$HA$5011,"="&amp;$A43))</f>
        <v/>
      </c>
      <c r="GM43" s="15" t="str">
        <f>IF(COUNTIFS(cmoney!GO$3:GO$5011,$B43,cmoney!$HA$3:$HA$5011,"="&amp;$A43)=0,"",COUNTIFS(cmoney!GO$3:GO$5011,$B43,cmoney!$HA$3:$HA$5011,"="&amp;$A43))</f>
        <v/>
      </c>
      <c r="GN43" s="15" t="str">
        <f>IF(COUNTIFS(cmoney!GP$3:GP$5011,$B43,cmoney!$HA$3:$HA$5011,"="&amp;$A43)=0,"",COUNTIFS(cmoney!GP$3:GP$5011,$B43,cmoney!$HA$3:$HA$5011,"="&amp;$A43))</f>
        <v/>
      </c>
      <c r="GO43" s="15" t="str">
        <f>IF(COUNTIFS(cmoney!GQ$3:GQ$5011,$B43,cmoney!$HA$3:$HA$5011,"="&amp;$A43)=0,"",COUNTIFS(cmoney!GQ$3:GQ$5011,$B43,cmoney!$HA$3:$HA$5011,"="&amp;$A43))</f>
        <v/>
      </c>
      <c r="GP43" s="15" t="str">
        <f>IF(COUNTIFS(cmoney!GR$3:GR$5011,$B43,cmoney!$HA$3:$HA$5011,"="&amp;$A43)=0,"",COUNTIFS(cmoney!GR$3:GR$5011,$B43,cmoney!$HA$3:$HA$5011,"="&amp;$A43))</f>
        <v/>
      </c>
      <c r="GQ43" s="15" t="str">
        <f>IF(COUNTIFS(cmoney!GS$3:GS$5011,$B43,cmoney!$HA$3:$HA$5011,"="&amp;$A43)=0,"",COUNTIFS(cmoney!GS$3:GS$5011,$B43,cmoney!$HA$3:$HA$5011,"="&amp;$A43))</f>
        <v/>
      </c>
      <c r="GR43" s="15" t="str">
        <f>IF(COUNTIFS(cmoney!GT$3:GT$5011,$B43,cmoney!$HA$3:$HA$5011,"="&amp;$A43)=0,"",COUNTIFS(cmoney!GT$3:GT$5011,$B43,cmoney!$HA$3:$HA$5011,"="&amp;$A43))</f>
        <v/>
      </c>
      <c r="GS43" s="15" t="str">
        <f>IF(COUNTIFS(cmoney!GU$3:GU$5011,$B43,cmoney!$HA$3:$HA$5011,"="&amp;$A43)=0,"",COUNTIFS(cmoney!GU$3:GU$5011,$B43,cmoney!$HA$3:$HA$5011,"="&amp;$A43))</f>
        <v/>
      </c>
      <c r="GT43" s="15" t="str">
        <f>IF(COUNTIFS(cmoney!GV$3:GV$5011,$B43,cmoney!$HA$3:$HA$5011,"="&amp;$A43)=0,"",COUNTIFS(cmoney!GV$3:GV$5011,$B43,cmoney!$HA$3:$HA$5011,"="&amp;$A43))</f>
        <v/>
      </c>
    </row>
    <row r="44" spans="1:202" ht="17.25" thickBot="1">
      <c r="A44" s="8">
        <v>2013</v>
      </c>
      <c r="B44" s="4" t="s">
        <v>686</v>
      </c>
      <c r="C44" s="4" t="s">
        <v>1241</v>
      </c>
      <c r="D44" s="44">
        <f t="shared" ref="D44:BO44" si="56">IF(ISERROR(1-D41),"",1-D41)</f>
        <v>0.7032520325203252</v>
      </c>
      <c r="E44" s="44">
        <f t="shared" si="56"/>
        <v>0.77290836653386452</v>
      </c>
      <c r="F44" s="44">
        <f t="shared" si="56"/>
        <v>0.78137651821862342</v>
      </c>
      <c r="G44" s="44">
        <f t="shared" si="56"/>
        <v>0.95199999999999996</v>
      </c>
      <c r="H44" s="44">
        <f t="shared" si="56"/>
        <v>0.87096774193548387</v>
      </c>
      <c r="I44" s="44">
        <f t="shared" si="56"/>
        <v>0.83898305084745761</v>
      </c>
      <c r="J44" s="44">
        <f t="shared" si="56"/>
        <v>0.59183673469387754</v>
      </c>
      <c r="K44" s="44">
        <f t="shared" si="56"/>
        <v>0.64489795918367343</v>
      </c>
      <c r="L44" s="44">
        <f t="shared" si="56"/>
        <v>0.68674698795180722</v>
      </c>
      <c r="M44" s="44">
        <f t="shared" si="56"/>
        <v>0.76326530612244903</v>
      </c>
      <c r="N44" s="44">
        <f t="shared" si="56"/>
        <v>0.48085106382978726</v>
      </c>
      <c r="O44" s="44">
        <f t="shared" si="56"/>
        <v>0.8663967611336032</v>
      </c>
      <c r="P44" s="44">
        <f t="shared" si="56"/>
        <v>0.81200000000000006</v>
      </c>
      <c r="Q44" s="44">
        <f t="shared" si="56"/>
        <v>0.57563025210084029</v>
      </c>
      <c r="R44" s="44">
        <f t="shared" si="56"/>
        <v>3.9525691699604515E-3</v>
      </c>
      <c r="S44" s="44">
        <f t="shared" si="56"/>
        <v>0.291497975708502</v>
      </c>
      <c r="T44" s="44">
        <f t="shared" si="56"/>
        <v>0.62948207171314741</v>
      </c>
      <c r="U44" s="44">
        <f t="shared" si="56"/>
        <v>0.89682539682539686</v>
      </c>
      <c r="V44" s="44" t="str">
        <f t="shared" si="56"/>
        <v/>
      </c>
      <c r="W44" s="44" t="str">
        <f t="shared" si="56"/>
        <v/>
      </c>
      <c r="X44" s="44" t="str">
        <f t="shared" si="56"/>
        <v/>
      </c>
      <c r="Y44" s="44" t="str">
        <f t="shared" si="56"/>
        <v/>
      </c>
      <c r="Z44" s="44" t="str">
        <f t="shared" si="56"/>
        <v/>
      </c>
      <c r="AA44" s="44" t="str">
        <f t="shared" si="56"/>
        <v/>
      </c>
      <c r="AB44" s="44" t="str">
        <f t="shared" si="56"/>
        <v/>
      </c>
      <c r="AC44" s="44" t="str">
        <f t="shared" si="56"/>
        <v/>
      </c>
      <c r="AD44" s="44" t="str">
        <f t="shared" si="56"/>
        <v/>
      </c>
      <c r="AE44" s="44" t="str">
        <f t="shared" si="56"/>
        <v/>
      </c>
      <c r="AF44" s="44" t="str">
        <f t="shared" si="56"/>
        <v/>
      </c>
      <c r="AG44" s="44" t="str">
        <f t="shared" si="56"/>
        <v/>
      </c>
      <c r="AH44" s="44" t="str">
        <f t="shared" si="56"/>
        <v/>
      </c>
      <c r="AI44" s="44" t="str">
        <f t="shared" si="56"/>
        <v/>
      </c>
      <c r="AJ44" s="44" t="str">
        <f t="shared" si="56"/>
        <v/>
      </c>
      <c r="AK44" s="44" t="str">
        <f t="shared" si="56"/>
        <v/>
      </c>
      <c r="AL44" s="44" t="str">
        <f t="shared" si="56"/>
        <v/>
      </c>
      <c r="AM44" s="44" t="str">
        <f t="shared" si="56"/>
        <v/>
      </c>
      <c r="AN44" s="44" t="str">
        <f t="shared" si="56"/>
        <v/>
      </c>
      <c r="AO44" s="44" t="str">
        <f t="shared" si="56"/>
        <v/>
      </c>
      <c r="AP44" s="44" t="str">
        <f t="shared" si="56"/>
        <v/>
      </c>
      <c r="AQ44" s="44" t="str">
        <f t="shared" si="56"/>
        <v/>
      </c>
      <c r="AR44" s="44" t="str">
        <f t="shared" si="56"/>
        <v/>
      </c>
      <c r="AS44" s="44" t="str">
        <f t="shared" si="56"/>
        <v/>
      </c>
      <c r="AT44" s="44" t="str">
        <f t="shared" si="56"/>
        <v/>
      </c>
      <c r="AU44" s="44" t="str">
        <f t="shared" si="56"/>
        <v/>
      </c>
      <c r="AV44" s="44" t="str">
        <f t="shared" si="56"/>
        <v/>
      </c>
      <c r="AW44" s="44" t="str">
        <f t="shared" si="56"/>
        <v/>
      </c>
      <c r="AX44" s="44" t="str">
        <f t="shared" si="56"/>
        <v/>
      </c>
      <c r="AY44" s="44" t="str">
        <f t="shared" si="56"/>
        <v/>
      </c>
      <c r="AZ44" s="44" t="str">
        <f t="shared" si="56"/>
        <v/>
      </c>
      <c r="BA44" s="44" t="str">
        <f t="shared" si="56"/>
        <v/>
      </c>
      <c r="BB44" s="44" t="str">
        <f t="shared" si="56"/>
        <v/>
      </c>
      <c r="BC44" s="44" t="str">
        <f t="shared" si="56"/>
        <v/>
      </c>
      <c r="BD44" s="44" t="str">
        <f t="shared" si="56"/>
        <v/>
      </c>
      <c r="BE44" s="44" t="str">
        <f t="shared" si="56"/>
        <v/>
      </c>
      <c r="BF44" s="44" t="str">
        <f t="shared" si="56"/>
        <v/>
      </c>
      <c r="BG44" s="44" t="str">
        <f t="shared" si="56"/>
        <v/>
      </c>
      <c r="BH44" s="44" t="str">
        <f t="shared" si="56"/>
        <v/>
      </c>
      <c r="BI44" s="44" t="str">
        <f t="shared" si="56"/>
        <v/>
      </c>
      <c r="BJ44" s="44" t="str">
        <f t="shared" si="56"/>
        <v/>
      </c>
      <c r="BK44" s="44" t="str">
        <f t="shared" si="56"/>
        <v/>
      </c>
      <c r="BL44" s="44" t="str">
        <f t="shared" si="56"/>
        <v/>
      </c>
      <c r="BM44" s="44" t="str">
        <f t="shared" si="56"/>
        <v/>
      </c>
      <c r="BN44" s="44" t="str">
        <f t="shared" si="56"/>
        <v/>
      </c>
      <c r="BO44" s="44" t="str">
        <f t="shared" si="56"/>
        <v/>
      </c>
      <c r="BP44" s="44" t="str">
        <f t="shared" ref="BP44:EA44" si="57">IF(ISERROR(1-BP41),"",1-BP41)</f>
        <v/>
      </c>
      <c r="BQ44" s="44" t="str">
        <f t="shared" si="57"/>
        <v/>
      </c>
      <c r="BR44" s="44" t="str">
        <f t="shared" si="57"/>
        <v/>
      </c>
      <c r="BS44" s="44" t="str">
        <f t="shared" si="57"/>
        <v/>
      </c>
      <c r="BT44" s="44" t="str">
        <f t="shared" si="57"/>
        <v/>
      </c>
      <c r="BU44" s="44" t="str">
        <f t="shared" si="57"/>
        <v/>
      </c>
      <c r="BV44" s="44" t="str">
        <f t="shared" si="57"/>
        <v/>
      </c>
      <c r="BW44" s="44" t="str">
        <f t="shared" si="57"/>
        <v/>
      </c>
      <c r="BX44" s="44" t="str">
        <f t="shared" si="57"/>
        <v/>
      </c>
      <c r="BY44" s="44" t="str">
        <f t="shared" si="57"/>
        <v/>
      </c>
      <c r="BZ44" s="44" t="str">
        <f t="shared" si="57"/>
        <v/>
      </c>
      <c r="CA44" s="44" t="str">
        <f t="shared" si="57"/>
        <v/>
      </c>
      <c r="CB44" s="44" t="str">
        <f t="shared" si="57"/>
        <v/>
      </c>
      <c r="CC44" s="44" t="str">
        <f t="shared" si="57"/>
        <v/>
      </c>
      <c r="CD44" s="44" t="str">
        <f t="shared" si="57"/>
        <v/>
      </c>
      <c r="CE44" s="44" t="str">
        <f t="shared" si="57"/>
        <v/>
      </c>
      <c r="CF44" s="44" t="str">
        <f t="shared" si="57"/>
        <v/>
      </c>
      <c r="CG44" s="44" t="str">
        <f t="shared" si="57"/>
        <v/>
      </c>
      <c r="CH44" s="44" t="str">
        <f t="shared" si="57"/>
        <v/>
      </c>
      <c r="CI44" s="44" t="str">
        <f t="shared" si="57"/>
        <v/>
      </c>
      <c r="CJ44" s="44" t="str">
        <f t="shared" si="57"/>
        <v/>
      </c>
      <c r="CK44" s="44" t="str">
        <f t="shared" si="57"/>
        <v/>
      </c>
      <c r="CL44" s="44" t="str">
        <f t="shared" si="57"/>
        <v/>
      </c>
      <c r="CM44" s="44" t="str">
        <f t="shared" si="57"/>
        <v/>
      </c>
      <c r="CN44" s="44" t="str">
        <f t="shared" si="57"/>
        <v/>
      </c>
      <c r="CO44" s="44" t="str">
        <f t="shared" si="57"/>
        <v/>
      </c>
      <c r="CP44" s="44" t="str">
        <f t="shared" si="57"/>
        <v/>
      </c>
      <c r="CQ44" s="44" t="str">
        <f t="shared" si="57"/>
        <v/>
      </c>
      <c r="CR44" s="44" t="str">
        <f t="shared" si="57"/>
        <v/>
      </c>
      <c r="CS44" s="44" t="str">
        <f t="shared" si="57"/>
        <v/>
      </c>
      <c r="CT44" s="44" t="str">
        <f t="shared" si="57"/>
        <v/>
      </c>
      <c r="CU44" s="44" t="str">
        <f t="shared" si="57"/>
        <v/>
      </c>
      <c r="CV44" s="44" t="str">
        <f t="shared" si="57"/>
        <v/>
      </c>
      <c r="CW44" s="44" t="str">
        <f t="shared" si="57"/>
        <v/>
      </c>
      <c r="CX44" s="44" t="str">
        <f t="shared" si="57"/>
        <v/>
      </c>
      <c r="CY44" s="44" t="str">
        <f t="shared" si="57"/>
        <v/>
      </c>
      <c r="CZ44" s="44" t="str">
        <f t="shared" si="57"/>
        <v/>
      </c>
      <c r="DA44" s="44" t="str">
        <f t="shared" si="57"/>
        <v/>
      </c>
      <c r="DB44" s="44" t="str">
        <f t="shared" si="57"/>
        <v/>
      </c>
      <c r="DC44" s="44" t="str">
        <f t="shared" si="57"/>
        <v/>
      </c>
      <c r="DD44" s="44" t="str">
        <f t="shared" si="57"/>
        <v/>
      </c>
      <c r="DE44" s="44" t="str">
        <f t="shared" si="57"/>
        <v/>
      </c>
      <c r="DF44" s="44" t="str">
        <f t="shared" si="57"/>
        <v/>
      </c>
      <c r="DG44" s="44" t="str">
        <f t="shared" si="57"/>
        <v/>
      </c>
      <c r="DH44" s="44" t="str">
        <f t="shared" si="57"/>
        <v/>
      </c>
      <c r="DI44" s="44" t="str">
        <f t="shared" si="57"/>
        <v/>
      </c>
      <c r="DJ44" s="44" t="str">
        <f t="shared" si="57"/>
        <v/>
      </c>
      <c r="DK44" s="44" t="str">
        <f t="shared" si="57"/>
        <v/>
      </c>
      <c r="DL44" s="44" t="str">
        <f t="shared" si="57"/>
        <v/>
      </c>
      <c r="DM44" s="44" t="str">
        <f t="shared" si="57"/>
        <v/>
      </c>
      <c r="DN44" s="44" t="str">
        <f t="shared" si="57"/>
        <v/>
      </c>
      <c r="DO44" s="44" t="str">
        <f t="shared" si="57"/>
        <v/>
      </c>
      <c r="DP44" s="44" t="str">
        <f t="shared" si="57"/>
        <v/>
      </c>
      <c r="DQ44" s="44" t="str">
        <f t="shared" si="57"/>
        <v/>
      </c>
      <c r="DR44" s="44" t="str">
        <f t="shared" si="57"/>
        <v/>
      </c>
      <c r="DS44" s="44" t="str">
        <f t="shared" si="57"/>
        <v/>
      </c>
      <c r="DT44" s="44" t="str">
        <f t="shared" si="57"/>
        <v/>
      </c>
      <c r="DU44" s="44" t="str">
        <f t="shared" si="57"/>
        <v/>
      </c>
      <c r="DV44" s="44" t="str">
        <f t="shared" si="57"/>
        <v/>
      </c>
      <c r="DW44" s="44" t="str">
        <f t="shared" si="57"/>
        <v/>
      </c>
      <c r="DX44" s="44" t="str">
        <f t="shared" si="57"/>
        <v/>
      </c>
      <c r="DY44" s="44" t="str">
        <f t="shared" si="57"/>
        <v/>
      </c>
      <c r="DZ44" s="44" t="str">
        <f t="shared" si="57"/>
        <v/>
      </c>
      <c r="EA44" s="44" t="str">
        <f t="shared" si="57"/>
        <v/>
      </c>
      <c r="EB44" s="44" t="str">
        <f t="shared" ref="EB44:GM44" si="58">IF(ISERROR(1-EB41),"",1-EB41)</f>
        <v/>
      </c>
      <c r="EC44" s="44" t="str">
        <f t="shared" si="58"/>
        <v/>
      </c>
      <c r="ED44" s="44" t="str">
        <f t="shared" si="58"/>
        <v/>
      </c>
      <c r="EE44" s="44" t="str">
        <f t="shared" si="58"/>
        <v/>
      </c>
      <c r="EF44" s="44" t="str">
        <f t="shared" si="58"/>
        <v/>
      </c>
      <c r="EG44" s="44" t="str">
        <f t="shared" si="58"/>
        <v/>
      </c>
      <c r="EH44" s="44" t="str">
        <f t="shared" si="58"/>
        <v/>
      </c>
      <c r="EI44" s="44" t="str">
        <f t="shared" si="58"/>
        <v/>
      </c>
      <c r="EJ44" s="44" t="str">
        <f t="shared" si="58"/>
        <v/>
      </c>
      <c r="EK44" s="44" t="str">
        <f t="shared" si="58"/>
        <v/>
      </c>
      <c r="EL44" s="44" t="str">
        <f t="shared" si="58"/>
        <v/>
      </c>
      <c r="EM44" s="44" t="str">
        <f t="shared" si="58"/>
        <v/>
      </c>
      <c r="EN44" s="44" t="str">
        <f t="shared" si="58"/>
        <v/>
      </c>
      <c r="EO44" s="44" t="str">
        <f t="shared" si="58"/>
        <v/>
      </c>
      <c r="EP44" s="44" t="str">
        <f t="shared" si="58"/>
        <v/>
      </c>
      <c r="EQ44" s="44" t="str">
        <f t="shared" si="58"/>
        <v/>
      </c>
      <c r="ER44" s="44" t="str">
        <f t="shared" si="58"/>
        <v/>
      </c>
      <c r="ES44" s="44" t="str">
        <f t="shared" si="58"/>
        <v/>
      </c>
      <c r="ET44" s="44" t="str">
        <f t="shared" si="58"/>
        <v/>
      </c>
      <c r="EU44" s="44" t="str">
        <f t="shared" si="58"/>
        <v/>
      </c>
      <c r="EV44" s="44" t="str">
        <f t="shared" si="58"/>
        <v/>
      </c>
      <c r="EW44" s="44" t="str">
        <f t="shared" si="58"/>
        <v/>
      </c>
      <c r="EX44" s="44" t="str">
        <f t="shared" si="58"/>
        <v/>
      </c>
      <c r="EY44" s="44" t="str">
        <f t="shared" si="58"/>
        <v/>
      </c>
      <c r="EZ44" s="44" t="str">
        <f t="shared" si="58"/>
        <v/>
      </c>
      <c r="FA44" s="44" t="str">
        <f t="shared" si="58"/>
        <v/>
      </c>
      <c r="FB44" s="44" t="str">
        <f t="shared" si="58"/>
        <v/>
      </c>
      <c r="FC44" s="44" t="str">
        <f t="shared" si="58"/>
        <v/>
      </c>
      <c r="FD44" s="44" t="str">
        <f t="shared" si="58"/>
        <v/>
      </c>
      <c r="FE44" s="44" t="str">
        <f t="shared" si="58"/>
        <v/>
      </c>
      <c r="FF44" s="44" t="str">
        <f t="shared" si="58"/>
        <v/>
      </c>
      <c r="FG44" s="44" t="str">
        <f t="shared" si="58"/>
        <v/>
      </c>
      <c r="FH44" s="44" t="str">
        <f t="shared" si="58"/>
        <v/>
      </c>
      <c r="FI44" s="44" t="str">
        <f t="shared" si="58"/>
        <v/>
      </c>
      <c r="FJ44" s="44" t="str">
        <f t="shared" si="58"/>
        <v/>
      </c>
      <c r="FK44" s="44" t="str">
        <f t="shared" si="58"/>
        <v/>
      </c>
      <c r="FL44" s="44" t="str">
        <f t="shared" si="58"/>
        <v/>
      </c>
      <c r="FM44" s="44" t="str">
        <f t="shared" si="58"/>
        <v/>
      </c>
      <c r="FN44" s="44" t="str">
        <f t="shared" si="58"/>
        <v/>
      </c>
      <c r="FO44" s="44" t="str">
        <f t="shared" si="58"/>
        <v/>
      </c>
      <c r="FP44" s="44" t="str">
        <f t="shared" si="58"/>
        <v/>
      </c>
      <c r="FQ44" s="44" t="str">
        <f t="shared" si="58"/>
        <v/>
      </c>
      <c r="FR44" s="44" t="str">
        <f t="shared" si="58"/>
        <v/>
      </c>
      <c r="FS44" s="44" t="str">
        <f t="shared" si="58"/>
        <v/>
      </c>
      <c r="FT44" s="44" t="str">
        <f t="shared" si="58"/>
        <v/>
      </c>
      <c r="FU44" s="44" t="str">
        <f t="shared" si="58"/>
        <v/>
      </c>
      <c r="FV44" s="44" t="str">
        <f t="shared" si="58"/>
        <v/>
      </c>
      <c r="FW44" s="44" t="str">
        <f t="shared" si="58"/>
        <v/>
      </c>
      <c r="FX44" s="44" t="str">
        <f t="shared" si="58"/>
        <v/>
      </c>
      <c r="FY44" s="44" t="str">
        <f t="shared" si="58"/>
        <v/>
      </c>
      <c r="FZ44" s="44" t="str">
        <f t="shared" si="58"/>
        <v/>
      </c>
      <c r="GA44" s="44" t="str">
        <f t="shared" si="58"/>
        <v/>
      </c>
      <c r="GB44" s="44" t="str">
        <f t="shared" si="58"/>
        <v/>
      </c>
      <c r="GC44" s="44" t="str">
        <f t="shared" si="58"/>
        <v/>
      </c>
      <c r="GD44" s="44" t="str">
        <f t="shared" si="58"/>
        <v/>
      </c>
      <c r="GE44" s="44" t="str">
        <f t="shared" si="58"/>
        <v/>
      </c>
      <c r="GF44" s="44" t="str">
        <f t="shared" si="58"/>
        <v/>
      </c>
      <c r="GG44" s="44">
        <f t="shared" si="58"/>
        <v>0.87398373983739841</v>
      </c>
      <c r="GH44" s="44" t="str">
        <f t="shared" si="58"/>
        <v/>
      </c>
      <c r="GI44" s="44" t="str">
        <f t="shared" si="58"/>
        <v/>
      </c>
      <c r="GJ44" s="44" t="str">
        <f t="shared" si="58"/>
        <v/>
      </c>
      <c r="GK44" s="44" t="str">
        <f t="shared" si="58"/>
        <v/>
      </c>
      <c r="GL44" s="44" t="str">
        <f t="shared" si="58"/>
        <v/>
      </c>
      <c r="GM44" s="44" t="str">
        <f t="shared" si="58"/>
        <v/>
      </c>
      <c r="GN44" s="44" t="str">
        <f t="shared" ref="GN44:GT44" si="59">IF(ISERROR(1-GN41),"",1-GN41)</f>
        <v/>
      </c>
      <c r="GO44" s="44" t="str">
        <f t="shared" si="59"/>
        <v/>
      </c>
      <c r="GP44" s="44" t="str">
        <f t="shared" si="59"/>
        <v/>
      </c>
      <c r="GQ44" s="44" t="str">
        <f t="shared" si="59"/>
        <v/>
      </c>
      <c r="GR44" s="44" t="str">
        <f t="shared" si="59"/>
        <v/>
      </c>
      <c r="GS44" s="44" t="str">
        <f t="shared" si="59"/>
        <v/>
      </c>
      <c r="GT44" s="44" t="str">
        <f t="shared" si="59"/>
        <v/>
      </c>
    </row>
    <row r="45" spans="1:202">
      <c r="A45" s="9">
        <v>2012</v>
      </c>
      <c r="B45" s="10" t="s">
        <v>685</v>
      </c>
      <c r="C45" s="10" t="s">
        <v>1237</v>
      </c>
      <c r="D45" s="12">
        <f>IF(COUNTIFS(cmoney!F$3:F$5011,$B45,cmoney!$HA$3:$HA$5011,"="&amp;$A45)=0,"",AVERAGEIFS(cmoney!F$3:F$5011,cmoney!F$3:F$5011,$B45,cmoney!$HA$3:$HA$5011,"="&amp;$A45))</f>
        <v>0.14091081081081075</v>
      </c>
      <c r="E45" s="12">
        <f>IF(COUNTIFS(cmoney!G$3:G$5011,$B45,cmoney!$HA$3:$HA$5011,"="&amp;$A45)=0,"",AVERAGEIFS(cmoney!G$3:G$5011,cmoney!G$3:G$5011,$B45,cmoney!$HA$3:$HA$5011,"="&amp;$A45))</f>
        <v>0.50001494252873591</v>
      </c>
      <c r="F45" s="12">
        <f>IF(COUNTIFS(cmoney!H$3:H$5011,$B45,cmoney!$HA$3:$HA$5011,"="&amp;$A45)=0,"",AVERAGEIFS(cmoney!H$3:H$5011,cmoney!H$3:H$5011,$B45,cmoney!$HA$3:$HA$5011,"="&amp;$A45))</f>
        <v>1.7665958333333336</v>
      </c>
      <c r="G45" s="12">
        <f>IF(COUNTIFS(cmoney!I$3:I$5011,$B45,cmoney!$HA$3:$HA$5011,"="&amp;$A45)=0,"",AVERAGEIFS(cmoney!I$3:I$5011,cmoney!I$3:I$5011,$B45,cmoney!$HA$3:$HA$5011,"="&amp;$A45))</f>
        <v>0.46254827586206892</v>
      </c>
      <c r="H45" s="12">
        <f>IF(COUNTIFS(cmoney!J$3:J$5011,$B45,cmoney!$HA$3:$HA$5011,"="&amp;$A45)=0,"",AVERAGEIFS(cmoney!J$3:J$5011,cmoney!J$3:J$5011,$B45,cmoney!$HA$3:$HA$5011,"="&amp;$A45))</f>
        <v>0.61691111111111108</v>
      </c>
      <c r="I45" s="12">
        <f>IF(COUNTIFS(cmoney!K$3:K$5011,$B45,cmoney!$HA$3:$HA$5011,"="&amp;$A45)=0,"",AVERAGEIFS(cmoney!K$3:K$5011,cmoney!K$3:K$5011,$B45,cmoney!$HA$3:$HA$5011,"="&amp;$A45))</f>
        <v>0.23237763157894739</v>
      </c>
      <c r="J45" s="12">
        <f>IF(COUNTIFS(cmoney!L$3:L$5011,$B45,cmoney!$HA$3:$HA$5011,"="&amp;$A45)=0,"",AVERAGEIFS(cmoney!L$3:L$5011,cmoney!L$3:L$5011,$B45,cmoney!$HA$3:$HA$5011,"="&amp;$A45))</f>
        <v>0.35133688524590129</v>
      </c>
      <c r="K45" s="12">
        <f>IF(COUNTIFS(cmoney!M$3:M$5011,$B45,cmoney!$HA$3:$HA$5011,"="&amp;$A45)=0,"",AVERAGEIFS(cmoney!M$3:M$5011,cmoney!M$3:M$5011,$B45,cmoney!$HA$3:$HA$5011,"="&amp;$A45))</f>
        <v>0.2082057142857143</v>
      </c>
      <c r="L45" s="12">
        <f>IF(COUNTIFS(cmoney!N$3:N$5011,$B45,cmoney!$HA$3:$HA$5011,"="&amp;$A45)=0,"",AVERAGEIFS(cmoney!N$3:N$5011,cmoney!N$3:N$5011,$B45,cmoney!$HA$3:$HA$5011,"="&amp;$A45))</f>
        <v>0.33094800000000002</v>
      </c>
      <c r="M45" s="12">
        <f>IF(COUNTIFS(cmoney!O$3:O$5011,$B45,cmoney!$HA$3:$HA$5011,"="&amp;$A45)=0,"",AVERAGEIFS(cmoney!O$3:O$5011,cmoney!O$3:O$5011,$B45,cmoney!$HA$3:$HA$5011,"="&amp;$A45))</f>
        <v>0.67596129032258068</v>
      </c>
      <c r="N45" s="12">
        <f>IF(COUNTIFS(cmoney!P$3:P$5011,$B45,cmoney!$HA$3:$HA$5011,"="&amp;$A45)=0,"",AVERAGEIFS(cmoney!P$3:P$5011,cmoney!P$3:P$5011,$B45,cmoney!$HA$3:$HA$5011,"="&amp;$A45))</f>
        <v>2.6131497674418611</v>
      </c>
      <c r="O45" s="12">
        <f>IF(COUNTIFS(cmoney!Q$3:Q$5011,$B45,cmoney!$HA$3:$HA$5011,"="&amp;$A45)=0,"",AVERAGEIFS(cmoney!Q$3:Q$5011,cmoney!Q$3:Q$5011,$B45,cmoney!$HA$3:$HA$5011,"="&amp;$A45))</f>
        <v>0.60121272727272734</v>
      </c>
      <c r="P45" s="12">
        <f>IF(COUNTIFS(cmoney!R$3:R$5011,$B45,cmoney!$HA$3:$HA$5011,"="&amp;$A45)=0,"",AVERAGEIFS(cmoney!R$3:R$5011,cmoney!R$3:R$5011,$B45,cmoney!$HA$3:$HA$5011,"="&amp;$A45))</f>
        <v>0.86631111111111125</v>
      </c>
      <c r="Q45" s="12">
        <f>IF(COUNTIFS(cmoney!S$3:S$5011,$B45,cmoney!$HA$3:$HA$5011,"="&amp;$A45)=0,"",AVERAGEIFS(cmoney!S$3:S$5011,cmoney!S$3:S$5011,$B45,cmoney!$HA$3:$HA$5011,"="&amp;$A45))</f>
        <v>0.20293589743589746</v>
      </c>
      <c r="R45" s="12">
        <f>IF(COUNTIFS(cmoney!T$3:T$5011,$B45,cmoney!$HA$3:$HA$5011,"="&amp;$A45)=0,"",AVERAGEIFS(cmoney!T$3:T$5011,cmoney!T$3:T$5011,$B45,cmoney!$HA$3:$HA$5011,"="&amp;$A45))</f>
        <v>1.5061874345549735</v>
      </c>
      <c r="S45" s="12">
        <f>IF(COUNTIFS(cmoney!U$3:U$5011,$B45,cmoney!$HA$3:$HA$5011,"="&amp;$A45)=0,"",AVERAGEIFS(cmoney!U$3:U$5011,cmoney!U$3:U$5011,$B45,cmoney!$HA$3:$HA$5011,"="&amp;$A45))</f>
        <v>1.3596594594594593</v>
      </c>
      <c r="T45" s="12">
        <f>IF(COUNTIFS(cmoney!V$3:V$5011,$B45,cmoney!$HA$3:$HA$5011,"="&amp;$A45)=0,"",AVERAGEIFS(cmoney!V$3:V$5011,cmoney!V$3:V$5011,$B45,cmoney!$HA$3:$HA$5011,"="&amp;$A45))</f>
        <v>2.2672313432835818</v>
      </c>
      <c r="U45" s="12">
        <f>IF(COUNTIFS(cmoney!W$3:W$5011,$B45,cmoney!$HA$3:$HA$5011,"="&amp;$A45)=0,"",AVERAGEIFS(cmoney!W$3:W$5011,cmoney!W$3:W$5011,$B45,cmoney!$HA$3:$HA$5011,"="&amp;$A45))</f>
        <v>7.5644444444444459E-2</v>
      </c>
      <c r="V45" s="12" t="str">
        <f>IF(COUNTIFS(cmoney!X$3:X$5011,$B45,cmoney!$HA$3:$HA$5011,"="&amp;$A45)=0,"",AVERAGEIFS(cmoney!X$3:X$5011,cmoney!X$3:X$5011,$B45,cmoney!$HA$3:$HA$5011,"="&amp;$A45))</f>
        <v/>
      </c>
      <c r="W45" s="12" t="str">
        <f>IF(COUNTIFS(cmoney!Y$3:Y$5011,$B45,cmoney!$HA$3:$HA$5011,"="&amp;$A45)=0,"",AVERAGEIFS(cmoney!Y$3:Y$5011,cmoney!Y$3:Y$5011,$B45,cmoney!$HA$3:$HA$5011,"="&amp;$A45))</f>
        <v/>
      </c>
      <c r="X45" s="12" t="str">
        <f>IF(COUNTIFS(cmoney!Z$3:Z$5011,$B45,cmoney!$HA$3:$HA$5011,"="&amp;$A45)=0,"",AVERAGEIFS(cmoney!Z$3:Z$5011,cmoney!Z$3:Z$5011,$B45,cmoney!$HA$3:$HA$5011,"="&amp;$A45))</f>
        <v/>
      </c>
      <c r="Y45" s="12" t="str">
        <f>IF(COUNTIFS(cmoney!AA$3:AA$5011,$B45,cmoney!$HA$3:$HA$5011,"="&amp;$A45)=0,"",AVERAGEIFS(cmoney!AA$3:AA$5011,cmoney!AA$3:AA$5011,$B45,cmoney!$HA$3:$HA$5011,"="&amp;$A45))</f>
        <v/>
      </c>
      <c r="Z45" s="12" t="str">
        <f>IF(COUNTIFS(cmoney!AB$3:AB$5011,$B45,cmoney!$HA$3:$HA$5011,"="&amp;$A45)=0,"",AVERAGEIFS(cmoney!AB$3:AB$5011,cmoney!AB$3:AB$5011,$B45,cmoney!$HA$3:$HA$5011,"="&amp;$A45))</f>
        <v/>
      </c>
      <c r="AA45" s="12" t="str">
        <f>IF(COUNTIFS(cmoney!AC$3:AC$5011,$B45,cmoney!$HA$3:$HA$5011,"="&amp;$A45)=0,"",AVERAGEIFS(cmoney!AC$3:AC$5011,cmoney!AC$3:AC$5011,$B45,cmoney!$HA$3:$HA$5011,"="&amp;$A45))</f>
        <v/>
      </c>
      <c r="AB45" s="12" t="str">
        <f>IF(COUNTIFS(cmoney!AD$3:AD$5011,$B45,cmoney!$HA$3:$HA$5011,"="&amp;$A45)=0,"",AVERAGEIFS(cmoney!AD$3:AD$5011,cmoney!AD$3:AD$5011,$B45,cmoney!$HA$3:$HA$5011,"="&amp;$A45))</f>
        <v/>
      </c>
      <c r="AC45" s="12" t="str">
        <f>IF(COUNTIFS(cmoney!AE$3:AE$5011,$B45,cmoney!$HA$3:$HA$5011,"="&amp;$A45)=0,"",AVERAGEIFS(cmoney!AE$3:AE$5011,cmoney!AE$3:AE$5011,$B45,cmoney!$HA$3:$HA$5011,"="&amp;$A45))</f>
        <v/>
      </c>
      <c r="AD45" s="12" t="str">
        <f>IF(COUNTIFS(cmoney!AF$3:AF$5011,$B45,cmoney!$HA$3:$HA$5011,"="&amp;$A45)=0,"",AVERAGEIFS(cmoney!AF$3:AF$5011,cmoney!AF$3:AF$5011,$B45,cmoney!$HA$3:$HA$5011,"="&amp;$A45))</f>
        <v/>
      </c>
      <c r="AE45" s="12" t="str">
        <f>IF(COUNTIFS(cmoney!AG$3:AG$5011,$B45,cmoney!$HA$3:$HA$5011,"="&amp;$A45)=0,"",AVERAGEIFS(cmoney!AG$3:AG$5011,cmoney!AG$3:AG$5011,$B45,cmoney!$HA$3:$HA$5011,"="&amp;$A45))</f>
        <v/>
      </c>
      <c r="AF45" s="12" t="str">
        <f>IF(COUNTIFS(cmoney!AH$3:AH$5011,$B45,cmoney!$HA$3:$HA$5011,"="&amp;$A45)=0,"",AVERAGEIFS(cmoney!AH$3:AH$5011,cmoney!AH$3:AH$5011,$B45,cmoney!$HA$3:$HA$5011,"="&amp;$A45))</f>
        <v/>
      </c>
      <c r="AG45" s="12" t="str">
        <f>IF(COUNTIFS(cmoney!AI$3:AI$5011,$B45,cmoney!$HA$3:$HA$5011,"="&amp;$A45)=0,"",AVERAGEIFS(cmoney!AI$3:AI$5011,cmoney!AI$3:AI$5011,$B45,cmoney!$HA$3:$HA$5011,"="&amp;$A45))</f>
        <v/>
      </c>
      <c r="AH45" s="12" t="str">
        <f>IF(COUNTIFS(cmoney!AJ$3:AJ$5011,$B45,cmoney!$HA$3:$HA$5011,"="&amp;$A45)=0,"",AVERAGEIFS(cmoney!AJ$3:AJ$5011,cmoney!AJ$3:AJ$5011,$B45,cmoney!$HA$3:$HA$5011,"="&amp;$A45))</f>
        <v/>
      </c>
      <c r="AI45" s="12" t="str">
        <f>IF(COUNTIFS(cmoney!AK$3:AK$5011,$B45,cmoney!$HA$3:$HA$5011,"="&amp;$A45)=0,"",AVERAGEIFS(cmoney!AK$3:AK$5011,cmoney!AK$3:AK$5011,$B45,cmoney!$HA$3:$HA$5011,"="&amp;$A45))</f>
        <v/>
      </c>
      <c r="AJ45" s="12" t="str">
        <f>IF(COUNTIFS(cmoney!AL$3:AL$5011,$B45,cmoney!$HA$3:$HA$5011,"="&amp;$A45)=0,"",AVERAGEIFS(cmoney!AL$3:AL$5011,cmoney!AL$3:AL$5011,$B45,cmoney!$HA$3:$HA$5011,"="&amp;$A45))</f>
        <v/>
      </c>
      <c r="AK45" s="12" t="str">
        <f>IF(COUNTIFS(cmoney!AM$3:AM$5011,$B45,cmoney!$HA$3:$HA$5011,"="&amp;$A45)=0,"",AVERAGEIFS(cmoney!AM$3:AM$5011,cmoney!AM$3:AM$5011,$B45,cmoney!$HA$3:$HA$5011,"="&amp;$A45))</f>
        <v/>
      </c>
      <c r="AL45" s="12" t="str">
        <f>IF(COUNTIFS(cmoney!AN$3:AN$5011,$B45,cmoney!$HA$3:$HA$5011,"="&amp;$A45)=0,"",AVERAGEIFS(cmoney!AN$3:AN$5011,cmoney!AN$3:AN$5011,$B45,cmoney!$HA$3:$HA$5011,"="&amp;$A45))</f>
        <v/>
      </c>
      <c r="AM45" s="12" t="str">
        <f>IF(COUNTIFS(cmoney!AO$3:AO$5011,$B45,cmoney!$HA$3:$HA$5011,"="&amp;$A45)=0,"",AVERAGEIFS(cmoney!AO$3:AO$5011,cmoney!AO$3:AO$5011,$B45,cmoney!$HA$3:$HA$5011,"="&amp;$A45))</f>
        <v/>
      </c>
      <c r="AN45" s="12" t="str">
        <f>IF(COUNTIFS(cmoney!AP$3:AP$5011,$B45,cmoney!$HA$3:$HA$5011,"="&amp;$A45)=0,"",AVERAGEIFS(cmoney!AP$3:AP$5011,cmoney!AP$3:AP$5011,$B45,cmoney!$HA$3:$HA$5011,"="&amp;$A45))</f>
        <v/>
      </c>
      <c r="AO45" s="12" t="str">
        <f>IF(COUNTIFS(cmoney!AQ$3:AQ$5011,$B45,cmoney!$HA$3:$HA$5011,"="&amp;$A45)=0,"",AVERAGEIFS(cmoney!AQ$3:AQ$5011,cmoney!AQ$3:AQ$5011,$B45,cmoney!$HA$3:$HA$5011,"="&amp;$A45))</f>
        <v/>
      </c>
      <c r="AP45" s="12" t="str">
        <f>IF(COUNTIFS(cmoney!AR$3:AR$5011,$B45,cmoney!$HA$3:$HA$5011,"="&amp;$A45)=0,"",AVERAGEIFS(cmoney!AR$3:AR$5011,cmoney!AR$3:AR$5011,$B45,cmoney!$HA$3:$HA$5011,"="&amp;$A45))</f>
        <v/>
      </c>
      <c r="AQ45" s="12" t="str">
        <f>IF(COUNTIFS(cmoney!AS$3:AS$5011,$B45,cmoney!$HA$3:$HA$5011,"="&amp;$A45)=0,"",AVERAGEIFS(cmoney!AS$3:AS$5011,cmoney!AS$3:AS$5011,$B45,cmoney!$HA$3:$HA$5011,"="&amp;$A45))</f>
        <v/>
      </c>
      <c r="AR45" s="12" t="str">
        <f>IF(COUNTIFS(cmoney!AT$3:AT$5011,$B45,cmoney!$HA$3:$HA$5011,"="&amp;$A45)=0,"",AVERAGEIFS(cmoney!AT$3:AT$5011,cmoney!AT$3:AT$5011,$B45,cmoney!$HA$3:$HA$5011,"="&amp;$A45))</f>
        <v/>
      </c>
      <c r="AS45" s="12" t="str">
        <f>IF(COUNTIFS(cmoney!AU$3:AU$5011,$B45,cmoney!$HA$3:$HA$5011,"="&amp;$A45)=0,"",AVERAGEIFS(cmoney!AU$3:AU$5011,cmoney!AU$3:AU$5011,$B45,cmoney!$HA$3:$HA$5011,"="&amp;$A45))</f>
        <v/>
      </c>
      <c r="AT45" s="12" t="str">
        <f>IF(COUNTIFS(cmoney!AV$3:AV$5011,$B45,cmoney!$HA$3:$HA$5011,"="&amp;$A45)=0,"",AVERAGEIFS(cmoney!AV$3:AV$5011,cmoney!AV$3:AV$5011,$B45,cmoney!$HA$3:$HA$5011,"="&amp;$A45))</f>
        <v/>
      </c>
      <c r="AU45" s="12" t="str">
        <f>IF(COUNTIFS(cmoney!AW$3:AW$5011,$B45,cmoney!$HA$3:$HA$5011,"="&amp;$A45)=0,"",AVERAGEIFS(cmoney!AW$3:AW$5011,cmoney!AW$3:AW$5011,$B45,cmoney!$HA$3:$HA$5011,"="&amp;$A45))</f>
        <v/>
      </c>
      <c r="AV45" s="12" t="str">
        <f>IF(COUNTIFS(cmoney!AX$3:AX$5011,$B45,cmoney!$HA$3:$HA$5011,"="&amp;$A45)=0,"",AVERAGEIFS(cmoney!AX$3:AX$5011,cmoney!AX$3:AX$5011,$B45,cmoney!$HA$3:$HA$5011,"="&amp;$A45))</f>
        <v/>
      </c>
      <c r="AW45" s="12" t="str">
        <f>IF(COUNTIFS(cmoney!AY$3:AY$5011,$B45,cmoney!$HA$3:$HA$5011,"="&amp;$A45)=0,"",AVERAGEIFS(cmoney!AY$3:AY$5011,cmoney!AY$3:AY$5011,$B45,cmoney!$HA$3:$HA$5011,"="&amp;$A45))</f>
        <v/>
      </c>
      <c r="AX45" s="12" t="str">
        <f>IF(COUNTIFS(cmoney!AZ$3:AZ$5011,$B45,cmoney!$HA$3:$HA$5011,"="&amp;$A45)=0,"",AVERAGEIFS(cmoney!AZ$3:AZ$5011,cmoney!AZ$3:AZ$5011,$B45,cmoney!$HA$3:$HA$5011,"="&amp;$A45))</f>
        <v/>
      </c>
      <c r="AY45" s="12" t="str">
        <f>IF(COUNTIFS(cmoney!BA$3:BA$5011,$B45,cmoney!$HA$3:$HA$5011,"="&amp;$A45)=0,"",AVERAGEIFS(cmoney!BA$3:BA$5011,cmoney!BA$3:BA$5011,$B45,cmoney!$HA$3:$HA$5011,"="&amp;$A45))</f>
        <v/>
      </c>
      <c r="AZ45" s="12" t="str">
        <f>IF(COUNTIFS(cmoney!BB$3:BB$5011,$B45,cmoney!$HA$3:$HA$5011,"="&amp;$A45)=0,"",AVERAGEIFS(cmoney!BB$3:BB$5011,cmoney!BB$3:BB$5011,$B45,cmoney!$HA$3:$HA$5011,"="&amp;$A45))</f>
        <v/>
      </c>
      <c r="BA45" s="12" t="str">
        <f>IF(COUNTIFS(cmoney!BC$3:BC$5011,$B45,cmoney!$HA$3:$HA$5011,"="&amp;$A45)=0,"",AVERAGEIFS(cmoney!BC$3:BC$5011,cmoney!BC$3:BC$5011,$B45,cmoney!$HA$3:$HA$5011,"="&amp;$A45))</f>
        <v/>
      </c>
      <c r="BB45" s="12" t="str">
        <f>IF(COUNTIFS(cmoney!BD$3:BD$5011,$B45,cmoney!$HA$3:$HA$5011,"="&amp;$A45)=0,"",AVERAGEIFS(cmoney!BD$3:BD$5011,cmoney!BD$3:BD$5011,$B45,cmoney!$HA$3:$HA$5011,"="&amp;$A45))</f>
        <v/>
      </c>
      <c r="BC45" s="12" t="str">
        <f>IF(COUNTIFS(cmoney!BE$3:BE$5011,$B45,cmoney!$HA$3:$HA$5011,"="&amp;$A45)=0,"",AVERAGEIFS(cmoney!BE$3:BE$5011,cmoney!BE$3:BE$5011,$B45,cmoney!$HA$3:$HA$5011,"="&amp;$A45))</f>
        <v/>
      </c>
      <c r="BD45" s="12" t="str">
        <f>IF(COUNTIFS(cmoney!BF$3:BF$5011,$B45,cmoney!$HA$3:$HA$5011,"="&amp;$A45)=0,"",AVERAGEIFS(cmoney!BF$3:BF$5011,cmoney!BF$3:BF$5011,$B45,cmoney!$HA$3:$HA$5011,"="&amp;$A45))</f>
        <v/>
      </c>
      <c r="BE45" s="12" t="str">
        <f>IF(COUNTIFS(cmoney!BG$3:BG$5011,$B45,cmoney!$HA$3:$HA$5011,"="&amp;$A45)=0,"",AVERAGEIFS(cmoney!BG$3:BG$5011,cmoney!BG$3:BG$5011,$B45,cmoney!$HA$3:$HA$5011,"="&amp;$A45))</f>
        <v/>
      </c>
      <c r="BF45" s="12" t="str">
        <f>IF(COUNTIFS(cmoney!BH$3:BH$5011,$B45,cmoney!$HA$3:$HA$5011,"="&amp;$A45)=0,"",AVERAGEIFS(cmoney!BH$3:BH$5011,cmoney!BH$3:BH$5011,$B45,cmoney!$HA$3:$HA$5011,"="&amp;$A45))</f>
        <v/>
      </c>
      <c r="BG45" s="12" t="str">
        <f>IF(COUNTIFS(cmoney!BI$3:BI$5011,$B45,cmoney!$HA$3:$HA$5011,"="&amp;$A45)=0,"",AVERAGEIFS(cmoney!BI$3:BI$5011,cmoney!BI$3:BI$5011,$B45,cmoney!$HA$3:$HA$5011,"="&amp;$A45))</f>
        <v/>
      </c>
      <c r="BH45" s="12" t="str">
        <f>IF(COUNTIFS(cmoney!BJ$3:BJ$5011,$B45,cmoney!$HA$3:$HA$5011,"="&amp;$A45)=0,"",AVERAGEIFS(cmoney!BJ$3:BJ$5011,cmoney!BJ$3:BJ$5011,$B45,cmoney!$HA$3:$HA$5011,"="&amp;$A45))</f>
        <v/>
      </c>
      <c r="BI45" s="12" t="str">
        <f>IF(COUNTIFS(cmoney!BK$3:BK$5011,$B45,cmoney!$HA$3:$HA$5011,"="&amp;$A45)=0,"",AVERAGEIFS(cmoney!BK$3:BK$5011,cmoney!BK$3:BK$5011,$B45,cmoney!$HA$3:$HA$5011,"="&amp;$A45))</f>
        <v/>
      </c>
      <c r="BJ45" s="12" t="str">
        <f>IF(COUNTIFS(cmoney!BL$3:BL$5011,$B45,cmoney!$HA$3:$HA$5011,"="&amp;$A45)=0,"",AVERAGEIFS(cmoney!BL$3:BL$5011,cmoney!BL$3:BL$5011,$B45,cmoney!$HA$3:$HA$5011,"="&amp;$A45))</f>
        <v/>
      </c>
      <c r="BK45" s="12" t="str">
        <f>IF(COUNTIFS(cmoney!BM$3:BM$5011,$B45,cmoney!$HA$3:$HA$5011,"="&amp;$A45)=0,"",AVERAGEIFS(cmoney!BM$3:BM$5011,cmoney!BM$3:BM$5011,$B45,cmoney!$HA$3:$HA$5011,"="&amp;$A45))</f>
        <v/>
      </c>
      <c r="BL45" s="12" t="str">
        <f>IF(COUNTIFS(cmoney!BN$3:BN$5011,$B45,cmoney!$HA$3:$HA$5011,"="&amp;$A45)=0,"",AVERAGEIFS(cmoney!BN$3:BN$5011,cmoney!BN$3:BN$5011,$B45,cmoney!$HA$3:$HA$5011,"="&amp;$A45))</f>
        <v/>
      </c>
      <c r="BM45" s="12" t="str">
        <f>IF(COUNTIFS(cmoney!BO$3:BO$5011,$B45,cmoney!$HA$3:$HA$5011,"="&amp;$A45)=0,"",AVERAGEIFS(cmoney!BO$3:BO$5011,cmoney!BO$3:BO$5011,$B45,cmoney!$HA$3:$HA$5011,"="&amp;$A45))</f>
        <v/>
      </c>
      <c r="BN45" s="12" t="str">
        <f>IF(COUNTIFS(cmoney!BP$3:BP$5011,$B45,cmoney!$HA$3:$HA$5011,"="&amp;$A45)=0,"",AVERAGEIFS(cmoney!BP$3:BP$5011,cmoney!BP$3:BP$5011,$B45,cmoney!$HA$3:$HA$5011,"="&amp;$A45))</f>
        <v/>
      </c>
      <c r="BO45" s="12" t="str">
        <f>IF(COUNTIFS(cmoney!BQ$3:BQ$5011,$B45,cmoney!$HA$3:$HA$5011,"="&amp;$A45)=0,"",AVERAGEIFS(cmoney!BQ$3:BQ$5011,cmoney!BQ$3:BQ$5011,$B45,cmoney!$HA$3:$HA$5011,"="&amp;$A45))</f>
        <v/>
      </c>
      <c r="BP45" s="12" t="str">
        <f>IF(COUNTIFS(cmoney!BR$3:BR$5011,$B45,cmoney!$HA$3:$HA$5011,"="&amp;$A45)=0,"",AVERAGEIFS(cmoney!BR$3:BR$5011,cmoney!BR$3:BR$5011,$B45,cmoney!$HA$3:$HA$5011,"="&amp;$A45))</f>
        <v/>
      </c>
      <c r="BQ45" s="12" t="str">
        <f>IF(COUNTIFS(cmoney!BS$3:BS$5011,$B45,cmoney!$HA$3:$HA$5011,"="&amp;$A45)=0,"",AVERAGEIFS(cmoney!BS$3:BS$5011,cmoney!BS$3:BS$5011,$B45,cmoney!$HA$3:$HA$5011,"="&amp;$A45))</f>
        <v/>
      </c>
      <c r="BR45" s="12" t="str">
        <f>IF(COUNTIFS(cmoney!BT$3:BT$5011,$B45,cmoney!$HA$3:$HA$5011,"="&amp;$A45)=0,"",AVERAGEIFS(cmoney!BT$3:BT$5011,cmoney!BT$3:BT$5011,$B45,cmoney!$HA$3:$HA$5011,"="&amp;$A45))</f>
        <v/>
      </c>
      <c r="BS45" s="12" t="str">
        <f>IF(COUNTIFS(cmoney!BU$3:BU$5011,$B45,cmoney!$HA$3:$HA$5011,"="&amp;$A45)=0,"",AVERAGEIFS(cmoney!BU$3:BU$5011,cmoney!BU$3:BU$5011,$B45,cmoney!$HA$3:$HA$5011,"="&amp;$A45))</f>
        <v/>
      </c>
      <c r="BT45" s="12" t="str">
        <f>IF(COUNTIFS(cmoney!BV$3:BV$5011,$B45,cmoney!$HA$3:$HA$5011,"="&amp;$A45)=0,"",AVERAGEIFS(cmoney!BV$3:BV$5011,cmoney!BV$3:BV$5011,$B45,cmoney!$HA$3:$HA$5011,"="&amp;$A45))</f>
        <v/>
      </c>
      <c r="BU45" s="12" t="str">
        <f>IF(COUNTIFS(cmoney!BW$3:BW$5011,$B45,cmoney!$HA$3:$HA$5011,"="&amp;$A45)=0,"",AVERAGEIFS(cmoney!BW$3:BW$5011,cmoney!BW$3:BW$5011,$B45,cmoney!$HA$3:$HA$5011,"="&amp;$A45))</f>
        <v/>
      </c>
      <c r="BV45" s="12" t="str">
        <f>IF(COUNTIFS(cmoney!BX$3:BX$5011,$B45,cmoney!$HA$3:$HA$5011,"="&amp;$A45)=0,"",AVERAGEIFS(cmoney!BX$3:BX$5011,cmoney!BX$3:BX$5011,$B45,cmoney!$HA$3:$HA$5011,"="&amp;$A45))</f>
        <v/>
      </c>
      <c r="BW45" s="12" t="str">
        <f>IF(COUNTIFS(cmoney!BY$3:BY$5011,$B45,cmoney!$HA$3:$HA$5011,"="&amp;$A45)=0,"",AVERAGEIFS(cmoney!BY$3:BY$5011,cmoney!BY$3:BY$5011,$B45,cmoney!$HA$3:$HA$5011,"="&amp;$A45))</f>
        <v/>
      </c>
      <c r="BX45" s="12" t="str">
        <f>IF(COUNTIFS(cmoney!BZ$3:BZ$5011,$B45,cmoney!$HA$3:$HA$5011,"="&amp;$A45)=0,"",AVERAGEIFS(cmoney!BZ$3:BZ$5011,cmoney!BZ$3:BZ$5011,$B45,cmoney!$HA$3:$HA$5011,"="&amp;$A45))</f>
        <v/>
      </c>
      <c r="BY45" s="12" t="str">
        <f>IF(COUNTIFS(cmoney!CA$3:CA$5011,$B45,cmoney!$HA$3:$HA$5011,"="&amp;$A45)=0,"",AVERAGEIFS(cmoney!CA$3:CA$5011,cmoney!CA$3:CA$5011,$B45,cmoney!$HA$3:$HA$5011,"="&amp;$A45))</f>
        <v/>
      </c>
      <c r="BZ45" s="12" t="str">
        <f>IF(COUNTIFS(cmoney!CB$3:CB$5011,$B45,cmoney!$HA$3:$HA$5011,"="&amp;$A45)=0,"",AVERAGEIFS(cmoney!CB$3:CB$5011,cmoney!CB$3:CB$5011,$B45,cmoney!$HA$3:$HA$5011,"="&amp;$A45))</f>
        <v/>
      </c>
      <c r="CA45" s="12" t="str">
        <f>IF(COUNTIFS(cmoney!CC$3:CC$5011,$B45,cmoney!$HA$3:$HA$5011,"="&amp;$A45)=0,"",AVERAGEIFS(cmoney!CC$3:CC$5011,cmoney!CC$3:CC$5011,$B45,cmoney!$HA$3:$HA$5011,"="&amp;$A45))</f>
        <v/>
      </c>
      <c r="CB45" s="12" t="str">
        <f>IF(COUNTIFS(cmoney!CD$3:CD$5011,$B45,cmoney!$HA$3:$HA$5011,"="&amp;$A45)=0,"",AVERAGEIFS(cmoney!CD$3:CD$5011,cmoney!CD$3:CD$5011,$B45,cmoney!$HA$3:$HA$5011,"="&amp;$A45))</f>
        <v/>
      </c>
      <c r="CC45" s="12" t="str">
        <f>IF(COUNTIFS(cmoney!CE$3:CE$5011,$B45,cmoney!$HA$3:$HA$5011,"="&amp;$A45)=0,"",AVERAGEIFS(cmoney!CE$3:CE$5011,cmoney!CE$3:CE$5011,$B45,cmoney!$HA$3:$HA$5011,"="&amp;$A45))</f>
        <v/>
      </c>
      <c r="CD45" s="12" t="str">
        <f>IF(COUNTIFS(cmoney!CF$3:CF$5011,$B45,cmoney!$HA$3:$HA$5011,"="&amp;$A45)=0,"",AVERAGEIFS(cmoney!CF$3:CF$5011,cmoney!CF$3:CF$5011,$B45,cmoney!$HA$3:$HA$5011,"="&amp;$A45))</f>
        <v/>
      </c>
      <c r="CE45" s="12" t="str">
        <f>IF(COUNTIFS(cmoney!CG$3:CG$5011,$B45,cmoney!$HA$3:$HA$5011,"="&amp;$A45)=0,"",AVERAGEIFS(cmoney!CG$3:CG$5011,cmoney!CG$3:CG$5011,$B45,cmoney!$HA$3:$HA$5011,"="&amp;$A45))</f>
        <v/>
      </c>
      <c r="CF45" s="12" t="str">
        <f>IF(COUNTIFS(cmoney!CH$3:CH$5011,$B45,cmoney!$HA$3:$HA$5011,"="&amp;$A45)=0,"",AVERAGEIFS(cmoney!CH$3:CH$5011,cmoney!CH$3:CH$5011,$B45,cmoney!$HA$3:$HA$5011,"="&amp;$A45))</f>
        <v/>
      </c>
      <c r="CG45" s="12" t="str">
        <f>IF(COUNTIFS(cmoney!CI$3:CI$5011,$B45,cmoney!$HA$3:$HA$5011,"="&amp;$A45)=0,"",AVERAGEIFS(cmoney!CI$3:CI$5011,cmoney!CI$3:CI$5011,$B45,cmoney!$HA$3:$HA$5011,"="&amp;$A45))</f>
        <v/>
      </c>
      <c r="CH45" s="12" t="str">
        <f>IF(COUNTIFS(cmoney!CJ$3:CJ$5011,$B45,cmoney!$HA$3:$HA$5011,"="&amp;$A45)=0,"",AVERAGEIFS(cmoney!CJ$3:CJ$5011,cmoney!CJ$3:CJ$5011,$B45,cmoney!$HA$3:$HA$5011,"="&amp;$A45))</f>
        <v/>
      </c>
      <c r="CI45" s="12" t="str">
        <f>IF(COUNTIFS(cmoney!CK$3:CK$5011,$B45,cmoney!$HA$3:$HA$5011,"="&amp;$A45)=0,"",AVERAGEIFS(cmoney!CK$3:CK$5011,cmoney!CK$3:CK$5011,$B45,cmoney!$HA$3:$HA$5011,"="&amp;$A45))</f>
        <v/>
      </c>
      <c r="CJ45" s="12" t="str">
        <f>IF(COUNTIFS(cmoney!CL$3:CL$5011,$B45,cmoney!$HA$3:$HA$5011,"="&amp;$A45)=0,"",AVERAGEIFS(cmoney!CL$3:CL$5011,cmoney!CL$3:CL$5011,$B45,cmoney!$HA$3:$HA$5011,"="&amp;$A45))</f>
        <v/>
      </c>
      <c r="CK45" s="12" t="str">
        <f>IF(COUNTIFS(cmoney!CM$3:CM$5011,$B45,cmoney!$HA$3:$HA$5011,"="&amp;$A45)=0,"",AVERAGEIFS(cmoney!CM$3:CM$5011,cmoney!CM$3:CM$5011,$B45,cmoney!$HA$3:$HA$5011,"="&amp;$A45))</f>
        <v/>
      </c>
      <c r="CL45" s="12" t="str">
        <f>IF(COUNTIFS(cmoney!CN$3:CN$5011,$B45,cmoney!$HA$3:$HA$5011,"="&amp;$A45)=0,"",AVERAGEIFS(cmoney!CN$3:CN$5011,cmoney!CN$3:CN$5011,$B45,cmoney!$HA$3:$HA$5011,"="&amp;$A45))</f>
        <v/>
      </c>
      <c r="CM45" s="12" t="str">
        <f>IF(COUNTIFS(cmoney!CO$3:CO$5011,$B45,cmoney!$HA$3:$HA$5011,"="&amp;$A45)=0,"",AVERAGEIFS(cmoney!CO$3:CO$5011,cmoney!CO$3:CO$5011,$B45,cmoney!$HA$3:$HA$5011,"="&amp;$A45))</f>
        <v/>
      </c>
      <c r="CN45" s="12" t="str">
        <f>IF(COUNTIFS(cmoney!CP$3:CP$5011,$B45,cmoney!$HA$3:$HA$5011,"="&amp;$A45)=0,"",AVERAGEIFS(cmoney!CP$3:CP$5011,cmoney!CP$3:CP$5011,$B45,cmoney!$HA$3:$HA$5011,"="&amp;$A45))</f>
        <v/>
      </c>
      <c r="CO45" s="12" t="str">
        <f>IF(COUNTIFS(cmoney!CQ$3:CQ$5011,$B45,cmoney!$HA$3:$HA$5011,"="&amp;$A45)=0,"",AVERAGEIFS(cmoney!CQ$3:CQ$5011,cmoney!CQ$3:CQ$5011,$B45,cmoney!$HA$3:$HA$5011,"="&amp;$A45))</f>
        <v/>
      </c>
      <c r="CP45" s="12" t="str">
        <f>IF(COUNTIFS(cmoney!CR$3:CR$5011,$B45,cmoney!$HA$3:$HA$5011,"="&amp;$A45)=0,"",AVERAGEIFS(cmoney!CR$3:CR$5011,cmoney!CR$3:CR$5011,$B45,cmoney!$HA$3:$HA$5011,"="&amp;$A45))</f>
        <v/>
      </c>
      <c r="CQ45" s="12" t="str">
        <f>IF(COUNTIFS(cmoney!CS$3:CS$5011,$B45,cmoney!$HA$3:$HA$5011,"="&amp;$A45)=0,"",AVERAGEIFS(cmoney!CS$3:CS$5011,cmoney!CS$3:CS$5011,$B45,cmoney!$HA$3:$HA$5011,"="&amp;$A45))</f>
        <v/>
      </c>
      <c r="CR45" s="12" t="str">
        <f>IF(COUNTIFS(cmoney!CT$3:CT$5011,$B45,cmoney!$HA$3:$HA$5011,"="&amp;$A45)=0,"",AVERAGEIFS(cmoney!CT$3:CT$5011,cmoney!CT$3:CT$5011,$B45,cmoney!$HA$3:$HA$5011,"="&amp;$A45))</f>
        <v/>
      </c>
      <c r="CS45" s="12" t="str">
        <f>IF(COUNTIFS(cmoney!CU$3:CU$5011,$B45,cmoney!$HA$3:$HA$5011,"="&amp;$A45)=0,"",AVERAGEIFS(cmoney!CU$3:CU$5011,cmoney!CU$3:CU$5011,$B45,cmoney!$HA$3:$HA$5011,"="&amp;$A45))</f>
        <v/>
      </c>
      <c r="CT45" s="12" t="str">
        <f>IF(COUNTIFS(cmoney!CV$3:CV$5011,$B45,cmoney!$HA$3:$HA$5011,"="&amp;$A45)=0,"",AVERAGEIFS(cmoney!CV$3:CV$5011,cmoney!CV$3:CV$5011,$B45,cmoney!$HA$3:$HA$5011,"="&amp;$A45))</f>
        <v/>
      </c>
      <c r="CU45" s="12" t="str">
        <f>IF(COUNTIFS(cmoney!CW$3:CW$5011,$B45,cmoney!$HA$3:$HA$5011,"="&amp;$A45)=0,"",AVERAGEIFS(cmoney!CW$3:CW$5011,cmoney!CW$3:CW$5011,$B45,cmoney!$HA$3:$HA$5011,"="&amp;$A45))</f>
        <v/>
      </c>
      <c r="CV45" s="12" t="str">
        <f>IF(COUNTIFS(cmoney!CX$3:CX$5011,$B45,cmoney!$HA$3:$HA$5011,"="&amp;$A45)=0,"",AVERAGEIFS(cmoney!CX$3:CX$5011,cmoney!CX$3:CX$5011,$B45,cmoney!$HA$3:$HA$5011,"="&amp;$A45))</f>
        <v/>
      </c>
      <c r="CW45" s="12" t="str">
        <f>IF(COUNTIFS(cmoney!CY$3:CY$5011,$B45,cmoney!$HA$3:$HA$5011,"="&amp;$A45)=0,"",AVERAGEIFS(cmoney!CY$3:CY$5011,cmoney!CY$3:CY$5011,$B45,cmoney!$HA$3:$HA$5011,"="&amp;$A45))</f>
        <v/>
      </c>
      <c r="CX45" s="12" t="str">
        <f>IF(COUNTIFS(cmoney!CZ$3:CZ$5011,$B45,cmoney!$HA$3:$HA$5011,"="&amp;$A45)=0,"",AVERAGEIFS(cmoney!CZ$3:CZ$5011,cmoney!CZ$3:CZ$5011,$B45,cmoney!$HA$3:$HA$5011,"="&amp;$A45))</f>
        <v/>
      </c>
      <c r="CY45" s="12" t="str">
        <f>IF(COUNTIFS(cmoney!DA$3:DA$5011,$B45,cmoney!$HA$3:$HA$5011,"="&amp;$A45)=0,"",AVERAGEIFS(cmoney!DA$3:DA$5011,cmoney!DA$3:DA$5011,$B45,cmoney!$HA$3:$HA$5011,"="&amp;$A45))</f>
        <v/>
      </c>
      <c r="CZ45" s="12" t="str">
        <f>IF(COUNTIFS(cmoney!DB$3:DB$5011,$B45,cmoney!$HA$3:$HA$5011,"="&amp;$A45)=0,"",AVERAGEIFS(cmoney!DB$3:DB$5011,cmoney!DB$3:DB$5011,$B45,cmoney!$HA$3:$HA$5011,"="&amp;$A45))</f>
        <v/>
      </c>
      <c r="DA45" s="12" t="str">
        <f>IF(COUNTIFS(cmoney!DC$3:DC$5011,$B45,cmoney!$HA$3:$HA$5011,"="&amp;$A45)=0,"",AVERAGEIFS(cmoney!DC$3:DC$5011,cmoney!DC$3:DC$5011,$B45,cmoney!$HA$3:$HA$5011,"="&amp;$A45))</f>
        <v/>
      </c>
      <c r="DB45" s="12" t="str">
        <f>IF(COUNTIFS(cmoney!DD$3:DD$5011,$B45,cmoney!$HA$3:$HA$5011,"="&amp;$A45)=0,"",AVERAGEIFS(cmoney!DD$3:DD$5011,cmoney!DD$3:DD$5011,$B45,cmoney!$HA$3:$HA$5011,"="&amp;$A45))</f>
        <v/>
      </c>
      <c r="DC45" s="12" t="str">
        <f>IF(COUNTIFS(cmoney!DE$3:DE$5011,$B45,cmoney!$HA$3:$HA$5011,"="&amp;$A45)=0,"",AVERAGEIFS(cmoney!DE$3:DE$5011,cmoney!DE$3:DE$5011,$B45,cmoney!$HA$3:$HA$5011,"="&amp;$A45))</f>
        <v/>
      </c>
      <c r="DD45" s="12" t="str">
        <f>IF(COUNTIFS(cmoney!DF$3:DF$5011,$B45,cmoney!$HA$3:$HA$5011,"="&amp;$A45)=0,"",AVERAGEIFS(cmoney!DF$3:DF$5011,cmoney!DF$3:DF$5011,$B45,cmoney!$HA$3:$HA$5011,"="&amp;$A45))</f>
        <v/>
      </c>
      <c r="DE45" s="12" t="str">
        <f>IF(COUNTIFS(cmoney!DG$3:DG$5011,$B45,cmoney!$HA$3:$HA$5011,"="&amp;$A45)=0,"",AVERAGEIFS(cmoney!DG$3:DG$5011,cmoney!DG$3:DG$5011,$B45,cmoney!$HA$3:$HA$5011,"="&amp;$A45))</f>
        <v/>
      </c>
      <c r="DF45" s="12" t="str">
        <f>IF(COUNTIFS(cmoney!DH$3:DH$5011,$B45,cmoney!$HA$3:$HA$5011,"="&amp;$A45)=0,"",AVERAGEIFS(cmoney!DH$3:DH$5011,cmoney!DH$3:DH$5011,$B45,cmoney!$HA$3:$HA$5011,"="&amp;$A45))</f>
        <v/>
      </c>
      <c r="DG45" s="12" t="str">
        <f>IF(COUNTIFS(cmoney!DI$3:DI$5011,$B45,cmoney!$HA$3:$HA$5011,"="&amp;$A45)=0,"",AVERAGEIFS(cmoney!DI$3:DI$5011,cmoney!DI$3:DI$5011,$B45,cmoney!$HA$3:$HA$5011,"="&amp;$A45))</f>
        <v/>
      </c>
      <c r="DH45" s="12" t="str">
        <f>IF(COUNTIFS(cmoney!DJ$3:DJ$5011,$B45,cmoney!$HA$3:$HA$5011,"="&amp;$A45)=0,"",AVERAGEIFS(cmoney!DJ$3:DJ$5011,cmoney!DJ$3:DJ$5011,$B45,cmoney!$HA$3:$HA$5011,"="&amp;$A45))</f>
        <v/>
      </c>
      <c r="DI45" s="12" t="str">
        <f>IF(COUNTIFS(cmoney!DK$3:DK$5011,$B45,cmoney!$HA$3:$HA$5011,"="&amp;$A45)=0,"",AVERAGEIFS(cmoney!DK$3:DK$5011,cmoney!DK$3:DK$5011,$B45,cmoney!$HA$3:$HA$5011,"="&amp;$A45))</f>
        <v/>
      </c>
      <c r="DJ45" s="12" t="str">
        <f>IF(COUNTIFS(cmoney!DL$3:DL$5011,$B45,cmoney!$HA$3:$HA$5011,"="&amp;$A45)=0,"",AVERAGEIFS(cmoney!DL$3:DL$5011,cmoney!DL$3:DL$5011,$B45,cmoney!$HA$3:$HA$5011,"="&amp;$A45))</f>
        <v/>
      </c>
      <c r="DK45" s="12" t="str">
        <f>IF(COUNTIFS(cmoney!DM$3:DM$5011,$B45,cmoney!$HA$3:$HA$5011,"="&amp;$A45)=0,"",AVERAGEIFS(cmoney!DM$3:DM$5011,cmoney!DM$3:DM$5011,$B45,cmoney!$HA$3:$HA$5011,"="&amp;$A45))</f>
        <v/>
      </c>
      <c r="DL45" s="12" t="str">
        <f>IF(COUNTIFS(cmoney!DN$3:DN$5011,$B45,cmoney!$HA$3:$HA$5011,"="&amp;$A45)=0,"",AVERAGEIFS(cmoney!DN$3:DN$5011,cmoney!DN$3:DN$5011,$B45,cmoney!$HA$3:$HA$5011,"="&amp;$A45))</f>
        <v/>
      </c>
      <c r="DM45" s="12" t="str">
        <f>IF(COUNTIFS(cmoney!DO$3:DO$5011,$B45,cmoney!$HA$3:$HA$5011,"="&amp;$A45)=0,"",AVERAGEIFS(cmoney!DO$3:DO$5011,cmoney!DO$3:DO$5011,$B45,cmoney!$HA$3:$HA$5011,"="&amp;$A45))</f>
        <v/>
      </c>
      <c r="DN45" s="12" t="str">
        <f>IF(COUNTIFS(cmoney!DP$3:DP$5011,$B45,cmoney!$HA$3:$HA$5011,"="&amp;$A45)=0,"",AVERAGEIFS(cmoney!DP$3:DP$5011,cmoney!DP$3:DP$5011,$B45,cmoney!$HA$3:$HA$5011,"="&amp;$A45))</f>
        <v/>
      </c>
      <c r="DO45" s="12" t="str">
        <f>IF(COUNTIFS(cmoney!DQ$3:DQ$5011,$B45,cmoney!$HA$3:$HA$5011,"="&amp;$A45)=0,"",AVERAGEIFS(cmoney!DQ$3:DQ$5011,cmoney!DQ$3:DQ$5011,$B45,cmoney!$HA$3:$HA$5011,"="&amp;$A45))</f>
        <v/>
      </c>
      <c r="DP45" s="12" t="str">
        <f>IF(COUNTIFS(cmoney!DR$3:DR$5011,$B45,cmoney!$HA$3:$HA$5011,"="&amp;$A45)=0,"",AVERAGEIFS(cmoney!DR$3:DR$5011,cmoney!DR$3:DR$5011,$B45,cmoney!$HA$3:$HA$5011,"="&amp;$A45))</f>
        <v/>
      </c>
      <c r="DQ45" s="12" t="str">
        <f>IF(COUNTIFS(cmoney!DS$3:DS$5011,$B45,cmoney!$HA$3:$HA$5011,"="&amp;$A45)=0,"",AVERAGEIFS(cmoney!DS$3:DS$5011,cmoney!DS$3:DS$5011,$B45,cmoney!$HA$3:$HA$5011,"="&amp;$A45))</f>
        <v/>
      </c>
      <c r="DR45" s="12" t="str">
        <f>IF(COUNTIFS(cmoney!DT$3:DT$5011,$B45,cmoney!$HA$3:$HA$5011,"="&amp;$A45)=0,"",AVERAGEIFS(cmoney!DT$3:DT$5011,cmoney!DT$3:DT$5011,$B45,cmoney!$HA$3:$HA$5011,"="&amp;$A45))</f>
        <v/>
      </c>
      <c r="DS45" s="12" t="str">
        <f>IF(COUNTIFS(cmoney!DU$3:DU$5011,$B45,cmoney!$HA$3:$HA$5011,"="&amp;$A45)=0,"",AVERAGEIFS(cmoney!DU$3:DU$5011,cmoney!DU$3:DU$5011,$B45,cmoney!$HA$3:$HA$5011,"="&amp;$A45))</f>
        <v/>
      </c>
      <c r="DT45" s="12" t="str">
        <f>IF(COUNTIFS(cmoney!DV$3:DV$5011,$B45,cmoney!$HA$3:$HA$5011,"="&amp;$A45)=0,"",AVERAGEIFS(cmoney!DV$3:DV$5011,cmoney!DV$3:DV$5011,$B45,cmoney!$HA$3:$HA$5011,"="&amp;$A45))</f>
        <v/>
      </c>
      <c r="DU45" s="12" t="str">
        <f>IF(COUNTIFS(cmoney!DW$3:DW$5011,$B45,cmoney!$HA$3:$HA$5011,"="&amp;$A45)=0,"",AVERAGEIFS(cmoney!DW$3:DW$5011,cmoney!DW$3:DW$5011,$B45,cmoney!$HA$3:$HA$5011,"="&amp;$A45))</f>
        <v/>
      </c>
      <c r="DV45" s="12" t="str">
        <f>IF(COUNTIFS(cmoney!DX$3:DX$5011,$B45,cmoney!$HA$3:$HA$5011,"="&amp;$A45)=0,"",AVERAGEIFS(cmoney!DX$3:DX$5011,cmoney!DX$3:DX$5011,$B45,cmoney!$HA$3:$HA$5011,"="&amp;$A45))</f>
        <v/>
      </c>
      <c r="DW45" s="12" t="str">
        <f>IF(COUNTIFS(cmoney!DY$3:DY$5011,$B45,cmoney!$HA$3:$HA$5011,"="&amp;$A45)=0,"",AVERAGEIFS(cmoney!DY$3:DY$5011,cmoney!DY$3:DY$5011,$B45,cmoney!$HA$3:$HA$5011,"="&amp;$A45))</f>
        <v/>
      </c>
      <c r="DX45" s="12" t="str">
        <f>IF(COUNTIFS(cmoney!DZ$3:DZ$5011,$B45,cmoney!$HA$3:$HA$5011,"="&amp;$A45)=0,"",AVERAGEIFS(cmoney!DZ$3:DZ$5011,cmoney!DZ$3:DZ$5011,$B45,cmoney!$HA$3:$HA$5011,"="&amp;$A45))</f>
        <v/>
      </c>
      <c r="DY45" s="12" t="str">
        <f>IF(COUNTIFS(cmoney!EA$3:EA$5011,$B45,cmoney!$HA$3:$HA$5011,"="&amp;$A45)=0,"",AVERAGEIFS(cmoney!EA$3:EA$5011,cmoney!EA$3:EA$5011,$B45,cmoney!$HA$3:$HA$5011,"="&amp;$A45))</f>
        <v/>
      </c>
      <c r="DZ45" s="12" t="str">
        <f>IF(COUNTIFS(cmoney!EB$3:EB$5011,$B45,cmoney!$HA$3:$HA$5011,"="&amp;$A45)=0,"",AVERAGEIFS(cmoney!EB$3:EB$5011,cmoney!EB$3:EB$5011,$B45,cmoney!$HA$3:$HA$5011,"="&amp;$A45))</f>
        <v/>
      </c>
      <c r="EA45" s="12" t="str">
        <f>IF(COUNTIFS(cmoney!EC$3:EC$5011,$B45,cmoney!$HA$3:$HA$5011,"="&amp;$A45)=0,"",AVERAGEIFS(cmoney!EC$3:EC$5011,cmoney!EC$3:EC$5011,$B45,cmoney!$HA$3:$HA$5011,"="&amp;$A45))</f>
        <v/>
      </c>
      <c r="EB45" s="12" t="str">
        <f>IF(COUNTIFS(cmoney!ED$3:ED$5011,$B45,cmoney!$HA$3:$HA$5011,"="&amp;$A45)=0,"",AVERAGEIFS(cmoney!ED$3:ED$5011,cmoney!ED$3:ED$5011,$B45,cmoney!$HA$3:$HA$5011,"="&amp;$A45))</f>
        <v/>
      </c>
      <c r="EC45" s="12" t="str">
        <f>IF(COUNTIFS(cmoney!EE$3:EE$5011,$B45,cmoney!$HA$3:$HA$5011,"="&amp;$A45)=0,"",AVERAGEIFS(cmoney!EE$3:EE$5011,cmoney!EE$3:EE$5011,$B45,cmoney!$HA$3:$HA$5011,"="&amp;$A45))</f>
        <v/>
      </c>
      <c r="ED45" s="12" t="str">
        <f>IF(COUNTIFS(cmoney!EF$3:EF$5011,$B45,cmoney!$HA$3:$HA$5011,"="&amp;$A45)=0,"",AVERAGEIFS(cmoney!EF$3:EF$5011,cmoney!EF$3:EF$5011,$B45,cmoney!$HA$3:$HA$5011,"="&amp;$A45))</f>
        <v/>
      </c>
      <c r="EE45" s="12" t="str">
        <f>IF(COUNTIFS(cmoney!EG$3:EG$5011,$B45,cmoney!$HA$3:$HA$5011,"="&amp;$A45)=0,"",AVERAGEIFS(cmoney!EG$3:EG$5011,cmoney!EG$3:EG$5011,$B45,cmoney!$HA$3:$HA$5011,"="&amp;$A45))</f>
        <v/>
      </c>
      <c r="EF45" s="12" t="str">
        <f>IF(COUNTIFS(cmoney!EH$3:EH$5011,$B45,cmoney!$HA$3:$HA$5011,"="&amp;$A45)=0,"",AVERAGEIFS(cmoney!EH$3:EH$5011,cmoney!EH$3:EH$5011,$B45,cmoney!$HA$3:$HA$5011,"="&amp;$A45))</f>
        <v/>
      </c>
      <c r="EG45" s="12" t="str">
        <f>IF(COUNTIFS(cmoney!EI$3:EI$5011,$B45,cmoney!$HA$3:$HA$5011,"="&amp;$A45)=0,"",AVERAGEIFS(cmoney!EI$3:EI$5011,cmoney!EI$3:EI$5011,$B45,cmoney!$HA$3:$HA$5011,"="&amp;$A45))</f>
        <v/>
      </c>
      <c r="EH45" s="12" t="str">
        <f>IF(COUNTIFS(cmoney!EJ$3:EJ$5011,$B45,cmoney!$HA$3:$HA$5011,"="&amp;$A45)=0,"",AVERAGEIFS(cmoney!EJ$3:EJ$5011,cmoney!EJ$3:EJ$5011,$B45,cmoney!$HA$3:$HA$5011,"="&amp;$A45))</f>
        <v/>
      </c>
      <c r="EI45" s="12" t="str">
        <f>IF(COUNTIFS(cmoney!EK$3:EK$5011,$B45,cmoney!$HA$3:$HA$5011,"="&amp;$A45)=0,"",AVERAGEIFS(cmoney!EK$3:EK$5011,cmoney!EK$3:EK$5011,$B45,cmoney!$HA$3:$HA$5011,"="&amp;$A45))</f>
        <v/>
      </c>
      <c r="EJ45" s="12" t="str">
        <f>IF(COUNTIFS(cmoney!EL$3:EL$5011,$B45,cmoney!$HA$3:$HA$5011,"="&amp;$A45)=0,"",AVERAGEIFS(cmoney!EL$3:EL$5011,cmoney!EL$3:EL$5011,$B45,cmoney!$HA$3:$HA$5011,"="&amp;$A45))</f>
        <v/>
      </c>
      <c r="EK45" s="12" t="str">
        <f>IF(COUNTIFS(cmoney!EM$3:EM$5011,$B45,cmoney!$HA$3:$HA$5011,"="&amp;$A45)=0,"",AVERAGEIFS(cmoney!EM$3:EM$5011,cmoney!EM$3:EM$5011,$B45,cmoney!$HA$3:$HA$5011,"="&amp;$A45))</f>
        <v/>
      </c>
      <c r="EL45" s="12" t="str">
        <f>IF(COUNTIFS(cmoney!EN$3:EN$5011,$B45,cmoney!$HA$3:$HA$5011,"="&amp;$A45)=0,"",AVERAGEIFS(cmoney!EN$3:EN$5011,cmoney!EN$3:EN$5011,$B45,cmoney!$HA$3:$HA$5011,"="&amp;$A45))</f>
        <v/>
      </c>
      <c r="EM45" s="12" t="str">
        <f>IF(COUNTIFS(cmoney!EO$3:EO$5011,$B45,cmoney!$HA$3:$HA$5011,"="&amp;$A45)=0,"",AVERAGEIFS(cmoney!EO$3:EO$5011,cmoney!EO$3:EO$5011,$B45,cmoney!$HA$3:$HA$5011,"="&amp;$A45))</f>
        <v/>
      </c>
      <c r="EN45" s="12" t="str">
        <f>IF(COUNTIFS(cmoney!EP$3:EP$5011,$B45,cmoney!$HA$3:$HA$5011,"="&amp;$A45)=0,"",AVERAGEIFS(cmoney!EP$3:EP$5011,cmoney!EP$3:EP$5011,$B45,cmoney!$HA$3:$HA$5011,"="&amp;$A45))</f>
        <v/>
      </c>
      <c r="EO45" s="12" t="str">
        <f>IF(COUNTIFS(cmoney!EQ$3:EQ$5011,$B45,cmoney!$HA$3:$HA$5011,"="&amp;$A45)=0,"",AVERAGEIFS(cmoney!EQ$3:EQ$5011,cmoney!EQ$3:EQ$5011,$B45,cmoney!$HA$3:$HA$5011,"="&amp;$A45))</f>
        <v/>
      </c>
      <c r="EP45" s="12" t="str">
        <f>IF(COUNTIFS(cmoney!ER$3:ER$5011,$B45,cmoney!$HA$3:$HA$5011,"="&amp;$A45)=0,"",AVERAGEIFS(cmoney!ER$3:ER$5011,cmoney!ER$3:ER$5011,$B45,cmoney!$HA$3:$HA$5011,"="&amp;$A45))</f>
        <v/>
      </c>
      <c r="EQ45" s="12" t="str">
        <f>IF(COUNTIFS(cmoney!ES$3:ES$5011,$B45,cmoney!$HA$3:$HA$5011,"="&amp;$A45)=0,"",AVERAGEIFS(cmoney!ES$3:ES$5011,cmoney!ES$3:ES$5011,$B45,cmoney!$HA$3:$HA$5011,"="&amp;$A45))</f>
        <v/>
      </c>
      <c r="ER45" s="12" t="str">
        <f>IF(COUNTIFS(cmoney!ET$3:ET$5011,$B45,cmoney!$HA$3:$HA$5011,"="&amp;$A45)=0,"",AVERAGEIFS(cmoney!ET$3:ET$5011,cmoney!ET$3:ET$5011,$B45,cmoney!$HA$3:$HA$5011,"="&amp;$A45))</f>
        <v/>
      </c>
      <c r="ES45" s="12" t="str">
        <f>IF(COUNTIFS(cmoney!EU$3:EU$5011,$B45,cmoney!$HA$3:$HA$5011,"="&amp;$A45)=0,"",AVERAGEIFS(cmoney!EU$3:EU$5011,cmoney!EU$3:EU$5011,$B45,cmoney!$HA$3:$HA$5011,"="&amp;$A45))</f>
        <v/>
      </c>
      <c r="ET45" s="12" t="str">
        <f>IF(COUNTIFS(cmoney!EV$3:EV$5011,$B45,cmoney!$HA$3:$HA$5011,"="&amp;$A45)=0,"",AVERAGEIFS(cmoney!EV$3:EV$5011,cmoney!EV$3:EV$5011,$B45,cmoney!$HA$3:$HA$5011,"="&amp;$A45))</f>
        <v/>
      </c>
      <c r="EU45" s="12" t="str">
        <f>IF(COUNTIFS(cmoney!EW$3:EW$5011,$B45,cmoney!$HA$3:$HA$5011,"="&amp;$A45)=0,"",AVERAGEIFS(cmoney!EW$3:EW$5011,cmoney!EW$3:EW$5011,$B45,cmoney!$HA$3:$HA$5011,"="&amp;$A45))</f>
        <v/>
      </c>
      <c r="EV45" s="12" t="str">
        <f>IF(COUNTIFS(cmoney!EX$3:EX$5011,$B45,cmoney!$HA$3:$HA$5011,"="&amp;$A45)=0,"",AVERAGEIFS(cmoney!EX$3:EX$5011,cmoney!EX$3:EX$5011,$B45,cmoney!$HA$3:$HA$5011,"="&amp;$A45))</f>
        <v/>
      </c>
      <c r="EW45" s="12" t="str">
        <f>IF(COUNTIFS(cmoney!EY$3:EY$5011,$B45,cmoney!$HA$3:$HA$5011,"="&amp;$A45)=0,"",AVERAGEIFS(cmoney!EY$3:EY$5011,cmoney!EY$3:EY$5011,$B45,cmoney!$HA$3:$HA$5011,"="&amp;$A45))</f>
        <v/>
      </c>
      <c r="EX45" s="12" t="str">
        <f>IF(COUNTIFS(cmoney!EZ$3:EZ$5011,$B45,cmoney!$HA$3:$HA$5011,"="&amp;$A45)=0,"",AVERAGEIFS(cmoney!EZ$3:EZ$5011,cmoney!EZ$3:EZ$5011,$B45,cmoney!$HA$3:$HA$5011,"="&amp;$A45))</f>
        <v/>
      </c>
      <c r="EY45" s="12" t="str">
        <f>IF(COUNTIFS(cmoney!FA$3:FA$5011,$B45,cmoney!$HA$3:$HA$5011,"="&amp;$A45)=0,"",AVERAGEIFS(cmoney!FA$3:FA$5011,cmoney!FA$3:FA$5011,$B45,cmoney!$HA$3:$HA$5011,"="&amp;$A45))</f>
        <v/>
      </c>
      <c r="EZ45" s="12" t="str">
        <f>IF(COUNTIFS(cmoney!FB$3:FB$5011,$B45,cmoney!$HA$3:$HA$5011,"="&amp;$A45)=0,"",AVERAGEIFS(cmoney!FB$3:FB$5011,cmoney!FB$3:FB$5011,$B45,cmoney!$HA$3:$HA$5011,"="&amp;$A45))</f>
        <v/>
      </c>
      <c r="FA45" s="12" t="str">
        <f>IF(COUNTIFS(cmoney!FC$3:FC$5011,$B45,cmoney!$HA$3:$HA$5011,"="&amp;$A45)=0,"",AVERAGEIFS(cmoney!FC$3:FC$5011,cmoney!FC$3:FC$5011,$B45,cmoney!$HA$3:$HA$5011,"="&amp;$A45))</f>
        <v/>
      </c>
      <c r="FB45" s="12" t="str">
        <f>IF(COUNTIFS(cmoney!FD$3:FD$5011,$B45,cmoney!$HA$3:$HA$5011,"="&amp;$A45)=0,"",AVERAGEIFS(cmoney!FD$3:FD$5011,cmoney!FD$3:FD$5011,$B45,cmoney!$HA$3:$HA$5011,"="&amp;$A45))</f>
        <v/>
      </c>
      <c r="FC45" s="12" t="str">
        <f>IF(COUNTIFS(cmoney!FE$3:FE$5011,$B45,cmoney!$HA$3:$HA$5011,"="&amp;$A45)=0,"",AVERAGEIFS(cmoney!FE$3:FE$5011,cmoney!FE$3:FE$5011,$B45,cmoney!$HA$3:$HA$5011,"="&amp;$A45))</f>
        <v/>
      </c>
      <c r="FD45" s="12" t="str">
        <f>IF(COUNTIFS(cmoney!FF$3:FF$5011,$B45,cmoney!$HA$3:$HA$5011,"="&amp;$A45)=0,"",AVERAGEIFS(cmoney!FF$3:FF$5011,cmoney!FF$3:FF$5011,$B45,cmoney!$HA$3:$HA$5011,"="&amp;$A45))</f>
        <v/>
      </c>
      <c r="FE45" s="12" t="str">
        <f>IF(COUNTIFS(cmoney!FG$3:FG$5011,$B45,cmoney!$HA$3:$HA$5011,"="&amp;$A45)=0,"",AVERAGEIFS(cmoney!FG$3:FG$5011,cmoney!FG$3:FG$5011,$B45,cmoney!$HA$3:$HA$5011,"="&amp;$A45))</f>
        <v/>
      </c>
      <c r="FF45" s="12" t="str">
        <f>IF(COUNTIFS(cmoney!FH$3:FH$5011,$B45,cmoney!$HA$3:$HA$5011,"="&amp;$A45)=0,"",AVERAGEIFS(cmoney!FH$3:FH$5011,cmoney!FH$3:FH$5011,$B45,cmoney!$HA$3:$HA$5011,"="&amp;$A45))</f>
        <v/>
      </c>
      <c r="FG45" s="12" t="str">
        <f>IF(COUNTIFS(cmoney!FI$3:FI$5011,$B45,cmoney!$HA$3:$HA$5011,"="&amp;$A45)=0,"",AVERAGEIFS(cmoney!FI$3:FI$5011,cmoney!FI$3:FI$5011,$B45,cmoney!$HA$3:$HA$5011,"="&amp;$A45))</f>
        <v/>
      </c>
      <c r="FH45" s="12" t="str">
        <f>IF(COUNTIFS(cmoney!FJ$3:FJ$5011,$B45,cmoney!$HA$3:$HA$5011,"="&amp;$A45)=0,"",AVERAGEIFS(cmoney!FJ$3:FJ$5011,cmoney!FJ$3:FJ$5011,$B45,cmoney!$HA$3:$HA$5011,"="&amp;$A45))</f>
        <v/>
      </c>
      <c r="FI45" s="12" t="str">
        <f>IF(COUNTIFS(cmoney!FK$3:FK$5011,$B45,cmoney!$HA$3:$HA$5011,"="&amp;$A45)=0,"",AVERAGEIFS(cmoney!FK$3:FK$5011,cmoney!FK$3:FK$5011,$B45,cmoney!$HA$3:$HA$5011,"="&amp;$A45))</f>
        <v/>
      </c>
      <c r="FJ45" s="12" t="str">
        <f>IF(COUNTIFS(cmoney!FL$3:FL$5011,$B45,cmoney!$HA$3:$HA$5011,"="&amp;$A45)=0,"",AVERAGEIFS(cmoney!FL$3:FL$5011,cmoney!FL$3:FL$5011,$B45,cmoney!$HA$3:$HA$5011,"="&amp;$A45))</f>
        <v/>
      </c>
      <c r="FK45" s="12" t="str">
        <f>IF(COUNTIFS(cmoney!FM$3:FM$5011,$B45,cmoney!$HA$3:$HA$5011,"="&amp;$A45)=0,"",AVERAGEIFS(cmoney!FM$3:FM$5011,cmoney!FM$3:FM$5011,$B45,cmoney!$HA$3:$HA$5011,"="&amp;$A45))</f>
        <v/>
      </c>
      <c r="FL45" s="12" t="str">
        <f>IF(COUNTIFS(cmoney!FN$3:FN$5011,$B45,cmoney!$HA$3:$HA$5011,"="&amp;$A45)=0,"",AVERAGEIFS(cmoney!FN$3:FN$5011,cmoney!FN$3:FN$5011,$B45,cmoney!$HA$3:$HA$5011,"="&amp;$A45))</f>
        <v/>
      </c>
      <c r="FM45" s="12" t="str">
        <f>IF(COUNTIFS(cmoney!FO$3:FO$5011,$B45,cmoney!$HA$3:$HA$5011,"="&amp;$A45)=0,"",AVERAGEIFS(cmoney!FO$3:FO$5011,cmoney!FO$3:FO$5011,$B45,cmoney!$HA$3:$HA$5011,"="&amp;$A45))</f>
        <v/>
      </c>
      <c r="FN45" s="12" t="str">
        <f>IF(COUNTIFS(cmoney!FP$3:FP$5011,$B45,cmoney!$HA$3:$HA$5011,"="&amp;$A45)=0,"",AVERAGEIFS(cmoney!FP$3:FP$5011,cmoney!FP$3:FP$5011,$B45,cmoney!$HA$3:$HA$5011,"="&amp;$A45))</f>
        <v/>
      </c>
      <c r="FO45" s="12" t="str">
        <f>IF(COUNTIFS(cmoney!FQ$3:FQ$5011,$B45,cmoney!$HA$3:$HA$5011,"="&amp;$A45)=0,"",AVERAGEIFS(cmoney!FQ$3:FQ$5011,cmoney!FQ$3:FQ$5011,$B45,cmoney!$HA$3:$HA$5011,"="&amp;$A45))</f>
        <v/>
      </c>
      <c r="FP45" s="12" t="str">
        <f>IF(COUNTIFS(cmoney!FR$3:FR$5011,$B45,cmoney!$HA$3:$HA$5011,"="&amp;$A45)=0,"",AVERAGEIFS(cmoney!FR$3:FR$5011,cmoney!FR$3:FR$5011,$B45,cmoney!$HA$3:$HA$5011,"="&amp;$A45))</f>
        <v/>
      </c>
      <c r="FQ45" s="12" t="str">
        <f>IF(COUNTIFS(cmoney!FS$3:FS$5011,$B45,cmoney!$HA$3:$HA$5011,"="&amp;$A45)=0,"",AVERAGEIFS(cmoney!FS$3:FS$5011,cmoney!FS$3:FS$5011,$B45,cmoney!$HA$3:$HA$5011,"="&amp;$A45))</f>
        <v/>
      </c>
      <c r="FR45" s="12" t="str">
        <f>IF(COUNTIFS(cmoney!FT$3:FT$5011,$B45,cmoney!$HA$3:$HA$5011,"="&amp;$A45)=0,"",AVERAGEIFS(cmoney!FT$3:FT$5011,cmoney!FT$3:FT$5011,$B45,cmoney!$HA$3:$HA$5011,"="&amp;$A45))</f>
        <v/>
      </c>
      <c r="FS45" s="12" t="str">
        <f>IF(COUNTIFS(cmoney!FU$3:FU$5011,$B45,cmoney!$HA$3:$HA$5011,"="&amp;$A45)=0,"",AVERAGEIFS(cmoney!FU$3:FU$5011,cmoney!FU$3:FU$5011,$B45,cmoney!$HA$3:$HA$5011,"="&amp;$A45))</f>
        <v/>
      </c>
      <c r="FT45" s="12" t="str">
        <f>IF(COUNTIFS(cmoney!FV$3:FV$5011,$B45,cmoney!$HA$3:$HA$5011,"="&amp;$A45)=0,"",AVERAGEIFS(cmoney!FV$3:FV$5011,cmoney!FV$3:FV$5011,$B45,cmoney!$HA$3:$HA$5011,"="&amp;$A45))</f>
        <v/>
      </c>
      <c r="FU45" s="12" t="str">
        <f>IF(COUNTIFS(cmoney!FW$3:FW$5011,$B45,cmoney!$HA$3:$HA$5011,"="&amp;$A45)=0,"",AVERAGEIFS(cmoney!FW$3:FW$5011,cmoney!FW$3:FW$5011,$B45,cmoney!$HA$3:$HA$5011,"="&amp;$A45))</f>
        <v/>
      </c>
      <c r="FV45" s="12" t="str">
        <f>IF(COUNTIFS(cmoney!FX$3:FX$5011,$B45,cmoney!$HA$3:$HA$5011,"="&amp;$A45)=0,"",AVERAGEIFS(cmoney!FX$3:FX$5011,cmoney!FX$3:FX$5011,$B45,cmoney!$HA$3:$HA$5011,"="&amp;$A45))</f>
        <v/>
      </c>
      <c r="FW45" s="12" t="str">
        <f>IF(COUNTIFS(cmoney!FY$3:FY$5011,$B45,cmoney!$HA$3:$HA$5011,"="&amp;$A45)=0,"",AVERAGEIFS(cmoney!FY$3:FY$5011,cmoney!FY$3:FY$5011,$B45,cmoney!$HA$3:$HA$5011,"="&amp;$A45))</f>
        <v/>
      </c>
      <c r="FX45" s="12" t="str">
        <f>IF(COUNTIFS(cmoney!FZ$3:FZ$5011,$B45,cmoney!$HA$3:$HA$5011,"="&amp;$A45)=0,"",AVERAGEIFS(cmoney!FZ$3:FZ$5011,cmoney!FZ$3:FZ$5011,$B45,cmoney!$HA$3:$HA$5011,"="&amp;$A45))</f>
        <v/>
      </c>
      <c r="FY45" s="12" t="str">
        <f>IF(COUNTIFS(cmoney!GA$3:GA$5011,$B45,cmoney!$HA$3:$HA$5011,"="&amp;$A45)=0,"",AVERAGEIFS(cmoney!GA$3:GA$5011,cmoney!GA$3:GA$5011,$B45,cmoney!$HA$3:$HA$5011,"="&amp;$A45))</f>
        <v/>
      </c>
      <c r="FZ45" s="12" t="str">
        <f>IF(COUNTIFS(cmoney!GB$3:GB$5011,$B45,cmoney!$HA$3:$HA$5011,"="&amp;$A45)=0,"",AVERAGEIFS(cmoney!GB$3:GB$5011,cmoney!GB$3:GB$5011,$B45,cmoney!$HA$3:$HA$5011,"="&amp;$A45))</f>
        <v/>
      </c>
      <c r="GA45" s="12" t="str">
        <f>IF(COUNTIFS(cmoney!GC$3:GC$5011,$B45,cmoney!$HA$3:$HA$5011,"="&amp;$A45)=0,"",AVERAGEIFS(cmoney!GC$3:GC$5011,cmoney!GC$3:GC$5011,$B45,cmoney!$HA$3:$HA$5011,"="&amp;$A45))</f>
        <v/>
      </c>
      <c r="GB45" s="12" t="str">
        <f>IF(COUNTIFS(cmoney!GD$3:GD$5011,$B45,cmoney!$HA$3:$HA$5011,"="&amp;$A45)=0,"",AVERAGEIFS(cmoney!GD$3:GD$5011,cmoney!GD$3:GD$5011,$B45,cmoney!$HA$3:$HA$5011,"="&amp;$A45))</f>
        <v/>
      </c>
      <c r="GC45" s="12" t="str">
        <f>IF(COUNTIFS(cmoney!GE$3:GE$5011,$B45,cmoney!$HA$3:$HA$5011,"="&amp;$A45)=0,"",AVERAGEIFS(cmoney!GE$3:GE$5011,cmoney!GE$3:GE$5011,$B45,cmoney!$HA$3:$HA$5011,"="&amp;$A45))</f>
        <v/>
      </c>
      <c r="GD45" s="12" t="str">
        <f>IF(COUNTIFS(cmoney!GF$3:GF$5011,$B45,cmoney!$HA$3:$HA$5011,"="&amp;$A45)=0,"",AVERAGEIFS(cmoney!GF$3:GF$5011,cmoney!GF$3:GF$5011,$B45,cmoney!$HA$3:$HA$5011,"="&amp;$A45))</f>
        <v/>
      </c>
      <c r="GE45" s="12" t="str">
        <f>IF(COUNTIFS(cmoney!GG$3:GG$5011,$B45,cmoney!$HA$3:$HA$5011,"="&amp;$A45)=0,"",AVERAGEIFS(cmoney!GG$3:GG$5011,cmoney!GG$3:GG$5011,$B45,cmoney!$HA$3:$HA$5011,"="&amp;$A45))</f>
        <v/>
      </c>
      <c r="GF45" s="12" t="str">
        <f>IF(COUNTIFS(cmoney!GH$3:GH$5011,$B45,cmoney!$HA$3:$HA$5011,"="&amp;$A45)=0,"",AVERAGEIFS(cmoney!GH$3:GH$5011,cmoney!GH$3:GH$5011,$B45,cmoney!$HA$3:$HA$5011,"="&amp;$A45))</f>
        <v/>
      </c>
      <c r="GG45" s="12">
        <f>IF(COUNTIFS(cmoney!GI$3:GI$5011,$B45,cmoney!$HA$3:$HA$5011,"="&amp;$A45)=0,"",AVERAGEIFS(cmoney!GI$3:GI$5011,cmoney!GI$3:GI$5011,$B45,cmoney!$HA$3:$HA$5011,"="&amp;$A45))</f>
        <v>3.6811234449760781</v>
      </c>
      <c r="GH45" s="12" t="str">
        <f>IF(COUNTIFS(cmoney!GJ$3:GJ$5011,$B45,cmoney!$HA$3:$HA$5011,"="&amp;$A45)=0,"",AVERAGEIFS(cmoney!GJ$3:GJ$5011,cmoney!GJ$3:GJ$5011,$B45,cmoney!$HA$3:$HA$5011,"="&amp;$A45))</f>
        <v/>
      </c>
      <c r="GI45" s="12" t="str">
        <f>IF(COUNTIFS(cmoney!GK$3:GK$5011,$B45,cmoney!$HA$3:$HA$5011,"="&amp;$A45)=0,"",AVERAGEIFS(cmoney!GK$3:GK$5011,cmoney!GK$3:GK$5011,$B45,cmoney!$HA$3:$HA$5011,"="&amp;$A45))</f>
        <v/>
      </c>
      <c r="GJ45" s="12" t="str">
        <f>IF(COUNTIFS(cmoney!GL$3:GL$5011,$B45,cmoney!$HA$3:$HA$5011,"="&amp;$A45)=0,"",AVERAGEIFS(cmoney!GL$3:GL$5011,cmoney!GL$3:GL$5011,$B45,cmoney!$HA$3:$HA$5011,"="&amp;$A45))</f>
        <v/>
      </c>
      <c r="GK45" s="12" t="str">
        <f>IF(COUNTIFS(cmoney!GM$3:GM$5011,$B45,cmoney!$HA$3:$HA$5011,"="&amp;$A45)=0,"",AVERAGEIFS(cmoney!GM$3:GM$5011,cmoney!GM$3:GM$5011,$B45,cmoney!$HA$3:$HA$5011,"="&amp;$A45))</f>
        <v/>
      </c>
      <c r="GL45" s="12" t="str">
        <f>IF(COUNTIFS(cmoney!GN$3:GN$5011,$B45,cmoney!$HA$3:$HA$5011,"="&amp;$A45)=0,"",AVERAGEIFS(cmoney!GN$3:GN$5011,cmoney!GN$3:GN$5011,$B45,cmoney!$HA$3:$HA$5011,"="&amp;$A45))</f>
        <v/>
      </c>
      <c r="GM45" s="12" t="str">
        <f>IF(COUNTIFS(cmoney!GO$3:GO$5011,$B45,cmoney!$HA$3:$HA$5011,"="&amp;$A45)=0,"",AVERAGEIFS(cmoney!GO$3:GO$5011,cmoney!GO$3:GO$5011,$B45,cmoney!$HA$3:$HA$5011,"="&amp;$A45))</f>
        <v/>
      </c>
      <c r="GN45" s="12" t="str">
        <f>IF(COUNTIFS(cmoney!GP$3:GP$5011,$B45,cmoney!$HA$3:$HA$5011,"="&amp;$A45)=0,"",AVERAGEIFS(cmoney!GP$3:GP$5011,cmoney!GP$3:GP$5011,$B45,cmoney!$HA$3:$HA$5011,"="&amp;$A45))</f>
        <v/>
      </c>
      <c r="GO45" s="12" t="str">
        <f>IF(COUNTIFS(cmoney!GQ$3:GQ$5011,$B45,cmoney!$HA$3:$HA$5011,"="&amp;$A45)=0,"",AVERAGEIFS(cmoney!GQ$3:GQ$5011,cmoney!GQ$3:GQ$5011,$B45,cmoney!$HA$3:$HA$5011,"="&amp;$A45))</f>
        <v/>
      </c>
      <c r="GP45" s="12" t="str">
        <f>IF(COUNTIFS(cmoney!GR$3:GR$5011,$B45,cmoney!$HA$3:$HA$5011,"="&amp;$A45)=0,"",AVERAGEIFS(cmoney!GR$3:GR$5011,cmoney!GR$3:GR$5011,$B45,cmoney!$HA$3:$HA$5011,"="&amp;$A45))</f>
        <v/>
      </c>
      <c r="GQ45" s="12" t="str">
        <f>IF(COUNTIFS(cmoney!GS$3:GS$5011,$B45,cmoney!$HA$3:$HA$5011,"="&amp;$A45)=0,"",AVERAGEIFS(cmoney!GS$3:GS$5011,cmoney!GS$3:GS$5011,$B45,cmoney!$HA$3:$HA$5011,"="&amp;$A45))</f>
        <v/>
      </c>
      <c r="GR45" s="12" t="str">
        <f>IF(COUNTIFS(cmoney!GT$3:GT$5011,$B45,cmoney!$HA$3:$HA$5011,"="&amp;$A45)=0,"",AVERAGEIFS(cmoney!GT$3:GT$5011,cmoney!GT$3:GT$5011,$B45,cmoney!$HA$3:$HA$5011,"="&amp;$A45))</f>
        <v/>
      </c>
      <c r="GS45" s="12" t="str">
        <f>IF(COUNTIFS(cmoney!GU$3:GU$5011,$B45,cmoney!$HA$3:$HA$5011,"="&amp;$A45)=0,"",AVERAGEIFS(cmoney!GU$3:GU$5011,cmoney!GU$3:GU$5011,$B45,cmoney!$HA$3:$HA$5011,"="&amp;$A45))</f>
        <v/>
      </c>
      <c r="GT45" s="12" t="str">
        <f>IF(COUNTIFS(cmoney!GV$3:GV$5011,$B45,cmoney!$HA$3:$HA$5011,"="&amp;$A45)=0,"",AVERAGEIFS(cmoney!GV$3:GV$5011,cmoney!GV$3:GV$5011,$B45,cmoney!$HA$3:$HA$5011,"="&amp;$A45))</f>
        <v/>
      </c>
    </row>
    <row r="46" spans="1:202">
      <c r="A46" s="9">
        <v>2012</v>
      </c>
      <c r="B46" s="10" t="s">
        <v>685</v>
      </c>
      <c r="C46" s="10" t="s">
        <v>1239</v>
      </c>
      <c r="D46" s="15">
        <f>IF(COUNTIFS(cmoney!F$3:F$5011,$B46,cmoney!$HA$3:$HA$5011,"="&amp;$A46)=0,"",COUNTIFS(cmoney!F$3:F$5011,$B46,cmoney!$HA$3:$HA$5011,"="&amp;$A46))</f>
        <v>74</v>
      </c>
      <c r="E46" s="15">
        <f>IF(COUNTIFS(cmoney!G$3:G$5011,$B46,cmoney!$HA$3:$HA$5011,"="&amp;$A46)=0,"",COUNTIFS(cmoney!G$3:G$5011,$B46,cmoney!$HA$3:$HA$5011,"="&amp;$A46))</f>
        <v>87</v>
      </c>
      <c r="F46" s="15">
        <f>IF(COUNTIFS(cmoney!H$3:H$5011,$B46,cmoney!$HA$3:$HA$5011,"="&amp;$A46)=0,"",COUNTIFS(cmoney!H$3:H$5011,$B46,cmoney!$HA$3:$HA$5011,"="&amp;$A46))</f>
        <v>72</v>
      </c>
      <c r="G46" s="15">
        <f>IF(COUNTIFS(cmoney!I$3:I$5011,$B46,cmoney!$HA$3:$HA$5011,"="&amp;$A46)=0,"",COUNTIFS(cmoney!I$3:I$5011,$B46,cmoney!$HA$3:$HA$5011,"="&amp;$A46))</f>
        <v>29</v>
      </c>
      <c r="H46" s="15">
        <f>IF(COUNTIFS(cmoney!J$3:J$5011,$B46,cmoney!$HA$3:$HA$5011,"="&amp;$A46)=0,"",COUNTIFS(cmoney!J$3:J$5011,$B46,cmoney!$HA$3:$HA$5011,"="&amp;$A46))</f>
        <v>45</v>
      </c>
      <c r="I46" s="15">
        <f>IF(COUNTIFS(cmoney!K$3:K$5011,$B46,cmoney!$HA$3:$HA$5011,"="&amp;$A46)=0,"",COUNTIFS(cmoney!K$3:K$5011,$B46,cmoney!$HA$3:$HA$5011,"="&amp;$A46))</f>
        <v>76</v>
      </c>
      <c r="J46" s="15">
        <f>IF(COUNTIFS(cmoney!L$3:L$5011,$B46,cmoney!$HA$3:$HA$5011,"="&amp;$A46)=0,"",COUNTIFS(cmoney!L$3:L$5011,$B46,cmoney!$HA$3:$HA$5011,"="&amp;$A46))</f>
        <v>122</v>
      </c>
      <c r="K46" s="15">
        <f>IF(COUNTIFS(cmoney!M$3:M$5011,$B46,cmoney!$HA$3:$HA$5011,"="&amp;$A46)=0,"",COUNTIFS(cmoney!M$3:M$5011,$B46,cmoney!$HA$3:$HA$5011,"="&amp;$A46))</f>
        <v>35</v>
      </c>
      <c r="L46" s="15">
        <f>IF(COUNTIFS(cmoney!N$3:N$5011,$B46,cmoney!$HA$3:$HA$5011,"="&amp;$A46)=0,"",COUNTIFS(cmoney!N$3:N$5011,$B46,cmoney!$HA$3:$HA$5011,"="&amp;$A46))</f>
        <v>50</v>
      </c>
      <c r="M46" s="15">
        <f>IF(COUNTIFS(cmoney!O$3:O$5011,$B46,cmoney!$HA$3:$HA$5011,"="&amp;$A46)=0,"",COUNTIFS(cmoney!O$3:O$5011,$B46,cmoney!$HA$3:$HA$5011,"="&amp;$A46))</f>
        <v>93</v>
      </c>
      <c r="N46" s="15">
        <f>IF(COUNTIFS(cmoney!P$3:P$5011,$B46,cmoney!$HA$3:$HA$5011,"="&amp;$A46)=0,"",COUNTIFS(cmoney!P$3:P$5011,$B46,cmoney!$HA$3:$HA$5011,"="&amp;$A46))</f>
        <v>215</v>
      </c>
      <c r="O46" s="15">
        <f>IF(COUNTIFS(cmoney!Q$3:Q$5011,$B46,cmoney!$HA$3:$HA$5011,"="&amp;$A46)=0,"",COUNTIFS(cmoney!Q$3:Q$5011,$B46,cmoney!$HA$3:$HA$5011,"="&amp;$A46))</f>
        <v>55</v>
      </c>
      <c r="P46" s="15">
        <f>IF(COUNTIFS(cmoney!R$3:R$5011,$B46,cmoney!$HA$3:$HA$5011,"="&amp;$A46)=0,"",COUNTIFS(cmoney!R$3:R$5011,$B46,cmoney!$HA$3:$HA$5011,"="&amp;$A46))</f>
        <v>18</v>
      </c>
      <c r="Q46" s="15">
        <f>IF(COUNTIFS(cmoney!S$3:S$5011,$B46,cmoney!$HA$3:$HA$5011,"="&amp;$A46)=0,"",COUNTIFS(cmoney!S$3:S$5011,$B46,cmoney!$HA$3:$HA$5011,"="&amp;$A46))</f>
        <v>78</v>
      </c>
      <c r="R46" s="15">
        <f>IF(COUNTIFS(cmoney!T$3:T$5011,$B46,cmoney!$HA$3:$HA$5011,"="&amp;$A46)=0,"",COUNTIFS(cmoney!T$3:T$5011,$B46,cmoney!$HA$3:$HA$5011,"="&amp;$A46))</f>
        <v>191</v>
      </c>
      <c r="S46" s="15">
        <f>IF(COUNTIFS(cmoney!U$3:U$5011,$B46,cmoney!$HA$3:$HA$5011,"="&amp;$A46)=0,"",COUNTIFS(cmoney!U$3:U$5011,$B46,cmoney!$HA$3:$HA$5011,"="&amp;$A46))</f>
        <v>74</v>
      </c>
      <c r="T46" s="15">
        <f>IF(COUNTIFS(cmoney!V$3:V$5011,$B46,cmoney!$HA$3:$HA$5011,"="&amp;$A46)=0,"",COUNTIFS(cmoney!V$3:V$5011,$B46,cmoney!$HA$3:$HA$5011,"="&amp;$A46))</f>
        <v>67</v>
      </c>
      <c r="U46" s="15">
        <f>IF(COUNTIFS(cmoney!W$3:W$5011,$B46,cmoney!$HA$3:$HA$5011,"="&amp;$A46)=0,"",COUNTIFS(cmoney!W$3:W$5011,$B46,cmoney!$HA$3:$HA$5011,"="&amp;$A46))</f>
        <v>9</v>
      </c>
      <c r="V46" s="15" t="str">
        <f>IF(COUNTIFS(cmoney!X$3:X$5011,$B46,cmoney!$HA$3:$HA$5011,"="&amp;$A46)=0,"",COUNTIFS(cmoney!X$3:X$5011,$B46,cmoney!$HA$3:$HA$5011,"="&amp;$A46))</f>
        <v/>
      </c>
      <c r="W46" s="15" t="str">
        <f>IF(COUNTIFS(cmoney!Y$3:Y$5011,$B46,cmoney!$HA$3:$HA$5011,"="&amp;$A46)=0,"",COUNTIFS(cmoney!Y$3:Y$5011,$B46,cmoney!$HA$3:$HA$5011,"="&amp;$A46))</f>
        <v/>
      </c>
      <c r="X46" s="15" t="str">
        <f>IF(COUNTIFS(cmoney!Z$3:Z$5011,$B46,cmoney!$HA$3:$HA$5011,"="&amp;$A46)=0,"",COUNTIFS(cmoney!Z$3:Z$5011,$B46,cmoney!$HA$3:$HA$5011,"="&amp;$A46))</f>
        <v/>
      </c>
      <c r="Y46" s="15" t="str">
        <f>IF(COUNTIFS(cmoney!AA$3:AA$5011,$B46,cmoney!$HA$3:$HA$5011,"="&amp;$A46)=0,"",COUNTIFS(cmoney!AA$3:AA$5011,$B46,cmoney!$HA$3:$HA$5011,"="&amp;$A46))</f>
        <v/>
      </c>
      <c r="Z46" s="15" t="str">
        <f>IF(COUNTIFS(cmoney!AB$3:AB$5011,$B46,cmoney!$HA$3:$HA$5011,"="&amp;$A46)=0,"",COUNTIFS(cmoney!AB$3:AB$5011,$B46,cmoney!$HA$3:$HA$5011,"="&amp;$A46))</f>
        <v/>
      </c>
      <c r="AA46" s="15" t="str">
        <f>IF(COUNTIFS(cmoney!AC$3:AC$5011,$B46,cmoney!$HA$3:$HA$5011,"="&amp;$A46)=0,"",COUNTIFS(cmoney!AC$3:AC$5011,$B46,cmoney!$HA$3:$HA$5011,"="&amp;$A46))</f>
        <v/>
      </c>
      <c r="AB46" s="15" t="str">
        <f>IF(COUNTIFS(cmoney!AD$3:AD$5011,$B46,cmoney!$HA$3:$HA$5011,"="&amp;$A46)=0,"",COUNTIFS(cmoney!AD$3:AD$5011,$B46,cmoney!$HA$3:$HA$5011,"="&amp;$A46))</f>
        <v/>
      </c>
      <c r="AC46" s="15" t="str">
        <f>IF(COUNTIFS(cmoney!AE$3:AE$5011,$B46,cmoney!$HA$3:$HA$5011,"="&amp;$A46)=0,"",COUNTIFS(cmoney!AE$3:AE$5011,$B46,cmoney!$HA$3:$HA$5011,"="&amp;$A46))</f>
        <v/>
      </c>
      <c r="AD46" s="15" t="str">
        <f>IF(COUNTIFS(cmoney!AF$3:AF$5011,$B46,cmoney!$HA$3:$HA$5011,"="&amp;$A46)=0,"",COUNTIFS(cmoney!AF$3:AF$5011,$B46,cmoney!$HA$3:$HA$5011,"="&amp;$A46))</f>
        <v/>
      </c>
      <c r="AE46" s="15" t="str">
        <f>IF(COUNTIFS(cmoney!AG$3:AG$5011,$B46,cmoney!$HA$3:$HA$5011,"="&amp;$A46)=0,"",COUNTIFS(cmoney!AG$3:AG$5011,$B46,cmoney!$HA$3:$HA$5011,"="&amp;$A46))</f>
        <v/>
      </c>
      <c r="AF46" s="15" t="str">
        <f>IF(COUNTIFS(cmoney!AH$3:AH$5011,$B46,cmoney!$HA$3:$HA$5011,"="&amp;$A46)=0,"",COUNTIFS(cmoney!AH$3:AH$5011,$B46,cmoney!$HA$3:$HA$5011,"="&amp;$A46))</f>
        <v/>
      </c>
      <c r="AG46" s="15" t="str">
        <f>IF(COUNTIFS(cmoney!AI$3:AI$5011,$B46,cmoney!$HA$3:$HA$5011,"="&amp;$A46)=0,"",COUNTIFS(cmoney!AI$3:AI$5011,$B46,cmoney!$HA$3:$HA$5011,"="&amp;$A46))</f>
        <v/>
      </c>
      <c r="AH46" s="15" t="str">
        <f>IF(COUNTIFS(cmoney!AJ$3:AJ$5011,$B46,cmoney!$HA$3:$HA$5011,"="&amp;$A46)=0,"",COUNTIFS(cmoney!AJ$3:AJ$5011,$B46,cmoney!$HA$3:$HA$5011,"="&amp;$A46))</f>
        <v/>
      </c>
      <c r="AI46" s="15" t="str">
        <f>IF(COUNTIFS(cmoney!AK$3:AK$5011,$B46,cmoney!$HA$3:$HA$5011,"="&amp;$A46)=0,"",COUNTIFS(cmoney!AK$3:AK$5011,$B46,cmoney!$HA$3:$HA$5011,"="&amp;$A46))</f>
        <v/>
      </c>
      <c r="AJ46" s="15" t="str">
        <f>IF(COUNTIFS(cmoney!AL$3:AL$5011,$B46,cmoney!$HA$3:$HA$5011,"="&amp;$A46)=0,"",COUNTIFS(cmoney!AL$3:AL$5011,$B46,cmoney!$HA$3:$HA$5011,"="&amp;$A46))</f>
        <v/>
      </c>
      <c r="AK46" s="15" t="str">
        <f>IF(COUNTIFS(cmoney!AM$3:AM$5011,$B46,cmoney!$HA$3:$HA$5011,"="&amp;$A46)=0,"",COUNTIFS(cmoney!AM$3:AM$5011,$B46,cmoney!$HA$3:$HA$5011,"="&amp;$A46))</f>
        <v/>
      </c>
      <c r="AL46" s="15" t="str">
        <f>IF(COUNTIFS(cmoney!AN$3:AN$5011,$B46,cmoney!$HA$3:$HA$5011,"="&amp;$A46)=0,"",COUNTIFS(cmoney!AN$3:AN$5011,$B46,cmoney!$HA$3:$HA$5011,"="&amp;$A46))</f>
        <v/>
      </c>
      <c r="AM46" s="15" t="str">
        <f>IF(COUNTIFS(cmoney!AO$3:AO$5011,$B46,cmoney!$HA$3:$HA$5011,"="&amp;$A46)=0,"",COUNTIFS(cmoney!AO$3:AO$5011,$B46,cmoney!$HA$3:$HA$5011,"="&amp;$A46))</f>
        <v/>
      </c>
      <c r="AN46" s="15" t="str">
        <f>IF(COUNTIFS(cmoney!AP$3:AP$5011,$B46,cmoney!$HA$3:$HA$5011,"="&amp;$A46)=0,"",COUNTIFS(cmoney!AP$3:AP$5011,$B46,cmoney!$HA$3:$HA$5011,"="&amp;$A46))</f>
        <v/>
      </c>
      <c r="AO46" s="15" t="str">
        <f>IF(COUNTIFS(cmoney!AQ$3:AQ$5011,$B46,cmoney!$HA$3:$HA$5011,"="&amp;$A46)=0,"",COUNTIFS(cmoney!AQ$3:AQ$5011,$B46,cmoney!$HA$3:$HA$5011,"="&amp;$A46))</f>
        <v/>
      </c>
      <c r="AP46" s="15" t="str">
        <f>IF(COUNTIFS(cmoney!AR$3:AR$5011,$B46,cmoney!$HA$3:$HA$5011,"="&amp;$A46)=0,"",COUNTIFS(cmoney!AR$3:AR$5011,$B46,cmoney!$HA$3:$HA$5011,"="&amp;$A46))</f>
        <v/>
      </c>
      <c r="AQ46" s="15" t="str">
        <f>IF(COUNTIFS(cmoney!AS$3:AS$5011,$B46,cmoney!$HA$3:$HA$5011,"="&amp;$A46)=0,"",COUNTIFS(cmoney!AS$3:AS$5011,$B46,cmoney!$HA$3:$HA$5011,"="&amp;$A46))</f>
        <v/>
      </c>
      <c r="AR46" s="15" t="str">
        <f>IF(COUNTIFS(cmoney!AT$3:AT$5011,$B46,cmoney!$HA$3:$HA$5011,"="&amp;$A46)=0,"",COUNTIFS(cmoney!AT$3:AT$5011,$B46,cmoney!$HA$3:$HA$5011,"="&amp;$A46))</f>
        <v/>
      </c>
      <c r="AS46" s="15" t="str">
        <f>IF(COUNTIFS(cmoney!AU$3:AU$5011,$B46,cmoney!$HA$3:$HA$5011,"="&amp;$A46)=0,"",COUNTIFS(cmoney!AU$3:AU$5011,$B46,cmoney!$HA$3:$HA$5011,"="&amp;$A46))</f>
        <v/>
      </c>
      <c r="AT46" s="15" t="str">
        <f>IF(COUNTIFS(cmoney!AV$3:AV$5011,$B46,cmoney!$HA$3:$HA$5011,"="&amp;$A46)=0,"",COUNTIFS(cmoney!AV$3:AV$5011,$B46,cmoney!$HA$3:$HA$5011,"="&amp;$A46))</f>
        <v/>
      </c>
      <c r="AU46" s="15" t="str">
        <f>IF(COUNTIFS(cmoney!AW$3:AW$5011,$B46,cmoney!$HA$3:$HA$5011,"="&amp;$A46)=0,"",COUNTIFS(cmoney!AW$3:AW$5011,$B46,cmoney!$HA$3:$HA$5011,"="&amp;$A46))</f>
        <v/>
      </c>
      <c r="AV46" s="15" t="str">
        <f>IF(COUNTIFS(cmoney!AX$3:AX$5011,$B46,cmoney!$HA$3:$HA$5011,"="&amp;$A46)=0,"",COUNTIFS(cmoney!AX$3:AX$5011,$B46,cmoney!$HA$3:$HA$5011,"="&amp;$A46))</f>
        <v/>
      </c>
      <c r="AW46" s="15" t="str">
        <f>IF(COUNTIFS(cmoney!AY$3:AY$5011,$B46,cmoney!$HA$3:$HA$5011,"="&amp;$A46)=0,"",COUNTIFS(cmoney!AY$3:AY$5011,$B46,cmoney!$HA$3:$HA$5011,"="&amp;$A46))</f>
        <v/>
      </c>
      <c r="AX46" s="15" t="str">
        <f>IF(COUNTIFS(cmoney!AZ$3:AZ$5011,$B46,cmoney!$HA$3:$HA$5011,"="&amp;$A46)=0,"",COUNTIFS(cmoney!AZ$3:AZ$5011,$B46,cmoney!$HA$3:$HA$5011,"="&amp;$A46))</f>
        <v/>
      </c>
      <c r="AY46" s="15" t="str">
        <f>IF(COUNTIFS(cmoney!BA$3:BA$5011,$B46,cmoney!$HA$3:$HA$5011,"="&amp;$A46)=0,"",COUNTIFS(cmoney!BA$3:BA$5011,$B46,cmoney!$HA$3:$HA$5011,"="&amp;$A46))</f>
        <v/>
      </c>
      <c r="AZ46" s="15" t="str">
        <f>IF(COUNTIFS(cmoney!BB$3:BB$5011,$B46,cmoney!$HA$3:$HA$5011,"="&amp;$A46)=0,"",COUNTIFS(cmoney!BB$3:BB$5011,$B46,cmoney!$HA$3:$HA$5011,"="&amp;$A46))</f>
        <v/>
      </c>
      <c r="BA46" s="15" t="str">
        <f>IF(COUNTIFS(cmoney!BC$3:BC$5011,$B46,cmoney!$HA$3:$HA$5011,"="&amp;$A46)=0,"",COUNTIFS(cmoney!BC$3:BC$5011,$B46,cmoney!$HA$3:$HA$5011,"="&amp;$A46))</f>
        <v/>
      </c>
      <c r="BB46" s="15" t="str">
        <f>IF(COUNTIFS(cmoney!BD$3:BD$5011,$B46,cmoney!$HA$3:$HA$5011,"="&amp;$A46)=0,"",COUNTIFS(cmoney!BD$3:BD$5011,$B46,cmoney!$HA$3:$HA$5011,"="&amp;$A46))</f>
        <v/>
      </c>
      <c r="BC46" s="15" t="str">
        <f>IF(COUNTIFS(cmoney!BE$3:BE$5011,$B46,cmoney!$HA$3:$HA$5011,"="&amp;$A46)=0,"",COUNTIFS(cmoney!BE$3:BE$5011,$B46,cmoney!$HA$3:$HA$5011,"="&amp;$A46))</f>
        <v/>
      </c>
      <c r="BD46" s="15" t="str">
        <f>IF(COUNTIFS(cmoney!BF$3:BF$5011,$B46,cmoney!$HA$3:$HA$5011,"="&amp;$A46)=0,"",COUNTIFS(cmoney!BF$3:BF$5011,$B46,cmoney!$HA$3:$HA$5011,"="&amp;$A46))</f>
        <v/>
      </c>
      <c r="BE46" s="15" t="str">
        <f>IF(COUNTIFS(cmoney!BG$3:BG$5011,$B46,cmoney!$HA$3:$HA$5011,"="&amp;$A46)=0,"",COUNTIFS(cmoney!BG$3:BG$5011,$B46,cmoney!$HA$3:$HA$5011,"="&amp;$A46))</f>
        <v/>
      </c>
      <c r="BF46" s="15" t="str">
        <f>IF(COUNTIFS(cmoney!BH$3:BH$5011,$B46,cmoney!$HA$3:$HA$5011,"="&amp;$A46)=0,"",COUNTIFS(cmoney!BH$3:BH$5011,$B46,cmoney!$HA$3:$HA$5011,"="&amp;$A46))</f>
        <v/>
      </c>
      <c r="BG46" s="15" t="str">
        <f>IF(COUNTIFS(cmoney!BI$3:BI$5011,$B46,cmoney!$HA$3:$HA$5011,"="&amp;$A46)=0,"",COUNTIFS(cmoney!BI$3:BI$5011,$B46,cmoney!$HA$3:$HA$5011,"="&amp;$A46))</f>
        <v/>
      </c>
      <c r="BH46" s="15" t="str">
        <f>IF(COUNTIFS(cmoney!BJ$3:BJ$5011,$B46,cmoney!$HA$3:$HA$5011,"="&amp;$A46)=0,"",COUNTIFS(cmoney!BJ$3:BJ$5011,$B46,cmoney!$HA$3:$HA$5011,"="&amp;$A46))</f>
        <v/>
      </c>
      <c r="BI46" s="15" t="str">
        <f>IF(COUNTIFS(cmoney!BK$3:BK$5011,$B46,cmoney!$HA$3:$HA$5011,"="&amp;$A46)=0,"",COUNTIFS(cmoney!BK$3:BK$5011,$B46,cmoney!$HA$3:$HA$5011,"="&amp;$A46))</f>
        <v/>
      </c>
      <c r="BJ46" s="15" t="str">
        <f>IF(COUNTIFS(cmoney!BL$3:BL$5011,$B46,cmoney!$HA$3:$HA$5011,"="&amp;$A46)=0,"",COUNTIFS(cmoney!BL$3:BL$5011,$B46,cmoney!$HA$3:$HA$5011,"="&amp;$A46))</f>
        <v/>
      </c>
      <c r="BK46" s="15" t="str">
        <f>IF(COUNTIFS(cmoney!BM$3:BM$5011,$B46,cmoney!$HA$3:$HA$5011,"="&amp;$A46)=0,"",COUNTIFS(cmoney!BM$3:BM$5011,$B46,cmoney!$HA$3:$HA$5011,"="&amp;$A46))</f>
        <v/>
      </c>
      <c r="BL46" s="15" t="str">
        <f>IF(COUNTIFS(cmoney!BN$3:BN$5011,$B46,cmoney!$HA$3:$HA$5011,"="&amp;$A46)=0,"",COUNTIFS(cmoney!BN$3:BN$5011,$B46,cmoney!$HA$3:$HA$5011,"="&amp;$A46))</f>
        <v/>
      </c>
      <c r="BM46" s="15" t="str">
        <f>IF(COUNTIFS(cmoney!BO$3:BO$5011,$B46,cmoney!$HA$3:$HA$5011,"="&amp;$A46)=0,"",COUNTIFS(cmoney!BO$3:BO$5011,$B46,cmoney!$HA$3:$HA$5011,"="&amp;$A46))</f>
        <v/>
      </c>
      <c r="BN46" s="15" t="str">
        <f>IF(COUNTIFS(cmoney!BP$3:BP$5011,$B46,cmoney!$HA$3:$HA$5011,"="&amp;$A46)=0,"",COUNTIFS(cmoney!BP$3:BP$5011,$B46,cmoney!$HA$3:$HA$5011,"="&amp;$A46))</f>
        <v/>
      </c>
      <c r="BO46" s="15" t="str">
        <f>IF(COUNTIFS(cmoney!BQ$3:BQ$5011,$B46,cmoney!$HA$3:$HA$5011,"="&amp;$A46)=0,"",COUNTIFS(cmoney!BQ$3:BQ$5011,$B46,cmoney!$HA$3:$HA$5011,"="&amp;$A46))</f>
        <v/>
      </c>
      <c r="BP46" s="15" t="str">
        <f>IF(COUNTIFS(cmoney!BR$3:BR$5011,$B46,cmoney!$HA$3:$HA$5011,"="&amp;$A46)=0,"",COUNTIFS(cmoney!BR$3:BR$5011,$B46,cmoney!$HA$3:$HA$5011,"="&amp;$A46))</f>
        <v/>
      </c>
      <c r="BQ46" s="15" t="str">
        <f>IF(COUNTIFS(cmoney!BS$3:BS$5011,$B46,cmoney!$HA$3:$HA$5011,"="&amp;$A46)=0,"",COUNTIFS(cmoney!BS$3:BS$5011,$B46,cmoney!$HA$3:$HA$5011,"="&amp;$A46))</f>
        <v/>
      </c>
      <c r="BR46" s="15" t="str">
        <f>IF(COUNTIFS(cmoney!BT$3:BT$5011,$B46,cmoney!$HA$3:$HA$5011,"="&amp;$A46)=0,"",COUNTIFS(cmoney!BT$3:BT$5011,$B46,cmoney!$HA$3:$HA$5011,"="&amp;$A46))</f>
        <v/>
      </c>
      <c r="BS46" s="15" t="str">
        <f>IF(COUNTIFS(cmoney!BU$3:BU$5011,$B46,cmoney!$HA$3:$HA$5011,"="&amp;$A46)=0,"",COUNTIFS(cmoney!BU$3:BU$5011,$B46,cmoney!$HA$3:$HA$5011,"="&amp;$A46))</f>
        <v/>
      </c>
      <c r="BT46" s="15" t="str">
        <f>IF(COUNTIFS(cmoney!BV$3:BV$5011,$B46,cmoney!$HA$3:$HA$5011,"="&amp;$A46)=0,"",COUNTIFS(cmoney!BV$3:BV$5011,$B46,cmoney!$HA$3:$HA$5011,"="&amp;$A46))</f>
        <v/>
      </c>
      <c r="BU46" s="15" t="str">
        <f>IF(COUNTIFS(cmoney!BW$3:BW$5011,$B46,cmoney!$HA$3:$HA$5011,"="&amp;$A46)=0,"",COUNTIFS(cmoney!BW$3:BW$5011,$B46,cmoney!$HA$3:$HA$5011,"="&amp;$A46))</f>
        <v/>
      </c>
      <c r="BV46" s="15" t="str">
        <f>IF(COUNTIFS(cmoney!BX$3:BX$5011,$B46,cmoney!$HA$3:$HA$5011,"="&amp;$A46)=0,"",COUNTIFS(cmoney!BX$3:BX$5011,$B46,cmoney!$HA$3:$HA$5011,"="&amp;$A46))</f>
        <v/>
      </c>
      <c r="BW46" s="15" t="str">
        <f>IF(COUNTIFS(cmoney!BY$3:BY$5011,$B46,cmoney!$HA$3:$HA$5011,"="&amp;$A46)=0,"",COUNTIFS(cmoney!BY$3:BY$5011,$B46,cmoney!$HA$3:$HA$5011,"="&amp;$A46))</f>
        <v/>
      </c>
      <c r="BX46" s="15" t="str">
        <f>IF(COUNTIFS(cmoney!BZ$3:BZ$5011,$B46,cmoney!$HA$3:$HA$5011,"="&amp;$A46)=0,"",COUNTIFS(cmoney!BZ$3:BZ$5011,$B46,cmoney!$HA$3:$HA$5011,"="&amp;$A46))</f>
        <v/>
      </c>
      <c r="BY46" s="15" t="str">
        <f>IF(COUNTIFS(cmoney!CA$3:CA$5011,$B46,cmoney!$HA$3:$HA$5011,"="&amp;$A46)=0,"",COUNTIFS(cmoney!CA$3:CA$5011,$B46,cmoney!$HA$3:$HA$5011,"="&amp;$A46))</f>
        <v/>
      </c>
      <c r="BZ46" s="15" t="str">
        <f>IF(COUNTIFS(cmoney!CB$3:CB$5011,$B46,cmoney!$HA$3:$HA$5011,"="&amp;$A46)=0,"",COUNTIFS(cmoney!CB$3:CB$5011,$B46,cmoney!$HA$3:$HA$5011,"="&amp;$A46))</f>
        <v/>
      </c>
      <c r="CA46" s="15" t="str">
        <f>IF(COUNTIFS(cmoney!CC$3:CC$5011,$B46,cmoney!$HA$3:$HA$5011,"="&amp;$A46)=0,"",COUNTIFS(cmoney!CC$3:CC$5011,$B46,cmoney!$HA$3:$HA$5011,"="&amp;$A46))</f>
        <v/>
      </c>
      <c r="CB46" s="15" t="str">
        <f>IF(COUNTIFS(cmoney!CD$3:CD$5011,$B46,cmoney!$HA$3:$HA$5011,"="&amp;$A46)=0,"",COUNTIFS(cmoney!CD$3:CD$5011,$B46,cmoney!$HA$3:$HA$5011,"="&amp;$A46))</f>
        <v/>
      </c>
      <c r="CC46" s="15" t="str">
        <f>IF(COUNTIFS(cmoney!CE$3:CE$5011,$B46,cmoney!$HA$3:$HA$5011,"="&amp;$A46)=0,"",COUNTIFS(cmoney!CE$3:CE$5011,$B46,cmoney!$HA$3:$HA$5011,"="&amp;$A46))</f>
        <v/>
      </c>
      <c r="CD46" s="15" t="str">
        <f>IF(COUNTIFS(cmoney!CF$3:CF$5011,$B46,cmoney!$HA$3:$HA$5011,"="&amp;$A46)=0,"",COUNTIFS(cmoney!CF$3:CF$5011,$B46,cmoney!$HA$3:$HA$5011,"="&amp;$A46))</f>
        <v/>
      </c>
      <c r="CE46" s="15" t="str">
        <f>IF(COUNTIFS(cmoney!CG$3:CG$5011,$B46,cmoney!$HA$3:$HA$5011,"="&amp;$A46)=0,"",COUNTIFS(cmoney!CG$3:CG$5011,$B46,cmoney!$HA$3:$HA$5011,"="&amp;$A46))</f>
        <v/>
      </c>
      <c r="CF46" s="15" t="str">
        <f>IF(COUNTIFS(cmoney!CH$3:CH$5011,$B46,cmoney!$HA$3:$HA$5011,"="&amp;$A46)=0,"",COUNTIFS(cmoney!CH$3:CH$5011,$B46,cmoney!$HA$3:$HA$5011,"="&amp;$A46))</f>
        <v/>
      </c>
      <c r="CG46" s="15" t="str">
        <f>IF(COUNTIFS(cmoney!CI$3:CI$5011,$B46,cmoney!$HA$3:$HA$5011,"="&amp;$A46)=0,"",COUNTIFS(cmoney!CI$3:CI$5011,$B46,cmoney!$HA$3:$HA$5011,"="&amp;$A46))</f>
        <v/>
      </c>
      <c r="CH46" s="15" t="str">
        <f>IF(COUNTIFS(cmoney!CJ$3:CJ$5011,$B46,cmoney!$HA$3:$HA$5011,"="&amp;$A46)=0,"",COUNTIFS(cmoney!CJ$3:CJ$5011,$B46,cmoney!$HA$3:$HA$5011,"="&amp;$A46))</f>
        <v/>
      </c>
      <c r="CI46" s="15" t="str">
        <f>IF(COUNTIFS(cmoney!CK$3:CK$5011,$B46,cmoney!$HA$3:$HA$5011,"="&amp;$A46)=0,"",COUNTIFS(cmoney!CK$3:CK$5011,$B46,cmoney!$HA$3:$HA$5011,"="&amp;$A46))</f>
        <v/>
      </c>
      <c r="CJ46" s="15" t="str">
        <f>IF(COUNTIFS(cmoney!CL$3:CL$5011,$B46,cmoney!$HA$3:$HA$5011,"="&amp;$A46)=0,"",COUNTIFS(cmoney!CL$3:CL$5011,$B46,cmoney!$HA$3:$HA$5011,"="&amp;$A46))</f>
        <v/>
      </c>
      <c r="CK46" s="15" t="str">
        <f>IF(COUNTIFS(cmoney!CM$3:CM$5011,$B46,cmoney!$HA$3:$HA$5011,"="&amp;$A46)=0,"",COUNTIFS(cmoney!CM$3:CM$5011,$B46,cmoney!$HA$3:$HA$5011,"="&amp;$A46))</f>
        <v/>
      </c>
      <c r="CL46" s="15" t="str">
        <f>IF(COUNTIFS(cmoney!CN$3:CN$5011,$B46,cmoney!$HA$3:$HA$5011,"="&amp;$A46)=0,"",COUNTIFS(cmoney!CN$3:CN$5011,$B46,cmoney!$HA$3:$HA$5011,"="&amp;$A46))</f>
        <v/>
      </c>
      <c r="CM46" s="15" t="str">
        <f>IF(COUNTIFS(cmoney!CO$3:CO$5011,$B46,cmoney!$HA$3:$HA$5011,"="&amp;$A46)=0,"",COUNTIFS(cmoney!CO$3:CO$5011,$B46,cmoney!$HA$3:$HA$5011,"="&amp;$A46))</f>
        <v/>
      </c>
      <c r="CN46" s="15" t="str">
        <f>IF(COUNTIFS(cmoney!CP$3:CP$5011,$B46,cmoney!$HA$3:$HA$5011,"="&amp;$A46)=0,"",COUNTIFS(cmoney!CP$3:CP$5011,$B46,cmoney!$HA$3:$HA$5011,"="&amp;$A46))</f>
        <v/>
      </c>
      <c r="CO46" s="15" t="str">
        <f>IF(COUNTIFS(cmoney!CQ$3:CQ$5011,$B46,cmoney!$HA$3:$HA$5011,"="&amp;$A46)=0,"",COUNTIFS(cmoney!CQ$3:CQ$5011,$B46,cmoney!$HA$3:$HA$5011,"="&amp;$A46))</f>
        <v/>
      </c>
      <c r="CP46" s="15" t="str">
        <f>IF(COUNTIFS(cmoney!CR$3:CR$5011,$B46,cmoney!$HA$3:$HA$5011,"="&amp;$A46)=0,"",COUNTIFS(cmoney!CR$3:CR$5011,$B46,cmoney!$HA$3:$HA$5011,"="&amp;$A46))</f>
        <v/>
      </c>
      <c r="CQ46" s="15" t="str">
        <f>IF(COUNTIFS(cmoney!CS$3:CS$5011,$B46,cmoney!$HA$3:$HA$5011,"="&amp;$A46)=0,"",COUNTIFS(cmoney!CS$3:CS$5011,$B46,cmoney!$HA$3:$HA$5011,"="&amp;$A46))</f>
        <v/>
      </c>
      <c r="CR46" s="15" t="str">
        <f>IF(COUNTIFS(cmoney!CT$3:CT$5011,$B46,cmoney!$HA$3:$HA$5011,"="&amp;$A46)=0,"",COUNTIFS(cmoney!CT$3:CT$5011,$B46,cmoney!$HA$3:$HA$5011,"="&amp;$A46))</f>
        <v/>
      </c>
      <c r="CS46" s="15" t="str">
        <f>IF(COUNTIFS(cmoney!CU$3:CU$5011,$B46,cmoney!$HA$3:$HA$5011,"="&amp;$A46)=0,"",COUNTIFS(cmoney!CU$3:CU$5011,$B46,cmoney!$HA$3:$HA$5011,"="&amp;$A46))</f>
        <v/>
      </c>
      <c r="CT46" s="15" t="str">
        <f>IF(COUNTIFS(cmoney!CV$3:CV$5011,$B46,cmoney!$HA$3:$HA$5011,"="&amp;$A46)=0,"",COUNTIFS(cmoney!CV$3:CV$5011,$B46,cmoney!$HA$3:$HA$5011,"="&amp;$A46))</f>
        <v/>
      </c>
      <c r="CU46" s="15" t="str">
        <f>IF(COUNTIFS(cmoney!CW$3:CW$5011,$B46,cmoney!$HA$3:$HA$5011,"="&amp;$A46)=0,"",COUNTIFS(cmoney!CW$3:CW$5011,$B46,cmoney!$HA$3:$HA$5011,"="&amp;$A46))</f>
        <v/>
      </c>
      <c r="CV46" s="15" t="str">
        <f>IF(COUNTIFS(cmoney!CX$3:CX$5011,$B46,cmoney!$HA$3:$HA$5011,"="&amp;$A46)=0,"",COUNTIFS(cmoney!CX$3:CX$5011,$B46,cmoney!$HA$3:$HA$5011,"="&amp;$A46))</f>
        <v/>
      </c>
      <c r="CW46" s="15" t="str">
        <f>IF(COUNTIFS(cmoney!CY$3:CY$5011,$B46,cmoney!$HA$3:$HA$5011,"="&amp;$A46)=0,"",COUNTIFS(cmoney!CY$3:CY$5011,$B46,cmoney!$HA$3:$HA$5011,"="&amp;$A46))</f>
        <v/>
      </c>
      <c r="CX46" s="15" t="str">
        <f>IF(COUNTIFS(cmoney!CZ$3:CZ$5011,$B46,cmoney!$HA$3:$HA$5011,"="&amp;$A46)=0,"",COUNTIFS(cmoney!CZ$3:CZ$5011,$B46,cmoney!$HA$3:$HA$5011,"="&amp;$A46))</f>
        <v/>
      </c>
      <c r="CY46" s="15" t="str">
        <f>IF(COUNTIFS(cmoney!DA$3:DA$5011,$B46,cmoney!$HA$3:$HA$5011,"="&amp;$A46)=0,"",COUNTIFS(cmoney!DA$3:DA$5011,$B46,cmoney!$HA$3:$HA$5011,"="&amp;$A46))</f>
        <v/>
      </c>
      <c r="CZ46" s="15" t="str">
        <f>IF(COUNTIFS(cmoney!DB$3:DB$5011,$B46,cmoney!$HA$3:$HA$5011,"="&amp;$A46)=0,"",COUNTIFS(cmoney!DB$3:DB$5011,$B46,cmoney!$HA$3:$HA$5011,"="&amp;$A46))</f>
        <v/>
      </c>
      <c r="DA46" s="15" t="str">
        <f>IF(COUNTIFS(cmoney!DC$3:DC$5011,$B46,cmoney!$HA$3:$HA$5011,"="&amp;$A46)=0,"",COUNTIFS(cmoney!DC$3:DC$5011,$B46,cmoney!$HA$3:$HA$5011,"="&amp;$A46))</f>
        <v/>
      </c>
      <c r="DB46" s="15" t="str">
        <f>IF(COUNTIFS(cmoney!DD$3:DD$5011,$B46,cmoney!$HA$3:$HA$5011,"="&amp;$A46)=0,"",COUNTIFS(cmoney!DD$3:DD$5011,$B46,cmoney!$HA$3:$HA$5011,"="&amp;$A46))</f>
        <v/>
      </c>
      <c r="DC46" s="15" t="str">
        <f>IF(COUNTIFS(cmoney!DE$3:DE$5011,$B46,cmoney!$HA$3:$HA$5011,"="&amp;$A46)=0,"",COUNTIFS(cmoney!DE$3:DE$5011,$B46,cmoney!$HA$3:$HA$5011,"="&amp;$A46))</f>
        <v/>
      </c>
      <c r="DD46" s="15" t="str">
        <f>IF(COUNTIFS(cmoney!DF$3:DF$5011,$B46,cmoney!$HA$3:$HA$5011,"="&amp;$A46)=0,"",COUNTIFS(cmoney!DF$3:DF$5011,$B46,cmoney!$HA$3:$HA$5011,"="&amp;$A46))</f>
        <v/>
      </c>
      <c r="DE46" s="15" t="str">
        <f>IF(COUNTIFS(cmoney!DG$3:DG$5011,$B46,cmoney!$HA$3:$HA$5011,"="&amp;$A46)=0,"",COUNTIFS(cmoney!DG$3:DG$5011,$B46,cmoney!$HA$3:$HA$5011,"="&amp;$A46))</f>
        <v/>
      </c>
      <c r="DF46" s="15" t="str">
        <f>IF(COUNTIFS(cmoney!DH$3:DH$5011,$B46,cmoney!$HA$3:$HA$5011,"="&amp;$A46)=0,"",COUNTIFS(cmoney!DH$3:DH$5011,$B46,cmoney!$HA$3:$HA$5011,"="&amp;$A46))</f>
        <v/>
      </c>
      <c r="DG46" s="15" t="str">
        <f>IF(COUNTIFS(cmoney!DI$3:DI$5011,$B46,cmoney!$HA$3:$HA$5011,"="&amp;$A46)=0,"",COUNTIFS(cmoney!DI$3:DI$5011,$B46,cmoney!$HA$3:$HA$5011,"="&amp;$A46))</f>
        <v/>
      </c>
      <c r="DH46" s="15" t="str">
        <f>IF(COUNTIFS(cmoney!DJ$3:DJ$5011,$B46,cmoney!$HA$3:$HA$5011,"="&amp;$A46)=0,"",COUNTIFS(cmoney!DJ$3:DJ$5011,$B46,cmoney!$HA$3:$HA$5011,"="&amp;$A46))</f>
        <v/>
      </c>
      <c r="DI46" s="15" t="str">
        <f>IF(COUNTIFS(cmoney!DK$3:DK$5011,$B46,cmoney!$HA$3:$HA$5011,"="&amp;$A46)=0,"",COUNTIFS(cmoney!DK$3:DK$5011,$B46,cmoney!$HA$3:$HA$5011,"="&amp;$A46))</f>
        <v/>
      </c>
      <c r="DJ46" s="15" t="str">
        <f>IF(COUNTIFS(cmoney!DL$3:DL$5011,$B46,cmoney!$HA$3:$HA$5011,"="&amp;$A46)=0,"",COUNTIFS(cmoney!DL$3:DL$5011,$B46,cmoney!$HA$3:$HA$5011,"="&amp;$A46))</f>
        <v/>
      </c>
      <c r="DK46" s="15" t="str">
        <f>IF(COUNTIFS(cmoney!DM$3:DM$5011,$B46,cmoney!$HA$3:$HA$5011,"="&amp;$A46)=0,"",COUNTIFS(cmoney!DM$3:DM$5011,$B46,cmoney!$HA$3:$HA$5011,"="&amp;$A46))</f>
        <v/>
      </c>
      <c r="DL46" s="15" t="str">
        <f>IF(COUNTIFS(cmoney!DN$3:DN$5011,$B46,cmoney!$HA$3:$HA$5011,"="&amp;$A46)=0,"",COUNTIFS(cmoney!DN$3:DN$5011,$B46,cmoney!$HA$3:$HA$5011,"="&amp;$A46))</f>
        <v/>
      </c>
      <c r="DM46" s="15" t="str">
        <f>IF(COUNTIFS(cmoney!DO$3:DO$5011,$B46,cmoney!$HA$3:$HA$5011,"="&amp;$A46)=0,"",COUNTIFS(cmoney!DO$3:DO$5011,$B46,cmoney!$HA$3:$HA$5011,"="&amp;$A46))</f>
        <v/>
      </c>
      <c r="DN46" s="15" t="str">
        <f>IF(COUNTIFS(cmoney!DP$3:DP$5011,$B46,cmoney!$HA$3:$HA$5011,"="&amp;$A46)=0,"",COUNTIFS(cmoney!DP$3:DP$5011,$B46,cmoney!$HA$3:$HA$5011,"="&amp;$A46))</f>
        <v/>
      </c>
      <c r="DO46" s="15" t="str">
        <f>IF(COUNTIFS(cmoney!DQ$3:DQ$5011,$B46,cmoney!$HA$3:$HA$5011,"="&amp;$A46)=0,"",COUNTIFS(cmoney!DQ$3:DQ$5011,$B46,cmoney!$HA$3:$HA$5011,"="&amp;$A46))</f>
        <v/>
      </c>
      <c r="DP46" s="15" t="str">
        <f>IF(COUNTIFS(cmoney!DR$3:DR$5011,$B46,cmoney!$HA$3:$HA$5011,"="&amp;$A46)=0,"",COUNTIFS(cmoney!DR$3:DR$5011,$B46,cmoney!$HA$3:$HA$5011,"="&amp;$A46))</f>
        <v/>
      </c>
      <c r="DQ46" s="15" t="str">
        <f>IF(COUNTIFS(cmoney!DS$3:DS$5011,$B46,cmoney!$HA$3:$HA$5011,"="&amp;$A46)=0,"",COUNTIFS(cmoney!DS$3:DS$5011,$B46,cmoney!$HA$3:$HA$5011,"="&amp;$A46))</f>
        <v/>
      </c>
      <c r="DR46" s="15" t="str">
        <f>IF(COUNTIFS(cmoney!DT$3:DT$5011,$B46,cmoney!$HA$3:$HA$5011,"="&amp;$A46)=0,"",COUNTIFS(cmoney!DT$3:DT$5011,$B46,cmoney!$HA$3:$HA$5011,"="&amp;$A46))</f>
        <v/>
      </c>
      <c r="DS46" s="15" t="str">
        <f>IF(COUNTIFS(cmoney!DU$3:DU$5011,$B46,cmoney!$HA$3:$HA$5011,"="&amp;$A46)=0,"",COUNTIFS(cmoney!DU$3:DU$5011,$B46,cmoney!$HA$3:$HA$5011,"="&amp;$A46))</f>
        <v/>
      </c>
      <c r="DT46" s="15" t="str">
        <f>IF(COUNTIFS(cmoney!DV$3:DV$5011,$B46,cmoney!$HA$3:$HA$5011,"="&amp;$A46)=0,"",COUNTIFS(cmoney!DV$3:DV$5011,$B46,cmoney!$HA$3:$HA$5011,"="&amp;$A46))</f>
        <v/>
      </c>
      <c r="DU46" s="15" t="str">
        <f>IF(COUNTIFS(cmoney!DW$3:DW$5011,$B46,cmoney!$HA$3:$HA$5011,"="&amp;$A46)=0,"",COUNTIFS(cmoney!DW$3:DW$5011,$B46,cmoney!$HA$3:$HA$5011,"="&amp;$A46))</f>
        <v/>
      </c>
      <c r="DV46" s="15" t="str">
        <f>IF(COUNTIFS(cmoney!DX$3:DX$5011,$B46,cmoney!$HA$3:$HA$5011,"="&amp;$A46)=0,"",COUNTIFS(cmoney!DX$3:DX$5011,$B46,cmoney!$HA$3:$HA$5011,"="&amp;$A46))</f>
        <v/>
      </c>
      <c r="DW46" s="15" t="str">
        <f>IF(COUNTIFS(cmoney!DY$3:DY$5011,$B46,cmoney!$HA$3:$HA$5011,"="&amp;$A46)=0,"",COUNTIFS(cmoney!DY$3:DY$5011,$B46,cmoney!$HA$3:$HA$5011,"="&amp;$A46))</f>
        <v/>
      </c>
      <c r="DX46" s="15" t="str">
        <f>IF(COUNTIFS(cmoney!DZ$3:DZ$5011,$B46,cmoney!$HA$3:$HA$5011,"="&amp;$A46)=0,"",COUNTIFS(cmoney!DZ$3:DZ$5011,$B46,cmoney!$HA$3:$HA$5011,"="&amp;$A46))</f>
        <v/>
      </c>
      <c r="DY46" s="15" t="str">
        <f>IF(COUNTIFS(cmoney!EA$3:EA$5011,$B46,cmoney!$HA$3:$HA$5011,"="&amp;$A46)=0,"",COUNTIFS(cmoney!EA$3:EA$5011,$B46,cmoney!$HA$3:$HA$5011,"="&amp;$A46))</f>
        <v/>
      </c>
      <c r="DZ46" s="15" t="str">
        <f>IF(COUNTIFS(cmoney!EB$3:EB$5011,$B46,cmoney!$HA$3:$HA$5011,"="&amp;$A46)=0,"",COUNTIFS(cmoney!EB$3:EB$5011,$B46,cmoney!$HA$3:$HA$5011,"="&amp;$A46))</f>
        <v/>
      </c>
      <c r="EA46" s="15" t="str">
        <f>IF(COUNTIFS(cmoney!EC$3:EC$5011,$B46,cmoney!$HA$3:$HA$5011,"="&amp;$A46)=0,"",COUNTIFS(cmoney!EC$3:EC$5011,$B46,cmoney!$HA$3:$HA$5011,"="&amp;$A46))</f>
        <v/>
      </c>
      <c r="EB46" s="15" t="str">
        <f>IF(COUNTIFS(cmoney!ED$3:ED$5011,$B46,cmoney!$HA$3:$HA$5011,"="&amp;$A46)=0,"",COUNTIFS(cmoney!ED$3:ED$5011,$B46,cmoney!$HA$3:$HA$5011,"="&amp;$A46))</f>
        <v/>
      </c>
      <c r="EC46" s="15" t="str">
        <f>IF(COUNTIFS(cmoney!EE$3:EE$5011,$B46,cmoney!$HA$3:$HA$5011,"="&amp;$A46)=0,"",COUNTIFS(cmoney!EE$3:EE$5011,$B46,cmoney!$HA$3:$HA$5011,"="&amp;$A46))</f>
        <v/>
      </c>
      <c r="ED46" s="15" t="str">
        <f>IF(COUNTIFS(cmoney!EF$3:EF$5011,$B46,cmoney!$HA$3:$HA$5011,"="&amp;$A46)=0,"",COUNTIFS(cmoney!EF$3:EF$5011,$B46,cmoney!$HA$3:$HA$5011,"="&amp;$A46))</f>
        <v/>
      </c>
      <c r="EE46" s="15" t="str">
        <f>IF(COUNTIFS(cmoney!EG$3:EG$5011,$B46,cmoney!$HA$3:$HA$5011,"="&amp;$A46)=0,"",COUNTIFS(cmoney!EG$3:EG$5011,$B46,cmoney!$HA$3:$HA$5011,"="&amp;$A46))</f>
        <v/>
      </c>
      <c r="EF46" s="15" t="str">
        <f>IF(COUNTIFS(cmoney!EH$3:EH$5011,$B46,cmoney!$HA$3:$HA$5011,"="&amp;$A46)=0,"",COUNTIFS(cmoney!EH$3:EH$5011,$B46,cmoney!$HA$3:$HA$5011,"="&amp;$A46))</f>
        <v/>
      </c>
      <c r="EG46" s="15" t="str">
        <f>IF(COUNTIFS(cmoney!EI$3:EI$5011,$B46,cmoney!$HA$3:$HA$5011,"="&amp;$A46)=0,"",COUNTIFS(cmoney!EI$3:EI$5011,$B46,cmoney!$HA$3:$HA$5011,"="&amp;$A46))</f>
        <v/>
      </c>
      <c r="EH46" s="15" t="str">
        <f>IF(COUNTIFS(cmoney!EJ$3:EJ$5011,$B46,cmoney!$HA$3:$HA$5011,"="&amp;$A46)=0,"",COUNTIFS(cmoney!EJ$3:EJ$5011,$B46,cmoney!$HA$3:$HA$5011,"="&amp;$A46))</f>
        <v/>
      </c>
      <c r="EI46" s="15" t="str">
        <f>IF(COUNTIFS(cmoney!EK$3:EK$5011,$B46,cmoney!$HA$3:$HA$5011,"="&amp;$A46)=0,"",COUNTIFS(cmoney!EK$3:EK$5011,$B46,cmoney!$HA$3:$HA$5011,"="&amp;$A46))</f>
        <v/>
      </c>
      <c r="EJ46" s="15" t="str">
        <f>IF(COUNTIFS(cmoney!EL$3:EL$5011,$B46,cmoney!$HA$3:$HA$5011,"="&amp;$A46)=0,"",COUNTIFS(cmoney!EL$3:EL$5011,$B46,cmoney!$HA$3:$HA$5011,"="&amp;$A46))</f>
        <v/>
      </c>
      <c r="EK46" s="15" t="str">
        <f>IF(COUNTIFS(cmoney!EM$3:EM$5011,$B46,cmoney!$HA$3:$HA$5011,"="&amp;$A46)=0,"",COUNTIFS(cmoney!EM$3:EM$5011,$B46,cmoney!$HA$3:$HA$5011,"="&amp;$A46))</f>
        <v/>
      </c>
      <c r="EL46" s="15" t="str">
        <f>IF(COUNTIFS(cmoney!EN$3:EN$5011,$B46,cmoney!$HA$3:$HA$5011,"="&amp;$A46)=0,"",COUNTIFS(cmoney!EN$3:EN$5011,$B46,cmoney!$HA$3:$HA$5011,"="&amp;$A46))</f>
        <v/>
      </c>
      <c r="EM46" s="15" t="str">
        <f>IF(COUNTIFS(cmoney!EO$3:EO$5011,$B46,cmoney!$HA$3:$HA$5011,"="&amp;$A46)=0,"",COUNTIFS(cmoney!EO$3:EO$5011,$B46,cmoney!$HA$3:$HA$5011,"="&amp;$A46))</f>
        <v/>
      </c>
      <c r="EN46" s="15" t="str">
        <f>IF(COUNTIFS(cmoney!EP$3:EP$5011,$B46,cmoney!$HA$3:$HA$5011,"="&amp;$A46)=0,"",COUNTIFS(cmoney!EP$3:EP$5011,$B46,cmoney!$HA$3:$HA$5011,"="&amp;$A46))</f>
        <v/>
      </c>
      <c r="EO46" s="15" t="str">
        <f>IF(COUNTIFS(cmoney!EQ$3:EQ$5011,$B46,cmoney!$HA$3:$HA$5011,"="&amp;$A46)=0,"",COUNTIFS(cmoney!EQ$3:EQ$5011,$B46,cmoney!$HA$3:$HA$5011,"="&amp;$A46))</f>
        <v/>
      </c>
      <c r="EP46" s="15" t="str">
        <f>IF(COUNTIFS(cmoney!ER$3:ER$5011,$B46,cmoney!$HA$3:$HA$5011,"="&amp;$A46)=0,"",COUNTIFS(cmoney!ER$3:ER$5011,$B46,cmoney!$HA$3:$HA$5011,"="&amp;$A46))</f>
        <v/>
      </c>
      <c r="EQ46" s="15" t="str">
        <f>IF(COUNTIFS(cmoney!ES$3:ES$5011,$B46,cmoney!$HA$3:$HA$5011,"="&amp;$A46)=0,"",COUNTIFS(cmoney!ES$3:ES$5011,$B46,cmoney!$HA$3:$HA$5011,"="&amp;$A46))</f>
        <v/>
      </c>
      <c r="ER46" s="15" t="str">
        <f>IF(COUNTIFS(cmoney!ET$3:ET$5011,$B46,cmoney!$HA$3:$HA$5011,"="&amp;$A46)=0,"",COUNTIFS(cmoney!ET$3:ET$5011,$B46,cmoney!$HA$3:$HA$5011,"="&amp;$A46))</f>
        <v/>
      </c>
      <c r="ES46" s="15" t="str">
        <f>IF(COUNTIFS(cmoney!EU$3:EU$5011,$B46,cmoney!$HA$3:$HA$5011,"="&amp;$A46)=0,"",COUNTIFS(cmoney!EU$3:EU$5011,$B46,cmoney!$HA$3:$HA$5011,"="&amp;$A46))</f>
        <v/>
      </c>
      <c r="ET46" s="15" t="str">
        <f>IF(COUNTIFS(cmoney!EV$3:EV$5011,$B46,cmoney!$HA$3:$HA$5011,"="&amp;$A46)=0,"",COUNTIFS(cmoney!EV$3:EV$5011,$B46,cmoney!$HA$3:$HA$5011,"="&amp;$A46))</f>
        <v/>
      </c>
      <c r="EU46" s="15" t="str">
        <f>IF(COUNTIFS(cmoney!EW$3:EW$5011,$B46,cmoney!$HA$3:$HA$5011,"="&amp;$A46)=0,"",COUNTIFS(cmoney!EW$3:EW$5011,$B46,cmoney!$HA$3:$HA$5011,"="&amp;$A46))</f>
        <v/>
      </c>
      <c r="EV46" s="15" t="str">
        <f>IF(COUNTIFS(cmoney!EX$3:EX$5011,$B46,cmoney!$HA$3:$HA$5011,"="&amp;$A46)=0,"",COUNTIFS(cmoney!EX$3:EX$5011,$B46,cmoney!$HA$3:$HA$5011,"="&amp;$A46))</f>
        <v/>
      </c>
      <c r="EW46" s="15" t="str">
        <f>IF(COUNTIFS(cmoney!EY$3:EY$5011,$B46,cmoney!$HA$3:$HA$5011,"="&amp;$A46)=0,"",COUNTIFS(cmoney!EY$3:EY$5011,$B46,cmoney!$HA$3:$HA$5011,"="&amp;$A46))</f>
        <v/>
      </c>
      <c r="EX46" s="15" t="str">
        <f>IF(COUNTIFS(cmoney!EZ$3:EZ$5011,$B46,cmoney!$HA$3:$HA$5011,"="&amp;$A46)=0,"",COUNTIFS(cmoney!EZ$3:EZ$5011,$B46,cmoney!$HA$3:$HA$5011,"="&amp;$A46))</f>
        <v/>
      </c>
      <c r="EY46" s="15" t="str">
        <f>IF(COUNTIFS(cmoney!FA$3:FA$5011,$B46,cmoney!$HA$3:$HA$5011,"="&amp;$A46)=0,"",COUNTIFS(cmoney!FA$3:FA$5011,$B46,cmoney!$HA$3:$HA$5011,"="&amp;$A46))</f>
        <v/>
      </c>
      <c r="EZ46" s="15" t="str">
        <f>IF(COUNTIFS(cmoney!FB$3:FB$5011,$B46,cmoney!$HA$3:$HA$5011,"="&amp;$A46)=0,"",COUNTIFS(cmoney!FB$3:FB$5011,$B46,cmoney!$HA$3:$HA$5011,"="&amp;$A46))</f>
        <v/>
      </c>
      <c r="FA46" s="15" t="str">
        <f>IF(COUNTIFS(cmoney!FC$3:FC$5011,$B46,cmoney!$HA$3:$HA$5011,"="&amp;$A46)=0,"",COUNTIFS(cmoney!FC$3:FC$5011,$B46,cmoney!$HA$3:$HA$5011,"="&amp;$A46))</f>
        <v/>
      </c>
      <c r="FB46" s="15" t="str">
        <f>IF(COUNTIFS(cmoney!FD$3:FD$5011,$B46,cmoney!$HA$3:$HA$5011,"="&amp;$A46)=0,"",COUNTIFS(cmoney!FD$3:FD$5011,$B46,cmoney!$HA$3:$HA$5011,"="&amp;$A46))</f>
        <v/>
      </c>
      <c r="FC46" s="15" t="str">
        <f>IF(COUNTIFS(cmoney!FE$3:FE$5011,$B46,cmoney!$HA$3:$HA$5011,"="&amp;$A46)=0,"",COUNTIFS(cmoney!FE$3:FE$5011,$B46,cmoney!$HA$3:$HA$5011,"="&amp;$A46))</f>
        <v/>
      </c>
      <c r="FD46" s="15" t="str">
        <f>IF(COUNTIFS(cmoney!FF$3:FF$5011,$B46,cmoney!$HA$3:$HA$5011,"="&amp;$A46)=0,"",COUNTIFS(cmoney!FF$3:FF$5011,$B46,cmoney!$HA$3:$HA$5011,"="&amp;$A46))</f>
        <v/>
      </c>
      <c r="FE46" s="15" t="str">
        <f>IF(COUNTIFS(cmoney!FG$3:FG$5011,$B46,cmoney!$HA$3:$HA$5011,"="&amp;$A46)=0,"",COUNTIFS(cmoney!FG$3:FG$5011,$B46,cmoney!$HA$3:$HA$5011,"="&amp;$A46))</f>
        <v/>
      </c>
      <c r="FF46" s="15" t="str">
        <f>IF(COUNTIFS(cmoney!FH$3:FH$5011,$B46,cmoney!$HA$3:$HA$5011,"="&amp;$A46)=0,"",COUNTIFS(cmoney!FH$3:FH$5011,$B46,cmoney!$HA$3:$HA$5011,"="&amp;$A46))</f>
        <v/>
      </c>
      <c r="FG46" s="15" t="str">
        <f>IF(COUNTIFS(cmoney!FI$3:FI$5011,$B46,cmoney!$HA$3:$HA$5011,"="&amp;$A46)=0,"",COUNTIFS(cmoney!FI$3:FI$5011,$B46,cmoney!$HA$3:$HA$5011,"="&amp;$A46))</f>
        <v/>
      </c>
      <c r="FH46" s="15" t="str">
        <f>IF(COUNTIFS(cmoney!FJ$3:FJ$5011,$B46,cmoney!$HA$3:$HA$5011,"="&amp;$A46)=0,"",COUNTIFS(cmoney!FJ$3:FJ$5011,$B46,cmoney!$HA$3:$HA$5011,"="&amp;$A46))</f>
        <v/>
      </c>
      <c r="FI46" s="15" t="str">
        <f>IF(COUNTIFS(cmoney!FK$3:FK$5011,$B46,cmoney!$HA$3:$HA$5011,"="&amp;$A46)=0,"",COUNTIFS(cmoney!FK$3:FK$5011,$B46,cmoney!$HA$3:$HA$5011,"="&amp;$A46))</f>
        <v/>
      </c>
      <c r="FJ46" s="15" t="str">
        <f>IF(COUNTIFS(cmoney!FL$3:FL$5011,$B46,cmoney!$HA$3:$HA$5011,"="&amp;$A46)=0,"",COUNTIFS(cmoney!FL$3:FL$5011,$B46,cmoney!$HA$3:$HA$5011,"="&amp;$A46))</f>
        <v/>
      </c>
      <c r="FK46" s="15" t="str">
        <f>IF(COUNTIFS(cmoney!FM$3:FM$5011,$B46,cmoney!$HA$3:$HA$5011,"="&amp;$A46)=0,"",COUNTIFS(cmoney!FM$3:FM$5011,$B46,cmoney!$HA$3:$HA$5011,"="&amp;$A46))</f>
        <v/>
      </c>
      <c r="FL46" s="15" t="str">
        <f>IF(COUNTIFS(cmoney!FN$3:FN$5011,$B46,cmoney!$HA$3:$HA$5011,"="&amp;$A46)=0,"",COUNTIFS(cmoney!FN$3:FN$5011,$B46,cmoney!$HA$3:$HA$5011,"="&amp;$A46))</f>
        <v/>
      </c>
      <c r="FM46" s="15" t="str">
        <f>IF(COUNTIFS(cmoney!FO$3:FO$5011,$B46,cmoney!$HA$3:$HA$5011,"="&amp;$A46)=0,"",COUNTIFS(cmoney!FO$3:FO$5011,$B46,cmoney!$HA$3:$HA$5011,"="&amp;$A46))</f>
        <v/>
      </c>
      <c r="FN46" s="15" t="str">
        <f>IF(COUNTIFS(cmoney!FP$3:FP$5011,$B46,cmoney!$HA$3:$HA$5011,"="&amp;$A46)=0,"",COUNTIFS(cmoney!FP$3:FP$5011,$B46,cmoney!$HA$3:$HA$5011,"="&amp;$A46))</f>
        <v/>
      </c>
      <c r="FO46" s="15" t="str">
        <f>IF(COUNTIFS(cmoney!FQ$3:FQ$5011,$B46,cmoney!$HA$3:$HA$5011,"="&amp;$A46)=0,"",COUNTIFS(cmoney!FQ$3:FQ$5011,$B46,cmoney!$HA$3:$HA$5011,"="&amp;$A46))</f>
        <v/>
      </c>
      <c r="FP46" s="15" t="str">
        <f>IF(COUNTIFS(cmoney!FR$3:FR$5011,$B46,cmoney!$HA$3:$HA$5011,"="&amp;$A46)=0,"",COUNTIFS(cmoney!FR$3:FR$5011,$B46,cmoney!$HA$3:$HA$5011,"="&amp;$A46))</f>
        <v/>
      </c>
      <c r="FQ46" s="15" t="str">
        <f>IF(COUNTIFS(cmoney!FS$3:FS$5011,$B46,cmoney!$HA$3:$HA$5011,"="&amp;$A46)=0,"",COUNTIFS(cmoney!FS$3:FS$5011,$B46,cmoney!$HA$3:$HA$5011,"="&amp;$A46))</f>
        <v/>
      </c>
      <c r="FR46" s="15" t="str">
        <f>IF(COUNTIFS(cmoney!FT$3:FT$5011,$B46,cmoney!$HA$3:$HA$5011,"="&amp;$A46)=0,"",COUNTIFS(cmoney!FT$3:FT$5011,$B46,cmoney!$HA$3:$HA$5011,"="&amp;$A46))</f>
        <v/>
      </c>
      <c r="FS46" s="15" t="str">
        <f>IF(COUNTIFS(cmoney!FU$3:FU$5011,$B46,cmoney!$HA$3:$HA$5011,"="&amp;$A46)=0,"",COUNTIFS(cmoney!FU$3:FU$5011,$B46,cmoney!$HA$3:$HA$5011,"="&amp;$A46))</f>
        <v/>
      </c>
      <c r="FT46" s="15" t="str">
        <f>IF(COUNTIFS(cmoney!FV$3:FV$5011,$B46,cmoney!$HA$3:$HA$5011,"="&amp;$A46)=0,"",COUNTIFS(cmoney!FV$3:FV$5011,$B46,cmoney!$HA$3:$HA$5011,"="&amp;$A46))</f>
        <v/>
      </c>
      <c r="FU46" s="15" t="str">
        <f>IF(COUNTIFS(cmoney!FW$3:FW$5011,$B46,cmoney!$HA$3:$HA$5011,"="&amp;$A46)=0,"",COUNTIFS(cmoney!FW$3:FW$5011,$B46,cmoney!$HA$3:$HA$5011,"="&amp;$A46))</f>
        <v/>
      </c>
      <c r="FV46" s="15" t="str">
        <f>IF(COUNTIFS(cmoney!FX$3:FX$5011,$B46,cmoney!$HA$3:$HA$5011,"="&amp;$A46)=0,"",COUNTIFS(cmoney!FX$3:FX$5011,$B46,cmoney!$HA$3:$HA$5011,"="&amp;$A46))</f>
        <v/>
      </c>
      <c r="FW46" s="15" t="str">
        <f>IF(COUNTIFS(cmoney!FY$3:FY$5011,$B46,cmoney!$HA$3:$HA$5011,"="&amp;$A46)=0,"",COUNTIFS(cmoney!FY$3:FY$5011,$B46,cmoney!$HA$3:$HA$5011,"="&amp;$A46))</f>
        <v/>
      </c>
      <c r="FX46" s="15" t="str">
        <f>IF(COUNTIFS(cmoney!FZ$3:FZ$5011,$B46,cmoney!$HA$3:$HA$5011,"="&amp;$A46)=0,"",COUNTIFS(cmoney!FZ$3:FZ$5011,$B46,cmoney!$HA$3:$HA$5011,"="&amp;$A46))</f>
        <v/>
      </c>
      <c r="FY46" s="15" t="str">
        <f>IF(COUNTIFS(cmoney!GA$3:GA$5011,$B46,cmoney!$HA$3:$HA$5011,"="&amp;$A46)=0,"",COUNTIFS(cmoney!GA$3:GA$5011,$B46,cmoney!$HA$3:$HA$5011,"="&amp;$A46))</f>
        <v/>
      </c>
      <c r="FZ46" s="15" t="str">
        <f>IF(COUNTIFS(cmoney!GB$3:GB$5011,$B46,cmoney!$HA$3:$HA$5011,"="&amp;$A46)=0,"",COUNTIFS(cmoney!GB$3:GB$5011,$B46,cmoney!$HA$3:$HA$5011,"="&amp;$A46))</f>
        <v/>
      </c>
      <c r="GA46" s="15" t="str">
        <f>IF(COUNTIFS(cmoney!GC$3:GC$5011,$B46,cmoney!$HA$3:$HA$5011,"="&amp;$A46)=0,"",COUNTIFS(cmoney!GC$3:GC$5011,$B46,cmoney!$HA$3:$HA$5011,"="&amp;$A46))</f>
        <v/>
      </c>
      <c r="GB46" s="15" t="str">
        <f>IF(COUNTIFS(cmoney!GD$3:GD$5011,$B46,cmoney!$HA$3:$HA$5011,"="&amp;$A46)=0,"",COUNTIFS(cmoney!GD$3:GD$5011,$B46,cmoney!$HA$3:$HA$5011,"="&amp;$A46))</f>
        <v/>
      </c>
      <c r="GC46" s="15" t="str">
        <f>IF(COUNTIFS(cmoney!GE$3:GE$5011,$B46,cmoney!$HA$3:$HA$5011,"="&amp;$A46)=0,"",COUNTIFS(cmoney!GE$3:GE$5011,$B46,cmoney!$HA$3:$HA$5011,"="&amp;$A46))</f>
        <v/>
      </c>
      <c r="GD46" s="15" t="str">
        <f>IF(COUNTIFS(cmoney!GF$3:GF$5011,$B46,cmoney!$HA$3:$HA$5011,"="&amp;$A46)=0,"",COUNTIFS(cmoney!GF$3:GF$5011,$B46,cmoney!$HA$3:$HA$5011,"="&amp;$A46))</f>
        <v/>
      </c>
      <c r="GE46" s="15" t="str">
        <f>IF(COUNTIFS(cmoney!GG$3:GG$5011,$B46,cmoney!$HA$3:$HA$5011,"="&amp;$A46)=0,"",COUNTIFS(cmoney!GG$3:GG$5011,$B46,cmoney!$HA$3:$HA$5011,"="&amp;$A46))</f>
        <v/>
      </c>
      <c r="GF46" s="15" t="str">
        <f>IF(COUNTIFS(cmoney!GH$3:GH$5011,$B46,cmoney!$HA$3:$HA$5011,"="&amp;$A46)=0,"",COUNTIFS(cmoney!GH$3:GH$5011,$B46,cmoney!$HA$3:$HA$5011,"="&amp;$A46))</f>
        <v/>
      </c>
      <c r="GG46" s="15">
        <f>IF(COUNTIFS(cmoney!GI$3:GI$5011,$B46,cmoney!$HA$3:$HA$5011,"="&amp;$A46)=0,"",COUNTIFS(cmoney!GI$3:GI$5011,$B46,cmoney!$HA$3:$HA$5011,"="&amp;$A46))</f>
        <v>209</v>
      </c>
      <c r="GH46" s="15" t="str">
        <f>IF(COUNTIFS(cmoney!GJ$3:GJ$5011,$B46,cmoney!$HA$3:$HA$5011,"="&amp;$A46)=0,"",COUNTIFS(cmoney!GJ$3:GJ$5011,$B46,cmoney!$HA$3:$HA$5011,"="&amp;$A46))</f>
        <v/>
      </c>
      <c r="GI46" s="15" t="str">
        <f>IF(COUNTIFS(cmoney!GK$3:GK$5011,$B46,cmoney!$HA$3:$HA$5011,"="&amp;$A46)=0,"",COUNTIFS(cmoney!GK$3:GK$5011,$B46,cmoney!$HA$3:$HA$5011,"="&amp;$A46))</f>
        <v/>
      </c>
      <c r="GJ46" s="15" t="str">
        <f>IF(COUNTIFS(cmoney!GL$3:GL$5011,$B46,cmoney!$HA$3:$HA$5011,"="&amp;$A46)=0,"",COUNTIFS(cmoney!GL$3:GL$5011,$B46,cmoney!$HA$3:$HA$5011,"="&amp;$A46))</f>
        <v/>
      </c>
      <c r="GK46" s="15" t="str">
        <f>IF(COUNTIFS(cmoney!GM$3:GM$5011,$B46,cmoney!$HA$3:$HA$5011,"="&amp;$A46)=0,"",COUNTIFS(cmoney!GM$3:GM$5011,$B46,cmoney!$HA$3:$HA$5011,"="&amp;$A46))</f>
        <v/>
      </c>
      <c r="GL46" s="15" t="str">
        <f>IF(COUNTIFS(cmoney!GN$3:GN$5011,$B46,cmoney!$HA$3:$HA$5011,"="&amp;$A46)=0,"",COUNTIFS(cmoney!GN$3:GN$5011,$B46,cmoney!$HA$3:$HA$5011,"="&amp;$A46))</f>
        <v/>
      </c>
      <c r="GM46" s="15" t="str">
        <f>IF(COUNTIFS(cmoney!GO$3:GO$5011,$B46,cmoney!$HA$3:$HA$5011,"="&amp;$A46)=0,"",COUNTIFS(cmoney!GO$3:GO$5011,$B46,cmoney!$HA$3:$HA$5011,"="&amp;$A46))</f>
        <v/>
      </c>
      <c r="GN46" s="15" t="str">
        <f>IF(COUNTIFS(cmoney!GP$3:GP$5011,$B46,cmoney!$HA$3:$HA$5011,"="&amp;$A46)=0,"",COUNTIFS(cmoney!GP$3:GP$5011,$B46,cmoney!$HA$3:$HA$5011,"="&amp;$A46))</f>
        <v/>
      </c>
      <c r="GO46" s="15" t="str">
        <f>IF(COUNTIFS(cmoney!GQ$3:GQ$5011,$B46,cmoney!$HA$3:$HA$5011,"="&amp;$A46)=0,"",COUNTIFS(cmoney!GQ$3:GQ$5011,$B46,cmoney!$HA$3:$HA$5011,"="&amp;$A46))</f>
        <v/>
      </c>
      <c r="GP46" s="15" t="str">
        <f>IF(COUNTIFS(cmoney!GR$3:GR$5011,$B46,cmoney!$HA$3:$HA$5011,"="&amp;$A46)=0,"",COUNTIFS(cmoney!GR$3:GR$5011,$B46,cmoney!$HA$3:$HA$5011,"="&amp;$A46))</f>
        <v/>
      </c>
      <c r="GQ46" s="15" t="str">
        <f>IF(COUNTIFS(cmoney!GS$3:GS$5011,$B46,cmoney!$HA$3:$HA$5011,"="&amp;$A46)=0,"",COUNTIFS(cmoney!GS$3:GS$5011,$B46,cmoney!$HA$3:$HA$5011,"="&amp;$A46))</f>
        <v/>
      </c>
      <c r="GR46" s="15" t="str">
        <f>IF(COUNTIFS(cmoney!GT$3:GT$5011,$B46,cmoney!$HA$3:$HA$5011,"="&amp;$A46)=0,"",COUNTIFS(cmoney!GT$3:GT$5011,$B46,cmoney!$HA$3:$HA$5011,"="&amp;$A46))</f>
        <v/>
      </c>
      <c r="GS46" s="15" t="str">
        <f>IF(COUNTIFS(cmoney!GU$3:GU$5011,$B46,cmoney!$HA$3:$HA$5011,"="&amp;$A46)=0,"",COUNTIFS(cmoney!GU$3:GU$5011,$B46,cmoney!$HA$3:$HA$5011,"="&amp;$A46))</f>
        <v/>
      </c>
      <c r="GT46" s="15" t="str">
        <f>IF(COUNTIFS(cmoney!GV$3:GV$5011,$B46,cmoney!$HA$3:$HA$5011,"="&amp;$A46)=0,"",COUNTIFS(cmoney!GV$3:GV$5011,$B46,cmoney!$HA$3:$HA$5011,"="&amp;$A46))</f>
        <v/>
      </c>
    </row>
    <row r="47" spans="1:202">
      <c r="A47" s="9">
        <v>2012</v>
      </c>
      <c r="B47" s="10" t="s">
        <v>685</v>
      </c>
      <c r="C47" s="10" t="s">
        <v>1241</v>
      </c>
      <c r="D47" s="43">
        <f t="shared" ref="D47:BO47" si="60">IF(ISERROR(D46/(D46+D49)),"",D46/(D46+D49))</f>
        <v>0.30204081632653063</v>
      </c>
      <c r="E47" s="43">
        <f t="shared" si="60"/>
        <v>0.34661354581673309</v>
      </c>
      <c r="F47" s="43">
        <f t="shared" si="60"/>
        <v>0.28685258964143429</v>
      </c>
      <c r="G47" s="43">
        <f t="shared" si="60"/>
        <v>0.11462450592885376</v>
      </c>
      <c r="H47" s="43">
        <f t="shared" si="60"/>
        <v>0.18292682926829268</v>
      </c>
      <c r="I47" s="43">
        <f t="shared" si="60"/>
        <v>0.3247863247863248</v>
      </c>
      <c r="J47" s="43">
        <f t="shared" si="60"/>
        <v>0.49593495934959347</v>
      </c>
      <c r="K47" s="43">
        <f t="shared" si="60"/>
        <v>0.1388888888888889</v>
      </c>
      <c r="L47" s="43">
        <f t="shared" si="60"/>
        <v>0.1984126984126984</v>
      </c>
      <c r="M47" s="43">
        <f t="shared" si="60"/>
        <v>0.36470588235294116</v>
      </c>
      <c r="N47" s="43">
        <f t="shared" si="60"/>
        <v>0.84980237154150196</v>
      </c>
      <c r="O47" s="43">
        <f t="shared" si="60"/>
        <v>0.23305084745762711</v>
      </c>
      <c r="P47" s="43">
        <f t="shared" si="60"/>
        <v>7.1713147410358571E-2</v>
      </c>
      <c r="Q47" s="43">
        <f t="shared" si="60"/>
        <v>0.31075697211155379</v>
      </c>
      <c r="R47" s="43">
        <f t="shared" si="60"/>
        <v>0.75494071146245056</v>
      </c>
      <c r="S47" s="43">
        <f t="shared" si="60"/>
        <v>0.44311377245508982</v>
      </c>
      <c r="T47" s="43">
        <f t="shared" si="60"/>
        <v>0.49264705882352944</v>
      </c>
      <c r="U47" s="43">
        <f t="shared" si="60"/>
        <v>7.5630252100840331E-2</v>
      </c>
      <c r="V47" s="43" t="str">
        <f t="shared" si="60"/>
        <v/>
      </c>
      <c r="W47" s="43" t="str">
        <f t="shared" si="60"/>
        <v/>
      </c>
      <c r="X47" s="43" t="str">
        <f t="shared" si="60"/>
        <v/>
      </c>
      <c r="Y47" s="43" t="str">
        <f t="shared" si="60"/>
        <v/>
      </c>
      <c r="Z47" s="43" t="str">
        <f t="shared" si="60"/>
        <v/>
      </c>
      <c r="AA47" s="43" t="str">
        <f t="shared" si="60"/>
        <v/>
      </c>
      <c r="AB47" s="43" t="str">
        <f t="shared" si="60"/>
        <v/>
      </c>
      <c r="AC47" s="43" t="str">
        <f t="shared" si="60"/>
        <v/>
      </c>
      <c r="AD47" s="43" t="str">
        <f t="shared" si="60"/>
        <v/>
      </c>
      <c r="AE47" s="43" t="str">
        <f t="shared" si="60"/>
        <v/>
      </c>
      <c r="AF47" s="43" t="str">
        <f t="shared" si="60"/>
        <v/>
      </c>
      <c r="AG47" s="43" t="str">
        <f t="shared" si="60"/>
        <v/>
      </c>
      <c r="AH47" s="43" t="str">
        <f t="shared" si="60"/>
        <v/>
      </c>
      <c r="AI47" s="43" t="str">
        <f t="shared" si="60"/>
        <v/>
      </c>
      <c r="AJ47" s="43" t="str">
        <f t="shared" si="60"/>
        <v/>
      </c>
      <c r="AK47" s="43" t="str">
        <f t="shared" si="60"/>
        <v/>
      </c>
      <c r="AL47" s="43" t="str">
        <f t="shared" si="60"/>
        <v/>
      </c>
      <c r="AM47" s="43" t="str">
        <f t="shared" si="60"/>
        <v/>
      </c>
      <c r="AN47" s="43" t="str">
        <f t="shared" si="60"/>
        <v/>
      </c>
      <c r="AO47" s="43" t="str">
        <f t="shared" si="60"/>
        <v/>
      </c>
      <c r="AP47" s="43" t="str">
        <f t="shared" si="60"/>
        <v/>
      </c>
      <c r="AQ47" s="43" t="str">
        <f t="shared" si="60"/>
        <v/>
      </c>
      <c r="AR47" s="43" t="str">
        <f t="shared" si="60"/>
        <v/>
      </c>
      <c r="AS47" s="43" t="str">
        <f t="shared" si="60"/>
        <v/>
      </c>
      <c r="AT47" s="43" t="str">
        <f t="shared" si="60"/>
        <v/>
      </c>
      <c r="AU47" s="43" t="str">
        <f t="shared" si="60"/>
        <v/>
      </c>
      <c r="AV47" s="43" t="str">
        <f t="shared" si="60"/>
        <v/>
      </c>
      <c r="AW47" s="43" t="str">
        <f t="shared" si="60"/>
        <v/>
      </c>
      <c r="AX47" s="43" t="str">
        <f t="shared" si="60"/>
        <v/>
      </c>
      <c r="AY47" s="43" t="str">
        <f t="shared" si="60"/>
        <v/>
      </c>
      <c r="AZ47" s="43" t="str">
        <f t="shared" si="60"/>
        <v/>
      </c>
      <c r="BA47" s="43" t="str">
        <f t="shared" si="60"/>
        <v/>
      </c>
      <c r="BB47" s="43" t="str">
        <f t="shared" si="60"/>
        <v/>
      </c>
      <c r="BC47" s="43" t="str">
        <f t="shared" si="60"/>
        <v/>
      </c>
      <c r="BD47" s="43" t="str">
        <f t="shared" si="60"/>
        <v/>
      </c>
      <c r="BE47" s="43" t="str">
        <f t="shared" si="60"/>
        <v/>
      </c>
      <c r="BF47" s="43" t="str">
        <f t="shared" si="60"/>
        <v/>
      </c>
      <c r="BG47" s="43" t="str">
        <f t="shared" si="60"/>
        <v/>
      </c>
      <c r="BH47" s="43" t="str">
        <f t="shared" si="60"/>
        <v/>
      </c>
      <c r="BI47" s="43" t="str">
        <f t="shared" si="60"/>
        <v/>
      </c>
      <c r="BJ47" s="43" t="str">
        <f t="shared" si="60"/>
        <v/>
      </c>
      <c r="BK47" s="43" t="str">
        <f t="shared" si="60"/>
        <v/>
      </c>
      <c r="BL47" s="43" t="str">
        <f t="shared" si="60"/>
        <v/>
      </c>
      <c r="BM47" s="43" t="str">
        <f t="shared" si="60"/>
        <v/>
      </c>
      <c r="BN47" s="43" t="str">
        <f t="shared" si="60"/>
        <v/>
      </c>
      <c r="BO47" s="43" t="str">
        <f t="shared" si="60"/>
        <v/>
      </c>
      <c r="BP47" s="43" t="str">
        <f t="shared" ref="BP47:EA47" si="61">IF(ISERROR(BP46/(BP46+BP49)),"",BP46/(BP46+BP49))</f>
        <v/>
      </c>
      <c r="BQ47" s="43" t="str">
        <f t="shared" si="61"/>
        <v/>
      </c>
      <c r="BR47" s="43" t="str">
        <f t="shared" si="61"/>
        <v/>
      </c>
      <c r="BS47" s="43" t="str">
        <f t="shared" si="61"/>
        <v/>
      </c>
      <c r="BT47" s="43" t="str">
        <f t="shared" si="61"/>
        <v/>
      </c>
      <c r="BU47" s="43" t="str">
        <f t="shared" si="61"/>
        <v/>
      </c>
      <c r="BV47" s="43" t="str">
        <f t="shared" si="61"/>
        <v/>
      </c>
      <c r="BW47" s="43" t="str">
        <f t="shared" si="61"/>
        <v/>
      </c>
      <c r="BX47" s="43" t="str">
        <f t="shared" si="61"/>
        <v/>
      </c>
      <c r="BY47" s="43" t="str">
        <f t="shared" si="61"/>
        <v/>
      </c>
      <c r="BZ47" s="43" t="str">
        <f t="shared" si="61"/>
        <v/>
      </c>
      <c r="CA47" s="43" t="str">
        <f t="shared" si="61"/>
        <v/>
      </c>
      <c r="CB47" s="43" t="str">
        <f t="shared" si="61"/>
        <v/>
      </c>
      <c r="CC47" s="43" t="str">
        <f t="shared" si="61"/>
        <v/>
      </c>
      <c r="CD47" s="43" t="str">
        <f t="shared" si="61"/>
        <v/>
      </c>
      <c r="CE47" s="43" t="str">
        <f t="shared" si="61"/>
        <v/>
      </c>
      <c r="CF47" s="43" t="str">
        <f t="shared" si="61"/>
        <v/>
      </c>
      <c r="CG47" s="43" t="str">
        <f t="shared" si="61"/>
        <v/>
      </c>
      <c r="CH47" s="43" t="str">
        <f t="shared" si="61"/>
        <v/>
      </c>
      <c r="CI47" s="43" t="str">
        <f t="shared" si="61"/>
        <v/>
      </c>
      <c r="CJ47" s="43" t="str">
        <f t="shared" si="61"/>
        <v/>
      </c>
      <c r="CK47" s="43" t="str">
        <f t="shared" si="61"/>
        <v/>
      </c>
      <c r="CL47" s="43" t="str">
        <f t="shared" si="61"/>
        <v/>
      </c>
      <c r="CM47" s="43" t="str">
        <f t="shared" si="61"/>
        <v/>
      </c>
      <c r="CN47" s="43" t="str">
        <f t="shared" si="61"/>
        <v/>
      </c>
      <c r="CO47" s="43" t="str">
        <f t="shared" si="61"/>
        <v/>
      </c>
      <c r="CP47" s="43" t="str">
        <f t="shared" si="61"/>
        <v/>
      </c>
      <c r="CQ47" s="43" t="str">
        <f t="shared" si="61"/>
        <v/>
      </c>
      <c r="CR47" s="43" t="str">
        <f t="shared" si="61"/>
        <v/>
      </c>
      <c r="CS47" s="43" t="str">
        <f t="shared" si="61"/>
        <v/>
      </c>
      <c r="CT47" s="43" t="str">
        <f t="shared" si="61"/>
        <v/>
      </c>
      <c r="CU47" s="43" t="str">
        <f t="shared" si="61"/>
        <v/>
      </c>
      <c r="CV47" s="43" t="str">
        <f t="shared" si="61"/>
        <v/>
      </c>
      <c r="CW47" s="43" t="str">
        <f t="shared" si="61"/>
        <v/>
      </c>
      <c r="CX47" s="43" t="str">
        <f t="shared" si="61"/>
        <v/>
      </c>
      <c r="CY47" s="43" t="str">
        <f t="shared" si="61"/>
        <v/>
      </c>
      <c r="CZ47" s="43" t="str">
        <f t="shared" si="61"/>
        <v/>
      </c>
      <c r="DA47" s="43" t="str">
        <f t="shared" si="61"/>
        <v/>
      </c>
      <c r="DB47" s="43" t="str">
        <f t="shared" si="61"/>
        <v/>
      </c>
      <c r="DC47" s="43" t="str">
        <f t="shared" si="61"/>
        <v/>
      </c>
      <c r="DD47" s="43" t="str">
        <f t="shared" si="61"/>
        <v/>
      </c>
      <c r="DE47" s="43" t="str">
        <f t="shared" si="61"/>
        <v/>
      </c>
      <c r="DF47" s="43" t="str">
        <f t="shared" si="61"/>
        <v/>
      </c>
      <c r="DG47" s="43" t="str">
        <f t="shared" si="61"/>
        <v/>
      </c>
      <c r="DH47" s="43" t="str">
        <f t="shared" si="61"/>
        <v/>
      </c>
      <c r="DI47" s="43" t="str">
        <f t="shared" si="61"/>
        <v/>
      </c>
      <c r="DJ47" s="43" t="str">
        <f t="shared" si="61"/>
        <v/>
      </c>
      <c r="DK47" s="43" t="str">
        <f t="shared" si="61"/>
        <v/>
      </c>
      <c r="DL47" s="43" t="str">
        <f t="shared" si="61"/>
        <v/>
      </c>
      <c r="DM47" s="43" t="str">
        <f t="shared" si="61"/>
        <v/>
      </c>
      <c r="DN47" s="43" t="str">
        <f t="shared" si="61"/>
        <v/>
      </c>
      <c r="DO47" s="43" t="str">
        <f t="shared" si="61"/>
        <v/>
      </c>
      <c r="DP47" s="43" t="str">
        <f t="shared" si="61"/>
        <v/>
      </c>
      <c r="DQ47" s="43" t="str">
        <f t="shared" si="61"/>
        <v/>
      </c>
      <c r="DR47" s="43" t="str">
        <f t="shared" si="61"/>
        <v/>
      </c>
      <c r="DS47" s="43" t="str">
        <f t="shared" si="61"/>
        <v/>
      </c>
      <c r="DT47" s="43" t="str">
        <f t="shared" si="61"/>
        <v/>
      </c>
      <c r="DU47" s="43" t="str">
        <f t="shared" si="61"/>
        <v/>
      </c>
      <c r="DV47" s="43" t="str">
        <f t="shared" si="61"/>
        <v/>
      </c>
      <c r="DW47" s="43" t="str">
        <f t="shared" si="61"/>
        <v/>
      </c>
      <c r="DX47" s="43" t="str">
        <f t="shared" si="61"/>
        <v/>
      </c>
      <c r="DY47" s="43" t="str">
        <f t="shared" si="61"/>
        <v/>
      </c>
      <c r="DZ47" s="43" t="str">
        <f t="shared" si="61"/>
        <v/>
      </c>
      <c r="EA47" s="43" t="str">
        <f t="shared" si="61"/>
        <v/>
      </c>
      <c r="EB47" s="43" t="str">
        <f t="shared" ref="EB47:GM47" si="62">IF(ISERROR(EB46/(EB46+EB49)),"",EB46/(EB46+EB49))</f>
        <v/>
      </c>
      <c r="EC47" s="43" t="str">
        <f t="shared" si="62"/>
        <v/>
      </c>
      <c r="ED47" s="43" t="str">
        <f t="shared" si="62"/>
        <v/>
      </c>
      <c r="EE47" s="43" t="str">
        <f t="shared" si="62"/>
        <v/>
      </c>
      <c r="EF47" s="43" t="str">
        <f t="shared" si="62"/>
        <v/>
      </c>
      <c r="EG47" s="43" t="str">
        <f t="shared" si="62"/>
        <v/>
      </c>
      <c r="EH47" s="43" t="str">
        <f t="shared" si="62"/>
        <v/>
      </c>
      <c r="EI47" s="43" t="str">
        <f t="shared" si="62"/>
        <v/>
      </c>
      <c r="EJ47" s="43" t="str">
        <f t="shared" si="62"/>
        <v/>
      </c>
      <c r="EK47" s="43" t="str">
        <f t="shared" si="62"/>
        <v/>
      </c>
      <c r="EL47" s="43" t="str">
        <f t="shared" si="62"/>
        <v/>
      </c>
      <c r="EM47" s="43" t="str">
        <f t="shared" si="62"/>
        <v/>
      </c>
      <c r="EN47" s="43" t="str">
        <f t="shared" si="62"/>
        <v/>
      </c>
      <c r="EO47" s="43" t="str">
        <f t="shared" si="62"/>
        <v/>
      </c>
      <c r="EP47" s="43" t="str">
        <f t="shared" si="62"/>
        <v/>
      </c>
      <c r="EQ47" s="43" t="str">
        <f t="shared" si="62"/>
        <v/>
      </c>
      <c r="ER47" s="43" t="str">
        <f t="shared" si="62"/>
        <v/>
      </c>
      <c r="ES47" s="43" t="str">
        <f t="shared" si="62"/>
        <v/>
      </c>
      <c r="ET47" s="43" t="str">
        <f t="shared" si="62"/>
        <v/>
      </c>
      <c r="EU47" s="43" t="str">
        <f t="shared" si="62"/>
        <v/>
      </c>
      <c r="EV47" s="43" t="str">
        <f t="shared" si="62"/>
        <v/>
      </c>
      <c r="EW47" s="43" t="str">
        <f t="shared" si="62"/>
        <v/>
      </c>
      <c r="EX47" s="43" t="str">
        <f t="shared" si="62"/>
        <v/>
      </c>
      <c r="EY47" s="43" t="str">
        <f t="shared" si="62"/>
        <v/>
      </c>
      <c r="EZ47" s="43" t="str">
        <f t="shared" si="62"/>
        <v/>
      </c>
      <c r="FA47" s="43" t="str">
        <f t="shared" si="62"/>
        <v/>
      </c>
      <c r="FB47" s="43" t="str">
        <f t="shared" si="62"/>
        <v/>
      </c>
      <c r="FC47" s="43" t="str">
        <f t="shared" si="62"/>
        <v/>
      </c>
      <c r="FD47" s="43" t="str">
        <f t="shared" si="62"/>
        <v/>
      </c>
      <c r="FE47" s="43" t="str">
        <f t="shared" si="62"/>
        <v/>
      </c>
      <c r="FF47" s="43" t="str">
        <f t="shared" si="62"/>
        <v/>
      </c>
      <c r="FG47" s="43" t="str">
        <f t="shared" si="62"/>
        <v/>
      </c>
      <c r="FH47" s="43" t="str">
        <f t="shared" si="62"/>
        <v/>
      </c>
      <c r="FI47" s="43" t="str">
        <f t="shared" si="62"/>
        <v/>
      </c>
      <c r="FJ47" s="43" t="str">
        <f t="shared" si="62"/>
        <v/>
      </c>
      <c r="FK47" s="43" t="str">
        <f t="shared" si="62"/>
        <v/>
      </c>
      <c r="FL47" s="43" t="str">
        <f t="shared" si="62"/>
        <v/>
      </c>
      <c r="FM47" s="43" t="str">
        <f t="shared" si="62"/>
        <v/>
      </c>
      <c r="FN47" s="43" t="str">
        <f t="shared" si="62"/>
        <v/>
      </c>
      <c r="FO47" s="43" t="str">
        <f t="shared" si="62"/>
        <v/>
      </c>
      <c r="FP47" s="43" t="str">
        <f t="shared" si="62"/>
        <v/>
      </c>
      <c r="FQ47" s="43" t="str">
        <f t="shared" si="62"/>
        <v/>
      </c>
      <c r="FR47" s="43" t="str">
        <f t="shared" si="62"/>
        <v/>
      </c>
      <c r="FS47" s="43" t="str">
        <f t="shared" si="62"/>
        <v/>
      </c>
      <c r="FT47" s="43" t="str">
        <f t="shared" si="62"/>
        <v/>
      </c>
      <c r="FU47" s="43" t="str">
        <f t="shared" si="62"/>
        <v/>
      </c>
      <c r="FV47" s="43" t="str">
        <f t="shared" si="62"/>
        <v/>
      </c>
      <c r="FW47" s="43" t="str">
        <f t="shared" si="62"/>
        <v/>
      </c>
      <c r="FX47" s="43" t="str">
        <f t="shared" si="62"/>
        <v/>
      </c>
      <c r="FY47" s="43" t="str">
        <f t="shared" si="62"/>
        <v/>
      </c>
      <c r="FZ47" s="43" t="str">
        <f t="shared" si="62"/>
        <v/>
      </c>
      <c r="GA47" s="43" t="str">
        <f t="shared" si="62"/>
        <v/>
      </c>
      <c r="GB47" s="43" t="str">
        <f t="shared" si="62"/>
        <v/>
      </c>
      <c r="GC47" s="43" t="str">
        <f t="shared" si="62"/>
        <v/>
      </c>
      <c r="GD47" s="43" t="str">
        <f t="shared" si="62"/>
        <v/>
      </c>
      <c r="GE47" s="43" t="str">
        <f t="shared" si="62"/>
        <v/>
      </c>
      <c r="GF47" s="43" t="str">
        <f t="shared" si="62"/>
        <v/>
      </c>
      <c r="GG47" s="43">
        <f t="shared" si="62"/>
        <v>0.83599999999999997</v>
      </c>
      <c r="GH47" s="43" t="str">
        <f t="shared" si="62"/>
        <v/>
      </c>
      <c r="GI47" s="43" t="str">
        <f t="shared" si="62"/>
        <v/>
      </c>
      <c r="GJ47" s="43" t="str">
        <f t="shared" si="62"/>
        <v/>
      </c>
      <c r="GK47" s="43" t="str">
        <f t="shared" si="62"/>
        <v/>
      </c>
      <c r="GL47" s="43" t="str">
        <f t="shared" si="62"/>
        <v/>
      </c>
      <c r="GM47" s="43" t="str">
        <f t="shared" si="62"/>
        <v/>
      </c>
      <c r="GN47" s="43" t="str">
        <f t="shared" ref="GN47:GT47" si="63">IF(ISERROR(GN46/(GN46+GN49)),"",GN46/(GN46+GN49))</f>
        <v/>
      </c>
      <c r="GO47" s="43" t="str">
        <f t="shared" si="63"/>
        <v/>
      </c>
      <c r="GP47" s="43" t="str">
        <f t="shared" si="63"/>
        <v/>
      </c>
      <c r="GQ47" s="43" t="str">
        <f t="shared" si="63"/>
        <v/>
      </c>
      <c r="GR47" s="43" t="str">
        <f t="shared" si="63"/>
        <v/>
      </c>
      <c r="GS47" s="43" t="str">
        <f t="shared" si="63"/>
        <v/>
      </c>
      <c r="GT47" s="43" t="str">
        <f t="shared" si="63"/>
        <v/>
      </c>
    </row>
    <row r="48" spans="1:202">
      <c r="A48" s="9">
        <v>2012</v>
      </c>
      <c r="B48" s="10" t="s">
        <v>891</v>
      </c>
      <c r="C48" s="10" t="s">
        <v>1237</v>
      </c>
      <c r="D48" s="12">
        <f>IF(COUNTIFS(cmoney!F$3:F$5011,$B48,cmoney!$HA$3:$HA$5011,"="&amp;$A48)=0,"",AVERAGEIFS(cmoney!F$3:F$5011,cmoney!F$3:F$5011,$B48,cmoney!$HA$3:$HA$5011,"="&amp;$A48))</f>
        <v>-0.26139298245614018</v>
      </c>
      <c r="E48" s="12">
        <f>IF(COUNTIFS(cmoney!G$3:G$5011,$B48,cmoney!$HA$3:$HA$5011,"="&amp;$A48)=0,"",AVERAGEIFS(cmoney!G$3:G$5011,cmoney!G$3:G$5011,$B48,cmoney!$HA$3:$HA$5011,"="&amp;$A48))</f>
        <v>-0.60146158536585359</v>
      </c>
      <c r="F48" s="12">
        <f>IF(COUNTIFS(cmoney!H$3:H$5011,$B48,cmoney!$HA$3:$HA$5011,"="&amp;$A48)=0,"",AVERAGEIFS(cmoney!H$3:H$5011,cmoney!H$3:H$5011,$B48,cmoney!$HA$3:$HA$5011,"="&amp;$A48))</f>
        <v>-0.8225385474860335</v>
      </c>
      <c r="G48" s="12">
        <f>IF(COUNTIFS(cmoney!I$3:I$5011,$B48,cmoney!$HA$3:$HA$5011,"="&amp;$A48)=0,"",AVERAGEIFS(cmoney!I$3:I$5011,cmoney!I$3:I$5011,$B48,cmoney!$HA$3:$HA$5011,"="&amp;$A48))</f>
        <v>-0.90910357142857146</v>
      </c>
      <c r="H48" s="12">
        <f>IF(COUNTIFS(cmoney!J$3:J$5011,$B48,cmoney!$HA$3:$HA$5011,"="&amp;$A48)=0,"",AVERAGEIFS(cmoney!J$3:J$5011,cmoney!J$3:J$5011,$B48,cmoney!$HA$3:$HA$5011,"="&amp;$A48))</f>
        <v>-0.89368706467661663</v>
      </c>
      <c r="I48" s="12">
        <f>IF(COUNTIFS(cmoney!K$3:K$5011,$B48,cmoney!$HA$3:$HA$5011,"="&amp;$A48)=0,"",AVERAGEIFS(cmoney!K$3:K$5011,cmoney!K$3:K$5011,$B48,cmoney!$HA$3:$HA$5011,"="&amp;$A48))</f>
        <v>-0.31936898734177221</v>
      </c>
      <c r="J48" s="12">
        <f>IF(COUNTIFS(cmoney!L$3:L$5011,$B48,cmoney!$HA$3:$HA$5011,"="&amp;$A48)=0,"",AVERAGEIFS(cmoney!L$3:L$5011,cmoney!L$3:L$5011,$B48,cmoney!$HA$3:$HA$5011,"="&amp;$A48))</f>
        <v>-0.30496935483870963</v>
      </c>
      <c r="K48" s="12">
        <f>IF(COUNTIFS(cmoney!M$3:M$5011,$B48,cmoney!$HA$3:$HA$5011,"="&amp;$A48)=0,"",AVERAGEIFS(cmoney!M$3:M$5011,cmoney!M$3:M$5011,$B48,cmoney!$HA$3:$HA$5011,"="&amp;$A48))</f>
        <v>-0.52538479262672821</v>
      </c>
      <c r="L48" s="12">
        <f>IF(COUNTIFS(cmoney!N$3:N$5011,$B48,cmoney!$HA$3:$HA$5011,"="&amp;$A48)=0,"",AVERAGEIFS(cmoney!N$3:N$5011,cmoney!N$3:N$5011,$B48,cmoney!$HA$3:$HA$5011,"="&amp;$A48))</f>
        <v>-0.6142178217821781</v>
      </c>
      <c r="M48" s="12">
        <f>IF(COUNTIFS(cmoney!O$3:O$5011,$B48,cmoney!$HA$3:$HA$5011,"="&amp;$A48)=0,"",AVERAGEIFS(cmoney!O$3:O$5011,cmoney!O$3:O$5011,$B48,cmoney!$HA$3:$HA$5011,"="&amp;$A48))</f>
        <v>-0.72767037037037041</v>
      </c>
      <c r="N48" s="12">
        <f>IF(COUNTIFS(cmoney!P$3:P$5011,$B48,cmoney!$HA$3:$HA$5011,"="&amp;$A48)=0,"",AVERAGEIFS(cmoney!P$3:P$5011,cmoney!P$3:P$5011,$B48,cmoney!$HA$3:$HA$5011,"="&amp;$A48))</f>
        <v>-0.60466578947368443</v>
      </c>
      <c r="O48" s="12">
        <f>IF(COUNTIFS(cmoney!Q$3:Q$5011,$B48,cmoney!$HA$3:$HA$5011,"="&amp;$A48)=0,"",AVERAGEIFS(cmoney!Q$3:Q$5011,cmoney!Q$3:Q$5011,$B48,cmoney!$HA$3:$HA$5011,"="&amp;$A48))</f>
        <v>-0.73772265193370123</v>
      </c>
      <c r="P48" s="12">
        <f>IF(COUNTIFS(cmoney!R$3:R$5011,$B48,cmoney!$HA$3:$HA$5011,"="&amp;$A48)=0,"",AVERAGEIFS(cmoney!R$3:R$5011,cmoney!R$3:R$5011,$B48,cmoney!$HA$3:$HA$5011,"="&amp;$A48))</f>
        <v>-1.3400197424892697</v>
      </c>
      <c r="Q48" s="12">
        <f>IF(COUNTIFS(cmoney!S$3:S$5011,$B48,cmoney!$HA$3:$HA$5011,"="&amp;$A48)=0,"",AVERAGEIFS(cmoney!S$3:S$5011,cmoney!S$3:S$5011,$B48,cmoney!$HA$3:$HA$5011,"="&amp;$A48))</f>
        <v>-0.33909364161849692</v>
      </c>
      <c r="R48" s="12">
        <f>IF(COUNTIFS(cmoney!T$3:T$5011,$B48,cmoney!$HA$3:$HA$5011,"="&amp;$A48)=0,"",AVERAGEIFS(cmoney!T$3:T$5011,cmoney!T$3:T$5011,$B48,cmoney!$HA$3:$HA$5011,"="&amp;$A48))</f>
        <v>-0.73609354838709695</v>
      </c>
      <c r="S48" s="12">
        <f>IF(COUNTIFS(cmoney!U$3:U$5011,$B48,cmoney!$HA$3:$HA$5011,"="&amp;$A48)=0,"",AVERAGEIFS(cmoney!U$3:U$5011,cmoney!U$3:U$5011,$B48,cmoney!$HA$3:$HA$5011,"="&amp;$A48))</f>
        <v>-0.83413655913978457</v>
      </c>
      <c r="T48" s="12">
        <f>IF(COUNTIFS(cmoney!V$3:V$5011,$B48,cmoney!$HA$3:$HA$5011,"="&amp;$A48)=0,"",AVERAGEIFS(cmoney!V$3:V$5011,cmoney!V$3:V$5011,$B48,cmoney!$HA$3:$HA$5011,"="&amp;$A48))</f>
        <v>-1.3802376811594204</v>
      </c>
      <c r="U48" s="12">
        <f>IF(COUNTIFS(cmoney!W$3:W$5011,$B48,cmoney!$HA$3:$HA$5011,"="&amp;$A48)=0,"",AVERAGEIFS(cmoney!W$3:W$5011,cmoney!W$3:W$5011,$B48,cmoney!$HA$3:$HA$5011,"="&amp;$A48))</f>
        <v>-0.35966818181818194</v>
      </c>
      <c r="V48" s="12" t="str">
        <f>IF(COUNTIFS(cmoney!X$3:X$5011,$B48,cmoney!$HA$3:$HA$5011,"="&amp;$A48)=0,"",AVERAGEIFS(cmoney!X$3:X$5011,cmoney!X$3:X$5011,$B48,cmoney!$HA$3:$HA$5011,"="&amp;$A48))</f>
        <v/>
      </c>
      <c r="W48" s="12" t="str">
        <f>IF(COUNTIFS(cmoney!Y$3:Y$5011,$B48,cmoney!$HA$3:$HA$5011,"="&amp;$A48)=0,"",AVERAGEIFS(cmoney!Y$3:Y$5011,cmoney!Y$3:Y$5011,$B48,cmoney!$HA$3:$HA$5011,"="&amp;$A48))</f>
        <v/>
      </c>
      <c r="X48" s="12" t="str">
        <f>IF(COUNTIFS(cmoney!Z$3:Z$5011,$B48,cmoney!$HA$3:$HA$5011,"="&amp;$A48)=0,"",AVERAGEIFS(cmoney!Z$3:Z$5011,cmoney!Z$3:Z$5011,$B48,cmoney!$HA$3:$HA$5011,"="&amp;$A48))</f>
        <v/>
      </c>
      <c r="Y48" s="12" t="str">
        <f>IF(COUNTIFS(cmoney!AA$3:AA$5011,$B48,cmoney!$HA$3:$HA$5011,"="&amp;$A48)=0,"",AVERAGEIFS(cmoney!AA$3:AA$5011,cmoney!AA$3:AA$5011,$B48,cmoney!$HA$3:$HA$5011,"="&amp;$A48))</f>
        <v/>
      </c>
      <c r="Z48" s="12" t="str">
        <f>IF(COUNTIFS(cmoney!AB$3:AB$5011,$B48,cmoney!$HA$3:$HA$5011,"="&amp;$A48)=0,"",AVERAGEIFS(cmoney!AB$3:AB$5011,cmoney!AB$3:AB$5011,$B48,cmoney!$HA$3:$HA$5011,"="&amp;$A48))</f>
        <v/>
      </c>
      <c r="AA48" s="12" t="str">
        <f>IF(COUNTIFS(cmoney!AC$3:AC$5011,$B48,cmoney!$HA$3:$HA$5011,"="&amp;$A48)=0,"",AVERAGEIFS(cmoney!AC$3:AC$5011,cmoney!AC$3:AC$5011,$B48,cmoney!$HA$3:$HA$5011,"="&amp;$A48))</f>
        <v/>
      </c>
      <c r="AB48" s="12" t="str">
        <f>IF(COUNTIFS(cmoney!AD$3:AD$5011,$B48,cmoney!$HA$3:$HA$5011,"="&amp;$A48)=0,"",AVERAGEIFS(cmoney!AD$3:AD$5011,cmoney!AD$3:AD$5011,$B48,cmoney!$HA$3:$HA$5011,"="&amp;$A48))</f>
        <v/>
      </c>
      <c r="AC48" s="12" t="str">
        <f>IF(COUNTIFS(cmoney!AE$3:AE$5011,$B48,cmoney!$HA$3:$HA$5011,"="&amp;$A48)=0,"",AVERAGEIFS(cmoney!AE$3:AE$5011,cmoney!AE$3:AE$5011,$B48,cmoney!$HA$3:$HA$5011,"="&amp;$A48))</f>
        <v/>
      </c>
      <c r="AD48" s="12" t="str">
        <f>IF(COUNTIFS(cmoney!AF$3:AF$5011,$B48,cmoney!$HA$3:$HA$5011,"="&amp;$A48)=0,"",AVERAGEIFS(cmoney!AF$3:AF$5011,cmoney!AF$3:AF$5011,$B48,cmoney!$HA$3:$HA$5011,"="&amp;$A48))</f>
        <v/>
      </c>
      <c r="AE48" s="12" t="str">
        <f>IF(COUNTIFS(cmoney!AG$3:AG$5011,$B48,cmoney!$HA$3:$HA$5011,"="&amp;$A48)=0,"",AVERAGEIFS(cmoney!AG$3:AG$5011,cmoney!AG$3:AG$5011,$B48,cmoney!$HA$3:$HA$5011,"="&amp;$A48))</f>
        <v/>
      </c>
      <c r="AF48" s="12" t="str">
        <f>IF(COUNTIFS(cmoney!AH$3:AH$5011,$B48,cmoney!$HA$3:$HA$5011,"="&amp;$A48)=0,"",AVERAGEIFS(cmoney!AH$3:AH$5011,cmoney!AH$3:AH$5011,$B48,cmoney!$HA$3:$HA$5011,"="&amp;$A48))</f>
        <v/>
      </c>
      <c r="AG48" s="12" t="str">
        <f>IF(COUNTIFS(cmoney!AI$3:AI$5011,$B48,cmoney!$HA$3:$HA$5011,"="&amp;$A48)=0,"",AVERAGEIFS(cmoney!AI$3:AI$5011,cmoney!AI$3:AI$5011,$B48,cmoney!$HA$3:$HA$5011,"="&amp;$A48))</f>
        <v/>
      </c>
      <c r="AH48" s="12" t="str">
        <f>IF(COUNTIFS(cmoney!AJ$3:AJ$5011,$B48,cmoney!$HA$3:$HA$5011,"="&amp;$A48)=0,"",AVERAGEIFS(cmoney!AJ$3:AJ$5011,cmoney!AJ$3:AJ$5011,$B48,cmoney!$HA$3:$HA$5011,"="&amp;$A48))</f>
        <v/>
      </c>
      <c r="AI48" s="12" t="str">
        <f>IF(COUNTIFS(cmoney!AK$3:AK$5011,$B48,cmoney!$HA$3:$HA$5011,"="&amp;$A48)=0,"",AVERAGEIFS(cmoney!AK$3:AK$5011,cmoney!AK$3:AK$5011,$B48,cmoney!$HA$3:$HA$5011,"="&amp;$A48))</f>
        <v/>
      </c>
      <c r="AJ48" s="12" t="str">
        <f>IF(COUNTIFS(cmoney!AL$3:AL$5011,$B48,cmoney!$HA$3:$HA$5011,"="&amp;$A48)=0,"",AVERAGEIFS(cmoney!AL$3:AL$5011,cmoney!AL$3:AL$5011,$B48,cmoney!$HA$3:$HA$5011,"="&amp;$A48))</f>
        <v/>
      </c>
      <c r="AK48" s="12" t="str">
        <f>IF(COUNTIFS(cmoney!AM$3:AM$5011,$B48,cmoney!$HA$3:$HA$5011,"="&amp;$A48)=0,"",AVERAGEIFS(cmoney!AM$3:AM$5011,cmoney!AM$3:AM$5011,$B48,cmoney!$HA$3:$HA$5011,"="&amp;$A48))</f>
        <v/>
      </c>
      <c r="AL48" s="12" t="str">
        <f>IF(COUNTIFS(cmoney!AN$3:AN$5011,$B48,cmoney!$HA$3:$HA$5011,"="&amp;$A48)=0,"",AVERAGEIFS(cmoney!AN$3:AN$5011,cmoney!AN$3:AN$5011,$B48,cmoney!$HA$3:$HA$5011,"="&amp;$A48))</f>
        <v/>
      </c>
      <c r="AM48" s="12" t="str">
        <f>IF(COUNTIFS(cmoney!AO$3:AO$5011,$B48,cmoney!$HA$3:$HA$5011,"="&amp;$A48)=0,"",AVERAGEIFS(cmoney!AO$3:AO$5011,cmoney!AO$3:AO$5011,$B48,cmoney!$HA$3:$HA$5011,"="&amp;$A48))</f>
        <v/>
      </c>
      <c r="AN48" s="12" t="str">
        <f>IF(COUNTIFS(cmoney!AP$3:AP$5011,$B48,cmoney!$HA$3:$HA$5011,"="&amp;$A48)=0,"",AVERAGEIFS(cmoney!AP$3:AP$5011,cmoney!AP$3:AP$5011,$B48,cmoney!$HA$3:$HA$5011,"="&amp;$A48))</f>
        <v/>
      </c>
      <c r="AO48" s="12" t="str">
        <f>IF(COUNTIFS(cmoney!AQ$3:AQ$5011,$B48,cmoney!$HA$3:$HA$5011,"="&amp;$A48)=0,"",AVERAGEIFS(cmoney!AQ$3:AQ$5011,cmoney!AQ$3:AQ$5011,$B48,cmoney!$HA$3:$HA$5011,"="&amp;$A48))</f>
        <v/>
      </c>
      <c r="AP48" s="12" t="str">
        <f>IF(COUNTIFS(cmoney!AR$3:AR$5011,$B48,cmoney!$HA$3:$HA$5011,"="&amp;$A48)=0,"",AVERAGEIFS(cmoney!AR$3:AR$5011,cmoney!AR$3:AR$5011,$B48,cmoney!$HA$3:$HA$5011,"="&amp;$A48))</f>
        <v/>
      </c>
      <c r="AQ48" s="12" t="str">
        <f>IF(COUNTIFS(cmoney!AS$3:AS$5011,$B48,cmoney!$HA$3:$HA$5011,"="&amp;$A48)=0,"",AVERAGEIFS(cmoney!AS$3:AS$5011,cmoney!AS$3:AS$5011,$B48,cmoney!$HA$3:$HA$5011,"="&amp;$A48))</f>
        <v/>
      </c>
      <c r="AR48" s="12" t="str">
        <f>IF(COUNTIFS(cmoney!AT$3:AT$5011,$B48,cmoney!$HA$3:$HA$5011,"="&amp;$A48)=0,"",AVERAGEIFS(cmoney!AT$3:AT$5011,cmoney!AT$3:AT$5011,$B48,cmoney!$HA$3:$HA$5011,"="&amp;$A48))</f>
        <v/>
      </c>
      <c r="AS48" s="12" t="str">
        <f>IF(COUNTIFS(cmoney!AU$3:AU$5011,$B48,cmoney!$HA$3:$HA$5011,"="&amp;$A48)=0,"",AVERAGEIFS(cmoney!AU$3:AU$5011,cmoney!AU$3:AU$5011,$B48,cmoney!$HA$3:$HA$5011,"="&amp;$A48))</f>
        <v/>
      </c>
      <c r="AT48" s="12" t="str">
        <f>IF(COUNTIFS(cmoney!AV$3:AV$5011,$B48,cmoney!$HA$3:$HA$5011,"="&amp;$A48)=0,"",AVERAGEIFS(cmoney!AV$3:AV$5011,cmoney!AV$3:AV$5011,$B48,cmoney!$HA$3:$HA$5011,"="&amp;$A48))</f>
        <v/>
      </c>
      <c r="AU48" s="12" t="str">
        <f>IF(COUNTIFS(cmoney!AW$3:AW$5011,$B48,cmoney!$HA$3:$HA$5011,"="&amp;$A48)=0,"",AVERAGEIFS(cmoney!AW$3:AW$5011,cmoney!AW$3:AW$5011,$B48,cmoney!$HA$3:$HA$5011,"="&amp;$A48))</f>
        <v/>
      </c>
      <c r="AV48" s="12" t="str">
        <f>IF(COUNTIFS(cmoney!AX$3:AX$5011,$B48,cmoney!$HA$3:$HA$5011,"="&amp;$A48)=0,"",AVERAGEIFS(cmoney!AX$3:AX$5011,cmoney!AX$3:AX$5011,$B48,cmoney!$HA$3:$HA$5011,"="&amp;$A48))</f>
        <v/>
      </c>
      <c r="AW48" s="12" t="str">
        <f>IF(COUNTIFS(cmoney!AY$3:AY$5011,$B48,cmoney!$HA$3:$HA$5011,"="&amp;$A48)=0,"",AVERAGEIFS(cmoney!AY$3:AY$5011,cmoney!AY$3:AY$5011,$B48,cmoney!$HA$3:$HA$5011,"="&amp;$A48))</f>
        <v/>
      </c>
      <c r="AX48" s="12" t="str">
        <f>IF(COUNTIFS(cmoney!AZ$3:AZ$5011,$B48,cmoney!$HA$3:$HA$5011,"="&amp;$A48)=0,"",AVERAGEIFS(cmoney!AZ$3:AZ$5011,cmoney!AZ$3:AZ$5011,$B48,cmoney!$HA$3:$HA$5011,"="&amp;$A48))</f>
        <v/>
      </c>
      <c r="AY48" s="12" t="str">
        <f>IF(COUNTIFS(cmoney!BA$3:BA$5011,$B48,cmoney!$HA$3:$HA$5011,"="&amp;$A48)=0,"",AVERAGEIFS(cmoney!BA$3:BA$5011,cmoney!BA$3:BA$5011,$B48,cmoney!$HA$3:$HA$5011,"="&amp;$A48))</f>
        <v/>
      </c>
      <c r="AZ48" s="12" t="str">
        <f>IF(COUNTIFS(cmoney!BB$3:BB$5011,$B48,cmoney!$HA$3:$HA$5011,"="&amp;$A48)=0,"",AVERAGEIFS(cmoney!BB$3:BB$5011,cmoney!BB$3:BB$5011,$B48,cmoney!$HA$3:$HA$5011,"="&amp;$A48))</f>
        <v/>
      </c>
      <c r="BA48" s="12" t="str">
        <f>IF(COUNTIFS(cmoney!BC$3:BC$5011,$B48,cmoney!$HA$3:$HA$5011,"="&amp;$A48)=0,"",AVERAGEIFS(cmoney!BC$3:BC$5011,cmoney!BC$3:BC$5011,$B48,cmoney!$HA$3:$HA$5011,"="&amp;$A48))</f>
        <v/>
      </c>
      <c r="BB48" s="12" t="str">
        <f>IF(COUNTIFS(cmoney!BD$3:BD$5011,$B48,cmoney!$HA$3:$HA$5011,"="&amp;$A48)=0,"",AVERAGEIFS(cmoney!BD$3:BD$5011,cmoney!BD$3:BD$5011,$B48,cmoney!$HA$3:$HA$5011,"="&amp;$A48))</f>
        <v/>
      </c>
      <c r="BC48" s="12" t="str">
        <f>IF(COUNTIFS(cmoney!BE$3:BE$5011,$B48,cmoney!$HA$3:$HA$5011,"="&amp;$A48)=0,"",AVERAGEIFS(cmoney!BE$3:BE$5011,cmoney!BE$3:BE$5011,$B48,cmoney!$HA$3:$HA$5011,"="&amp;$A48))</f>
        <v/>
      </c>
      <c r="BD48" s="12" t="str">
        <f>IF(COUNTIFS(cmoney!BF$3:BF$5011,$B48,cmoney!$HA$3:$HA$5011,"="&amp;$A48)=0,"",AVERAGEIFS(cmoney!BF$3:BF$5011,cmoney!BF$3:BF$5011,$B48,cmoney!$HA$3:$HA$5011,"="&amp;$A48))</f>
        <v/>
      </c>
      <c r="BE48" s="12" t="str">
        <f>IF(COUNTIFS(cmoney!BG$3:BG$5011,$B48,cmoney!$HA$3:$HA$5011,"="&amp;$A48)=0,"",AVERAGEIFS(cmoney!BG$3:BG$5011,cmoney!BG$3:BG$5011,$B48,cmoney!$HA$3:$HA$5011,"="&amp;$A48))</f>
        <v/>
      </c>
      <c r="BF48" s="12" t="str">
        <f>IF(COUNTIFS(cmoney!BH$3:BH$5011,$B48,cmoney!$HA$3:$HA$5011,"="&amp;$A48)=0,"",AVERAGEIFS(cmoney!BH$3:BH$5011,cmoney!BH$3:BH$5011,$B48,cmoney!$HA$3:$HA$5011,"="&amp;$A48))</f>
        <v/>
      </c>
      <c r="BG48" s="12" t="str">
        <f>IF(COUNTIFS(cmoney!BI$3:BI$5011,$B48,cmoney!$HA$3:$HA$5011,"="&amp;$A48)=0,"",AVERAGEIFS(cmoney!BI$3:BI$5011,cmoney!BI$3:BI$5011,$B48,cmoney!$HA$3:$HA$5011,"="&amp;$A48))</f>
        <v/>
      </c>
      <c r="BH48" s="12" t="str">
        <f>IF(COUNTIFS(cmoney!BJ$3:BJ$5011,$B48,cmoney!$HA$3:$HA$5011,"="&amp;$A48)=0,"",AVERAGEIFS(cmoney!BJ$3:BJ$5011,cmoney!BJ$3:BJ$5011,$B48,cmoney!$HA$3:$HA$5011,"="&amp;$A48))</f>
        <v/>
      </c>
      <c r="BI48" s="12" t="str">
        <f>IF(COUNTIFS(cmoney!BK$3:BK$5011,$B48,cmoney!$HA$3:$HA$5011,"="&amp;$A48)=0,"",AVERAGEIFS(cmoney!BK$3:BK$5011,cmoney!BK$3:BK$5011,$B48,cmoney!$HA$3:$HA$5011,"="&amp;$A48))</f>
        <v/>
      </c>
      <c r="BJ48" s="12" t="str">
        <f>IF(COUNTIFS(cmoney!BL$3:BL$5011,$B48,cmoney!$HA$3:$HA$5011,"="&amp;$A48)=0,"",AVERAGEIFS(cmoney!BL$3:BL$5011,cmoney!BL$3:BL$5011,$B48,cmoney!$HA$3:$HA$5011,"="&amp;$A48))</f>
        <v/>
      </c>
      <c r="BK48" s="12" t="str">
        <f>IF(COUNTIFS(cmoney!BM$3:BM$5011,$B48,cmoney!$HA$3:$HA$5011,"="&amp;$A48)=0,"",AVERAGEIFS(cmoney!BM$3:BM$5011,cmoney!BM$3:BM$5011,$B48,cmoney!$HA$3:$HA$5011,"="&amp;$A48))</f>
        <v/>
      </c>
      <c r="BL48" s="12" t="str">
        <f>IF(COUNTIFS(cmoney!BN$3:BN$5011,$B48,cmoney!$HA$3:$HA$5011,"="&amp;$A48)=0,"",AVERAGEIFS(cmoney!BN$3:BN$5011,cmoney!BN$3:BN$5011,$B48,cmoney!$HA$3:$HA$5011,"="&amp;$A48))</f>
        <v/>
      </c>
      <c r="BM48" s="12" t="str">
        <f>IF(COUNTIFS(cmoney!BO$3:BO$5011,$B48,cmoney!$HA$3:$HA$5011,"="&amp;$A48)=0,"",AVERAGEIFS(cmoney!BO$3:BO$5011,cmoney!BO$3:BO$5011,$B48,cmoney!$HA$3:$HA$5011,"="&amp;$A48))</f>
        <v/>
      </c>
      <c r="BN48" s="12" t="str">
        <f>IF(COUNTIFS(cmoney!BP$3:BP$5011,$B48,cmoney!$HA$3:$HA$5011,"="&amp;$A48)=0,"",AVERAGEIFS(cmoney!BP$3:BP$5011,cmoney!BP$3:BP$5011,$B48,cmoney!$HA$3:$HA$5011,"="&amp;$A48))</f>
        <v/>
      </c>
      <c r="BO48" s="12" t="str">
        <f>IF(COUNTIFS(cmoney!BQ$3:BQ$5011,$B48,cmoney!$HA$3:$HA$5011,"="&amp;$A48)=0,"",AVERAGEIFS(cmoney!BQ$3:BQ$5011,cmoney!BQ$3:BQ$5011,$B48,cmoney!$HA$3:$HA$5011,"="&amp;$A48))</f>
        <v/>
      </c>
      <c r="BP48" s="12" t="str">
        <f>IF(COUNTIFS(cmoney!BR$3:BR$5011,$B48,cmoney!$HA$3:$HA$5011,"="&amp;$A48)=0,"",AVERAGEIFS(cmoney!BR$3:BR$5011,cmoney!BR$3:BR$5011,$B48,cmoney!$HA$3:$HA$5011,"="&amp;$A48))</f>
        <v/>
      </c>
      <c r="BQ48" s="12" t="str">
        <f>IF(COUNTIFS(cmoney!BS$3:BS$5011,$B48,cmoney!$HA$3:$HA$5011,"="&amp;$A48)=0,"",AVERAGEIFS(cmoney!BS$3:BS$5011,cmoney!BS$3:BS$5011,$B48,cmoney!$HA$3:$HA$5011,"="&amp;$A48))</f>
        <v/>
      </c>
      <c r="BR48" s="12" t="str">
        <f>IF(COUNTIFS(cmoney!BT$3:BT$5011,$B48,cmoney!$HA$3:$HA$5011,"="&amp;$A48)=0,"",AVERAGEIFS(cmoney!BT$3:BT$5011,cmoney!BT$3:BT$5011,$B48,cmoney!$HA$3:$HA$5011,"="&amp;$A48))</f>
        <v/>
      </c>
      <c r="BS48" s="12" t="str">
        <f>IF(COUNTIFS(cmoney!BU$3:BU$5011,$B48,cmoney!$HA$3:$HA$5011,"="&amp;$A48)=0,"",AVERAGEIFS(cmoney!BU$3:BU$5011,cmoney!BU$3:BU$5011,$B48,cmoney!$HA$3:$HA$5011,"="&amp;$A48))</f>
        <v/>
      </c>
      <c r="BT48" s="12" t="str">
        <f>IF(COUNTIFS(cmoney!BV$3:BV$5011,$B48,cmoney!$HA$3:$HA$5011,"="&amp;$A48)=0,"",AVERAGEIFS(cmoney!BV$3:BV$5011,cmoney!BV$3:BV$5011,$B48,cmoney!$HA$3:$HA$5011,"="&amp;$A48))</f>
        <v/>
      </c>
      <c r="BU48" s="12" t="str">
        <f>IF(COUNTIFS(cmoney!BW$3:BW$5011,$B48,cmoney!$HA$3:$HA$5011,"="&amp;$A48)=0,"",AVERAGEIFS(cmoney!BW$3:BW$5011,cmoney!BW$3:BW$5011,$B48,cmoney!$HA$3:$HA$5011,"="&amp;$A48))</f>
        <v/>
      </c>
      <c r="BV48" s="12" t="str">
        <f>IF(COUNTIFS(cmoney!BX$3:BX$5011,$B48,cmoney!$HA$3:$HA$5011,"="&amp;$A48)=0,"",AVERAGEIFS(cmoney!BX$3:BX$5011,cmoney!BX$3:BX$5011,$B48,cmoney!$HA$3:$HA$5011,"="&amp;$A48))</f>
        <v/>
      </c>
      <c r="BW48" s="12" t="str">
        <f>IF(COUNTIFS(cmoney!BY$3:BY$5011,$B48,cmoney!$HA$3:$HA$5011,"="&amp;$A48)=0,"",AVERAGEIFS(cmoney!BY$3:BY$5011,cmoney!BY$3:BY$5011,$B48,cmoney!$HA$3:$HA$5011,"="&amp;$A48))</f>
        <v/>
      </c>
      <c r="BX48" s="12" t="str">
        <f>IF(COUNTIFS(cmoney!BZ$3:BZ$5011,$B48,cmoney!$HA$3:$HA$5011,"="&amp;$A48)=0,"",AVERAGEIFS(cmoney!BZ$3:BZ$5011,cmoney!BZ$3:BZ$5011,$B48,cmoney!$HA$3:$HA$5011,"="&amp;$A48))</f>
        <v/>
      </c>
      <c r="BY48" s="12" t="str">
        <f>IF(COUNTIFS(cmoney!CA$3:CA$5011,$B48,cmoney!$HA$3:$HA$5011,"="&amp;$A48)=0,"",AVERAGEIFS(cmoney!CA$3:CA$5011,cmoney!CA$3:CA$5011,$B48,cmoney!$HA$3:$HA$5011,"="&amp;$A48))</f>
        <v/>
      </c>
      <c r="BZ48" s="12" t="str">
        <f>IF(COUNTIFS(cmoney!CB$3:CB$5011,$B48,cmoney!$HA$3:$HA$5011,"="&amp;$A48)=0,"",AVERAGEIFS(cmoney!CB$3:CB$5011,cmoney!CB$3:CB$5011,$B48,cmoney!$HA$3:$HA$5011,"="&amp;$A48))</f>
        <v/>
      </c>
      <c r="CA48" s="12" t="str">
        <f>IF(COUNTIFS(cmoney!CC$3:CC$5011,$B48,cmoney!$HA$3:$HA$5011,"="&amp;$A48)=0,"",AVERAGEIFS(cmoney!CC$3:CC$5011,cmoney!CC$3:CC$5011,$B48,cmoney!$HA$3:$HA$5011,"="&amp;$A48))</f>
        <v/>
      </c>
      <c r="CB48" s="12" t="str">
        <f>IF(COUNTIFS(cmoney!CD$3:CD$5011,$B48,cmoney!$HA$3:$HA$5011,"="&amp;$A48)=0,"",AVERAGEIFS(cmoney!CD$3:CD$5011,cmoney!CD$3:CD$5011,$B48,cmoney!$HA$3:$HA$5011,"="&amp;$A48))</f>
        <v/>
      </c>
      <c r="CC48" s="12" t="str">
        <f>IF(COUNTIFS(cmoney!CE$3:CE$5011,$B48,cmoney!$HA$3:$HA$5011,"="&amp;$A48)=0,"",AVERAGEIFS(cmoney!CE$3:CE$5011,cmoney!CE$3:CE$5011,$B48,cmoney!$HA$3:$HA$5011,"="&amp;$A48))</f>
        <v/>
      </c>
      <c r="CD48" s="12" t="str">
        <f>IF(COUNTIFS(cmoney!CF$3:CF$5011,$B48,cmoney!$HA$3:$HA$5011,"="&amp;$A48)=0,"",AVERAGEIFS(cmoney!CF$3:CF$5011,cmoney!CF$3:CF$5011,$B48,cmoney!$HA$3:$HA$5011,"="&amp;$A48))</f>
        <v/>
      </c>
      <c r="CE48" s="12" t="str">
        <f>IF(COUNTIFS(cmoney!CG$3:CG$5011,$B48,cmoney!$HA$3:$HA$5011,"="&amp;$A48)=0,"",AVERAGEIFS(cmoney!CG$3:CG$5011,cmoney!CG$3:CG$5011,$B48,cmoney!$HA$3:$HA$5011,"="&amp;$A48))</f>
        <v/>
      </c>
      <c r="CF48" s="12" t="str">
        <f>IF(COUNTIFS(cmoney!CH$3:CH$5011,$B48,cmoney!$HA$3:$HA$5011,"="&amp;$A48)=0,"",AVERAGEIFS(cmoney!CH$3:CH$5011,cmoney!CH$3:CH$5011,$B48,cmoney!$HA$3:$HA$5011,"="&amp;$A48))</f>
        <v/>
      </c>
      <c r="CG48" s="12" t="str">
        <f>IF(COUNTIFS(cmoney!CI$3:CI$5011,$B48,cmoney!$HA$3:$HA$5011,"="&amp;$A48)=0,"",AVERAGEIFS(cmoney!CI$3:CI$5011,cmoney!CI$3:CI$5011,$B48,cmoney!$HA$3:$HA$5011,"="&amp;$A48))</f>
        <v/>
      </c>
      <c r="CH48" s="12" t="str">
        <f>IF(COUNTIFS(cmoney!CJ$3:CJ$5011,$B48,cmoney!$HA$3:$HA$5011,"="&amp;$A48)=0,"",AVERAGEIFS(cmoney!CJ$3:CJ$5011,cmoney!CJ$3:CJ$5011,$B48,cmoney!$HA$3:$HA$5011,"="&amp;$A48))</f>
        <v/>
      </c>
      <c r="CI48" s="12" t="str">
        <f>IF(COUNTIFS(cmoney!CK$3:CK$5011,$B48,cmoney!$HA$3:$HA$5011,"="&amp;$A48)=0,"",AVERAGEIFS(cmoney!CK$3:CK$5011,cmoney!CK$3:CK$5011,$B48,cmoney!$HA$3:$HA$5011,"="&amp;$A48))</f>
        <v/>
      </c>
      <c r="CJ48" s="12" t="str">
        <f>IF(COUNTIFS(cmoney!CL$3:CL$5011,$B48,cmoney!$HA$3:$HA$5011,"="&amp;$A48)=0,"",AVERAGEIFS(cmoney!CL$3:CL$5011,cmoney!CL$3:CL$5011,$B48,cmoney!$HA$3:$HA$5011,"="&amp;$A48))</f>
        <v/>
      </c>
      <c r="CK48" s="12" t="str">
        <f>IF(COUNTIFS(cmoney!CM$3:CM$5011,$B48,cmoney!$HA$3:$HA$5011,"="&amp;$A48)=0,"",AVERAGEIFS(cmoney!CM$3:CM$5011,cmoney!CM$3:CM$5011,$B48,cmoney!$HA$3:$HA$5011,"="&amp;$A48))</f>
        <v/>
      </c>
      <c r="CL48" s="12" t="str">
        <f>IF(COUNTIFS(cmoney!CN$3:CN$5011,$B48,cmoney!$HA$3:$HA$5011,"="&amp;$A48)=0,"",AVERAGEIFS(cmoney!CN$3:CN$5011,cmoney!CN$3:CN$5011,$B48,cmoney!$HA$3:$HA$5011,"="&amp;$A48))</f>
        <v/>
      </c>
      <c r="CM48" s="12" t="str">
        <f>IF(COUNTIFS(cmoney!CO$3:CO$5011,$B48,cmoney!$HA$3:$HA$5011,"="&amp;$A48)=0,"",AVERAGEIFS(cmoney!CO$3:CO$5011,cmoney!CO$3:CO$5011,$B48,cmoney!$HA$3:$HA$5011,"="&amp;$A48))</f>
        <v/>
      </c>
      <c r="CN48" s="12" t="str">
        <f>IF(COUNTIFS(cmoney!CP$3:CP$5011,$B48,cmoney!$HA$3:$HA$5011,"="&amp;$A48)=0,"",AVERAGEIFS(cmoney!CP$3:CP$5011,cmoney!CP$3:CP$5011,$B48,cmoney!$HA$3:$HA$5011,"="&amp;$A48))</f>
        <v/>
      </c>
      <c r="CO48" s="12" t="str">
        <f>IF(COUNTIFS(cmoney!CQ$3:CQ$5011,$B48,cmoney!$HA$3:$HA$5011,"="&amp;$A48)=0,"",AVERAGEIFS(cmoney!CQ$3:CQ$5011,cmoney!CQ$3:CQ$5011,$B48,cmoney!$HA$3:$HA$5011,"="&amp;$A48))</f>
        <v/>
      </c>
      <c r="CP48" s="12" t="str">
        <f>IF(COUNTIFS(cmoney!CR$3:CR$5011,$B48,cmoney!$HA$3:$HA$5011,"="&amp;$A48)=0,"",AVERAGEIFS(cmoney!CR$3:CR$5011,cmoney!CR$3:CR$5011,$B48,cmoney!$HA$3:$HA$5011,"="&amp;$A48))</f>
        <v/>
      </c>
      <c r="CQ48" s="12" t="str">
        <f>IF(COUNTIFS(cmoney!CS$3:CS$5011,$B48,cmoney!$HA$3:$HA$5011,"="&amp;$A48)=0,"",AVERAGEIFS(cmoney!CS$3:CS$5011,cmoney!CS$3:CS$5011,$B48,cmoney!$HA$3:$HA$5011,"="&amp;$A48))</f>
        <v/>
      </c>
      <c r="CR48" s="12" t="str">
        <f>IF(COUNTIFS(cmoney!CT$3:CT$5011,$B48,cmoney!$HA$3:$HA$5011,"="&amp;$A48)=0,"",AVERAGEIFS(cmoney!CT$3:CT$5011,cmoney!CT$3:CT$5011,$B48,cmoney!$HA$3:$HA$5011,"="&amp;$A48))</f>
        <v/>
      </c>
      <c r="CS48" s="12" t="str">
        <f>IF(COUNTIFS(cmoney!CU$3:CU$5011,$B48,cmoney!$HA$3:$HA$5011,"="&amp;$A48)=0,"",AVERAGEIFS(cmoney!CU$3:CU$5011,cmoney!CU$3:CU$5011,$B48,cmoney!$HA$3:$HA$5011,"="&amp;$A48))</f>
        <v/>
      </c>
      <c r="CT48" s="12" t="str">
        <f>IF(COUNTIFS(cmoney!CV$3:CV$5011,$B48,cmoney!$HA$3:$HA$5011,"="&amp;$A48)=0,"",AVERAGEIFS(cmoney!CV$3:CV$5011,cmoney!CV$3:CV$5011,$B48,cmoney!$HA$3:$HA$5011,"="&amp;$A48))</f>
        <v/>
      </c>
      <c r="CU48" s="12" t="str">
        <f>IF(COUNTIFS(cmoney!CW$3:CW$5011,$B48,cmoney!$HA$3:$HA$5011,"="&amp;$A48)=0,"",AVERAGEIFS(cmoney!CW$3:CW$5011,cmoney!CW$3:CW$5011,$B48,cmoney!$HA$3:$HA$5011,"="&amp;$A48))</f>
        <v/>
      </c>
      <c r="CV48" s="12" t="str">
        <f>IF(COUNTIFS(cmoney!CX$3:CX$5011,$B48,cmoney!$HA$3:$HA$5011,"="&amp;$A48)=0,"",AVERAGEIFS(cmoney!CX$3:CX$5011,cmoney!CX$3:CX$5011,$B48,cmoney!$HA$3:$HA$5011,"="&amp;$A48))</f>
        <v/>
      </c>
      <c r="CW48" s="12" t="str">
        <f>IF(COUNTIFS(cmoney!CY$3:CY$5011,$B48,cmoney!$HA$3:$HA$5011,"="&amp;$A48)=0,"",AVERAGEIFS(cmoney!CY$3:CY$5011,cmoney!CY$3:CY$5011,$B48,cmoney!$HA$3:$HA$5011,"="&amp;$A48))</f>
        <v/>
      </c>
      <c r="CX48" s="12" t="str">
        <f>IF(COUNTIFS(cmoney!CZ$3:CZ$5011,$B48,cmoney!$HA$3:$HA$5011,"="&amp;$A48)=0,"",AVERAGEIFS(cmoney!CZ$3:CZ$5011,cmoney!CZ$3:CZ$5011,$B48,cmoney!$HA$3:$HA$5011,"="&amp;$A48))</f>
        <v/>
      </c>
      <c r="CY48" s="12" t="str">
        <f>IF(COUNTIFS(cmoney!DA$3:DA$5011,$B48,cmoney!$HA$3:$HA$5011,"="&amp;$A48)=0,"",AVERAGEIFS(cmoney!DA$3:DA$5011,cmoney!DA$3:DA$5011,$B48,cmoney!$HA$3:$HA$5011,"="&amp;$A48))</f>
        <v/>
      </c>
      <c r="CZ48" s="12" t="str">
        <f>IF(COUNTIFS(cmoney!DB$3:DB$5011,$B48,cmoney!$HA$3:$HA$5011,"="&amp;$A48)=0,"",AVERAGEIFS(cmoney!DB$3:DB$5011,cmoney!DB$3:DB$5011,$B48,cmoney!$HA$3:$HA$5011,"="&amp;$A48))</f>
        <v/>
      </c>
      <c r="DA48" s="12" t="str">
        <f>IF(COUNTIFS(cmoney!DC$3:DC$5011,$B48,cmoney!$HA$3:$HA$5011,"="&amp;$A48)=0,"",AVERAGEIFS(cmoney!DC$3:DC$5011,cmoney!DC$3:DC$5011,$B48,cmoney!$HA$3:$HA$5011,"="&amp;$A48))</f>
        <v/>
      </c>
      <c r="DB48" s="12" t="str">
        <f>IF(COUNTIFS(cmoney!DD$3:DD$5011,$B48,cmoney!$HA$3:$HA$5011,"="&amp;$A48)=0,"",AVERAGEIFS(cmoney!DD$3:DD$5011,cmoney!DD$3:DD$5011,$B48,cmoney!$HA$3:$HA$5011,"="&amp;$A48))</f>
        <v/>
      </c>
      <c r="DC48" s="12" t="str">
        <f>IF(COUNTIFS(cmoney!DE$3:DE$5011,$B48,cmoney!$HA$3:$HA$5011,"="&amp;$A48)=0,"",AVERAGEIFS(cmoney!DE$3:DE$5011,cmoney!DE$3:DE$5011,$B48,cmoney!$HA$3:$HA$5011,"="&amp;$A48))</f>
        <v/>
      </c>
      <c r="DD48" s="12" t="str">
        <f>IF(COUNTIFS(cmoney!DF$3:DF$5011,$B48,cmoney!$HA$3:$HA$5011,"="&amp;$A48)=0,"",AVERAGEIFS(cmoney!DF$3:DF$5011,cmoney!DF$3:DF$5011,$B48,cmoney!$HA$3:$HA$5011,"="&amp;$A48))</f>
        <v/>
      </c>
      <c r="DE48" s="12" t="str">
        <f>IF(COUNTIFS(cmoney!DG$3:DG$5011,$B48,cmoney!$HA$3:$HA$5011,"="&amp;$A48)=0,"",AVERAGEIFS(cmoney!DG$3:DG$5011,cmoney!DG$3:DG$5011,$B48,cmoney!$HA$3:$HA$5011,"="&amp;$A48))</f>
        <v/>
      </c>
      <c r="DF48" s="12" t="str">
        <f>IF(COUNTIFS(cmoney!DH$3:DH$5011,$B48,cmoney!$HA$3:$HA$5011,"="&amp;$A48)=0,"",AVERAGEIFS(cmoney!DH$3:DH$5011,cmoney!DH$3:DH$5011,$B48,cmoney!$HA$3:$HA$5011,"="&amp;$A48))</f>
        <v/>
      </c>
      <c r="DG48" s="12" t="str">
        <f>IF(COUNTIFS(cmoney!DI$3:DI$5011,$B48,cmoney!$HA$3:$HA$5011,"="&amp;$A48)=0,"",AVERAGEIFS(cmoney!DI$3:DI$5011,cmoney!DI$3:DI$5011,$B48,cmoney!$HA$3:$HA$5011,"="&amp;$A48))</f>
        <v/>
      </c>
      <c r="DH48" s="12" t="str">
        <f>IF(COUNTIFS(cmoney!DJ$3:DJ$5011,$B48,cmoney!$HA$3:$HA$5011,"="&amp;$A48)=0,"",AVERAGEIFS(cmoney!DJ$3:DJ$5011,cmoney!DJ$3:DJ$5011,$B48,cmoney!$HA$3:$HA$5011,"="&amp;$A48))</f>
        <v/>
      </c>
      <c r="DI48" s="12" t="str">
        <f>IF(COUNTIFS(cmoney!DK$3:DK$5011,$B48,cmoney!$HA$3:$HA$5011,"="&amp;$A48)=0,"",AVERAGEIFS(cmoney!DK$3:DK$5011,cmoney!DK$3:DK$5011,$B48,cmoney!$HA$3:$HA$5011,"="&amp;$A48))</f>
        <v/>
      </c>
      <c r="DJ48" s="12" t="str">
        <f>IF(COUNTIFS(cmoney!DL$3:DL$5011,$B48,cmoney!$HA$3:$HA$5011,"="&amp;$A48)=0,"",AVERAGEIFS(cmoney!DL$3:DL$5011,cmoney!DL$3:DL$5011,$B48,cmoney!$HA$3:$HA$5011,"="&amp;$A48))</f>
        <v/>
      </c>
      <c r="DK48" s="12" t="str">
        <f>IF(COUNTIFS(cmoney!DM$3:DM$5011,$B48,cmoney!$HA$3:$HA$5011,"="&amp;$A48)=0,"",AVERAGEIFS(cmoney!DM$3:DM$5011,cmoney!DM$3:DM$5011,$B48,cmoney!$HA$3:$HA$5011,"="&amp;$A48))</f>
        <v/>
      </c>
      <c r="DL48" s="12" t="str">
        <f>IF(COUNTIFS(cmoney!DN$3:DN$5011,$B48,cmoney!$HA$3:$HA$5011,"="&amp;$A48)=0,"",AVERAGEIFS(cmoney!DN$3:DN$5011,cmoney!DN$3:DN$5011,$B48,cmoney!$HA$3:$HA$5011,"="&amp;$A48))</f>
        <v/>
      </c>
      <c r="DM48" s="12" t="str">
        <f>IF(COUNTIFS(cmoney!DO$3:DO$5011,$B48,cmoney!$HA$3:$HA$5011,"="&amp;$A48)=0,"",AVERAGEIFS(cmoney!DO$3:DO$5011,cmoney!DO$3:DO$5011,$B48,cmoney!$HA$3:$HA$5011,"="&amp;$A48))</f>
        <v/>
      </c>
      <c r="DN48" s="12" t="str">
        <f>IF(COUNTIFS(cmoney!DP$3:DP$5011,$B48,cmoney!$HA$3:$HA$5011,"="&amp;$A48)=0,"",AVERAGEIFS(cmoney!DP$3:DP$5011,cmoney!DP$3:DP$5011,$B48,cmoney!$HA$3:$HA$5011,"="&amp;$A48))</f>
        <v/>
      </c>
      <c r="DO48" s="12" t="str">
        <f>IF(COUNTIFS(cmoney!DQ$3:DQ$5011,$B48,cmoney!$HA$3:$HA$5011,"="&amp;$A48)=0,"",AVERAGEIFS(cmoney!DQ$3:DQ$5011,cmoney!DQ$3:DQ$5011,$B48,cmoney!$HA$3:$HA$5011,"="&amp;$A48))</f>
        <v/>
      </c>
      <c r="DP48" s="12" t="str">
        <f>IF(COUNTIFS(cmoney!DR$3:DR$5011,$B48,cmoney!$HA$3:$HA$5011,"="&amp;$A48)=0,"",AVERAGEIFS(cmoney!DR$3:DR$5011,cmoney!DR$3:DR$5011,$B48,cmoney!$HA$3:$HA$5011,"="&amp;$A48))</f>
        <v/>
      </c>
      <c r="DQ48" s="12" t="str">
        <f>IF(COUNTIFS(cmoney!DS$3:DS$5011,$B48,cmoney!$HA$3:$HA$5011,"="&amp;$A48)=0,"",AVERAGEIFS(cmoney!DS$3:DS$5011,cmoney!DS$3:DS$5011,$B48,cmoney!$HA$3:$HA$5011,"="&amp;$A48))</f>
        <v/>
      </c>
      <c r="DR48" s="12" t="str">
        <f>IF(COUNTIFS(cmoney!DT$3:DT$5011,$B48,cmoney!$HA$3:$HA$5011,"="&amp;$A48)=0,"",AVERAGEIFS(cmoney!DT$3:DT$5011,cmoney!DT$3:DT$5011,$B48,cmoney!$HA$3:$HA$5011,"="&amp;$A48))</f>
        <v/>
      </c>
      <c r="DS48" s="12" t="str">
        <f>IF(COUNTIFS(cmoney!DU$3:DU$5011,$B48,cmoney!$HA$3:$HA$5011,"="&amp;$A48)=0,"",AVERAGEIFS(cmoney!DU$3:DU$5011,cmoney!DU$3:DU$5011,$B48,cmoney!$HA$3:$HA$5011,"="&amp;$A48))</f>
        <v/>
      </c>
      <c r="DT48" s="12" t="str">
        <f>IF(COUNTIFS(cmoney!DV$3:DV$5011,$B48,cmoney!$HA$3:$HA$5011,"="&amp;$A48)=0,"",AVERAGEIFS(cmoney!DV$3:DV$5011,cmoney!DV$3:DV$5011,$B48,cmoney!$HA$3:$HA$5011,"="&amp;$A48))</f>
        <v/>
      </c>
      <c r="DU48" s="12" t="str">
        <f>IF(COUNTIFS(cmoney!DW$3:DW$5011,$B48,cmoney!$HA$3:$HA$5011,"="&amp;$A48)=0,"",AVERAGEIFS(cmoney!DW$3:DW$5011,cmoney!DW$3:DW$5011,$B48,cmoney!$HA$3:$HA$5011,"="&amp;$A48))</f>
        <v/>
      </c>
      <c r="DV48" s="12" t="str">
        <f>IF(COUNTIFS(cmoney!DX$3:DX$5011,$B48,cmoney!$HA$3:$HA$5011,"="&amp;$A48)=0,"",AVERAGEIFS(cmoney!DX$3:DX$5011,cmoney!DX$3:DX$5011,$B48,cmoney!$HA$3:$HA$5011,"="&amp;$A48))</f>
        <v/>
      </c>
      <c r="DW48" s="12" t="str">
        <f>IF(COUNTIFS(cmoney!DY$3:DY$5011,$B48,cmoney!$HA$3:$HA$5011,"="&amp;$A48)=0,"",AVERAGEIFS(cmoney!DY$3:DY$5011,cmoney!DY$3:DY$5011,$B48,cmoney!$HA$3:$HA$5011,"="&amp;$A48))</f>
        <v/>
      </c>
      <c r="DX48" s="12" t="str">
        <f>IF(COUNTIFS(cmoney!DZ$3:DZ$5011,$B48,cmoney!$HA$3:$HA$5011,"="&amp;$A48)=0,"",AVERAGEIFS(cmoney!DZ$3:DZ$5011,cmoney!DZ$3:DZ$5011,$B48,cmoney!$HA$3:$HA$5011,"="&amp;$A48))</f>
        <v/>
      </c>
      <c r="DY48" s="12" t="str">
        <f>IF(COUNTIFS(cmoney!EA$3:EA$5011,$B48,cmoney!$HA$3:$HA$5011,"="&amp;$A48)=0,"",AVERAGEIFS(cmoney!EA$3:EA$5011,cmoney!EA$3:EA$5011,$B48,cmoney!$HA$3:$HA$5011,"="&amp;$A48))</f>
        <v/>
      </c>
      <c r="DZ48" s="12" t="str">
        <f>IF(COUNTIFS(cmoney!EB$3:EB$5011,$B48,cmoney!$HA$3:$HA$5011,"="&amp;$A48)=0,"",AVERAGEIFS(cmoney!EB$3:EB$5011,cmoney!EB$3:EB$5011,$B48,cmoney!$HA$3:$HA$5011,"="&amp;$A48))</f>
        <v/>
      </c>
      <c r="EA48" s="12" t="str">
        <f>IF(COUNTIFS(cmoney!EC$3:EC$5011,$B48,cmoney!$HA$3:$HA$5011,"="&amp;$A48)=0,"",AVERAGEIFS(cmoney!EC$3:EC$5011,cmoney!EC$3:EC$5011,$B48,cmoney!$HA$3:$HA$5011,"="&amp;$A48))</f>
        <v/>
      </c>
      <c r="EB48" s="12" t="str">
        <f>IF(COUNTIFS(cmoney!ED$3:ED$5011,$B48,cmoney!$HA$3:$HA$5011,"="&amp;$A48)=0,"",AVERAGEIFS(cmoney!ED$3:ED$5011,cmoney!ED$3:ED$5011,$B48,cmoney!$HA$3:$HA$5011,"="&amp;$A48))</f>
        <v/>
      </c>
      <c r="EC48" s="12" t="str">
        <f>IF(COUNTIFS(cmoney!EE$3:EE$5011,$B48,cmoney!$HA$3:$HA$5011,"="&amp;$A48)=0,"",AVERAGEIFS(cmoney!EE$3:EE$5011,cmoney!EE$3:EE$5011,$B48,cmoney!$HA$3:$HA$5011,"="&amp;$A48))</f>
        <v/>
      </c>
      <c r="ED48" s="12" t="str">
        <f>IF(COUNTIFS(cmoney!EF$3:EF$5011,$B48,cmoney!$HA$3:$HA$5011,"="&amp;$A48)=0,"",AVERAGEIFS(cmoney!EF$3:EF$5011,cmoney!EF$3:EF$5011,$B48,cmoney!$HA$3:$HA$5011,"="&amp;$A48))</f>
        <v/>
      </c>
      <c r="EE48" s="12" t="str">
        <f>IF(COUNTIFS(cmoney!EG$3:EG$5011,$B48,cmoney!$HA$3:$HA$5011,"="&amp;$A48)=0,"",AVERAGEIFS(cmoney!EG$3:EG$5011,cmoney!EG$3:EG$5011,$B48,cmoney!$HA$3:$HA$5011,"="&amp;$A48))</f>
        <v/>
      </c>
      <c r="EF48" s="12" t="str">
        <f>IF(COUNTIFS(cmoney!EH$3:EH$5011,$B48,cmoney!$HA$3:$HA$5011,"="&amp;$A48)=0,"",AVERAGEIFS(cmoney!EH$3:EH$5011,cmoney!EH$3:EH$5011,$B48,cmoney!$HA$3:$HA$5011,"="&amp;$A48))</f>
        <v/>
      </c>
      <c r="EG48" s="12" t="str">
        <f>IF(COUNTIFS(cmoney!EI$3:EI$5011,$B48,cmoney!$HA$3:$HA$5011,"="&amp;$A48)=0,"",AVERAGEIFS(cmoney!EI$3:EI$5011,cmoney!EI$3:EI$5011,$B48,cmoney!$HA$3:$HA$5011,"="&amp;$A48))</f>
        <v/>
      </c>
      <c r="EH48" s="12" t="str">
        <f>IF(COUNTIFS(cmoney!EJ$3:EJ$5011,$B48,cmoney!$HA$3:$HA$5011,"="&amp;$A48)=0,"",AVERAGEIFS(cmoney!EJ$3:EJ$5011,cmoney!EJ$3:EJ$5011,$B48,cmoney!$HA$3:$HA$5011,"="&amp;$A48))</f>
        <v/>
      </c>
      <c r="EI48" s="12" t="str">
        <f>IF(COUNTIFS(cmoney!EK$3:EK$5011,$B48,cmoney!$HA$3:$HA$5011,"="&amp;$A48)=0,"",AVERAGEIFS(cmoney!EK$3:EK$5011,cmoney!EK$3:EK$5011,$B48,cmoney!$HA$3:$HA$5011,"="&amp;$A48))</f>
        <v/>
      </c>
      <c r="EJ48" s="12" t="str">
        <f>IF(COUNTIFS(cmoney!EL$3:EL$5011,$B48,cmoney!$HA$3:$HA$5011,"="&amp;$A48)=0,"",AVERAGEIFS(cmoney!EL$3:EL$5011,cmoney!EL$3:EL$5011,$B48,cmoney!$HA$3:$HA$5011,"="&amp;$A48))</f>
        <v/>
      </c>
      <c r="EK48" s="12" t="str">
        <f>IF(COUNTIFS(cmoney!EM$3:EM$5011,$B48,cmoney!$HA$3:$HA$5011,"="&amp;$A48)=0,"",AVERAGEIFS(cmoney!EM$3:EM$5011,cmoney!EM$3:EM$5011,$B48,cmoney!$HA$3:$HA$5011,"="&amp;$A48))</f>
        <v/>
      </c>
      <c r="EL48" s="12" t="str">
        <f>IF(COUNTIFS(cmoney!EN$3:EN$5011,$B48,cmoney!$HA$3:$HA$5011,"="&amp;$A48)=0,"",AVERAGEIFS(cmoney!EN$3:EN$5011,cmoney!EN$3:EN$5011,$B48,cmoney!$HA$3:$HA$5011,"="&amp;$A48))</f>
        <v/>
      </c>
      <c r="EM48" s="12" t="str">
        <f>IF(COUNTIFS(cmoney!EO$3:EO$5011,$B48,cmoney!$HA$3:$HA$5011,"="&amp;$A48)=0,"",AVERAGEIFS(cmoney!EO$3:EO$5011,cmoney!EO$3:EO$5011,$B48,cmoney!$HA$3:$HA$5011,"="&amp;$A48))</f>
        <v/>
      </c>
      <c r="EN48" s="12" t="str">
        <f>IF(COUNTIFS(cmoney!EP$3:EP$5011,$B48,cmoney!$HA$3:$HA$5011,"="&amp;$A48)=0,"",AVERAGEIFS(cmoney!EP$3:EP$5011,cmoney!EP$3:EP$5011,$B48,cmoney!$HA$3:$HA$5011,"="&amp;$A48))</f>
        <v/>
      </c>
      <c r="EO48" s="12" t="str">
        <f>IF(COUNTIFS(cmoney!EQ$3:EQ$5011,$B48,cmoney!$HA$3:$HA$5011,"="&amp;$A48)=0,"",AVERAGEIFS(cmoney!EQ$3:EQ$5011,cmoney!EQ$3:EQ$5011,$B48,cmoney!$HA$3:$HA$5011,"="&amp;$A48))</f>
        <v/>
      </c>
      <c r="EP48" s="12" t="str">
        <f>IF(COUNTIFS(cmoney!ER$3:ER$5011,$B48,cmoney!$HA$3:$HA$5011,"="&amp;$A48)=0,"",AVERAGEIFS(cmoney!ER$3:ER$5011,cmoney!ER$3:ER$5011,$B48,cmoney!$HA$3:$HA$5011,"="&amp;$A48))</f>
        <v/>
      </c>
      <c r="EQ48" s="12" t="str">
        <f>IF(COUNTIFS(cmoney!ES$3:ES$5011,$B48,cmoney!$HA$3:$HA$5011,"="&amp;$A48)=0,"",AVERAGEIFS(cmoney!ES$3:ES$5011,cmoney!ES$3:ES$5011,$B48,cmoney!$HA$3:$HA$5011,"="&amp;$A48))</f>
        <v/>
      </c>
      <c r="ER48" s="12" t="str">
        <f>IF(COUNTIFS(cmoney!ET$3:ET$5011,$B48,cmoney!$HA$3:$HA$5011,"="&amp;$A48)=0,"",AVERAGEIFS(cmoney!ET$3:ET$5011,cmoney!ET$3:ET$5011,$B48,cmoney!$HA$3:$HA$5011,"="&amp;$A48))</f>
        <v/>
      </c>
      <c r="ES48" s="12" t="str">
        <f>IF(COUNTIFS(cmoney!EU$3:EU$5011,$B48,cmoney!$HA$3:$HA$5011,"="&amp;$A48)=0,"",AVERAGEIFS(cmoney!EU$3:EU$5011,cmoney!EU$3:EU$5011,$B48,cmoney!$HA$3:$HA$5011,"="&amp;$A48))</f>
        <v/>
      </c>
      <c r="ET48" s="12" t="str">
        <f>IF(COUNTIFS(cmoney!EV$3:EV$5011,$B48,cmoney!$HA$3:$HA$5011,"="&amp;$A48)=0,"",AVERAGEIFS(cmoney!EV$3:EV$5011,cmoney!EV$3:EV$5011,$B48,cmoney!$HA$3:$HA$5011,"="&amp;$A48))</f>
        <v/>
      </c>
      <c r="EU48" s="12" t="str">
        <f>IF(COUNTIFS(cmoney!EW$3:EW$5011,$B48,cmoney!$HA$3:$HA$5011,"="&amp;$A48)=0,"",AVERAGEIFS(cmoney!EW$3:EW$5011,cmoney!EW$3:EW$5011,$B48,cmoney!$HA$3:$HA$5011,"="&amp;$A48))</f>
        <v/>
      </c>
      <c r="EV48" s="12" t="str">
        <f>IF(COUNTIFS(cmoney!EX$3:EX$5011,$B48,cmoney!$HA$3:$HA$5011,"="&amp;$A48)=0,"",AVERAGEIFS(cmoney!EX$3:EX$5011,cmoney!EX$3:EX$5011,$B48,cmoney!$HA$3:$HA$5011,"="&amp;$A48))</f>
        <v/>
      </c>
      <c r="EW48" s="12" t="str">
        <f>IF(COUNTIFS(cmoney!EY$3:EY$5011,$B48,cmoney!$HA$3:$HA$5011,"="&amp;$A48)=0,"",AVERAGEIFS(cmoney!EY$3:EY$5011,cmoney!EY$3:EY$5011,$B48,cmoney!$HA$3:$HA$5011,"="&amp;$A48))</f>
        <v/>
      </c>
      <c r="EX48" s="12" t="str">
        <f>IF(COUNTIFS(cmoney!EZ$3:EZ$5011,$B48,cmoney!$HA$3:$HA$5011,"="&amp;$A48)=0,"",AVERAGEIFS(cmoney!EZ$3:EZ$5011,cmoney!EZ$3:EZ$5011,$B48,cmoney!$HA$3:$HA$5011,"="&amp;$A48))</f>
        <v/>
      </c>
      <c r="EY48" s="12" t="str">
        <f>IF(COUNTIFS(cmoney!FA$3:FA$5011,$B48,cmoney!$HA$3:$HA$5011,"="&amp;$A48)=0,"",AVERAGEIFS(cmoney!FA$3:FA$5011,cmoney!FA$3:FA$5011,$B48,cmoney!$HA$3:$HA$5011,"="&amp;$A48))</f>
        <v/>
      </c>
      <c r="EZ48" s="12" t="str">
        <f>IF(COUNTIFS(cmoney!FB$3:FB$5011,$B48,cmoney!$HA$3:$HA$5011,"="&amp;$A48)=0,"",AVERAGEIFS(cmoney!FB$3:FB$5011,cmoney!FB$3:FB$5011,$B48,cmoney!$HA$3:$HA$5011,"="&amp;$A48))</f>
        <v/>
      </c>
      <c r="FA48" s="12" t="str">
        <f>IF(COUNTIFS(cmoney!FC$3:FC$5011,$B48,cmoney!$HA$3:$HA$5011,"="&amp;$A48)=0,"",AVERAGEIFS(cmoney!FC$3:FC$5011,cmoney!FC$3:FC$5011,$B48,cmoney!$HA$3:$HA$5011,"="&amp;$A48))</f>
        <v/>
      </c>
      <c r="FB48" s="12" t="str">
        <f>IF(COUNTIFS(cmoney!FD$3:FD$5011,$B48,cmoney!$HA$3:$HA$5011,"="&amp;$A48)=0,"",AVERAGEIFS(cmoney!FD$3:FD$5011,cmoney!FD$3:FD$5011,$B48,cmoney!$HA$3:$HA$5011,"="&amp;$A48))</f>
        <v/>
      </c>
      <c r="FC48" s="12" t="str">
        <f>IF(COUNTIFS(cmoney!FE$3:FE$5011,$B48,cmoney!$HA$3:$HA$5011,"="&amp;$A48)=0,"",AVERAGEIFS(cmoney!FE$3:FE$5011,cmoney!FE$3:FE$5011,$B48,cmoney!$HA$3:$HA$5011,"="&amp;$A48))</f>
        <v/>
      </c>
      <c r="FD48" s="12" t="str">
        <f>IF(COUNTIFS(cmoney!FF$3:FF$5011,$B48,cmoney!$HA$3:$HA$5011,"="&amp;$A48)=0,"",AVERAGEIFS(cmoney!FF$3:FF$5011,cmoney!FF$3:FF$5011,$B48,cmoney!$HA$3:$HA$5011,"="&amp;$A48))</f>
        <v/>
      </c>
      <c r="FE48" s="12" t="str">
        <f>IF(COUNTIFS(cmoney!FG$3:FG$5011,$B48,cmoney!$HA$3:$HA$5011,"="&amp;$A48)=0,"",AVERAGEIFS(cmoney!FG$3:FG$5011,cmoney!FG$3:FG$5011,$B48,cmoney!$HA$3:$HA$5011,"="&amp;$A48))</f>
        <v/>
      </c>
      <c r="FF48" s="12" t="str">
        <f>IF(COUNTIFS(cmoney!FH$3:FH$5011,$B48,cmoney!$HA$3:$HA$5011,"="&amp;$A48)=0,"",AVERAGEIFS(cmoney!FH$3:FH$5011,cmoney!FH$3:FH$5011,$B48,cmoney!$HA$3:$HA$5011,"="&amp;$A48))</f>
        <v/>
      </c>
      <c r="FG48" s="12" t="str">
        <f>IF(COUNTIFS(cmoney!FI$3:FI$5011,$B48,cmoney!$HA$3:$HA$5011,"="&amp;$A48)=0,"",AVERAGEIFS(cmoney!FI$3:FI$5011,cmoney!FI$3:FI$5011,$B48,cmoney!$HA$3:$HA$5011,"="&amp;$A48))</f>
        <v/>
      </c>
      <c r="FH48" s="12" t="str">
        <f>IF(COUNTIFS(cmoney!FJ$3:FJ$5011,$B48,cmoney!$HA$3:$HA$5011,"="&amp;$A48)=0,"",AVERAGEIFS(cmoney!FJ$3:FJ$5011,cmoney!FJ$3:FJ$5011,$B48,cmoney!$HA$3:$HA$5011,"="&amp;$A48))</f>
        <v/>
      </c>
      <c r="FI48" s="12" t="str">
        <f>IF(COUNTIFS(cmoney!FK$3:FK$5011,$B48,cmoney!$HA$3:$HA$5011,"="&amp;$A48)=0,"",AVERAGEIFS(cmoney!FK$3:FK$5011,cmoney!FK$3:FK$5011,$B48,cmoney!$HA$3:$HA$5011,"="&amp;$A48))</f>
        <v/>
      </c>
      <c r="FJ48" s="12" t="str">
        <f>IF(COUNTIFS(cmoney!FL$3:FL$5011,$B48,cmoney!$HA$3:$HA$5011,"="&amp;$A48)=0,"",AVERAGEIFS(cmoney!FL$3:FL$5011,cmoney!FL$3:FL$5011,$B48,cmoney!$HA$3:$HA$5011,"="&amp;$A48))</f>
        <v/>
      </c>
      <c r="FK48" s="12" t="str">
        <f>IF(COUNTIFS(cmoney!FM$3:FM$5011,$B48,cmoney!$HA$3:$HA$5011,"="&amp;$A48)=0,"",AVERAGEIFS(cmoney!FM$3:FM$5011,cmoney!FM$3:FM$5011,$B48,cmoney!$HA$3:$HA$5011,"="&amp;$A48))</f>
        <v/>
      </c>
      <c r="FL48" s="12" t="str">
        <f>IF(COUNTIFS(cmoney!FN$3:FN$5011,$B48,cmoney!$HA$3:$HA$5011,"="&amp;$A48)=0,"",AVERAGEIFS(cmoney!FN$3:FN$5011,cmoney!FN$3:FN$5011,$B48,cmoney!$HA$3:$HA$5011,"="&amp;$A48))</f>
        <v/>
      </c>
      <c r="FM48" s="12" t="str">
        <f>IF(COUNTIFS(cmoney!FO$3:FO$5011,$B48,cmoney!$HA$3:$HA$5011,"="&amp;$A48)=0,"",AVERAGEIFS(cmoney!FO$3:FO$5011,cmoney!FO$3:FO$5011,$B48,cmoney!$HA$3:$HA$5011,"="&amp;$A48))</f>
        <v/>
      </c>
      <c r="FN48" s="12" t="str">
        <f>IF(COUNTIFS(cmoney!FP$3:FP$5011,$B48,cmoney!$HA$3:$HA$5011,"="&amp;$A48)=0,"",AVERAGEIFS(cmoney!FP$3:FP$5011,cmoney!FP$3:FP$5011,$B48,cmoney!$HA$3:$HA$5011,"="&amp;$A48))</f>
        <v/>
      </c>
      <c r="FO48" s="12" t="str">
        <f>IF(COUNTIFS(cmoney!FQ$3:FQ$5011,$B48,cmoney!$HA$3:$HA$5011,"="&amp;$A48)=0,"",AVERAGEIFS(cmoney!FQ$3:FQ$5011,cmoney!FQ$3:FQ$5011,$B48,cmoney!$HA$3:$HA$5011,"="&amp;$A48))</f>
        <v/>
      </c>
      <c r="FP48" s="12" t="str">
        <f>IF(COUNTIFS(cmoney!FR$3:FR$5011,$B48,cmoney!$HA$3:$HA$5011,"="&amp;$A48)=0,"",AVERAGEIFS(cmoney!FR$3:FR$5011,cmoney!FR$3:FR$5011,$B48,cmoney!$HA$3:$HA$5011,"="&amp;$A48))</f>
        <v/>
      </c>
      <c r="FQ48" s="12" t="str">
        <f>IF(COUNTIFS(cmoney!FS$3:FS$5011,$B48,cmoney!$HA$3:$HA$5011,"="&amp;$A48)=0,"",AVERAGEIFS(cmoney!FS$3:FS$5011,cmoney!FS$3:FS$5011,$B48,cmoney!$HA$3:$HA$5011,"="&amp;$A48))</f>
        <v/>
      </c>
      <c r="FR48" s="12" t="str">
        <f>IF(COUNTIFS(cmoney!FT$3:FT$5011,$B48,cmoney!$HA$3:$HA$5011,"="&amp;$A48)=0,"",AVERAGEIFS(cmoney!FT$3:FT$5011,cmoney!FT$3:FT$5011,$B48,cmoney!$HA$3:$HA$5011,"="&amp;$A48))</f>
        <v/>
      </c>
      <c r="FS48" s="12" t="str">
        <f>IF(COUNTIFS(cmoney!FU$3:FU$5011,$B48,cmoney!$HA$3:$HA$5011,"="&amp;$A48)=0,"",AVERAGEIFS(cmoney!FU$3:FU$5011,cmoney!FU$3:FU$5011,$B48,cmoney!$HA$3:$HA$5011,"="&amp;$A48))</f>
        <v/>
      </c>
      <c r="FT48" s="12" t="str">
        <f>IF(COUNTIFS(cmoney!FV$3:FV$5011,$B48,cmoney!$HA$3:$HA$5011,"="&amp;$A48)=0,"",AVERAGEIFS(cmoney!FV$3:FV$5011,cmoney!FV$3:FV$5011,$B48,cmoney!$HA$3:$HA$5011,"="&amp;$A48))</f>
        <v/>
      </c>
      <c r="FU48" s="12" t="str">
        <f>IF(COUNTIFS(cmoney!FW$3:FW$5011,$B48,cmoney!$HA$3:$HA$5011,"="&amp;$A48)=0,"",AVERAGEIFS(cmoney!FW$3:FW$5011,cmoney!FW$3:FW$5011,$B48,cmoney!$HA$3:$HA$5011,"="&amp;$A48))</f>
        <v/>
      </c>
      <c r="FV48" s="12" t="str">
        <f>IF(COUNTIFS(cmoney!FX$3:FX$5011,$B48,cmoney!$HA$3:$HA$5011,"="&amp;$A48)=0,"",AVERAGEIFS(cmoney!FX$3:FX$5011,cmoney!FX$3:FX$5011,$B48,cmoney!$HA$3:$HA$5011,"="&amp;$A48))</f>
        <v/>
      </c>
      <c r="FW48" s="12" t="str">
        <f>IF(COUNTIFS(cmoney!FY$3:FY$5011,$B48,cmoney!$HA$3:$HA$5011,"="&amp;$A48)=0,"",AVERAGEIFS(cmoney!FY$3:FY$5011,cmoney!FY$3:FY$5011,$B48,cmoney!$HA$3:$HA$5011,"="&amp;$A48))</f>
        <v/>
      </c>
      <c r="FX48" s="12" t="str">
        <f>IF(COUNTIFS(cmoney!FZ$3:FZ$5011,$B48,cmoney!$HA$3:$HA$5011,"="&amp;$A48)=0,"",AVERAGEIFS(cmoney!FZ$3:FZ$5011,cmoney!FZ$3:FZ$5011,$B48,cmoney!$HA$3:$HA$5011,"="&amp;$A48))</f>
        <v/>
      </c>
      <c r="FY48" s="12" t="str">
        <f>IF(COUNTIFS(cmoney!GA$3:GA$5011,$B48,cmoney!$HA$3:$HA$5011,"="&amp;$A48)=0,"",AVERAGEIFS(cmoney!GA$3:GA$5011,cmoney!GA$3:GA$5011,$B48,cmoney!$HA$3:$HA$5011,"="&amp;$A48))</f>
        <v/>
      </c>
      <c r="FZ48" s="12" t="str">
        <f>IF(COUNTIFS(cmoney!GB$3:GB$5011,$B48,cmoney!$HA$3:$HA$5011,"="&amp;$A48)=0,"",AVERAGEIFS(cmoney!GB$3:GB$5011,cmoney!GB$3:GB$5011,$B48,cmoney!$HA$3:$HA$5011,"="&amp;$A48))</f>
        <v/>
      </c>
      <c r="GA48" s="12" t="str">
        <f>IF(COUNTIFS(cmoney!GC$3:GC$5011,$B48,cmoney!$HA$3:$HA$5011,"="&amp;$A48)=0,"",AVERAGEIFS(cmoney!GC$3:GC$5011,cmoney!GC$3:GC$5011,$B48,cmoney!$HA$3:$HA$5011,"="&amp;$A48))</f>
        <v/>
      </c>
      <c r="GB48" s="12" t="str">
        <f>IF(COUNTIFS(cmoney!GD$3:GD$5011,$B48,cmoney!$HA$3:$HA$5011,"="&amp;$A48)=0,"",AVERAGEIFS(cmoney!GD$3:GD$5011,cmoney!GD$3:GD$5011,$B48,cmoney!$HA$3:$HA$5011,"="&amp;$A48))</f>
        <v/>
      </c>
      <c r="GC48" s="12" t="str">
        <f>IF(COUNTIFS(cmoney!GE$3:GE$5011,$B48,cmoney!$HA$3:$HA$5011,"="&amp;$A48)=0,"",AVERAGEIFS(cmoney!GE$3:GE$5011,cmoney!GE$3:GE$5011,$B48,cmoney!$HA$3:$HA$5011,"="&amp;$A48))</f>
        <v/>
      </c>
      <c r="GD48" s="12" t="str">
        <f>IF(COUNTIFS(cmoney!GF$3:GF$5011,$B48,cmoney!$HA$3:$HA$5011,"="&amp;$A48)=0,"",AVERAGEIFS(cmoney!GF$3:GF$5011,cmoney!GF$3:GF$5011,$B48,cmoney!$HA$3:$HA$5011,"="&amp;$A48))</f>
        <v/>
      </c>
      <c r="GE48" s="12" t="str">
        <f>IF(COUNTIFS(cmoney!GG$3:GG$5011,$B48,cmoney!$HA$3:$HA$5011,"="&amp;$A48)=0,"",AVERAGEIFS(cmoney!GG$3:GG$5011,cmoney!GG$3:GG$5011,$B48,cmoney!$HA$3:$HA$5011,"="&amp;$A48))</f>
        <v/>
      </c>
      <c r="GF48" s="12" t="str">
        <f>IF(COUNTIFS(cmoney!GH$3:GH$5011,$B48,cmoney!$HA$3:$HA$5011,"="&amp;$A48)=0,"",AVERAGEIFS(cmoney!GH$3:GH$5011,cmoney!GH$3:GH$5011,$B48,cmoney!$HA$3:$HA$5011,"="&amp;$A48))</f>
        <v/>
      </c>
      <c r="GG48" s="12">
        <f>IF(COUNTIFS(cmoney!GI$3:GI$5011,$B48,cmoney!$HA$3:$HA$5011,"="&amp;$A48)=0,"",AVERAGEIFS(cmoney!GI$3:GI$5011,cmoney!GI$3:GI$5011,$B48,cmoney!$HA$3:$HA$5011,"="&amp;$A48))</f>
        <v>-1.1892292682926833</v>
      </c>
      <c r="GH48" s="12" t="str">
        <f>IF(COUNTIFS(cmoney!GJ$3:GJ$5011,$B48,cmoney!$HA$3:$HA$5011,"="&amp;$A48)=0,"",AVERAGEIFS(cmoney!GJ$3:GJ$5011,cmoney!GJ$3:GJ$5011,$B48,cmoney!$HA$3:$HA$5011,"="&amp;$A48))</f>
        <v/>
      </c>
      <c r="GI48" s="12" t="str">
        <f>IF(COUNTIFS(cmoney!GK$3:GK$5011,$B48,cmoney!$HA$3:$HA$5011,"="&amp;$A48)=0,"",AVERAGEIFS(cmoney!GK$3:GK$5011,cmoney!GK$3:GK$5011,$B48,cmoney!$HA$3:$HA$5011,"="&amp;$A48))</f>
        <v/>
      </c>
      <c r="GJ48" s="12" t="str">
        <f>IF(COUNTIFS(cmoney!GL$3:GL$5011,$B48,cmoney!$HA$3:$HA$5011,"="&amp;$A48)=0,"",AVERAGEIFS(cmoney!GL$3:GL$5011,cmoney!GL$3:GL$5011,$B48,cmoney!$HA$3:$HA$5011,"="&amp;$A48))</f>
        <v/>
      </c>
      <c r="GK48" s="12" t="str">
        <f>IF(COUNTIFS(cmoney!GM$3:GM$5011,$B48,cmoney!$HA$3:$HA$5011,"="&amp;$A48)=0,"",AVERAGEIFS(cmoney!GM$3:GM$5011,cmoney!GM$3:GM$5011,$B48,cmoney!$HA$3:$HA$5011,"="&amp;$A48))</f>
        <v/>
      </c>
      <c r="GL48" s="12" t="str">
        <f>IF(COUNTIFS(cmoney!GN$3:GN$5011,$B48,cmoney!$HA$3:$HA$5011,"="&amp;$A48)=0,"",AVERAGEIFS(cmoney!GN$3:GN$5011,cmoney!GN$3:GN$5011,$B48,cmoney!$HA$3:$HA$5011,"="&amp;$A48))</f>
        <v/>
      </c>
      <c r="GM48" s="12" t="str">
        <f>IF(COUNTIFS(cmoney!GO$3:GO$5011,$B48,cmoney!$HA$3:$HA$5011,"="&amp;$A48)=0,"",AVERAGEIFS(cmoney!GO$3:GO$5011,cmoney!GO$3:GO$5011,$B48,cmoney!$HA$3:$HA$5011,"="&amp;$A48))</f>
        <v/>
      </c>
      <c r="GN48" s="12" t="str">
        <f>IF(COUNTIFS(cmoney!GP$3:GP$5011,$B48,cmoney!$HA$3:$HA$5011,"="&amp;$A48)=0,"",AVERAGEIFS(cmoney!GP$3:GP$5011,cmoney!GP$3:GP$5011,$B48,cmoney!$HA$3:$HA$5011,"="&amp;$A48))</f>
        <v/>
      </c>
      <c r="GO48" s="12" t="str">
        <f>IF(COUNTIFS(cmoney!GQ$3:GQ$5011,$B48,cmoney!$HA$3:$HA$5011,"="&amp;$A48)=0,"",AVERAGEIFS(cmoney!GQ$3:GQ$5011,cmoney!GQ$3:GQ$5011,$B48,cmoney!$HA$3:$HA$5011,"="&amp;$A48))</f>
        <v/>
      </c>
      <c r="GP48" s="12" t="str">
        <f>IF(COUNTIFS(cmoney!GR$3:GR$5011,$B48,cmoney!$HA$3:$HA$5011,"="&amp;$A48)=0,"",AVERAGEIFS(cmoney!GR$3:GR$5011,cmoney!GR$3:GR$5011,$B48,cmoney!$HA$3:$HA$5011,"="&amp;$A48))</f>
        <v/>
      </c>
      <c r="GQ48" s="12" t="str">
        <f>IF(COUNTIFS(cmoney!GS$3:GS$5011,$B48,cmoney!$HA$3:$HA$5011,"="&amp;$A48)=0,"",AVERAGEIFS(cmoney!GS$3:GS$5011,cmoney!GS$3:GS$5011,$B48,cmoney!$HA$3:$HA$5011,"="&amp;$A48))</f>
        <v/>
      </c>
      <c r="GR48" s="12" t="str">
        <f>IF(COUNTIFS(cmoney!GT$3:GT$5011,$B48,cmoney!$HA$3:$HA$5011,"="&amp;$A48)=0,"",AVERAGEIFS(cmoney!GT$3:GT$5011,cmoney!GT$3:GT$5011,$B48,cmoney!$HA$3:$HA$5011,"="&amp;$A48))</f>
        <v/>
      </c>
      <c r="GS48" s="12" t="str">
        <f>IF(COUNTIFS(cmoney!GU$3:GU$5011,$B48,cmoney!$HA$3:$HA$5011,"="&amp;$A48)=0,"",AVERAGEIFS(cmoney!GU$3:GU$5011,cmoney!GU$3:GU$5011,$B48,cmoney!$HA$3:$HA$5011,"="&amp;$A48))</f>
        <v/>
      </c>
      <c r="GT48" s="12" t="str">
        <f>IF(COUNTIFS(cmoney!GV$3:GV$5011,$B48,cmoney!$HA$3:$HA$5011,"="&amp;$A48)=0,"",AVERAGEIFS(cmoney!GV$3:GV$5011,cmoney!GV$3:GV$5011,$B48,cmoney!$HA$3:$HA$5011,"="&amp;$A48))</f>
        <v/>
      </c>
    </row>
    <row r="49" spans="1:202">
      <c r="A49" s="9">
        <v>2012</v>
      </c>
      <c r="B49" s="10" t="s">
        <v>686</v>
      </c>
      <c r="C49" s="10" t="s">
        <v>1239</v>
      </c>
      <c r="D49" s="15">
        <f>IF(COUNTIFS(cmoney!F$3:F$5011,$B49,cmoney!$HA$3:$HA$5011,"="&amp;$A49)=0,"",COUNTIFS(cmoney!F$3:F$5011,$B49,cmoney!$HA$3:$HA$5011,"="&amp;$A49))</f>
        <v>171</v>
      </c>
      <c r="E49" s="15">
        <f>IF(COUNTIFS(cmoney!G$3:G$5011,$B49,cmoney!$HA$3:$HA$5011,"="&amp;$A49)=0,"",COUNTIFS(cmoney!G$3:G$5011,$B49,cmoney!$HA$3:$HA$5011,"="&amp;$A49))</f>
        <v>164</v>
      </c>
      <c r="F49" s="15">
        <f>IF(COUNTIFS(cmoney!H$3:H$5011,$B49,cmoney!$HA$3:$HA$5011,"="&amp;$A49)=0,"",COUNTIFS(cmoney!H$3:H$5011,$B49,cmoney!$HA$3:$HA$5011,"="&amp;$A49))</f>
        <v>179</v>
      </c>
      <c r="G49" s="15">
        <f>IF(COUNTIFS(cmoney!I$3:I$5011,$B49,cmoney!$HA$3:$HA$5011,"="&amp;$A49)=0,"",COUNTIFS(cmoney!I$3:I$5011,$B49,cmoney!$HA$3:$HA$5011,"="&amp;$A49))</f>
        <v>224</v>
      </c>
      <c r="H49" s="15">
        <f>IF(COUNTIFS(cmoney!J$3:J$5011,$B49,cmoney!$HA$3:$HA$5011,"="&amp;$A49)=0,"",COUNTIFS(cmoney!J$3:J$5011,$B49,cmoney!$HA$3:$HA$5011,"="&amp;$A49))</f>
        <v>201</v>
      </c>
      <c r="I49" s="15">
        <f>IF(COUNTIFS(cmoney!K$3:K$5011,$B49,cmoney!$HA$3:$HA$5011,"="&amp;$A49)=0,"",COUNTIFS(cmoney!K$3:K$5011,$B49,cmoney!$HA$3:$HA$5011,"="&amp;$A49))</f>
        <v>158</v>
      </c>
      <c r="J49" s="15">
        <f>IF(COUNTIFS(cmoney!L$3:L$5011,$B49,cmoney!$HA$3:$HA$5011,"="&amp;$A49)=0,"",COUNTIFS(cmoney!L$3:L$5011,$B49,cmoney!$HA$3:$HA$5011,"="&amp;$A49))</f>
        <v>124</v>
      </c>
      <c r="K49" s="15">
        <f>IF(COUNTIFS(cmoney!M$3:M$5011,$B49,cmoney!$HA$3:$HA$5011,"="&amp;$A49)=0,"",COUNTIFS(cmoney!M$3:M$5011,$B49,cmoney!$HA$3:$HA$5011,"="&amp;$A49))</f>
        <v>217</v>
      </c>
      <c r="L49" s="15">
        <f>IF(COUNTIFS(cmoney!N$3:N$5011,$B49,cmoney!$HA$3:$HA$5011,"="&amp;$A49)=0,"",COUNTIFS(cmoney!N$3:N$5011,$B49,cmoney!$HA$3:$HA$5011,"="&amp;$A49))</f>
        <v>202</v>
      </c>
      <c r="M49" s="15">
        <f>IF(COUNTIFS(cmoney!O$3:O$5011,$B49,cmoney!$HA$3:$HA$5011,"="&amp;$A49)=0,"",COUNTIFS(cmoney!O$3:O$5011,$B49,cmoney!$HA$3:$HA$5011,"="&amp;$A49))</f>
        <v>162</v>
      </c>
      <c r="N49" s="15">
        <f>IF(COUNTIFS(cmoney!P$3:P$5011,$B49,cmoney!$HA$3:$HA$5011,"="&amp;$A49)=0,"",COUNTIFS(cmoney!P$3:P$5011,$B49,cmoney!$HA$3:$HA$5011,"="&amp;$A49))</f>
        <v>38</v>
      </c>
      <c r="O49" s="15">
        <f>IF(COUNTIFS(cmoney!Q$3:Q$5011,$B49,cmoney!$HA$3:$HA$5011,"="&amp;$A49)=0,"",COUNTIFS(cmoney!Q$3:Q$5011,$B49,cmoney!$HA$3:$HA$5011,"="&amp;$A49))</f>
        <v>181</v>
      </c>
      <c r="P49" s="15">
        <f>IF(COUNTIFS(cmoney!R$3:R$5011,$B49,cmoney!$HA$3:$HA$5011,"="&amp;$A49)=0,"",COUNTIFS(cmoney!R$3:R$5011,$B49,cmoney!$HA$3:$HA$5011,"="&amp;$A49))</f>
        <v>233</v>
      </c>
      <c r="Q49" s="15">
        <f>IF(COUNTIFS(cmoney!S$3:S$5011,$B49,cmoney!$HA$3:$HA$5011,"="&amp;$A49)=0,"",COUNTIFS(cmoney!S$3:S$5011,$B49,cmoney!$HA$3:$HA$5011,"="&amp;$A49))</f>
        <v>173</v>
      </c>
      <c r="R49" s="15">
        <f>IF(COUNTIFS(cmoney!T$3:T$5011,$B49,cmoney!$HA$3:$HA$5011,"="&amp;$A49)=0,"",COUNTIFS(cmoney!T$3:T$5011,$B49,cmoney!$HA$3:$HA$5011,"="&amp;$A49))</f>
        <v>62</v>
      </c>
      <c r="S49" s="15">
        <f>IF(COUNTIFS(cmoney!U$3:U$5011,$B49,cmoney!$HA$3:$HA$5011,"="&amp;$A49)=0,"",COUNTIFS(cmoney!U$3:U$5011,$B49,cmoney!$HA$3:$HA$5011,"="&amp;$A49))</f>
        <v>93</v>
      </c>
      <c r="T49" s="15">
        <f>IF(COUNTIFS(cmoney!V$3:V$5011,$B49,cmoney!$HA$3:$HA$5011,"="&amp;$A49)=0,"",COUNTIFS(cmoney!V$3:V$5011,$B49,cmoney!$HA$3:$HA$5011,"="&amp;$A49))</f>
        <v>69</v>
      </c>
      <c r="U49" s="15">
        <f>IF(COUNTIFS(cmoney!W$3:W$5011,$B49,cmoney!$HA$3:$HA$5011,"="&amp;$A49)=0,"",COUNTIFS(cmoney!W$3:W$5011,$B49,cmoney!$HA$3:$HA$5011,"="&amp;$A49))</f>
        <v>110</v>
      </c>
      <c r="V49" s="15" t="str">
        <f>IF(COUNTIFS(cmoney!X$3:X$5011,$B49,cmoney!$HA$3:$HA$5011,"="&amp;$A49)=0,"",COUNTIFS(cmoney!X$3:X$5011,$B49,cmoney!$HA$3:$HA$5011,"="&amp;$A49))</f>
        <v/>
      </c>
      <c r="W49" s="15" t="str">
        <f>IF(COUNTIFS(cmoney!Y$3:Y$5011,$B49,cmoney!$HA$3:$HA$5011,"="&amp;$A49)=0,"",COUNTIFS(cmoney!Y$3:Y$5011,$B49,cmoney!$HA$3:$HA$5011,"="&amp;$A49))</f>
        <v/>
      </c>
      <c r="X49" s="15" t="str">
        <f>IF(COUNTIFS(cmoney!Z$3:Z$5011,$B49,cmoney!$HA$3:$HA$5011,"="&amp;$A49)=0,"",COUNTIFS(cmoney!Z$3:Z$5011,$B49,cmoney!$HA$3:$HA$5011,"="&amp;$A49))</f>
        <v/>
      </c>
      <c r="Y49" s="15" t="str">
        <f>IF(COUNTIFS(cmoney!AA$3:AA$5011,$B49,cmoney!$HA$3:$HA$5011,"="&amp;$A49)=0,"",COUNTIFS(cmoney!AA$3:AA$5011,$B49,cmoney!$HA$3:$HA$5011,"="&amp;$A49))</f>
        <v/>
      </c>
      <c r="Z49" s="15" t="str">
        <f>IF(COUNTIFS(cmoney!AB$3:AB$5011,$B49,cmoney!$HA$3:$HA$5011,"="&amp;$A49)=0,"",COUNTIFS(cmoney!AB$3:AB$5011,$B49,cmoney!$HA$3:$HA$5011,"="&amp;$A49))</f>
        <v/>
      </c>
      <c r="AA49" s="15" t="str">
        <f>IF(COUNTIFS(cmoney!AC$3:AC$5011,$B49,cmoney!$HA$3:$HA$5011,"="&amp;$A49)=0,"",COUNTIFS(cmoney!AC$3:AC$5011,$B49,cmoney!$HA$3:$HA$5011,"="&amp;$A49))</f>
        <v/>
      </c>
      <c r="AB49" s="15" t="str">
        <f>IF(COUNTIFS(cmoney!AD$3:AD$5011,$B49,cmoney!$HA$3:$HA$5011,"="&amp;$A49)=0,"",COUNTIFS(cmoney!AD$3:AD$5011,$B49,cmoney!$HA$3:$HA$5011,"="&amp;$A49))</f>
        <v/>
      </c>
      <c r="AC49" s="15" t="str">
        <f>IF(COUNTIFS(cmoney!AE$3:AE$5011,$B49,cmoney!$HA$3:$HA$5011,"="&amp;$A49)=0,"",COUNTIFS(cmoney!AE$3:AE$5011,$B49,cmoney!$HA$3:$HA$5011,"="&amp;$A49))</f>
        <v/>
      </c>
      <c r="AD49" s="15" t="str">
        <f>IF(COUNTIFS(cmoney!AF$3:AF$5011,$B49,cmoney!$HA$3:$HA$5011,"="&amp;$A49)=0,"",COUNTIFS(cmoney!AF$3:AF$5011,$B49,cmoney!$HA$3:$HA$5011,"="&amp;$A49))</f>
        <v/>
      </c>
      <c r="AE49" s="15" t="str">
        <f>IF(COUNTIFS(cmoney!AG$3:AG$5011,$B49,cmoney!$HA$3:$HA$5011,"="&amp;$A49)=0,"",COUNTIFS(cmoney!AG$3:AG$5011,$B49,cmoney!$HA$3:$HA$5011,"="&amp;$A49))</f>
        <v/>
      </c>
      <c r="AF49" s="15" t="str">
        <f>IF(COUNTIFS(cmoney!AH$3:AH$5011,$B49,cmoney!$HA$3:$HA$5011,"="&amp;$A49)=0,"",COUNTIFS(cmoney!AH$3:AH$5011,$B49,cmoney!$HA$3:$HA$5011,"="&amp;$A49))</f>
        <v/>
      </c>
      <c r="AG49" s="15" t="str">
        <f>IF(COUNTIFS(cmoney!AI$3:AI$5011,$B49,cmoney!$HA$3:$HA$5011,"="&amp;$A49)=0,"",COUNTIFS(cmoney!AI$3:AI$5011,$B49,cmoney!$HA$3:$HA$5011,"="&amp;$A49))</f>
        <v/>
      </c>
      <c r="AH49" s="15" t="str">
        <f>IF(COUNTIFS(cmoney!AJ$3:AJ$5011,$B49,cmoney!$HA$3:$HA$5011,"="&amp;$A49)=0,"",COUNTIFS(cmoney!AJ$3:AJ$5011,$B49,cmoney!$HA$3:$HA$5011,"="&amp;$A49))</f>
        <v/>
      </c>
      <c r="AI49" s="15" t="str">
        <f>IF(COUNTIFS(cmoney!AK$3:AK$5011,$B49,cmoney!$HA$3:$HA$5011,"="&amp;$A49)=0,"",COUNTIFS(cmoney!AK$3:AK$5011,$B49,cmoney!$HA$3:$HA$5011,"="&amp;$A49))</f>
        <v/>
      </c>
      <c r="AJ49" s="15" t="str">
        <f>IF(COUNTIFS(cmoney!AL$3:AL$5011,$B49,cmoney!$HA$3:$HA$5011,"="&amp;$A49)=0,"",COUNTIFS(cmoney!AL$3:AL$5011,$B49,cmoney!$HA$3:$HA$5011,"="&amp;$A49))</f>
        <v/>
      </c>
      <c r="AK49" s="15" t="str">
        <f>IF(COUNTIFS(cmoney!AM$3:AM$5011,$B49,cmoney!$HA$3:$HA$5011,"="&amp;$A49)=0,"",COUNTIFS(cmoney!AM$3:AM$5011,$B49,cmoney!$HA$3:$HA$5011,"="&amp;$A49))</f>
        <v/>
      </c>
      <c r="AL49" s="15" t="str">
        <f>IF(COUNTIFS(cmoney!AN$3:AN$5011,$B49,cmoney!$HA$3:$HA$5011,"="&amp;$A49)=0,"",COUNTIFS(cmoney!AN$3:AN$5011,$B49,cmoney!$HA$3:$HA$5011,"="&amp;$A49))</f>
        <v/>
      </c>
      <c r="AM49" s="15" t="str">
        <f>IF(COUNTIFS(cmoney!AO$3:AO$5011,$B49,cmoney!$HA$3:$HA$5011,"="&amp;$A49)=0,"",COUNTIFS(cmoney!AO$3:AO$5011,$B49,cmoney!$HA$3:$HA$5011,"="&amp;$A49))</f>
        <v/>
      </c>
      <c r="AN49" s="15" t="str">
        <f>IF(COUNTIFS(cmoney!AP$3:AP$5011,$B49,cmoney!$HA$3:$HA$5011,"="&amp;$A49)=0,"",COUNTIFS(cmoney!AP$3:AP$5011,$B49,cmoney!$HA$3:$HA$5011,"="&amp;$A49))</f>
        <v/>
      </c>
      <c r="AO49" s="15" t="str">
        <f>IF(COUNTIFS(cmoney!AQ$3:AQ$5011,$B49,cmoney!$HA$3:$HA$5011,"="&amp;$A49)=0,"",COUNTIFS(cmoney!AQ$3:AQ$5011,$B49,cmoney!$HA$3:$HA$5011,"="&amp;$A49))</f>
        <v/>
      </c>
      <c r="AP49" s="15" t="str">
        <f>IF(COUNTIFS(cmoney!AR$3:AR$5011,$B49,cmoney!$HA$3:$HA$5011,"="&amp;$A49)=0,"",COUNTIFS(cmoney!AR$3:AR$5011,$B49,cmoney!$HA$3:$HA$5011,"="&amp;$A49))</f>
        <v/>
      </c>
      <c r="AQ49" s="15" t="str">
        <f>IF(COUNTIFS(cmoney!AS$3:AS$5011,$B49,cmoney!$HA$3:$HA$5011,"="&amp;$A49)=0,"",COUNTIFS(cmoney!AS$3:AS$5011,$B49,cmoney!$HA$3:$HA$5011,"="&amp;$A49))</f>
        <v/>
      </c>
      <c r="AR49" s="15" t="str">
        <f>IF(COUNTIFS(cmoney!AT$3:AT$5011,$B49,cmoney!$HA$3:$HA$5011,"="&amp;$A49)=0,"",COUNTIFS(cmoney!AT$3:AT$5011,$B49,cmoney!$HA$3:$HA$5011,"="&amp;$A49))</f>
        <v/>
      </c>
      <c r="AS49" s="15" t="str">
        <f>IF(COUNTIFS(cmoney!AU$3:AU$5011,$B49,cmoney!$HA$3:$HA$5011,"="&amp;$A49)=0,"",COUNTIFS(cmoney!AU$3:AU$5011,$B49,cmoney!$HA$3:$HA$5011,"="&amp;$A49))</f>
        <v/>
      </c>
      <c r="AT49" s="15" t="str">
        <f>IF(COUNTIFS(cmoney!AV$3:AV$5011,$B49,cmoney!$HA$3:$HA$5011,"="&amp;$A49)=0,"",COUNTIFS(cmoney!AV$3:AV$5011,$B49,cmoney!$HA$3:$HA$5011,"="&amp;$A49))</f>
        <v/>
      </c>
      <c r="AU49" s="15" t="str">
        <f>IF(COUNTIFS(cmoney!AW$3:AW$5011,$B49,cmoney!$HA$3:$HA$5011,"="&amp;$A49)=0,"",COUNTIFS(cmoney!AW$3:AW$5011,$B49,cmoney!$HA$3:$HA$5011,"="&amp;$A49))</f>
        <v/>
      </c>
      <c r="AV49" s="15" t="str">
        <f>IF(COUNTIFS(cmoney!AX$3:AX$5011,$B49,cmoney!$HA$3:$HA$5011,"="&amp;$A49)=0,"",COUNTIFS(cmoney!AX$3:AX$5011,$B49,cmoney!$HA$3:$HA$5011,"="&amp;$A49))</f>
        <v/>
      </c>
      <c r="AW49" s="15" t="str">
        <f>IF(COUNTIFS(cmoney!AY$3:AY$5011,$B49,cmoney!$HA$3:$HA$5011,"="&amp;$A49)=0,"",COUNTIFS(cmoney!AY$3:AY$5011,$B49,cmoney!$HA$3:$HA$5011,"="&amp;$A49))</f>
        <v/>
      </c>
      <c r="AX49" s="15" t="str">
        <f>IF(COUNTIFS(cmoney!AZ$3:AZ$5011,$B49,cmoney!$HA$3:$HA$5011,"="&amp;$A49)=0,"",COUNTIFS(cmoney!AZ$3:AZ$5011,$B49,cmoney!$HA$3:$HA$5011,"="&amp;$A49))</f>
        <v/>
      </c>
      <c r="AY49" s="15" t="str">
        <f>IF(COUNTIFS(cmoney!BA$3:BA$5011,$B49,cmoney!$HA$3:$HA$5011,"="&amp;$A49)=0,"",COUNTIFS(cmoney!BA$3:BA$5011,$B49,cmoney!$HA$3:$HA$5011,"="&amp;$A49))</f>
        <v/>
      </c>
      <c r="AZ49" s="15" t="str">
        <f>IF(COUNTIFS(cmoney!BB$3:BB$5011,$B49,cmoney!$HA$3:$HA$5011,"="&amp;$A49)=0,"",COUNTIFS(cmoney!BB$3:BB$5011,$B49,cmoney!$HA$3:$HA$5011,"="&amp;$A49))</f>
        <v/>
      </c>
      <c r="BA49" s="15" t="str">
        <f>IF(COUNTIFS(cmoney!BC$3:BC$5011,$B49,cmoney!$HA$3:$HA$5011,"="&amp;$A49)=0,"",COUNTIFS(cmoney!BC$3:BC$5011,$B49,cmoney!$HA$3:$HA$5011,"="&amp;$A49))</f>
        <v/>
      </c>
      <c r="BB49" s="15" t="str">
        <f>IF(COUNTIFS(cmoney!BD$3:BD$5011,$B49,cmoney!$HA$3:$HA$5011,"="&amp;$A49)=0,"",COUNTIFS(cmoney!BD$3:BD$5011,$B49,cmoney!$HA$3:$HA$5011,"="&amp;$A49))</f>
        <v/>
      </c>
      <c r="BC49" s="15" t="str">
        <f>IF(COUNTIFS(cmoney!BE$3:BE$5011,$B49,cmoney!$HA$3:$HA$5011,"="&amp;$A49)=0,"",COUNTIFS(cmoney!BE$3:BE$5011,$B49,cmoney!$HA$3:$HA$5011,"="&amp;$A49))</f>
        <v/>
      </c>
      <c r="BD49" s="15" t="str">
        <f>IF(COUNTIFS(cmoney!BF$3:BF$5011,$B49,cmoney!$HA$3:$HA$5011,"="&amp;$A49)=0,"",COUNTIFS(cmoney!BF$3:BF$5011,$B49,cmoney!$HA$3:$HA$5011,"="&amp;$A49))</f>
        <v/>
      </c>
      <c r="BE49" s="15" t="str">
        <f>IF(COUNTIFS(cmoney!BG$3:BG$5011,$B49,cmoney!$HA$3:$HA$5011,"="&amp;$A49)=0,"",COUNTIFS(cmoney!BG$3:BG$5011,$B49,cmoney!$HA$3:$HA$5011,"="&amp;$A49))</f>
        <v/>
      </c>
      <c r="BF49" s="15" t="str">
        <f>IF(COUNTIFS(cmoney!BH$3:BH$5011,$B49,cmoney!$HA$3:$HA$5011,"="&amp;$A49)=0,"",COUNTIFS(cmoney!BH$3:BH$5011,$B49,cmoney!$HA$3:$HA$5011,"="&amp;$A49))</f>
        <v/>
      </c>
      <c r="BG49" s="15" t="str">
        <f>IF(COUNTIFS(cmoney!BI$3:BI$5011,$B49,cmoney!$HA$3:$HA$5011,"="&amp;$A49)=0,"",COUNTIFS(cmoney!BI$3:BI$5011,$B49,cmoney!$HA$3:$HA$5011,"="&amp;$A49))</f>
        <v/>
      </c>
      <c r="BH49" s="15" t="str">
        <f>IF(COUNTIFS(cmoney!BJ$3:BJ$5011,$B49,cmoney!$HA$3:$HA$5011,"="&amp;$A49)=0,"",COUNTIFS(cmoney!BJ$3:BJ$5011,$B49,cmoney!$HA$3:$HA$5011,"="&amp;$A49))</f>
        <v/>
      </c>
      <c r="BI49" s="15" t="str">
        <f>IF(COUNTIFS(cmoney!BK$3:BK$5011,$B49,cmoney!$HA$3:$HA$5011,"="&amp;$A49)=0,"",COUNTIFS(cmoney!BK$3:BK$5011,$B49,cmoney!$HA$3:$HA$5011,"="&amp;$A49))</f>
        <v/>
      </c>
      <c r="BJ49" s="15" t="str">
        <f>IF(COUNTIFS(cmoney!BL$3:BL$5011,$B49,cmoney!$HA$3:$HA$5011,"="&amp;$A49)=0,"",COUNTIFS(cmoney!BL$3:BL$5011,$B49,cmoney!$HA$3:$HA$5011,"="&amp;$A49))</f>
        <v/>
      </c>
      <c r="BK49" s="15" t="str">
        <f>IF(COUNTIFS(cmoney!BM$3:BM$5011,$B49,cmoney!$HA$3:$HA$5011,"="&amp;$A49)=0,"",COUNTIFS(cmoney!BM$3:BM$5011,$B49,cmoney!$HA$3:$HA$5011,"="&amp;$A49))</f>
        <v/>
      </c>
      <c r="BL49" s="15" t="str">
        <f>IF(COUNTIFS(cmoney!BN$3:BN$5011,$B49,cmoney!$HA$3:$HA$5011,"="&amp;$A49)=0,"",COUNTIFS(cmoney!BN$3:BN$5011,$B49,cmoney!$HA$3:$HA$5011,"="&amp;$A49))</f>
        <v/>
      </c>
      <c r="BM49" s="15" t="str">
        <f>IF(COUNTIFS(cmoney!BO$3:BO$5011,$B49,cmoney!$HA$3:$HA$5011,"="&amp;$A49)=0,"",COUNTIFS(cmoney!BO$3:BO$5011,$B49,cmoney!$HA$3:$HA$5011,"="&amp;$A49))</f>
        <v/>
      </c>
      <c r="BN49" s="15" t="str">
        <f>IF(COUNTIFS(cmoney!BP$3:BP$5011,$B49,cmoney!$HA$3:$HA$5011,"="&amp;$A49)=0,"",COUNTIFS(cmoney!BP$3:BP$5011,$B49,cmoney!$HA$3:$HA$5011,"="&amp;$A49))</f>
        <v/>
      </c>
      <c r="BO49" s="15" t="str">
        <f>IF(COUNTIFS(cmoney!BQ$3:BQ$5011,$B49,cmoney!$HA$3:$HA$5011,"="&amp;$A49)=0,"",COUNTIFS(cmoney!BQ$3:BQ$5011,$B49,cmoney!$HA$3:$HA$5011,"="&amp;$A49))</f>
        <v/>
      </c>
      <c r="BP49" s="15" t="str">
        <f>IF(COUNTIFS(cmoney!BR$3:BR$5011,$B49,cmoney!$HA$3:$HA$5011,"="&amp;$A49)=0,"",COUNTIFS(cmoney!BR$3:BR$5011,$B49,cmoney!$HA$3:$HA$5011,"="&amp;$A49))</f>
        <v/>
      </c>
      <c r="BQ49" s="15" t="str">
        <f>IF(COUNTIFS(cmoney!BS$3:BS$5011,$B49,cmoney!$HA$3:$HA$5011,"="&amp;$A49)=0,"",COUNTIFS(cmoney!BS$3:BS$5011,$B49,cmoney!$HA$3:$HA$5011,"="&amp;$A49))</f>
        <v/>
      </c>
      <c r="BR49" s="15" t="str">
        <f>IF(COUNTIFS(cmoney!BT$3:BT$5011,$B49,cmoney!$HA$3:$HA$5011,"="&amp;$A49)=0,"",COUNTIFS(cmoney!BT$3:BT$5011,$B49,cmoney!$HA$3:$HA$5011,"="&amp;$A49))</f>
        <v/>
      </c>
      <c r="BS49" s="15" t="str">
        <f>IF(COUNTIFS(cmoney!BU$3:BU$5011,$B49,cmoney!$HA$3:$HA$5011,"="&amp;$A49)=0,"",COUNTIFS(cmoney!BU$3:BU$5011,$B49,cmoney!$HA$3:$HA$5011,"="&amp;$A49))</f>
        <v/>
      </c>
      <c r="BT49" s="15" t="str">
        <f>IF(COUNTIFS(cmoney!BV$3:BV$5011,$B49,cmoney!$HA$3:$HA$5011,"="&amp;$A49)=0,"",COUNTIFS(cmoney!BV$3:BV$5011,$B49,cmoney!$HA$3:$HA$5011,"="&amp;$A49))</f>
        <v/>
      </c>
      <c r="BU49" s="15" t="str">
        <f>IF(COUNTIFS(cmoney!BW$3:BW$5011,$B49,cmoney!$HA$3:$HA$5011,"="&amp;$A49)=0,"",COUNTIFS(cmoney!BW$3:BW$5011,$B49,cmoney!$HA$3:$HA$5011,"="&amp;$A49))</f>
        <v/>
      </c>
      <c r="BV49" s="15" t="str">
        <f>IF(COUNTIFS(cmoney!BX$3:BX$5011,$B49,cmoney!$HA$3:$HA$5011,"="&amp;$A49)=0,"",COUNTIFS(cmoney!BX$3:BX$5011,$B49,cmoney!$HA$3:$HA$5011,"="&amp;$A49))</f>
        <v/>
      </c>
      <c r="BW49" s="15" t="str">
        <f>IF(COUNTIFS(cmoney!BY$3:BY$5011,$B49,cmoney!$HA$3:$HA$5011,"="&amp;$A49)=0,"",COUNTIFS(cmoney!BY$3:BY$5011,$B49,cmoney!$HA$3:$HA$5011,"="&amp;$A49))</f>
        <v/>
      </c>
      <c r="BX49" s="15" t="str">
        <f>IF(COUNTIFS(cmoney!BZ$3:BZ$5011,$B49,cmoney!$HA$3:$HA$5011,"="&amp;$A49)=0,"",COUNTIFS(cmoney!BZ$3:BZ$5011,$B49,cmoney!$HA$3:$HA$5011,"="&amp;$A49))</f>
        <v/>
      </c>
      <c r="BY49" s="15" t="str">
        <f>IF(COUNTIFS(cmoney!CA$3:CA$5011,$B49,cmoney!$HA$3:$HA$5011,"="&amp;$A49)=0,"",COUNTIFS(cmoney!CA$3:CA$5011,$B49,cmoney!$HA$3:$HA$5011,"="&amp;$A49))</f>
        <v/>
      </c>
      <c r="BZ49" s="15" t="str">
        <f>IF(COUNTIFS(cmoney!CB$3:CB$5011,$B49,cmoney!$HA$3:$HA$5011,"="&amp;$A49)=0,"",COUNTIFS(cmoney!CB$3:CB$5011,$B49,cmoney!$HA$3:$HA$5011,"="&amp;$A49))</f>
        <v/>
      </c>
      <c r="CA49" s="15" t="str">
        <f>IF(COUNTIFS(cmoney!CC$3:CC$5011,$B49,cmoney!$HA$3:$HA$5011,"="&amp;$A49)=0,"",COUNTIFS(cmoney!CC$3:CC$5011,$B49,cmoney!$HA$3:$HA$5011,"="&amp;$A49))</f>
        <v/>
      </c>
      <c r="CB49" s="15" t="str">
        <f>IF(COUNTIFS(cmoney!CD$3:CD$5011,$B49,cmoney!$HA$3:$HA$5011,"="&amp;$A49)=0,"",COUNTIFS(cmoney!CD$3:CD$5011,$B49,cmoney!$HA$3:$HA$5011,"="&amp;$A49))</f>
        <v/>
      </c>
      <c r="CC49" s="15" t="str">
        <f>IF(COUNTIFS(cmoney!CE$3:CE$5011,$B49,cmoney!$HA$3:$HA$5011,"="&amp;$A49)=0,"",COUNTIFS(cmoney!CE$3:CE$5011,$B49,cmoney!$HA$3:$HA$5011,"="&amp;$A49))</f>
        <v/>
      </c>
      <c r="CD49" s="15" t="str">
        <f>IF(COUNTIFS(cmoney!CF$3:CF$5011,$B49,cmoney!$HA$3:$HA$5011,"="&amp;$A49)=0,"",COUNTIFS(cmoney!CF$3:CF$5011,$B49,cmoney!$HA$3:$HA$5011,"="&amp;$A49))</f>
        <v/>
      </c>
      <c r="CE49" s="15" t="str">
        <f>IF(COUNTIFS(cmoney!CG$3:CG$5011,$B49,cmoney!$HA$3:$HA$5011,"="&amp;$A49)=0,"",COUNTIFS(cmoney!CG$3:CG$5011,$B49,cmoney!$HA$3:$HA$5011,"="&amp;$A49))</f>
        <v/>
      </c>
      <c r="CF49" s="15" t="str">
        <f>IF(COUNTIFS(cmoney!CH$3:CH$5011,$B49,cmoney!$HA$3:$HA$5011,"="&amp;$A49)=0,"",COUNTIFS(cmoney!CH$3:CH$5011,$B49,cmoney!$HA$3:$HA$5011,"="&amp;$A49))</f>
        <v/>
      </c>
      <c r="CG49" s="15" t="str">
        <f>IF(COUNTIFS(cmoney!CI$3:CI$5011,$B49,cmoney!$HA$3:$HA$5011,"="&amp;$A49)=0,"",COUNTIFS(cmoney!CI$3:CI$5011,$B49,cmoney!$HA$3:$HA$5011,"="&amp;$A49))</f>
        <v/>
      </c>
      <c r="CH49" s="15" t="str">
        <f>IF(COUNTIFS(cmoney!CJ$3:CJ$5011,$B49,cmoney!$HA$3:$HA$5011,"="&amp;$A49)=0,"",COUNTIFS(cmoney!CJ$3:CJ$5011,$B49,cmoney!$HA$3:$HA$5011,"="&amp;$A49))</f>
        <v/>
      </c>
      <c r="CI49" s="15" t="str">
        <f>IF(COUNTIFS(cmoney!CK$3:CK$5011,$B49,cmoney!$HA$3:$HA$5011,"="&amp;$A49)=0,"",COUNTIFS(cmoney!CK$3:CK$5011,$B49,cmoney!$HA$3:$HA$5011,"="&amp;$A49))</f>
        <v/>
      </c>
      <c r="CJ49" s="15" t="str">
        <f>IF(COUNTIFS(cmoney!CL$3:CL$5011,$B49,cmoney!$HA$3:$HA$5011,"="&amp;$A49)=0,"",COUNTIFS(cmoney!CL$3:CL$5011,$B49,cmoney!$HA$3:$HA$5011,"="&amp;$A49))</f>
        <v/>
      </c>
      <c r="CK49" s="15" t="str">
        <f>IF(COUNTIFS(cmoney!CM$3:CM$5011,$B49,cmoney!$HA$3:$HA$5011,"="&amp;$A49)=0,"",COUNTIFS(cmoney!CM$3:CM$5011,$B49,cmoney!$HA$3:$HA$5011,"="&amp;$A49))</f>
        <v/>
      </c>
      <c r="CL49" s="15" t="str">
        <f>IF(COUNTIFS(cmoney!CN$3:CN$5011,$B49,cmoney!$HA$3:$HA$5011,"="&amp;$A49)=0,"",COUNTIFS(cmoney!CN$3:CN$5011,$B49,cmoney!$HA$3:$HA$5011,"="&amp;$A49))</f>
        <v/>
      </c>
      <c r="CM49" s="15" t="str">
        <f>IF(COUNTIFS(cmoney!CO$3:CO$5011,$B49,cmoney!$HA$3:$HA$5011,"="&amp;$A49)=0,"",COUNTIFS(cmoney!CO$3:CO$5011,$B49,cmoney!$HA$3:$HA$5011,"="&amp;$A49))</f>
        <v/>
      </c>
      <c r="CN49" s="15" t="str">
        <f>IF(COUNTIFS(cmoney!CP$3:CP$5011,$B49,cmoney!$HA$3:$HA$5011,"="&amp;$A49)=0,"",COUNTIFS(cmoney!CP$3:CP$5011,$B49,cmoney!$HA$3:$HA$5011,"="&amp;$A49))</f>
        <v/>
      </c>
      <c r="CO49" s="15" t="str">
        <f>IF(COUNTIFS(cmoney!CQ$3:CQ$5011,$B49,cmoney!$HA$3:$HA$5011,"="&amp;$A49)=0,"",COUNTIFS(cmoney!CQ$3:CQ$5011,$B49,cmoney!$HA$3:$HA$5011,"="&amp;$A49))</f>
        <v/>
      </c>
      <c r="CP49" s="15" t="str">
        <f>IF(COUNTIFS(cmoney!CR$3:CR$5011,$B49,cmoney!$HA$3:$HA$5011,"="&amp;$A49)=0,"",COUNTIFS(cmoney!CR$3:CR$5011,$B49,cmoney!$HA$3:$HA$5011,"="&amp;$A49))</f>
        <v/>
      </c>
      <c r="CQ49" s="15" t="str">
        <f>IF(COUNTIFS(cmoney!CS$3:CS$5011,$B49,cmoney!$HA$3:$HA$5011,"="&amp;$A49)=0,"",COUNTIFS(cmoney!CS$3:CS$5011,$B49,cmoney!$HA$3:$HA$5011,"="&amp;$A49))</f>
        <v/>
      </c>
      <c r="CR49" s="15" t="str">
        <f>IF(COUNTIFS(cmoney!CT$3:CT$5011,$B49,cmoney!$HA$3:$HA$5011,"="&amp;$A49)=0,"",COUNTIFS(cmoney!CT$3:CT$5011,$B49,cmoney!$HA$3:$HA$5011,"="&amp;$A49))</f>
        <v/>
      </c>
      <c r="CS49" s="15" t="str">
        <f>IF(COUNTIFS(cmoney!CU$3:CU$5011,$B49,cmoney!$HA$3:$HA$5011,"="&amp;$A49)=0,"",COUNTIFS(cmoney!CU$3:CU$5011,$B49,cmoney!$HA$3:$HA$5011,"="&amp;$A49))</f>
        <v/>
      </c>
      <c r="CT49" s="15" t="str">
        <f>IF(COUNTIFS(cmoney!CV$3:CV$5011,$B49,cmoney!$HA$3:$HA$5011,"="&amp;$A49)=0,"",COUNTIFS(cmoney!CV$3:CV$5011,$B49,cmoney!$HA$3:$HA$5011,"="&amp;$A49))</f>
        <v/>
      </c>
      <c r="CU49" s="15" t="str">
        <f>IF(COUNTIFS(cmoney!CW$3:CW$5011,$B49,cmoney!$HA$3:$HA$5011,"="&amp;$A49)=0,"",COUNTIFS(cmoney!CW$3:CW$5011,$B49,cmoney!$HA$3:$HA$5011,"="&amp;$A49))</f>
        <v/>
      </c>
      <c r="CV49" s="15" t="str">
        <f>IF(COUNTIFS(cmoney!CX$3:CX$5011,$B49,cmoney!$HA$3:$HA$5011,"="&amp;$A49)=0,"",COUNTIFS(cmoney!CX$3:CX$5011,$B49,cmoney!$HA$3:$HA$5011,"="&amp;$A49))</f>
        <v/>
      </c>
      <c r="CW49" s="15" t="str">
        <f>IF(COUNTIFS(cmoney!CY$3:CY$5011,$B49,cmoney!$HA$3:$HA$5011,"="&amp;$A49)=0,"",COUNTIFS(cmoney!CY$3:CY$5011,$B49,cmoney!$HA$3:$HA$5011,"="&amp;$A49))</f>
        <v/>
      </c>
      <c r="CX49" s="15" t="str">
        <f>IF(COUNTIFS(cmoney!CZ$3:CZ$5011,$B49,cmoney!$HA$3:$HA$5011,"="&amp;$A49)=0,"",COUNTIFS(cmoney!CZ$3:CZ$5011,$B49,cmoney!$HA$3:$HA$5011,"="&amp;$A49))</f>
        <v/>
      </c>
      <c r="CY49" s="15" t="str">
        <f>IF(COUNTIFS(cmoney!DA$3:DA$5011,$B49,cmoney!$HA$3:$HA$5011,"="&amp;$A49)=0,"",COUNTIFS(cmoney!DA$3:DA$5011,$B49,cmoney!$HA$3:$HA$5011,"="&amp;$A49))</f>
        <v/>
      </c>
      <c r="CZ49" s="15" t="str">
        <f>IF(COUNTIFS(cmoney!DB$3:DB$5011,$B49,cmoney!$HA$3:$HA$5011,"="&amp;$A49)=0,"",COUNTIFS(cmoney!DB$3:DB$5011,$B49,cmoney!$HA$3:$HA$5011,"="&amp;$A49))</f>
        <v/>
      </c>
      <c r="DA49" s="15" t="str">
        <f>IF(COUNTIFS(cmoney!DC$3:DC$5011,$B49,cmoney!$HA$3:$HA$5011,"="&amp;$A49)=0,"",COUNTIFS(cmoney!DC$3:DC$5011,$B49,cmoney!$HA$3:$HA$5011,"="&amp;$A49))</f>
        <v/>
      </c>
      <c r="DB49" s="15" t="str">
        <f>IF(COUNTIFS(cmoney!DD$3:DD$5011,$B49,cmoney!$HA$3:$HA$5011,"="&amp;$A49)=0,"",COUNTIFS(cmoney!DD$3:DD$5011,$B49,cmoney!$HA$3:$HA$5011,"="&amp;$A49))</f>
        <v/>
      </c>
      <c r="DC49" s="15" t="str">
        <f>IF(COUNTIFS(cmoney!DE$3:DE$5011,$B49,cmoney!$HA$3:$HA$5011,"="&amp;$A49)=0,"",COUNTIFS(cmoney!DE$3:DE$5011,$B49,cmoney!$HA$3:$HA$5011,"="&amp;$A49))</f>
        <v/>
      </c>
      <c r="DD49" s="15" t="str">
        <f>IF(COUNTIFS(cmoney!DF$3:DF$5011,$B49,cmoney!$HA$3:$HA$5011,"="&amp;$A49)=0,"",COUNTIFS(cmoney!DF$3:DF$5011,$B49,cmoney!$HA$3:$HA$5011,"="&amp;$A49))</f>
        <v/>
      </c>
      <c r="DE49" s="15" t="str">
        <f>IF(COUNTIFS(cmoney!DG$3:DG$5011,$B49,cmoney!$HA$3:$HA$5011,"="&amp;$A49)=0,"",COUNTIFS(cmoney!DG$3:DG$5011,$B49,cmoney!$HA$3:$HA$5011,"="&amp;$A49))</f>
        <v/>
      </c>
      <c r="DF49" s="15" t="str">
        <f>IF(COUNTIFS(cmoney!DH$3:DH$5011,$B49,cmoney!$HA$3:$HA$5011,"="&amp;$A49)=0,"",COUNTIFS(cmoney!DH$3:DH$5011,$B49,cmoney!$HA$3:$HA$5011,"="&amp;$A49))</f>
        <v/>
      </c>
      <c r="DG49" s="15" t="str">
        <f>IF(COUNTIFS(cmoney!DI$3:DI$5011,$B49,cmoney!$HA$3:$HA$5011,"="&amp;$A49)=0,"",COUNTIFS(cmoney!DI$3:DI$5011,$B49,cmoney!$HA$3:$HA$5011,"="&amp;$A49))</f>
        <v/>
      </c>
      <c r="DH49" s="15" t="str">
        <f>IF(COUNTIFS(cmoney!DJ$3:DJ$5011,$B49,cmoney!$HA$3:$HA$5011,"="&amp;$A49)=0,"",COUNTIFS(cmoney!DJ$3:DJ$5011,$B49,cmoney!$HA$3:$HA$5011,"="&amp;$A49))</f>
        <v/>
      </c>
      <c r="DI49" s="15" t="str">
        <f>IF(COUNTIFS(cmoney!DK$3:DK$5011,$B49,cmoney!$HA$3:$HA$5011,"="&amp;$A49)=0,"",COUNTIFS(cmoney!DK$3:DK$5011,$B49,cmoney!$HA$3:$HA$5011,"="&amp;$A49))</f>
        <v/>
      </c>
      <c r="DJ49" s="15" t="str">
        <f>IF(COUNTIFS(cmoney!DL$3:DL$5011,$B49,cmoney!$HA$3:$HA$5011,"="&amp;$A49)=0,"",COUNTIFS(cmoney!DL$3:DL$5011,$B49,cmoney!$HA$3:$HA$5011,"="&amp;$A49))</f>
        <v/>
      </c>
      <c r="DK49" s="15" t="str">
        <f>IF(COUNTIFS(cmoney!DM$3:DM$5011,$B49,cmoney!$HA$3:$HA$5011,"="&amp;$A49)=0,"",COUNTIFS(cmoney!DM$3:DM$5011,$B49,cmoney!$HA$3:$HA$5011,"="&amp;$A49))</f>
        <v/>
      </c>
      <c r="DL49" s="15" t="str">
        <f>IF(COUNTIFS(cmoney!DN$3:DN$5011,$B49,cmoney!$HA$3:$HA$5011,"="&amp;$A49)=0,"",COUNTIFS(cmoney!DN$3:DN$5011,$B49,cmoney!$HA$3:$HA$5011,"="&amp;$A49))</f>
        <v/>
      </c>
      <c r="DM49" s="15" t="str">
        <f>IF(COUNTIFS(cmoney!DO$3:DO$5011,$B49,cmoney!$HA$3:$HA$5011,"="&amp;$A49)=0,"",COUNTIFS(cmoney!DO$3:DO$5011,$B49,cmoney!$HA$3:$HA$5011,"="&amp;$A49))</f>
        <v/>
      </c>
      <c r="DN49" s="15" t="str">
        <f>IF(COUNTIFS(cmoney!DP$3:DP$5011,$B49,cmoney!$HA$3:$HA$5011,"="&amp;$A49)=0,"",COUNTIFS(cmoney!DP$3:DP$5011,$B49,cmoney!$HA$3:$HA$5011,"="&amp;$A49))</f>
        <v/>
      </c>
      <c r="DO49" s="15" t="str">
        <f>IF(COUNTIFS(cmoney!DQ$3:DQ$5011,$B49,cmoney!$HA$3:$HA$5011,"="&amp;$A49)=0,"",COUNTIFS(cmoney!DQ$3:DQ$5011,$B49,cmoney!$HA$3:$HA$5011,"="&amp;$A49))</f>
        <v/>
      </c>
      <c r="DP49" s="15" t="str">
        <f>IF(COUNTIFS(cmoney!DR$3:DR$5011,$B49,cmoney!$HA$3:$HA$5011,"="&amp;$A49)=0,"",COUNTIFS(cmoney!DR$3:DR$5011,$B49,cmoney!$HA$3:$HA$5011,"="&amp;$A49))</f>
        <v/>
      </c>
      <c r="DQ49" s="15" t="str">
        <f>IF(COUNTIFS(cmoney!DS$3:DS$5011,$B49,cmoney!$HA$3:$HA$5011,"="&amp;$A49)=0,"",COUNTIFS(cmoney!DS$3:DS$5011,$B49,cmoney!$HA$3:$HA$5011,"="&amp;$A49))</f>
        <v/>
      </c>
      <c r="DR49" s="15" t="str">
        <f>IF(COUNTIFS(cmoney!DT$3:DT$5011,$B49,cmoney!$HA$3:$HA$5011,"="&amp;$A49)=0,"",COUNTIFS(cmoney!DT$3:DT$5011,$B49,cmoney!$HA$3:$HA$5011,"="&amp;$A49))</f>
        <v/>
      </c>
      <c r="DS49" s="15" t="str">
        <f>IF(COUNTIFS(cmoney!DU$3:DU$5011,$B49,cmoney!$HA$3:$HA$5011,"="&amp;$A49)=0,"",COUNTIFS(cmoney!DU$3:DU$5011,$B49,cmoney!$HA$3:$HA$5011,"="&amp;$A49))</f>
        <v/>
      </c>
      <c r="DT49" s="15" t="str">
        <f>IF(COUNTIFS(cmoney!DV$3:DV$5011,$B49,cmoney!$HA$3:$HA$5011,"="&amp;$A49)=0,"",COUNTIFS(cmoney!DV$3:DV$5011,$B49,cmoney!$HA$3:$HA$5011,"="&amp;$A49))</f>
        <v/>
      </c>
      <c r="DU49" s="15" t="str">
        <f>IF(COUNTIFS(cmoney!DW$3:DW$5011,$B49,cmoney!$HA$3:$HA$5011,"="&amp;$A49)=0,"",COUNTIFS(cmoney!DW$3:DW$5011,$B49,cmoney!$HA$3:$HA$5011,"="&amp;$A49))</f>
        <v/>
      </c>
      <c r="DV49" s="15" t="str">
        <f>IF(COUNTIFS(cmoney!DX$3:DX$5011,$B49,cmoney!$HA$3:$HA$5011,"="&amp;$A49)=0,"",COUNTIFS(cmoney!DX$3:DX$5011,$B49,cmoney!$HA$3:$HA$5011,"="&amp;$A49))</f>
        <v/>
      </c>
      <c r="DW49" s="15" t="str">
        <f>IF(COUNTIFS(cmoney!DY$3:DY$5011,$B49,cmoney!$HA$3:$HA$5011,"="&amp;$A49)=0,"",COUNTIFS(cmoney!DY$3:DY$5011,$B49,cmoney!$HA$3:$HA$5011,"="&amp;$A49))</f>
        <v/>
      </c>
      <c r="DX49" s="15" t="str">
        <f>IF(COUNTIFS(cmoney!DZ$3:DZ$5011,$B49,cmoney!$HA$3:$HA$5011,"="&amp;$A49)=0,"",COUNTIFS(cmoney!DZ$3:DZ$5011,$B49,cmoney!$HA$3:$HA$5011,"="&amp;$A49))</f>
        <v/>
      </c>
      <c r="DY49" s="15" t="str">
        <f>IF(COUNTIFS(cmoney!EA$3:EA$5011,$B49,cmoney!$HA$3:$HA$5011,"="&amp;$A49)=0,"",COUNTIFS(cmoney!EA$3:EA$5011,$B49,cmoney!$HA$3:$HA$5011,"="&amp;$A49))</f>
        <v/>
      </c>
      <c r="DZ49" s="15" t="str">
        <f>IF(COUNTIFS(cmoney!EB$3:EB$5011,$B49,cmoney!$HA$3:$HA$5011,"="&amp;$A49)=0,"",COUNTIFS(cmoney!EB$3:EB$5011,$B49,cmoney!$HA$3:$HA$5011,"="&amp;$A49))</f>
        <v/>
      </c>
      <c r="EA49" s="15" t="str">
        <f>IF(COUNTIFS(cmoney!EC$3:EC$5011,$B49,cmoney!$HA$3:$HA$5011,"="&amp;$A49)=0,"",COUNTIFS(cmoney!EC$3:EC$5011,$B49,cmoney!$HA$3:$HA$5011,"="&amp;$A49))</f>
        <v/>
      </c>
      <c r="EB49" s="15" t="str">
        <f>IF(COUNTIFS(cmoney!ED$3:ED$5011,$B49,cmoney!$HA$3:$HA$5011,"="&amp;$A49)=0,"",COUNTIFS(cmoney!ED$3:ED$5011,$B49,cmoney!$HA$3:$HA$5011,"="&amp;$A49))</f>
        <v/>
      </c>
      <c r="EC49" s="15" t="str">
        <f>IF(COUNTIFS(cmoney!EE$3:EE$5011,$B49,cmoney!$HA$3:$HA$5011,"="&amp;$A49)=0,"",COUNTIFS(cmoney!EE$3:EE$5011,$B49,cmoney!$HA$3:$HA$5011,"="&amp;$A49))</f>
        <v/>
      </c>
      <c r="ED49" s="15" t="str">
        <f>IF(COUNTIFS(cmoney!EF$3:EF$5011,$B49,cmoney!$HA$3:$HA$5011,"="&amp;$A49)=0,"",COUNTIFS(cmoney!EF$3:EF$5011,$B49,cmoney!$HA$3:$HA$5011,"="&amp;$A49))</f>
        <v/>
      </c>
      <c r="EE49" s="15" t="str">
        <f>IF(COUNTIFS(cmoney!EG$3:EG$5011,$B49,cmoney!$HA$3:$HA$5011,"="&amp;$A49)=0,"",COUNTIFS(cmoney!EG$3:EG$5011,$B49,cmoney!$HA$3:$HA$5011,"="&amp;$A49))</f>
        <v/>
      </c>
      <c r="EF49" s="15" t="str">
        <f>IF(COUNTIFS(cmoney!EH$3:EH$5011,$B49,cmoney!$HA$3:$HA$5011,"="&amp;$A49)=0,"",COUNTIFS(cmoney!EH$3:EH$5011,$B49,cmoney!$HA$3:$HA$5011,"="&amp;$A49))</f>
        <v/>
      </c>
      <c r="EG49" s="15" t="str">
        <f>IF(COUNTIFS(cmoney!EI$3:EI$5011,$B49,cmoney!$HA$3:$HA$5011,"="&amp;$A49)=0,"",COUNTIFS(cmoney!EI$3:EI$5011,$B49,cmoney!$HA$3:$HA$5011,"="&amp;$A49))</f>
        <v/>
      </c>
      <c r="EH49" s="15" t="str">
        <f>IF(COUNTIFS(cmoney!EJ$3:EJ$5011,$B49,cmoney!$HA$3:$HA$5011,"="&amp;$A49)=0,"",COUNTIFS(cmoney!EJ$3:EJ$5011,$B49,cmoney!$HA$3:$HA$5011,"="&amp;$A49))</f>
        <v/>
      </c>
      <c r="EI49" s="15" t="str">
        <f>IF(COUNTIFS(cmoney!EK$3:EK$5011,$B49,cmoney!$HA$3:$HA$5011,"="&amp;$A49)=0,"",COUNTIFS(cmoney!EK$3:EK$5011,$B49,cmoney!$HA$3:$HA$5011,"="&amp;$A49))</f>
        <v/>
      </c>
      <c r="EJ49" s="15" t="str">
        <f>IF(COUNTIFS(cmoney!EL$3:EL$5011,$B49,cmoney!$HA$3:$HA$5011,"="&amp;$A49)=0,"",COUNTIFS(cmoney!EL$3:EL$5011,$B49,cmoney!$HA$3:$HA$5011,"="&amp;$A49))</f>
        <v/>
      </c>
      <c r="EK49" s="15" t="str">
        <f>IF(COUNTIFS(cmoney!EM$3:EM$5011,$B49,cmoney!$HA$3:$HA$5011,"="&amp;$A49)=0,"",COUNTIFS(cmoney!EM$3:EM$5011,$B49,cmoney!$HA$3:$HA$5011,"="&amp;$A49))</f>
        <v/>
      </c>
      <c r="EL49" s="15" t="str">
        <f>IF(COUNTIFS(cmoney!EN$3:EN$5011,$B49,cmoney!$HA$3:$HA$5011,"="&amp;$A49)=0,"",COUNTIFS(cmoney!EN$3:EN$5011,$B49,cmoney!$HA$3:$HA$5011,"="&amp;$A49))</f>
        <v/>
      </c>
      <c r="EM49" s="15" t="str">
        <f>IF(COUNTIFS(cmoney!EO$3:EO$5011,$B49,cmoney!$HA$3:$HA$5011,"="&amp;$A49)=0,"",COUNTIFS(cmoney!EO$3:EO$5011,$B49,cmoney!$HA$3:$HA$5011,"="&amp;$A49))</f>
        <v/>
      </c>
      <c r="EN49" s="15" t="str">
        <f>IF(COUNTIFS(cmoney!EP$3:EP$5011,$B49,cmoney!$HA$3:$HA$5011,"="&amp;$A49)=0,"",COUNTIFS(cmoney!EP$3:EP$5011,$B49,cmoney!$HA$3:$HA$5011,"="&amp;$A49))</f>
        <v/>
      </c>
      <c r="EO49" s="15" t="str">
        <f>IF(COUNTIFS(cmoney!EQ$3:EQ$5011,$B49,cmoney!$HA$3:$HA$5011,"="&amp;$A49)=0,"",COUNTIFS(cmoney!EQ$3:EQ$5011,$B49,cmoney!$HA$3:$HA$5011,"="&amp;$A49))</f>
        <v/>
      </c>
      <c r="EP49" s="15" t="str">
        <f>IF(COUNTIFS(cmoney!ER$3:ER$5011,$B49,cmoney!$HA$3:$HA$5011,"="&amp;$A49)=0,"",COUNTIFS(cmoney!ER$3:ER$5011,$B49,cmoney!$HA$3:$HA$5011,"="&amp;$A49))</f>
        <v/>
      </c>
      <c r="EQ49" s="15" t="str">
        <f>IF(COUNTIFS(cmoney!ES$3:ES$5011,$B49,cmoney!$HA$3:$HA$5011,"="&amp;$A49)=0,"",COUNTIFS(cmoney!ES$3:ES$5011,$B49,cmoney!$HA$3:$HA$5011,"="&amp;$A49))</f>
        <v/>
      </c>
      <c r="ER49" s="15" t="str">
        <f>IF(COUNTIFS(cmoney!ET$3:ET$5011,$B49,cmoney!$HA$3:$HA$5011,"="&amp;$A49)=0,"",COUNTIFS(cmoney!ET$3:ET$5011,$B49,cmoney!$HA$3:$HA$5011,"="&amp;$A49))</f>
        <v/>
      </c>
      <c r="ES49" s="15" t="str">
        <f>IF(COUNTIFS(cmoney!EU$3:EU$5011,$B49,cmoney!$HA$3:$HA$5011,"="&amp;$A49)=0,"",COUNTIFS(cmoney!EU$3:EU$5011,$B49,cmoney!$HA$3:$HA$5011,"="&amp;$A49))</f>
        <v/>
      </c>
      <c r="ET49" s="15" t="str">
        <f>IF(COUNTIFS(cmoney!EV$3:EV$5011,$B49,cmoney!$HA$3:$HA$5011,"="&amp;$A49)=0,"",COUNTIFS(cmoney!EV$3:EV$5011,$B49,cmoney!$HA$3:$HA$5011,"="&amp;$A49))</f>
        <v/>
      </c>
      <c r="EU49" s="15" t="str">
        <f>IF(COUNTIFS(cmoney!EW$3:EW$5011,$B49,cmoney!$HA$3:$HA$5011,"="&amp;$A49)=0,"",COUNTIFS(cmoney!EW$3:EW$5011,$B49,cmoney!$HA$3:$HA$5011,"="&amp;$A49))</f>
        <v/>
      </c>
      <c r="EV49" s="15" t="str">
        <f>IF(COUNTIFS(cmoney!EX$3:EX$5011,$B49,cmoney!$HA$3:$HA$5011,"="&amp;$A49)=0,"",COUNTIFS(cmoney!EX$3:EX$5011,$B49,cmoney!$HA$3:$HA$5011,"="&amp;$A49))</f>
        <v/>
      </c>
      <c r="EW49" s="15" t="str">
        <f>IF(COUNTIFS(cmoney!EY$3:EY$5011,$B49,cmoney!$HA$3:$HA$5011,"="&amp;$A49)=0,"",COUNTIFS(cmoney!EY$3:EY$5011,$B49,cmoney!$HA$3:$HA$5011,"="&amp;$A49))</f>
        <v/>
      </c>
      <c r="EX49" s="15" t="str">
        <f>IF(COUNTIFS(cmoney!EZ$3:EZ$5011,$B49,cmoney!$HA$3:$HA$5011,"="&amp;$A49)=0,"",COUNTIFS(cmoney!EZ$3:EZ$5011,$B49,cmoney!$HA$3:$HA$5011,"="&amp;$A49))</f>
        <v/>
      </c>
      <c r="EY49" s="15" t="str">
        <f>IF(COUNTIFS(cmoney!FA$3:FA$5011,$B49,cmoney!$HA$3:$HA$5011,"="&amp;$A49)=0,"",COUNTIFS(cmoney!FA$3:FA$5011,$B49,cmoney!$HA$3:$HA$5011,"="&amp;$A49))</f>
        <v/>
      </c>
      <c r="EZ49" s="15" t="str">
        <f>IF(COUNTIFS(cmoney!FB$3:FB$5011,$B49,cmoney!$HA$3:$HA$5011,"="&amp;$A49)=0,"",COUNTIFS(cmoney!FB$3:FB$5011,$B49,cmoney!$HA$3:$HA$5011,"="&amp;$A49))</f>
        <v/>
      </c>
      <c r="FA49" s="15" t="str">
        <f>IF(COUNTIFS(cmoney!FC$3:FC$5011,$B49,cmoney!$HA$3:$HA$5011,"="&amp;$A49)=0,"",COUNTIFS(cmoney!FC$3:FC$5011,$B49,cmoney!$HA$3:$HA$5011,"="&amp;$A49))</f>
        <v/>
      </c>
      <c r="FB49" s="15" t="str">
        <f>IF(COUNTIFS(cmoney!FD$3:FD$5011,$B49,cmoney!$HA$3:$HA$5011,"="&amp;$A49)=0,"",COUNTIFS(cmoney!FD$3:FD$5011,$B49,cmoney!$HA$3:$HA$5011,"="&amp;$A49))</f>
        <v/>
      </c>
      <c r="FC49" s="15" t="str">
        <f>IF(COUNTIFS(cmoney!FE$3:FE$5011,$B49,cmoney!$HA$3:$HA$5011,"="&amp;$A49)=0,"",COUNTIFS(cmoney!FE$3:FE$5011,$B49,cmoney!$HA$3:$HA$5011,"="&amp;$A49))</f>
        <v/>
      </c>
      <c r="FD49" s="15" t="str">
        <f>IF(COUNTIFS(cmoney!FF$3:FF$5011,$B49,cmoney!$HA$3:$HA$5011,"="&amp;$A49)=0,"",COUNTIFS(cmoney!FF$3:FF$5011,$B49,cmoney!$HA$3:$HA$5011,"="&amp;$A49))</f>
        <v/>
      </c>
      <c r="FE49" s="15" t="str">
        <f>IF(COUNTIFS(cmoney!FG$3:FG$5011,$B49,cmoney!$HA$3:$HA$5011,"="&amp;$A49)=0,"",COUNTIFS(cmoney!FG$3:FG$5011,$B49,cmoney!$HA$3:$HA$5011,"="&amp;$A49))</f>
        <v/>
      </c>
      <c r="FF49" s="15" t="str">
        <f>IF(COUNTIFS(cmoney!FH$3:FH$5011,$B49,cmoney!$HA$3:$HA$5011,"="&amp;$A49)=0,"",COUNTIFS(cmoney!FH$3:FH$5011,$B49,cmoney!$HA$3:$HA$5011,"="&amp;$A49))</f>
        <v/>
      </c>
      <c r="FG49" s="15" t="str">
        <f>IF(COUNTIFS(cmoney!FI$3:FI$5011,$B49,cmoney!$HA$3:$HA$5011,"="&amp;$A49)=0,"",COUNTIFS(cmoney!FI$3:FI$5011,$B49,cmoney!$HA$3:$HA$5011,"="&amp;$A49))</f>
        <v/>
      </c>
      <c r="FH49" s="15" t="str">
        <f>IF(COUNTIFS(cmoney!FJ$3:FJ$5011,$B49,cmoney!$HA$3:$HA$5011,"="&amp;$A49)=0,"",COUNTIFS(cmoney!FJ$3:FJ$5011,$B49,cmoney!$HA$3:$HA$5011,"="&amp;$A49))</f>
        <v/>
      </c>
      <c r="FI49" s="15" t="str">
        <f>IF(COUNTIFS(cmoney!FK$3:FK$5011,$B49,cmoney!$HA$3:$HA$5011,"="&amp;$A49)=0,"",COUNTIFS(cmoney!FK$3:FK$5011,$B49,cmoney!$HA$3:$HA$5011,"="&amp;$A49))</f>
        <v/>
      </c>
      <c r="FJ49" s="15" t="str">
        <f>IF(COUNTIFS(cmoney!FL$3:FL$5011,$B49,cmoney!$HA$3:$HA$5011,"="&amp;$A49)=0,"",COUNTIFS(cmoney!FL$3:FL$5011,$B49,cmoney!$HA$3:$HA$5011,"="&amp;$A49))</f>
        <v/>
      </c>
      <c r="FK49" s="15" t="str">
        <f>IF(COUNTIFS(cmoney!FM$3:FM$5011,$B49,cmoney!$HA$3:$HA$5011,"="&amp;$A49)=0,"",COUNTIFS(cmoney!FM$3:FM$5011,$B49,cmoney!$HA$3:$HA$5011,"="&amp;$A49))</f>
        <v/>
      </c>
      <c r="FL49" s="15" t="str">
        <f>IF(COUNTIFS(cmoney!FN$3:FN$5011,$B49,cmoney!$HA$3:$HA$5011,"="&amp;$A49)=0,"",COUNTIFS(cmoney!FN$3:FN$5011,$B49,cmoney!$HA$3:$HA$5011,"="&amp;$A49))</f>
        <v/>
      </c>
      <c r="FM49" s="15" t="str">
        <f>IF(COUNTIFS(cmoney!FO$3:FO$5011,$B49,cmoney!$HA$3:$HA$5011,"="&amp;$A49)=0,"",COUNTIFS(cmoney!FO$3:FO$5011,$B49,cmoney!$HA$3:$HA$5011,"="&amp;$A49))</f>
        <v/>
      </c>
      <c r="FN49" s="15" t="str">
        <f>IF(COUNTIFS(cmoney!FP$3:FP$5011,$B49,cmoney!$HA$3:$HA$5011,"="&amp;$A49)=0,"",COUNTIFS(cmoney!FP$3:FP$5011,$B49,cmoney!$HA$3:$HA$5011,"="&amp;$A49))</f>
        <v/>
      </c>
      <c r="FO49" s="15" t="str">
        <f>IF(COUNTIFS(cmoney!FQ$3:FQ$5011,$B49,cmoney!$HA$3:$HA$5011,"="&amp;$A49)=0,"",COUNTIFS(cmoney!FQ$3:FQ$5011,$B49,cmoney!$HA$3:$HA$5011,"="&amp;$A49))</f>
        <v/>
      </c>
      <c r="FP49" s="15" t="str">
        <f>IF(COUNTIFS(cmoney!FR$3:FR$5011,$B49,cmoney!$HA$3:$HA$5011,"="&amp;$A49)=0,"",COUNTIFS(cmoney!FR$3:FR$5011,$B49,cmoney!$HA$3:$HA$5011,"="&amp;$A49))</f>
        <v/>
      </c>
      <c r="FQ49" s="15" t="str">
        <f>IF(COUNTIFS(cmoney!FS$3:FS$5011,$B49,cmoney!$HA$3:$HA$5011,"="&amp;$A49)=0,"",COUNTIFS(cmoney!FS$3:FS$5011,$B49,cmoney!$HA$3:$HA$5011,"="&amp;$A49))</f>
        <v/>
      </c>
      <c r="FR49" s="15" t="str">
        <f>IF(COUNTIFS(cmoney!FT$3:FT$5011,$B49,cmoney!$HA$3:$HA$5011,"="&amp;$A49)=0,"",COUNTIFS(cmoney!FT$3:FT$5011,$B49,cmoney!$HA$3:$HA$5011,"="&amp;$A49))</f>
        <v/>
      </c>
      <c r="FS49" s="15" t="str">
        <f>IF(COUNTIFS(cmoney!FU$3:FU$5011,$B49,cmoney!$HA$3:$HA$5011,"="&amp;$A49)=0,"",COUNTIFS(cmoney!FU$3:FU$5011,$B49,cmoney!$HA$3:$HA$5011,"="&amp;$A49))</f>
        <v/>
      </c>
      <c r="FT49" s="15" t="str">
        <f>IF(COUNTIFS(cmoney!FV$3:FV$5011,$B49,cmoney!$HA$3:$HA$5011,"="&amp;$A49)=0,"",COUNTIFS(cmoney!FV$3:FV$5011,$B49,cmoney!$HA$3:$HA$5011,"="&amp;$A49))</f>
        <v/>
      </c>
      <c r="FU49" s="15" t="str">
        <f>IF(COUNTIFS(cmoney!FW$3:FW$5011,$B49,cmoney!$HA$3:$HA$5011,"="&amp;$A49)=0,"",COUNTIFS(cmoney!FW$3:FW$5011,$B49,cmoney!$HA$3:$HA$5011,"="&amp;$A49))</f>
        <v/>
      </c>
      <c r="FV49" s="15" t="str">
        <f>IF(COUNTIFS(cmoney!FX$3:FX$5011,$B49,cmoney!$HA$3:$HA$5011,"="&amp;$A49)=0,"",COUNTIFS(cmoney!FX$3:FX$5011,$B49,cmoney!$HA$3:$HA$5011,"="&amp;$A49))</f>
        <v/>
      </c>
      <c r="FW49" s="15" t="str">
        <f>IF(COUNTIFS(cmoney!FY$3:FY$5011,$B49,cmoney!$HA$3:$HA$5011,"="&amp;$A49)=0,"",COUNTIFS(cmoney!FY$3:FY$5011,$B49,cmoney!$HA$3:$HA$5011,"="&amp;$A49))</f>
        <v/>
      </c>
      <c r="FX49" s="15" t="str">
        <f>IF(COUNTIFS(cmoney!FZ$3:FZ$5011,$B49,cmoney!$HA$3:$HA$5011,"="&amp;$A49)=0,"",COUNTIFS(cmoney!FZ$3:FZ$5011,$B49,cmoney!$HA$3:$HA$5011,"="&amp;$A49))</f>
        <v/>
      </c>
      <c r="FY49" s="15" t="str">
        <f>IF(COUNTIFS(cmoney!GA$3:GA$5011,$B49,cmoney!$HA$3:$HA$5011,"="&amp;$A49)=0,"",COUNTIFS(cmoney!GA$3:GA$5011,$B49,cmoney!$HA$3:$HA$5011,"="&amp;$A49))</f>
        <v/>
      </c>
      <c r="FZ49" s="15" t="str">
        <f>IF(COUNTIFS(cmoney!GB$3:GB$5011,$B49,cmoney!$HA$3:$HA$5011,"="&amp;$A49)=0,"",COUNTIFS(cmoney!GB$3:GB$5011,$B49,cmoney!$HA$3:$HA$5011,"="&amp;$A49))</f>
        <v/>
      </c>
      <c r="GA49" s="15" t="str">
        <f>IF(COUNTIFS(cmoney!GC$3:GC$5011,$B49,cmoney!$HA$3:$HA$5011,"="&amp;$A49)=0,"",COUNTIFS(cmoney!GC$3:GC$5011,$B49,cmoney!$HA$3:$HA$5011,"="&amp;$A49))</f>
        <v/>
      </c>
      <c r="GB49" s="15" t="str">
        <f>IF(COUNTIFS(cmoney!GD$3:GD$5011,$B49,cmoney!$HA$3:$HA$5011,"="&amp;$A49)=0,"",COUNTIFS(cmoney!GD$3:GD$5011,$B49,cmoney!$HA$3:$HA$5011,"="&amp;$A49))</f>
        <v/>
      </c>
      <c r="GC49" s="15" t="str">
        <f>IF(COUNTIFS(cmoney!GE$3:GE$5011,$B49,cmoney!$HA$3:$HA$5011,"="&amp;$A49)=0,"",COUNTIFS(cmoney!GE$3:GE$5011,$B49,cmoney!$HA$3:$HA$5011,"="&amp;$A49))</f>
        <v/>
      </c>
      <c r="GD49" s="15" t="str">
        <f>IF(COUNTIFS(cmoney!GF$3:GF$5011,$B49,cmoney!$HA$3:$HA$5011,"="&amp;$A49)=0,"",COUNTIFS(cmoney!GF$3:GF$5011,$B49,cmoney!$HA$3:$HA$5011,"="&amp;$A49))</f>
        <v/>
      </c>
      <c r="GE49" s="15" t="str">
        <f>IF(COUNTIFS(cmoney!GG$3:GG$5011,$B49,cmoney!$HA$3:$HA$5011,"="&amp;$A49)=0,"",COUNTIFS(cmoney!GG$3:GG$5011,$B49,cmoney!$HA$3:$HA$5011,"="&amp;$A49))</f>
        <v/>
      </c>
      <c r="GF49" s="15" t="str">
        <f>IF(COUNTIFS(cmoney!GH$3:GH$5011,$B49,cmoney!$HA$3:$HA$5011,"="&amp;$A49)=0,"",COUNTIFS(cmoney!GH$3:GH$5011,$B49,cmoney!$HA$3:$HA$5011,"="&amp;$A49))</f>
        <v/>
      </c>
      <c r="GG49" s="15">
        <f>IF(COUNTIFS(cmoney!GI$3:GI$5011,$B49,cmoney!$HA$3:$HA$5011,"="&amp;$A49)=0,"",COUNTIFS(cmoney!GI$3:GI$5011,$B49,cmoney!$HA$3:$HA$5011,"="&amp;$A49))</f>
        <v>41</v>
      </c>
      <c r="GH49" s="15" t="str">
        <f>IF(COUNTIFS(cmoney!GJ$3:GJ$5011,$B49,cmoney!$HA$3:$HA$5011,"="&amp;$A49)=0,"",COUNTIFS(cmoney!GJ$3:GJ$5011,$B49,cmoney!$HA$3:$HA$5011,"="&amp;$A49))</f>
        <v/>
      </c>
      <c r="GI49" s="15" t="str">
        <f>IF(COUNTIFS(cmoney!GK$3:GK$5011,$B49,cmoney!$HA$3:$HA$5011,"="&amp;$A49)=0,"",COUNTIFS(cmoney!GK$3:GK$5011,$B49,cmoney!$HA$3:$HA$5011,"="&amp;$A49))</f>
        <v/>
      </c>
      <c r="GJ49" s="15" t="str">
        <f>IF(COUNTIFS(cmoney!GL$3:GL$5011,$B49,cmoney!$HA$3:$HA$5011,"="&amp;$A49)=0,"",COUNTIFS(cmoney!GL$3:GL$5011,$B49,cmoney!$HA$3:$HA$5011,"="&amp;$A49))</f>
        <v/>
      </c>
      <c r="GK49" s="15" t="str">
        <f>IF(COUNTIFS(cmoney!GM$3:GM$5011,$B49,cmoney!$HA$3:$HA$5011,"="&amp;$A49)=0,"",COUNTIFS(cmoney!GM$3:GM$5011,$B49,cmoney!$HA$3:$HA$5011,"="&amp;$A49))</f>
        <v/>
      </c>
      <c r="GL49" s="15" t="str">
        <f>IF(COUNTIFS(cmoney!GN$3:GN$5011,$B49,cmoney!$HA$3:$HA$5011,"="&amp;$A49)=0,"",COUNTIFS(cmoney!GN$3:GN$5011,$B49,cmoney!$HA$3:$HA$5011,"="&amp;$A49))</f>
        <v/>
      </c>
      <c r="GM49" s="15" t="str">
        <f>IF(COUNTIFS(cmoney!GO$3:GO$5011,$B49,cmoney!$HA$3:$HA$5011,"="&amp;$A49)=0,"",COUNTIFS(cmoney!GO$3:GO$5011,$B49,cmoney!$HA$3:$HA$5011,"="&amp;$A49))</f>
        <v/>
      </c>
      <c r="GN49" s="15" t="str">
        <f>IF(COUNTIFS(cmoney!GP$3:GP$5011,$B49,cmoney!$HA$3:$HA$5011,"="&amp;$A49)=0,"",COUNTIFS(cmoney!GP$3:GP$5011,$B49,cmoney!$HA$3:$HA$5011,"="&amp;$A49))</f>
        <v/>
      </c>
      <c r="GO49" s="15" t="str">
        <f>IF(COUNTIFS(cmoney!GQ$3:GQ$5011,$B49,cmoney!$HA$3:$HA$5011,"="&amp;$A49)=0,"",COUNTIFS(cmoney!GQ$3:GQ$5011,$B49,cmoney!$HA$3:$HA$5011,"="&amp;$A49))</f>
        <v/>
      </c>
      <c r="GP49" s="15" t="str">
        <f>IF(COUNTIFS(cmoney!GR$3:GR$5011,$B49,cmoney!$HA$3:$HA$5011,"="&amp;$A49)=0,"",COUNTIFS(cmoney!GR$3:GR$5011,$B49,cmoney!$HA$3:$HA$5011,"="&amp;$A49))</f>
        <v/>
      </c>
      <c r="GQ49" s="15" t="str">
        <f>IF(COUNTIFS(cmoney!GS$3:GS$5011,$B49,cmoney!$HA$3:$HA$5011,"="&amp;$A49)=0,"",COUNTIFS(cmoney!GS$3:GS$5011,$B49,cmoney!$HA$3:$HA$5011,"="&amp;$A49))</f>
        <v/>
      </c>
      <c r="GR49" s="15" t="str">
        <f>IF(COUNTIFS(cmoney!GT$3:GT$5011,$B49,cmoney!$HA$3:$HA$5011,"="&amp;$A49)=0,"",COUNTIFS(cmoney!GT$3:GT$5011,$B49,cmoney!$HA$3:$HA$5011,"="&amp;$A49))</f>
        <v/>
      </c>
      <c r="GS49" s="15" t="str">
        <f>IF(COUNTIFS(cmoney!GU$3:GU$5011,$B49,cmoney!$HA$3:$HA$5011,"="&amp;$A49)=0,"",COUNTIFS(cmoney!GU$3:GU$5011,$B49,cmoney!$HA$3:$HA$5011,"="&amp;$A49))</f>
        <v/>
      </c>
      <c r="GT49" s="15" t="str">
        <f>IF(COUNTIFS(cmoney!GV$3:GV$5011,$B49,cmoney!$HA$3:$HA$5011,"="&amp;$A49)=0,"",COUNTIFS(cmoney!GV$3:GV$5011,$B49,cmoney!$HA$3:$HA$5011,"="&amp;$A49))</f>
        <v/>
      </c>
    </row>
    <row r="50" spans="1:202" ht="17.25" thickBot="1">
      <c r="A50" s="8">
        <v>2012</v>
      </c>
      <c r="B50" s="4" t="s">
        <v>686</v>
      </c>
      <c r="C50" s="4" t="s">
        <v>1241</v>
      </c>
      <c r="D50" s="44">
        <f t="shared" ref="D50:BO50" si="64">IF(ISERROR(1-D47),"",1-D47)</f>
        <v>0.69795918367346932</v>
      </c>
      <c r="E50" s="44">
        <f t="shared" si="64"/>
        <v>0.65338645418326691</v>
      </c>
      <c r="F50" s="44">
        <f t="shared" si="64"/>
        <v>0.71314741035856577</v>
      </c>
      <c r="G50" s="44">
        <f t="shared" si="64"/>
        <v>0.88537549407114624</v>
      </c>
      <c r="H50" s="44">
        <f t="shared" si="64"/>
        <v>0.81707317073170738</v>
      </c>
      <c r="I50" s="44">
        <f t="shared" si="64"/>
        <v>0.67521367521367526</v>
      </c>
      <c r="J50" s="44">
        <f t="shared" si="64"/>
        <v>0.50406504065040658</v>
      </c>
      <c r="K50" s="44">
        <f t="shared" si="64"/>
        <v>0.86111111111111116</v>
      </c>
      <c r="L50" s="44">
        <f t="shared" si="64"/>
        <v>0.80158730158730163</v>
      </c>
      <c r="M50" s="44">
        <f t="shared" si="64"/>
        <v>0.63529411764705879</v>
      </c>
      <c r="N50" s="44">
        <f t="shared" si="64"/>
        <v>0.15019762845849804</v>
      </c>
      <c r="O50" s="44">
        <f t="shared" si="64"/>
        <v>0.76694915254237284</v>
      </c>
      <c r="P50" s="44">
        <f t="shared" si="64"/>
        <v>0.92828685258964139</v>
      </c>
      <c r="Q50" s="44">
        <f t="shared" si="64"/>
        <v>0.68924302788844627</v>
      </c>
      <c r="R50" s="44">
        <f t="shared" si="64"/>
        <v>0.24505928853754944</v>
      </c>
      <c r="S50" s="44">
        <f t="shared" si="64"/>
        <v>0.55688622754491024</v>
      </c>
      <c r="T50" s="44">
        <f t="shared" si="64"/>
        <v>0.50735294117647056</v>
      </c>
      <c r="U50" s="44">
        <f t="shared" si="64"/>
        <v>0.92436974789915971</v>
      </c>
      <c r="V50" s="44" t="str">
        <f t="shared" si="64"/>
        <v/>
      </c>
      <c r="W50" s="44" t="str">
        <f t="shared" si="64"/>
        <v/>
      </c>
      <c r="X50" s="44" t="str">
        <f t="shared" si="64"/>
        <v/>
      </c>
      <c r="Y50" s="44" t="str">
        <f t="shared" si="64"/>
        <v/>
      </c>
      <c r="Z50" s="44" t="str">
        <f t="shared" si="64"/>
        <v/>
      </c>
      <c r="AA50" s="44" t="str">
        <f t="shared" si="64"/>
        <v/>
      </c>
      <c r="AB50" s="44" t="str">
        <f t="shared" si="64"/>
        <v/>
      </c>
      <c r="AC50" s="44" t="str">
        <f t="shared" si="64"/>
        <v/>
      </c>
      <c r="AD50" s="44" t="str">
        <f t="shared" si="64"/>
        <v/>
      </c>
      <c r="AE50" s="44" t="str">
        <f t="shared" si="64"/>
        <v/>
      </c>
      <c r="AF50" s="44" t="str">
        <f t="shared" si="64"/>
        <v/>
      </c>
      <c r="AG50" s="44" t="str">
        <f t="shared" si="64"/>
        <v/>
      </c>
      <c r="AH50" s="44" t="str">
        <f t="shared" si="64"/>
        <v/>
      </c>
      <c r="AI50" s="44" t="str">
        <f t="shared" si="64"/>
        <v/>
      </c>
      <c r="AJ50" s="44" t="str">
        <f t="shared" si="64"/>
        <v/>
      </c>
      <c r="AK50" s="44" t="str">
        <f t="shared" si="64"/>
        <v/>
      </c>
      <c r="AL50" s="44" t="str">
        <f t="shared" si="64"/>
        <v/>
      </c>
      <c r="AM50" s="44" t="str">
        <f t="shared" si="64"/>
        <v/>
      </c>
      <c r="AN50" s="44" t="str">
        <f t="shared" si="64"/>
        <v/>
      </c>
      <c r="AO50" s="44" t="str">
        <f t="shared" si="64"/>
        <v/>
      </c>
      <c r="AP50" s="44" t="str">
        <f t="shared" si="64"/>
        <v/>
      </c>
      <c r="AQ50" s="44" t="str">
        <f t="shared" si="64"/>
        <v/>
      </c>
      <c r="AR50" s="44" t="str">
        <f t="shared" si="64"/>
        <v/>
      </c>
      <c r="AS50" s="44" t="str">
        <f t="shared" si="64"/>
        <v/>
      </c>
      <c r="AT50" s="44" t="str">
        <f t="shared" si="64"/>
        <v/>
      </c>
      <c r="AU50" s="44" t="str">
        <f t="shared" si="64"/>
        <v/>
      </c>
      <c r="AV50" s="44" t="str">
        <f t="shared" si="64"/>
        <v/>
      </c>
      <c r="AW50" s="44" t="str">
        <f t="shared" si="64"/>
        <v/>
      </c>
      <c r="AX50" s="44" t="str">
        <f t="shared" si="64"/>
        <v/>
      </c>
      <c r="AY50" s="44" t="str">
        <f t="shared" si="64"/>
        <v/>
      </c>
      <c r="AZ50" s="44" t="str">
        <f t="shared" si="64"/>
        <v/>
      </c>
      <c r="BA50" s="44" t="str">
        <f t="shared" si="64"/>
        <v/>
      </c>
      <c r="BB50" s="44" t="str">
        <f t="shared" si="64"/>
        <v/>
      </c>
      <c r="BC50" s="44" t="str">
        <f t="shared" si="64"/>
        <v/>
      </c>
      <c r="BD50" s="44" t="str">
        <f t="shared" si="64"/>
        <v/>
      </c>
      <c r="BE50" s="44" t="str">
        <f t="shared" si="64"/>
        <v/>
      </c>
      <c r="BF50" s="44" t="str">
        <f t="shared" si="64"/>
        <v/>
      </c>
      <c r="BG50" s="44" t="str">
        <f t="shared" si="64"/>
        <v/>
      </c>
      <c r="BH50" s="44" t="str">
        <f t="shared" si="64"/>
        <v/>
      </c>
      <c r="BI50" s="44" t="str">
        <f t="shared" si="64"/>
        <v/>
      </c>
      <c r="BJ50" s="44" t="str">
        <f t="shared" si="64"/>
        <v/>
      </c>
      <c r="BK50" s="44" t="str">
        <f t="shared" si="64"/>
        <v/>
      </c>
      <c r="BL50" s="44" t="str">
        <f t="shared" si="64"/>
        <v/>
      </c>
      <c r="BM50" s="44" t="str">
        <f t="shared" si="64"/>
        <v/>
      </c>
      <c r="BN50" s="44" t="str">
        <f t="shared" si="64"/>
        <v/>
      </c>
      <c r="BO50" s="44" t="str">
        <f t="shared" si="64"/>
        <v/>
      </c>
      <c r="BP50" s="44" t="str">
        <f t="shared" ref="BP50:EA50" si="65">IF(ISERROR(1-BP47),"",1-BP47)</f>
        <v/>
      </c>
      <c r="BQ50" s="44" t="str">
        <f t="shared" si="65"/>
        <v/>
      </c>
      <c r="BR50" s="44" t="str">
        <f t="shared" si="65"/>
        <v/>
      </c>
      <c r="BS50" s="44" t="str">
        <f t="shared" si="65"/>
        <v/>
      </c>
      <c r="BT50" s="44" t="str">
        <f t="shared" si="65"/>
        <v/>
      </c>
      <c r="BU50" s="44" t="str">
        <f t="shared" si="65"/>
        <v/>
      </c>
      <c r="BV50" s="44" t="str">
        <f t="shared" si="65"/>
        <v/>
      </c>
      <c r="BW50" s="44" t="str">
        <f t="shared" si="65"/>
        <v/>
      </c>
      <c r="BX50" s="44" t="str">
        <f t="shared" si="65"/>
        <v/>
      </c>
      <c r="BY50" s="44" t="str">
        <f t="shared" si="65"/>
        <v/>
      </c>
      <c r="BZ50" s="44" t="str">
        <f t="shared" si="65"/>
        <v/>
      </c>
      <c r="CA50" s="44" t="str">
        <f t="shared" si="65"/>
        <v/>
      </c>
      <c r="CB50" s="44" t="str">
        <f t="shared" si="65"/>
        <v/>
      </c>
      <c r="CC50" s="44" t="str">
        <f t="shared" si="65"/>
        <v/>
      </c>
      <c r="CD50" s="44" t="str">
        <f t="shared" si="65"/>
        <v/>
      </c>
      <c r="CE50" s="44" t="str">
        <f t="shared" si="65"/>
        <v/>
      </c>
      <c r="CF50" s="44" t="str">
        <f t="shared" si="65"/>
        <v/>
      </c>
      <c r="CG50" s="44" t="str">
        <f t="shared" si="65"/>
        <v/>
      </c>
      <c r="CH50" s="44" t="str">
        <f t="shared" si="65"/>
        <v/>
      </c>
      <c r="CI50" s="44" t="str">
        <f t="shared" si="65"/>
        <v/>
      </c>
      <c r="CJ50" s="44" t="str">
        <f t="shared" si="65"/>
        <v/>
      </c>
      <c r="CK50" s="44" t="str">
        <f t="shared" si="65"/>
        <v/>
      </c>
      <c r="CL50" s="44" t="str">
        <f t="shared" si="65"/>
        <v/>
      </c>
      <c r="CM50" s="44" t="str">
        <f t="shared" si="65"/>
        <v/>
      </c>
      <c r="CN50" s="44" t="str">
        <f t="shared" si="65"/>
        <v/>
      </c>
      <c r="CO50" s="44" t="str">
        <f t="shared" si="65"/>
        <v/>
      </c>
      <c r="CP50" s="44" t="str">
        <f t="shared" si="65"/>
        <v/>
      </c>
      <c r="CQ50" s="44" t="str">
        <f t="shared" si="65"/>
        <v/>
      </c>
      <c r="CR50" s="44" t="str">
        <f t="shared" si="65"/>
        <v/>
      </c>
      <c r="CS50" s="44" t="str">
        <f t="shared" si="65"/>
        <v/>
      </c>
      <c r="CT50" s="44" t="str">
        <f t="shared" si="65"/>
        <v/>
      </c>
      <c r="CU50" s="44" t="str">
        <f t="shared" si="65"/>
        <v/>
      </c>
      <c r="CV50" s="44" t="str">
        <f t="shared" si="65"/>
        <v/>
      </c>
      <c r="CW50" s="44" t="str">
        <f t="shared" si="65"/>
        <v/>
      </c>
      <c r="CX50" s="44" t="str">
        <f t="shared" si="65"/>
        <v/>
      </c>
      <c r="CY50" s="44" t="str">
        <f t="shared" si="65"/>
        <v/>
      </c>
      <c r="CZ50" s="44" t="str">
        <f t="shared" si="65"/>
        <v/>
      </c>
      <c r="DA50" s="44" t="str">
        <f t="shared" si="65"/>
        <v/>
      </c>
      <c r="DB50" s="44" t="str">
        <f t="shared" si="65"/>
        <v/>
      </c>
      <c r="DC50" s="44" t="str">
        <f t="shared" si="65"/>
        <v/>
      </c>
      <c r="DD50" s="44" t="str">
        <f t="shared" si="65"/>
        <v/>
      </c>
      <c r="DE50" s="44" t="str">
        <f t="shared" si="65"/>
        <v/>
      </c>
      <c r="DF50" s="44" t="str">
        <f t="shared" si="65"/>
        <v/>
      </c>
      <c r="DG50" s="44" t="str">
        <f t="shared" si="65"/>
        <v/>
      </c>
      <c r="DH50" s="44" t="str">
        <f t="shared" si="65"/>
        <v/>
      </c>
      <c r="DI50" s="44" t="str">
        <f t="shared" si="65"/>
        <v/>
      </c>
      <c r="DJ50" s="44" t="str">
        <f t="shared" si="65"/>
        <v/>
      </c>
      <c r="DK50" s="44" t="str">
        <f t="shared" si="65"/>
        <v/>
      </c>
      <c r="DL50" s="44" t="str">
        <f t="shared" si="65"/>
        <v/>
      </c>
      <c r="DM50" s="44" t="str">
        <f t="shared" si="65"/>
        <v/>
      </c>
      <c r="DN50" s="44" t="str">
        <f t="shared" si="65"/>
        <v/>
      </c>
      <c r="DO50" s="44" t="str">
        <f t="shared" si="65"/>
        <v/>
      </c>
      <c r="DP50" s="44" t="str">
        <f t="shared" si="65"/>
        <v/>
      </c>
      <c r="DQ50" s="44" t="str">
        <f t="shared" si="65"/>
        <v/>
      </c>
      <c r="DR50" s="44" t="str">
        <f t="shared" si="65"/>
        <v/>
      </c>
      <c r="DS50" s="44" t="str">
        <f t="shared" si="65"/>
        <v/>
      </c>
      <c r="DT50" s="44" t="str">
        <f t="shared" si="65"/>
        <v/>
      </c>
      <c r="DU50" s="44" t="str">
        <f t="shared" si="65"/>
        <v/>
      </c>
      <c r="DV50" s="44" t="str">
        <f t="shared" si="65"/>
        <v/>
      </c>
      <c r="DW50" s="44" t="str">
        <f t="shared" si="65"/>
        <v/>
      </c>
      <c r="DX50" s="44" t="str">
        <f t="shared" si="65"/>
        <v/>
      </c>
      <c r="DY50" s="44" t="str">
        <f t="shared" si="65"/>
        <v/>
      </c>
      <c r="DZ50" s="44" t="str">
        <f t="shared" si="65"/>
        <v/>
      </c>
      <c r="EA50" s="44" t="str">
        <f t="shared" si="65"/>
        <v/>
      </c>
      <c r="EB50" s="44" t="str">
        <f t="shared" ref="EB50:GM50" si="66">IF(ISERROR(1-EB47),"",1-EB47)</f>
        <v/>
      </c>
      <c r="EC50" s="44" t="str">
        <f t="shared" si="66"/>
        <v/>
      </c>
      <c r="ED50" s="44" t="str">
        <f t="shared" si="66"/>
        <v/>
      </c>
      <c r="EE50" s="44" t="str">
        <f t="shared" si="66"/>
        <v/>
      </c>
      <c r="EF50" s="44" t="str">
        <f t="shared" si="66"/>
        <v/>
      </c>
      <c r="EG50" s="44" t="str">
        <f t="shared" si="66"/>
        <v/>
      </c>
      <c r="EH50" s="44" t="str">
        <f t="shared" si="66"/>
        <v/>
      </c>
      <c r="EI50" s="44" t="str">
        <f t="shared" si="66"/>
        <v/>
      </c>
      <c r="EJ50" s="44" t="str">
        <f t="shared" si="66"/>
        <v/>
      </c>
      <c r="EK50" s="44" t="str">
        <f t="shared" si="66"/>
        <v/>
      </c>
      <c r="EL50" s="44" t="str">
        <f t="shared" si="66"/>
        <v/>
      </c>
      <c r="EM50" s="44" t="str">
        <f t="shared" si="66"/>
        <v/>
      </c>
      <c r="EN50" s="44" t="str">
        <f t="shared" si="66"/>
        <v/>
      </c>
      <c r="EO50" s="44" t="str">
        <f t="shared" si="66"/>
        <v/>
      </c>
      <c r="EP50" s="44" t="str">
        <f t="shared" si="66"/>
        <v/>
      </c>
      <c r="EQ50" s="44" t="str">
        <f t="shared" si="66"/>
        <v/>
      </c>
      <c r="ER50" s="44" t="str">
        <f t="shared" si="66"/>
        <v/>
      </c>
      <c r="ES50" s="44" t="str">
        <f t="shared" si="66"/>
        <v/>
      </c>
      <c r="ET50" s="44" t="str">
        <f t="shared" si="66"/>
        <v/>
      </c>
      <c r="EU50" s="44" t="str">
        <f t="shared" si="66"/>
        <v/>
      </c>
      <c r="EV50" s="44" t="str">
        <f t="shared" si="66"/>
        <v/>
      </c>
      <c r="EW50" s="44" t="str">
        <f t="shared" si="66"/>
        <v/>
      </c>
      <c r="EX50" s="44" t="str">
        <f t="shared" si="66"/>
        <v/>
      </c>
      <c r="EY50" s="44" t="str">
        <f t="shared" si="66"/>
        <v/>
      </c>
      <c r="EZ50" s="44" t="str">
        <f t="shared" si="66"/>
        <v/>
      </c>
      <c r="FA50" s="44" t="str">
        <f t="shared" si="66"/>
        <v/>
      </c>
      <c r="FB50" s="44" t="str">
        <f t="shared" si="66"/>
        <v/>
      </c>
      <c r="FC50" s="44" t="str">
        <f t="shared" si="66"/>
        <v/>
      </c>
      <c r="FD50" s="44" t="str">
        <f t="shared" si="66"/>
        <v/>
      </c>
      <c r="FE50" s="44" t="str">
        <f t="shared" si="66"/>
        <v/>
      </c>
      <c r="FF50" s="44" t="str">
        <f t="shared" si="66"/>
        <v/>
      </c>
      <c r="FG50" s="44" t="str">
        <f t="shared" si="66"/>
        <v/>
      </c>
      <c r="FH50" s="44" t="str">
        <f t="shared" si="66"/>
        <v/>
      </c>
      <c r="FI50" s="44" t="str">
        <f t="shared" si="66"/>
        <v/>
      </c>
      <c r="FJ50" s="44" t="str">
        <f t="shared" si="66"/>
        <v/>
      </c>
      <c r="FK50" s="44" t="str">
        <f t="shared" si="66"/>
        <v/>
      </c>
      <c r="FL50" s="44" t="str">
        <f t="shared" si="66"/>
        <v/>
      </c>
      <c r="FM50" s="44" t="str">
        <f t="shared" si="66"/>
        <v/>
      </c>
      <c r="FN50" s="44" t="str">
        <f t="shared" si="66"/>
        <v/>
      </c>
      <c r="FO50" s="44" t="str">
        <f t="shared" si="66"/>
        <v/>
      </c>
      <c r="FP50" s="44" t="str">
        <f t="shared" si="66"/>
        <v/>
      </c>
      <c r="FQ50" s="44" t="str">
        <f t="shared" si="66"/>
        <v/>
      </c>
      <c r="FR50" s="44" t="str">
        <f t="shared" si="66"/>
        <v/>
      </c>
      <c r="FS50" s="44" t="str">
        <f t="shared" si="66"/>
        <v/>
      </c>
      <c r="FT50" s="44" t="str">
        <f t="shared" si="66"/>
        <v/>
      </c>
      <c r="FU50" s="44" t="str">
        <f t="shared" si="66"/>
        <v/>
      </c>
      <c r="FV50" s="44" t="str">
        <f t="shared" si="66"/>
        <v/>
      </c>
      <c r="FW50" s="44" t="str">
        <f t="shared" si="66"/>
        <v/>
      </c>
      <c r="FX50" s="44" t="str">
        <f t="shared" si="66"/>
        <v/>
      </c>
      <c r="FY50" s="44" t="str">
        <f t="shared" si="66"/>
        <v/>
      </c>
      <c r="FZ50" s="44" t="str">
        <f t="shared" si="66"/>
        <v/>
      </c>
      <c r="GA50" s="44" t="str">
        <f t="shared" si="66"/>
        <v/>
      </c>
      <c r="GB50" s="44" t="str">
        <f t="shared" si="66"/>
        <v/>
      </c>
      <c r="GC50" s="44" t="str">
        <f t="shared" si="66"/>
        <v/>
      </c>
      <c r="GD50" s="44" t="str">
        <f t="shared" si="66"/>
        <v/>
      </c>
      <c r="GE50" s="44" t="str">
        <f t="shared" si="66"/>
        <v/>
      </c>
      <c r="GF50" s="44" t="str">
        <f t="shared" si="66"/>
        <v/>
      </c>
      <c r="GG50" s="44">
        <f t="shared" si="66"/>
        <v>0.16400000000000003</v>
      </c>
      <c r="GH50" s="44" t="str">
        <f t="shared" si="66"/>
        <v/>
      </c>
      <c r="GI50" s="44" t="str">
        <f t="shared" si="66"/>
        <v/>
      </c>
      <c r="GJ50" s="44" t="str">
        <f t="shared" si="66"/>
        <v/>
      </c>
      <c r="GK50" s="44" t="str">
        <f t="shared" si="66"/>
        <v/>
      </c>
      <c r="GL50" s="44" t="str">
        <f t="shared" si="66"/>
        <v/>
      </c>
      <c r="GM50" s="44" t="str">
        <f t="shared" si="66"/>
        <v/>
      </c>
      <c r="GN50" s="44" t="str">
        <f t="shared" ref="GN50:GT50" si="67">IF(ISERROR(1-GN47),"",1-GN47)</f>
        <v/>
      </c>
      <c r="GO50" s="44" t="str">
        <f t="shared" si="67"/>
        <v/>
      </c>
      <c r="GP50" s="44" t="str">
        <f t="shared" si="67"/>
        <v/>
      </c>
      <c r="GQ50" s="44" t="str">
        <f t="shared" si="67"/>
        <v/>
      </c>
      <c r="GR50" s="44" t="str">
        <f t="shared" si="67"/>
        <v/>
      </c>
      <c r="GS50" s="44" t="str">
        <f t="shared" si="67"/>
        <v/>
      </c>
      <c r="GT50" s="44" t="str">
        <f t="shared" si="67"/>
        <v/>
      </c>
    </row>
    <row r="51" spans="1:202">
      <c r="A51" s="9">
        <v>2011</v>
      </c>
      <c r="B51" s="10" t="s">
        <v>685</v>
      </c>
      <c r="C51" s="10" t="s">
        <v>1237</v>
      </c>
      <c r="D51" s="12">
        <f>IF(COUNTIFS(cmoney!F$3:F$5011,$B51,cmoney!$HA$3:$HA$5011,"="&amp;$A51)=0,"",AVERAGEIFS(cmoney!F$3:F$5011,cmoney!F$3:F$5011,$B51,cmoney!$HA$3:$HA$5011,"="&amp;$A51))</f>
        <v>0.24948547008547003</v>
      </c>
      <c r="E51" s="12">
        <f>IF(COUNTIFS(cmoney!G$3:G$5011,$B51,cmoney!$HA$3:$HA$5011,"="&amp;$A51)=0,"",AVERAGEIFS(cmoney!G$3:G$5011,cmoney!G$3:G$5011,$B51,cmoney!$HA$3:$HA$5011,"="&amp;$A51))</f>
        <v>0.62578181818181833</v>
      </c>
      <c r="F51" s="12">
        <f>IF(COUNTIFS(cmoney!H$3:H$5011,$B51,cmoney!$HA$3:$HA$5011,"="&amp;$A51)=0,"",AVERAGEIFS(cmoney!H$3:H$5011,cmoney!H$3:H$5011,$B51,cmoney!$HA$3:$HA$5011,"="&amp;$A51))</f>
        <v>0.6412982300884954</v>
      </c>
      <c r="G51" s="12">
        <f>IF(COUNTIFS(cmoney!I$3:I$5011,$B51,cmoney!$HA$3:$HA$5011,"="&amp;$A51)=0,"",AVERAGEIFS(cmoney!I$3:I$5011,cmoney!I$3:I$5011,$B51,cmoney!$HA$3:$HA$5011,"="&amp;$A51))</f>
        <v>0.32540666666666668</v>
      </c>
      <c r="H51" s="12">
        <f>IF(COUNTIFS(cmoney!J$3:J$5011,$B51,cmoney!$HA$3:$HA$5011,"="&amp;$A51)=0,"",AVERAGEIFS(cmoney!J$3:J$5011,cmoney!J$3:J$5011,$B51,cmoney!$HA$3:$HA$5011,"="&amp;$A51))</f>
        <v>0.8174018518518521</v>
      </c>
      <c r="I51" s="12">
        <f>IF(COUNTIFS(cmoney!K$3:K$5011,$B51,cmoney!$HA$3:$HA$5011,"="&amp;$A51)=0,"",AVERAGEIFS(cmoney!K$3:K$5011,cmoney!K$3:K$5011,$B51,cmoney!$HA$3:$HA$5011,"="&amp;$A51))</f>
        <v>0.32269166666666671</v>
      </c>
      <c r="J51" s="12">
        <f>IF(COUNTIFS(cmoney!L$3:L$5011,$B51,cmoney!$HA$3:$HA$5011,"="&amp;$A51)=0,"",AVERAGEIFS(cmoney!L$3:L$5011,cmoney!L$3:L$5011,$B51,cmoney!$HA$3:$HA$5011,"="&amp;$A51))</f>
        <v>0.51310990099009912</v>
      </c>
      <c r="K51" s="12">
        <f>IF(COUNTIFS(cmoney!M$3:M$5011,$B51,cmoney!$HA$3:$HA$5011,"="&amp;$A51)=0,"",AVERAGEIFS(cmoney!M$3:M$5011,cmoney!M$3:M$5011,$B51,cmoney!$HA$3:$HA$5011,"="&amp;$A51))</f>
        <v>0.29676265060240964</v>
      </c>
      <c r="L51" s="12">
        <f>IF(COUNTIFS(cmoney!N$3:N$5011,$B51,cmoney!$HA$3:$HA$5011,"="&amp;$A51)=0,"",AVERAGEIFS(cmoney!N$3:N$5011,cmoney!N$3:N$5011,$B51,cmoney!$HA$3:$HA$5011,"="&amp;$A51))</f>
        <v>0.56518421052631584</v>
      </c>
      <c r="M51" s="12">
        <f>IF(COUNTIFS(cmoney!O$3:O$5011,$B51,cmoney!$HA$3:$HA$5011,"="&amp;$A51)=0,"",AVERAGEIFS(cmoney!O$3:O$5011,cmoney!O$3:O$5011,$B51,cmoney!$HA$3:$HA$5011,"="&amp;$A51))</f>
        <v>0.59963474576271192</v>
      </c>
      <c r="N51" s="12">
        <f>IF(COUNTIFS(cmoney!P$3:P$5011,$B51,cmoney!$HA$3:$HA$5011,"="&amp;$A51)=0,"",AVERAGEIFS(cmoney!P$3:P$5011,cmoney!P$3:P$5011,$B51,cmoney!$HA$3:$HA$5011,"="&amp;$A51))</f>
        <v>0.76223306451612904</v>
      </c>
      <c r="O51" s="12">
        <f>IF(COUNTIFS(cmoney!Q$3:Q$5011,$B51,cmoney!$HA$3:$HA$5011,"="&amp;$A51)=0,"",AVERAGEIFS(cmoney!Q$3:Q$5011,cmoney!Q$3:Q$5011,$B51,cmoney!$HA$3:$HA$5011,"="&amp;$A51))</f>
        <v>0.57425454545454546</v>
      </c>
      <c r="P51" s="12">
        <f>IF(COUNTIFS(cmoney!R$3:R$5011,$B51,cmoney!$HA$3:$HA$5011,"="&amp;$A51)=0,"",AVERAGEIFS(cmoney!R$3:R$5011,cmoney!R$3:R$5011,$B51,cmoney!$HA$3:$HA$5011,"="&amp;$A51))</f>
        <v>0.48174800000000012</v>
      </c>
      <c r="Q51" s="12">
        <f>IF(COUNTIFS(cmoney!S$3:S$5011,$B51,cmoney!$HA$3:$HA$5011,"="&amp;$A51)=0,"",AVERAGEIFS(cmoney!S$3:S$5011,cmoney!S$3:S$5011,$B51,cmoney!$HA$3:$HA$5011,"="&amp;$A51))</f>
        <v>0.19365675675675673</v>
      </c>
      <c r="R51" s="12">
        <f>IF(COUNTIFS(cmoney!T$3:T$5011,$B51,cmoney!$HA$3:$HA$5011,"="&amp;$A51)=0,"",AVERAGEIFS(cmoney!T$3:T$5011,cmoney!T$3:T$5011,$B51,cmoney!$HA$3:$HA$5011,"="&amp;$A51))</f>
        <v>0.68299230769230779</v>
      </c>
      <c r="S51" s="12" t="str">
        <f>IF(COUNTIFS(cmoney!U$3:U$5011,$B51,cmoney!$HA$3:$HA$5011,"="&amp;$A51)=0,"",AVERAGEIFS(cmoney!U$3:U$5011,cmoney!U$3:U$5011,$B51,cmoney!$HA$3:$HA$5011,"="&amp;$A51))</f>
        <v/>
      </c>
      <c r="T51" s="12" t="str">
        <f>IF(COUNTIFS(cmoney!V$3:V$5011,$B51,cmoney!$HA$3:$HA$5011,"="&amp;$A51)=0,"",AVERAGEIFS(cmoney!V$3:V$5011,cmoney!V$3:V$5011,$B51,cmoney!$HA$3:$HA$5011,"="&amp;$A51))</f>
        <v/>
      </c>
      <c r="U51" s="12" t="str">
        <f>IF(COUNTIFS(cmoney!W$3:W$5011,$B51,cmoney!$HA$3:$HA$5011,"="&amp;$A51)=0,"",AVERAGEIFS(cmoney!W$3:W$5011,cmoney!W$3:W$5011,$B51,cmoney!$HA$3:$HA$5011,"="&amp;$A51))</f>
        <v/>
      </c>
      <c r="V51" s="12" t="str">
        <f>IF(COUNTIFS(cmoney!X$3:X$5011,$B51,cmoney!$HA$3:$HA$5011,"="&amp;$A51)=0,"",AVERAGEIFS(cmoney!X$3:X$5011,cmoney!X$3:X$5011,$B51,cmoney!$HA$3:$HA$5011,"="&amp;$A51))</f>
        <v/>
      </c>
      <c r="W51" s="12" t="str">
        <f>IF(COUNTIFS(cmoney!Y$3:Y$5011,$B51,cmoney!$HA$3:$HA$5011,"="&amp;$A51)=0,"",AVERAGEIFS(cmoney!Y$3:Y$5011,cmoney!Y$3:Y$5011,$B51,cmoney!$HA$3:$HA$5011,"="&amp;$A51))</f>
        <v/>
      </c>
      <c r="X51" s="12" t="str">
        <f>IF(COUNTIFS(cmoney!Z$3:Z$5011,$B51,cmoney!$HA$3:$HA$5011,"="&amp;$A51)=0,"",AVERAGEIFS(cmoney!Z$3:Z$5011,cmoney!Z$3:Z$5011,$B51,cmoney!$HA$3:$HA$5011,"="&amp;$A51))</f>
        <v/>
      </c>
      <c r="Y51" s="12" t="str">
        <f>IF(COUNTIFS(cmoney!AA$3:AA$5011,$B51,cmoney!$HA$3:$HA$5011,"="&amp;$A51)=0,"",AVERAGEIFS(cmoney!AA$3:AA$5011,cmoney!AA$3:AA$5011,$B51,cmoney!$HA$3:$HA$5011,"="&amp;$A51))</f>
        <v/>
      </c>
      <c r="Z51" s="12" t="str">
        <f>IF(COUNTIFS(cmoney!AB$3:AB$5011,$B51,cmoney!$HA$3:$HA$5011,"="&amp;$A51)=0,"",AVERAGEIFS(cmoney!AB$3:AB$5011,cmoney!AB$3:AB$5011,$B51,cmoney!$HA$3:$HA$5011,"="&amp;$A51))</f>
        <v/>
      </c>
      <c r="AA51" s="12" t="str">
        <f>IF(COUNTIFS(cmoney!AC$3:AC$5011,$B51,cmoney!$HA$3:$HA$5011,"="&amp;$A51)=0,"",AVERAGEIFS(cmoney!AC$3:AC$5011,cmoney!AC$3:AC$5011,$B51,cmoney!$HA$3:$HA$5011,"="&amp;$A51))</f>
        <v/>
      </c>
      <c r="AB51" s="12" t="str">
        <f>IF(COUNTIFS(cmoney!AD$3:AD$5011,$B51,cmoney!$HA$3:$HA$5011,"="&amp;$A51)=0,"",AVERAGEIFS(cmoney!AD$3:AD$5011,cmoney!AD$3:AD$5011,$B51,cmoney!$HA$3:$HA$5011,"="&amp;$A51))</f>
        <v/>
      </c>
      <c r="AC51" s="12" t="str">
        <f>IF(COUNTIFS(cmoney!AE$3:AE$5011,$B51,cmoney!$HA$3:$HA$5011,"="&amp;$A51)=0,"",AVERAGEIFS(cmoney!AE$3:AE$5011,cmoney!AE$3:AE$5011,$B51,cmoney!$HA$3:$HA$5011,"="&amp;$A51))</f>
        <v/>
      </c>
      <c r="AD51" s="12" t="str">
        <f>IF(COUNTIFS(cmoney!AF$3:AF$5011,$B51,cmoney!$HA$3:$HA$5011,"="&amp;$A51)=0,"",AVERAGEIFS(cmoney!AF$3:AF$5011,cmoney!AF$3:AF$5011,$B51,cmoney!$HA$3:$HA$5011,"="&amp;$A51))</f>
        <v/>
      </c>
      <c r="AE51" s="12" t="str">
        <f>IF(COUNTIFS(cmoney!AG$3:AG$5011,$B51,cmoney!$HA$3:$HA$5011,"="&amp;$A51)=0,"",AVERAGEIFS(cmoney!AG$3:AG$5011,cmoney!AG$3:AG$5011,$B51,cmoney!$HA$3:$HA$5011,"="&amp;$A51))</f>
        <v/>
      </c>
      <c r="AF51" s="12" t="str">
        <f>IF(COUNTIFS(cmoney!AH$3:AH$5011,$B51,cmoney!$HA$3:$HA$5011,"="&amp;$A51)=0,"",AVERAGEIFS(cmoney!AH$3:AH$5011,cmoney!AH$3:AH$5011,$B51,cmoney!$HA$3:$HA$5011,"="&amp;$A51))</f>
        <v/>
      </c>
      <c r="AG51" s="12" t="str">
        <f>IF(COUNTIFS(cmoney!AI$3:AI$5011,$B51,cmoney!$HA$3:$HA$5011,"="&amp;$A51)=0,"",AVERAGEIFS(cmoney!AI$3:AI$5011,cmoney!AI$3:AI$5011,$B51,cmoney!$HA$3:$HA$5011,"="&amp;$A51))</f>
        <v/>
      </c>
      <c r="AH51" s="12" t="str">
        <f>IF(COUNTIFS(cmoney!AJ$3:AJ$5011,$B51,cmoney!$HA$3:$HA$5011,"="&amp;$A51)=0,"",AVERAGEIFS(cmoney!AJ$3:AJ$5011,cmoney!AJ$3:AJ$5011,$B51,cmoney!$HA$3:$HA$5011,"="&amp;$A51))</f>
        <v/>
      </c>
      <c r="AI51" s="12" t="str">
        <f>IF(COUNTIFS(cmoney!AK$3:AK$5011,$B51,cmoney!$HA$3:$HA$5011,"="&amp;$A51)=0,"",AVERAGEIFS(cmoney!AK$3:AK$5011,cmoney!AK$3:AK$5011,$B51,cmoney!$HA$3:$HA$5011,"="&amp;$A51))</f>
        <v/>
      </c>
      <c r="AJ51" s="12" t="str">
        <f>IF(COUNTIFS(cmoney!AL$3:AL$5011,$B51,cmoney!$HA$3:$HA$5011,"="&amp;$A51)=0,"",AVERAGEIFS(cmoney!AL$3:AL$5011,cmoney!AL$3:AL$5011,$B51,cmoney!$HA$3:$HA$5011,"="&amp;$A51))</f>
        <v/>
      </c>
      <c r="AK51" s="12" t="str">
        <f>IF(COUNTIFS(cmoney!AM$3:AM$5011,$B51,cmoney!$HA$3:$HA$5011,"="&amp;$A51)=0,"",AVERAGEIFS(cmoney!AM$3:AM$5011,cmoney!AM$3:AM$5011,$B51,cmoney!$HA$3:$HA$5011,"="&amp;$A51))</f>
        <v/>
      </c>
      <c r="AL51" s="12" t="str">
        <f>IF(COUNTIFS(cmoney!AN$3:AN$5011,$B51,cmoney!$HA$3:$HA$5011,"="&amp;$A51)=0,"",AVERAGEIFS(cmoney!AN$3:AN$5011,cmoney!AN$3:AN$5011,$B51,cmoney!$HA$3:$HA$5011,"="&amp;$A51))</f>
        <v/>
      </c>
      <c r="AM51" s="12" t="str">
        <f>IF(COUNTIFS(cmoney!AO$3:AO$5011,$B51,cmoney!$HA$3:$HA$5011,"="&amp;$A51)=0,"",AVERAGEIFS(cmoney!AO$3:AO$5011,cmoney!AO$3:AO$5011,$B51,cmoney!$HA$3:$HA$5011,"="&amp;$A51))</f>
        <v/>
      </c>
      <c r="AN51" s="12" t="str">
        <f>IF(COUNTIFS(cmoney!AP$3:AP$5011,$B51,cmoney!$HA$3:$HA$5011,"="&amp;$A51)=0,"",AVERAGEIFS(cmoney!AP$3:AP$5011,cmoney!AP$3:AP$5011,$B51,cmoney!$HA$3:$HA$5011,"="&amp;$A51))</f>
        <v/>
      </c>
      <c r="AO51" s="12" t="str">
        <f>IF(COUNTIFS(cmoney!AQ$3:AQ$5011,$B51,cmoney!$HA$3:$HA$5011,"="&amp;$A51)=0,"",AVERAGEIFS(cmoney!AQ$3:AQ$5011,cmoney!AQ$3:AQ$5011,$B51,cmoney!$HA$3:$HA$5011,"="&amp;$A51))</f>
        <v/>
      </c>
      <c r="AP51" s="12" t="str">
        <f>IF(COUNTIFS(cmoney!AR$3:AR$5011,$B51,cmoney!$HA$3:$HA$5011,"="&amp;$A51)=0,"",AVERAGEIFS(cmoney!AR$3:AR$5011,cmoney!AR$3:AR$5011,$B51,cmoney!$HA$3:$HA$5011,"="&amp;$A51))</f>
        <v/>
      </c>
      <c r="AQ51" s="12" t="str">
        <f>IF(COUNTIFS(cmoney!AS$3:AS$5011,$B51,cmoney!$HA$3:$HA$5011,"="&amp;$A51)=0,"",AVERAGEIFS(cmoney!AS$3:AS$5011,cmoney!AS$3:AS$5011,$B51,cmoney!$HA$3:$HA$5011,"="&amp;$A51))</f>
        <v/>
      </c>
      <c r="AR51" s="12" t="str">
        <f>IF(COUNTIFS(cmoney!AT$3:AT$5011,$B51,cmoney!$HA$3:$HA$5011,"="&amp;$A51)=0,"",AVERAGEIFS(cmoney!AT$3:AT$5011,cmoney!AT$3:AT$5011,$B51,cmoney!$HA$3:$HA$5011,"="&amp;$A51))</f>
        <v/>
      </c>
      <c r="AS51" s="12" t="str">
        <f>IF(COUNTIFS(cmoney!AU$3:AU$5011,$B51,cmoney!$HA$3:$HA$5011,"="&amp;$A51)=0,"",AVERAGEIFS(cmoney!AU$3:AU$5011,cmoney!AU$3:AU$5011,$B51,cmoney!$HA$3:$HA$5011,"="&amp;$A51))</f>
        <v/>
      </c>
      <c r="AT51" s="12" t="str">
        <f>IF(COUNTIFS(cmoney!AV$3:AV$5011,$B51,cmoney!$HA$3:$HA$5011,"="&amp;$A51)=0,"",AVERAGEIFS(cmoney!AV$3:AV$5011,cmoney!AV$3:AV$5011,$B51,cmoney!$HA$3:$HA$5011,"="&amp;$A51))</f>
        <v/>
      </c>
      <c r="AU51" s="12" t="str">
        <f>IF(COUNTIFS(cmoney!AW$3:AW$5011,$B51,cmoney!$HA$3:$HA$5011,"="&amp;$A51)=0,"",AVERAGEIFS(cmoney!AW$3:AW$5011,cmoney!AW$3:AW$5011,$B51,cmoney!$HA$3:$HA$5011,"="&amp;$A51))</f>
        <v/>
      </c>
      <c r="AV51" s="12" t="str">
        <f>IF(COUNTIFS(cmoney!AX$3:AX$5011,$B51,cmoney!$HA$3:$HA$5011,"="&amp;$A51)=0,"",AVERAGEIFS(cmoney!AX$3:AX$5011,cmoney!AX$3:AX$5011,$B51,cmoney!$HA$3:$HA$5011,"="&amp;$A51))</f>
        <v/>
      </c>
      <c r="AW51" s="12" t="str">
        <f>IF(COUNTIFS(cmoney!AY$3:AY$5011,$B51,cmoney!$HA$3:$HA$5011,"="&amp;$A51)=0,"",AVERAGEIFS(cmoney!AY$3:AY$5011,cmoney!AY$3:AY$5011,$B51,cmoney!$HA$3:$HA$5011,"="&amp;$A51))</f>
        <v/>
      </c>
      <c r="AX51" s="12" t="str">
        <f>IF(COUNTIFS(cmoney!AZ$3:AZ$5011,$B51,cmoney!$HA$3:$HA$5011,"="&amp;$A51)=0,"",AVERAGEIFS(cmoney!AZ$3:AZ$5011,cmoney!AZ$3:AZ$5011,$B51,cmoney!$HA$3:$HA$5011,"="&amp;$A51))</f>
        <v/>
      </c>
      <c r="AY51" s="12" t="str">
        <f>IF(COUNTIFS(cmoney!BA$3:BA$5011,$B51,cmoney!$HA$3:$HA$5011,"="&amp;$A51)=0,"",AVERAGEIFS(cmoney!BA$3:BA$5011,cmoney!BA$3:BA$5011,$B51,cmoney!$HA$3:$HA$5011,"="&amp;$A51))</f>
        <v/>
      </c>
      <c r="AZ51" s="12" t="str">
        <f>IF(COUNTIFS(cmoney!BB$3:BB$5011,$B51,cmoney!$HA$3:$HA$5011,"="&amp;$A51)=0,"",AVERAGEIFS(cmoney!BB$3:BB$5011,cmoney!BB$3:BB$5011,$B51,cmoney!$HA$3:$HA$5011,"="&amp;$A51))</f>
        <v/>
      </c>
      <c r="BA51" s="12" t="str">
        <f>IF(COUNTIFS(cmoney!BC$3:BC$5011,$B51,cmoney!$HA$3:$HA$5011,"="&amp;$A51)=0,"",AVERAGEIFS(cmoney!BC$3:BC$5011,cmoney!BC$3:BC$5011,$B51,cmoney!$HA$3:$HA$5011,"="&amp;$A51))</f>
        <v/>
      </c>
      <c r="BB51" s="12" t="str">
        <f>IF(COUNTIFS(cmoney!BD$3:BD$5011,$B51,cmoney!$HA$3:$HA$5011,"="&amp;$A51)=0,"",AVERAGEIFS(cmoney!BD$3:BD$5011,cmoney!BD$3:BD$5011,$B51,cmoney!$HA$3:$HA$5011,"="&amp;$A51))</f>
        <v/>
      </c>
      <c r="BC51" s="12" t="str">
        <f>IF(COUNTIFS(cmoney!BE$3:BE$5011,$B51,cmoney!$HA$3:$HA$5011,"="&amp;$A51)=0,"",AVERAGEIFS(cmoney!BE$3:BE$5011,cmoney!BE$3:BE$5011,$B51,cmoney!$HA$3:$HA$5011,"="&amp;$A51))</f>
        <v/>
      </c>
      <c r="BD51" s="12" t="str">
        <f>IF(COUNTIFS(cmoney!BF$3:BF$5011,$B51,cmoney!$HA$3:$HA$5011,"="&amp;$A51)=0,"",AVERAGEIFS(cmoney!BF$3:BF$5011,cmoney!BF$3:BF$5011,$B51,cmoney!$HA$3:$HA$5011,"="&amp;$A51))</f>
        <v/>
      </c>
      <c r="BE51" s="12" t="str">
        <f>IF(COUNTIFS(cmoney!BG$3:BG$5011,$B51,cmoney!$HA$3:$HA$5011,"="&amp;$A51)=0,"",AVERAGEIFS(cmoney!BG$3:BG$5011,cmoney!BG$3:BG$5011,$B51,cmoney!$HA$3:$HA$5011,"="&amp;$A51))</f>
        <v/>
      </c>
      <c r="BF51" s="12" t="str">
        <f>IF(COUNTIFS(cmoney!BH$3:BH$5011,$B51,cmoney!$HA$3:$HA$5011,"="&amp;$A51)=0,"",AVERAGEIFS(cmoney!BH$3:BH$5011,cmoney!BH$3:BH$5011,$B51,cmoney!$HA$3:$HA$5011,"="&amp;$A51))</f>
        <v/>
      </c>
      <c r="BG51" s="12" t="str">
        <f>IF(COUNTIFS(cmoney!BI$3:BI$5011,$B51,cmoney!$HA$3:$HA$5011,"="&amp;$A51)=0,"",AVERAGEIFS(cmoney!BI$3:BI$5011,cmoney!BI$3:BI$5011,$B51,cmoney!$HA$3:$HA$5011,"="&amp;$A51))</f>
        <v/>
      </c>
      <c r="BH51" s="12" t="str">
        <f>IF(COUNTIFS(cmoney!BJ$3:BJ$5011,$B51,cmoney!$HA$3:$HA$5011,"="&amp;$A51)=0,"",AVERAGEIFS(cmoney!BJ$3:BJ$5011,cmoney!BJ$3:BJ$5011,$B51,cmoney!$HA$3:$HA$5011,"="&amp;$A51))</f>
        <v/>
      </c>
      <c r="BI51" s="12" t="str">
        <f>IF(COUNTIFS(cmoney!BK$3:BK$5011,$B51,cmoney!$HA$3:$HA$5011,"="&amp;$A51)=0,"",AVERAGEIFS(cmoney!BK$3:BK$5011,cmoney!BK$3:BK$5011,$B51,cmoney!$HA$3:$HA$5011,"="&amp;$A51))</f>
        <v/>
      </c>
      <c r="BJ51" s="12" t="str">
        <f>IF(COUNTIFS(cmoney!BL$3:BL$5011,$B51,cmoney!$HA$3:$HA$5011,"="&amp;$A51)=0,"",AVERAGEIFS(cmoney!BL$3:BL$5011,cmoney!BL$3:BL$5011,$B51,cmoney!$HA$3:$HA$5011,"="&amp;$A51))</f>
        <v/>
      </c>
      <c r="BK51" s="12" t="str">
        <f>IF(COUNTIFS(cmoney!BM$3:BM$5011,$B51,cmoney!$HA$3:$HA$5011,"="&amp;$A51)=0,"",AVERAGEIFS(cmoney!BM$3:BM$5011,cmoney!BM$3:BM$5011,$B51,cmoney!$HA$3:$HA$5011,"="&amp;$A51))</f>
        <v/>
      </c>
      <c r="BL51" s="12" t="str">
        <f>IF(COUNTIFS(cmoney!BN$3:BN$5011,$B51,cmoney!$HA$3:$HA$5011,"="&amp;$A51)=0,"",AVERAGEIFS(cmoney!BN$3:BN$5011,cmoney!BN$3:BN$5011,$B51,cmoney!$HA$3:$HA$5011,"="&amp;$A51))</f>
        <v/>
      </c>
      <c r="BM51" s="12" t="str">
        <f>IF(COUNTIFS(cmoney!BO$3:BO$5011,$B51,cmoney!$HA$3:$HA$5011,"="&amp;$A51)=0,"",AVERAGEIFS(cmoney!BO$3:BO$5011,cmoney!BO$3:BO$5011,$B51,cmoney!$HA$3:$HA$5011,"="&amp;$A51))</f>
        <v/>
      </c>
      <c r="BN51" s="12" t="str">
        <f>IF(COUNTIFS(cmoney!BP$3:BP$5011,$B51,cmoney!$HA$3:$HA$5011,"="&amp;$A51)=0,"",AVERAGEIFS(cmoney!BP$3:BP$5011,cmoney!BP$3:BP$5011,$B51,cmoney!$HA$3:$HA$5011,"="&amp;$A51))</f>
        <v/>
      </c>
      <c r="BO51" s="12" t="str">
        <f>IF(COUNTIFS(cmoney!BQ$3:BQ$5011,$B51,cmoney!$HA$3:$HA$5011,"="&amp;$A51)=0,"",AVERAGEIFS(cmoney!BQ$3:BQ$5011,cmoney!BQ$3:BQ$5011,$B51,cmoney!$HA$3:$HA$5011,"="&amp;$A51))</f>
        <v/>
      </c>
      <c r="BP51" s="12" t="str">
        <f>IF(COUNTIFS(cmoney!BR$3:BR$5011,$B51,cmoney!$HA$3:$HA$5011,"="&amp;$A51)=0,"",AVERAGEIFS(cmoney!BR$3:BR$5011,cmoney!BR$3:BR$5011,$B51,cmoney!$HA$3:$HA$5011,"="&amp;$A51))</f>
        <v/>
      </c>
      <c r="BQ51" s="12" t="str">
        <f>IF(COUNTIFS(cmoney!BS$3:BS$5011,$B51,cmoney!$HA$3:$HA$5011,"="&amp;$A51)=0,"",AVERAGEIFS(cmoney!BS$3:BS$5011,cmoney!BS$3:BS$5011,$B51,cmoney!$HA$3:$HA$5011,"="&amp;$A51))</f>
        <v/>
      </c>
      <c r="BR51" s="12" t="str">
        <f>IF(COUNTIFS(cmoney!BT$3:BT$5011,$B51,cmoney!$HA$3:$HA$5011,"="&amp;$A51)=0,"",AVERAGEIFS(cmoney!BT$3:BT$5011,cmoney!BT$3:BT$5011,$B51,cmoney!$HA$3:$HA$5011,"="&amp;$A51))</f>
        <v/>
      </c>
      <c r="BS51" s="12" t="str">
        <f>IF(COUNTIFS(cmoney!BU$3:BU$5011,$B51,cmoney!$HA$3:$HA$5011,"="&amp;$A51)=0,"",AVERAGEIFS(cmoney!BU$3:BU$5011,cmoney!BU$3:BU$5011,$B51,cmoney!$HA$3:$HA$5011,"="&amp;$A51))</f>
        <v/>
      </c>
      <c r="BT51" s="12" t="str">
        <f>IF(COUNTIFS(cmoney!BV$3:BV$5011,$B51,cmoney!$HA$3:$HA$5011,"="&amp;$A51)=0,"",AVERAGEIFS(cmoney!BV$3:BV$5011,cmoney!BV$3:BV$5011,$B51,cmoney!$HA$3:$HA$5011,"="&amp;$A51))</f>
        <v/>
      </c>
      <c r="BU51" s="12" t="str">
        <f>IF(COUNTIFS(cmoney!BW$3:BW$5011,$B51,cmoney!$HA$3:$HA$5011,"="&amp;$A51)=0,"",AVERAGEIFS(cmoney!BW$3:BW$5011,cmoney!BW$3:BW$5011,$B51,cmoney!$HA$3:$HA$5011,"="&amp;$A51))</f>
        <v/>
      </c>
      <c r="BV51" s="12" t="str">
        <f>IF(COUNTIFS(cmoney!BX$3:BX$5011,$B51,cmoney!$HA$3:$HA$5011,"="&amp;$A51)=0,"",AVERAGEIFS(cmoney!BX$3:BX$5011,cmoney!BX$3:BX$5011,$B51,cmoney!$HA$3:$HA$5011,"="&amp;$A51))</f>
        <v/>
      </c>
      <c r="BW51" s="12" t="str">
        <f>IF(COUNTIFS(cmoney!BY$3:BY$5011,$B51,cmoney!$HA$3:$HA$5011,"="&amp;$A51)=0,"",AVERAGEIFS(cmoney!BY$3:BY$5011,cmoney!BY$3:BY$5011,$B51,cmoney!$HA$3:$HA$5011,"="&amp;$A51))</f>
        <v/>
      </c>
      <c r="BX51" s="12" t="str">
        <f>IF(COUNTIFS(cmoney!BZ$3:BZ$5011,$B51,cmoney!$HA$3:$HA$5011,"="&amp;$A51)=0,"",AVERAGEIFS(cmoney!BZ$3:BZ$5011,cmoney!BZ$3:BZ$5011,$B51,cmoney!$HA$3:$HA$5011,"="&amp;$A51))</f>
        <v/>
      </c>
      <c r="BY51" s="12" t="str">
        <f>IF(COUNTIFS(cmoney!CA$3:CA$5011,$B51,cmoney!$HA$3:$HA$5011,"="&amp;$A51)=0,"",AVERAGEIFS(cmoney!CA$3:CA$5011,cmoney!CA$3:CA$5011,$B51,cmoney!$HA$3:$HA$5011,"="&amp;$A51))</f>
        <v/>
      </c>
      <c r="BZ51" s="12" t="str">
        <f>IF(COUNTIFS(cmoney!CB$3:CB$5011,$B51,cmoney!$HA$3:$HA$5011,"="&amp;$A51)=0,"",AVERAGEIFS(cmoney!CB$3:CB$5011,cmoney!CB$3:CB$5011,$B51,cmoney!$HA$3:$HA$5011,"="&amp;$A51))</f>
        <v/>
      </c>
      <c r="CA51" s="12" t="str">
        <f>IF(COUNTIFS(cmoney!CC$3:CC$5011,$B51,cmoney!$HA$3:$HA$5011,"="&amp;$A51)=0,"",AVERAGEIFS(cmoney!CC$3:CC$5011,cmoney!CC$3:CC$5011,$B51,cmoney!$HA$3:$HA$5011,"="&amp;$A51))</f>
        <v/>
      </c>
      <c r="CB51" s="12" t="str">
        <f>IF(COUNTIFS(cmoney!CD$3:CD$5011,$B51,cmoney!$HA$3:$HA$5011,"="&amp;$A51)=0,"",AVERAGEIFS(cmoney!CD$3:CD$5011,cmoney!CD$3:CD$5011,$B51,cmoney!$HA$3:$HA$5011,"="&amp;$A51))</f>
        <v/>
      </c>
      <c r="CC51" s="12" t="str">
        <f>IF(COUNTIFS(cmoney!CE$3:CE$5011,$B51,cmoney!$HA$3:$HA$5011,"="&amp;$A51)=0,"",AVERAGEIFS(cmoney!CE$3:CE$5011,cmoney!CE$3:CE$5011,$B51,cmoney!$HA$3:$HA$5011,"="&amp;$A51))</f>
        <v/>
      </c>
      <c r="CD51" s="12" t="str">
        <f>IF(COUNTIFS(cmoney!CF$3:CF$5011,$B51,cmoney!$HA$3:$HA$5011,"="&amp;$A51)=0,"",AVERAGEIFS(cmoney!CF$3:CF$5011,cmoney!CF$3:CF$5011,$B51,cmoney!$HA$3:$HA$5011,"="&amp;$A51))</f>
        <v/>
      </c>
      <c r="CE51" s="12" t="str">
        <f>IF(COUNTIFS(cmoney!CG$3:CG$5011,$B51,cmoney!$HA$3:$HA$5011,"="&amp;$A51)=0,"",AVERAGEIFS(cmoney!CG$3:CG$5011,cmoney!CG$3:CG$5011,$B51,cmoney!$HA$3:$HA$5011,"="&amp;$A51))</f>
        <v/>
      </c>
      <c r="CF51" s="12" t="str">
        <f>IF(COUNTIFS(cmoney!CH$3:CH$5011,$B51,cmoney!$HA$3:$HA$5011,"="&amp;$A51)=0,"",AVERAGEIFS(cmoney!CH$3:CH$5011,cmoney!CH$3:CH$5011,$B51,cmoney!$HA$3:$HA$5011,"="&amp;$A51))</f>
        <v/>
      </c>
      <c r="CG51" s="12" t="str">
        <f>IF(COUNTIFS(cmoney!CI$3:CI$5011,$B51,cmoney!$HA$3:$HA$5011,"="&amp;$A51)=0,"",AVERAGEIFS(cmoney!CI$3:CI$5011,cmoney!CI$3:CI$5011,$B51,cmoney!$HA$3:$HA$5011,"="&amp;$A51))</f>
        <v/>
      </c>
      <c r="CH51" s="12" t="str">
        <f>IF(COUNTIFS(cmoney!CJ$3:CJ$5011,$B51,cmoney!$HA$3:$HA$5011,"="&amp;$A51)=0,"",AVERAGEIFS(cmoney!CJ$3:CJ$5011,cmoney!CJ$3:CJ$5011,$B51,cmoney!$HA$3:$HA$5011,"="&amp;$A51))</f>
        <v/>
      </c>
      <c r="CI51" s="12" t="str">
        <f>IF(COUNTIFS(cmoney!CK$3:CK$5011,$B51,cmoney!$HA$3:$HA$5011,"="&amp;$A51)=0,"",AVERAGEIFS(cmoney!CK$3:CK$5011,cmoney!CK$3:CK$5011,$B51,cmoney!$HA$3:$HA$5011,"="&amp;$A51))</f>
        <v/>
      </c>
      <c r="CJ51" s="12" t="str">
        <f>IF(COUNTIFS(cmoney!CL$3:CL$5011,$B51,cmoney!$HA$3:$HA$5011,"="&amp;$A51)=0,"",AVERAGEIFS(cmoney!CL$3:CL$5011,cmoney!CL$3:CL$5011,$B51,cmoney!$HA$3:$HA$5011,"="&amp;$A51))</f>
        <v/>
      </c>
      <c r="CK51" s="12" t="str">
        <f>IF(COUNTIFS(cmoney!CM$3:CM$5011,$B51,cmoney!$HA$3:$HA$5011,"="&amp;$A51)=0,"",AVERAGEIFS(cmoney!CM$3:CM$5011,cmoney!CM$3:CM$5011,$B51,cmoney!$HA$3:$HA$5011,"="&amp;$A51))</f>
        <v/>
      </c>
      <c r="CL51" s="12" t="str">
        <f>IF(COUNTIFS(cmoney!CN$3:CN$5011,$B51,cmoney!$HA$3:$HA$5011,"="&amp;$A51)=0,"",AVERAGEIFS(cmoney!CN$3:CN$5011,cmoney!CN$3:CN$5011,$B51,cmoney!$HA$3:$HA$5011,"="&amp;$A51))</f>
        <v/>
      </c>
      <c r="CM51" s="12" t="str">
        <f>IF(COUNTIFS(cmoney!CO$3:CO$5011,$B51,cmoney!$HA$3:$HA$5011,"="&amp;$A51)=0,"",AVERAGEIFS(cmoney!CO$3:CO$5011,cmoney!CO$3:CO$5011,$B51,cmoney!$HA$3:$HA$5011,"="&amp;$A51))</f>
        <v/>
      </c>
      <c r="CN51" s="12" t="str">
        <f>IF(COUNTIFS(cmoney!CP$3:CP$5011,$B51,cmoney!$HA$3:$HA$5011,"="&amp;$A51)=0,"",AVERAGEIFS(cmoney!CP$3:CP$5011,cmoney!CP$3:CP$5011,$B51,cmoney!$HA$3:$HA$5011,"="&amp;$A51))</f>
        <v/>
      </c>
      <c r="CO51" s="12" t="str">
        <f>IF(COUNTIFS(cmoney!CQ$3:CQ$5011,$B51,cmoney!$HA$3:$HA$5011,"="&amp;$A51)=0,"",AVERAGEIFS(cmoney!CQ$3:CQ$5011,cmoney!CQ$3:CQ$5011,$B51,cmoney!$HA$3:$HA$5011,"="&amp;$A51))</f>
        <v/>
      </c>
      <c r="CP51" s="12" t="str">
        <f>IF(COUNTIFS(cmoney!CR$3:CR$5011,$B51,cmoney!$HA$3:$HA$5011,"="&amp;$A51)=0,"",AVERAGEIFS(cmoney!CR$3:CR$5011,cmoney!CR$3:CR$5011,$B51,cmoney!$HA$3:$HA$5011,"="&amp;$A51))</f>
        <v/>
      </c>
      <c r="CQ51" s="12" t="str">
        <f>IF(COUNTIFS(cmoney!CS$3:CS$5011,$B51,cmoney!$HA$3:$HA$5011,"="&amp;$A51)=0,"",AVERAGEIFS(cmoney!CS$3:CS$5011,cmoney!CS$3:CS$5011,$B51,cmoney!$HA$3:$HA$5011,"="&amp;$A51))</f>
        <v/>
      </c>
      <c r="CR51" s="12" t="str">
        <f>IF(COUNTIFS(cmoney!CT$3:CT$5011,$B51,cmoney!$HA$3:$HA$5011,"="&amp;$A51)=0,"",AVERAGEIFS(cmoney!CT$3:CT$5011,cmoney!CT$3:CT$5011,$B51,cmoney!$HA$3:$HA$5011,"="&amp;$A51))</f>
        <v/>
      </c>
      <c r="CS51" s="12" t="str">
        <f>IF(COUNTIFS(cmoney!CU$3:CU$5011,$B51,cmoney!$HA$3:$HA$5011,"="&amp;$A51)=0,"",AVERAGEIFS(cmoney!CU$3:CU$5011,cmoney!CU$3:CU$5011,$B51,cmoney!$HA$3:$HA$5011,"="&amp;$A51))</f>
        <v/>
      </c>
      <c r="CT51" s="12" t="str">
        <f>IF(COUNTIFS(cmoney!CV$3:CV$5011,$B51,cmoney!$HA$3:$HA$5011,"="&amp;$A51)=0,"",AVERAGEIFS(cmoney!CV$3:CV$5011,cmoney!CV$3:CV$5011,$B51,cmoney!$HA$3:$HA$5011,"="&amp;$A51))</f>
        <v/>
      </c>
      <c r="CU51" s="12" t="str">
        <f>IF(COUNTIFS(cmoney!CW$3:CW$5011,$B51,cmoney!$HA$3:$HA$5011,"="&amp;$A51)=0,"",AVERAGEIFS(cmoney!CW$3:CW$5011,cmoney!CW$3:CW$5011,$B51,cmoney!$HA$3:$HA$5011,"="&amp;$A51))</f>
        <v/>
      </c>
      <c r="CV51" s="12" t="str">
        <f>IF(COUNTIFS(cmoney!CX$3:CX$5011,$B51,cmoney!$HA$3:$HA$5011,"="&amp;$A51)=0,"",AVERAGEIFS(cmoney!CX$3:CX$5011,cmoney!CX$3:CX$5011,$B51,cmoney!$HA$3:$HA$5011,"="&amp;$A51))</f>
        <v/>
      </c>
      <c r="CW51" s="12" t="str">
        <f>IF(COUNTIFS(cmoney!CY$3:CY$5011,$B51,cmoney!$HA$3:$HA$5011,"="&amp;$A51)=0,"",AVERAGEIFS(cmoney!CY$3:CY$5011,cmoney!CY$3:CY$5011,$B51,cmoney!$HA$3:$HA$5011,"="&amp;$A51))</f>
        <v/>
      </c>
      <c r="CX51" s="12" t="str">
        <f>IF(COUNTIFS(cmoney!CZ$3:CZ$5011,$B51,cmoney!$HA$3:$HA$5011,"="&amp;$A51)=0,"",AVERAGEIFS(cmoney!CZ$3:CZ$5011,cmoney!CZ$3:CZ$5011,$B51,cmoney!$HA$3:$HA$5011,"="&amp;$A51))</f>
        <v/>
      </c>
      <c r="CY51" s="12" t="str">
        <f>IF(COUNTIFS(cmoney!DA$3:DA$5011,$B51,cmoney!$HA$3:$HA$5011,"="&amp;$A51)=0,"",AVERAGEIFS(cmoney!DA$3:DA$5011,cmoney!DA$3:DA$5011,$B51,cmoney!$HA$3:$HA$5011,"="&amp;$A51))</f>
        <v/>
      </c>
      <c r="CZ51" s="12" t="str">
        <f>IF(COUNTIFS(cmoney!DB$3:DB$5011,$B51,cmoney!$HA$3:$HA$5011,"="&amp;$A51)=0,"",AVERAGEIFS(cmoney!DB$3:DB$5011,cmoney!DB$3:DB$5011,$B51,cmoney!$HA$3:$HA$5011,"="&amp;$A51))</f>
        <v/>
      </c>
      <c r="DA51" s="12" t="str">
        <f>IF(COUNTIFS(cmoney!DC$3:DC$5011,$B51,cmoney!$HA$3:$HA$5011,"="&amp;$A51)=0,"",AVERAGEIFS(cmoney!DC$3:DC$5011,cmoney!DC$3:DC$5011,$B51,cmoney!$HA$3:$HA$5011,"="&amp;$A51))</f>
        <v/>
      </c>
      <c r="DB51" s="12" t="str">
        <f>IF(COUNTIFS(cmoney!DD$3:DD$5011,$B51,cmoney!$HA$3:$HA$5011,"="&amp;$A51)=0,"",AVERAGEIFS(cmoney!DD$3:DD$5011,cmoney!DD$3:DD$5011,$B51,cmoney!$HA$3:$HA$5011,"="&amp;$A51))</f>
        <v/>
      </c>
      <c r="DC51" s="12" t="str">
        <f>IF(COUNTIFS(cmoney!DE$3:DE$5011,$B51,cmoney!$HA$3:$HA$5011,"="&amp;$A51)=0,"",AVERAGEIFS(cmoney!DE$3:DE$5011,cmoney!DE$3:DE$5011,$B51,cmoney!$HA$3:$HA$5011,"="&amp;$A51))</f>
        <v/>
      </c>
      <c r="DD51" s="12" t="str">
        <f>IF(COUNTIFS(cmoney!DF$3:DF$5011,$B51,cmoney!$HA$3:$HA$5011,"="&amp;$A51)=0,"",AVERAGEIFS(cmoney!DF$3:DF$5011,cmoney!DF$3:DF$5011,$B51,cmoney!$HA$3:$HA$5011,"="&amp;$A51))</f>
        <v/>
      </c>
      <c r="DE51" s="12" t="str">
        <f>IF(COUNTIFS(cmoney!DG$3:DG$5011,$B51,cmoney!$HA$3:$HA$5011,"="&amp;$A51)=0,"",AVERAGEIFS(cmoney!DG$3:DG$5011,cmoney!DG$3:DG$5011,$B51,cmoney!$HA$3:$HA$5011,"="&amp;$A51))</f>
        <v/>
      </c>
      <c r="DF51" s="12" t="str">
        <f>IF(COUNTIFS(cmoney!DH$3:DH$5011,$B51,cmoney!$HA$3:$HA$5011,"="&amp;$A51)=0,"",AVERAGEIFS(cmoney!DH$3:DH$5011,cmoney!DH$3:DH$5011,$B51,cmoney!$HA$3:$HA$5011,"="&amp;$A51))</f>
        <v/>
      </c>
      <c r="DG51" s="12" t="str">
        <f>IF(COUNTIFS(cmoney!DI$3:DI$5011,$B51,cmoney!$HA$3:$HA$5011,"="&amp;$A51)=0,"",AVERAGEIFS(cmoney!DI$3:DI$5011,cmoney!DI$3:DI$5011,$B51,cmoney!$HA$3:$HA$5011,"="&amp;$A51))</f>
        <v/>
      </c>
      <c r="DH51" s="12" t="str">
        <f>IF(COUNTIFS(cmoney!DJ$3:DJ$5011,$B51,cmoney!$HA$3:$HA$5011,"="&amp;$A51)=0,"",AVERAGEIFS(cmoney!DJ$3:DJ$5011,cmoney!DJ$3:DJ$5011,$B51,cmoney!$HA$3:$HA$5011,"="&amp;$A51))</f>
        <v/>
      </c>
      <c r="DI51" s="12" t="str">
        <f>IF(COUNTIFS(cmoney!DK$3:DK$5011,$B51,cmoney!$HA$3:$HA$5011,"="&amp;$A51)=0,"",AVERAGEIFS(cmoney!DK$3:DK$5011,cmoney!DK$3:DK$5011,$B51,cmoney!$HA$3:$HA$5011,"="&amp;$A51))</f>
        <v/>
      </c>
      <c r="DJ51" s="12" t="str">
        <f>IF(COUNTIFS(cmoney!DL$3:DL$5011,$B51,cmoney!$HA$3:$HA$5011,"="&amp;$A51)=0,"",AVERAGEIFS(cmoney!DL$3:DL$5011,cmoney!DL$3:DL$5011,$B51,cmoney!$HA$3:$HA$5011,"="&amp;$A51))</f>
        <v/>
      </c>
      <c r="DK51" s="12" t="str">
        <f>IF(COUNTIFS(cmoney!DM$3:DM$5011,$B51,cmoney!$HA$3:$HA$5011,"="&amp;$A51)=0,"",AVERAGEIFS(cmoney!DM$3:DM$5011,cmoney!DM$3:DM$5011,$B51,cmoney!$HA$3:$HA$5011,"="&amp;$A51))</f>
        <v/>
      </c>
      <c r="DL51" s="12" t="str">
        <f>IF(COUNTIFS(cmoney!DN$3:DN$5011,$B51,cmoney!$HA$3:$HA$5011,"="&amp;$A51)=0,"",AVERAGEIFS(cmoney!DN$3:DN$5011,cmoney!DN$3:DN$5011,$B51,cmoney!$HA$3:$HA$5011,"="&amp;$A51))</f>
        <v/>
      </c>
      <c r="DM51" s="12" t="str">
        <f>IF(COUNTIFS(cmoney!DO$3:DO$5011,$B51,cmoney!$HA$3:$HA$5011,"="&amp;$A51)=0,"",AVERAGEIFS(cmoney!DO$3:DO$5011,cmoney!DO$3:DO$5011,$B51,cmoney!$HA$3:$HA$5011,"="&amp;$A51))</f>
        <v/>
      </c>
      <c r="DN51" s="12" t="str">
        <f>IF(COUNTIFS(cmoney!DP$3:DP$5011,$B51,cmoney!$HA$3:$HA$5011,"="&amp;$A51)=0,"",AVERAGEIFS(cmoney!DP$3:DP$5011,cmoney!DP$3:DP$5011,$B51,cmoney!$HA$3:$HA$5011,"="&amp;$A51))</f>
        <v/>
      </c>
      <c r="DO51" s="12" t="str">
        <f>IF(COUNTIFS(cmoney!DQ$3:DQ$5011,$B51,cmoney!$HA$3:$HA$5011,"="&amp;$A51)=0,"",AVERAGEIFS(cmoney!DQ$3:DQ$5011,cmoney!DQ$3:DQ$5011,$B51,cmoney!$HA$3:$HA$5011,"="&amp;$A51))</f>
        <v/>
      </c>
      <c r="DP51" s="12" t="str">
        <f>IF(COUNTIFS(cmoney!DR$3:DR$5011,$B51,cmoney!$HA$3:$HA$5011,"="&amp;$A51)=0,"",AVERAGEIFS(cmoney!DR$3:DR$5011,cmoney!DR$3:DR$5011,$B51,cmoney!$HA$3:$HA$5011,"="&amp;$A51))</f>
        <v/>
      </c>
      <c r="DQ51" s="12" t="str">
        <f>IF(COUNTIFS(cmoney!DS$3:DS$5011,$B51,cmoney!$HA$3:$HA$5011,"="&amp;$A51)=0,"",AVERAGEIFS(cmoney!DS$3:DS$5011,cmoney!DS$3:DS$5011,$B51,cmoney!$HA$3:$HA$5011,"="&amp;$A51))</f>
        <v/>
      </c>
      <c r="DR51" s="12" t="str">
        <f>IF(COUNTIFS(cmoney!DT$3:DT$5011,$B51,cmoney!$HA$3:$HA$5011,"="&amp;$A51)=0,"",AVERAGEIFS(cmoney!DT$3:DT$5011,cmoney!DT$3:DT$5011,$B51,cmoney!$HA$3:$HA$5011,"="&amp;$A51))</f>
        <v/>
      </c>
      <c r="DS51" s="12" t="str">
        <f>IF(COUNTIFS(cmoney!DU$3:DU$5011,$B51,cmoney!$HA$3:$HA$5011,"="&amp;$A51)=0,"",AVERAGEIFS(cmoney!DU$3:DU$5011,cmoney!DU$3:DU$5011,$B51,cmoney!$HA$3:$HA$5011,"="&amp;$A51))</f>
        <v/>
      </c>
      <c r="DT51" s="12" t="str">
        <f>IF(COUNTIFS(cmoney!DV$3:DV$5011,$B51,cmoney!$HA$3:$HA$5011,"="&amp;$A51)=0,"",AVERAGEIFS(cmoney!DV$3:DV$5011,cmoney!DV$3:DV$5011,$B51,cmoney!$HA$3:$HA$5011,"="&amp;$A51))</f>
        <v/>
      </c>
      <c r="DU51" s="12" t="str">
        <f>IF(COUNTIFS(cmoney!DW$3:DW$5011,$B51,cmoney!$HA$3:$HA$5011,"="&amp;$A51)=0,"",AVERAGEIFS(cmoney!DW$3:DW$5011,cmoney!DW$3:DW$5011,$B51,cmoney!$HA$3:$HA$5011,"="&amp;$A51))</f>
        <v/>
      </c>
      <c r="DV51" s="12" t="str">
        <f>IF(COUNTIFS(cmoney!DX$3:DX$5011,$B51,cmoney!$HA$3:$HA$5011,"="&amp;$A51)=0,"",AVERAGEIFS(cmoney!DX$3:DX$5011,cmoney!DX$3:DX$5011,$B51,cmoney!$HA$3:$HA$5011,"="&amp;$A51))</f>
        <v/>
      </c>
      <c r="DW51" s="12" t="str">
        <f>IF(COUNTIFS(cmoney!DY$3:DY$5011,$B51,cmoney!$HA$3:$HA$5011,"="&amp;$A51)=0,"",AVERAGEIFS(cmoney!DY$3:DY$5011,cmoney!DY$3:DY$5011,$B51,cmoney!$HA$3:$HA$5011,"="&amp;$A51))</f>
        <v/>
      </c>
      <c r="DX51" s="12" t="str">
        <f>IF(COUNTIFS(cmoney!DZ$3:DZ$5011,$B51,cmoney!$HA$3:$HA$5011,"="&amp;$A51)=0,"",AVERAGEIFS(cmoney!DZ$3:DZ$5011,cmoney!DZ$3:DZ$5011,$B51,cmoney!$HA$3:$HA$5011,"="&amp;$A51))</f>
        <v/>
      </c>
      <c r="DY51" s="12" t="str">
        <f>IF(COUNTIFS(cmoney!EA$3:EA$5011,$B51,cmoney!$HA$3:$HA$5011,"="&amp;$A51)=0,"",AVERAGEIFS(cmoney!EA$3:EA$5011,cmoney!EA$3:EA$5011,$B51,cmoney!$HA$3:$HA$5011,"="&amp;$A51))</f>
        <v/>
      </c>
      <c r="DZ51" s="12" t="str">
        <f>IF(COUNTIFS(cmoney!EB$3:EB$5011,$B51,cmoney!$HA$3:$HA$5011,"="&amp;$A51)=0,"",AVERAGEIFS(cmoney!EB$3:EB$5011,cmoney!EB$3:EB$5011,$B51,cmoney!$HA$3:$HA$5011,"="&amp;$A51))</f>
        <v/>
      </c>
      <c r="EA51" s="12" t="str">
        <f>IF(COUNTIFS(cmoney!EC$3:EC$5011,$B51,cmoney!$HA$3:$HA$5011,"="&amp;$A51)=0,"",AVERAGEIFS(cmoney!EC$3:EC$5011,cmoney!EC$3:EC$5011,$B51,cmoney!$HA$3:$HA$5011,"="&amp;$A51))</f>
        <v/>
      </c>
      <c r="EB51" s="12" t="str">
        <f>IF(COUNTIFS(cmoney!ED$3:ED$5011,$B51,cmoney!$HA$3:$HA$5011,"="&amp;$A51)=0,"",AVERAGEIFS(cmoney!ED$3:ED$5011,cmoney!ED$3:ED$5011,$B51,cmoney!$HA$3:$HA$5011,"="&amp;$A51))</f>
        <v/>
      </c>
      <c r="EC51" s="12" t="str">
        <f>IF(COUNTIFS(cmoney!EE$3:EE$5011,$B51,cmoney!$HA$3:$HA$5011,"="&amp;$A51)=0,"",AVERAGEIFS(cmoney!EE$3:EE$5011,cmoney!EE$3:EE$5011,$B51,cmoney!$HA$3:$HA$5011,"="&amp;$A51))</f>
        <v/>
      </c>
      <c r="ED51" s="12" t="str">
        <f>IF(COUNTIFS(cmoney!EF$3:EF$5011,$B51,cmoney!$HA$3:$HA$5011,"="&amp;$A51)=0,"",AVERAGEIFS(cmoney!EF$3:EF$5011,cmoney!EF$3:EF$5011,$B51,cmoney!$HA$3:$HA$5011,"="&amp;$A51))</f>
        <v/>
      </c>
      <c r="EE51" s="12" t="str">
        <f>IF(COUNTIFS(cmoney!EG$3:EG$5011,$B51,cmoney!$HA$3:$HA$5011,"="&amp;$A51)=0,"",AVERAGEIFS(cmoney!EG$3:EG$5011,cmoney!EG$3:EG$5011,$B51,cmoney!$HA$3:$HA$5011,"="&amp;$A51))</f>
        <v/>
      </c>
      <c r="EF51" s="12" t="str">
        <f>IF(COUNTIFS(cmoney!EH$3:EH$5011,$B51,cmoney!$HA$3:$HA$5011,"="&amp;$A51)=0,"",AVERAGEIFS(cmoney!EH$3:EH$5011,cmoney!EH$3:EH$5011,$B51,cmoney!$HA$3:$HA$5011,"="&amp;$A51))</f>
        <v/>
      </c>
      <c r="EG51" s="12" t="str">
        <f>IF(COUNTIFS(cmoney!EI$3:EI$5011,$B51,cmoney!$HA$3:$HA$5011,"="&amp;$A51)=0,"",AVERAGEIFS(cmoney!EI$3:EI$5011,cmoney!EI$3:EI$5011,$B51,cmoney!$HA$3:$HA$5011,"="&amp;$A51))</f>
        <v/>
      </c>
      <c r="EH51" s="12" t="str">
        <f>IF(COUNTIFS(cmoney!EJ$3:EJ$5011,$B51,cmoney!$HA$3:$HA$5011,"="&amp;$A51)=0,"",AVERAGEIFS(cmoney!EJ$3:EJ$5011,cmoney!EJ$3:EJ$5011,$B51,cmoney!$HA$3:$HA$5011,"="&amp;$A51))</f>
        <v/>
      </c>
      <c r="EI51" s="12" t="str">
        <f>IF(COUNTIFS(cmoney!EK$3:EK$5011,$B51,cmoney!$HA$3:$HA$5011,"="&amp;$A51)=0,"",AVERAGEIFS(cmoney!EK$3:EK$5011,cmoney!EK$3:EK$5011,$B51,cmoney!$HA$3:$HA$5011,"="&amp;$A51))</f>
        <v/>
      </c>
      <c r="EJ51" s="12" t="str">
        <f>IF(COUNTIFS(cmoney!EL$3:EL$5011,$B51,cmoney!$HA$3:$HA$5011,"="&amp;$A51)=0,"",AVERAGEIFS(cmoney!EL$3:EL$5011,cmoney!EL$3:EL$5011,$B51,cmoney!$HA$3:$HA$5011,"="&amp;$A51))</f>
        <v/>
      </c>
      <c r="EK51" s="12" t="str">
        <f>IF(COUNTIFS(cmoney!EM$3:EM$5011,$B51,cmoney!$HA$3:$HA$5011,"="&amp;$A51)=0,"",AVERAGEIFS(cmoney!EM$3:EM$5011,cmoney!EM$3:EM$5011,$B51,cmoney!$HA$3:$HA$5011,"="&amp;$A51))</f>
        <v/>
      </c>
      <c r="EL51" s="12" t="str">
        <f>IF(COUNTIFS(cmoney!EN$3:EN$5011,$B51,cmoney!$HA$3:$HA$5011,"="&amp;$A51)=0,"",AVERAGEIFS(cmoney!EN$3:EN$5011,cmoney!EN$3:EN$5011,$B51,cmoney!$HA$3:$HA$5011,"="&amp;$A51))</f>
        <v/>
      </c>
      <c r="EM51" s="12" t="str">
        <f>IF(COUNTIFS(cmoney!EO$3:EO$5011,$B51,cmoney!$HA$3:$HA$5011,"="&amp;$A51)=0,"",AVERAGEIFS(cmoney!EO$3:EO$5011,cmoney!EO$3:EO$5011,$B51,cmoney!$HA$3:$HA$5011,"="&amp;$A51))</f>
        <v/>
      </c>
      <c r="EN51" s="12" t="str">
        <f>IF(COUNTIFS(cmoney!EP$3:EP$5011,$B51,cmoney!$HA$3:$HA$5011,"="&amp;$A51)=0,"",AVERAGEIFS(cmoney!EP$3:EP$5011,cmoney!EP$3:EP$5011,$B51,cmoney!$HA$3:$HA$5011,"="&amp;$A51))</f>
        <v/>
      </c>
      <c r="EO51" s="12" t="str">
        <f>IF(COUNTIFS(cmoney!EQ$3:EQ$5011,$B51,cmoney!$HA$3:$HA$5011,"="&amp;$A51)=0,"",AVERAGEIFS(cmoney!EQ$3:EQ$5011,cmoney!EQ$3:EQ$5011,$B51,cmoney!$HA$3:$HA$5011,"="&amp;$A51))</f>
        <v/>
      </c>
      <c r="EP51" s="12" t="str">
        <f>IF(COUNTIFS(cmoney!ER$3:ER$5011,$B51,cmoney!$HA$3:$HA$5011,"="&amp;$A51)=0,"",AVERAGEIFS(cmoney!ER$3:ER$5011,cmoney!ER$3:ER$5011,$B51,cmoney!$HA$3:$HA$5011,"="&amp;$A51))</f>
        <v/>
      </c>
      <c r="EQ51" s="12" t="str">
        <f>IF(COUNTIFS(cmoney!ES$3:ES$5011,$B51,cmoney!$HA$3:$HA$5011,"="&amp;$A51)=0,"",AVERAGEIFS(cmoney!ES$3:ES$5011,cmoney!ES$3:ES$5011,$B51,cmoney!$HA$3:$HA$5011,"="&amp;$A51))</f>
        <v/>
      </c>
      <c r="ER51" s="12" t="str">
        <f>IF(COUNTIFS(cmoney!ET$3:ET$5011,$B51,cmoney!$HA$3:$HA$5011,"="&amp;$A51)=0,"",AVERAGEIFS(cmoney!ET$3:ET$5011,cmoney!ET$3:ET$5011,$B51,cmoney!$HA$3:$HA$5011,"="&amp;$A51))</f>
        <v/>
      </c>
      <c r="ES51" s="12" t="str">
        <f>IF(COUNTIFS(cmoney!EU$3:EU$5011,$B51,cmoney!$HA$3:$HA$5011,"="&amp;$A51)=0,"",AVERAGEIFS(cmoney!EU$3:EU$5011,cmoney!EU$3:EU$5011,$B51,cmoney!$HA$3:$HA$5011,"="&amp;$A51))</f>
        <v/>
      </c>
      <c r="ET51" s="12" t="str">
        <f>IF(COUNTIFS(cmoney!EV$3:EV$5011,$B51,cmoney!$HA$3:$HA$5011,"="&amp;$A51)=0,"",AVERAGEIFS(cmoney!EV$3:EV$5011,cmoney!EV$3:EV$5011,$B51,cmoney!$HA$3:$HA$5011,"="&amp;$A51))</f>
        <v/>
      </c>
      <c r="EU51" s="12" t="str">
        <f>IF(COUNTIFS(cmoney!EW$3:EW$5011,$B51,cmoney!$HA$3:$HA$5011,"="&amp;$A51)=0,"",AVERAGEIFS(cmoney!EW$3:EW$5011,cmoney!EW$3:EW$5011,$B51,cmoney!$HA$3:$HA$5011,"="&amp;$A51))</f>
        <v/>
      </c>
      <c r="EV51" s="12" t="str">
        <f>IF(COUNTIFS(cmoney!EX$3:EX$5011,$B51,cmoney!$HA$3:$HA$5011,"="&amp;$A51)=0,"",AVERAGEIFS(cmoney!EX$3:EX$5011,cmoney!EX$3:EX$5011,$B51,cmoney!$HA$3:$HA$5011,"="&amp;$A51))</f>
        <v/>
      </c>
      <c r="EW51" s="12" t="str">
        <f>IF(COUNTIFS(cmoney!EY$3:EY$5011,$B51,cmoney!$HA$3:$HA$5011,"="&amp;$A51)=0,"",AVERAGEIFS(cmoney!EY$3:EY$5011,cmoney!EY$3:EY$5011,$B51,cmoney!$HA$3:$HA$5011,"="&amp;$A51))</f>
        <v/>
      </c>
      <c r="EX51" s="12" t="str">
        <f>IF(COUNTIFS(cmoney!EZ$3:EZ$5011,$B51,cmoney!$HA$3:$HA$5011,"="&amp;$A51)=0,"",AVERAGEIFS(cmoney!EZ$3:EZ$5011,cmoney!EZ$3:EZ$5011,$B51,cmoney!$HA$3:$HA$5011,"="&amp;$A51))</f>
        <v/>
      </c>
      <c r="EY51" s="12" t="str">
        <f>IF(COUNTIFS(cmoney!FA$3:FA$5011,$B51,cmoney!$HA$3:$HA$5011,"="&amp;$A51)=0,"",AVERAGEIFS(cmoney!FA$3:FA$5011,cmoney!FA$3:FA$5011,$B51,cmoney!$HA$3:$HA$5011,"="&amp;$A51))</f>
        <v/>
      </c>
      <c r="EZ51" s="12" t="str">
        <f>IF(COUNTIFS(cmoney!FB$3:FB$5011,$B51,cmoney!$HA$3:$HA$5011,"="&amp;$A51)=0,"",AVERAGEIFS(cmoney!FB$3:FB$5011,cmoney!FB$3:FB$5011,$B51,cmoney!$HA$3:$HA$5011,"="&amp;$A51))</f>
        <v/>
      </c>
      <c r="FA51" s="12" t="str">
        <f>IF(COUNTIFS(cmoney!FC$3:FC$5011,$B51,cmoney!$HA$3:$HA$5011,"="&amp;$A51)=0,"",AVERAGEIFS(cmoney!FC$3:FC$5011,cmoney!FC$3:FC$5011,$B51,cmoney!$HA$3:$HA$5011,"="&amp;$A51))</f>
        <v/>
      </c>
      <c r="FB51" s="12" t="str">
        <f>IF(COUNTIFS(cmoney!FD$3:FD$5011,$B51,cmoney!$HA$3:$HA$5011,"="&amp;$A51)=0,"",AVERAGEIFS(cmoney!FD$3:FD$5011,cmoney!FD$3:FD$5011,$B51,cmoney!$HA$3:$HA$5011,"="&amp;$A51))</f>
        <v/>
      </c>
      <c r="FC51" s="12" t="str">
        <f>IF(COUNTIFS(cmoney!FE$3:FE$5011,$B51,cmoney!$HA$3:$HA$5011,"="&amp;$A51)=0,"",AVERAGEIFS(cmoney!FE$3:FE$5011,cmoney!FE$3:FE$5011,$B51,cmoney!$HA$3:$HA$5011,"="&amp;$A51))</f>
        <v/>
      </c>
      <c r="FD51" s="12" t="str">
        <f>IF(COUNTIFS(cmoney!FF$3:FF$5011,$B51,cmoney!$HA$3:$HA$5011,"="&amp;$A51)=0,"",AVERAGEIFS(cmoney!FF$3:FF$5011,cmoney!FF$3:FF$5011,$B51,cmoney!$HA$3:$HA$5011,"="&amp;$A51))</f>
        <v/>
      </c>
      <c r="FE51" s="12" t="str">
        <f>IF(COUNTIFS(cmoney!FG$3:FG$5011,$B51,cmoney!$HA$3:$HA$5011,"="&amp;$A51)=0,"",AVERAGEIFS(cmoney!FG$3:FG$5011,cmoney!FG$3:FG$5011,$B51,cmoney!$HA$3:$HA$5011,"="&amp;$A51))</f>
        <v/>
      </c>
      <c r="FF51" s="12" t="str">
        <f>IF(COUNTIFS(cmoney!FH$3:FH$5011,$B51,cmoney!$HA$3:$HA$5011,"="&amp;$A51)=0,"",AVERAGEIFS(cmoney!FH$3:FH$5011,cmoney!FH$3:FH$5011,$B51,cmoney!$HA$3:$HA$5011,"="&amp;$A51))</f>
        <v/>
      </c>
      <c r="FG51" s="12" t="str">
        <f>IF(COUNTIFS(cmoney!FI$3:FI$5011,$B51,cmoney!$HA$3:$HA$5011,"="&amp;$A51)=0,"",AVERAGEIFS(cmoney!FI$3:FI$5011,cmoney!FI$3:FI$5011,$B51,cmoney!$HA$3:$HA$5011,"="&amp;$A51))</f>
        <v/>
      </c>
      <c r="FH51" s="12" t="str">
        <f>IF(COUNTIFS(cmoney!FJ$3:FJ$5011,$B51,cmoney!$HA$3:$HA$5011,"="&amp;$A51)=0,"",AVERAGEIFS(cmoney!FJ$3:FJ$5011,cmoney!FJ$3:FJ$5011,$B51,cmoney!$HA$3:$HA$5011,"="&amp;$A51))</f>
        <v/>
      </c>
      <c r="FI51" s="12" t="str">
        <f>IF(COUNTIFS(cmoney!FK$3:FK$5011,$B51,cmoney!$HA$3:$HA$5011,"="&amp;$A51)=0,"",AVERAGEIFS(cmoney!FK$3:FK$5011,cmoney!FK$3:FK$5011,$B51,cmoney!$HA$3:$HA$5011,"="&amp;$A51))</f>
        <v/>
      </c>
      <c r="FJ51" s="12" t="str">
        <f>IF(COUNTIFS(cmoney!FL$3:FL$5011,$B51,cmoney!$HA$3:$HA$5011,"="&amp;$A51)=0,"",AVERAGEIFS(cmoney!FL$3:FL$5011,cmoney!FL$3:FL$5011,$B51,cmoney!$HA$3:$HA$5011,"="&amp;$A51))</f>
        <v/>
      </c>
      <c r="FK51" s="12" t="str">
        <f>IF(COUNTIFS(cmoney!FM$3:FM$5011,$B51,cmoney!$HA$3:$HA$5011,"="&amp;$A51)=0,"",AVERAGEIFS(cmoney!FM$3:FM$5011,cmoney!FM$3:FM$5011,$B51,cmoney!$HA$3:$HA$5011,"="&amp;$A51))</f>
        <v/>
      </c>
      <c r="FL51" s="12" t="str">
        <f>IF(COUNTIFS(cmoney!FN$3:FN$5011,$B51,cmoney!$HA$3:$HA$5011,"="&amp;$A51)=0,"",AVERAGEIFS(cmoney!FN$3:FN$5011,cmoney!FN$3:FN$5011,$B51,cmoney!$HA$3:$HA$5011,"="&amp;$A51))</f>
        <v/>
      </c>
      <c r="FM51" s="12" t="str">
        <f>IF(COUNTIFS(cmoney!FO$3:FO$5011,$B51,cmoney!$HA$3:$HA$5011,"="&amp;$A51)=0,"",AVERAGEIFS(cmoney!FO$3:FO$5011,cmoney!FO$3:FO$5011,$B51,cmoney!$HA$3:$HA$5011,"="&amp;$A51))</f>
        <v/>
      </c>
      <c r="FN51" s="12" t="str">
        <f>IF(COUNTIFS(cmoney!FP$3:FP$5011,$B51,cmoney!$HA$3:$HA$5011,"="&amp;$A51)=0,"",AVERAGEIFS(cmoney!FP$3:FP$5011,cmoney!FP$3:FP$5011,$B51,cmoney!$HA$3:$HA$5011,"="&amp;$A51))</f>
        <v/>
      </c>
      <c r="FO51" s="12" t="str">
        <f>IF(COUNTIFS(cmoney!FQ$3:FQ$5011,$B51,cmoney!$HA$3:$HA$5011,"="&amp;$A51)=0,"",AVERAGEIFS(cmoney!FQ$3:FQ$5011,cmoney!FQ$3:FQ$5011,$B51,cmoney!$HA$3:$HA$5011,"="&amp;$A51))</f>
        <v/>
      </c>
      <c r="FP51" s="12" t="str">
        <f>IF(COUNTIFS(cmoney!FR$3:FR$5011,$B51,cmoney!$HA$3:$HA$5011,"="&amp;$A51)=0,"",AVERAGEIFS(cmoney!FR$3:FR$5011,cmoney!FR$3:FR$5011,$B51,cmoney!$HA$3:$HA$5011,"="&amp;$A51))</f>
        <v/>
      </c>
      <c r="FQ51" s="12" t="str">
        <f>IF(COUNTIFS(cmoney!FS$3:FS$5011,$B51,cmoney!$HA$3:$HA$5011,"="&amp;$A51)=0,"",AVERAGEIFS(cmoney!FS$3:FS$5011,cmoney!FS$3:FS$5011,$B51,cmoney!$HA$3:$HA$5011,"="&amp;$A51))</f>
        <v/>
      </c>
      <c r="FR51" s="12" t="str">
        <f>IF(COUNTIFS(cmoney!FT$3:FT$5011,$B51,cmoney!$HA$3:$HA$5011,"="&amp;$A51)=0,"",AVERAGEIFS(cmoney!FT$3:FT$5011,cmoney!FT$3:FT$5011,$B51,cmoney!$HA$3:$HA$5011,"="&amp;$A51))</f>
        <v/>
      </c>
      <c r="FS51" s="12" t="str">
        <f>IF(COUNTIFS(cmoney!FU$3:FU$5011,$B51,cmoney!$HA$3:$HA$5011,"="&amp;$A51)=0,"",AVERAGEIFS(cmoney!FU$3:FU$5011,cmoney!FU$3:FU$5011,$B51,cmoney!$HA$3:$HA$5011,"="&amp;$A51))</f>
        <v/>
      </c>
      <c r="FT51" s="12" t="str">
        <f>IF(COUNTIFS(cmoney!FV$3:FV$5011,$B51,cmoney!$HA$3:$HA$5011,"="&amp;$A51)=0,"",AVERAGEIFS(cmoney!FV$3:FV$5011,cmoney!FV$3:FV$5011,$B51,cmoney!$HA$3:$HA$5011,"="&amp;$A51))</f>
        <v/>
      </c>
      <c r="FU51" s="12" t="str">
        <f>IF(COUNTIFS(cmoney!FW$3:FW$5011,$B51,cmoney!$HA$3:$HA$5011,"="&amp;$A51)=0,"",AVERAGEIFS(cmoney!FW$3:FW$5011,cmoney!FW$3:FW$5011,$B51,cmoney!$HA$3:$HA$5011,"="&amp;$A51))</f>
        <v/>
      </c>
      <c r="FV51" s="12" t="str">
        <f>IF(COUNTIFS(cmoney!FX$3:FX$5011,$B51,cmoney!$HA$3:$HA$5011,"="&amp;$A51)=0,"",AVERAGEIFS(cmoney!FX$3:FX$5011,cmoney!FX$3:FX$5011,$B51,cmoney!$HA$3:$HA$5011,"="&amp;$A51))</f>
        <v/>
      </c>
      <c r="FW51" s="12" t="str">
        <f>IF(COUNTIFS(cmoney!FY$3:FY$5011,$B51,cmoney!$HA$3:$HA$5011,"="&amp;$A51)=0,"",AVERAGEIFS(cmoney!FY$3:FY$5011,cmoney!FY$3:FY$5011,$B51,cmoney!$HA$3:$HA$5011,"="&amp;$A51))</f>
        <v/>
      </c>
      <c r="FX51" s="12" t="str">
        <f>IF(COUNTIFS(cmoney!FZ$3:FZ$5011,$B51,cmoney!$HA$3:$HA$5011,"="&amp;$A51)=0,"",AVERAGEIFS(cmoney!FZ$3:FZ$5011,cmoney!FZ$3:FZ$5011,$B51,cmoney!$HA$3:$HA$5011,"="&amp;$A51))</f>
        <v/>
      </c>
      <c r="FY51" s="12" t="str">
        <f>IF(COUNTIFS(cmoney!GA$3:GA$5011,$B51,cmoney!$HA$3:$HA$5011,"="&amp;$A51)=0,"",AVERAGEIFS(cmoney!GA$3:GA$5011,cmoney!GA$3:GA$5011,$B51,cmoney!$HA$3:$HA$5011,"="&amp;$A51))</f>
        <v/>
      </c>
      <c r="FZ51" s="12" t="str">
        <f>IF(COUNTIFS(cmoney!GB$3:GB$5011,$B51,cmoney!$HA$3:$HA$5011,"="&amp;$A51)=0,"",AVERAGEIFS(cmoney!GB$3:GB$5011,cmoney!GB$3:GB$5011,$B51,cmoney!$HA$3:$HA$5011,"="&amp;$A51))</f>
        <v/>
      </c>
      <c r="GA51" s="12" t="str">
        <f>IF(COUNTIFS(cmoney!GC$3:GC$5011,$B51,cmoney!$HA$3:$HA$5011,"="&amp;$A51)=0,"",AVERAGEIFS(cmoney!GC$3:GC$5011,cmoney!GC$3:GC$5011,$B51,cmoney!$HA$3:$HA$5011,"="&amp;$A51))</f>
        <v/>
      </c>
      <c r="GB51" s="12" t="str">
        <f>IF(COUNTIFS(cmoney!GD$3:GD$5011,$B51,cmoney!$HA$3:$HA$5011,"="&amp;$A51)=0,"",AVERAGEIFS(cmoney!GD$3:GD$5011,cmoney!GD$3:GD$5011,$B51,cmoney!$HA$3:$HA$5011,"="&amp;$A51))</f>
        <v/>
      </c>
      <c r="GC51" s="12" t="str">
        <f>IF(COUNTIFS(cmoney!GE$3:GE$5011,$B51,cmoney!$HA$3:$HA$5011,"="&amp;$A51)=0,"",AVERAGEIFS(cmoney!GE$3:GE$5011,cmoney!GE$3:GE$5011,$B51,cmoney!$HA$3:$HA$5011,"="&amp;$A51))</f>
        <v/>
      </c>
      <c r="GD51" s="12" t="str">
        <f>IF(COUNTIFS(cmoney!GF$3:GF$5011,$B51,cmoney!$HA$3:$HA$5011,"="&amp;$A51)=0,"",AVERAGEIFS(cmoney!GF$3:GF$5011,cmoney!GF$3:GF$5011,$B51,cmoney!$HA$3:$HA$5011,"="&amp;$A51))</f>
        <v/>
      </c>
      <c r="GE51" s="12" t="str">
        <f>IF(COUNTIFS(cmoney!GG$3:GG$5011,$B51,cmoney!$HA$3:$HA$5011,"="&amp;$A51)=0,"",AVERAGEIFS(cmoney!GG$3:GG$5011,cmoney!GG$3:GG$5011,$B51,cmoney!$HA$3:$HA$5011,"="&amp;$A51))</f>
        <v/>
      </c>
      <c r="GF51" s="12" t="str">
        <f>IF(COUNTIFS(cmoney!GH$3:GH$5011,$B51,cmoney!$HA$3:$HA$5011,"="&amp;$A51)=0,"",AVERAGEIFS(cmoney!GH$3:GH$5011,cmoney!GH$3:GH$5011,$B51,cmoney!$HA$3:$HA$5011,"="&amp;$A51))</f>
        <v/>
      </c>
      <c r="GG51" s="12">
        <f>IF(COUNTIFS(cmoney!GI$3:GI$5011,$B51,cmoney!$HA$3:$HA$5011,"="&amp;$A51)=0,"",AVERAGEIFS(cmoney!GI$3:GI$5011,cmoney!GI$3:GI$5011,$B51,cmoney!$HA$3:$HA$5011,"="&amp;$A51))</f>
        <v>8.1595495535714324</v>
      </c>
      <c r="GH51" s="12" t="str">
        <f>IF(COUNTIFS(cmoney!GJ$3:GJ$5011,$B51,cmoney!$HA$3:$HA$5011,"="&amp;$A51)=0,"",AVERAGEIFS(cmoney!GJ$3:GJ$5011,cmoney!GJ$3:GJ$5011,$B51,cmoney!$HA$3:$HA$5011,"="&amp;$A51))</f>
        <v/>
      </c>
      <c r="GI51" s="12" t="str">
        <f>IF(COUNTIFS(cmoney!GK$3:GK$5011,$B51,cmoney!$HA$3:$HA$5011,"="&amp;$A51)=0,"",AVERAGEIFS(cmoney!GK$3:GK$5011,cmoney!GK$3:GK$5011,$B51,cmoney!$HA$3:$HA$5011,"="&amp;$A51))</f>
        <v/>
      </c>
      <c r="GJ51" s="12" t="str">
        <f>IF(COUNTIFS(cmoney!GL$3:GL$5011,$B51,cmoney!$HA$3:$HA$5011,"="&amp;$A51)=0,"",AVERAGEIFS(cmoney!GL$3:GL$5011,cmoney!GL$3:GL$5011,$B51,cmoney!$HA$3:$HA$5011,"="&amp;$A51))</f>
        <v/>
      </c>
      <c r="GK51" s="12" t="str">
        <f>IF(COUNTIFS(cmoney!GM$3:GM$5011,$B51,cmoney!$HA$3:$HA$5011,"="&amp;$A51)=0,"",AVERAGEIFS(cmoney!GM$3:GM$5011,cmoney!GM$3:GM$5011,$B51,cmoney!$HA$3:$HA$5011,"="&amp;$A51))</f>
        <v/>
      </c>
      <c r="GL51" s="12" t="str">
        <f>IF(COUNTIFS(cmoney!GN$3:GN$5011,$B51,cmoney!$HA$3:$HA$5011,"="&amp;$A51)=0,"",AVERAGEIFS(cmoney!GN$3:GN$5011,cmoney!GN$3:GN$5011,$B51,cmoney!$HA$3:$HA$5011,"="&amp;$A51))</f>
        <v/>
      </c>
      <c r="GM51" s="12" t="str">
        <f>IF(COUNTIFS(cmoney!GO$3:GO$5011,$B51,cmoney!$HA$3:$HA$5011,"="&amp;$A51)=0,"",AVERAGEIFS(cmoney!GO$3:GO$5011,cmoney!GO$3:GO$5011,$B51,cmoney!$HA$3:$HA$5011,"="&amp;$A51))</f>
        <v/>
      </c>
      <c r="GN51" s="12" t="str">
        <f>IF(COUNTIFS(cmoney!GP$3:GP$5011,$B51,cmoney!$HA$3:$HA$5011,"="&amp;$A51)=0,"",AVERAGEIFS(cmoney!GP$3:GP$5011,cmoney!GP$3:GP$5011,$B51,cmoney!$HA$3:$HA$5011,"="&amp;$A51))</f>
        <v/>
      </c>
      <c r="GO51" s="12" t="str">
        <f>IF(COUNTIFS(cmoney!GQ$3:GQ$5011,$B51,cmoney!$HA$3:$HA$5011,"="&amp;$A51)=0,"",AVERAGEIFS(cmoney!GQ$3:GQ$5011,cmoney!GQ$3:GQ$5011,$B51,cmoney!$HA$3:$HA$5011,"="&amp;$A51))</f>
        <v/>
      </c>
      <c r="GP51" s="12" t="str">
        <f>IF(COUNTIFS(cmoney!GR$3:GR$5011,$B51,cmoney!$HA$3:$HA$5011,"="&amp;$A51)=0,"",AVERAGEIFS(cmoney!GR$3:GR$5011,cmoney!GR$3:GR$5011,$B51,cmoney!$HA$3:$HA$5011,"="&amp;$A51))</f>
        <v/>
      </c>
      <c r="GQ51" s="12" t="str">
        <f>IF(COUNTIFS(cmoney!GS$3:GS$5011,$B51,cmoney!$HA$3:$HA$5011,"="&amp;$A51)=0,"",AVERAGEIFS(cmoney!GS$3:GS$5011,cmoney!GS$3:GS$5011,$B51,cmoney!$HA$3:$HA$5011,"="&amp;$A51))</f>
        <v/>
      </c>
      <c r="GR51" s="12" t="str">
        <f>IF(COUNTIFS(cmoney!GT$3:GT$5011,$B51,cmoney!$HA$3:$HA$5011,"="&amp;$A51)=0,"",AVERAGEIFS(cmoney!GT$3:GT$5011,cmoney!GT$3:GT$5011,$B51,cmoney!$HA$3:$HA$5011,"="&amp;$A51))</f>
        <v/>
      </c>
      <c r="GS51" s="12" t="str">
        <f>IF(COUNTIFS(cmoney!GU$3:GU$5011,$B51,cmoney!$HA$3:$HA$5011,"="&amp;$A51)=0,"",AVERAGEIFS(cmoney!GU$3:GU$5011,cmoney!GU$3:GU$5011,$B51,cmoney!$HA$3:$HA$5011,"="&amp;$A51))</f>
        <v/>
      </c>
      <c r="GT51" s="12" t="str">
        <f>IF(COUNTIFS(cmoney!GV$3:GV$5011,$B51,cmoney!$HA$3:$HA$5011,"="&amp;$A51)=0,"",AVERAGEIFS(cmoney!GV$3:GV$5011,cmoney!GV$3:GV$5011,$B51,cmoney!$HA$3:$HA$5011,"="&amp;$A51))</f>
        <v/>
      </c>
    </row>
    <row r="52" spans="1:202">
      <c r="A52" s="9">
        <v>2011</v>
      </c>
      <c r="B52" s="10" t="s">
        <v>685</v>
      </c>
      <c r="C52" s="10" t="s">
        <v>1239</v>
      </c>
      <c r="D52" s="15">
        <f>IF(COUNTIFS(cmoney!F$3:F$5011,$B52,cmoney!$HA$3:$HA$5011,"="&amp;$A52)=0,"",COUNTIFS(cmoney!F$3:F$5011,$B52,cmoney!$HA$3:$HA$5011,"="&amp;$A52))</f>
        <v>117</v>
      </c>
      <c r="E52" s="15">
        <f>IF(COUNTIFS(cmoney!G$3:G$5011,$B52,cmoney!$HA$3:$HA$5011,"="&amp;$A52)=0,"",COUNTIFS(cmoney!G$3:G$5011,$B52,cmoney!$HA$3:$HA$5011,"="&amp;$A52))</f>
        <v>121</v>
      </c>
      <c r="F52" s="15">
        <f>IF(COUNTIFS(cmoney!H$3:H$5011,$B52,cmoney!$HA$3:$HA$5011,"="&amp;$A52)=0,"",COUNTIFS(cmoney!H$3:H$5011,$B52,cmoney!$HA$3:$HA$5011,"="&amp;$A52))</f>
        <v>113</v>
      </c>
      <c r="G52" s="15">
        <f>IF(COUNTIFS(cmoney!I$3:I$5011,$B52,cmoney!$HA$3:$HA$5011,"="&amp;$A52)=0,"",COUNTIFS(cmoney!I$3:I$5011,$B52,cmoney!$HA$3:$HA$5011,"="&amp;$A52))</f>
        <v>60</v>
      </c>
      <c r="H52" s="15">
        <f>IF(COUNTIFS(cmoney!J$3:J$5011,$B52,cmoney!$HA$3:$HA$5011,"="&amp;$A52)=0,"",COUNTIFS(cmoney!J$3:J$5011,$B52,cmoney!$HA$3:$HA$5011,"="&amp;$A52))</f>
        <v>54</v>
      </c>
      <c r="I52" s="15">
        <f>IF(COUNTIFS(cmoney!K$3:K$5011,$B52,cmoney!$HA$3:$HA$5011,"="&amp;$A52)=0,"",COUNTIFS(cmoney!K$3:K$5011,$B52,cmoney!$HA$3:$HA$5011,"="&amp;$A52))</f>
        <v>108</v>
      </c>
      <c r="J52" s="15">
        <f>IF(COUNTIFS(cmoney!L$3:L$5011,$B52,cmoney!$HA$3:$HA$5011,"="&amp;$A52)=0,"",COUNTIFS(cmoney!L$3:L$5011,$B52,cmoney!$HA$3:$HA$5011,"="&amp;$A52))</f>
        <v>101</v>
      </c>
      <c r="K52" s="15">
        <f>IF(COUNTIFS(cmoney!M$3:M$5011,$B52,cmoney!$HA$3:$HA$5011,"="&amp;$A52)=0,"",COUNTIFS(cmoney!M$3:M$5011,$B52,cmoney!$HA$3:$HA$5011,"="&amp;$A52))</f>
        <v>83</v>
      </c>
      <c r="L52" s="15">
        <f>IF(COUNTIFS(cmoney!N$3:N$5011,$B52,cmoney!$HA$3:$HA$5011,"="&amp;$A52)=0,"",COUNTIFS(cmoney!N$3:N$5011,$B52,cmoney!$HA$3:$HA$5011,"="&amp;$A52))</f>
        <v>95</v>
      </c>
      <c r="M52" s="15">
        <f>IF(COUNTIFS(cmoney!O$3:O$5011,$B52,cmoney!$HA$3:$HA$5011,"="&amp;$A52)=0,"",COUNTIFS(cmoney!O$3:O$5011,$B52,cmoney!$HA$3:$HA$5011,"="&amp;$A52))</f>
        <v>118</v>
      </c>
      <c r="N52" s="15">
        <f>IF(COUNTIFS(cmoney!P$3:P$5011,$B52,cmoney!$HA$3:$HA$5011,"="&amp;$A52)=0,"",COUNTIFS(cmoney!P$3:P$5011,$B52,cmoney!$HA$3:$HA$5011,"="&amp;$A52))</f>
        <v>124</v>
      </c>
      <c r="O52" s="15">
        <f>IF(COUNTIFS(cmoney!Q$3:Q$5011,$B52,cmoney!$HA$3:$HA$5011,"="&amp;$A52)=0,"",COUNTIFS(cmoney!Q$3:Q$5011,$B52,cmoney!$HA$3:$HA$5011,"="&amp;$A52))</f>
        <v>44</v>
      </c>
      <c r="P52" s="15">
        <f>IF(COUNTIFS(cmoney!R$3:R$5011,$B52,cmoney!$HA$3:$HA$5011,"="&amp;$A52)=0,"",COUNTIFS(cmoney!R$3:R$5011,$B52,cmoney!$HA$3:$HA$5011,"="&amp;$A52))</f>
        <v>50</v>
      </c>
      <c r="Q52" s="15">
        <f>IF(COUNTIFS(cmoney!S$3:S$5011,$B52,cmoney!$HA$3:$HA$5011,"="&amp;$A52)=0,"",COUNTIFS(cmoney!S$3:S$5011,$B52,cmoney!$HA$3:$HA$5011,"="&amp;$A52))</f>
        <v>37</v>
      </c>
      <c r="R52" s="15">
        <f>IF(COUNTIFS(cmoney!T$3:T$5011,$B52,cmoney!$HA$3:$HA$5011,"="&amp;$A52)=0,"",COUNTIFS(cmoney!T$3:T$5011,$B52,cmoney!$HA$3:$HA$5011,"="&amp;$A52))</f>
        <v>13</v>
      </c>
      <c r="S52" s="15" t="str">
        <f>IF(COUNTIFS(cmoney!U$3:U$5011,$B52,cmoney!$HA$3:$HA$5011,"="&amp;$A52)=0,"",COUNTIFS(cmoney!U$3:U$5011,$B52,cmoney!$HA$3:$HA$5011,"="&amp;$A52))</f>
        <v/>
      </c>
      <c r="T52" s="15" t="str">
        <f>IF(COUNTIFS(cmoney!V$3:V$5011,$B52,cmoney!$HA$3:$HA$5011,"="&amp;$A52)=0,"",COUNTIFS(cmoney!V$3:V$5011,$B52,cmoney!$HA$3:$HA$5011,"="&amp;$A52))</f>
        <v/>
      </c>
      <c r="U52" s="15" t="str">
        <f>IF(COUNTIFS(cmoney!W$3:W$5011,$B52,cmoney!$HA$3:$HA$5011,"="&amp;$A52)=0,"",COUNTIFS(cmoney!W$3:W$5011,$B52,cmoney!$HA$3:$HA$5011,"="&amp;$A52))</f>
        <v/>
      </c>
      <c r="V52" s="15" t="str">
        <f>IF(COUNTIFS(cmoney!X$3:X$5011,$B52,cmoney!$HA$3:$HA$5011,"="&amp;$A52)=0,"",COUNTIFS(cmoney!X$3:X$5011,$B52,cmoney!$HA$3:$HA$5011,"="&amp;$A52))</f>
        <v/>
      </c>
      <c r="W52" s="15" t="str">
        <f>IF(COUNTIFS(cmoney!Y$3:Y$5011,$B52,cmoney!$HA$3:$HA$5011,"="&amp;$A52)=0,"",COUNTIFS(cmoney!Y$3:Y$5011,$B52,cmoney!$HA$3:$HA$5011,"="&amp;$A52))</f>
        <v/>
      </c>
      <c r="X52" s="15" t="str">
        <f>IF(COUNTIFS(cmoney!Z$3:Z$5011,$B52,cmoney!$HA$3:$HA$5011,"="&amp;$A52)=0,"",COUNTIFS(cmoney!Z$3:Z$5011,$B52,cmoney!$HA$3:$HA$5011,"="&amp;$A52))</f>
        <v/>
      </c>
      <c r="Y52" s="15" t="str">
        <f>IF(COUNTIFS(cmoney!AA$3:AA$5011,$B52,cmoney!$HA$3:$HA$5011,"="&amp;$A52)=0,"",COUNTIFS(cmoney!AA$3:AA$5011,$B52,cmoney!$HA$3:$HA$5011,"="&amp;$A52))</f>
        <v/>
      </c>
      <c r="Z52" s="15" t="str">
        <f>IF(COUNTIFS(cmoney!AB$3:AB$5011,$B52,cmoney!$HA$3:$HA$5011,"="&amp;$A52)=0,"",COUNTIFS(cmoney!AB$3:AB$5011,$B52,cmoney!$HA$3:$HA$5011,"="&amp;$A52))</f>
        <v/>
      </c>
      <c r="AA52" s="15" t="str">
        <f>IF(COUNTIFS(cmoney!AC$3:AC$5011,$B52,cmoney!$HA$3:$HA$5011,"="&amp;$A52)=0,"",COUNTIFS(cmoney!AC$3:AC$5011,$B52,cmoney!$HA$3:$HA$5011,"="&amp;$A52))</f>
        <v/>
      </c>
      <c r="AB52" s="15" t="str">
        <f>IF(COUNTIFS(cmoney!AD$3:AD$5011,$B52,cmoney!$HA$3:$HA$5011,"="&amp;$A52)=0,"",COUNTIFS(cmoney!AD$3:AD$5011,$B52,cmoney!$HA$3:$HA$5011,"="&amp;$A52))</f>
        <v/>
      </c>
      <c r="AC52" s="15" t="str">
        <f>IF(COUNTIFS(cmoney!AE$3:AE$5011,$B52,cmoney!$HA$3:$HA$5011,"="&amp;$A52)=0,"",COUNTIFS(cmoney!AE$3:AE$5011,$B52,cmoney!$HA$3:$HA$5011,"="&amp;$A52))</f>
        <v/>
      </c>
      <c r="AD52" s="15" t="str">
        <f>IF(COUNTIFS(cmoney!AF$3:AF$5011,$B52,cmoney!$HA$3:$HA$5011,"="&amp;$A52)=0,"",COUNTIFS(cmoney!AF$3:AF$5011,$B52,cmoney!$HA$3:$HA$5011,"="&amp;$A52))</f>
        <v/>
      </c>
      <c r="AE52" s="15" t="str">
        <f>IF(COUNTIFS(cmoney!AG$3:AG$5011,$B52,cmoney!$HA$3:$HA$5011,"="&amp;$A52)=0,"",COUNTIFS(cmoney!AG$3:AG$5011,$B52,cmoney!$HA$3:$HA$5011,"="&amp;$A52))</f>
        <v/>
      </c>
      <c r="AF52" s="15" t="str">
        <f>IF(COUNTIFS(cmoney!AH$3:AH$5011,$B52,cmoney!$HA$3:$HA$5011,"="&amp;$A52)=0,"",COUNTIFS(cmoney!AH$3:AH$5011,$B52,cmoney!$HA$3:$HA$5011,"="&amp;$A52))</f>
        <v/>
      </c>
      <c r="AG52" s="15" t="str">
        <f>IF(COUNTIFS(cmoney!AI$3:AI$5011,$B52,cmoney!$HA$3:$HA$5011,"="&amp;$A52)=0,"",COUNTIFS(cmoney!AI$3:AI$5011,$B52,cmoney!$HA$3:$HA$5011,"="&amp;$A52))</f>
        <v/>
      </c>
      <c r="AH52" s="15" t="str">
        <f>IF(COUNTIFS(cmoney!AJ$3:AJ$5011,$B52,cmoney!$HA$3:$HA$5011,"="&amp;$A52)=0,"",COUNTIFS(cmoney!AJ$3:AJ$5011,$B52,cmoney!$HA$3:$HA$5011,"="&amp;$A52))</f>
        <v/>
      </c>
      <c r="AI52" s="15" t="str">
        <f>IF(COUNTIFS(cmoney!AK$3:AK$5011,$B52,cmoney!$HA$3:$HA$5011,"="&amp;$A52)=0,"",COUNTIFS(cmoney!AK$3:AK$5011,$B52,cmoney!$HA$3:$HA$5011,"="&amp;$A52))</f>
        <v/>
      </c>
      <c r="AJ52" s="15" t="str">
        <f>IF(COUNTIFS(cmoney!AL$3:AL$5011,$B52,cmoney!$HA$3:$HA$5011,"="&amp;$A52)=0,"",COUNTIFS(cmoney!AL$3:AL$5011,$B52,cmoney!$HA$3:$HA$5011,"="&amp;$A52))</f>
        <v/>
      </c>
      <c r="AK52" s="15" t="str">
        <f>IF(COUNTIFS(cmoney!AM$3:AM$5011,$B52,cmoney!$HA$3:$HA$5011,"="&amp;$A52)=0,"",COUNTIFS(cmoney!AM$3:AM$5011,$B52,cmoney!$HA$3:$HA$5011,"="&amp;$A52))</f>
        <v/>
      </c>
      <c r="AL52" s="15" t="str">
        <f>IF(COUNTIFS(cmoney!AN$3:AN$5011,$B52,cmoney!$HA$3:$HA$5011,"="&amp;$A52)=0,"",COUNTIFS(cmoney!AN$3:AN$5011,$B52,cmoney!$HA$3:$HA$5011,"="&amp;$A52))</f>
        <v/>
      </c>
      <c r="AM52" s="15" t="str">
        <f>IF(COUNTIFS(cmoney!AO$3:AO$5011,$B52,cmoney!$HA$3:$HA$5011,"="&amp;$A52)=0,"",COUNTIFS(cmoney!AO$3:AO$5011,$B52,cmoney!$HA$3:$HA$5011,"="&amp;$A52))</f>
        <v/>
      </c>
      <c r="AN52" s="15" t="str">
        <f>IF(COUNTIFS(cmoney!AP$3:AP$5011,$B52,cmoney!$HA$3:$HA$5011,"="&amp;$A52)=0,"",COUNTIFS(cmoney!AP$3:AP$5011,$B52,cmoney!$HA$3:$HA$5011,"="&amp;$A52))</f>
        <v/>
      </c>
      <c r="AO52" s="15" t="str">
        <f>IF(COUNTIFS(cmoney!AQ$3:AQ$5011,$B52,cmoney!$HA$3:$HA$5011,"="&amp;$A52)=0,"",COUNTIFS(cmoney!AQ$3:AQ$5011,$B52,cmoney!$HA$3:$HA$5011,"="&amp;$A52))</f>
        <v/>
      </c>
      <c r="AP52" s="15" t="str">
        <f>IF(COUNTIFS(cmoney!AR$3:AR$5011,$B52,cmoney!$HA$3:$HA$5011,"="&amp;$A52)=0,"",COUNTIFS(cmoney!AR$3:AR$5011,$B52,cmoney!$HA$3:$HA$5011,"="&amp;$A52))</f>
        <v/>
      </c>
      <c r="AQ52" s="15" t="str">
        <f>IF(COUNTIFS(cmoney!AS$3:AS$5011,$B52,cmoney!$HA$3:$HA$5011,"="&amp;$A52)=0,"",COUNTIFS(cmoney!AS$3:AS$5011,$B52,cmoney!$HA$3:$HA$5011,"="&amp;$A52))</f>
        <v/>
      </c>
      <c r="AR52" s="15" t="str">
        <f>IF(COUNTIFS(cmoney!AT$3:AT$5011,$B52,cmoney!$HA$3:$HA$5011,"="&amp;$A52)=0,"",COUNTIFS(cmoney!AT$3:AT$5011,$B52,cmoney!$HA$3:$HA$5011,"="&amp;$A52))</f>
        <v/>
      </c>
      <c r="AS52" s="15" t="str">
        <f>IF(COUNTIFS(cmoney!AU$3:AU$5011,$B52,cmoney!$HA$3:$HA$5011,"="&amp;$A52)=0,"",COUNTIFS(cmoney!AU$3:AU$5011,$B52,cmoney!$HA$3:$HA$5011,"="&amp;$A52))</f>
        <v/>
      </c>
      <c r="AT52" s="15" t="str">
        <f>IF(COUNTIFS(cmoney!AV$3:AV$5011,$B52,cmoney!$HA$3:$HA$5011,"="&amp;$A52)=0,"",COUNTIFS(cmoney!AV$3:AV$5011,$B52,cmoney!$HA$3:$HA$5011,"="&amp;$A52))</f>
        <v/>
      </c>
      <c r="AU52" s="15" t="str">
        <f>IF(COUNTIFS(cmoney!AW$3:AW$5011,$B52,cmoney!$HA$3:$HA$5011,"="&amp;$A52)=0,"",COUNTIFS(cmoney!AW$3:AW$5011,$B52,cmoney!$HA$3:$HA$5011,"="&amp;$A52))</f>
        <v/>
      </c>
      <c r="AV52" s="15" t="str">
        <f>IF(COUNTIFS(cmoney!AX$3:AX$5011,$B52,cmoney!$HA$3:$HA$5011,"="&amp;$A52)=0,"",COUNTIFS(cmoney!AX$3:AX$5011,$B52,cmoney!$HA$3:$HA$5011,"="&amp;$A52))</f>
        <v/>
      </c>
      <c r="AW52" s="15" t="str">
        <f>IF(COUNTIFS(cmoney!AY$3:AY$5011,$B52,cmoney!$HA$3:$HA$5011,"="&amp;$A52)=0,"",COUNTIFS(cmoney!AY$3:AY$5011,$B52,cmoney!$HA$3:$HA$5011,"="&amp;$A52))</f>
        <v/>
      </c>
      <c r="AX52" s="15" t="str">
        <f>IF(COUNTIFS(cmoney!AZ$3:AZ$5011,$B52,cmoney!$HA$3:$HA$5011,"="&amp;$A52)=0,"",COUNTIFS(cmoney!AZ$3:AZ$5011,$B52,cmoney!$HA$3:$HA$5011,"="&amp;$A52))</f>
        <v/>
      </c>
      <c r="AY52" s="15" t="str">
        <f>IF(COUNTIFS(cmoney!BA$3:BA$5011,$B52,cmoney!$HA$3:$HA$5011,"="&amp;$A52)=0,"",COUNTIFS(cmoney!BA$3:BA$5011,$B52,cmoney!$HA$3:$HA$5011,"="&amp;$A52))</f>
        <v/>
      </c>
      <c r="AZ52" s="15" t="str">
        <f>IF(COUNTIFS(cmoney!BB$3:BB$5011,$B52,cmoney!$HA$3:$HA$5011,"="&amp;$A52)=0,"",COUNTIFS(cmoney!BB$3:BB$5011,$B52,cmoney!$HA$3:$HA$5011,"="&amp;$A52))</f>
        <v/>
      </c>
      <c r="BA52" s="15" t="str">
        <f>IF(COUNTIFS(cmoney!BC$3:BC$5011,$B52,cmoney!$HA$3:$HA$5011,"="&amp;$A52)=0,"",COUNTIFS(cmoney!BC$3:BC$5011,$B52,cmoney!$HA$3:$HA$5011,"="&amp;$A52))</f>
        <v/>
      </c>
      <c r="BB52" s="15" t="str">
        <f>IF(COUNTIFS(cmoney!BD$3:BD$5011,$B52,cmoney!$HA$3:$HA$5011,"="&amp;$A52)=0,"",COUNTIFS(cmoney!BD$3:BD$5011,$B52,cmoney!$HA$3:$HA$5011,"="&amp;$A52))</f>
        <v/>
      </c>
      <c r="BC52" s="15" t="str">
        <f>IF(COUNTIFS(cmoney!BE$3:BE$5011,$B52,cmoney!$HA$3:$HA$5011,"="&amp;$A52)=0,"",COUNTIFS(cmoney!BE$3:BE$5011,$B52,cmoney!$HA$3:$HA$5011,"="&amp;$A52))</f>
        <v/>
      </c>
      <c r="BD52" s="15" t="str">
        <f>IF(COUNTIFS(cmoney!BF$3:BF$5011,$B52,cmoney!$HA$3:$HA$5011,"="&amp;$A52)=0,"",COUNTIFS(cmoney!BF$3:BF$5011,$B52,cmoney!$HA$3:$HA$5011,"="&amp;$A52))</f>
        <v/>
      </c>
      <c r="BE52" s="15" t="str">
        <f>IF(COUNTIFS(cmoney!BG$3:BG$5011,$B52,cmoney!$HA$3:$HA$5011,"="&amp;$A52)=0,"",COUNTIFS(cmoney!BG$3:BG$5011,$B52,cmoney!$HA$3:$HA$5011,"="&amp;$A52))</f>
        <v/>
      </c>
      <c r="BF52" s="15" t="str">
        <f>IF(COUNTIFS(cmoney!BH$3:BH$5011,$B52,cmoney!$HA$3:$HA$5011,"="&amp;$A52)=0,"",COUNTIFS(cmoney!BH$3:BH$5011,$B52,cmoney!$HA$3:$HA$5011,"="&amp;$A52))</f>
        <v/>
      </c>
      <c r="BG52" s="15" t="str">
        <f>IF(COUNTIFS(cmoney!BI$3:BI$5011,$B52,cmoney!$HA$3:$HA$5011,"="&amp;$A52)=0,"",COUNTIFS(cmoney!BI$3:BI$5011,$B52,cmoney!$HA$3:$HA$5011,"="&amp;$A52))</f>
        <v/>
      </c>
      <c r="BH52" s="15" t="str">
        <f>IF(COUNTIFS(cmoney!BJ$3:BJ$5011,$B52,cmoney!$HA$3:$HA$5011,"="&amp;$A52)=0,"",COUNTIFS(cmoney!BJ$3:BJ$5011,$B52,cmoney!$HA$3:$HA$5011,"="&amp;$A52))</f>
        <v/>
      </c>
      <c r="BI52" s="15" t="str">
        <f>IF(COUNTIFS(cmoney!BK$3:BK$5011,$B52,cmoney!$HA$3:$HA$5011,"="&amp;$A52)=0,"",COUNTIFS(cmoney!BK$3:BK$5011,$B52,cmoney!$HA$3:$HA$5011,"="&amp;$A52))</f>
        <v/>
      </c>
      <c r="BJ52" s="15" t="str">
        <f>IF(COUNTIFS(cmoney!BL$3:BL$5011,$B52,cmoney!$HA$3:$HA$5011,"="&amp;$A52)=0,"",COUNTIFS(cmoney!BL$3:BL$5011,$B52,cmoney!$HA$3:$HA$5011,"="&amp;$A52))</f>
        <v/>
      </c>
      <c r="BK52" s="15" t="str">
        <f>IF(COUNTIFS(cmoney!BM$3:BM$5011,$B52,cmoney!$HA$3:$HA$5011,"="&amp;$A52)=0,"",COUNTIFS(cmoney!BM$3:BM$5011,$B52,cmoney!$HA$3:$HA$5011,"="&amp;$A52))</f>
        <v/>
      </c>
      <c r="BL52" s="15" t="str">
        <f>IF(COUNTIFS(cmoney!BN$3:BN$5011,$B52,cmoney!$HA$3:$HA$5011,"="&amp;$A52)=0,"",COUNTIFS(cmoney!BN$3:BN$5011,$B52,cmoney!$HA$3:$HA$5011,"="&amp;$A52))</f>
        <v/>
      </c>
      <c r="BM52" s="15" t="str">
        <f>IF(COUNTIFS(cmoney!BO$3:BO$5011,$B52,cmoney!$HA$3:$HA$5011,"="&amp;$A52)=0,"",COUNTIFS(cmoney!BO$3:BO$5011,$B52,cmoney!$HA$3:$HA$5011,"="&amp;$A52))</f>
        <v/>
      </c>
      <c r="BN52" s="15" t="str">
        <f>IF(COUNTIFS(cmoney!BP$3:BP$5011,$B52,cmoney!$HA$3:$HA$5011,"="&amp;$A52)=0,"",COUNTIFS(cmoney!BP$3:BP$5011,$B52,cmoney!$HA$3:$HA$5011,"="&amp;$A52))</f>
        <v/>
      </c>
      <c r="BO52" s="15" t="str">
        <f>IF(COUNTIFS(cmoney!BQ$3:BQ$5011,$B52,cmoney!$HA$3:$HA$5011,"="&amp;$A52)=0,"",COUNTIFS(cmoney!BQ$3:BQ$5011,$B52,cmoney!$HA$3:$HA$5011,"="&amp;$A52))</f>
        <v/>
      </c>
      <c r="BP52" s="15" t="str">
        <f>IF(COUNTIFS(cmoney!BR$3:BR$5011,$B52,cmoney!$HA$3:$HA$5011,"="&amp;$A52)=0,"",COUNTIFS(cmoney!BR$3:BR$5011,$B52,cmoney!$HA$3:$HA$5011,"="&amp;$A52))</f>
        <v/>
      </c>
      <c r="BQ52" s="15" t="str">
        <f>IF(COUNTIFS(cmoney!BS$3:BS$5011,$B52,cmoney!$HA$3:$HA$5011,"="&amp;$A52)=0,"",COUNTIFS(cmoney!BS$3:BS$5011,$B52,cmoney!$HA$3:$HA$5011,"="&amp;$A52))</f>
        <v/>
      </c>
      <c r="BR52" s="15" t="str">
        <f>IF(COUNTIFS(cmoney!BT$3:BT$5011,$B52,cmoney!$HA$3:$HA$5011,"="&amp;$A52)=0,"",COUNTIFS(cmoney!BT$3:BT$5011,$B52,cmoney!$HA$3:$HA$5011,"="&amp;$A52))</f>
        <v/>
      </c>
      <c r="BS52" s="15" t="str">
        <f>IF(COUNTIFS(cmoney!BU$3:BU$5011,$B52,cmoney!$HA$3:$HA$5011,"="&amp;$A52)=0,"",COUNTIFS(cmoney!BU$3:BU$5011,$B52,cmoney!$HA$3:$HA$5011,"="&amp;$A52))</f>
        <v/>
      </c>
      <c r="BT52" s="15" t="str">
        <f>IF(COUNTIFS(cmoney!BV$3:BV$5011,$B52,cmoney!$HA$3:$HA$5011,"="&amp;$A52)=0,"",COUNTIFS(cmoney!BV$3:BV$5011,$B52,cmoney!$HA$3:$HA$5011,"="&amp;$A52))</f>
        <v/>
      </c>
      <c r="BU52" s="15" t="str">
        <f>IF(COUNTIFS(cmoney!BW$3:BW$5011,$B52,cmoney!$HA$3:$HA$5011,"="&amp;$A52)=0,"",COUNTIFS(cmoney!BW$3:BW$5011,$B52,cmoney!$HA$3:$HA$5011,"="&amp;$A52))</f>
        <v/>
      </c>
      <c r="BV52" s="15" t="str">
        <f>IF(COUNTIFS(cmoney!BX$3:BX$5011,$B52,cmoney!$HA$3:$HA$5011,"="&amp;$A52)=0,"",COUNTIFS(cmoney!BX$3:BX$5011,$B52,cmoney!$HA$3:$HA$5011,"="&amp;$A52))</f>
        <v/>
      </c>
      <c r="BW52" s="15" t="str">
        <f>IF(COUNTIFS(cmoney!BY$3:BY$5011,$B52,cmoney!$HA$3:$HA$5011,"="&amp;$A52)=0,"",COUNTIFS(cmoney!BY$3:BY$5011,$B52,cmoney!$HA$3:$HA$5011,"="&amp;$A52))</f>
        <v/>
      </c>
      <c r="BX52" s="15" t="str">
        <f>IF(COUNTIFS(cmoney!BZ$3:BZ$5011,$B52,cmoney!$HA$3:$HA$5011,"="&amp;$A52)=0,"",COUNTIFS(cmoney!BZ$3:BZ$5011,$B52,cmoney!$HA$3:$HA$5011,"="&amp;$A52))</f>
        <v/>
      </c>
      <c r="BY52" s="15" t="str">
        <f>IF(COUNTIFS(cmoney!CA$3:CA$5011,$B52,cmoney!$HA$3:$HA$5011,"="&amp;$A52)=0,"",COUNTIFS(cmoney!CA$3:CA$5011,$B52,cmoney!$HA$3:$HA$5011,"="&amp;$A52))</f>
        <v/>
      </c>
      <c r="BZ52" s="15" t="str">
        <f>IF(COUNTIFS(cmoney!CB$3:CB$5011,$B52,cmoney!$HA$3:$HA$5011,"="&amp;$A52)=0,"",COUNTIFS(cmoney!CB$3:CB$5011,$B52,cmoney!$HA$3:$HA$5011,"="&amp;$A52))</f>
        <v/>
      </c>
      <c r="CA52" s="15" t="str">
        <f>IF(COUNTIFS(cmoney!CC$3:CC$5011,$B52,cmoney!$HA$3:$HA$5011,"="&amp;$A52)=0,"",COUNTIFS(cmoney!CC$3:CC$5011,$B52,cmoney!$HA$3:$HA$5011,"="&amp;$A52))</f>
        <v/>
      </c>
      <c r="CB52" s="15" t="str">
        <f>IF(COUNTIFS(cmoney!CD$3:CD$5011,$B52,cmoney!$HA$3:$HA$5011,"="&amp;$A52)=0,"",COUNTIFS(cmoney!CD$3:CD$5011,$B52,cmoney!$HA$3:$HA$5011,"="&amp;$A52))</f>
        <v/>
      </c>
      <c r="CC52" s="15" t="str">
        <f>IF(COUNTIFS(cmoney!CE$3:CE$5011,$B52,cmoney!$HA$3:$HA$5011,"="&amp;$A52)=0,"",COUNTIFS(cmoney!CE$3:CE$5011,$B52,cmoney!$HA$3:$HA$5011,"="&amp;$A52))</f>
        <v/>
      </c>
      <c r="CD52" s="15" t="str">
        <f>IF(COUNTIFS(cmoney!CF$3:CF$5011,$B52,cmoney!$HA$3:$HA$5011,"="&amp;$A52)=0,"",COUNTIFS(cmoney!CF$3:CF$5011,$B52,cmoney!$HA$3:$HA$5011,"="&amp;$A52))</f>
        <v/>
      </c>
      <c r="CE52" s="15" t="str">
        <f>IF(COUNTIFS(cmoney!CG$3:CG$5011,$B52,cmoney!$HA$3:$HA$5011,"="&amp;$A52)=0,"",COUNTIFS(cmoney!CG$3:CG$5011,$B52,cmoney!$HA$3:$HA$5011,"="&amp;$A52))</f>
        <v/>
      </c>
      <c r="CF52" s="15" t="str">
        <f>IF(COUNTIFS(cmoney!CH$3:CH$5011,$B52,cmoney!$HA$3:$HA$5011,"="&amp;$A52)=0,"",COUNTIFS(cmoney!CH$3:CH$5011,$B52,cmoney!$HA$3:$HA$5011,"="&amp;$A52))</f>
        <v/>
      </c>
      <c r="CG52" s="15" t="str">
        <f>IF(COUNTIFS(cmoney!CI$3:CI$5011,$B52,cmoney!$HA$3:$HA$5011,"="&amp;$A52)=0,"",COUNTIFS(cmoney!CI$3:CI$5011,$B52,cmoney!$HA$3:$HA$5011,"="&amp;$A52))</f>
        <v/>
      </c>
      <c r="CH52" s="15" t="str">
        <f>IF(COUNTIFS(cmoney!CJ$3:CJ$5011,$B52,cmoney!$HA$3:$HA$5011,"="&amp;$A52)=0,"",COUNTIFS(cmoney!CJ$3:CJ$5011,$B52,cmoney!$HA$3:$HA$5011,"="&amp;$A52))</f>
        <v/>
      </c>
      <c r="CI52" s="15" t="str">
        <f>IF(COUNTIFS(cmoney!CK$3:CK$5011,$B52,cmoney!$HA$3:$HA$5011,"="&amp;$A52)=0,"",COUNTIFS(cmoney!CK$3:CK$5011,$B52,cmoney!$HA$3:$HA$5011,"="&amp;$A52))</f>
        <v/>
      </c>
      <c r="CJ52" s="15" t="str">
        <f>IF(COUNTIFS(cmoney!CL$3:CL$5011,$B52,cmoney!$HA$3:$HA$5011,"="&amp;$A52)=0,"",COUNTIFS(cmoney!CL$3:CL$5011,$B52,cmoney!$HA$3:$HA$5011,"="&amp;$A52))</f>
        <v/>
      </c>
      <c r="CK52" s="15" t="str">
        <f>IF(COUNTIFS(cmoney!CM$3:CM$5011,$B52,cmoney!$HA$3:$HA$5011,"="&amp;$A52)=0,"",COUNTIFS(cmoney!CM$3:CM$5011,$B52,cmoney!$HA$3:$HA$5011,"="&amp;$A52))</f>
        <v/>
      </c>
      <c r="CL52" s="15" t="str">
        <f>IF(COUNTIFS(cmoney!CN$3:CN$5011,$B52,cmoney!$HA$3:$HA$5011,"="&amp;$A52)=0,"",COUNTIFS(cmoney!CN$3:CN$5011,$B52,cmoney!$HA$3:$HA$5011,"="&amp;$A52))</f>
        <v/>
      </c>
      <c r="CM52" s="15" t="str">
        <f>IF(COUNTIFS(cmoney!CO$3:CO$5011,$B52,cmoney!$HA$3:$HA$5011,"="&amp;$A52)=0,"",COUNTIFS(cmoney!CO$3:CO$5011,$B52,cmoney!$HA$3:$HA$5011,"="&amp;$A52))</f>
        <v/>
      </c>
      <c r="CN52" s="15" t="str">
        <f>IF(COUNTIFS(cmoney!CP$3:CP$5011,$B52,cmoney!$HA$3:$HA$5011,"="&amp;$A52)=0,"",COUNTIFS(cmoney!CP$3:CP$5011,$B52,cmoney!$HA$3:$HA$5011,"="&amp;$A52))</f>
        <v/>
      </c>
      <c r="CO52" s="15" t="str">
        <f>IF(COUNTIFS(cmoney!CQ$3:CQ$5011,$B52,cmoney!$HA$3:$HA$5011,"="&amp;$A52)=0,"",COUNTIFS(cmoney!CQ$3:CQ$5011,$B52,cmoney!$HA$3:$HA$5011,"="&amp;$A52))</f>
        <v/>
      </c>
      <c r="CP52" s="15" t="str">
        <f>IF(COUNTIFS(cmoney!CR$3:CR$5011,$B52,cmoney!$HA$3:$HA$5011,"="&amp;$A52)=0,"",COUNTIFS(cmoney!CR$3:CR$5011,$B52,cmoney!$HA$3:$HA$5011,"="&amp;$A52))</f>
        <v/>
      </c>
      <c r="CQ52" s="15" t="str">
        <f>IF(COUNTIFS(cmoney!CS$3:CS$5011,$B52,cmoney!$HA$3:$HA$5011,"="&amp;$A52)=0,"",COUNTIFS(cmoney!CS$3:CS$5011,$B52,cmoney!$HA$3:$HA$5011,"="&amp;$A52))</f>
        <v/>
      </c>
      <c r="CR52" s="15" t="str">
        <f>IF(COUNTIFS(cmoney!CT$3:CT$5011,$B52,cmoney!$HA$3:$HA$5011,"="&amp;$A52)=0,"",COUNTIFS(cmoney!CT$3:CT$5011,$B52,cmoney!$HA$3:$HA$5011,"="&amp;$A52))</f>
        <v/>
      </c>
      <c r="CS52" s="15" t="str">
        <f>IF(COUNTIFS(cmoney!CU$3:CU$5011,$B52,cmoney!$HA$3:$HA$5011,"="&amp;$A52)=0,"",COUNTIFS(cmoney!CU$3:CU$5011,$B52,cmoney!$HA$3:$HA$5011,"="&amp;$A52))</f>
        <v/>
      </c>
      <c r="CT52" s="15" t="str">
        <f>IF(COUNTIFS(cmoney!CV$3:CV$5011,$B52,cmoney!$HA$3:$HA$5011,"="&amp;$A52)=0,"",COUNTIFS(cmoney!CV$3:CV$5011,$B52,cmoney!$HA$3:$HA$5011,"="&amp;$A52))</f>
        <v/>
      </c>
      <c r="CU52" s="15" t="str">
        <f>IF(COUNTIFS(cmoney!CW$3:CW$5011,$B52,cmoney!$HA$3:$HA$5011,"="&amp;$A52)=0,"",COUNTIFS(cmoney!CW$3:CW$5011,$B52,cmoney!$HA$3:$HA$5011,"="&amp;$A52))</f>
        <v/>
      </c>
      <c r="CV52" s="15" t="str">
        <f>IF(COUNTIFS(cmoney!CX$3:CX$5011,$B52,cmoney!$HA$3:$HA$5011,"="&amp;$A52)=0,"",COUNTIFS(cmoney!CX$3:CX$5011,$B52,cmoney!$HA$3:$HA$5011,"="&amp;$A52))</f>
        <v/>
      </c>
      <c r="CW52" s="15" t="str">
        <f>IF(COUNTIFS(cmoney!CY$3:CY$5011,$B52,cmoney!$HA$3:$HA$5011,"="&amp;$A52)=0,"",COUNTIFS(cmoney!CY$3:CY$5011,$B52,cmoney!$HA$3:$HA$5011,"="&amp;$A52))</f>
        <v/>
      </c>
      <c r="CX52" s="15" t="str">
        <f>IF(COUNTIFS(cmoney!CZ$3:CZ$5011,$B52,cmoney!$HA$3:$HA$5011,"="&amp;$A52)=0,"",COUNTIFS(cmoney!CZ$3:CZ$5011,$B52,cmoney!$HA$3:$HA$5011,"="&amp;$A52))</f>
        <v/>
      </c>
      <c r="CY52" s="15" t="str">
        <f>IF(COUNTIFS(cmoney!DA$3:DA$5011,$B52,cmoney!$HA$3:$HA$5011,"="&amp;$A52)=0,"",COUNTIFS(cmoney!DA$3:DA$5011,$B52,cmoney!$HA$3:$HA$5011,"="&amp;$A52))</f>
        <v/>
      </c>
      <c r="CZ52" s="15" t="str">
        <f>IF(COUNTIFS(cmoney!DB$3:DB$5011,$B52,cmoney!$HA$3:$HA$5011,"="&amp;$A52)=0,"",COUNTIFS(cmoney!DB$3:DB$5011,$B52,cmoney!$HA$3:$HA$5011,"="&amp;$A52))</f>
        <v/>
      </c>
      <c r="DA52" s="15" t="str">
        <f>IF(COUNTIFS(cmoney!DC$3:DC$5011,$B52,cmoney!$HA$3:$HA$5011,"="&amp;$A52)=0,"",COUNTIFS(cmoney!DC$3:DC$5011,$B52,cmoney!$HA$3:$HA$5011,"="&amp;$A52))</f>
        <v/>
      </c>
      <c r="DB52" s="15" t="str">
        <f>IF(COUNTIFS(cmoney!DD$3:DD$5011,$B52,cmoney!$HA$3:$HA$5011,"="&amp;$A52)=0,"",COUNTIFS(cmoney!DD$3:DD$5011,$B52,cmoney!$HA$3:$HA$5011,"="&amp;$A52))</f>
        <v/>
      </c>
      <c r="DC52" s="15" t="str">
        <f>IF(COUNTIFS(cmoney!DE$3:DE$5011,$B52,cmoney!$HA$3:$HA$5011,"="&amp;$A52)=0,"",COUNTIFS(cmoney!DE$3:DE$5011,$B52,cmoney!$HA$3:$HA$5011,"="&amp;$A52))</f>
        <v/>
      </c>
      <c r="DD52" s="15" t="str">
        <f>IF(COUNTIFS(cmoney!DF$3:DF$5011,$B52,cmoney!$HA$3:$HA$5011,"="&amp;$A52)=0,"",COUNTIFS(cmoney!DF$3:DF$5011,$B52,cmoney!$HA$3:$HA$5011,"="&amp;$A52))</f>
        <v/>
      </c>
      <c r="DE52" s="15" t="str">
        <f>IF(COUNTIFS(cmoney!DG$3:DG$5011,$B52,cmoney!$HA$3:$HA$5011,"="&amp;$A52)=0,"",COUNTIFS(cmoney!DG$3:DG$5011,$B52,cmoney!$HA$3:$HA$5011,"="&amp;$A52))</f>
        <v/>
      </c>
      <c r="DF52" s="15" t="str">
        <f>IF(COUNTIFS(cmoney!DH$3:DH$5011,$B52,cmoney!$HA$3:$HA$5011,"="&amp;$A52)=0,"",COUNTIFS(cmoney!DH$3:DH$5011,$B52,cmoney!$HA$3:$HA$5011,"="&amp;$A52))</f>
        <v/>
      </c>
      <c r="DG52" s="15" t="str">
        <f>IF(COUNTIFS(cmoney!DI$3:DI$5011,$B52,cmoney!$HA$3:$HA$5011,"="&amp;$A52)=0,"",COUNTIFS(cmoney!DI$3:DI$5011,$B52,cmoney!$HA$3:$HA$5011,"="&amp;$A52))</f>
        <v/>
      </c>
      <c r="DH52" s="15" t="str">
        <f>IF(COUNTIFS(cmoney!DJ$3:DJ$5011,$B52,cmoney!$HA$3:$HA$5011,"="&amp;$A52)=0,"",COUNTIFS(cmoney!DJ$3:DJ$5011,$B52,cmoney!$HA$3:$HA$5011,"="&amp;$A52))</f>
        <v/>
      </c>
      <c r="DI52" s="15" t="str">
        <f>IF(COUNTIFS(cmoney!DK$3:DK$5011,$B52,cmoney!$HA$3:$HA$5011,"="&amp;$A52)=0,"",COUNTIFS(cmoney!DK$3:DK$5011,$B52,cmoney!$HA$3:$HA$5011,"="&amp;$A52))</f>
        <v/>
      </c>
      <c r="DJ52" s="15" t="str">
        <f>IF(COUNTIFS(cmoney!DL$3:DL$5011,$B52,cmoney!$HA$3:$HA$5011,"="&amp;$A52)=0,"",COUNTIFS(cmoney!DL$3:DL$5011,$B52,cmoney!$HA$3:$HA$5011,"="&amp;$A52))</f>
        <v/>
      </c>
      <c r="DK52" s="15" t="str">
        <f>IF(COUNTIFS(cmoney!DM$3:DM$5011,$B52,cmoney!$HA$3:$HA$5011,"="&amp;$A52)=0,"",COUNTIFS(cmoney!DM$3:DM$5011,$B52,cmoney!$HA$3:$HA$5011,"="&amp;$A52))</f>
        <v/>
      </c>
      <c r="DL52" s="15" t="str">
        <f>IF(COUNTIFS(cmoney!DN$3:DN$5011,$B52,cmoney!$HA$3:$HA$5011,"="&amp;$A52)=0,"",COUNTIFS(cmoney!DN$3:DN$5011,$B52,cmoney!$HA$3:$HA$5011,"="&amp;$A52))</f>
        <v/>
      </c>
      <c r="DM52" s="15" t="str">
        <f>IF(COUNTIFS(cmoney!DO$3:DO$5011,$B52,cmoney!$HA$3:$HA$5011,"="&amp;$A52)=0,"",COUNTIFS(cmoney!DO$3:DO$5011,$B52,cmoney!$HA$3:$HA$5011,"="&amp;$A52))</f>
        <v/>
      </c>
      <c r="DN52" s="15" t="str">
        <f>IF(COUNTIFS(cmoney!DP$3:DP$5011,$B52,cmoney!$HA$3:$HA$5011,"="&amp;$A52)=0,"",COUNTIFS(cmoney!DP$3:DP$5011,$B52,cmoney!$HA$3:$HA$5011,"="&amp;$A52))</f>
        <v/>
      </c>
      <c r="DO52" s="15" t="str">
        <f>IF(COUNTIFS(cmoney!DQ$3:DQ$5011,$B52,cmoney!$HA$3:$HA$5011,"="&amp;$A52)=0,"",COUNTIFS(cmoney!DQ$3:DQ$5011,$B52,cmoney!$HA$3:$HA$5011,"="&amp;$A52))</f>
        <v/>
      </c>
      <c r="DP52" s="15" t="str">
        <f>IF(COUNTIFS(cmoney!DR$3:DR$5011,$B52,cmoney!$HA$3:$HA$5011,"="&amp;$A52)=0,"",COUNTIFS(cmoney!DR$3:DR$5011,$B52,cmoney!$HA$3:$HA$5011,"="&amp;$A52))</f>
        <v/>
      </c>
      <c r="DQ52" s="15" t="str">
        <f>IF(COUNTIFS(cmoney!DS$3:DS$5011,$B52,cmoney!$HA$3:$HA$5011,"="&amp;$A52)=0,"",COUNTIFS(cmoney!DS$3:DS$5011,$B52,cmoney!$HA$3:$HA$5011,"="&amp;$A52))</f>
        <v/>
      </c>
      <c r="DR52" s="15" t="str">
        <f>IF(COUNTIFS(cmoney!DT$3:DT$5011,$B52,cmoney!$HA$3:$HA$5011,"="&amp;$A52)=0,"",COUNTIFS(cmoney!DT$3:DT$5011,$B52,cmoney!$HA$3:$HA$5011,"="&amp;$A52))</f>
        <v/>
      </c>
      <c r="DS52" s="15" t="str">
        <f>IF(COUNTIFS(cmoney!DU$3:DU$5011,$B52,cmoney!$HA$3:$HA$5011,"="&amp;$A52)=0,"",COUNTIFS(cmoney!DU$3:DU$5011,$B52,cmoney!$HA$3:$HA$5011,"="&amp;$A52))</f>
        <v/>
      </c>
      <c r="DT52" s="15" t="str">
        <f>IF(COUNTIFS(cmoney!DV$3:DV$5011,$B52,cmoney!$HA$3:$HA$5011,"="&amp;$A52)=0,"",COUNTIFS(cmoney!DV$3:DV$5011,$B52,cmoney!$HA$3:$HA$5011,"="&amp;$A52))</f>
        <v/>
      </c>
      <c r="DU52" s="15" t="str">
        <f>IF(COUNTIFS(cmoney!DW$3:DW$5011,$B52,cmoney!$HA$3:$HA$5011,"="&amp;$A52)=0,"",COUNTIFS(cmoney!DW$3:DW$5011,$B52,cmoney!$HA$3:$HA$5011,"="&amp;$A52))</f>
        <v/>
      </c>
      <c r="DV52" s="15" t="str">
        <f>IF(COUNTIFS(cmoney!DX$3:DX$5011,$B52,cmoney!$HA$3:$HA$5011,"="&amp;$A52)=0,"",COUNTIFS(cmoney!DX$3:DX$5011,$B52,cmoney!$HA$3:$HA$5011,"="&amp;$A52))</f>
        <v/>
      </c>
      <c r="DW52" s="15" t="str">
        <f>IF(COUNTIFS(cmoney!DY$3:DY$5011,$B52,cmoney!$HA$3:$HA$5011,"="&amp;$A52)=0,"",COUNTIFS(cmoney!DY$3:DY$5011,$B52,cmoney!$HA$3:$HA$5011,"="&amp;$A52))</f>
        <v/>
      </c>
      <c r="DX52" s="15" t="str">
        <f>IF(COUNTIFS(cmoney!DZ$3:DZ$5011,$B52,cmoney!$HA$3:$HA$5011,"="&amp;$A52)=0,"",COUNTIFS(cmoney!DZ$3:DZ$5011,$B52,cmoney!$HA$3:$HA$5011,"="&amp;$A52))</f>
        <v/>
      </c>
      <c r="DY52" s="15" t="str">
        <f>IF(COUNTIFS(cmoney!EA$3:EA$5011,$B52,cmoney!$HA$3:$HA$5011,"="&amp;$A52)=0,"",COUNTIFS(cmoney!EA$3:EA$5011,$B52,cmoney!$HA$3:$HA$5011,"="&amp;$A52))</f>
        <v/>
      </c>
      <c r="DZ52" s="15" t="str">
        <f>IF(COUNTIFS(cmoney!EB$3:EB$5011,$B52,cmoney!$HA$3:$HA$5011,"="&amp;$A52)=0,"",COUNTIFS(cmoney!EB$3:EB$5011,$B52,cmoney!$HA$3:$HA$5011,"="&amp;$A52))</f>
        <v/>
      </c>
      <c r="EA52" s="15" t="str">
        <f>IF(COUNTIFS(cmoney!EC$3:EC$5011,$B52,cmoney!$HA$3:$HA$5011,"="&amp;$A52)=0,"",COUNTIFS(cmoney!EC$3:EC$5011,$B52,cmoney!$HA$3:$HA$5011,"="&amp;$A52))</f>
        <v/>
      </c>
      <c r="EB52" s="15" t="str">
        <f>IF(COUNTIFS(cmoney!ED$3:ED$5011,$B52,cmoney!$HA$3:$HA$5011,"="&amp;$A52)=0,"",COUNTIFS(cmoney!ED$3:ED$5011,$B52,cmoney!$HA$3:$HA$5011,"="&amp;$A52))</f>
        <v/>
      </c>
      <c r="EC52" s="15" t="str">
        <f>IF(COUNTIFS(cmoney!EE$3:EE$5011,$B52,cmoney!$HA$3:$HA$5011,"="&amp;$A52)=0,"",COUNTIFS(cmoney!EE$3:EE$5011,$B52,cmoney!$HA$3:$HA$5011,"="&amp;$A52))</f>
        <v/>
      </c>
      <c r="ED52" s="15" t="str">
        <f>IF(COUNTIFS(cmoney!EF$3:EF$5011,$B52,cmoney!$HA$3:$HA$5011,"="&amp;$A52)=0,"",COUNTIFS(cmoney!EF$3:EF$5011,$B52,cmoney!$HA$3:$HA$5011,"="&amp;$A52))</f>
        <v/>
      </c>
      <c r="EE52" s="15" t="str">
        <f>IF(COUNTIFS(cmoney!EG$3:EG$5011,$B52,cmoney!$HA$3:$HA$5011,"="&amp;$A52)=0,"",COUNTIFS(cmoney!EG$3:EG$5011,$B52,cmoney!$HA$3:$HA$5011,"="&amp;$A52))</f>
        <v/>
      </c>
      <c r="EF52" s="15" t="str">
        <f>IF(COUNTIFS(cmoney!EH$3:EH$5011,$B52,cmoney!$HA$3:$HA$5011,"="&amp;$A52)=0,"",COUNTIFS(cmoney!EH$3:EH$5011,$B52,cmoney!$HA$3:$HA$5011,"="&amp;$A52))</f>
        <v/>
      </c>
      <c r="EG52" s="15" t="str">
        <f>IF(COUNTIFS(cmoney!EI$3:EI$5011,$B52,cmoney!$HA$3:$HA$5011,"="&amp;$A52)=0,"",COUNTIFS(cmoney!EI$3:EI$5011,$B52,cmoney!$HA$3:$HA$5011,"="&amp;$A52))</f>
        <v/>
      </c>
      <c r="EH52" s="15" t="str">
        <f>IF(COUNTIFS(cmoney!EJ$3:EJ$5011,$B52,cmoney!$HA$3:$HA$5011,"="&amp;$A52)=0,"",COUNTIFS(cmoney!EJ$3:EJ$5011,$B52,cmoney!$HA$3:$HA$5011,"="&amp;$A52))</f>
        <v/>
      </c>
      <c r="EI52" s="15" t="str">
        <f>IF(COUNTIFS(cmoney!EK$3:EK$5011,$B52,cmoney!$HA$3:$HA$5011,"="&amp;$A52)=0,"",COUNTIFS(cmoney!EK$3:EK$5011,$B52,cmoney!$HA$3:$HA$5011,"="&amp;$A52))</f>
        <v/>
      </c>
      <c r="EJ52" s="15" t="str">
        <f>IF(COUNTIFS(cmoney!EL$3:EL$5011,$B52,cmoney!$HA$3:$HA$5011,"="&amp;$A52)=0,"",COUNTIFS(cmoney!EL$3:EL$5011,$B52,cmoney!$HA$3:$HA$5011,"="&amp;$A52))</f>
        <v/>
      </c>
      <c r="EK52" s="15" t="str">
        <f>IF(COUNTIFS(cmoney!EM$3:EM$5011,$B52,cmoney!$HA$3:$HA$5011,"="&amp;$A52)=0,"",COUNTIFS(cmoney!EM$3:EM$5011,$B52,cmoney!$HA$3:$HA$5011,"="&amp;$A52))</f>
        <v/>
      </c>
      <c r="EL52" s="15" t="str">
        <f>IF(COUNTIFS(cmoney!EN$3:EN$5011,$B52,cmoney!$HA$3:$HA$5011,"="&amp;$A52)=0,"",COUNTIFS(cmoney!EN$3:EN$5011,$B52,cmoney!$HA$3:$HA$5011,"="&amp;$A52))</f>
        <v/>
      </c>
      <c r="EM52" s="15" t="str">
        <f>IF(COUNTIFS(cmoney!EO$3:EO$5011,$B52,cmoney!$HA$3:$HA$5011,"="&amp;$A52)=0,"",COUNTIFS(cmoney!EO$3:EO$5011,$B52,cmoney!$HA$3:$HA$5011,"="&amp;$A52))</f>
        <v/>
      </c>
      <c r="EN52" s="15" t="str">
        <f>IF(COUNTIFS(cmoney!EP$3:EP$5011,$B52,cmoney!$HA$3:$HA$5011,"="&amp;$A52)=0,"",COUNTIFS(cmoney!EP$3:EP$5011,$B52,cmoney!$HA$3:$HA$5011,"="&amp;$A52))</f>
        <v/>
      </c>
      <c r="EO52" s="15" t="str">
        <f>IF(COUNTIFS(cmoney!EQ$3:EQ$5011,$B52,cmoney!$HA$3:$HA$5011,"="&amp;$A52)=0,"",COUNTIFS(cmoney!EQ$3:EQ$5011,$B52,cmoney!$HA$3:$HA$5011,"="&amp;$A52))</f>
        <v/>
      </c>
      <c r="EP52" s="15" t="str">
        <f>IF(COUNTIFS(cmoney!ER$3:ER$5011,$B52,cmoney!$HA$3:$HA$5011,"="&amp;$A52)=0,"",COUNTIFS(cmoney!ER$3:ER$5011,$B52,cmoney!$HA$3:$HA$5011,"="&amp;$A52))</f>
        <v/>
      </c>
      <c r="EQ52" s="15" t="str">
        <f>IF(COUNTIFS(cmoney!ES$3:ES$5011,$B52,cmoney!$HA$3:$HA$5011,"="&amp;$A52)=0,"",COUNTIFS(cmoney!ES$3:ES$5011,$B52,cmoney!$HA$3:$HA$5011,"="&amp;$A52))</f>
        <v/>
      </c>
      <c r="ER52" s="15" t="str">
        <f>IF(COUNTIFS(cmoney!ET$3:ET$5011,$B52,cmoney!$HA$3:$HA$5011,"="&amp;$A52)=0,"",COUNTIFS(cmoney!ET$3:ET$5011,$B52,cmoney!$HA$3:$HA$5011,"="&amp;$A52))</f>
        <v/>
      </c>
      <c r="ES52" s="15" t="str">
        <f>IF(COUNTIFS(cmoney!EU$3:EU$5011,$B52,cmoney!$HA$3:$HA$5011,"="&amp;$A52)=0,"",COUNTIFS(cmoney!EU$3:EU$5011,$B52,cmoney!$HA$3:$HA$5011,"="&amp;$A52))</f>
        <v/>
      </c>
      <c r="ET52" s="15" t="str">
        <f>IF(COUNTIFS(cmoney!EV$3:EV$5011,$B52,cmoney!$HA$3:$HA$5011,"="&amp;$A52)=0,"",COUNTIFS(cmoney!EV$3:EV$5011,$B52,cmoney!$HA$3:$HA$5011,"="&amp;$A52))</f>
        <v/>
      </c>
      <c r="EU52" s="15" t="str">
        <f>IF(COUNTIFS(cmoney!EW$3:EW$5011,$B52,cmoney!$HA$3:$HA$5011,"="&amp;$A52)=0,"",COUNTIFS(cmoney!EW$3:EW$5011,$B52,cmoney!$HA$3:$HA$5011,"="&amp;$A52))</f>
        <v/>
      </c>
      <c r="EV52" s="15" t="str">
        <f>IF(COUNTIFS(cmoney!EX$3:EX$5011,$B52,cmoney!$HA$3:$HA$5011,"="&amp;$A52)=0,"",COUNTIFS(cmoney!EX$3:EX$5011,$B52,cmoney!$HA$3:$HA$5011,"="&amp;$A52))</f>
        <v/>
      </c>
      <c r="EW52" s="15" t="str">
        <f>IF(COUNTIFS(cmoney!EY$3:EY$5011,$B52,cmoney!$HA$3:$HA$5011,"="&amp;$A52)=0,"",COUNTIFS(cmoney!EY$3:EY$5011,$B52,cmoney!$HA$3:$HA$5011,"="&amp;$A52))</f>
        <v/>
      </c>
      <c r="EX52" s="15" t="str">
        <f>IF(COUNTIFS(cmoney!EZ$3:EZ$5011,$B52,cmoney!$HA$3:$HA$5011,"="&amp;$A52)=0,"",COUNTIFS(cmoney!EZ$3:EZ$5011,$B52,cmoney!$HA$3:$HA$5011,"="&amp;$A52))</f>
        <v/>
      </c>
      <c r="EY52" s="15" t="str">
        <f>IF(COUNTIFS(cmoney!FA$3:FA$5011,$B52,cmoney!$HA$3:$HA$5011,"="&amp;$A52)=0,"",COUNTIFS(cmoney!FA$3:FA$5011,$B52,cmoney!$HA$3:$HA$5011,"="&amp;$A52))</f>
        <v/>
      </c>
      <c r="EZ52" s="15" t="str">
        <f>IF(COUNTIFS(cmoney!FB$3:FB$5011,$B52,cmoney!$HA$3:$HA$5011,"="&amp;$A52)=0,"",COUNTIFS(cmoney!FB$3:FB$5011,$B52,cmoney!$HA$3:$HA$5011,"="&amp;$A52))</f>
        <v/>
      </c>
      <c r="FA52" s="15" t="str">
        <f>IF(COUNTIFS(cmoney!FC$3:FC$5011,$B52,cmoney!$HA$3:$HA$5011,"="&amp;$A52)=0,"",COUNTIFS(cmoney!FC$3:FC$5011,$B52,cmoney!$HA$3:$HA$5011,"="&amp;$A52))</f>
        <v/>
      </c>
      <c r="FB52" s="15" t="str">
        <f>IF(COUNTIFS(cmoney!FD$3:FD$5011,$B52,cmoney!$HA$3:$HA$5011,"="&amp;$A52)=0,"",COUNTIFS(cmoney!FD$3:FD$5011,$B52,cmoney!$HA$3:$HA$5011,"="&amp;$A52))</f>
        <v/>
      </c>
      <c r="FC52" s="15" t="str">
        <f>IF(COUNTIFS(cmoney!FE$3:FE$5011,$B52,cmoney!$HA$3:$HA$5011,"="&amp;$A52)=0,"",COUNTIFS(cmoney!FE$3:FE$5011,$B52,cmoney!$HA$3:$HA$5011,"="&amp;$A52))</f>
        <v/>
      </c>
      <c r="FD52" s="15" t="str">
        <f>IF(COUNTIFS(cmoney!FF$3:FF$5011,$B52,cmoney!$HA$3:$HA$5011,"="&amp;$A52)=0,"",COUNTIFS(cmoney!FF$3:FF$5011,$B52,cmoney!$HA$3:$HA$5011,"="&amp;$A52))</f>
        <v/>
      </c>
      <c r="FE52" s="15" t="str">
        <f>IF(COUNTIFS(cmoney!FG$3:FG$5011,$B52,cmoney!$HA$3:$HA$5011,"="&amp;$A52)=0,"",COUNTIFS(cmoney!FG$3:FG$5011,$B52,cmoney!$HA$3:$HA$5011,"="&amp;$A52))</f>
        <v/>
      </c>
      <c r="FF52" s="15" t="str">
        <f>IF(COUNTIFS(cmoney!FH$3:FH$5011,$B52,cmoney!$HA$3:$HA$5011,"="&amp;$A52)=0,"",COUNTIFS(cmoney!FH$3:FH$5011,$B52,cmoney!$HA$3:$HA$5011,"="&amp;$A52))</f>
        <v/>
      </c>
      <c r="FG52" s="15" t="str">
        <f>IF(COUNTIFS(cmoney!FI$3:FI$5011,$B52,cmoney!$HA$3:$HA$5011,"="&amp;$A52)=0,"",COUNTIFS(cmoney!FI$3:FI$5011,$B52,cmoney!$HA$3:$HA$5011,"="&amp;$A52))</f>
        <v/>
      </c>
      <c r="FH52" s="15" t="str">
        <f>IF(COUNTIFS(cmoney!FJ$3:FJ$5011,$B52,cmoney!$HA$3:$HA$5011,"="&amp;$A52)=0,"",COUNTIFS(cmoney!FJ$3:FJ$5011,$B52,cmoney!$HA$3:$HA$5011,"="&amp;$A52))</f>
        <v/>
      </c>
      <c r="FI52" s="15" t="str">
        <f>IF(COUNTIFS(cmoney!FK$3:FK$5011,$B52,cmoney!$HA$3:$HA$5011,"="&amp;$A52)=0,"",COUNTIFS(cmoney!FK$3:FK$5011,$B52,cmoney!$HA$3:$HA$5011,"="&amp;$A52))</f>
        <v/>
      </c>
      <c r="FJ52" s="15" t="str">
        <f>IF(COUNTIFS(cmoney!FL$3:FL$5011,$B52,cmoney!$HA$3:$HA$5011,"="&amp;$A52)=0,"",COUNTIFS(cmoney!FL$3:FL$5011,$B52,cmoney!$HA$3:$HA$5011,"="&amp;$A52))</f>
        <v/>
      </c>
      <c r="FK52" s="15" t="str">
        <f>IF(COUNTIFS(cmoney!FM$3:FM$5011,$B52,cmoney!$HA$3:$HA$5011,"="&amp;$A52)=0,"",COUNTIFS(cmoney!FM$3:FM$5011,$B52,cmoney!$HA$3:$HA$5011,"="&amp;$A52))</f>
        <v/>
      </c>
      <c r="FL52" s="15" t="str">
        <f>IF(COUNTIFS(cmoney!FN$3:FN$5011,$B52,cmoney!$HA$3:$HA$5011,"="&amp;$A52)=0,"",COUNTIFS(cmoney!FN$3:FN$5011,$B52,cmoney!$HA$3:$HA$5011,"="&amp;$A52))</f>
        <v/>
      </c>
      <c r="FM52" s="15" t="str">
        <f>IF(COUNTIFS(cmoney!FO$3:FO$5011,$B52,cmoney!$HA$3:$HA$5011,"="&amp;$A52)=0,"",COUNTIFS(cmoney!FO$3:FO$5011,$B52,cmoney!$HA$3:$HA$5011,"="&amp;$A52))</f>
        <v/>
      </c>
      <c r="FN52" s="15" t="str">
        <f>IF(COUNTIFS(cmoney!FP$3:FP$5011,$B52,cmoney!$HA$3:$HA$5011,"="&amp;$A52)=0,"",COUNTIFS(cmoney!FP$3:FP$5011,$B52,cmoney!$HA$3:$HA$5011,"="&amp;$A52))</f>
        <v/>
      </c>
      <c r="FO52" s="15" t="str">
        <f>IF(COUNTIFS(cmoney!FQ$3:FQ$5011,$B52,cmoney!$HA$3:$HA$5011,"="&amp;$A52)=0,"",COUNTIFS(cmoney!FQ$3:FQ$5011,$B52,cmoney!$HA$3:$HA$5011,"="&amp;$A52))</f>
        <v/>
      </c>
      <c r="FP52" s="15" t="str">
        <f>IF(COUNTIFS(cmoney!FR$3:FR$5011,$B52,cmoney!$HA$3:$HA$5011,"="&amp;$A52)=0,"",COUNTIFS(cmoney!FR$3:FR$5011,$B52,cmoney!$HA$3:$HA$5011,"="&amp;$A52))</f>
        <v/>
      </c>
      <c r="FQ52" s="15" t="str">
        <f>IF(COUNTIFS(cmoney!FS$3:FS$5011,$B52,cmoney!$HA$3:$HA$5011,"="&amp;$A52)=0,"",COUNTIFS(cmoney!FS$3:FS$5011,$B52,cmoney!$HA$3:$HA$5011,"="&amp;$A52))</f>
        <v/>
      </c>
      <c r="FR52" s="15" t="str">
        <f>IF(COUNTIFS(cmoney!FT$3:FT$5011,$B52,cmoney!$HA$3:$HA$5011,"="&amp;$A52)=0,"",COUNTIFS(cmoney!FT$3:FT$5011,$B52,cmoney!$HA$3:$HA$5011,"="&amp;$A52))</f>
        <v/>
      </c>
      <c r="FS52" s="15" t="str">
        <f>IF(COUNTIFS(cmoney!FU$3:FU$5011,$B52,cmoney!$HA$3:$HA$5011,"="&amp;$A52)=0,"",COUNTIFS(cmoney!FU$3:FU$5011,$B52,cmoney!$HA$3:$HA$5011,"="&amp;$A52))</f>
        <v/>
      </c>
      <c r="FT52" s="15" t="str">
        <f>IF(COUNTIFS(cmoney!FV$3:FV$5011,$B52,cmoney!$HA$3:$HA$5011,"="&amp;$A52)=0,"",COUNTIFS(cmoney!FV$3:FV$5011,$B52,cmoney!$HA$3:$HA$5011,"="&amp;$A52))</f>
        <v/>
      </c>
      <c r="FU52" s="15" t="str">
        <f>IF(COUNTIFS(cmoney!FW$3:FW$5011,$B52,cmoney!$HA$3:$HA$5011,"="&amp;$A52)=0,"",COUNTIFS(cmoney!FW$3:FW$5011,$B52,cmoney!$HA$3:$HA$5011,"="&amp;$A52))</f>
        <v/>
      </c>
      <c r="FV52" s="15" t="str">
        <f>IF(COUNTIFS(cmoney!FX$3:FX$5011,$B52,cmoney!$HA$3:$HA$5011,"="&amp;$A52)=0,"",COUNTIFS(cmoney!FX$3:FX$5011,$B52,cmoney!$HA$3:$HA$5011,"="&amp;$A52))</f>
        <v/>
      </c>
      <c r="FW52" s="15" t="str">
        <f>IF(COUNTIFS(cmoney!FY$3:FY$5011,$B52,cmoney!$HA$3:$HA$5011,"="&amp;$A52)=0,"",COUNTIFS(cmoney!FY$3:FY$5011,$B52,cmoney!$HA$3:$HA$5011,"="&amp;$A52))</f>
        <v/>
      </c>
      <c r="FX52" s="15" t="str">
        <f>IF(COUNTIFS(cmoney!FZ$3:FZ$5011,$B52,cmoney!$HA$3:$HA$5011,"="&amp;$A52)=0,"",COUNTIFS(cmoney!FZ$3:FZ$5011,$B52,cmoney!$HA$3:$HA$5011,"="&amp;$A52))</f>
        <v/>
      </c>
      <c r="FY52" s="15" t="str">
        <f>IF(COUNTIFS(cmoney!GA$3:GA$5011,$B52,cmoney!$HA$3:$HA$5011,"="&amp;$A52)=0,"",COUNTIFS(cmoney!GA$3:GA$5011,$B52,cmoney!$HA$3:$HA$5011,"="&amp;$A52))</f>
        <v/>
      </c>
      <c r="FZ52" s="15" t="str">
        <f>IF(COUNTIFS(cmoney!GB$3:GB$5011,$B52,cmoney!$HA$3:$HA$5011,"="&amp;$A52)=0,"",COUNTIFS(cmoney!GB$3:GB$5011,$B52,cmoney!$HA$3:$HA$5011,"="&amp;$A52))</f>
        <v/>
      </c>
      <c r="GA52" s="15" t="str">
        <f>IF(COUNTIFS(cmoney!GC$3:GC$5011,$B52,cmoney!$HA$3:$HA$5011,"="&amp;$A52)=0,"",COUNTIFS(cmoney!GC$3:GC$5011,$B52,cmoney!$HA$3:$HA$5011,"="&amp;$A52))</f>
        <v/>
      </c>
      <c r="GB52" s="15" t="str">
        <f>IF(COUNTIFS(cmoney!GD$3:GD$5011,$B52,cmoney!$HA$3:$HA$5011,"="&amp;$A52)=0,"",COUNTIFS(cmoney!GD$3:GD$5011,$B52,cmoney!$HA$3:$HA$5011,"="&amp;$A52))</f>
        <v/>
      </c>
      <c r="GC52" s="15" t="str">
        <f>IF(COUNTIFS(cmoney!GE$3:GE$5011,$B52,cmoney!$HA$3:$HA$5011,"="&amp;$A52)=0,"",COUNTIFS(cmoney!GE$3:GE$5011,$B52,cmoney!$HA$3:$HA$5011,"="&amp;$A52))</f>
        <v/>
      </c>
      <c r="GD52" s="15" t="str">
        <f>IF(COUNTIFS(cmoney!GF$3:GF$5011,$B52,cmoney!$HA$3:$HA$5011,"="&amp;$A52)=0,"",COUNTIFS(cmoney!GF$3:GF$5011,$B52,cmoney!$HA$3:$HA$5011,"="&amp;$A52))</f>
        <v/>
      </c>
      <c r="GE52" s="15" t="str">
        <f>IF(COUNTIFS(cmoney!GG$3:GG$5011,$B52,cmoney!$HA$3:$HA$5011,"="&amp;$A52)=0,"",COUNTIFS(cmoney!GG$3:GG$5011,$B52,cmoney!$HA$3:$HA$5011,"="&amp;$A52))</f>
        <v/>
      </c>
      <c r="GF52" s="15" t="str">
        <f>IF(COUNTIFS(cmoney!GH$3:GH$5011,$B52,cmoney!$HA$3:$HA$5011,"="&amp;$A52)=0,"",COUNTIFS(cmoney!GH$3:GH$5011,$B52,cmoney!$HA$3:$HA$5011,"="&amp;$A52))</f>
        <v/>
      </c>
      <c r="GG52" s="15">
        <f>IF(COUNTIFS(cmoney!GI$3:GI$5011,$B52,cmoney!$HA$3:$HA$5011,"="&amp;$A52)=0,"",COUNTIFS(cmoney!GI$3:GI$5011,$B52,cmoney!$HA$3:$HA$5011,"="&amp;$A52))</f>
        <v>224</v>
      </c>
      <c r="GH52" s="15" t="str">
        <f>IF(COUNTIFS(cmoney!GJ$3:GJ$5011,$B52,cmoney!$HA$3:$HA$5011,"="&amp;$A52)=0,"",COUNTIFS(cmoney!GJ$3:GJ$5011,$B52,cmoney!$HA$3:$HA$5011,"="&amp;$A52))</f>
        <v/>
      </c>
      <c r="GI52" s="15" t="str">
        <f>IF(COUNTIFS(cmoney!GK$3:GK$5011,$B52,cmoney!$HA$3:$HA$5011,"="&amp;$A52)=0,"",COUNTIFS(cmoney!GK$3:GK$5011,$B52,cmoney!$HA$3:$HA$5011,"="&amp;$A52))</f>
        <v/>
      </c>
      <c r="GJ52" s="15" t="str">
        <f>IF(COUNTIFS(cmoney!GL$3:GL$5011,$B52,cmoney!$HA$3:$HA$5011,"="&amp;$A52)=0,"",COUNTIFS(cmoney!GL$3:GL$5011,$B52,cmoney!$HA$3:$HA$5011,"="&amp;$A52))</f>
        <v/>
      </c>
      <c r="GK52" s="15" t="str">
        <f>IF(COUNTIFS(cmoney!GM$3:GM$5011,$B52,cmoney!$HA$3:$HA$5011,"="&amp;$A52)=0,"",COUNTIFS(cmoney!GM$3:GM$5011,$B52,cmoney!$HA$3:$HA$5011,"="&amp;$A52))</f>
        <v/>
      </c>
      <c r="GL52" s="15" t="str">
        <f>IF(COUNTIFS(cmoney!GN$3:GN$5011,$B52,cmoney!$HA$3:$HA$5011,"="&amp;$A52)=0,"",COUNTIFS(cmoney!GN$3:GN$5011,$B52,cmoney!$HA$3:$HA$5011,"="&amp;$A52))</f>
        <v/>
      </c>
      <c r="GM52" s="15" t="str">
        <f>IF(COUNTIFS(cmoney!GO$3:GO$5011,$B52,cmoney!$HA$3:$HA$5011,"="&amp;$A52)=0,"",COUNTIFS(cmoney!GO$3:GO$5011,$B52,cmoney!$HA$3:$HA$5011,"="&amp;$A52))</f>
        <v/>
      </c>
      <c r="GN52" s="15" t="str">
        <f>IF(COUNTIFS(cmoney!GP$3:GP$5011,$B52,cmoney!$HA$3:$HA$5011,"="&amp;$A52)=0,"",COUNTIFS(cmoney!GP$3:GP$5011,$B52,cmoney!$HA$3:$HA$5011,"="&amp;$A52))</f>
        <v/>
      </c>
      <c r="GO52" s="15" t="str">
        <f>IF(COUNTIFS(cmoney!GQ$3:GQ$5011,$B52,cmoney!$HA$3:$HA$5011,"="&amp;$A52)=0,"",COUNTIFS(cmoney!GQ$3:GQ$5011,$B52,cmoney!$HA$3:$HA$5011,"="&amp;$A52))</f>
        <v/>
      </c>
      <c r="GP52" s="15" t="str">
        <f>IF(COUNTIFS(cmoney!GR$3:GR$5011,$B52,cmoney!$HA$3:$HA$5011,"="&amp;$A52)=0,"",COUNTIFS(cmoney!GR$3:GR$5011,$B52,cmoney!$HA$3:$HA$5011,"="&amp;$A52))</f>
        <v/>
      </c>
      <c r="GQ52" s="15" t="str">
        <f>IF(COUNTIFS(cmoney!GS$3:GS$5011,$B52,cmoney!$HA$3:$HA$5011,"="&amp;$A52)=0,"",COUNTIFS(cmoney!GS$3:GS$5011,$B52,cmoney!$HA$3:$HA$5011,"="&amp;$A52))</f>
        <v/>
      </c>
      <c r="GR52" s="15" t="str">
        <f>IF(COUNTIFS(cmoney!GT$3:GT$5011,$B52,cmoney!$HA$3:$HA$5011,"="&amp;$A52)=0,"",COUNTIFS(cmoney!GT$3:GT$5011,$B52,cmoney!$HA$3:$HA$5011,"="&amp;$A52))</f>
        <v/>
      </c>
      <c r="GS52" s="15" t="str">
        <f>IF(COUNTIFS(cmoney!GU$3:GU$5011,$B52,cmoney!$HA$3:$HA$5011,"="&amp;$A52)=0,"",COUNTIFS(cmoney!GU$3:GU$5011,$B52,cmoney!$HA$3:$HA$5011,"="&amp;$A52))</f>
        <v/>
      </c>
      <c r="GT52" s="15" t="str">
        <f>IF(COUNTIFS(cmoney!GV$3:GV$5011,$B52,cmoney!$HA$3:$HA$5011,"="&amp;$A52)=0,"",COUNTIFS(cmoney!GV$3:GV$5011,$B52,cmoney!$HA$3:$HA$5011,"="&amp;$A52))</f>
        <v/>
      </c>
    </row>
    <row r="53" spans="1:202">
      <c r="A53" s="9">
        <v>2011</v>
      </c>
      <c r="B53" s="10" t="s">
        <v>685</v>
      </c>
      <c r="C53" s="10" t="s">
        <v>1241</v>
      </c>
      <c r="D53" s="43">
        <f t="shared" ref="D53:BO53" si="68">IF(ISERROR(D52/(D52+D55)),"",D52/(D52+D55))</f>
        <v>0.47368421052631576</v>
      </c>
      <c r="E53" s="43">
        <f t="shared" si="68"/>
        <v>0.48790322580645162</v>
      </c>
      <c r="F53" s="43">
        <f t="shared" si="68"/>
        <v>0.46502057613168724</v>
      </c>
      <c r="G53" s="43">
        <f t="shared" si="68"/>
        <v>0.24896265560165975</v>
      </c>
      <c r="H53" s="43">
        <f t="shared" si="68"/>
        <v>0.2231404958677686</v>
      </c>
      <c r="I53" s="43">
        <f t="shared" si="68"/>
        <v>0.46753246753246752</v>
      </c>
      <c r="J53" s="43">
        <f t="shared" si="68"/>
        <v>0.41224489795918368</v>
      </c>
      <c r="K53" s="43">
        <f t="shared" si="68"/>
        <v>0.34728033472803349</v>
      </c>
      <c r="L53" s="43">
        <f t="shared" si="68"/>
        <v>0.39094650205761317</v>
      </c>
      <c r="M53" s="43">
        <f t="shared" si="68"/>
        <v>0.48360655737704916</v>
      </c>
      <c r="N53" s="43">
        <f t="shared" si="68"/>
        <v>0.51239669421487599</v>
      </c>
      <c r="O53" s="43">
        <f t="shared" si="68"/>
        <v>0.19130434782608696</v>
      </c>
      <c r="P53" s="43">
        <f t="shared" si="68"/>
        <v>0.3105590062111801</v>
      </c>
      <c r="Q53" s="43">
        <f t="shared" si="68"/>
        <v>0.55223880597014929</v>
      </c>
      <c r="R53" s="43">
        <f t="shared" si="68"/>
        <v>0.18840579710144928</v>
      </c>
      <c r="S53" s="43" t="str">
        <f t="shared" si="68"/>
        <v/>
      </c>
      <c r="T53" s="43" t="str">
        <f t="shared" si="68"/>
        <v/>
      </c>
      <c r="U53" s="43" t="str">
        <f t="shared" si="68"/>
        <v/>
      </c>
      <c r="V53" s="43" t="str">
        <f t="shared" si="68"/>
        <v/>
      </c>
      <c r="W53" s="43" t="str">
        <f t="shared" si="68"/>
        <v/>
      </c>
      <c r="X53" s="43" t="str">
        <f t="shared" si="68"/>
        <v/>
      </c>
      <c r="Y53" s="43" t="str">
        <f t="shared" si="68"/>
        <v/>
      </c>
      <c r="Z53" s="43" t="str">
        <f t="shared" si="68"/>
        <v/>
      </c>
      <c r="AA53" s="43" t="str">
        <f t="shared" si="68"/>
        <v/>
      </c>
      <c r="AB53" s="43" t="str">
        <f t="shared" si="68"/>
        <v/>
      </c>
      <c r="AC53" s="43" t="str">
        <f t="shared" si="68"/>
        <v/>
      </c>
      <c r="AD53" s="43" t="str">
        <f t="shared" si="68"/>
        <v/>
      </c>
      <c r="AE53" s="43" t="str">
        <f t="shared" si="68"/>
        <v/>
      </c>
      <c r="AF53" s="43" t="str">
        <f t="shared" si="68"/>
        <v/>
      </c>
      <c r="AG53" s="43" t="str">
        <f t="shared" si="68"/>
        <v/>
      </c>
      <c r="AH53" s="43" t="str">
        <f t="shared" si="68"/>
        <v/>
      </c>
      <c r="AI53" s="43" t="str">
        <f t="shared" si="68"/>
        <v/>
      </c>
      <c r="AJ53" s="43" t="str">
        <f t="shared" si="68"/>
        <v/>
      </c>
      <c r="AK53" s="43" t="str">
        <f t="shared" si="68"/>
        <v/>
      </c>
      <c r="AL53" s="43" t="str">
        <f t="shared" si="68"/>
        <v/>
      </c>
      <c r="AM53" s="43" t="str">
        <f t="shared" si="68"/>
        <v/>
      </c>
      <c r="AN53" s="43" t="str">
        <f t="shared" si="68"/>
        <v/>
      </c>
      <c r="AO53" s="43" t="str">
        <f t="shared" si="68"/>
        <v/>
      </c>
      <c r="AP53" s="43" t="str">
        <f t="shared" si="68"/>
        <v/>
      </c>
      <c r="AQ53" s="43" t="str">
        <f t="shared" si="68"/>
        <v/>
      </c>
      <c r="AR53" s="43" t="str">
        <f t="shared" si="68"/>
        <v/>
      </c>
      <c r="AS53" s="43" t="str">
        <f t="shared" si="68"/>
        <v/>
      </c>
      <c r="AT53" s="43" t="str">
        <f t="shared" si="68"/>
        <v/>
      </c>
      <c r="AU53" s="43" t="str">
        <f t="shared" si="68"/>
        <v/>
      </c>
      <c r="AV53" s="43" t="str">
        <f t="shared" si="68"/>
        <v/>
      </c>
      <c r="AW53" s="43" t="str">
        <f t="shared" si="68"/>
        <v/>
      </c>
      <c r="AX53" s="43" t="str">
        <f t="shared" si="68"/>
        <v/>
      </c>
      <c r="AY53" s="43" t="str">
        <f t="shared" si="68"/>
        <v/>
      </c>
      <c r="AZ53" s="43" t="str">
        <f t="shared" si="68"/>
        <v/>
      </c>
      <c r="BA53" s="43" t="str">
        <f t="shared" si="68"/>
        <v/>
      </c>
      <c r="BB53" s="43" t="str">
        <f t="shared" si="68"/>
        <v/>
      </c>
      <c r="BC53" s="43" t="str">
        <f t="shared" si="68"/>
        <v/>
      </c>
      <c r="BD53" s="43" t="str">
        <f t="shared" si="68"/>
        <v/>
      </c>
      <c r="BE53" s="43" t="str">
        <f t="shared" si="68"/>
        <v/>
      </c>
      <c r="BF53" s="43" t="str">
        <f t="shared" si="68"/>
        <v/>
      </c>
      <c r="BG53" s="43" t="str">
        <f t="shared" si="68"/>
        <v/>
      </c>
      <c r="BH53" s="43" t="str">
        <f t="shared" si="68"/>
        <v/>
      </c>
      <c r="BI53" s="43" t="str">
        <f t="shared" si="68"/>
        <v/>
      </c>
      <c r="BJ53" s="43" t="str">
        <f t="shared" si="68"/>
        <v/>
      </c>
      <c r="BK53" s="43" t="str">
        <f t="shared" si="68"/>
        <v/>
      </c>
      <c r="BL53" s="43" t="str">
        <f t="shared" si="68"/>
        <v/>
      </c>
      <c r="BM53" s="43" t="str">
        <f t="shared" si="68"/>
        <v/>
      </c>
      <c r="BN53" s="43" t="str">
        <f t="shared" si="68"/>
        <v/>
      </c>
      <c r="BO53" s="43" t="str">
        <f t="shared" si="68"/>
        <v/>
      </c>
      <c r="BP53" s="43" t="str">
        <f t="shared" ref="BP53:EA53" si="69">IF(ISERROR(BP52/(BP52+BP55)),"",BP52/(BP52+BP55))</f>
        <v/>
      </c>
      <c r="BQ53" s="43" t="str">
        <f t="shared" si="69"/>
        <v/>
      </c>
      <c r="BR53" s="43" t="str">
        <f t="shared" si="69"/>
        <v/>
      </c>
      <c r="BS53" s="43" t="str">
        <f t="shared" si="69"/>
        <v/>
      </c>
      <c r="BT53" s="43" t="str">
        <f t="shared" si="69"/>
        <v/>
      </c>
      <c r="BU53" s="43" t="str">
        <f t="shared" si="69"/>
        <v/>
      </c>
      <c r="BV53" s="43" t="str">
        <f t="shared" si="69"/>
        <v/>
      </c>
      <c r="BW53" s="43" t="str">
        <f t="shared" si="69"/>
        <v/>
      </c>
      <c r="BX53" s="43" t="str">
        <f t="shared" si="69"/>
        <v/>
      </c>
      <c r="BY53" s="43" t="str">
        <f t="shared" si="69"/>
        <v/>
      </c>
      <c r="BZ53" s="43" t="str">
        <f t="shared" si="69"/>
        <v/>
      </c>
      <c r="CA53" s="43" t="str">
        <f t="shared" si="69"/>
        <v/>
      </c>
      <c r="CB53" s="43" t="str">
        <f t="shared" si="69"/>
        <v/>
      </c>
      <c r="CC53" s="43" t="str">
        <f t="shared" si="69"/>
        <v/>
      </c>
      <c r="CD53" s="43" t="str">
        <f t="shared" si="69"/>
        <v/>
      </c>
      <c r="CE53" s="43" t="str">
        <f t="shared" si="69"/>
        <v/>
      </c>
      <c r="CF53" s="43" t="str">
        <f t="shared" si="69"/>
        <v/>
      </c>
      <c r="CG53" s="43" t="str">
        <f t="shared" si="69"/>
        <v/>
      </c>
      <c r="CH53" s="43" t="str">
        <f t="shared" si="69"/>
        <v/>
      </c>
      <c r="CI53" s="43" t="str">
        <f t="shared" si="69"/>
        <v/>
      </c>
      <c r="CJ53" s="43" t="str">
        <f t="shared" si="69"/>
        <v/>
      </c>
      <c r="CK53" s="43" t="str">
        <f t="shared" si="69"/>
        <v/>
      </c>
      <c r="CL53" s="43" t="str">
        <f t="shared" si="69"/>
        <v/>
      </c>
      <c r="CM53" s="43" t="str">
        <f t="shared" si="69"/>
        <v/>
      </c>
      <c r="CN53" s="43" t="str">
        <f t="shared" si="69"/>
        <v/>
      </c>
      <c r="CO53" s="43" t="str">
        <f t="shared" si="69"/>
        <v/>
      </c>
      <c r="CP53" s="43" t="str">
        <f t="shared" si="69"/>
        <v/>
      </c>
      <c r="CQ53" s="43" t="str">
        <f t="shared" si="69"/>
        <v/>
      </c>
      <c r="CR53" s="43" t="str">
        <f t="shared" si="69"/>
        <v/>
      </c>
      <c r="CS53" s="43" t="str">
        <f t="shared" si="69"/>
        <v/>
      </c>
      <c r="CT53" s="43" t="str">
        <f t="shared" si="69"/>
        <v/>
      </c>
      <c r="CU53" s="43" t="str">
        <f t="shared" si="69"/>
        <v/>
      </c>
      <c r="CV53" s="43" t="str">
        <f t="shared" si="69"/>
        <v/>
      </c>
      <c r="CW53" s="43" t="str">
        <f t="shared" si="69"/>
        <v/>
      </c>
      <c r="CX53" s="43" t="str">
        <f t="shared" si="69"/>
        <v/>
      </c>
      <c r="CY53" s="43" t="str">
        <f t="shared" si="69"/>
        <v/>
      </c>
      <c r="CZ53" s="43" t="str">
        <f t="shared" si="69"/>
        <v/>
      </c>
      <c r="DA53" s="43" t="str">
        <f t="shared" si="69"/>
        <v/>
      </c>
      <c r="DB53" s="43" t="str">
        <f t="shared" si="69"/>
        <v/>
      </c>
      <c r="DC53" s="43" t="str">
        <f t="shared" si="69"/>
        <v/>
      </c>
      <c r="DD53" s="43" t="str">
        <f t="shared" si="69"/>
        <v/>
      </c>
      <c r="DE53" s="43" t="str">
        <f t="shared" si="69"/>
        <v/>
      </c>
      <c r="DF53" s="43" t="str">
        <f t="shared" si="69"/>
        <v/>
      </c>
      <c r="DG53" s="43" t="str">
        <f t="shared" si="69"/>
        <v/>
      </c>
      <c r="DH53" s="43" t="str">
        <f t="shared" si="69"/>
        <v/>
      </c>
      <c r="DI53" s="43" t="str">
        <f t="shared" si="69"/>
        <v/>
      </c>
      <c r="DJ53" s="43" t="str">
        <f t="shared" si="69"/>
        <v/>
      </c>
      <c r="DK53" s="43" t="str">
        <f t="shared" si="69"/>
        <v/>
      </c>
      <c r="DL53" s="43" t="str">
        <f t="shared" si="69"/>
        <v/>
      </c>
      <c r="DM53" s="43" t="str">
        <f t="shared" si="69"/>
        <v/>
      </c>
      <c r="DN53" s="43" t="str">
        <f t="shared" si="69"/>
        <v/>
      </c>
      <c r="DO53" s="43" t="str">
        <f t="shared" si="69"/>
        <v/>
      </c>
      <c r="DP53" s="43" t="str">
        <f t="shared" si="69"/>
        <v/>
      </c>
      <c r="DQ53" s="43" t="str">
        <f t="shared" si="69"/>
        <v/>
      </c>
      <c r="DR53" s="43" t="str">
        <f t="shared" si="69"/>
        <v/>
      </c>
      <c r="DS53" s="43" t="str">
        <f t="shared" si="69"/>
        <v/>
      </c>
      <c r="DT53" s="43" t="str">
        <f t="shared" si="69"/>
        <v/>
      </c>
      <c r="DU53" s="43" t="str">
        <f t="shared" si="69"/>
        <v/>
      </c>
      <c r="DV53" s="43" t="str">
        <f t="shared" si="69"/>
        <v/>
      </c>
      <c r="DW53" s="43" t="str">
        <f t="shared" si="69"/>
        <v/>
      </c>
      <c r="DX53" s="43" t="str">
        <f t="shared" si="69"/>
        <v/>
      </c>
      <c r="DY53" s="43" t="str">
        <f t="shared" si="69"/>
        <v/>
      </c>
      <c r="DZ53" s="43" t="str">
        <f t="shared" si="69"/>
        <v/>
      </c>
      <c r="EA53" s="43" t="str">
        <f t="shared" si="69"/>
        <v/>
      </c>
      <c r="EB53" s="43" t="str">
        <f t="shared" ref="EB53:GM53" si="70">IF(ISERROR(EB52/(EB52+EB55)),"",EB52/(EB52+EB55))</f>
        <v/>
      </c>
      <c r="EC53" s="43" t="str">
        <f t="shared" si="70"/>
        <v/>
      </c>
      <c r="ED53" s="43" t="str">
        <f t="shared" si="70"/>
        <v/>
      </c>
      <c r="EE53" s="43" t="str">
        <f t="shared" si="70"/>
        <v/>
      </c>
      <c r="EF53" s="43" t="str">
        <f t="shared" si="70"/>
        <v/>
      </c>
      <c r="EG53" s="43" t="str">
        <f t="shared" si="70"/>
        <v/>
      </c>
      <c r="EH53" s="43" t="str">
        <f t="shared" si="70"/>
        <v/>
      </c>
      <c r="EI53" s="43" t="str">
        <f t="shared" si="70"/>
        <v/>
      </c>
      <c r="EJ53" s="43" t="str">
        <f t="shared" si="70"/>
        <v/>
      </c>
      <c r="EK53" s="43" t="str">
        <f t="shared" si="70"/>
        <v/>
      </c>
      <c r="EL53" s="43" t="str">
        <f t="shared" si="70"/>
        <v/>
      </c>
      <c r="EM53" s="43" t="str">
        <f t="shared" si="70"/>
        <v/>
      </c>
      <c r="EN53" s="43" t="str">
        <f t="shared" si="70"/>
        <v/>
      </c>
      <c r="EO53" s="43" t="str">
        <f t="shared" si="70"/>
        <v/>
      </c>
      <c r="EP53" s="43" t="str">
        <f t="shared" si="70"/>
        <v/>
      </c>
      <c r="EQ53" s="43" t="str">
        <f t="shared" si="70"/>
        <v/>
      </c>
      <c r="ER53" s="43" t="str">
        <f t="shared" si="70"/>
        <v/>
      </c>
      <c r="ES53" s="43" t="str">
        <f t="shared" si="70"/>
        <v/>
      </c>
      <c r="ET53" s="43" t="str">
        <f t="shared" si="70"/>
        <v/>
      </c>
      <c r="EU53" s="43" t="str">
        <f t="shared" si="70"/>
        <v/>
      </c>
      <c r="EV53" s="43" t="str">
        <f t="shared" si="70"/>
        <v/>
      </c>
      <c r="EW53" s="43" t="str">
        <f t="shared" si="70"/>
        <v/>
      </c>
      <c r="EX53" s="43" t="str">
        <f t="shared" si="70"/>
        <v/>
      </c>
      <c r="EY53" s="43" t="str">
        <f t="shared" si="70"/>
        <v/>
      </c>
      <c r="EZ53" s="43" t="str">
        <f t="shared" si="70"/>
        <v/>
      </c>
      <c r="FA53" s="43" t="str">
        <f t="shared" si="70"/>
        <v/>
      </c>
      <c r="FB53" s="43" t="str">
        <f t="shared" si="70"/>
        <v/>
      </c>
      <c r="FC53" s="43" t="str">
        <f t="shared" si="70"/>
        <v/>
      </c>
      <c r="FD53" s="43" t="str">
        <f t="shared" si="70"/>
        <v/>
      </c>
      <c r="FE53" s="43" t="str">
        <f t="shared" si="70"/>
        <v/>
      </c>
      <c r="FF53" s="43" t="str">
        <f t="shared" si="70"/>
        <v/>
      </c>
      <c r="FG53" s="43" t="str">
        <f t="shared" si="70"/>
        <v/>
      </c>
      <c r="FH53" s="43" t="str">
        <f t="shared" si="70"/>
        <v/>
      </c>
      <c r="FI53" s="43" t="str">
        <f t="shared" si="70"/>
        <v/>
      </c>
      <c r="FJ53" s="43" t="str">
        <f t="shared" si="70"/>
        <v/>
      </c>
      <c r="FK53" s="43" t="str">
        <f t="shared" si="70"/>
        <v/>
      </c>
      <c r="FL53" s="43" t="str">
        <f t="shared" si="70"/>
        <v/>
      </c>
      <c r="FM53" s="43" t="str">
        <f t="shared" si="70"/>
        <v/>
      </c>
      <c r="FN53" s="43" t="str">
        <f t="shared" si="70"/>
        <v/>
      </c>
      <c r="FO53" s="43" t="str">
        <f t="shared" si="70"/>
        <v/>
      </c>
      <c r="FP53" s="43" t="str">
        <f t="shared" si="70"/>
        <v/>
      </c>
      <c r="FQ53" s="43" t="str">
        <f t="shared" si="70"/>
        <v/>
      </c>
      <c r="FR53" s="43" t="str">
        <f t="shared" si="70"/>
        <v/>
      </c>
      <c r="FS53" s="43" t="str">
        <f t="shared" si="70"/>
        <v/>
      </c>
      <c r="FT53" s="43" t="str">
        <f t="shared" si="70"/>
        <v/>
      </c>
      <c r="FU53" s="43" t="str">
        <f t="shared" si="70"/>
        <v/>
      </c>
      <c r="FV53" s="43" t="str">
        <f t="shared" si="70"/>
        <v/>
      </c>
      <c r="FW53" s="43" t="str">
        <f t="shared" si="70"/>
        <v/>
      </c>
      <c r="FX53" s="43" t="str">
        <f t="shared" si="70"/>
        <v/>
      </c>
      <c r="FY53" s="43" t="str">
        <f t="shared" si="70"/>
        <v/>
      </c>
      <c r="FZ53" s="43" t="str">
        <f t="shared" si="70"/>
        <v/>
      </c>
      <c r="GA53" s="43" t="str">
        <f t="shared" si="70"/>
        <v/>
      </c>
      <c r="GB53" s="43" t="str">
        <f t="shared" si="70"/>
        <v/>
      </c>
      <c r="GC53" s="43" t="str">
        <f t="shared" si="70"/>
        <v/>
      </c>
      <c r="GD53" s="43" t="str">
        <f t="shared" si="70"/>
        <v/>
      </c>
      <c r="GE53" s="43" t="str">
        <f t="shared" si="70"/>
        <v/>
      </c>
      <c r="GF53" s="43" t="str">
        <f t="shared" si="70"/>
        <v/>
      </c>
      <c r="GG53" s="43">
        <f t="shared" si="70"/>
        <v>0.90688259109311742</v>
      </c>
      <c r="GH53" s="43" t="str">
        <f t="shared" si="70"/>
        <v/>
      </c>
      <c r="GI53" s="43" t="str">
        <f t="shared" si="70"/>
        <v/>
      </c>
      <c r="GJ53" s="43" t="str">
        <f t="shared" si="70"/>
        <v/>
      </c>
      <c r="GK53" s="43" t="str">
        <f t="shared" si="70"/>
        <v/>
      </c>
      <c r="GL53" s="43" t="str">
        <f t="shared" si="70"/>
        <v/>
      </c>
      <c r="GM53" s="43" t="str">
        <f t="shared" si="70"/>
        <v/>
      </c>
      <c r="GN53" s="43" t="str">
        <f t="shared" ref="GN53:GT53" si="71">IF(ISERROR(GN52/(GN52+GN55)),"",GN52/(GN52+GN55))</f>
        <v/>
      </c>
      <c r="GO53" s="43" t="str">
        <f t="shared" si="71"/>
        <v/>
      </c>
      <c r="GP53" s="43" t="str">
        <f t="shared" si="71"/>
        <v/>
      </c>
      <c r="GQ53" s="43" t="str">
        <f t="shared" si="71"/>
        <v/>
      </c>
      <c r="GR53" s="43" t="str">
        <f t="shared" si="71"/>
        <v/>
      </c>
      <c r="GS53" s="43" t="str">
        <f t="shared" si="71"/>
        <v/>
      </c>
      <c r="GT53" s="43" t="str">
        <f t="shared" si="71"/>
        <v/>
      </c>
    </row>
    <row r="54" spans="1:202">
      <c r="A54" s="9">
        <v>2011</v>
      </c>
      <c r="B54" s="10" t="s">
        <v>891</v>
      </c>
      <c r="C54" s="10" t="s">
        <v>1237</v>
      </c>
      <c r="D54" s="12">
        <f>IF(COUNTIFS(cmoney!F$3:F$5011,$B54,cmoney!$HA$3:$HA$5011,"="&amp;$A54)=0,"",AVERAGEIFS(cmoney!F$3:F$5011,cmoney!F$3:F$5011,$B54,cmoney!$HA$3:$HA$5011,"="&amp;$A54))</f>
        <v>-0.24623846153846163</v>
      </c>
      <c r="E54" s="12">
        <f>IF(COUNTIFS(cmoney!G$3:G$5011,$B54,cmoney!$HA$3:$HA$5011,"="&amp;$A54)=0,"",AVERAGEIFS(cmoney!G$3:G$5011,cmoney!G$3:G$5011,$B54,cmoney!$HA$3:$HA$5011,"="&amp;$A54))</f>
        <v>-0.44503307086614208</v>
      </c>
      <c r="F54" s="12">
        <f>IF(COUNTIFS(cmoney!H$3:H$5011,$B54,cmoney!$HA$3:$HA$5011,"="&amp;$A54)=0,"",AVERAGEIFS(cmoney!H$3:H$5011,cmoney!H$3:H$5011,$B54,cmoney!$HA$3:$HA$5011,"="&amp;$A54))</f>
        <v>-0.6516346153846152</v>
      </c>
      <c r="G54" s="12">
        <f>IF(COUNTIFS(cmoney!I$3:I$5011,$B54,cmoney!$HA$3:$HA$5011,"="&amp;$A54)=0,"",AVERAGEIFS(cmoney!I$3:I$5011,cmoney!I$3:I$5011,$B54,cmoney!$HA$3:$HA$5011,"="&amp;$A54))</f>
        <v>-0.41167900552486186</v>
      </c>
      <c r="H54" s="12">
        <f>IF(COUNTIFS(cmoney!J$3:J$5011,$B54,cmoney!$HA$3:$HA$5011,"="&amp;$A54)=0,"",AVERAGEIFS(cmoney!J$3:J$5011,cmoney!J$3:J$5011,$B54,cmoney!$HA$3:$HA$5011,"="&amp;$A54))</f>
        <v>-0.53251382978723416</v>
      </c>
      <c r="I54" s="12">
        <f>IF(COUNTIFS(cmoney!K$3:K$5011,$B54,cmoney!$HA$3:$HA$5011,"="&amp;$A54)=0,"",AVERAGEIFS(cmoney!K$3:K$5011,cmoney!K$3:K$5011,$B54,cmoney!$HA$3:$HA$5011,"="&amp;$A54))</f>
        <v>-0.28986097560975616</v>
      </c>
      <c r="J54" s="12">
        <f>IF(COUNTIFS(cmoney!L$3:L$5011,$B54,cmoney!$HA$3:$HA$5011,"="&amp;$A54)=0,"",AVERAGEIFS(cmoney!L$3:L$5011,cmoney!L$3:L$5011,$B54,cmoney!$HA$3:$HA$5011,"="&amp;$A54))</f>
        <v>-0.38389861111111112</v>
      </c>
      <c r="K54" s="12">
        <f>IF(COUNTIFS(cmoney!M$3:M$5011,$B54,cmoney!$HA$3:$HA$5011,"="&amp;$A54)=0,"",AVERAGEIFS(cmoney!M$3:M$5011,cmoney!M$3:M$5011,$B54,cmoney!$HA$3:$HA$5011,"="&amp;$A54))</f>
        <v>-0.34256346153846168</v>
      </c>
      <c r="L54" s="12">
        <f>IF(COUNTIFS(cmoney!N$3:N$5011,$B54,cmoney!$HA$3:$HA$5011,"="&amp;$A54)=0,"",AVERAGEIFS(cmoney!N$3:N$5011,cmoney!N$3:N$5011,$B54,cmoney!$HA$3:$HA$5011,"="&amp;$A54))</f>
        <v>-0.56766824324324328</v>
      </c>
      <c r="M54" s="12">
        <f>IF(COUNTIFS(cmoney!O$3:O$5011,$B54,cmoney!$HA$3:$HA$5011,"="&amp;$A54)=0,"",AVERAGEIFS(cmoney!O$3:O$5011,cmoney!O$3:O$5011,$B54,cmoney!$HA$3:$HA$5011,"="&amp;$A54))</f>
        <v>-0.50519920634920623</v>
      </c>
      <c r="N54" s="12">
        <f>IF(COUNTIFS(cmoney!P$3:P$5011,$B54,cmoney!$HA$3:$HA$5011,"="&amp;$A54)=0,"",AVERAGEIFS(cmoney!P$3:P$5011,cmoney!P$3:P$5011,$B54,cmoney!$HA$3:$HA$5011,"="&amp;$A54))</f>
        <v>-0.6270262711864405</v>
      </c>
      <c r="O54" s="12">
        <f>IF(COUNTIFS(cmoney!Q$3:Q$5011,$B54,cmoney!$HA$3:$HA$5011,"="&amp;$A54)=0,"",AVERAGEIFS(cmoney!Q$3:Q$5011,cmoney!Q$3:Q$5011,$B54,cmoney!$HA$3:$HA$5011,"="&amp;$A54))</f>
        <v>-0.86089086021505357</v>
      </c>
      <c r="P54" s="12">
        <f>IF(COUNTIFS(cmoney!R$3:R$5011,$B54,cmoney!$HA$3:$HA$5011,"="&amp;$A54)=0,"",AVERAGEIFS(cmoney!R$3:R$5011,cmoney!R$3:R$5011,$B54,cmoney!$HA$3:$HA$5011,"="&amp;$A54))</f>
        <v>-0.64612882882882894</v>
      </c>
      <c r="Q54" s="12">
        <f>IF(COUNTIFS(cmoney!S$3:S$5011,$B54,cmoney!$HA$3:$HA$5011,"="&amp;$A54)=0,"",AVERAGEIFS(cmoney!S$3:S$5011,cmoney!S$3:S$5011,$B54,cmoney!$HA$3:$HA$5011,"="&amp;$A54))</f>
        <v>-0.17305333333333334</v>
      </c>
      <c r="R54" s="12">
        <f>IF(COUNTIFS(cmoney!T$3:T$5011,$B54,cmoney!$HA$3:$HA$5011,"="&amp;$A54)=0,"",AVERAGEIFS(cmoney!T$3:T$5011,cmoney!T$3:T$5011,$B54,cmoney!$HA$3:$HA$5011,"="&amp;$A54))</f>
        <v>-2.3212660714285711</v>
      </c>
      <c r="S54" s="12" t="str">
        <f>IF(COUNTIFS(cmoney!U$3:U$5011,$B54,cmoney!$HA$3:$HA$5011,"="&amp;$A54)=0,"",AVERAGEIFS(cmoney!U$3:U$5011,cmoney!U$3:U$5011,$B54,cmoney!$HA$3:$HA$5011,"="&amp;$A54))</f>
        <v/>
      </c>
      <c r="T54" s="12" t="str">
        <f>IF(COUNTIFS(cmoney!V$3:V$5011,$B54,cmoney!$HA$3:$HA$5011,"="&amp;$A54)=0,"",AVERAGEIFS(cmoney!V$3:V$5011,cmoney!V$3:V$5011,$B54,cmoney!$HA$3:$HA$5011,"="&amp;$A54))</f>
        <v/>
      </c>
      <c r="U54" s="12" t="str">
        <f>IF(COUNTIFS(cmoney!W$3:W$5011,$B54,cmoney!$HA$3:$HA$5011,"="&amp;$A54)=0,"",AVERAGEIFS(cmoney!W$3:W$5011,cmoney!W$3:W$5011,$B54,cmoney!$HA$3:$HA$5011,"="&amp;$A54))</f>
        <v/>
      </c>
      <c r="V54" s="12" t="str">
        <f>IF(COUNTIFS(cmoney!X$3:X$5011,$B54,cmoney!$HA$3:$HA$5011,"="&amp;$A54)=0,"",AVERAGEIFS(cmoney!X$3:X$5011,cmoney!X$3:X$5011,$B54,cmoney!$HA$3:$HA$5011,"="&amp;$A54))</f>
        <v/>
      </c>
      <c r="W54" s="12" t="str">
        <f>IF(COUNTIFS(cmoney!Y$3:Y$5011,$B54,cmoney!$HA$3:$HA$5011,"="&amp;$A54)=0,"",AVERAGEIFS(cmoney!Y$3:Y$5011,cmoney!Y$3:Y$5011,$B54,cmoney!$HA$3:$HA$5011,"="&amp;$A54))</f>
        <v/>
      </c>
      <c r="X54" s="12" t="str">
        <f>IF(COUNTIFS(cmoney!Z$3:Z$5011,$B54,cmoney!$HA$3:$HA$5011,"="&amp;$A54)=0,"",AVERAGEIFS(cmoney!Z$3:Z$5011,cmoney!Z$3:Z$5011,$B54,cmoney!$HA$3:$HA$5011,"="&amp;$A54))</f>
        <v/>
      </c>
      <c r="Y54" s="12" t="str">
        <f>IF(COUNTIFS(cmoney!AA$3:AA$5011,$B54,cmoney!$HA$3:$HA$5011,"="&amp;$A54)=0,"",AVERAGEIFS(cmoney!AA$3:AA$5011,cmoney!AA$3:AA$5011,$B54,cmoney!$HA$3:$HA$5011,"="&amp;$A54))</f>
        <v/>
      </c>
      <c r="Z54" s="12" t="str">
        <f>IF(COUNTIFS(cmoney!AB$3:AB$5011,$B54,cmoney!$HA$3:$HA$5011,"="&amp;$A54)=0,"",AVERAGEIFS(cmoney!AB$3:AB$5011,cmoney!AB$3:AB$5011,$B54,cmoney!$HA$3:$HA$5011,"="&amp;$A54))</f>
        <v/>
      </c>
      <c r="AA54" s="12" t="str">
        <f>IF(COUNTIFS(cmoney!AC$3:AC$5011,$B54,cmoney!$HA$3:$HA$5011,"="&amp;$A54)=0,"",AVERAGEIFS(cmoney!AC$3:AC$5011,cmoney!AC$3:AC$5011,$B54,cmoney!$HA$3:$HA$5011,"="&amp;$A54))</f>
        <v/>
      </c>
      <c r="AB54" s="12" t="str">
        <f>IF(COUNTIFS(cmoney!AD$3:AD$5011,$B54,cmoney!$HA$3:$HA$5011,"="&amp;$A54)=0,"",AVERAGEIFS(cmoney!AD$3:AD$5011,cmoney!AD$3:AD$5011,$B54,cmoney!$HA$3:$HA$5011,"="&amp;$A54))</f>
        <v/>
      </c>
      <c r="AC54" s="12" t="str">
        <f>IF(COUNTIFS(cmoney!AE$3:AE$5011,$B54,cmoney!$HA$3:$HA$5011,"="&amp;$A54)=0,"",AVERAGEIFS(cmoney!AE$3:AE$5011,cmoney!AE$3:AE$5011,$B54,cmoney!$HA$3:$HA$5011,"="&amp;$A54))</f>
        <v/>
      </c>
      <c r="AD54" s="12" t="str">
        <f>IF(COUNTIFS(cmoney!AF$3:AF$5011,$B54,cmoney!$HA$3:$HA$5011,"="&amp;$A54)=0,"",AVERAGEIFS(cmoney!AF$3:AF$5011,cmoney!AF$3:AF$5011,$B54,cmoney!$HA$3:$HA$5011,"="&amp;$A54))</f>
        <v/>
      </c>
      <c r="AE54" s="12" t="str">
        <f>IF(COUNTIFS(cmoney!AG$3:AG$5011,$B54,cmoney!$HA$3:$HA$5011,"="&amp;$A54)=0,"",AVERAGEIFS(cmoney!AG$3:AG$5011,cmoney!AG$3:AG$5011,$B54,cmoney!$HA$3:$HA$5011,"="&amp;$A54))</f>
        <v/>
      </c>
      <c r="AF54" s="12" t="str">
        <f>IF(COUNTIFS(cmoney!AH$3:AH$5011,$B54,cmoney!$HA$3:$HA$5011,"="&amp;$A54)=0,"",AVERAGEIFS(cmoney!AH$3:AH$5011,cmoney!AH$3:AH$5011,$B54,cmoney!$HA$3:$HA$5011,"="&amp;$A54))</f>
        <v/>
      </c>
      <c r="AG54" s="12" t="str">
        <f>IF(COUNTIFS(cmoney!AI$3:AI$5011,$B54,cmoney!$HA$3:$HA$5011,"="&amp;$A54)=0,"",AVERAGEIFS(cmoney!AI$3:AI$5011,cmoney!AI$3:AI$5011,$B54,cmoney!$HA$3:$HA$5011,"="&amp;$A54))</f>
        <v/>
      </c>
      <c r="AH54" s="12" t="str">
        <f>IF(COUNTIFS(cmoney!AJ$3:AJ$5011,$B54,cmoney!$HA$3:$HA$5011,"="&amp;$A54)=0,"",AVERAGEIFS(cmoney!AJ$3:AJ$5011,cmoney!AJ$3:AJ$5011,$B54,cmoney!$HA$3:$HA$5011,"="&amp;$A54))</f>
        <v/>
      </c>
      <c r="AI54" s="12" t="str">
        <f>IF(COUNTIFS(cmoney!AK$3:AK$5011,$B54,cmoney!$HA$3:$HA$5011,"="&amp;$A54)=0,"",AVERAGEIFS(cmoney!AK$3:AK$5011,cmoney!AK$3:AK$5011,$B54,cmoney!$HA$3:$HA$5011,"="&amp;$A54))</f>
        <v/>
      </c>
      <c r="AJ54" s="12" t="str">
        <f>IF(COUNTIFS(cmoney!AL$3:AL$5011,$B54,cmoney!$HA$3:$HA$5011,"="&amp;$A54)=0,"",AVERAGEIFS(cmoney!AL$3:AL$5011,cmoney!AL$3:AL$5011,$B54,cmoney!$HA$3:$HA$5011,"="&amp;$A54))</f>
        <v/>
      </c>
      <c r="AK54" s="12" t="str">
        <f>IF(COUNTIFS(cmoney!AM$3:AM$5011,$B54,cmoney!$HA$3:$HA$5011,"="&amp;$A54)=0,"",AVERAGEIFS(cmoney!AM$3:AM$5011,cmoney!AM$3:AM$5011,$B54,cmoney!$HA$3:$HA$5011,"="&amp;$A54))</f>
        <v/>
      </c>
      <c r="AL54" s="12" t="str">
        <f>IF(COUNTIFS(cmoney!AN$3:AN$5011,$B54,cmoney!$HA$3:$HA$5011,"="&amp;$A54)=0,"",AVERAGEIFS(cmoney!AN$3:AN$5011,cmoney!AN$3:AN$5011,$B54,cmoney!$HA$3:$HA$5011,"="&amp;$A54))</f>
        <v/>
      </c>
      <c r="AM54" s="12" t="str">
        <f>IF(COUNTIFS(cmoney!AO$3:AO$5011,$B54,cmoney!$HA$3:$HA$5011,"="&amp;$A54)=0,"",AVERAGEIFS(cmoney!AO$3:AO$5011,cmoney!AO$3:AO$5011,$B54,cmoney!$HA$3:$HA$5011,"="&amp;$A54))</f>
        <v/>
      </c>
      <c r="AN54" s="12" t="str">
        <f>IF(COUNTIFS(cmoney!AP$3:AP$5011,$B54,cmoney!$HA$3:$HA$5011,"="&amp;$A54)=0,"",AVERAGEIFS(cmoney!AP$3:AP$5011,cmoney!AP$3:AP$5011,$B54,cmoney!$HA$3:$HA$5011,"="&amp;$A54))</f>
        <v/>
      </c>
      <c r="AO54" s="12" t="str">
        <f>IF(COUNTIFS(cmoney!AQ$3:AQ$5011,$B54,cmoney!$HA$3:$HA$5011,"="&amp;$A54)=0,"",AVERAGEIFS(cmoney!AQ$3:AQ$5011,cmoney!AQ$3:AQ$5011,$B54,cmoney!$HA$3:$HA$5011,"="&amp;$A54))</f>
        <v/>
      </c>
      <c r="AP54" s="12" t="str">
        <f>IF(COUNTIFS(cmoney!AR$3:AR$5011,$B54,cmoney!$HA$3:$HA$5011,"="&amp;$A54)=0,"",AVERAGEIFS(cmoney!AR$3:AR$5011,cmoney!AR$3:AR$5011,$B54,cmoney!$HA$3:$HA$5011,"="&amp;$A54))</f>
        <v/>
      </c>
      <c r="AQ54" s="12" t="str">
        <f>IF(COUNTIFS(cmoney!AS$3:AS$5011,$B54,cmoney!$HA$3:$HA$5011,"="&amp;$A54)=0,"",AVERAGEIFS(cmoney!AS$3:AS$5011,cmoney!AS$3:AS$5011,$B54,cmoney!$HA$3:$HA$5011,"="&amp;$A54))</f>
        <v/>
      </c>
      <c r="AR54" s="12" t="str">
        <f>IF(COUNTIFS(cmoney!AT$3:AT$5011,$B54,cmoney!$HA$3:$HA$5011,"="&amp;$A54)=0,"",AVERAGEIFS(cmoney!AT$3:AT$5011,cmoney!AT$3:AT$5011,$B54,cmoney!$HA$3:$HA$5011,"="&amp;$A54))</f>
        <v/>
      </c>
      <c r="AS54" s="12" t="str">
        <f>IF(COUNTIFS(cmoney!AU$3:AU$5011,$B54,cmoney!$HA$3:$HA$5011,"="&amp;$A54)=0,"",AVERAGEIFS(cmoney!AU$3:AU$5011,cmoney!AU$3:AU$5011,$B54,cmoney!$HA$3:$HA$5011,"="&amp;$A54))</f>
        <v/>
      </c>
      <c r="AT54" s="12" t="str">
        <f>IF(COUNTIFS(cmoney!AV$3:AV$5011,$B54,cmoney!$HA$3:$HA$5011,"="&amp;$A54)=0,"",AVERAGEIFS(cmoney!AV$3:AV$5011,cmoney!AV$3:AV$5011,$B54,cmoney!$HA$3:$HA$5011,"="&amp;$A54))</f>
        <v/>
      </c>
      <c r="AU54" s="12" t="str">
        <f>IF(COUNTIFS(cmoney!AW$3:AW$5011,$B54,cmoney!$HA$3:$HA$5011,"="&amp;$A54)=0,"",AVERAGEIFS(cmoney!AW$3:AW$5011,cmoney!AW$3:AW$5011,$B54,cmoney!$HA$3:$HA$5011,"="&amp;$A54))</f>
        <v/>
      </c>
      <c r="AV54" s="12" t="str">
        <f>IF(COUNTIFS(cmoney!AX$3:AX$5011,$B54,cmoney!$HA$3:$HA$5011,"="&amp;$A54)=0,"",AVERAGEIFS(cmoney!AX$3:AX$5011,cmoney!AX$3:AX$5011,$B54,cmoney!$HA$3:$HA$5011,"="&amp;$A54))</f>
        <v/>
      </c>
      <c r="AW54" s="12" t="str">
        <f>IF(COUNTIFS(cmoney!AY$3:AY$5011,$B54,cmoney!$HA$3:$HA$5011,"="&amp;$A54)=0,"",AVERAGEIFS(cmoney!AY$3:AY$5011,cmoney!AY$3:AY$5011,$B54,cmoney!$HA$3:$HA$5011,"="&amp;$A54))</f>
        <v/>
      </c>
      <c r="AX54" s="12" t="str">
        <f>IF(COUNTIFS(cmoney!AZ$3:AZ$5011,$B54,cmoney!$HA$3:$HA$5011,"="&amp;$A54)=0,"",AVERAGEIFS(cmoney!AZ$3:AZ$5011,cmoney!AZ$3:AZ$5011,$B54,cmoney!$HA$3:$HA$5011,"="&amp;$A54))</f>
        <v/>
      </c>
      <c r="AY54" s="12" t="str">
        <f>IF(COUNTIFS(cmoney!BA$3:BA$5011,$B54,cmoney!$HA$3:$HA$5011,"="&amp;$A54)=0,"",AVERAGEIFS(cmoney!BA$3:BA$5011,cmoney!BA$3:BA$5011,$B54,cmoney!$HA$3:$HA$5011,"="&amp;$A54))</f>
        <v/>
      </c>
      <c r="AZ54" s="12" t="str">
        <f>IF(COUNTIFS(cmoney!BB$3:BB$5011,$B54,cmoney!$HA$3:$HA$5011,"="&amp;$A54)=0,"",AVERAGEIFS(cmoney!BB$3:BB$5011,cmoney!BB$3:BB$5011,$B54,cmoney!$HA$3:$HA$5011,"="&amp;$A54))</f>
        <v/>
      </c>
      <c r="BA54" s="12" t="str">
        <f>IF(COUNTIFS(cmoney!BC$3:BC$5011,$B54,cmoney!$HA$3:$HA$5011,"="&amp;$A54)=0,"",AVERAGEIFS(cmoney!BC$3:BC$5011,cmoney!BC$3:BC$5011,$B54,cmoney!$HA$3:$HA$5011,"="&amp;$A54))</f>
        <v/>
      </c>
      <c r="BB54" s="12" t="str">
        <f>IF(COUNTIFS(cmoney!BD$3:BD$5011,$B54,cmoney!$HA$3:$HA$5011,"="&amp;$A54)=0,"",AVERAGEIFS(cmoney!BD$3:BD$5011,cmoney!BD$3:BD$5011,$B54,cmoney!$HA$3:$HA$5011,"="&amp;$A54))</f>
        <v/>
      </c>
      <c r="BC54" s="12" t="str">
        <f>IF(COUNTIFS(cmoney!BE$3:BE$5011,$B54,cmoney!$HA$3:$HA$5011,"="&amp;$A54)=0,"",AVERAGEIFS(cmoney!BE$3:BE$5011,cmoney!BE$3:BE$5011,$B54,cmoney!$HA$3:$HA$5011,"="&amp;$A54))</f>
        <v/>
      </c>
      <c r="BD54" s="12" t="str">
        <f>IF(COUNTIFS(cmoney!BF$3:BF$5011,$B54,cmoney!$HA$3:$HA$5011,"="&amp;$A54)=0,"",AVERAGEIFS(cmoney!BF$3:BF$5011,cmoney!BF$3:BF$5011,$B54,cmoney!$HA$3:$HA$5011,"="&amp;$A54))</f>
        <v/>
      </c>
      <c r="BE54" s="12" t="str">
        <f>IF(COUNTIFS(cmoney!BG$3:BG$5011,$B54,cmoney!$HA$3:$HA$5011,"="&amp;$A54)=0,"",AVERAGEIFS(cmoney!BG$3:BG$5011,cmoney!BG$3:BG$5011,$B54,cmoney!$HA$3:$HA$5011,"="&amp;$A54))</f>
        <v/>
      </c>
      <c r="BF54" s="12" t="str">
        <f>IF(COUNTIFS(cmoney!BH$3:BH$5011,$B54,cmoney!$HA$3:$HA$5011,"="&amp;$A54)=0,"",AVERAGEIFS(cmoney!BH$3:BH$5011,cmoney!BH$3:BH$5011,$B54,cmoney!$HA$3:$HA$5011,"="&amp;$A54))</f>
        <v/>
      </c>
      <c r="BG54" s="12" t="str">
        <f>IF(COUNTIFS(cmoney!BI$3:BI$5011,$B54,cmoney!$HA$3:$HA$5011,"="&amp;$A54)=0,"",AVERAGEIFS(cmoney!BI$3:BI$5011,cmoney!BI$3:BI$5011,$B54,cmoney!$HA$3:$HA$5011,"="&amp;$A54))</f>
        <v/>
      </c>
      <c r="BH54" s="12" t="str">
        <f>IF(COUNTIFS(cmoney!BJ$3:BJ$5011,$B54,cmoney!$HA$3:$HA$5011,"="&amp;$A54)=0,"",AVERAGEIFS(cmoney!BJ$3:BJ$5011,cmoney!BJ$3:BJ$5011,$B54,cmoney!$HA$3:$HA$5011,"="&amp;$A54))</f>
        <v/>
      </c>
      <c r="BI54" s="12" t="str">
        <f>IF(COUNTIFS(cmoney!BK$3:BK$5011,$B54,cmoney!$HA$3:$HA$5011,"="&amp;$A54)=0,"",AVERAGEIFS(cmoney!BK$3:BK$5011,cmoney!BK$3:BK$5011,$B54,cmoney!$HA$3:$HA$5011,"="&amp;$A54))</f>
        <v/>
      </c>
      <c r="BJ54" s="12" t="str">
        <f>IF(COUNTIFS(cmoney!BL$3:BL$5011,$B54,cmoney!$HA$3:$HA$5011,"="&amp;$A54)=0,"",AVERAGEIFS(cmoney!BL$3:BL$5011,cmoney!BL$3:BL$5011,$B54,cmoney!$HA$3:$HA$5011,"="&amp;$A54))</f>
        <v/>
      </c>
      <c r="BK54" s="12" t="str">
        <f>IF(COUNTIFS(cmoney!BM$3:BM$5011,$B54,cmoney!$HA$3:$HA$5011,"="&amp;$A54)=0,"",AVERAGEIFS(cmoney!BM$3:BM$5011,cmoney!BM$3:BM$5011,$B54,cmoney!$HA$3:$HA$5011,"="&amp;$A54))</f>
        <v/>
      </c>
      <c r="BL54" s="12" t="str">
        <f>IF(COUNTIFS(cmoney!BN$3:BN$5011,$B54,cmoney!$HA$3:$HA$5011,"="&amp;$A54)=0,"",AVERAGEIFS(cmoney!BN$3:BN$5011,cmoney!BN$3:BN$5011,$B54,cmoney!$HA$3:$HA$5011,"="&amp;$A54))</f>
        <v/>
      </c>
      <c r="BM54" s="12" t="str">
        <f>IF(COUNTIFS(cmoney!BO$3:BO$5011,$B54,cmoney!$HA$3:$HA$5011,"="&amp;$A54)=0,"",AVERAGEIFS(cmoney!BO$3:BO$5011,cmoney!BO$3:BO$5011,$B54,cmoney!$HA$3:$HA$5011,"="&amp;$A54))</f>
        <v/>
      </c>
      <c r="BN54" s="12" t="str">
        <f>IF(COUNTIFS(cmoney!BP$3:BP$5011,$B54,cmoney!$HA$3:$HA$5011,"="&amp;$A54)=0,"",AVERAGEIFS(cmoney!BP$3:BP$5011,cmoney!BP$3:BP$5011,$B54,cmoney!$HA$3:$HA$5011,"="&amp;$A54))</f>
        <v/>
      </c>
      <c r="BO54" s="12" t="str">
        <f>IF(COUNTIFS(cmoney!BQ$3:BQ$5011,$B54,cmoney!$HA$3:$HA$5011,"="&amp;$A54)=0,"",AVERAGEIFS(cmoney!BQ$3:BQ$5011,cmoney!BQ$3:BQ$5011,$B54,cmoney!$HA$3:$HA$5011,"="&amp;$A54))</f>
        <v/>
      </c>
      <c r="BP54" s="12" t="str">
        <f>IF(COUNTIFS(cmoney!BR$3:BR$5011,$B54,cmoney!$HA$3:$HA$5011,"="&amp;$A54)=0,"",AVERAGEIFS(cmoney!BR$3:BR$5011,cmoney!BR$3:BR$5011,$B54,cmoney!$HA$3:$HA$5011,"="&amp;$A54))</f>
        <v/>
      </c>
      <c r="BQ54" s="12" t="str">
        <f>IF(COUNTIFS(cmoney!BS$3:BS$5011,$B54,cmoney!$HA$3:$HA$5011,"="&amp;$A54)=0,"",AVERAGEIFS(cmoney!BS$3:BS$5011,cmoney!BS$3:BS$5011,$B54,cmoney!$HA$3:$HA$5011,"="&amp;$A54))</f>
        <v/>
      </c>
      <c r="BR54" s="12" t="str">
        <f>IF(COUNTIFS(cmoney!BT$3:BT$5011,$B54,cmoney!$HA$3:$HA$5011,"="&amp;$A54)=0,"",AVERAGEIFS(cmoney!BT$3:BT$5011,cmoney!BT$3:BT$5011,$B54,cmoney!$HA$3:$HA$5011,"="&amp;$A54))</f>
        <v/>
      </c>
      <c r="BS54" s="12" t="str">
        <f>IF(COUNTIFS(cmoney!BU$3:BU$5011,$B54,cmoney!$HA$3:$HA$5011,"="&amp;$A54)=0,"",AVERAGEIFS(cmoney!BU$3:BU$5011,cmoney!BU$3:BU$5011,$B54,cmoney!$HA$3:$HA$5011,"="&amp;$A54))</f>
        <v/>
      </c>
      <c r="BT54" s="12" t="str">
        <f>IF(COUNTIFS(cmoney!BV$3:BV$5011,$B54,cmoney!$HA$3:$HA$5011,"="&amp;$A54)=0,"",AVERAGEIFS(cmoney!BV$3:BV$5011,cmoney!BV$3:BV$5011,$B54,cmoney!$HA$3:$HA$5011,"="&amp;$A54))</f>
        <v/>
      </c>
      <c r="BU54" s="12" t="str">
        <f>IF(COUNTIFS(cmoney!BW$3:BW$5011,$B54,cmoney!$HA$3:$HA$5011,"="&amp;$A54)=0,"",AVERAGEIFS(cmoney!BW$3:BW$5011,cmoney!BW$3:BW$5011,$B54,cmoney!$HA$3:$HA$5011,"="&amp;$A54))</f>
        <v/>
      </c>
      <c r="BV54" s="12" t="str">
        <f>IF(COUNTIFS(cmoney!BX$3:BX$5011,$B54,cmoney!$HA$3:$HA$5011,"="&amp;$A54)=0,"",AVERAGEIFS(cmoney!BX$3:BX$5011,cmoney!BX$3:BX$5011,$B54,cmoney!$HA$3:$HA$5011,"="&amp;$A54))</f>
        <v/>
      </c>
      <c r="BW54" s="12" t="str">
        <f>IF(COUNTIFS(cmoney!BY$3:BY$5011,$B54,cmoney!$HA$3:$HA$5011,"="&amp;$A54)=0,"",AVERAGEIFS(cmoney!BY$3:BY$5011,cmoney!BY$3:BY$5011,$B54,cmoney!$HA$3:$HA$5011,"="&amp;$A54))</f>
        <v/>
      </c>
      <c r="BX54" s="12" t="str">
        <f>IF(COUNTIFS(cmoney!BZ$3:BZ$5011,$B54,cmoney!$HA$3:$HA$5011,"="&amp;$A54)=0,"",AVERAGEIFS(cmoney!BZ$3:BZ$5011,cmoney!BZ$3:BZ$5011,$B54,cmoney!$HA$3:$HA$5011,"="&amp;$A54))</f>
        <v/>
      </c>
      <c r="BY54" s="12" t="str">
        <f>IF(COUNTIFS(cmoney!CA$3:CA$5011,$B54,cmoney!$HA$3:$HA$5011,"="&amp;$A54)=0,"",AVERAGEIFS(cmoney!CA$3:CA$5011,cmoney!CA$3:CA$5011,$B54,cmoney!$HA$3:$HA$5011,"="&amp;$A54))</f>
        <v/>
      </c>
      <c r="BZ54" s="12" t="str">
        <f>IF(COUNTIFS(cmoney!CB$3:CB$5011,$B54,cmoney!$HA$3:$HA$5011,"="&amp;$A54)=0,"",AVERAGEIFS(cmoney!CB$3:CB$5011,cmoney!CB$3:CB$5011,$B54,cmoney!$HA$3:$HA$5011,"="&amp;$A54))</f>
        <v/>
      </c>
      <c r="CA54" s="12" t="str">
        <f>IF(COUNTIFS(cmoney!CC$3:CC$5011,$B54,cmoney!$HA$3:$HA$5011,"="&amp;$A54)=0,"",AVERAGEIFS(cmoney!CC$3:CC$5011,cmoney!CC$3:CC$5011,$B54,cmoney!$HA$3:$HA$5011,"="&amp;$A54))</f>
        <v/>
      </c>
      <c r="CB54" s="12" t="str">
        <f>IF(COUNTIFS(cmoney!CD$3:CD$5011,$B54,cmoney!$HA$3:$HA$5011,"="&amp;$A54)=0,"",AVERAGEIFS(cmoney!CD$3:CD$5011,cmoney!CD$3:CD$5011,$B54,cmoney!$HA$3:$HA$5011,"="&amp;$A54))</f>
        <v/>
      </c>
      <c r="CC54" s="12" t="str">
        <f>IF(COUNTIFS(cmoney!CE$3:CE$5011,$B54,cmoney!$HA$3:$HA$5011,"="&amp;$A54)=0,"",AVERAGEIFS(cmoney!CE$3:CE$5011,cmoney!CE$3:CE$5011,$B54,cmoney!$HA$3:$HA$5011,"="&amp;$A54))</f>
        <v/>
      </c>
      <c r="CD54" s="12" t="str">
        <f>IF(COUNTIFS(cmoney!CF$3:CF$5011,$B54,cmoney!$HA$3:$HA$5011,"="&amp;$A54)=0,"",AVERAGEIFS(cmoney!CF$3:CF$5011,cmoney!CF$3:CF$5011,$B54,cmoney!$HA$3:$HA$5011,"="&amp;$A54))</f>
        <v/>
      </c>
      <c r="CE54" s="12" t="str">
        <f>IF(COUNTIFS(cmoney!CG$3:CG$5011,$B54,cmoney!$HA$3:$HA$5011,"="&amp;$A54)=0,"",AVERAGEIFS(cmoney!CG$3:CG$5011,cmoney!CG$3:CG$5011,$B54,cmoney!$HA$3:$HA$5011,"="&amp;$A54))</f>
        <v/>
      </c>
      <c r="CF54" s="12" t="str">
        <f>IF(COUNTIFS(cmoney!CH$3:CH$5011,$B54,cmoney!$HA$3:$HA$5011,"="&amp;$A54)=0,"",AVERAGEIFS(cmoney!CH$3:CH$5011,cmoney!CH$3:CH$5011,$B54,cmoney!$HA$3:$HA$5011,"="&amp;$A54))</f>
        <v/>
      </c>
      <c r="CG54" s="12" t="str">
        <f>IF(COUNTIFS(cmoney!CI$3:CI$5011,$B54,cmoney!$HA$3:$HA$5011,"="&amp;$A54)=0,"",AVERAGEIFS(cmoney!CI$3:CI$5011,cmoney!CI$3:CI$5011,$B54,cmoney!$HA$3:$HA$5011,"="&amp;$A54))</f>
        <v/>
      </c>
      <c r="CH54" s="12" t="str">
        <f>IF(COUNTIFS(cmoney!CJ$3:CJ$5011,$B54,cmoney!$HA$3:$HA$5011,"="&amp;$A54)=0,"",AVERAGEIFS(cmoney!CJ$3:CJ$5011,cmoney!CJ$3:CJ$5011,$B54,cmoney!$HA$3:$HA$5011,"="&amp;$A54))</f>
        <v/>
      </c>
      <c r="CI54" s="12" t="str">
        <f>IF(COUNTIFS(cmoney!CK$3:CK$5011,$B54,cmoney!$HA$3:$HA$5011,"="&amp;$A54)=0,"",AVERAGEIFS(cmoney!CK$3:CK$5011,cmoney!CK$3:CK$5011,$B54,cmoney!$HA$3:$HA$5011,"="&amp;$A54))</f>
        <v/>
      </c>
      <c r="CJ54" s="12" t="str">
        <f>IF(COUNTIFS(cmoney!CL$3:CL$5011,$B54,cmoney!$HA$3:$HA$5011,"="&amp;$A54)=0,"",AVERAGEIFS(cmoney!CL$3:CL$5011,cmoney!CL$3:CL$5011,$B54,cmoney!$HA$3:$HA$5011,"="&amp;$A54))</f>
        <v/>
      </c>
      <c r="CK54" s="12" t="str">
        <f>IF(COUNTIFS(cmoney!CM$3:CM$5011,$B54,cmoney!$HA$3:$HA$5011,"="&amp;$A54)=0,"",AVERAGEIFS(cmoney!CM$3:CM$5011,cmoney!CM$3:CM$5011,$B54,cmoney!$HA$3:$HA$5011,"="&amp;$A54))</f>
        <v/>
      </c>
      <c r="CL54" s="12" t="str">
        <f>IF(COUNTIFS(cmoney!CN$3:CN$5011,$B54,cmoney!$HA$3:$HA$5011,"="&amp;$A54)=0,"",AVERAGEIFS(cmoney!CN$3:CN$5011,cmoney!CN$3:CN$5011,$B54,cmoney!$HA$3:$HA$5011,"="&amp;$A54))</f>
        <v/>
      </c>
      <c r="CM54" s="12" t="str">
        <f>IF(COUNTIFS(cmoney!CO$3:CO$5011,$B54,cmoney!$HA$3:$HA$5011,"="&amp;$A54)=0,"",AVERAGEIFS(cmoney!CO$3:CO$5011,cmoney!CO$3:CO$5011,$B54,cmoney!$HA$3:$HA$5011,"="&amp;$A54))</f>
        <v/>
      </c>
      <c r="CN54" s="12" t="str">
        <f>IF(COUNTIFS(cmoney!CP$3:CP$5011,$B54,cmoney!$HA$3:$HA$5011,"="&amp;$A54)=0,"",AVERAGEIFS(cmoney!CP$3:CP$5011,cmoney!CP$3:CP$5011,$B54,cmoney!$HA$3:$HA$5011,"="&amp;$A54))</f>
        <v/>
      </c>
      <c r="CO54" s="12" t="str">
        <f>IF(COUNTIFS(cmoney!CQ$3:CQ$5011,$B54,cmoney!$HA$3:$HA$5011,"="&amp;$A54)=0,"",AVERAGEIFS(cmoney!CQ$3:CQ$5011,cmoney!CQ$3:CQ$5011,$B54,cmoney!$HA$3:$HA$5011,"="&amp;$A54))</f>
        <v/>
      </c>
      <c r="CP54" s="12" t="str">
        <f>IF(COUNTIFS(cmoney!CR$3:CR$5011,$B54,cmoney!$HA$3:$HA$5011,"="&amp;$A54)=0,"",AVERAGEIFS(cmoney!CR$3:CR$5011,cmoney!CR$3:CR$5011,$B54,cmoney!$HA$3:$HA$5011,"="&amp;$A54))</f>
        <v/>
      </c>
      <c r="CQ54" s="12" t="str">
        <f>IF(COUNTIFS(cmoney!CS$3:CS$5011,$B54,cmoney!$HA$3:$HA$5011,"="&amp;$A54)=0,"",AVERAGEIFS(cmoney!CS$3:CS$5011,cmoney!CS$3:CS$5011,$B54,cmoney!$HA$3:$HA$5011,"="&amp;$A54))</f>
        <v/>
      </c>
      <c r="CR54" s="12" t="str">
        <f>IF(COUNTIFS(cmoney!CT$3:CT$5011,$B54,cmoney!$HA$3:$HA$5011,"="&amp;$A54)=0,"",AVERAGEIFS(cmoney!CT$3:CT$5011,cmoney!CT$3:CT$5011,$B54,cmoney!$HA$3:$HA$5011,"="&amp;$A54))</f>
        <v/>
      </c>
      <c r="CS54" s="12" t="str">
        <f>IF(COUNTIFS(cmoney!CU$3:CU$5011,$B54,cmoney!$HA$3:$HA$5011,"="&amp;$A54)=0,"",AVERAGEIFS(cmoney!CU$3:CU$5011,cmoney!CU$3:CU$5011,$B54,cmoney!$HA$3:$HA$5011,"="&amp;$A54))</f>
        <v/>
      </c>
      <c r="CT54" s="12" t="str">
        <f>IF(COUNTIFS(cmoney!CV$3:CV$5011,$B54,cmoney!$HA$3:$HA$5011,"="&amp;$A54)=0,"",AVERAGEIFS(cmoney!CV$3:CV$5011,cmoney!CV$3:CV$5011,$B54,cmoney!$HA$3:$HA$5011,"="&amp;$A54))</f>
        <v/>
      </c>
      <c r="CU54" s="12" t="str">
        <f>IF(COUNTIFS(cmoney!CW$3:CW$5011,$B54,cmoney!$HA$3:$HA$5011,"="&amp;$A54)=0,"",AVERAGEIFS(cmoney!CW$3:CW$5011,cmoney!CW$3:CW$5011,$B54,cmoney!$HA$3:$HA$5011,"="&amp;$A54))</f>
        <v/>
      </c>
      <c r="CV54" s="12" t="str">
        <f>IF(COUNTIFS(cmoney!CX$3:CX$5011,$B54,cmoney!$HA$3:$HA$5011,"="&amp;$A54)=0,"",AVERAGEIFS(cmoney!CX$3:CX$5011,cmoney!CX$3:CX$5011,$B54,cmoney!$HA$3:$HA$5011,"="&amp;$A54))</f>
        <v/>
      </c>
      <c r="CW54" s="12" t="str">
        <f>IF(COUNTIFS(cmoney!CY$3:CY$5011,$B54,cmoney!$HA$3:$HA$5011,"="&amp;$A54)=0,"",AVERAGEIFS(cmoney!CY$3:CY$5011,cmoney!CY$3:CY$5011,$B54,cmoney!$HA$3:$HA$5011,"="&amp;$A54))</f>
        <v/>
      </c>
      <c r="CX54" s="12" t="str">
        <f>IF(COUNTIFS(cmoney!CZ$3:CZ$5011,$B54,cmoney!$HA$3:$HA$5011,"="&amp;$A54)=0,"",AVERAGEIFS(cmoney!CZ$3:CZ$5011,cmoney!CZ$3:CZ$5011,$B54,cmoney!$HA$3:$HA$5011,"="&amp;$A54))</f>
        <v/>
      </c>
      <c r="CY54" s="12" t="str">
        <f>IF(COUNTIFS(cmoney!DA$3:DA$5011,$B54,cmoney!$HA$3:$HA$5011,"="&amp;$A54)=0,"",AVERAGEIFS(cmoney!DA$3:DA$5011,cmoney!DA$3:DA$5011,$B54,cmoney!$HA$3:$HA$5011,"="&amp;$A54))</f>
        <v/>
      </c>
      <c r="CZ54" s="12" t="str">
        <f>IF(COUNTIFS(cmoney!DB$3:DB$5011,$B54,cmoney!$HA$3:$HA$5011,"="&amp;$A54)=0,"",AVERAGEIFS(cmoney!DB$3:DB$5011,cmoney!DB$3:DB$5011,$B54,cmoney!$HA$3:$HA$5011,"="&amp;$A54))</f>
        <v/>
      </c>
      <c r="DA54" s="12" t="str">
        <f>IF(COUNTIFS(cmoney!DC$3:DC$5011,$B54,cmoney!$HA$3:$HA$5011,"="&amp;$A54)=0,"",AVERAGEIFS(cmoney!DC$3:DC$5011,cmoney!DC$3:DC$5011,$B54,cmoney!$HA$3:$HA$5011,"="&amp;$A54))</f>
        <v/>
      </c>
      <c r="DB54" s="12" t="str">
        <f>IF(COUNTIFS(cmoney!DD$3:DD$5011,$B54,cmoney!$HA$3:$HA$5011,"="&amp;$A54)=0,"",AVERAGEIFS(cmoney!DD$3:DD$5011,cmoney!DD$3:DD$5011,$B54,cmoney!$HA$3:$HA$5011,"="&amp;$A54))</f>
        <v/>
      </c>
      <c r="DC54" s="12" t="str">
        <f>IF(COUNTIFS(cmoney!DE$3:DE$5011,$B54,cmoney!$HA$3:$HA$5011,"="&amp;$A54)=0,"",AVERAGEIFS(cmoney!DE$3:DE$5011,cmoney!DE$3:DE$5011,$B54,cmoney!$HA$3:$HA$5011,"="&amp;$A54))</f>
        <v/>
      </c>
      <c r="DD54" s="12" t="str">
        <f>IF(COUNTIFS(cmoney!DF$3:DF$5011,$B54,cmoney!$HA$3:$HA$5011,"="&amp;$A54)=0,"",AVERAGEIFS(cmoney!DF$3:DF$5011,cmoney!DF$3:DF$5011,$B54,cmoney!$HA$3:$HA$5011,"="&amp;$A54))</f>
        <v/>
      </c>
      <c r="DE54" s="12" t="str">
        <f>IF(COUNTIFS(cmoney!DG$3:DG$5011,$B54,cmoney!$HA$3:$HA$5011,"="&amp;$A54)=0,"",AVERAGEIFS(cmoney!DG$3:DG$5011,cmoney!DG$3:DG$5011,$B54,cmoney!$HA$3:$HA$5011,"="&amp;$A54))</f>
        <v/>
      </c>
      <c r="DF54" s="12" t="str">
        <f>IF(COUNTIFS(cmoney!DH$3:DH$5011,$B54,cmoney!$HA$3:$HA$5011,"="&amp;$A54)=0,"",AVERAGEIFS(cmoney!DH$3:DH$5011,cmoney!DH$3:DH$5011,$B54,cmoney!$HA$3:$HA$5011,"="&amp;$A54))</f>
        <v/>
      </c>
      <c r="DG54" s="12" t="str">
        <f>IF(COUNTIFS(cmoney!DI$3:DI$5011,$B54,cmoney!$HA$3:$HA$5011,"="&amp;$A54)=0,"",AVERAGEIFS(cmoney!DI$3:DI$5011,cmoney!DI$3:DI$5011,$B54,cmoney!$HA$3:$HA$5011,"="&amp;$A54))</f>
        <v/>
      </c>
      <c r="DH54" s="12" t="str">
        <f>IF(COUNTIFS(cmoney!DJ$3:DJ$5011,$B54,cmoney!$HA$3:$HA$5011,"="&amp;$A54)=0,"",AVERAGEIFS(cmoney!DJ$3:DJ$5011,cmoney!DJ$3:DJ$5011,$B54,cmoney!$HA$3:$HA$5011,"="&amp;$A54))</f>
        <v/>
      </c>
      <c r="DI54" s="12" t="str">
        <f>IF(COUNTIFS(cmoney!DK$3:DK$5011,$B54,cmoney!$HA$3:$HA$5011,"="&amp;$A54)=0,"",AVERAGEIFS(cmoney!DK$3:DK$5011,cmoney!DK$3:DK$5011,$B54,cmoney!$HA$3:$HA$5011,"="&amp;$A54))</f>
        <v/>
      </c>
      <c r="DJ54" s="12" t="str">
        <f>IF(COUNTIFS(cmoney!DL$3:DL$5011,$B54,cmoney!$HA$3:$HA$5011,"="&amp;$A54)=0,"",AVERAGEIFS(cmoney!DL$3:DL$5011,cmoney!DL$3:DL$5011,$B54,cmoney!$HA$3:$HA$5011,"="&amp;$A54))</f>
        <v/>
      </c>
      <c r="DK54" s="12" t="str">
        <f>IF(COUNTIFS(cmoney!DM$3:DM$5011,$B54,cmoney!$HA$3:$HA$5011,"="&amp;$A54)=0,"",AVERAGEIFS(cmoney!DM$3:DM$5011,cmoney!DM$3:DM$5011,$B54,cmoney!$HA$3:$HA$5011,"="&amp;$A54))</f>
        <v/>
      </c>
      <c r="DL54" s="12" t="str">
        <f>IF(COUNTIFS(cmoney!DN$3:DN$5011,$B54,cmoney!$HA$3:$HA$5011,"="&amp;$A54)=0,"",AVERAGEIFS(cmoney!DN$3:DN$5011,cmoney!DN$3:DN$5011,$B54,cmoney!$HA$3:$HA$5011,"="&amp;$A54))</f>
        <v/>
      </c>
      <c r="DM54" s="12" t="str">
        <f>IF(COUNTIFS(cmoney!DO$3:DO$5011,$B54,cmoney!$HA$3:$HA$5011,"="&amp;$A54)=0,"",AVERAGEIFS(cmoney!DO$3:DO$5011,cmoney!DO$3:DO$5011,$B54,cmoney!$HA$3:$HA$5011,"="&amp;$A54))</f>
        <v/>
      </c>
      <c r="DN54" s="12" t="str">
        <f>IF(COUNTIFS(cmoney!DP$3:DP$5011,$B54,cmoney!$HA$3:$HA$5011,"="&amp;$A54)=0,"",AVERAGEIFS(cmoney!DP$3:DP$5011,cmoney!DP$3:DP$5011,$B54,cmoney!$HA$3:$HA$5011,"="&amp;$A54))</f>
        <v/>
      </c>
      <c r="DO54" s="12" t="str">
        <f>IF(COUNTIFS(cmoney!DQ$3:DQ$5011,$B54,cmoney!$HA$3:$HA$5011,"="&amp;$A54)=0,"",AVERAGEIFS(cmoney!DQ$3:DQ$5011,cmoney!DQ$3:DQ$5011,$B54,cmoney!$HA$3:$HA$5011,"="&amp;$A54))</f>
        <v/>
      </c>
      <c r="DP54" s="12" t="str">
        <f>IF(COUNTIFS(cmoney!DR$3:DR$5011,$B54,cmoney!$HA$3:$HA$5011,"="&amp;$A54)=0,"",AVERAGEIFS(cmoney!DR$3:DR$5011,cmoney!DR$3:DR$5011,$B54,cmoney!$HA$3:$HA$5011,"="&amp;$A54))</f>
        <v/>
      </c>
      <c r="DQ54" s="12" t="str">
        <f>IF(COUNTIFS(cmoney!DS$3:DS$5011,$B54,cmoney!$HA$3:$HA$5011,"="&amp;$A54)=0,"",AVERAGEIFS(cmoney!DS$3:DS$5011,cmoney!DS$3:DS$5011,$B54,cmoney!$HA$3:$HA$5011,"="&amp;$A54))</f>
        <v/>
      </c>
      <c r="DR54" s="12" t="str">
        <f>IF(COUNTIFS(cmoney!DT$3:DT$5011,$B54,cmoney!$HA$3:$HA$5011,"="&amp;$A54)=0,"",AVERAGEIFS(cmoney!DT$3:DT$5011,cmoney!DT$3:DT$5011,$B54,cmoney!$HA$3:$HA$5011,"="&amp;$A54))</f>
        <v/>
      </c>
      <c r="DS54" s="12" t="str">
        <f>IF(COUNTIFS(cmoney!DU$3:DU$5011,$B54,cmoney!$HA$3:$HA$5011,"="&amp;$A54)=0,"",AVERAGEIFS(cmoney!DU$3:DU$5011,cmoney!DU$3:DU$5011,$B54,cmoney!$HA$3:$HA$5011,"="&amp;$A54))</f>
        <v/>
      </c>
      <c r="DT54" s="12" t="str">
        <f>IF(COUNTIFS(cmoney!DV$3:DV$5011,$B54,cmoney!$HA$3:$HA$5011,"="&amp;$A54)=0,"",AVERAGEIFS(cmoney!DV$3:DV$5011,cmoney!DV$3:DV$5011,$B54,cmoney!$HA$3:$HA$5011,"="&amp;$A54))</f>
        <v/>
      </c>
      <c r="DU54" s="12" t="str">
        <f>IF(COUNTIFS(cmoney!DW$3:DW$5011,$B54,cmoney!$HA$3:$HA$5011,"="&amp;$A54)=0,"",AVERAGEIFS(cmoney!DW$3:DW$5011,cmoney!DW$3:DW$5011,$B54,cmoney!$HA$3:$HA$5011,"="&amp;$A54))</f>
        <v/>
      </c>
      <c r="DV54" s="12" t="str">
        <f>IF(COUNTIFS(cmoney!DX$3:DX$5011,$B54,cmoney!$HA$3:$HA$5011,"="&amp;$A54)=0,"",AVERAGEIFS(cmoney!DX$3:DX$5011,cmoney!DX$3:DX$5011,$B54,cmoney!$HA$3:$HA$5011,"="&amp;$A54))</f>
        <v/>
      </c>
      <c r="DW54" s="12" t="str">
        <f>IF(COUNTIFS(cmoney!DY$3:DY$5011,$B54,cmoney!$HA$3:$HA$5011,"="&amp;$A54)=0,"",AVERAGEIFS(cmoney!DY$3:DY$5011,cmoney!DY$3:DY$5011,$B54,cmoney!$HA$3:$HA$5011,"="&amp;$A54))</f>
        <v/>
      </c>
      <c r="DX54" s="12" t="str">
        <f>IF(COUNTIFS(cmoney!DZ$3:DZ$5011,$B54,cmoney!$HA$3:$HA$5011,"="&amp;$A54)=0,"",AVERAGEIFS(cmoney!DZ$3:DZ$5011,cmoney!DZ$3:DZ$5011,$B54,cmoney!$HA$3:$HA$5011,"="&amp;$A54))</f>
        <v/>
      </c>
      <c r="DY54" s="12" t="str">
        <f>IF(COUNTIFS(cmoney!EA$3:EA$5011,$B54,cmoney!$HA$3:$HA$5011,"="&amp;$A54)=0,"",AVERAGEIFS(cmoney!EA$3:EA$5011,cmoney!EA$3:EA$5011,$B54,cmoney!$HA$3:$HA$5011,"="&amp;$A54))</f>
        <v/>
      </c>
      <c r="DZ54" s="12" t="str">
        <f>IF(COUNTIFS(cmoney!EB$3:EB$5011,$B54,cmoney!$HA$3:$HA$5011,"="&amp;$A54)=0,"",AVERAGEIFS(cmoney!EB$3:EB$5011,cmoney!EB$3:EB$5011,$B54,cmoney!$HA$3:$HA$5011,"="&amp;$A54))</f>
        <v/>
      </c>
      <c r="EA54" s="12" t="str">
        <f>IF(COUNTIFS(cmoney!EC$3:EC$5011,$B54,cmoney!$HA$3:$HA$5011,"="&amp;$A54)=0,"",AVERAGEIFS(cmoney!EC$3:EC$5011,cmoney!EC$3:EC$5011,$B54,cmoney!$HA$3:$HA$5011,"="&amp;$A54))</f>
        <v/>
      </c>
      <c r="EB54" s="12" t="str">
        <f>IF(COUNTIFS(cmoney!ED$3:ED$5011,$B54,cmoney!$HA$3:$HA$5011,"="&amp;$A54)=0,"",AVERAGEIFS(cmoney!ED$3:ED$5011,cmoney!ED$3:ED$5011,$B54,cmoney!$HA$3:$HA$5011,"="&amp;$A54))</f>
        <v/>
      </c>
      <c r="EC54" s="12" t="str">
        <f>IF(COUNTIFS(cmoney!EE$3:EE$5011,$B54,cmoney!$HA$3:$HA$5011,"="&amp;$A54)=0,"",AVERAGEIFS(cmoney!EE$3:EE$5011,cmoney!EE$3:EE$5011,$B54,cmoney!$HA$3:$HA$5011,"="&amp;$A54))</f>
        <v/>
      </c>
      <c r="ED54" s="12" t="str">
        <f>IF(COUNTIFS(cmoney!EF$3:EF$5011,$B54,cmoney!$HA$3:$HA$5011,"="&amp;$A54)=0,"",AVERAGEIFS(cmoney!EF$3:EF$5011,cmoney!EF$3:EF$5011,$B54,cmoney!$HA$3:$HA$5011,"="&amp;$A54))</f>
        <v/>
      </c>
      <c r="EE54" s="12" t="str">
        <f>IF(COUNTIFS(cmoney!EG$3:EG$5011,$B54,cmoney!$HA$3:$HA$5011,"="&amp;$A54)=0,"",AVERAGEIFS(cmoney!EG$3:EG$5011,cmoney!EG$3:EG$5011,$B54,cmoney!$HA$3:$HA$5011,"="&amp;$A54))</f>
        <v/>
      </c>
      <c r="EF54" s="12" t="str">
        <f>IF(COUNTIFS(cmoney!EH$3:EH$5011,$B54,cmoney!$HA$3:$HA$5011,"="&amp;$A54)=0,"",AVERAGEIFS(cmoney!EH$3:EH$5011,cmoney!EH$3:EH$5011,$B54,cmoney!$HA$3:$HA$5011,"="&amp;$A54))</f>
        <v/>
      </c>
      <c r="EG54" s="12" t="str">
        <f>IF(COUNTIFS(cmoney!EI$3:EI$5011,$B54,cmoney!$HA$3:$HA$5011,"="&amp;$A54)=0,"",AVERAGEIFS(cmoney!EI$3:EI$5011,cmoney!EI$3:EI$5011,$B54,cmoney!$HA$3:$HA$5011,"="&amp;$A54))</f>
        <v/>
      </c>
      <c r="EH54" s="12" t="str">
        <f>IF(COUNTIFS(cmoney!EJ$3:EJ$5011,$B54,cmoney!$HA$3:$HA$5011,"="&amp;$A54)=0,"",AVERAGEIFS(cmoney!EJ$3:EJ$5011,cmoney!EJ$3:EJ$5011,$B54,cmoney!$HA$3:$HA$5011,"="&amp;$A54))</f>
        <v/>
      </c>
      <c r="EI54" s="12" t="str">
        <f>IF(COUNTIFS(cmoney!EK$3:EK$5011,$B54,cmoney!$HA$3:$HA$5011,"="&amp;$A54)=0,"",AVERAGEIFS(cmoney!EK$3:EK$5011,cmoney!EK$3:EK$5011,$B54,cmoney!$HA$3:$HA$5011,"="&amp;$A54))</f>
        <v/>
      </c>
      <c r="EJ54" s="12" t="str">
        <f>IF(COUNTIFS(cmoney!EL$3:EL$5011,$B54,cmoney!$HA$3:$HA$5011,"="&amp;$A54)=0,"",AVERAGEIFS(cmoney!EL$3:EL$5011,cmoney!EL$3:EL$5011,$B54,cmoney!$HA$3:$HA$5011,"="&amp;$A54))</f>
        <v/>
      </c>
      <c r="EK54" s="12" t="str">
        <f>IF(COUNTIFS(cmoney!EM$3:EM$5011,$B54,cmoney!$HA$3:$HA$5011,"="&amp;$A54)=0,"",AVERAGEIFS(cmoney!EM$3:EM$5011,cmoney!EM$3:EM$5011,$B54,cmoney!$HA$3:$HA$5011,"="&amp;$A54))</f>
        <v/>
      </c>
      <c r="EL54" s="12" t="str">
        <f>IF(COUNTIFS(cmoney!EN$3:EN$5011,$B54,cmoney!$HA$3:$HA$5011,"="&amp;$A54)=0,"",AVERAGEIFS(cmoney!EN$3:EN$5011,cmoney!EN$3:EN$5011,$B54,cmoney!$HA$3:$HA$5011,"="&amp;$A54))</f>
        <v/>
      </c>
      <c r="EM54" s="12" t="str">
        <f>IF(COUNTIFS(cmoney!EO$3:EO$5011,$B54,cmoney!$HA$3:$HA$5011,"="&amp;$A54)=0,"",AVERAGEIFS(cmoney!EO$3:EO$5011,cmoney!EO$3:EO$5011,$B54,cmoney!$HA$3:$HA$5011,"="&amp;$A54))</f>
        <v/>
      </c>
      <c r="EN54" s="12" t="str">
        <f>IF(COUNTIFS(cmoney!EP$3:EP$5011,$B54,cmoney!$HA$3:$HA$5011,"="&amp;$A54)=0,"",AVERAGEIFS(cmoney!EP$3:EP$5011,cmoney!EP$3:EP$5011,$B54,cmoney!$HA$3:$HA$5011,"="&amp;$A54))</f>
        <v/>
      </c>
      <c r="EO54" s="12" t="str">
        <f>IF(COUNTIFS(cmoney!EQ$3:EQ$5011,$B54,cmoney!$HA$3:$HA$5011,"="&amp;$A54)=0,"",AVERAGEIFS(cmoney!EQ$3:EQ$5011,cmoney!EQ$3:EQ$5011,$B54,cmoney!$HA$3:$HA$5011,"="&amp;$A54))</f>
        <v/>
      </c>
      <c r="EP54" s="12" t="str">
        <f>IF(COUNTIFS(cmoney!ER$3:ER$5011,$B54,cmoney!$HA$3:$HA$5011,"="&amp;$A54)=0,"",AVERAGEIFS(cmoney!ER$3:ER$5011,cmoney!ER$3:ER$5011,$B54,cmoney!$HA$3:$HA$5011,"="&amp;$A54))</f>
        <v/>
      </c>
      <c r="EQ54" s="12" t="str">
        <f>IF(COUNTIFS(cmoney!ES$3:ES$5011,$B54,cmoney!$HA$3:$HA$5011,"="&amp;$A54)=0,"",AVERAGEIFS(cmoney!ES$3:ES$5011,cmoney!ES$3:ES$5011,$B54,cmoney!$HA$3:$HA$5011,"="&amp;$A54))</f>
        <v/>
      </c>
      <c r="ER54" s="12" t="str">
        <f>IF(COUNTIFS(cmoney!ET$3:ET$5011,$B54,cmoney!$HA$3:$HA$5011,"="&amp;$A54)=0,"",AVERAGEIFS(cmoney!ET$3:ET$5011,cmoney!ET$3:ET$5011,$B54,cmoney!$HA$3:$HA$5011,"="&amp;$A54))</f>
        <v/>
      </c>
      <c r="ES54" s="12" t="str">
        <f>IF(COUNTIFS(cmoney!EU$3:EU$5011,$B54,cmoney!$HA$3:$HA$5011,"="&amp;$A54)=0,"",AVERAGEIFS(cmoney!EU$3:EU$5011,cmoney!EU$3:EU$5011,$B54,cmoney!$HA$3:$HA$5011,"="&amp;$A54))</f>
        <v/>
      </c>
      <c r="ET54" s="12" t="str">
        <f>IF(COUNTIFS(cmoney!EV$3:EV$5011,$B54,cmoney!$HA$3:$HA$5011,"="&amp;$A54)=0,"",AVERAGEIFS(cmoney!EV$3:EV$5011,cmoney!EV$3:EV$5011,$B54,cmoney!$HA$3:$HA$5011,"="&amp;$A54))</f>
        <v/>
      </c>
      <c r="EU54" s="12" t="str">
        <f>IF(COUNTIFS(cmoney!EW$3:EW$5011,$B54,cmoney!$HA$3:$HA$5011,"="&amp;$A54)=0,"",AVERAGEIFS(cmoney!EW$3:EW$5011,cmoney!EW$3:EW$5011,$B54,cmoney!$HA$3:$HA$5011,"="&amp;$A54))</f>
        <v/>
      </c>
      <c r="EV54" s="12" t="str">
        <f>IF(COUNTIFS(cmoney!EX$3:EX$5011,$B54,cmoney!$HA$3:$HA$5011,"="&amp;$A54)=0,"",AVERAGEIFS(cmoney!EX$3:EX$5011,cmoney!EX$3:EX$5011,$B54,cmoney!$HA$3:$HA$5011,"="&amp;$A54))</f>
        <v/>
      </c>
      <c r="EW54" s="12" t="str">
        <f>IF(COUNTIFS(cmoney!EY$3:EY$5011,$B54,cmoney!$HA$3:$HA$5011,"="&amp;$A54)=0,"",AVERAGEIFS(cmoney!EY$3:EY$5011,cmoney!EY$3:EY$5011,$B54,cmoney!$HA$3:$HA$5011,"="&amp;$A54))</f>
        <v/>
      </c>
      <c r="EX54" s="12" t="str">
        <f>IF(COUNTIFS(cmoney!EZ$3:EZ$5011,$B54,cmoney!$HA$3:$HA$5011,"="&amp;$A54)=0,"",AVERAGEIFS(cmoney!EZ$3:EZ$5011,cmoney!EZ$3:EZ$5011,$B54,cmoney!$HA$3:$HA$5011,"="&amp;$A54))</f>
        <v/>
      </c>
      <c r="EY54" s="12" t="str">
        <f>IF(COUNTIFS(cmoney!FA$3:FA$5011,$B54,cmoney!$HA$3:$HA$5011,"="&amp;$A54)=0,"",AVERAGEIFS(cmoney!FA$3:FA$5011,cmoney!FA$3:FA$5011,$B54,cmoney!$HA$3:$HA$5011,"="&amp;$A54))</f>
        <v/>
      </c>
      <c r="EZ54" s="12" t="str">
        <f>IF(COUNTIFS(cmoney!FB$3:FB$5011,$B54,cmoney!$HA$3:$HA$5011,"="&amp;$A54)=0,"",AVERAGEIFS(cmoney!FB$3:FB$5011,cmoney!FB$3:FB$5011,$B54,cmoney!$HA$3:$HA$5011,"="&amp;$A54))</f>
        <v/>
      </c>
      <c r="FA54" s="12" t="str">
        <f>IF(COUNTIFS(cmoney!FC$3:FC$5011,$B54,cmoney!$HA$3:$HA$5011,"="&amp;$A54)=0,"",AVERAGEIFS(cmoney!FC$3:FC$5011,cmoney!FC$3:FC$5011,$B54,cmoney!$HA$3:$HA$5011,"="&amp;$A54))</f>
        <v/>
      </c>
      <c r="FB54" s="12" t="str">
        <f>IF(COUNTIFS(cmoney!FD$3:FD$5011,$B54,cmoney!$HA$3:$HA$5011,"="&amp;$A54)=0,"",AVERAGEIFS(cmoney!FD$3:FD$5011,cmoney!FD$3:FD$5011,$B54,cmoney!$HA$3:$HA$5011,"="&amp;$A54))</f>
        <v/>
      </c>
      <c r="FC54" s="12" t="str">
        <f>IF(COUNTIFS(cmoney!FE$3:FE$5011,$B54,cmoney!$HA$3:$HA$5011,"="&amp;$A54)=0,"",AVERAGEIFS(cmoney!FE$3:FE$5011,cmoney!FE$3:FE$5011,$B54,cmoney!$HA$3:$HA$5011,"="&amp;$A54))</f>
        <v/>
      </c>
      <c r="FD54" s="12" t="str">
        <f>IF(COUNTIFS(cmoney!FF$3:FF$5011,$B54,cmoney!$HA$3:$HA$5011,"="&amp;$A54)=0,"",AVERAGEIFS(cmoney!FF$3:FF$5011,cmoney!FF$3:FF$5011,$B54,cmoney!$HA$3:$HA$5011,"="&amp;$A54))</f>
        <v/>
      </c>
      <c r="FE54" s="12" t="str">
        <f>IF(COUNTIFS(cmoney!FG$3:FG$5011,$B54,cmoney!$HA$3:$HA$5011,"="&amp;$A54)=0,"",AVERAGEIFS(cmoney!FG$3:FG$5011,cmoney!FG$3:FG$5011,$B54,cmoney!$HA$3:$HA$5011,"="&amp;$A54))</f>
        <v/>
      </c>
      <c r="FF54" s="12" t="str">
        <f>IF(COUNTIFS(cmoney!FH$3:FH$5011,$B54,cmoney!$HA$3:$HA$5011,"="&amp;$A54)=0,"",AVERAGEIFS(cmoney!FH$3:FH$5011,cmoney!FH$3:FH$5011,$B54,cmoney!$HA$3:$HA$5011,"="&amp;$A54))</f>
        <v/>
      </c>
      <c r="FG54" s="12" t="str">
        <f>IF(COUNTIFS(cmoney!FI$3:FI$5011,$B54,cmoney!$HA$3:$HA$5011,"="&amp;$A54)=0,"",AVERAGEIFS(cmoney!FI$3:FI$5011,cmoney!FI$3:FI$5011,$B54,cmoney!$HA$3:$HA$5011,"="&amp;$A54))</f>
        <v/>
      </c>
      <c r="FH54" s="12" t="str">
        <f>IF(COUNTIFS(cmoney!FJ$3:FJ$5011,$B54,cmoney!$HA$3:$HA$5011,"="&amp;$A54)=0,"",AVERAGEIFS(cmoney!FJ$3:FJ$5011,cmoney!FJ$3:FJ$5011,$B54,cmoney!$HA$3:$HA$5011,"="&amp;$A54))</f>
        <v/>
      </c>
      <c r="FI54" s="12" t="str">
        <f>IF(COUNTIFS(cmoney!FK$3:FK$5011,$B54,cmoney!$HA$3:$HA$5011,"="&amp;$A54)=0,"",AVERAGEIFS(cmoney!FK$3:FK$5011,cmoney!FK$3:FK$5011,$B54,cmoney!$HA$3:$HA$5011,"="&amp;$A54))</f>
        <v/>
      </c>
      <c r="FJ54" s="12" t="str">
        <f>IF(COUNTIFS(cmoney!FL$3:FL$5011,$B54,cmoney!$HA$3:$HA$5011,"="&amp;$A54)=0,"",AVERAGEIFS(cmoney!FL$3:FL$5011,cmoney!FL$3:FL$5011,$B54,cmoney!$HA$3:$HA$5011,"="&amp;$A54))</f>
        <v/>
      </c>
      <c r="FK54" s="12" t="str">
        <f>IF(COUNTIFS(cmoney!FM$3:FM$5011,$B54,cmoney!$HA$3:$HA$5011,"="&amp;$A54)=0,"",AVERAGEIFS(cmoney!FM$3:FM$5011,cmoney!FM$3:FM$5011,$B54,cmoney!$HA$3:$HA$5011,"="&amp;$A54))</f>
        <v/>
      </c>
      <c r="FL54" s="12" t="str">
        <f>IF(COUNTIFS(cmoney!FN$3:FN$5011,$B54,cmoney!$HA$3:$HA$5011,"="&amp;$A54)=0,"",AVERAGEIFS(cmoney!FN$3:FN$5011,cmoney!FN$3:FN$5011,$B54,cmoney!$HA$3:$HA$5011,"="&amp;$A54))</f>
        <v/>
      </c>
      <c r="FM54" s="12" t="str">
        <f>IF(COUNTIFS(cmoney!FO$3:FO$5011,$B54,cmoney!$HA$3:$HA$5011,"="&amp;$A54)=0,"",AVERAGEIFS(cmoney!FO$3:FO$5011,cmoney!FO$3:FO$5011,$B54,cmoney!$HA$3:$HA$5011,"="&amp;$A54))</f>
        <v/>
      </c>
      <c r="FN54" s="12" t="str">
        <f>IF(COUNTIFS(cmoney!FP$3:FP$5011,$B54,cmoney!$HA$3:$HA$5011,"="&amp;$A54)=0,"",AVERAGEIFS(cmoney!FP$3:FP$5011,cmoney!FP$3:FP$5011,$B54,cmoney!$HA$3:$HA$5011,"="&amp;$A54))</f>
        <v/>
      </c>
      <c r="FO54" s="12" t="str">
        <f>IF(COUNTIFS(cmoney!FQ$3:FQ$5011,$B54,cmoney!$HA$3:$HA$5011,"="&amp;$A54)=0,"",AVERAGEIFS(cmoney!FQ$3:FQ$5011,cmoney!FQ$3:FQ$5011,$B54,cmoney!$HA$3:$HA$5011,"="&amp;$A54))</f>
        <v/>
      </c>
      <c r="FP54" s="12" t="str">
        <f>IF(COUNTIFS(cmoney!FR$3:FR$5011,$B54,cmoney!$HA$3:$HA$5011,"="&amp;$A54)=0,"",AVERAGEIFS(cmoney!FR$3:FR$5011,cmoney!FR$3:FR$5011,$B54,cmoney!$HA$3:$HA$5011,"="&amp;$A54))</f>
        <v/>
      </c>
      <c r="FQ54" s="12" t="str">
        <f>IF(COUNTIFS(cmoney!FS$3:FS$5011,$B54,cmoney!$HA$3:$HA$5011,"="&amp;$A54)=0,"",AVERAGEIFS(cmoney!FS$3:FS$5011,cmoney!FS$3:FS$5011,$B54,cmoney!$HA$3:$HA$5011,"="&amp;$A54))</f>
        <v/>
      </c>
      <c r="FR54" s="12" t="str">
        <f>IF(COUNTIFS(cmoney!FT$3:FT$5011,$B54,cmoney!$HA$3:$HA$5011,"="&amp;$A54)=0,"",AVERAGEIFS(cmoney!FT$3:FT$5011,cmoney!FT$3:FT$5011,$B54,cmoney!$HA$3:$HA$5011,"="&amp;$A54))</f>
        <v/>
      </c>
      <c r="FS54" s="12" t="str">
        <f>IF(COUNTIFS(cmoney!FU$3:FU$5011,$B54,cmoney!$HA$3:$HA$5011,"="&amp;$A54)=0,"",AVERAGEIFS(cmoney!FU$3:FU$5011,cmoney!FU$3:FU$5011,$B54,cmoney!$HA$3:$HA$5011,"="&amp;$A54))</f>
        <v/>
      </c>
      <c r="FT54" s="12" t="str">
        <f>IF(COUNTIFS(cmoney!FV$3:FV$5011,$B54,cmoney!$HA$3:$HA$5011,"="&amp;$A54)=0,"",AVERAGEIFS(cmoney!FV$3:FV$5011,cmoney!FV$3:FV$5011,$B54,cmoney!$HA$3:$HA$5011,"="&amp;$A54))</f>
        <v/>
      </c>
      <c r="FU54" s="12" t="str">
        <f>IF(COUNTIFS(cmoney!FW$3:FW$5011,$B54,cmoney!$HA$3:$HA$5011,"="&amp;$A54)=0,"",AVERAGEIFS(cmoney!FW$3:FW$5011,cmoney!FW$3:FW$5011,$B54,cmoney!$HA$3:$HA$5011,"="&amp;$A54))</f>
        <v/>
      </c>
      <c r="FV54" s="12" t="str">
        <f>IF(COUNTIFS(cmoney!FX$3:FX$5011,$B54,cmoney!$HA$3:$HA$5011,"="&amp;$A54)=0,"",AVERAGEIFS(cmoney!FX$3:FX$5011,cmoney!FX$3:FX$5011,$B54,cmoney!$HA$3:$HA$5011,"="&amp;$A54))</f>
        <v/>
      </c>
      <c r="FW54" s="12" t="str">
        <f>IF(COUNTIFS(cmoney!FY$3:FY$5011,$B54,cmoney!$HA$3:$HA$5011,"="&amp;$A54)=0,"",AVERAGEIFS(cmoney!FY$3:FY$5011,cmoney!FY$3:FY$5011,$B54,cmoney!$HA$3:$HA$5011,"="&amp;$A54))</f>
        <v/>
      </c>
      <c r="FX54" s="12" t="str">
        <f>IF(COUNTIFS(cmoney!FZ$3:FZ$5011,$B54,cmoney!$HA$3:$HA$5011,"="&amp;$A54)=0,"",AVERAGEIFS(cmoney!FZ$3:FZ$5011,cmoney!FZ$3:FZ$5011,$B54,cmoney!$HA$3:$HA$5011,"="&amp;$A54))</f>
        <v/>
      </c>
      <c r="FY54" s="12" t="str">
        <f>IF(COUNTIFS(cmoney!GA$3:GA$5011,$B54,cmoney!$HA$3:$HA$5011,"="&amp;$A54)=0,"",AVERAGEIFS(cmoney!GA$3:GA$5011,cmoney!GA$3:GA$5011,$B54,cmoney!$HA$3:$HA$5011,"="&amp;$A54))</f>
        <v/>
      </c>
      <c r="FZ54" s="12" t="str">
        <f>IF(COUNTIFS(cmoney!GB$3:GB$5011,$B54,cmoney!$HA$3:$HA$5011,"="&amp;$A54)=0,"",AVERAGEIFS(cmoney!GB$3:GB$5011,cmoney!GB$3:GB$5011,$B54,cmoney!$HA$3:$HA$5011,"="&amp;$A54))</f>
        <v/>
      </c>
      <c r="GA54" s="12" t="str">
        <f>IF(COUNTIFS(cmoney!GC$3:GC$5011,$B54,cmoney!$HA$3:$HA$5011,"="&amp;$A54)=0,"",AVERAGEIFS(cmoney!GC$3:GC$5011,cmoney!GC$3:GC$5011,$B54,cmoney!$HA$3:$HA$5011,"="&amp;$A54))</f>
        <v/>
      </c>
      <c r="GB54" s="12" t="str">
        <f>IF(COUNTIFS(cmoney!GD$3:GD$5011,$B54,cmoney!$HA$3:$HA$5011,"="&amp;$A54)=0,"",AVERAGEIFS(cmoney!GD$3:GD$5011,cmoney!GD$3:GD$5011,$B54,cmoney!$HA$3:$HA$5011,"="&amp;$A54))</f>
        <v/>
      </c>
      <c r="GC54" s="12" t="str">
        <f>IF(COUNTIFS(cmoney!GE$3:GE$5011,$B54,cmoney!$HA$3:$HA$5011,"="&amp;$A54)=0,"",AVERAGEIFS(cmoney!GE$3:GE$5011,cmoney!GE$3:GE$5011,$B54,cmoney!$HA$3:$HA$5011,"="&amp;$A54))</f>
        <v/>
      </c>
      <c r="GD54" s="12" t="str">
        <f>IF(COUNTIFS(cmoney!GF$3:GF$5011,$B54,cmoney!$HA$3:$HA$5011,"="&amp;$A54)=0,"",AVERAGEIFS(cmoney!GF$3:GF$5011,cmoney!GF$3:GF$5011,$B54,cmoney!$HA$3:$HA$5011,"="&amp;$A54))</f>
        <v/>
      </c>
      <c r="GE54" s="12" t="str">
        <f>IF(COUNTIFS(cmoney!GG$3:GG$5011,$B54,cmoney!$HA$3:$HA$5011,"="&amp;$A54)=0,"",AVERAGEIFS(cmoney!GG$3:GG$5011,cmoney!GG$3:GG$5011,$B54,cmoney!$HA$3:$HA$5011,"="&amp;$A54))</f>
        <v/>
      </c>
      <c r="GF54" s="12" t="str">
        <f>IF(COUNTIFS(cmoney!GH$3:GH$5011,$B54,cmoney!$HA$3:$HA$5011,"="&amp;$A54)=0,"",AVERAGEIFS(cmoney!GH$3:GH$5011,cmoney!GH$3:GH$5011,$B54,cmoney!$HA$3:$HA$5011,"="&amp;$A54))</f>
        <v/>
      </c>
      <c r="GG54" s="12">
        <f>IF(COUNTIFS(cmoney!GI$3:GI$5011,$B54,cmoney!$HA$3:$HA$5011,"="&amp;$A54)=0,"",AVERAGEIFS(cmoney!GI$3:GI$5011,cmoney!GI$3:GI$5011,$B54,cmoney!$HA$3:$HA$5011,"="&amp;$A54))</f>
        <v>-0.73638260869565209</v>
      </c>
      <c r="GH54" s="12" t="str">
        <f>IF(COUNTIFS(cmoney!GJ$3:GJ$5011,$B54,cmoney!$HA$3:$HA$5011,"="&amp;$A54)=0,"",AVERAGEIFS(cmoney!GJ$3:GJ$5011,cmoney!GJ$3:GJ$5011,$B54,cmoney!$HA$3:$HA$5011,"="&amp;$A54))</f>
        <v/>
      </c>
      <c r="GI54" s="12" t="str">
        <f>IF(COUNTIFS(cmoney!GK$3:GK$5011,$B54,cmoney!$HA$3:$HA$5011,"="&amp;$A54)=0,"",AVERAGEIFS(cmoney!GK$3:GK$5011,cmoney!GK$3:GK$5011,$B54,cmoney!$HA$3:$HA$5011,"="&amp;$A54))</f>
        <v/>
      </c>
      <c r="GJ54" s="12" t="str">
        <f>IF(COUNTIFS(cmoney!GL$3:GL$5011,$B54,cmoney!$HA$3:$HA$5011,"="&amp;$A54)=0,"",AVERAGEIFS(cmoney!GL$3:GL$5011,cmoney!GL$3:GL$5011,$B54,cmoney!$HA$3:$HA$5011,"="&amp;$A54))</f>
        <v/>
      </c>
      <c r="GK54" s="12" t="str">
        <f>IF(COUNTIFS(cmoney!GM$3:GM$5011,$B54,cmoney!$HA$3:$HA$5011,"="&amp;$A54)=0,"",AVERAGEIFS(cmoney!GM$3:GM$5011,cmoney!GM$3:GM$5011,$B54,cmoney!$HA$3:$HA$5011,"="&amp;$A54))</f>
        <v/>
      </c>
      <c r="GL54" s="12" t="str">
        <f>IF(COUNTIFS(cmoney!GN$3:GN$5011,$B54,cmoney!$HA$3:$HA$5011,"="&amp;$A54)=0,"",AVERAGEIFS(cmoney!GN$3:GN$5011,cmoney!GN$3:GN$5011,$B54,cmoney!$HA$3:$HA$5011,"="&amp;$A54))</f>
        <v/>
      </c>
      <c r="GM54" s="12" t="str">
        <f>IF(COUNTIFS(cmoney!GO$3:GO$5011,$B54,cmoney!$HA$3:$HA$5011,"="&amp;$A54)=0,"",AVERAGEIFS(cmoney!GO$3:GO$5011,cmoney!GO$3:GO$5011,$B54,cmoney!$HA$3:$HA$5011,"="&amp;$A54))</f>
        <v/>
      </c>
      <c r="GN54" s="12" t="str">
        <f>IF(COUNTIFS(cmoney!GP$3:GP$5011,$B54,cmoney!$HA$3:$HA$5011,"="&amp;$A54)=0,"",AVERAGEIFS(cmoney!GP$3:GP$5011,cmoney!GP$3:GP$5011,$B54,cmoney!$HA$3:$HA$5011,"="&amp;$A54))</f>
        <v/>
      </c>
      <c r="GO54" s="12" t="str">
        <f>IF(COUNTIFS(cmoney!GQ$3:GQ$5011,$B54,cmoney!$HA$3:$HA$5011,"="&amp;$A54)=0,"",AVERAGEIFS(cmoney!GQ$3:GQ$5011,cmoney!GQ$3:GQ$5011,$B54,cmoney!$HA$3:$HA$5011,"="&amp;$A54))</f>
        <v/>
      </c>
      <c r="GP54" s="12" t="str">
        <f>IF(COUNTIFS(cmoney!GR$3:GR$5011,$B54,cmoney!$HA$3:$HA$5011,"="&amp;$A54)=0,"",AVERAGEIFS(cmoney!GR$3:GR$5011,cmoney!GR$3:GR$5011,$B54,cmoney!$HA$3:$HA$5011,"="&amp;$A54))</f>
        <v/>
      </c>
      <c r="GQ54" s="12" t="str">
        <f>IF(COUNTIFS(cmoney!GS$3:GS$5011,$B54,cmoney!$HA$3:$HA$5011,"="&amp;$A54)=0,"",AVERAGEIFS(cmoney!GS$3:GS$5011,cmoney!GS$3:GS$5011,$B54,cmoney!$HA$3:$HA$5011,"="&amp;$A54))</f>
        <v/>
      </c>
      <c r="GR54" s="12" t="str">
        <f>IF(COUNTIFS(cmoney!GT$3:GT$5011,$B54,cmoney!$HA$3:$HA$5011,"="&amp;$A54)=0,"",AVERAGEIFS(cmoney!GT$3:GT$5011,cmoney!GT$3:GT$5011,$B54,cmoney!$HA$3:$HA$5011,"="&amp;$A54))</f>
        <v/>
      </c>
      <c r="GS54" s="12" t="str">
        <f>IF(COUNTIFS(cmoney!GU$3:GU$5011,$B54,cmoney!$HA$3:$HA$5011,"="&amp;$A54)=0,"",AVERAGEIFS(cmoney!GU$3:GU$5011,cmoney!GU$3:GU$5011,$B54,cmoney!$HA$3:$HA$5011,"="&amp;$A54))</f>
        <v/>
      </c>
      <c r="GT54" s="12" t="str">
        <f>IF(COUNTIFS(cmoney!GV$3:GV$5011,$B54,cmoney!$HA$3:$HA$5011,"="&amp;$A54)=0,"",AVERAGEIFS(cmoney!GV$3:GV$5011,cmoney!GV$3:GV$5011,$B54,cmoney!$HA$3:$HA$5011,"="&amp;$A54))</f>
        <v/>
      </c>
    </row>
    <row r="55" spans="1:202">
      <c r="A55" s="9">
        <v>2011</v>
      </c>
      <c r="B55" s="10" t="s">
        <v>686</v>
      </c>
      <c r="C55" s="10" t="s">
        <v>1239</v>
      </c>
      <c r="D55" s="15">
        <f>IF(COUNTIFS(cmoney!F$3:F$5011,$B55,cmoney!$HA$3:$HA$5011,"="&amp;$A55)=0,"",COUNTIFS(cmoney!F$3:F$5011,$B55,cmoney!$HA$3:$HA$5011,"="&amp;$A55))</f>
        <v>130</v>
      </c>
      <c r="E55" s="15">
        <f>IF(COUNTIFS(cmoney!G$3:G$5011,$B55,cmoney!$HA$3:$HA$5011,"="&amp;$A55)=0,"",COUNTIFS(cmoney!G$3:G$5011,$B55,cmoney!$HA$3:$HA$5011,"="&amp;$A55))</f>
        <v>127</v>
      </c>
      <c r="F55" s="15">
        <f>IF(COUNTIFS(cmoney!H$3:H$5011,$B55,cmoney!$HA$3:$HA$5011,"="&amp;$A55)=0,"",COUNTIFS(cmoney!H$3:H$5011,$B55,cmoney!$HA$3:$HA$5011,"="&amp;$A55))</f>
        <v>130</v>
      </c>
      <c r="G55" s="15">
        <f>IF(COUNTIFS(cmoney!I$3:I$5011,$B55,cmoney!$HA$3:$HA$5011,"="&amp;$A55)=0,"",COUNTIFS(cmoney!I$3:I$5011,$B55,cmoney!$HA$3:$HA$5011,"="&amp;$A55))</f>
        <v>181</v>
      </c>
      <c r="H55" s="15">
        <f>IF(COUNTIFS(cmoney!J$3:J$5011,$B55,cmoney!$HA$3:$HA$5011,"="&amp;$A55)=0,"",COUNTIFS(cmoney!J$3:J$5011,$B55,cmoney!$HA$3:$HA$5011,"="&amp;$A55))</f>
        <v>188</v>
      </c>
      <c r="I55" s="15">
        <f>IF(COUNTIFS(cmoney!K$3:K$5011,$B55,cmoney!$HA$3:$HA$5011,"="&amp;$A55)=0,"",COUNTIFS(cmoney!K$3:K$5011,$B55,cmoney!$HA$3:$HA$5011,"="&amp;$A55))</f>
        <v>123</v>
      </c>
      <c r="J55" s="15">
        <f>IF(COUNTIFS(cmoney!L$3:L$5011,$B55,cmoney!$HA$3:$HA$5011,"="&amp;$A55)=0,"",COUNTIFS(cmoney!L$3:L$5011,$B55,cmoney!$HA$3:$HA$5011,"="&amp;$A55))</f>
        <v>144</v>
      </c>
      <c r="K55" s="15">
        <f>IF(COUNTIFS(cmoney!M$3:M$5011,$B55,cmoney!$HA$3:$HA$5011,"="&amp;$A55)=0,"",COUNTIFS(cmoney!M$3:M$5011,$B55,cmoney!$HA$3:$HA$5011,"="&amp;$A55))</f>
        <v>156</v>
      </c>
      <c r="L55" s="15">
        <f>IF(COUNTIFS(cmoney!N$3:N$5011,$B55,cmoney!$HA$3:$HA$5011,"="&amp;$A55)=0,"",COUNTIFS(cmoney!N$3:N$5011,$B55,cmoney!$HA$3:$HA$5011,"="&amp;$A55))</f>
        <v>148</v>
      </c>
      <c r="M55" s="15">
        <f>IF(COUNTIFS(cmoney!O$3:O$5011,$B55,cmoney!$HA$3:$HA$5011,"="&amp;$A55)=0,"",COUNTIFS(cmoney!O$3:O$5011,$B55,cmoney!$HA$3:$HA$5011,"="&amp;$A55))</f>
        <v>126</v>
      </c>
      <c r="N55" s="15">
        <f>IF(COUNTIFS(cmoney!P$3:P$5011,$B55,cmoney!$HA$3:$HA$5011,"="&amp;$A55)=0,"",COUNTIFS(cmoney!P$3:P$5011,$B55,cmoney!$HA$3:$HA$5011,"="&amp;$A55))</f>
        <v>118</v>
      </c>
      <c r="O55" s="15">
        <f>IF(COUNTIFS(cmoney!Q$3:Q$5011,$B55,cmoney!$HA$3:$HA$5011,"="&amp;$A55)=0,"",COUNTIFS(cmoney!Q$3:Q$5011,$B55,cmoney!$HA$3:$HA$5011,"="&amp;$A55))</f>
        <v>186</v>
      </c>
      <c r="P55" s="15">
        <f>IF(COUNTIFS(cmoney!R$3:R$5011,$B55,cmoney!$HA$3:$HA$5011,"="&amp;$A55)=0,"",COUNTIFS(cmoney!R$3:R$5011,$B55,cmoney!$HA$3:$HA$5011,"="&amp;$A55))</f>
        <v>111</v>
      </c>
      <c r="Q55" s="15">
        <f>IF(COUNTIFS(cmoney!S$3:S$5011,$B55,cmoney!$HA$3:$HA$5011,"="&amp;$A55)=0,"",COUNTIFS(cmoney!S$3:S$5011,$B55,cmoney!$HA$3:$HA$5011,"="&amp;$A55))</f>
        <v>30</v>
      </c>
      <c r="R55" s="15">
        <f>IF(COUNTIFS(cmoney!T$3:T$5011,$B55,cmoney!$HA$3:$HA$5011,"="&amp;$A55)=0,"",COUNTIFS(cmoney!T$3:T$5011,$B55,cmoney!$HA$3:$HA$5011,"="&amp;$A55))</f>
        <v>56</v>
      </c>
      <c r="S55" s="15" t="str">
        <f>IF(COUNTIFS(cmoney!U$3:U$5011,$B55,cmoney!$HA$3:$HA$5011,"="&amp;$A55)=0,"",COUNTIFS(cmoney!U$3:U$5011,$B55,cmoney!$HA$3:$HA$5011,"="&amp;$A55))</f>
        <v/>
      </c>
      <c r="T55" s="15" t="str">
        <f>IF(COUNTIFS(cmoney!V$3:V$5011,$B55,cmoney!$HA$3:$HA$5011,"="&amp;$A55)=0,"",COUNTIFS(cmoney!V$3:V$5011,$B55,cmoney!$HA$3:$HA$5011,"="&amp;$A55))</f>
        <v/>
      </c>
      <c r="U55" s="15" t="str">
        <f>IF(COUNTIFS(cmoney!W$3:W$5011,$B55,cmoney!$HA$3:$HA$5011,"="&amp;$A55)=0,"",COUNTIFS(cmoney!W$3:W$5011,$B55,cmoney!$HA$3:$HA$5011,"="&amp;$A55))</f>
        <v/>
      </c>
      <c r="V55" s="15" t="str">
        <f>IF(COUNTIFS(cmoney!X$3:X$5011,$B55,cmoney!$HA$3:$HA$5011,"="&amp;$A55)=0,"",COUNTIFS(cmoney!X$3:X$5011,$B55,cmoney!$HA$3:$HA$5011,"="&amp;$A55))</f>
        <v/>
      </c>
      <c r="W55" s="15" t="str">
        <f>IF(COUNTIFS(cmoney!Y$3:Y$5011,$B55,cmoney!$HA$3:$HA$5011,"="&amp;$A55)=0,"",COUNTIFS(cmoney!Y$3:Y$5011,$B55,cmoney!$HA$3:$HA$5011,"="&amp;$A55))</f>
        <v/>
      </c>
      <c r="X55" s="15" t="str">
        <f>IF(COUNTIFS(cmoney!Z$3:Z$5011,$B55,cmoney!$HA$3:$HA$5011,"="&amp;$A55)=0,"",COUNTIFS(cmoney!Z$3:Z$5011,$B55,cmoney!$HA$3:$HA$5011,"="&amp;$A55))</f>
        <v/>
      </c>
      <c r="Y55" s="15" t="str">
        <f>IF(COUNTIFS(cmoney!AA$3:AA$5011,$B55,cmoney!$HA$3:$HA$5011,"="&amp;$A55)=0,"",COUNTIFS(cmoney!AA$3:AA$5011,$B55,cmoney!$HA$3:$HA$5011,"="&amp;$A55))</f>
        <v/>
      </c>
      <c r="Z55" s="15" t="str">
        <f>IF(COUNTIFS(cmoney!AB$3:AB$5011,$B55,cmoney!$HA$3:$HA$5011,"="&amp;$A55)=0,"",COUNTIFS(cmoney!AB$3:AB$5011,$B55,cmoney!$HA$3:$HA$5011,"="&amp;$A55))</f>
        <v/>
      </c>
      <c r="AA55" s="15" t="str">
        <f>IF(COUNTIFS(cmoney!AC$3:AC$5011,$B55,cmoney!$HA$3:$HA$5011,"="&amp;$A55)=0,"",COUNTIFS(cmoney!AC$3:AC$5011,$B55,cmoney!$HA$3:$HA$5011,"="&amp;$A55))</f>
        <v/>
      </c>
      <c r="AB55" s="15" t="str">
        <f>IF(COUNTIFS(cmoney!AD$3:AD$5011,$B55,cmoney!$HA$3:$HA$5011,"="&amp;$A55)=0,"",COUNTIFS(cmoney!AD$3:AD$5011,$B55,cmoney!$HA$3:$HA$5011,"="&amp;$A55))</f>
        <v/>
      </c>
      <c r="AC55" s="15" t="str">
        <f>IF(COUNTIFS(cmoney!AE$3:AE$5011,$B55,cmoney!$HA$3:$HA$5011,"="&amp;$A55)=0,"",COUNTIFS(cmoney!AE$3:AE$5011,$B55,cmoney!$HA$3:$HA$5011,"="&amp;$A55))</f>
        <v/>
      </c>
      <c r="AD55" s="15" t="str">
        <f>IF(COUNTIFS(cmoney!AF$3:AF$5011,$B55,cmoney!$HA$3:$HA$5011,"="&amp;$A55)=0,"",COUNTIFS(cmoney!AF$3:AF$5011,$B55,cmoney!$HA$3:$HA$5011,"="&amp;$A55))</f>
        <v/>
      </c>
      <c r="AE55" s="15" t="str">
        <f>IF(COUNTIFS(cmoney!AG$3:AG$5011,$B55,cmoney!$HA$3:$HA$5011,"="&amp;$A55)=0,"",COUNTIFS(cmoney!AG$3:AG$5011,$B55,cmoney!$HA$3:$HA$5011,"="&amp;$A55))</f>
        <v/>
      </c>
      <c r="AF55" s="15" t="str">
        <f>IF(COUNTIFS(cmoney!AH$3:AH$5011,$B55,cmoney!$HA$3:$HA$5011,"="&amp;$A55)=0,"",COUNTIFS(cmoney!AH$3:AH$5011,$B55,cmoney!$HA$3:$HA$5011,"="&amp;$A55))</f>
        <v/>
      </c>
      <c r="AG55" s="15" t="str">
        <f>IF(COUNTIFS(cmoney!AI$3:AI$5011,$B55,cmoney!$HA$3:$HA$5011,"="&amp;$A55)=0,"",COUNTIFS(cmoney!AI$3:AI$5011,$B55,cmoney!$HA$3:$HA$5011,"="&amp;$A55))</f>
        <v/>
      </c>
      <c r="AH55" s="15" t="str">
        <f>IF(COUNTIFS(cmoney!AJ$3:AJ$5011,$B55,cmoney!$HA$3:$HA$5011,"="&amp;$A55)=0,"",COUNTIFS(cmoney!AJ$3:AJ$5011,$B55,cmoney!$HA$3:$HA$5011,"="&amp;$A55))</f>
        <v/>
      </c>
      <c r="AI55" s="15" t="str">
        <f>IF(COUNTIFS(cmoney!AK$3:AK$5011,$B55,cmoney!$HA$3:$HA$5011,"="&amp;$A55)=0,"",COUNTIFS(cmoney!AK$3:AK$5011,$B55,cmoney!$HA$3:$HA$5011,"="&amp;$A55))</f>
        <v/>
      </c>
      <c r="AJ55" s="15" t="str">
        <f>IF(COUNTIFS(cmoney!AL$3:AL$5011,$B55,cmoney!$HA$3:$HA$5011,"="&amp;$A55)=0,"",COUNTIFS(cmoney!AL$3:AL$5011,$B55,cmoney!$HA$3:$HA$5011,"="&amp;$A55))</f>
        <v/>
      </c>
      <c r="AK55" s="15" t="str">
        <f>IF(COUNTIFS(cmoney!AM$3:AM$5011,$B55,cmoney!$HA$3:$HA$5011,"="&amp;$A55)=0,"",COUNTIFS(cmoney!AM$3:AM$5011,$B55,cmoney!$HA$3:$HA$5011,"="&amp;$A55))</f>
        <v/>
      </c>
      <c r="AL55" s="15" t="str">
        <f>IF(COUNTIFS(cmoney!AN$3:AN$5011,$B55,cmoney!$HA$3:$HA$5011,"="&amp;$A55)=0,"",COUNTIFS(cmoney!AN$3:AN$5011,$B55,cmoney!$HA$3:$HA$5011,"="&amp;$A55))</f>
        <v/>
      </c>
      <c r="AM55" s="15" t="str">
        <f>IF(COUNTIFS(cmoney!AO$3:AO$5011,$B55,cmoney!$HA$3:$HA$5011,"="&amp;$A55)=0,"",COUNTIFS(cmoney!AO$3:AO$5011,$B55,cmoney!$HA$3:$HA$5011,"="&amp;$A55))</f>
        <v/>
      </c>
      <c r="AN55" s="15" t="str">
        <f>IF(COUNTIFS(cmoney!AP$3:AP$5011,$B55,cmoney!$HA$3:$HA$5011,"="&amp;$A55)=0,"",COUNTIFS(cmoney!AP$3:AP$5011,$B55,cmoney!$HA$3:$HA$5011,"="&amp;$A55))</f>
        <v/>
      </c>
      <c r="AO55" s="15" t="str">
        <f>IF(COUNTIFS(cmoney!AQ$3:AQ$5011,$B55,cmoney!$HA$3:$HA$5011,"="&amp;$A55)=0,"",COUNTIFS(cmoney!AQ$3:AQ$5011,$B55,cmoney!$HA$3:$HA$5011,"="&amp;$A55))</f>
        <v/>
      </c>
      <c r="AP55" s="15" t="str">
        <f>IF(COUNTIFS(cmoney!AR$3:AR$5011,$B55,cmoney!$HA$3:$HA$5011,"="&amp;$A55)=0,"",COUNTIFS(cmoney!AR$3:AR$5011,$B55,cmoney!$HA$3:$HA$5011,"="&amp;$A55))</f>
        <v/>
      </c>
      <c r="AQ55" s="15" t="str">
        <f>IF(COUNTIFS(cmoney!AS$3:AS$5011,$B55,cmoney!$HA$3:$HA$5011,"="&amp;$A55)=0,"",COUNTIFS(cmoney!AS$3:AS$5011,$B55,cmoney!$HA$3:$HA$5011,"="&amp;$A55))</f>
        <v/>
      </c>
      <c r="AR55" s="15" t="str">
        <f>IF(COUNTIFS(cmoney!AT$3:AT$5011,$B55,cmoney!$HA$3:$HA$5011,"="&amp;$A55)=0,"",COUNTIFS(cmoney!AT$3:AT$5011,$B55,cmoney!$HA$3:$HA$5011,"="&amp;$A55))</f>
        <v/>
      </c>
      <c r="AS55" s="15" t="str">
        <f>IF(COUNTIFS(cmoney!AU$3:AU$5011,$B55,cmoney!$HA$3:$HA$5011,"="&amp;$A55)=0,"",COUNTIFS(cmoney!AU$3:AU$5011,$B55,cmoney!$HA$3:$HA$5011,"="&amp;$A55))</f>
        <v/>
      </c>
      <c r="AT55" s="15" t="str">
        <f>IF(COUNTIFS(cmoney!AV$3:AV$5011,$B55,cmoney!$HA$3:$HA$5011,"="&amp;$A55)=0,"",COUNTIFS(cmoney!AV$3:AV$5011,$B55,cmoney!$HA$3:$HA$5011,"="&amp;$A55))</f>
        <v/>
      </c>
      <c r="AU55" s="15" t="str">
        <f>IF(COUNTIFS(cmoney!AW$3:AW$5011,$B55,cmoney!$HA$3:$HA$5011,"="&amp;$A55)=0,"",COUNTIFS(cmoney!AW$3:AW$5011,$B55,cmoney!$HA$3:$HA$5011,"="&amp;$A55))</f>
        <v/>
      </c>
      <c r="AV55" s="15" t="str">
        <f>IF(COUNTIFS(cmoney!AX$3:AX$5011,$B55,cmoney!$HA$3:$HA$5011,"="&amp;$A55)=0,"",COUNTIFS(cmoney!AX$3:AX$5011,$B55,cmoney!$HA$3:$HA$5011,"="&amp;$A55))</f>
        <v/>
      </c>
      <c r="AW55" s="15" t="str">
        <f>IF(COUNTIFS(cmoney!AY$3:AY$5011,$B55,cmoney!$HA$3:$HA$5011,"="&amp;$A55)=0,"",COUNTIFS(cmoney!AY$3:AY$5011,$B55,cmoney!$HA$3:$HA$5011,"="&amp;$A55))</f>
        <v/>
      </c>
      <c r="AX55" s="15" t="str">
        <f>IF(COUNTIFS(cmoney!AZ$3:AZ$5011,$B55,cmoney!$HA$3:$HA$5011,"="&amp;$A55)=0,"",COUNTIFS(cmoney!AZ$3:AZ$5011,$B55,cmoney!$HA$3:$HA$5011,"="&amp;$A55))</f>
        <v/>
      </c>
      <c r="AY55" s="15" t="str">
        <f>IF(COUNTIFS(cmoney!BA$3:BA$5011,$B55,cmoney!$HA$3:$HA$5011,"="&amp;$A55)=0,"",COUNTIFS(cmoney!BA$3:BA$5011,$B55,cmoney!$HA$3:$HA$5011,"="&amp;$A55))</f>
        <v/>
      </c>
      <c r="AZ55" s="15" t="str">
        <f>IF(COUNTIFS(cmoney!BB$3:BB$5011,$B55,cmoney!$HA$3:$HA$5011,"="&amp;$A55)=0,"",COUNTIFS(cmoney!BB$3:BB$5011,$B55,cmoney!$HA$3:$HA$5011,"="&amp;$A55))</f>
        <v/>
      </c>
      <c r="BA55" s="15" t="str">
        <f>IF(COUNTIFS(cmoney!BC$3:BC$5011,$B55,cmoney!$HA$3:$HA$5011,"="&amp;$A55)=0,"",COUNTIFS(cmoney!BC$3:BC$5011,$B55,cmoney!$HA$3:$HA$5011,"="&amp;$A55))</f>
        <v/>
      </c>
      <c r="BB55" s="15" t="str">
        <f>IF(COUNTIFS(cmoney!BD$3:BD$5011,$B55,cmoney!$HA$3:$HA$5011,"="&amp;$A55)=0,"",COUNTIFS(cmoney!BD$3:BD$5011,$B55,cmoney!$HA$3:$HA$5011,"="&amp;$A55))</f>
        <v/>
      </c>
      <c r="BC55" s="15" t="str">
        <f>IF(COUNTIFS(cmoney!BE$3:BE$5011,$B55,cmoney!$HA$3:$HA$5011,"="&amp;$A55)=0,"",COUNTIFS(cmoney!BE$3:BE$5011,$B55,cmoney!$HA$3:$HA$5011,"="&amp;$A55))</f>
        <v/>
      </c>
      <c r="BD55" s="15" t="str">
        <f>IF(COUNTIFS(cmoney!BF$3:BF$5011,$B55,cmoney!$HA$3:$HA$5011,"="&amp;$A55)=0,"",COUNTIFS(cmoney!BF$3:BF$5011,$B55,cmoney!$HA$3:$HA$5011,"="&amp;$A55))</f>
        <v/>
      </c>
      <c r="BE55" s="15" t="str">
        <f>IF(COUNTIFS(cmoney!BG$3:BG$5011,$B55,cmoney!$HA$3:$HA$5011,"="&amp;$A55)=0,"",COUNTIFS(cmoney!BG$3:BG$5011,$B55,cmoney!$HA$3:$HA$5011,"="&amp;$A55))</f>
        <v/>
      </c>
      <c r="BF55" s="15" t="str">
        <f>IF(COUNTIFS(cmoney!BH$3:BH$5011,$B55,cmoney!$HA$3:$HA$5011,"="&amp;$A55)=0,"",COUNTIFS(cmoney!BH$3:BH$5011,$B55,cmoney!$HA$3:$HA$5011,"="&amp;$A55))</f>
        <v/>
      </c>
      <c r="BG55" s="15" t="str">
        <f>IF(COUNTIFS(cmoney!BI$3:BI$5011,$B55,cmoney!$HA$3:$HA$5011,"="&amp;$A55)=0,"",COUNTIFS(cmoney!BI$3:BI$5011,$B55,cmoney!$HA$3:$HA$5011,"="&amp;$A55))</f>
        <v/>
      </c>
      <c r="BH55" s="15" t="str">
        <f>IF(COUNTIFS(cmoney!BJ$3:BJ$5011,$B55,cmoney!$HA$3:$HA$5011,"="&amp;$A55)=0,"",COUNTIFS(cmoney!BJ$3:BJ$5011,$B55,cmoney!$HA$3:$HA$5011,"="&amp;$A55))</f>
        <v/>
      </c>
      <c r="BI55" s="15" t="str">
        <f>IF(COUNTIFS(cmoney!BK$3:BK$5011,$B55,cmoney!$HA$3:$HA$5011,"="&amp;$A55)=0,"",COUNTIFS(cmoney!BK$3:BK$5011,$B55,cmoney!$HA$3:$HA$5011,"="&amp;$A55))</f>
        <v/>
      </c>
      <c r="BJ55" s="15" t="str">
        <f>IF(COUNTIFS(cmoney!BL$3:BL$5011,$B55,cmoney!$HA$3:$HA$5011,"="&amp;$A55)=0,"",COUNTIFS(cmoney!BL$3:BL$5011,$B55,cmoney!$HA$3:$HA$5011,"="&amp;$A55))</f>
        <v/>
      </c>
      <c r="BK55" s="15" t="str">
        <f>IF(COUNTIFS(cmoney!BM$3:BM$5011,$B55,cmoney!$HA$3:$HA$5011,"="&amp;$A55)=0,"",COUNTIFS(cmoney!BM$3:BM$5011,$B55,cmoney!$HA$3:$HA$5011,"="&amp;$A55))</f>
        <v/>
      </c>
      <c r="BL55" s="15" t="str">
        <f>IF(COUNTIFS(cmoney!BN$3:BN$5011,$B55,cmoney!$HA$3:$HA$5011,"="&amp;$A55)=0,"",COUNTIFS(cmoney!BN$3:BN$5011,$B55,cmoney!$HA$3:$HA$5011,"="&amp;$A55))</f>
        <v/>
      </c>
      <c r="BM55" s="15" t="str">
        <f>IF(COUNTIFS(cmoney!BO$3:BO$5011,$B55,cmoney!$HA$3:$HA$5011,"="&amp;$A55)=0,"",COUNTIFS(cmoney!BO$3:BO$5011,$B55,cmoney!$HA$3:$HA$5011,"="&amp;$A55))</f>
        <v/>
      </c>
      <c r="BN55" s="15" t="str">
        <f>IF(COUNTIFS(cmoney!BP$3:BP$5011,$B55,cmoney!$HA$3:$HA$5011,"="&amp;$A55)=0,"",COUNTIFS(cmoney!BP$3:BP$5011,$B55,cmoney!$HA$3:$HA$5011,"="&amp;$A55))</f>
        <v/>
      </c>
      <c r="BO55" s="15" t="str">
        <f>IF(COUNTIFS(cmoney!BQ$3:BQ$5011,$B55,cmoney!$HA$3:$HA$5011,"="&amp;$A55)=0,"",COUNTIFS(cmoney!BQ$3:BQ$5011,$B55,cmoney!$HA$3:$HA$5011,"="&amp;$A55))</f>
        <v/>
      </c>
      <c r="BP55" s="15" t="str">
        <f>IF(COUNTIFS(cmoney!BR$3:BR$5011,$B55,cmoney!$HA$3:$HA$5011,"="&amp;$A55)=0,"",COUNTIFS(cmoney!BR$3:BR$5011,$B55,cmoney!$HA$3:$HA$5011,"="&amp;$A55))</f>
        <v/>
      </c>
      <c r="BQ55" s="15" t="str">
        <f>IF(COUNTIFS(cmoney!BS$3:BS$5011,$B55,cmoney!$HA$3:$HA$5011,"="&amp;$A55)=0,"",COUNTIFS(cmoney!BS$3:BS$5011,$B55,cmoney!$HA$3:$HA$5011,"="&amp;$A55))</f>
        <v/>
      </c>
      <c r="BR55" s="15" t="str">
        <f>IF(COUNTIFS(cmoney!BT$3:BT$5011,$B55,cmoney!$HA$3:$HA$5011,"="&amp;$A55)=0,"",COUNTIFS(cmoney!BT$3:BT$5011,$B55,cmoney!$HA$3:$HA$5011,"="&amp;$A55))</f>
        <v/>
      </c>
      <c r="BS55" s="15" t="str">
        <f>IF(COUNTIFS(cmoney!BU$3:BU$5011,$B55,cmoney!$HA$3:$HA$5011,"="&amp;$A55)=0,"",COUNTIFS(cmoney!BU$3:BU$5011,$B55,cmoney!$HA$3:$HA$5011,"="&amp;$A55))</f>
        <v/>
      </c>
      <c r="BT55" s="15" t="str">
        <f>IF(COUNTIFS(cmoney!BV$3:BV$5011,$B55,cmoney!$HA$3:$HA$5011,"="&amp;$A55)=0,"",COUNTIFS(cmoney!BV$3:BV$5011,$B55,cmoney!$HA$3:$HA$5011,"="&amp;$A55))</f>
        <v/>
      </c>
      <c r="BU55" s="15" t="str">
        <f>IF(COUNTIFS(cmoney!BW$3:BW$5011,$B55,cmoney!$HA$3:$HA$5011,"="&amp;$A55)=0,"",COUNTIFS(cmoney!BW$3:BW$5011,$B55,cmoney!$HA$3:$HA$5011,"="&amp;$A55))</f>
        <v/>
      </c>
      <c r="BV55" s="15" t="str">
        <f>IF(COUNTIFS(cmoney!BX$3:BX$5011,$B55,cmoney!$HA$3:$HA$5011,"="&amp;$A55)=0,"",COUNTIFS(cmoney!BX$3:BX$5011,$B55,cmoney!$HA$3:$HA$5011,"="&amp;$A55))</f>
        <v/>
      </c>
      <c r="BW55" s="15" t="str">
        <f>IF(COUNTIFS(cmoney!BY$3:BY$5011,$B55,cmoney!$HA$3:$HA$5011,"="&amp;$A55)=0,"",COUNTIFS(cmoney!BY$3:BY$5011,$B55,cmoney!$HA$3:$HA$5011,"="&amp;$A55))</f>
        <v/>
      </c>
      <c r="BX55" s="15" t="str">
        <f>IF(COUNTIFS(cmoney!BZ$3:BZ$5011,$B55,cmoney!$HA$3:$HA$5011,"="&amp;$A55)=0,"",COUNTIFS(cmoney!BZ$3:BZ$5011,$B55,cmoney!$HA$3:$HA$5011,"="&amp;$A55))</f>
        <v/>
      </c>
      <c r="BY55" s="15" t="str">
        <f>IF(COUNTIFS(cmoney!CA$3:CA$5011,$B55,cmoney!$HA$3:$HA$5011,"="&amp;$A55)=0,"",COUNTIFS(cmoney!CA$3:CA$5011,$B55,cmoney!$HA$3:$HA$5011,"="&amp;$A55))</f>
        <v/>
      </c>
      <c r="BZ55" s="15" t="str">
        <f>IF(COUNTIFS(cmoney!CB$3:CB$5011,$B55,cmoney!$HA$3:$HA$5011,"="&amp;$A55)=0,"",COUNTIFS(cmoney!CB$3:CB$5011,$B55,cmoney!$HA$3:$HA$5011,"="&amp;$A55))</f>
        <v/>
      </c>
      <c r="CA55" s="15" t="str">
        <f>IF(COUNTIFS(cmoney!CC$3:CC$5011,$B55,cmoney!$HA$3:$HA$5011,"="&amp;$A55)=0,"",COUNTIFS(cmoney!CC$3:CC$5011,$B55,cmoney!$HA$3:$HA$5011,"="&amp;$A55))</f>
        <v/>
      </c>
      <c r="CB55" s="15" t="str">
        <f>IF(COUNTIFS(cmoney!CD$3:CD$5011,$B55,cmoney!$HA$3:$HA$5011,"="&amp;$A55)=0,"",COUNTIFS(cmoney!CD$3:CD$5011,$B55,cmoney!$HA$3:$HA$5011,"="&amp;$A55))</f>
        <v/>
      </c>
      <c r="CC55" s="15" t="str">
        <f>IF(COUNTIFS(cmoney!CE$3:CE$5011,$B55,cmoney!$HA$3:$HA$5011,"="&amp;$A55)=0,"",COUNTIFS(cmoney!CE$3:CE$5011,$B55,cmoney!$HA$3:$HA$5011,"="&amp;$A55))</f>
        <v/>
      </c>
      <c r="CD55" s="15" t="str">
        <f>IF(COUNTIFS(cmoney!CF$3:CF$5011,$B55,cmoney!$HA$3:$HA$5011,"="&amp;$A55)=0,"",COUNTIFS(cmoney!CF$3:CF$5011,$B55,cmoney!$HA$3:$HA$5011,"="&amp;$A55))</f>
        <v/>
      </c>
      <c r="CE55" s="15" t="str">
        <f>IF(COUNTIFS(cmoney!CG$3:CG$5011,$B55,cmoney!$HA$3:$HA$5011,"="&amp;$A55)=0,"",COUNTIFS(cmoney!CG$3:CG$5011,$B55,cmoney!$HA$3:$HA$5011,"="&amp;$A55))</f>
        <v/>
      </c>
      <c r="CF55" s="15" t="str">
        <f>IF(COUNTIFS(cmoney!CH$3:CH$5011,$B55,cmoney!$HA$3:$HA$5011,"="&amp;$A55)=0,"",COUNTIFS(cmoney!CH$3:CH$5011,$B55,cmoney!$HA$3:$HA$5011,"="&amp;$A55))</f>
        <v/>
      </c>
      <c r="CG55" s="15" t="str">
        <f>IF(COUNTIFS(cmoney!CI$3:CI$5011,$B55,cmoney!$HA$3:$HA$5011,"="&amp;$A55)=0,"",COUNTIFS(cmoney!CI$3:CI$5011,$B55,cmoney!$HA$3:$HA$5011,"="&amp;$A55))</f>
        <v/>
      </c>
      <c r="CH55" s="15" t="str">
        <f>IF(COUNTIFS(cmoney!CJ$3:CJ$5011,$B55,cmoney!$HA$3:$HA$5011,"="&amp;$A55)=0,"",COUNTIFS(cmoney!CJ$3:CJ$5011,$B55,cmoney!$HA$3:$HA$5011,"="&amp;$A55))</f>
        <v/>
      </c>
      <c r="CI55" s="15" t="str">
        <f>IF(COUNTIFS(cmoney!CK$3:CK$5011,$B55,cmoney!$HA$3:$HA$5011,"="&amp;$A55)=0,"",COUNTIFS(cmoney!CK$3:CK$5011,$B55,cmoney!$HA$3:$HA$5011,"="&amp;$A55))</f>
        <v/>
      </c>
      <c r="CJ55" s="15" t="str">
        <f>IF(COUNTIFS(cmoney!CL$3:CL$5011,$B55,cmoney!$HA$3:$HA$5011,"="&amp;$A55)=0,"",COUNTIFS(cmoney!CL$3:CL$5011,$B55,cmoney!$HA$3:$HA$5011,"="&amp;$A55))</f>
        <v/>
      </c>
      <c r="CK55" s="15" t="str">
        <f>IF(COUNTIFS(cmoney!CM$3:CM$5011,$B55,cmoney!$HA$3:$HA$5011,"="&amp;$A55)=0,"",COUNTIFS(cmoney!CM$3:CM$5011,$B55,cmoney!$HA$3:$HA$5011,"="&amp;$A55))</f>
        <v/>
      </c>
      <c r="CL55" s="15" t="str">
        <f>IF(COUNTIFS(cmoney!CN$3:CN$5011,$B55,cmoney!$HA$3:$HA$5011,"="&amp;$A55)=0,"",COUNTIFS(cmoney!CN$3:CN$5011,$B55,cmoney!$HA$3:$HA$5011,"="&amp;$A55))</f>
        <v/>
      </c>
      <c r="CM55" s="15" t="str">
        <f>IF(COUNTIFS(cmoney!CO$3:CO$5011,$B55,cmoney!$HA$3:$HA$5011,"="&amp;$A55)=0,"",COUNTIFS(cmoney!CO$3:CO$5011,$B55,cmoney!$HA$3:$HA$5011,"="&amp;$A55))</f>
        <v/>
      </c>
      <c r="CN55" s="15" t="str">
        <f>IF(COUNTIFS(cmoney!CP$3:CP$5011,$B55,cmoney!$HA$3:$HA$5011,"="&amp;$A55)=0,"",COUNTIFS(cmoney!CP$3:CP$5011,$B55,cmoney!$HA$3:$HA$5011,"="&amp;$A55))</f>
        <v/>
      </c>
      <c r="CO55" s="15" t="str">
        <f>IF(COUNTIFS(cmoney!CQ$3:CQ$5011,$B55,cmoney!$HA$3:$HA$5011,"="&amp;$A55)=0,"",COUNTIFS(cmoney!CQ$3:CQ$5011,$B55,cmoney!$HA$3:$HA$5011,"="&amp;$A55))</f>
        <v/>
      </c>
      <c r="CP55" s="15" t="str">
        <f>IF(COUNTIFS(cmoney!CR$3:CR$5011,$B55,cmoney!$HA$3:$HA$5011,"="&amp;$A55)=0,"",COUNTIFS(cmoney!CR$3:CR$5011,$B55,cmoney!$HA$3:$HA$5011,"="&amp;$A55))</f>
        <v/>
      </c>
      <c r="CQ55" s="15" t="str">
        <f>IF(COUNTIFS(cmoney!CS$3:CS$5011,$B55,cmoney!$HA$3:$HA$5011,"="&amp;$A55)=0,"",COUNTIFS(cmoney!CS$3:CS$5011,$B55,cmoney!$HA$3:$HA$5011,"="&amp;$A55))</f>
        <v/>
      </c>
      <c r="CR55" s="15" t="str">
        <f>IF(COUNTIFS(cmoney!CT$3:CT$5011,$B55,cmoney!$HA$3:$HA$5011,"="&amp;$A55)=0,"",COUNTIFS(cmoney!CT$3:CT$5011,$B55,cmoney!$HA$3:$HA$5011,"="&amp;$A55))</f>
        <v/>
      </c>
      <c r="CS55" s="15" t="str">
        <f>IF(COUNTIFS(cmoney!CU$3:CU$5011,$B55,cmoney!$HA$3:$HA$5011,"="&amp;$A55)=0,"",COUNTIFS(cmoney!CU$3:CU$5011,$B55,cmoney!$HA$3:$HA$5011,"="&amp;$A55))</f>
        <v/>
      </c>
      <c r="CT55" s="15" t="str">
        <f>IF(COUNTIFS(cmoney!CV$3:CV$5011,$B55,cmoney!$HA$3:$HA$5011,"="&amp;$A55)=0,"",COUNTIFS(cmoney!CV$3:CV$5011,$B55,cmoney!$HA$3:$HA$5011,"="&amp;$A55))</f>
        <v/>
      </c>
      <c r="CU55" s="15" t="str">
        <f>IF(COUNTIFS(cmoney!CW$3:CW$5011,$B55,cmoney!$HA$3:$HA$5011,"="&amp;$A55)=0,"",COUNTIFS(cmoney!CW$3:CW$5011,$B55,cmoney!$HA$3:$HA$5011,"="&amp;$A55))</f>
        <v/>
      </c>
      <c r="CV55" s="15" t="str">
        <f>IF(COUNTIFS(cmoney!CX$3:CX$5011,$B55,cmoney!$HA$3:$HA$5011,"="&amp;$A55)=0,"",COUNTIFS(cmoney!CX$3:CX$5011,$B55,cmoney!$HA$3:$HA$5011,"="&amp;$A55))</f>
        <v/>
      </c>
      <c r="CW55" s="15" t="str">
        <f>IF(COUNTIFS(cmoney!CY$3:CY$5011,$B55,cmoney!$HA$3:$HA$5011,"="&amp;$A55)=0,"",COUNTIFS(cmoney!CY$3:CY$5011,$B55,cmoney!$HA$3:$HA$5011,"="&amp;$A55))</f>
        <v/>
      </c>
      <c r="CX55" s="15" t="str">
        <f>IF(COUNTIFS(cmoney!CZ$3:CZ$5011,$B55,cmoney!$HA$3:$HA$5011,"="&amp;$A55)=0,"",COUNTIFS(cmoney!CZ$3:CZ$5011,$B55,cmoney!$HA$3:$HA$5011,"="&amp;$A55))</f>
        <v/>
      </c>
      <c r="CY55" s="15" t="str">
        <f>IF(COUNTIFS(cmoney!DA$3:DA$5011,$B55,cmoney!$HA$3:$HA$5011,"="&amp;$A55)=0,"",COUNTIFS(cmoney!DA$3:DA$5011,$B55,cmoney!$HA$3:$HA$5011,"="&amp;$A55))</f>
        <v/>
      </c>
      <c r="CZ55" s="15" t="str">
        <f>IF(COUNTIFS(cmoney!DB$3:DB$5011,$B55,cmoney!$HA$3:$HA$5011,"="&amp;$A55)=0,"",COUNTIFS(cmoney!DB$3:DB$5011,$B55,cmoney!$HA$3:$HA$5011,"="&amp;$A55))</f>
        <v/>
      </c>
      <c r="DA55" s="15" t="str">
        <f>IF(COUNTIFS(cmoney!DC$3:DC$5011,$B55,cmoney!$HA$3:$HA$5011,"="&amp;$A55)=0,"",COUNTIFS(cmoney!DC$3:DC$5011,$B55,cmoney!$HA$3:$HA$5011,"="&amp;$A55))</f>
        <v/>
      </c>
      <c r="DB55" s="15" t="str">
        <f>IF(COUNTIFS(cmoney!DD$3:DD$5011,$B55,cmoney!$HA$3:$HA$5011,"="&amp;$A55)=0,"",COUNTIFS(cmoney!DD$3:DD$5011,$B55,cmoney!$HA$3:$HA$5011,"="&amp;$A55))</f>
        <v/>
      </c>
      <c r="DC55" s="15" t="str">
        <f>IF(COUNTIFS(cmoney!DE$3:DE$5011,$B55,cmoney!$HA$3:$HA$5011,"="&amp;$A55)=0,"",COUNTIFS(cmoney!DE$3:DE$5011,$B55,cmoney!$HA$3:$HA$5011,"="&amp;$A55))</f>
        <v/>
      </c>
      <c r="DD55" s="15" t="str">
        <f>IF(COUNTIFS(cmoney!DF$3:DF$5011,$B55,cmoney!$HA$3:$HA$5011,"="&amp;$A55)=0,"",COUNTIFS(cmoney!DF$3:DF$5011,$B55,cmoney!$HA$3:$HA$5011,"="&amp;$A55))</f>
        <v/>
      </c>
      <c r="DE55" s="15" t="str">
        <f>IF(COUNTIFS(cmoney!DG$3:DG$5011,$B55,cmoney!$HA$3:$HA$5011,"="&amp;$A55)=0,"",COUNTIFS(cmoney!DG$3:DG$5011,$B55,cmoney!$HA$3:$HA$5011,"="&amp;$A55))</f>
        <v/>
      </c>
      <c r="DF55" s="15" t="str">
        <f>IF(COUNTIFS(cmoney!DH$3:DH$5011,$B55,cmoney!$HA$3:$HA$5011,"="&amp;$A55)=0,"",COUNTIFS(cmoney!DH$3:DH$5011,$B55,cmoney!$HA$3:$HA$5011,"="&amp;$A55))</f>
        <v/>
      </c>
      <c r="DG55" s="15" t="str">
        <f>IF(COUNTIFS(cmoney!DI$3:DI$5011,$B55,cmoney!$HA$3:$HA$5011,"="&amp;$A55)=0,"",COUNTIFS(cmoney!DI$3:DI$5011,$B55,cmoney!$HA$3:$HA$5011,"="&amp;$A55))</f>
        <v/>
      </c>
      <c r="DH55" s="15" t="str">
        <f>IF(COUNTIFS(cmoney!DJ$3:DJ$5011,$B55,cmoney!$HA$3:$HA$5011,"="&amp;$A55)=0,"",COUNTIFS(cmoney!DJ$3:DJ$5011,$B55,cmoney!$HA$3:$HA$5011,"="&amp;$A55))</f>
        <v/>
      </c>
      <c r="DI55" s="15" t="str">
        <f>IF(COUNTIFS(cmoney!DK$3:DK$5011,$B55,cmoney!$HA$3:$HA$5011,"="&amp;$A55)=0,"",COUNTIFS(cmoney!DK$3:DK$5011,$B55,cmoney!$HA$3:$HA$5011,"="&amp;$A55))</f>
        <v/>
      </c>
      <c r="DJ55" s="15" t="str">
        <f>IF(COUNTIFS(cmoney!DL$3:DL$5011,$B55,cmoney!$HA$3:$HA$5011,"="&amp;$A55)=0,"",COUNTIFS(cmoney!DL$3:DL$5011,$B55,cmoney!$HA$3:$HA$5011,"="&amp;$A55))</f>
        <v/>
      </c>
      <c r="DK55" s="15" t="str">
        <f>IF(COUNTIFS(cmoney!DM$3:DM$5011,$B55,cmoney!$HA$3:$HA$5011,"="&amp;$A55)=0,"",COUNTIFS(cmoney!DM$3:DM$5011,$B55,cmoney!$HA$3:$HA$5011,"="&amp;$A55))</f>
        <v/>
      </c>
      <c r="DL55" s="15" t="str">
        <f>IF(COUNTIFS(cmoney!DN$3:DN$5011,$B55,cmoney!$HA$3:$HA$5011,"="&amp;$A55)=0,"",COUNTIFS(cmoney!DN$3:DN$5011,$B55,cmoney!$HA$3:$HA$5011,"="&amp;$A55))</f>
        <v/>
      </c>
      <c r="DM55" s="15" t="str">
        <f>IF(COUNTIFS(cmoney!DO$3:DO$5011,$B55,cmoney!$HA$3:$HA$5011,"="&amp;$A55)=0,"",COUNTIFS(cmoney!DO$3:DO$5011,$B55,cmoney!$HA$3:$HA$5011,"="&amp;$A55))</f>
        <v/>
      </c>
      <c r="DN55" s="15" t="str">
        <f>IF(COUNTIFS(cmoney!DP$3:DP$5011,$B55,cmoney!$HA$3:$HA$5011,"="&amp;$A55)=0,"",COUNTIFS(cmoney!DP$3:DP$5011,$B55,cmoney!$HA$3:$HA$5011,"="&amp;$A55))</f>
        <v/>
      </c>
      <c r="DO55" s="15" t="str">
        <f>IF(COUNTIFS(cmoney!DQ$3:DQ$5011,$B55,cmoney!$HA$3:$HA$5011,"="&amp;$A55)=0,"",COUNTIFS(cmoney!DQ$3:DQ$5011,$B55,cmoney!$HA$3:$HA$5011,"="&amp;$A55))</f>
        <v/>
      </c>
      <c r="DP55" s="15" t="str">
        <f>IF(COUNTIFS(cmoney!DR$3:DR$5011,$B55,cmoney!$HA$3:$HA$5011,"="&amp;$A55)=0,"",COUNTIFS(cmoney!DR$3:DR$5011,$B55,cmoney!$HA$3:$HA$5011,"="&amp;$A55))</f>
        <v/>
      </c>
      <c r="DQ55" s="15" t="str">
        <f>IF(COUNTIFS(cmoney!DS$3:DS$5011,$B55,cmoney!$HA$3:$HA$5011,"="&amp;$A55)=0,"",COUNTIFS(cmoney!DS$3:DS$5011,$B55,cmoney!$HA$3:$HA$5011,"="&amp;$A55))</f>
        <v/>
      </c>
      <c r="DR55" s="15" t="str">
        <f>IF(COUNTIFS(cmoney!DT$3:DT$5011,$B55,cmoney!$HA$3:$HA$5011,"="&amp;$A55)=0,"",COUNTIFS(cmoney!DT$3:DT$5011,$B55,cmoney!$HA$3:$HA$5011,"="&amp;$A55))</f>
        <v/>
      </c>
      <c r="DS55" s="15" t="str">
        <f>IF(COUNTIFS(cmoney!DU$3:DU$5011,$B55,cmoney!$HA$3:$HA$5011,"="&amp;$A55)=0,"",COUNTIFS(cmoney!DU$3:DU$5011,$B55,cmoney!$HA$3:$HA$5011,"="&amp;$A55))</f>
        <v/>
      </c>
      <c r="DT55" s="15" t="str">
        <f>IF(COUNTIFS(cmoney!DV$3:DV$5011,$B55,cmoney!$HA$3:$HA$5011,"="&amp;$A55)=0,"",COUNTIFS(cmoney!DV$3:DV$5011,$B55,cmoney!$HA$3:$HA$5011,"="&amp;$A55))</f>
        <v/>
      </c>
      <c r="DU55" s="15" t="str">
        <f>IF(COUNTIFS(cmoney!DW$3:DW$5011,$B55,cmoney!$HA$3:$HA$5011,"="&amp;$A55)=0,"",COUNTIFS(cmoney!DW$3:DW$5011,$B55,cmoney!$HA$3:$HA$5011,"="&amp;$A55))</f>
        <v/>
      </c>
      <c r="DV55" s="15" t="str">
        <f>IF(COUNTIFS(cmoney!DX$3:DX$5011,$B55,cmoney!$HA$3:$HA$5011,"="&amp;$A55)=0,"",COUNTIFS(cmoney!DX$3:DX$5011,$B55,cmoney!$HA$3:$HA$5011,"="&amp;$A55))</f>
        <v/>
      </c>
      <c r="DW55" s="15" t="str">
        <f>IF(COUNTIFS(cmoney!DY$3:DY$5011,$B55,cmoney!$HA$3:$HA$5011,"="&amp;$A55)=0,"",COUNTIFS(cmoney!DY$3:DY$5011,$B55,cmoney!$HA$3:$HA$5011,"="&amp;$A55))</f>
        <v/>
      </c>
      <c r="DX55" s="15" t="str">
        <f>IF(COUNTIFS(cmoney!DZ$3:DZ$5011,$B55,cmoney!$HA$3:$HA$5011,"="&amp;$A55)=0,"",COUNTIFS(cmoney!DZ$3:DZ$5011,$B55,cmoney!$HA$3:$HA$5011,"="&amp;$A55))</f>
        <v/>
      </c>
      <c r="DY55" s="15" t="str">
        <f>IF(COUNTIFS(cmoney!EA$3:EA$5011,$B55,cmoney!$HA$3:$HA$5011,"="&amp;$A55)=0,"",COUNTIFS(cmoney!EA$3:EA$5011,$B55,cmoney!$HA$3:$HA$5011,"="&amp;$A55))</f>
        <v/>
      </c>
      <c r="DZ55" s="15" t="str">
        <f>IF(COUNTIFS(cmoney!EB$3:EB$5011,$B55,cmoney!$HA$3:$HA$5011,"="&amp;$A55)=0,"",COUNTIFS(cmoney!EB$3:EB$5011,$B55,cmoney!$HA$3:$HA$5011,"="&amp;$A55))</f>
        <v/>
      </c>
      <c r="EA55" s="15" t="str">
        <f>IF(COUNTIFS(cmoney!EC$3:EC$5011,$B55,cmoney!$HA$3:$HA$5011,"="&amp;$A55)=0,"",COUNTIFS(cmoney!EC$3:EC$5011,$B55,cmoney!$HA$3:$HA$5011,"="&amp;$A55))</f>
        <v/>
      </c>
      <c r="EB55" s="15" t="str">
        <f>IF(COUNTIFS(cmoney!ED$3:ED$5011,$B55,cmoney!$HA$3:$HA$5011,"="&amp;$A55)=0,"",COUNTIFS(cmoney!ED$3:ED$5011,$B55,cmoney!$HA$3:$HA$5011,"="&amp;$A55))</f>
        <v/>
      </c>
      <c r="EC55" s="15" t="str">
        <f>IF(COUNTIFS(cmoney!EE$3:EE$5011,$B55,cmoney!$HA$3:$HA$5011,"="&amp;$A55)=0,"",COUNTIFS(cmoney!EE$3:EE$5011,$B55,cmoney!$HA$3:$HA$5011,"="&amp;$A55))</f>
        <v/>
      </c>
      <c r="ED55" s="15" t="str">
        <f>IF(COUNTIFS(cmoney!EF$3:EF$5011,$B55,cmoney!$HA$3:$HA$5011,"="&amp;$A55)=0,"",COUNTIFS(cmoney!EF$3:EF$5011,$B55,cmoney!$HA$3:$HA$5011,"="&amp;$A55))</f>
        <v/>
      </c>
      <c r="EE55" s="15" t="str">
        <f>IF(COUNTIFS(cmoney!EG$3:EG$5011,$B55,cmoney!$HA$3:$HA$5011,"="&amp;$A55)=0,"",COUNTIFS(cmoney!EG$3:EG$5011,$B55,cmoney!$HA$3:$HA$5011,"="&amp;$A55))</f>
        <v/>
      </c>
      <c r="EF55" s="15" t="str">
        <f>IF(COUNTIFS(cmoney!EH$3:EH$5011,$B55,cmoney!$HA$3:$HA$5011,"="&amp;$A55)=0,"",COUNTIFS(cmoney!EH$3:EH$5011,$B55,cmoney!$HA$3:$HA$5011,"="&amp;$A55))</f>
        <v/>
      </c>
      <c r="EG55" s="15" t="str">
        <f>IF(COUNTIFS(cmoney!EI$3:EI$5011,$B55,cmoney!$HA$3:$HA$5011,"="&amp;$A55)=0,"",COUNTIFS(cmoney!EI$3:EI$5011,$B55,cmoney!$HA$3:$HA$5011,"="&amp;$A55))</f>
        <v/>
      </c>
      <c r="EH55" s="15" t="str">
        <f>IF(COUNTIFS(cmoney!EJ$3:EJ$5011,$B55,cmoney!$HA$3:$HA$5011,"="&amp;$A55)=0,"",COUNTIFS(cmoney!EJ$3:EJ$5011,$B55,cmoney!$HA$3:$HA$5011,"="&amp;$A55))</f>
        <v/>
      </c>
      <c r="EI55" s="15" t="str">
        <f>IF(COUNTIFS(cmoney!EK$3:EK$5011,$B55,cmoney!$HA$3:$HA$5011,"="&amp;$A55)=0,"",COUNTIFS(cmoney!EK$3:EK$5011,$B55,cmoney!$HA$3:$HA$5011,"="&amp;$A55))</f>
        <v/>
      </c>
      <c r="EJ55" s="15" t="str">
        <f>IF(COUNTIFS(cmoney!EL$3:EL$5011,$B55,cmoney!$HA$3:$HA$5011,"="&amp;$A55)=0,"",COUNTIFS(cmoney!EL$3:EL$5011,$B55,cmoney!$HA$3:$HA$5011,"="&amp;$A55))</f>
        <v/>
      </c>
      <c r="EK55" s="15" t="str">
        <f>IF(COUNTIFS(cmoney!EM$3:EM$5011,$B55,cmoney!$HA$3:$HA$5011,"="&amp;$A55)=0,"",COUNTIFS(cmoney!EM$3:EM$5011,$B55,cmoney!$HA$3:$HA$5011,"="&amp;$A55))</f>
        <v/>
      </c>
      <c r="EL55" s="15" t="str">
        <f>IF(COUNTIFS(cmoney!EN$3:EN$5011,$B55,cmoney!$HA$3:$HA$5011,"="&amp;$A55)=0,"",COUNTIFS(cmoney!EN$3:EN$5011,$B55,cmoney!$HA$3:$HA$5011,"="&amp;$A55))</f>
        <v/>
      </c>
      <c r="EM55" s="15" t="str">
        <f>IF(COUNTIFS(cmoney!EO$3:EO$5011,$B55,cmoney!$HA$3:$HA$5011,"="&amp;$A55)=0,"",COUNTIFS(cmoney!EO$3:EO$5011,$B55,cmoney!$HA$3:$HA$5011,"="&amp;$A55))</f>
        <v/>
      </c>
      <c r="EN55" s="15" t="str">
        <f>IF(COUNTIFS(cmoney!EP$3:EP$5011,$B55,cmoney!$HA$3:$HA$5011,"="&amp;$A55)=0,"",COUNTIFS(cmoney!EP$3:EP$5011,$B55,cmoney!$HA$3:$HA$5011,"="&amp;$A55))</f>
        <v/>
      </c>
      <c r="EO55" s="15" t="str">
        <f>IF(COUNTIFS(cmoney!EQ$3:EQ$5011,$B55,cmoney!$HA$3:$HA$5011,"="&amp;$A55)=0,"",COUNTIFS(cmoney!EQ$3:EQ$5011,$B55,cmoney!$HA$3:$HA$5011,"="&amp;$A55))</f>
        <v/>
      </c>
      <c r="EP55" s="15" t="str">
        <f>IF(COUNTIFS(cmoney!ER$3:ER$5011,$B55,cmoney!$HA$3:$HA$5011,"="&amp;$A55)=0,"",COUNTIFS(cmoney!ER$3:ER$5011,$B55,cmoney!$HA$3:$HA$5011,"="&amp;$A55))</f>
        <v/>
      </c>
      <c r="EQ55" s="15" t="str">
        <f>IF(COUNTIFS(cmoney!ES$3:ES$5011,$B55,cmoney!$HA$3:$HA$5011,"="&amp;$A55)=0,"",COUNTIFS(cmoney!ES$3:ES$5011,$B55,cmoney!$HA$3:$HA$5011,"="&amp;$A55))</f>
        <v/>
      </c>
      <c r="ER55" s="15" t="str">
        <f>IF(COUNTIFS(cmoney!ET$3:ET$5011,$B55,cmoney!$HA$3:$HA$5011,"="&amp;$A55)=0,"",COUNTIFS(cmoney!ET$3:ET$5011,$B55,cmoney!$HA$3:$HA$5011,"="&amp;$A55))</f>
        <v/>
      </c>
      <c r="ES55" s="15" t="str">
        <f>IF(COUNTIFS(cmoney!EU$3:EU$5011,$B55,cmoney!$HA$3:$HA$5011,"="&amp;$A55)=0,"",COUNTIFS(cmoney!EU$3:EU$5011,$B55,cmoney!$HA$3:$HA$5011,"="&amp;$A55))</f>
        <v/>
      </c>
      <c r="ET55" s="15" t="str">
        <f>IF(COUNTIFS(cmoney!EV$3:EV$5011,$B55,cmoney!$HA$3:$HA$5011,"="&amp;$A55)=0,"",COUNTIFS(cmoney!EV$3:EV$5011,$B55,cmoney!$HA$3:$HA$5011,"="&amp;$A55))</f>
        <v/>
      </c>
      <c r="EU55" s="15" t="str">
        <f>IF(COUNTIFS(cmoney!EW$3:EW$5011,$B55,cmoney!$HA$3:$HA$5011,"="&amp;$A55)=0,"",COUNTIFS(cmoney!EW$3:EW$5011,$B55,cmoney!$HA$3:$HA$5011,"="&amp;$A55))</f>
        <v/>
      </c>
      <c r="EV55" s="15" t="str">
        <f>IF(COUNTIFS(cmoney!EX$3:EX$5011,$B55,cmoney!$HA$3:$HA$5011,"="&amp;$A55)=0,"",COUNTIFS(cmoney!EX$3:EX$5011,$B55,cmoney!$HA$3:$HA$5011,"="&amp;$A55))</f>
        <v/>
      </c>
      <c r="EW55" s="15" t="str">
        <f>IF(COUNTIFS(cmoney!EY$3:EY$5011,$B55,cmoney!$HA$3:$HA$5011,"="&amp;$A55)=0,"",COUNTIFS(cmoney!EY$3:EY$5011,$B55,cmoney!$HA$3:$HA$5011,"="&amp;$A55))</f>
        <v/>
      </c>
      <c r="EX55" s="15" t="str">
        <f>IF(COUNTIFS(cmoney!EZ$3:EZ$5011,$B55,cmoney!$HA$3:$HA$5011,"="&amp;$A55)=0,"",COUNTIFS(cmoney!EZ$3:EZ$5011,$B55,cmoney!$HA$3:$HA$5011,"="&amp;$A55))</f>
        <v/>
      </c>
      <c r="EY55" s="15" t="str">
        <f>IF(COUNTIFS(cmoney!FA$3:FA$5011,$B55,cmoney!$HA$3:$HA$5011,"="&amp;$A55)=0,"",COUNTIFS(cmoney!FA$3:FA$5011,$B55,cmoney!$HA$3:$HA$5011,"="&amp;$A55))</f>
        <v/>
      </c>
      <c r="EZ55" s="15" t="str">
        <f>IF(COUNTIFS(cmoney!FB$3:FB$5011,$B55,cmoney!$HA$3:$HA$5011,"="&amp;$A55)=0,"",COUNTIFS(cmoney!FB$3:FB$5011,$B55,cmoney!$HA$3:$HA$5011,"="&amp;$A55))</f>
        <v/>
      </c>
      <c r="FA55" s="15" t="str">
        <f>IF(COUNTIFS(cmoney!FC$3:FC$5011,$B55,cmoney!$HA$3:$HA$5011,"="&amp;$A55)=0,"",COUNTIFS(cmoney!FC$3:FC$5011,$B55,cmoney!$HA$3:$HA$5011,"="&amp;$A55))</f>
        <v/>
      </c>
      <c r="FB55" s="15" t="str">
        <f>IF(COUNTIFS(cmoney!FD$3:FD$5011,$B55,cmoney!$HA$3:$HA$5011,"="&amp;$A55)=0,"",COUNTIFS(cmoney!FD$3:FD$5011,$B55,cmoney!$HA$3:$HA$5011,"="&amp;$A55))</f>
        <v/>
      </c>
      <c r="FC55" s="15" t="str">
        <f>IF(COUNTIFS(cmoney!FE$3:FE$5011,$B55,cmoney!$HA$3:$HA$5011,"="&amp;$A55)=0,"",COUNTIFS(cmoney!FE$3:FE$5011,$B55,cmoney!$HA$3:$HA$5011,"="&amp;$A55))</f>
        <v/>
      </c>
      <c r="FD55" s="15" t="str">
        <f>IF(COUNTIFS(cmoney!FF$3:FF$5011,$B55,cmoney!$HA$3:$HA$5011,"="&amp;$A55)=0,"",COUNTIFS(cmoney!FF$3:FF$5011,$B55,cmoney!$HA$3:$HA$5011,"="&amp;$A55))</f>
        <v/>
      </c>
      <c r="FE55" s="15" t="str">
        <f>IF(COUNTIFS(cmoney!FG$3:FG$5011,$B55,cmoney!$HA$3:$HA$5011,"="&amp;$A55)=0,"",COUNTIFS(cmoney!FG$3:FG$5011,$B55,cmoney!$HA$3:$HA$5011,"="&amp;$A55))</f>
        <v/>
      </c>
      <c r="FF55" s="15" t="str">
        <f>IF(COUNTIFS(cmoney!FH$3:FH$5011,$B55,cmoney!$HA$3:$HA$5011,"="&amp;$A55)=0,"",COUNTIFS(cmoney!FH$3:FH$5011,$B55,cmoney!$HA$3:$HA$5011,"="&amp;$A55))</f>
        <v/>
      </c>
      <c r="FG55" s="15" t="str">
        <f>IF(COUNTIFS(cmoney!FI$3:FI$5011,$B55,cmoney!$HA$3:$HA$5011,"="&amp;$A55)=0,"",COUNTIFS(cmoney!FI$3:FI$5011,$B55,cmoney!$HA$3:$HA$5011,"="&amp;$A55))</f>
        <v/>
      </c>
      <c r="FH55" s="15" t="str">
        <f>IF(COUNTIFS(cmoney!FJ$3:FJ$5011,$B55,cmoney!$HA$3:$HA$5011,"="&amp;$A55)=0,"",COUNTIFS(cmoney!FJ$3:FJ$5011,$B55,cmoney!$HA$3:$HA$5011,"="&amp;$A55))</f>
        <v/>
      </c>
      <c r="FI55" s="15" t="str">
        <f>IF(COUNTIFS(cmoney!FK$3:FK$5011,$B55,cmoney!$HA$3:$HA$5011,"="&amp;$A55)=0,"",COUNTIFS(cmoney!FK$3:FK$5011,$B55,cmoney!$HA$3:$HA$5011,"="&amp;$A55))</f>
        <v/>
      </c>
      <c r="FJ55" s="15" t="str">
        <f>IF(COUNTIFS(cmoney!FL$3:FL$5011,$B55,cmoney!$HA$3:$HA$5011,"="&amp;$A55)=0,"",COUNTIFS(cmoney!FL$3:FL$5011,$B55,cmoney!$HA$3:$HA$5011,"="&amp;$A55))</f>
        <v/>
      </c>
      <c r="FK55" s="15" t="str">
        <f>IF(COUNTIFS(cmoney!FM$3:FM$5011,$B55,cmoney!$HA$3:$HA$5011,"="&amp;$A55)=0,"",COUNTIFS(cmoney!FM$3:FM$5011,$B55,cmoney!$HA$3:$HA$5011,"="&amp;$A55))</f>
        <v/>
      </c>
      <c r="FL55" s="15" t="str">
        <f>IF(COUNTIFS(cmoney!FN$3:FN$5011,$B55,cmoney!$HA$3:$HA$5011,"="&amp;$A55)=0,"",COUNTIFS(cmoney!FN$3:FN$5011,$B55,cmoney!$HA$3:$HA$5011,"="&amp;$A55))</f>
        <v/>
      </c>
      <c r="FM55" s="15" t="str">
        <f>IF(COUNTIFS(cmoney!FO$3:FO$5011,$B55,cmoney!$HA$3:$HA$5011,"="&amp;$A55)=0,"",COUNTIFS(cmoney!FO$3:FO$5011,$B55,cmoney!$HA$3:$HA$5011,"="&amp;$A55))</f>
        <v/>
      </c>
      <c r="FN55" s="15" t="str">
        <f>IF(COUNTIFS(cmoney!FP$3:FP$5011,$B55,cmoney!$HA$3:$HA$5011,"="&amp;$A55)=0,"",COUNTIFS(cmoney!FP$3:FP$5011,$B55,cmoney!$HA$3:$HA$5011,"="&amp;$A55))</f>
        <v/>
      </c>
      <c r="FO55" s="15" t="str">
        <f>IF(COUNTIFS(cmoney!FQ$3:FQ$5011,$B55,cmoney!$HA$3:$HA$5011,"="&amp;$A55)=0,"",COUNTIFS(cmoney!FQ$3:FQ$5011,$B55,cmoney!$HA$3:$HA$5011,"="&amp;$A55))</f>
        <v/>
      </c>
      <c r="FP55" s="15" t="str">
        <f>IF(COUNTIFS(cmoney!FR$3:FR$5011,$B55,cmoney!$HA$3:$HA$5011,"="&amp;$A55)=0,"",COUNTIFS(cmoney!FR$3:FR$5011,$B55,cmoney!$HA$3:$HA$5011,"="&amp;$A55))</f>
        <v/>
      </c>
      <c r="FQ55" s="15" t="str">
        <f>IF(COUNTIFS(cmoney!FS$3:FS$5011,$B55,cmoney!$HA$3:$HA$5011,"="&amp;$A55)=0,"",COUNTIFS(cmoney!FS$3:FS$5011,$B55,cmoney!$HA$3:$HA$5011,"="&amp;$A55))</f>
        <v/>
      </c>
      <c r="FR55" s="15" t="str">
        <f>IF(COUNTIFS(cmoney!FT$3:FT$5011,$B55,cmoney!$HA$3:$HA$5011,"="&amp;$A55)=0,"",COUNTIFS(cmoney!FT$3:FT$5011,$B55,cmoney!$HA$3:$HA$5011,"="&amp;$A55))</f>
        <v/>
      </c>
      <c r="FS55" s="15" t="str">
        <f>IF(COUNTIFS(cmoney!FU$3:FU$5011,$B55,cmoney!$HA$3:$HA$5011,"="&amp;$A55)=0,"",COUNTIFS(cmoney!FU$3:FU$5011,$B55,cmoney!$HA$3:$HA$5011,"="&amp;$A55))</f>
        <v/>
      </c>
      <c r="FT55" s="15" t="str">
        <f>IF(COUNTIFS(cmoney!FV$3:FV$5011,$B55,cmoney!$HA$3:$HA$5011,"="&amp;$A55)=0,"",COUNTIFS(cmoney!FV$3:FV$5011,$B55,cmoney!$HA$3:$HA$5011,"="&amp;$A55))</f>
        <v/>
      </c>
      <c r="FU55" s="15" t="str">
        <f>IF(COUNTIFS(cmoney!FW$3:FW$5011,$B55,cmoney!$HA$3:$HA$5011,"="&amp;$A55)=0,"",COUNTIFS(cmoney!FW$3:FW$5011,$B55,cmoney!$HA$3:$HA$5011,"="&amp;$A55))</f>
        <v/>
      </c>
      <c r="FV55" s="15" t="str">
        <f>IF(COUNTIFS(cmoney!FX$3:FX$5011,$B55,cmoney!$HA$3:$HA$5011,"="&amp;$A55)=0,"",COUNTIFS(cmoney!FX$3:FX$5011,$B55,cmoney!$HA$3:$HA$5011,"="&amp;$A55))</f>
        <v/>
      </c>
      <c r="FW55" s="15" t="str">
        <f>IF(COUNTIFS(cmoney!FY$3:FY$5011,$B55,cmoney!$HA$3:$HA$5011,"="&amp;$A55)=0,"",COUNTIFS(cmoney!FY$3:FY$5011,$B55,cmoney!$HA$3:$HA$5011,"="&amp;$A55))</f>
        <v/>
      </c>
      <c r="FX55" s="15" t="str">
        <f>IF(COUNTIFS(cmoney!FZ$3:FZ$5011,$B55,cmoney!$HA$3:$HA$5011,"="&amp;$A55)=0,"",COUNTIFS(cmoney!FZ$3:FZ$5011,$B55,cmoney!$HA$3:$HA$5011,"="&amp;$A55))</f>
        <v/>
      </c>
      <c r="FY55" s="15" t="str">
        <f>IF(COUNTIFS(cmoney!GA$3:GA$5011,$B55,cmoney!$HA$3:$HA$5011,"="&amp;$A55)=0,"",COUNTIFS(cmoney!GA$3:GA$5011,$B55,cmoney!$HA$3:$HA$5011,"="&amp;$A55))</f>
        <v/>
      </c>
      <c r="FZ55" s="15" t="str">
        <f>IF(COUNTIFS(cmoney!GB$3:GB$5011,$B55,cmoney!$HA$3:$HA$5011,"="&amp;$A55)=0,"",COUNTIFS(cmoney!GB$3:GB$5011,$B55,cmoney!$HA$3:$HA$5011,"="&amp;$A55))</f>
        <v/>
      </c>
      <c r="GA55" s="15" t="str">
        <f>IF(COUNTIFS(cmoney!GC$3:GC$5011,$B55,cmoney!$HA$3:$HA$5011,"="&amp;$A55)=0,"",COUNTIFS(cmoney!GC$3:GC$5011,$B55,cmoney!$HA$3:$HA$5011,"="&amp;$A55))</f>
        <v/>
      </c>
      <c r="GB55" s="15" t="str">
        <f>IF(COUNTIFS(cmoney!GD$3:GD$5011,$B55,cmoney!$HA$3:$HA$5011,"="&amp;$A55)=0,"",COUNTIFS(cmoney!GD$3:GD$5011,$B55,cmoney!$HA$3:$HA$5011,"="&amp;$A55))</f>
        <v/>
      </c>
      <c r="GC55" s="15" t="str">
        <f>IF(COUNTIFS(cmoney!GE$3:GE$5011,$B55,cmoney!$HA$3:$HA$5011,"="&amp;$A55)=0,"",COUNTIFS(cmoney!GE$3:GE$5011,$B55,cmoney!$HA$3:$HA$5011,"="&amp;$A55))</f>
        <v/>
      </c>
      <c r="GD55" s="15" t="str">
        <f>IF(COUNTIFS(cmoney!GF$3:GF$5011,$B55,cmoney!$HA$3:$HA$5011,"="&amp;$A55)=0,"",COUNTIFS(cmoney!GF$3:GF$5011,$B55,cmoney!$HA$3:$HA$5011,"="&amp;$A55))</f>
        <v/>
      </c>
      <c r="GE55" s="15" t="str">
        <f>IF(COUNTIFS(cmoney!GG$3:GG$5011,$B55,cmoney!$HA$3:$HA$5011,"="&amp;$A55)=0,"",COUNTIFS(cmoney!GG$3:GG$5011,$B55,cmoney!$HA$3:$HA$5011,"="&amp;$A55))</f>
        <v/>
      </c>
      <c r="GF55" s="15" t="str">
        <f>IF(COUNTIFS(cmoney!GH$3:GH$5011,$B55,cmoney!$HA$3:$HA$5011,"="&amp;$A55)=0,"",COUNTIFS(cmoney!GH$3:GH$5011,$B55,cmoney!$HA$3:$HA$5011,"="&amp;$A55))</f>
        <v/>
      </c>
      <c r="GG55" s="15">
        <f>IF(COUNTIFS(cmoney!GI$3:GI$5011,$B55,cmoney!$HA$3:$HA$5011,"="&amp;$A55)=0,"",COUNTIFS(cmoney!GI$3:GI$5011,$B55,cmoney!$HA$3:$HA$5011,"="&amp;$A55))</f>
        <v>23</v>
      </c>
      <c r="GH55" s="15" t="str">
        <f>IF(COUNTIFS(cmoney!GJ$3:GJ$5011,$B55,cmoney!$HA$3:$HA$5011,"="&amp;$A55)=0,"",COUNTIFS(cmoney!GJ$3:GJ$5011,$B55,cmoney!$HA$3:$HA$5011,"="&amp;$A55))</f>
        <v/>
      </c>
      <c r="GI55" s="15" t="str">
        <f>IF(COUNTIFS(cmoney!GK$3:GK$5011,$B55,cmoney!$HA$3:$HA$5011,"="&amp;$A55)=0,"",COUNTIFS(cmoney!GK$3:GK$5011,$B55,cmoney!$HA$3:$HA$5011,"="&amp;$A55))</f>
        <v/>
      </c>
      <c r="GJ55" s="15" t="str">
        <f>IF(COUNTIFS(cmoney!GL$3:GL$5011,$B55,cmoney!$HA$3:$HA$5011,"="&amp;$A55)=0,"",COUNTIFS(cmoney!GL$3:GL$5011,$B55,cmoney!$HA$3:$HA$5011,"="&amp;$A55))</f>
        <v/>
      </c>
      <c r="GK55" s="15" t="str">
        <f>IF(COUNTIFS(cmoney!GM$3:GM$5011,$B55,cmoney!$HA$3:$HA$5011,"="&amp;$A55)=0,"",COUNTIFS(cmoney!GM$3:GM$5011,$B55,cmoney!$HA$3:$HA$5011,"="&amp;$A55))</f>
        <v/>
      </c>
      <c r="GL55" s="15" t="str">
        <f>IF(COUNTIFS(cmoney!GN$3:GN$5011,$B55,cmoney!$HA$3:$HA$5011,"="&amp;$A55)=0,"",COUNTIFS(cmoney!GN$3:GN$5011,$B55,cmoney!$HA$3:$HA$5011,"="&amp;$A55))</f>
        <v/>
      </c>
      <c r="GM55" s="15" t="str">
        <f>IF(COUNTIFS(cmoney!GO$3:GO$5011,$B55,cmoney!$HA$3:$HA$5011,"="&amp;$A55)=0,"",COUNTIFS(cmoney!GO$3:GO$5011,$B55,cmoney!$HA$3:$HA$5011,"="&amp;$A55))</f>
        <v/>
      </c>
      <c r="GN55" s="15" t="str">
        <f>IF(COUNTIFS(cmoney!GP$3:GP$5011,$B55,cmoney!$HA$3:$HA$5011,"="&amp;$A55)=0,"",COUNTIFS(cmoney!GP$3:GP$5011,$B55,cmoney!$HA$3:$HA$5011,"="&amp;$A55))</f>
        <v/>
      </c>
      <c r="GO55" s="15" t="str">
        <f>IF(COUNTIFS(cmoney!GQ$3:GQ$5011,$B55,cmoney!$HA$3:$HA$5011,"="&amp;$A55)=0,"",COUNTIFS(cmoney!GQ$3:GQ$5011,$B55,cmoney!$HA$3:$HA$5011,"="&amp;$A55))</f>
        <v/>
      </c>
      <c r="GP55" s="15" t="str">
        <f>IF(COUNTIFS(cmoney!GR$3:GR$5011,$B55,cmoney!$HA$3:$HA$5011,"="&amp;$A55)=0,"",COUNTIFS(cmoney!GR$3:GR$5011,$B55,cmoney!$HA$3:$HA$5011,"="&amp;$A55))</f>
        <v/>
      </c>
      <c r="GQ55" s="15" t="str">
        <f>IF(COUNTIFS(cmoney!GS$3:GS$5011,$B55,cmoney!$HA$3:$HA$5011,"="&amp;$A55)=0,"",COUNTIFS(cmoney!GS$3:GS$5011,$B55,cmoney!$HA$3:$HA$5011,"="&amp;$A55))</f>
        <v/>
      </c>
      <c r="GR55" s="15" t="str">
        <f>IF(COUNTIFS(cmoney!GT$3:GT$5011,$B55,cmoney!$HA$3:$HA$5011,"="&amp;$A55)=0,"",COUNTIFS(cmoney!GT$3:GT$5011,$B55,cmoney!$HA$3:$HA$5011,"="&amp;$A55))</f>
        <v/>
      </c>
      <c r="GS55" s="15" t="str">
        <f>IF(COUNTIFS(cmoney!GU$3:GU$5011,$B55,cmoney!$HA$3:$HA$5011,"="&amp;$A55)=0,"",COUNTIFS(cmoney!GU$3:GU$5011,$B55,cmoney!$HA$3:$HA$5011,"="&amp;$A55))</f>
        <v/>
      </c>
      <c r="GT55" s="15" t="str">
        <f>IF(COUNTIFS(cmoney!GV$3:GV$5011,$B55,cmoney!$HA$3:$HA$5011,"="&amp;$A55)=0,"",COUNTIFS(cmoney!GV$3:GV$5011,$B55,cmoney!$HA$3:$HA$5011,"="&amp;$A55))</f>
        <v/>
      </c>
    </row>
    <row r="56" spans="1:202" ht="17.25" thickBot="1">
      <c r="A56" s="8">
        <v>2011</v>
      </c>
      <c r="B56" s="4" t="s">
        <v>686</v>
      </c>
      <c r="C56" s="4" t="s">
        <v>1241</v>
      </c>
      <c r="D56" s="44">
        <f t="shared" ref="D56:BO56" si="72">IF(ISERROR(1-D53),"",1-D53)</f>
        <v>0.52631578947368429</v>
      </c>
      <c r="E56" s="44">
        <f t="shared" si="72"/>
        <v>0.51209677419354838</v>
      </c>
      <c r="F56" s="44">
        <f t="shared" si="72"/>
        <v>0.53497942386831276</v>
      </c>
      <c r="G56" s="44">
        <f t="shared" si="72"/>
        <v>0.75103734439834025</v>
      </c>
      <c r="H56" s="44">
        <f t="shared" si="72"/>
        <v>0.77685950413223137</v>
      </c>
      <c r="I56" s="44">
        <f t="shared" si="72"/>
        <v>0.53246753246753253</v>
      </c>
      <c r="J56" s="44">
        <f t="shared" si="72"/>
        <v>0.58775510204081627</v>
      </c>
      <c r="K56" s="44">
        <f t="shared" si="72"/>
        <v>0.65271966527196645</v>
      </c>
      <c r="L56" s="44">
        <f t="shared" si="72"/>
        <v>0.60905349794238683</v>
      </c>
      <c r="M56" s="44">
        <f t="shared" si="72"/>
        <v>0.51639344262295084</v>
      </c>
      <c r="N56" s="44">
        <f t="shared" si="72"/>
        <v>0.48760330578512401</v>
      </c>
      <c r="O56" s="44">
        <f t="shared" si="72"/>
        <v>0.80869565217391304</v>
      </c>
      <c r="P56" s="44">
        <f t="shared" si="72"/>
        <v>0.68944099378881996</v>
      </c>
      <c r="Q56" s="44">
        <f t="shared" si="72"/>
        <v>0.44776119402985071</v>
      </c>
      <c r="R56" s="44">
        <f t="shared" si="72"/>
        <v>0.81159420289855078</v>
      </c>
      <c r="S56" s="44" t="str">
        <f t="shared" si="72"/>
        <v/>
      </c>
      <c r="T56" s="44" t="str">
        <f t="shared" si="72"/>
        <v/>
      </c>
      <c r="U56" s="44" t="str">
        <f t="shared" si="72"/>
        <v/>
      </c>
      <c r="V56" s="44" t="str">
        <f t="shared" si="72"/>
        <v/>
      </c>
      <c r="W56" s="44" t="str">
        <f t="shared" si="72"/>
        <v/>
      </c>
      <c r="X56" s="44" t="str">
        <f t="shared" si="72"/>
        <v/>
      </c>
      <c r="Y56" s="44" t="str">
        <f t="shared" si="72"/>
        <v/>
      </c>
      <c r="Z56" s="44" t="str">
        <f t="shared" si="72"/>
        <v/>
      </c>
      <c r="AA56" s="44" t="str">
        <f t="shared" si="72"/>
        <v/>
      </c>
      <c r="AB56" s="44" t="str">
        <f t="shared" si="72"/>
        <v/>
      </c>
      <c r="AC56" s="44" t="str">
        <f t="shared" si="72"/>
        <v/>
      </c>
      <c r="AD56" s="44" t="str">
        <f t="shared" si="72"/>
        <v/>
      </c>
      <c r="AE56" s="44" t="str">
        <f t="shared" si="72"/>
        <v/>
      </c>
      <c r="AF56" s="44" t="str">
        <f t="shared" si="72"/>
        <v/>
      </c>
      <c r="AG56" s="44" t="str">
        <f t="shared" si="72"/>
        <v/>
      </c>
      <c r="AH56" s="44" t="str">
        <f t="shared" si="72"/>
        <v/>
      </c>
      <c r="AI56" s="44" t="str">
        <f t="shared" si="72"/>
        <v/>
      </c>
      <c r="AJ56" s="44" t="str">
        <f t="shared" si="72"/>
        <v/>
      </c>
      <c r="AK56" s="44" t="str">
        <f t="shared" si="72"/>
        <v/>
      </c>
      <c r="AL56" s="44" t="str">
        <f t="shared" si="72"/>
        <v/>
      </c>
      <c r="AM56" s="44" t="str">
        <f t="shared" si="72"/>
        <v/>
      </c>
      <c r="AN56" s="44" t="str">
        <f t="shared" si="72"/>
        <v/>
      </c>
      <c r="AO56" s="44" t="str">
        <f t="shared" si="72"/>
        <v/>
      </c>
      <c r="AP56" s="44" t="str">
        <f t="shared" si="72"/>
        <v/>
      </c>
      <c r="AQ56" s="44" t="str">
        <f t="shared" si="72"/>
        <v/>
      </c>
      <c r="AR56" s="44" t="str">
        <f t="shared" si="72"/>
        <v/>
      </c>
      <c r="AS56" s="44" t="str">
        <f t="shared" si="72"/>
        <v/>
      </c>
      <c r="AT56" s="44" t="str">
        <f t="shared" si="72"/>
        <v/>
      </c>
      <c r="AU56" s="44" t="str">
        <f t="shared" si="72"/>
        <v/>
      </c>
      <c r="AV56" s="44" t="str">
        <f t="shared" si="72"/>
        <v/>
      </c>
      <c r="AW56" s="44" t="str">
        <f t="shared" si="72"/>
        <v/>
      </c>
      <c r="AX56" s="44" t="str">
        <f t="shared" si="72"/>
        <v/>
      </c>
      <c r="AY56" s="44" t="str">
        <f t="shared" si="72"/>
        <v/>
      </c>
      <c r="AZ56" s="44" t="str">
        <f t="shared" si="72"/>
        <v/>
      </c>
      <c r="BA56" s="44" t="str">
        <f t="shared" si="72"/>
        <v/>
      </c>
      <c r="BB56" s="44" t="str">
        <f t="shared" si="72"/>
        <v/>
      </c>
      <c r="BC56" s="44" t="str">
        <f t="shared" si="72"/>
        <v/>
      </c>
      <c r="BD56" s="44" t="str">
        <f t="shared" si="72"/>
        <v/>
      </c>
      <c r="BE56" s="44" t="str">
        <f t="shared" si="72"/>
        <v/>
      </c>
      <c r="BF56" s="44" t="str">
        <f t="shared" si="72"/>
        <v/>
      </c>
      <c r="BG56" s="44" t="str">
        <f t="shared" si="72"/>
        <v/>
      </c>
      <c r="BH56" s="44" t="str">
        <f t="shared" si="72"/>
        <v/>
      </c>
      <c r="BI56" s="44" t="str">
        <f t="shared" si="72"/>
        <v/>
      </c>
      <c r="BJ56" s="44" t="str">
        <f t="shared" si="72"/>
        <v/>
      </c>
      <c r="BK56" s="44" t="str">
        <f t="shared" si="72"/>
        <v/>
      </c>
      <c r="BL56" s="44" t="str">
        <f t="shared" si="72"/>
        <v/>
      </c>
      <c r="BM56" s="44" t="str">
        <f t="shared" si="72"/>
        <v/>
      </c>
      <c r="BN56" s="44" t="str">
        <f t="shared" si="72"/>
        <v/>
      </c>
      <c r="BO56" s="44" t="str">
        <f t="shared" si="72"/>
        <v/>
      </c>
      <c r="BP56" s="44" t="str">
        <f t="shared" ref="BP56:EA56" si="73">IF(ISERROR(1-BP53),"",1-BP53)</f>
        <v/>
      </c>
      <c r="BQ56" s="44" t="str">
        <f t="shared" si="73"/>
        <v/>
      </c>
      <c r="BR56" s="44" t="str">
        <f t="shared" si="73"/>
        <v/>
      </c>
      <c r="BS56" s="44" t="str">
        <f t="shared" si="73"/>
        <v/>
      </c>
      <c r="BT56" s="44" t="str">
        <f t="shared" si="73"/>
        <v/>
      </c>
      <c r="BU56" s="44" t="str">
        <f t="shared" si="73"/>
        <v/>
      </c>
      <c r="BV56" s="44" t="str">
        <f t="shared" si="73"/>
        <v/>
      </c>
      <c r="BW56" s="44" t="str">
        <f t="shared" si="73"/>
        <v/>
      </c>
      <c r="BX56" s="44" t="str">
        <f t="shared" si="73"/>
        <v/>
      </c>
      <c r="BY56" s="44" t="str">
        <f t="shared" si="73"/>
        <v/>
      </c>
      <c r="BZ56" s="44" t="str">
        <f t="shared" si="73"/>
        <v/>
      </c>
      <c r="CA56" s="44" t="str">
        <f t="shared" si="73"/>
        <v/>
      </c>
      <c r="CB56" s="44" t="str">
        <f t="shared" si="73"/>
        <v/>
      </c>
      <c r="CC56" s="44" t="str">
        <f t="shared" si="73"/>
        <v/>
      </c>
      <c r="CD56" s="44" t="str">
        <f t="shared" si="73"/>
        <v/>
      </c>
      <c r="CE56" s="44" t="str">
        <f t="shared" si="73"/>
        <v/>
      </c>
      <c r="CF56" s="44" t="str">
        <f t="shared" si="73"/>
        <v/>
      </c>
      <c r="CG56" s="44" t="str">
        <f t="shared" si="73"/>
        <v/>
      </c>
      <c r="CH56" s="44" t="str">
        <f t="shared" si="73"/>
        <v/>
      </c>
      <c r="CI56" s="44" t="str">
        <f t="shared" si="73"/>
        <v/>
      </c>
      <c r="CJ56" s="44" t="str">
        <f t="shared" si="73"/>
        <v/>
      </c>
      <c r="CK56" s="44" t="str">
        <f t="shared" si="73"/>
        <v/>
      </c>
      <c r="CL56" s="44" t="str">
        <f t="shared" si="73"/>
        <v/>
      </c>
      <c r="CM56" s="44" t="str">
        <f t="shared" si="73"/>
        <v/>
      </c>
      <c r="CN56" s="44" t="str">
        <f t="shared" si="73"/>
        <v/>
      </c>
      <c r="CO56" s="44" t="str">
        <f t="shared" si="73"/>
        <v/>
      </c>
      <c r="CP56" s="44" t="str">
        <f t="shared" si="73"/>
        <v/>
      </c>
      <c r="CQ56" s="44" t="str">
        <f t="shared" si="73"/>
        <v/>
      </c>
      <c r="CR56" s="44" t="str">
        <f t="shared" si="73"/>
        <v/>
      </c>
      <c r="CS56" s="44" t="str">
        <f t="shared" si="73"/>
        <v/>
      </c>
      <c r="CT56" s="44" t="str">
        <f t="shared" si="73"/>
        <v/>
      </c>
      <c r="CU56" s="44" t="str">
        <f t="shared" si="73"/>
        <v/>
      </c>
      <c r="CV56" s="44" t="str">
        <f t="shared" si="73"/>
        <v/>
      </c>
      <c r="CW56" s="44" t="str">
        <f t="shared" si="73"/>
        <v/>
      </c>
      <c r="CX56" s="44" t="str">
        <f t="shared" si="73"/>
        <v/>
      </c>
      <c r="CY56" s="44" t="str">
        <f t="shared" si="73"/>
        <v/>
      </c>
      <c r="CZ56" s="44" t="str">
        <f t="shared" si="73"/>
        <v/>
      </c>
      <c r="DA56" s="44" t="str">
        <f t="shared" si="73"/>
        <v/>
      </c>
      <c r="DB56" s="44" t="str">
        <f t="shared" si="73"/>
        <v/>
      </c>
      <c r="DC56" s="44" t="str">
        <f t="shared" si="73"/>
        <v/>
      </c>
      <c r="DD56" s="44" t="str">
        <f t="shared" si="73"/>
        <v/>
      </c>
      <c r="DE56" s="44" t="str">
        <f t="shared" si="73"/>
        <v/>
      </c>
      <c r="DF56" s="44" t="str">
        <f t="shared" si="73"/>
        <v/>
      </c>
      <c r="DG56" s="44" t="str">
        <f t="shared" si="73"/>
        <v/>
      </c>
      <c r="DH56" s="44" t="str">
        <f t="shared" si="73"/>
        <v/>
      </c>
      <c r="DI56" s="44" t="str">
        <f t="shared" si="73"/>
        <v/>
      </c>
      <c r="DJ56" s="44" t="str">
        <f t="shared" si="73"/>
        <v/>
      </c>
      <c r="DK56" s="44" t="str">
        <f t="shared" si="73"/>
        <v/>
      </c>
      <c r="DL56" s="44" t="str">
        <f t="shared" si="73"/>
        <v/>
      </c>
      <c r="DM56" s="44" t="str">
        <f t="shared" si="73"/>
        <v/>
      </c>
      <c r="DN56" s="44" t="str">
        <f t="shared" si="73"/>
        <v/>
      </c>
      <c r="DO56" s="44" t="str">
        <f t="shared" si="73"/>
        <v/>
      </c>
      <c r="DP56" s="44" t="str">
        <f t="shared" si="73"/>
        <v/>
      </c>
      <c r="DQ56" s="44" t="str">
        <f t="shared" si="73"/>
        <v/>
      </c>
      <c r="DR56" s="44" t="str">
        <f t="shared" si="73"/>
        <v/>
      </c>
      <c r="DS56" s="44" t="str">
        <f t="shared" si="73"/>
        <v/>
      </c>
      <c r="DT56" s="44" t="str">
        <f t="shared" si="73"/>
        <v/>
      </c>
      <c r="DU56" s="44" t="str">
        <f t="shared" si="73"/>
        <v/>
      </c>
      <c r="DV56" s="44" t="str">
        <f t="shared" si="73"/>
        <v/>
      </c>
      <c r="DW56" s="44" t="str">
        <f t="shared" si="73"/>
        <v/>
      </c>
      <c r="DX56" s="44" t="str">
        <f t="shared" si="73"/>
        <v/>
      </c>
      <c r="DY56" s="44" t="str">
        <f t="shared" si="73"/>
        <v/>
      </c>
      <c r="DZ56" s="44" t="str">
        <f t="shared" si="73"/>
        <v/>
      </c>
      <c r="EA56" s="44" t="str">
        <f t="shared" si="73"/>
        <v/>
      </c>
      <c r="EB56" s="44" t="str">
        <f t="shared" ref="EB56:GM56" si="74">IF(ISERROR(1-EB53),"",1-EB53)</f>
        <v/>
      </c>
      <c r="EC56" s="44" t="str">
        <f t="shared" si="74"/>
        <v/>
      </c>
      <c r="ED56" s="44" t="str">
        <f t="shared" si="74"/>
        <v/>
      </c>
      <c r="EE56" s="44" t="str">
        <f t="shared" si="74"/>
        <v/>
      </c>
      <c r="EF56" s="44" t="str">
        <f t="shared" si="74"/>
        <v/>
      </c>
      <c r="EG56" s="44" t="str">
        <f t="shared" si="74"/>
        <v/>
      </c>
      <c r="EH56" s="44" t="str">
        <f t="shared" si="74"/>
        <v/>
      </c>
      <c r="EI56" s="44" t="str">
        <f t="shared" si="74"/>
        <v/>
      </c>
      <c r="EJ56" s="44" t="str">
        <f t="shared" si="74"/>
        <v/>
      </c>
      <c r="EK56" s="44" t="str">
        <f t="shared" si="74"/>
        <v/>
      </c>
      <c r="EL56" s="44" t="str">
        <f t="shared" si="74"/>
        <v/>
      </c>
      <c r="EM56" s="44" t="str">
        <f t="shared" si="74"/>
        <v/>
      </c>
      <c r="EN56" s="44" t="str">
        <f t="shared" si="74"/>
        <v/>
      </c>
      <c r="EO56" s="44" t="str">
        <f t="shared" si="74"/>
        <v/>
      </c>
      <c r="EP56" s="44" t="str">
        <f t="shared" si="74"/>
        <v/>
      </c>
      <c r="EQ56" s="44" t="str">
        <f t="shared" si="74"/>
        <v/>
      </c>
      <c r="ER56" s="44" t="str">
        <f t="shared" si="74"/>
        <v/>
      </c>
      <c r="ES56" s="44" t="str">
        <f t="shared" si="74"/>
        <v/>
      </c>
      <c r="ET56" s="44" t="str">
        <f t="shared" si="74"/>
        <v/>
      </c>
      <c r="EU56" s="44" t="str">
        <f t="shared" si="74"/>
        <v/>
      </c>
      <c r="EV56" s="44" t="str">
        <f t="shared" si="74"/>
        <v/>
      </c>
      <c r="EW56" s="44" t="str">
        <f t="shared" si="74"/>
        <v/>
      </c>
      <c r="EX56" s="44" t="str">
        <f t="shared" si="74"/>
        <v/>
      </c>
      <c r="EY56" s="44" t="str">
        <f t="shared" si="74"/>
        <v/>
      </c>
      <c r="EZ56" s="44" t="str">
        <f t="shared" si="74"/>
        <v/>
      </c>
      <c r="FA56" s="44" t="str">
        <f t="shared" si="74"/>
        <v/>
      </c>
      <c r="FB56" s="44" t="str">
        <f t="shared" si="74"/>
        <v/>
      </c>
      <c r="FC56" s="44" t="str">
        <f t="shared" si="74"/>
        <v/>
      </c>
      <c r="FD56" s="44" t="str">
        <f t="shared" si="74"/>
        <v/>
      </c>
      <c r="FE56" s="44" t="str">
        <f t="shared" si="74"/>
        <v/>
      </c>
      <c r="FF56" s="44" t="str">
        <f t="shared" si="74"/>
        <v/>
      </c>
      <c r="FG56" s="44" t="str">
        <f t="shared" si="74"/>
        <v/>
      </c>
      <c r="FH56" s="44" t="str">
        <f t="shared" si="74"/>
        <v/>
      </c>
      <c r="FI56" s="44" t="str">
        <f t="shared" si="74"/>
        <v/>
      </c>
      <c r="FJ56" s="44" t="str">
        <f t="shared" si="74"/>
        <v/>
      </c>
      <c r="FK56" s="44" t="str">
        <f t="shared" si="74"/>
        <v/>
      </c>
      <c r="FL56" s="44" t="str">
        <f t="shared" si="74"/>
        <v/>
      </c>
      <c r="FM56" s="44" t="str">
        <f t="shared" si="74"/>
        <v/>
      </c>
      <c r="FN56" s="44" t="str">
        <f t="shared" si="74"/>
        <v/>
      </c>
      <c r="FO56" s="44" t="str">
        <f t="shared" si="74"/>
        <v/>
      </c>
      <c r="FP56" s="44" t="str">
        <f t="shared" si="74"/>
        <v/>
      </c>
      <c r="FQ56" s="44" t="str">
        <f t="shared" si="74"/>
        <v/>
      </c>
      <c r="FR56" s="44" t="str">
        <f t="shared" si="74"/>
        <v/>
      </c>
      <c r="FS56" s="44" t="str">
        <f t="shared" si="74"/>
        <v/>
      </c>
      <c r="FT56" s="44" t="str">
        <f t="shared" si="74"/>
        <v/>
      </c>
      <c r="FU56" s="44" t="str">
        <f t="shared" si="74"/>
        <v/>
      </c>
      <c r="FV56" s="44" t="str">
        <f t="shared" si="74"/>
        <v/>
      </c>
      <c r="FW56" s="44" t="str">
        <f t="shared" si="74"/>
        <v/>
      </c>
      <c r="FX56" s="44" t="str">
        <f t="shared" si="74"/>
        <v/>
      </c>
      <c r="FY56" s="44" t="str">
        <f t="shared" si="74"/>
        <v/>
      </c>
      <c r="FZ56" s="44" t="str">
        <f t="shared" si="74"/>
        <v/>
      </c>
      <c r="GA56" s="44" t="str">
        <f t="shared" si="74"/>
        <v/>
      </c>
      <c r="GB56" s="44" t="str">
        <f t="shared" si="74"/>
        <v/>
      </c>
      <c r="GC56" s="44" t="str">
        <f t="shared" si="74"/>
        <v/>
      </c>
      <c r="GD56" s="44" t="str">
        <f t="shared" si="74"/>
        <v/>
      </c>
      <c r="GE56" s="44" t="str">
        <f t="shared" si="74"/>
        <v/>
      </c>
      <c r="GF56" s="44" t="str">
        <f t="shared" si="74"/>
        <v/>
      </c>
      <c r="GG56" s="44">
        <f t="shared" si="74"/>
        <v>9.3117408906882582E-2</v>
      </c>
      <c r="GH56" s="44" t="str">
        <f t="shared" si="74"/>
        <v/>
      </c>
      <c r="GI56" s="44" t="str">
        <f t="shared" si="74"/>
        <v/>
      </c>
      <c r="GJ56" s="44" t="str">
        <f t="shared" si="74"/>
        <v/>
      </c>
      <c r="GK56" s="44" t="str">
        <f t="shared" si="74"/>
        <v/>
      </c>
      <c r="GL56" s="44" t="str">
        <f t="shared" si="74"/>
        <v/>
      </c>
      <c r="GM56" s="44" t="str">
        <f t="shared" si="74"/>
        <v/>
      </c>
      <c r="GN56" s="44" t="str">
        <f t="shared" ref="GN56:GT56" si="75">IF(ISERROR(1-GN53),"",1-GN53)</f>
        <v/>
      </c>
      <c r="GO56" s="44" t="str">
        <f t="shared" si="75"/>
        <v/>
      </c>
      <c r="GP56" s="44" t="str">
        <f t="shared" si="75"/>
        <v/>
      </c>
      <c r="GQ56" s="44" t="str">
        <f t="shared" si="75"/>
        <v/>
      </c>
      <c r="GR56" s="44" t="str">
        <f t="shared" si="75"/>
        <v/>
      </c>
      <c r="GS56" s="44" t="str">
        <f t="shared" si="75"/>
        <v/>
      </c>
      <c r="GT56" s="44" t="str">
        <f t="shared" si="75"/>
        <v/>
      </c>
    </row>
    <row r="57" spans="1:202">
      <c r="A57" s="9">
        <v>2010</v>
      </c>
      <c r="B57" s="10" t="s">
        <v>685</v>
      </c>
      <c r="C57" s="10" t="s">
        <v>1237</v>
      </c>
      <c r="D57" s="12">
        <f>IF(COUNTIFS(cmoney!F$3:F$5011,$B57,cmoney!$HA$3:$HA$5011,"="&amp;$A57)=0,"",AVERAGEIFS(cmoney!F$3:F$5011,cmoney!F$3:F$5011,$B57,cmoney!$HA$3:$HA$5011,"="&amp;$A57))</f>
        <v>0.17493578947368429</v>
      </c>
      <c r="E57" s="12">
        <f>IF(COUNTIFS(cmoney!G$3:G$5011,$B57,cmoney!$HA$3:$HA$5011,"="&amp;$A57)=0,"",AVERAGEIFS(cmoney!G$3:G$5011,cmoney!G$3:G$5011,$B57,cmoney!$HA$3:$HA$5011,"="&amp;$A57))</f>
        <v>0.71466712328767124</v>
      </c>
      <c r="F57" s="12">
        <f>IF(COUNTIFS(cmoney!H$3:H$5011,$B57,cmoney!$HA$3:$HA$5011,"="&amp;$A57)=0,"",AVERAGEIFS(cmoney!H$3:H$5011,cmoney!H$3:H$5011,$B57,cmoney!$HA$3:$HA$5011,"="&amp;$A57))</f>
        <v>0.62669666666666657</v>
      </c>
      <c r="G57" s="12">
        <f>IF(COUNTIFS(cmoney!I$3:I$5011,$B57,cmoney!$HA$3:$HA$5011,"="&amp;$A57)=0,"",AVERAGEIFS(cmoney!I$3:I$5011,cmoney!I$3:I$5011,$B57,cmoney!$HA$3:$HA$5011,"="&amp;$A57))</f>
        <v>0.23177878787878792</v>
      </c>
      <c r="H57" s="12">
        <f>IF(COUNTIFS(cmoney!J$3:J$5011,$B57,cmoney!$HA$3:$HA$5011,"="&amp;$A57)=0,"",AVERAGEIFS(cmoney!J$3:J$5011,cmoney!J$3:J$5011,$B57,cmoney!$HA$3:$HA$5011,"="&amp;$A57))</f>
        <v>0.29795555555555558</v>
      </c>
      <c r="I57" s="12">
        <f>IF(COUNTIFS(cmoney!K$3:K$5011,$B57,cmoney!$HA$3:$HA$5011,"="&amp;$A57)=0,"",AVERAGEIFS(cmoney!K$3:K$5011,cmoney!K$3:K$5011,$B57,cmoney!$HA$3:$HA$5011,"="&amp;$A57))</f>
        <v>0.28395185185185184</v>
      </c>
      <c r="J57" s="12">
        <f>IF(COUNTIFS(cmoney!L$3:L$5011,$B57,cmoney!$HA$3:$HA$5011,"="&amp;$A57)=0,"",AVERAGEIFS(cmoney!L$3:L$5011,cmoney!L$3:L$5011,$B57,cmoney!$HA$3:$HA$5011,"="&amp;$A57))</f>
        <v>0.32310161290322592</v>
      </c>
      <c r="K57" s="12">
        <f>IF(COUNTIFS(cmoney!M$3:M$5011,$B57,cmoney!$HA$3:$HA$5011,"="&amp;$A57)=0,"",AVERAGEIFS(cmoney!M$3:M$5011,cmoney!M$3:M$5011,$B57,cmoney!$HA$3:$HA$5011,"="&amp;$A57))</f>
        <v>0.79544230769230773</v>
      </c>
      <c r="L57" s="12">
        <f>IF(COUNTIFS(cmoney!N$3:N$5011,$B57,cmoney!$HA$3:$HA$5011,"="&amp;$A57)=0,"",AVERAGEIFS(cmoney!N$3:N$5011,cmoney!N$3:N$5011,$B57,cmoney!$HA$3:$HA$5011,"="&amp;$A57))</f>
        <v>1.4407746268656718</v>
      </c>
      <c r="M57" s="12">
        <f>IF(COUNTIFS(cmoney!O$3:O$5011,$B57,cmoney!$HA$3:$HA$5011,"="&amp;$A57)=0,"",AVERAGEIFS(cmoney!O$3:O$5011,cmoney!O$3:O$5011,$B57,cmoney!$HA$3:$HA$5011,"="&amp;$A57))</f>
        <v>0.80640888888888906</v>
      </c>
      <c r="N57" s="12">
        <f>IF(COUNTIFS(cmoney!P$3:P$5011,$B57,cmoney!$HA$3:$HA$5011,"="&amp;$A57)=0,"",AVERAGEIFS(cmoney!P$3:P$5011,cmoney!P$3:P$5011,$B57,cmoney!$HA$3:$HA$5011,"="&amp;$A57))</f>
        <v>1.4719515723270442</v>
      </c>
      <c r="O57" s="12" t="str">
        <f>IF(COUNTIFS(cmoney!Q$3:Q$5011,$B57,cmoney!$HA$3:$HA$5011,"="&amp;$A57)=0,"",AVERAGEIFS(cmoney!Q$3:Q$5011,cmoney!Q$3:Q$5011,$B57,cmoney!$HA$3:$HA$5011,"="&amp;$A57))</f>
        <v/>
      </c>
      <c r="P57" s="12" t="str">
        <f>IF(COUNTIFS(cmoney!R$3:R$5011,$B57,cmoney!$HA$3:$HA$5011,"="&amp;$A57)=0,"",AVERAGEIFS(cmoney!R$3:R$5011,cmoney!R$3:R$5011,$B57,cmoney!$HA$3:$HA$5011,"="&amp;$A57))</f>
        <v/>
      </c>
      <c r="Q57" s="12" t="str">
        <f>IF(COUNTIFS(cmoney!S$3:S$5011,$B57,cmoney!$HA$3:$HA$5011,"="&amp;$A57)=0,"",AVERAGEIFS(cmoney!S$3:S$5011,cmoney!S$3:S$5011,$B57,cmoney!$HA$3:$HA$5011,"="&amp;$A57))</f>
        <v/>
      </c>
      <c r="R57" s="12" t="str">
        <f>IF(COUNTIFS(cmoney!T$3:T$5011,$B57,cmoney!$HA$3:$HA$5011,"="&amp;$A57)=0,"",AVERAGEIFS(cmoney!T$3:T$5011,cmoney!T$3:T$5011,$B57,cmoney!$HA$3:$HA$5011,"="&amp;$A57))</f>
        <v/>
      </c>
      <c r="S57" s="12" t="str">
        <f>IF(COUNTIFS(cmoney!U$3:U$5011,$B57,cmoney!$HA$3:$HA$5011,"="&amp;$A57)=0,"",AVERAGEIFS(cmoney!U$3:U$5011,cmoney!U$3:U$5011,$B57,cmoney!$HA$3:$HA$5011,"="&amp;$A57))</f>
        <v/>
      </c>
      <c r="T57" s="12" t="str">
        <f>IF(COUNTIFS(cmoney!V$3:V$5011,$B57,cmoney!$HA$3:$HA$5011,"="&amp;$A57)=0,"",AVERAGEIFS(cmoney!V$3:V$5011,cmoney!V$3:V$5011,$B57,cmoney!$HA$3:$HA$5011,"="&amp;$A57))</f>
        <v/>
      </c>
      <c r="U57" s="12" t="str">
        <f>IF(COUNTIFS(cmoney!W$3:W$5011,$B57,cmoney!$HA$3:$HA$5011,"="&amp;$A57)=0,"",AVERAGEIFS(cmoney!W$3:W$5011,cmoney!W$3:W$5011,$B57,cmoney!$HA$3:$HA$5011,"="&amp;$A57))</f>
        <v/>
      </c>
      <c r="V57" s="12" t="str">
        <f>IF(COUNTIFS(cmoney!X$3:X$5011,$B57,cmoney!$HA$3:$HA$5011,"="&amp;$A57)=0,"",AVERAGEIFS(cmoney!X$3:X$5011,cmoney!X$3:X$5011,$B57,cmoney!$HA$3:$HA$5011,"="&amp;$A57))</f>
        <v/>
      </c>
      <c r="W57" s="12" t="str">
        <f>IF(COUNTIFS(cmoney!Y$3:Y$5011,$B57,cmoney!$HA$3:$HA$5011,"="&amp;$A57)=0,"",AVERAGEIFS(cmoney!Y$3:Y$5011,cmoney!Y$3:Y$5011,$B57,cmoney!$HA$3:$HA$5011,"="&amp;$A57))</f>
        <v/>
      </c>
      <c r="X57" s="12" t="str">
        <f>IF(COUNTIFS(cmoney!Z$3:Z$5011,$B57,cmoney!$HA$3:$HA$5011,"="&amp;$A57)=0,"",AVERAGEIFS(cmoney!Z$3:Z$5011,cmoney!Z$3:Z$5011,$B57,cmoney!$HA$3:$HA$5011,"="&amp;$A57))</f>
        <v/>
      </c>
      <c r="Y57" s="12" t="str">
        <f>IF(COUNTIFS(cmoney!AA$3:AA$5011,$B57,cmoney!$HA$3:$HA$5011,"="&amp;$A57)=0,"",AVERAGEIFS(cmoney!AA$3:AA$5011,cmoney!AA$3:AA$5011,$B57,cmoney!$HA$3:$HA$5011,"="&amp;$A57))</f>
        <v/>
      </c>
      <c r="Z57" s="12" t="str">
        <f>IF(COUNTIFS(cmoney!AB$3:AB$5011,$B57,cmoney!$HA$3:$HA$5011,"="&amp;$A57)=0,"",AVERAGEIFS(cmoney!AB$3:AB$5011,cmoney!AB$3:AB$5011,$B57,cmoney!$HA$3:$HA$5011,"="&amp;$A57))</f>
        <v/>
      </c>
      <c r="AA57" s="12" t="str">
        <f>IF(COUNTIFS(cmoney!AC$3:AC$5011,$B57,cmoney!$HA$3:$HA$5011,"="&amp;$A57)=0,"",AVERAGEIFS(cmoney!AC$3:AC$5011,cmoney!AC$3:AC$5011,$B57,cmoney!$HA$3:$HA$5011,"="&amp;$A57))</f>
        <v/>
      </c>
      <c r="AB57" s="12" t="str">
        <f>IF(COUNTIFS(cmoney!AD$3:AD$5011,$B57,cmoney!$HA$3:$HA$5011,"="&amp;$A57)=0,"",AVERAGEIFS(cmoney!AD$3:AD$5011,cmoney!AD$3:AD$5011,$B57,cmoney!$HA$3:$HA$5011,"="&amp;$A57))</f>
        <v/>
      </c>
      <c r="AC57" s="12" t="str">
        <f>IF(COUNTIFS(cmoney!AE$3:AE$5011,$B57,cmoney!$HA$3:$HA$5011,"="&amp;$A57)=0,"",AVERAGEIFS(cmoney!AE$3:AE$5011,cmoney!AE$3:AE$5011,$B57,cmoney!$HA$3:$HA$5011,"="&amp;$A57))</f>
        <v/>
      </c>
      <c r="AD57" s="12" t="str">
        <f>IF(COUNTIFS(cmoney!AF$3:AF$5011,$B57,cmoney!$HA$3:$HA$5011,"="&amp;$A57)=0,"",AVERAGEIFS(cmoney!AF$3:AF$5011,cmoney!AF$3:AF$5011,$B57,cmoney!$HA$3:$HA$5011,"="&amp;$A57))</f>
        <v/>
      </c>
      <c r="AE57" s="12" t="str">
        <f>IF(COUNTIFS(cmoney!AG$3:AG$5011,$B57,cmoney!$HA$3:$HA$5011,"="&amp;$A57)=0,"",AVERAGEIFS(cmoney!AG$3:AG$5011,cmoney!AG$3:AG$5011,$B57,cmoney!$HA$3:$HA$5011,"="&amp;$A57))</f>
        <v/>
      </c>
      <c r="AF57" s="12" t="str">
        <f>IF(COUNTIFS(cmoney!AH$3:AH$5011,$B57,cmoney!$HA$3:$HA$5011,"="&amp;$A57)=0,"",AVERAGEIFS(cmoney!AH$3:AH$5011,cmoney!AH$3:AH$5011,$B57,cmoney!$HA$3:$HA$5011,"="&amp;$A57))</f>
        <v/>
      </c>
      <c r="AG57" s="12" t="str">
        <f>IF(COUNTIFS(cmoney!AI$3:AI$5011,$B57,cmoney!$HA$3:$HA$5011,"="&amp;$A57)=0,"",AVERAGEIFS(cmoney!AI$3:AI$5011,cmoney!AI$3:AI$5011,$B57,cmoney!$HA$3:$HA$5011,"="&amp;$A57))</f>
        <v/>
      </c>
      <c r="AH57" s="12" t="str">
        <f>IF(COUNTIFS(cmoney!AJ$3:AJ$5011,$B57,cmoney!$HA$3:$HA$5011,"="&amp;$A57)=0,"",AVERAGEIFS(cmoney!AJ$3:AJ$5011,cmoney!AJ$3:AJ$5011,$B57,cmoney!$HA$3:$HA$5011,"="&amp;$A57))</f>
        <v/>
      </c>
      <c r="AI57" s="12" t="str">
        <f>IF(COUNTIFS(cmoney!AK$3:AK$5011,$B57,cmoney!$HA$3:$HA$5011,"="&amp;$A57)=0,"",AVERAGEIFS(cmoney!AK$3:AK$5011,cmoney!AK$3:AK$5011,$B57,cmoney!$HA$3:$HA$5011,"="&amp;$A57))</f>
        <v/>
      </c>
      <c r="AJ57" s="12" t="str">
        <f>IF(COUNTIFS(cmoney!AL$3:AL$5011,$B57,cmoney!$HA$3:$HA$5011,"="&amp;$A57)=0,"",AVERAGEIFS(cmoney!AL$3:AL$5011,cmoney!AL$3:AL$5011,$B57,cmoney!$HA$3:$HA$5011,"="&amp;$A57))</f>
        <v/>
      </c>
      <c r="AK57" s="12" t="str">
        <f>IF(COUNTIFS(cmoney!AM$3:AM$5011,$B57,cmoney!$HA$3:$HA$5011,"="&amp;$A57)=0,"",AVERAGEIFS(cmoney!AM$3:AM$5011,cmoney!AM$3:AM$5011,$B57,cmoney!$HA$3:$HA$5011,"="&amp;$A57))</f>
        <v/>
      </c>
      <c r="AL57" s="12" t="str">
        <f>IF(COUNTIFS(cmoney!AN$3:AN$5011,$B57,cmoney!$HA$3:$HA$5011,"="&amp;$A57)=0,"",AVERAGEIFS(cmoney!AN$3:AN$5011,cmoney!AN$3:AN$5011,$B57,cmoney!$HA$3:$HA$5011,"="&amp;$A57))</f>
        <v/>
      </c>
      <c r="AM57" s="12" t="str">
        <f>IF(COUNTIFS(cmoney!AO$3:AO$5011,$B57,cmoney!$HA$3:$HA$5011,"="&amp;$A57)=0,"",AVERAGEIFS(cmoney!AO$3:AO$5011,cmoney!AO$3:AO$5011,$B57,cmoney!$HA$3:$HA$5011,"="&amp;$A57))</f>
        <v/>
      </c>
      <c r="AN57" s="12" t="str">
        <f>IF(COUNTIFS(cmoney!AP$3:AP$5011,$B57,cmoney!$HA$3:$HA$5011,"="&amp;$A57)=0,"",AVERAGEIFS(cmoney!AP$3:AP$5011,cmoney!AP$3:AP$5011,$B57,cmoney!$HA$3:$HA$5011,"="&amp;$A57))</f>
        <v/>
      </c>
      <c r="AO57" s="12" t="str">
        <f>IF(COUNTIFS(cmoney!AQ$3:AQ$5011,$B57,cmoney!$HA$3:$HA$5011,"="&amp;$A57)=0,"",AVERAGEIFS(cmoney!AQ$3:AQ$5011,cmoney!AQ$3:AQ$5011,$B57,cmoney!$HA$3:$HA$5011,"="&amp;$A57))</f>
        <v/>
      </c>
      <c r="AP57" s="12" t="str">
        <f>IF(COUNTIFS(cmoney!AR$3:AR$5011,$B57,cmoney!$HA$3:$HA$5011,"="&amp;$A57)=0,"",AVERAGEIFS(cmoney!AR$3:AR$5011,cmoney!AR$3:AR$5011,$B57,cmoney!$HA$3:$HA$5011,"="&amp;$A57))</f>
        <v/>
      </c>
      <c r="AQ57" s="12" t="str">
        <f>IF(COUNTIFS(cmoney!AS$3:AS$5011,$B57,cmoney!$HA$3:$HA$5011,"="&amp;$A57)=0,"",AVERAGEIFS(cmoney!AS$3:AS$5011,cmoney!AS$3:AS$5011,$B57,cmoney!$HA$3:$HA$5011,"="&amp;$A57))</f>
        <v/>
      </c>
      <c r="AR57" s="12" t="str">
        <f>IF(COUNTIFS(cmoney!AT$3:AT$5011,$B57,cmoney!$HA$3:$HA$5011,"="&amp;$A57)=0,"",AVERAGEIFS(cmoney!AT$3:AT$5011,cmoney!AT$3:AT$5011,$B57,cmoney!$HA$3:$HA$5011,"="&amp;$A57))</f>
        <v/>
      </c>
      <c r="AS57" s="12" t="str">
        <f>IF(COUNTIFS(cmoney!AU$3:AU$5011,$B57,cmoney!$HA$3:$HA$5011,"="&amp;$A57)=0,"",AVERAGEIFS(cmoney!AU$3:AU$5011,cmoney!AU$3:AU$5011,$B57,cmoney!$HA$3:$HA$5011,"="&amp;$A57))</f>
        <v/>
      </c>
      <c r="AT57" s="12" t="str">
        <f>IF(COUNTIFS(cmoney!AV$3:AV$5011,$B57,cmoney!$HA$3:$HA$5011,"="&amp;$A57)=0,"",AVERAGEIFS(cmoney!AV$3:AV$5011,cmoney!AV$3:AV$5011,$B57,cmoney!$HA$3:$HA$5011,"="&amp;$A57))</f>
        <v/>
      </c>
      <c r="AU57" s="12" t="str">
        <f>IF(COUNTIFS(cmoney!AW$3:AW$5011,$B57,cmoney!$HA$3:$HA$5011,"="&amp;$A57)=0,"",AVERAGEIFS(cmoney!AW$3:AW$5011,cmoney!AW$3:AW$5011,$B57,cmoney!$HA$3:$HA$5011,"="&amp;$A57))</f>
        <v/>
      </c>
      <c r="AV57" s="12" t="str">
        <f>IF(COUNTIFS(cmoney!AX$3:AX$5011,$B57,cmoney!$HA$3:$HA$5011,"="&amp;$A57)=0,"",AVERAGEIFS(cmoney!AX$3:AX$5011,cmoney!AX$3:AX$5011,$B57,cmoney!$HA$3:$HA$5011,"="&amp;$A57))</f>
        <v/>
      </c>
      <c r="AW57" s="12" t="str">
        <f>IF(COUNTIFS(cmoney!AY$3:AY$5011,$B57,cmoney!$HA$3:$HA$5011,"="&amp;$A57)=0,"",AVERAGEIFS(cmoney!AY$3:AY$5011,cmoney!AY$3:AY$5011,$B57,cmoney!$HA$3:$HA$5011,"="&amp;$A57))</f>
        <v/>
      </c>
      <c r="AX57" s="12" t="str">
        <f>IF(COUNTIFS(cmoney!AZ$3:AZ$5011,$B57,cmoney!$HA$3:$HA$5011,"="&amp;$A57)=0,"",AVERAGEIFS(cmoney!AZ$3:AZ$5011,cmoney!AZ$3:AZ$5011,$B57,cmoney!$HA$3:$HA$5011,"="&amp;$A57))</f>
        <v/>
      </c>
      <c r="AY57" s="12" t="str">
        <f>IF(COUNTIFS(cmoney!BA$3:BA$5011,$B57,cmoney!$HA$3:$HA$5011,"="&amp;$A57)=0,"",AVERAGEIFS(cmoney!BA$3:BA$5011,cmoney!BA$3:BA$5011,$B57,cmoney!$HA$3:$HA$5011,"="&amp;$A57))</f>
        <v/>
      </c>
      <c r="AZ57" s="12" t="str">
        <f>IF(COUNTIFS(cmoney!BB$3:BB$5011,$B57,cmoney!$HA$3:$HA$5011,"="&amp;$A57)=0,"",AVERAGEIFS(cmoney!BB$3:BB$5011,cmoney!BB$3:BB$5011,$B57,cmoney!$HA$3:$HA$5011,"="&amp;$A57))</f>
        <v/>
      </c>
      <c r="BA57" s="12" t="str">
        <f>IF(COUNTIFS(cmoney!BC$3:BC$5011,$B57,cmoney!$HA$3:$HA$5011,"="&amp;$A57)=0,"",AVERAGEIFS(cmoney!BC$3:BC$5011,cmoney!BC$3:BC$5011,$B57,cmoney!$HA$3:$HA$5011,"="&amp;$A57))</f>
        <v/>
      </c>
      <c r="BB57" s="12" t="str">
        <f>IF(COUNTIFS(cmoney!BD$3:BD$5011,$B57,cmoney!$HA$3:$HA$5011,"="&amp;$A57)=0,"",AVERAGEIFS(cmoney!BD$3:BD$5011,cmoney!BD$3:BD$5011,$B57,cmoney!$HA$3:$HA$5011,"="&amp;$A57))</f>
        <v/>
      </c>
      <c r="BC57" s="12" t="str">
        <f>IF(COUNTIFS(cmoney!BE$3:BE$5011,$B57,cmoney!$HA$3:$HA$5011,"="&amp;$A57)=0,"",AVERAGEIFS(cmoney!BE$3:BE$5011,cmoney!BE$3:BE$5011,$B57,cmoney!$HA$3:$HA$5011,"="&amp;$A57))</f>
        <v/>
      </c>
      <c r="BD57" s="12" t="str">
        <f>IF(COUNTIFS(cmoney!BF$3:BF$5011,$B57,cmoney!$HA$3:$HA$5011,"="&amp;$A57)=0,"",AVERAGEIFS(cmoney!BF$3:BF$5011,cmoney!BF$3:BF$5011,$B57,cmoney!$HA$3:$HA$5011,"="&amp;$A57))</f>
        <v/>
      </c>
      <c r="BE57" s="12" t="str">
        <f>IF(COUNTIFS(cmoney!BG$3:BG$5011,$B57,cmoney!$HA$3:$HA$5011,"="&amp;$A57)=0,"",AVERAGEIFS(cmoney!BG$3:BG$5011,cmoney!BG$3:BG$5011,$B57,cmoney!$HA$3:$HA$5011,"="&amp;$A57))</f>
        <v/>
      </c>
      <c r="BF57" s="12" t="str">
        <f>IF(COUNTIFS(cmoney!BH$3:BH$5011,$B57,cmoney!$HA$3:$HA$5011,"="&amp;$A57)=0,"",AVERAGEIFS(cmoney!BH$3:BH$5011,cmoney!BH$3:BH$5011,$B57,cmoney!$HA$3:$HA$5011,"="&amp;$A57))</f>
        <v/>
      </c>
      <c r="BG57" s="12" t="str">
        <f>IF(COUNTIFS(cmoney!BI$3:BI$5011,$B57,cmoney!$HA$3:$HA$5011,"="&amp;$A57)=0,"",AVERAGEIFS(cmoney!BI$3:BI$5011,cmoney!BI$3:BI$5011,$B57,cmoney!$HA$3:$HA$5011,"="&amp;$A57))</f>
        <v/>
      </c>
      <c r="BH57" s="12" t="str">
        <f>IF(COUNTIFS(cmoney!BJ$3:BJ$5011,$B57,cmoney!$HA$3:$HA$5011,"="&amp;$A57)=0,"",AVERAGEIFS(cmoney!BJ$3:BJ$5011,cmoney!BJ$3:BJ$5011,$B57,cmoney!$HA$3:$HA$5011,"="&amp;$A57))</f>
        <v/>
      </c>
      <c r="BI57" s="12" t="str">
        <f>IF(COUNTIFS(cmoney!BK$3:BK$5011,$B57,cmoney!$HA$3:$HA$5011,"="&amp;$A57)=0,"",AVERAGEIFS(cmoney!BK$3:BK$5011,cmoney!BK$3:BK$5011,$B57,cmoney!$HA$3:$HA$5011,"="&amp;$A57))</f>
        <v/>
      </c>
      <c r="BJ57" s="12" t="str">
        <f>IF(COUNTIFS(cmoney!BL$3:BL$5011,$B57,cmoney!$HA$3:$HA$5011,"="&amp;$A57)=0,"",AVERAGEIFS(cmoney!BL$3:BL$5011,cmoney!BL$3:BL$5011,$B57,cmoney!$HA$3:$HA$5011,"="&amp;$A57))</f>
        <v/>
      </c>
      <c r="BK57" s="12" t="str">
        <f>IF(COUNTIFS(cmoney!BM$3:BM$5011,$B57,cmoney!$HA$3:$HA$5011,"="&amp;$A57)=0,"",AVERAGEIFS(cmoney!BM$3:BM$5011,cmoney!BM$3:BM$5011,$B57,cmoney!$HA$3:$HA$5011,"="&amp;$A57))</f>
        <v/>
      </c>
      <c r="BL57" s="12" t="str">
        <f>IF(COUNTIFS(cmoney!BN$3:BN$5011,$B57,cmoney!$HA$3:$HA$5011,"="&amp;$A57)=0,"",AVERAGEIFS(cmoney!BN$3:BN$5011,cmoney!BN$3:BN$5011,$B57,cmoney!$HA$3:$HA$5011,"="&amp;$A57))</f>
        <v/>
      </c>
      <c r="BM57" s="12" t="str">
        <f>IF(COUNTIFS(cmoney!BO$3:BO$5011,$B57,cmoney!$HA$3:$HA$5011,"="&amp;$A57)=0,"",AVERAGEIFS(cmoney!BO$3:BO$5011,cmoney!BO$3:BO$5011,$B57,cmoney!$HA$3:$HA$5011,"="&amp;$A57))</f>
        <v/>
      </c>
      <c r="BN57" s="12" t="str">
        <f>IF(COUNTIFS(cmoney!BP$3:BP$5011,$B57,cmoney!$HA$3:$HA$5011,"="&amp;$A57)=0,"",AVERAGEIFS(cmoney!BP$3:BP$5011,cmoney!BP$3:BP$5011,$B57,cmoney!$HA$3:$HA$5011,"="&amp;$A57))</f>
        <v/>
      </c>
      <c r="BO57" s="12" t="str">
        <f>IF(COUNTIFS(cmoney!BQ$3:BQ$5011,$B57,cmoney!$HA$3:$HA$5011,"="&amp;$A57)=0,"",AVERAGEIFS(cmoney!BQ$3:BQ$5011,cmoney!BQ$3:BQ$5011,$B57,cmoney!$HA$3:$HA$5011,"="&amp;$A57))</f>
        <v/>
      </c>
      <c r="BP57" s="12" t="str">
        <f>IF(COUNTIFS(cmoney!BR$3:BR$5011,$B57,cmoney!$HA$3:$HA$5011,"="&amp;$A57)=0,"",AVERAGEIFS(cmoney!BR$3:BR$5011,cmoney!BR$3:BR$5011,$B57,cmoney!$HA$3:$HA$5011,"="&amp;$A57))</f>
        <v/>
      </c>
      <c r="BQ57" s="12" t="str">
        <f>IF(COUNTIFS(cmoney!BS$3:BS$5011,$B57,cmoney!$HA$3:$HA$5011,"="&amp;$A57)=0,"",AVERAGEIFS(cmoney!BS$3:BS$5011,cmoney!BS$3:BS$5011,$B57,cmoney!$HA$3:$HA$5011,"="&amp;$A57))</f>
        <v/>
      </c>
      <c r="BR57" s="12" t="str">
        <f>IF(COUNTIFS(cmoney!BT$3:BT$5011,$B57,cmoney!$HA$3:$HA$5011,"="&amp;$A57)=0,"",AVERAGEIFS(cmoney!BT$3:BT$5011,cmoney!BT$3:BT$5011,$B57,cmoney!$HA$3:$HA$5011,"="&amp;$A57))</f>
        <v/>
      </c>
      <c r="BS57" s="12" t="str">
        <f>IF(COUNTIFS(cmoney!BU$3:BU$5011,$B57,cmoney!$HA$3:$HA$5011,"="&amp;$A57)=0,"",AVERAGEIFS(cmoney!BU$3:BU$5011,cmoney!BU$3:BU$5011,$B57,cmoney!$HA$3:$HA$5011,"="&amp;$A57))</f>
        <v/>
      </c>
      <c r="BT57" s="12" t="str">
        <f>IF(COUNTIFS(cmoney!BV$3:BV$5011,$B57,cmoney!$HA$3:$HA$5011,"="&amp;$A57)=0,"",AVERAGEIFS(cmoney!BV$3:BV$5011,cmoney!BV$3:BV$5011,$B57,cmoney!$HA$3:$HA$5011,"="&amp;$A57))</f>
        <v/>
      </c>
      <c r="BU57" s="12" t="str">
        <f>IF(COUNTIFS(cmoney!BW$3:BW$5011,$B57,cmoney!$HA$3:$HA$5011,"="&amp;$A57)=0,"",AVERAGEIFS(cmoney!BW$3:BW$5011,cmoney!BW$3:BW$5011,$B57,cmoney!$HA$3:$HA$5011,"="&amp;$A57))</f>
        <v/>
      </c>
      <c r="BV57" s="12" t="str">
        <f>IF(COUNTIFS(cmoney!BX$3:BX$5011,$B57,cmoney!$HA$3:$HA$5011,"="&amp;$A57)=0,"",AVERAGEIFS(cmoney!BX$3:BX$5011,cmoney!BX$3:BX$5011,$B57,cmoney!$HA$3:$HA$5011,"="&amp;$A57))</f>
        <v/>
      </c>
      <c r="BW57" s="12" t="str">
        <f>IF(COUNTIFS(cmoney!BY$3:BY$5011,$B57,cmoney!$HA$3:$HA$5011,"="&amp;$A57)=0,"",AVERAGEIFS(cmoney!BY$3:BY$5011,cmoney!BY$3:BY$5011,$B57,cmoney!$HA$3:$HA$5011,"="&amp;$A57))</f>
        <v/>
      </c>
      <c r="BX57" s="12" t="str">
        <f>IF(COUNTIFS(cmoney!BZ$3:BZ$5011,$B57,cmoney!$HA$3:$HA$5011,"="&amp;$A57)=0,"",AVERAGEIFS(cmoney!BZ$3:BZ$5011,cmoney!BZ$3:BZ$5011,$B57,cmoney!$HA$3:$HA$5011,"="&amp;$A57))</f>
        <v/>
      </c>
      <c r="BY57" s="12" t="str">
        <f>IF(COUNTIFS(cmoney!CA$3:CA$5011,$B57,cmoney!$HA$3:$HA$5011,"="&amp;$A57)=0,"",AVERAGEIFS(cmoney!CA$3:CA$5011,cmoney!CA$3:CA$5011,$B57,cmoney!$HA$3:$HA$5011,"="&amp;$A57))</f>
        <v/>
      </c>
      <c r="BZ57" s="12" t="str">
        <f>IF(COUNTIFS(cmoney!CB$3:CB$5011,$B57,cmoney!$HA$3:$HA$5011,"="&amp;$A57)=0,"",AVERAGEIFS(cmoney!CB$3:CB$5011,cmoney!CB$3:CB$5011,$B57,cmoney!$HA$3:$HA$5011,"="&amp;$A57))</f>
        <v/>
      </c>
      <c r="CA57" s="12" t="str">
        <f>IF(COUNTIFS(cmoney!CC$3:CC$5011,$B57,cmoney!$HA$3:$HA$5011,"="&amp;$A57)=0,"",AVERAGEIFS(cmoney!CC$3:CC$5011,cmoney!CC$3:CC$5011,$B57,cmoney!$HA$3:$HA$5011,"="&amp;$A57))</f>
        <v/>
      </c>
      <c r="CB57" s="12" t="str">
        <f>IF(COUNTIFS(cmoney!CD$3:CD$5011,$B57,cmoney!$HA$3:$HA$5011,"="&amp;$A57)=0,"",AVERAGEIFS(cmoney!CD$3:CD$5011,cmoney!CD$3:CD$5011,$B57,cmoney!$HA$3:$HA$5011,"="&amp;$A57))</f>
        <v/>
      </c>
      <c r="CC57" s="12" t="str">
        <f>IF(COUNTIFS(cmoney!CE$3:CE$5011,$B57,cmoney!$HA$3:$HA$5011,"="&amp;$A57)=0,"",AVERAGEIFS(cmoney!CE$3:CE$5011,cmoney!CE$3:CE$5011,$B57,cmoney!$HA$3:$HA$5011,"="&amp;$A57))</f>
        <v/>
      </c>
      <c r="CD57" s="12" t="str">
        <f>IF(COUNTIFS(cmoney!CF$3:CF$5011,$B57,cmoney!$HA$3:$HA$5011,"="&amp;$A57)=0,"",AVERAGEIFS(cmoney!CF$3:CF$5011,cmoney!CF$3:CF$5011,$B57,cmoney!$HA$3:$HA$5011,"="&amp;$A57))</f>
        <v/>
      </c>
      <c r="CE57" s="12" t="str">
        <f>IF(COUNTIFS(cmoney!CG$3:CG$5011,$B57,cmoney!$HA$3:$HA$5011,"="&amp;$A57)=0,"",AVERAGEIFS(cmoney!CG$3:CG$5011,cmoney!CG$3:CG$5011,$B57,cmoney!$HA$3:$HA$5011,"="&amp;$A57))</f>
        <v/>
      </c>
      <c r="CF57" s="12" t="str">
        <f>IF(COUNTIFS(cmoney!CH$3:CH$5011,$B57,cmoney!$HA$3:$HA$5011,"="&amp;$A57)=0,"",AVERAGEIFS(cmoney!CH$3:CH$5011,cmoney!CH$3:CH$5011,$B57,cmoney!$HA$3:$HA$5011,"="&amp;$A57))</f>
        <v/>
      </c>
      <c r="CG57" s="12" t="str">
        <f>IF(COUNTIFS(cmoney!CI$3:CI$5011,$B57,cmoney!$HA$3:$HA$5011,"="&amp;$A57)=0,"",AVERAGEIFS(cmoney!CI$3:CI$5011,cmoney!CI$3:CI$5011,$B57,cmoney!$HA$3:$HA$5011,"="&amp;$A57))</f>
        <v/>
      </c>
      <c r="CH57" s="12" t="str">
        <f>IF(COUNTIFS(cmoney!CJ$3:CJ$5011,$B57,cmoney!$HA$3:$HA$5011,"="&amp;$A57)=0,"",AVERAGEIFS(cmoney!CJ$3:CJ$5011,cmoney!CJ$3:CJ$5011,$B57,cmoney!$HA$3:$HA$5011,"="&amp;$A57))</f>
        <v/>
      </c>
      <c r="CI57" s="12" t="str">
        <f>IF(COUNTIFS(cmoney!CK$3:CK$5011,$B57,cmoney!$HA$3:$HA$5011,"="&amp;$A57)=0,"",AVERAGEIFS(cmoney!CK$3:CK$5011,cmoney!CK$3:CK$5011,$B57,cmoney!$HA$3:$HA$5011,"="&amp;$A57))</f>
        <v/>
      </c>
      <c r="CJ57" s="12" t="str">
        <f>IF(COUNTIFS(cmoney!CL$3:CL$5011,$B57,cmoney!$HA$3:$HA$5011,"="&amp;$A57)=0,"",AVERAGEIFS(cmoney!CL$3:CL$5011,cmoney!CL$3:CL$5011,$B57,cmoney!$HA$3:$HA$5011,"="&amp;$A57))</f>
        <v/>
      </c>
      <c r="CK57" s="12" t="str">
        <f>IF(COUNTIFS(cmoney!CM$3:CM$5011,$B57,cmoney!$HA$3:$HA$5011,"="&amp;$A57)=0,"",AVERAGEIFS(cmoney!CM$3:CM$5011,cmoney!CM$3:CM$5011,$B57,cmoney!$HA$3:$HA$5011,"="&amp;$A57))</f>
        <v/>
      </c>
      <c r="CL57" s="12" t="str">
        <f>IF(COUNTIFS(cmoney!CN$3:CN$5011,$B57,cmoney!$HA$3:$HA$5011,"="&amp;$A57)=0,"",AVERAGEIFS(cmoney!CN$3:CN$5011,cmoney!CN$3:CN$5011,$B57,cmoney!$HA$3:$HA$5011,"="&amp;$A57))</f>
        <v/>
      </c>
      <c r="CM57" s="12" t="str">
        <f>IF(COUNTIFS(cmoney!CO$3:CO$5011,$B57,cmoney!$HA$3:$HA$5011,"="&amp;$A57)=0,"",AVERAGEIFS(cmoney!CO$3:CO$5011,cmoney!CO$3:CO$5011,$B57,cmoney!$HA$3:$HA$5011,"="&amp;$A57))</f>
        <v/>
      </c>
      <c r="CN57" s="12" t="str">
        <f>IF(COUNTIFS(cmoney!CP$3:CP$5011,$B57,cmoney!$HA$3:$HA$5011,"="&amp;$A57)=0,"",AVERAGEIFS(cmoney!CP$3:CP$5011,cmoney!CP$3:CP$5011,$B57,cmoney!$HA$3:$HA$5011,"="&amp;$A57))</f>
        <v/>
      </c>
      <c r="CO57" s="12" t="str">
        <f>IF(COUNTIFS(cmoney!CQ$3:CQ$5011,$B57,cmoney!$HA$3:$HA$5011,"="&amp;$A57)=0,"",AVERAGEIFS(cmoney!CQ$3:CQ$5011,cmoney!CQ$3:CQ$5011,$B57,cmoney!$HA$3:$HA$5011,"="&amp;$A57))</f>
        <v/>
      </c>
      <c r="CP57" s="12" t="str">
        <f>IF(COUNTIFS(cmoney!CR$3:CR$5011,$B57,cmoney!$HA$3:$HA$5011,"="&amp;$A57)=0,"",AVERAGEIFS(cmoney!CR$3:CR$5011,cmoney!CR$3:CR$5011,$B57,cmoney!$HA$3:$HA$5011,"="&amp;$A57))</f>
        <v/>
      </c>
      <c r="CQ57" s="12" t="str">
        <f>IF(COUNTIFS(cmoney!CS$3:CS$5011,$B57,cmoney!$HA$3:$HA$5011,"="&amp;$A57)=0,"",AVERAGEIFS(cmoney!CS$3:CS$5011,cmoney!CS$3:CS$5011,$B57,cmoney!$HA$3:$HA$5011,"="&amp;$A57))</f>
        <v/>
      </c>
      <c r="CR57" s="12" t="str">
        <f>IF(COUNTIFS(cmoney!CT$3:CT$5011,$B57,cmoney!$HA$3:$HA$5011,"="&amp;$A57)=0,"",AVERAGEIFS(cmoney!CT$3:CT$5011,cmoney!CT$3:CT$5011,$B57,cmoney!$HA$3:$HA$5011,"="&amp;$A57))</f>
        <v/>
      </c>
      <c r="CS57" s="12" t="str">
        <f>IF(COUNTIFS(cmoney!CU$3:CU$5011,$B57,cmoney!$HA$3:$HA$5011,"="&amp;$A57)=0,"",AVERAGEIFS(cmoney!CU$3:CU$5011,cmoney!CU$3:CU$5011,$B57,cmoney!$HA$3:$HA$5011,"="&amp;$A57))</f>
        <v/>
      </c>
      <c r="CT57" s="12" t="str">
        <f>IF(COUNTIFS(cmoney!CV$3:CV$5011,$B57,cmoney!$HA$3:$HA$5011,"="&amp;$A57)=0,"",AVERAGEIFS(cmoney!CV$3:CV$5011,cmoney!CV$3:CV$5011,$B57,cmoney!$HA$3:$HA$5011,"="&amp;$A57))</f>
        <v/>
      </c>
      <c r="CU57" s="12" t="str">
        <f>IF(COUNTIFS(cmoney!CW$3:CW$5011,$B57,cmoney!$HA$3:$HA$5011,"="&amp;$A57)=0,"",AVERAGEIFS(cmoney!CW$3:CW$5011,cmoney!CW$3:CW$5011,$B57,cmoney!$HA$3:$HA$5011,"="&amp;$A57))</f>
        <v/>
      </c>
      <c r="CV57" s="12" t="str">
        <f>IF(COUNTIFS(cmoney!CX$3:CX$5011,$B57,cmoney!$HA$3:$HA$5011,"="&amp;$A57)=0,"",AVERAGEIFS(cmoney!CX$3:CX$5011,cmoney!CX$3:CX$5011,$B57,cmoney!$HA$3:$HA$5011,"="&amp;$A57))</f>
        <v/>
      </c>
      <c r="CW57" s="12" t="str">
        <f>IF(COUNTIFS(cmoney!CY$3:CY$5011,$B57,cmoney!$HA$3:$HA$5011,"="&amp;$A57)=0,"",AVERAGEIFS(cmoney!CY$3:CY$5011,cmoney!CY$3:CY$5011,$B57,cmoney!$HA$3:$HA$5011,"="&amp;$A57))</f>
        <v/>
      </c>
      <c r="CX57" s="12" t="str">
        <f>IF(COUNTIFS(cmoney!CZ$3:CZ$5011,$B57,cmoney!$HA$3:$HA$5011,"="&amp;$A57)=0,"",AVERAGEIFS(cmoney!CZ$3:CZ$5011,cmoney!CZ$3:CZ$5011,$B57,cmoney!$HA$3:$HA$5011,"="&amp;$A57))</f>
        <v/>
      </c>
      <c r="CY57" s="12" t="str">
        <f>IF(COUNTIFS(cmoney!DA$3:DA$5011,$B57,cmoney!$HA$3:$HA$5011,"="&amp;$A57)=0,"",AVERAGEIFS(cmoney!DA$3:DA$5011,cmoney!DA$3:DA$5011,$B57,cmoney!$HA$3:$HA$5011,"="&amp;$A57))</f>
        <v/>
      </c>
      <c r="CZ57" s="12" t="str">
        <f>IF(COUNTIFS(cmoney!DB$3:DB$5011,$B57,cmoney!$HA$3:$HA$5011,"="&amp;$A57)=0,"",AVERAGEIFS(cmoney!DB$3:DB$5011,cmoney!DB$3:DB$5011,$B57,cmoney!$HA$3:$HA$5011,"="&amp;$A57))</f>
        <v/>
      </c>
      <c r="DA57" s="12" t="str">
        <f>IF(COUNTIFS(cmoney!DC$3:DC$5011,$B57,cmoney!$HA$3:$HA$5011,"="&amp;$A57)=0,"",AVERAGEIFS(cmoney!DC$3:DC$5011,cmoney!DC$3:DC$5011,$B57,cmoney!$HA$3:$HA$5011,"="&amp;$A57))</f>
        <v/>
      </c>
      <c r="DB57" s="12" t="str">
        <f>IF(COUNTIFS(cmoney!DD$3:DD$5011,$B57,cmoney!$HA$3:$HA$5011,"="&amp;$A57)=0,"",AVERAGEIFS(cmoney!DD$3:DD$5011,cmoney!DD$3:DD$5011,$B57,cmoney!$HA$3:$HA$5011,"="&amp;$A57))</f>
        <v/>
      </c>
      <c r="DC57" s="12" t="str">
        <f>IF(COUNTIFS(cmoney!DE$3:DE$5011,$B57,cmoney!$HA$3:$HA$5011,"="&amp;$A57)=0,"",AVERAGEIFS(cmoney!DE$3:DE$5011,cmoney!DE$3:DE$5011,$B57,cmoney!$HA$3:$HA$5011,"="&amp;$A57))</f>
        <v/>
      </c>
      <c r="DD57" s="12" t="str">
        <f>IF(COUNTIFS(cmoney!DF$3:DF$5011,$B57,cmoney!$HA$3:$HA$5011,"="&amp;$A57)=0,"",AVERAGEIFS(cmoney!DF$3:DF$5011,cmoney!DF$3:DF$5011,$B57,cmoney!$HA$3:$HA$5011,"="&amp;$A57))</f>
        <v/>
      </c>
      <c r="DE57" s="12" t="str">
        <f>IF(COUNTIFS(cmoney!DG$3:DG$5011,$B57,cmoney!$HA$3:$HA$5011,"="&amp;$A57)=0,"",AVERAGEIFS(cmoney!DG$3:DG$5011,cmoney!DG$3:DG$5011,$B57,cmoney!$HA$3:$HA$5011,"="&amp;$A57))</f>
        <v/>
      </c>
      <c r="DF57" s="12" t="str">
        <f>IF(COUNTIFS(cmoney!DH$3:DH$5011,$B57,cmoney!$HA$3:$HA$5011,"="&amp;$A57)=0,"",AVERAGEIFS(cmoney!DH$3:DH$5011,cmoney!DH$3:DH$5011,$B57,cmoney!$HA$3:$HA$5011,"="&amp;$A57))</f>
        <v/>
      </c>
      <c r="DG57" s="12" t="str">
        <f>IF(COUNTIFS(cmoney!DI$3:DI$5011,$B57,cmoney!$HA$3:$HA$5011,"="&amp;$A57)=0,"",AVERAGEIFS(cmoney!DI$3:DI$5011,cmoney!DI$3:DI$5011,$B57,cmoney!$HA$3:$HA$5011,"="&amp;$A57))</f>
        <v/>
      </c>
      <c r="DH57" s="12" t="str">
        <f>IF(COUNTIFS(cmoney!DJ$3:DJ$5011,$B57,cmoney!$HA$3:$HA$5011,"="&amp;$A57)=0,"",AVERAGEIFS(cmoney!DJ$3:DJ$5011,cmoney!DJ$3:DJ$5011,$B57,cmoney!$HA$3:$HA$5011,"="&amp;$A57))</f>
        <v/>
      </c>
      <c r="DI57" s="12" t="str">
        <f>IF(COUNTIFS(cmoney!DK$3:DK$5011,$B57,cmoney!$HA$3:$HA$5011,"="&amp;$A57)=0,"",AVERAGEIFS(cmoney!DK$3:DK$5011,cmoney!DK$3:DK$5011,$B57,cmoney!$HA$3:$HA$5011,"="&amp;$A57))</f>
        <v/>
      </c>
      <c r="DJ57" s="12" t="str">
        <f>IF(COUNTIFS(cmoney!DL$3:DL$5011,$B57,cmoney!$HA$3:$HA$5011,"="&amp;$A57)=0,"",AVERAGEIFS(cmoney!DL$3:DL$5011,cmoney!DL$3:DL$5011,$B57,cmoney!$HA$3:$HA$5011,"="&amp;$A57))</f>
        <v/>
      </c>
      <c r="DK57" s="12" t="str">
        <f>IF(COUNTIFS(cmoney!DM$3:DM$5011,$B57,cmoney!$HA$3:$HA$5011,"="&amp;$A57)=0,"",AVERAGEIFS(cmoney!DM$3:DM$5011,cmoney!DM$3:DM$5011,$B57,cmoney!$HA$3:$HA$5011,"="&amp;$A57))</f>
        <v/>
      </c>
      <c r="DL57" s="12" t="str">
        <f>IF(COUNTIFS(cmoney!DN$3:DN$5011,$B57,cmoney!$HA$3:$HA$5011,"="&amp;$A57)=0,"",AVERAGEIFS(cmoney!DN$3:DN$5011,cmoney!DN$3:DN$5011,$B57,cmoney!$HA$3:$HA$5011,"="&amp;$A57))</f>
        <v/>
      </c>
      <c r="DM57" s="12" t="str">
        <f>IF(COUNTIFS(cmoney!DO$3:DO$5011,$B57,cmoney!$HA$3:$HA$5011,"="&amp;$A57)=0,"",AVERAGEIFS(cmoney!DO$3:DO$5011,cmoney!DO$3:DO$5011,$B57,cmoney!$HA$3:$HA$5011,"="&amp;$A57))</f>
        <v/>
      </c>
      <c r="DN57" s="12" t="str">
        <f>IF(COUNTIFS(cmoney!DP$3:DP$5011,$B57,cmoney!$HA$3:$HA$5011,"="&amp;$A57)=0,"",AVERAGEIFS(cmoney!DP$3:DP$5011,cmoney!DP$3:DP$5011,$B57,cmoney!$HA$3:$HA$5011,"="&amp;$A57))</f>
        <v/>
      </c>
      <c r="DO57" s="12" t="str">
        <f>IF(COUNTIFS(cmoney!DQ$3:DQ$5011,$B57,cmoney!$HA$3:$HA$5011,"="&amp;$A57)=0,"",AVERAGEIFS(cmoney!DQ$3:DQ$5011,cmoney!DQ$3:DQ$5011,$B57,cmoney!$HA$3:$HA$5011,"="&amp;$A57))</f>
        <v/>
      </c>
      <c r="DP57" s="12" t="str">
        <f>IF(COUNTIFS(cmoney!DR$3:DR$5011,$B57,cmoney!$HA$3:$HA$5011,"="&amp;$A57)=0,"",AVERAGEIFS(cmoney!DR$3:DR$5011,cmoney!DR$3:DR$5011,$B57,cmoney!$HA$3:$HA$5011,"="&amp;$A57))</f>
        <v/>
      </c>
      <c r="DQ57" s="12" t="str">
        <f>IF(COUNTIFS(cmoney!DS$3:DS$5011,$B57,cmoney!$HA$3:$HA$5011,"="&amp;$A57)=0,"",AVERAGEIFS(cmoney!DS$3:DS$5011,cmoney!DS$3:DS$5011,$B57,cmoney!$HA$3:$HA$5011,"="&amp;$A57))</f>
        <v/>
      </c>
      <c r="DR57" s="12" t="str">
        <f>IF(COUNTIFS(cmoney!DT$3:DT$5011,$B57,cmoney!$HA$3:$HA$5011,"="&amp;$A57)=0,"",AVERAGEIFS(cmoney!DT$3:DT$5011,cmoney!DT$3:DT$5011,$B57,cmoney!$HA$3:$HA$5011,"="&amp;$A57))</f>
        <v/>
      </c>
      <c r="DS57" s="12" t="str">
        <f>IF(COUNTIFS(cmoney!DU$3:DU$5011,$B57,cmoney!$HA$3:$HA$5011,"="&amp;$A57)=0,"",AVERAGEIFS(cmoney!DU$3:DU$5011,cmoney!DU$3:DU$5011,$B57,cmoney!$HA$3:$HA$5011,"="&amp;$A57))</f>
        <v/>
      </c>
      <c r="DT57" s="12" t="str">
        <f>IF(COUNTIFS(cmoney!DV$3:DV$5011,$B57,cmoney!$HA$3:$HA$5011,"="&amp;$A57)=0,"",AVERAGEIFS(cmoney!DV$3:DV$5011,cmoney!DV$3:DV$5011,$B57,cmoney!$HA$3:$HA$5011,"="&amp;$A57))</f>
        <v/>
      </c>
      <c r="DU57" s="12" t="str">
        <f>IF(COUNTIFS(cmoney!DW$3:DW$5011,$B57,cmoney!$HA$3:$HA$5011,"="&amp;$A57)=0,"",AVERAGEIFS(cmoney!DW$3:DW$5011,cmoney!DW$3:DW$5011,$B57,cmoney!$HA$3:$HA$5011,"="&amp;$A57))</f>
        <v/>
      </c>
      <c r="DV57" s="12" t="str">
        <f>IF(COUNTIFS(cmoney!DX$3:DX$5011,$B57,cmoney!$HA$3:$HA$5011,"="&amp;$A57)=0,"",AVERAGEIFS(cmoney!DX$3:DX$5011,cmoney!DX$3:DX$5011,$B57,cmoney!$HA$3:$HA$5011,"="&amp;$A57))</f>
        <v/>
      </c>
      <c r="DW57" s="12" t="str">
        <f>IF(COUNTIFS(cmoney!DY$3:DY$5011,$B57,cmoney!$HA$3:$HA$5011,"="&amp;$A57)=0,"",AVERAGEIFS(cmoney!DY$3:DY$5011,cmoney!DY$3:DY$5011,$B57,cmoney!$HA$3:$HA$5011,"="&amp;$A57))</f>
        <v/>
      </c>
      <c r="DX57" s="12" t="str">
        <f>IF(COUNTIFS(cmoney!DZ$3:DZ$5011,$B57,cmoney!$HA$3:$HA$5011,"="&amp;$A57)=0,"",AVERAGEIFS(cmoney!DZ$3:DZ$5011,cmoney!DZ$3:DZ$5011,$B57,cmoney!$HA$3:$HA$5011,"="&amp;$A57))</f>
        <v/>
      </c>
      <c r="DY57" s="12" t="str">
        <f>IF(COUNTIFS(cmoney!EA$3:EA$5011,$B57,cmoney!$HA$3:$HA$5011,"="&amp;$A57)=0,"",AVERAGEIFS(cmoney!EA$3:EA$5011,cmoney!EA$3:EA$5011,$B57,cmoney!$HA$3:$HA$5011,"="&amp;$A57))</f>
        <v/>
      </c>
      <c r="DZ57" s="12" t="str">
        <f>IF(COUNTIFS(cmoney!EB$3:EB$5011,$B57,cmoney!$HA$3:$HA$5011,"="&amp;$A57)=0,"",AVERAGEIFS(cmoney!EB$3:EB$5011,cmoney!EB$3:EB$5011,$B57,cmoney!$HA$3:$HA$5011,"="&amp;$A57))</f>
        <v/>
      </c>
      <c r="EA57" s="12" t="str">
        <f>IF(COUNTIFS(cmoney!EC$3:EC$5011,$B57,cmoney!$HA$3:$HA$5011,"="&amp;$A57)=0,"",AVERAGEIFS(cmoney!EC$3:EC$5011,cmoney!EC$3:EC$5011,$B57,cmoney!$HA$3:$HA$5011,"="&amp;$A57))</f>
        <v/>
      </c>
      <c r="EB57" s="12" t="str">
        <f>IF(COUNTIFS(cmoney!ED$3:ED$5011,$B57,cmoney!$HA$3:$HA$5011,"="&amp;$A57)=0,"",AVERAGEIFS(cmoney!ED$3:ED$5011,cmoney!ED$3:ED$5011,$B57,cmoney!$HA$3:$HA$5011,"="&amp;$A57))</f>
        <v/>
      </c>
      <c r="EC57" s="12" t="str">
        <f>IF(COUNTIFS(cmoney!EE$3:EE$5011,$B57,cmoney!$HA$3:$HA$5011,"="&amp;$A57)=0,"",AVERAGEIFS(cmoney!EE$3:EE$5011,cmoney!EE$3:EE$5011,$B57,cmoney!$HA$3:$HA$5011,"="&amp;$A57))</f>
        <v/>
      </c>
      <c r="ED57" s="12" t="str">
        <f>IF(COUNTIFS(cmoney!EF$3:EF$5011,$B57,cmoney!$HA$3:$HA$5011,"="&amp;$A57)=0,"",AVERAGEIFS(cmoney!EF$3:EF$5011,cmoney!EF$3:EF$5011,$B57,cmoney!$HA$3:$HA$5011,"="&amp;$A57))</f>
        <v/>
      </c>
      <c r="EE57" s="12" t="str">
        <f>IF(COUNTIFS(cmoney!EG$3:EG$5011,$B57,cmoney!$HA$3:$HA$5011,"="&amp;$A57)=0,"",AVERAGEIFS(cmoney!EG$3:EG$5011,cmoney!EG$3:EG$5011,$B57,cmoney!$HA$3:$HA$5011,"="&amp;$A57))</f>
        <v/>
      </c>
      <c r="EF57" s="12" t="str">
        <f>IF(COUNTIFS(cmoney!EH$3:EH$5011,$B57,cmoney!$HA$3:$HA$5011,"="&amp;$A57)=0,"",AVERAGEIFS(cmoney!EH$3:EH$5011,cmoney!EH$3:EH$5011,$B57,cmoney!$HA$3:$HA$5011,"="&amp;$A57))</f>
        <v/>
      </c>
      <c r="EG57" s="12" t="str">
        <f>IF(COUNTIFS(cmoney!EI$3:EI$5011,$B57,cmoney!$HA$3:$HA$5011,"="&amp;$A57)=0,"",AVERAGEIFS(cmoney!EI$3:EI$5011,cmoney!EI$3:EI$5011,$B57,cmoney!$HA$3:$HA$5011,"="&amp;$A57))</f>
        <v/>
      </c>
      <c r="EH57" s="12" t="str">
        <f>IF(COUNTIFS(cmoney!EJ$3:EJ$5011,$B57,cmoney!$HA$3:$HA$5011,"="&amp;$A57)=0,"",AVERAGEIFS(cmoney!EJ$3:EJ$5011,cmoney!EJ$3:EJ$5011,$B57,cmoney!$HA$3:$HA$5011,"="&amp;$A57))</f>
        <v/>
      </c>
      <c r="EI57" s="12" t="str">
        <f>IF(COUNTIFS(cmoney!EK$3:EK$5011,$B57,cmoney!$HA$3:$HA$5011,"="&amp;$A57)=0,"",AVERAGEIFS(cmoney!EK$3:EK$5011,cmoney!EK$3:EK$5011,$B57,cmoney!$HA$3:$HA$5011,"="&amp;$A57))</f>
        <v/>
      </c>
      <c r="EJ57" s="12" t="str">
        <f>IF(COUNTIFS(cmoney!EL$3:EL$5011,$B57,cmoney!$HA$3:$HA$5011,"="&amp;$A57)=0,"",AVERAGEIFS(cmoney!EL$3:EL$5011,cmoney!EL$3:EL$5011,$B57,cmoney!$HA$3:$HA$5011,"="&amp;$A57))</f>
        <v/>
      </c>
      <c r="EK57" s="12" t="str">
        <f>IF(COUNTIFS(cmoney!EM$3:EM$5011,$B57,cmoney!$HA$3:$HA$5011,"="&amp;$A57)=0,"",AVERAGEIFS(cmoney!EM$3:EM$5011,cmoney!EM$3:EM$5011,$B57,cmoney!$HA$3:$HA$5011,"="&amp;$A57))</f>
        <v/>
      </c>
      <c r="EL57" s="12" t="str">
        <f>IF(COUNTIFS(cmoney!EN$3:EN$5011,$B57,cmoney!$HA$3:$HA$5011,"="&amp;$A57)=0,"",AVERAGEIFS(cmoney!EN$3:EN$5011,cmoney!EN$3:EN$5011,$B57,cmoney!$HA$3:$HA$5011,"="&amp;$A57))</f>
        <v/>
      </c>
      <c r="EM57" s="12" t="str">
        <f>IF(COUNTIFS(cmoney!EO$3:EO$5011,$B57,cmoney!$HA$3:$HA$5011,"="&amp;$A57)=0,"",AVERAGEIFS(cmoney!EO$3:EO$5011,cmoney!EO$3:EO$5011,$B57,cmoney!$HA$3:$HA$5011,"="&amp;$A57))</f>
        <v/>
      </c>
      <c r="EN57" s="12" t="str">
        <f>IF(COUNTIFS(cmoney!EP$3:EP$5011,$B57,cmoney!$HA$3:$HA$5011,"="&amp;$A57)=0,"",AVERAGEIFS(cmoney!EP$3:EP$5011,cmoney!EP$3:EP$5011,$B57,cmoney!$HA$3:$HA$5011,"="&amp;$A57))</f>
        <v/>
      </c>
      <c r="EO57" s="12" t="str">
        <f>IF(COUNTIFS(cmoney!EQ$3:EQ$5011,$B57,cmoney!$HA$3:$HA$5011,"="&amp;$A57)=0,"",AVERAGEIFS(cmoney!EQ$3:EQ$5011,cmoney!EQ$3:EQ$5011,$B57,cmoney!$HA$3:$HA$5011,"="&amp;$A57))</f>
        <v/>
      </c>
      <c r="EP57" s="12" t="str">
        <f>IF(COUNTIFS(cmoney!ER$3:ER$5011,$B57,cmoney!$HA$3:$HA$5011,"="&amp;$A57)=0,"",AVERAGEIFS(cmoney!ER$3:ER$5011,cmoney!ER$3:ER$5011,$B57,cmoney!$HA$3:$HA$5011,"="&amp;$A57))</f>
        <v/>
      </c>
      <c r="EQ57" s="12" t="str">
        <f>IF(COUNTIFS(cmoney!ES$3:ES$5011,$B57,cmoney!$HA$3:$HA$5011,"="&amp;$A57)=0,"",AVERAGEIFS(cmoney!ES$3:ES$5011,cmoney!ES$3:ES$5011,$B57,cmoney!$HA$3:$HA$5011,"="&amp;$A57))</f>
        <v/>
      </c>
      <c r="ER57" s="12" t="str">
        <f>IF(COUNTIFS(cmoney!ET$3:ET$5011,$B57,cmoney!$HA$3:$HA$5011,"="&amp;$A57)=0,"",AVERAGEIFS(cmoney!ET$3:ET$5011,cmoney!ET$3:ET$5011,$B57,cmoney!$HA$3:$HA$5011,"="&amp;$A57))</f>
        <v/>
      </c>
      <c r="ES57" s="12" t="str">
        <f>IF(COUNTIFS(cmoney!EU$3:EU$5011,$B57,cmoney!$HA$3:$HA$5011,"="&amp;$A57)=0,"",AVERAGEIFS(cmoney!EU$3:EU$5011,cmoney!EU$3:EU$5011,$B57,cmoney!$HA$3:$HA$5011,"="&amp;$A57))</f>
        <v/>
      </c>
      <c r="ET57" s="12" t="str">
        <f>IF(COUNTIFS(cmoney!EV$3:EV$5011,$B57,cmoney!$HA$3:$HA$5011,"="&amp;$A57)=0,"",AVERAGEIFS(cmoney!EV$3:EV$5011,cmoney!EV$3:EV$5011,$B57,cmoney!$HA$3:$HA$5011,"="&amp;$A57))</f>
        <v/>
      </c>
      <c r="EU57" s="12" t="str">
        <f>IF(COUNTIFS(cmoney!EW$3:EW$5011,$B57,cmoney!$HA$3:$HA$5011,"="&amp;$A57)=0,"",AVERAGEIFS(cmoney!EW$3:EW$5011,cmoney!EW$3:EW$5011,$B57,cmoney!$HA$3:$HA$5011,"="&amp;$A57))</f>
        <v/>
      </c>
      <c r="EV57" s="12" t="str">
        <f>IF(COUNTIFS(cmoney!EX$3:EX$5011,$B57,cmoney!$HA$3:$HA$5011,"="&amp;$A57)=0,"",AVERAGEIFS(cmoney!EX$3:EX$5011,cmoney!EX$3:EX$5011,$B57,cmoney!$HA$3:$HA$5011,"="&amp;$A57))</f>
        <v/>
      </c>
      <c r="EW57" s="12" t="str">
        <f>IF(COUNTIFS(cmoney!EY$3:EY$5011,$B57,cmoney!$HA$3:$HA$5011,"="&amp;$A57)=0,"",AVERAGEIFS(cmoney!EY$3:EY$5011,cmoney!EY$3:EY$5011,$B57,cmoney!$HA$3:$HA$5011,"="&amp;$A57))</f>
        <v/>
      </c>
      <c r="EX57" s="12" t="str">
        <f>IF(COUNTIFS(cmoney!EZ$3:EZ$5011,$B57,cmoney!$HA$3:$HA$5011,"="&amp;$A57)=0,"",AVERAGEIFS(cmoney!EZ$3:EZ$5011,cmoney!EZ$3:EZ$5011,$B57,cmoney!$HA$3:$HA$5011,"="&amp;$A57))</f>
        <v/>
      </c>
      <c r="EY57" s="12" t="str">
        <f>IF(COUNTIFS(cmoney!FA$3:FA$5011,$B57,cmoney!$HA$3:$HA$5011,"="&amp;$A57)=0,"",AVERAGEIFS(cmoney!FA$3:FA$5011,cmoney!FA$3:FA$5011,$B57,cmoney!$HA$3:$HA$5011,"="&amp;$A57))</f>
        <v/>
      </c>
      <c r="EZ57" s="12" t="str">
        <f>IF(COUNTIFS(cmoney!FB$3:FB$5011,$B57,cmoney!$HA$3:$HA$5011,"="&amp;$A57)=0,"",AVERAGEIFS(cmoney!FB$3:FB$5011,cmoney!FB$3:FB$5011,$B57,cmoney!$HA$3:$HA$5011,"="&amp;$A57))</f>
        <v/>
      </c>
      <c r="FA57" s="12" t="str">
        <f>IF(COUNTIFS(cmoney!FC$3:FC$5011,$B57,cmoney!$HA$3:$HA$5011,"="&amp;$A57)=0,"",AVERAGEIFS(cmoney!FC$3:FC$5011,cmoney!FC$3:FC$5011,$B57,cmoney!$HA$3:$HA$5011,"="&amp;$A57))</f>
        <v/>
      </c>
      <c r="FB57" s="12" t="str">
        <f>IF(COUNTIFS(cmoney!FD$3:FD$5011,$B57,cmoney!$HA$3:$HA$5011,"="&amp;$A57)=0,"",AVERAGEIFS(cmoney!FD$3:FD$5011,cmoney!FD$3:FD$5011,$B57,cmoney!$HA$3:$HA$5011,"="&amp;$A57))</f>
        <v/>
      </c>
      <c r="FC57" s="12" t="str">
        <f>IF(COUNTIFS(cmoney!FE$3:FE$5011,$B57,cmoney!$HA$3:$HA$5011,"="&amp;$A57)=0,"",AVERAGEIFS(cmoney!FE$3:FE$5011,cmoney!FE$3:FE$5011,$B57,cmoney!$HA$3:$HA$5011,"="&amp;$A57))</f>
        <v/>
      </c>
      <c r="FD57" s="12" t="str">
        <f>IF(COUNTIFS(cmoney!FF$3:FF$5011,$B57,cmoney!$HA$3:$HA$5011,"="&amp;$A57)=0,"",AVERAGEIFS(cmoney!FF$3:FF$5011,cmoney!FF$3:FF$5011,$B57,cmoney!$HA$3:$HA$5011,"="&amp;$A57))</f>
        <v/>
      </c>
      <c r="FE57" s="12" t="str">
        <f>IF(COUNTIFS(cmoney!FG$3:FG$5011,$B57,cmoney!$HA$3:$HA$5011,"="&amp;$A57)=0,"",AVERAGEIFS(cmoney!FG$3:FG$5011,cmoney!FG$3:FG$5011,$B57,cmoney!$HA$3:$HA$5011,"="&amp;$A57))</f>
        <v/>
      </c>
      <c r="FF57" s="12" t="str">
        <f>IF(COUNTIFS(cmoney!FH$3:FH$5011,$B57,cmoney!$HA$3:$HA$5011,"="&amp;$A57)=0,"",AVERAGEIFS(cmoney!FH$3:FH$5011,cmoney!FH$3:FH$5011,$B57,cmoney!$HA$3:$HA$5011,"="&amp;$A57))</f>
        <v/>
      </c>
      <c r="FG57" s="12" t="str">
        <f>IF(COUNTIFS(cmoney!FI$3:FI$5011,$B57,cmoney!$HA$3:$HA$5011,"="&amp;$A57)=0,"",AVERAGEIFS(cmoney!FI$3:FI$5011,cmoney!FI$3:FI$5011,$B57,cmoney!$HA$3:$HA$5011,"="&amp;$A57))</f>
        <v/>
      </c>
      <c r="FH57" s="12" t="str">
        <f>IF(COUNTIFS(cmoney!FJ$3:FJ$5011,$B57,cmoney!$HA$3:$HA$5011,"="&amp;$A57)=0,"",AVERAGEIFS(cmoney!FJ$3:FJ$5011,cmoney!FJ$3:FJ$5011,$B57,cmoney!$HA$3:$HA$5011,"="&amp;$A57))</f>
        <v/>
      </c>
      <c r="FI57" s="12" t="str">
        <f>IF(COUNTIFS(cmoney!FK$3:FK$5011,$B57,cmoney!$HA$3:$HA$5011,"="&amp;$A57)=0,"",AVERAGEIFS(cmoney!FK$3:FK$5011,cmoney!FK$3:FK$5011,$B57,cmoney!$HA$3:$HA$5011,"="&amp;$A57))</f>
        <v/>
      </c>
      <c r="FJ57" s="12" t="str">
        <f>IF(COUNTIFS(cmoney!FL$3:FL$5011,$B57,cmoney!$HA$3:$HA$5011,"="&amp;$A57)=0,"",AVERAGEIFS(cmoney!FL$3:FL$5011,cmoney!FL$3:FL$5011,$B57,cmoney!$HA$3:$HA$5011,"="&amp;$A57))</f>
        <v/>
      </c>
      <c r="FK57" s="12" t="str">
        <f>IF(COUNTIFS(cmoney!FM$3:FM$5011,$B57,cmoney!$HA$3:$HA$5011,"="&amp;$A57)=0,"",AVERAGEIFS(cmoney!FM$3:FM$5011,cmoney!FM$3:FM$5011,$B57,cmoney!$HA$3:$HA$5011,"="&amp;$A57))</f>
        <v/>
      </c>
      <c r="FL57" s="12" t="str">
        <f>IF(COUNTIFS(cmoney!FN$3:FN$5011,$B57,cmoney!$HA$3:$HA$5011,"="&amp;$A57)=0,"",AVERAGEIFS(cmoney!FN$3:FN$5011,cmoney!FN$3:FN$5011,$B57,cmoney!$HA$3:$HA$5011,"="&amp;$A57))</f>
        <v/>
      </c>
      <c r="FM57" s="12" t="str">
        <f>IF(COUNTIFS(cmoney!FO$3:FO$5011,$B57,cmoney!$HA$3:$HA$5011,"="&amp;$A57)=0,"",AVERAGEIFS(cmoney!FO$3:FO$5011,cmoney!FO$3:FO$5011,$B57,cmoney!$HA$3:$HA$5011,"="&amp;$A57))</f>
        <v/>
      </c>
      <c r="FN57" s="12" t="str">
        <f>IF(COUNTIFS(cmoney!FP$3:FP$5011,$B57,cmoney!$HA$3:$HA$5011,"="&amp;$A57)=0,"",AVERAGEIFS(cmoney!FP$3:FP$5011,cmoney!FP$3:FP$5011,$B57,cmoney!$HA$3:$HA$5011,"="&amp;$A57))</f>
        <v/>
      </c>
      <c r="FO57" s="12" t="str">
        <f>IF(COUNTIFS(cmoney!FQ$3:FQ$5011,$B57,cmoney!$HA$3:$HA$5011,"="&amp;$A57)=0,"",AVERAGEIFS(cmoney!FQ$3:FQ$5011,cmoney!FQ$3:FQ$5011,$B57,cmoney!$HA$3:$HA$5011,"="&amp;$A57))</f>
        <v/>
      </c>
      <c r="FP57" s="12" t="str">
        <f>IF(COUNTIFS(cmoney!FR$3:FR$5011,$B57,cmoney!$HA$3:$HA$5011,"="&amp;$A57)=0,"",AVERAGEIFS(cmoney!FR$3:FR$5011,cmoney!FR$3:FR$5011,$B57,cmoney!$HA$3:$HA$5011,"="&amp;$A57))</f>
        <v/>
      </c>
      <c r="FQ57" s="12" t="str">
        <f>IF(COUNTIFS(cmoney!FS$3:FS$5011,$B57,cmoney!$HA$3:$HA$5011,"="&amp;$A57)=0,"",AVERAGEIFS(cmoney!FS$3:FS$5011,cmoney!FS$3:FS$5011,$B57,cmoney!$HA$3:$HA$5011,"="&amp;$A57))</f>
        <v/>
      </c>
      <c r="FR57" s="12" t="str">
        <f>IF(COUNTIFS(cmoney!FT$3:FT$5011,$B57,cmoney!$HA$3:$HA$5011,"="&amp;$A57)=0,"",AVERAGEIFS(cmoney!FT$3:FT$5011,cmoney!FT$3:FT$5011,$B57,cmoney!$HA$3:$HA$5011,"="&amp;$A57))</f>
        <v/>
      </c>
      <c r="FS57" s="12" t="str">
        <f>IF(COUNTIFS(cmoney!FU$3:FU$5011,$B57,cmoney!$HA$3:$HA$5011,"="&amp;$A57)=0,"",AVERAGEIFS(cmoney!FU$3:FU$5011,cmoney!FU$3:FU$5011,$B57,cmoney!$HA$3:$HA$5011,"="&amp;$A57))</f>
        <v/>
      </c>
      <c r="FT57" s="12" t="str">
        <f>IF(COUNTIFS(cmoney!FV$3:FV$5011,$B57,cmoney!$HA$3:$HA$5011,"="&amp;$A57)=0,"",AVERAGEIFS(cmoney!FV$3:FV$5011,cmoney!FV$3:FV$5011,$B57,cmoney!$HA$3:$HA$5011,"="&amp;$A57))</f>
        <v/>
      </c>
      <c r="FU57" s="12" t="str">
        <f>IF(COUNTIFS(cmoney!FW$3:FW$5011,$B57,cmoney!$HA$3:$HA$5011,"="&amp;$A57)=0,"",AVERAGEIFS(cmoney!FW$3:FW$5011,cmoney!FW$3:FW$5011,$B57,cmoney!$HA$3:$HA$5011,"="&amp;$A57))</f>
        <v/>
      </c>
      <c r="FV57" s="12" t="str">
        <f>IF(COUNTIFS(cmoney!FX$3:FX$5011,$B57,cmoney!$HA$3:$HA$5011,"="&amp;$A57)=0,"",AVERAGEIFS(cmoney!FX$3:FX$5011,cmoney!FX$3:FX$5011,$B57,cmoney!$HA$3:$HA$5011,"="&amp;$A57))</f>
        <v/>
      </c>
      <c r="FW57" s="12" t="str">
        <f>IF(COUNTIFS(cmoney!FY$3:FY$5011,$B57,cmoney!$HA$3:$HA$5011,"="&amp;$A57)=0,"",AVERAGEIFS(cmoney!FY$3:FY$5011,cmoney!FY$3:FY$5011,$B57,cmoney!$HA$3:$HA$5011,"="&amp;$A57))</f>
        <v/>
      </c>
      <c r="FX57" s="12" t="str">
        <f>IF(COUNTIFS(cmoney!FZ$3:FZ$5011,$B57,cmoney!$HA$3:$HA$5011,"="&amp;$A57)=0,"",AVERAGEIFS(cmoney!FZ$3:FZ$5011,cmoney!FZ$3:FZ$5011,$B57,cmoney!$HA$3:$HA$5011,"="&amp;$A57))</f>
        <v/>
      </c>
      <c r="FY57" s="12" t="str">
        <f>IF(COUNTIFS(cmoney!GA$3:GA$5011,$B57,cmoney!$HA$3:$HA$5011,"="&amp;$A57)=0,"",AVERAGEIFS(cmoney!GA$3:GA$5011,cmoney!GA$3:GA$5011,$B57,cmoney!$HA$3:$HA$5011,"="&amp;$A57))</f>
        <v/>
      </c>
      <c r="FZ57" s="12" t="str">
        <f>IF(COUNTIFS(cmoney!GB$3:GB$5011,$B57,cmoney!$HA$3:$HA$5011,"="&amp;$A57)=0,"",AVERAGEIFS(cmoney!GB$3:GB$5011,cmoney!GB$3:GB$5011,$B57,cmoney!$HA$3:$HA$5011,"="&amp;$A57))</f>
        <v/>
      </c>
      <c r="GA57" s="12" t="str">
        <f>IF(COUNTIFS(cmoney!GC$3:GC$5011,$B57,cmoney!$HA$3:$HA$5011,"="&amp;$A57)=0,"",AVERAGEIFS(cmoney!GC$3:GC$5011,cmoney!GC$3:GC$5011,$B57,cmoney!$HA$3:$HA$5011,"="&amp;$A57))</f>
        <v/>
      </c>
      <c r="GB57" s="12" t="str">
        <f>IF(COUNTIFS(cmoney!GD$3:GD$5011,$B57,cmoney!$HA$3:$HA$5011,"="&amp;$A57)=0,"",AVERAGEIFS(cmoney!GD$3:GD$5011,cmoney!GD$3:GD$5011,$B57,cmoney!$HA$3:$HA$5011,"="&amp;$A57))</f>
        <v/>
      </c>
      <c r="GC57" s="12" t="str">
        <f>IF(COUNTIFS(cmoney!GE$3:GE$5011,$B57,cmoney!$HA$3:$HA$5011,"="&amp;$A57)=0,"",AVERAGEIFS(cmoney!GE$3:GE$5011,cmoney!GE$3:GE$5011,$B57,cmoney!$HA$3:$HA$5011,"="&amp;$A57))</f>
        <v/>
      </c>
      <c r="GD57" s="12" t="str">
        <f>IF(COUNTIFS(cmoney!GF$3:GF$5011,$B57,cmoney!$HA$3:$HA$5011,"="&amp;$A57)=0,"",AVERAGEIFS(cmoney!GF$3:GF$5011,cmoney!GF$3:GF$5011,$B57,cmoney!$HA$3:$HA$5011,"="&amp;$A57))</f>
        <v/>
      </c>
      <c r="GE57" s="12" t="str">
        <f>IF(COUNTIFS(cmoney!GG$3:GG$5011,$B57,cmoney!$HA$3:$HA$5011,"="&amp;$A57)=0,"",AVERAGEIFS(cmoney!GG$3:GG$5011,cmoney!GG$3:GG$5011,$B57,cmoney!$HA$3:$HA$5011,"="&amp;$A57))</f>
        <v/>
      </c>
      <c r="GF57" s="12" t="str">
        <f>IF(COUNTIFS(cmoney!GH$3:GH$5011,$B57,cmoney!$HA$3:$HA$5011,"="&amp;$A57)=0,"",AVERAGEIFS(cmoney!GH$3:GH$5011,cmoney!GH$3:GH$5011,$B57,cmoney!$HA$3:$HA$5011,"="&amp;$A57))</f>
        <v/>
      </c>
      <c r="GG57" s="12">
        <f>IF(COUNTIFS(cmoney!GI$3:GI$5011,$B57,cmoney!$HA$3:$HA$5011,"="&amp;$A57)=0,"",AVERAGEIFS(cmoney!GI$3:GI$5011,cmoney!GI$3:GI$5011,$B57,cmoney!$HA$3:$HA$5011,"="&amp;$A57))</f>
        <v>17.185749999999999</v>
      </c>
      <c r="GH57" s="12" t="str">
        <f>IF(COUNTIFS(cmoney!GJ$3:GJ$5011,$B57,cmoney!$HA$3:$HA$5011,"="&amp;$A57)=0,"",AVERAGEIFS(cmoney!GJ$3:GJ$5011,cmoney!GJ$3:GJ$5011,$B57,cmoney!$HA$3:$HA$5011,"="&amp;$A57))</f>
        <v/>
      </c>
      <c r="GI57" s="12" t="str">
        <f>IF(COUNTIFS(cmoney!GK$3:GK$5011,$B57,cmoney!$HA$3:$HA$5011,"="&amp;$A57)=0,"",AVERAGEIFS(cmoney!GK$3:GK$5011,cmoney!GK$3:GK$5011,$B57,cmoney!$HA$3:$HA$5011,"="&amp;$A57))</f>
        <v/>
      </c>
      <c r="GJ57" s="12" t="str">
        <f>IF(COUNTIFS(cmoney!GL$3:GL$5011,$B57,cmoney!$HA$3:$HA$5011,"="&amp;$A57)=0,"",AVERAGEIFS(cmoney!GL$3:GL$5011,cmoney!GL$3:GL$5011,$B57,cmoney!$HA$3:$HA$5011,"="&amp;$A57))</f>
        <v/>
      </c>
      <c r="GK57" s="12" t="str">
        <f>IF(COUNTIFS(cmoney!GM$3:GM$5011,$B57,cmoney!$HA$3:$HA$5011,"="&amp;$A57)=0,"",AVERAGEIFS(cmoney!GM$3:GM$5011,cmoney!GM$3:GM$5011,$B57,cmoney!$HA$3:$HA$5011,"="&amp;$A57))</f>
        <v/>
      </c>
      <c r="GL57" s="12" t="str">
        <f>IF(COUNTIFS(cmoney!GN$3:GN$5011,$B57,cmoney!$HA$3:$HA$5011,"="&amp;$A57)=0,"",AVERAGEIFS(cmoney!GN$3:GN$5011,cmoney!GN$3:GN$5011,$B57,cmoney!$HA$3:$HA$5011,"="&amp;$A57))</f>
        <v/>
      </c>
      <c r="GM57" s="12" t="str">
        <f>IF(COUNTIFS(cmoney!GO$3:GO$5011,$B57,cmoney!$HA$3:$HA$5011,"="&amp;$A57)=0,"",AVERAGEIFS(cmoney!GO$3:GO$5011,cmoney!GO$3:GO$5011,$B57,cmoney!$HA$3:$HA$5011,"="&amp;$A57))</f>
        <v/>
      </c>
      <c r="GN57" s="12" t="str">
        <f>IF(COUNTIFS(cmoney!GP$3:GP$5011,$B57,cmoney!$HA$3:$HA$5011,"="&amp;$A57)=0,"",AVERAGEIFS(cmoney!GP$3:GP$5011,cmoney!GP$3:GP$5011,$B57,cmoney!$HA$3:$HA$5011,"="&amp;$A57))</f>
        <v/>
      </c>
      <c r="GO57" s="12" t="str">
        <f>IF(COUNTIFS(cmoney!GQ$3:GQ$5011,$B57,cmoney!$HA$3:$HA$5011,"="&amp;$A57)=0,"",AVERAGEIFS(cmoney!GQ$3:GQ$5011,cmoney!GQ$3:GQ$5011,$B57,cmoney!$HA$3:$HA$5011,"="&amp;$A57))</f>
        <v/>
      </c>
      <c r="GP57" s="12" t="str">
        <f>IF(COUNTIFS(cmoney!GR$3:GR$5011,$B57,cmoney!$HA$3:$HA$5011,"="&amp;$A57)=0,"",AVERAGEIFS(cmoney!GR$3:GR$5011,cmoney!GR$3:GR$5011,$B57,cmoney!$HA$3:$HA$5011,"="&amp;$A57))</f>
        <v/>
      </c>
      <c r="GQ57" s="12" t="str">
        <f>IF(COUNTIFS(cmoney!GS$3:GS$5011,$B57,cmoney!$HA$3:$HA$5011,"="&amp;$A57)=0,"",AVERAGEIFS(cmoney!GS$3:GS$5011,cmoney!GS$3:GS$5011,$B57,cmoney!$HA$3:$HA$5011,"="&amp;$A57))</f>
        <v/>
      </c>
      <c r="GR57" s="12" t="str">
        <f>IF(COUNTIFS(cmoney!GT$3:GT$5011,$B57,cmoney!$HA$3:$HA$5011,"="&amp;$A57)=0,"",AVERAGEIFS(cmoney!GT$3:GT$5011,cmoney!GT$3:GT$5011,$B57,cmoney!$HA$3:$HA$5011,"="&amp;$A57))</f>
        <v/>
      </c>
      <c r="GS57" s="12" t="str">
        <f>IF(COUNTIFS(cmoney!GU$3:GU$5011,$B57,cmoney!$HA$3:$HA$5011,"="&amp;$A57)=0,"",AVERAGEIFS(cmoney!GU$3:GU$5011,cmoney!GU$3:GU$5011,$B57,cmoney!$HA$3:$HA$5011,"="&amp;$A57))</f>
        <v/>
      </c>
      <c r="GT57" s="12" t="str">
        <f>IF(COUNTIFS(cmoney!GV$3:GV$5011,$B57,cmoney!$HA$3:$HA$5011,"="&amp;$A57)=0,"",AVERAGEIFS(cmoney!GV$3:GV$5011,cmoney!GV$3:GV$5011,$B57,cmoney!$HA$3:$HA$5011,"="&amp;$A57))</f>
        <v/>
      </c>
    </row>
    <row r="58" spans="1:202">
      <c r="A58" s="9">
        <v>2010</v>
      </c>
      <c r="B58" s="10" t="s">
        <v>685</v>
      </c>
      <c r="C58" s="10" t="s">
        <v>1239</v>
      </c>
      <c r="D58" s="15">
        <f>IF(COUNTIFS(cmoney!F$3:F$5011,$B58,cmoney!$HA$3:$HA$5011,"="&amp;$A58)=0,"",COUNTIFS(cmoney!F$3:F$5011,$B58,cmoney!$HA$3:$HA$5011,"="&amp;$A58))</f>
        <v>95</v>
      </c>
      <c r="E58" s="15">
        <f>IF(COUNTIFS(cmoney!G$3:G$5011,$B58,cmoney!$HA$3:$HA$5011,"="&amp;$A58)=0,"",COUNTIFS(cmoney!G$3:G$5011,$B58,cmoney!$HA$3:$HA$5011,"="&amp;$A58))</f>
        <v>73</v>
      </c>
      <c r="F58" s="15">
        <f>IF(COUNTIFS(cmoney!H$3:H$5011,$B58,cmoney!$HA$3:$HA$5011,"="&amp;$A58)=0,"",COUNTIFS(cmoney!H$3:H$5011,$B58,cmoney!$HA$3:$HA$5011,"="&amp;$A58))</f>
        <v>60</v>
      </c>
      <c r="G58" s="15">
        <f>IF(COUNTIFS(cmoney!I$3:I$5011,$B58,cmoney!$HA$3:$HA$5011,"="&amp;$A58)=0,"",COUNTIFS(cmoney!I$3:I$5011,$B58,cmoney!$HA$3:$HA$5011,"="&amp;$A58))</f>
        <v>33</v>
      </c>
      <c r="H58" s="15">
        <f>IF(COUNTIFS(cmoney!J$3:J$5011,$B58,cmoney!$HA$3:$HA$5011,"="&amp;$A58)=0,"",COUNTIFS(cmoney!J$3:J$5011,$B58,cmoney!$HA$3:$HA$5011,"="&amp;$A58))</f>
        <v>27</v>
      </c>
      <c r="I58" s="15">
        <f>IF(COUNTIFS(cmoney!K$3:K$5011,$B58,cmoney!$HA$3:$HA$5011,"="&amp;$A58)=0,"",COUNTIFS(cmoney!K$3:K$5011,$B58,cmoney!$HA$3:$HA$5011,"="&amp;$A58))</f>
        <v>108</v>
      </c>
      <c r="J58" s="15">
        <f>IF(COUNTIFS(cmoney!L$3:L$5011,$B58,cmoney!$HA$3:$HA$5011,"="&amp;$A58)=0,"",COUNTIFS(cmoney!L$3:L$5011,$B58,cmoney!$HA$3:$HA$5011,"="&amp;$A58))</f>
        <v>62</v>
      </c>
      <c r="K58" s="15">
        <f>IF(COUNTIFS(cmoney!M$3:M$5011,$B58,cmoney!$HA$3:$HA$5011,"="&amp;$A58)=0,"",COUNTIFS(cmoney!M$3:M$5011,$B58,cmoney!$HA$3:$HA$5011,"="&amp;$A58))</f>
        <v>78</v>
      </c>
      <c r="L58" s="15">
        <f>IF(COUNTIFS(cmoney!N$3:N$5011,$B58,cmoney!$HA$3:$HA$5011,"="&amp;$A58)=0,"",COUNTIFS(cmoney!N$3:N$5011,$B58,cmoney!$HA$3:$HA$5011,"="&amp;$A58))</f>
        <v>67</v>
      </c>
      <c r="M58" s="15">
        <f>IF(COUNTIFS(cmoney!O$3:O$5011,$B58,cmoney!$HA$3:$HA$5011,"="&amp;$A58)=0,"",COUNTIFS(cmoney!O$3:O$5011,$B58,cmoney!$HA$3:$HA$5011,"="&amp;$A58))</f>
        <v>90</v>
      </c>
      <c r="N58" s="15">
        <f>IF(COUNTIFS(cmoney!P$3:P$5011,$B58,cmoney!$HA$3:$HA$5011,"="&amp;$A58)=0,"",COUNTIFS(cmoney!P$3:P$5011,$B58,cmoney!$HA$3:$HA$5011,"="&amp;$A58))</f>
        <v>159</v>
      </c>
      <c r="O58" s="15" t="str">
        <f>IF(COUNTIFS(cmoney!Q$3:Q$5011,$B58,cmoney!$HA$3:$HA$5011,"="&amp;$A58)=0,"",COUNTIFS(cmoney!Q$3:Q$5011,$B58,cmoney!$HA$3:$HA$5011,"="&amp;$A58))</f>
        <v/>
      </c>
      <c r="P58" s="15" t="str">
        <f>IF(COUNTIFS(cmoney!R$3:R$5011,$B58,cmoney!$HA$3:$HA$5011,"="&amp;$A58)=0,"",COUNTIFS(cmoney!R$3:R$5011,$B58,cmoney!$HA$3:$HA$5011,"="&amp;$A58))</f>
        <v/>
      </c>
      <c r="Q58" s="15" t="str">
        <f>IF(COUNTIFS(cmoney!S$3:S$5011,$B58,cmoney!$HA$3:$HA$5011,"="&amp;$A58)=0,"",COUNTIFS(cmoney!S$3:S$5011,$B58,cmoney!$HA$3:$HA$5011,"="&amp;$A58))</f>
        <v/>
      </c>
      <c r="R58" s="15" t="str">
        <f>IF(COUNTIFS(cmoney!T$3:T$5011,$B58,cmoney!$HA$3:$HA$5011,"="&amp;$A58)=0,"",COUNTIFS(cmoney!T$3:T$5011,$B58,cmoney!$HA$3:$HA$5011,"="&amp;$A58))</f>
        <v/>
      </c>
      <c r="S58" s="15" t="str">
        <f>IF(COUNTIFS(cmoney!U$3:U$5011,$B58,cmoney!$HA$3:$HA$5011,"="&amp;$A58)=0,"",COUNTIFS(cmoney!U$3:U$5011,$B58,cmoney!$HA$3:$HA$5011,"="&amp;$A58))</f>
        <v/>
      </c>
      <c r="T58" s="15" t="str">
        <f>IF(COUNTIFS(cmoney!V$3:V$5011,$B58,cmoney!$HA$3:$HA$5011,"="&amp;$A58)=0,"",COUNTIFS(cmoney!V$3:V$5011,$B58,cmoney!$HA$3:$HA$5011,"="&amp;$A58))</f>
        <v/>
      </c>
      <c r="U58" s="15" t="str">
        <f>IF(COUNTIFS(cmoney!W$3:W$5011,$B58,cmoney!$HA$3:$HA$5011,"="&amp;$A58)=0,"",COUNTIFS(cmoney!W$3:W$5011,$B58,cmoney!$HA$3:$HA$5011,"="&amp;$A58))</f>
        <v/>
      </c>
      <c r="V58" s="15" t="str">
        <f>IF(COUNTIFS(cmoney!X$3:X$5011,$B58,cmoney!$HA$3:$HA$5011,"="&amp;$A58)=0,"",COUNTIFS(cmoney!X$3:X$5011,$B58,cmoney!$HA$3:$HA$5011,"="&amp;$A58))</f>
        <v/>
      </c>
      <c r="W58" s="15" t="str">
        <f>IF(COUNTIFS(cmoney!Y$3:Y$5011,$B58,cmoney!$HA$3:$HA$5011,"="&amp;$A58)=0,"",COUNTIFS(cmoney!Y$3:Y$5011,$B58,cmoney!$HA$3:$HA$5011,"="&amp;$A58))</f>
        <v/>
      </c>
      <c r="X58" s="15" t="str">
        <f>IF(COUNTIFS(cmoney!Z$3:Z$5011,$B58,cmoney!$HA$3:$HA$5011,"="&amp;$A58)=0,"",COUNTIFS(cmoney!Z$3:Z$5011,$B58,cmoney!$HA$3:$HA$5011,"="&amp;$A58))</f>
        <v/>
      </c>
      <c r="Y58" s="15" t="str">
        <f>IF(COUNTIFS(cmoney!AA$3:AA$5011,$B58,cmoney!$HA$3:$HA$5011,"="&amp;$A58)=0,"",COUNTIFS(cmoney!AA$3:AA$5011,$B58,cmoney!$HA$3:$HA$5011,"="&amp;$A58))</f>
        <v/>
      </c>
      <c r="Z58" s="15" t="str">
        <f>IF(COUNTIFS(cmoney!AB$3:AB$5011,$B58,cmoney!$HA$3:$HA$5011,"="&amp;$A58)=0,"",COUNTIFS(cmoney!AB$3:AB$5011,$B58,cmoney!$HA$3:$HA$5011,"="&amp;$A58))</f>
        <v/>
      </c>
      <c r="AA58" s="15" t="str">
        <f>IF(COUNTIFS(cmoney!AC$3:AC$5011,$B58,cmoney!$HA$3:$HA$5011,"="&amp;$A58)=0,"",COUNTIFS(cmoney!AC$3:AC$5011,$B58,cmoney!$HA$3:$HA$5011,"="&amp;$A58))</f>
        <v/>
      </c>
      <c r="AB58" s="15" t="str">
        <f>IF(COUNTIFS(cmoney!AD$3:AD$5011,$B58,cmoney!$HA$3:$HA$5011,"="&amp;$A58)=0,"",COUNTIFS(cmoney!AD$3:AD$5011,$B58,cmoney!$HA$3:$HA$5011,"="&amp;$A58))</f>
        <v/>
      </c>
      <c r="AC58" s="15" t="str">
        <f>IF(COUNTIFS(cmoney!AE$3:AE$5011,$B58,cmoney!$HA$3:$HA$5011,"="&amp;$A58)=0,"",COUNTIFS(cmoney!AE$3:AE$5011,$B58,cmoney!$HA$3:$HA$5011,"="&amp;$A58))</f>
        <v/>
      </c>
      <c r="AD58" s="15" t="str">
        <f>IF(COUNTIFS(cmoney!AF$3:AF$5011,$B58,cmoney!$HA$3:$HA$5011,"="&amp;$A58)=0,"",COUNTIFS(cmoney!AF$3:AF$5011,$B58,cmoney!$HA$3:$HA$5011,"="&amp;$A58))</f>
        <v/>
      </c>
      <c r="AE58" s="15" t="str">
        <f>IF(COUNTIFS(cmoney!AG$3:AG$5011,$B58,cmoney!$HA$3:$HA$5011,"="&amp;$A58)=0,"",COUNTIFS(cmoney!AG$3:AG$5011,$B58,cmoney!$HA$3:$HA$5011,"="&amp;$A58))</f>
        <v/>
      </c>
      <c r="AF58" s="15" t="str">
        <f>IF(COUNTIFS(cmoney!AH$3:AH$5011,$B58,cmoney!$HA$3:$HA$5011,"="&amp;$A58)=0,"",COUNTIFS(cmoney!AH$3:AH$5011,$B58,cmoney!$HA$3:$HA$5011,"="&amp;$A58))</f>
        <v/>
      </c>
      <c r="AG58" s="15" t="str">
        <f>IF(COUNTIFS(cmoney!AI$3:AI$5011,$B58,cmoney!$HA$3:$HA$5011,"="&amp;$A58)=0,"",COUNTIFS(cmoney!AI$3:AI$5011,$B58,cmoney!$HA$3:$HA$5011,"="&amp;$A58))</f>
        <v/>
      </c>
      <c r="AH58" s="15" t="str">
        <f>IF(COUNTIFS(cmoney!AJ$3:AJ$5011,$B58,cmoney!$HA$3:$HA$5011,"="&amp;$A58)=0,"",COUNTIFS(cmoney!AJ$3:AJ$5011,$B58,cmoney!$HA$3:$HA$5011,"="&amp;$A58))</f>
        <v/>
      </c>
      <c r="AI58" s="15" t="str">
        <f>IF(COUNTIFS(cmoney!AK$3:AK$5011,$B58,cmoney!$HA$3:$HA$5011,"="&amp;$A58)=0,"",COUNTIFS(cmoney!AK$3:AK$5011,$B58,cmoney!$HA$3:$HA$5011,"="&amp;$A58))</f>
        <v/>
      </c>
      <c r="AJ58" s="15" t="str">
        <f>IF(COUNTIFS(cmoney!AL$3:AL$5011,$B58,cmoney!$HA$3:$HA$5011,"="&amp;$A58)=0,"",COUNTIFS(cmoney!AL$3:AL$5011,$B58,cmoney!$HA$3:$HA$5011,"="&amp;$A58))</f>
        <v/>
      </c>
      <c r="AK58" s="15" t="str">
        <f>IF(COUNTIFS(cmoney!AM$3:AM$5011,$B58,cmoney!$HA$3:$HA$5011,"="&amp;$A58)=0,"",COUNTIFS(cmoney!AM$3:AM$5011,$B58,cmoney!$HA$3:$HA$5011,"="&amp;$A58))</f>
        <v/>
      </c>
      <c r="AL58" s="15" t="str">
        <f>IF(COUNTIFS(cmoney!AN$3:AN$5011,$B58,cmoney!$HA$3:$HA$5011,"="&amp;$A58)=0,"",COUNTIFS(cmoney!AN$3:AN$5011,$B58,cmoney!$HA$3:$HA$5011,"="&amp;$A58))</f>
        <v/>
      </c>
      <c r="AM58" s="15" t="str">
        <f>IF(COUNTIFS(cmoney!AO$3:AO$5011,$B58,cmoney!$HA$3:$HA$5011,"="&amp;$A58)=0,"",COUNTIFS(cmoney!AO$3:AO$5011,$B58,cmoney!$HA$3:$HA$5011,"="&amp;$A58))</f>
        <v/>
      </c>
      <c r="AN58" s="15" t="str">
        <f>IF(COUNTIFS(cmoney!AP$3:AP$5011,$B58,cmoney!$HA$3:$HA$5011,"="&amp;$A58)=0,"",COUNTIFS(cmoney!AP$3:AP$5011,$B58,cmoney!$HA$3:$HA$5011,"="&amp;$A58))</f>
        <v/>
      </c>
      <c r="AO58" s="15" t="str">
        <f>IF(COUNTIFS(cmoney!AQ$3:AQ$5011,$B58,cmoney!$HA$3:$HA$5011,"="&amp;$A58)=0,"",COUNTIFS(cmoney!AQ$3:AQ$5011,$B58,cmoney!$HA$3:$HA$5011,"="&amp;$A58))</f>
        <v/>
      </c>
      <c r="AP58" s="15" t="str">
        <f>IF(COUNTIFS(cmoney!AR$3:AR$5011,$B58,cmoney!$HA$3:$HA$5011,"="&amp;$A58)=0,"",COUNTIFS(cmoney!AR$3:AR$5011,$B58,cmoney!$HA$3:$HA$5011,"="&amp;$A58))</f>
        <v/>
      </c>
      <c r="AQ58" s="15" t="str">
        <f>IF(COUNTIFS(cmoney!AS$3:AS$5011,$B58,cmoney!$HA$3:$HA$5011,"="&amp;$A58)=0,"",COUNTIFS(cmoney!AS$3:AS$5011,$B58,cmoney!$HA$3:$HA$5011,"="&amp;$A58))</f>
        <v/>
      </c>
      <c r="AR58" s="15" t="str">
        <f>IF(COUNTIFS(cmoney!AT$3:AT$5011,$B58,cmoney!$HA$3:$HA$5011,"="&amp;$A58)=0,"",COUNTIFS(cmoney!AT$3:AT$5011,$B58,cmoney!$HA$3:$HA$5011,"="&amp;$A58))</f>
        <v/>
      </c>
      <c r="AS58" s="15" t="str">
        <f>IF(COUNTIFS(cmoney!AU$3:AU$5011,$B58,cmoney!$HA$3:$HA$5011,"="&amp;$A58)=0,"",COUNTIFS(cmoney!AU$3:AU$5011,$B58,cmoney!$HA$3:$HA$5011,"="&amp;$A58))</f>
        <v/>
      </c>
      <c r="AT58" s="15" t="str">
        <f>IF(COUNTIFS(cmoney!AV$3:AV$5011,$B58,cmoney!$HA$3:$HA$5011,"="&amp;$A58)=0,"",COUNTIFS(cmoney!AV$3:AV$5011,$B58,cmoney!$HA$3:$HA$5011,"="&amp;$A58))</f>
        <v/>
      </c>
      <c r="AU58" s="15" t="str">
        <f>IF(COUNTIFS(cmoney!AW$3:AW$5011,$B58,cmoney!$HA$3:$HA$5011,"="&amp;$A58)=0,"",COUNTIFS(cmoney!AW$3:AW$5011,$B58,cmoney!$HA$3:$HA$5011,"="&amp;$A58))</f>
        <v/>
      </c>
      <c r="AV58" s="15" t="str">
        <f>IF(COUNTIFS(cmoney!AX$3:AX$5011,$B58,cmoney!$HA$3:$HA$5011,"="&amp;$A58)=0,"",COUNTIFS(cmoney!AX$3:AX$5011,$B58,cmoney!$HA$3:$HA$5011,"="&amp;$A58))</f>
        <v/>
      </c>
      <c r="AW58" s="15" t="str">
        <f>IF(COUNTIFS(cmoney!AY$3:AY$5011,$B58,cmoney!$HA$3:$HA$5011,"="&amp;$A58)=0,"",COUNTIFS(cmoney!AY$3:AY$5011,$B58,cmoney!$HA$3:$HA$5011,"="&amp;$A58))</f>
        <v/>
      </c>
      <c r="AX58" s="15" t="str">
        <f>IF(COUNTIFS(cmoney!AZ$3:AZ$5011,$B58,cmoney!$HA$3:$HA$5011,"="&amp;$A58)=0,"",COUNTIFS(cmoney!AZ$3:AZ$5011,$B58,cmoney!$HA$3:$HA$5011,"="&amp;$A58))</f>
        <v/>
      </c>
      <c r="AY58" s="15" t="str">
        <f>IF(COUNTIFS(cmoney!BA$3:BA$5011,$B58,cmoney!$HA$3:$HA$5011,"="&amp;$A58)=0,"",COUNTIFS(cmoney!BA$3:BA$5011,$B58,cmoney!$HA$3:$HA$5011,"="&amp;$A58))</f>
        <v/>
      </c>
      <c r="AZ58" s="15" t="str">
        <f>IF(COUNTIFS(cmoney!BB$3:BB$5011,$B58,cmoney!$HA$3:$HA$5011,"="&amp;$A58)=0,"",COUNTIFS(cmoney!BB$3:BB$5011,$B58,cmoney!$HA$3:$HA$5011,"="&amp;$A58))</f>
        <v/>
      </c>
      <c r="BA58" s="15" t="str">
        <f>IF(COUNTIFS(cmoney!BC$3:BC$5011,$B58,cmoney!$HA$3:$HA$5011,"="&amp;$A58)=0,"",COUNTIFS(cmoney!BC$3:BC$5011,$B58,cmoney!$HA$3:$HA$5011,"="&amp;$A58))</f>
        <v/>
      </c>
      <c r="BB58" s="15" t="str">
        <f>IF(COUNTIFS(cmoney!BD$3:BD$5011,$B58,cmoney!$HA$3:$HA$5011,"="&amp;$A58)=0,"",COUNTIFS(cmoney!BD$3:BD$5011,$B58,cmoney!$HA$3:$HA$5011,"="&amp;$A58))</f>
        <v/>
      </c>
      <c r="BC58" s="15" t="str">
        <f>IF(COUNTIFS(cmoney!BE$3:BE$5011,$B58,cmoney!$HA$3:$HA$5011,"="&amp;$A58)=0,"",COUNTIFS(cmoney!BE$3:BE$5011,$B58,cmoney!$HA$3:$HA$5011,"="&amp;$A58))</f>
        <v/>
      </c>
      <c r="BD58" s="15" t="str">
        <f>IF(COUNTIFS(cmoney!BF$3:BF$5011,$B58,cmoney!$HA$3:$HA$5011,"="&amp;$A58)=0,"",COUNTIFS(cmoney!BF$3:BF$5011,$B58,cmoney!$HA$3:$HA$5011,"="&amp;$A58))</f>
        <v/>
      </c>
      <c r="BE58" s="15" t="str">
        <f>IF(COUNTIFS(cmoney!BG$3:BG$5011,$B58,cmoney!$HA$3:$HA$5011,"="&amp;$A58)=0,"",COUNTIFS(cmoney!BG$3:BG$5011,$B58,cmoney!$HA$3:$HA$5011,"="&amp;$A58))</f>
        <v/>
      </c>
      <c r="BF58" s="15" t="str">
        <f>IF(COUNTIFS(cmoney!BH$3:BH$5011,$B58,cmoney!$HA$3:$HA$5011,"="&amp;$A58)=0,"",COUNTIFS(cmoney!BH$3:BH$5011,$B58,cmoney!$HA$3:$HA$5011,"="&amp;$A58))</f>
        <v/>
      </c>
      <c r="BG58" s="15" t="str">
        <f>IF(COUNTIFS(cmoney!BI$3:BI$5011,$B58,cmoney!$HA$3:$HA$5011,"="&amp;$A58)=0,"",COUNTIFS(cmoney!BI$3:BI$5011,$B58,cmoney!$HA$3:$HA$5011,"="&amp;$A58))</f>
        <v/>
      </c>
      <c r="BH58" s="15" t="str">
        <f>IF(COUNTIFS(cmoney!BJ$3:BJ$5011,$B58,cmoney!$HA$3:$HA$5011,"="&amp;$A58)=0,"",COUNTIFS(cmoney!BJ$3:BJ$5011,$B58,cmoney!$HA$3:$HA$5011,"="&amp;$A58))</f>
        <v/>
      </c>
      <c r="BI58" s="15" t="str">
        <f>IF(COUNTIFS(cmoney!BK$3:BK$5011,$B58,cmoney!$HA$3:$HA$5011,"="&amp;$A58)=0,"",COUNTIFS(cmoney!BK$3:BK$5011,$B58,cmoney!$HA$3:$HA$5011,"="&amp;$A58))</f>
        <v/>
      </c>
      <c r="BJ58" s="15" t="str">
        <f>IF(COUNTIFS(cmoney!BL$3:BL$5011,$B58,cmoney!$HA$3:$HA$5011,"="&amp;$A58)=0,"",COUNTIFS(cmoney!BL$3:BL$5011,$B58,cmoney!$HA$3:$HA$5011,"="&amp;$A58))</f>
        <v/>
      </c>
      <c r="BK58" s="15" t="str">
        <f>IF(COUNTIFS(cmoney!BM$3:BM$5011,$B58,cmoney!$HA$3:$HA$5011,"="&amp;$A58)=0,"",COUNTIFS(cmoney!BM$3:BM$5011,$B58,cmoney!$HA$3:$HA$5011,"="&amp;$A58))</f>
        <v/>
      </c>
      <c r="BL58" s="15" t="str">
        <f>IF(COUNTIFS(cmoney!BN$3:BN$5011,$B58,cmoney!$HA$3:$HA$5011,"="&amp;$A58)=0,"",COUNTIFS(cmoney!BN$3:BN$5011,$B58,cmoney!$HA$3:$HA$5011,"="&amp;$A58))</f>
        <v/>
      </c>
      <c r="BM58" s="15" t="str">
        <f>IF(COUNTIFS(cmoney!BO$3:BO$5011,$B58,cmoney!$HA$3:$HA$5011,"="&amp;$A58)=0,"",COUNTIFS(cmoney!BO$3:BO$5011,$B58,cmoney!$HA$3:$HA$5011,"="&amp;$A58))</f>
        <v/>
      </c>
      <c r="BN58" s="15" t="str">
        <f>IF(COUNTIFS(cmoney!BP$3:BP$5011,$B58,cmoney!$HA$3:$HA$5011,"="&amp;$A58)=0,"",COUNTIFS(cmoney!BP$3:BP$5011,$B58,cmoney!$HA$3:$HA$5011,"="&amp;$A58))</f>
        <v/>
      </c>
      <c r="BO58" s="15" t="str">
        <f>IF(COUNTIFS(cmoney!BQ$3:BQ$5011,$B58,cmoney!$HA$3:$HA$5011,"="&amp;$A58)=0,"",COUNTIFS(cmoney!BQ$3:BQ$5011,$B58,cmoney!$HA$3:$HA$5011,"="&amp;$A58))</f>
        <v/>
      </c>
      <c r="BP58" s="15" t="str">
        <f>IF(COUNTIFS(cmoney!BR$3:BR$5011,$B58,cmoney!$HA$3:$HA$5011,"="&amp;$A58)=0,"",COUNTIFS(cmoney!BR$3:BR$5011,$B58,cmoney!$HA$3:$HA$5011,"="&amp;$A58))</f>
        <v/>
      </c>
      <c r="BQ58" s="15" t="str">
        <f>IF(COUNTIFS(cmoney!BS$3:BS$5011,$B58,cmoney!$HA$3:$HA$5011,"="&amp;$A58)=0,"",COUNTIFS(cmoney!BS$3:BS$5011,$B58,cmoney!$HA$3:$HA$5011,"="&amp;$A58))</f>
        <v/>
      </c>
      <c r="BR58" s="15" t="str">
        <f>IF(COUNTIFS(cmoney!BT$3:BT$5011,$B58,cmoney!$HA$3:$HA$5011,"="&amp;$A58)=0,"",COUNTIFS(cmoney!BT$3:BT$5011,$B58,cmoney!$HA$3:$HA$5011,"="&amp;$A58))</f>
        <v/>
      </c>
      <c r="BS58" s="15" t="str">
        <f>IF(COUNTIFS(cmoney!BU$3:BU$5011,$B58,cmoney!$HA$3:$HA$5011,"="&amp;$A58)=0,"",COUNTIFS(cmoney!BU$3:BU$5011,$B58,cmoney!$HA$3:$HA$5011,"="&amp;$A58))</f>
        <v/>
      </c>
      <c r="BT58" s="15" t="str">
        <f>IF(COUNTIFS(cmoney!BV$3:BV$5011,$B58,cmoney!$HA$3:$HA$5011,"="&amp;$A58)=0,"",COUNTIFS(cmoney!BV$3:BV$5011,$B58,cmoney!$HA$3:$HA$5011,"="&amp;$A58))</f>
        <v/>
      </c>
      <c r="BU58" s="15" t="str">
        <f>IF(COUNTIFS(cmoney!BW$3:BW$5011,$B58,cmoney!$HA$3:$HA$5011,"="&amp;$A58)=0,"",COUNTIFS(cmoney!BW$3:BW$5011,$B58,cmoney!$HA$3:$HA$5011,"="&amp;$A58))</f>
        <v/>
      </c>
      <c r="BV58" s="15" t="str">
        <f>IF(COUNTIFS(cmoney!BX$3:BX$5011,$B58,cmoney!$HA$3:$HA$5011,"="&amp;$A58)=0,"",COUNTIFS(cmoney!BX$3:BX$5011,$B58,cmoney!$HA$3:$HA$5011,"="&amp;$A58))</f>
        <v/>
      </c>
      <c r="BW58" s="15" t="str">
        <f>IF(COUNTIFS(cmoney!BY$3:BY$5011,$B58,cmoney!$HA$3:$HA$5011,"="&amp;$A58)=0,"",COUNTIFS(cmoney!BY$3:BY$5011,$B58,cmoney!$HA$3:$HA$5011,"="&amp;$A58))</f>
        <v/>
      </c>
      <c r="BX58" s="15" t="str">
        <f>IF(COUNTIFS(cmoney!BZ$3:BZ$5011,$B58,cmoney!$HA$3:$HA$5011,"="&amp;$A58)=0,"",COUNTIFS(cmoney!BZ$3:BZ$5011,$B58,cmoney!$HA$3:$HA$5011,"="&amp;$A58))</f>
        <v/>
      </c>
      <c r="BY58" s="15" t="str">
        <f>IF(COUNTIFS(cmoney!CA$3:CA$5011,$B58,cmoney!$HA$3:$HA$5011,"="&amp;$A58)=0,"",COUNTIFS(cmoney!CA$3:CA$5011,$B58,cmoney!$HA$3:$HA$5011,"="&amp;$A58))</f>
        <v/>
      </c>
      <c r="BZ58" s="15" t="str">
        <f>IF(COUNTIFS(cmoney!CB$3:CB$5011,$B58,cmoney!$HA$3:$HA$5011,"="&amp;$A58)=0,"",COUNTIFS(cmoney!CB$3:CB$5011,$B58,cmoney!$HA$3:$HA$5011,"="&amp;$A58))</f>
        <v/>
      </c>
      <c r="CA58" s="15" t="str">
        <f>IF(COUNTIFS(cmoney!CC$3:CC$5011,$B58,cmoney!$HA$3:$HA$5011,"="&amp;$A58)=0,"",COUNTIFS(cmoney!CC$3:CC$5011,$B58,cmoney!$HA$3:$HA$5011,"="&amp;$A58))</f>
        <v/>
      </c>
      <c r="CB58" s="15" t="str">
        <f>IF(COUNTIFS(cmoney!CD$3:CD$5011,$B58,cmoney!$HA$3:$HA$5011,"="&amp;$A58)=0,"",COUNTIFS(cmoney!CD$3:CD$5011,$B58,cmoney!$HA$3:$HA$5011,"="&amp;$A58))</f>
        <v/>
      </c>
      <c r="CC58" s="15" t="str">
        <f>IF(COUNTIFS(cmoney!CE$3:CE$5011,$B58,cmoney!$HA$3:$HA$5011,"="&amp;$A58)=0,"",COUNTIFS(cmoney!CE$3:CE$5011,$B58,cmoney!$HA$3:$HA$5011,"="&amp;$A58))</f>
        <v/>
      </c>
      <c r="CD58" s="15" t="str">
        <f>IF(COUNTIFS(cmoney!CF$3:CF$5011,$B58,cmoney!$HA$3:$HA$5011,"="&amp;$A58)=0,"",COUNTIFS(cmoney!CF$3:CF$5011,$B58,cmoney!$HA$3:$HA$5011,"="&amp;$A58))</f>
        <v/>
      </c>
      <c r="CE58" s="15" t="str">
        <f>IF(COUNTIFS(cmoney!CG$3:CG$5011,$B58,cmoney!$HA$3:$HA$5011,"="&amp;$A58)=0,"",COUNTIFS(cmoney!CG$3:CG$5011,$B58,cmoney!$HA$3:$HA$5011,"="&amp;$A58))</f>
        <v/>
      </c>
      <c r="CF58" s="15" t="str">
        <f>IF(COUNTIFS(cmoney!CH$3:CH$5011,$B58,cmoney!$HA$3:$HA$5011,"="&amp;$A58)=0,"",COUNTIFS(cmoney!CH$3:CH$5011,$B58,cmoney!$HA$3:$HA$5011,"="&amp;$A58))</f>
        <v/>
      </c>
      <c r="CG58" s="15" t="str">
        <f>IF(COUNTIFS(cmoney!CI$3:CI$5011,$B58,cmoney!$HA$3:$HA$5011,"="&amp;$A58)=0,"",COUNTIFS(cmoney!CI$3:CI$5011,$B58,cmoney!$HA$3:$HA$5011,"="&amp;$A58))</f>
        <v/>
      </c>
      <c r="CH58" s="15" t="str">
        <f>IF(COUNTIFS(cmoney!CJ$3:CJ$5011,$B58,cmoney!$HA$3:$HA$5011,"="&amp;$A58)=0,"",COUNTIFS(cmoney!CJ$3:CJ$5011,$B58,cmoney!$HA$3:$HA$5011,"="&amp;$A58))</f>
        <v/>
      </c>
      <c r="CI58" s="15" t="str">
        <f>IF(COUNTIFS(cmoney!CK$3:CK$5011,$B58,cmoney!$HA$3:$HA$5011,"="&amp;$A58)=0,"",COUNTIFS(cmoney!CK$3:CK$5011,$B58,cmoney!$HA$3:$HA$5011,"="&amp;$A58))</f>
        <v/>
      </c>
      <c r="CJ58" s="15" t="str">
        <f>IF(COUNTIFS(cmoney!CL$3:CL$5011,$B58,cmoney!$HA$3:$HA$5011,"="&amp;$A58)=0,"",COUNTIFS(cmoney!CL$3:CL$5011,$B58,cmoney!$HA$3:$HA$5011,"="&amp;$A58))</f>
        <v/>
      </c>
      <c r="CK58" s="15" t="str">
        <f>IF(COUNTIFS(cmoney!CM$3:CM$5011,$B58,cmoney!$HA$3:$HA$5011,"="&amp;$A58)=0,"",COUNTIFS(cmoney!CM$3:CM$5011,$B58,cmoney!$HA$3:$HA$5011,"="&amp;$A58))</f>
        <v/>
      </c>
      <c r="CL58" s="15" t="str">
        <f>IF(COUNTIFS(cmoney!CN$3:CN$5011,$B58,cmoney!$HA$3:$HA$5011,"="&amp;$A58)=0,"",COUNTIFS(cmoney!CN$3:CN$5011,$B58,cmoney!$HA$3:$HA$5011,"="&amp;$A58))</f>
        <v/>
      </c>
      <c r="CM58" s="15" t="str">
        <f>IF(COUNTIFS(cmoney!CO$3:CO$5011,$B58,cmoney!$HA$3:$HA$5011,"="&amp;$A58)=0,"",COUNTIFS(cmoney!CO$3:CO$5011,$B58,cmoney!$HA$3:$HA$5011,"="&amp;$A58))</f>
        <v/>
      </c>
      <c r="CN58" s="15" t="str">
        <f>IF(COUNTIFS(cmoney!CP$3:CP$5011,$B58,cmoney!$HA$3:$HA$5011,"="&amp;$A58)=0,"",COUNTIFS(cmoney!CP$3:CP$5011,$B58,cmoney!$HA$3:$HA$5011,"="&amp;$A58))</f>
        <v/>
      </c>
      <c r="CO58" s="15" t="str">
        <f>IF(COUNTIFS(cmoney!CQ$3:CQ$5011,$B58,cmoney!$HA$3:$HA$5011,"="&amp;$A58)=0,"",COUNTIFS(cmoney!CQ$3:CQ$5011,$B58,cmoney!$HA$3:$HA$5011,"="&amp;$A58))</f>
        <v/>
      </c>
      <c r="CP58" s="15" t="str">
        <f>IF(COUNTIFS(cmoney!CR$3:CR$5011,$B58,cmoney!$HA$3:$HA$5011,"="&amp;$A58)=0,"",COUNTIFS(cmoney!CR$3:CR$5011,$B58,cmoney!$HA$3:$HA$5011,"="&amp;$A58))</f>
        <v/>
      </c>
      <c r="CQ58" s="15" t="str">
        <f>IF(COUNTIFS(cmoney!CS$3:CS$5011,$B58,cmoney!$HA$3:$HA$5011,"="&amp;$A58)=0,"",COUNTIFS(cmoney!CS$3:CS$5011,$B58,cmoney!$HA$3:$HA$5011,"="&amp;$A58))</f>
        <v/>
      </c>
      <c r="CR58" s="15" t="str">
        <f>IF(COUNTIFS(cmoney!CT$3:CT$5011,$B58,cmoney!$HA$3:$HA$5011,"="&amp;$A58)=0,"",COUNTIFS(cmoney!CT$3:CT$5011,$B58,cmoney!$HA$3:$HA$5011,"="&amp;$A58))</f>
        <v/>
      </c>
      <c r="CS58" s="15" t="str">
        <f>IF(COUNTIFS(cmoney!CU$3:CU$5011,$B58,cmoney!$HA$3:$HA$5011,"="&amp;$A58)=0,"",COUNTIFS(cmoney!CU$3:CU$5011,$B58,cmoney!$HA$3:$HA$5011,"="&amp;$A58))</f>
        <v/>
      </c>
      <c r="CT58" s="15" t="str">
        <f>IF(COUNTIFS(cmoney!CV$3:CV$5011,$B58,cmoney!$HA$3:$HA$5011,"="&amp;$A58)=0,"",COUNTIFS(cmoney!CV$3:CV$5011,$B58,cmoney!$HA$3:$HA$5011,"="&amp;$A58))</f>
        <v/>
      </c>
      <c r="CU58" s="15" t="str">
        <f>IF(COUNTIFS(cmoney!CW$3:CW$5011,$B58,cmoney!$HA$3:$HA$5011,"="&amp;$A58)=0,"",COUNTIFS(cmoney!CW$3:CW$5011,$B58,cmoney!$HA$3:$HA$5011,"="&amp;$A58))</f>
        <v/>
      </c>
      <c r="CV58" s="15" t="str">
        <f>IF(COUNTIFS(cmoney!CX$3:CX$5011,$B58,cmoney!$HA$3:$HA$5011,"="&amp;$A58)=0,"",COUNTIFS(cmoney!CX$3:CX$5011,$B58,cmoney!$HA$3:$HA$5011,"="&amp;$A58))</f>
        <v/>
      </c>
      <c r="CW58" s="15" t="str">
        <f>IF(COUNTIFS(cmoney!CY$3:CY$5011,$B58,cmoney!$HA$3:$HA$5011,"="&amp;$A58)=0,"",COUNTIFS(cmoney!CY$3:CY$5011,$B58,cmoney!$HA$3:$HA$5011,"="&amp;$A58))</f>
        <v/>
      </c>
      <c r="CX58" s="15" t="str">
        <f>IF(COUNTIFS(cmoney!CZ$3:CZ$5011,$B58,cmoney!$HA$3:$HA$5011,"="&amp;$A58)=0,"",COUNTIFS(cmoney!CZ$3:CZ$5011,$B58,cmoney!$HA$3:$HA$5011,"="&amp;$A58))</f>
        <v/>
      </c>
      <c r="CY58" s="15" t="str">
        <f>IF(COUNTIFS(cmoney!DA$3:DA$5011,$B58,cmoney!$HA$3:$HA$5011,"="&amp;$A58)=0,"",COUNTIFS(cmoney!DA$3:DA$5011,$B58,cmoney!$HA$3:$HA$5011,"="&amp;$A58))</f>
        <v/>
      </c>
      <c r="CZ58" s="15" t="str">
        <f>IF(COUNTIFS(cmoney!DB$3:DB$5011,$B58,cmoney!$HA$3:$HA$5011,"="&amp;$A58)=0,"",COUNTIFS(cmoney!DB$3:DB$5011,$B58,cmoney!$HA$3:$HA$5011,"="&amp;$A58))</f>
        <v/>
      </c>
      <c r="DA58" s="15" t="str">
        <f>IF(COUNTIFS(cmoney!DC$3:DC$5011,$B58,cmoney!$HA$3:$HA$5011,"="&amp;$A58)=0,"",COUNTIFS(cmoney!DC$3:DC$5011,$B58,cmoney!$HA$3:$HA$5011,"="&amp;$A58))</f>
        <v/>
      </c>
      <c r="DB58" s="15" t="str">
        <f>IF(COUNTIFS(cmoney!DD$3:DD$5011,$B58,cmoney!$HA$3:$HA$5011,"="&amp;$A58)=0,"",COUNTIFS(cmoney!DD$3:DD$5011,$B58,cmoney!$HA$3:$HA$5011,"="&amp;$A58))</f>
        <v/>
      </c>
      <c r="DC58" s="15" t="str">
        <f>IF(COUNTIFS(cmoney!DE$3:DE$5011,$B58,cmoney!$HA$3:$HA$5011,"="&amp;$A58)=0,"",COUNTIFS(cmoney!DE$3:DE$5011,$B58,cmoney!$HA$3:$HA$5011,"="&amp;$A58))</f>
        <v/>
      </c>
      <c r="DD58" s="15" t="str">
        <f>IF(COUNTIFS(cmoney!DF$3:DF$5011,$B58,cmoney!$HA$3:$HA$5011,"="&amp;$A58)=0,"",COUNTIFS(cmoney!DF$3:DF$5011,$B58,cmoney!$HA$3:$HA$5011,"="&amp;$A58))</f>
        <v/>
      </c>
      <c r="DE58" s="15" t="str">
        <f>IF(COUNTIFS(cmoney!DG$3:DG$5011,$B58,cmoney!$HA$3:$HA$5011,"="&amp;$A58)=0,"",COUNTIFS(cmoney!DG$3:DG$5011,$B58,cmoney!$HA$3:$HA$5011,"="&amp;$A58))</f>
        <v/>
      </c>
      <c r="DF58" s="15" t="str">
        <f>IF(COUNTIFS(cmoney!DH$3:DH$5011,$B58,cmoney!$HA$3:$HA$5011,"="&amp;$A58)=0,"",COUNTIFS(cmoney!DH$3:DH$5011,$B58,cmoney!$HA$3:$HA$5011,"="&amp;$A58))</f>
        <v/>
      </c>
      <c r="DG58" s="15" t="str">
        <f>IF(COUNTIFS(cmoney!DI$3:DI$5011,$B58,cmoney!$HA$3:$HA$5011,"="&amp;$A58)=0,"",COUNTIFS(cmoney!DI$3:DI$5011,$B58,cmoney!$HA$3:$HA$5011,"="&amp;$A58))</f>
        <v/>
      </c>
      <c r="DH58" s="15" t="str">
        <f>IF(COUNTIFS(cmoney!DJ$3:DJ$5011,$B58,cmoney!$HA$3:$HA$5011,"="&amp;$A58)=0,"",COUNTIFS(cmoney!DJ$3:DJ$5011,$B58,cmoney!$HA$3:$HA$5011,"="&amp;$A58))</f>
        <v/>
      </c>
      <c r="DI58" s="15" t="str">
        <f>IF(COUNTIFS(cmoney!DK$3:DK$5011,$B58,cmoney!$HA$3:$HA$5011,"="&amp;$A58)=0,"",COUNTIFS(cmoney!DK$3:DK$5011,$B58,cmoney!$HA$3:$HA$5011,"="&amp;$A58))</f>
        <v/>
      </c>
      <c r="DJ58" s="15" t="str">
        <f>IF(COUNTIFS(cmoney!DL$3:DL$5011,$B58,cmoney!$HA$3:$HA$5011,"="&amp;$A58)=0,"",COUNTIFS(cmoney!DL$3:DL$5011,$B58,cmoney!$HA$3:$HA$5011,"="&amp;$A58))</f>
        <v/>
      </c>
      <c r="DK58" s="15" t="str">
        <f>IF(COUNTIFS(cmoney!DM$3:DM$5011,$B58,cmoney!$HA$3:$HA$5011,"="&amp;$A58)=0,"",COUNTIFS(cmoney!DM$3:DM$5011,$B58,cmoney!$HA$3:$HA$5011,"="&amp;$A58))</f>
        <v/>
      </c>
      <c r="DL58" s="15" t="str">
        <f>IF(COUNTIFS(cmoney!DN$3:DN$5011,$B58,cmoney!$HA$3:$HA$5011,"="&amp;$A58)=0,"",COUNTIFS(cmoney!DN$3:DN$5011,$B58,cmoney!$HA$3:$HA$5011,"="&amp;$A58))</f>
        <v/>
      </c>
      <c r="DM58" s="15" t="str">
        <f>IF(COUNTIFS(cmoney!DO$3:DO$5011,$B58,cmoney!$HA$3:$HA$5011,"="&amp;$A58)=0,"",COUNTIFS(cmoney!DO$3:DO$5011,$B58,cmoney!$HA$3:$HA$5011,"="&amp;$A58))</f>
        <v/>
      </c>
      <c r="DN58" s="15" t="str">
        <f>IF(COUNTIFS(cmoney!DP$3:DP$5011,$B58,cmoney!$HA$3:$HA$5011,"="&amp;$A58)=0,"",COUNTIFS(cmoney!DP$3:DP$5011,$B58,cmoney!$HA$3:$HA$5011,"="&amp;$A58))</f>
        <v/>
      </c>
      <c r="DO58" s="15" t="str">
        <f>IF(COUNTIFS(cmoney!DQ$3:DQ$5011,$B58,cmoney!$HA$3:$HA$5011,"="&amp;$A58)=0,"",COUNTIFS(cmoney!DQ$3:DQ$5011,$B58,cmoney!$HA$3:$HA$5011,"="&amp;$A58))</f>
        <v/>
      </c>
      <c r="DP58" s="15" t="str">
        <f>IF(COUNTIFS(cmoney!DR$3:DR$5011,$B58,cmoney!$HA$3:$HA$5011,"="&amp;$A58)=0,"",COUNTIFS(cmoney!DR$3:DR$5011,$B58,cmoney!$HA$3:$HA$5011,"="&amp;$A58))</f>
        <v/>
      </c>
      <c r="DQ58" s="15" t="str">
        <f>IF(COUNTIFS(cmoney!DS$3:DS$5011,$B58,cmoney!$HA$3:$HA$5011,"="&amp;$A58)=0,"",COUNTIFS(cmoney!DS$3:DS$5011,$B58,cmoney!$HA$3:$HA$5011,"="&amp;$A58))</f>
        <v/>
      </c>
      <c r="DR58" s="15" t="str">
        <f>IF(COUNTIFS(cmoney!DT$3:DT$5011,$B58,cmoney!$HA$3:$HA$5011,"="&amp;$A58)=0,"",COUNTIFS(cmoney!DT$3:DT$5011,$B58,cmoney!$HA$3:$HA$5011,"="&amp;$A58))</f>
        <v/>
      </c>
      <c r="DS58" s="15" t="str">
        <f>IF(COUNTIFS(cmoney!DU$3:DU$5011,$B58,cmoney!$HA$3:$HA$5011,"="&amp;$A58)=0,"",COUNTIFS(cmoney!DU$3:DU$5011,$B58,cmoney!$HA$3:$HA$5011,"="&amp;$A58))</f>
        <v/>
      </c>
      <c r="DT58" s="15" t="str">
        <f>IF(COUNTIFS(cmoney!DV$3:DV$5011,$B58,cmoney!$HA$3:$HA$5011,"="&amp;$A58)=0,"",COUNTIFS(cmoney!DV$3:DV$5011,$B58,cmoney!$HA$3:$HA$5011,"="&amp;$A58))</f>
        <v/>
      </c>
      <c r="DU58" s="15" t="str">
        <f>IF(COUNTIFS(cmoney!DW$3:DW$5011,$B58,cmoney!$HA$3:$HA$5011,"="&amp;$A58)=0,"",COUNTIFS(cmoney!DW$3:DW$5011,$B58,cmoney!$HA$3:$HA$5011,"="&amp;$A58))</f>
        <v/>
      </c>
      <c r="DV58" s="15" t="str">
        <f>IF(COUNTIFS(cmoney!DX$3:DX$5011,$B58,cmoney!$HA$3:$HA$5011,"="&amp;$A58)=0,"",COUNTIFS(cmoney!DX$3:DX$5011,$B58,cmoney!$HA$3:$HA$5011,"="&amp;$A58))</f>
        <v/>
      </c>
      <c r="DW58" s="15" t="str">
        <f>IF(COUNTIFS(cmoney!DY$3:DY$5011,$B58,cmoney!$HA$3:$HA$5011,"="&amp;$A58)=0,"",COUNTIFS(cmoney!DY$3:DY$5011,$B58,cmoney!$HA$3:$HA$5011,"="&amp;$A58))</f>
        <v/>
      </c>
      <c r="DX58" s="15" t="str">
        <f>IF(COUNTIFS(cmoney!DZ$3:DZ$5011,$B58,cmoney!$HA$3:$HA$5011,"="&amp;$A58)=0,"",COUNTIFS(cmoney!DZ$3:DZ$5011,$B58,cmoney!$HA$3:$HA$5011,"="&amp;$A58))</f>
        <v/>
      </c>
      <c r="DY58" s="15" t="str">
        <f>IF(COUNTIFS(cmoney!EA$3:EA$5011,$B58,cmoney!$HA$3:$HA$5011,"="&amp;$A58)=0,"",COUNTIFS(cmoney!EA$3:EA$5011,$B58,cmoney!$HA$3:$HA$5011,"="&amp;$A58))</f>
        <v/>
      </c>
      <c r="DZ58" s="15" t="str">
        <f>IF(COUNTIFS(cmoney!EB$3:EB$5011,$B58,cmoney!$HA$3:$HA$5011,"="&amp;$A58)=0,"",COUNTIFS(cmoney!EB$3:EB$5011,$B58,cmoney!$HA$3:$HA$5011,"="&amp;$A58))</f>
        <v/>
      </c>
      <c r="EA58" s="15" t="str">
        <f>IF(COUNTIFS(cmoney!EC$3:EC$5011,$B58,cmoney!$HA$3:$HA$5011,"="&amp;$A58)=0,"",COUNTIFS(cmoney!EC$3:EC$5011,$B58,cmoney!$HA$3:$HA$5011,"="&amp;$A58))</f>
        <v/>
      </c>
      <c r="EB58" s="15" t="str">
        <f>IF(COUNTIFS(cmoney!ED$3:ED$5011,$B58,cmoney!$HA$3:$HA$5011,"="&amp;$A58)=0,"",COUNTIFS(cmoney!ED$3:ED$5011,$B58,cmoney!$HA$3:$HA$5011,"="&amp;$A58))</f>
        <v/>
      </c>
      <c r="EC58" s="15" t="str">
        <f>IF(COUNTIFS(cmoney!EE$3:EE$5011,$B58,cmoney!$HA$3:$HA$5011,"="&amp;$A58)=0,"",COUNTIFS(cmoney!EE$3:EE$5011,$B58,cmoney!$HA$3:$HA$5011,"="&amp;$A58))</f>
        <v/>
      </c>
      <c r="ED58" s="15" t="str">
        <f>IF(COUNTIFS(cmoney!EF$3:EF$5011,$B58,cmoney!$HA$3:$HA$5011,"="&amp;$A58)=0,"",COUNTIFS(cmoney!EF$3:EF$5011,$B58,cmoney!$HA$3:$HA$5011,"="&amp;$A58))</f>
        <v/>
      </c>
      <c r="EE58" s="15" t="str">
        <f>IF(COUNTIFS(cmoney!EG$3:EG$5011,$B58,cmoney!$HA$3:$HA$5011,"="&amp;$A58)=0,"",COUNTIFS(cmoney!EG$3:EG$5011,$B58,cmoney!$HA$3:$HA$5011,"="&amp;$A58))</f>
        <v/>
      </c>
      <c r="EF58" s="15" t="str">
        <f>IF(COUNTIFS(cmoney!EH$3:EH$5011,$B58,cmoney!$HA$3:$HA$5011,"="&amp;$A58)=0,"",COUNTIFS(cmoney!EH$3:EH$5011,$B58,cmoney!$HA$3:$HA$5011,"="&amp;$A58))</f>
        <v/>
      </c>
      <c r="EG58" s="15" t="str">
        <f>IF(COUNTIFS(cmoney!EI$3:EI$5011,$B58,cmoney!$HA$3:$HA$5011,"="&amp;$A58)=0,"",COUNTIFS(cmoney!EI$3:EI$5011,$B58,cmoney!$HA$3:$HA$5011,"="&amp;$A58))</f>
        <v/>
      </c>
      <c r="EH58" s="15" t="str">
        <f>IF(COUNTIFS(cmoney!EJ$3:EJ$5011,$B58,cmoney!$HA$3:$HA$5011,"="&amp;$A58)=0,"",COUNTIFS(cmoney!EJ$3:EJ$5011,$B58,cmoney!$HA$3:$HA$5011,"="&amp;$A58))</f>
        <v/>
      </c>
      <c r="EI58" s="15" t="str">
        <f>IF(COUNTIFS(cmoney!EK$3:EK$5011,$B58,cmoney!$HA$3:$HA$5011,"="&amp;$A58)=0,"",COUNTIFS(cmoney!EK$3:EK$5011,$B58,cmoney!$HA$3:$HA$5011,"="&amp;$A58))</f>
        <v/>
      </c>
      <c r="EJ58" s="15" t="str">
        <f>IF(COUNTIFS(cmoney!EL$3:EL$5011,$B58,cmoney!$HA$3:$HA$5011,"="&amp;$A58)=0,"",COUNTIFS(cmoney!EL$3:EL$5011,$B58,cmoney!$HA$3:$HA$5011,"="&amp;$A58))</f>
        <v/>
      </c>
      <c r="EK58" s="15" t="str">
        <f>IF(COUNTIFS(cmoney!EM$3:EM$5011,$B58,cmoney!$HA$3:$HA$5011,"="&amp;$A58)=0,"",COUNTIFS(cmoney!EM$3:EM$5011,$B58,cmoney!$HA$3:$HA$5011,"="&amp;$A58))</f>
        <v/>
      </c>
      <c r="EL58" s="15" t="str">
        <f>IF(COUNTIFS(cmoney!EN$3:EN$5011,$B58,cmoney!$HA$3:$HA$5011,"="&amp;$A58)=0,"",COUNTIFS(cmoney!EN$3:EN$5011,$B58,cmoney!$HA$3:$HA$5011,"="&amp;$A58))</f>
        <v/>
      </c>
      <c r="EM58" s="15" t="str">
        <f>IF(COUNTIFS(cmoney!EO$3:EO$5011,$B58,cmoney!$HA$3:$HA$5011,"="&amp;$A58)=0,"",COUNTIFS(cmoney!EO$3:EO$5011,$B58,cmoney!$HA$3:$HA$5011,"="&amp;$A58))</f>
        <v/>
      </c>
      <c r="EN58" s="15" t="str">
        <f>IF(COUNTIFS(cmoney!EP$3:EP$5011,$B58,cmoney!$HA$3:$HA$5011,"="&amp;$A58)=0,"",COUNTIFS(cmoney!EP$3:EP$5011,$B58,cmoney!$HA$3:$HA$5011,"="&amp;$A58))</f>
        <v/>
      </c>
      <c r="EO58" s="15" t="str">
        <f>IF(COUNTIFS(cmoney!EQ$3:EQ$5011,$B58,cmoney!$HA$3:$HA$5011,"="&amp;$A58)=0,"",COUNTIFS(cmoney!EQ$3:EQ$5011,$B58,cmoney!$HA$3:$HA$5011,"="&amp;$A58))</f>
        <v/>
      </c>
      <c r="EP58" s="15" t="str">
        <f>IF(COUNTIFS(cmoney!ER$3:ER$5011,$B58,cmoney!$HA$3:$HA$5011,"="&amp;$A58)=0,"",COUNTIFS(cmoney!ER$3:ER$5011,$B58,cmoney!$HA$3:$HA$5011,"="&amp;$A58))</f>
        <v/>
      </c>
      <c r="EQ58" s="15" t="str">
        <f>IF(COUNTIFS(cmoney!ES$3:ES$5011,$B58,cmoney!$HA$3:$HA$5011,"="&amp;$A58)=0,"",COUNTIFS(cmoney!ES$3:ES$5011,$B58,cmoney!$HA$3:$HA$5011,"="&amp;$A58))</f>
        <v/>
      </c>
      <c r="ER58" s="15" t="str">
        <f>IF(COUNTIFS(cmoney!ET$3:ET$5011,$B58,cmoney!$HA$3:$HA$5011,"="&amp;$A58)=0,"",COUNTIFS(cmoney!ET$3:ET$5011,$B58,cmoney!$HA$3:$HA$5011,"="&amp;$A58))</f>
        <v/>
      </c>
      <c r="ES58" s="15" t="str">
        <f>IF(COUNTIFS(cmoney!EU$3:EU$5011,$B58,cmoney!$HA$3:$HA$5011,"="&amp;$A58)=0,"",COUNTIFS(cmoney!EU$3:EU$5011,$B58,cmoney!$HA$3:$HA$5011,"="&amp;$A58))</f>
        <v/>
      </c>
      <c r="ET58" s="15" t="str">
        <f>IF(COUNTIFS(cmoney!EV$3:EV$5011,$B58,cmoney!$HA$3:$HA$5011,"="&amp;$A58)=0,"",COUNTIFS(cmoney!EV$3:EV$5011,$B58,cmoney!$HA$3:$HA$5011,"="&amp;$A58))</f>
        <v/>
      </c>
      <c r="EU58" s="15" t="str">
        <f>IF(COUNTIFS(cmoney!EW$3:EW$5011,$B58,cmoney!$HA$3:$HA$5011,"="&amp;$A58)=0,"",COUNTIFS(cmoney!EW$3:EW$5011,$B58,cmoney!$HA$3:$HA$5011,"="&amp;$A58))</f>
        <v/>
      </c>
      <c r="EV58" s="15" t="str">
        <f>IF(COUNTIFS(cmoney!EX$3:EX$5011,$B58,cmoney!$HA$3:$HA$5011,"="&amp;$A58)=0,"",COUNTIFS(cmoney!EX$3:EX$5011,$B58,cmoney!$HA$3:$HA$5011,"="&amp;$A58))</f>
        <v/>
      </c>
      <c r="EW58" s="15" t="str">
        <f>IF(COUNTIFS(cmoney!EY$3:EY$5011,$B58,cmoney!$HA$3:$HA$5011,"="&amp;$A58)=0,"",COUNTIFS(cmoney!EY$3:EY$5011,$B58,cmoney!$HA$3:$HA$5011,"="&amp;$A58))</f>
        <v/>
      </c>
      <c r="EX58" s="15" t="str">
        <f>IF(COUNTIFS(cmoney!EZ$3:EZ$5011,$B58,cmoney!$HA$3:$HA$5011,"="&amp;$A58)=0,"",COUNTIFS(cmoney!EZ$3:EZ$5011,$B58,cmoney!$HA$3:$HA$5011,"="&amp;$A58))</f>
        <v/>
      </c>
      <c r="EY58" s="15" t="str">
        <f>IF(COUNTIFS(cmoney!FA$3:FA$5011,$B58,cmoney!$HA$3:$HA$5011,"="&amp;$A58)=0,"",COUNTIFS(cmoney!FA$3:FA$5011,$B58,cmoney!$HA$3:$HA$5011,"="&amp;$A58))</f>
        <v/>
      </c>
      <c r="EZ58" s="15" t="str">
        <f>IF(COUNTIFS(cmoney!FB$3:FB$5011,$B58,cmoney!$HA$3:$HA$5011,"="&amp;$A58)=0,"",COUNTIFS(cmoney!FB$3:FB$5011,$B58,cmoney!$HA$3:$HA$5011,"="&amp;$A58))</f>
        <v/>
      </c>
      <c r="FA58" s="15" t="str">
        <f>IF(COUNTIFS(cmoney!FC$3:FC$5011,$B58,cmoney!$HA$3:$HA$5011,"="&amp;$A58)=0,"",COUNTIFS(cmoney!FC$3:FC$5011,$B58,cmoney!$HA$3:$HA$5011,"="&amp;$A58))</f>
        <v/>
      </c>
      <c r="FB58" s="15" t="str">
        <f>IF(COUNTIFS(cmoney!FD$3:FD$5011,$B58,cmoney!$HA$3:$HA$5011,"="&amp;$A58)=0,"",COUNTIFS(cmoney!FD$3:FD$5011,$B58,cmoney!$HA$3:$HA$5011,"="&amp;$A58))</f>
        <v/>
      </c>
      <c r="FC58" s="15" t="str">
        <f>IF(COUNTIFS(cmoney!FE$3:FE$5011,$B58,cmoney!$HA$3:$HA$5011,"="&amp;$A58)=0,"",COUNTIFS(cmoney!FE$3:FE$5011,$B58,cmoney!$HA$3:$HA$5011,"="&amp;$A58))</f>
        <v/>
      </c>
      <c r="FD58" s="15" t="str">
        <f>IF(COUNTIFS(cmoney!FF$3:FF$5011,$B58,cmoney!$HA$3:$HA$5011,"="&amp;$A58)=0,"",COUNTIFS(cmoney!FF$3:FF$5011,$B58,cmoney!$HA$3:$HA$5011,"="&amp;$A58))</f>
        <v/>
      </c>
      <c r="FE58" s="15" t="str">
        <f>IF(COUNTIFS(cmoney!FG$3:FG$5011,$B58,cmoney!$HA$3:$HA$5011,"="&amp;$A58)=0,"",COUNTIFS(cmoney!FG$3:FG$5011,$B58,cmoney!$HA$3:$HA$5011,"="&amp;$A58))</f>
        <v/>
      </c>
      <c r="FF58" s="15" t="str">
        <f>IF(COUNTIFS(cmoney!FH$3:FH$5011,$B58,cmoney!$HA$3:$HA$5011,"="&amp;$A58)=0,"",COUNTIFS(cmoney!FH$3:FH$5011,$B58,cmoney!$HA$3:$HA$5011,"="&amp;$A58))</f>
        <v/>
      </c>
      <c r="FG58" s="15" t="str">
        <f>IF(COUNTIFS(cmoney!FI$3:FI$5011,$B58,cmoney!$HA$3:$HA$5011,"="&amp;$A58)=0,"",COUNTIFS(cmoney!FI$3:FI$5011,$B58,cmoney!$HA$3:$HA$5011,"="&amp;$A58))</f>
        <v/>
      </c>
      <c r="FH58" s="15" t="str">
        <f>IF(COUNTIFS(cmoney!FJ$3:FJ$5011,$B58,cmoney!$HA$3:$HA$5011,"="&amp;$A58)=0,"",COUNTIFS(cmoney!FJ$3:FJ$5011,$B58,cmoney!$HA$3:$HA$5011,"="&amp;$A58))</f>
        <v/>
      </c>
      <c r="FI58" s="15" t="str">
        <f>IF(COUNTIFS(cmoney!FK$3:FK$5011,$B58,cmoney!$HA$3:$HA$5011,"="&amp;$A58)=0,"",COUNTIFS(cmoney!FK$3:FK$5011,$B58,cmoney!$HA$3:$HA$5011,"="&amp;$A58))</f>
        <v/>
      </c>
      <c r="FJ58" s="15" t="str">
        <f>IF(COUNTIFS(cmoney!FL$3:FL$5011,$B58,cmoney!$HA$3:$HA$5011,"="&amp;$A58)=0,"",COUNTIFS(cmoney!FL$3:FL$5011,$B58,cmoney!$HA$3:$HA$5011,"="&amp;$A58))</f>
        <v/>
      </c>
      <c r="FK58" s="15" t="str">
        <f>IF(COUNTIFS(cmoney!FM$3:FM$5011,$B58,cmoney!$HA$3:$HA$5011,"="&amp;$A58)=0,"",COUNTIFS(cmoney!FM$3:FM$5011,$B58,cmoney!$HA$3:$HA$5011,"="&amp;$A58))</f>
        <v/>
      </c>
      <c r="FL58" s="15" t="str">
        <f>IF(COUNTIFS(cmoney!FN$3:FN$5011,$B58,cmoney!$HA$3:$HA$5011,"="&amp;$A58)=0,"",COUNTIFS(cmoney!FN$3:FN$5011,$B58,cmoney!$HA$3:$HA$5011,"="&amp;$A58))</f>
        <v/>
      </c>
      <c r="FM58" s="15" t="str">
        <f>IF(COUNTIFS(cmoney!FO$3:FO$5011,$B58,cmoney!$HA$3:$HA$5011,"="&amp;$A58)=0,"",COUNTIFS(cmoney!FO$3:FO$5011,$B58,cmoney!$HA$3:$HA$5011,"="&amp;$A58))</f>
        <v/>
      </c>
      <c r="FN58" s="15" t="str">
        <f>IF(COUNTIFS(cmoney!FP$3:FP$5011,$B58,cmoney!$HA$3:$HA$5011,"="&amp;$A58)=0,"",COUNTIFS(cmoney!FP$3:FP$5011,$B58,cmoney!$HA$3:$HA$5011,"="&amp;$A58))</f>
        <v/>
      </c>
      <c r="FO58" s="15" t="str">
        <f>IF(COUNTIFS(cmoney!FQ$3:FQ$5011,$B58,cmoney!$HA$3:$HA$5011,"="&amp;$A58)=0,"",COUNTIFS(cmoney!FQ$3:FQ$5011,$B58,cmoney!$HA$3:$HA$5011,"="&amp;$A58))</f>
        <v/>
      </c>
      <c r="FP58" s="15" t="str">
        <f>IF(COUNTIFS(cmoney!FR$3:FR$5011,$B58,cmoney!$HA$3:$HA$5011,"="&amp;$A58)=0,"",COUNTIFS(cmoney!FR$3:FR$5011,$B58,cmoney!$HA$3:$HA$5011,"="&amp;$A58))</f>
        <v/>
      </c>
      <c r="FQ58" s="15" t="str">
        <f>IF(COUNTIFS(cmoney!FS$3:FS$5011,$B58,cmoney!$HA$3:$HA$5011,"="&amp;$A58)=0,"",COUNTIFS(cmoney!FS$3:FS$5011,$B58,cmoney!$HA$3:$HA$5011,"="&amp;$A58))</f>
        <v/>
      </c>
      <c r="FR58" s="15" t="str">
        <f>IF(COUNTIFS(cmoney!FT$3:FT$5011,$B58,cmoney!$HA$3:$HA$5011,"="&amp;$A58)=0,"",COUNTIFS(cmoney!FT$3:FT$5011,$B58,cmoney!$HA$3:$HA$5011,"="&amp;$A58))</f>
        <v/>
      </c>
      <c r="FS58" s="15" t="str">
        <f>IF(COUNTIFS(cmoney!FU$3:FU$5011,$B58,cmoney!$HA$3:$HA$5011,"="&amp;$A58)=0,"",COUNTIFS(cmoney!FU$3:FU$5011,$B58,cmoney!$HA$3:$HA$5011,"="&amp;$A58))</f>
        <v/>
      </c>
      <c r="FT58" s="15" t="str">
        <f>IF(COUNTIFS(cmoney!FV$3:FV$5011,$B58,cmoney!$HA$3:$HA$5011,"="&amp;$A58)=0,"",COUNTIFS(cmoney!FV$3:FV$5011,$B58,cmoney!$HA$3:$HA$5011,"="&amp;$A58))</f>
        <v/>
      </c>
      <c r="FU58" s="15" t="str">
        <f>IF(COUNTIFS(cmoney!FW$3:FW$5011,$B58,cmoney!$HA$3:$HA$5011,"="&amp;$A58)=0,"",COUNTIFS(cmoney!FW$3:FW$5011,$B58,cmoney!$HA$3:$HA$5011,"="&amp;$A58))</f>
        <v/>
      </c>
      <c r="FV58" s="15" t="str">
        <f>IF(COUNTIFS(cmoney!FX$3:FX$5011,$B58,cmoney!$HA$3:$HA$5011,"="&amp;$A58)=0,"",COUNTIFS(cmoney!FX$3:FX$5011,$B58,cmoney!$HA$3:$HA$5011,"="&amp;$A58))</f>
        <v/>
      </c>
      <c r="FW58" s="15" t="str">
        <f>IF(COUNTIFS(cmoney!FY$3:FY$5011,$B58,cmoney!$HA$3:$HA$5011,"="&amp;$A58)=0,"",COUNTIFS(cmoney!FY$3:FY$5011,$B58,cmoney!$HA$3:$HA$5011,"="&amp;$A58))</f>
        <v/>
      </c>
      <c r="FX58" s="15" t="str">
        <f>IF(COUNTIFS(cmoney!FZ$3:FZ$5011,$B58,cmoney!$HA$3:$HA$5011,"="&amp;$A58)=0,"",COUNTIFS(cmoney!FZ$3:FZ$5011,$B58,cmoney!$HA$3:$HA$5011,"="&amp;$A58))</f>
        <v/>
      </c>
      <c r="FY58" s="15" t="str">
        <f>IF(COUNTIFS(cmoney!GA$3:GA$5011,$B58,cmoney!$HA$3:$HA$5011,"="&amp;$A58)=0,"",COUNTIFS(cmoney!GA$3:GA$5011,$B58,cmoney!$HA$3:$HA$5011,"="&amp;$A58))</f>
        <v/>
      </c>
      <c r="FZ58" s="15" t="str">
        <f>IF(COUNTIFS(cmoney!GB$3:GB$5011,$B58,cmoney!$HA$3:$HA$5011,"="&amp;$A58)=0,"",COUNTIFS(cmoney!GB$3:GB$5011,$B58,cmoney!$HA$3:$HA$5011,"="&amp;$A58))</f>
        <v/>
      </c>
      <c r="GA58" s="15" t="str">
        <f>IF(COUNTIFS(cmoney!GC$3:GC$5011,$B58,cmoney!$HA$3:$HA$5011,"="&amp;$A58)=0,"",COUNTIFS(cmoney!GC$3:GC$5011,$B58,cmoney!$HA$3:$HA$5011,"="&amp;$A58))</f>
        <v/>
      </c>
      <c r="GB58" s="15" t="str">
        <f>IF(COUNTIFS(cmoney!GD$3:GD$5011,$B58,cmoney!$HA$3:$HA$5011,"="&amp;$A58)=0,"",COUNTIFS(cmoney!GD$3:GD$5011,$B58,cmoney!$HA$3:$HA$5011,"="&amp;$A58))</f>
        <v/>
      </c>
      <c r="GC58" s="15" t="str">
        <f>IF(COUNTIFS(cmoney!GE$3:GE$5011,$B58,cmoney!$HA$3:$HA$5011,"="&amp;$A58)=0,"",COUNTIFS(cmoney!GE$3:GE$5011,$B58,cmoney!$HA$3:$HA$5011,"="&amp;$A58))</f>
        <v/>
      </c>
      <c r="GD58" s="15" t="str">
        <f>IF(COUNTIFS(cmoney!GF$3:GF$5011,$B58,cmoney!$HA$3:$HA$5011,"="&amp;$A58)=0,"",COUNTIFS(cmoney!GF$3:GF$5011,$B58,cmoney!$HA$3:$HA$5011,"="&amp;$A58))</f>
        <v/>
      </c>
      <c r="GE58" s="15" t="str">
        <f>IF(COUNTIFS(cmoney!GG$3:GG$5011,$B58,cmoney!$HA$3:$HA$5011,"="&amp;$A58)=0,"",COUNTIFS(cmoney!GG$3:GG$5011,$B58,cmoney!$HA$3:$HA$5011,"="&amp;$A58))</f>
        <v/>
      </c>
      <c r="GF58" s="15" t="str">
        <f>IF(COUNTIFS(cmoney!GH$3:GH$5011,$B58,cmoney!$HA$3:$HA$5011,"="&amp;$A58)=0,"",COUNTIFS(cmoney!GH$3:GH$5011,$B58,cmoney!$HA$3:$HA$5011,"="&amp;$A58))</f>
        <v/>
      </c>
      <c r="GG58" s="15">
        <f>IF(COUNTIFS(cmoney!GI$3:GI$5011,$B58,cmoney!$HA$3:$HA$5011,"="&amp;$A58)=0,"",COUNTIFS(cmoney!GI$3:GI$5011,$B58,cmoney!$HA$3:$HA$5011,"="&amp;$A58))</f>
        <v>18</v>
      </c>
      <c r="GH58" s="15" t="str">
        <f>IF(COUNTIFS(cmoney!GJ$3:GJ$5011,$B58,cmoney!$HA$3:$HA$5011,"="&amp;$A58)=0,"",COUNTIFS(cmoney!GJ$3:GJ$5011,$B58,cmoney!$HA$3:$HA$5011,"="&amp;$A58))</f>
        <v/>
      </c>
      <c r="GI58" s="15" t="str">
        <f>IF(COUNTIFS(cmoney!GK$3:GK$5011,$B58,cmoney!$HA$3:$HA$5011,"="&amp;$A58)=0,"",COUNTIFS(cmoney!GK$3:GK$5011,$B58,cmoney!$HA$3:$HA$5011,"="&amp;$A58))</f>
        <v/>
      </c>
      <c r="GJ58" s="15" t="str">
        <f>IF(COUNTIFS(cmoney!GL$3:GL$5011,$B58,cmoney!$HA$3:$HA$5011,"="&amp;$A58)=0,"",COUNTIFS(cmoney!GL$3:GL$5011,$B58,cmoney!$HA$3:$HA$5011,"="&amp;$A58))</f>
        <v/>
      </c>
      <c r="GK58" s="15" t="str">
        <f>IF(COUNTIFS(cmoney!GM$3:GM$5011,$B58,cmoney!$HA$3:$HA$5011,"="&amp;$A58)=0,"",COUNTIFS(cmoney!GM$3:GM$5011,$B58,cmoney!$HA$3:$HA$5011,"="&amp;$A58))</f>
        <v/>
      </c>
      <c r="GL58" s="15" t="str">
        <f>IF(COUNTIFS(cmoney!GN$3:GN$5011,$B58,cmoney!$HA$3:$HA$5011,"="&amp;$A58)=0,"",COUNTIFS(cmoney!GN$3:GN$5011,$B58,cmoney!$HA$3:$HA$5011,"="&amp;$A58))</f>
        <v/>
      </c>
      <c r="GM58" s="15" t="str">
        <f>IF(COUNTIFS(cmoney!GO$3:GO$5011,$B58,cmoney!$HA$3:$HA$5011,"="&amp;$A58)=0,"",COUNTIFS(cmoney!GO$3:GO$5011,$B58,cmoney!$HA$3:$HA$5011,"="&amp;$A58))</f>
        <v/>
      </c>
      <c r="GN58" s="15" t="str">
        <f>IF(COUNTIFS(cmoney!GP$3:GP$5011,$B58,cmoney!$HA$3:$HA$5011,"="&amp;$A58)=0,"",COUNTIFS(cmoney!GP$3:GP$5011,$B58,cmoney!$HA$3:$HA$5011,"="&amp;$A58))</f>
        <v/>
      </c>
      <c r="GO58" s="15" t="str">
        <f>IF(COUNTIFS(cmoney!GQ$3:GQ$5011,$B58,cmoney!$HA$3:$HA$5011,"="&amp;$A58)=0,"",COUNTIFS(cmoney!GQ$3:GQ$5011,$B58,cmoney!$HA$3:$HA$5011,"="&amp;$A58))</f>
        <v/>
      </c>
      <c r="GP58" s="15" t="str">
        <f>IF(COUNTIFS(cmoney!GR$3:GR$5011,$B58,cmoney!$HA$3:$HA$5011,"="&amp;$A58)=0,"",COUNTIFS(cmoney!GR$3:GR$5011,$B58,cmoney!$HA$3:$HA$5011,"="&amp;$A58))</f>
        <v/>
      </c>
      <c r="GQ58" s="15" t="str">
        <f>IF(COUNTIFS(cmoney!GS$3:GS$5011,$B58,cmoney!$HA$3:$HA$5011,"="&amp;$A58)=0,"",COUNTIFS(cmoney!GS$3:GS$5011,$B58,cmoney!$HA$3:$HA$5011,"="&amp;$A58))</f>
        <v/>
      </c>
      <c r="GR58" s="15" t="str">
        <f>IF(COUNTIFS(cmoney!GT$3:GT$5011,$B58,cmoney!$HA$3:$HA$5011,"="&amp;$A58)=0,"",COUNTIFS(cmoney!GT$3:GT$5011,$B58,cmoney!$HA$3:$HA$5011,"="&amp;$A58))</f>
        <v/>
      </c>
      <c r="GS58" s="15" t="str">
        <f>IF(COUNTIFS(cmoney!GU$3:GU$5011,$B58,cmoney!$HA$3:$HA$5011,"="&amp;$A58)=0,"",COUNTIFS(cmoney!GU$3:GU$5011,$B58,cmoney!$HA$3:$HA$5011,"="&amp;$A58))</f>
        <v/>
      </c>
      <c r="GT58" s="15" t="str">
        <f>IF(COUNTIFS(cmoney!GV$3:GV$5011,$B58,cmoney!$HA$3:$HA$5011,"="&amp;$A58)=0,"",COUNTIFS(cmoney!GV$3:GV$5011,$B58,cmoney!$HA$3:$HA$5011,"="&amp;$A58))</f>
        <v/>
      </c>
    </row>
    <row r="59" spans="1:202">
      <c r="A59" s="9">
        <v>2010</v>
      </c>
      <c r="B59" s="10" t="s">
        <v>685</v>
      </c>
      <c r="C59" s="10" t="s">
        <v>1241</v>
      </c>
      <c r="D59" s="43">
        <f t="shared" ref="D59:BO59" si="76">IF(ISERROR(D58/(D58+D61)),"",D58/(D58+D61))</f>
        <v>0.39094650205761317</v>
      </c>
      <c r="E59" s="43">
        <f t="shared" si="76"/>
        <v>0.29435483870967744</v>
      </c>
      <c r="F59" s="43">
        <f t="shared" si="76"/>
        <v>0.24096385542168675</v>
      </c>
      <c r="G59" s="43">
        <f t="shared" si="76"/>
        <v>0.13636363636363635</v>
      </c>
      <c r="H59" s="43">
        <f t="shared" si="76"/>
        <v>0.10931174089068826</v>
      </c>
      <c r="I59" s="43">
        <f t="shared" si="76"/>
        <v>0.49090909090909091</v>
      </c>
      <c r="J59" s="43">
        <f t="shared" si="76"/>
        <v>0.25409836065573771</v>
      </c>
      <c r="K59" s="43">
        <f t="shared" si="76"/>
        <v>0.3183673469387755</v>
      </c>
      <c r="L59" s="43">
        <f t="shared" si="76"/>
        <v>0.27125506072874495</v>
      </c>
      <c r="M59" s="43">
        <f t="shared" si="76"/>
        <v>0.37037037037037035</v>
      </c>
      <c r="N59" s="43">
        <f t="shared" si="76"/>
        <v>0.64634146341463417</v>
      </c>
      <c r="O59" s="43" t="str">
        <f t="shared" si="76"/>
        <v/>
      </c>
      <c r="P59" s="43" t="str">
        <f t="shared" si="76"/>
        <v/>
      </c>
      <c r="Q59" s="43" t="str">
        <f t="shared" si="76"/>
        <v/>
      </c>
      <c r="R59" s="43" t="str">
        <f t="shared" si="76"/>
        <v/>
      </c>
      <c r="S59" s="43" t="str">
        <f t="shared" si="76"/>
        <v/>
      </c>
      <c r="T59" s="43" t="str">
        <f t="shared" si="76"/>
        <v/>
      </c>
      <c r="U59" s="43" t="str">
        <f t="shared" si="76"/>
        <v/>
      </c>
      <c r="V59" s="43" t="str">
        <f t="shared" si="76"/>
        <v/>
      </c>
      <c r="W59" s="43" t="str">
        <f t="shared" si="76"/>
        <v/>
      </c>
      <c r="X59" s="43" t="str">
        <f t="shared" si="76"/>
        <v/>
      </c>
      <c r="Y59" s="43" t="str">
        <f t="shared" si="76"/>
        <v/>
      </c>
      <c r="Z59" s="43" t="str">
        <f t="shared" si="76"/>
        <v/>
      </c>
      <c r="AA59" s="43" t="str">
        <f t="shared" si="76"/>
        <v/>
      </c>
      <c r="AB59" s="43" t="str">
        <f t="shared" si="76"/>
        <v/>
      </c>
      <c r="AC59" s="43" t="str">
        <f t="shared" si="76"/>
        <v/>
      </c>
      <c r="AD59" s="43" t="str">
        <f t="shared" si="76"/>
        <v/>
      </c>
      <c r="AE59" s="43" t="str">
        <f t="shared" si="76"/>
        <v/>
      </c>
      <c r="AF59" s="43" t="str">
        <f t="shared" si="76"/>
        <v/>
      </c>
      <c r="AG59" s="43" t="str">
        <f t="shared" si="76"/>
        <v/>
      </c>
      <c r="AH59" s="43" t="str">
        <f t="shared" si="76"/>
        <v/>
      </c>
      <c r="AI59" s="43" t="str">
        <f t="shared" si="76"/>
        <v/>
      </c>
      <c r="AJ59" s="43" t="str">
        <f t="shared" si="76"/>
        <v/>
      </c>
      <c r="AK59" s="43" t="str">
        <f t="shared" si="76"/>
        <v/>
      </c>
      <c r="AL59" s="43" t="str">
        <f t="shared" si="76"/>
        <v/>
      </c>
      <c r="AM59" s="43" t="str">
        <f t="shared" si="76"/>
        <v/>
      </c>
      <c r="AN59" s="43" t="str">
        <f t="shared" si="76"/>
        <v/>
      </c>
      <c r="AO59" s="43" t="str">
        <f t="shared" si="76"/>
        <v/>
      </c>
      <c r="AP59" s="43" t="str">
        <f t="shared" si="76"/>
        <v/>
      </c>
      <c r="AQ59" s="43" t="str">
        <f t="shared" si="76"/>
        <v/>
      </c>
      <c r="AR59" s="43" t="str">
        <f t="shared" si="76"/>
        <v/>
      </c>
      <c r="AS59" s="43" t="str">
        <f t="shared" si="76"/>
        <v/>
      </c>
      <c r="AT59" s="43" t="str">
        <f t="shared" si="76"/>
        <v/>
      </c>
      <c r="AU59" s="43" t="str">
        <f t="shared" si="76"/>
        <v/>
      </c>
      <c r="AV59" s="43" t="str">
        <f t="shared" si="76"/>
        <v/>
      </c>
      <c r="AW59" s="43" t="str">
        <f t="shared" si="76"/>
        <v/>
      </c>
      <c r="AX59" s="43" t="str">
        <f t="shared" si="76"/>
        <v/>
      </c>
      <c r="AY59" s="43" t="str">
        <f t="shared" si="76"/>
        <v/>
      </c>
      <c r="AZ59" s="43" t="str">
        <f t="shared" si="76"/>
        <v/>
      </c>
      <c r="BA59" s="43" t="str">
        <f t="shared" si="76"/>
        <v/>
      </c>
      <c r="BB59" s="43" t="str">
        <f t="shared" si="76"/>
        <v/>
      </c>
      <c r="BC59" s="43" t="str">
        <f t="shared" si="76"/>
        <v/>
      </c>
      <c r="BD59" s="43" t="str">
        <f t="shared" si="76"/>
        <v/>
      </c>
      <c r="BE59" s="43" t="str">
        <f t="shared" si="76"/>
        <v/>
      </c>
      <c r="BF59" s="43" t="str">
        <f t="shared" si="76"/>
        <v/>
      </c>
      <c r="BG59" s="43" t="str">
        <f t="shared" si="76"/>
        <v/>
      </c>
      <c r="BH59" s="43" t="str">
        <f t="shared" si="76"/>
        <v/>
      </c>
      <c r="BI59" s="43" t="str">
        <f t="shared" si="76"/>
        <v/>
      </c>
      <c r="BJ59" s="43" t="str">
        <f t="shared" si="76"/>
        <v/>
      </c>
      <c r="BK59" s="43" t="str">
        <f t="shared" si="76"/>
        <v/>
      </c>
      <c r="BL59" s="43" t="str">
        <f t="shared" si="76"/>
        <v/>
      </c>
      <c r="BM59" s="43" t="str">
        <f t="shared" si="76"/>
        <v/>
      </c>
      <c r="BN59" s="43" t="str">
        <f t="shared" si="76"/>
        <v/>
      </c>
      <c r="BO59" s="43" t="str">
        <f t="shared" si="76"/>
        <v/>
      </c>
      <c r="BP59" s="43" t="str">
        <f t="shared" ref="BP59:EA59" si="77">IF(ISERROR(BP58/(BP58+BP61)),"",BP58/(BP58+BP61))</f>
        <v/>
      </c>
      <c r="BQ59" s="43" t="str">
        <f t="shared" si="77"/>
        <v/>
      </c>
      <c r="BR59" s="43" t="str">
        <f t="shared" si="77"/>
        <v/>
      </c>
      <c r="BS59" s="43" t="str">
        <f t="shared" si="77"/>
        <v/>
      </c>
      <c r="BT59" s="43" t="str">
        <f t="shared" si="77"/>
        <v/>
      </c>
      <c r="BU59" s="43" t="str">
        <f t="shared" si="77"/>
        <v/>
      </c>
      <c r="BV59" s="43" t="str">
        <f t="shared" si="77"/>
        <v/>
      </c>
      <c r="BW59" s="43" t="str">
        <f t="shared" si="77"/>
        <v/>
      </c>
      <c r="BX59" s="43" t="str">
        <f t="shared" si="77"/>
        <v/>
      </c>
      <c r="BY59" s="43" t="str">
        <f t="shared" si="77"/>
        <v/>
      </c>
      <c r="BZ59" s="43" t="str">
        <f t="shared" si="77"/>
        <v/>
      </c>
      <c r="CA59" s="43" t="str">
        <f t="shared" si="77"/>
        <v/>
      </c>
      <c r="CB59" s="43" t="str">
        <f t="shared" si="77"/>
        <v/>
      </c>
      <c r="CC59" s="43" t="str">
        <f t="shared" si="77"/>
        <v/>
      </c>
      <c r="CD59" s="43" t="str">
        <f t="shared" si="77"/>
        <v/>
      </c>
      <c r="CE59" s="43" t="str">
        <f t="shared" si="77"/>
        <v/>
      </c>
      <c r="CF59" s="43" t="str">
        <f t="shared" si="77"/>
        <v/>
      </c>
      <c r="CG59" s="43" t="str">
        <f t="shared" si="77"/>
        <v/>
      </c>
      <c r="CH59" s="43" t="str">
        <f t="shared" si="77"/>
        <v/>
      </c>
      <c r="CI59" s="43" t="str">
        <f t="shared" si="77"/>
        <v/>
      </c>
      <c r="CJ59" s="43" t="str">
        <f t="shared" si="77"/>
        <v/>
      </c>
      <c r="CK59" s="43" t="str">
        <f t="shared" si="77"/>
        <v/>
      </c>
      <c r="CL59" s="43" t="str">
        <f t="shared" si="77"/>
        <v/>
      </c>
      <c r="CM59" s="43" t="str">
        <f t="shared" si="77"/>
        <v/>
      </c>
      <c r="CN59" s="43" t="str">
        <f t="shared" si="77"/>
        <v/>
      </c>
      <c r="CO59" s="43" t="str">
        <f t="shared" si="77"/>
        <v/>
      </c>
      <c r="CP59" s="43" t="str">
        <f t="shared" si="77"/>
        <v/>
      </c>
      <c r="CQ59" s="43" t="str">
        <f t="shared" si="77"/>
        <v/>
      </c>
      <c r="CR59" s="43" t="str">
        <f t="shared" si="77"/>
        <v/>
      </c>
      <c r="CS59" s="43" t="str">
        <f t="shared" si="77"/>
        <v/>
      </c>
      <c r="CT59" s="43" t="str">
        <f t="shared" si="77"/>
        <v/>
      </c>
      <c r="CU59" s="43" t="str">
        <f t="shared" si="77"/>
        <v/>
      </c>
      <c r="CV59" s="43" t="str">
        <f t="shared" si="77"/>
        <v/>
      </c>
      <c r="CW59" s="43" t="str">
        <f t="shared" si="77"/>
        <v/>
      </c>
      <c r="CX59" s="43" t="str">
        <f t="shared" si="77"/>
        <v/>
      </c>
      <c r="CY59" s="43" t="str">
        <f t="shared" si="77"/>
        <v/>
      </c>
      <c r="CZ59" s="43" t="str">
        <f t="shared" si="77"/>
        <v/>
      </c>
      <c r="DA59" s="43" t="str">
        <f t="shared" si="77"/>
        <v/>
      </c>
      <c r="DB59" s="43" t="str">
        <f t="shared" si="77"/>
        <v/>
      </c>
      <c r="DC59" s="43" t="str">
        <f t="shared" si="77"/>
        <v/>
      </c>
      <c r="DD59" s="43" t="str">
        <f t="shared" si="77"/>
        <v/>
      </c>
      <c r="DE59" s="43" t="str">
        <f t="shared" si="77"/>
        <v/>
      </c>
      <c r="DF59" s="43" t="str">
        <f t="shared" si="77"/>
        <v/>
      </c>
      <c r="DG59" s="43" t="str">
        <f t="shared" si="77"/>
        <v/>
      </c>
      <c r="DH59" s="43" t="str">
        <f t="shared" si="77"/>
        <v/>
      </c>
      <c r="DI59" s="43" t="str">
        <f t="shared" si="77"/>
        <v/>
      </c>
      <c r="DJ59" s="43" t="str">
        <f t="shared" si="77"/>
        <v/>
      </c>
      <c r="DK59" s="43" t="str">
        <f t="shared" si="77"/>
        <v/>
      </c>
      <c r="DL59" s="43" t="str">
        <f t="shared" si="77"/>
        <v/>
      </c>
      <c r="DM59" s="43" t="str">
        <f t="shared" si="77"/>
        <v/>
      </c>
      <c r="DN59" s="43" t="str">
        <f t="shared" si="77"/>
        <v/>
      </c>
      <c r="DO59" s="43" t="str">
        <f t="shared" si="77"/>
        <v/>
      </c>
      <c r="DP59" s="43" t="str">
        <f t="shared" si="77"/>
        <v/>
      </c>
      <c r="DQ59" s="43" t="str">
        <f t="shared" si="77"/>
        <v/>
      </c>
      <c r="DR59" s="43" t="str">
        <f t="shared" si="77"/>
        <v/>
      </c>
      <c r="DS59" s="43" t="str">
        <f t="shared" si="77"/>
        <v/>
      </c>
      <c r="DT59" s="43" t="str">
        <f t="shared" si="77"/>
        <v/>
      </c>
      <c r="DU59" s="43" t="str">
        <f t="shared" si="77"/>
        <v/>
      </c>
      <c r="DV59" s="43" t="str">
        <f t="shared" si="77"/>
        <v/>
      </c>
      <c r="DW59" s="43" t="str">
        <f t="shared" si="77"/>
        <v/>
      </c>
      <c r="DX59" s="43" t="str">
        <f t="shared" si="77"/>
        <v/>
      </c>
      <c r="DY59" s="43" t="str">
        <f t="shared" si="77"/>
        <v/>
      </c>
      <c r="DZ59" s="43" t="str">
        <f t="shared" si="77"/>
        <v/>
      </c>
      <c r="EA59" s="43" t="str">
        <f t="shared" si="77"/>
        <v/>
      </c>
      <c r="EB59" s="43" t="str">
        <f t="shared" ref="EB59:GM59" si="78">IF(ISERROR(EB58/(EB58+EB61)),"",EB58/(EB58+EB61))</f>
        <v/>
      </c>
      <c r="EC59" s="43" t="str">
        <f t="shared" si="78"/>
        <v/>
      </c>
      <c r="ED59" s="43" t="str">
        <f t="shared" si="78"/>
        <v/>
      </c>
      <c r="EE59" s="43" t="str">
        <f t="shared" si="78"/>
        <v/>
      </c>
      <c r="EF59" s="43" t="str">
        <f t="shared" si="78"/>
        <v/>
      </c>
      <c r="EG59" s="43" t="str">
        <f t="shared" si="78"/>
        <v/>
      </c>
      <c r="EH59" s="43" t="str">
        <f t="shared" si="78"/>
        <v/>
      </c>
      <c r="EI59" s="43" t="str">
        <f t="shared" si="78"/>
        <v/>
      </c>
      <c r="EJ59" s="43" t="str">
        <f t="shared" si="78"/>
        <v/>
      </c>
      <c r="EK59" s="43" t="str">
        <f t="shared" si="78"/>
        <v/>
      </c>
      <c r="EL59" s="43" t="str">
        <f t="shared" si="78"/>
        <v/>
      </c>
      <c r="EM59" s="43" t="str">
        <f t="shared" si="78"/>
        <v/>
      </c>
      <c r="EN59" s="43" t="str">
        <f t="shared" si="78"/>
        <v/>
      </c>
      <c r="EO59" s="43" t="str">
        <f t="shared" si="78"/>
        <v/>
      </c>
      <c r="EP59" s="43" t="str">
        <f t="shared" si="78"/>
        <v/>
      </c>
      <c r="EQ59" s="43" t="str">
        <f t="shared" si="78"/>
        <v/>
      </c>
      <c r="ER59" s="43" t="str">
        <f t="shared" si="78"/>
        <v/>
      </c>
      <c r="ES59" s="43" t="str">
        <f t="shared" si="78"/>
        <v/>
      </c>
      <c r="ET59" s="43" t="str">
        <f t="shared" si="78"/>
        <v/>
      </c>
      <c r="EU59" s="43" t="str">
        <f t="shared" si="78"/>
        <v/>
      </c>
      <c r="EV59" s="43" t="str">
        <f t="shared" si="78"/>
        <v/>
      </c>
      <c r="EW59" s="43" t="str">
        <f t="shared" si="78"/>
        <v/>
      </c>
      <c r="EX59" s="43" t="str">
        <f t="shared" si="78"/>
        <v/>
      </c>
      <c r="EY59" s="43" t="str">
        <f t="shared" si="78"/>
        <v/>
      </c>
      <c r="EZ59" s="43" t="str">
        <f t="shared" si="78"/>
        <v/>
      </c>
      <c r="FA59" s="43" t="str">
        <f t="shared" si="78"/>
        <v/>
      </c>
      <c r="FB59" s="43" t="str">
        <f t="shared" si="78"/>
        <v/>
      </c>
      <c r="FC59" s="43" t="str">
        <f t="shared" si="78"/>
        <v/>
      </c>
      <c r="FD59" s="43" t="str">
        <f t="shared" si="78"/>
        <v/>
      </c>
      <c r="FE59" s="43" t="str">
        <f t="shared" si="78"/>
        <v/>
      </c>
      <c r="FF59" s="43" t="str">
        <f t="shared" si="78"/>
        <v/>
      </c>
      <c r="FG59" s="43" t="str">
        <f t="shared" si="78"/>
        <v/>
      </c>
      <c r="FH59" s="43" t="str">
        <f t="shared" si="78"/>
        <v/>
      </c>
      <c r="FI59" s="43" t="str">
        <f t="shared" si="78"/>
        <v/>
      </c>
      <c r="FJ59" s="43" t="str">
        <f t="shared" si="78"/>
        <v/>
      </c>
      <c r="FK59" s="43" t="str">
        <f t="shared" si="78"/>
        <v/>
      </c>
      <c r="FL59" s="43" t="str">
        <f t="shared" si="78"/>
        <v/>
      </c>
      <c r="FM59" s="43" t="str">
        <f t="shared" si="78"/>
        <v/>
      </c>
      <c r="FN59" s="43" t="str">
        <f t="shared" si="78"/>
        <v/>
      </c>
      <c r="FO59" s="43" t="str">
        <f t="shared" si="78"/>
        <v/>
      </c>
      <c r="FP59" s="43" t="str">
        <f t="shared" si="78"/>
        <v/>
      </c>
      <c r="FQ59" s="43" t="str">
        <f t="shared" si="78"/>
        <v/>
      </c>
      <c r="FR59" s="43" t="str">
        <f t="shared" si="78"/>
        <v/>
      </c>
      <c r="FS59" s="43" t="str">
        <f t="shared" si="78"/>
        <v/>
      </c>
      <c r="FT59" s="43" t="str">
        <f t="shared" si="78"/>
        <v/>
      </c>
      <c r="FU59" s="43" t="str">
        <f t="shared" si="78"/>
        <v/>
      </c>
      <c r="FV59" s="43" t="str">
        <f t="shared" si="78"/>
        <v/>
      </c>
      <c r="FW59" s="43" t="str">
        <f t="shared" si="78"/>
        <v/>
      </c>
      <c r="FX59" s="43" t="str">
        <f t="shared" si="78"/>
        <v/>
      </c>
      <c r="FY59" s="43" t="str">
        <f t="shared" si="78"/>
        <v/>
      </c>
      <c r="FZ59" s="43" t="str">
        <f t="shared" si="78"/>
        <v/>
      </c>
      <c r="GA59" s="43" t="str">
        <f t="shared" si="78"/>
        <v/>
      </c>
      <c r="GB59" s="43" t="str">
        <f t="shared" si="78"/>
        <v/>
      </c>
      <c r="GC59" s="43" t="str">
        <f t="shared" si="78"/>
        <v/>
      </c>
      <c r="GD59" s="43" t="str">
        <f t="shared" si="78"/>
        <v/>
      </c>
      <c r="GE59" s="43" t="str">
        <f t="shared" si="78"/>
        <v/>
      </c>
      <c r="GF59" s="43" t="str">
        <f t="shared" si="78"/>
        <v/>
      </c>
      <c r="GG59" s="43" t="str">
        <f t="shared" si="78"/>
        <v/>
      </c>
      <c r="GH59" s="43" t="str">
        <f t="shared" si="78"/>
        <v/>
      </c>
      <c r="GI59" s="43" t="str">
        <f t="shared" si="78"/>
        <v/>
      </c>
      <c r="GJ59" s="43" t="str">
        <f t="shared" si="78"/>
        <v/>
      </c>
      <c r="GK59" s="43" t="str">
        <f t="shared" si="78"/>
        <v/>
      </c>
      <c r="GL59" s="43" t="str">
        <f t="shared" si="78"/>
        <v/>
      </c>
      <c r="GM59" s="43" t="str">
        <f t="shared" si="78"/>
        <v/>
      </c>
      <c r="GN59" s="43" t="str">
        <f t="shared" ref="GN59:GT59" si="79">IF(ISERROR(GN58/(GN58+GN61)),"",GN58/(GN58+GN61))</f>
        <v/>
      </c>
      <c r="GO59" s="43" t="str">
        <f t="shared" si="79"/>
        <v/>
      </c>
      <c r="GP59" s="43" t="str">
        <f t="shared" si="79"/>
        <v/>
      </c>
      <c r="GQ59" s="43" t="str">
        <f t="shared" si="79"/>
        <v/>
      </c>
      <c r="GR59" s="43" t="str">
        <f t="shared" si="79"/>
        <v/>
      </c>
      <c r="GS59" s="43" t="str">
        <f t="shared" si="79"/>
        <v/>
      </c>
      <c r="GT59" s="43" t="str">
        <f t="shared" si="79"/>
        <v/>
      </c>
    </row>
    <row r="60" spans="1:202">
      <c r="A60" s="9">
        <v>2010</v>
      </c>
      <c r="B60" s="10" t="s">
        <v>891</v>
      </c>
      <c r="C60" s="10" t="s">
        <v>1237</v>
      </c>
      <c r="D60" s="12">
        <f>IF(COUNTIFS(cmoney!F$3:F$5011,$B60,cmoney!$HA$3:$HA$5011,"="&amp;$A60)=0,"",AVERAGEIFS(cmoney!F$3:F$5011,cmoney!F$3:F$5011,$B60,cmoney!$HA$3:$HA$5011,"="&amp;$A60))</f>
        <v>-0.21582837837837837</v>
      </c>
      <c r="E60" s="12">
        <f>IF(COUNTIFS(cmoney!G$3:G$5011,$B60,cmoney!$HA$3:$HA$5011,"="&amp;$A60)=0,"",AVERAGEIFS(cmoney!G$3:G$5011,cmoney!G$3:G$5011,$B60,cmoney!$HA$3:$HA$5011,"="&amp;$A60))</f>
        <v>-0.46627999999999986</v>
      </c>
      <c r="F60" s="12">
        <f>IF(COUNTIFS(cmoney!H$3:H$5011,$B60,cmoney!$HA$3:$HA$5011,"="&amp;$A60)=0,"",AVERAGEIFS(cmoney!H$3:H$5011,cmoney!H$3:H$5011,$B60,cmoney!$HA$3:$HA$5011,"="&amp;$A60))</f>
        <v>-1.002731216931217</v>
      </c>
      <c r="G60" s="12">
        <f>IF(COUNTIFS(cmoney!I$3:I$5011,$B60,cmoney!$HA$3:$HA$5011,"="&amp;$A60)=0,"",AVERAGEIFS(cmoney!I$3:I$5011,cmoney!I$3:I$5011,$B60,cmoney!$HA$3:$HA$5011,"="&amp;$A60))</f>
        <v>-0.43023923444976075</v>
      </c>
      <c r="H60" s="12">
        <f>IF(COUNTIFS(cmoney!J$3:J$5011,$B60,cmoney!$HA$3:$HA$5011,"="&amp;$A60)=0,"",AVERAGEIFS(cmoney!J$3:J$5011,cmoney!J$3:J$5011,$B60,cmoney!$HA$3:$HA$5011,"="&amp;$A60))</f>
        <v>-0.64568318181818218</v>
      </c>
      <c r="I60" s="12">
        <f>IF(COUNTIFS(cmoney!K$3:K$5011,$B60,cmoney!$HA$3:$HA$5011,"="&amp;$A60)=0,"",AVERAGEIFS(cmoney!K$3:K$5011,cmoney!K$3:K$5011,$B60,cmoney!$HA$3:$HA$5011,"="&amp;$A60))</f>
        <v>-0.21505982142857133</v>
      </c>
      <c r="J60" s="12">
        <f>IF(COUNTIFS(cmoney!L$3:L$5011,$B60,cmoney!$HA$3:$HA$5011,"="&amp;$A60)=0,"",AVERAGEIFS(cmoney!L$3:L$5011,cmoney!L$3:L$5011,$B60,cmoney!$HA$3:$HA$5011,"="&amp;$A60))</f>
        <v>-0.42771703296703295</v>
      </c>
      <c r="K60" s="12">
        <f>IF(COUNTIFS(cmoney!M$3:M$5011,$B60,cmoney!$HA$3:$HA$5011,"="&amp;$A60)=0,"",AVERAGEIFS(cmoney!M$3:M$5011,cmoney!M$3:M$5011,$B60,cmoney!$HA$3:$HA$5011,"="&amp;$A60))</f>
        <v>-0.51756646706586851</v>
      </c>
      <c r="L60" s="12">
        <f>IF(COUNTIFS(cmoney!N$3:N$5011,$B60,cmoney!$HA$3:$HA$5011,"="&amp;$A60)=0,"",AVERAGEIFS(cmoney!N$3:N$5011,cmoney!N$3:N$5011,$B60,cmoney!$HA$3:$HA$5011,"="&amp;$A60))</f>
        <v>-1.1348772222222214</v>
      </c>
      <c r="M60" s="12">
        <f>IF(COUNTIFS(cmoney!O$3:O$5011,$B60,cmoney!$HA$3:$HA$5011,"="&amp;$A60)=0,"",AVERAGEIFS(cmoney!O$3:O$5011,cmoney!O$3:O$5011,$B60,cmoney!$HA$3:$HA$5011,"="&amp;$A60))</f>
        <v>-0.66517581699346384</v>
      </c>
      <c r="N60" s="12">
        <f>IF(COUNTIFS(cmoney!P$3:P$5011,$B60,cmoney!$HA$3:$HA$5011,"="&amp;$A60)=0,"",AVERAGEIFS(cmoney!P$3:P$5011,cmoney!P$3:P$5011,$B60,cmoney!$HA$3:$HA$5011,"="&amp;$A60))</f>
        <v>-0.88726436781609186</v>
      </c>
      <c r="O60" s="12" t="str">
        <f>IF(COUNTIFS(cmoney!Q$3:Q$5011,$B60,cmoney!$HA$3:$HA$5011,"="&amp;$A60)=0,"",AVERAGEIFS(cmoney!Q$3:Q$5011,cmoney!Q$3:Q$5011,$B60,cmoney!$HA$3:$HA$5011,"="&amp;$A60))</f>
        <v/>
      </c>
      <c r="P60" s="12" t="str">
        <f>IF(COUNTIFS(cmoney!R$3:R$5011,$B60,cmoney!$HA$3:$HA$5011,"="&amp;$A60)=0,"",AVERAGEIFS(cmoney!R$3:R$5011,cmoney!R$3:R$5011,$B60,cmoney!$HA$3:$HA$5011,"="&amp;$A60))</f>
        <v/>
      </c>
      <c r="Q60" s="12" t="str">
        <f>IF(COUNTIFS(cmoney!S$3:S$5011,$B60,cmoney!$HA$3:$HA$5011,"="&amp;$A60)=0,"",AVERAGEIFS(cmoney!S$3:S$5011,cmoney!S$3:S$5011,$B60,cmoney!$HA$3:$HA$5011,"="&amp;$A60))</f>
        <v/>
      </c>
      <c r="R60" s="12" t="str">
        <f>IF(COUNTIFS(cmoney!T$3:T$5011,$B60,cmoney!$HA$3:$HA$5011,"="&amp;$A60)=0,"",AVERAGEIFS(cmoney!T$3:T$5011,cmoney!T$3:T$5011,$B60,cmoney!$HA$3:$HA$5011,"="&amp;$A60))</f>
        <v/>
      </c>
      <c r="S60" s="12" t="str">
        <f>IF(COUNTIFS(cmoney!U$3:U$5011,$B60,cmoney!$HA$3:$HA$5011,"="&amp;$A60)=0,"",AVERAGEIFS(cmoney!U$3:U$5011,cmoney!U$3:U$5011,$B60,cmoney!$HA$3:$HA$5011,"="&amp;$A60))</f>
        <v/>
      </c>
      <c r="T60" s="12" t="str">
        <f>IF(COUNTIFS(cmoney!V$3:V$5011,$B60,cmoney!$HA$3:$HA$5011,"="&amp;$A60)=0,"",AVERAGEIFS(cmoney!V$3:V$5011,cmoney!V$3:V$5011,$B60,cmoney!$HA$3:$HA$5011,"="&amp;$A60))</f>
        <v/>
      </c>
      <c r="U60" s="12" t="str">
        <f>IF(COUNTIFS(cmoney!W$3:W$5011,$B60,cmoney!$HA$3:$HA$5011,"="&amp;$A60)=0,"",AVERAGEIFS(cmoney!W$3:W$5011,cmoney!W$3:W$5011,$B60,cmoney!$HA$3:$HA$5011,"="&amp;$A60))</f>
        <v/>
      </c>
      <c r="V60" s="12" t="str">
        <f>IF(COUNTIFS(cmoney!X$3:X$5011,$B60,cmoney!$HA$3:$HA$5011,"="&amp;$A60)=0,"",AVERAGEIFS(cmoney!X$3:X$5011,cmoney!X$3:X$5011,$B60,cmoney!$HA$3:$HA$5011,"="&amp;$A60))</f>
        <v/>
      </c>
      <c r="W60" s="12" t="str">
        <f>IF(COUNTIFS(cmoney!Y$3:Y$5011,$B60,cmoney!$HA$3:$HA$5011,"="&amp;$A60)=0,"",AVERAGEIFS(cmoney!Y$3:Y$5011,cmoney!Y$3:Y$5011,$B60,cmoney!$HA$3:$HA$5011,"="&amp;$A60))</f>
        <v/>
      </c>
      <c r="X60" s="12" t="str">
        <f>IF(COUNTIFS(cmoney!Z$3:Z$5011,$B60,cmoney!$HA$3:$HA$5011,"="&amp;$A60)=0,"",AVERAGEIFS(cmoney!Z$3:Z$5011,cmoney!Z$3:Z$5011,$B60,cmoney!$HA$3:$HA$5011,"="&amp;$A60))</f>
        <v/>
      </c>
      <c r="Y60" s="12" t="str">
        <f>IF(COUNTIFS(cmoney!AA$3:AA$5011,$B60,cmoney!$HA$3:$HA$5011,"="&amp;$A60)=0,"",AVERAGEIFS(cmoney!AA$3:AA$5011,cmoney!AA$3:AA$5011,$B60,cmoney!$HA$3:$HA$5011,"="&amp;$A60))</f>
        <v/>
      </c>
      <c r="Z60" s="12" t="str">
        <f>IF(COUNTIFS(cmoney!AB$3:AB$5011,$B60,cmoney!$HA$3:$HA$5011,"="&amp;$A60)=0,"",AVERAGEIFS(cmoney!AB$3:AB$5011,cmoney!AB$3:AB$5011,$B60,cmoney!$HA$3:$HA$5011,"="&amp;$A60))</f>
        <v/>
      </c>
      <c r="AA60" s="12" t="str">
        <f>IF(COUNTIFS(cmoney!AC$3:AC$5011,$B60,cmoney!$HA$3:$HA$5011,"="&amp;$A60)=0,"",AVERAGEIFS(cmoney!AC$3:AC$5011,cmoney!AC$3:AC$5011,$B60,cmoney!$HA$3:$HA$5011,"="&amp;$A60))</f>
        <v/>
      </c>
      <c r="AB60" s="12" t="str">
        <f>IF(COUNTIFS(cmoney!AD$3:AD$5011,$B60,cmoney!$HA$3:$HA$5011,"="&amp;$A60)=0,"",AVERAGEIFS(cmoney!AD$3:AD$5011,cmoney!AD$3:AD$5011,$B60,cmoney!$HA$3:$HA$5011,"="&amp;$A60))</f>
        <v/>
      </c>
      <c r="AC60" s="12" t="str">
        <f>IF(COUNTIFS(cmoney!AE$3:AE$5011,$B60,cmoney!$HA$3:$HA$5011,"="&amp;$A60)=0,"",AVERAGEIFS(cmoney!AE$3:AE$5011,cmoney!AE$3:AE$5011,$B60,cmoney!$HA$3:$HA$5011,"="&amp;$A60))</f>
        <v/>
      </c>
      <c r="AD60" s="12" t="str">
        <f>IF(COUNTIFS(cmoney!AF$3:AF$5011,$B60,cmoney!$HA$3:$HA$5011,"="&amp;$A60)=0,"",AVERAGEIFS(cmoney!AF$3:AF$5011,cmoney!AF$3:AF$5011,$B60,cmoney!$HA$3:$HA$5011,"="&amp;$A60))</f>
        <v/>
      </c>
      <c r="AE60" s="12" t="str">
        <f>IF(COUNTIFS(cmoney!AG$3:AG$5011,$B60,cmoney!$HA$3:$HA$5011,"="&amp;$A60)=0,"",AVERAGEIFS(cmoney!AG$3:AG$5011,cmoney!AG$3:AG$5011,$B60,cmoney!$HA$3:$HA$5011,"="&amp;$A60))</f>
        <v/>
      </c>
      <c r="AF60" s="12" t="str">
        <f>IF(COUNTIFS(cmoney!AH$3:AH$5011,$B60,cmoney!$HA$3:$HA$5011,"="&amp;$A60)=0,"",AVERAGEIFS(cmoney!AH$3:AH$5011,cmoney!AH$3:AH$5011,$B60,cmoney!$HA$3:$HA$5011,"="&amp;$A60))</f>
        <v/>
      </c>
      <c r="AG60" s="12" t="str">
        <f>IF(COUNTIFS(cmoney!AI$3:AI$5011,$B60,cmoney!$HA$3:$HA$5011,"="&amp;$A60)=0,"",AVERAGEIFS(cmoney!AI$3:AI$5011,cmoney!AI$3:AI$5011,$B60,cmoney!$HA$3:$HA$5011,"="&amp;$A60))</f>
        <v/>
      </c>
      <c r="AH60" s="12" t="str">
        <f>IF(COUNTIFS(cmoney!AJ$3:AJ$5011,$B60,cmoney!$HA$3:$HA$5011,"="&amp;$A60)=0,"",AVERAGEIFS(cmoney!AJ$3:AJ$5011,cmoney!AJ$3:AJ$5011,$B60,cmoney!$HA$3:$HA$5011,"="&amp;$A60))</f>
        <v/>
      </c>
      <c r="AI60" s="12" t="str">
        <f>IF(COUNTIFS(cmoney!AK$3:AK$5011,$B60,cmoney!$HA$3:$HA$5011,"="&amp;$A60)=0,"",AVERAGEIFS(cmoney!AK$3:AK$5011,cmoney!AK$3:AK$5011,$B60,cmoney!$HA$3:$HA$5011,"="&amp;$A60))</f>
        <v/>
      </c>
      <c r="AJ60" s="12" t="str">
        <f>IF(COUNTIFS(cmoney!AL$3:AL$5011,$B60,cmoney!$HA$3:$HA$5011,"="&amp;$A60)=0,"",AVERAGEIFS(cmoney!AL$3:AL$5011,cmoney!AL$3:AL$5011,$B60,cmoney!$HA$3:$HA$5011,"="&amp;$A60))</f>
        <v/>
      </c>
      <c r="AK60" s="12" t="str">
        <f>IF(COUNTIFS(cmoney!AM$3:AM$5011,$B60,cmoney!$HA$3:$HA$5011,"="&amp;$A60)=0,"",AVERAGEIFS(cmoney!AM$3:AM$5011,cmoney!AM$3:AM$5011,$B60,cmoney!$HA$3:$HA$5011,"="&amp;$A60))</f>
        <v/>
      </c>
      <c r="AL60" s="12" t="str">
        <f>IF(COUNTIFS(cmoney!AN$3:AN$5011,$B60,cmoney!$HA$3:$HA$5011,"="&amp;$A60)=0,"",AVERAGEIFS(cmoney!AN$3:AN$5011,cmoney!AN$3:AN$5011,$B60,cmoney!$HA$3:$HA$5011,"="&amp;$A60))</f>
        <v/>
      </c>
      <c r="AM60" s="12" t="str">
        <f>IF(COUNTIFS(cmoney!AO$3:AO$5011,$B60,cmoney!$HA$3:$HA$5011,"="&amp;$A60)=0,"",AVERAGEIFS(cmoney!AO$3:AO$5011,cmoney!AO$3:AO$5011,$B60,cmoney!$HA$3:$HA$5011,"="&amp;$A60))</f>
        <v/>
      </c>
      <c r="AN60" s="12" t="str">
        <f>IF(COUNTIFS(cmoney!AP$3:AP$5011,$B60,cmoney!$HA$3:$HA$5011,"="&amp;$A60)=0,"",AVERAGEIFS(cmoney!AP$3:AP$5011,cmoney!AP$3:AP$5011,$B60,cmoney!$HA$3:$HA$5011,"="&amp;$A60))</f>
        <v/>
      </c>
      <c r="AO60" s="12" t="str">
        <f>IF(COUNTIFS(cmoney!AQ$3:AQ$5011,$B60,cmoney!$HA$3:$HA$5011,"="&amp;$A60)=0,"",AVERAGEIFS(cmoney!AQ$3:AQ$5011,cmoney!AQ$3:AQ$5011,$B60,cmoney!$HA$3:$HA$5011,"="&amp;$A60))</f>
        <v/>
      </c>
      <c r="AP60" s="12" t="str">
        <f>IF(COUNTIFS(cmoney!AR$3:AR$5011,$B60,cmoney!$HA$3:$HA$5011,"="&amp;$A60)=0,"",AVERAGEIFS(cmoney!AR$3:AR$5011,cmoney!AR$3:AR$5011,$B60,cmoney!$HA$3:$HA$5011,"="&amp;$A60))</f>
        <v/>
      </c>
      <c r="AQ60" s="12" t="str">
        <f>IF(COUNTIFS(cmoney!AS$3:AS$5011,$B60,cmoney!$HA$3:$HA$5011,"="&amp;$A60)=0,"",AVERAGEIFS(cmoney!AS$3:AS$5011,cmoney!AS$3:AS$5011,$B60,cmoney!$HA$3:$HA$5011,"="&amp;$A60))</f>
        <v/>
      </c>
      <c r="AR60" s="12" t="str">
        <f>IF(COUNTIFS(cmoney!AT$3:AT$5011,$B60,cmoney!$HA$3:$HA$5011,"="&amp;$A60)=0,"",AVERAGEIFS(cmoney!AT$3:AT$5011,cmoney!AT$3:AT$5011,$B60,cmoney!$HA$3:$HA$5011,"="&amp;$A60))</f>
        <v/>
      </c>
      <c r="AS60" s="12" t="str">
        <f>IF(COUNTIFS(cmoney!AU$3:AU$5011,$B60,cmoney!$HA$3:$HA$5011,"="&amp;$A60)=0,"",AVERAGEIFS(cmoney!AU$3:AU$5011,cmoney!AU$3:AU$5011,$B60,cmoney!$HA$3:$HA$5011,"="&amp;$A60))</f>
        <v/>
      </c>
      <c r="AT60" s="12" t="str">
        <f>IF(COUNTIFS(cmoney!AV$3:AV$5011,$B60,cmoney!$HA$3:$HA$5011,"="&amp;$A60)=0,"",AVERAGEIFS(cmoney!AV$3:AV$5011,cmoney!AV$3:AV$5011,$B60,cmoney!$HA$3:$HA$5011,"="&amp;$A60))</f>
        <v/>
      </c>
      <c r="AU60" s="12" t="str">
        <f>IF(COUNTIFS(cmoney!AW$3:AW$5011,$B60,cmoney!$HA$3:$HA$5011,"="&amp;$A60)=0,"",AVERAGEIFS(cmoney!AW$3:AW$5011,cmoney!AW$3:AW$5011,$B60,cmoney!$HA$3:$HA$5011,"="&amp;$A60))</f>
        <v/>
      </c>
      <c r="AV60" s="12" t="str">
        <f>IF(COUNTIFS(cmoney!AX$3:AX$5011,$B60,cmoney!$HA$3:$HA$5011,"="&amp;$A60)=0,"",AVERAGEIFS(cmoney!AX$3:AX$5011,cmoney!AX$3:AX$5011,$B60,cmoney!$HA$3:$HA$5011,"="&amp;$A60))</f>
        <v/>
      </c>
      <c r="AW60" s="12" t="str">
        <f>IF(COUNTIFS(cmoney!AY$3:AY$5011,$B60,cmoney!$HA$3:$HA$5011,"="&amp;$A60)=0,"",AVERAGEIFS(cmoney!AY$3:AY$5011,cmoney!AY$3:AY$5011,$B60,cmoney!$HA$3:$HA$5011,"="&amp;$A60))</f>
        <v/>
      </c>
      <c r="AX60" s="12" t="str">
        <f>IF(COUNTIFS(cmoney!AZ$3:AZ$5011,$B60,cmoney!$HA$3:$HA$5011,"="&amp;$A60)=0,"",AVERAGEIFS(cmoney!AZ$3:AZ$5011,cmoney!AZ$3:AZ$5011,$B60,cmoney!$HA$3:$HA$5011,"="&amp;$A60))</f>
        <v/>
      </c>
      <c r="AY60" s="12" t="str">
        <f>IF(COUNTIFS(cmoney!BA$3:BA$5011,$B60,cmoney!$HA$3:$HA$5011,"="&amp;$A60)=0,"",AVERAGEIFS(cmoney!BA$3:BA$5011,cmoney!BA$3:BA$5011,$B60,cmoney!$HA$3:$HA$5011,"="&amp;$A60))</f>
        <v/>
      </c>
      <c r="AZ60" s="12" t="str">
        <f>IF(COUNTIFS(cmoney!BB$3:BB$5011,$B60,cmoney!$HA$3:$HA$5011,"="&amp;$A60)=0,"",AVERAGEIFS(cmoney!BB$3:BB$5011,cmoney!BB$3:BB$5011,$B60,cmoney!$HA$3:$HA$5011,"="&amp;$A60))</f>
        <v/>
      </c>
      <c r="BA60" s="12" t="str">
        <f>IF(COUNTIFS(cmoney!BC$3:BC$5011,$B60,cmoney!$HA$3:$HA$5011,"="&amp;$A60)=0,"",AVERAGEIFS(cmoney!BC$3:BC$5011,cmoney!BC$3:BC$5011,$B60,cmoney!$HA$3:$HA$5011,"="&amp;$A60))</f>
        <v/>
      </c>
      <c r="BB60" s="12" t="str">
        <f>IF(COUNTIFS(cmoney!BD$3:BD$5011,$B60,cmoney!$HA$3:$HA$5011,"="&amp;$A60)=0,"",AVERAGEIFS(cmoney!BD$3:BD$5011,cmoney!BD$3:BD$5011,$B60,cmoney!$HA$3:$HA$5011,"="&amp;$A60))</f>
        <v/>
      </c>
      <c r="BC60" s="12" t="str">
        <f>IF(COUNTIFS(cmoney!BE$3:BE$5011,$B60,cmoney!$HA$3:$HA$5011,"="&amp;$A60)=0,"",AVERAGEIFS(cmoney!BE$3:BE$5011,cmoney!BE$3:BE$5011,$B60,cmoney!$HA$3:$HA$5011,"="&amp;$A60))</f>
        <v/>
      </c>
      <c r="BD60" s="12" t="str">
        <f>IF(COUNTIFS(cmoney!BF$3:BF$5011,$B60,cmoney!$HA$3:$HA$5011,"="&amp;$A60)=0,"",AVERAGEIFS(cmoney!BF$3:BF$5011,cmoney!BF$3:BF$5011,$B60,cmoney!$HA$3:$HA$5011,"="&amp;$A60))</f>
        <v/>
      </c>
      <c r="BE60" s="12" t="str">
        <f>IF(COUNTIFS(cmoney!BG$3:BG$5011,$B60,cmoney!$HA$3:$HA$5011,"="&amp;$A60)=0,"",AVERAGEIFS(cmoney!BG$3:BG$5011,cmoney!BG$3:BG$5011,$B60,cmoney!$HA$3:$HA$5011,"="&amp;$A60))</f>
        <v/>
      </c>
      <c r="BF60" s="12" t="str">
        <f>IF(COUNTIFS(cmoney!BH$3:BH$5011,$B60,cmoney!$HA$3:$HA$5011,"="&amp;$A60)=0,"",AVERAGEIFS(cmoney!BH$3:BH$5011,cmoney!BH$3:BH$5011,$B60,cmoney!$HA$3:$HA$5011,"="&amp;$A60))</f>
        <v/>
      </c>
      <c r="BG60" s="12" t="str">
        <f>IF(COUNTIFS(cmoney!BI$3:BI$5011,$B60,cmoney!$HA$3:$HA$5011,"="&amp;$A60)=0,"",AVERAGEIFS(cmoney!BI$3:BI$5011,cmoney!BI$3:BI$5011,$B60,cmoney!$HA$3:$HA$5011,"="&amp;$A60))</f>
        <v/>
      </c>
      <c r="BH60" s="12" t="str">
        <f>IF(COUNTIFS(cmoney!BJ$3:BJ$5011,$B60,cmoney!$HA$3:$HA$5011,"="&amp;$A60)=0,"",AVERAGEIFS(cmoney!BJ$3:BJ$5011,cmoney!BJ$3:BJ$5011,$B60,cmoney!$HA$3:$HA$5011,"="&amp;$A60))</f>
        <v/>
      </c>
      <c r="BI60" s="12" t="str">
        <f>IF(COUNTIFS(cmoney!BK$3:BK$5011,$B60,cmoney!$HA$3:$HA$5011,"="&amp;$A60)=0,"",AVERAGEIFS(cmoney!BK$3:BK$5011,cmoney!BK$3:BK$5011,$B60,cmoney!$HA$3:$HA$5011,"="&amp;$A60))</f>
        <v/>
      </c>
      <c r="BJ60" s="12" t="str">
        <f>IF(COUNTIFS(cmoney!BL$3:BL$5011,$B60,cmoney!$HA$3:$HA$5011,"="&amp;$A60)=0,"",AVERAGEIFS(cmoney!BL$3:BL$5011,cmoney!BL$3:BL$5011,$B60,cmoney!$HA$3:$HA$5011,"="&amp;$A60))</f>
        <v/>
      </c>
      <c r="BK60" s="12" t="str">
        <f>IF(COUNTIFS(cmoney!BM$3:BM$5011,$B60,cmoney!$HA$3:$HA$5011,"="&amp;$A60)=0,"",AVERAGEIFS(cmoney!BM$3:BM$5011,cmoney!BM$3:BM$5011,$B60,cmoney!$HA$3:$HA$5011,"="&amp;$A60))</f>
        <v/>
      </c>
      <c r="BL60" s="12" t="str">
        <f>IF(COUNTIFS(cmoney!BN$3:BN$5011,$B60,cmoney!$HA$3:$HA$5011,"="&amp;$A60)=0,"",AVERAGEIFS(cmoney!BN$3:BN$5011,cmoney!BN$3:BN$5011,$B60,cmoney!$HA$3:$HA$5011,"="&amp;$A60))</f>
        <v/>
      </c>
      <c r="BM60" s="12" t="str">
        <f>IF(COUNTIFS(cmoney!BO$3:BO$5011,$B60,cmoney!$HA$3:$HA$5011,"="&amp;$A60)=0,"",AVERAGEIFS(cmoney!BO$3:BO$5011,cmoney!BO$3:BO$5011,$B60,cmoney!$HA$3:$HA$5011,"="&amp;$A60))</f>
        <v/>
      </c>
      <c r="BN60" s="12" t="str">
        <f>IF(COUNTIFS(cmoney!BP$3:BP$5011,$B60,cmoney!$HA$3:$HA$5011,"="&amp;$A60)=0,"",AVERAGEIFS(cmoney!BP$3:BP$5011,cmoney!BP$3:BP$5011,$B60,cmoney!$HA$3:$HA$5011,"="&amp;$A60))</f>
        <v/>
      </c>
      <c r="BO60" s="12" t="str">
        <f>IF(COUNTIFS(cmoney!BQ$3:BQ$5011,$B60,cmoney!$HA$3:$HA$5011,"="&amp;$A60)=0,"",AVERAGEIFS(cmoney!BQ$3:BQ$5011,cmoney!BQ$3:BQ$5011,$B60,cmoney!$HA$3:$HA$5011,"="&amp;$A60))</f>
        <v/>
      </c>
      <c r="BP60" s="12" t="str">
        <f>IF(COUNTIFS(cmoney!BR$3:BR$5011,$B60,cmoney!$HA$3:$HA$5011,"="&amp;$A60)=0,"",AVERAGEIFS(cmoney!BR$3:BR$5011,cmoney!BR$3:BR$5011,$B60,cmoney!$HA$3:$HA$5011,"="&amp;$A60))</f>
        <v/>
      </c>
      <c r="BQ60" s="12" t="str">
        <f>IF(COUNTIFS(cmoney!BS$3:BS$5011,$B60,cmoney!$HA$3:$HA$5011,"="&amp;$A60)=0,"",AVERAGEIFS(cmoney!BS$3:BS$5011,cmoney!BS$3:BS$5011,$B60,cmoney!$HA$3:$HA$5011,"="&amp;$A60))</f>
        <v/>
      </c>
      <c r="BR60" s="12" t="str">
        <f>IF(COUNTIFS(cmoney!BT$3:BT$5011,$B60,cmoney!$HA$3:$HA$5011,"="&amp;$A60)=0,"",AVERAGEIFS(cmoney!BT$3:BT$5011,cmoney!BT$3:BT$5011,$B60,cmoney!$HA$3:$HA$5011,"="&amp;$A60))</f>
        <v/>
      </c>
      <c r="BS60" s="12" t="str">
        <f>IF(COUNTIFS(cmoney!BU$3:BU$5011,$B60,cmoney!$HA$3:$HA$5011,"="&amp;$A60)=0,"",AVERAGEIFS(cmoney!BU$3:BU$5011,cmoney!BU$3:BU$5011,$B60,cmoney!$HA$3:$HA$5011,"="&amp;$A60))</f>
        <v/>
      </c>
      <c r="BT60" s="12" t="str">
        <f>IF(COUNTIFS(cmoney!BV$3:BV$5011,$B60,cmoney!$HA$3:$HA$5011,"="&amp;$A60)=0,"",AVERAGEIFS(cmoney!BV$3:BV$5011,cmoney!BV$3:BV$5011,$B60,cmoney!$HA$3:$HA$5011,"="&amp;$A60))</f>
        <v/>
      </c>
      <c r="BU60" s="12" t="str">
        <f>IF(COUNTIFS(cmoney!BW$3:BW$5011,$B60,cmoney!$HA$3:$HA$5011,"="&amp;$A60)=0,"",AVERAGEIFS(cmoney!BW$3:BW$5011,cmoney!BW$3:BW$5011,$B60,cmoney!$HA$3:$HA$5011,"="&amp;$A60))</f>
        <v/>
      </c>
      <c r="BV60" s="12" t="str">
        <f>IF(COUNTIFS(cmoney!BX$3:BX$5011,$B60,cmoney!$HA$3:$HA$5011,"="&amp;$A60)=0,"",AVERAGEIFS(cmoney!BX$3:BX$5011,cmoney!BX$3:BX$5011,$B60,cmoney!$HA$3:$HA$5011,"="&amp;$A60))</f>
        <v/>
      </c>
      <c r="BW60" s="12" t="str">
        <f>IF(COUNTIFS(cmoney!BY$3:BY$5011,$B60,cmoney!$HA$3:$HA$5011,"="&amp;$A60)=0,"",AVERAGEIFS(cmoney!BY$3:BY$5011,cmoney!BY$3:BY$5011,$B60,cmoney!$HA$3:$HA$5011,"="&amp;$A60))</f>
        <v/>
      </c>
      <c r="BX60" s="12" t="str">
        <f>IF(COUNTIFS(cmoney!BZ$3:BZ$5011,$B60,cmoney!$HA$3:$HA$5011,"="&amp;$A60)=0,"",AVERAGEIFS(cmoney!BZ$3:BZ$5011,cmoney!BZ$3:BZ$5011,$B60,cmoney!$HA$3:$HA$5011,"="&amp;$A60))</f>
        <v/>
      </c>
      <c r="BY60" s="12" t="str">
        <f>IF(COUNTIFS(cmoney!CA$3:CA$5011,$B60,cmoney!$HA$3:$HA$5011,"="&amp;$A60)=0,"",AVERAGEIFS(cmoney!CA$3:CA$5011,cmoney!CA$3:CA$5011,$B60,cmoney!$HA$3:$HA$5011,"="&amp;$A60))</f>
        <v/>
      </c>
      <c r="BZ60" s="12" t="str">
        <f>IF(COUNTIFS(cmoney!CB$3:CB$5011,$B60,cmoney!$HA$3:$HA$5011,"="&amp;$A60)=0,"",AVERAGEIFS(cmoney!CB$3:CB$5011,cmoney!CB$3:CB$5011,$B60,cmoney!$HA$3:$HA$5011,"="&amp;$A60))</f>
        <v/>
      </c>
      <c r="CA60" s="12" t="str">
        <f>IF(COUNTIFS(cmoney!CC$3:CC$5011,$B60,cmoney!$HA$3:$HA$5011,"="&amp;$A60)=0,"",AVERAGEIFS(cmoney!CC$3:CC$5011,cmoney!CC$3:CC$5011,$B60,cmoney!$HA$3:$HA$5011,"="&amp;$A60))</f>
        <v/>
      </c>
      <c r="CB60" s="12" t="str">
        <f>IF(COUNTIFS(cmoney!CD$3:CD$5011,$B60,cmoney!$HA$3:$HA$5011,"="&amp;$A60)=0,"",AVERAGEIFS(cmoney!CD$3:CD$5011,cmoney!CD$3:CD$5011,$B60,cmoney!$HA$3:$HA$5011,"="&amp;$A60))</f>
        <v/>
      </c>
      <c r="CC60" s="12" t="str">
        <f>IF(COUNTIFS(cmoney!CE$3:CE$5011,$B60,cmoney!$HA$3:$HA$5011,"="&amp;$A60)=0,"",AVERAGEIFS(cmoney!CE$3:CE$5011,cmoney!CE$3:CE$5011,$B60,cmoney!$HA$3:$HA$5011,"="&amp;$A60))</f>
        <v/>
      </c>
      <c r="CD60" s="12" t="str">
        <f>IF(COUNTIFS(cmoney!CF$3:CF$5011,$B60,cmoney!$HA$3:$HA$5011,"="&amp;$A60)=0,"",AVERAGEIFS(cmoney!CF$3:CF$5011,cmoney!CF$3:CF$5011,$B60,cmoney!$HA$3:$HA$5011,"="&amp;$A60))</f>
        <v/>
      </c>
      <c r="CE60" s="12" t="str">
        <f>IF(COUNTIFS(cmoney!CG$3:CG$5011,$B60,cmoney!$HA$3:$HA$5011,"="&amp;$A60)=0,"",AVERAGEIFS(cmoney!CG$3:CG$5011,cmoney!CG$3:CG$5011,$B60,cmoney!$HA$3:$HA$5011,"="&amp;$A60))</f>
        <v/>
      </c>
      <c r="CF60" s="12" t="str">
        <f>IF(COUNTIFS(cmoney!CH$3:CH$5011,$B60,cmoney!$HA$3:$HA$5011,"="&amp;$A60)=0,"",AVERAGEIFS(cmoney!CH$3:CH$5011,cmoney!CH$3:CH$5011,$B60,cmoney!$HA$3:$HA$5011,"="&amp;$A60))</f>
        <v/>
      </c>
      <c r="CG60" s="12" t="str">
        <f>IF(COUNTIFS(cmoney!CI$3:CI$5011,$B60,cmoney!$HA$3:$HA$5011,"="&amp;$A60)=0,"",AVERAGEIFS(cmoney!CI$3:CI$5011,cmoney!CI$3:CI$5011,$B60,cmoney!$HA$3:$HA$5011,"="&amp;$A60))</f>
        <v/>
      </c>
      <c r="CH60" s="12" t="str">
        <f>IF(COUNTIFS(cmoney!CJ$3:CJ$5011,$B60,cmoney!$HA$3:$HA$5011,"="&amp;$A60)=0,"",AVERAGEIFS(cmoney!CJ$3:CJ$5011,cmoney!CJ$3:CJ$5011,$B60,cmoney!$HA$3:$HA$5011,"="&amp;$A60))</f>
        <v/>
      </c>
      <c r="CI60" s="12" t="str">
        <f>IF(COUNTIFS(cmoney!CK$3:CK$5011,$B60,cmoney!$HA$3:$HA$5011,"="&amp;$A60)=0,"",AVERAGEIFS(cmoney!CK$3:CK$5011,cmoney!CK$3:CK$5011,$B60,cmoney!$HA$3:$HA$5011,"="&amp;$A60))</f>
        <v/>
      </c>
      <c r="CJ60" s="12" t="str">
        <f>IF(COUNTIFS(cmoney!CL$3:CL$5011,$B60,cmoney!$HA$3:$HA$5011,"="&amp;$A60)=0,"",AVERAGEIFS(cmoney!CL$3:CL$5011,cmoney!CL$3:CL$5011,$B60,cmoney!$HA$3:$HA$5011,"="&amp;$A60))</f>
        <v/>
      </c>
      <c r="CK60" s="12" t="str">
        <f>IF(COUNTIFS(cmoney!CM$3:CM$5011,$B60,cmoney!$HA$3:$HA$5011,"="&amp;$A60)=0,"",AVERAGEIFS(cmoney!CM$3:CM$5011,cmoney!CM$3:CM$5011,$B60,cmoney!$HA$3:$HA$5011,"="&amp;$A60))</f>
        <v/>
      </c>
      <c r="CL60" s="12" t="str">
        <f>IF(COUNTIFS(cmoney!CN$3:CN$5011,$B60,cmoney!$HA$3:$HA$5011,"="&amp;$A60)=0,"",AVERAGEIFS(cmoney!CN$3:CN$5011,cmoney!CN$3:CN$5011,$B60,cmoney!$HA$3:$HA$5011,"="&amp;$A60))</f>
        <v/>
      </c>
      <c r="CM60" s="12" t="str">
        <f>IF(COUNTIFS(cmoney!CO$3:CO$5011,$B60,cmoney!$HA$3:$HA$5011,"="&amp;$A60)=0,"",AVERAGEIFS(cmoney!CO$3:CO$5011,cmoney!CO$3:CO$5011,$B60,cmoney!$HA$3:$HA$5011,"="&amp;$A60))</f>
        <v/>
      </c>
      <c r="CN60" s="12" t="str">
        <f>IF(COUNTIFS(cmoney!CP$3:CP$5011,$B60,cmoney!$HA$3:$HA$5011,"="&amp;$A60)=0,"",AVERAGEIFS(cmoney!CP$3:CP$5011,cmoney!CP$3:CP$5011,$B60,cmoney!$HA$3:$HA$5011,"="&amp;$A60))</f>
        <v/>
      </c>
      <c r="CO60" s="12" t="str">
        <f>IF(COUNTIFS(cmoney!CQ$3:CQ$5011,$B60,cmoney!$HA$3:$HA$5011,"="&amp;$A60)=0,"",AVERAGEIFS(cmoney!CQ$3:CQ$5011,cmoney!CQ$3:CQ$5011,$B60,cmoney!$HA$3:$HA$5011,"="&amp;$A60))</f>
        <v/>
      </c>
      <c r="CP60" s="12" t="str">
        <f>IF(COUNTIFS(cmoney!CR$3:CR$5011,$B60,cmoney!$HA$3:$HA$5011,"="&amp;$A60)=0,"",AVERAGEIFS(cmoney!CR$3:CR$5011,cmoney!CR$3:CR$5011,$B60,cmoney!$HA$3:$HA$5011,"="&amp;$A60))</f>
        <v/>
      </c>
      <c r="CQ60" s="12" t="str">
        <f>IF(COUNTIFS(cmoney!CS$3:CS$5011,$B60,cmoney!$HA$3:$HA$5011,"="&amp;$A60)=0,"",AVERAGEIFS(cmoney!CS$3:CS$5011,cmoney!CS$3:CS$5011,$B60,cmoney!$HA$3:$HA$5011,"="&amp;$A60))</f>
        <v/>
      </c>
      <c r="CR60" s="12" t="str">
        <f>IF(COUNTIFS(cmoney!CT$3:CT$5011,$B60,cmoney!$HA$3:$HA$5011,"="&amp;$A60)=0,"",AVERAGEIFS(cmoney!CT$3:CT$5011,cmoney!CT$3:CT$5011,$B60,cmoney!$HA$3:$HA$5011,"="&amp;$A60))</f>
        <v/>
      </c>
      <c r="CS60" s="12" t="str">
        <f>IF(COUNTIFS(cmoney!CU$3:CU$5011,$B60,cmoney!$HA$3:$HA$5011,"="&amp;$A60)=0,"",AVERAGEIFS(cmoney!CU$3:CU$5011,cmoney!CU$3:CU$5011,$B60,cmoney!$HA$3:$HA$5011,"="&amp;$A60))</f>
        <v/>
      </c>
      <c r="CT60" s="12" t="str">
        <f>IF(COUNTIFS(cmoney!CV$3:CV$5011,$B60,cmoney!$HA$3:$HA$5011,"="&amp;$A60)=0,"",AVERAGEIFS(cmoney!CV$3:CV$5011,cmoney!CV$3:CV$5011,$B60,cmoney!$HA$3:$HA$5011,"="&amp;$A60))</f>
        <v/>
      </c>
      <c r="CU60" s="12" t="str">
        <f>IF(COUNTIFS(cmoney!CW$3:CW$5011,$B60,cmoney!$HA$3:$HA$5011,"="&amp;$A60)=0,"",AVERAGEIFS(cmoney!CW$3:CW$5011,cmoney!CW$3:CW$5011,$B60,cmoney!$HA$3:$HA$5011,"="&amp;$A60))</f>
        <v/>
      </c>
      <c r="CV60" s="12" t="str">
        <f>IF(COUNTIFS(cmoney!CX$3:CX$5011,$B60,cmoney!$HA$3:$HA$5011,"="&amp;$A60)=0,"",AVERAGEIFS(cmoney!CX$3:CX$5011,cmoney!CX$3:CX$5011,$B60,cmoney!$HA$3:$HA$5011,"="&amp;$A60))</f>
        <v/>
      </c>
      <c r="CW60" s="12" t="str">
        <f>IF(COUNTIFS(cmoney!CY$3:CY$5011,$B60,cmoney!$HA$3:$HA$5011,"="&amp;$A60)=0,"",AVERAGEIFS(cmoney!CY$3:CY$5011,cmoney!CY$3:CY$5011,$B60,cmoney!$HA$3:$HA$5011,"="&amp;$A60))</f>
        <v/>
      </c>
      <c r="CX60" s="12" t="str">
        <f>IF(COUNTIFS(cmoney!CZ$3:CZ$5011,$B60,cmoney!$HA$3:$HA$5011,"="&amp;$A60)=0,"",AVERAGEIFS(cmoney!CZ$3:CZ$5011,cmoney!CZ$3:CZ$5011,$B60,cmoney!$HA$3:$HA$5011,"="&amp;$A60))</f>
        <v/>
      </c>
      <c r="CY60" s="12" t="str">
        <f>IF(COUNTIFS(cmoney!DA$3:DA$5011,$B60,cmoney!$HA$3:$HA$5011,"="&amp;$A60)=0,"",AVERAGEIFS(cmoney!DA$3:DA$5011,cmoney!DA$3:DA$5011,$B60,cmoney!$HA$3:$HA$5011,"="&amp;$A60))</f>
        <v/>
      </c>
      <c r="CZ60" s="12" t="str">
        <f>IF(COUNTIFS(cmoney!DB$3:DB$5011,$B60,cmoney!$HA$3:$HA$5011,"="&amp;$A60)=0,"",AVERAGEIFS(cmoney!DB$3:DB$5011,cmoney!DB$3:DB$5011,$B60,cmoney!$HA$3:$HA$5011,"="&amp;$A60))</f>
        <v/>
      </c>
      <c r="DA60" s="12" t="str">
        <f>IF(COUNTIFS(cmoney!DC$3:DC$5011,$B60,cmoney!$HA$3:$HA$5011,"="&amp;$A60)=0,"",AVERAGEIFS(cmoney!DC$3:DC$5011,cmoney!DC$3:DC$5011,$B60,cmoney!$HA$3:$HA$5011,"="&amp;$A60))</f>
        <v/>
      </c>
      <c r="DB60" s="12" t="str">
        <f>IF(COUNTIFS(cmoney!DD$3:DD$5011,$B60,cmoney!$HA$3:$HA$5011,"="&amp;$A60)=0,"",AVERAGEIFS(cmoney!DD$3:DD$5011,cmoney!DD$3:DD$5011,$B60,cmoney!$HA$3:$HA$5011,"="&amp;$A60))</f>
        <v/>
      </c>
      <c r="DC60" s="12" t="str">
        <f>IF(COUNTIFS(cmoney!DE$3:DE$5011,$B60,cmoney!$HA$3:$HA$5011,"="&amp;$A60)=0,"",AVERAGEIFS(cmoney!DE$3:DE$5011,cmoney!DE$3:DE$5011,$B60,cmoney!$HA$3:$HA$5011,"="&amp;$A60))</f>
        <v/>
      </c>
      <c r="DD60" s="12" t="str">
        <f>IF(COUNTIFS(cmoney!DF$3:DF$5011,$B60,cmoney!$HA$3:$HA$5011,"="&amp;$A60)=0,"",AVERAGEIFS(cmoney!DF$3:DF$5011,cmoney!DF$3:DF$5011,$B60,cmoney!$HA$3:$HA$5011,"="&amp;$A60))</f>
        <v/>
      </c>
      <c r="DE60" s="12" t="str">
        <f>IF(COUNTIFS(cmoney!DG$3:DG$5011,$B60,cmoney!$HA$3:$HA$5011,"="&amp;$A60)=0,"",AVERAGEIFS(cmoney!DG$3:DG$5011,cmoney!DG$3:DG$5011,$B60,cmoney!$HA$3:$HA$5011,"="&amp;$A60))</f>
        <v/>
      </c>
      <c r="DF60" s="12" t="str">
        <f>IF(COUNTIFS(cmoney!DH$3:DH$5011,$B60,cmoney!$HA$3:$HA$5011,"="&amp;$A60)=0,"",AVERAGEIFS(cmoney!DH$3:DH$5011,cmoney!DH$3:DH$5011,$B60,cmoney!$HA$3:$HA$5011,"="&amp;$A60))</f>
        <v/>
      </c>
      <c r="DG60" s="12" t="str">
        <f>IF(COUNTIFS(cmoney!DI$3:DI$5011,$B60,cmoney!$HA$3:$HA$5011,"="&amp;$A60)=0,"",AVERAGEIFS(cmoney!DI$3:DI$5011,cmoney!DI$3:DI$5011,$B60,cmoney!$HA$3:$HA$5011,"="&amp;$A60))</f>
        <v/>
      </c>
      <c r="DH60" s="12" t="str">
        <f>IF(COUNTIFS(cmoney!DJ$3:DJ$5011,$B60,cmoney!$HA$3:$HA$5011,"="&amp;$A60)=0,"",AVERAGEIFS(cmoney!DJ$3:DJ$5011,cmoney!DJ$3:DJ$5011,$B60,cmoney!$HA$3:$HA$5011,"="&amp;$A60))</f>
        <v/>
      </c>
      <c r="DI60" s="12" t="str">
        <f>IF(COUNTIFS(cmoney!DK$3:DK$5011,$B60,cmoney!$HA$3:$HA$5011,"="&amp;$A60)=0,"",AVERAGEIFS(cmoney!DK$3:DK$5011,cmoney!DK$3:DK$5011,$B60,cmoney!$HA$3:$HA$5011,"="&amp;$A60))</f>
        <v/>
      </c>
      <c r="DJ60" s="12" t="str">
        <f>IF(COUNTIFS(cmoney!DL$3:DL$5011,$B60,cmoney!$HA$3:$HA$5011,"="&amp;$A60)=0,"",AVERAGEIFS(cmoney!DL$3:DL$5011,cmoney!DL$3:DL$5011,$B60,cmoney!$HA$3:$HA$5011,"="&amp;$A60))</f>
        <v/>
      </c>
      <c r="DK60" s="12" t="str">
        <f>IF(COUNTIFS(cmoney!DM$3:DM$5011,$B60,cmoney!$HA$3:$HA$5011,"="&amp;$A60)=0,"",AVERAGEIFS(cmoney!DM$3:DM$5011,cmoney!DM$3:DM$5011,$B60,cmoney!$HA$3:$HA$5011,"="&amp;$A60))</f>
        <v/>
      </c>
      <c r="DL60" s="12" t="str">
        <f>IF(COUNTIFS(cmoney!DN$3:DN$5011,$B60,cmoney!$HA$3:$HA$5011,"="&amp;$A60)=0,"",AVERAGEIFS(cmoney!DN$3:DN$5011,cmoney!DN$3:DN$5011,$B60,cmoney!$HA$3:$HA$5011,"="&amp;$A60))</f>
        <v/>
      </c>
      <c r="DM60" s="12" t="str">
        <f>IF(COUNTIFS(cmoney!DO$3:DO$5011,$B60,cmoney!$HA$3:$HA$5011,"="&amp;$A60)=0,"",AVERAGEIFS(cmoney!DO$3:DO$5011,cmoney!DO$3:DO$5011,$B60,cmoney!$HA$3:$HA$5011,"="&amp;$A60))</f>
        <v/>
      </c>
      <c r="DN60" s="12" t="str">
        <f>IF(COUNTIFS(cmoney!DP$3:DP$5011,$B60,cmoney!$HA$3:$HA$5011,"="&amp;$A60)=0,"",AVERAGEIFS(cmoney!DP$3:DP$5011,cmoney!DP$3:DP$5011,$B60,cmoney!$HA$3:$HA$5011,"="&amp;$A60))</f>
        <v/>
      </c>
      <c r="DO60" s="12" t="str">
        <f>IF(COUNTIFS(cmoney!DQ$3:DQ$5011,$B60,cmoney!$HA$3:$HA$5011,"="&amp;$A60)=0,"",AVERAGEIFS(cmoney!DQ$3:DQ$5011,cmoney!DQ$3:DQ$5011,$B60,cmoney!$HA$3:$HA$5011,"="&amp;$A60))</f>
        <v/>
      </c>
      <c r="DP60" s="12" t="str">
        <f>IF(COUNTIFS(cmoney!DR$3:DR$5011,$B60,cmoney!$HA$3:$HA$5011,"="&amp;$A60)=0,"",AVERAGEIFS(cmoney!DR$3:DR$5011,cmoney!DR$3:DR$5011,$B60,cmoney!$HA$3:$HA$5011,"="&amp;$A60))</f>
        <v/>
      </c>
      <c r="DQ60" s="12" t="str">
        <f>IF(COUNTIFS(cmoney!DS$3:DS$5011,$B60,cmoney!$HA$3:$HA$5011,"="&amp;$A60)=0,"",AVERAGEIFS(cmoney!DS$3:DS$5011,cmoney!DS$3:DS$5011,$B60,cmoney!$HA$3:$HA$5011,"="&amp;$A60))</f>
        <v/>
      </c>
      <c r="DR60" s="12" t="str">
        <f>IF(COUNTIFS(cmoney!DT$3:DT$5011,$B60,cmoney!$HA$3:$HA$5011,"="&amp;$A60)=0,"",AVERAGEIFS(cmoney!DT$3:DT$5011,cmoney!DT$3:DT$5011,$B60,cmoney!$HA$3:$HA$5011,"="&amp;$A60))</f>
        <v/>
      </c>
      <c r="DS60" s="12" t="str">
        <f>IF(COUNTIFS(cmoney!DU$3:DU$5011,$B60,cmoney!$HA$3:$HA$5011,"="&amp;$A60)=0,"",AVERAGEIFS(cmoney!DU$3:DU$5011,cmoney!DU$3:DU$5011,$B60,cmoney!$HA$3:$HA$5011,"="&amp;$A60))</f>
        <v/>
      </c>
      <c r="DT60" s="12" t="str">
        <f>IF(COUNTIFS(cmoney!DV$3:DV$5011,$B60,cmoney!$HA$3:$HA$5011,"="&amp;$A60)=0,"",AVERAGEIFS(cmoney!DV$3:DV$5011,cmoney!DV$3:DV$5011,$B60,cmoney!$HA$3:$HA$5011,"="&amp;$A60))</f>
        <v/>
      </c>
      <c r="DU60" s="12" t="str">
        <f>IF(COUNTIFS(cmoney!DW$3:DW$5011,$B60,cmoney!$HA$3:$HA$5011,"="&amp;$A60)=0,"",AVERAGEIFS(cmoney!DW$3:DW$5011,cmoney!DW$3:DW$5011,$B60,cmoney!$HA$3:$HA$5011,"="&amp;$A60))</f>
        <v/>
      </c>
      <c r="DV60" s="12" t="str">
        <f>IF(COUNTIFS(cmoney!DX$3:DX$5011,$B60,cmoney!$HA$3:$HA$5011,"="&amp;$A60)=0,"",AVERAGEIFS(cmoney!DX$3:DX$5011,cmoney!DX$3:DX$5011,$B60,cmoney!$HA$3:$HA$5011,"="&amp;$A60))</f>
        <v/>
      </c>
      <c r="DW60" s="12" t="str">
        <f>IF(COUNTIFS(cmoney!DY$3:DY$5011,$B60,cmoney!$HA$3:$HA$5011,"="&amp;$A60)=0,"",AVERAGEIFS(cmoney!DY$3:DY$5011,cmoney!DY$3:DY$5011,$B60,cmoney!$HA$3:$HA$5011,"="&amp;$A60))</f>
        <v/>
      </c>
      <c r="DX60" s="12" t="str">
        <f>IF(COUNTIFS(cmoney!DZ$3:DZ$5011,$B60,cmoney!$HA$3:$HA$5011,"="&amp;$A60)=0,"",AVERAGEIFS(cmoney!DZ$3:DZ$5011,cmoney!DZ$3:DZ$5011,$B60,cmoney!$HA$3:$HA$5011,"="&amp;$A60))</f>
        <v/>
      </c>
      <c r="DY60" s="12" t="str">
        <f>IF(COUNTIFS(cmoney!EA$3:EA$5011,$B60,cmoney!$HA$3:$HA$5011,"="&amp;$A60)=0,"",AVERAGEIFS(cmoney!EA$3:EA$5011,cmoney!EA$3:EA$5011,$B60,cmoney!$HA$3:$HA$5011,"="&amp;$A60))</f>
        <v/>
      </c>
      <c r="DZ60" s="12" t="str">
        <f>IF(COUNTIFS(cmoney!EB$3:EB$5011,$B60,cmoney!$HA$3:$HA$5011,"="&amp;$A60)=0,"",AVERAGEIFS(cmoney!EB$3:EB$5011,cmoney!EB$3:EB$5011,$B60,cmoney!$HA$3:$HA$5011,"="&amp;$A60))</f>
        <v/>
      </c>
      <c r="EA60" s="12" t="str">
        <f>IF(COUNTIFS(cmoney!EC$3:EC$5011,$B60,cmoney!$HA$3:$HA$5011,"="&amp;$A60)=0,"",AVERAGEIFS(cmoney!EC$3:EC$5011,cmoney!EC$3:EC$5011,$B60,cmoney!$HA$3:$HA$5011,"="&amp;$A60))</f>
        <v/>
      </c>
      <c r="EB60" s="12" t="str">
        <f>IF(COUNTIFS(cmoney!ED$3:ED$5011,$B60,cmoney!$HA$3:$HA$5011,"="&amp;$A60)=0,"",AVERAGEIFS(cmoney!ED$3:ED$5011,cmoney!ED$3:ED$5011,$B60,cmoney!$HA$3:$HA$5011,"="&amp;$A60))</f>
        <v/>
      </c>
      <c r="EC60" s="12" t="str">
        <f>IF(COUNTIFS(cmoney!EE$3:EE$5011,$B60,cmoney!$HA$3:$HA$5011,"="&amp;$A60)=0,"",AVERAGEIFS(cmoney!EE$3:EE$5011,cmoney!EE$3:EE$5011,$B60,cmoney!$HA$3:$HA$5011,"="&amp;$A60))</f>
        <v/>
      </c>
      <c r="ED60" s="12" t="str">
        <f>IF(COUNTIFS(cmoney!EF$3:EF$5011,$B60,cmoney!$HA$3:$HA$5011,"="&amp;$A60)=0,"",AVERAGEIFS(cmoney!EF$3:EF$5011,cmoney!EF$3:EF$5011,$B60,cmoney!$HA$3:$HA$5011,"="&amp;$A60))</f>
        <v/>
      </c>
      <c r="EE60" s="12" t="str">
        <f>IF(COUNTIFS(cmoney!EG$3:EG$5011,$B60,cmoney!$HA$3:$HA$5011,"="&amp;$A60)=0,"",AVERAGEIFS(cmoney!EG$3:EG$5011,cmoney!EG$3:EG$5011,$B60,cmoney!$HA$3:$HA$5011,"="&amp;$A60))</f>
        <v/>
      </c>
      <c r="EF60" s="12" t="str">
        <f>IF(COUNTIFS(cmoney!EH$3:EH$5011,$B60,cmoney!$HA$3:$HA$5011,"="&amp;$A60)=0,"",AVERAGEIFS(cmoney!EH$3:EH$5011,cmoney!EH$3:EH$5011,$B60,cmoney!$HA$3:$HA$5011,"="&amp;$A60))</f>
        <v/>
      </c>
      <c r="EG60" s="12" t="str">
        <f>IF(COUNTIFS(cmoney!EI$3:EI$5011,$B60,cmoney!$HA$3:$HA$5011,"="&amp;$A60)=0,"",AVERAGEIFS(cmoney!EI$3:EI$5011,cmoney!EI$3:EI$5011,$B60,cmoney!$HA$3:$HA$5011,"="&amp;$A60))</f>
        <v/>
      </c>
      <c r="EH60" s="12" t="str">
        <f>IF(COUNTIFS(cmoney!EJ$3:EJ$5011,$B60,cmoney!$HA$3:$HA$5011,"="&amp;$A60)=0,"",AVERAGEIFS(cmoney!EJ$3:EJ$5011,cmoney!EJ$3:EJ$5011,$B60,cmoney!$HA$3:$HA$5011,"="&amp;$A60))</f>
        <v/>
      </c>
      <c r="EI60" s="12" t="str">
        <f>IF(COUNTIFS(cmoney!EK$3:EK$5011,$B60,cmoney!$HA$3:$HA$5011,"="&amp;$A60)=0,"",AVERAGEIFS(cmoney!EK$3:EK$5011,cmoney!EK$3:EK$5011,$B60,cmoney!$HA$3:$HA$5011,"="&amp;$A60))</f>
        <v/>
      </c>
      <c r="EJ60" s="12" t="str">
        <f>IF(COUNTIFS(cmoney!EL$3:EL$5011,$B60,cmoney!$HA$3:$HA$5011,"="&amp;$A60)=0,"",AVERAGEIFS(cmoney!EL$3:EL$5011,cmoney!EL$3:EL$5011,$B60,cmoney!$HA$3:$HA$5011,"="&amp;$A60))</f>
        <v/>
      </c>
      <c r="EK60" s="12" t="str">
        <f>IF(COUNTIFS(cmoney!EM$3:EM$5011,$B60,cmoney!$HA$3:$HA$5011,"="&amp;$A60)=0,"",AVERAGEIFS(cmoney!EM$3:EM$5011,cmoney!EM$3:EM$5011,$B60,cmoney!$HA$3:$HA$5011,"="&amp;$A60))</f>
        <v/>
      </c>
      <c r="EL60" s="12" t="str">
        <f>IF(COUNTIFS(cmoney!EN$3:EN$5011,$B60,cmoney!$HA$3:$HA$5011,"="&amp;$A60)=0,"",AVERAGEIFS(cmoney!EN$3:EN$5011,cmoney!EN$3:EN$5011,$B60,cmoney!$HA$3:$HA$5011,"="&amp;$A60))</f>
        <v/>
      </c>
      <c r="EM60" s="12" t="str">
        <f>IF(COUNTIFS(cmoney!EO$3:EO$5011,$B60,cmoney!$HA$3:$HA$5011,"="&amp;$A60)=0,"",AVERAGEIFS(cmoney!EO$3:EO$5011,cmoney!EO$3:EO$5011,$B60,cmoney!$HA$3:$HA$5011,"="&amp;$A60))</f>
        <v/>
      </c>
      <c r="EN60" s="12" t="str">
        <f>IF(COUNTIFS(cmoney!EP$3:EP$5011,$B60,cmoney!$HA$3:$HA$5011,"="&amp;$A60)=0,"",AVERAGEIFS(cmoney!EP$3:EP$5011,cmoney!EP$3:EP$5011,$B60,cmoney!$HA$3:$HA$5011,"="&amp;$A60))</f>
        <v/>
      </c>
      <c r="EO60" s="12" t="str">
        <f>IF(COUNTIFS(cmoney!EQ$3:EQ$5011,$B60,cmoney!$HA$3:$HA$5011,"="&amp;$A60)=0,"",AVERAGEIFS(cmoney!EQ$3:EQ$5011,cmoney!EQ$3:EQ$5011,$B60,cmoney!$HA$3:$HA$5011,"="&amp;$A60))</f>
        <v/>
      </c>
      <c r="EP60" s="12" t="str">
        <f>IF(COUNTIFS(cmoney!ER$3:ER$5011,$B60,cmoney!$HA$3:$HA$5011,"="&amp;$A60)=0,"",AVERAGEIFS(cmoney!ER$3:ER$5011,cmoney!ER$3:ER$5011,$B60,cmoney!$HA$3:$HA$5011,"="&amp;$A60))</f>
        <v/>
      </c>
      <c r="EQ60" s="12" t="str">
        <f>IF(COUNTIFS(cmoney!ES$3:ES$5011,$B60,cmoney!$HA$3:$HA$5011,"="&amp;$A60)=0,"",AVERAGEIFS(cmoney!ES$3:ES$5011,cmoney!ES$3:ES$5011,$B60,cmoney!$HA$3:$HA$5011,"="&amp;$A60))</f>
        <v/>
      </c>
      <c r="ER60" s="12" t="str">
        <f>IF(COUNTIFS(cmoney!ET$3:ET$5011,$B60,cmoney!$HA$3:$HA$5011,"="&amp;$A60)=0,"",AVERAGEIFS(cmoney!ET$3:ET$5011,cmoney!ET$3:ET$5011,$B60,cmoney!$HA$3:$HA$5011,"="&amp;$A60))</f>
        <v/>
      </c>
      <c r="ES60" s="12" t="str">
        <f>IF(COUNTIFS(cmoney!EU$3:EU$5011,$B60,cmoney!$HA$3:$HA$5011,"="&amp;$A60)=0,"",AVERAGEIFS(cmoney!EU$3:EU$5011,cmoney!EU$3:EU$5011,$B60,cmoney!$HA$3:$HA$5011,"="&amp;$A60))</f>
        <v/>
      </c>
      <c r="ET60" s="12" t="str">
        <f>IF(COUNTIFS(cmoney!EV$3:EV$5011,$B60,cmoney!$HA$3:$HA$5011,"="&amp;$A60)=0,"",AVERAGEIFS(cmoney!EV$3:EV$5011,cmoney!EV$3:EV$5011,$B60,cmoney!$HA$3:$HA$5011,"="&amp;$A60))</f>
        <v/>
      </c>
      <c r="EU60" s="12" t="str">
        <f>IF(COUNTIFS(cmoney!EW$3:EW$5011,$B60,cmoney!$HA$3:$HA$5011,"="&amp;$A60)=0,"",AVERAGEIFS(cmoney!EW$3:EW$5011,cmoney!EW$3:EW$5011,$B60,cmoney!$HA$3:$HA$5011,"="&amp;$A60))</f>
        <v/>
      </c>
      <c r="EV60" s="12" t="str">
        <f>IF(COUNTIFS(cmoney!EX$3:EX$5011,$B60,cmoney!$HA$3:$HA$5011,"="&amp;$A60)=0,"",AVERAGEIFS(cmoney!EX$3:EX$5011,cmoney!EX$3:EX$5011,$B60,cmoney!$HA$3:$HA$5011,"="&amp;$A60))</f>
        <v/>
      </c>
      <c r="EW60" s="12" t="str">
        <f>IF(COUNTIFS(cmoney!EY$3:EY$5011,$B60,cmoney!$HA$3:$HA$5011,"="&amp;$A60)=0,"",AVERAGEIFS(cmoney!EY$3:EY$5011,cmoney!EY$3:EY$5011,$B60,cmoney!$HA$3:$HA$5011,"="&amp;$A60))</f>
        <v/>
      </c>
      <c r="EX60" s="12" t="str">
        <f>IF(COUNTIFS(cmoney!EZ$3:EZ$5011,$B60,cmoney!$HA$3:$HA$5011,"="&amp;$A60)=0,"",AVERAGEIFS(cmoney!EZ$3:EZ$5011,cmoney!EZ$3:EZ$5011,$B60,cmoney!$HA$3:$HA$5011,"="&amp;$A60))</f>
        <v/>
      </c>
      <c r="EY60" s="12" t="str">
        <f>IF(COUNTIFS(cmoney!FA$3:FA$5011,$B60,cmoney!$HA$3:$HA$5011,"="&amp;$A60)=0,"",AVERAGEIFS(cmoney!FA$3:FA$5011,cmoney!FA$3:FA$5011,$B60,cmoney!$HA$3:$HA$5011,"="&amp;$A60))</f>
        <v/>
      </c>
      <c r="EZ60" s="12" t="str">
        <f>IF(COUNTIFS(cmoney!FB$3:FB$5011,$B60,cmoney!$HA$3:$HA$5011,"="&amp;$A60)=0,"",AVERAGEIFS(cmoney!FB$3:FB$5011,cmoney!FB$3:FB$5011,$B60,cmoney!$HA$3:$HA$5011,"="&amp;$A60))</f>
        <v/>
      </c>
      <c r="FA60" s="12" t="str">
        <f>IF(COUNTIFS(cmoney!FC$3:FC$5011,$B60,cmoney!$HA$3:$HA$5011,"="&amp;$A60)=0,"",AVERAGEIFS(cmoney!FC$3:FC$5011,cmoney!FC$3:FC$5011,$B60,cmoney!$HA$3:$HA$5011,"="&amp;$A60))</f>
        <v/>
      </c>
      <c r="FB60" s="12" t="str">
        <f>IF(COUNTIFS(cmoney!FD$3:FD$5011,$B60,cmoney!$HA$3:$HA$5011,"="&amp;$A60)=0,"",AVERAGEIFS(cmoney!FD$3:FD$5011,cmoney!FD$3:FD$5011,$B60,cmoney!$HA$3:$HA$5011,"="&amp;$A60))</f>
        <v/>
      </c>
      <c r="FC60" s="12" t="str">
        <f>IF(COUNTIFS(cmoney!FE$3:FE$5011,$B60,cmoney!$HA$3:$HA$5011,"="&amp;$A60)=0,"",AVERAGEIFS(cmoney!FE$3:FE$5011,cmoney!FE$3:FE$5011,$B60,cmoney!$HA$3:$HA$5011,"="&amp;$A60))</f>
        <v/>
      </c>
      <c r="FD60" s="12" t="str">
        <f>IF(COUNTIFS(cmoney!FF$3:FF$5011,$B60,cmoney!$HA$3:$HA$5011,"="&amp;$A60)=0,"",AVERAGEIFS(cmoney!FF$3:FF$5011,cmoney!FF$3:FF$5011,$B60,cmoney!$HA$3:$HA$5011,"="&amp;$A60))</f>
        <v/>
      </c>
      <c r="FE60" s="12" t="str">
        <f>IF(COUNTIFS(cmoney!FG$3:FG$5011,$B60,cmoney!$HA$3:$HA$5011,"="&amp;$A60)=0,"",AVERAGEIFS(cmoney!FG$3:FG$5011,cmoney!FG$3:FG$5011,$B60,cmoney!$HA$3:$HA$5011,"="&amp;$A60))</f>
        <v/>
      </c>
      <c r="FF60" s="12" t="str">
        <f>IF(COUNTIFS(cmoney!FH$3:FH$5011,$B60,cmoney!$HA$3:$HA$5011,"="&amp;$A60)=0,"",AVERAGEIFS(cmoney!FH$3:FH$5011,cmoney!FH$3:FH$5011,$B60,cmoney!$HA$3:$HA$5011,"="&amp;$A60))</f>
        <v/>
      </c>
      <c r="FG60" s="12" t="str">
        <f>IF(COUNTIFS(cmoney!FI$3:FI$5011,$B60,cmoney!$HA$3:$HA$5011,"="&amp;$A60)=0,"",AVERAGEIFS(cmoney!FI$3:FI$5011,cmoney!FI$3:FI$5011,$B60,cmoney!$HA$3:$HA$5011,"="&amp;$A60))</f>
        <v/>
      </c>
      <c r="FH60" s="12" t="str">
        <f>IF(COUNTIFS(cmoney!FJ$3:FJ$5011,$B60,cmoney!$HA$3:$HA$5011,"="&amp;$A60)=0,"",AVERAGEIFS(cmoney!FJ$3:FJ$5011,cmoney!FJ$3:FJ$5011,$B60,cmoney!$HA$3:$HA$5011,"="&amp;$A60))</f>
        <v/>
      </c>
      <c r="FI60" s="12" t="str">
        <f>IF(COUNTIFS(cmoney!FK$3:FK$5011,$B60,cmoney!$HA$3:$HA$5011,"="&amp;$A60)=0,"",AVERAGEIFS(cmoney!FK$3:FK$5011,cmoney!FK$3:FK$5011,$B60,cmoney!$HA$3:$HA$5011,"="&amp;$A60))</f>
        <v/>
      </c>
      <c r="FJ60" s="12" t="str">
        <f>IF(COUNTIFS(cmoney!FL$3:FL$5011,$B60,cmoney!$HA$3:$HA$5011,"="&amp;$A60)=0,"",AVERAGEIFS(cmoney!FL$3:FL$5011,cmoney!FL$3:FL$5011,$B60,cmoney!$HA$3:$HA$5011,"="&amp;$A60))</f>
        <v/>
      </c>
      <c r="FK60" s="12" t="str">
        <f>IF(COUNTIFS(cmoney!FM$3:FM$5011,$B60,cmoney!$HA$3:$HA$5011,"="&amp;$A60)=0,"",AVERAGEIFS(cmoney!FM$3:FM$5011,cmoney!FM$3:FM$5011,$B60,cmoney!$HA$3:$HA$5011,"="&amp;$A60))</f>
        <v/>
      </c>
      <c r="FL60" s="12" t="str">
        <f>IF(COUNTIFS(cmoney!FN$3:FN$5011,$B60,cmoney!$HA$3:$HA$5011,"="&amp;$A60)=0,"",AVERAGEIFS(cmoney!FN$3:FN$5011,cmoney!FN$3:FN$5011,$B60,cmoney!$HA$3:$HA$5011,"="&amp;$A60))</f>
        <v/>
      </c>
      <c r="FM60" s="12" t="str">
        <f>IF(COUNTIFS(cmoney!FO$3:FO$5011,$B60,cmoney!$HA$3:$HA$5011,"="&amp;$A60)=0,"",AVERAGEIFS(cmoney!FO$3:FO$5011,cmoney!FO$3:FO$5011,$B60,cmoney!$HA$3:$HA$5011,"="&amp;$A60))</f>
        <v/>
      </c>
      <c r="FN60" s="12" t="str">
        <f>IF(COUNTIFS(cmoney!FP$3:FP$5011,$B60,cmoney!$HA$3:$HA$5011,"="&amp;$A60)=0,"",AVERAGEIFS(cmoney!FP$3:FP$5011,cmoney!FP$3:FP$5011,$B60,cmoney!$HA$3:$HA$5011,"="&amp;$A60))</f>
        <v/>
      </c>
      <c r="FO60" s="12" t="str">
        <f>IF(COUNTIFS(cmoney!FQ$3:FQ$5011,$B60,cmoney!$HA$3:$HA$5011,"="&amp;$A60)=0,"",AVERAGEIFS(cmoney!FQ$3:FQ$5011,cmoney!FQ$3:FQ$5011,$B60,cmoney!$HA$3:$HA$5011,"="&amp;$A60))</f>
        <v/>
      </c>
      <c r="FP60" s="12" t="str">
        <f>IF(COUNTIFS(cmoney!FR$3:FR$5011,$B60,cmoney!$HA$3:$HA$5011,"="&amp;$A60)=0,"",AVERAGEIFS(cmoney!FR$3:FR$5011,cmoney!FR$3:FR$5011,$B60,cmoney!$HA$3:$HA$5011,"="&amp;$A60))</f>
        <v/>
      </c>
      <c r="FQ60" s="12" t="str">
        <f>IF(COUNTIFS(cmoney!FS$3:FS$5011,$B60,cmoney!$HA$3:$HA$5011,"="&amp;$A60)=0,"",AVERAGEIFS(cmoney!FS$3:FS$5011,cmoney!FS$3:FS$5011,$B60,cmoney!$HA$3:$HA$5011,"="&amp;$A60))</f>
        <v/>
      </c>
      <c r="FR60" s="12" t="str">
        <f>IF(COUNTIFS(cmoney!FT$3:FT$5011,$B60,cmoney!$HA$3:$HA$5011,"="&amp;$A60)=0,"",AVERAGEIFS(cmoney!FT$3:FT$5011,cmoney!FT$3:FT$5011,$B60,cmoney!$HA$3:$HA$5011,"="&amp;$A60))</f>
        <v/>
      </c>
      <c r="FS60" s="12" t="str">
        <f>IF(COUNTIFS(cmoney!FU$3:FU$5011,$B60,cmoney!$HA$3:$HA$5011,"="&amp;$A60)=0,"",AVERAGEIFS(cmoney!FU$3:FU$5011,cmoney!FU$3:FU$5011,$B60,cmoney!$HA$3:$HA$5011,"="&amp;$A60))</f>
        <v/>
      </c>
      <c r="FT60" s="12" t="str">
        <f>IF(COUNTIFS(cmoney!FV$3:FV$5011,$B60,cmoney!$HA$3:$HA$5011,"="&amp;$A60)=0,"",AVERAGEIFS(cmoney!FV$3:FV$5011,cmoney!FV$3:FV$5011,$B60,cmoney!$HA$3:$HA$5011,"="&amp;$A60))</f>
        <v/>
      </c>
      <c r="FU60" s="12" t="str">
        <f>IF(COUNTIFS(cmoney!FW$3:FW$5011,$B60,cmoney!$HA$3:$HA$5011,"="&amp;$A60)=0,"",AVERAGEIFS(cmoney!FW$3:FW$5011,cmoney!FW$3:FW$5011,$B60,cmoney!$HA$3:$HA$5011,"="&amp;$A60))</f>
        <v/>
      </c>
      <c r="FV60" s="12" t="str">
        <f>IF(COUNTIFS(cmoney!FX$3:FX$5011,$B60,cmoney!$HA$3:$HA$5011,"="&amp;$A60)=0,"",AVERAGEIFS(cmoney!FX$3:FX$5011,cmoney!FX$3:FX$5011,$B60,cmoney!$HA$3:$HA$5011,"="&amp;$A60))</f>
        <v/>
      </c>
      <c r="FW60" s="12" t="str">
        <f>IF(COUNTIFS(cmoney!FY$3:FY$5011,$B60,cmoney!$HA$3:$HA$5011,"="&amp;$A60)=0,"",AVERAGEIFS(cmoney!FY$3:FY$5011,cmoney!FY$3:FY$5011,$B60,cmoney!$HA$3:$HA$5011,"="&amp;$A60))</f>
        <v/>
      </c>
      <c r="FX60" s="12" t="str">
        <f>IF(COUNTIFS(cmoney!FZ$3:FZ$5011,$B60,cmoney!$HA$3:$HA$5011,"="&amp;$A60)=0,"",AVERAGEIFS(cmoney!FZ$3:FZ$5011,cmoney!FZ$3:FZ$5011,$B60,cmoney!$HA$3:$HA$5011,"="&amp;$A60))</f>
        <v/>
      </c>
      <c r="FY60" s="12" t="str">
        <f>IF(COUNTIFS(cmoney!GA$3:GA$5011,$B60,cmoney!$HA$3:$HA$5011,"="&amp;$A60)=0,"",AVERAGEIFS(cmoney!GA$3:GA$5011,cmoney!GA$3:GA$5011,$B60,cmoney!$HA$3:$HA$5011,"="&amp;$A60))</f>
        <v/>
      </c>
      <c r="FZ60" s="12" t="str">
        <f>IF(COUNTIFS(cmoney!GB$3:GB$5011,$B60,cmoney!$HA$3:$HA$5011,"="&amp;$A60)=0,"",AVERAGEIFS(cmoney!GB$3:GB$5011,cmoney!GB$3:GB$5011,$B60,cmoney!$HA$3:$HA$5011,"="&amp;$A60))</f>
        <v/>
      </c>
      <c r="GA60" s="12" t="str">
        <f>IF(COUNTIFS(cmoney!GC$3:GC$5011,$B60,cmoney!$HA$3:$HA$5011,"="&amp;$A60)=0,"",AVERAGEIFS(cmoney!GC$3:GC$5011,cmoney!GC$3:GC$5011,$B60,cmoney!$HA$3:$HA$5011,"="&amp;$A60))</f>
        <v/>
      </c>
      <c r="GB60" s="12" t="str">
        <f>IF(COUNTIFS(cmoney!GD$3:GD$5011,$B60,cmoney!$HA$3:$HA$5011,"="&amp;$A60)=0,"",AVERAGEIFS(cmoney!GD$3:GD$5011,cmoney!GD$3:GD$5011,$B60,cmoney!$HA$3:$HA$5011,"="&amp;$A60))</f>
        <v/>
      </c>
      <c r="GC60" s="12" t="str">
        <f>IF(COUNTIFS(cmoney!GE$3:GE$5011,$B60,cmoney!$HA$3:$HA$5011,"="&amp;$A60)=0,"",AVERAGEIFS(cmoney!GE$3:GE$5011,cmoney!GE$3:GE$5011,$B60,cmoney!$HA$3:$HA$5011,"="&amp;$A60))</f>
        <v/>
      </c>
      <c r="GD60" s="12" t="str">
        <f>IF(COUNTIFS(cmoney!GF$3:GF$5011,$B60,cmoney!$HA$3:$HA$5011,"="&amp;$A60)=0,"",AVERAGEIFS(cmoney!GF$3:GF$5011,cmoney!GF$3:GF$5011,$B60,cmoney!$HA$3:$HA$5011,"="&amp;$A60))</f>
        <v/>
      </c>
      <c r="GE60" s="12" t="str">
        <f>IF(COUNTIFS(cmoney!GG$3:GG$5011,$B60,cmoney!$HA$3:$HA$5011,"="&amp;$A60)=0,"",AVERAGEIFS(cmoney!GG$3:GG$5011,cmoney!GG$3:GG$5011,$B60,cmoney!$HA$3:$HA$5011,"="&amp;$A60))</f>
        <v/>
      </c>
      <c r="GF60" s="12" t="str">
        <f>IF(COUNTIFS(cmoney!GH$3:GH$5011,$B60,cmoney!$HA$3:$HA$5011,"="&amp;$A60)=0,"",AVERAGEIFS(cmoney!GH$3:GH$5011,cmoney!GH$3:GH$5011,$B60,cmoney!$HA$3:$HA$5011,"="&amp;$A60))</f>
        <v/>
      </c>
      <c r="GG60" s="12" t="str">
        <f>IF(COUNTIFS(cmoney!GI$3:GI$5011,$B60,cmoney!$HA$3:$HA$5011,"="&amp;$A60)=0,"",AVERAGEIFS(cmoney!GI$3:GI$5011,cmoney!GI$3:GI$5011,$B60,cmoney!$HA$3:$HA$5011,"="&amp;$A60))</f>
        <v/>
      </c>
      <c r="GH60" s="12" t="str">
        <f>IF(COUNTIFS(cmoney!GJ$3:GJ$5011,$B60,cmoney!$HA$3:$HA$5011,"="&amp;$A60)=0,"",AVERAGEIFS(cmoney!GJ$3:GJ$5011,cmoney!GJ$3:GJ$5011,$B60,cmoney!$HA$3:$HA$5011,"="&amp;$A60))</f>
        <v/>
      </c>
      <c r="GI60" s="12" t="str">
        <f>IF(COUNTIFS(cmoney!GK$3:GK$5011,$B60,cmoney!$HA$3:$HA$5011,"="&amp;$A60)=0,"",AVERAGEIFS(cmoney!GK$3:GK$5011,cmoney!GK$3:GK$5011,$B60,cmoney!$HA$3:$HA$5011,"="&amp;$A60))</f>
        <v/>
      </c>
      <c r="GJ60" s="12" t="str">
        <f>IF(COUNTIFS(cmoney!GL$3:GL$5011,$B60,cmoney!$HA$3:$HA$5011,"="&amp;$A60)=0,"",AVERAGEIFS(cmoney!GL$3:GL$5011,cmoney!GL$3:GL$5011,$B60,cmoney!$HA$3:$HA$5011,"="&amp;$A60))</f>
        <v/>
      </c>
      <c r="GK60" s="12" t="str">
        <f>IF(COUNTIFS(cmoney!GM$3:GM$5011,$B60,cmoney!$HA$3:$HA$5011,"="&amp;$A60)=0,"",AVERAGEIFS(cmoney!GM$3:GM$5011,cmoney!GM$3:GM$5011,$B60,cmoney!$HA$3:$HA$5011,"="&amp;$A60))</f>
        <v/>
      </c>
      <c r="GL60" s="12" t="str">
        <f>IF(COUNTIFS(cmoney!GN$3:GN$5011,$B60,cmoney!$HA$3:$HA$5011,"="&amp;$A60)=0,"",AVERAGEIFS(cmoney!GN$3:GN$5011,cmoney!GN$3:GN$5011,$B60,cmoney!$HA$3:$HA$5011,"="&amp;$A60))</f>
        <v/>
      </c>
      <c r="GM60" s="12" t="str">
        <f>IF(COUNTIFS(cmoney!GO$3:GO$5011,$B60,cmoney!$HA$3:$HA$5011,"="&amp;$A60)=0,"",AVERAGEIFS(cmoney!GO$3:GO$5011,cmoney!GO$3:GO$5011,$B60,cmoney!$HA$3:$HA$5011,"="&amp;$A60))</f>
        <v/>
      </c>
      <c r="GN60" s="12" t="str">
        <f>IF(COUNTIFS(cmoney!GP$3:GP$5011,$B60,cmoney!$HA$3:$HA$5011,"="&amp;$A60)=0,"",AVERAGEIFS(cmoney!GP$3:GP$5011,cmoney!GP$3:GP$5011,$B60,cmoney!$HA$3:$HA$5011,"="&amp;$A60))</f>
        <v/>
      </c>
      <c r="GO60" s="12" t="str">
        <f>IF(COUNTIFS(cmoney!GQ$3:GQ$5011,$B60,cmoney!$HA$3:$HA$5011,"="&amp;$A60)=0,"",AVERAGEIFS(cmoney!GQ$3:GQ$5011,cmoney!GQ$3:GQ$5011,$B60,cmoney!$HA$3:$HA$5011,"="&amp;$A60))</f>
        <v/>
      </c>
      <c r="GP60" s="12" t="str">
        <f>IF(COUNTIFS(cmoney!GR$3:GR$5011,$B60,cmoney!$HA$3:$HA$5011,"="&amp;$A60)=0,"",AVERAGEIFS(cmoney!GR$3:GR$5011,cmoney!GR$3:GR$5011,$B60,cmoney!$HA$3:$HA$5011,"="&amp;$A60))</f>
        <v/>
      </c>
      <c r="GQ60" s="12" t="str">
        <f>IF(COUNTIFS(cmoney!GS$3:GS$5011,$B60,cmoney!$HA$3:$HA$5011,"="&amp;$A60)=0,"",AVERAGEIFS(cmoney!GS$3:GS$5011,cmoney!GS$3:GS$5011,$B60,cmoney!$HA$3:$HA$5011,"="&amp;$A60))</f>
        <v/>
      </c>
      <c r="GR60" s="12" t="str">
        <f>IF(COUNTIFS(cmoney!GT$3:GT$5011,$B60,cmoney!$HA$3:$HA$5011,"="&amp;$A60)=0,"",AVERAGEIFS(cmoney!GT$3:GT$5011,cmoney!GT$3:GT$5011,$B60,cmoney!$HA$3:$HA$5011,"="&amp;$A60))</f>
        <v/>
      </c>
      <c r="GS60" s="12" t="str">
        <f>IF(COUNTIFS(cmoney!GU$3:GU$5011,$B60,cmoney!$HA$3:$HA$5011,"="&amp;$A60)=0,"",AVERAGEIFS(cmoney!GU$3:GU$5011,cmoney!GU$3:GU$5011,$B60,cmoney!$HA$3:$HA$5011,"="&amp;$A60))</f>
        <v/>
      </c>
      <c r="GT60" s="12" t="str">
        <f>IF(COUNTIFS(cmoney!GV$3:GV$5011,$B60,cmoney!$HA$3:$HA$5011,"="&amp;$A60)=0,"",AVERAGEIFS(cmoney!GV$3:GV$5011,cmoney!GV$3:GV$5011,$B60,cmoney!$HA$3:$HA$5011,"="&amp;$A60))</f>
        <v/>
      </c>
    </row>
    <row r="61" spans="1:202">
      <c r="A61" s="9">
        <v>2010</v>
      </c>
      <c r="B61" s="10" t="s">
        <v>686</v>
      </c>
      <c r="C61" s="10" t="s">
        <v>1239</v>
      </c>
      <c r="D61" s="15">
        <f>IF(COUNTIFS(cmoney!F$3:F$5011,$B61,cmoney!$HA$3:$HA$5011,"="&amp;$A61)=0,"",COUNTIFS(cmoney!F$3:F$5011,$B61,cmoney!$HA$3:$HA$5011,"="&amp;$A61))</f>
        <v>148</v>
      </c>
      <c r="E61" s="15">
        <f>IF(COUNTIFS(cmoney!G$3:G$5011,$B61,cmoney!$HA$3:$HA$5011,"="&amp;$A61)=0,"",COUNTIFS(cmoney!G$3:G$5011,$B61,cmoney!$HA$3:$HA$5011,"="&amp;$A61))</f>
        <v>175</v>
      </c>
      <c r="F61" s="15">
        <f>IF(COUNTIFS(cmoney!H$3:H$5011,$B61,cmoney!$HA$3:$HA$5011,"="&amp;$A61)=0,"",COUNTIFS(cmoney!H$3:H$5011,$B61,cmoney!$HA$3:$HA$5011,"="&amp;$A61))</f>
        <v>189</v>
      </c>
      <c r="G61" s="15">
        <f>IF(COUNTIFS(cmoney!I$3:I$5011,$B61,cmoney!$HA$3:$HA$5011,"="&amp;$A61)=0,"",COUNTIFS(cmoney!I$3:I$5011,$B61,cmoney!$HA$3:$HA$5011,"="&amp;$A61))</f>
        <v>209</v>
      </c>
      <c r="H61" s="15">
        <f>IF(COUNTIFS(cmoney!J$3:J$5011,$B61,cmoney!$HA$3:$HA$5011,"="&amp;$A61)=0,"",COUNTIFS(cmoney!J$3:J$5011,$B61,cmoney!$HA$3:$HA$5011,"="&amp;$A61))</f>
        <v>220</v>
      </c>
      <c r="I61" s="15">
        <f>IF(COUNTIFS(cmoney!K$3:K$5011,$B61,cmoney!$HA$3:$HA$5011,"="&amp;$A61)=0,"",COUNTIFS(cmoney!K$3:K$5011,$B61,cmoney!$HA$3:$HA$5011,"="&amp;$A61))</f>
        <v>112</v>
      </c>
      <c r="J61" s="15">
        <f>IF(COUNTIFS(cmoney!L$3:L$5011,$B61,cmoney!$HA$3:$HA$5011,"="&amp;$A61)=0,"",COUNTIFS(cmoney!L$3:L$5011,$B61,cmoney!$HA$3:$HA$5011,"="&amp;$A61))</f>
        <v>182</v>
      </c>
      <c r="K61" s="15">
        <f>IF(COUNTIFS(cmoney!M$3:M$5011,$B61,cmoney!$HA$3:$HA$5011,"="&amp;$A61)=0,"",COUNTIFS(cmoney!M$3:M$5011,$B61,cmoney!$HA$3:$HA$5011,"="&amp;$A61))</f>
        <v>167</v>
      </c>
      <c r="L61" s="15">
        <f>IF(COUNTIFS(cmoney!N$3:N$5011,$B61,cmoney!$HA$3:$HA$5011,"="&amp;$A61)=0,"",COUNTIFS(cmoney!N$3:N$5011,$B61,cmoney!$HA$3:$HA$5011,"="&amp;$A61))</f>
        <v>180</v>
      </c>
      <c r="M61" s="15">
        <f>IF(COUNTIFS(cmoney!O$3:O$5011,$B61,cmoney!$HA$3:$HA$5011,"="&amp;$A61)=0,"",COUNTIFS(cmoney!O$3:O$5011,$B61,cmoney!$HA$3:$HA$5011,"="&amp;$A61))</f>
        <v>153</v>
      </c>
      <c r="N61" s="15">
        <f>IF(COUNTIFS(cmoney!P$3:P$5011,$B61,cmoney!$HA$3:$HA$5011,"="&amp;$A61)=0,"",COUNTIFS(cmoney!P$3:P$5011,$B61,cmoney!$HA$3:$HA$5011,"="&amp;$A61))</f>
        <v>87</v>
      </c>
      <c r="O61" s="15" t="str">
        <f>IF(COUNTIFS(cmoney!Q$3:Q$5011,$B61,cmoney!$HA$3:$HA$5011,"="&amp;$A61)=0,"",COUNTIFS(cmoney!Q$3:Q$5011,$B61,cmoney!$HA$3:$HA$5011,"="&amp;$A61))</f>
        <v/>
      </c>
      <c r="P61" s="15" t="str">
        <f>IF(COUNTIFS(cmoney!R$3:R$5011,$B61,cmoney!$HA$3:$HA$5011,"="&amp;$A61)=0,"",COUNTIFS(cmoney!R$3:R$5011,$B61,cmoney!$HA$3:$HA$5011,"="&amp;$A61))</f>
        <v/>
      </c>
      <c r="Q61" s="15" t="str">
        <f>IF(COUNTIFS(cmoney!S$3:S$5011,$B61,cmoney!$HA$3:$HA$5011,"="&amp;$A61)=0,"",COUNTIFS(cmoney!S$3:S$5011,$B61,cmoney!$HA$3:$HA$5011,"="&amp;$A61))</f>
        <v/>
      </c>
      <c r="R61" s="15" t="str">
        <f>IF(COUNTIFS(cmoney!T$3:T$5011,$B61,cmoney!$HA$3:$HA$5011,"="&amp;$A61)=0,"",COUNTIFS(cmoney!T$3:T$5011,$B61,cmoney!$HA$3:$HA$5011,"="&amp;$A61))</f>
        <v/>
      </c>
      <c r="S61" s="15" t="str">
        <f>IF(COUNTIFS(cmoney!U$3:U$5011,$B61,cmoney!$HA$3:$HA$5011,"="&amp;$A61)=0,"",COUNTIFS(cmoney!U$3:U$5011,$B61,cmoney!$HA$3:$HA$5011,"="&amp;$A61))</f>
        <v/>
      </c>
      <c r="T61" s="15" t="str">
        <f>IF(COUNTIFS(cmoney!V$3:V$5011,$B61,cmoney!$HA$3:$HA$5011,"="&amp;$A61)=0,"",COUNTIFS(cmoney!V$3:V$5011,$B61,cmoney!$HA$3:$HA$5011,"="&amp;$A61))</f>
        <v/>
      </c>
      <c r="U61" s="15" t="str">
        <f>IF(COUNTIFS(cmoney!W$3:W$5011,$B61,cmoney!$HA$3:$HA$5011,"="&amp;$A61)=0,"",COUNTIFS(cmoney!W$3:W$5011,$B61,cmoney!$HA$3:$HA$5011,"="&amp;$A61))</f>
        <v/>
      </c>
      <c r="V61" s="15" t="str">
        <f>IF(COUNTIFS(cmoney!X$3:X$5011,$B61,cmoney!$HA$3:$HA$5011,"="&amp;$A61)=0,"",COUNTIFS(cmoney!X$3:X$5011,$B61,cmoney!$HA$3:$HA$5011,"="&amp;$A61))</f>
        <v/>
      </c>
      <c r="W61" s="15" t="str">
        <f>IF(COUNTIFS(cmoney!Y$3:Y$5011,$B61,cmoney!$HA$3:$HA$5011,"="&amp;$A61)=0,"",COUNTIFS(cmoney!Y$3:Y$5011,$B61,cmoney!$HA$3:$HA$5011,"="&amp;$A61))</f>
        <v/>
      </c>
      <c r="X61" s="15" t="str">
        <f>IF(COUNTIFS(cmoney!Z$3:Z$5011,$B61,cmoney!$HA$3:$HA$5011,"="&amp;$A61)=0,"",COUNTIFS(cmoney!Z$3:Z$5011,$B61,cmoney!$HA$3:$HA$5011,"="&amp;$A61))</f>
        <v/>
      </c>
      <c r="Y61" s="15" t="str">
        <f>IF(COUNTIFS(cmoney!AA$3:AA$5011,$B61,cmoney!$HA$3:$HA$5011,"="&amp;$A61)=0,"",COUNTIFS(cmoney!AA$3:AA$5011,$B61,cmoney!$HA$3:$HA$5011,"="&amp;$A61))</f>
        <v/>
      </c>
      <c r="Z61" s="15" t="str">
        <f>IF(COUNTIFS(cmoney!AB$3:AB$5011,$B61,cmoney!$HA$3:$HA$5011,"="&amp;$A61)=0,"",COUNTIFS(cmoney!AB$3:AB$5011,$B61,cmoney!$HA$3:$HA$5011,"="&amp;$A61))</f>
        <v/>
      </c>
      <c r="AA61" s="15" t="str">
        <f>IF(COUNTIFS(cmoney!AC$3:AC$5011,$B61,cmoney!$HA$3:$HA$5011,"="&amp;$A61)=0,"",COUNTIFS(cmoney!AC$3:AC$5011,$B61,cmoney!$HA$3:$HA$5011,"="&amp;$A61))</f>
        <v/>
      </c>
      <c r="AB61" s="15" t="str">
        <f>IF(COUNTIFS(cmoney!AD$3:AD$5011,$B61,cmoney!$HA$3:$HA$5011,"="&amp;$A61)=0,"",COUNTIFS(cmoney!AD$3:AD$5011,$B61,cmoney!$HA$3:$HA$5011,"="&amp;$A61))</f>
        <v/>
      </c>
      <c r="AC61" s="15" t="str">
        <f>IF(COUNTIFS(cmoney!AE$3:AE$5011,$B61,cmoney!$HA$3:$HA$5011,"="&amp;$A61)=0,"",COUNTIFS(cmoney!AE$3:AE$5011,$B61,cmoney!$HA$3:$HA$5011,"="&amp;$A61))</f>
        <v/>
      </c>
      <c r="AD61" s="15" t="str">
        <f>IF(COUNTIFS(cmoney!AF$3:AF$5011,$B61,cmoney!$HA$3:$HA$5011,"="&amp;$A61)=0,"",COUNTIFS(cmoney!AF$3:AF$5011,$B61,cmoney!$HA$3:$HA$5011,"="&amp;$A61))</f>
        <v/>
      </c>
      <c r="AE61" s="15" t="str">
        <f>IF(COUNTIFS(cmoney!AG$3:AG$5011,$B61,cmoney!$HA$3:$HA$5011,"="&amp;$A61)=0,"",COUNTIFS(cmoney!AG$3:AG$5011,$B61,cmoney!$HA$3:$HA$5011,"="&amp;$A61))</f>
        <v/>
      </c>
      <c r="AF61" s="15" t="str">
        <f>IF(COUNTIFS(cmoney!AH$3:AH$5011,$B61,cmoney!$HA$3:$HA$5011,"="&amp;$A61)=0,"",COUNTIFS(cmoney!AH$3:AH$5011,$B61,cmoney!$HA$3:$HA$5011,"="&amp;$A61))</f>
        <v/>
      </c>
      <c r="AG61" s="15" t="str">
        <f>IF(COUNTIFS(cmoney!AI$3:AI$5011,$B61,cmoney!$HA$3:$HA$5011,"="&amp;$A61)=0,"",COUNTIFS(cmoney!AI$3:AI$5011,$B61,cmoney!$HA$3:$HA$5011,"="&amp;$A61))</f>
        <v/>
      </c>
      <c r="AH61" s="15" t="str">
        <f>IF(COUNTIFS(cmoney!AJ$3:AJ$5011,$B61,cmoney!$HA$3:$HA$5011,"="&amp;$A61)=0,"",COUNTIFS(cmoney!AJ$3:AJ$5011,$B61,cmoney!$HA$3:$HA$5011,"="&amp;$A61))</f>
        <v/>
      </c>
      <c r="AI61" s="15" t="str">
        <f>IF(COUNTIFS(cmoney!AK$3:AK$5011,$B61,cmoney!$HA$3:$HA$5011,"="&amp;$A61)=0,"",COUNTIFS(cmoney!AK$3:AK$5011,$B61,cmoney!$HA$3:$HA$5011,"="&amp;$A61))</f>
        <v/>
      </c>
      <c r="AJ61" s="15" t="str">
        <f>IF(COUNTIFS(cmoney!AL$3:AL$5011,$B61,cmoney!$HA$3:$HA$5011,"="&amp;$A61)=0,"",COUNTIFS(cmoney!AL$3:AL$5011,$B61,cmoney!$HA$3:$HA$5011,"="&amp;$A61))</f>
        <v/>
      </c>
      <c r="AK61" s="15" t="str">
        <f>IF(COUNTIFS(cmoney!AM$3:AM$5011,$B61,cmoney!$HA$3:$HA$5011,"="&amp;$A61)=0,"",COUNTIFS(cmoney!AM$3:AM$5011,$B61,cmoney!$HA$3:$HA$5011,"="&amp;$A61))</f>
        <v/>
      </c>
      <c r="AL61" s="15" t="str">
        <f>IF(COUNTIFS(cmoney!AN$3:AN$5011,$B61,cmoney!$HA$3:$HA$5011,"="&amp;$A61)=0,"",COUNTIFS(cmoney!AN$3:AN$5011,$B61,cmoney!$HA$3:$HA$5011,"="&amp;$A61))</f>
        <v/>
      </c>
      <c r="AM61" s="15" t="str">
        <f>IF(COUNTIFS(cmoney!AO$3:AO$5011,$B61,cmoney!$HA$3:$HA$5011,"="&amp;$A61)=0,"",COUNTIFS(cmoney!AO$3:AO$5011,$B61,cmoney!$HA$3:$HA$5011,"="&amp;$A61))</f>
        <v/>
      </c>
      <c r="AN61" s="15" t="str">
        <f>IF(COUNTIFS(cmoney!AP$3:AP$5011,$B61,cmoney!$HA$3:$HA$5011,"="&amp;$A61)=0,"",COUNTIFS(cmoney!AP$3:AP$5011,$B61,cmoney!$HA$3:$HA$5011,"="&amp;$A61))</f>
        <v/>
      </c>
      <c r="AO61" s="15" t="str">
        <f>IF(COUNTIFS(cmoney!AQ$3:AQ$5011,$B61,cmoney!$HA$3:$HA$5011,"="&amp;$A61)=0,"",COUNTIFS(cmoney!AQ$3:AQ$5011,$B61,cmoney!$HA$3:$HA$5011,"="&amp;$A61))</f>
        <v/>
      </c>
      <c r="AP61" s="15" t="str">
        <f>IF(COUNTIFS(cmoney!AR$3:AR$5011,$B61,cmoney!$HA$3:$HA$5011,"="&amp;$A61)=0,"",COUNTIFS(cmoney!AR$3:AR$5011,$B61,cmoney!$HA$3:$HA$5011,"="&amp;$A61))</f>
        <v/>
      </c>
      <c r="AQ61" s="15" t="str">
        <f>IF(COUNTIFS(cmoney!AS$3:AS$5011,$B61,cmoney!$HA$3:$HA$5011,"="&amp;$A61)=0,"",COUNTIFS(cmoney!AS$3:AS$5011,$B61,cmoney!$HA$3:$HA$5011,"="&amp;$A61))</f>
        <v/>
      </c>
      <c r="AR61" s="15" t="str">
        <f>IF(COUNTIFS(cmoney!AT$3:AT$5011,$B61,cmoney!$HA$3:$HA$5011,"="&amp;$A61)=0,"",COUNTIFS(cmoney!AT$3:AT$5011,$B61,cmoney!$HA$3:$HA$5011,"="&amp;$A61))</f>
        <v/>
      </c>
      <c r="AS61" s="15" t="str">
        <f>IF(COUNTIFS(cmoney!AU$3:AU$5011,$B61,cmoney!$HA$3:$HA$5011,"="&amp;$A61)=0,"",COUNTIFS(cmoney!AU$3:AU$5011,$B61,cmoney!$HA$3:$HA$5011,"="&amp;$A61))</f>
        <v/>
      </c>
      <c r="AT61" s="15" t="str">
        <f>IF(COUNTIFS(cmoney!AV$3:AV$5011,$B61,cmoney!$HA$3:$HA$5011,"="&amp;$A61)=0,"",COUNTIFS(cmoney!AV$3:AV$5011,$B61,cmoney!$HA$3:$HA$5011,"="&amp;$A61))</f>
        <v/>
      </c>
      <c r="AU61" s="15" t="str">
        <f>IF(COUNTIFS(cmoney!AW$3:AW$5011,$B61,cmoney!$HA$3:$HA$5011,"="&amp;$A61)=0,"",COUNTIFS(cmoney!AW$3:AW$5011,$B61,cmoney!$HA$3:$HA$5011,"="&amp;$A61))</f>
        <v/>
      </c>
      <c r="AV61" s="15" t="str">
        <f>IF(COUNTIFS(cmoney!AX$3:AX$5011,$B61,cmoney!$HA$3:$HA$5011,"="&amp;$A61)=0,"",COUNTIFS(cmoney!AX$3:AX$5011,$B61,cmoney!$HA$3:$HA$5011,"="&amp;$A61))</f>
        <v/>
      </c>
      <c r="AW61" s="15" t="str">
        <f>IF(COUNTIFS(cmoney!AY$3:AY$5011,$B61,cmoney!$HA$3:$HA$5011,"="&amp;$A61)=0,"",COUNTIFS(cmoney!AY$3:AY$5011,$B61,cmoney!$HA$3:$HA$5011,"="&amp;$A61))</f>
        <v/>
      </c>
      <c r="AX61" s="15" t="str">
        <f>IF(COUNTIFS(cmoney!AZ$3:AZ$5011,$B61,cmoney!$HA$3:$HA$5011,"="&amp;$A61)=0,"",COUNTIFS(cmoney!AZ$3:AZ$5011,$B61,cmoney!$HA$3:$HA$5011,"="&amp;$A61))</f>
        <v/>
      </c>
      <c r="AY61" s="15" t="str">
        <f>IF(COUNTIFS(cmoney!BA$3:BA$5011,$B61,cmoney!$HA$3:$HA$5011,"="&amp;$A61)=0,"",COUNTIFS(cmoney!BA$3:BA$5011,$B61,cmoney!$HA$3:$HA$5011,"="&amp;$A61))</f>
        <v/>
      </c>
      <c r="AZ61" s="15" t="str">
        <f>IF(COUNTIFS(cmoney!BB$3:BB$5011,$B61,cmoney!$HA$3:$HA$5011,"="&amp;$A61)=0,"",COUNTIFS(cmoney!BB$3:BB$5011,$B61,cmoney!$HA$3:$HA$5011,"="&amp;$A61))</f>
        <v/>
      </c>
      <c r="BA61" s="15" t="str">
        <f>IF(COUNTIFS(cmoney!BC$3:BC$5011,$B61,cmoney!$HA$3:$HA$5011,"="&amp;$A61)=0,"",COUNTIFS(cmoney!BC$3:BC$5011,$B61,cmoney!$HA$3:$HA$5011,"="&amp;$A61))</f>
        <v/>
      </c>
      <c r="BB61" s="15" t="str">
        <f>IF(COUNTIFS(cmoney!BD$3:BD$5011,$B61,cmoney!$HA$3:$HA$5011,"="&amp;$A61)=0,"",COUNTIFS(cmoney!BD$3:BD$5011,$B61,cmoney!$HA$3:$HA$5011,"="&amp;$A61))</f>
        <v/>
      </c>
      <c r="BC61" s="15" t="str">
        <f>IF(COUNTIFS(cmoney!BE$3:BE$5011,$B61,cmoney!$HA$3:$HA$5011,"="&amp;$A61)=0,"",COUNTIFS(cmoney!BE$3:BE$5011,$B61,cmoney!$HA$3:$HA$5011,"="&amp;$A61))</f>
        <v/>
      </c>
      <c r="BD61" s="15" t="str">
        <f>IF(COUNTIFS(cmoney!BF$3:BF$5011,$B61,cmoney!$HA$3:$HA$5011,"="&amp;$A61)=0,"",COUNTIFS(cmoney!BF$3:BF$5011,$B61,cmoney!$HA$3:$HA$5011,"="&amp;$A61))</f>
        <v/>
      </c>
      <c r="BE61" s="15" t="str">
        <f>IF(COUNTIFS(cmoney!BG$3:BG$5011,$B61,cmoney!$HA$3:$HA$5011,"="&amp;$A61)=0,"",COUNTIFS(cmoney!BG$3:BG$5011,$B61,cmoney!$HA$3:$HA$5011,"="&amp;$A61))</f>
        <v/>
      </c>
      <c r="BF61" s="15" t="str">
        <f>IF(COUNTIFS(cmoney!BH$3:BH$5011,$B61,cmoney!$HA$3:$HA$5011,"="&amp;$A61)=0,"",COUNTIFS(cmoney!BH$3:BH$5011,$B61,cmoney!$HA$3:$HA$5011,"="&amp;$A61))</f>
        <v/>
      </c>
      <c r="BG61" s="15" t="str">
        <f>IF(COUNTIFS(cmoney!BI$3:BI$5011,$B61,cmoney!$HA$3:$HA$5011,"="&amp;$A61)=0,"",COUNTIFS(cmoney!BI$3:BI$5011,$B61,cmoney!$HA$3:$HA$5011,"="&amp;$A61))</f>
        <v/>
      </c>
      <c r="BH61" s="15" t="str">
        <f>IF(COUNTIFS(cmoney!BJ$3:BJ$5011,$B61,cmoney!$HA$3:$HA$5011,"="&amp;$A61)=0,"",COUNTIFS(cmoney!BJ$3:BJ$5011,$B61,cmoney!$HA$3:$HA$5011,"="&amp;$A61))</f>
        <v/>
      </c>
      <c r="BI61" s="15" t="str">
        <f>IF(COUNTIFS(cmoney!BK$3:BK$5011,$B61,cmoney!$HA$3:$HA$5011,"="&amp;$A61)=0,"",COUNTIFS(cmoney!BK$3:BK$5011,$B61,cmoney!$HA$3:$HA$5011,"="&amp;$A61))</f>
        <v/>
      </c>
      <c r="BJ61" s="15" t="str">
        <f>IF(COUNTIFS(cmoney!BL$3:BL$5011,$B61,cmoney!$HA$3:$HA$5011,"="&amp;$A61)=0,"",COUNTIFS(cmoney!BL$3:BL$5011,$B61,cmoney!$HA$3:$HA$5011,"="&amp;$A61))</f>
        <v/>
      </c>
      <c r="BK61" s="15" t="str">
        <f>IF(COUNTIFS(cmoney!BM$3:BM$5011,$B61,cmoney!$HA$3:$HA$5011,"="&amp;$A61)=0,"",COUNTIFS(cmoney!BM$3:BM$5011,$B61,cmoney!$HA$3:$HA$5011,"="&amp;$A61))</f>
        <v/>
      </c>
      <c r="BL61" s="15" t="str">
        <f>IF(COUNTIFS(cmoney!BN$3:BN$5011,$B61,cmoney!$HA$3:$HA$5011,"="&amp;$A61)=0,"",COUNTIFS(cmoney!BN$3:BN$5011,$B61,cmoney!$HA$3:$HA$5011,"="&amp;$A61))</f>
        <v/>
      </c>
      <c r="BM61" s="15" t="str">
        <f>IF(COUNTIFS(cmoney!BO$3:BO$5011,$B61,cmoney!$HA$3:$HA$5011,"="&amp;$A61)=0,"",COUNTIFS(cmoney!BO$3:BO$5011,$B61,cmoney!$HA$3:$HA$5011,"="&amp;$A61))</f>
        <v/>
      </c>
      <c r="BN61" s="15" t="str">
        <f>IF(COUNTIFS(cmoney!BP$3:BP$5011,$B61,cmoney!$HA$3:$HA$5011,"="&amp;$A61)=0,"",COUNTIFS(cmoney!BP$3:BP$5011,$B61,cmoney!$HA$3:$HA$5011,"="&amp;$A61))</f>
        <v/>
      </c>
      <c r="BO61" s="15" t="str">
        <f>IF(COUNTIFS(cmoney!BQ$3:BQ$5011,$B61,cmoney!$HA$3:$HA$5011,"="&amp;$A61)=0,"",COUNTIFS(cmoney!BQ$3:BQ$5011,$B61,cmoney!$HA$3:$HA$5011,"="&amp;$A61))</f>
        <v/>
      </c>
      <c r="BP61" s="15" t="str">
        <f>IF(COUNTIFS(cmoney!BR$3:BR$5011,$B61,cmoney!$HA$3:$HA$5011,"="&amp;$A61)=0,"",COUNTIFS(cmoney!BR$3:BR$5011,$B61,cmoney!$HA$3:$HA$5011,"="&amp;$A61))</f>
        <v/>
      </c>
      <c r="BQ61" s="15" t="str">
        <f>IF(COUNTIFS(cmoney!BS$3:BS$5011,$B61,cmoney!$HA$3:$HA$5011,"="&amp;$A61)=0,"",COUNTIFS(cmoney!BS$3:BS$5011,$B61,cmoney!$HA$3:$HA$5011,"="&amp;$A61))</f>
        <v/>
      </c>
      <c r="BR61" s="15" t="str">
        <f>IF(COUNTIFS(cmoney!BT$3:BT$5011,$B61,cmoney!$HA$3:$HA$5011,"="&amp;$A61)=0,"",COUNTIFS(cmoney!BT$3:BT$5011,$B61,cmoney!$HA$3:$HA$5011,"="&amp;$A61))</f>
        <v/>
      </c>
      <c r="BS61" s="15" t="str">
        <f>IF(COUNTIFS(cmoney!BU$3:BU$5011,$B61,cmoney!$HA$3:$HA$5011,"="&amp;$A61)=0,"",COUNTIFS(cmoney!BU$3:BU$5011,$B61,cmoney!$HA$3:$HA$5011,"="&amp;$A61))</f>
        <v/>
      </c>
      <c r="BT61" s="15" t="str">
        <f>IF(COUNTIFS(cmoney!BV$3:BV$5011,$B61,cmoney!$HA$3:$HA$5011,"="&amp;$A61)=0,"",COUNTIFS(cmoney!BV$3:BV$5011,$B61,cmoney!$HA$3:$HA$5011,"="&amp;$A61))</f>
        <v/>
      </c>
      <c r="BU61" s="15" t="str">
        <f>IF(COUNTIFS(cmoney!BW$3:BW$5011,$B61,cmoney!$HA$3:$HA$5011,"="&amp;$A61)=0,"",COUNTIFS(cmoney!BW$3:BW$5011,$B61,cmoney!$HA$3:$HA$5011,"="&amp;$A61))</f>
        <v/>
      </c>
      <c r="BV61" s="15" t="str">
        <f>IF(COUNTIFS(cmoney!BX$3:BX$5011,$B61,cmoney!$HA$3:$HA$5011,"="&amp;$A61)=0,"",COUNTIFS(cmoney!BX$3:BX$5011,$B61,cmoney!$HA$3:$HA$5011,"="&amp;$A61))</f>
        <v/>
      </c>
      <c r="BW61" s="15" t="str">
        <f>IF(COUNTIFS(cmoney!BY$3:BY$5011,$B61,cmoney!$HA$3:$HA$5011,"="&amp;$A61)=0,"",COUNTIFS(cmoney!BY$3:BY$5011,$B61,cmoney!$HA$3:$HA$5011,"="&amp;$A61))</f>
        <v/>
      </c>
      <c r="BX61" s="15" t="str">
        <f>IF(COUNTIFS(cmoney!BZ$3:BZ$5011,$B61,cmoney!$HA$3:$HA$5011,"="&amp;$A61)=0,"",COUNTIFS(cmoney!BZ$3:BZ$5011,$B61,cmoney!$HA$3:$HA$5011,"="&amp;$A61))</f>
        <v/>
      </c>
      <c r="BY61" s="15" t="str">
        <f>IF(COUNTIFS(cmoney!CA$3:CA$5011,$B61,cmoney!$HA$3:$HA$5011,"="&amp;$A61)=0,"",COUNTIFS(cmoney!CA$3:CA$5011,$B61,cmoney!$HA$3:$HA$5011,"="&amp;$A61))</f>
        <v/>
      </c>
      <c r="BZ61" s="15" t="str">
        <f>IF(COUNTIFS(cmoney!CB$3:CB$5011,$B61,cmoney!$HA$3:$HA$5011,"="&amp;$A61)=0,"",COUNTIFS(cmoney!CB$3:CB$5011,$B61,cmoney!$HA$3:$HA$5011,"="&amp;$A61))</f>
        <v/>
      </c>
      <c r="CA61" s="15" t="str">
        <f>IF(COUNTIFS(cmoney!CC$3:CC$5011,$B61,cmoney!$HA$3:$HA$5011,"="&amp;$A61)=0,"",COUNTIFS(cmoney!CC$3:CC$5011,$B61,cmoney!$HA$3:$HA$5011,"="&amp;$A61))</f>
        <v/>
      </c>
      <c r="CB61" s="15" t="str">
        <f>IF(COUNTIFS(cmoney!CD$3:CD$5011,$B61,cmoney!$HA$3:$HA$5011,"="&amp;$A61)=0,"",COUNTIFS(cmoney!CD$3:CD$5011,$B61,cmoney!$HA$3:$HA$5011,"="&amp;$A61))</f>
        <v/>
      </c>
      <c r="CC61" s="15" t="str">
        <f>IF(COUNTIFS(cmoney!CE$3:CE$5011,$B61,cmoney!$HA$3:$HA$5011,"="&amp;$A61)=0,"",COUNTIFS(cmoney!CE$3:CE$5011,$B61,cmoney!$HA$3:$HA$5011,"="&amp;$A61))</f>
        <v/>
      </c>
      <c r="CD61" s="15" t="str">
        <f>IF(COUNTIFS(cmoney!CF$3:CF$5011,$B61,cmoney!$HA$3:$HA$5011,"="&amp;$A61)=0,"",COUNTIFS(cmoney!CF$3:CF$5011,$B61,cmoney!$HA$3:$HA$5011,"="&amp;$A61))</f>
        <v/>
      </c>
      <c r="CE61" s="15" t="str">
        <f>IF(COUNTIFS(cmoney!CG$3:CG$5011,$B61,cmoney!$HA$3:$HA$5011,"="&amp;$A61)=0,"",COUNTIFS(cmoney!CG$3:CG$5011,$B61,cmoney!$HA$3:$HA$5011,"="&amp;$A61))</f>
        <v/>
      </c>
      <c r="CF61" s="15" t="str">
        <f>IF(COUNTIFS(cmoney!CH$3:CH$5011,$B61,cmoney!$HA$3:$HA$5011,"="&amp;$A61)=0,"",COUNTIFS(cmoney!CH$3:CH$5011,$B61,cmoney!$HA$3:$HA$5011,"="&amp;$A61))</f>
        <v/>
      </c>
      <c r="CG61" s="15" t="str">
        <f>IF(COUNTIFS(cmoney!CI$3:CI$5011,$B61,cmoney!$HA$3:$HA$5011,"="&amp;$A61)=0,"",COUNTIFS(cmoney!CI$3:CI$5011,$B61,cmoney!$HA$3:$HA$5011,"="&amp;$A61))</f>
        <v/>
      </c>
      <c r="CH61" s="15" t="str">
        <f>IF(COUNTIFS(cmoney!CJ$3:CJ$5011,$B61,cmoney!$HA$3:$HA$5011,"="&amp;$A61)=0,"",COUNTIFS(cmoney!CJ$3:CJ$5011,$B61,cmoney!$HA$3:$HA$5011,"="&amp;$A61))</f>
        <v/>
      </c>
      <c r="CI61" s="15" t="str">
        <f>IF(COUNTIFS(cmoney!CK$3:CK$5011,$B61,cmoney!$HA$3:$HA$5011,"="&amp;$A61)=0,"",COUNTIFS(cmoney!CK$3:CK$5011,$B61,cmoney!$HA$3:$HA$5011,"="&amp;$A61))</f>
        <v/>
      </c>
      <c r="CJ61" s="15" t="str">
        <f>IF(COUNTIFS(cmoney!CL$3:CL$5011,$B61,cmoney!$HA$3:$HA$5011,"="&amp;$A61)=0,"",COUNTIFS(cmoney!CL$3:CL$5011,$B61,cmoney!$HA$3:$HA$5011,"="&amp;$A61))</f>
        <v/>
      </c>
      <c r="CK61" s="15" t="str">
        <f>IF(COUNTIFS(cmoney!CM$3:CM$5011,$B61,cmoney!$HA$3:$HA$5011,"="&amp;$A61)=0,"",COUNTIFS(cmoney!CM$3:CM$5011,$B61,cmoney!$HA$3:$HA$5011,"="&amp;$A61))</f>
        <v/>
      </c>
      <c r="CL61" s="15" t="str">
        <f>IF(COUNTIFS(cmoney!CN$3:CN$5011,$B61,cmoney!$HA$3:$HA$5011,"="&amp;$A61)=0,"",COUNTIFS(cmoney!CN$3:CN$5011,$B61,cmoney!$HA$3:$HA$5011,"="&amp;$A61))</f>
        <v/>
      </c>
      <c r="CM61" s="15" t="str">
        <f>IF(COUNTIFS(cmoney!CO$3:CO$5011,$B61,cmoney!$HA$3:$HA$5011,"="&amp;$A61)=0,"",COUNTIFS(cmoney!CO$3:CO$5011,$B61,cmoney!$HA$3:$HA$5011,"="&amp;$A61))</f>
        <v/>
      </c>
      <c r="CN61" s="15" t="str">
        <f>IF(COUNTIFS(cmoney!CP$3:CP$5011,$B61,cmoney!$HA$3:$HA$5011,"="&amp;$A61)=0,"",COUNTIFS(cmoney!CP$3:CP$5011,$B61,cmoney!$HA$3:$HA$5011,"="&amp;$A61))</f>
        <v/>
      </c>
      <c r="CO61" s="15" t="str">
        <f>IF(COUNTIFS(cmoney!CQ$3:CQ$5011,$B61,cmoney!$HA$3:$HA$5011,"="&amp;$A61)=0,"",COUNTIFS(cmoney!CQ$3:CQ$5011,$B61,cmoney!$HA$3:$HA$5011,"="&amp;$A61))</f>
        <v/>
      </c>
      <c r="CP61" s="15" t="str">
        <f>IF(COUNTIFS(cmoney!CR$3:CR$5011,$B61,cmoney!$HA$3:$HA$5011,"="&amp;$A61)=0,"",COUNTIFS(cmoney!CR$3:CR$5011,$B61,cmoney!$HA$3:$HA$5011,"="&amp;$A61))</f>
        <v/>
      </c>
      <c r="CQ61" s="15" t="str">
        <f>IF(COUNTIFS(cmoney!CS$3:CS$5011,$B61,cmoney!$HA$3:$HA$5011,"="&amp;$A61)=0,"",COUNTIFS(cmoney!CS$3:CS$5011,$B61,cmoney!$HA$3:$HA$5011,"="&amp;$A61))</f>
        <v/>
      </c>
      <c r="CR61" s="15" t="str">
        <f>IF(COUNTIFS(cmoney!CT$3:CT$5011,$B61,cmoney!$HA$3:$HA$5011,"="&amp;$A61)=0,"",COUNTIFS(cmoney!CT$3:CT$5011,$B61,cmoney!$HA$3:$HA$5011,"="&amp;$A61))</f>
        <v/>
      </c>
      <c r="CS61" s="15" t="str">
        <f>IF(COUNTIFS(cmoney!CU$3:CU$5011,$B61,cmoney!$HA$3:$HA$5011,"="&amp;$A61)=0,"",COUNTIFS(cmoney!CU$3:CU$5011,$B61,cmoney!$HA$3:$HA$5011,"="&amp;$A61))</f>
        <v/>
      </c>
      <c r="CT61" s="15" t="str">
        <f>IF(COUNTIFS(cmoney!CV$3:CV$5011,$B61,cmoney!$HA$3:$HA$5011,"="&amp;$A61)=0,"",COUNTIFS(cmoney!CV$3:CV$5011,$B61,cmoney!$HA$3:$HA$5011,"="&amp;$A61))</f>
        <v/>
      </c>
      <c r="CU61" s="15" t="str">
        <f>IF(COUNTIFS(cmoney!CW$3:CW$5011,$B61,cmoney!$HA$3:$HA$5011,"="&amp;$A61)=0,"",COUNTIFS(cmoney!CW$3:CW$5011,$B61,cmoney!$HA$3:$HA$5011,"="&amp;$A61))</f>
        <v/>
      </c>
      <c r="CV61" s="15" t="str">
        <f>IF(COUNTIFS(cmoney!CX$3:CX$5011,$B61,cmoney!$HA$3:$HA$5011,"="&amp;$A61)=0,"",COUNTIFS(cmoney!CX$3:CX$5011,$B61,cmoney!$HA$3:$HA$5011,"="&amp;$A61))</f>
        <v/>
      </c>
      <c r="CW61" s="15" t="str">
        <f>IF(COUNTIFS(cmoney!CY$3:CY$5011,$B61,cmoney!$HA$3:$HA$5011,"="&amp;$A61)=0,"",COUNTIFS(cmoney!CY$3:CY$5011,$B61,cmoney!$HA$3:$HA$5011,"="&amp;$A61))</f>
        <v/>
      </c>
      <c r="CX61" s="15" t="str">
        <f>IF(COUNTIFS(cmoney!CZ$3:CZ$5011,$B61,cmoney!$HA$3:$HA$5011,"="&amp;$A61)=0,"",COUNTIFS(cmoney!CZ$3:CZ$5011,$B61,cmoney!$HA$3:$HA$5011,"="&amp;$A61))</f>
        <v/>
      </c>
      <c r="CY61" s="15" t="str">
        <f>IF(COUNTIFS(cmoney!DA$3:DA$5011,$B61,cmoney!$HA$3:$HA$5011,"="&amp;$A61)=0,"",COUNTIFS(cmoney!DA$3:DA$5011,$B61,cmoney!$HA$3:$HA$5011,"="&amp;$A61))</f>
        <v/>
      </c>
      <c r="CZ61" s="15" t="str">
        <f>IF(COUNTIFS(cmoney!DB$3:DB$5011,$B61,cmoney!$HA$3:$HA$5011,"="&amp;$A61)=0,"",COUNTIFS(cmoney!DB$3:DB$5011,$B61,cmoney!$HA$3:$HA$5011,"="&amp;$A61))</f>
        <v/>
      </c>
      <c r="DA61" s="15" t="str">
        <f>IF(COUNTIFS(cmoney!DC$3:DC$5011,$B61,cmoney!$HA$3:$HA$5011,"="&amp;$A61)=0,"",COUNTIFS(cmoney!DC$3:DC$5011,$B61,cmoney!$HA$3:$HA$5011,"="&amp;$A61))</f>
        <v/>
      </c>
      <c r="DB61" s="15" t="str">
        <f>IF(COUNTIFS(cmoney!DD$3:DD$5011,$B61,cmoney!$HA$3:$HA$5011,"="&amp;$A61)=0,"",COUNTIFS(cmoney!DD$3:DD$5011,$B61,cmoney!$HA$3:$HA$5011,"="&amp;$A61))</f>
        <v/>
      </c>
      <c r="DC61" s="15" t="str">
        <f>IF(COUNTIFS(cmoney!DE$3:DE$5011,$B61,cmoney!$HA$3:$HA$5011,"="&amp;$A61)=0,"",COUNTIFS(cmoney!DE$3:DE$5011,$B61,cmoney!$HA$3:$HA$5011,"="&amp;$A61))</f>
        <v/>
      </c>
      <c r="DD61" s="15" t="str">
        <f>IF(COUNTIFS(cmoney!DF$3:DF$5011,$B61,cmoney!$HA$3:$HA$5011,"="&amp;$A61)=0,"",COUNTIFS(cmoney!DF$3:DF$5011,$B61,cmoney!$HA$3:$HA$5011,"="&amp;$A61))</f>
        <v/>
      </c>
      <c r="DE61" s="15" t="str">
        <f>IF(COUNTIFS(cmoney!DG$3:DG$5011,$B61,cmoney!$HA$3:$HA$5011,"="&amp;$A61)=0,"",COUNTIFS(cmoney!DG$3:DG$5011,$B61,cmoney!$HA$3:$HA$5011,"="&amp;$A61))</f>
        <v/>
      </c>
      <c r="DF61" s="15" t="str">
        <f>IF(COUNTIFS(cmoney!DH$3:DH$5011,$B61,cmoney!$HA$3:$HA$5011,"="&amp;$A61)=0,"",COUNTIFS(cmoney!DH$3:DH$5011,$B61,cmoney!$HA$3:$HA$5011,"="&amp;$A61))</f>
        <v/>
      </c>
      <c r="DG61" s="15" t="str">
        <f>IF(COUNTIFS(cmoney!DI$3:DI$5011,$B61,cmoney!$HA$3:$HA$5011,"="&amp;$A61)=0,"",COUNTIFS(cmoney!DI$3:DI$5011,$B61,cmoney!$HA$3:$HA$5011,"="&amp;$A61))</f>
        <v/>
      </c>
      <c r="DH61" s="15" t="str">
        <f>IF(COUNTIFS(cmoney!DJ$3:DJ$5011,$B61,cmoney!$HA$3:$HA$5011,"="&amp;$A61)=0,"",COUNTIFS(cmoney!DJ$3:DJ$5011,$B61,cmoney!$HA$3:$HA$5011,"="&amp;$A61))</f>
        <v/>
      </c>
      <c r="DI61" s="15" t="str">
        <f>IF(COUNTIFS(cmoney!DK$3:DK$5011,$B61,cmoney!$HA$3:$HA$5011,"="&amp;$A61)=0,"",COUNTIFS(cmoney!DK$3:DK$5011,$B61,cmoney!$HA$3:$HA$5011,"="&amp;$A61))</f>
        <v/>
      </c>
      <c r="DJ61" s="15" t="str">
        <f>IF(COUNTIFS(cmoney!DL$3:DL$5011,$B61,cmoney!$HA$3:$HA$5011,"="&amp;$A61)=0,"",COUNTIFS(cmoney!DL$3:DL$5011,$B61,cmoney!$HA$3:$HA$5011,"="&amp;$A61))</f>
        <v/>
      </c>
      <c r="DK61" s="15" t="str">
        <f>IF(COUNTIFS(cmoney!DM$3:DM$5011,$B61,cmoney!$HA$3:$HA$5011,"="&amp;$A61)=0,"",COUNTIFS(cmoney!DM$3:DM$5011,$B61,cmoney!$HA$3:$HA$5011,"="&amp;$A61))</f>
        <v/>
      </c>
      <c r="DL61" s="15" t="str">
        <f>IF(COUNTIFS(cmoney!DN$3:DN$5011,$B61,cmoney!$HA$3:$HA$5011,"="&amp;$A61)=0,"",COUNTIFS(cmoney!DN$3:DN$5011,$B61,cmoney!$HA$3:$HA$5011,"="&amp;$A61))</f>
        <v/>
      </c>
      <c r="DM61" s="15" t="str">
        <f>IF(COUNTIFS(cmoney!DO$3:DO$5011,$B61,cmoney!$HA$3:$HA$5011,"="&amp;$A61)=0,"",COUNTIFS(cmoney!DO$3:DO$5011,$B61,cmoney!$HA$3:$HA$5011,"="&amp;$A61))</f>
        <v/>
      </c>
      <c r="DN61" s="15" t="str">
        <f>IF(COUNTIFS(cmoney!DP$3:DP$5011,$B61,cmoney!$HA$3:$HA$5011,"="&amp;$A61)=0,"",COUNTIFS(cmoney!DP$3:DP$5011,$B61,cmoney!$HA$3:$HA$5011,"="&amp;$A61))</f>
        <v/>
      </c>
      <c r="DO61" s="15" t="str">
        <f>IF(COUNTIFS(cmoney!DQ$3:DQ$5011,$B61,cmoney!$HA$3:$HA$5011,"="&amp;$A61)=0,"",COUNTIFS(cmoney!DQ$3:DQ$5011,$B61,cmoney!$HA$3:$HA$5011,"="&amp;$A61))</f>
        <v/>
      </c>
      <c r="DP61" s="15" t="str">
        <f>IF(COUNTIFS(cmoney!DR$3:DR$5011,$B61,cmoney!$HA$3:$HA$5011,"="&amp;$A61)=0,"",COUNTIFS(cmoney!DR$3:DR$5011,$B61,cmoney!$HA$3:$HA$5011,"="&amp;$A61))</f>
        <v/>
      </c>
      <c r="DQ61" s="15" t="str">
        <f>IF(COUNTIFS(cmoney!DS$3:DS$5011,$B61,cmoney!$HA$3:$HA$5011,"="&amp;$A61)=0,"",COUNTIFS(cmoney!DS$3:DS$5011,$B61,cmoney!$HA$3:$HA$5011,"="&amp;$A61))</f>
        <v/>
      </c>
      <c r="DR61" s="15" t="str">
        <f>IF(COUNTIFS(cmoney!DT$3:DT$5011,$B61,cmoney!$HA$3:$HA$5011,"="&amp;$A61)=0,"",COUNTIFS(cmoney!DT$3:DT$5011,$B61,cmoney!$HA$3:$HA$5011,"="&amp;$A61))</f>
        <v/>
      </c>
      <c r="DS61" s="15" t="str">
        <f>IF(COUNTIFS(cmoney!DU$3:DU$5011,$B61,cmoney!$HA$3:$HA$5011,"="&amp;$A61)=0,"",COUNTIFS(cmoney!DU$3:DU$5011,$B61,cmoney!$HA$3:$HA$5011,"="&amp;$A61))</f>
        <v/>
      </c>
      <c r="DT61" s="15" t="str">
        <f>IF(COUNTIFS(cmoney!DV$3:DV$5011,$B61,cmoney!$HA$3:$HA$5011,"="&amp;$A61)=0,"",COUNTIFS(cmoney!DV$3:DV$5011,$B61,cmoney!$HA$3:$HA$5011,"="&amp;$A61))</f>
        <v/>
      </c>
      <c r="DU61" s="15" t="str">
        <f>IF(COUNTIFS(cmoney!DW$3:DW$5011,$B61,cmoney!$HA$3:$HA$5011,"="&amp;$A61)=0,"",COUNTIFS(cmoney!DW$3:DW$5011,$B61,cmoney!$HA$3:$HA$5011,"="&amp;$A61))</f>
        <v/>
      </c>
      <c r="DV61" s="15" t="str">
        <f>IF(COUNTIFS(cmoney!DX$3:DX$5011,$B61,cmoney!$HA$3:$HA$5011,"="&amp;$A61)=0,"",COUNTIFS(cmoney!DX$3:DX$5011,$B61,cmoney!$HA$3:$HA$5011,"="&amp;$A61))</f>
        <v/>
      </c>
      <c r="DW61" s="15" t="str">
        <f>IF(COUNTIFS(cmoney!DY$3:DY$5011,$B61,cmoney!$HA$3:$HA$5011,"="&amp;$A61)=0,"",COUNTIFS(cmoney!DY$3:DY$5011,$B61,cmoney!$HA$3:$HA$5011,"="&amp;$A61))</f>
        <v/>
      </c>
      <c r="DX61" s="15" t="str">
        <f>IF(COUNTIFS(cmoney!DZ$3:DZ$5011,$B61,cmoney!$HA$3:$HA$5011,"="&amp;$A61)=0,"",COUNTIFS(cmoney!DZ$3:DZ$5011,$B61,cmoney!$HA$3:$HA$5011,"="&amp;$A61))</f>
        <v/>
      </c>
      <c r="DY61" s="15" t="str">
        <f>IF(COUNTIFS(cmoney!EA$3:EA$5011,$B61,cmoney!$HA$3:$HA$5011,"="&amp;$A61)=0,"",COUNTIFS(cmoney!EA$3:EA$5011,$B61,cmoney!$HA$3:$HA$5011,"="&amp;$A61))</f>
        <v/>
      </c>
      <c r="DZ61" s="15" t="str">
        <f>IF(COUNTIFS(cmoney!EB$3:EB$5011,$B61,cmoney!$HA$3:$HA$5011,"="&amp;$A61)=0,"",COUNTIFS(cmoney!EB$3:EB$5011,$B61,cmoney!$HA$3:$HA$5011,"="&amp;$A61))</f>
        <v/>
      </c>
      <c r="EA61" s="15" t="str">
        <f>IF(COUNTIFS(cmoney!EC$3:EC$5011,$B61,cmoney!$HA$3:$HA$5011,"="&amp;$A61)=0,"",COUNTIFS(cmoney!EC$3:EC$5011,$B61,cmoney!$HA$3:$HA$5011,"="&amp;$A61))</f>
        <v/>
      </c>
      <c r="EB61" s="15" t="str">
        <f>IF(COUNTIFS(cmoney!ED$3:ED$5011,$B61,cmoney!$HA$3:$HA$5011,"="&amp;$A61)=0,"",COUNTIFS(cmoney!ED$3:ED$5011,$B61,cmoney!$HA$3:$HA$5011,"="&amp;$A61))</f>
        <v/>
      </c>
      <c r="EC61" s="15" t="str">
        <f>IF(COUNTIFS(cmoney!EE$3:EE$5011,$B61,cmoney!$HA$3:$HA$5011,"="&amp;$A61)=0,"",COUNTIFS(cmoney!EE$3:EE$5011,$B61,cmoney!$HA$3:$HA$5011,"="&amp;$A61))</f>
        <v/>
      </c>
      <c r="ED61" s="15" t="str">
        <f>IF(COUNTIFS(cmoney!EF$3:EF$5011,$B61,cmoney!$HA$3:$HA$5011,"="&amp;$A61)=0,"",COUNTIFS(cmoney!EF$3:EF$5011,$B61,cmoney!$HA$3:$HA$5011,"="&amp;$A61))</f>
        <v/>
      </c>
      <c r="EE61" s="15" t="str">
        <f>IF(COUNTIFS(cmoney!EG$3:EG$5011,$B61,cmoney!$HA$3:$HA$5011,"="&amp;$A61)=0,"",COUNTIFS(cmoney!EG$3:EG$5011,$B61,cmoney!$HA$3:$HA$5011,"="&amp;$A61))</f>
        <v/>
      </c>
      <c r="EF61" s="15" t="str">
        <f>IF(COUNTIFS(cmoney!EH$3:EH$5011,$B61,cmoney!$HA$3:$HA$5011,"="&amp;$A61)=0,"",COUNTIFS(cmoney!EH$3:EH$5011,$B61,cmoney!$HA$3:$HA$5011,"="&amp;$A61))</f>
        <v/>
      </c>
      <c r="EG61" s="15" t="str">
        <f>IF(COUNTIFS(cmoney!EI$3:EI$5011,$B61,cmoney!$HA$3:$HA$5011,"="&amp;$A61)=0,"",COUNTIFS(cmoney!EI$3:EI$5011,$B61,cmoney!$HA$3:$HA$5011,"="&amp;$A61))</f>
        <v/>
      </c>
      <c r="EH61" s="15" t="str">
        <f>IF(COUNTIFS(cmoney!EJ$3:EJ$5011,$B61,cmoney!$HA$3:$HA$5011,"="&amp;$A61)=0,"",COUNTIFS(cmoney!EJ$3:EJ$5011,$B61,cmoney!$HA$3:$HA$5011,"="&amp;$A61))</f>
        <v/>
      </c>
      <c r="EI61" s="15" t="str">
        <f>IF(COUNTIFS(cmoney!EK$3:EK$5011,$B61,cmoney!$HA$3:$HA$5011,"="&amp;$A61)=0,"",COUNTIFS(cmoney!EK$3:EK$5011,$B61,cmoney!$HA$3:$HA$5011,"="&amp;$A61))</f>
        <v/>
      </c>
      <c r="EJ61" s="15" t="str">
        <f>IF(COUNTIFS(cmoney!EL$3:EL$5011,$B61,cmoney!$HA$3:$HA$5011,"="&amp;$A61)=0,"",COUNTIFS(cmoney!EL$3:EL$5011,$B61,cmoney!$HA$3:$HA$5011,"="&amp;$A61))</f>
        <v/>
      </c>
      <c r="EK61" s="15" t="str">
        <f>IF(COUNTIFS(cmoney!EM$3:EM$5011,$B61,cmoney!$HA$3:$HA$5011,"="&amp;$A61)=0,"",COUNTIFS(cmoney!EM$3:EM$5011,$B61,cmoney!$HA$3:$HA$5011,"="&amp;$A61))</f>
        <v/>
      </c>
      <c r="EL61" s="15" t="str">
        <f>IF(COUNTIFS(cmoney!EN$3:EN$5011,$B61,cmoney!$HA$3:$HA$5011,"="&amp;$A61)=0,"",COUNTIFS(cmoney!EN$3:EN$5011,$B61,cmoney!$HA$3:$HA$5011,"="&amp;$A61))</f>
        <v/>
      </c>
      <c r="EM61" s="15" t="str">
        <f>IF(COUNTIFS(cmoney!EO$3:EO$5011,$B61,cmoney!$HA$3:$HA$5011,"="&amp;$A61)=0,"",COUNTIFS(cmoney!EO$3:EO$5011,$B61,cmoney!$HA$3:$HA$5011,"="&amp;$A61))</f>
        <v/>
      </c>
      <c r="EN61" s="15" t="str">
        <f>IF(COUNTIFS(cmoney!EP$3:EP$5011,$B61,cmoney!$HA$3:$HA$5011,"="&amp;$A61)=0,"",COUNTIFS(cmoney!EP$3:EP$5011,$B61,cmoney!$HA$3:$HA$5011,"="&amp;$A61))</f>
        <v/>
      </c>
      <c r="EO61" s="15" t="str">
        <f>IF(COUNTIFS(cmoney!EQ$3:EQ$5011,$B61,cmoney!$HA$3:$HA$5011,"="&amp;$A61)=0,"",COUNTIFS(cmoney!EQ$3:EQ$5011,$B61,cmoney!$HA$3:$HA$5011,"="&amp;$A61))</f>
        <v/>
      </c>
      <c r="EP61" s="15" t="str">
        <f>IF(COUNTIFS(cmoney!ER$3:ER$5011,$B61,cmoney!$HA$3:$HA$5011,"="&amp;$A61)=0,"",COUNTIFS(cmoney!ER$3:ER$5011,$B61,cmoney!$HA$3:$HA$5011,"="&amp;$A61))</f>
        <v/>
      </c>
      <c r="EQ61" s="15" t="str">
        <f>IF(COUNTIFS(cmoney!ES$3:ES$5011,$B61,cmoney!$HA$3:$HA$5011,"="&amp;$A61)=0,"",COUNTIFS(cmoney!ES$3:ES$5011,$B61,cmoney!$HA$3:$HA$5011,"="&amp;$A61))</f>
        <v/>
      </c>
      <c r="ER61" s="15" t="str">
        <f>IF(COUNTIFS(cmoney!ET$3:ET$5011,$B61,cmoney!$HA$3:$HA$5011,"="&amp;$A61)=0,"",COUNTIFS(cmoney!ET$3:ET$5011,$B61,cmoney!$HA$3:$HA$5011,"="&amp;$A61))</f>
        <v/>
      </c>
      <c r="ES61" s="15" t="str">
        <f>IF(COUNTIFS(cmoney!EU$3:EU$5011,$B61,cmoney!$HA$3:$HA$5011,"="&amp;$A61)=0,"",COUNTIFS(cmoney!EU$3:EU$5011,$B61,cmoney!$HA$3:$HA$5011,"="&amp;$A61))</f>
        <v/>
      </c>
      <c r="ET61" s="15" t="str">
        <f>IF(COUNTIFS(cmoney!EV$3:EV$5011,$B61,cmoney!$HA$3:$HA$5011,"="&amp;$A61)=0,"",COUNTIFS(cmoney!EV$3:EV$5011,$B61,cmoney!$HA$3:$HA$5011,"="&amp;$A61))</f>
        <v/>
      </c>
      <c r="EU61" s="15" t="str">
        <f>IF(COUNTIFS(cmoney!EW$3:EW$5011,$B61,cmoney!$HA$3:$HA$5011,"="&amp;$A61)=0,"",COUNTIFS(cmoney!EW$3:EW$5011,$B61,cmoney!$HA$3:$HA$5011,"="&amp;$A61))</f>
        <v/>
      </c>
      <c r="EV61" s="15" t="str">
        <f>IF(COUNTIFS(cmoney!EX$3:EX$5011,$B61,cmoney!$HA$3:$HA$5011,"="&amp;$A61)=0,"",COUNTIFS(cmoney!EX$3:EX$5011,$B61,cmoney!$HA$3:$HA$5011,"="&amp;$A61))</f>
        <v/>
      </c>
      <c r="EW61" s="15" t="str">
        <f>IF(COUNTIFS(cmoney!EY$3:EY$5011,$B61,cmoney!$HA$3:$HA$5011,"="&amp;$A61)=0,"",COUNTIFS(cmoney!EY$3:EY$5011,$B61,cmoney!$HA$3:$HA$5011,"="&amp;$A61))</f>
        <v/>
      </c>
      <c r="EX61" s="15" t="str">
        <f>IF(COUNTIFS(cmoney!EZ$3:EZ$5011,$B61,cmoney!$HA$3:$HA$5011,"="&amp;$A61)=0,"",COUNTIFS(cmoney!EZ$3:EZ$5011,$B61,cmoney!$HA$3:$HA$5011,"="&amp;$A61))</f>
        <v/>
      </c>
      <c r="EY61" s="15" t="str">
        <f>IF(COUNTIFS(cmoney!FA$3:FA$5011,$B61,cmoney!$HA$3:$HA$5011,"="&amp;$A61)=0,"",COUNTIFS(cmoney!FA$3:FA$5011,$B61,cmoney!$HA$3:$HA$5011,"="&amp;$A61))</f>
        <v/>
      </c>
      <c r="EZ61" s="15" t="str">
        <f>IF(COUNTIFS(cmoney!FB$3:FB$5011,$B61,cmoney!$HA$3:$HA$5011,"="&amp;$A61)=0,"",COUNTIFS(cmoney!FB$3:FB$5011,$B61,cmoney!$HA$3:$HA$5011,"="&amp;$A61))</f>
        <v/>
      </c>
      <c r="FA61" s="15" t="str">
        <f>IF(COUNTIFS(cmoney!FC$3:FC$5011,$B61,cmoney!$HA$3:$HA$5011,"="&amp;$A61)=0,"",COUNTIFS(cmoney!FC$3:FC$5011,$B61,cmoney!$HA$3:$HA$5011,"="&amp;$A61))</f>
        <v/>
      </c>
      <c r="FB61" s="15" t="str">
        <f>IF(COUNTIFS(cmoney!FD$3:FD$5011,$B61,cmoney!$HA$3:$HA$5011,"="&amp;$A61)=0,"",COUNTIFS(cmoney!FD$3:FD$5011,$B61,cmoney!$HA$3:$HA$5011,"="&amp;$A61))</f>
        <v/>
      </c>
      <c r="FC61" s="15" t="str">
        <f>IF(COUNTIFS(cmoney!FE$3:FE$5011,$B61,cmoney!$HA$3:$HA$5011,"="&amp;$A61)=0,"",COUNTIFS(cmoney!FE$3:FE$5011,$B61,cmoney!$HA$3:$HA$5011,"="&amp;$A61))</f>
        <v/>
      </c>
      <c r="FD61" s="15" t="str">
        <f>IF(COUNTIFS(cmoney!FF$3:FF$5011,$B61,cmoney!$HA$3:$HA$5011,"="&amp;$A61)=0,"",COUNTIFS(cmoney!FF$3:FF$5011,$B61,cmoney!$HA$3:$HA$5011,"="&amp;$A61))</f>
        <v/>
      </c>
      <c r="FE61" s="15" t="str">
        <f>IF(COUNTIFS(cmoney!FG$3:FG$5011,$B61,cmoney!$HA$3:$HA$5011,"="&amp;$A61)=0,"",COUNTIFS(cmoney!FG$3:FG$5011,$B61,cmoney!$HA$3:$HA$5011,"="&amp;$A61))</f>
        <v/>
      </c>
      <c r="FF61" s="15" t="str">
        <f>IF(COUNTIFS(cmoney!FH$3:FH$5011,$B61,cmoney!$HA$3:$HA$5011,"="&amp;$A61)=0,"",COUNTIFS(cmoney!FH$3:FH$5011,$B61,cmoney!$HA$3:$HA$5011,"="&amp;$A61))</f>
        <v/>
      </c>
      <c r="FG61" s="15" t="str">
        <f>IF(COUNTIFS(cmoney!FI$3:FI$5011,$B61,cmoney!$HA$3:$HA$5011,"="&amp;$A61)=0,"",COUNTIFS(cmoney!FI$3:FI$5011,$B61,cmoney!$HA$3:$HA$5011,"="&amp;$A61))</f>
        <v/>
      </c>
      <c r="FH61" s="15" t="str">
        <f>IF(COUNTIFS(cmoney!FJ$3:FJ$5011,$B61,cmoney!$HA$3:$HA$5011,"="&amp;$A61)=0,"",COUNTIFS(cmoney!FJ$3:FJ$5011,$B61,cmoney!$HA$3:$HA$5011,"="&amp;$A61))</f>
        <v/>
      </c>
      <c r="FI61" s="15" t="str">
        <f>IF(COUNTIFS(cmoney!FK$3:FK$5011,$B61,cmoney!$HA$3:$HA$5011,"="&amp;$A61)=0,"",COUNTIFS(cmoney!FK$3:FK$5011,$B61,cmoney!$HA$3:$HA$5011,"="&amp;$A61))</f>
        <v/>
      </c>
      <c r="FJ61" s="15" t="str">
        <f>IF(COUNTIFS(cmoney!FL$3:FL$5011,$B61,cmoney!$HA$3:$HA$5011,"="&amp;$A61)=0,"",COUNTIFS(cmoney!FL$3:FL$5011,$B61,cmoney!$HA$3:$HA$5011,"="&amp;$A61))</f>
        <v/>
      </c>
      <c r="FK61" s="15" t="str">
        <f>IF(COUNTIFS(cmoney!FM$3:FM$5011,$B61,cmoney!$HA$3:$HA$5011,"="&amp;$A61)=0,"",COUNTIFS(cmoney!FM$3:FM$5011,$B61,cmoney!$HA$3:$HA$5011,"="&amp;$A61))</f>
        <v/>
      </c>
      <c r="FL61" s="15" t="str">
        <f>IF(COUNTIFS(cmoney!FN$3:FN$5011,$B61,cmoney!$HA$3:$HA$5011,"="&amp;$A61)=0,"",COUNTIFS(cmoney!FN$3:FN$5011,$B61,cmoney!$HA$3:$HA$5011,"="&amp;$A61))</f>
        <v/>
      </c>
      <c r="FM61" s="15" t="str">
        <f>IF(COUNTIFS(cmoney!FO$3:FO$5011,$B61,cmoney!$HA$3:$HA$5011,"="&amp;$A61)=0,"",COUNTIFS(cmoney!FO$3:FO$5011,$B61,cmoney!$HA$3:$HA$5011,"="&amp;$A61))</f>
        <v/>
      </c>
      <c r="FN61" s="15" t="str">
        <f>IF(COUNTIFS(cmoney!FP$3:FP$5011,$B61,cmoney!$HA$3:$HA$5011,"="&amp;$A61)=0,"",COUNTIFS(cmoney!FP$3:FP$5011,$B61,cmoney!$HA$3:$HA$5011,"="&amp;$A61))</f>
        <v/>
      </c>
      <c r="FO61" s="15" t="str">
        <f>IF(COUNTIFS(cmoney!FQ$3:FQ$5011,$B61,cmoney!$HA$3:$HA$5011,"="&amp;$A61)=0,"",COUNTIFS(cmoney!FQ$3:FQ$5011,$B61,cmoney!$HA$3:$HA$5011,"="&amp;$A61))</f>
        <v/>
      </c>
      <c r="FP61" s="15" t="str">
        <f>IF(COUNTIFS(cmoney!FR$3:FR$5011,$B61,cmoney!$HA$3:$HA$5011,"="&amp;$A61)=0,"",COUNTIFS(cmoney!FR$3:FR$5011,$B61,cmoney!$HA$3:$HA$5011,"="&amp;$A61))</f>
        <v/>
      </c>
      <c r="FQ61" s="15" t="str">
        <f>IF(COUNTIFS(cmoney!FS$3:FS$5011,$B61,cmoney!$HA$3:$HA$5011,"="&amp;$A61)=0,"",COUNTIFS(cmoney!FS$3:FS$5011,$B61,cmoney!$HA$3:$HA$5011,"="&amp;$A61))</f>
        <v/>
      </c>
      <c r="FR61" s="15" t="str">
        <f>IF(COUNTIFS(cmoney!FT$3:FT$5011,$B61,cmoney!$HA$3:$HA$5011,"="&amp;$A61)=0,"",COUNTIFS(cmoney!FT$3:FT$5011,$B61,cmoney!$HA$3:$HA$5011,"="&amp;$A61))</f>
        <v/>
      </c>
      <c r="FS61" s="15" t="str">
        <f>IF(COUNTIFS(cmoney!FU$3:FU$5011,$B61,cmoney!$HA$3:$HA$5011,"="&amp;$A61)=0,"",COUNTIFS(cmoney!FU$3:FU$5011,$B61,cmoney!$HA$3:$HA$5011,"="&amp;$A61))</f>
        <v/>
      </c>
      <c r="FT61" s="15" t="str">
        <f>IF(COUNTIFS(cmoney!FV$3:FV$5011,$B61,cmoney!$HA$3:$HA$5011,"="&amp;$A61)=0,"",COUNTIFS(cmoney!FV$3:FV$5011,$B61,cmoney!$HA$3:$HA$5011,"="&amp;$A61))</f>
        <v/>
      </c>
      <c r="FU61" s="15" t="str">
        <f>IF(COUNTIFS(cmoney!FW$3:FW$5011,$B61,cmoney!$HA$3:$HA$5011,"="&amp;$A61)=0,"",COUNTIFS(cmoney!FW$3:FW$5011,$B61,cmoney!$HA$3:$HA$5011,"="&amp;$A61))</f>
        <v/>
      </c>
      <c r="FV61" s="15" t="str">
        <f>IF(COUNTIFS(cmoney!FX$3:FX$5011,$B61,cmoney!$HA$3:$HA$5011,"="&amp;$A61)=0,"",COUNTIFS(cmoney!FX$3:FX$5011,$B61,cmoney!$HA$3:$HA$5011,"="&amp;$A61))</f>
        <v/>
      </c>
      <c r="FW61" s="15" t="str">
        <f>IF(COUNTIFS(cmoney!FY$3:FY$5011,$B61,cmoney!$HA$3:$HA$5011,"="&amp;$A61)=0,"",COUNTIFS(cmoney!FY$3:FY$5011,$B61,cmoney!$HA$3:$HA$5011,"="&amp;$A61))</f>
        <v/>
      </c>
      <c r="FX61" s="15" t="str">
        <f>IF(COUNTIFS(cmoney!FZ$3:FZ$5011,$B61,cmoney!$HA$3:$HA$5011,"="&amp;$A61)=0,"",COUNTIFS(cmoney!FZ$3:FZ$5011,$B61,cmoney!$HA$3:$HA$5011,"="&amp;$A61))</f>
        <v/>
      </c>
      <c r="FY61" s="15" t="str">
        <f>IF(COUNTIFS(cmoney!GA$3:GA$5011,$B61,cmoney!$HA$3:$HA$5011,"="&amp;$A61)=0,"",COUNTIFS(cmoney!GA$3:GA$5011,$B61,cmoney!$HA$3:$HA$5011,"="&amp;$A61))</f>
        <v/>
      </c>
      <c r="FZ61" s="15" t="str">
        <f>IF(COUNTIFS(cmoney!GB$3:GB$5011,$B61,cmoney!$HA$3:$HA$5011,"="&amp;$A61)=0,"",COUNTIFS(cmoney!GB$3:GB$5011,$B61,cmoney!$HA$3:$HA$5011,"="&amp;$A61))</f>
        <v/>
      </c>
      <c r="GA61" s="15" t="str">
        <f>IF(COUNTIFS(cmoney!GC$3:GC$5011,$B61,cmoney!$HA$3:$HA$5011,"="&amp;$A61)=0,"",COUNTIFS(cmoney!GC$3:GC$5011,$B61,cmoney!$HA$3:$HA$5011,"="&amp;$A61))</f>
        <v/>
      </c>
      <c r="GB61" s="15" t="str">
        <f>IF(COUNTIFS(cmoney!GD$3:GD$5011,$B61,cmoney!$HA$3:$HA$5011,"="&amp;$A61)=0,"",COUNTIFS(cmoney!GD$3:GD$5011,$B61,cmoney!$HA$3:$HA$5011,"="&amp;$A61))</f>
        <v/>
      </c>
      <c r="GC61" s="15" t="str">
        <f>IF(COUNTIFS(cmoney!GE$3:GE$5011,$B61,cmoney!$HA$3:$HA$5011,"="&amp;$A61)=0,"",COUNTIFS(cmoney!GE$3:GE$5011,$B61,cmoney!$HA$3:$HA$5011,"="&amp;$A61))</f>
        <v/>
      </c>
      <c r="GD61" s="15" t="str">
        <f>IF(COUNTIFS(cmoney!GF$3:GF$5011,$B61,cmoney!$HA$3:$HA$5011,"="&amp;$A61)=0,"",COUNTIFS(cmoney!GF$3:GF$5011,$B61,cmoney!$HA$3:$HA$5011,"="&amp;$A61))</f>
        <v/>
      </c>
      <c r="GE61" s="15" t="str">
        <f>IF(COUNTIFS(cmoney!GG$3:GG$5011,$B61,cmoney!$HA$3:$HA$5011,"="&amp;$A61)=0,"",COUNTIFS(cmoney!GG$3:GG$5011,$B61,cmoney!$HA$3:$HA$5011,"="&amp;$A61))</f>
        <v/>
      </c>
      <c r="GF61" s="15" t="str">
        <f>IF(COUNTIFS(cmoney!GH$3:GH$5011,$B61,cmoney!$HA$3:$HA$5011,"="&amp;$A61)=0,"",COUNTIFS(cmoney!GH$3:GH$5011,$B61,cmoney!$HA$3:$HA$5011,"="&amp;$A61))</f>
        <v/>
      </c>
      <c r="GG61" s="15" t="str">
        <f>IF(COUNTIFS(cmoney!GI$3:GI$5011,$B61,cmoney!$HA$3:$HA$5011,"="&amp;$A61)=0,"",COUNTIFS(cmoney!GI$3:GI$5011,$B61,cmoney!$HA$3:$HA$5011,"="&amp;$A61))</f>
        <v/>
      </c>
      <c r="GH61" s="15" t="str">
        <f>IF(COUNTIFS(cmoney!GJ$3:GJ$5011,$B61,cmoney!$HA$3:$HA$5011,"="&amp;$A61)=0,"",COUNTIFS(cmoney!GJ$3:GJ$5011,$B61,cmoney!$HA$3:$HA$5011,"="&amp;$A61))</f>
        <v/>
      </c>
      <c r="GI61" s="15" t="str">
        <f>IF(COUNTIFS(cmoney!GK$3:GK$5011,$B61,cmoney!$HA$3:$HA$5011,"="&amp;$A61)=0,"",COUNTIFS(cmoney!GK$3:GK$5011,$B61,cmoney!$HA$3:$HA$5011,"="&amp;$A61))</f>
        <v/>
      </c>
      <c r="GJ61" s="15" t="str">
        <f>IF(COUNTIFS(cmoney!GL$3:GL$5011,$B61,cmoney!$HA$3:$HA$5011,"="&amp;$A61)=0,"",COUNTIFS(cmoney!GL$3:GL$5011,$B61,cmoney!$HA$3:$HA$5011,"="&amp;$A61))</f>
        <v/>
      </c>
      <c r="GK61" s="15" t="str">
        <f>IF(COUNTIFS(cmoney!GM$3:GM$5011,$B61,cmoney!$HA$3:$HA$5011,"="&amp;$A61)=0,"",COUNTIFS(cmoney!GM$3:GM$5011,$B61,cmoney!$HA$3:$HA$5011,"="&amp;$A61))</f>
        <v/>
      </c>
      <c r="GL61" s="15" t="str">
        <f>IF(COUNTIFS(cmoney!GN$3:GN$5011,$B61,cmoney!$HA$3:$HA$5011,"="&amp;$A61)=0,"",COUNTIFS(cmoney!GN$3:GN$5011,$B61,cmoney!$HA$3:$HA$5011,"="&amp;$A61))</f>
        <v/>
      </c>
      <c r="GM61" s="15" t="str">
        <f>IF(COUNTIFS(cmoney!GO$3:GO$5011,$B61,cmoney!$HA$3:$HA$5011,"="&amp;$A61)=0,"",COUNTIFS(cmoney!GO$3:GO$5011,$B61,cmoney!$HA$3:$HA$5011,"="&amp;$A61))</f>
        <v/>
      </c>
      <c r="GN61" s="15" t="str">
        <f>IF(COUNTIFS(cmoney!GP$3:GP$5011,$B61,cmoney!$HA$3:$HA$5011,"="&amp;$A61)=0,"",COUNTIFS(cmoney!GP$3:GP$5011,$B61,cmoney!$HA$3:$HA$5011,"="&amp;$A61))</f>
        <v/>
      </c>
      <c r="GO61" s="15" t="str">
        <f>IF(COUNTIFS(cmoney!GQ$3:GQ$5011,$B61,cmoney!$HA$3:$HA$5011,"="&amp;$A61)=0,"",COUNTIFS(cmoney!GQ$3:GQ$5011,$B61,cmoney!$HA$3:$HA$5011,"="&amp;$A61))</f>
        <v/>
      </c>
      <c r="GP61" s="15" t="str">
        <f>IF(COUNTIFS(cmoney!GR$3:GR$5011,$B61,cmoney!$HA$3:$HA$5011,"="&amp;$A61)=0,"",COUNTIFS(cmoney!GR$3:GR$5011,$B61,cmoney!$HA$3:$HA$5011,"="&amp;$A61))</f>
        <v/>
      </c>
      <c r="GQ61" s="15" t="str">
        <f>IF(COUNTIFS(cmoney!GS$3:GS$5011,$B61,cmoney!$HA$3:$HA$5011,"="&amp;$A61)=0,"",COUNTIFS(cmoney!GS$3:GS$5011,$B61,cmoney!$HA$3:$HA$5011,"="&amp;$A61))</f>
        <v/>
      </c>
      <c r="GR61" s="15" t="str">
        <f>IF(COUNTIFS(cmoney!GT$3:GT$5011,$B61,cmoney!$HA$3:$HA$5011,"="&amp;$A61)=0,"",COUNTIFS(cmoney!GT$3:GT$5011,$B61,cmoney!$HA$3:$HA$5011,"="&amp;$A61))</f>
        <v/>
      </c>
      <c r="GS61" s="15" t="str">
        <f>IF(COUNTIFS(cmoney!GU$3:GU$5011,$B61,cmoney!$HA$3:$HA$5011,"="&amp;$A61)=0,"",COUNTIFS(cmoney!GU$3:GU$5011,$B61,cmoney!$HA$3:$HA$5011,"="&amp;$A61))</f>
        <v/>
      </c>
      <c r="GT61" s="15" t="str">
        <f>IF(COUNTIFS(cmoney!GV$3:GV$5011,$B61,cmoney!$HA$3:$HA$5011,"="&amp;$A61)=0,"",COUNTIFS(cmoney!GV$3:GV$5011,$B61,cmoney!$HA$3:$HA$5011,"="&amp;$A61))</f>
        <v/>
      </c>
    </row>
    <row r="62" spans="1:202" ht="17.25" thickBot="1">
      <c r="A62" s="8">
        <v>2010</v>
      </c>
      <c r="B62" s="4" t="s">
        <v>686</v>
      </c>
      <c r="C62" s="4" t="s">
        <v>1241</v>
      </c>
      <c r="D62" s="44">
        <f t="shared" ref="D62:BO62" si="80">IF(ISERROR(1-D59),"",1-D59)</f>
        <v>0.60905349794238683</v>
      </c>
      <c r="E62" s="44">
        <f t="shared" si="80"/>
        <v>0.70564516129032251</v>
      </c>
      <c r="F62" s="44">
        <f t="shared" si="80"/>
        <v>0.75903614457831325</v>
      </c>
      <c r="G62" s="44">
        <f t="shared" si="80"/>
        <v>0.86363636363636365</v>
      </c>
      <c r="H62" s="44">
        <f t="shared" si="80"/>
        <v>0.89068825910931171</v>
      </c>
      <c r="I62" s="44">
        <f t="shared" si="80"/>
        <v>0.50909090909090904</v>
      </c>
      <c r="J62" s="44">
        <f t="shared" si="80"/>
        <v>0.74590163934426235</v>
      </c>
      <c r="K62" s="44">
        <f t="shared" si="80"/>
        <v>0.68163265306122445</v>
      </c>
      <c r="L62" s="44">
        <f t="shared" si="80"/>
        <v>0.72874493927125505</v>
      </c>
      <c r="M62" s="44">
        <f t="shared" si="80"/>
        <v>0.62962962962962965</v>
      </c>
      <c r="N62" s="44">
        <f t="shared" si="80"/>
        <v>0.35365853658536583</v>
      </c>
      <c r="O62" s="44" t="str">
        <f t="shared" si="80"/>
        <v/>
      </c>
      <c r="P62" s="44" t="str">
        <f t="shared" si="80"/>
        <v/>
      </c>
      <c r="Q62" s="44" t="str">
        <f t="shared" si="80"/>
        <v/>
      </c>
      <c r="R62" s="44" t="str">
        <f t="shared" si="80"/>
        <v/>
      </c>
      <c r="S62" s="44" t="str">
        <f t="shared" si="80"/>
        <v/>
      </c>
      <c r="T62" s="44" t="str">
        <f t="shared" si="80"/>
        <v/>
      </c>
      <c r="U62" s="44" t="str">
        <f t="shared" si="80"/>
        <v/>
      </c>
      <c r="V62" s="44" t="str">
        <f t="shared" si="80"/>
        <v/>
      </c>
      <c r="W62" s="44" t="str">
        <f t="shared" si="80"/>
        <v/>
      </c>
      <c r="X62" s="44" t="str">
        <f t="shared" si="80"/>
        <v/>
      </c>
      <c r="Y62" s="44" t="str">
        <f t="shared" si="80"/>
        <v/>
      </c>
      <c r="Z62" s="44" t="str">
        <f t="shared" si="80"/>
        <v/>
      </c>
      <c r="AA62" s="44" t="str">
        <f t="shared" si="80"/>
        <v/>
      </c>
      <c r="AB62" s="44" t="str">
        <f t="shared" si="80"/>
        <v/>
      </c>
      <c r="AC62" s="44" t="str">
        <f t="shared" si="80"/>
        <v/>
      </c>
      <c r="AD62" s="44" t="str">
        <f t="shared" si="80"/>
        <v/>
      </c>
      <c r="AE62" s="44" t="str">
        <f t="shared" si="80"/>
        <v/>
      </c>
      <c r="AF62" s="44" t="str">
        <f t="shared" si="80"/>
        <v/>
      </c>
      <c r="AG62" s="44" t="str">
        <f t="shared" si="80"/>
        <v/>
      </c>
      <c r="AH62" s="44" t="str">
        <f t="shared" si="80"/>
        <v/>
      </c>
      <c r="AI62" s="44" t="str">
        <f t="shared" si="80"/>
        <v/>
      </c>
      <c r="AJ62" s="44" t="str">
        <f t="shared" si="80"/>
        <v/>
      </c>
      <c r="AK62" s="44" t="str">
        <f t="shared" si="80"/>
        <v/>
      </c>
      <c r="AL62" s="44" t="str">
        <f t="shared" si="80"/>
        <v/>
      </c>
      <c r="AM62" s="44" t="str">
        <f t="shared" si="80"/>
        <v/>
      </c>
      <c r="AN62" s="44" t="str">
        <f t="shared" si="80"/>
        <v/>
      </c>
      <c r="AO62" s="44" t="str">
        <f t="shared" si="80"/>
        <v/>
      </c>
      <c r="AP62" s="44" t="str">
        <f t="shared" si="80"/>
        <v/>
      </c>
      <c r="AQ62" s="44" t="str">
        <f t="shared" si="80"/>
        <v/>
      </c>
      <c r="AR62" s="44" t="str">
        <f t="shared" si="80"/>
        <v/>
      </c>
      <c r="AS62" s="44" t="str">
        <f t="shared" si="80"/>
        <v/>
      </c>
      <c r="AT62" s="44" t="str">
        <f t="shared" si="80"/>
        <v/>
      </c>
      <c r="AU62" s="44" t="str">
        <f t="shared" si="80"/>
        <v/>
      </c>
      <c r="AV62" s="44" t="str">
        <f t="shared" si="80"/>
        <v/>
      </c>
      <c r="AW62" s="44" t="str">
        <f t="shared" si="80"/>
        <v/>
      </c>
      <c r="AX62" s="44" t="str">
        <f t="shared" si="80"/>
        <v/>
      </c>
      <c r="AY62" s="44" t="str">
        <f t="shared" si="80"/>
        <v/>
      </c>
      <c r="AZ62" s="44" t="str">
        <f t="shared" si="80"/>
        <v/>
      </c>
      <c r="BA62" s="44" t="str">
        <f t="shared" si="80"/>
        <v/>
      </c>
      <c r="BB62" s="44" t="str">
        <f t="shared" si="80"/>
        <v/>
      </c>
      <c r="BC62" s="44" t="str">
        <f t="shared" si="80"/>
        <v/>
      </c>
      <c r="BD62" s="44" t="str">
        <f t="shared" si="80"/>
        <v/>
      </c>
      <c r="BE62" s="44" t="str">
        <f t="shared" si="80"/>
        <v/>
      </c>
      <c r="BF62" s="44" t="str">
        <f t="shared" si="80"/>
        <v/>
      </c>
      <c r="BG62" s="44" t="str">
        <f t="shared" si="80"/>
        <v/>
      </c>
      <c r="BH62" s="44" t="str">
        <f t="shared" si="80"/>
        <v/>
      </c>
      <c r="BI62" s="44" t="str">
        <f t="shared" si="80"/>
        <v/>
      </c>
      <c r="BJ62" s="44" t="str">
        <f t="shared" si="80"/>
        <v/>
      </c>
      <c r="BK62" s="44" t="str">
        <f t="shared" si="80"/>
        <v/>
      </c>
      <c r="BL62" s="44" t="str">
        <f t="shared" si="80"/>
        <v/>
      </c>
      <c r="BM62" s="44" t="str">
        <f t="shared" si="80"/>
        <v/>
      </c>
      <c r="BN62" s="44" t="str">
        <f t="shared" si="80"/>
        <v/>
      </c>
      <c r="BO62" s="44" t="str">
        <f t="shared" si="80"/>
        <v/>
      </c>
      <c r="BP62" s="44" t="str">
        <f t="shared" ref="BP62:EA62" si="81">IF(ISERROR(1-BP59),"",1-BP59)</f>
        <v/>
      </c>
      <c r="BQ62" s="44" t="str">
        <f t="shared" si="81"/>
        <v/>
      </c>
      <c r="BR62" s="44" t="str">
        <f t="shared" si="81"/>
        <v/>
      </c>
      <c r="BS62" s="44" t="str">
        <f t="shared" si="81"/>
        <v/>
      </c>
      <c r="BT62" s="44" t="str">
        <f t="shared" si="81"/>
        <v/>
      </c>
      <c r="BU62" s="44" t="str">
        <f t="shared" si="81"/>
        <v/>
      </c>
      <c r="BV62" s="44" t="str">
        <f t="shared" si="81"/>
        <v/>
      </c>
      <c r="BW62" s="44" t="str">
        <f t="shared" si="81"/>
        <v/>
      </c>
      <c r="BX62" s="44" t="str">
        <f t="shared" si="81"/>
        <v/>
      </c>
      <c r="BY62" s="44" t="str">
        <f t="shared" si="81"/>
        <v/>
      </c>
      <c r="BZ62" s="44" t="str">
        <f t="shared" si="81"/>
        <v/>
      </c>
      <c r="CA62" s="44" t="str">
        <f t="shared" si="81"/>
        <v/>
      </c>
      <c r="CB62" s="44" t="str">
        <f t="shared" si="81"/>
        <v/>
      </c>
      <c r="CC62" s="44" t="str">
        <f t="shared" si="81"/>
        <v/>
      </c>
      <c r="CD62" s="44" t="str">
        <f t="shared" si="81"/>
        <v/>
      </c>
      <c r="CE62" s="44" t="str">
        <f t="shared" si="81"/>
        <v/>
      </c>
      <c r="CF62" s="44" t="str">
        <f t="shared" si="81"/>
        <v/>
      </c>
      <c r="CG62" s="44" t="str">
        <f t="shared" si="81"/>
        <v/>
      </c>
      <c r="CH62" s="44" t="str">
        <f t="shared" si="81"/>
        <v/>
      </c>
      <c r="CI62" s="44" t="str">
        <f t="shared" si="81"/>
        <v/>
      </c>
      <c r="CJ62" s="44" t="str">
        <f t="shared" si="81"/>
        <v/>
      </c>
      <c r="CK62" s="44" t="str">
        <f t="shared" si="81"/>
        <v/>
      </c>
      <c r="CL62" s="44" t="str">
        <f t="shared" si="81"/>
        <v/>
      </c>
      <c r="CM62" s="44" t="str">
        <f t="shared" si="81"/>
        <v/>
      </c>
      <c r="CN62" s="44" t="str">
        <f t="shared" si="81"/>
        <v/>
      </c>
      <c r="CO62" s="44" t="str">
        <f t="shared" si="81"/>
        <v/>
      </c>
      <c r="CP62" s="44" t="str">
        <f t="shared" si="81"/>
        <v/>
      </c>
      <c r="CQ62" s="44" t="str">
        <f t="shared" si="81"/>
        <v/>
      </c>
      <c r="CR62" s="44" t="str">
        <f t="shared" si="81"/>
        <v/>
      </c>
      <c r="CS62" s="44" t="str">
        <f t="shared" si="81"/>
        <v/>
      </c>
      <c r="CT62" s="44" t="str">
        <f t="shared" si="81"/>
        <v/>
      </c>
      <c r="CU62" s="44" t="str">
        <f t="shared" si="81"/>
        <v/>
      </c>
      <c r="CV62" s="44" t="str">
        <f t="shared" si="81"/>
        <v/>
      </c>
      <c r="CW62" s="44" t="str">
        <f t="shared" si="81"/>
        <v/>
      </c>
      <c r="CX62" s="44" t="str">
        <f t="shared" si="81"/>
        <v/>
      </c>
      <c r="CY62" s="44" t="str">
        <f t="shared" si="81"/>
        <v/>
      </c>
      <c r="CZ62" s="44" t="str">
        <f t="shared" si="81"/>
        <v/>
      </c>
      <c r="DA62" s="44" t="str">
        <f t="shared" si="81"/>
        <v/>
      </c>
      <c r="DB62" s="44" t="str">
        <f t="shared" si="81"/>
        <v/>
      </c>
      <c r="DC62" s="44" t="str">
        <f t="shared" si="81"/>
        <v/>
      </c>
      <c r="DD62" s="44" t="str">
        <f t="shared" si="81"/>
        <v/>
      </c>
      <c r="DE62" s="44" t="str">
        <f t="shared" si="81"/>
        <v/>
      </c>
      <c r="DF62" s="44" t="str">
        <f t="shared" si="81"/>
        <v/>
      </c>
      <c r="DG62" s="44" t="str">
        <f t="shared" si="81"/>
        <v/>
      </c>
      <c r="DH62" s="44" t="str">
        <f t="shared" si="81"/>
        <v/>
      </c>
      <c r="DI62" s="44" t="str">
        <f t="shared" si="81"/>
        <v/>
      </c>
      <c r="DJ62" s="44" t="str">
        <f t="shared" si="81"/>
        <v/>
      </c>
      <c r="DK62" s="44" t="str">
        <f t="shared" si="81"/>
        <v/>
      </c>
      <c r="DL62" s="44" t="str">
        <f t="shared" si="81"/>
        <v/>
      </c>
      <c r="DM62" s="44" t="str">
        <f t="shared" si="81"/>
        <v/>
      </c>
      <c r="DN62" s="44" t="str">
        <f t="shared" si="81"/>
        <v/>
      </c>
      <c r="DO62" s="44" t="str">
        <f t="shared" si="81"/>
        <v/>
      </c>
      <c r="DP62" s="44" t="str">
        <f t="shared" si="81"/>
        <v/>
      </c>
      <c r="DQ62" s="44" t="str">
        <f t="shared" si="81"/>
        <v/>
      </c>
      <c r="DR62" s="44" t="str">
        <f t="shared" si="81"/>
        <v/>
      </c>
      <c r="DS62" s="44" t="str">
        <f t="shared" si="81"/>
        <v/>
      </c>
      <c r="DT62" s="44" t="str">
        <f t="shared" si="81"/>
        <v/>
      </c>
      <c r="DU62" s="44" t="str">
        <f t="shared" si="81"/>
        <v/>
      </c>
      <c r="DV62" s="44" t="str">
        <f t="shared" si="81"/>
        <v/>
      </c>
      <c r="DW62" s="44" t="str">
        <f t="shared" si="81"/>
        <v/>
      </c>
      <c r="DX62" s="44" t="str">
        <f t="shared" si="81"/>
        <v/>
      </c>
      <c r="DY62" s="44" t="str">
        <f t="shared" si="81"/>
        <v/>
      </c>
      <c r="DZ62" s="44" t="str">
        <f t="shared" si="81"/>
        <v/>
      </c>
      <c r="EA62" s="44" t="str">
        <f t="shared" si="81"/>
        <v/>
      </c>
      <c r="EB62" s="44" t="str">
        <f t="shared" ref="EB62:GM62" si="82">IF(ISERROR(1-EB59),"",1-EB59)</f>
        <v/>
      </c>
      <c r="EC62" s="44" t="str">
        <f t="shared" si="82"/>
        <v/>
      </c>
      <c r="ED62" s="44" t="str">
        <f t="shared" si="82"/>
        <v/>
      </c>
      <c r="EE62" s="44" t="str">
        <f t="shared" si="82"/>
        <v/>
      </c>
      <c r="EF62" s="44" t="str">
        <f t="shared" si="82"/>
        <v/>
      </c>
      <c r="EG62" s="44" t="str">
        <f t="shared" si="82"/>
        <v/>
      </c>
      <c r="EH62" s="44" t="str">
        <f t="shared" si="82"/>
        <v/>
      </c>
      <c r="EI62" s="44" t="str">
        <f t="shared" si="82"/>
        <v/>
      </c>
      <c r="EJ62" s="44" t="str">
        <f t="shared" si="82"/>
        <v/>
      </c>
      <c r="EK62" s="44" t="str">
        <f t="shared" si="82"/>
        <v/>
      </c>
      <c r="EL62" s="44" t="str">
        <f t="shared" si="82"/>
        <v/>
      </c>
      <c r="EM62" s="44" t="str">
        <f t="shared" si="82"/>
        <v/>
      </c>
      <c r="EN62" s="44" t="str">
        <f t="shared" si="82"/>
        <v/>
      </c>
      <c r="EO62" s="44" t="str">
        <f t="shared" si="82"/>
        <v/>
      </c>
      <c r="EP62" s="44" t="str">
        <f t="shared" si="82"/>
        <v/>
      </c>
      <c r="EQ62" s="44" t="str">
        <f t="shared" si="82"/>
        <v/>
      </c>
      <c r="ER62" s="44" t="str">
        <f t="shared" si="82"/>
        <v/>
      </c>
      <c r="ES62" s="44" t="str">
        <f t="shared" si="82"/>
        <v/>
      </c>
      <c r="ET62" s="44" t="str">
        <f t="shared" si="82"/>
        <v/>
      </c>
      <c r="EU62" s="44" t="str">
        <f t="shared" si="82"/>
        <v/>
      </c>
      <c r="EV62" s="44" t="str">
        <f t="shared" si="82"/>
        <v/>
      </c>
      <c r="EW62" s="44" t="str">
        <f t="shared" si="82"/>
        <v/>
      </c>
      <c r="EX62" s="44" t="str">
        <f t="shared" si="82"/>
        <v/>
      </c>
      <c r="EY62" s="44" t="str">
        <f t="shared" si="82"/>
        <v/>
      </c>
      <c r="EZ62" s="44" t="str">
        <f t="shared" si="82"/>
        <v/>
      </c>
      <c r="FA62" s="44" t="str">
        <f t="shared" si="82"/>
        <v/>
      </c>
      <c r="FB62" s="44" t="str">
        <f t="shared" si="82"/>
        <v/>
      </c>
      <c r="FC62" s="44" t="str">
        <f t="shared" si="82"/>
        <v/>
      </c>
      <c r="FD62" s="44" t="str">
        <f t="shared" si="82"/>
        <v/>
      </c>
      <c r="FE62" s="44" t="str">
        <f t="shared" si="82"/>
        <v/>
      </c>
      <c r="FF62" s="44" t="str">
        <f t="shared" si="82"/>
        <v/>
      </c>
      <c r="FG62" s="44" t="str">
        <f t="shared" si="82"/>
        <v/>
      </c>
      <c r="FH62" s="44" t="str">
        <f t="shared" si="82"/>
        <v/>
      </c>
      <c r="FI62" s="44" t="str">
        <f t="shared" si="82"/>
        <v/>
      </c>
      <c r="FJ62" s="44" t="str">
        <f t="shared" si="82"/>
        <v/>
      </c>
      <c r="FK62" s="44" t="str">
        <f t="shared" si="82"/>
        <v/>
      </c>
      <c r="FL62" s="44" t="str">
        <f t="shared" si="82"/>
        <v/>
      </c>
      <c r="FM62" s="44" t="str">
        <f t="shared" si="82"/>
        <v/>
      </c>
      <c r="FN62" s="44" t="str">
        <f t="shared" si="82"/>
        <v/>
      </c>
      <c r="FO62" s="44" t="str">
        <f t="shared" si="82"/>
        <v/>
      </c>
      <c r="FP62" s="44" t="str">
        <f t="shared" si="82"/>
        <v/>
      </c>
      <c r="FQ62" s="44" t="str">
        <f t="shared" si="82"/>
        <v/>
      </c>
      <c r="FR62" s="44" t="str">
        <f t="shared" si="82"/>
        <v/>
      </c>
      <c r="FS62" s="44" t="str">
        <f t="shared" si="82"/>
        <v/>
      </c>
      <c r="FT62" s="44" t="str">
        <f t="shared" si="82"/>
        <v/>
      </c>
      <c r="FU62" s="44" t="str">
        <f t="shared" si="82"/>
        <v/>
      </c>
      <c r="FV62" s="44" t="str">
        <f t="shared" si="82"/>
        <v/>
      </c>
      <c r="FW62" s="44" t="str">
        <f t="shared" si="82"/>
        <v/>
      </c>
      <c r="FX62" s="44" t="str">
        <f t="shared" si="82"/>
        <v/>
      </c>
      <c r="FY62" s="44" t="str">
        <f t="shared" si="82"/>
        <v/>
      </c>
      <c r="FZ62" s="44" t="str">
        <f t="shared" si="82"/>
        <v/>
      </c>
      <c r="GA62" s="44" t="str">
        <f t="shared" si="82"/>
        <v/>
      </c>
      <c r="GB62" s="44" t="str">
        <f t="shared" si="82"/>
        <v/>
      </c>
      <c r="GC62" s="44" t="str">
        <f t="shared" si="82"/>
        <v/>
      </c>
      <c r="GD62" s="44" t="str">
        <f t="shared" si="82"/>
        <v/>
      </c>
      <c r="GE62" s="44" t="str">
        <f t="shared" si="82"/>
        <v/>
      </c>
      <c r="GF62" s="44" t="str">
        <f t="shared" si="82"/>
        <v/>
      </c>
      <c r="GG62" s="44" t="str">
        <f t="shared" si="82"/>
        <v/>
      </c>
      <c r="GH62" s="44" t="str">
        <f t="shared" si="82"/>
        <v/>
      </c>
      <c r="GI62" s="44" t="str">
        <f t="shared" si="82"/>
        <v/>
      </c>
      <c r="GJ62" s="44" t="str">
        <f t="shared" si="82"/>
        <v/>
      </c>
      <c r="GK62" s="44" t="str">
        <f t="shared" si="82"/>
        <v/>
      </c>
      <c r="GL62" s="44" t="str">
        <f t="shared" si="82"/>
        <v/>
      </c>
      <c r="GM62" s="44" t="str">
        <f t="shared" si="82"/>
        <v/>
      </c>
      <c r="GN62" s="44" t="str">
        <f t="shared" ref="GN62:GT62" si="83">IF(ISERROR(1-GN59),"",1-GN59)</f>
        <v/>
      </c>
      <c r="GO62" s="44" t="str">
        <f t="shared" si="83"/>
        <v/>
      </c>
      <c r="GP62" s="44" t="str">
        <f t="shared" si="83"/>
        <v/>
      </c>
      <c r="GQ62" s="44" t="str">
        <f t="shared" si="83"/>
        <v/>
      </c>
      <c r="GR62" s="44" t="str">
        <f t="shared" si="83"/>
        <v/>
      </c>
      <c r="GS62" s="44" t="str">
        <f t="shared" si="83"/>
        <v/>
      </c>
      <c r="GT62" s="44" t="str">
        <f t="shared" si="83"/>
        <v/>
      </c>
    </row>
    <row r="101" spans="1:202">
      <c r="B101" s="10" t="s">
        <v>893</v>
      </c>
      <c r="D101" s="11" t="s">
        <v>10</v>
      </c>
      <c r="E101" s="11" t="s">
        <v>11</v>
      </c>
      <c r="F101" s="11" t="s">
        <v>12</v>
      </c>
      <c r="G101" s="11" t="s">
        <v>13</v>
      </c>
      <c r="H101" s="11" t="s">
        <v>14</v>
      </c>
      <c r="I101" s="11" t="s">
        <v>15</v>
      </c>
      <c r="J101" s="11" t="s">
        <v>16</v>
      </c>
      <c r="K101" s="11" t="s">
        <v>17</v>
      </c>
      <c r="L101" s="11" t="s">
        <v>18</v>
      </c>
      <c r="M101" s="11" t="s">
        <v>19</v>
      </c>
      <c r="N101" s="11" t="s">
        <v>20</v>
      </c>
      <c r="O101" s="11" t="s">
        <v>21</v>
      </c>
      <c r="P101" s="11" t="s">
        <v>22</v>
      </c>
      <c r="Q101" s="11" t="s">
        <v>23</v>
      </c>
      <c r="R101" s="11" t="s">
        <v>24</v>
      </c>
      <c r="S101" s="11" t="s">
        <v>25</v>
      </c>
      <c r="T101" s="11" t="s">
        <v>26</v>
      </c>
      <c r="U101" s="11" t="s">
        <v>27</v>
      </c>
      <c r="V101" s="11" t="s">
        <v>28</v>
      </c>
      <c r="W101" s="11" t="s">
        <v>29</v>
      </c>
      <c r="X101" s="11" t="s">
        <v>30</v>
      </c>
      <c r="Y101" s="11" t="s">
        <v>31</v>
      </c>
      <c r="Z101" s="11" t="s">
        <v>32</v>
      </c>
      <c r="AA101" s="11" t="s">
        <v>33</v>
      </c>
      <c r="AB101" s="11" t="s">
        <v>34</v>
      </c>
      <c r="AC101" s="11" t="s">
        <v>35</v>
      </c>
      <c r="AD101" s="11" t="s">
        <v>36</v>
      </c>
      <c r="AE101" s="11" t="s">
        <v>37</v>
      </c>
      <c r="AF101" s="11" t="s">
        <v>38</v>
      </c>
      <c r="AG101" s="11" t="s">
        <v>39</v>
      </c>
      <c r="AH101" s="11" t="s">
        <v>40</v>
      </c>
      <c r="AI101" s="11" t="s">
        <v>41</v>
      </c>
      <c r="AJ101" s="11" t="s">
        <v>42</v>
      </c>
      <c r="AK101" s="11" t="s">
        <v>43</v>
      </c>
      <c r="AL101" s="11" t="s">
        <v>44</v>
      </c>
      <c r="AM101" s="11" t="s">
        <v>45</v>
      </c>
      <c r="AN101" s="11" t="s">
        <v>46</v>
      </c>
      <c r="AO101" s="11" t="s">
        <v>47</v>
      </c>
      <c r="AP101" s="11" t="s">
        <v>48</v>
      </c>
      <c r="AQ101" s="11" t="s">
        <v>49</v>
      </c>
      <c r="AR101" s="11" t="s">
        <v>50</v>
      </c>
      <c r="AS101" s="11" t="s">
        <v>51</v>
      </c>
      <c r="AT101" s="11" t="s">
        <v>52</v>
      </c>
      <c r="AU101" s="11" t="s">
        <v>53</v>
      </c>
      <c r="AV101" s="11" t="s">
        <v>54</v>
      </c>
      <c r="AW101" s="11" t="s">
        <v>55</v>
      </c>
      <c r="AX101" s="11" t="s">
        <v>56</v>
      </c>
      <c r="AY101" s="11" t="s">
        <v>57</v>
      </c>
      <c r="AZ101" s="11" t="s">
        <v>58</v>
      </c>
      <c r="BA101" s="11" t="s">
        <v>59</v>
      </c>
      <c r="BB101" s="11" t="s">
        <v>60</v>
      </c>
      <c r="BC101" s="11" t="s">
        <v>61</v>
      </c>
      <c r="BD101" s="11" t="s">
        <v>62</v>
      </c>
      <c r="BE101" s="11" t="s">
        <v>63</v>
      </c>
      <c r="BF101" s="11" t="s">
        <v>64</v>
      </c>
      <c r="BG101" s="11" t="s">
        <v>65</v>
      </c>
      <c r="BH101" s="11" t="s">
        <v>66</v>
      </c>
      <c r="BI101" s="11" t="s">
        <v>67</v>
      </c>
      <c r="BJ101" s="11" t="s">
        <v>68</v>
      </c>
      <c r="BK101" s="11" t="s">
        <v>69</v>
      </c>
      <c r="BL101" s="11" t="s">
        <v>70</v>
      </c>
      <c r="BM101" s="11" t="s">
        <v>71</v>
      </c>
      <c r="BN101" s="11" t="s">
        <v>72</v>
      </c>
      <c r="BO101" s="11" t="s">
        <v>73</v>
      </c>
      <c r="BP101" s="11" t="s">
        <v>74</v>
      </c>
      <c r="BQ101" s="11" t="s">
        <v>75</v>
      </c>
      <c r="BR101" s="11" t="s">
        <v>76</v>
      </c>
      <c r="BS101" s="11" t="s">
        <v>77</v>
      </c>
      <c r="BT101" s="11" t="s">
        <v>78</v>
      </c>
      <c r="BU101" s="11" t="s">
        <v>79</v>
      </c>
      <c r="BV101" s="11" t="s">
        <v>80</v>
      </c>
      <c r="BW101" s="11" t="s">
        <v>81</v>
      </c>
      <c r="BX101" s="11" t="s">
        <v>82</v>
      </c>
      <c r="BY101" s="11" t="s">
        <v>83</v>
      </c>
      <c r="BZ101" s="11" t="s">
        <v>84</v>
      </c>
      <c r="CA101" s="11" t="s">
        <v>85</v>
      </c>
      <c r="CB101" s="11" t="s">
        <v>86</v>
      </c>
      <c r="CC101" s="11" t="s">
        <v>87</v>
      </c>
      <c r="CD101" s="11" t="s">
        <v>88</v>
      </c>
      <c r="CE101" s="11" t="s">
        <v>89</v>
      </c>
      <c r="CF101" s="11" t="s">
        <v>90</v>
      </c>
      <c r="CG101" s="11" t="s">
        <v>91</v>
      </c>
      <c r="CH101" s="11" t="s">
        <v>92</v>
      </c>
      <c r="CI101" s="11" t="s">
        <v>93</v>
      </c>
      <c r="CJ101" s="11" t="s">
        <v>94</v>
      </c>
      <c r="CK101" s="11" t="s">
        <v>95</v>
      </c>
      <c r="CL101" s="11" t="s">
        <v>96</v>
      </c>
      <c r="CM101" s="11" t="s">
        <v>97</v>
      </c>
      <c r="CN101" s="11" t="s">
        <v>98</v>
      </c>
      <c r="CO101" s="11" t="s">
        <v>99</v>
      </c>
      <c r="CP101" s="11" t="s">
        <v>100</v>
      </c>
      <c r="CQ101" s="11" t="s">
        <v>101</v>
      </c>
      <c r="CR101" s="11" t="s">
        <v>102</v>
      </c>
      <c r="CS101" s="11" t="s">
        <v>103</v>
      </c>
      <c r="CT101" s="11" t="s">
        <v>104</v>
      </c>
      <c r="CU101" s="11" t="s">
        <v>105</v>
      </c>
      <c r="CV101" s="11" t="s">
        <v>106</v>
      </c>
      <c r="CW101" s="11" t="s">
        <v>107</v>
      </c>
      <c r="CX101" s="11" t="s">
        <v>108</v>
      </c>
      <c r="CY101" s="11" t="s">
        <v>109</v>
      </c>
      <c r="CZ101" s="11" t="s">
        <v>110</v>
      </c>
      <c r="DA101" s="11" t="s">
        <v>111</v>
      </c>
      <c r="DB101" s="11" t="s">
        <v>112</v>
      </c>
      <c r="DC101" s="11" t="s">
        <v>113</v>
      </c>
      <c r="DD101" s="11" t="s">
        <v>114</v>
      </c>
      <c r="DE101" s="11" t="s">
        <v>115</v>
      </c>
      <c r="DF101" s="11" t="s">
        <v>116</v>
      </c>
      <c r="DG101" s="11" t="s">
        <v>117</v>
      </c>
      <c r="DH101" s="11" t="s">
        <v>118</v>
      </c>
      <c r="DI101" s="11" t="s">
        <v>119</v>
      </c>
      <c r="DJ101" s="11" t="s">
        <v>120</v>
      </c>
      <c r="DK101" s="11" t="s">
        <v>121</v>
      </c>
      <c r="DL101" s="11" t="s">
        <v>122</v>
      </c>
      <c r="DM101" s="11" t="s">
        <v>123</v>
      </c>
      <c r="DN101" s="11" t="s">
        <v>124</v>
      </c>
      <c r="DO101" s="11" t="s">
        <v>125</v>
      </c>
      <c r="DP101" s="11" t="s">
        <v>126</v>
      </c>
      <c r="DQ101" s="11" t="s">
        <v>127</v>
      </c>
      <c r="DR101" s="11" t="s">
        <v>128</v>
      </c>
      <c r="DS101" s="11" t="s">
        <v>129</v>
      </c>
      <c r="DT101" s="11" t="s">
        <v>130</v>
      </c>
      <c r="DU101" s="11" t="s">
        <v>131</v>
      </c>
      <c r="DV101" s="11" t="s">
        <v>132</v>
      </c>
      <c r="DW101" s="11" t="s">
        <v>133</v>
      </c>
      <c r="DX101" s="11" t="s">
        <v>134</v>
      </c>
      <c r="DY101" s="11" t="s">
        <v>135</v>
      </c>
      <c r="DZ101" s="11" t="s">
        <v>136</v>
      </c>
      <c r="EA101" s="11" t="s">
        <v>137</v>
      </c>
      <c r="EB101" s="11" t="s">
        <v>138</v>
      </c>
      <c r="EC101" s="11" t="s">
        <v>139</v>
      </c>
      <c r="ED101" s="11" t="s">
        <v>140</v>
      </c>
      <c r="EE101" s="11" t="s">
        <v>141</v>
      </c>
      <c r="EF101" s="11" t="s">
        <v>142</v>
      </c>
      <c r="EG101" s="11" t="s">
        <v>143</v>
      </c>
      <c r="EH101" s="11" t="s">
        <v>144</v>
      </c>
      <c r="EI101" s="11" t="s">
        <v>145</v>
      </c>
      <c r="EJ101" s="11" t="s">
        <v>146</v>
      </c>
      <c r="EK101" s="11" t="s">
        <v>147</v>
      </c>
      <c r="EL101" s="11" t="s">
        <v>148</v>
      </c>
      <c r="EM101" s="11" t="s">
        <v>149</v>
      </c>
      <c r="EN101" s="11" t="s">
        <v>150</v>
      </c>
      <c r="EO101" s="11" t="s">
        <v>151</v>
      </c>
      <c r="EP101" s="11" t="s">
        <v>152</v>
      </c>
      <c r="EQ101" s="11" t="s">
        <v>153</v>
      </c>
      <c r="ER101" s="11" t="s">
        <v>154</v>
      </c>
      <c r="ES101" s="11" t="s">
        <v>155</v>
      </c>
      <c r="ET101" s="11" t="s">
        <v>156</v>
      </c>
      <c r="EU101" s="11" t="s">
        <v>157</v>
      </c>
      <c r="EV101" s="11" t="s">
        <v>158</v>
      </c>
      <c r="EW101" s="11" t="s">
        <v>159</v>
      </c>
      <c r="EX101" s="11" t="s">
        <v>160</v>
      </c>
      <c r="EY101" s="11" t="s">
        <v>161</v>
      </c>
      <c r="EZ101" s="11" t="s">
        <v>162</v>
      </c>
      <c r="FA101" s="11" t="s">
        <v>163</v>
      </c>
      <c r="FB101" s="11" t="s">
        <v>164</v>
      </c>
      <c r="FC101" s="11" t="s">
        <v>165</v>
      </c>
      <c r="FD101" s="11" t="s">
        <v>166</v>
      </c>
      <c r="FE101" s="11" t="s">
        <v>167</v>
      </c>
      <c r="FF101" s="11" t="s">
        <v>168</v>
      </c>
      <c r="FG101" s="11" t="s">
        <v>169</v>
      </c>
      <c r="FH101" s="11" t="s">
        <v>170</v>
      </c>
      <c r="FI101" s="11" t="s">
        <v>171</v>
      </c>
      <c r="FJ101" s="11" t="s">
        <v>172</v>
      </c>
      <c r="FK101" s="11" t="s">
        <v>173</v>
      </c>
      <c r="FL101" s="11" t="s">
        <v>174</v>
      </c>
      <c r="FM101" s="11" t="s">
        <v>175</v>
      </c>
      <c r="FN101" s="11" t="s">
        <v>176</v>
      </c>
      <c r="FO101" s="11" t="s">
        <v>177</v>
      </c>
      <c r="FP101" s="11" t="s">
        <v>178</v>
      </c>
      <c r="FQ101" s="11" t="s">
        <v>179</v>
      </c>
      <c r="FR101" s="11" t="s">
        <v>180</v>
      </c>
      <c r="FS101" s="11" t="s">
        <v>181</v>
      </c>
      <c r="FT101" s="11" t="s">
        <v>182</v>
      </c>
      <c r="FU101" s="11" t="s">
        <v>183</v>
      </c>
      <c r="FV101" s="11" t="s">
        <v>184</v>
      </c>
      <c r="FW101" s="11" t="s">
        <v>185</v>
      </c>
      <c r="FX101" s="11" t="s">
        <v>186</v>
      </c>
      <c r="FY101" s="11" t="s">
        <v>187</v>
      </c>
      <c r="FZ101" s="11" t="s">
        <v>188</v>
      </c>
      <c r="GA101" s="11" t="s">
        <v>189</v>
      </c>
      <c r="GB101" s="11" t="s">
        <v>190</v>
      </c>
      <c r="GC101" s="11" t="s">
        <v>191</v>
      </c>
      <c r="GD101" s="11" t="s">
        <v>192</v>
      </c>
      <c r="GE101" s="11" t="s">
        <v>193</v>
      </c>
      <c r="GF101" s="11" t="s">
        <v>194</v>
      </c>
      <c r="GG101" s="11" t="s">
        <v>195</v>
      </c>
      <c r="GH101" s="11" t="s">
        <v>196</v>
      </c>
      <c r="GI101" s="11" t="s">
        <v>197</v>
      </c>
      <c r="GJ101" s="11" t="s">
        <v>198</v>
      </c>
      <c r="GK101" s="11" t="s">
        <v>199</v>
      </c>
      <c r="GL101" s="11" t="s">
        <v>200</v>
      </c>
      <c r="GM101" s="11" t="s">
        <v>201</v>
      </c>
      <c r="GN101" s="11" t="s">
        <v>202</v>
      </c>
      <c r="GO101" s="11" t="s">
        <v>203</v>
      </c>
      <c r="GP101" s="11" t="s">
        <v>204</v>
      </c>
      <c r="GQ101" s="11" t="s">
        <v>205</v>
      </c>
      <c r="GR101" s="11" t="s">
        <v>206</v>
      </c>
      <c r="GS101" s="11" t="s">
        <v>207</v>
      </c>
      <c r="GT101" s="11" t="s">
        <v>208</v>
      </c>
    </row>
    <row r="102" spans="1:202">
      <c r="A102" s="9" t="s">
        <v>689</v>
      </c>
      <c r="B102" s="10" t="s">
        <v>690</v>
      </c>
      <c r="D102" s="11" t="s">
        <v>691</v>
      </c>
      <c r="E102" s="11" t="s">
        <v>692</v>
      </c>
      <c r="F102" s="11" t="s">
        <v>693</v>
      </c>
      <c r="G102" s="11" t="s">
        <v>694</v>
      </c>
      <c r="H102" s="11" t="s">
        <v>695</v>
      </c>
      <c r="I102" s="11" t="s">
        <v>696</v>
      </c>
      <c r="J102" s="11" t="s">
        <v>697</v>
      </c>
      <c r="K102" s="11" t="s">
        <v>698</v>
      </c>
      <c r="L102" s="11" t="s">
        <v>699</v>
      </c>
      <c r="M102" s="11" t="s">
        <v>700</v>
      </c>
      <c r="N102" s="11" t="s">
        <v>701</v>
      </c>
      <c r="O102" s="11" t="s">
        <v>702</v>
      </c>
      <c r="P102" s="11" t="s">
        <v>703</v>
      </c>
      <c r="Q102" s="11" t="s">
        <v>704</v>
      </c>
      <c r="R102" s="11" t="s">
        <v>705</v>
      </c>
      <c r="S102" s="11" t="s">
        <v>706</v>
      </c>
      <c r="T102" s="11" t="s">
        <v>707</v>
      </c>
      <c r="U102" s="11" t="s">
        <v>708</v>
      </c>
      <c r="V102" s="11" t="s">
        <v>709</v>
      </c>
      <c r="W102" s="11" t="s">
        <v>710</v>
      </c>
      <c r="X102" s="11" t="s">
        <v>711</v>
      </c>
      <c r="Y102" s="11" t="s">
        <v>712</v>
      </c>
      <c r="Z102" s="11" t="s">
        <v>713</v>
      </c>
      <c r="AA102" s="11" t="s">
        <v>714</v>
      </c>
      <c r="AB102" s="11" t="s">
        <v>715</v>
      </c>
      <c r="AC102" s="11" t="s">
        <v>716</v>
      </c>
      <c r="AD102" s="11" t="s">
        <v>717</v>
      </c>
      <c r="AE102" s="11" t="s">
        <v>718</v>
      </c>
      <c r="AF102" s="11" t="s">
        <v>719</v>
      </c>
      <c r="AG102" s="11" t="s">
        <v>720</v>
      </c>
      <c r="AH102" s="11" t="s">
        <v>721</v>
      </c>
      <c r="AI102" s="11" t="s">
        <v>722</v>
      </c>
      <c r="AJ102" s="11" t="s">
        <v>723</v>
      </c>
      <c r="AK102" s="11" t="s">
        <v>724</v>
      </c>
      <c r="AL102" s="11" t="s">
        <v>725</v>
      </c>
      <c r="AM102" s="11" t="s">
        <v>726</v>
      </c>
      <c r="AN102" s="11" t="s">
        <v>727</v>
      </c>
      <c r="AO102" s="11" t="s">
        <v>728</v>
      </c>
      <c r="AP102" s="11" t="s">
        <v>729</v>
      </c>
      <c r="AQ102" s="11" t="s">
        <v>730</v>
      </c>
      <c r="AR102" s="11" t="s">
        <v>731</v>
      </c>
      <c r="AS102" s="11" t="s">
        <v>732</v>
      </c>
      <c r="AT102" s="11" t="s">
        <v>733</v>
      </c>
      <c r="AU102" s="11" t="s">
        <v>734</v>
      </c>
      <c r="AV102" s="11" t="s">
        <v>735</v>
      </c>
      <c r="AW102" s="11" t="s">
        <v>736</v>
      </c>
      <c r="AX102" s="11" t="s">
        <v>737</v>
      </c>
      <c r="AY102" s="11" t="s">
        <v>738</v>
      </c>
      <c r="AZ102" s="11" t="s">
        <v>739</v>
      </c>
      <c r="BA102" s="11" t="s">
        <v>740</v>
      </c>
      <c r="BB102" s="11" t="s">
        <v>741</v>
      </c>
      <c r="BC102" s="11" t="s">
        <v>742</v>
      </c>
      <c r="BD102" s="11" t="s">
        <v>743</v>
      </c>
      <c r="BE102" s="11" t="s">
        <v>744</v>
      </c>
      <c r="BF102" s="11" t="s">
        <v>745</v>
      </c>
      <c r="BG102" s="11" t="s">
        <v>746</v>
      </c>
      <c r="BH102" s="11" t="s">
        <v>747</v>
      </c>
      <c r="BI102" s="11" t="s">
        <v>748</v>
      </c>
      <c r="BJ102" s="11" t="s">
        <v>749</v>
      </c>
      <c r="BK102" s="11" t="s">
        <v>750</v>
      </c>
      <c r="BL102" s="11" t="s">
        <v>751</v>
      </c>
      <c r="BM102" s="11" t="s">
        <v>752</v>
      </c>
      <c r="BN102" s="11" t="s">
        <v>753</v>
      </c>
      <c r="BO102" s="11" t="s">
        <v>754</v>
      </c>
      <c r="BP102" s="11" t="s">
        <v>755</v>
      </c>
      <c r="BQ102" s="11" t="s">
        <v>756</v>
      </c>
      <c r="BR102" s="11" t="s">
        <v>757</v>
      </c>
      <c r="BS102" s="11" t="s">
        <v>758</v>
      </c>
      <c r="BT102" s="11" t="s">
        <v>759</v>
      </c>
      <c r="BU102" s="11" t="s">
        <v>760</v>
      </c>
      <c r="BV102" s="11" t="s">
        <v>761</v>
      </c>
      <c r="BW102" s="11" t="s">
        <v>762</v>
      </c>
      <c r="BX102" s="11" t="s">
        <v>763</v>
      </c>
      <c r="BY102" s="11" t="s">
        <v>764</v>
      </c>
      <c r="BZ102" s="11" t="s">
        <v>765</v>
      </c>
      <c r="CA102" s="11" t="s">
        <v>766</v>
      </c>
      <c r="CB102" s="11" t="s">
        <v>767</v>
      </c>
      <c r="CC102" s="11" t="s">
        <v>768</v>
      </c>
      <c r="CD102" s="11" t="s">
        <v>769</v>
      </c>
      <c r="CE102" s="11" t="s">
        <v>770</v>
      </c>
      <c r="CF102" s="11" t="s">
        <v>771</v>
      </c>
      <c r="CG102" s="11" t="s">
        <v>772</v>
      </c>
      <c r="CH102" s="11" t="s">
        <v>773</v>
      </c>
      <c r="CI102" s="11" t="s">
        <v>774</v>
      </c>
      <c r="CJ102" s="11" t="s">
        <v>775</v>
      </c>
      <c r="CK102" s="11" t="s">
        <v>776</v>
      </c>
      <c r="CL102" s="11" t="s">
        <v>777</v>
      </c>
      <c r="CM102" s="11" t="s">
        <v>778</v>
      </c>
      <c r="CN102" s="11" t="s">
        <v>779</v>
      </c>
      <c r="CO102" s="11" t="s">
        <v>780</v>
      </c>
      <c r="CP102" s="11" t="s">
        <v>781</v>
      </c>
      <c r="CQ102" s="11" t="s">
        <v>782</v>
      </c>
      <c r="CR102" s="11" t="s">
        <v>783</v>
      </c>
      <c r="CS102" s="11" t="s">
        <v>784</v>
      </c>
      <c r="CT102" s="11" t="s">
        <v>785</v>
      </c>
      <c r="CU102" s="11" t="s">
        <v>786</v>
      </c>
      <c r="CV102" s="11" t="s">
        <v>787</v>
      </c>
      <c r="CW102" s="11" t="s">
        <v>788</v>
      </c>
      <c r="CX102" s="11" t="s">
        <v>789</v>
      </c>
      <c r="CY102" s="11" t="s">
        <v>790</v>
      </c>
      <c r="CZ102" s="11" t="s">
        <v>791</v>
      </c>
      <c r="DA102" s="11" t="s">
        <v>792</v>
      </c>
      <c r="DB102" s="11" t="s">
        <v>793</v>
      </c>
      <c r="DC102" s="11" t="s">
        <v>794</v>
      </c>
      <c r="DD102" s="11" t="s">
        <v>795</v>
      </c>
      <c r="DE102" s="11" t="s">
        <v>796</v>
      </c>
      <c r="DF102" s="11" t="s">
        <v>797</v>
      </c>
      <c r="DG102" s="11" t="s">
        <v>798</v>
      </c>
      <c r="DH102" s="11" t="s">
        <v>799</v>
      </c>
      <c r="DI102" s="11" t="s">
        <v>800</v>
      </c>
      <c r="DJ102" s="11" t="s">
        <v>801</v>
      </c>
      <c r="DK102" s="11" t="s">
        <v>802</v>
      </c>
      <c r="DL102" s="11" t="s">
        <v>803</v>
      </c>
      <c r="DM102" s="11" t="s">
        <v>804</v>
      </c>
      <c r="DN102" s="11" t="s">
        <v>805</v>
      </c>
      <c r="DO102" s="11" t="s">
        <v>806</v>
      </c>
      <c r="DP102" s="11" t="s">
        <v>807</v>
      </c>
      <c r="DQ102" s="11" t="s">
        <v>808</v>
      </c>
      <c r="DR102" s="11" t="s">
        <v>809</v>
      </c>
      <c r="DS102" s="11" t="s">
        <v>810</v>
      </c>
      <c r="DT102" s="11" t="s">
        <v>811</v>
      </c>
      <c r="DU102" s="11" t="s">
        <v>812</v>
      </c>
      <c r="DV102" s="11" t="s">
        <v>813</v>
      </c>
      <c r="DW102" s="11" t="s">
        <v>814</v>
      </c>
      <c r="DX102" s="11" t="s">
        <v>815</v>
      </c>
      <c r="DY102" s="11" t="s">
        <v>816</v>
      </c>
      <c r="DZ102" s="11" t="s">
        <v>817</v>
      </c>
      <c r="EA102" s="11" t="s">
        <v>818</v>
      </c>
      <c r="EB102" s="11" t="s">
        <v>819</v>
      </c>
      <c r="EC102" s="11" t="s">
        <v>820</v>
      </c>
      <c r="ED102" s="11" t="s">
        <v>821</v>
      </c>
      <c r="EE102" s="11" t="s">
        <v>822</v>
      </c>
      <c r="EF102" s="11" t="s">
        <v>823</v>
      </c>
      <c r="EG102" s="11" t="s">
        <v>824</v>
      </c>
      <c r="EH102" s="11" t="s">
        <v>825</v>
      </c>
      <c r="EI102" s="11" t="s">
        <v>826</v>
      </c>
      <c r="EJ102" s="11" t="s">
        <v>827</v>
      </c>
      <c r="EK102" s="11" t="s">
        <v>828</v>
      </c>
      <c r="EL102" s="11" t="s">
        <v>829</v>
      </c>
      <c r="EM102" s="11" t="s">
        <v>830</v>
      </c>
      <c r="EN102" s="11" t="s">
        <v>831</v>
      </c>
      <c r="EO102" s="11" t="s">
        <v>832</v>
      </c>
      <c r="EP102" s="11" t="s">
        <v>833</v>
      </c>
      <c r="EQ102" s="11" t="s">
        <v>834</v>
      </c>
      <c r="ER102" s="11" t="s">
        <v>835</v>
      </c>
      <c r="ES102" s="11" t="s">
        <v>836</v>
      </c>
      <c r="ET102" s="11" t="s">
        <v>837</v>
      </c>
      <c r="EU102" s="11" t="s">
        <v>838</v>
      </c>
      <c r="EV102" s="11" t="s">
        <v>839</v>
      </c>
      <c r="EW102" s="11" t="s">
        <v>840</v>
      </c>
      <c r="EX102" s="11" t="s">
        <v>841</v>
      </c>
      <c r="EY102" s="11" t="s">
        <v>842</v>
      </c>
      <c r="EZ102" s="11" t="s">
        <v>843</v>
      </c>
      <c r="FA102" s="11" t="s">
        <v>844</v>
      </c>
      <c r="FB102" s="11" t="s">
        <v>845</v>
      </c>
      <c r="FC102" s="11" t="s">
        <v>846</v>
      </c>
      <c r="FD102" s="11" t="s">
        <v>847</v>
      </c>
      <c r="FE102" s="11" t="s">
        <v>848</v>
      </c>
      <c r="FF102" s="11" t="s">
        <v>849</v>
      </c>
      <c r="FG102" s="11" t="s">
        <v>850</v>
      </c>
      <c r="FH102" s="11" t="s">
        <v>851</v>
      </c>
      <c r="FI102" s="11" t="s">
        <v>852</v>
      </c>
      <c r="FJ102" s="11" t="s">
        <v>853</v>
      </c>
      <c r="FK102" s="11" t="s">
        <v>854</v>
      </c>
      <c r="FL102" s="11" t="s">
        <v>855</v>
      </c>
      <c r="FM102" s="11" t="s">
        <v>856</v>
      </c>
      <c r="FN102" s="11" t="s">
        <v>857</v>
      </c>
      <c r="FO102" s="11" t="s">
        <v>858</v>
      </c>
      <c r="FP102" s="11" t="s">
        <v>859</v>
      </c>
      <c r="FQ102" s="11" t="s">
        <v>860</v>
      </c>
      <c r="FR102" s="11" t="s">
        <v>861</v>
      </c>
      <c r="FS102" s="11" t="s">
        <v>862</v>
      </c>
      <c r="FT102" s="11" t="s">
        <v>863</v>
      </c>
      <c r="FU102" s="11" t="s">
        <v>864</v>
      </c>
      <c r="FV102" s="11" t="s">
        <v>865</v>
      </c>
      <c r="FW102" s="11" t="s">
        <v>866</v>
      </c>
      <c r="FX102" s="11" t="s">
        <v>867</v>
      </c>
      <c r="FY102" s="11" t="s">
        <v>868</v>
      </c>
      <c r="FZ102" s="11" t="s">
        <v>869</v>
      </c>
      <c r="GA102" s="11" t="s">
        <v>870</v>
      </c>
      <c r="GB102" s="11" t="s">
        <v>871</v>
      </c>
      <c r="GC102" s="11" t="s">
        <v>872</v>
      </c>
      <c r="GD102" s="11" t="s">
        <v>873</v>
      </c>
      <c r="GE102" s="11" t="s">
        <v>874</v>
      </c>
      <c r="GF102" s="11" t="s">
        <v>875</v>
      </c>
      <c r="GG102" s="11" t="s">
        <v>876</v>
      </c>
      <c r="GH102" s="11" t="s">
        <v>877</v>
      </c>
      <c r="GI102" s="11" t="s">
        <v>878</v>
      </c>
      <c r="GJ102" s="11" t="s">
        <v>879</v>
      </c>
      <c r="GK102" s="11" t="s">
        <v>880</v>
      </c>
      <c r="GL102" s="11" t="s">
        <v>881</v>
      </c>
      <c r="GM102" s="11" t="s">
        <v>882</v>
      </c>
      <c r="GN102" s="11" t="s">
        <v>883</v>
      </c>
      <c r="GO102" s="11" t="s">
        <v>884</v>
      </c>
      <c r="GP102" s="11" t="s">
        <v>885</v>
      </c>
      <c r="GQ102" s="11" t="s">
        <v>886</v>
      </c>
      <c r="GR102" s="11" t="s">
        <v>887</v>
      </c>
      <c r="GS102" s="11" t="s">
        <v>888</v>
      </c>
      <c r="GT102" s="11" t="s">
        <v>889</v>
      </c>
    </row>
    <row r="103" spans="1:202">
      <c r="A103" s="9">
        <v>2019</v>
      </c>
      <c r="B103" s="10" t="s">
        <v>890</v>
      </c>
      <c r="C103" s="10" t="s">
        <v>1237</v>
      </c>
      <c r="D103" s="11">
        <v>0.15963611111111117</v>
      </c>
      <c r="E103" s="11">
        <v>0.18737500000000001</v>
      </c>
      <c r="F103" s="11">
        <v>0.47864629629629646</v>
      </c>
      <c r="G103" s="11">
        <v>2.8199999999999999E-2</v>
      </c>
      <c r="H103" s="11">
        <v>0.22650000000000001</v>
      </c>
      <c r="I103" s="11">
        <v>0.27320000000000005</v>
      </c>
      <c r="J103" s="11">
        <v>0.34584146341463418</v>
      </c>
      <c r="K103" s="11">
        <v>6.0400000000000002E-2</v>
      </c>
      <c r="L103" s="11">
        <v>0.33256666666666668</v>
      </c>
      <c r="M103" s="11">
        <v>0.18866666666666665</v>
      </c>
      <c r="N103" s="11">
        <v>0.83033793103448272</v>
      </c>
      <c r="O103" s="11">
        <v>0.67767800000000011</v>
      </c>
      <c r="P103" s="11">
        <v>0.22275624999999996</v>
      </c>
      <c r="Q103" s="11">
        <v>0.24763734939759038</v>
      </c>
      <c r="R103" s="11">
        <v>0.44212857142857132</v>
      </c>
      <c r="S103" s="11">
        <v>0.46652580645161307</v>
      </c>
      <c r="T103" s="11">
        <v>0.38575263157894746</v>
      </c>
      <c r="U103" s="11">
        <v>0.54484365079365071</v>
      </c>
      <c r="V103" s="11">
        <v>0.54631093749999993</v>
      </c>
      <c r="W103" s="11">
        <v>0.19651176470588236</v>
      </c>
      <c r="X103" s="11">
        <v>0.14034150943396229</v>
      </c>
      <c r="Y103" s="11">
        <v>1.0799708333333333</v>
      </c>
      <c r="Z103" s="11">
        <v>0.69577083333333301</v>
      </c>
      <c r="AA103" s="11">
        <v>0.45370499999999969</v>
      </c>
      <c r="AB103" s="11">
        <v>0.47718518518518516</v>
      </c>
      <c r="AC103" s="11">
        <v>0.64032307692307688</v>
      </c>
      <c r="AD103" s="11">
        <v>1.0562862745098036</v>
      </c>
      <c r="AE103" s="11">
        <v>0.65459295774647863</v>
      </c>
      <c r="AF103" s="11">
        <v>0.63709999999999989</v>
      </c>
      <c r="AG103" s="11">
        <v>0.42807741935483873</v>
      </c>
      <c r="AH103" s="11">
        <v>0.37859642857142856</v>
      </c>
      <c r="AI103" s="11">
        <v>1.2923357142857146</v>
      </c>
      <c r="AJ103" s="11">
        <v>0.83384117647058831</v>
      </c>
      <c r="AK103" s="11">
        <v>1.5185892307692306</v>
      </c>
      <c r="AL103" s="11">
        <v>0.23509722222222232</v>
      </c>
      <c r="AM103" s="11">
        <v>0.4288575</v>
      </c>
      <c r="AN103" s="11">
        <v>0.84346285714285729</v>
      </c>
      <c r="AO103" s="11">
        <v>0.67793846153846138</v>
      </c>
      <c r="AP103" s="11">
        <v>0.22817500000000002</v>
      </c>
      <c r="AQ103" s="11">
        <v>0.68201499999999993</v>
      </c>
      <c r="AR103" s="11">
        <v>0.3791208333333333</v>
      </c>
      <c r="AS103" s="11">
        <v>0.73168235294117667</v>
      </c>
      <c r="AT103" s="11">
        <v>1.0359469387755105</v>
      </c>
      <c r="AU103" s="11">
        <v>0.64022592592592598</v>
      </c>
      <c r="AV103" s="11">
        <v>1.1655787234042552</v>
      </c>
      <c r="AW103" s="11">
        <v>0.58205285714285704</v>
      </c>
      <c r="AX103" s="11">
        <v>0.16018437500000002</v>
      </c>
      <c r="AY103" s="11">
        <v>0.49428333333333341</v>
      </c>
      <c r="AZ103" s="11">
        <v>0.32935600000000009</v>
      </c>
      <c r="BA103" s="11">
        <v>0.35849272727272724</v>
      </c>
      <c r="BB103" s="11">
        <v>0.47702978723404255</v>
      </c>
      <c r="BC103" s="11">
        <v>0.28420833333333334</v>
      </c>
      <c r="BD103" s="11">
        <v>0.74398085106382983</v>
      </c>
      <c r="BE103" s="11">
        <v>0.25636249999999999</v>
      </c>
      <c r="BF103" s="11">
        <v>0.13877875000000003</v>
      </c>
      <c r="BG103" s="11">
        <v>0.70975227272727259</v>
      </c>
      <c r="BH103" s="11">
        <v>0.47322500000000001</v>
      </c>
      <c r="BI103" s="11">
        <v>0.40792439024390237</v>
      </c>
      <c r="BJ103" s="11">
        <v>0.51227500000000004</v>
      </c>
      <c r="BK103" s="11">
        <v>0.69783855421686791</v>
      </c>
      <c r="BL103" s="11">
        <v>1.384802325581395</v>
      </c>
      <c r="BM103" s="11">
        <v>0.75964888888888915</v>
      </c>
      <c r="BN103" s="11">
        <v>2.6401294117647049</v>
      </c>
      <c r="BO103" s="11">
        <v>1.2295597560975611</v>
      </c>
      <c r="BP103" s="11">
        <v>0.44057599999999991</v>
      </c>
      <c r="BQ103" s="11">
        <v>0.201825</v>
      </c>
      <c r="BR103" s="11">
        <v>0.22757818181818176</v>
      </c>
      <c r="BS103" s="11">
        <v>4.4628758620689659</v>
      </c>
      <c r="BT103" s="11">
        <v>0.94402641509434004</v>
      </c>
      <c r="BU103" s="11">
        <v>0.44014799999999998</v>
      </c>
      <c r="BV103" s="11">
        <v>0.85517962962962935</v>
      </c>
      <c r="BW103" s="11">
        <v>0.28196153846153849</v>
      </c>
      <c r="BX103" s="11">
        <v>5.1299999999999998E-2</v>
      </c>
      <c r="BY103" s="11">
        <v>0.35698666666666667</v>
      </c>
      <c r="BZ103" s="11">
        <v>0.24684210526315786</v>
      </c>
      <c r="CA103" s="11">
        <v>0.19335714285714287</v>
      </c>
      <c r="CB103" s="11">
        <v>0.14983809523809527</v>
      </c>
      <c r="CC103" s="11">
        <v>0.41874843750000007</v>
      </c>
      <c r="CD103" s="11">
        <v>0.81099999999999983</v>
      </c>
      <c r="CE103" s="11">
        <v>0.39254883720930234</v>
      </c>
      <c r="CF103" s="11">
        <v>0.1885</v>
      </c>
      <c r="CG103" s="11">
        <v>0.1430136363636364</v>
      </c>
      <c r="CH103" s="11">
        <v>0.33292272727272726</v>
      </c>
      <c r="CI103" s="11">
        <v>0.81637887323943648</v>
      </c>
      <c r="CJ103" s="11">
        <v>0.11754109589041099</v>
      </c>
      <c r="CK103" s="11">
        <v>0.28259156626506016</v>
      </c>
      <c r="CL103" s="11">
        <v>0.45632000000000006</v>
      </c>
      <c r="CM103" s="11">
        <v>0.23910735294117647</v>
      </c>
      <c r="CN103" s="11">
        <v>0.28042500000000004</v>
      </c>
      <c r="CO103" s="11">
        <v>0.31693559322033893</v>
      </c>
      <c r="CP103" s="11">
        <v>0.47524776119402978</v>
      </c>
      <c r="CQ103" s="11">
        <v>0.61145777777777766</v>
      </c>
      <c r="CR103" s="11">
        <v>0.4004478260869565</v>
      </c>
      <c r="CS103" s="11">
        <v>3.1722000000000001</v>
      </c>
      <c r="CT103" s="11">
        <v>0.91369852941176444</v>
      </c>
      <c r="CU103" s="11">
        <v>0.60658461538461539</v>
      </c>
      <c r="CV103" s="11">
        <v>0.7003062499999998</v>
      </c>
      <c r="CW103" s="11">
        <v>0.42823214285714284</v>
      </c>
      <c r="CX103" s="11">
        <v>0.84966057692307673</v>
      </c>
      <c r="CY103" s="11">
        <v>0.26199583333333337</v>
      </c>
      <c r="CZ103" s="11">
        <v>0.82445999999999997</v>
      </c>
      <c r="DA103" s="11">
        <v>2.6345374999999995</v>
      </c>
      <c r="DB103" s="11">
        <v>0.92516129032258043</v>
      </c>
      <c r="DC103" s="11">
        <v>0.32213461538461546</v>
      </c>
      <c r="DD103" s="11">
        <v>0.33059316239316217</v>
      </c>
      <c r="DE103" s="11">
        <v>0.12404285714285716</v>
      </c>
      <c r="DF103" s="11">
        <v>0.36161562499999983</v>
      </c>
      <c r="DG103" s="11">
        <v>0.16194133333333335</v>
      </c>
      <c r="DH103" s="11">
        <v>0.40425853658536576</v>
      </c>
      <c r="DI103" s="11">
        <v>0.45657826086956538</v>
      </c>
      <c r="DJ103" s="11">
        <v>0.41957228915662659</v>
      </c>
      <c r="DK103" s="11">
        <v>0.5245057692307693</v>
      </c>
      <c r="DL103" s="11">
        <v>0.3042243589743589</v>
      </c>
      <c r="DM103" s="11">
        <v>0.47602142857142882</v>
      </c>
      <c r="DN103" s="11">
        <v>0.70741718749999982</v>
      </c>
      <c r="DO103" s="11">
        <v>0.65518702290076358</v>
      </c>
      <c r="DP103" s="11">
        <v>0.25028673469387752</v>
      </c>
      <c r="DQ103" s="11">
        <v>8.1406666666666669E-2</v>
      </c>
      <c r="DR103" s="11">
        <v>0.29833999999999999</v>
      </c>
      <c r="DS103" s="11">
        <v>0.20465945945945957</v>
      </c>
      <c r="DT103" s="11">
        <v>0.23630000000000001</v>
      </c>
      <c r="DU103" s="11">
        <v>0.29422380952380955</v>
      </c>
      <c r="DV103" s="11">
        <v>0.63348148148148142</v>
      </c>
      <c r="DW103" s="11">
        <v>0.75094634146341466</v>
      </c>
      <c r="DX103" s="11">
        <v>0.52158181818181826</v>
      </c>
      <c r="DY103" s="11">
        <v>0.54876071428571416</v>
      </c>
      <c r="DZ103" s="11">
        <v>0.16815853658536584</v>
      </c>
      <c r="EA103" s="11">
        <v>0.20155454545454543</v>
      </c>
      <c r="EB103" s="11">
        <v>0.55673913043478263</v>
      </c>
      <c r="EC103" s="11">
        <v>0.51202962962962972</v>
      </c>
      <c r="ED103" s="11">
        <v>0.21207272727272725</v>
      </c>
      <c r="EE103" s="11">
        <v>0.37381449275362316</v>
      </c>
      <c r="EF103" s="11">
        <v>0.39058695652173919</v>
      </c>
      <c r="EG103" s="11">
        <v>0.1566825</v>
      </c>
      <c r="EH103" s="11">
        <v>0.1408826086956522</v>
      </c>
      <c r="EI103" s="11">
        <v>0.372388</v>
      </c>
      <c r="EJ103" s="11">
        <v>0.41682934782608699</v>
      </c>
      <c r="EK103" s="11">
        <v>0.48340487804878063</v>
      </c>
      <c r="EL103" s="11">
        <v>0.89225576923076888</v>
      </c>
      <c r="EM103" s="11">
        <v>0.47599876543209879</v>
      </c>
      <c r="EN103" s="11">
        <v>0.48308488372093039</v>
      </c>
      <c r="EO103" s="11">
        <v>0.28486235294117634</v>
      </c>
      <c r="EP103" s="11">
        <v>0.97464838709677404</v>
      </c>
      <c r="EQ103" s="11">
        <v>0.46641272727272726</v>
      </c>
      <c r="ER103" s="11">
        <v>0.42381785714285697</v>
      </c>
      <c r="ES103" s="11">
        <v>0.27326515151515135</v>
      </c>
      <c r="ET103" s="11">
        <v>0.40809555555555566</v>
      </c>
      <c r="EU103" s="11">
        <v>0.86990487804877992</v>
      </c>
      <c r="EV103" s="11">
        <v>0.49088695652173919</v>
      </c>
      <c r="EW103" s="11">
        <v>0.48334843750000006</v>
      </c>
      <c r="EX103" s="11">
        <v>0.10559818181818184</v>
      </c>
      <c r="EY103" s="11">
        <v>0.85948157894736854</v>
      </c>
      <c r="EZ103" s="11">
        <v>0.64865121951219507</v>
      </c>
      <c r="FA103" s="11">
        <v>0.52899230769230754</v>
      </c>
      <c r="FB103" s="11">
        <v>0.15811882352941178</v>
      </c>
      <c r="FC103" s="11">
        <v>0.67466333333333339</v>
      </c>
      <c r="FD103" s="11">
        <v>0.37686111111111109</v>
      </c>
      <c r="FE103" s="11">
        <v>0.35308125000000012</v>
      </c>
      <c r="FF103" s="11">
        <v>0.32164714285714285</v>
      </c>
      <c r="FG103" s="11">
        <v>0.17526956521739126</v>
      </c>
      <c r="FH103" s="11">
        <v>0.30125714285714283</v>
      </c>
      <c r="FI103" s="11">
        <v>0.39067999999999992</v>
      </c>
      <c r="FJ103" s="11">
        <v>0.60508541666666682</v>
      </c>
      <c r="FK103" s="11">
        <v>0.47236578947368413</v>
      </c>
      <c r="FL103" s="11">
        <v>0.58313584905660365</v>
      </c>
      <c r="FM103" s="11">
        <v>0.17456666666666665</v>
      </c>
      <c r="FN103" s="11">
        <v>0.31356666666666672</v>
      </c>
      <c r="FO103" s="11">
        <v>0.45698571428571438</v>
      </c>
      <c r="FP103" s="11">
        <v>0.81998571428571432</v>
      </c>
      <c r="FQ103" s="11">
        <v>0.14530606060606061</v>
      </c>
      <c r="FR103" s="11">
        <v>0.2606</v>
      </c>
      <c r="FS103" s="11">
        <v>0.38017500000000004</v>
      </c>
      <c r="FT103" s="11">
        <v>0.27428695652173912</v>
      </c>
      <c r="FU103" s="11">
        <v>0.4585333333333334</v>
      </c>
      <c r="FV103" s="11">
        <v>0.38363333333333344</v>
      </c>
      <c r="FW103" s="11">
        <v>0.22128787878787873</v>
      </c>
      <c r="FX103" s="11">
        <v>0.24561627906976732</v>
      </c>
      <c r="FY103" s="11">
        <v>0.38094545454545459</v>
      </c>
      <c r="FZ103" s="11">
        <v>0.35736250000000003</v>
      </c>
      <c r="GA103" s="11">
        <v>6.9949999999999998E-2</v>
      </c>
      <c r="GB103" s="11">
        <v>0.49075333333333332</v>
      </c>
      <c r="GC103" s="11">
        <v>0.12870882352941176</v>
      </c>
      <c r="GD103" s="11">
        <v>0.19262812499999998</v>
      </c>
      <c r="GE103" s="11">
        <v>0.13105</v>
      </c>
      <c r="GF103" s="11">
        <v>0.31585000000000002</v>
      </c>
      <c r="GG103" s="11">
        <v>0.72179027777777771</v>
      </c>
      <c r="GH103" s="11">
        <v>1.6614454545454544</v>
      </c>
      <c r="GI103" s="11">
        <v>0.11163684210526315</v>
      </c>
      <c r="GJ103" s="11">
        <v>0.51061499999999993</v>
      </c>
      <c r="GK103" s="11">
        <v>0.53191538461538468</v>
      </c>
      <c r="GL103" s="11">
        <v>0.28945833333333332</v>
      </c>
      <c r="GM103" s="11">
        <v>0.35898461538461535</v>
      </c>
      <c r="GN103" s="11">
        <v>0.43101764705882356</v>
      </c>
      <c r="GO103" s="11">
        <v>0.56036874999999997</v>
      </c>
      <c r="GP103" s="11">
        <v>0.35966111111111115</v>
      </c>
      <c r="GQ103" s="11">
        <v>0.51360000000000017</v>
      </c>
      <c r="GR103" s="11">
        <v>0.41389000000000004</v>
      </c>
      <c r="GS103" s="11">
        <v>0.57172000000000001</v>
      </c>
      <c r="GT103" s="11">
        <v>0.43056666666666665</v>
      </c>
    </row>
    <row r="104" spans="1:202">
      <c r="A104" s="9">
        <v>2019</v>
      </c>
      <c r="B104" s="10" t="s">
        <v>890</v>
      </c>
      <c r="C104" s="10" t="s">
        <v>1239</v>
      </c>
      <c r="D104" s="11">
        <v>36</v>
      </c>
      <c r="E104" s="11">
        <v>4</v>
      </c>
      <c r="F104" s="11">
        <v>108</v>
      </c>
      <c r="G104" s="11">
        <v>1</v>
      </c>
      <c r="H104" s="11">
        <v>5</v>
      </c>
      <c r="I104" s="11">
        <v>16</v>
      </c>
      <c r="J104" s="11">
        <v>41</v>
      </c>
      <c r="K104" s="11">
        <v>2</v>
      </c>
      <c r="L104" s="11">
        <v>3</v>
      </c>
      <c r="M104" s="11">
        <v>9</v>
      </c>
      <c r="N104" s="11">
        <v>29</v>
      </c>
      <c r="O104" s="11">
        <v>50</v>
      </c>
      <c r="P104" s="11">
        <v>16</v>
      </c>
      <c r="Q104" s="11">
        <v>83</v>
      </c>
      <c r="R104" s="11">
        <v>21</v>
      </c>
      <c r="S104" s="11">
        <v>31</v>
      </c>
      <c r="T104" s="11">
        <v>19</v>
      </c>
      <c r="U104" s="11">
        <v>126</v>
      </c>
      <c r="V104" s="11">
        <v>64</v>
      </c>
      <c r="W104" s="11">
        <v>34</v>
      </c>
      <c r="X104" s="11">
        <v>53</v>
      </c>
      <c r="Y104" s="11">
        <v>48</v>
      </c>
      <c r="Z104" s="11">
        <v>72</v>
      </c>
      <c r="AA104" s="11">
        <v>60</v>
      </c>
      <c r="AB104" s="11">
        <v>27</v>
      </c>
      <c r="AC104" s="11">
        <v>26</v>
      </c>
      <c r="AD104" s="11">
        <v>51</v>
      </c>
      <c r="AE104" s="11">
        <v>71</v>
      </c>
      <c r="AF104" s="11">
        <v>19</v>
      </c>
      <c r="AG104" s="11">
        <v>31</v>
      </c>
      <c r="AH104" s="11">
        <v>56</v>
      </c>
      <c r="AI104" s="11">
        <v>42</v>
      </c>
      <c r="AJ104" s="11">
        <v>34</v>
      </c>
      <c r="AK104" s="11">
        <v>65</v>
      </c>
      <c r="AL104" s="11">
        <v>72</v>
      </c>
      <c r="AM104" s="11">
        <v>40</v>
      </c>
      <c r="AN104" s="11">
        <v>35</v>
      </c>
      <c r="AO104" s="11">
        <v>91</v>
      </c>
      <c r="AP104" s="11">
        <v>4</v>
      </c>
      <c r="AQ104" s="11">
        <v>20</v>
      </c>
      <c r="AR104" s="11">
        <v>24</v>
      </c>
      <c r="AS104" s="11">
        <v>51</v>
      </c>
      <c r="AT104" s="11">
        <v>49</v>
      </c>
      <c r="AU104" s="11">
        <v>27</v>
      </c>
      <c r="AV104" s="11">
        <v>47</v>
      </c>
      <c r="AW104" s="11">
        <v>70</v>
      </c>
      <c r="AX104" s="11">
        <v>32</v>
      </c>
      <c r="AY104" s="11">
        <v>30</v>
      </c>
      <c r="AZ104" s="11">
        <v>50</v>
      </c>
      <c r="BA104" s="11">
        <v>55</v>
      </c>
      <c r="BB104" s="11">
        <v>47</v>
      </c>
      <c r="BC104" s="11">
        <v>12</v>
      </c>
      <c r="BD104" s="11">
        <v>47</v>
      </c>
      <c r="BE104" s="11">
        <v>16</v>
      </c>
      <c r="BF104" s="11">
        <v>80</v>
      </c>
      <c r="BG104" s="11">
        <v>44</v>
      </c>
      <c r="BH104" s="11">
        <v>4</v>
      </c>
      <c r="BI104" s="11">
        <v>41</v>
      </c>
      <c r="BJ104" s="11">
        <v>32</v>
      </c>
      <c r="BK104" s="11">
        <v>83</v>
      </c>
      <c r="BL104" s="11">
        <v>43</v>
      </c>
      <c r="BM104" s="11">
        <v>90</v>
      </c>
      <c r="BN104" s="11">
        <v>51</v>
      </c>
      <c r="BO104" s="11">
        <v>82</v>
      </c>
      <c r="BP104" s="11">
        <v>25</v>
      </c>
      <c r="BQ104" s="11">
        <v>4</v>
      </c>
      <c r="BR104" s="11">
        <v>55</v>
      </c>
      <c r="BS104" s="11">
        <v>116</v>
      </c>
      <c r="BT104" s="11">
        <v>53</v>
      </c>
      <c r="BU104" s="11">
        <v>75</v>
      </c>
      <c r="BV104" s="11">
        <v>54</v>
      </c>
      <c r="BW104" s="11">
        <v>26</v>
      </c>
      <c r="BX104" s="11">
        <v>1</v>
      </c>
      <c r="BY104" s="11">
        <v>15</v>
      </c>
      <c r="BZ104" s="11">
        <v>19</v>
      </c>
      <c r="CA104" s="11">
        <v>7</v>
      </c>
      <c r="CB104" s="11">
        <v>42</v>
      </c>
      <c r="CC104" s="11">
        <v>64</v>
      </c>
      <c r="CD104" s="11">
        <v>46</v>
      </c>
      <c r="CE104" s="11">
        <v>43</v>
      </c>
      <c r="CF104" s="11">
        <v>8</v>
      </c>
      <c r="CG104" s="11">
        <v>44</v>
      </c>
      <c r="CH104" s="11">
        <v>44</v>
      </c>
      <c r="CI104" s="11">
        <v>71</v>
      </c>
      <c r="CJ104" s="11">
        <v>73</v>
      </c>
      <c r="CK104" s="11">
        <v>83</v>
      </c>
      <c r="CL104" s="11">
        <v>75</v>
      </c>
      <c r="CM104" s="11">
        <v>68</v>
      </c>
      <c r="CN104" s="11">
        <v>8</v>
      </c>
      <c r="CO104" s="11">
        <v>59</v>
      </c>
      <c r="CP104" s="11">
        <v>67</v>
      </c>
      <c r="CQ104" s="11">
        <v>45</v>
      </c>
      <c r="CR104" s="11">
        <v>46</v>
      </c>
      <c r="CS104" s="11">
        <v>1</v>
      </c>
      <c r="CT104" s="11">
        <v>68</v>
      </c>
      <c r="CU104" s="11">
        <v>13</v>
      </c>
      <c r="CV104" s="11">
        <v>96</v>
      </c>
      <c r="CW104" s="11">
        <v>56</v>
      </c>
      <c r="CX104" s="11">
        <v>104</v>
      </c>
      <c r="CY104" s="11">
        <v>48</v>
      </c>
      <c r="CZ104" s="11">
        <v>20</v>
      </c>
      <c r="DA104" s="11">
        <v>32</v>
      </c>
      <c r="DB104" s="11">
        <v>31</v>
      </c>
      <c r="DC104" s="11">
        <v>52</v>
      </c>
      <c r="DD104" s="11">
        <v>117</v>
      </c>
      <c r="DE104" s="11">
        <v>91</v>
      </c>
      <c r="DF104" s="11">
        <v>64</v>
      </c>
      <c r="DG104" s="11">
        <v>75</v>
      </c>
      <c r="DH104" s="11">
        <v>82</v>
      </c>
      <c r="DI104" s="11">
        <v>69</v>
      </c>
      <c r="DJ104" s="11">
        <v>83</v>
      </c>
      <c r="DK104" s="11">
        <v>52</v>
      </c>
      <c r="DL104" s="11">
        <v>78</v>
      </c>
      <c r="DM104" s="11">
        <v>112</v>
      </c>
      <c r="DN104" s="11">
        <v>64</v>
      </c>
      <c r="DO104" s="11">
        <v>131</v>
      </c>
      <c r="DP104" s="11">
        <v>98</v>
      </c>
      <c r="DQ104" s="11">
        <v>15</v>
      </c>
      <c r="DR104" s="11">
        <v>20</v>
      </c>
      <c r="DS104" s="11">
        <v>74</v>
      </c>
      <c r="DT104" s="11">
        <v>52</v>
      </c>
      <c r="DU104" s="11">
        <v>21</v>
      </c>
      <c r="DV104" s="11">
        <v>27</v>
      </c>
      <c r="DW104" s="11">
        <v>82</v>
      </c>
      <c r="DX104" s="11">
        <v>22</v>
      </c>
      <c r="DY104" s="11">
        <v>28</v>
      </c>
      <c r="DZ104" s="11">
        <v>41</v>
      </c>
      <c r="EA104" s="11">
        <v>11</v>
      </c>
      <c r="EB104" s="11">
        <v>46</v>
      </c>
      <c r="EC104" s="11">
        <v>81</v>
      </c>
      <c r="ED104" s="11">
        <v>11</v>
      </c>
      <c r="EE104" s="11">
        <v>69</v>
      </c>
      <c r="EF104" s="11">
        <v>46</v>
      </c>
      <c r="EG104" s="11">
        <v>40</v>
      </c>
      <c r="EH104" s="11">
        <v>23</v>
      </c>
      <c r="EI104" s="11">
        <v>25</v>
      </c>
      <c r="EJ104" s="11">
        <v>92</v>
      </c>
      <c r="EK104" s="11">
        <v>41</v>
      </c>
      <c r="EL104" s="11">
        <v>52</v>
      </c>
      <c r="EM104" s="11">
        <v>81</v>
      </c>
      <c r="EN104" s="11">
        <v>86</v>
      </c>
      <c r="EO104" s="11">
        <v>85</v>
      </c>
      <c r="EP104" s="11">
        <v>31</v>
      </c>
      <c r="EQ104" s="11">
        <v>55</v>
      </c>
      <c r="ER104" s="11">
        <v>56</v>
      </c>
      <c r="ES104" s="11">
        <v>66</v>
      </c>
      <c r="ET104" s="11">
        <v>45</v>
      </c>
      <c r="EU104" s="11">
        <v>41</v>
      </c>
      <c r="EV104" s="11">
        <v>23</v>
      </c>
      <c r="EW104" s="11">
        <v>64</v>
      </c>
      <c r="EX104" s="11">
        <v>55</v>
      </c>
      <c r="EY104" s="11">
        <v>38</v>
      </c>
      <c r="EZ104" s="11">
        <v>41</v>
      </c>
      <c r="FA104" s="11">
        <v>52</v>
      </c>
      <c r="FB104" s="11">
        <v>85</v>
      </c>
      <c r="FC104" s="11">
        <v>30</v>
      </c>
      <c r="FD104" s="11">
        <v>18</v>
      </c>
      <c r="FE104" s="11">
        <v>64</v>
      </c>
      <c r="FF104" s="11">
        <v>70</v>
      </c>
      <c r="FG104" s="11">
        <v>46</v>
      </c>
      <c r="FH104" s="11">
        <v>49</v>
      </c>
      <c r="FI104" s="11">
        <v>50</v>
      </c>
      <c r="FJ104" s="11">
        <v>48</v>
      </c>
      <c r="FK104" s="11">
        <v>38</v>
      </c>
      <c r="FL104" s="11">
        <v>53</v>
      </c>
      <c r="FM104" s="11">
        <v>3</v>
      </c>
      <c r="FN104" s="11">
        <v>9</v>
      </c>
      <c r="FO104" s="11">
        <v>7</v>
      </c>
      <c r="FP104" s="11">
        <v>28</v>
      </c>
      <c r="FQ104" s="11">
        <v>33</v>
      </c>
      <c r="FR104" s="11">
        <v>14</v>
      </c>
      <c r="FS104" s="11">
        <v>8</v>
      </c>
      <c r="FT104" s="11">
        <v>23</v>
      </c>
      <c r="FU104" s="11">
        <v>15</v>
      </c>
      <c r="FV104" s="11">
        <v>30</v>
      </c>
      <c r="FW104" s="11">
        <v>33</v>
      </c>
      <c r="FX104" s="11">
        <v>43</v>
      </c>
      <c r="FY104" s="11">
        <v>33</v>
      </c>
      <c r="FZ104" s="11">
        <v>32</v>
      </c>
      <c r="GA104" s="11">
        <v>12</v>
      </c>
      <c r="GB104" s="11">
        <v>30</v>
      </c>
      <c r="GC104" s="11">
        <v>34</v>
      </c>
      <c r="GD104" s="11">
        <v>32</v>
      </c>
      <c r="GE104" s="11">
        <v>4</v>
      </c>
      <c r="GF104" s="11">
        <v>4</v>
      </c>
      <c r="GG104" s="11">
        <v>72</v>
      </c>
      <c r="GH104" s="11">
        <v>22</v>
      </c>
      <c r="GI104" s="11">
        <v>19</v>
      </c>
      <c r="GJ104" s="11">
        <v>20</v>
      </c>
      <c r="GK104" s="11">
        <v>13</v>
      </c>
      <c r="GL104" s="11">
        <v>12</v>
      </c>
      <c r="GM104" s="11">
        <v>13</v>
      </c>
      <c r="GN104" s="11">
        <v>17</v>
      </c>
      <c r="GO104" s="11">
        <v>16</v>
      </c>
      <c r="GP104" s="11">
        <v>18</v>
      </c>
      <c r="GQ104" s="11">
        <v>11</v>
      </c>
      <c r="GR104" s="11">
        <v>10</v>
      </c>
      <c r="GS104" s="11">
        <v>10</v>
      </c>
      <c r="GT104" s="11">
        <v>9</v>
      </c>
    </row>
    <row r="105" spans="1:202">
      <c r="A105" s="9">
        <v>2019</v>
      </c>
      <c r="B105" s="10" t="s">
        <v>890</v>
      </c>
      <c r="C105" s="10" t="s">
        <v>1241</v>
      </c>
      <c r="D105" s="11">
        <v>0.27906976744186046</v>
      </c>
      <c r="E105" s="11">
        <v>3.0534351145038167E-2</v>
      </c>
      <c r="F105" s="11">
        <v>0.82442748091603058</v>
      </c>
      <c r="G105" s="11">
        <v>7.575757575757576E-3</v>
      </c>
      <c r="H105" s="11">
        <v>3.8461538461538464E-2</v>
      </c>
      <c r="I105" s="11">
        <v>0.12598425196850394</v>
      </c>
      <c r="J105" s="11">
        <v>0.31538461538461537</v>
      </c>
      <c r="K105" s="11">
        <v>1.5267175572519083E-2</v>
      </c>
      <c r="L105" s="11">
        <v>2.2900763358778626E-2</v>
      </c>
      <c r="M105" s="11">
        <v>7.0866141732283464E-2</v>
      </c>
      <c r="N105" s="11">
        <v>0.22307692307692309</v>
      </c>
      <c r="O105" s="11">
        <v>0.38167938931297712</v>
      </c>
      <c r="P105" s="11">
        <v>0.12213740458015267</v>
      </c>
      <c r="Q105" s="11">
        <v>0.65873015873015872</v>
      </c>
      <c r="R105" s="11">
        <v>0.15909090909090909</v>
      </c>
      <c r="S105" s="11">
        <v>0.23664122137404581</v>
      </c>
      <c r="T105" s="11">
        <v>0.14503816793893129</v>
      </c>
      <c r="U105" s="11">
        <v>0.95454545454545459</v>
      </c>
      <c r="V105" s="11">
        <v>0.52459016393442626</v>
      </c>
      <c r="W105" s="11">
        <v>0.26153846153846155</v>
      </c>
      <c r="X105" s="11">
        <v>0.54639175257731953</v>
      </c>
      <c r="Y105" s="11">
        <v>0.36923076923076925</v>
      </c>
      <c r="Z105" s="11">
        <v>0.6</v>
      </c>
      <c r="AA105" s="11">
        <v>0.4838709677419355</v>
      </c>
      <c r="AB105" s="11">
        <v>0.2076923076923077</v>
      </c>
      <c r="AC105" s="11">
        <v>0.20634920634920634</v>
      </c>
      <c r="AD105" s="11">
        <v>0.3923076923076923</v>
      </c>
      <c r="AE105" s="11">
        <v>0.55905511811023623</v>
      </c>
      <c r="AF105" s="11">
        <v>0.15322580645161291</v>
      </c>
      <c r="AG105" s="11">
        <v>0.248</v>
      </c>
      <c r="AH105" s="11">
        <v>0.46280991735537191</v>
      </c>
      <c r="AI105" s="11">
        <v>0.31818181818181818</v>
      </c>
      <c r="AJ105" s="11">
        <v>0.25954198473282442</v>
      </c>
      <c r="AK105" s="11">
        <v>0.56521739130434778</v>
      </c>
      <c r="AL105" s="11">
        <v>0.57599999999999996</v>
      </c>
      <c r="AM105" s="11">
        <v>0.30769230769230771</v>
      </c>
      <c r="AN105" s="11">
        <v>0.26923076923076922</v>
      </c>
      <c r="AO105" s="11">
        <v>0.72799999999999998</v>
      </c>
      <c r="AP105" s="11">
        <v>3.0303030303030304E-2</v>
      </c>
      <c r="AQ105" s="11">
        <v>0.15151515151515152</v>
      </c>
      <c r="AR105" s="11">
        <v>0.19047619047619047</v>
      </c>
      <c r="AS105" s="11">
        <v>0.40157480314960631</v>
      </c>
      <c r="AT105" s="11">
        <v>0.37121212121212122</v>
      </c>
      <c r="AU105" s="11">
        <v>0.2125984251968504</v>
      </c>
      <c r="AV105" s="11">
        <v>0.35877862595419846</v>
      </c>
      <c r="AW105" s="11">
        <v>0.56000000000000005</v>
      </c>
      <c r="AX105" s="11">
        <v>0.25396825396825395</v>
      </c>
      <c r="AY105" s="11">
        <v>0.25862068965517243</v>
      </c>
      <c r="AZ105" s="11">
        <v>0.390625</v>
      </c>
      <c r="BA105" s="11">
        <v>0.46610169491525422</v>
      </c>
      <c r="BB105" s="11">
        <v>0.36153846153846153</v>
      </c>
      <c r="BC105" s="11">
        <v>9.2307692307692313E-2</v>
      </c>
      <c r="BD105" s="11">
        <v>0.35877862595419846</v>
      </c>
      <c r="BE105" s="11">
        <v>0.12598425196850394</v>
      </c>
      <c r="BF105" s="11">
        <v>0.69565217391304346</v>
      </c>
      <c r="BG105" s="11">
        <v>0.33587786259541985</v>
      </c>
      <c r="BH105" s="11">
        <v>3.0534351145038167E-2</v>
      </c>
      <c r="BI105" s="11">
        <v>0.31060606060606061</v>
      </c>
      <c r="BJ105" s="11">
        <v>0.25600000000000001</v>
      </c>
      <c r="BK105" s="11">
        <v>0.66400000000000003</v>
      </c>
      <c r="BL105" s="11">
        <v>0.3282442748091603</v>
      </c>
      <c r="BM105" s="11">
        <v>0.69767441860465118</v>
      </c>
      <c r="BN105" s="11">
        <v>0.38931297709923662</v>
      </c>
      <c r="BO105" s="11">
        <v>0.63076923076923075</v>
      </c>
      <c r="BP105" s="11">
        <v>0.19685039370078741</v>
      </c>
      <c r="BQ105" s="11">
        <v>3.0534351145038167E-2</v>
      </c>
      <c r="BR105" s="11">
        <v>0.52380952380952384</v>
      </c>
      <c r="BS105" s="11">
        <v>0.89230769230769236</v>
      </c>
      <c r="BT105" s="11">
        <v>0.41085271317829458</v>
      </c>
      <c r="BU105" s="11">
        <v>0.56818181818181823</v>
      </c>
      <c r="BV105" s="11">
        <v>0.40909090909090912</v>
      </c>
      <c r="BW105" s="11">
        <v>0.19696969696969696</v>
      </c>
      <c r="BX105" s="11">
        <v>7.575757575757576E-3</v>
      </c>
      <c r="BY105" s="11">
        <v>0.11811023622047244</v>
      </c>
      <c r="BZ105" s="11">
        <v>0.152</v>
      </c>
      <c r="CA105" s="11">
        <v>5.4263565891472867E-2</v>
      </c>
      <c r="CB105" s="11">
        <v>0.52500000000000002</v>
      </c>
      <c r="CC105" s="11">
        <v>0.48484848484848486</v>
      </c>
      <c r="CD105" s="11">
        <v>0.34848484848484851</v>
      </c>
      <c r="CE105" s="11">
        <v>0.32575757575757575</v>
      </c>
      <c r="CF105" s="11">
        <v>6.1538461538461542E-2</v>
      </c>
      <c r="CG105" s="11">
        <v>0.3728813559322034</v>
      </c>
      <c r="CH105" s="11">
        <v>0.34108527131782945</v>
      </c>
      <c r="CI105" s="11">
        <v>0.56349206349206349</v>
      </c>
      <c r="CJ105" s="11">
        <v>0.5572519083969466</v>
      </c>
      <c r="CK105" s="11">
        <v>0.62878787878787878</v>
      </c>
      <c r="CL105" s="11">
        <v>0.56818181818181823</v>
      </c>
      <c r="CM105" s="11">
        <v>0.51515151515151514</v>
      </c>
      <c r="CN105" s="11">
        <v>6.1068702290076333E-2</v>
      </c>
      <c r="CO105" s="11">
        <v>0.47199999999999998</v>
      </c>
      <c r="CP105" s="11">
        <v>0.52755905511811019</v>
      </c>
      <c r="CQ105" s="11">
        <v>0.36</v>
      </c>
      <c r="CR105" s="11">
        <v>0.35658914728682173</v>
      </c>
      <c r="CS105" s="11">
        <v>7.575757575757576E-3</v>
      </c>
      <c r="CT105" s="11">
        <v>0.52713178294573648</v>
      </c>
      <c r="CU105" s="11">
        <v>0.1</v>
      </c>
      <c r="CV105" s="11">
        <v>0.7384615384615385</v>
      </c>
      <c r="CW105" s="11">
        <v>0.4375</v>
      </c>
      <c r="CX105" s="11">
        <v>0.79389312977099236</v>
      </c>
      <c r="CY105" s="11">
        <v>0.36363636363636365</v>
      </c>
      <c r="CZ105" s="11">
        <v>0.15384615384615385</v>
      </c>
      <c r="DA105" s="11">
        <v>0.25396825396825395</v>
      </c>
      <c r="DB105" s="11">
        <v>0.25203252032520324</v>
      </c>
      <c r="DC105" s="11">
        <v>0.41269841269841268</v>
      </c>
      <c r="DD105" s="11">
        <v>0.88636363636363635</v>
      </c>
      <c r="DE105" s="11">
        <v>0.68939393939393945</v>
      </c>
      <c r="DF105" s="11">
        <v>0.48484848484848486</v>
      </c>
      <c r="DG105" s="11">
        <v>0.56818181818181823</v>
      </c>
      <c r="DH105" s="11">
        <v>0.63076923076923075</v>
      </c>
      <c r="DI105" s="11">
        <v>0.53076923076923077</v>
      </c>
      <c r="DJ105" s="11">
        <v>0.63846153846153841</v>
      </c>
      <c r="DK105" s="11">
        <v>0.39393939393939392</v>
      </c>
      <c r="DL105" s="11">
        <v>0.6</v>
      </c>
      <c r="DM105" s="11">
        <v>0.84848484848484851</v>
      </c>
      <c r="DN105" s="11">
        <v>0.51200000000000001</v>
      </c>
      <c r="DO105" s="11" t="s">
        <v>892</v>
      </c>
      <c r="DP105" s="11">
        <v>0.77165354330708658</v>
      </c>
      <c r="DQ105" s="11">
        <v>0.11363636363636363</v>
      </c>
      <c r="DR105" s="11">
        <v>0.16129032258064516</v>
      </c>
      <c r="DS105" s="11">
        <v>0.58730158730158732</v>
      </c>
      <c r="DT105" s="11">
        <v>0.42622950819672129</v>
      </c>
      <c r="DU105" s="11">
        <v>0.1640625</v>
      </c>
      <c r="DV105" s="11">
        <v>0.20454545454545456</v>
      </c>
      <c r="DW105" s="11">
        <v>0.640625</v>
      </c>
      <c r="DX105" s="11">
        <v>0.16793893129770993</v>
      </c>
      <c r="DY105" s="11">
        <v>0.21374045801526717</v>
      </c>
      <c r="DZ105" s="11">
        <v>0.31060606060606061</v>
      </c>
      <c r="EA105" s="11">
        <v>8.5271317829457363E-2</v>
      </c>
      <c r="EB105" s="11">
        <v>0.35384615384615387</v>
      </c>
      <c r="EC105" s="11">
        <v>0.61363636363636365</v>
      </c>
      <c r="ED105" s="11">
        <v>8.3333333333333329E-2</v>
      </c>
      <c r="EE105" s="11">
        <v>0.52272727272727271</v>
      </c>
      <c r="EF105" s="11">
        <v>0.34848484848484851</v>
      </c>
      <c r="EG105" s="11">
        <v>0.30534351145038169</v>
      </c>
      <c r="EH105" s="11">
        <v>0.17692307692307693</v>
      </c>
      <c r="EI105" s="11">
        <v>0.19083969465648856</v>
      </c>
      <c r="EJ105" s="11">
        <v>0.69696969696969702</v>
      </c>
      <c r="EK105" s="11">
        <v>0.32283464566929132</v>
      </c>
      <c r="EL105" s="11">
        <v>0.39694656488549618</v>
      </c>
      <c r="EM105" s="11">
        <v>0.62307692307692308</v>
      </c>
      <c r="EN105" s="11">
        <v>0.66153846153846152</v>
      </c>
      <c r="EO105" s="11">
        <v>0.65384615384615385</v>
      </c>
      <c r="EP105" s="11">
        <v>0.23664122137404581</v>
      </c>
      <c r="EQ105" s="11">
        <v>0.41666666666666669</v>
      </c>
      <c r="ER105" s="11">
        <v>0.42748091603053434</v>
      </c>
      <c r="ES105" s="11">
        <v>0.50381679389312972</v>
      </c>
      <c r="ET105" s="11">
        <v>0.34090909090909088</v>
      </c>
      <c r="EU105" s="11">
        <v>0.36283185840707965</v>
      </c>
      <c r="EV105" s="11">
        <v>0.184</v>
      </c>
      <c r="EW105" s="11">
        <v>0.49230769230769234</v>
      </c>
      <c r="EX105" s="11">
        <v>0.4263565891472868</v>
      </c>
      <c r="EY105" s="11">
        <v>0.33628318584070799</v>
      </c>
      <c r="EZ105" s="11">
        <v>0.36607142857142855</v>
      </c>
      <c r="FA105" s="11">
        <v>0.45614035087719296</v>
      </c>
      <c r="FB105" s="11">
        <v>0.74561403508771928</v>
      </c>
      <c r="FC105" s="11">
        <v>0.26785714285714285</v>
      </c>
      <c r="FD105" s="11">
        <v>0.47368421052631576</v>
      </c>
      <c r="FE105" s="11">
        <v>0.5663716814159292</v>
      </c>
      <c r="FF105" s="11">
        <v>0.61946902654867253</v>
      </c>
      <c r="FG105" s="11">
        <v>0.47916666666666669</v>
      </c>
      <c r="FH105" s="11">
        <v>0.46666666666666667</v>
      </c>
      <c r="FI105" s="11">
        <v>0.49504950495049505</v>
      </c>
      <c r="FJ105" s="11">
        <v>0.45283018867924529</v>
      </c>
      <c r="FK105" s="11">
        <v>0.35849056603773582</v>
      </c>
      <c r="FL105" s="11">
        <v>0.5</v>
      </c>
      <c r="FM105" s="11">
        <v>3.3333333333333333E-2</v>
      </c>
      <c r="FN105" s="11">
        <v>0.1</v>
      </c>
      <c r="FO105" s="11">
        <v>7.7777777777777779E-2</v>
      </c>
      <c r="FP105" s="11">
        <v>0.37333333333333335</v>
      </c>
      <c r="FQ105" s="11">
        <v>0.43421052631578949</v>
      </c>
      <c r="FR105" s="11">
        <v>0.18421052631578946</v>
      </c>
      <c r="FS105" s="11">
        <v>0.1111111111111111</v>
      </c>
      <c r="FT105" s="11">
        <v>0.31944444444444442</v>
      </c>
      <c r="FU105" s="11">
        <v>0.20833333333333334</v>
      </c>
      <c r="FV105" s="11">
        <v>0.37037037037037035</v>
      </c>
      <c r="FW105" s="11">
        <v>0.40740740740740738</v>
      </c>
      <c r="FX105" s="11">
        <v>0.53086419753086422</v>
      </c>
      <c r="FY105" s="11">
        <v>0.46478873239436619</v>
      </c>
      <c r="FZ105" s="11">
        <v>0.45070422535211269</v>
      </c>
      <c r="GA105" s="11">
        <v>0.22641509433962265</v>
      </c>
      <c r="GB105" s="11">
        <v>0.45454545454545453</v>
      </c>
      <c r="GC105" s="11">
        <v>0.64150943396226412</v>
      </c>
      <c r="GD105" s="11">
        <v>0.49230769230769234</v>
      </c>
      <c r="GE105" s="11">
        <v>7.8431372549019607E-2</v>
      </c>
      <c r="GF105" s="11">
        <v>7.8431372549019607E-2</v>
      </c>
      <c r="GG105" s="11">
        <v>0.56692913385826771</v>
      </c>
      <c r="GH105" s="11">
        <v>0.43137254901960786</v>
      </c>
      <c r="GI105" s="11">
        <v>0.34545454545454546</v>
      </c>
      <c r="GJ105" s="11">
        <v>0.36363636363636365</v>
      </c>
      <c r="GK105" s="11">
        <v>0.27659574468085107</v>
      </c>
      <c r="GL105" s="11">
        <v>0.25531914893617019</v>
      </c>
      <c r="GM105" s="11">
        <v>0.27659574468085107</v>
      </c>
      <c r="GN105" s="11">
        <v>0.44736842105263158</v>
      </c>
      <c r="GO105" s="11">
        <v>0.42105263157894735</v>
      </c>
      <c r="GP105" s="11">
        <v>0.78260869565217395</v>
      </c>
      <c r="GQ105" s="11">
        <v>0.42307692307692307</v>
      </c>
      <c r="GR105" s="11">
        <v>0.38461538461538464</v>
      </c>
      <c r="GS105" s="11">
        <v>0.38461538461538464</v>
      </c>
      <c r="GT105" s="11">
        <v>0.40909090909090912</v>
      </c>
    </row>
    <row r="106" spans="1:202">
      <c r="A106" s="9">
        <v>2019</v>
      </c>
      <c r="B106" s="10" t="s">
        <v>891</v>
      </c>
      <c r="C106" s="10" t="s">
        <v>1237</v>
      </c>
      <c r="D106" s="11">
        <v>-0.24532365591397851</v>
      </c>
      <c r="E106" s="11">
        <v>-0.77779291338582635</v>
      </c>
      <c r="F106" s="11">
        <v>-0.37037826086956516</v>
      </c>
      <c r="G106" s="11">
        <v>-0.95413053435114537</v>
      </c>
      <c r="H106" s="11">
        <v>-0.7748080000000005</v>
      </c>
      <c r="I106" s="11">
        <v>-0.35929009009009011</v>
      </c>
      <c r="J106" s="11">
        <v>-0.40304269662921333</v>
      </c>
      <c r="K106" s="11">
        <v>-1.0047217054263564</v>
      </c>
      <c r="L106" s="11">
        <v>-0.7851593750000001</v>
      </c>
      <c r="M106" s="11">
        <v>-0.73399661016949136</v>
      </c>
      <c r="N106" s="11">
        <v>-1.1379841584158414</v>
      </c>
      <c r="O106" s="11">
        <v>-0.8337592592592592</v>
      </c>
      <c r="P106" s="11">
        <v>-0.63172434782608722</v>
      </c>
      <c r="Q106" s="11">
        <v>-0.15164883720930236</v>
      </c>
      <c r="R106" s="11">
        <v>-0.84897567567567556</v>
      </c>
      <c r="S106" s="11">
        <v>-0.77153900000000031</v>
      </c>
      <c r="T106" s="11">
        <v>-0.94436071428571444</v>
      </c>
      <c r="U106" s="11">
        <v>-0.19071666666666665</v>
      </c>
      <c r="V106" s="11">
        <v>-0.74077241379310343</v>
      </c>
      <c r="W106" s="11">
        <v>-0.24146979166666671</v>
      </c>
      <c r="X106" s="11">
        <v>-0.11231136363636364</v>
      </c>
      <c r="Y106" s="11">
        <v>-0.98996097560975627</v>
      </c>
      <c r="Z106" s="11">
        <v>-0.57430208333333321</v>
      </c>
      <c r="AA106" s="11">
        <v>-0.48961562500000017</v>
      </c>
      <c r="AB106" s="11">
        <v>-0.76601262135922354</v>
      </c>
      <c r="AC106" s="11">
        <v>-1.2289030000000001</v>
      </c>
      <c r="AD106" s="11">
        <v>-1.0529949367088607</v>
      </c>
      <c r="AE106" s="11">
        <v>-0.53832142857142851</v>
      </c>
      <c r="AF106" s="11">
        <v>-1.0722638095238102</v>
      </c>
      <c r="AG106" s="11">
        <v>-0.58096170212765974</v>
      </c>
      <c r="AH106" s="11">
        <v>-0.31246153846153857</v>
      </c>
      <c r="AI106" s="11">
        <v>-1.0914255555555559</v>
      </c>
      <c r="AJ106" s="11">
        <v>-0.91848247422680407</v>
      </c>
      <c r="AK106" s="11">
        <v>-1.005152</v>
      </c>
      <c r="AL106" s="11">
        <v>-0.32586415094339616</v>
      </c>
      <c r="AM106" s="11">
        <v>-0.63768222222222215</v>
      </c>
      <c r="AN106" s="11">
        <v>-1.3718105263157898</v>
      </c>
      <c r="AO106" s="11">
        <v>-0.44564411764705875</v>
      </c>
      <c r="AP106" s="11">
        <v>-0.91980703124999985</v>
      </c>
      <c r="AQ106" s="11">
        <v>-0.86406249999999918</v>
      </c>
      <c r="AR106" s="11">
        <v>-0.79414509803921574</v>
      </c>
      <c r="AS106" s="11">
        <v>-0.72071973684210533</v>
      </c>
      <c r="AT106" s="11">
        <v>-1.1058337349397591</v>
      </c>
      <c r="AU106" s="11">
        <v>-1.1095710000000003</v>
      </c>
      <c r="AV106" s="11">
        <v>-0.97702380952380896</v>
      </c>
      <c r="AW106" s="11">
        <v>-0.57197999999999982</v>
      </c>
      <c r="AX106" s="11">
        <v>-0.30711063829787238</v>
      </c>
      <c r="AY106" s="11">
        <v>-0.48417441860465105</v>
      </c>
      <c r="AZ106" s="11">
        <v>-0.4901269230769229</v>
      </c>
      <c r="BA106" s="11">
        <v>-0.28237619047619061</v>
      </c>
      <c r="BB106" s="11">
        <v>-0.6711481927710844</v>
      </c>
      <c r="BC106" s="11">
        <v>-0.87640084745762692</v>
      </c>
      <c r="BD106" s="11">
        <v>-0.71685595238095245</v>
      </c>
      <c r="BE106" s="11">
        <v>-0.24056126126126126</v>
      </c>
      <c r="BF106" s="11">
        <v>-0.10281714285714284</v>
      </c>
      <c r="BG106" s="11">
        <v>-0.75417586206896525</v>
      </c>
      <c r="BH106" s="11">
        <v>-0.87469133858267734</v>
      </c>
      <c r="BI106" s="11">
        <v>-0.63759340659340669</v>
      </c>
      <c r="BJ106" s="11">
        <v>-0.73686666666666667</v>
      </c>
      <c r="BK106" s="11">
        <v>-0.49200476190476183</v>
      </c>
      <c r="BL106" s="11">
        <v>-1.3856204545454547</v>
      </c>
      <c r="BM106" s="11">
        <v>-0.60747179487179492</v>
      </c>
      <c r="BN106" s="11">
        <v>-2.2580900000000002</v>
      </c>
      <c r="BO106" s="11">
        <v>-1.2187041666666667</v>
      </c>
      <c r="BP106" s="11">
        <v>-0.63176176470588241</v>
      </c>
      <c r="BQ106" s="11">
        <v>-0.52881496062992162</v>
      </c>
      <c r="BR106" s="11">
        <v>-0.21913600000000003</v>
      </c>
      <c r="BS106" s="11">
        <v>-3.1567000000000007</v>
      </c>
      <c r="BT106" s="11">
        <v>-1.2798789473684211</v>
      </c>
      <c r="BU106" s="11">
        <v>-0.37810877192982462</v>
      </c>
      <c r="BV106" s="11">
        <v>-0.78003205128205144</v>
      </c>
      <c r="BW106" s="11">
        <v>-0.74174150943396222</v>
      </c>
      <c r="BX106" s="11">
        <v>-0.92104198473282395</v>
      </c>
      <c r="BY106" s="11">
        <v>-0.8155991071428571</v>
      </c>
      <c r="BZ106" s="11">
        <v>-0.46412830188679255</v>
      </c>
      <c r="CA106" s="11">
        <v>-0.50159344262295102</v>
      </c>
      <c r="CB106" s="11">
        <v>-0.1517763157894737</v>
      </c>
      <c r="CC106" s="11">
        <v>-0.41206764705882348</v>
      </c>
      <c r="CD106" s="11">
        <v>-0.89259767441860505</v>
      </c>
      <c r="CE106" s="11">
        <v>-0.53664606741573051</v>
      </c>
      <c r="CF106" s="11">
        <v>-0.69664262295081947</v>
      </c>
      <c r="CG106" s="11">
        <v>-0.2632662162162161</v>
      </c>
      <c r="CH106" s="11">
        <v>-0.64863882352941127</v>
      </c>
      <c r="CI106" s="11">
        <v>-0.75067090909090928</v>
      </c>
      <c r="CJ106" s="11">
        <v>-9.2615517241379286E-2</v>
      </c>
      <c r="CK106" s="11">
        <v>-0.22806938775510205</v>
      </c>
      <c r="CL106" s="11">
        <v>-0.40169298245614038</v>
      </c>
      <c r="CM106" s="11">
        <v>-0.20084062500000002</v>
      </c>
      <c r="CN106" s="11">
        <v>-0.81818292682926863</v>
      </c>
      <c r="CO106" s="11">
        <v>-0.34891818181818185</v>
      </c>
      <c r="CP106" s="11">
        <v>-0.59055666666666673</v>
      </c>
      <c r="CQ106" s="11">
        <v>-0.77390749999999986</v>
      </c>
      <c r="CR106" s="11">
        <v>-0.76260722891566302</v>
      </c>
      <c r="CS106" s="11">
        <v>-1.0643603053435113</v>
      </c>
      <c r="CT106" s="11">
        <v>-0.8267295081967212</v>
      </c>
      <c r="CU106" s="11">
        <v>-1.3581495726495727</v>
      </c>
      <c r="CV106" s="11">
        <v>-0.35912058823529408</v>
      </c>
      <c r="CW106" s="11">
        <v>-0.44933194444444424</v>
      </c>
      <c r="CX106" s="11">
        <v>-0.42307777777777777</v>
      </c>
      <c r="CY106" s="11">
        <v>-0.32225952380952372</v>
      </c>
      <c r="CZ106" s="11">
        <v>-1.5708654545454539</v>
      </c>
      <c r="DA106" s="11">
        <v>-2.5610542553191493</v>
      </c>
      <c r="DB106" s="11">
        <v>-1.4569597826086957</v>
      </c>
      <c r="DC106" s="11">
        <v>-0.37047027027027024</v>
      </c>
      <c r="DD106" s="11">
        <v>-0.22568000000000002</v>
      </c>
      <c r="DE106" s="11">
        <v>-9.2192682926829264E-2</v>
      </c>
      <c r="DF106" s="11">
        <v>-0.33314558823529405</v>
      </c>
      <c r="DG106" s="11">
        <v>-0.14215438596491228</v>
      </c>
      <c r="DH106" s="11">
        <v>-0.30664791666666669</v>
      </c>
      <c r="DI106" s="11">
        <v>-0.31862131147540984</v>
      </c>
      <c r="DJ106" s="11">
        <v>-0.23300851063829789</v>
      </c>
      <c r="DK106" s="11">
        <v>-0.39865750000000016</v>
      </c>
      <c r="DL106" s="11">
        <v>-0.19969615384615386</v>
      </c>
      <c r="DM106" s="11">
        <v>-0.21547999999999998</v>
      </c>
      <c r="DN106" s="11">
        <v>-0.36557377049180328</v>
      </c>
      <c r="DO106" s="11" t="s">
        <v>892</v>
      </c>
      <c r="DP106" s="11">
        <v>-0.14827241379310349</v>
      </c>
      <c r="DQ106" s="11">
        <v>-0.51843076923076925</v>
      </c>
      <c r="DR106" s="11">
        <v>-1.0770413461538462</v>
      </c>
      <c r="DS106" s="11">
        <v>-0.18625384615384613</v>
      </c>
      <c r="DT106" s="11">
        <v>-0.30111999999999994</v>
      </c>
      <c r="DU106" s="11">
        <v>-0.66033551401869184</v>
      </c>
      <c r="DV106" s="11">
        <v>-0.83119428571428577</v>
      </c>
      <c r="DW106" s="11">
        <v>-0.50026521739130447</v>
      </c>
      <c r="DX106" s="11">
        <v>-0.93894954128440311</v>
      </c>
      <c r="DY106" s="11">
        <v>-0.51599223300970853</v>
      </c>
      <c r="DZ106" s="11">
        <v>-0.42707912087912087</v>
      </c>
      <c r="EA106" s="11">
        <v>-0.49942457627118642</v>
      </c>
      <c r="EB106" s="11">
        <v>-0.80461785714285738</v>
      </c>
      <c r="EC106" s="11">
        <v>-0.26310392156862744</v>
      </c>
      <c r="ED106" s="11">
        <v>-0.49577272727272731</v>
      </c>
      <c r="EE106" s="11">
        <v>-0.42626190476190479</v>
      </c>
      <c r="EF106" s="11">
        <v>-0.25235465116279066</v>
      </c>
      <c r="EG106" s="11">
        <v>-0.27034615384615379</v>
      </c>
      <c r="EH106" s="11">
        <v>-0.35097009345794378</v>
      </c>
      <c r="EI106" s="11">
        <v>-0.61529905660377371</v>
      </c>
      <c r="EJ106" s="11">
        <v>-0.27841749999999998</v>
      </c>
      <c r="EK106" s="11">
        <v>-0.73908255813953472</v>
      </c>
      <c r="EL106" s="11">
        <v>-0.88509493670886075</v>
      </c>
      <c r="EM106" s="11">
        <v>-0.29088979591836744</v>
      </c>
      <c r="EN106" s="11">
        <v>-0.28011363636363634</v>
      </c>
      <c r="EO106" s="11">
        <v>-0.28546222222222223</v>
      </c>
      <c r="EP106" s="11">
        <v>-1.4490859999999994</v>
      </c>
      <c r="EQ106" s="11">
        <v>-0.34963506493506497</v>
      </c>
      <c r="ER106" s="11">
        <v>-0.36052800000000007</v>
      </c>
      <c r="ES106" s="11">
        <v>-0.25298615384615386</v>
      </c>
      <c r="ET106" s="11">
        <v>-0.61891609195402297</v>
      </c>
      <c r="EU106" s="11">
        <v>-1.1014555555555554</v>
      </c>
      <c r="EV106" s="11">
        <v>-1.09671568627451</v>
      </c>
      <c r="EW106" s="11">
        <v>-0.3861484848484848</v>
      </c>
      <c r="EX106" s="11">
        <v>-0.15419189189189186</v>
      </c>
      <c r="EY106" s="11">
        <v>-1.3211933333333334</v>
      </c>
      <c r="EZ106" s="11">
        <v>-0.79573380281690176</v>
      </c>
      <c r="FA106" s="11">
        <v>-0.39663709677419362</v>
      </c>
      <c r="FB106" s="11">
        <v>-7.5268965517241368E-2</v>
      </c>
      <c r="FC106" s="11">
        <v>-0.86436097560975644</v>
      </c>
      <c r="FD106" s="11">
        <v>-0.32422499999999999</v>
      </c>
      <c r="FE106" s="11">
        <v>-0.30467346938775502</v>
      </c>
      <c r="FF106" s="11">
        <v>-0.28175116279069762</v>
      </c>
      <c r="FG106" s="11">
        <v>-0.18577799999999997</v>
      </c>
      <c r="FH106" s="11">
        <v>-0.28238392857142863</v>
      </c>
      <c r="FI106" s="11">
        <v>-0.5714941176470586</v>
      </c>
      <c r="FJ106" s="11">
        <v>-0.46243793103448283</v>
      </c>
      <c r="FK106" s="11">
        <v>-0.52371470588235269</v>
      </c>
      <c r="FL106" s="11">
        <v>-0.38147924528301891</v>
      </c>
      <c r="FM106" s="11">
        <v>-0.53431494252873557</v>
      </c>
      <c r="FN106" s="11">
        <v>-0.67441481481481469</v>
      </c>
      <c r="FO106" s="11">
        <v>-0.70581084337349365</v>
      </c>
      <c r="FP106" s="11">
        <v>-0.77722765957446804</v>
      </c>
      <c r="FQ106" s="11">
        <v>-0.17326279069767436</v>
      </c>
      <c r="FR106" s="11">
        <v>-0.49966451612903218</v>
      </c>
      <c r="FS106" s="11">
        <v>-0.6277828124999999</v>
      </c>
      <c r="FT106" s="11">
        <v>-0.58104285714285708</v>
      </c>
      <c r="FU106" s="11">
        <v>-0.53341228070175428</v>
      </c>
      <c r="FV106" s="11">
        <v>-0.34023333333333322</v>
      </c>
      <c r="FW106" s="11">
        <v>-0.27968333333333339</v>
      </c>
      <c r="FX106" s="11">
        <v>-0.15593157894736845</v>
      </c>
      <c r="FY106" s="11">
        <v>-0.35342105263157914</v>
      </c>
      <c r="FZ106" s="11">
        <v>-0.291051282051282</v>
      </c>
      <c r="GA106" s="11">
        <v>-0.22992439024390249</v>
      </c>
      <c r="GB106" s="11">
        <v>-0.34490000000000004</v>
      </c>
      <c r="GC106" s="11">
        <v>-0.10810526315789473</v>
      </c>
      <c r="GD106" s="11">
        <v>-0.23139090909090909</v>
      </c>
      <c r="GE106" s="11">
        <v>-0.57472765957446803</v>
      </c>
      <c r="GF106" s="11">
        <v>-0.66245957446808523</v>
      </c>
      <c r="GG106" s="11">
        <v>-0.60433818181818155</v>
      </c>
      <c r="GH106" s="11">
        <v>-1.2123896551724138</v>
      </c>
      <c r="GI106" s="11">
        <v>-0.15167222222222221</v>
      </c>
      <c r="GJ106" s="11">
        <v>-0.39139999999999997</v>
      </c>
      <c r="GK106" s="11">
        <v>-0.48118529411764704</v>
      </c>
      <c r="GL106" s="11">
        <v>-0.39767142857142862</v>
      </c>
      <c r="GM106" s="11">
        <v>-0.43049117647058821</v>
      </c>
      <c r="GN106" s="11">
        <v>-0.36758095238095245</v>
      </c>
      <c r="GO106" s="11">
        <v>-0.40878181818181819</v>
      </c>
      <c r="GP106" s="11">
        <v>-0.11326</v>
      </c>
      <c r="GQ106" s="11">
        <v>-0.33912000000000003</v>
      </c>
      <c r="GR106" s="11">
        <v>-0.42247499999999999</v>
      </c>
      <c r="GS106" s="11">
        <v>-0.40399374999999998</v>
      </c>
      <c r="GT106" s="11">
        <v>-0.47313846153846156</v>
      </c>
    </row>
    <row r="107" spans="1:202">
      <c r="A107" s="9">
        <v>2019</v>
      </c>
      <c r="B107" s="10" t="s">
        <v>891</v>
      </c>
      <c r="C107" s="10" t="s">
        <v>1239</v>
      </c>
      <c r="D107" s="11">
        <v>93</v>
      </c>
      <c r="E107" s="11">
        <v>127</v>
      </c>
      <c r="F107" s="11">
        <v>23</v>
      </c>
      <c r="G107" s="11">
        <v>131</v>
      </c>
      <c r="H107" s="11">
        <v>125</v>
      </c>
      <c r="I107" s="11">
        <v>111</v>
      </c>
      <c r="J107" s="11">
        <v>89</v>
      </c>
      <c r="K107" s="11">
        <v>129</v>
      </c>
      <c r="L107" s="11">
        <v>128</v>
      </c>
      <c r="M107" s="11">
        <v>118</v>
      </c>
      <c r="N107" s="11">
        <v>101</v>
      </c>
      <c r="O107" s="11">
        <v>81</v>
      </c>
      <c r="P107" s="11">
        <v>115</v>
      </c>
      <c r="Q107" s="11">
        <v>43</v>
      </c>
      <c r="R107" s="11">
        <v>111</v>
      </c>
      <c r="S107" s="11">
        <v>100</v>
      </c>
      <c r="T107" s="11">
        <v>112</v>
      </c>
      <c r="U107" s="11">
        <v>6</v>
      </c>
      <c r="V107" s="11">
        <v>58</v>
      </c>
      <c r="W107" s="11">
        <v>96</v>
      </c>
      <c r="X107" s="11">
        <v>44</v>
      </c>
      <c r="Y107" s="11">
        <v>82</v>
      </c>
      <c r="Z107" s="11">
        <v>48</v>
      </c>
      <c r="AA107" s="11">
        <v>64</v>
      </c>
      <c r="AB107" s="11">
        <v>103</v>
      </c>
      <c r="AC107" s="11">
        <v>100</v>
      </c>
      <c r="AD107" s="11">
        <v>79</v>
      </c>
      <c r="AE107" s="11">
        <v>56</v>
      </c>
      <c r="AF107" s="11">
        <v>105</v>
      </c>
      <c r="AG107" s="11">
        <v>94</v>
      </c>
      <c r="AH107" s="11">
        <v>65</v>
      </c>
      <c r="AI107" s="11">
        <v>90</v>
      </c>
      <c r="AJ107" s="11">
        <v>97</v>
      </c>
      <c r="AK107" s="11">
        <v>50</v>
      </c>
      <c r="AL107" s="11">
        <v>53</v>
      </c>
      <c r="AM107" s="11">
        <v>90</v>
      </c>
      <c r="AN107" s="11">
        <v>95</v>
      </c>
      <c r="AO107" s="11">
        <v>34</v>
      </c>
      <c r="AP107" s="11">
        <v>128</v>
      </c>
      <c r="AQ107" s="11">
        <v>112</v>
      </c>
      <c r="AR107" s="11">
        <v>102</v>
      </c>
      <c r="AS107" s="11">
        <v>76</v>
      </c>
      <c r="AT107" s="11">
        <v>83</v>
      </c>
      <c r="AU107" s="11">
        <v>100</v>
      </c>
      <c r="AV107" s="11">
        <v>84</v>
      </c>
      <c r="AW107" s="11">
        <v>55</v>
      </c>
      <c r="AX107" s="11">
        <v>94</v>
      </c>
      <c r="AY107" s="11">
        <v>86</v>
      </c>
      <c r="AZ107" s="11">
        <v>78</v>
      </c>
      <c r="BA107" s="11">
        <v>63</v>
      </c>
      <c r="BB107" s="11">
        <v>83</v>
      </c>
      <c r="BC107" s="11">
        <v>118</v>
      </c>
      <c r="BD107" s="11">
        <v>84</v>
      </c>
      <c r="BE107" s="11">
        <v>111</v>
      </c>
      <c r="BF107" s="11">
        <v>35</v>
      </c>
      <c r="BG107" s="11">
        <v>87</v>
      </c>
      <c r="BH107" s="11">
        <v>127</v>
      </c>
      <c r="BI107" s="11">
        <v>91</v>
      </c>
      <c r="BJ107" s="11">
        <v>93</v>
      </c>
      <c r="BK107" s="11">
        <v>42</v>
      </c>
      <c r="BL107" s="11">
        <v>88</v>
      </c>
      <c r="BM107" s="11">
        <v>39</v>
      </c>
      <c r="BN107" s="11">
        <v>80</v>
      </c>
      <c r="BO107" s="11">
        <v>48</v>
      </c>
      <c r="BP107" s="11">
        <v>102</v>
      </c>
      <c r="BQ107" s="11">
        <v>127</v>
      </c>
      <c r="BR107" s="11">
        <v>50</v>
      </c>
      <c r="BS107" s="11">
        <v>14</v>
      </c>
      <c r="BT107" s="11">
        <v>76</v>
      </c>
      <c r="BU107" s="11">
        <v>57</v>
      </c>
      <c r="BV107" s="11">
        <v>78</v>
      </c>
      <c r="BW107" s="11">
        <v>106</v>
      </c>
      <c r="BX107" s="11">
        <v>131</v>
      </c>
      <c r="BY107" s="11">
        <v>112</v>
      </c>
      <c r="BZ107" s="11">
        <v>106</v>
      </c>
      <c r="CA107" s="11">
        <v>122</v>
      </c>
      <c r="CB107" s="11">
        <v>38</v>
      </c>
      <c r="CC107" s="11">
        <v>68</v>
      </c>
      <c r="CD107" s="11">
        <v>86</v>
      </c>
      <c r="CE107" s="11">
        <v>89</v>
      </c>
      <c r="CF107" s="11">
        <v>122</v>
      </c>
      <c r="CG107" s="11">
        <v>74</v>
      </c>
      <c r="CH107" s="11">
        <v>85</v>
      </c>
      <c r="CI107" s="11">
        <v>55</v>
      </c>
      <c r="CJ107" s="11">
        <v>58</v>
      </c>
      <c r="CK107" s="11">
        <v>49</v>
      </c>
      <c r="CL107" s="11">
        <v>57</v>
      </c>
      <c r="CM107" s="11">
        <v>64</v>
      </c>
      <c r="CN107" s="11">
        <v>123</v>
      </c>
      <c r="CO107" s="11">
        <v>66</v>
      </c>
      <c r="CP107" s="11">
        <v>60</v>
      </c>
      <c r="CQ107" s="11">
        <v>80</v>
      </c>
      <c r="CR107" s="11">
        <v>83</v>
      </c>
      <c r="CS107" s="11">
        <v>131</v>
      </c>
      <c r="CT107" s="11">
        <v>61</v>
      </c>
      <c r="CU107" s="11">
        <v>117</v>
      </c>
      <c r="CV107" s="11">
        <v>34</v>
      </c>
      <c r="CW107" s="11">
        <v>72</v>
      </c>
      <c r="CX107" s="11">
        <v>27</v>
      </c>
      <c r="CY107" s="11">
        <v>84</v>
      </c>
      <c r="CZ107" s="11">
        <v>110</v>
      </c>
      <c r="DA107" s="11">
        <v>94</v>
      </c>
      <c r="DB107" s="11">
        <v>92</v>
      </c>
      <c r="DC107" s="11">
        <v>74</v>
      </c>
      <c r="DD107" s="11">
        <v>15</v>
      </c>
      <c r="DE107" s="11">
        <v>41</v>
      </c>
      <c r="DF107" s="11">
        <v>68</v>
      </c>
      <c r="DG107" s="11">
        <v>57</v>
      </c>
      <c r="DH107" s="11">
        <v>48</v>
      </c>
      <c r="DI107" s="11">
        <v>61</v>
      </c>
      <c r="DJ107" s="11">
        <v>47</v>
      </c>
      <c r="DK107" s="11">
        <v>80</v>
      </c>
      <c r="DL107" s="11">
        <v>52</v>
      </c>
      <c r="DM107" s="11">
        <v>20</v>
      </c>
      <c r="DN107" s="11">
        <v>61</v>
      </c>
      <c r="DO107" s="11" t="s">
        <v>892</v>
      </c>
      <c r="DP107" s="11">
        <v>29</v>
      </c>
      <c r="DQ107" s="11">
        <v>117</v>
      </c>
      <c r="DR107" s="11">
        <v>104</v>
      </c>
      <c r="DS107" s="11">
        <v>52</v>
      </c>
      <c r="DT107" s="11">
        <v>70</v>
      </c>
      <c r="DU107" s="11">
        <v>107</v>
      </c>
      <c r="DV107" s="11">
        <v>105</v>
      </c>
      <c r="DW107" s="11">
        <v>46</v>
      </c>
      <c r="DX107" s="11">
        <v>109</v>
      </c>
      <c r="DY107" s="11">
        <v>103</v>
      </c>
      <c r="DZ107" s="11">
        <v>91</v>
      </c>
      <c r="EA107" s="11">
        <v>118</v>
      </c>
      <c r="EB107" s="11">
        <v>84</v>
      </c>
      <c r="EC107" s="11">
        <v>51</v>
      </c>
      <c r="ED107" s="11">
        <v>121</v>
      </c>
      <c r="EE107" s="11">
        <v>63</v>
      </c>
      <c r="EF107" s="11">
        <v>86</v>
      </c>
      <c r="EG107" s="11">
        <v>91</v>
      </c>
      <c r="EH107" s="11">
        <v>107</v>
      </c>
      <c r="EI107" s="11">
        <v>106</v>
      </c>
      <c r="EJ107" s="11">
        <v>40</v>
      </c>
      <c r="EK107" s="11">
        <v>86</v>
      </c>
      <c r="EL107" s="11">
        <v>79</v>
      </c>
      <c r="EM107" s="11">
        <v>49</v>
      </c>
      <c r="EN107" s="11">
        <v>44</v>
      </c>
      <c r="EO107" s="11">
        <v>45</v>
      </c>
      <c r="EP107" s="11">
        <v>100</v>
      </c>
      <c r="EQ107" s="11">
        <v>77</v>
      </c>
      <c r="ER107" s="11">
        <v>75</v>
      </c>
      <c r="ES107" s="11">
        <v>65</v>
      </c>
      <c r="ET107" s="11">
        <v>87</v>
      </c>
      <c r="EU107" s="11">
        <v>72</v>
      </c>
      <c r="EV107" s="11">
        <v>102</v>
      </c>
      <c r="EW107" s="11">
        <v>66</v>
      </c>
      <c r="EX107" s="11">
        <v>74</v>
      </c>
      <c r="EY107" s="11">
        <v>75</v>
      </c>
      <c r="EZ107" s="11">
        <v>71</v>
      </c>
      <c r="FA107" s="11">
        <v>62</v>
      </c>
      <c r="FB107" s="11">
        <v>29</v>
      </c>
      <c r="FC107" s="11">
        <v>82</v>
      </c>
      <c r="FD107" s="11">
        <v>20</v>
      </c>
      <c r="FE107" s="11">
        <v>49</v>
      </c>
      <c r="FF107" s="11">
        <v>43</v>
      </c>
      <c r="FG107" s="11">
        <v>50</v>
      </c>
      <c r="FH107" s="11">
        <v>56</v>
      </c>
      <c r="FI107" s="11">
        <v>51</v>
      </c>
      <c r="FJ107" s="11">
        <v>58</v>
      </c>
      <c r="FK107" s="11">
        <v>68</v>
      </c>
      <c r="FL107" s="11">
        <v>53</v>
      </c>
      <c r="FM107" s="11">
        <v>87</v>
      </c>
      <c r="FN107" s="11">
        <v>81</v>
      </c>
      <c r="FO107" s="11">
        <v>83</v>
      </c>
      <c r="FP107" s="11">
        <v>47</v>
      </c>
      <c r="FQ107" s="11">
        <v>43</v>
      </c>
      <c r="FR107" s="11">
        <v>62</v>
      </c>
      <c r="FS107" s="11">
        <v>64</v>
      </c>
      <c r="FT107" s="11">
        <v>49</v>
      </c>
      <c r="FU107" s="11">
        <v>57</v>
      </c>
      <c r="FV107" s="11">
        <v>51</v>
      </c>
      <c r="FW107" s="11">
        <v>48</v>
      </c>
      <c r="FX107" s="11">
        <v>38</v>
      </c>
      <c r="FY107" s="11">
        <v>38</v>
      </c>
      <c r="FZ107" s="11">
        <v>39</v>
      </c>
      <c r="GA107" s="11">
        <v>41</v>
      </c>
      <c r="GB107" s="11">
        <v>36</v>
      </c>
      <c r="GC107" s="11">
        <v>19</v>
      </c>
      <c r="GD107" s="11">
        <v>33</v>
      </c>
      <c r="GE107" s="11">
        <v>47</v>
      </c>
      <c r="GF107" s="11">
        <v>47</v>
      </c>
      <c r="GG107" s="11">
        <v>55</v>
      </c>
      <c r="GH107" s="11">
        <v>29</v>
      </c>
      <c r="GI107" s="11">
        <v>36</v>
      </c>
      <c r="GJ107" s="11">
        <v>35</v>
      </c>
      <c r="GK107" s="11">
        <v>34</v>
      </c>
      <c r="GL107" s="11">
        <v>35</v>
      </c>
      <c r="GM107" s="11">
        <v>34</v>
      </c>
      <c r="GN107" s="11">
        <v>21</v>
      </c>
      <c r="GO107" s="11">
        <v>22</v>
      </c>
      <c r="GP107" s="11">
        <v>5</v>
      </c>
      <c r="GQ107" s="11">
        <v>15</v>
      </c>
      <c r="GR107" s="11">
        <v>16</v>
      </c>
      <c r="GS107" s="11">
        <v>16</v>
      </c>
      <c r="GT107" s="11">
        <v>13</v>
      </c>
    </row>
    <row r="108" spans="1:202">
      <c r="A108" s="9">
        <v>2019</v>
      </c>
      <c r="B108" s="10" t="s">
        <v>891</v>
      </c>
      <c r="C108" s="10" t="s">
        <v>1241</v>
      </c>
      <c r="D108" s="11">
        <v>0.72093023255813948</v>
      </c>
      <c r="E108" s="11">
        <v>0.96946564885496178</v>
      </c>
      <c r="F108" s="11">
        <v>0.17557251908396942</v>
      </c>
      <c r="G108" s="11">
        <v>0.99242424242424243</v>
      </c>
      <c r="H108" s="11">
        <v>0.96153846153846156</v>
      </c>
      <c r="I108" s="11">
        <v>0.87401574803149606</v>
      </c>
      <c r="J108" s="11">
        <v>0.68461538461538463</v>
      </c>
      <c r="K108" s="11">
        <v>0.98473282442748089</v>
      </c>
      <c r="L108" s="11">
        <v>0.97709923664122134</v>
      </c>
      <c r="M108" s="11">
        <v>0.92913385826771655</v>
      </c>
      <c r="N108" s="11">
        <v>0.77692307692307694</v>
      </c>
      <c r="O108" s="11">
        <v>0.61832061068702293</v>
      </c>
      <c r="P108" s="11">
        <v>0.87786259541984735</v>
      </c>
      <c r="Q108" s="11">
        <v>0.34126984126984128</v>
      </c>
      <c r="R108" s="11">
        <v>0.84090909090909094</v>
      </c>
      <c r="S108" s="11">
        <v>0.76335877862595414</v>
      </c>
      <c r="T108" s="11">
        <v>0.85496183206106868</v>
      </c>
      <c r="U108" s="11">
        <v>4.5454545454545414E-2</v>
      </c>
      <c r="V108" s="11">
        <v>0.47540983606557374</v>
      </c>
      <c r="W108" s="11">
        <v>0.7384615384615385</v>
      </c>
      <c r="X108" s="11">
        <v>0.45360824742268047</v>
      </c>
      <c r="Y108" s="11">
        <v>0.63076923076923075</v>
      </c>
      <c r="Z108" s="11">
        <v>0.4</v>
      </c>
      <c r="AA108" s="11">
        <v>0.5161290322580645</v>
      </c>
      <c r="AB108" s="11">
        <v>0.79230769230769227</v>
      </c>
      <c r="AC108" s="11">
        <v>0.79365079365079372</v>
      </c>
      <c r="AD108" s="11">
        <v>0.60769230769230775</v>
      </c>
      <c r="AE108" s="11">
        <v>0.44094488188976377</v>
      </c>
      <c r="AF108" s="11">
        <v>0.84677419354838712</v>
      </c>
      <c r="AG108" s="11">
        <v>0.752</v>
      </c>
      <c r="AH108" s="11">
        <v>0.53719008264462809</v>
      </c>
      <c r="AI108" s="11">
        <v>0.68181818181818188</v>
      </c>
      <c r="AJ108" s="11">
        <v>0.74045801526717558</v>
      </c>
      <c r="AK108" s="11">
        <v>0.43478260869565222</v>
      </c>
      <c r="AL108" s="11">
        <v>0.42400000000000004</v>
      </c>
      <c r="AM108" s="11">
        <v>0.69230769230769229</v>
      </c>
      <c r="AN108" s="11">
        <v>0.73076923076923084</v>
      </c>
      <c r="AO108" s="11">
        <v>0.27200000000000002</v>
      </c>
      <c r="AP108" s="11">
        <v>0.96969696969696972</v>
      </c>
      <c r="AQ108" s="11">
        <v>0.84848484848484851</v>
      </c>
      <c r="AR108" s="11">
        <v>0.80952380952380953</v>
      </c>
      <c r="AS108" s="11">
        <v>0.59842519685039375</v>
      </c>
      <c r="AT108" s="11">
        <v>0.62878787878787878</v>
      </c>
      <c r="AU108" s="11">
        <v>0.78740157480314954</v>
      </c>
      <c r="AV108" s="11">
        <v>0.64122137404580148</v>
      </c>
      <c r="AW108" s="11">
        <v>0.43999999999999995</v>
      </c>
      <c r="AX108" s="11">
        <v>0.74603174603174605</v>
      </c>
      <c r="AY108" s="11">
        <v>0.74137931034482762</v>
      </c>
      <c r="AZ108" s="11">
        <v>0.609375</v>
      </c>
      <c r="BA108" s="11">
        <v>0.53389830508474578</v>
      </c>
      <c r="BB108" s="11">
        <v>0.63846153846153841</v>
      </c>
      <c r="BC108" s="11">
        <v>0.90769230769230769</v>
      </c>
      <c r="BD108" s="11">
        <v>0.64122137404580148</v>
      </c>
      <c r="BE108" s="11">
        <v>0.87401574803149606</v>
      </c>
      <c r="BF108" s="11">
        <v>0.30434782608695654</v>
      </c>
      <c r="BG108" s="11">
        <v>0.66412213740458015</v>
      </c>
      <c r="BH108" s="11">
        <v>0.96946564885496178</v>
      </c>
      <c r="BI108" s="11">
        <v>0.68939393939393945</v>
      </c>
      <c r="BJ108" s="11">
        <v>0.74399999999999999</v>
      </c>
      <c r="BK108" s="11">
        <v>0.33599999999999997</v>
      </c>
      <c r="BL108" s="11">
        <v>0.6717557251908397</v>
      </c>
      <c r="BM108" s="11">
        <v>0.30232558139534882</v>
      </c>
      <c r="BN108" s="11">
        <v>0.61068702290076338</v>
      </c>
      <c r="BO108" s="11">
        <v>0.36923076923076925</v>
      </c>
      <c r="BP108" s="11">
        <v>0.80314960629921262</v>
      </c>
      <c r="BQ108" s="11">
        <v>0.96946564885496178</v>
      </c>
      <c r="BR108" s="11">
        <v>0.47619047619047616</v>
      </c>
      <c r="BS108" s="11">
        <v>0.10769230769230764</v>
      </c>
      <c r="BT108" s="11">
        <v>0.58914728682170536</v>
      </c>
      <c r="BU108" s="11">
        <v>0.43181818181818177</v>
      </c>
      <c r="BV108" s="11">
        <v>0.59090909090909083</v>
      </c>
      <c r="BW108" s="11">
        <v>0.80303030303030298</v>
      </c>
      <c r="BX108" s="11">
        <v>0.99242424242424243</v>
      </c>
      <c r="BY108" s="11">
        <v>0.88188976377952755</v>
      </c>
      <c r="BZ108" s="11">
        <v>0.84799999999999998</v>
      </c>
      <c r="CA108" s="11">
        <v>0.94573643410852715</v>
      </c>
      <c r="CB108" s="11">
        <v>0.47499999999999998</v>
      </c>
      <c r="CC108" s="11">
        <v>0.51515151515151514</v>
      </c>
      <c r="CD108" s="11">
        <v>0.65151515151515149</v>
      </c>
      <c r="CE108" s="11">
        <v>0.67424242424242431</v>
      </c>
      <c r="CF108" s="11">
        <v>0.93846153846153846</v>
      </c>
      <c r="CG108" s="11">
        <v>0.6271186440677966</v>
      </c>
      <c r="CH108" s="11">
        <v>0.6589147286821706</v>
      </c>
      <c r="CI108" s="11">
        <v>0.43650793650793651</v>
      </c>
      <c r="CJ108" s="11">
        <v>0.4427480916030534</v>
      </c>
      <c r="CK108" s="11">
        <v>0.37121212121212122</v>
      </c>
      <c r="CL108" s="11">
        <v>0.43181818181818177</v>
      </c>
      <c r="CM108" s="11">
        <v>0.48484848484848486</v>
      </c>
      <c r="CN108" s="11">
        <v>0.93893129770992367</v>
      </c>
      <c r="CO108" s="11">
        <v>0.52800000000000002</v>
      </c>
      <c r="CP108" s="11">
        <v>0.47244094488188981</v>
      </c>
      <c r="CQ108" s="11">
        <v>0.64</v>
      </c>
      <c r="CR108" s="11">
        <v>0.64341085271317833</v>
      </c>
      <c r="CS108" s="11">
        <v>0.99242424242424243</v>
      </c>
      <c r="CT108" s="11">
        <v>0.47286821705426352</v>
      </c>
      <c r="CU108" s="11">
        <v>0.9</v>
      </c>
      <c r="CV108" s="11">
        <v>0.2615384615384615</v>
      </c>
      <c r="CW108" s="11">
        <v>0.5625</v>
      </c>
      <c r="CX108" s="11">
        <v>0.20610687022900764</v>
      </c>
      <c r="CY108" s="11">
        <v>0.63636363636363635</v>
      </c>
      <c r="CZ108" s="11">
        <v>0.84615384615384615</v>
      </c>
      <c r="DA108" s="11">
        <v>0.74603174603174605</v>
      </c>
      <c r="DB108" s="11">
        <v>0.74796747967479682</v>
      </c>
      <c r="DC108" s="11">
        <v>0.58730158730158732</v>
      </c>
      <c r="DD108" s="11">
        <v>0.11363636363636365</v>
      </c>
      <c r="DE108" s="11">
        <v>0.31060606060606055</v>
      </c>
      <c r="DF108" s="11">
        <v>0.51515151515151514</v>
      </c>
      <c r="DG108" s="11">
        <v>0.43181818181818177</v>
      </c>
      <c r="DH108" s="11">
        <v>0.36923076923076925</v>
      </c>
      <c r="DI108" s="11">
        <v>0.46923076923076923</v>
      </c>
      <c r="DJ108" s="11">
        <v>0.36153846153846159</v>
      </c>
      <c r="DK108" s="11">
        <v>0.60606060606060608</v>
      </c>
      <c r="DL108" s="11">
        <v>0.4</v>
      </c>
      <c r="DM108" s="11">
        <v>0.15151515151515149</v>
      </c>
      <c r="DN108" s="11">
        <v>0.48799999999999999</v>
      </c>
      <c r="DO108" s="11" t="s">
        <v>892</v>
      </c>
      <c r="DP108" s="11">
        <v>0.22834645669291342</v>
      </c>
      <c r="DQ108" s="11">
        <v>0.88636363636363635</v>
      </c>
      <c r="DR108" s="11">
        <v>0.83870967741935487</v>
      </c>
      <c r="DS108" s="11">
        <v>0.41269841269841268</v>
      </c>
      <c r="DT108" s="11">
        <v>0.57377049180327866</v>
      </c>
      <c r="DU108" s="11">
        <v>0.8359375</v>
      </c>
      <c r="DV108" s="11">
        <v>0.79545454545454541</v>
      </c>
      <c r="DW108" s="11">
        <v>0.359375</v>
      </c>
      <c r="DX108" s="11">
        <v>0.83206106870229002</v>
      </c>
      <c r="DY108" s="11">
        <v>0.7862595419847328</v>
      </c>
      <c r="DZ108" s="11">
        <v>0.68939393939393945</v>
      </c>
      <c r="EA108" s="11">
        <v>0.9147286821705426</v>
      </c>
      <c r="EB108" s="11">
        <v>0.64615384615384608</v>
      </c>
      <c r="EC108" s="11">
        <v>0.38636363636363635</v>
      </c>
      <c r="ED108" s="11">
        <v>0.91666666666666663</v>
      </c>
      <c r="EE108" s="11">
        <v>0.47727272727272729</v>
      </c>
      <c r="EF108" s="11">
        <v>0.65151515151515149</v>
      </c>
      <c r="EG108" s="11">
        <v>0.69465648854961826</v>
      </c>
      <c r="EH108" s="11">
        <v>0.82307692307692304</v>
      </c>
      <c r="EI108" s="11">
        <v>0.80916030534351147</v>
      </c>
      <c r="EJ108" s="11">
        <v>0.30303030303030298</v>
      </c>
      <c r="EK108" s="11">
        <v>0.67716535433070868</v>
      </c>
      <c r="EL108" s="11">
        <v>0.60305343511450382</v>
      </c>
      <c r="EM108" s="11">
        <v>0.37692307692307692</v>
      </c>
      <c r="EN108" s="11">
        <v>0.33846153846153848</v>
      </c>
      <c r="EO108" s="11">
        <v>0.34615384615384615</v>
      </c>
      <c r="EP108" s="11">
        <v>0.76335877862595414</v>
      </c>
      <c r="EQ108" s="11">
        <v>0.58333333333333326</v>
      </c>
      <c r="ER108" s="11">
        <v>0.5725190839694656</v>
      </c>
      <c r="ES108" s="11">
        <v>0.49618320610687028</v>
      </c>
      <c r="ET108" s="11">
        <v>0.65909090909090917</v>
      </c>
      <c r="EU108" s="11">
        <v>0.63716814159292035</v>
      </c>
      <c r="EV108" s="11">
        <v>0.81600000000000006</v>
      </c>
      <c r="EW108" s="11">
        <v>0.50769230769230766</v>
      </c>
      <c r="EX108" s="11">
        <v>0.5736434108527132</v>
      </c>
      <c r="EY108" s="11">
        <v>0.66371681415929196</v>
      </c>
      <c r="EZ108" s="11">
        <v>0.6339285714285714</v>
      </c>
      <c r="FA108" s="11">
        <v>0.54385964912280704</v>
      </c>
      <c r="FB108" s="11">
        <v>0.25438596491228072</v>
      </c>
      <c r="FC108" s="11">
        <v>0.73214285714285721</v>
      </c>
      <c r="FD108" s="11">
        <v>0.52631578947368429</v>
      </c>
      <c r="FE108" s="11">
        <v>0.4336283185840708</v>
      </c>
      <c r="FF108" s="11">
        <v>0.38053097345132747</v>
      </c>
      <c r="FG108" s="11">
        <v>0.52083333333333326</v>
      </c>
      <c r="FH108" s="11">
        <v>0.53333333333333333</v>
      </c>
      <c r="FI108" s="11">
        <v>0.50495049504950495</v>
      </c>
      <c r="FJ108" s="11">
        <v>0.54716981132075471</v>
      </c>
      <c r="FK108" s="11">
        <v>0.64150943396226423</v>
      </c>
      <c r="FL108" s="11">
        <v>0.5</v>
      </c>
      <c r="FM108" s="11">
        <v>0.96666666666666667</v>
      </c>
      <c r="FN108" s="11">
        <v>0.9</v>
      </c>
      <c r="FO108" s="11">
        <v>0.92222222222222228</v>
      </c>
      <c r="FP108" s="11">
        <v>0.62666666666666671</v>
      </c>
      <c r="FQ108" s="11">
        <v>0.56578947368421051</v>
      </c>
      <c r="FR108" s="11">
        <v>0.81578947368421051</v>
      </c>
      <c r="FS108" s="11">
        <v>0.88888888888888884</v>
      </c>
      <c r="FT108" s="11">
        <v>0.68055555555555558</v>
      </c>
      <c r="FU108" s="11">
        <v>0.79166666666666663</v>
      </c>
      <c r="FV108" s="11">
        <v>0.62962962962962965</v>
      </c>
      <c r="FW108" s="11">
        <v>0.59259259259259256</v>
      </c>
      <c r="FX108" s="11">
        <v>0.46913580246913578</v>
      </c>
      <c r="FY108" s="11">
        <v>0.53521126760563376</v>
      </c>
      <c r="FZ108" s="11">
        <v>0.54929577464788726</v>
      </c>
      <c r="GA108" s="11">
        <v>0.77358490566037741</v>
      </c>
      <c r="GB108" s="11">
        <v>0.54545454545454541</v>
      </c>
      <c r="GC108" s="11">
        <v>0.35849056603773588</v>
      </c>
      <c r="GD108" s="11">
        <v>0.50769230769230766</v>
      </c>
      <c r="GE108" s="11">
        <v>0.92156862745098045</v>
      </c>
      <c r="GF108" s="11">
        <v>0.92156862745098045</v>
      </c>
      <c r="GG108" s="11">
        <v>0.43307086614173229</v>
      </c>
      <c r="GH108" s="11">
        <v>0.56862745098039214</v>
      </c>
      <c r="GI108" s="11">
        <v>0.65454545454545454</v>
      </c>
      <c r="GJ108" s="11">
        <v>0.63636363636363635</v>
      </c>
      <c r="GK108" s="11">
        <v>0.72340425531914887</v>
      </c>
      <c r="GL108" s="11">
        <v>0.74468085106382986</v>
      </c>
      <c r="GM108" s="11">
        <v>0.72340425531914887</v>
      </c>
      <c r="GN108" s="11">
        <v>0.55263157894736836</v>
      </c>
      <c r="GO108" s="11">
        <v>0.57894736842105265</v>
      </c>
      <c r="GP108" s="11">
        <v>0.21739130434782605</v>
      </c>
      <c r="GQ108" s="11">
        <v>0.57692307692307687</v>
      </c>
      <c r="GR108" s="11">
        <v>0.61538461538461542</v>
      </c>
      <c r="GS108" s="11">
        <v>0.61538461538461542</v>
      </c>
      <c r="GT108" s="11">
        <v>0.59090909090909083</v>
      </c>
    </row>
    <row r="109" spans="1:202">
      <c r="A109" s="9">
        <v>2018</v>
      </c>
      <c r="B109" s="10" t="s">
        <v>890</v>
      </c>
      <c r="C109" s="10" t="s">
        <v>1237</v>
      </c>
      <c r="D109" s="11">
        <v>0.18502371134020618</v>
      </c>
      <c r="E109" s="11">
        <v>0.58271358024691366</v>
      </c>
      <c r="F109" s="11">
        <v>1.4923771186440673</v>
      </c>
      <c r="G109" s="11">
        <v>0.27263913043478266</v>
      </c>
      <c r="H109" s="11">
        <v>0.28028000000000003</v>
      </c>
      <c r="I109" s="11">
        <v>0.33558571428571415</v>
      </c>
      <c r="J109" s="11">
        <v>0.4437950413223139</v>
      </c>
      <c r="K109" s="11">
        <v>0.2479357142857142</v>
      </c>
      <c r="L109" s="11">
        <v>0.54537500000000005</v>
      </c>
      <c r="M109" s="11">
        <v>0.56684000000000001</v>
      </c>
      <c r="N109" s="11">
        <v>0.85278602941176462</v>
      </c>
      <c r="O109" s="11">
        <v>1.7113173333333327</v>
      </c>
      <c r="P109" s="11">
        <v>0.26888181818181822</v>
      </c>
      <c r="Q109" s="11">
        <v>0.23665294117647045</v>
      </c>
      <c r="R109" s="11">
        <v>0.48982666666666674</v>
      </c>
      <c r="S109" s="11">
        <v>0.53566907216494819</v>
      </c>
      <c r="T109" s="11">
        <v>0.35721842105263157</v>
      </c>
      <c r="U109" s="11">
        <v>0.79473762886597932</v>
      </c>
      <c r="V109" s="11">
        <v>0.89336849315068534</v>
      </c>
      <c r="W109" s="11">
        <v>0.26009787234042553</v>
      </c>
      <c r="X109" s="11">
        <v>0.14880084033613442</v>
      </c>
      <c r="Y109" s="11">
        <v>1.3586318181818184</v>
      </c>
      <c r="Z109" s="11">
        <v>0.65225670103092792</v>
      </c>
      <c r="AA109" s="11">
        <v>0.45878142857142856</v>
      </c>
      <c r="AB109" s="11">
        <v>0.59601639344262292</v>
      </c>
      <c r="AC109" s="11">
        <v>0.9557993506493504</v>
      </c>
      <c r="AD109" s="11">
        <v>1.3886535087719296</v>
      </c>
      <c r="AE109" s="11">
        <v>0.62888839285714282</v>
      </c>
      <c r="AF109" s="11">
        <v>0.65567826086956549</v>
      </c>
      <c r="AG109" s="11">
        <v>0.5746881720430107</v>
      </c>
      <c r="AH109" s="11">
        <v>0.31035223880597018</v>
      </c>
      <c r="AI109" s="11">
        <v>1.519341379310345</v>
      </c>
      <c r="AJ109" s="11">
        <v>0.65058953488372095</v>
      </c>
      <c r="AK109" s="11">
        <v>1.0949310344827579</v>
      </c>
      <c r="AL109" s="11">
        <v>0.29054661654135328</v>
      </c>
      <c r="AM109" s="11">
        <v>0.85170075757575769</v>
      </c>
      <c r="AN109" s="11">
        <v>1.5788760563380282</v>
      </c>
      <c r="AO109" s="11">
        <v>0.67150999999999994</v>
      </c>
      <c r="AP109" s="11">
        <v>0.72214533333333331</v>
      </c>
      <c r="AQ109" s="11">
        <v>0.89840183486238467</v>
      </c>
      <c r="AR109" s="11">
        <v>0.75981403508771939</v>
      </c>
      <c r="AS109" s="11">
        <v>0.68749285714285735</v>
      </c>
      <c r="AT109" s="11">
        <v>0.9930797468354432</v>
      </c>
      <c r="AU109" s="11">
        <v>0.56875098039215699</v>
      </c>
      <c r="AV109" s="11">
        <v>1.3540796610169492</v>
      </c>
      <c r="AW109" s="11">
        <v>0.6536277227722771</v>
      </c>
      <c r="AX109" s="11">
        <v>0.27062461538461546</v>
      </c>
      <c r="AY109" s="11">
        <v>0.47559708029197062</v>
      </c>
      <c r="AZ109" s="11">
        <v>0.49102125000000019</v>
      </c>
      <c r="BA109" s="11">
        <v>0.3330238095238095</v>
      </c>
      <c r="BB109" s="11">
        <v>0.67307499999999942</v>
      </c>
      <c r="BC109" s="11">
        <v>0.39142631578947396</v>
      </c>
      <c r="BD109" s="11">
        <v>1.0749041666666659</v>
      </c>
      <c r="BE109" s="11">
        <v>0.17820227272727271</v>
      </c>
      <c r="BF109" s="11">
        <v>0.14707666666666666</v>
      </c>
      <c r="BG109" s="11">
        <v>0.8354118644067795</v>
      </c>
      <c r="BH109" s="11">
        <v>0.46896119402985076</v>
      </c>
      <c r="BI109" s="11">
        <v>0.91587159090909076</v>
      </c>
      <c r="BJ109" s="11">
        <v>1.0276568965517243</v>
      </c>
      <c r="BK109" s="11">
        <v>0.69956666666666634</v>
      </c>
      <c r="BL109" s="11">
        <v>2.2223964601769914</v>
      </c>
      <c r="BM109" s="11">
        <v>0.92212824427480988</v>
      </c>
      <c r="BN109" s="11">
        <v>3.0209341269841259</v>
      </c>
      <c r="BO109" s="11">
        <v>1.178820491803279</v>
      </c>
      <c r="BP109" s="11">
        <v>0.43155094339622613</v>
      </c>
      <c r="BQ109" s="11">
        <v>0.2282893617021276</v>
      </c>
      <c r="BR109" s="11">
        <v>0.1917291666666667</v>
      </c>
      <c r="BS109" s="11">
        <v>2.7190153284671528</v>
      </c>
      <c r="BT109" s="11">
        <v>1.5746925925925925</v>
      </c>
      <c r="BU109" s="11">
        <v>0.49741440677966114</v>
      </c>
      <c r="BV109" s="11">
        <v>0.74479047619047634</v>
      </c>
      <c r="BW109" s="11">
        <v>0.38127037037037032</v>
      </c>
      <c r="BX109" s="11">
        <v>0.34242203389830506</v>
      </c>
      <c r="BY109" s="11">
        <v>0.53206170212765957</v>
      </c>
      <c r="BZ109" s="11">
        <v>0.25379999999999997</v>
      </c>
      <c r="CA109" s="11">
        <v>0.35685357142857155</v>
      </c>
      <c r="CB109" s="11">
        <v>0.18653684210526317</v>
      </c>
      <c r="CC109" s="11">
        <v>0.48255405405405388</v>
      </c>
      <c r="CD109" s="11">
        <v>0.76190000000000002</v>
      </c>
      <c r="CE109" s="11">
        <v>0.30754181818181808</v>
      </c>
      <c r="CF109" s="11">
        <v>0.41978660714285676</v>
      </c>
      <c r="CG109" s="11">
        <v>0.18911060606060603</v>
      </c>
      <c r="CH109" s="11">
        <v>0.60880206896551703</v>
      </c>
      <c r="CI109" s="11">
        <v>0.89567518796992462</v>
      </c>
      <c r="CJ109" s="11">
        <v>0.1341622641509434</v>
      </c>
      <c r="CK109" s="11">
        <v>0.25673114754098353</v>
      </c>
      <c r="CL109" s="11">
        <v>0.41657033898305107</v>
      </c>
      <c r="CM109" s="11">
        <v>0.1889382352941176</v>
      </c>
      <c r="CN109" s="11">
        <v>0.42224923076923065</v>
      </c>
      <c r="CO109" s="11">
        <v>0.24005346534653468</v>
      </c>
      <c r="CP109" s="11">
        <v>0.74079166666666696</v>
      </c>
      <c r="CQ109" s="11">
        <v>0.91027692307692321</v>
      </c>
      <c r="CR109" s="11">
        <v>0.5367274509803921</v>
      </c>
      <c r="CS109" s="11">
        <v>0.16918888888888889</v>
      </c>
      <c r="CT109" s="11">
        <v>0.9188669230769233</v>
      </c>
      <c r="CU109" s="11">
        <v>0.68905555555555553</v>
      </c>
      <c r="CV109" s="11">
        <v>0.39464176470588214</v>
      </c>
      <c r="CW109" s="11">
        <v>0.48282911392405031</v>
      </c>
      <c r="CX109" s="11">
        <v>0.76102471910112357</v>
      </c>
      <c r="CY109" s="11">
        <v>0.28873658536585367</v>
      </c>
      <c r="CZ109" s="11">
        <v>0.73527058823529412</v>
      </c>
      <c r="DA109" s="11">
        <v>2.7614252631578942</v>
      </c>
      <c r="DB109" s="11">
        <v>1.0068587499999997</v>
      </c>
      <c r="DC109" s="11">
        <v>0.33093913043478257</v>
      </c>
      <c r="DD109" s="11">
        <v>0.24141176470588227</v>
      </c>
      <c r="DE109" s="11">
        <v>0.12362790697674421</v>
      </c>
      <c r="DF109" s="11">
        <v>0.44074471544715421</v>
      </c>
      <c r="DG109" s="11">
        <v>0.18555546874999992</v>
      </c>
      <c r="DH109" s="11">
        <v>0.59377931034482734</v>
      </c>
      <c r="DI109" s="11">
        <v>0.5512478723404256</v>
      </c>
      <c r="DJ109" s="11">
        <v>0.51670829268292628</v>
      </c>
      <c r="DK109" s="11">
        <v>0.5140527777777778</v>
      </c>
      <c r="DL109" s="11">
        <v>0.37800399999999984</v>
      </c>
      <c r="DM109" s="11">
        <v>0.34329576271186463</v>
      </c>
      <c r="DN109" s="11">
        <v>0.80964745762711876</v>
      </c>
      <c r="DO109" s="11">
        <v>0.28478322147650992</v>
      </c>
      <c r="DP109" s="11">
        <v>0.34259310344827593</v>
      </c>
      <c r="DQ109" s="11">
        <v>0.26375725806451611</v>
      </c>
      <c r="DR109" s="11">
        <v>0.31109999999999999</v>
      </c>
      <c r="DS109" s="11">
        <v>0.19009375000000001</v>
      </c>
      <c r="DT109" s="11">
        <v>0.25573499999999999</v>
      </c>
      <c r="DU109" s="11">
        <v>0.51992702702702709</v>
      </c>
      <c r="DV109" s="11">
        <v>1.6413029411764706</v>
      </c>
      <c r="DW109" s="11">
        <v>0.75634477611940265</v>
      </c>
      <c r="DX109" s="11">
        <v>0.61051730769230783</v>
      </c>
      <c r="DY109" s="11">
        <v>0.32069090909090908</v>
      </c>
      <c r="DZ109" s="11">
        <v>0.24580000000000002</v>
      </c>
      <c r="EA109" s="11">
        <v>0.214425</v>
      </c>
      <c r="EB109" s="11">
        <v>0.54117560975609758</v>
      </c>
      <c r="EC109" s="11">
        <v>0.31464246575342469</v>
      </c>
      <c r="ED109" s="11">
        <v>0.22450000000000001</v>
      </c>
      <c r="EE109" s="11">
        <v>0.27935142857142864</v>
      </c>
      <c r="EF109" s="11">
        <v>0.47594929577464778</v>
      </c>
      <c r="EG109" s="11">
        <v>0.16201041666666668</v>
      </c>
      <c r="EH109" s="11">
        <v>0.42295681818181807</v>
      </c>
      <c r="EI109" s="11">
        <v>0.39250277777777787</v>
      </c>
      <c r="EJ109" s="11">
        <v>0.42423333333333346</v>
      </c>
      <c r="EK109" s="11">
        <v>0.43300000000000011</v>
      </c>
      <c r="EL109" s="11">
        <v>0.73874444444444431</v>
      </c>
      <c r="EM109" s="11">
        <v>0.50430714285714284</v>
      </c>
      <c r="EN109" s="11">
        <v>0.5908159090909092</v>
      </c>
      <c r="EO109" s="11">
        <v>0.47827111111111098</v>
      </c>
      <c r="EP109" s="11">
        <v>1.6885222222222223</v>
      </c>
      <c r="EQ109" s="11">
        <v>1.1138650000000001</v>
      </c>
      <c r="ER109" s="11">
        <v>0.44265833333333332</v>
      </c>
      <c r="ES109" s="11">
        <v>0.44888888888888889</v>
      </c>
      <c r="ET109" s="11">
        <v>0.21965000000000001</v>
      </c>
      <c r="EU109" s="11" t="s">
        <v>892</v>
      </c>
      <c r="EV109" s="11">
        <v>0.34239999999999998</v>
      </c>
      <c r="EW109" s="11">
        <v>0.98180000000000001</v>
      </c>
      <c r="EX109" s="11">
        <v>4.3700000000000003E-2</v>
      </c>
      <c r="EY109" s="11" t="s">
        <v>892</v>
      </c>
      <c r="EZ109" s="11" t="s">
        <v>892</v>
      </c>
      <c r="FA109" s="11" t="s">
        <v>892</v>
      </c>
      <c r="FB109" s="11" t="s">
        <v>892</v>
      </c>
      <c r="FC109" s="11" t="s">
        <v>892</v>
      </c>
      <c r="FD109" s="11" t="s">
        <v>892</v>
      </c>
      <c r="FE109" s="11" t="s">
        <v>892</v>
      </c>
      <c r="FF109" s="11" t="s">
        <v>892</v>
      </c>
      <c r="FG109" s="11" t="s">
        <v>892</v>
      </c>
      <c r="FH109" s="11" t="s">
        <v>892</v>
      </c>
      <c r="FI109" s="11" t="s">
        <v>892</v>
      </c>
      <c r="FJ109" s="11" t="s">
        <v>892</v>
      </c>
      <c r="FK109" s="11" t="s">
        <v>892</v>
      </c>
      <c r="FL109" s="11" t="s">
        <v>892</v>
      </c>
      <c r="FM109" s="11" t="s">
        <v>892</v>
      </c>
      <c r="FN109" s="11" t="s">
        <v>892</v>
      </c>
      <c r="FO109" s="11" t="s">
        <v>892</v>
      </c>
      <c r="FP109" s="11" t="s">
        <v>892</v>
      </c>
      <c r="FQ109" s="11" t="s">
        <v>892</v>
      </c>
      <c r="FR109" s="11" t="s">
        <v>892</v>
      </c>
      <c r="FS109" s="11" t="s">
        <v>892</v>
      </c>
      <c r="FT109" s="11" t="s">
        <v>892</v>
      </c>
      <c r="FU109" s="11" t="s">
        <v>892</v>
      </c>
      <c r="FV109" s="11" t="s">
        <v>892</v>
      </c>
      <c r="FW109" s="11" t="s">
        <v>892</v>
      </c>
      <c r="FX109" s="11" t="s">
        <v>892</v>
      </c>
      <c r="FY109" s="11" t="s">
        <v>892</v>
      </c>
      <c r="FZ109" s="11" t="s">
        <v>892</v>
      </c>
      <c r="GA109" s="11" t="s">
        <v>892</v>
      </c>
      <c r="GB109" s="11" t="s">
        <v>892</v>
      </c>
      <c r="GC109" s="11" t="s">
        <v>892</v>
      </c>
      <c r="GD109" s="11" t="s">
        <v>892</v>
      </c>
      <c r="GE109" s="11" t="s">
        <v>892</v>
      </c>
      <c r="GF109" s="11" t="s">
        <v>892</v>
      </c>
      <c r="GG109" s="11">
        <v>1.5244130890052368</v>
      </c>
      <c r="GH109" s="11" t="s">
        <v>892</v>
      </c>
      <c r="GI109" s="11" t="s">
        <v>892</v>
      </c>
      <c r="GJ109" s="11" t="s">
        <v>892</v>
      </c>
      <c r="GK109" s="11" t="s">
        <v>892</v>
      </c>
      <c r="GL109" s="11" t="s">
        <v>892</v>
      </c>
      <c r="GM109" s="11" t="s">
        <v>892</v>
      </c>
      <c r="GN109" s="11" t="s">
        <v>892</v>
      </c>
      <c r="GO109" s="11" t="s">
        <v>892</v>
      </c>
      <c r="GP109" s="11" t="s">
        <v>892</v>
      </c>
      <c r="GQ109" s="11" t="s">
        <v>892</v>
      </c>
      <c r="GR109" s="11" t="s">
        <v>892</v>
      </c>
      <c r="GS109" s="11" t="s">
        <v>892</v>
      </c>
      <c r="GT109" s="11" t="s">
        <v>892</v>
      </c>
    </row>
    <row r="110" spans="1:202">
      <c r="A110" s="9">
        <v>2018</v>
      </c>
      <c r="B110" s="10" t="s">
        <v>890</v>
      </c>
      <c r="C110" s="10" t="s">
        <v>1239</v>
      </c>
      <c r="D110" s="11">
        <v>97</v>
      </c>
      <c r="E110" s="11">
        <v>81</v>
      </c>
      <c r="F110" s="11">
        <v>118</v>
      </c>
      <c r="G110" s="11">
        <v>23</v>
      </c>
      <c r="H110" s="11">
        <v>45</v>
      </c>
      <c r="I110" s="11">
        <v>35</v>
      </c>
      <c r="J110" s="11">
        <v>121</v>
      </c>
      <c r="K110" s="11">
        <v>14</v>
      </c>
      <c r="L110" s="11">
        <v>28</v>
      </c>
      <c r="M110" s="11">
        <v>35</v>
      </c>
      <c r="N110" s="11">
        <v>136</v>
      </c>
      <c r="O110" s="11">
        <v>75</v>
      </c>
      <c r="P110" s="11">
        <v>22</v>
      </c>
      <c r="Q110" s="11">
        <v>51</v>
      </c>
      <c r="R110" s="11">
        <v>105</v>
      </c>
      <c r="S110" s="11">
        <v>97</v>
      </c>
      <c r="T110" s="11">
        <v>38</v>
      </c>
      <c r="U110" s="11">
        <v>194</v>
      </c>
      <c r="V110" s="11">
        <v>146</v>
      </c>
      <c r="W110" s="11">
        <v>94</v>
      </c>
      <c r="X110" s="11">
        <v>119</v>
      </c>
      <c r="Y110" s="11">
        <v>110</v>
      </c>
      <c r="Z110" s="11">
        <v>97</v>
      </c>
      <c r="AA110" s="11">
        <v>140</v>
      </c>
      <c r="AB110" s="11">
        <v>122</v>
      </c>
      <c r="AC110" s="11">
        <v>154</v>
      </c>
      <c r="AD110" s="11">
        <v>114</v>
      </c>
      <c r="AE110" s="11">
        <v>112</v>
      </c>
      <c r="AF110" s="11">
        <v>92</v>
      </c>
      <c r="AG110" s="11">
        <v>93</v>
      </c>
      <c r="AH110" s="11">
        <v>67</v>
      </c>
      <c r="AI110" s="11">
        <v>116</v>
      </c>
      <c r="AJ110" s="11">
        <v>86</v>
      </c>
      <c r="AK110" s="11">
        <v>87</v>
      </c>
      <c r="AL110" s="11">
        <v>133</v>
      </c>
      <c r="AM110" s="11">
        <v>132</v>
      </c>
      <c r="AN110" s="11">
        <v>71</v>
      </c>
      <c r="AO110" s="11">
        <v>90</v>
      </c>
      <c r="AP110" s="11">
        <v>75</v>
      </c>
      <c r="AQ110" s="11">
        <v>109</v>
      </c>
      <c r="AR110" s="11">
        <v>114</v>
      </c>
      <c r="AS110" s="11">
        <v>84</v>
      </c>
      <c r="AT110" s="11">
        <v>79</v>
      </c>
      <c r="AU110" s="11">
        <v>51</v>
      </c>
      <c r="AV110" s="11">
        <v>118</v>
      </c>
      <c r="AW110" s="11">
        <v>101</v>
      </c>
      <c r="AX110" s="11">
        <v>65</v>
      </c>
      <c r="AY110" s="11">
        <v>137</v>
      </c>
      <c r="AZ110" s="11">
        <v>80</v>
      </c>
      <c r="BA110" s="11">
        <v>84</v>
      </c>
      <c r="BB110" s="11">
        <v>100</v>
      </c>
      <c r="BC110" s="11">
        <v>57</v>
      </c>
      <c r="BD110" s="11">
        <v>120</v>
      </c>
      <c r="BE110" s="11">
        <v>88</v>
      </c>
      <c r="BF110" s="11">
        <v>90</v>
      </c>
      <c r="BG110" s="11">
        <v>118</v>
      </c>
      <c r="BH110" s="11">
        <v>67</v>
      </c>
      <c r="BI110" s="11">
        <v>88</v>
      </c>
      <c r="BJ110" s="11">
        <v>116</v>
      </c>
      <c r="BK110" s="11">
        <v>129</v>
      </c>
      <c r="BL110" s="11">
        <v>113</v>
      </c>
      <c r="BM110" s="11">
        <v>131</v>
      </c>
      <c r="BN110" s="11">
        <v>126</v>
      </c>
      <c r="BO110" s="11">
        <v>122</v>
      </c>
      <c r="BP110" s="11">
        <v>53</v>
      </c>
      <c r="BQ110" s="11">
        <v>47</v>
      </c>
      <c r="BR110" s="11">
        <v>72</v>
      </c>
      <c r="BS110" s="11">
        <v>137</v>
      </c>
      <c r="BT110" s="11">
        <v>108</v>
      </c>
      <c r="BU110" s="11">
        <v>118</v>
      </c>
      <c r="BV110" s="11">
        <v>84</v>
      </c>
      <c r="BW110" s="11">
        <v>108</v>
      </c>
      <c r="BX110" s="11">
        <v>59</v>
      </c>
      <c r="BY110" s="11">
        <v>94</v>
      </c>
      <c r="BZ110" s="11">
        <v>54</v>
      </c>
      <c r="CA110" s="11">
        <v>28</v>
      </c>
      <c r="CB110" s="11">
        <v>76</v>
      </c>
      <c r="CC110" s="11">
        <v>111</v>
      </c>
      <c r="CD110" s="11">
        <v>58</v>
      </c>
      <c r="CE110" s="11">
        <v>55</v>
      </c>
      <c r="CF110" s="11">
        <v>112</v>
      </c>
      <c r="CG110" s="11">
        <v>66</v>
      </c>
      <c r="CH110" s="11">
        <v>145</v>
      </c>
      <c r="CI110" s="11">
        <v>133</v>
      </c>
      <c r="CJ110" s="11">
        <v>106</v>
      </c>
      <c r="CK110" s="11">
        <v>122</v>
      </c>
      <c r="CL110" s="11">
        <v>118</v>
      </c>
      <c r="CM110" s="11">
        <v>68</v>
      </c>
      <c r="CN110" s="11">
        <v>65</v>
      </c>
      <c r="CO110" s="11">
        <v>101</v>
      </c>
      <c r="CP110" s="11">
        <v>132</v>
      </c>
      <c r="CQ110" s="11">
        <v>91</v>
      </c>
      <c r="CR110" s="11">
        <v>102</v>
      </c>
      <c r="CS110" s="11">
        <v>18</v>
      </c>
      <c r="CT110" s="11">
        <v>130</v>
      </c>
      <c r="CU110" s="11">
        <v>36</v>
      </c>
      <c r="CV110" s="11">
        <v>170</v>
      </c>
      <c r="CW110" s="11">
        <v>158</v>
      </c>
      <c r="CX110" s="11">
        <v>89</v>
      </c>
      <c r="CY110" s="11">
        <v>41</v>
      </c>
      <c r="CZ110" s="11">
        <v>34</v>
      </c>
      <c r="DA110" s="11">
        <v>95</v>
      </c>
      <c r="DB110" s="11">
        <v>80</v>
      </c>
      <c r="DC110" s="11">
        <v>92</v>
      </c>
      <c r="DD110" s="11">
        <v>102</v>
      </c>
      <c r="DE110" s="11">
        <v>43</v>
      </c>
      <c r="DF110" s="11">
        <v>123</v>
      </c>
      <c r="DG110" s="11">
        <v>128</v>
      </c>
      <c r="DH110" s="11">
        <v>203</v>
      </c>
      <c r="DI110" s="11">
        <v>188</v>
      </c>
      <c r="DJ110" s="11">
        <v>205</v>
      </c>
      <c r="DK110" s="11">
        <v>144</v>
      </c>
      <c r="DL110" s="11">
        <v>100</v>
      </c>
      <c r="DM110" s="11">
        <v>118</v>
      </c>
      <c r="DN110" s="11">
        <v>59</v>
      </c>
      <c r="DO110" s="11">
        <v>149</v>
      </c>
      <c r="DP110" s="11">
        <v>145</v>
      </c>
      <c r="DQ110" s="11">
        <v>124</v>
      </c>
      <c r="DR110" s="11">
        <v>6</v>
      </c>
      <c r="DS110" s="11">
        <v>16</v>
      </c>
      <c r="DT110" s="11">
        <v>20</v>
      </c>
      <c r="DU110" s="11">
        <v>37</v>
      </c>
      <c r="DV110" s="11">
        <v>68</v>
      </c>
      <c r="DW110" s="11">
        <v>67</v>
      </c>
      <c r="DX110" s="11">
        <v>52</v>
      </c>
      <c r="DY110" s="11">
        <v>11</v>
      </c>
      <c r="DZ110" s="11">
        <v>4</v>
      </c>
      <c r="EA110" s="11">
        <v>8</v>
      </c>
      <c r="EB110" s="11">
        <v>41</v>
      </c>
      <c r="EC110" s="11">
        <v>73</v>
      </c>
      <c r="ED110" s="11">
        <v>12</v>
      </c>
      <c r="EE110" s="11">
        <v>35</v>
      </c>
      <c r="EF110" s="11">
        <v>71</v>
      </c>
      <c r="EG110" s="11">
        <v>48</v>
      </c>
      <c r="EH110" s="11">
        <v>44</v>
      </c>
      <c r="EI110" s="11">
        <v>36</v>
      </c>
      <c r="EJ110" s="11">
        <v>33</v>
      </c>
      <c r="EK110" s="11">
        <v>10</v>
      </c>
      <c r="EL110" s="11">
        <v>18</v>
      </c>
      <c r="EM110" s="11">
        <v>42</v>
      </c>
      <c r="EN110" s="11">
        <v>44</v>
      </c>
      <c r="EO110" s="11">
        <v>45</v>
      </c>
      <c r="EP110" s="11">
        <v>9</v>
      </c>
      <c r="EQ110" s="11">
        <v>20</v>
      </c>
      <c r="ER110" s="11">
        <v>12</v>
      </c>
      <c r="ES110" s="11">
        <v>18</v>
      </c>
      <c r="ET110" s="11">
        <v>2</v>
      </c>
      <c r="EU110" s="11" t="s">
        <v>892</v>
      </c>
      <c r="EV110" s="11">
        <v>5</v>
      </c>
      <c r="EW110" s="11">
        <v>1</v>
      </c>
      <c r="EX110" s="11">
        <v>2</v>
      </c>
      <c r="EY110" s="11" t="s">
        <v>892</v>
      </c>
      <c r="EZ110" s="11" t="s">
        <v>892</v>
      </c>
      <c r="FA110" s="11" t="s">
        <v>892</v>
      </c>
      <c r="FB110" s="11" t="s">
        <v>892</v>
      </c>
      <c r="FC110" s="11" t="s">
        <v>892</v>
      </c>
      <c r="FD110" s="11" t="s">
        <v>892</v>
      </c>
      <c r="FE110" s="11" t="s">
        <v>892</v>
      </c>
      <c r="FF110" s="11" t="s">
        <v>892</v>
      </c>
      <c r="FG110" s="11" t="s">
        <v>892</v>
      </c>
      <c r="FH110" s="11" t="s">
        <v>892</v>
      </c>
      <c r="FI110" s="11" t="s">
        <v>892</v>
      </c>
      <c r="FJ110" s="11" t="s">
        <v>892</v>
      </c>
      <c r="FK110" s="11" t="s">
        <v>892</v>
      </c>
      <c r="FL110" s="11" t="s">
        <v>892</v>
      </c>
      <c r="FM110" s="11" t="s">
        <v>892</v>
      </c>
      <c r="FN110" s="11" t="s">
        <v>892</v>
      </c>
      <c r="FO110" s="11" t="s">
        <v>892</v>
      </c>
      <c r="FP110" s="11" t="s">
        <v>892</v>
      </c>
      <c r="FQ110" s="11" t="s">
        <v>892</v>
      </c>
      <c r="FR110" s="11" t="s">
        <v>892</v>
      </c>
      <c r="FS110" s="11" t="s">
        <v>892</v>
      </c>
      <c r="FT110" s="11" t="s">
        <v>892</v>
      </c>
      <c r="FU110" s="11" t="s">
        <v>892</v>
      </c>
      <c r="FV110" s="11" t="s">
        <v>892</v>
      </c>
      <c r="FW110" s="11" t="s">
        <v>892</v>
      </c>
      <c r="FX110" s="11" t="s">
        <v>892</v>
      </c>
      <c r="FY110" s="11" t="s">
        <v>892</v>
      </c>
      <c r="FZ110" s="11" t="s">
        <v>892</v>
      </c>
      <c r="GA110" s="11" t="s">
        <v>892</v>
      </c>
      <c r="GB110" s="11" t="s">
        <v>892</v>
      </c>
      <c r="GC110" s="11" t="s">
        <v>892</v>
      </c>
      <c r="GD110" s="11" t="s">
        <v>892</v>
      </c>
      <c r="GE110" s="11" t="s">
        <v>892</v>
      </c>
      <c r="GF110" s="11" t="s">
        <v>892</v>
      </c>
      <c r="GG110" s="11">
        <v>191</v>
      </c>
      <c r="GH110" s="11" t="s">
        <v>892</v>
      </c>
      <c r="GI110" s="11" t="s">
        <v>892</v>
      </c>
      <c r="GJ110" s="11" t="s">
        <v>892</v>
      </c>
      <c r="GK110" s="11" t="s">
        <v>892</v>
      </c>
      <c r="GL110" s="11" t="s">
        <v>892</v>
      </c>
      <c r="GM110" s="11" t="s">
        <v>892</v>
      </c>
      <c r="GN110" s="11" t="s">
        <v>892</v>
      </c>
      <c r="GO110" s="11" t="s">
        <v>892</v>
      </c>
      <c r="GP110" s="11" t="s">
        <v>892</v>
      </c>
      <c r="GQ110" s="11" t="s">
        <v>892</v>
      </c>
      <c r="GR110" s="11" t="s">
        <v>892</v>
      </c>
      <c r="GS110" s="11" t="s">
        <v>892</v>
      </c>
      <c r="GT110" s="11" t="s">
        <v>892</v>
      </c>
    </row>
    <row r="111" spans="1:202">
      <c r="A111" s="9">
        <v>2018</v>
      </c>
      <c r="B111" s="10" t="s">
        <v>890</v>
      </c>
      <c r="C111" s="10" t="s">
        <v>1241</v>
      </c>
      <c r="D111" s="11">
        <v>0.39754098360655737</v>
      </c>
      <c r="E111" s="11">
        <v>0.3253012048192771</v>
      </c>
      <c r="F111" s="11">
        <v>0.47389558232931728</v>
      </c>
      <c r="G111" s="11">
        <v>9.3495934959349589E-2</v>
      </c>
      <c r="H111" s="11">
        <v>0.18442622950819673</v>
      </c>
      <c r="I111" s="11">
        <v>0.14285714285714285</v>
      </c>
      <c r="J111" s="11">
        <v>0.491869918699187</v>
      </c>
      <c r="K111" s="11">
        <v>5.5776892430278883E-2</v>
      </c>
      <c r="L111" s="11">
        <v>0.1111111111111111</v>
      </c>
      <c r="M111" s="11">
        <v>0.14000000000000001</v>
      </c>
      <c r="N111" s="11">
        <v>0.54838709677419351</v>
      </c>
      <c r="O111" s="11">
        <v>0.3048780487804878</v>
      </c>
      <c r="P111" s="11">
        <v>8.9068825910931168E-2</v>
      </c>
      <c r="Q111" s="11">
        <v>0.20816326530612245</v>
      </c>
      <c r="R111" s="11">
        <v>0.42338709677419356</v>
      </c>
      <c r="S111" s="11">
        <v>0.39430894308943087</v>
      </c>
      <c r="T111" s="11">
        <v>0.15322580645161291</v>
      </c>
      <c r="U111" s="11">
        <v>0.76984126984126988</v>
      </c>
      <c r="V111" s="11">
        <v>0.62931034482758619</v>
      </c>
      <c r="W111" s="11">
        <v>0.39166666666666666</v>
      </c>
      <c r="X111" s="11">
        <v>0.61979166666666663</v>
      </c>
      <c r="Y111" s="11">
        <v>0.44176706827309237</v>
      </c>
      <c r="Z111" s="11">
        <v>0.43111111111111111</v>
      </c>
      <c r="AA111" s="11">
        <v>0.57851239669421484</v>
      </c>
      <c r="AB111" s="11">
        <v>0.5104602510460251</v>
      </c>
      <c r="AC111" s="11">
        <v>0.67248908296943233</v>
      </c>
      <c r="AD111" s="11">
        <v>0.46721311475409838</v>
      </c>
      <c r="AE111" s="11">
        <v>0.45901639344262296</v>
      </c>
      <c r="AF111" s="11">
        <v>0.38655462184873951</v>
      </c>
      <c r="AG111" s="11">
        <v>0.37959183673469388</v>
      </c>
      <c r="AH111" s="11">
        <v>0.29004329004329005</v>
      </c>
      <c r="AI111" s="11">
        <v>0.46586345381526106</v>
      </c>
      <c r="AJ111" s="11">
        <v>0.34817813765182187</v>
      </c>
      <c r="AK111" s="11">
        <v>0.375</v>
      </c>
      <c r="AL111" s="11">
        <v>0.5541666666666667</v>
      </c>
      <c r="AM111" s="11">
        <v>0.532258064516129</v>
      </c>
      <c r="AN111" s="11">
        <v>0.28629032258064518</v>
      </c>
      <c r="AO111" s="11">
        <v>0.38135593220338981</v>
      </c>
      <c r="AP111" s="11">
        <v>0.3048780487804878</v>
      </c>
      <c r="AQ111" s="11">
        <v>0.44129554655870445</v>
      </c>
      <c r="AR111" s="11">
        <v>0.4935064935064935</v>
      </c>
      <c r="AS111" s="11">
        <v>0.34146341463414637</v>
      </c>
      <c r="AT111" s="11">
        <v>0.31349206349206349</v>
      </c>
      <c r="AU111" s="11">
        <v>0.20901639344262296</v>
      </c>
      <c r="AV111" s="11">
        <v>0.47011952191235062</v>
      </c>
      <c r="AW111" s="11">
        <v>0.42436974789915966</v>
      </c>
      <c r="AX111" s="11">
        <v>0.26970954356846472</v>
      </c>
      <c r="AY111" s="11">
        <v>0.6035242290748899</v>
      </c>
      <c r="AZ111" s="11">
        <v>0.32520325203252032</v>
      </c>
      <c r="BA111" s="11">
        <v>0.38356164383561642</v>
      </c>
      <c r="BB111" s="11">
        <v>0.40816326530612246</v>
      </c>
      <c r="BC111" s="11">
        <v>0.23456790123456789</v>
      </c>
      <c r="BD111" s="11">
        <v>0.47619047619047616</v>
      </c>
      <c r="BE111" s="11">
        <v>0.36363636363636365</v>
      </c>
      <c r="BF111" s="11">
        <v>0.43689320388349512</v>
      </c>
      <c r="BG111" s="11">
        <v>0.47199999999999998</v>
      </c>
      <c r="BH111" s="11">
        <v>0.27235772357723576</v>
      </c>
      <c r="BI111" s="11">
        <v>0.36213991769547327</v>
      </c>
      <c r="BJ111" s="11">
        <v>0.47736625514403291</v>
      </c>
      <c r="BK111" s="11">
        <v>0.52868852459016391</v>
      </c>
      <c r="BL111" s="11">
        <v>0.45019920318725098</v>
      </c>
      <c r="BM111" s="11">
        <v>0.54356846473029041</v>
      </c>
      <c r="BN111" s="11">
        <v>0.50602409638554213</v>
      </c>
      <c r="BO111" s="11">
        <v>0.49795918367346936</v>
      </c>
      <c r="BP111" s="11">
        <v>0.21721311475409835</v>
      </c>
      <c r="BQ111" s="11">
        <v>0.20434782608695654</v>
      </c>
      <c r="BR111" s="11">
        <v>0.37305699481865284</v>
      </c>
      <c r="BS111" s="11">
        <v>0.55691056910569103</v>
      </c>
      <c r="BT111" s="11">
        <v>0.44081632653061226</v>
      </c>
      <c r="BU111" s="11">
        <v>0.47011952191235062</v>
      </c>
      <c r="BV111" s="11">
        <v>0.33466135458167329</v>
      </c>
      <c r="BW111" s="11">
        <v>0.4302788844621514</v>
      </c>
      <c r="BX111" s="11">
        <v>0.25106382978723402</v>
      </c>
      <c r="BY111" s="11">
        <v>0.38842975206611569</v>
      </c>
      <c r="BZ111" s="11">
        <v>0.21862348178137653</v>
      </c>
      <c r="CA111" s="11">
        <v>0.11570247933884298</v>
      </c>
      <c r="CB111" s="11">
        <v>0.44186046511627908</v>
      </c>
      <c r="CC111" s="11">
        <v>0.44047619047619047</v>
      </c>
      <c r="CD111" s="11">
        <v>0.23015873015873015</v>
      </c>
      <c r="CE111" s="11">
        <v>0.21825396825396826</v>
      </c>
      <c r="CF111" s="11">
        <v>0.46861924686192469</v>
      </c>
      <c r="CG111" s="11">
        <v>0.29074889867841408</v>
      </c>
      <c r="CH111" s="11">
        <v>0.58704453441295545</v>
      </c>
      <c r="CI111" s="11">
        <v>0.55186721991701249</v>
      </c>
      <c r="CJ111" s="11">
        <v>0.42063492063492064</v>
      </c>
      <c r="CK111" s="11">
        <v>0.48412698412698413</v>
      </c>
      <c r="CL111" s="11">
        <v>0.46825396825396826</v>
      </c>
      <c r="CM111" s="11">
        <v>0.27091633466135456</v>
      </c>
      <c r="CN111" s="11">
        <v>0.26104417670682734</v>
      </c>
      <c r="CO111" s="11">
        <v>0.42436974789915966</v>
      </c>
      <c r="CP111" s="11">
        <v>0.54545454545454541</v>
      </c>
      <c r="CQ111" s="11">
        <v>0.36399999999999999</v>
      </c>
      <c r="CR111" s="11">
        <v>0.42499999999999999</v>
      </c>
      <c r="CS111" s="11">
        <v>7.28744939271255E-2</v>
      </c>
      <c r="CT111" s="11">
        <v>0.52845528455284552</v>
      </c>
      <c r="CU111" s="11">
        <v>0.14285714285714285</v>
      </c>
      <c r="CV111" s="11">
        <v>0.71129707112970708</v>
      </c>
      <c r="CW111" s="11">
        <v>0.66108786610878656</v>
      </c>
      <c r="CX111" s="11">
        <v>0.36625514403292181</v>
      </c>
      <c r="CY111" s="11">
        <v>0.1646586345381526</v>
      </c>
      <c r="CZ111" s="11">
        <v>0.13600000000000001</v>
      </c>
      <c r="DA111" s="11">
        <v>0.38934426229508196</v>
      </c>
      <c r="DB111" s="11">
        <v>0.33195020746887965</v>
      </c>
      <c r="DC111" s="11">
        <v>0.38174273858921159</v>
      </c>
      <c r="DD111" s="11">
        <v>0.45132743362831856</v>
      </c>
      <c r="DE111" s="11">
        <v>0.18695652173913044</v>
      </c>
      <c r="DF111" s="11">
        <v>0.5347826086956522</v>
      </c>
      <c r="DG111" s="11">
        <v>0.55895196506550215</v>
      </c>
      <c r="DH111" s="11">
        <v>0.80555555555555558</v>
      </c>
      <c r="DI111" s="11">
        <v>0.74603174603174605</v>
      </c>
      <c r="DJ111" s="11">
        <v>0.81349206349206349</v>
      </c>
      <c r="DK111" s="11">
        <v>0.63436123348017626</v>
      </c>
      <c r="DL111" s="11">
        <v>0.44052863436123346</v>
      </c>
      <c r="DM111" s="11">
        <v>0.51982378854625555</v>
      </c>
      <c r="DN111" s="11">
        <v>0.32417582417582419</v>
      </c>
      <c r="DO111" s="11">
        <v>0.69302325581395352</v>
      </c>
      <c r="DP111" s="11">
        <v>0.81005586592178769</v>
      </c>
      <c r="DQ111" s="11">
        <v>0.75151515151515147</v>
      </c>
      <c r="DR111" s="11">
        <v>3.7267080745341616E-2</v>
      </c>
      <c r="DS111" s="11">
        <v>0.10526315789473684</v>
      </c>
      <c r="DT111" s="11">
        <v>0.14285714285714285</v>
      </c>
      <c r="DU111" s="11">
        <v>0.26428571428571429</v>
      </c>
      <c r="DV111" s="11">
        <v>0.47887323943661969</v>
      </c>
      <c r="DW111" s="11">
        <v>0.45578231292517007</v>
      </c>
      <c r="DX111" s="11">
        <v>0.39694656488549618</v>
      </c>
      <c r="DY111" s="11">
        <v>7.5342465753424653E-2</v>
      </c>
      <c r="DZ111" s="11">
        <v>2.7397260273972601E-2</v>
      </c>
      <c r="EA111" s="11">
        <v>5.8823529411764705E-2</v>
      </c>
      <c r="EB111" s="11">
        <v>0.39423076923076922</v>
      </c>
      <c r="EC111" s="11">
        <v>0.68224299065420557</v>
      </c>
      <c r="ED111" s="11">
        <v>0.12121212121212122</v>
      </c>
      <c r="EE111" s="11">
        <v>0.35353535353535354</v>
      </c>
      <c r="EF111" s="11">
        <v>0.83529411764705885</v>
      </c>
      <c r="EG111" s="11">
        <v>0.65753424657534243</v>
      </c>
      <c r="EH111" s="11">
        <v>0.60273972602739723</v>
      </c>
      <c r="EI111" s="11">
        <v>0.49315068493150682</v>
      </c>
      <c r="EJ111" s="11">
        <v>0.50769230769230766</v>
      </c>
      <c r="EK111" s="11">
        <v>0.22222222222222221</v>
      </c>
      <c r="EL111" s="11">
        <v>0.4</v>
      </c>
      <c r="EM111" s="11">
        <v>0.80769230769230771</v>
      </c>
      <c r="EN111" s="11">
        <v>0.84615384615384615</v>
      </c>
      <c r="EO111" s="11">
        <v>0.86538461538461542</v>
      </c>
      <c r="EP111" s="11">
        <v>0.47368421052631576</v>
      </c>
      <c r="EQ111" s="11">
        <v>0.58823529411764708</v>
      </c>
      <c r="ER111" s="11">
        <v>0.34285714285714286</v>
      </c>
      <c r="ES111" s="11">
        <v>0.51428571428571423</v>
      </c>
      <c r="ET111" s="11">
        <v>8.6956521739130432E-2</v>
      </c>
      <c r="EU111" s="11" t="s">
        <v>892</v>
      </c>
      <c r="EV111" s="11">
        <v>0.5</v>
      </c>
      <c r="EW111" s="11">
        <v>0.16666666666666666</v>
      </c>
      <c r="EX111" s="11">
        <v>0.33333333333333331</v>
      </c>
      <c r="EY111" s="11" t="s">
        <v>892</v>
      </c>
      <c r="EZ111" s="11" t="s">
        <v>892</v>
      </c>
      <c r="FA111" s="11" t="s">
        <v>892</v>
      </c>
      <c r="FB111" s="11" t="s">
        <v>892</v>
      </c>
      <c r="FC111" s="11" t="s">
        <v>892</v>
      </c>
      <c r="FD111" s="11" t="s">
        <v>892</v>
      </c>
      <c r="FE111" s="11" t="s">
        <v>892</v>
      </c>
      <c r="FF111" s="11" t="s">
        <v>892</v>
      </c>
      <c r="FG111" s="11" t="s">
        <v>892</v>
      </c>
      <c r="FH111" s="11" t="s">
        <v>892</v>
      </c>
      <c r="FI111" s="11" t="s">
        <v>892</v>
      </c>
      <c r="FJ111" s="11" t="s">
        <v>892</v>
      </c>
      <c r="FK111" s="11" t="s">
        <v>892</v>
      </c>
      <c r="FL111" s="11" t="s">
        <v>892</v>
      </c>
      <c r="FM111" s="11" t="s">
        <v>892</v>
      </c>
      <c r="FN111" s="11" t="s">
        <v>892</v>
      </c>
      <c r="FO111" s="11" t="s">
        <v>892</v>
      </c>
      <c r="FP111" s="11" t="s">
        <v>892</v>
      </c>
      <c r="FQ111" s="11" t="s">
        <v>892</v>
      </c>
      <c r="FR111" s="11" t="s">
        <v>892</v>
      </c>
      <c r="FS111" s="11" t="s">
        <v>892</v>
      </c>
      <c r="FT111" s="11" t="s">
        <v>892</v>
      </c>
      <c r="FU111" s="11" t="s">
        <v>892</v>
      </c>
      <c r="FV111" s="11" t="s">
        <v>892</v>
      </c>
      <c r="FW111" s="11" t="s">
        <v>892</v>
      </c>
      <c r="FX111" s="11" t="s">
        <v>892</v>
      </c>
      <c r="FY111" s="11" t="s">
        <v>892</v>
      </c>
      <c r="FZ111" s="11" t="s">
        <v>892</v>
      </c>
      <c r="GA111" s="11" t="s">
        <v>892</v>
      </c>
      <c r="GB111" s="11" t="s">
        <v>892</v>
      </c>
      <c r="GC111" s="11" t="s">
        <v>892</v>
      </c>
      <c r="GD111" s="11" t="s">
        <v>892</v>
      </c>
      <c r="GE111" s="11" t="s">
        <v>892</v>
      </c>
      <c r="GF111" s="11" t="s">
        <v>892</v>
      </c>
      <c r="GG111" s="11">
        <v>0.77327935222672062</v>
      </c>
      <c r="GH111" s="11" t="s">
        <v>892</v>
      </c>
      <c r="GI111" s="11" t="s">
        <v>892</v>
      </c>
      <c r="GJ111" s="11" t="s">
        <v>892</v>
      </c>
      <c r="GK111" s="11" t="s">
        <v>892</v>
      </c>
      <c r="GL111" s="11" t="s">
        <v>892</v>
      </c>
      <c r="GM111" s="11" t="s">
        <v>892</v>
      </c>
      <c r="GN111" s="11" t="s">
        <v>892</v>
      </c>
      <c r="GO111" s="11" t="s">
        <v>892</v>
      </c>
      <c r="GP111" s="11" t="s">
        <v>892</v>
      </c>
      <c r="GQ111" s="11" t="s">
        <v>892</v>
      </c>
      <c r="GR111" s="11" t="s">
        <v>892</v>
      </c>
      <c r="GS111" s="11" t="s">
        <v>892</v>
      </c>
      <c r="GT111" s="11" t="s">
        <v>892</v>
      </c>
    </row>
    <row r="112" spans="1:202">
      <c r="A112" s="9">
        <v>2018</v>
      </c>
      <c r="B112" s="10" t="s">
        <v>891</v>
      </c>
      <c r="C112" s="10" t="s">
        <v>1237</v>
      </c>
      <c r="D112" s="11">
        <v>-0.1934571428571428</v>
      </c>
      <c r="E112" s="11">
        <v>-0.56522857142857119</v>
      </c>
      <c r="F112" s="11">
        <v>-0.8457595419847328</v>
      </c>
      <c r="G112" s="11">
        <v>-0.59600089686098667</v>
      </c>
      <c r="H112" s="11">
        <v>-0.59880552763819128</v>
      </c>
      <c r="I112" s="11">
        <v>-0.55419380952380937</v>
      </c>
      <c r="J112" s="11">
        <v>-0.37337920000000008</v>
      </c>
      <c r="K112" s="11">
        <v>-1.1123949367088612</v>
      </c>
      <c r="L112" s="11">
        <v>-1.0334486607142854</v>
      </c>
      <c r="M112" s="11">
        <v>-1.3211241860465108</v>
      </c>
      <c r="N112" s="11">
        <v>-1.1273107142857142</v>
      </c>
      <c r="O112" s="11">
        <v>-0.59176842105263117</v>
      </c>
      <c r="P112" s="11">
        <v>-0.57580488888888892</v>
      </c>
      <c r="Q112" s="11">
        <v>-0.37221597938144318</v>
      </c>
      <c r="R112" s="11">
        <v>-0.72725734265734276</v>
      </c>
      <c r="S112" s="11">
        <v>-0.69321879194630875</v>
      </c>
      <c r="T112" s="11">
        <v>-0.97333428571428537</v>
      </c>
      <c r="U112" s="11">
        <v>-0.43927586206896546</v>
      </c>
      <c r="V112" s="11">
        <v>-0.83506279069767453</v>
      </c>
      <c r="W112" s="11">
        <v>-0.24500753424657531</v>
      </c>
      <c r="X112" s="11">
        <v>-0.1391917808219178</v>
      </c>
      <c r="Y112" s="11">
        <v>-1.0736999999999997</v>
      </c>
      <c r="Z112" s="11">
        <v>-0.71864296875000033</v>
      </c>
      <c r="AA112" s="11">
        <v>-0.46411568627450978</v>
      </c>
      <c r="AB112" s="11">
        <v>-0.69534615384615406</v>
      </c>
      <c r="AC112" s="11">
        <v>-0.78982799999999986</v>
      </c>
      <c r="AD112" s="11">
        <v>-1.1259423076923074</v>
      </c>
      <c r="AE112" s="11">
        <v>-0.66830075757575758</v>
      </c>
      <c r="AF112" s="11">
        <v>-0.93848287671232888</v>
      </c>
      <c r="AG112" s="11">
        <v>-0.48685263157894743</v>
      </c>
      <c r="AH112" s="11">
        <v>-0.36505365853658556</v>
      </c>
      <c r="AI112" s="11">
        <v>-1.0930984962406012</v>
      </c>
      <c r="AJ112" s="11">
        <v>-0.85686770186335393</v>
      </c>
      <c r="AK112" s="11">
        <v>-1.3284979310344827</v>
      </c>
      <c r="AL112" s="11">
        <v>-0.33807102803738331</v>
      </c>
      <c r="AM112" s="11">
        <v>-0.60771465517241385</v>
      </c>
      <c r="AN112" s="11">
        <v>-1.5018209039548025</v>
      </c>
      <c r="AO112" s="11">
        <v>-0.82774383561643905</v>
      </c>
      <c r="AP112" s="11">
        <v>-0.61908245614035018</v>
      </c>
      <c r="AQ112" s="11">
        <v>-0.86267971014492772</v>
      </c>
      <c r="AR112" s="11">
        <v>-0.63666153846153839</v>
      </c>
      <c r="AS112" s="11">
        <v>-0.72407901234567884</v>
      </c>
      <c r="AT112" s="11">
        <v>-1.1433531791907507</v>
      </c>
      <c r="AU112" s="11">
        <v>-0.71194870466321236</v>
      </c>
      <c r="AV112" s="11">
        <v>-1.0900165413533831</v>
      </c>
      <c r="AW112" s="11">
        <v>-0.68803065693430654</v>
      </c>
      <c r="AX112" s="11">
        <v>-0.36187215909090903</v>
      </c>
      <c r="AY112" s="11">
        <v>-0.4413277777777776</v>
      </c>
      <c r="AZ112" s="11">
        <v>-0.55612831325301215</v>
      </c>
      <c r="BA112" s="11">
        <v>-0.29756814814814814</v>
      </c>
      <c r="BB112" s="11">
        <v>-0.54614827586206904</v>
      </c>
      <c r="BC112" s="11">
        <v>-0.75841075268817182</v>
      </c>
      <c r="BD112" s="11">
        <v>-0.90498106060606065</v>
      </c>
      <c r="BE112" s="11">
        <v>-0.20411558441558433</v>
      </c>
      <c r="BF112" s="11">
        <v>-0.14846034482758616</v>
      </c>
      <c r="BG112" s="11">
        <v>-0.96387575757575761</v>
      </c>
      <c r="BH112" s="11">
        <v>-0.72857206703910615</v>
      </c>
      <c r="BI112" s="11">
        <v>-0.80438645161290268</v>
      </c>
      <c r="BJ112" s="11">
        <v>-0.72253622047244137</v>
      </c>
      <c r="BK112" s="11">
        <v>-0.83611130434782621</v>
      </c>
      <c r="BL112" s="11">
        <v>-1.777844927536232</v>
      </c>
      <c r="BM112" s="11">
        <v>-1.0441672727272726</v>
      </c>
      <c r="BN112" s="11">
        <v>-2.1481813008130071</v>
      </c>
      <c r="BO112" s="11">
        <v>-1.4547601626016258</v>
      </c>
      <c r="BP112" s="11">
        <v>-0.56789528795811517</v>
      </c>
      <c r="BQ112" s="11">
        <v>-0.3148540983606557</v>
      </c>
      <c r="BR112" s="11">
        <v>-0.21510909090909097</v>
      </c>
      <c r="BS112" s="11">
        <v>-3.2864522935779816</v>
      </c>
      <c r="BT112" s="11">
        <v>-1.0475474452554749</v>
      </c>
      <c r="BU112" s="11">
        <v>-0.36429849624060151</v>
      </c>
      <c r="BV112" s="11">
        <v>-0.92917964071856274</v>
      </c>
      <c r="BW112" s="11">
        <v>-0.51102097902097898</v>
      </c>
      <c r="BX112" s="11">
        <v>-0.59072045454545485</v>
      </c>
      <c r="BY112" s="11">
        <v>-0.72946756756756737</v>
      </c>
      <c r="BZ112" s="11">
        <v>-0.4927290155440413</v>
      </c>
      <c r="CA112" s="11">
        <v>-0.44263785046728982</v>
      </c>
      <c r="CB112" s="11">
        <v>-0.19469999999999998</v>
      </c>
      <c r="CC112" s="11">
        <v>-0.37055106382978736</v>
      </c>
      <c r="CD112" s="11">
        <v>-1.0792587628865988</v>
      </c>
      <c r="CE112" s="11">
        <v>-0.61251573604060916</v>
      </c>
      <c r="CF112" s="11">
        <v>-0.35748740157480319</v>
      </c>
      <c r="CG112" s="11">
        <v>-0.28459440993788804</v>
      </c>
      <c r="CH112" s="11">
        <v>-0.45728039215686239</v>
      </c>
      <c r="CI112" s="11">
        <v>-0.85894259259259242</v>
      </c>
      <c r="CJ112" s="11">
        <v>-0.14708767123287669</v>
      </c>
      <c r="CK112" s="11">
        <v>-0.2497192307692308</v>
      </c>
      <c r="CL112" s="11">
        <v>-0.47264104477611946</v>
      </c>
      <c r="CM112" s="11">
        <v>-0.26661147540983593</v>
      </c>
      <c r="CN112" s="11">
        <v>-0.72274021739130456</v>
      </c>
      <c r="CO112" s="11">
        <v>-0.32399635036496344</v>
      </c>
      <c r="CP112" s="11">
        <v>-0.50291909090909104</v>
      </c>
      <c r="CQ112" s="11">
        <v>-1.1684672955974837</v>
      </c>
      <c r="CR112" s="11">
        <v>-0.64292101449275396</v>
      </c>
      <c r="CS112" s="11">
        <v>-0.54833362445414868</v>
      </c>
      <c r="CT112" s="11">
        <v>-0.78549396551724171</v>
      </c>
      <c r="CU112" s="11">
        <v>-1.2125356481481475</v>
      </c>
      <c r="CV112" s="11">
        <v>-0.22363478260869568</v>
      </c>
      <c r="CW112" s="11">
        <v>-0.31515061728395061</v>
      </c>
      <c r="CX112" s="11">
        <v>-0.66651493506493498</v>
      </c>
      <c r="CY112" s="11">
        <v>-0.55064567307692269</v>
      </c>
      <c r="CZ112" s="11">
        <v>-1.4790069444444442</v>
      </c>
      <c r="DA112" s="11">
        <v>-2.1956234899328857</v>
      </c>
      <c r="DB112" s="11">
        <v>-1.4619670807453413</v>
      </c>
      <c r="DC112" s="11">
        <v>-0.35465838926174498</v>
      </c>
      <c r="DD112" s="11">
        <v>-0.24113629032258077</v>
      </c>
      <c r="DE112" s="11">
        <v>-0.18825668449197858</v>
      </c>
      <c r="DF112" s="11">
        <v>-0.3392542056074766</v>
      </c>
      <c r="DG112" s="11">
        <v>-0.17990198019801978</v>
      </c>
      <c r="DH112" s="11">
        <v>-0.33593265306122438</v>
      </c>
      <c r="DI112" s="11">
        <v>-0.32677499999999998</v>
      </c>
      <c r="DJ112" s="11">
        <v>-0.34912978723404259</v>
      </c>
      <c r="DK112" s="11">
        <v>-0.38893253012048201</v>
      </c>
      <c r="DL112" s="11">
        <v>-0.54430944881889742</v>
      </c>
      <c r="DM112" s="11">
        <v>-0.28450091743119255</v>
      </c>
      <c r="DN112" s="11">
        <v>-1.1452918699186991</v>
      </c>
      <c r="DO112" s="11">
        <v>-0.18531060606060601</v>
      </c>
      <c r="DP112" s="11">
        <v>-0.22222941176470595</v>
      </c>
      <c r="DQ112" s="11">
        <v>-0.18047073170731709</v>
      </c>
      <c r="DR112" s="11">
        <v>-1.5589767741935485</v>
      </c>
      <c r="DS112" s="11">
        <v>-1.1991911764705883</v>
      </c>
      <c r="DT112" s="11">
        <v>-0.46247166666666667</v>
      </c>
      <c r="DU112" s="11">
        <v>-0.60991650485436899</v>
      </c>
      <c r="DV112" s="11">
        <v>-0.71616216216216222</v>
      </c>
      <c r="DW112" s="11">
        <v>-0.76307749999999974</v>
      </c>
      <c r="DX112" s="11">
        <v>-0.79457468354430372</v>
      </c>
      <c r="DY112" s="11">
        <v>-0.76544592592592597</v>
      </c>
      <c r="DZ112" s="11">
        <v>-0.75400915492957787</v>
      </c>
      <c r="EA112" s="11">
        <v>-0.68633906249999999</v>
      </c>
      <c r="EB112" s="11">
        <v>-0.90610476190476197</v>
      </c>
      <c r="EC112" s="11">
        <v>-0.20744411764705886</v>
      </c>
      <c r="ED112" s="11">
        <v>-0.31413908045976996</v>
      </c>
      <c r="EE112" s="11">
        <v>-0.39182031249999999</v>
      </c>
      <c r="EF112" s="11">
        <v>-0.31024285714285715</v>
      </c>
      <c r="EG112" s="11">
        <v>-0.28391200000000011</v>
      </c>
      <c r="EH112" s="11">
        <v>-0.28636551724137932</v>
      </c>
      <c r="EI112" s="11">
        <v>-0.46528378378378382</v>
      </c>
      <c r="EJ112" s="11">
        <v>-0.31293749999999998</v>
      </c>
      <c r="EK112" s="11">
        <v>-1.1306285714285713</v>
      </c>
      <c r="EL112" s="11">
        <v>-1.3782962962962966</v>
      </c>
      <c r="EM112" s="11">
        <v>-0.28663</v>
      </c>
      <c r="EN112" s="11">
        <v>-0.231325</v>
      </c>
      <c r="EO112" s="11">
        <v>-0.11247142857142857</v>
      </c>
      <c r="EP112" s="11">
        <v>-2.58446</v>
      </c>
      <c r="EQ112" s="11">
        <v>-0.44351428571428581</v>
      </c>
      <c r="ER112" s="11">
        <v>-0.42756086956521738</v>
      </c>
      <c r="ES112" s="11">
        <v>-0.27914117647058828</v>
      </c>
      <c r="ET112" s="11">
        <v>-0.97015714285714272</v>
      </c>
      <c r="EU112" s="11" t="s">
        <v>892</v>
      </c>
      <c r="EV112" s="11">
        <v>-1.57314</v>
      </c>
      <c r="EW112" s="11">
        <v>-0.40123999999999993</v>
      </c>
      <c r="EX112" s="11">
        <v>-0.237125</v>
      </c>
      <c r="EY112" s="11" t="s">
        <v>892</v>
      </c>
      <c r="EZ112" s="11" t="s">
        <v>892</v>
      </c>
      <c r="FA112" s="11" t="s">
        <v>892</v>
      </c>
      <c r="FB112" s="11" t="s">
        <v>892</v>
      </c>
      <c r="FC112" s="11" t="s">
        <v>892</v>
      </c>
      <c r="FD112" s="11" t="s">
        <v>892</v>
      </c>
      <c r="FE112" s="11" t="s">
        <v>892</v>
      </c>
      <c r="FF112" s="11" t="s">
        <v>892</v>
      </c>
      <c r="FG112" s="11" t="s">
        <v>892</v>
      </c>
      <c r="FH112" s="11" t="s">
        <v>892</v>
      </c>
      <c r="FI112" s="11" t="s">
        <v>892</v>
      </c>
      <c r="FJ112" s="11" t="s">
        <v>892</v>
      </c>
      <c r="FK112" s="11" t="s">
        <v>892</v>
      </c>
      <c r="FL112" s="11" t="s">
        <v>892</v>
      </c>
      <c r="FM112" s="11" t="s">
        <v>892</v>
      </c>
      <c r="FN112" s="11" t="s">
        <v>892</v>
      </c>
      <c r="FO112" s="11" t="s">
        <v>892</v>
      </c>
      <c r="FP112" s="11" t="s">
        <v>892</v>
      </c>
      <c r="FQ112" s="11" t="s">
        <v>892</v>
      </c>
      <c r="FR112" s="11" t="s">
        <v>892</v>
      </c>
      <c r="FS112" s="11" t="s">
        <v>892</v>
      </c>
      <c r="FT112" s="11" t="s">
        <v>892</v>
      </c>
      <c r="FU112" s="11" t="s">
        <v>892</v>
      </c>
      <c r="FV112" s="11" t="s">
        <v>892</v>
      </c>
      <c r="FW112" s="11" t="s">
        <v>892</v>
      </c>
      <c r="FX112" s="11" t="s">
        <v>892</v>
      </c>
      <c r="FY112" s="11" t="s">
        <v>892</v>
      </c>
      <c r="FZ112" s="11" t="s">
        <v>892</v>
      </c>
      <c r="GA112" s="11" t="s">
        <v>892</v>
      </c>
      <c r="GB112" s="11" t="s">
        <v>892</v>
      </c>
      <c r="GC112" s="11" t="s">
        <v>892</v>
      </c>
      <c r="GD112" s="11" t="s">
        <v>892</v>
      </c>
      <c r="GE112" s="11" t="s">
        <v>892</v>
      </c>
      <c r="GF112" s="11" t="s">
        <v>892</v>
      </c>
      <c r="GG112" s="11">
        <v>-1.663169642857143</v>
      </c>
      <c r="GH112" s="11" t="s">
        <v>892</v>
      </c>
      <c r="GI112" s="11" t="s">
        <v>892</v>
      </c>
      <c r="GJ112" s="11" t="s">
        <v>892</v>
      </c>
      <c r="GK112" s="11" t="s">
        <v>892</v>
      </c>
      <c r="GL112" s="11" t="s">
        <v>892</v>
      </c>
      <c r="GM112" s="11" t="s">
        <v>892</v>
      </c>
      <c r="GN112" s="11" t="s">
        <v>892</v>
      </c>
      <c r="GO112" s="11" t="s">
        <v>892</v>
      </c>
      <c r="GP112" s="11" t="s">
        <v>892</v>
      </c>
      <c r="GQ112" s="11" t="s">
        <v>892</v>
      </c>
      <c r="GR112" s="11" t="s">
        <v>892</v>
      </c>
      <c r="GS112" s="11" t="s">
        <v>892</v>
      </c>
      <c r="GT112" s="11" t="s">
        <v>892</v>
      </c>
    </row>
    <row r="113" spans="1:202">
      <c r="A113" s="9">
        <v>2018</v>
      </c>
      <c r="B113" s="10" t="s">
        <v>891</v>
      </c>
      <c r="C113" s="10" t="s">
        <v>1239</v>
      </c>
      <c r="D113" s="11">
        <v>147</v>
      </c>
      <c r="E113" s="11">
        <v>168</v>
      </c>
      <c r="F113" s="11">
        <v>131</v>
      </c>
      <c r="G113" s="11">
        <v>223</v>
      </c>
      <c r="H113" s="11">
        <v>199</v>
      </c>
      <c r="I113" s="11">
        <v>210</v>
      </c>
      <c r="J113" s="11">
        <v>125</v>
      </c>
      <c r="K113" s="11">
        <v>237</v>
      </c>
      <c r="L113" s="11">
        <v>224</v>
      </c>
      <c r="M113" s="11">
        <v>215</v>
      </c>
      <c r="N113" s="11">
        <v>112</v>
      </c>
      <c r="O113" s="11">
        <v>171</v>
      </c>
      <c r="P113" s="11">
        <v>225</v>
      </c>
      <c r="Q113" s="11">
        <v>194</v>
      </c>
      <c r="R113" s="11">
        <v>143</v>
      </c>
      <c r="S113" s="11">
        <v>149</v>
      </c>
      <c r="T113" s="11">
        <v>210</v>
      </c>
      <c r="U113" s="11">
        <v>58</v>
      </c>
      <c r="V113" s="11">
        <v>86</v>
      </c>
      <c r="W113" s="11">
        <v>146</v>
      </c>
      <c r="X113" s="11">
        <v>73</v>
      </c>
      <c r="Y113" s="11">
        <v>139</v>
      </c>
      <c r="Z113" s="11">
        <v>128</v>
      </c>
      <c r="AA113" s="11">
        <v>102</v>
      </c>
      <c r="AB113" s="11">
        <v>117</v>
      </c>
      <c r="AC113" s="11">
        <v>75</v>
      </c>
      <c r="AD113" s="11">
        <v>130</v>
      </c>
      <c r="AE113" s="11">
        <v>132</v>
      </c>
      <c r="AF113" s="11">
        <v>146</v>
      </c>
      <c r="AG113" s="11">
        <v>152</v>
      </c>
      <c r="AH113" s="11">
        <v>164</v>
      </c>
      <c r="AI113" s="11">
        <v>133</v>
      </c>
      <c r="AJ113" s="11">
        <v>161</v>
      </c>
      <c r="AK113" s="11">
        <v>145</v>
      </c>
      <c r="AL113" s="11">
        <v>107</v>
      </c>
      <c r="AM113" s="11">
        <v>116</v>
      </c>
      <c r="AN113" s="11">
        <v>177</v>
      </c>
      <c r="AO113" s="11">
        <v>146</v>
      </c>
      <c r="AP113" s="11">
        <v>171</v>
      </c>
      <c r="AQ113" s="11">
        <v>138</v>
      </c>
      <c r="AR113" s="11">
        <v>117</v>
      </c>
      <c r="AS113" s="11">
        <v>162</v>
      </c>
      <c r="AT113" s="11">
        <v>173</v>
      </c>
      <c r="AU113" s="11">
        <v>193</v>
      </c>
      <c r="AV113" s="11">
        <v>133</v>
      </c>
      <c r="AW113" s="11">
        <v>137</v>
      </c>
      <c r="AX113" s="11">
        <v>176</v>
      </c>
      <c r="AY113" s="11">
        <v>90</v>
      </c>
      <c r="AZ113" s="11">
        <v>166</v>
      </c>
      <c r="BA113" s="11">
        <v>135</v>
      </c>
      <c r="BB113" s="11">
        <v>145</v>
      </c>
      <c r="BC113" s="11">
        <v>186</v>
      </c>
      <c r="BD113" s="11">
        <v>132</v>
      </c>
      <c r="BE113" s="11">
        <v>154</v>
      </c>
      <c r="BF113" s="11">
        <v>116</v>
      </c>
      <c r="BG113" s="11">
        <v>132</v>
      </c>
      <c r="BH113" s="11">
        <v>179</v>
      </c>
      <c r="BI113" s="11">
        <v>155</v>
      </c>
      <c r="BJ113" s="11">
        <v>127</v>
      </c>
      <c r="BK113" s="11">
        <v>115</v>
      </c>
      <c r="BL113" s="11">
        <v>138</v>
      </c>
      <c r="BM113" s="11">
        <v>110</v>
      </c>
      <c r="BN113" s="11">
        <v>123</v>
      </c>
      <c r="BO113" s="11">
        <v>123</v>
      </c>
      <c r="BP113" s="11">
        <v>191</v>
      </c>
      <c r="BQ113" s="11">
        <v>183</v>
      </c>
      <c r="BR113" s="11">
        <v>121</v>
      </c>
      <c r="BS113" s="11">
        <v>109</v>
      </c>
      <c r="BT113" s="11">
        <v>137</v>
      </c>
      <c r="BU113" s="11">
        <v>133</v>
      </c>
      <c r="BV113" s="11">
        <v>167</v>
      </c>
      <c r="BW113" s="11">
        <v>143</v>
      </c>
      <c r="BX113" s="11">
        <v>176</v>
      </c>
      <c r="BY113" s="11">
        <v>148</v>
      </c>
      <c r="BZ113" s="11">
        <v>193</v>
      </c>
      <c r="CA113" s="11">
        <v>214</v>
      </c>
      <c r="CB113" s="11">
        <v>96</v>
      </c>
      <c r="CC113" s="11">
        <v>141</v>
      </c>
      <c r="CD113" s="11">
        <v>194</v>
      </c>
      <c r="CE113" s="11">
        <v>197</v>
      </c>
      <c r="CF113" s="11">
        <v>127</v>
      </c>
      <c r="CG113" s="11">
        <v>161</v>
      </c>
      <c r="CH113" s="11">
        <v>102</v>
      </c>
      <c r="CI113" s="11">
        <v>108</v>
      </c>
      <c r="CJ113" s="11">
        <v>146</v>
      </c>
      <c r="CK113" s="11">
        <v>130</v>
      </c>
      <c r="CL113" s="11">
        <v>134</v>
      </c>
      <c r="CM113" s="11">
        <v>183</v>
      </c>
      <c r="CN113" s="11">
        <v>184</v>
      </c>
      <c r="CO113" s="11">
        <v>137</v>
      </c>
      <c r="CP113" s="11">
        <v>110</v>
      </c>
      <c r="CQ113" s="11">
        <v>159</v>
      </c>
      <c r="CR113" s="11">
        <v>138</v>
      </c>
      <c r="CS113" s="11">
        <v>229</v>
      </c>
      <c r="CT113" s="11">
        <v>116</v>
      </c>
      <c r="CU113" s="11">
        <v>216</v>
      </c>
      <c r="CV113" s="11">
        <v>69</v>
      </c>
      <c r="CW113" s="11">
        <v>81</v>
      </c>
      <c r="CX113" s="11">
        <v>154</v>
      </c>
      <c r="CY113" s="11">
        <v>208</v>
      </c>
      <c r="CZ113" s="11">
        <v>216</v>
      </c>
      <c r="DA113" s="11">
        <v>149</v>
      </c>
      <c r="DB113" s="11">
        <v>161</v>
      </c>
      <c r="DC113" s="11">
        <v>149</v>
      </c>
      <c r="DD113" s="11">
        <v>124</v>
      </c>
      <c r="DE113" s="11">
        <v>187</v>
      </c>
      <c r="DF113" s="11">
        <v>107</v>
      </c>
      <c r="DG113" s="11">
        <v>101</v>
      </c>
      <c r="DH113" s="11">
        <v>49</v>
      </c>
      <c r="DI113" s="11">
        <v>64</v>
      </c>
      <c r="DJ113" s="11">
        <v>47</v>
      </c>
      <c r="DK113" s="11">
        <v>83</v>
      </c>
      <c r="DL113" s="11">
        <v>127</v>
      </c>
      <c r="DM113" s="11">
        <v>109</v>
      </c>
      <c r="DN113" s="11">
        <v>123</v>
      </c>
      <c r="DO113" s="11">
        <v>66</v>
      </c>
      <c r="DP113" s="11">
        <v>34</v>
      </c>
      <c r="DQ113" s="11">
        <v>41</v>
      </c>
      <c r="DR113" s="11">
        <v>155</v>
      </c>
      <c r="DS113" s="11">
        <v>136</v>
      </c>
      <c r="DT113" s="11">
        <v>120</v>
      </c>
      <c r="DU113" s="11">
        <v>103</v>
      </c>
      <c r="DV113" s="11">
        <v>74</v>
      </c>
      <c r="DW113" s="11">
        <v>80</v>
      </c>
      <c r="DX113" s="11">
        <v>79</v>
      </c>
      <c r="DY113" s="11">
        <v>135</v>
      </c>
      <c r="DZ113" s="11">
        <v>142</v>
      </c>
      <c r="EA113" s="11">
        <v>128</v>
      </c>
      <c r="EB113" s="11">
        <v>63</v>
      </c>
      <c r="EC113" s="11">
        <v>34</v>
      </c>
      <c r="ED113" s="11">
        <v>87</v>
      </c>
      <c r="EE113" s="11">
        <v>64</v>
      </c>
      <c r="EF113" s="11">
        <v>14</v>
      </c>
      <c r="EG113" s="11">
        <v>25</v>
      </c>
      <c r="EH113" s="11">
        <v>29</v>
      </c>
      <c r="EI113" s="11">
        <v>37</v>
      </c>
      <c r="EJ113" s="11">
        <v>32</v>
      </c>
      <c r="EK113" s="11">
        <v>35</v>
      </c>
      <c r="EL113" s="11">
        <v>27</v>
      </c>
      <c r="EM113" s="11">
        <v>10</v>
      </c>
      <c r="EN113" s="11">
        <v>8</v>
      </c>
      <c r="EO113" s="11">
        <v>7</v>
      </c>
      <c r="EP113" s="11">
        <v>10</v>
      </c>
      <c r="EQ113" s="11">
        <v>14</v>
      </c>
      <c r="ER113" s="11">
        <v>23</v>
      </c>
      <c r="ES113" s="11">
        <v>17</v>
      </c>
      <c r="ET113" s="11">
        <v>21</v>
      </c>
      <c r="EU113" s="11" t="s">
        <v>892</v>
      </c>
      <c r="EV113" s="11">
        <v>5</v>
      </c>
      <c r="EW113" s="11">
        <v>5</v>
      </c>
      <c r="EX113" s="11">
        <v>4</v>
      </c>
      <c r="EY113" s="11" t="s">
        <v>892</v>
      </c>
      <c r="EZ113" s="11" t="s">
        <v>892</v>
      </c>
      <c r="FA113" s="11" t="s">
        <v>892</v>
      </c>
      <c r="FB113" s="11" t="s">
        <v>892</v>
      </c>
      <c r="FC113" s="11" t="s">
        <v>892</v>
      </c>
      <c r="FD113" s="11" t="s">
        <v>892</v>
      </c>
      <c r="FE113" s="11" t="s">
        <v>892</v>
      </c>
      <c r="FF113" s="11" t="s">
        <v>892</v>
      </c>
      <c r="FG113" s="11" t="s">
        <v>892</v>
      </c>
      <c r="FH113" s="11" t="s">
        <v>892</v>
      </c>
      <c r="FI113" s="11" t="s">
        <v>892</v>
      </c>
      <c r="FJ113" s="11" t="s">
        <v>892</v>
      </c>
      <c r="FK113" s="11" t="s">
        <v>892</v>
      </c>
      <c r="FL113" s="11" t="s">
        <v>892</v>
      </c>
      <c r="FM113" s="11" t="s">
        <v>892</v>
      </c>
      <c r="FN113" s="11" t="s">
        <v>892</v>
      </c>
      <c r="FO113" s="11" t="s">
        <v>892</v>
      </c>
      <c r="FP113" s="11" t="s">
        <v>892</v>
      </c>
      <c r="FQ113" s="11" t="s">
        <v>892</v>
      </c>
      <c r="FR113" s="11" t="s">
        <v>892</v>
      </c>
      <c r="FS113" s="11" t="s">
        <v>892</v>
      </c>
      <c r="FT113" s="11" t="s">
        <v>892</v>
      </c>
      <c r="FU113" s="11" t="s">
        <v>892</v>
      </c>
      <c r="FV113" s="11" t="s">
        <v>892</v>
      </c>
      <c r="FW113" s="11" t="s">
        <v>892</v>
      </c>
      <c r="FX113" s="11" t="s">
        <v>892</v>
      </c>
      <c r="FY113" s="11" t="s">
        <v>892</v>
      </c>
      <c r="FZ113" s="11" t="s">
        <v>892</v>
      </c>
      <c r="GA113" s="11" t="s">
        <v>892</v>
      </c>
      <c r="GB113" s="11" t="s">
        <v>892</v>
      </c>
      <c r="GC113" s="11" t="s">
        <v>892</v>
      </c>
      <c r="GD113" s="11" t="s">
        <v>892</v>
      </c>
      <c r="GE113" s="11" t="s">
        <v>892</v>
      </c>
      <c r="GF113" s="11" t="s">
        <v>892</v>
      </c>
      <c r="GG113" s="11">
        <v>56</v>
      </c>
      <c r="GH113" s="11" t="s">
        <v>892</v>
      </c>
      <c r="GI113" s="11" t="s">
        <v>892</v>
      </c>
      <c r="GJ113" s="11" t="s">
        <v>892</v>
      </c>
      <c r="GK113" s="11" t="s">
        <v>892</v>
      </c>
      <c r="GL113" s="11" t="s">
        <v>892</v>
      </c>
      <c r="GM113" s="11" t="s">
        <v>892</v>
      </c>
      <c r="GN113" s="11" t="s">
        <v>892</v>
      </c>
      <c r="GO113" s="11" t="s">
        <v>892</v>
      </c>
      <c r="GP113" s="11" t="s">
        <v>892</v>
      </c>
      <c r="GQ113" s="11" t="s">
        <v>892</v>
      </c>
      <c r="GR113" s="11" t="s">
        <v>892</v>
      </c>
      <c r="GS113" s="11" t="s">
        <v>892</v>
      </c>
      <c r="GT113" s="11" t="s">
        <v>892</v>
      </c>
    </row>
    <row r="114" spans="1:202">
      <c r="A114" s="9">
        <v>2018</v>
      </c>
      <c r="B114" s="10" t="s">
        <v>891</v>
      </c>
      <c r="C114" s="10" t="s">
        <v>1241</v>
      </c>
      <c r="D114" s="11">
        <v>0.60245901639344268</v>
      </c>
      <c r="E114" s="11">
        <v>0.67469879518072284</v>
      </c>
      <c r="F114" s="11">
        <v>0.52610441767068272</v>
      </c>
      <c r="G114" s="11">
        <v>0.9065040650406504</v>
      </c>
      <c r="H114" s="11">
        <v>0.81557377049180324</v>
      </c>
      <c r="I114" s="11">
        <v>0.85714285714285721</v>
      </c>
      <c r="J114" s="11">
        <v>0.50813008130081294</v>
      </c>
      <c r="K114" s="11">
        <v>0.94422310756972117</v>
      </c>
      <c r="L114" s="11">
        <v>0.88888888888888884</v>
      </c>
      <c r="M114" s="11">
        <v>0.86</v>
      </c>
      <c r="N114" s="11">
        <v>0.45161290322580649</v>
      </c>
      <c r="O114" s="11">
        <v>0.69512195121951215</v>
      </c>
      <c r="P114" s="11">
        <v>0.91093117408906887</v>
      </c>
      <c r="Q114" s="11">
        <v>0.7918367346938775</v>
      </c>
      <c r="R114" s="11">
        <v>0.57661290322580649</v>
      </c>
      <c r="S114" s="11">
        <v>0.60569105691056913</v>
      </c>
      <c r="T114" s="11">
        <v>0.84677419354838712</v>
      </c>
      <c r="U114" s="11">
        <v>0.23015873015873012</v>
      </c>
      <c r="V114" s="11">
        <v>0.37068965517241381</v>
      </c>
      <c r="W114" s="11">
        <v>0.60833333333333339</v>
      </c>
      <c r="X114" s="11">
        <v>0.38020833333333337</v>
      </c>
      <c r="Y114" s="11">
        <v>0.55823293172690769</v>
      </c>
      <c r="Z114" s="11">
        <v>0.56888888888888889</v>
      </c>
      <c r="AA114" s="11">
        <v>0.42148760330578516</v>
      </c>
      <c r="AB114" s="11">
        <v>0.4895397489539749</v>
      </c>
      <c r="AC114" s="11">
        <v>0.32751091703056767</v>
      </c>
      <c r="AD114" s="11">
        <v>0.53278688524590168</v>
      </c>
      <c r="AE114" s="11">
        <v>0.54098360655737698</v>
      </c>
      <c r="AF114" s="11">
        <v>0.61344537815126055</v>
      </c>
      <c r="AG114" s="11">
        <v>0.62040816326530612</v>
      </c>
      <c r="AH114" s="11">
        <v>0.7099567099567099</v>
      </c>
      <c r="AI114" s="11">
        <v>0.53413654618473894</v>
      </c>
      <c r="AJ114" s="11">
        <v>0.65182186234817818</v>
      </c>
      <c r="AK114" s="11">
        <v>0.625</v>
      </c>
      <c r="AL114" s="11">
        <v>0.4458333333333333</v>
      </c>
      <c r="AM114" s="11">
        <v>0.467741935483871</v>
      </c>
      <c r="AN114" s="11">
        <v>0.71370967741935476</v>
      </c>
      <c r="AO114" s="11">
        <v>0.61864406779661019</v>
      </c>
      <c r="AP114" s="11">
        <v>0.69512195121951215</v>
      </c>
      <c r="AQ114" s="11">
        <v>0.55870445344129549</v>
      </c>
      <c r="AR114" s="11">
        <v>0.50649350649350655</v>
      </c>
      <c r="AS114" s="11">
        <v>0.65853658536585358</v>
      </c>
      <c r="AT114" s="11">
        <v>0.68650793650793651</v>
      </c>
      <c r="AU114" s="11">
        <v>0.79098360655737698</v>
      </c>
      <c r="AV114" s="11">
        <v>0.52988047808764938</v>
      </c>
      <c r="AW114" s="11">
        <v>0.57563025210084029</v>
      </c>
      <c r="AX114" s="11">
        <v>0.73029045643153534</v>
      </c>
      <c r="AY114" s="11">
        <v>0.3964757709251101</v>
      </c>
      <c r="AZ114" s="11">
        <v>0.67479674796747968</v>
      </c>
      <c r="BA114" s="11">
        <v>0.61643835616438358</v>
      </c>
      <c r="BB114" s="11">
        <v>0.59183673469387754</v>
      </c>
      <c r="BC114" s="11">
        <v>0.76543209876543217</v>
      </c>
      <c r="BD114" s="11">
        <v>0.52380952380952384</v>
      </c>
      <c r="BE114" s="11">
        <v>0.63636363636363635</v>
      </c>
      <c r="BF114" s="11">
        <v>0.56310679611650483</v>
      </c>
      <c r="BG114" s="11">
        <v>0.52800000000000002</v>
      </c>
      <c r="BH114" s="11">
        <v>0.72764227642276424</v>
      </c>
      <c r="BI114" s="11">
        <v>0.63786008230452673</v>
      </c>
      <c r="BJ114" s="11">
        <v>0.52263374485596703</v>
      </c>
      <c r="BK114" s="11">
        <v>0.47131147540983609</v>
      </c>
      <c r="BL114" s="11">
        <v>0.54980079681274896</v>
      </c>
      <c r="BM114" s="11">
        <v>0.45643153526970959</v>
      </c>
      <c r="BN114" s="11">
        <v>0.49397590361445787</v>
      </c>
      <c r="BO114" s="11">
        <v>0.50204081632653064</v>
      </c>
      <c r="BP114" s="11">
        <v>0.78278688524590168</v>
      </c>
      <c r="BQ114" s="11">
        <v>0.79565217391304344</v>
      </c>
      <c r="BR114" s="11">
        <v>0.62694300518134716</v>
      </c>
      <c r="BS114" s="11">
        <v>0.44308943089430897</v>
      </c>
      <c r="BT114" s="11">
        <v>0.5591836734693878</v>
      </c>
      <c r="BU114" s="11">
        <v>0.52988047808764938</v>
      </c>
      <c r="BV114" s="11">
        <v>0.66533864541832677</v>
      </c>
      <c r="BW114" s="11">
        <v>0.56972111553784854</v>
      </c>
      <c r="BX114" s="11">
        <v>0.74893617021276593</v>
      </c>
      <c r="BY114" s="11">
        <v>0.61157024793388426</v>
      </c>
      <c r="BZ114" s="11">
        <v>0.78137651821862342</v>
      </c>
      <c r="CA114" s="11">
        <v>0.88429752066115697</v>
      </c>
      <c r="CB114" s="11">
        <v>0.55813953488372092</v>
      </c>
      <c r="CC114" s="11">
        <v>0.55952380952380953</v>
      </c>
      <c r="CD114" s="11">
        <v>0.76984126984126988</v>
      </c>
      <c r="CE114" s="11">
        <v>0.78174603174603174</v>
      </c>
      <c r="CF114" s="11">
        <v>0.53138075313807531</v>
      </c>
      <c r="CG114" s="11">
        <v>0.70925110132158586</v>
      </c>
      <c r="CH114" s="11">
        <v>0.41295546558704455</v>
      </c>
      <c r="CI114" s="11">
        <v>0.44813278008298751</v>
      </c>
      <c r="CJ114" s="11">
        <v>0.57936507936507931</v>
      </c>
      <c r="CK114" s="11">
        <v>0.51587301587301582</v>
      </c>
      <c r="CL114" s="11">
        <v>0.53174603174603174</v>
      </c>
      <c r="CM114" s="11">
        <v>0.72908366533864544</v>
      </c>
      <c r="CN114" s="11">
        <v>0.73895582329317266</v>
      </c>
      <c r="CO114" s="11">
        <v>0.57563025210084029</v>
      </c>
      <c r="CP114" s="11">
        <v>0.45454545454545459</v>
      </c>
      <c r="CQ114" s="11">
        <v>0.63600000000000001</v>
      </c>
      <c r="CR114" s="11">
        <v>0.57499999999999996</v>
      </c>
      <c r="CS114" s="11">
        <v>0.92712550607287447</v>
      </c>
      <c r="CT114" s="11">
        <v>0.47154471544715448</v>
      </c>
      <c r="CU114" s="11">
        <v>0.85714285714285721</v>
      </c>
      <c r="CV114" s="11">
        <v>0.28870292887029292</v>
      </c>
      <c r="CW114" s="11">
        <v>0.33891213389121344</v>
      </c>
      <c r="CX114" s="11">
        <v>0.63374485596707819</v>
      </c>
      <c r="CY114" s="11">
        <v>0.83534136546184734</v>
      </c>
      <c r="CZ114" s="11">
        <v>0.86399999999999999</v>
      </c>
      <c r="DA114" s="11">
        <v>0.61065573770491799</v>
      </c>
      <c r="DB114" s="11">
        <v>0.6680497925311204</v>
      </c>
      <c r="DC114" s="11">
        <v>0.61825726141078841</v>
      </c>
      <c r="DD114" s="11">
        <v>0.54867256637168138</v>
      </c>
      <c r="DE114" s="11">
        <v>0.81304347826086953</v>
      </c>
      <c r="DF114" s="11">
        <v>0.4652173913043478</v>
      </c>
      <c r="DG114" s="11">
        <v>0.44104803493449785</v>
      </c>
      <c r="DH114" s="11">
        <v>0.19444444444444442</v>
      </c>
      <c r="DI114" s="11">
        <v>0.25396825396825395</v>
      </c>
      <c r="DJ114" s="11">
        <v>0.18650793650793651</v>
      </c>
      <c r="DK114" s="11">
        <v>0.36563876651982374</v>
      </c>
      <c r="DL114" s="11">
        <v>0.55947136563876654</v>
      </c>
      <c r="DM114" s="11">
        <v>0.48017621145374445</v>
      </c>
      <c r="DN114" s="11">
        <v>0.67582417582417587</v>
      </c>
      <c r="DO114" s="11">
        <v>0.30697674418604648</v>
      </c>
      <c r="DP114" s="11">
        <v>0.18994413407821231</v>
      </c>
      <c r="DQ114" s="11">
        <v>0.24848484848484853</v>
      </c>
      <c r="DR114" s="11">
        <v>0.96273291925465843</v>
      </c>
      <c r="DS114" s="11">
        <v>0.89473684210526316</v>
      </c>
      <c r="DT114" s="11">
        <v>0.85714285714285721</v>
      </c>
      <c r="DU114" s="11">
        <v>0.73571428571428577</v>
      </c>
      <c r="DV114" s="11">
        <v>0.52112676056338025</v>
      </c>
      <c r="DW114" s="11">
        <v>0.54421768707482987</v>
      </c>
      <c r="DX114" s="11">
        <v>0.60305343511450382</v>
      </c>
      <c r="DY114" s="11">
        <v>0.92465753424657537</v>
      </c>
      <c r="DZ114" s="11">
        <v>0.9726027397260274</v>
      </c>
      <c r="EA114" s="11">
        <v>0.94117647058823528</v>
      </c>
      <c r="EB114" s="11">
        <v>0.60576923076923084</v>
      </c>
      <c r="EC114" s="11">
        <v>0.31775700934579443</v>
      </c>
      <c r="ED114" s="11">
        <v>0.87878787878787878</v>
      </c>
      <c r="EE114" s="11">
        <v>0.64646464646464641</v>
      </c>
      <c r="EF114" s="11">
        <v>0.16470588235294115</v>
      </c>
      <c r="EG114" s="11">
        <v>0.34246575342465757</v>
      </c>
      <c r="EH114" s="11">
        <v>0.39726027397260277</v>
      </c>
      <c r="EI114" s="11">
        <v>0.50684931506849318</v>
      </c>
      <c r="EJ114" s="11">
        <v>0.49230769230769234</v>
      </c>
      <c r="EK114" s="11">
        <v>0.77777777777777779</v>
      </c>
      <c r="EL114" s="11">
        <v>0.6</v>
      </c>
      <c r="EM114" s="11">
        <v>0.19230769230769229</v>
      </c>
      <c r="EN114" s="11">
        <v>0.15384615384615385</v>
      </c>
      <c r="EO114" s="11">
        <v>0.13461538461538458</v>
      </c>
      <c r="EP114" s="11">
        <v>0.52631578947368429</v>
      </c>
      <c r="EQ114" s="11">
        <v>0.41176470588235292</v>
      </c>
      <c r="ER114" s="11">
        <v>0.65714285714285714</v>
      </c>
      <c r="ES114" s="11">
        <v>0.48571428571428577</v>
      </c>
      <c r="ET114" s="11">
        <v>0.91304347826086962</v>
      </c>
      <c r="EU114" s="11" t="s">
        <v>892</v>
      </c>
      <c r="EV114" s="11">
        <v>0.5</v>
      </c>
      <c r="EW114" s="11">
        <v>0.83333333333333337</v>
      </c>
      <c r="EX114" s="11">
        <v>0.66666666666666674</v>
      </c>
      <c r="EY114" s="11" t="s">
        <v>892</v>
      </c>
      <c r="EZ114" s="11" t="s">
        <v>892</v>
      </c>
      <c r="FA114" s="11" t="s">
        <v>892</v>
      </c>
      <c r="FB114" s="11" t="s">
        <v>892</v>
      </c>
      <c r="FC114" s="11" t="s">
        <v>892</v>
      </c>
      <c r="FD114" s="11" t="s">
        <v>892</v>
      </c>
      <c r="FE114" s="11" t="s">
        <v>892</v>
      </c>
      <c r="FF114" s="11" t="s">
        <v>892</v>
      </c>
      <c r="FG114" s="11" t="s">
        <v>892</v>
      </c>
      <c r="FH114" s="11" t="s">
        <v>892</v>
      </c>
      <c r="FI114" s="11" t="s">
        <v>892</v>
      </c>
      <c r="FJ114" s="11" t="s">
        <v>892</v>
      </c>
      <c r="FK114" s="11" t="s">
        <v>892</v>
      </c>
      <c r="FL114" s="11" t="s">
        <v>892</v>
      </c>
      <c r="FM114" s="11" t="s">
        <v>892</v>
      </c>
      <c r="FN114" s="11" t="s">
        <v>892</v>
      </c>
      <c r="FO114" s="11" t="s">
        <v>892</v>
      </c>
      <c r="FP114" s="11" t="s">
        <v>892</v>
      </c>
      <c r="FQ114" s="11" t="s">
        <v>892</v>
      </c>
      <c r="FR114" s="11" t="s">
        <v>892</v>
      </c>
      <c r="FS114" s="11" t="s">
        <v>892</v>
      </c>
      <c r="FT114" s="11" t="s">
        <v>892</v>
      </c>
      <c r="FU114" s="11" t="s">
        <v>892</v>
      </c>
      <c r="FV114" s="11" t="s">
        <v>892</v>
      </c>
      <c r="FW114" s="11" t="s">
        <v>892</v>
      </c>
      <c r="FX114" s="11" t="s">
        <v>892</v>
      </c>
      <c r="FY114" s="11" t="s">
        <v>892</v>
      </c>
      <c r="FZ114" s="11" t="s">
        <v>892</v>
      </c>
      <c r="GA114" s="11" t="s">
        <v>892</v>
      </c>
      <c r="GB114" s="11" t="s">
        <v>892</v>
      </c>
      <c r="GC114" s="11" t="s">
        <v>892</v>
      </c>
      <c r="GD114" s="11" t="s">
        <v>892</v>
      </c>
      <c r="GE114" s="11" t="s">
        <v>892</v>
      </c>
      <c r="GF114" s="11" t="s">
        <v>892</v>
      </c>
      <c r="GG114" s="11">
        <v>0.22672064777327938</v>
      </c>
      <c r="GH114" s="11" t="s">
        <v>892</v>
      </c>
      <c r="GI114" s="11" t="s">
        <v>892</v>
      </c>
      <c r="GJ114" s="11" t="s">
        <v>892</v>
      </c>
      <c r="GK114" s="11" t="s">
        <v>892</v>
      </c>
      <c r="GL114" s="11" t="s">
        <v>892</v>
      </c>
      <c r="GM114" s="11" t="s">
        <v>892</v>
      </c>
      <c r="GN114" s="11" t="s">
        <v>892</v>
      </c>
      <c r="GO114" s="11" t="s">
        <v>892</v>
      </c>
      <c r="GP114" s="11" t="s">
        <v>892</v>
      </c>
      <c r="GQ114" s="11" t="s">
        <v>892</v>
      </c>
      <c r="GR114" s="11" t="s">
        <v>892</v>
      </c>
      <c r="GS114" s="11" t="s">
        <v>892</v>
      </c>
      <c r="GT114" s="11" t="s">
        <v>892</v>
      </c>
    </row>
    <row r="115" spans="1:202">
      <c r="A115" s="9">
        <v>2017</v>
      </c>
      <c r="B115" s="10" t="s">
        <v>890</v>
      </c>
      <c r="C115" s="10" t="s">
        <v>1237</v>
      </c>
      <c r="D115" s="11">
        <v>0.13735471698113205</v>
      </c>
      <c r="E115" s="11">
        <v>0.76800000000000002</v>
      </c>
      <c r="F115" s="11">
        <v>3.5316346938775518</v>
      </c>
      <c r="G115" s="11">
        <v>0.20302727272727275</v>
      </c>
      <c r="H115" s="11">
        <v>0.30740000000000001</v>
      </c>
      <c r="I115" s="11">
        <v>0.17016153846153845</v>
      </c>
      <c r="J115" s="11">
        <v>0.36639489795918356</v>
      </c>
      <c r="K115" s="11">
        <v>0.12040769230769231</v>
      </c>
      <c r="L115" s="11">
        <v>0.43996666666666667</v>
      </c>
      <c r="M115" s="11">
        <v>0.44258333333333333</v>
      </c>
      <c r="N115" s="11">
        <v>0.44014999999999993</v>
      </c>
      <c r="O115" s="11">
        <v>0.27238181818181811</v>
      </c>
      <c r="P115" s="11">
        <v>0.29899565217391305</v>
      </c>
      <c r="Q115" s="11">
        <v>0.16073125000000002</v>
      </c>
      <c r="R115" s="11">
        <v>0.54644130434782601</v>
      </c>
      <c r="S115" s="11">
        <v>0.51299222222222218</v>
      </c>
      <c r="T115" s="11">
        <v>0.47199600000000003</v>
      </c>
      <c r="U115" s="11">
        <v>0.53565617977528091</v>
      </c>
      <c r="V115" s="11">
        <v>0.81400697674418598</v>
      </c>
      <c r="W115" s="11">
        <v>0.15757555555555555</v>
      </c>
      <c r="X115" s="11">
        <v>0.12285068493150687</v>
      </c>
      <c r="Y115" s="11">
        <v>0.82453362068965586</v>
      </c>
      <c r="Z115" s="11">
        <v>0.39602535211267598</v>
      </c>
      <c r="AA115" s="11">
        <v>0.46127391304347826</v>
      </c>
      <c r="AB115" s="11">
        <v>0.6071252032520329</v>
      </c>
      <c r="AC115" s="11">
        <v>0.63272727272727269</v>
      </c>
      <c r="AD115" s="11">
        <v>0.83946034482758625</v>
      </c>
      <c r="AE115" s="11">
        <v>0.36972089552238807</v>
      </c>
      <c r="AF115" s="11">
        <v>0.80167600000000006</v>
      </c>
      <c r="AG115" s="11">
        <v>0.37827538461538468</v>
      </c>
      <c r="AH115" s="11">
        <v>0.23672424242424248</v>
      </c>
      <c r="AI115" s="11">
        <v>1.2020754716981135</v>
      </c>
      <c r="AJ115" s="11">
        <v>0.56078888888888878</v>
      </c>
      <c r="AK115" s="11">
        <v>1.0085111111111109</v>
      </c>
      <c r="AL115" s="11">
        <v>0.26134878048780491</v>
      </c>
      <c r="AM115" s="11">
        <v>0.37026271186440685</v>
      </c>
      <c r="AN115" s="11">
        <v>0.58970930232558139</v>
      </c>
      <c r="AO115" s="11">
        <v>0.33657111111111104</v>
      </c>
      <c r="AP115" s="11">
        <v>0.31150000000000005</v>
      </c>
      <c r="AQ115" s="11">
        <v>0.52951666666666675</v>
      </c>
      <c r="AR115" s="11">
        <v>0.44979464285714288</v>
      </c>
      <c r="AS115" s="11">
        <v>0.43693414634146327</v>
      </c>
      <c r="AT115" s="11">
        <v>0.69723384615384598</v>
      </c>
      <c r="AU115" s="11">
        <v>0.20797500000000002</v>
      </c>
      <c r="AV115" s="11">
        <v>0.91213255813953475</v>
      </c>
      <c r="AW115" s="11">
        <v>0.36201363636363632</v>
      </c>
      <c r="AX115" s="11">
        <v>0.20430769230769236</v>
      </c>
      <c r="AY115" s="11">
        <v>0.86517500000000003</v>
      </c>
      <c r="AZ115" s="11">
        <v>0.32632096774193553</v>
      </c>
      <c r="BA115" s="11">
        <v>0.24322727272727268</v>
      </c>
      <c r="BB115" s="11">
        <v>0.51392096774193563</v>
      </c>
      <c r="BC115" s="11">
        <v>0.30362727272727269</v>
      </c>
      <c r="BD115" s="11">
        <v>0.63352142857142868</v>
      </c>
      <c r="BE115" s="11">
        <v>9.7945454545454544E-2</v>
      </c>
      <c r="BF115" s="11">
        <v>0.1169788461538461</v>
      </c>
      <c r="BG115" s="11">
        <v>0.63677534246575318</v>
      </c>
      <c r="BH115" s="11">
        <v>0.28504693877551018</v>
      </c>
      <c r="BI115" s="11">
        <v>0.31810000000000005</v>
      </c>
      <c r="BJ115" s="11">
        <v>0.56736666666666669</v>
      </c>
      <c r="BK115" s="11">
        <v>0.37268776978417267</v>
      </c>
      <c r="BL115" s="11">
        <v>1.15149375</v>
      </c>
      <c r="BM115" s="11">
        <v>0.47977999999999987</v>
      </c>
      <c r="BN115" s="11">
        <v>2.7515224137931056</v>
      </c>
      <c r="BO115" s="11">
        <v>1.0154141732283466</v>
      </c>
      <c r="BP115" s="11">
        <v>0.43730465116279071</v>
      </c>
      <c r="BQ115" s="11">
        <v>0.15662000000000001</v>
      </c>
      <c r="BR115" s="11">
        <v>0.16653411764705886</v>
      </c>
      <c r="BS115" s="11">
        <v>2.553061827956991</v>
      </c>
      <c r="BT115" s="11">
        <v>0.91499666666666657</v>
      </c>
      <c r="BU115" s="11">
        <v>0.46446507936507941</v>
      </c>
      <c r="BV115" s="11">
        <v>0.73360540540540542</v>
      </c>
      <c r="BW115" s="11">
        <v>0.37308000000000002</v>
      </c>
      <c r="BX115" s="11">
        <v>0.33725061728395056</v>
      </c>
      <c r="BY115" s="11">
        <v>0.62137809523809528</v>
      </c>
      <c r="BZ115" s="11">
        <v>0.27948181818181816</v>
      </c>
      <c r="CA115" s="11">
        <v>0.23167499999999996</v>
      </c>
      <c r="CB115" s="11">
        <v>0.14483582089552244</v>
      </c>
      <c r="CC115" s="11">
        <v>0.4204404761904762</v>
      </c>
      <c r="CD115" s="11">
        <v>0.68997499999999989</v>
      </c>
      <c r="CE115" s="11">
        <v>0.26031379310344832</v>
      </c>
      <c r="CF115" s="11">
        <v>0.21330363636363642</v>
      </c>
      <c r="CG115" s="11">
        <v>0.11179999999999998</v>
      </c>
      <c r="CH115" s="11">
        <v>0.25172105263157896</v>
      </c>
      <c r="CI115" s="11">
        <v>0.66423125000000016</v>
      </c>
      <c r="CJ115" s="11">
        <v>0.1104129411764706</v>
      </c>
      <c r="CK115" s="11">
        <v>0.1749233333333334</v>
      </c>
      <c r="CL115" s="11">
        <v>0.43780666666666668</v>
      </c>
      <c r="CM115" s="11">
        <v>0.17110555555555551</v>
      </c>
      <c r="CN115" s="11">
        <v>0.73267499999999997</v>
      </c>
      <c r="CO115" s="11">
        <v>0.23780322580645158</v>
      </c>
      <c r="CP115" s="11">
        <v>0.36400416666666668</v>
      </c>
      <c r="CQ115" s="11">
        <v>0.76091428571428588</v>
      </c>
      <c r="CR115" s="11">
        <v>0.60248292682926841</v>
      </c>
      <c r="CS115" s="11">
        <v>0.25891999999999998</v>
      </c>
      <c r="CT115" s="11">
        <v>1.036902272727273</v>
      </c>
      <c r="CU115" s="11">
        <v>4.8500000000000001E-2</v>
      </c>
      <c r="CV115" s="11">
        <v>0.37167125000000001</v>
      </c>
      <c r="CW115" s="11">
        <v>0.33131093750000001</v>
      </c>
      <c r="CX115" s="11">
        <v>0.63768235294117648</v>
      </c>
      <c r="CY115" s="11">
        <v>0.31866999999999995</v>
      </c>
      <c r="CZ115" s="11">
        <v>0.26439999999999997</v>
      </c>
      <c r="DA115" s="11">
        <v>2.8993857142857142</v>
      </c>
      <c r="DB115" s="11">
        <v>0.96576153846153856</v>
      </c>
      <c r="DC115" s="11">
        <v>0.40916999999999992</v>
      </c>
      <c r="DD115" s="11" t="s">
        <v>892</v>
      </c>
      <c r="DE115" s="11" t="s">
        <v>892</v>
      </c>
      <c r="DF115" s="11" t="s">
        <v>892</v>
      </c>
      <c r="DG115" s="11" t="s">
        <v>892</v>
      </c>
      <c r="DH115" s="11">
        <v>0.84013333333333329</v>
      </c>
      <c r="DI115" s="11">
        <v>0.83692500000000003</v>
      </c>
      <c r="DJ115" s="11">
        <v>0.90708</v>
      </c>
      <c r="DK115" s="11" t="s">
        <v>892</v>
      </c>
      <c r="DL115" s="11" t="s">
        <v>892</v>
      </c>
      <c r="DM115" s="11" t="s">
        <v>892</v>
      </c>
      <c r="DN115" s="11" t="s">
        <v>892</v>
      </c>
      <c r="DO115" s="11" t="s">
        <v>892</v>
      </c>
      <c r="DP115" s="11" t="s">
        <v>892</v>
      </c>
      <c r="DQ115" s="11" t="s">
        <v>892</v>
      </c>
      <c r="DR115" s="11" t="s">
        <v>892</v>
      </c>
      <c r="DS115" s="11" t="s">
        <v>892</v>
      </c>
      <c r="DT115" s="11" t="s">
        <v>892</v>
      </c>
      <c r="DU115" s="11" t="s">
        <v>892</v>
      </c>
      <c r="DV115" s="11" t="s">
        <v>892</v>
      </c>
      <c r="DW115" s="11" t="s">
        <v>892</v>
      </c>
      <c r="DX115" s="11" t="s">
        <v>892</v>
      </c>
      <c r="DY115" s="11" t="s">
        <v>892</v>
      </c>
      <c r="DZ115" s="11" t="s">
        <v>892</v>
      </c>
      <c r="EA115" s="11" t="s">
        <v>892</v>
      </c>
      <c r="EB115" s="11" t="s">
        <v>892</v>
      </c>
      <c r="EC115" s="11" t="s">
        <v>892</v>
      </c>
      <c r="ED115" s="11" t="s">
        <v>892</v>
      </c>
      <c r="EE115" s="11" t="s">
        <v>892</v>
      </c>
      <c r="EF115" s="11" t="s">
        <v>892</v>
      </c>
      <c r="EG115" s="11" t="s">
        <v>892</v>
      </c>
      <c r="EH115" s="11" t="s">
        <v>892</v>
      </c>
      <c r="EI115" s="11" t="s">
        <v>892</v>
      </c>
      <c r="EJ115" s="11" t="s">
        <v>892</v>
      </c>
      <c r="EK115" s="11" t="s">
        <v>892</v>
      </c>
      <c r="EL115" s="11" t="s">
        <v>892</v>
      </c>
      <c r="EM115" s="11" t="s">
        <v>892</v>
      </c>
      <c r="EN115" s="11" t="s">
        <v>892</v>
      </c>
      <c r="EO115" s="11" t="s">
        <v>892</v>
      </c>
      <c r="EP115" s="11" t="s">
        <v>892</v>
      </c>
      <c r="EQ115" s="11" t="s">
        <v>892</v>
      </c>
      <c r="ER115" s="11" t="s">
        <v>892</v>
      </c>
      <c r="ES115" s="11" t="s">
        <v>892</v>
      </c>
      <c r="ET115" s="11" t="s">
        <v>892</v>
      </c>
      <c r="EU115" s="11" t="s">
        <v>892</v>
      </c>
      <c r="EV115" s="11" t="s">
        <v>892</v>
      </c>
      <c r="EW115" s="11" t="s">
        <v>892</v>
      </c>
      <c r="EX115" s="11" t="s">
        <v>892</v>
      </c>
      <c r="EY115" s="11" t="s">
        <v>892</v>
      </c>
      <c r="EZ115" s="11" t="s">
        <v>892</v>
      </c>
      <c r="FA115" s="11" t="s">
        <v>892</v>
      </c>
      <c r="FB115" s="11" t="s">
        <v>892</v>
      </c>
      <c r="FC115" s="11" t="s">
        <v>892</v>
      </c>
      <c r="FD115" s="11" t="s">
        <v>892</v>
      </c>
      <c r="FE115" s="11" t="s">
        <v>892</v>
      </c>
      <c r="FF115" s="11" t="s">
        <v>892</v>
      </c>
      <c r="FG115" s="11" t="s">
        <v>892</v>
      </c>
      <c r="FH115" s="11" t="s">
        <v>892</v>
      </c>
      <c r="FI115" s="11" t="s">
        <v>892</v>
      </c>
      <c r="FJ115" s="11" t="s">
        <v>892</v>
      </c>
      <c r="FK115" s="11" t="s">
        <v>892</v>
      </c>
      <c r="FL115" s="11" t="s">
        <v>892</v>
      </c>
      <c r="FM115" s="11" t="s">
        <v>892</v>
      </c>
      <c r="FN115" s="11" t="s">
        <v>892</v>
      </c>
      <c r="FO115" s="11" t="s">
        <v>892</v>
      </c>
      <c r="FP115" s="11" t="s">
        <v>892</v>
      </c>
      <c r="FQ115" s="11" t="s">
        <v>892</v>
      </c>
      <c r="FR115" s="11" t="s">
        <v>892</v>
      </c>
      <c r="FS115" s="11" t="s">
        <v>892</v>
      </c>
      <c r="FT115" s="11" t="s">
        <v>892</v>
      </c>
      <c r="FU115" s="11" t="s">
        <v>892</v>
      </c>
      <c r="FV115" s="11" t="s">
        <v>892</v>
      </c>
      <c r="FW115" s="11" t="s">
        <v>892</v>
      </c>
      <c r="FX115" s="11" t="s">
        <v>892</v>
      </c>
      <c r="FY115" s="11" t="s">
        <v>892</v>
      </c>
      <c r="FZ115" s="11" t="s">
        <v>892</v>
      </c>
      <c r="GA115" s="11" t="s">
        <v>892</v>
      </c>
      <c r="GB115" s="11" t="s">
        <v>892</v>
      </c>
      <c r="GC115" s="11" t="s">
        <v>892</v>
      </c>
      <c r="GD115" s="11" t="s">
        <v>892</v>
      </c>
      <c r="GE115" s="11" t="s">
        <v>892</v>
      </c>
      <c r="GF115" s="11" t="s">
        <v>892</v>
      </c>
      <c r="GG115" s="11" t="s">
        <v>892</v>
      </c>
      <c r="GH115" s="11" t="s">
        <v>892</v>
      </c>
      <c r="GI115" s="11" t="s">
        <v>892</v>
      </c>
      <c r="GJ115" s="11" t="s">
        <v>892</v>
      </c>
      <c r="GK115" s="11" t="s">
        <v>892</v>
      </c>
      <c r="GL115" s="11" t="s">
        <v>892</v>
      </c>
      <c r="GM115" s="11" t="s">
        <v>892</v>
      </c>
      <c r="GN115" s="11" t="s">
        <v>892</v>
      </c>
      <c r="GO115" s="11" t="s">
        <v>892</v>
      </c>
      <c r="GP115" s="11" t="s">
        <v>892</v>
      </c>
      <c r="GQ115" s="11" t="s">
        <v>892</v>
      </c>
      <c r="GR115" s="11" t="s">
        <v>892</v>
      </c>
      <c r="GS115" s="11" t="s">
        <v>892</v>
      </c>
      <c r="GT115" s="11" t="s">
        <v>892</v>
      </c>
    </row>
    <row r="116" spans="1:202">
      <c r="A116" s="9">
        <v>2017</v>
      </c>
      <c r="B116" s="10" t="s">
        <v>890</v>
      </c>
      <c r="C116" s="10" t="s">
        <v>1239</v>
      </c>
      <c r="D116" s="11">
        <v>53</v>
      </c>
      <c r="E116" s="11">
        <v>4</v>
      </c>
      <c r="F116" s="11">
        <v>49</v>
      </c>
      <c r="G116" s="11">
        <v>11</v>
      </c>
      <c r="H116" s="11">
        <v>1</v>
      </c>
      <c r="I116" s="11">
        <v>13</v>
      </c>
      <c r="J116" s="11">
        <v>98</v>
      </c>
      <c r="K116" s="11">
        <v>13</v>
      </c>
      <c r="L116" s="11">
        <v>15</v>
      </c>
      <c r="M116" s="11">
        <v>6</v>
      </c>
      <c r="N116" s="11">
        <v>28</v>
      </c>
      <c r="O116" s="11">
        <v>22</v>
      </c>
      <c r="P116" s="11">
        <v>23</v>
      </c>
      <c r="Q116" s="11">
        <v>16</v>
      </c>
      <c r="R116" s="11">
        <v>46</v>
      </c>
      <c r="S116" s="11">
        <v>90</v>
      </c>
      <c r="T116" s="11">
        <v>25</v>
      </c>
      <c r="U116" s="11">
        <v>89</v>
      </c>
      <c r="V116" s="11">
        <v>86</v>
      </c>
      <c r="W116" s="11">
        <v>45</v>
      </c>
      <c r="X116" s="11">
        <v>73</v>
      </c>
      <c r="Y116" s="11">
        <v>116</v>
      </c>
      <c r="Z116" s="11">
        <v>71</v>
      </c>
      <c r="AA116" s="11">
        <v>92</v>
      </c>
      <c r="AB116" s="11">
        <v>123</v>
      </c>
      <c r="AC116" s="11">
        <v>22</v>
      </c>
      <c r="AD116" s="11">
        <v>116</v>
      </c>
      <c r="AE116" s="11">
        <v>67</v>
      </c>
      <c r="AF116" s="11">
        <v>25</v>
      </c>
      <c r="AG116" s="11">
        <v>65</v>
      </c>
      <c r="AH116" s="11">
        <v>66</v>
      </c>
      <c r="AI116" s="11">
        <v>106</v>
      </c>
      <c r="AJ116" s="11">
        <v>45</v>
      </c>
      <c r="AK116" s="11">
        <v>54</v>
      </c>
      <c r="AL116" s="11">
        <v>41</v>
      </c>
      <c r="AM116" s="11">
        <v>59</v>
      </c>
      <c r="AN116" s="11">
        <v>43</v>
      </c>
      <c r="AO116" s="11">
        <v>90</v>
      </c>
      <c r="AP116" s="11">
        <v>28</v>
      </c>
      <c r="AQ116" s="11">
        <v>24</v>
      </c>
      <c r="AR116" s="11">
        <v>56</v>
      </c>
      <c r="AS116" s="11">
        <v>82</v>
      </c>
      <c r="AT116" s="11">
        <v>65</v>
      </c>
      <c r="AU116" s="11">
        <v>24</v>
      </c>
      <c r="AV116" s="11">
        <v>129</v>
      </c>
      <c r="AW116" s="11">
        <v>44</v>
      </c>
      <c r="AX116" s="11">
        <v>26</v>
      </c>
      <c r="AY116" s="11">
        <v>4</v>
      </c>
      <c r="AZ116" s="11">
        <v>62</v>
      </c>
      <c r="BA116" s="11">
        <v>33</v>
      </c>
      <c r="BB116" s="11">
        <v>124</v>
      </c>
      <c r="BC116" s="11">
        <v>11</v>
      </c>
      <c r="BD116" s="11">
        <v>42</v>
      </c>
      <c r="BE116" s="11">
        <v>44</v>
      </c>
      <c r="BF116" s="11">
        <v>104</v>
      </c>
      <c r="BG116" s="11">
        <v>73</v>
      </c>
      <c r="BH116" s="11">
        <v>49</v>
      </c>
      <c r="BI116" s="11">
        <v>8</v>
      </c>
      <c r="BJ116" s="11">
        <v>3</v>
      </c>
      <c r="BK116" s="11">
        <v>139</v>
      </c>
      <c r="BL116" s="11">
        <v>48</v>
      </c>
      <c r="BM116" s="11">
        <v>95</v>
      </c>
      <c r="BN116" s="11">
        <v>116</v>
      </c>
      <c r="BO116" s="11">
        <v>127</v>
      </c>
      <c r="BP116" s="11">
        <v>86</v>
      </c>
      <c r="BQ116" s="11">
        <v>15</v>
      </c>
      <c r="BR116" s="11">
        <v>85</v>
      </c>
      <c r="BS116" s="11">
        <v>186</v>
      </c>
      <c r="BT116" s="11">
        <v>60</v>
      </c>
      <c r="BU116" s="11">
        <v>126</v>
      </c>
      <c r="BV116" s="11">
        <v>74</v>
      </c>
      <c r="BW116" s="11">
        <v>55</v>
      </c>
      <c r="BX116" s="11">
        <v>81</v>
      </c>
      <c r="BY116" s="11">
        <v>105</v>
      </c>
      <c r="BZ116" s="11">
        <v>11</v>
      </c>
      <c r="CA116" s="11">
        <v>16</v>
      </c>
      <c r="CB116" s="11">
        <v>67</v>
      </c>
      <c r="CC116" s="11">
        <v>84</v>
      </c>
      <c r="CD116" s="11">
        <v>52</v>
      </c>
      <c r="CE116" s="11">
        <v>29</v>
      </c>
      <c r="CF116" s="11">
        <v>55</v>
      </c>
      <c r="CG116" s="11">
        <v>15</v>
      </c>
      <c r="CH116" s="11">
        <v>19</v>
      </c>
      <c r="CI116" s="11">
        <v>64</v>
      </c>
      <c r="CJ116" s="11">
        <v>85</v>
      </c>
      <c r="CK116" s="11">
        <v>60</v>
      </c>
      <c r="CL116" s="11">
        <v>60</v>
      </c>
      <c r="CM116" s="11">
        <v>36</v>
      </c>
      <c r="CN116" s="11">
        <v>4</v>
      </c>
      <c r="CO116" s="11">
        <v>62</v>
      </c>
      <c r="CP116" s="11">
        <v>24</v>
      </c>
      <c r="CQ116" s="11">
        <v>35</v>
      </c>
      <c r="CR116" s="11">
        <v>41</v>
      </c>
      <c r="CS116" s="11">
        <v>20</v>
      </c>
      <c r="CT116" s="11">
        <v>44</v>
      </c>
      <c r="CU116" s="11">
        <v>1</v>
      </c>
      <c r="CV116" s="11">
        <v>80</v>
      </c>
      <c r="CW116" s="11">
        <v>64</v>
      </c>
      <c r="CX116" s="11">
        <v>51</v>
      </c>
      <c r="CY116" s="11">
        <v>60</v>
      </c>
      <c r="CZ116" s="11">
        <v>4</v>
      </c>
      <c r="DA116" s="11">
        <v>7</v>
      </c>
      <c r="DB116" s="11">
        <v>13</v>
      </c>
      <c r="DC116" s="11">
        <v>20</v>
      </c>
      <c r="DD116" s="11" t="s">
        <v>892</v>
      </c>
      <c r="DE116" s="11" t="s">
        <v>892</v>
      </c>
      <c r="DF116" s="11" t="s">
        <v>892</v>
      </c>
      <c r="DG116" s="11" t="s">
        <v>892</v>
      </c>
      <c r="DH116" s="11">
        <v>9</v>
      </c>
      <c r="DI116" s="11">
        <v>8</v>
      </c>
      <c r="DJ116" s="11">
        <v>10</v>
      </c>
      <c r="DK116" s="11" t="s">
        <v>892</v>
      </c>
      <c r="DL116" s="11" t="s">
        <v>892</v>
      </c>
      <c r="DM116" s="11" t="s">
        <v>892</v>
      </c>
      <c r="DN116" s="11" t="s">
        <v>892</v>
      </c>
      <c r="DO116" s="11" t="s">
        <v>892</v>
      </c>
      <c r="DP116" s="11" t="s">
        <v>892</v>
      </c>
      <c r="DQ116" s="11" t="s">
        <v>892</v>
      </c>
      <c r="DR116" s="11" t="s">
        <v>892</v>
      </c>
      <c r="DS116" s="11" t="s">
        <v>892</v>
      </c>
      <c r="DT116" s="11" t="s">
        <v>892</v>
      </c>
      <c r="DU116" s="11" t="s">
        <v>892</v>
      </c>
      <c r="DV116" s="11" t="s">
        <v>892</v>
      </c>
      <c r="DW116" s="11" t="s">
        <v>892</v>
      </c>
      <c r="DX116" s="11" t="s">
        <v>892</v>
      </c>
      <c r="DY116" s="11" t="s">
        <v>892</v>
      </c>
      <c r="DZ116" s="11" t="s">
        <v>892</v>
      </c>
      <c r="EA116" s="11" t="s">
        <v>892</v>
      </c>
      <c r="EB116" s="11" t="s">
        <v>892</v>
      </c>
      <c r="EC116" s="11" t="s">
        <v>892</v>
      </c>
      <c r="ED116" s="11" t="s">
        <v>892</v>
      </c>
      <c r="EE116" s="11" t="s">
        <v>892</v>
      </c>
      <c r="EF116" s="11" t="s">
        <v>892</v>
      </c>
      <c r="EG116" s="11" t="s">
        <v>892</v>
      </c>
      <c r="EH116" s="11" t="s">
        <v>892</v>
      </c>
      <c r="EI116" s="11" t="s">
        <v>892</v>
      </c>
      <c r="EJ116" s="11" t="s">
        <v>892</v>
      </c>
      <c r="EK116" s="11" t="s">
        <v>892</v>
      </c>
      <c r="EL116" s="11" t="s">
        <v>892</v>
      </c>
      <c r="EM116" s="11" t="s">
        <v>892</v>
      </c>
      <c r="EN116" s="11" t="s">
        <v>892</v>
      </c>
      <c r="EO116" s="11" t="s">
        <v>892</v>
      </c>
      <c r="EP116" s="11" t="s">
        <v>892</v>
      </c>
      <c r="EQ116" s="11" t="s">
        <v>892</v>
      </c>
      <c r="ER116" s="11" t="s">
        <v>892</v>
      </c>
      <c r="ES116" s="11" t="s">
        <v>892</v>
      </c>
      <c r="ET116" s="11" t="s">
        <v>892</v>
      </c>
      <c r="EU116" s="11" t="s">
        <v>892</v>
      </c>
      <c r="EV116" s="11" t="s">
        <v>892</v>
      </c>
      <c r="EW116" s="11" t="s">
        <v>892</v>
      </c>
      <c r="EX116" s="11" t="s">
        <v>892</v>
      </c>
      <c r="EY116" s="11" t="s">
        <v>892</v>
      </c>
      <c r="EZ116" s="11" t="s">
        <v>892</v>
      </c>
      <c r="FA116" s="11" t="s">
        <v>892</v>
      </c>
      <c r="FB116" s="11" t="s">
        <v>892</v>
      </c>
      <c r="FC116" s="11" t="s">
        <v>892</v>
      </c>
      <c r="FD116" s="11" t="s">
        <v>892</v>
      </c>
      <c r="FE116" s="11" t="s">
        <v>892</v>
      </c>
      <c r="FF116" s="11" t="s">
        <v>892</v>
      </c>
      <c r="FG116" s="11" t="s">
        <v>892</v>
      </c>
      <c r="FH116" s="11" t="s">
        <v>892</v>
      </c>
      <c r="FI116" s="11" t="s">
        <v>892</v>
      </c>
      <c r="FJ116" s="11" t="s">
        <v>892</v>
      </c>
      <c r="FK116" s="11" t="s">
        <v>892</v>
      </c>
      <c r="FL116" s="11" t="s">
        <v>892</v>
      </c>
      <c r="FM116" s="11" t="s">
        <v>892</v>
      </c>
      <c r="FN116" s="11" t="s">
        <v>892</v>
      </c>
      <c r="FO116" s="11" t="s">
        <v>892</v>
      </c>
      <c r="FP116" s="11" t="s">
        <v>892</v>
      </c>
      <c r="FQ116" s="11" t="s">
        <v>892</v>
      </c>
      <c r="FR116" s="11" t="s">
        <v>892</v>
      </c>
      <c r="FS116" s="11" t="s">
        <v>892</v>
      </c>
      <c r="FT116" s="11" t="s">
        <v>892</v>
      </c>
      <c r="FU116" s="11" t="s">
        <v>892</v>
      </c>
      <c r="FV116" s="11" t="s">
        <v>892</v>
      </c>
      <c r="FW116" s="11" t="s">
        <v>892</v>
      </c>
      <c r="FX116" s="11" t="s">
        <v>892</v>
      </c>
      <c r="FY116" s="11" t="s">
        <v>892</v>
      </c>
      <c r="FZ116" s="11" t="s">
        <v>892</v>
      </c>
      <c r="GA116" s="11" t="s">
        <v>892</v>
      </c>
      <c r="GB116" s="11" t="s">
        <v>892</v>
      </c>
      <c r="GC116" s="11" t="s">
        <v>892</v>
      </c>
      <c r="GD116" s="11" t="s">
        <v>892</v>
      </c>
      <c r="GE116" s="11" t="s">
        <v>892</v>
      </c>
      <c r="GF116" s="11" t="s">
        <v>892</v>
      </c>
      <c r="GG116" s="11" t="s">
        <v>892</v>
      </c>
      <c r="GH116" s="11" t="s">
        <v>892</v>
      </c>
      <c r="GI116" s="11" t="s">
        <v>892</v>
      </c>
      <c r="GJ116" s="11" t="s">
        <v>892</v>
      </c>
      <c r="GK116" s="11" t="s">
        <v>892</v>
      </c>
      <c r="GL116" s="11" t="s">
        <v>892</v>
      </c>
      <c r="GM116" s="11" t="s">
        <v>892</v>
      </c>
      <c r="GN116" s="11" t="s">
        <v>892</v>
      </c>
      <c r="GO116" s="11" t="s">
        <v>892</v>
      </c>
      <c r="GP116" s="11" t="s">
        <v>892</v>
      </c>
      <c r="GQ116" s="11" t="s">
        <v>892</v>
      </c>
      <c r="GR116" s="11" t="s">
        <v>892</v>
      </c>
      <c r="GS116" s="11" t="s">
        <v>892</v>
      </c>
      <c r="GT116" s="11" t="s">
        <v>892</v>
      </c>
    </row>
    <row r="117" spans="1:202">
      <c r="A117" s="9">
        <v>2017</v>
      </c>
      <c r="B117" s="10" t="s">
        <v>890</v>
      </c>
      <c r="C117" s="10" t="s">
        <v>1241</v>
      </c>
      <c r="D117" s="11">
        <v>0.21632653061224491</v>
      </c>
      <c r="E117" s="11">
        <v>1.6E-2</v>
      </c>
      <c r="F117" s="11">
        <v>0.19600000000000001</v>
      </c>
      <c r="G117" s="11">
        <v>4.3999999999999997E-2</v>
      </c>
      <c r="H117" s="11">
        <v>4.0160642570281121E-3</v>
      </c>
      <c r="I117" s="11">
        <v>5.3278688524590161E-2</v>
      </c>
      <c r="J117" s="11">
        <v>0.39516129032258063</v>
      </c>
      <c r="K117" s="11">
        <v>5.2631578947368418E-2</v>
      </c>
      <c r="L117" s="11">
        <v>0.06</v>
      </c>
      <c r="M117" s="11">
        <v>2.4E-2</v>
      </c>
      <c r="N117" s="11">
        <v>0.11475409836065574</v>
      </c>
      <c r="O117" s="11">
        <v>9.1286307053941904E-2</v>
      </c>
      <c r="P117" s="11">
        <v>9.4650205761316872E-2</v>
      </c>
      <c r="Q117" s="11">
        <v>6.4000000000000001E-2</v>
      </c>
      <c r="R117" s="11">
        <v>0.18623481781376519</v>
      </c>
      <c r="S117" s="11">
        <v>0.36885245901639346</v>
      </c>
      <c r="T117" s="11">
        <v>0.10040160642570281</v>
      </c>
      <c r="U117" s="11">
        <v>0.3588709677419355</v>
      </c>
      <c r="V117" s="11">
        <v>0.3628691983122363</v>
      </c>
      <c r="W117" s="11">
        <v>0.18828451882845187</v>
      </c>
      <c r="X117" s="11">
        <v>0.37435897435897436</v>
      </c>
      <c r="Y117" s="11">
        <v>0.46963562753036436</v>
      </c>
      <c r="Z117" s="11">
        <v>0.31981981981981983</v>
      </c>
      <c r="AA117" s="11">
        <v>0.38493723849372385</v>
      </c>
      <c r="AB117" s="11">
        <v>0.50617283950617287</v>
      </c>
      <c r="AC117" s="11">
        <v>0.48888888888888887</v>
      </c>
      <c r="AD117" s="11">
        <v>0.47736625514403291</v>
      </c>
      <c r="AE117" s="11">
        <v>0.27459016393442626</v>
      </c>
      <c r="AF117" s="11">
        <v>0.1016260162601626</v>
      </c>
      <c r="AG117" s="11">
        <v>0.27310924369747897</v>
      </c>
      <c r="AH117" s="11">
        <v>0.28695652173913044</v>
      </c>
      <c r="AI117" s="11">
        <v>0.43089430894308944</v>
      </c>
      <c r="AJ117" s="11">
        <v>0.18442622950819673</v>
      </c>
      <c r="AK117" s="11">
        <v>0.24434389140271492</v>
      </c>
      <c r="AL117" s="11">
        <v>0.16532258064516128</v>
      </c>
      <c r="AM117" s="11">
        <v>0.24481327800829875</v>
      </c>
      <c r="AN117" s="11">
        <v>0.17338709677419356</v>
      </c>
      <c r="AO117" s="11">
        <v>0.38961038961038963</v>
      </c>
      <c r="AP117" s="11">
        <v>0.11382113821138211</v>
      </c>
      <c r="AQ117" s="11">
        <v>9.6000000000000002E-2</v>
      </c>
      <c r="AR117" s="11">
        <v>0.24347826086956523</v>
      </c>
      <c r="AS117" s="11">
        <v>0.33469387755102042</v>
      </c>
      <c r="AT117" s="11">
        <v>0.25896414342629481</v>
      </c>
      <c r="AU117" s="11">
        <v>9.7560975609756101E-2</v>
      </c>
      <c r="AV117" s="11">
        <v>0.53305785123966942</v>
      </c>
      <c r="AW117" s="11">
        <v>0.17813765182186234</v>
      </c>
      <c r="AX117" s="11">
        <v>0.104</v>
      </c>
      <c r="AY117" s="11">
        <v>8.1632653061224483E-2</v>
      </c>
      <c r="AZ117" s="11">
        <v>0.25</v>
      </c>
      <c r="BA117" s="11">
        <v>0.13865546218487396</v>
      </c>
      <c r="BB117" s="11">
        <v>0.51028806584362141</v>
      </c>
      <c r="BC117" s="11">
        <v>4.4176706827309238E-2</v>
      </c>
      <c r="BD117" s="11">
        <v>0.16867469879518071</v>
      </c>
      <c r="BE117" s="11">
        <v>0.19130434782608696</v>
      </c>
      <c r="BF117" s="11">
        <v>0.5252525252525253</v>
      </c>
      <c r="BG117" s="11">
        <v>0.29435483870967744</v>
      </c>
      <c r="BH117" s="11">
        <v>0.2</v>
      </c>
      <c r="BI117" s="11">
        <v>3.2128514056224897E-2</v>
      </c>
      <c r="BJ117" s="11">
        <v>6.5217391304347824E-2</v>
      </c>
      <c r="BK117" s="11">
        <v>0.60434782608695647</v>
      </c>
      <c r="BL117" s="11">
        <v>0.21719457013574661</v>
      </c>
      <c r="BM117" s="11">
        <v>0.45238095238095238</v>
      </c>
      <c r="BN117" s="11">
        <v>0.46963562753036436</v>
      </c>
      <c r="BO117" s="11">
        <v>0.51836734693877551</v>
      </c>
      <c r="BP117" s="11">
        <v>0.35684647302904565</v>
      </c>
      <c r="BQ117" s="11">
        <v>6.3559322033898302E-2</v>
      </c>
      <c r="BR117" s="11">
        <v>0.48571428571428571</v>
      </c>
      <c r="BS117" s="11">
        <v>0.74103585657370519</v>
      </c>
      <c r="BT117" s="11">
        <v>0.25316455696202533</v>
      </c>
      <c r="BU117" s="11">
        <v>0.52282157676348551</v>
      </c>
      <c r="BV117" s="11">
        <v>0.30705394190871371</v>
      </c>
      <c r="BW117" s="11">
        <v>0.22821576763485477</v>
      </c>
      <c r="BX117" s="11">
        <v>0.40099009900990101</v>
      </c>
      <c r="BY117" s="11">
        <v>0.52500000000000002</v>
      </c>
      <c r="BZ117" s="11">
        <v>5.5276381909547742E-2</v>
      </c>
      <c r="CA117" s="11">
        <v>8.8888888888888892E-2</v>
      </c>
      <c r="CB117" s="11">
        <v>0.44666666666666666</v>
      </c>
      <c r="CC117" s="11">
        <v>0.45405405405405408</v>
      </c>
      <c r="CD117" s="11">
        <v>0.27956989247311825</v>
      </c>
      <c r="CE117" s="11">
        <v>0.15591397849462366</v>
      </c>
      <c r="CF117" s="11">
        <v>0.29891304347826086</v>
      </c>
      <c r="CG117" s="11">
        <v>8.1967213114754092E-2</v>
      </c>
      <c r="CH117" s="11">
        <v>0.11949685534591195</v>
      </c>
      <c r="CI117" s="11">
        <v>0.36571428571428571</v>
      </c>
      <c r="CJ117" s="11">
        <v>0.57432432432432434</v>
      </c>
      <c r="CK117" s="11">
        <v>0.40540540540540543</v>
      </c>
      <c r="CL117" s="11">
        <v>0.40540540540540543</v>
      </c>
      <c r="CM117" s="11">
        <v>0.26277372262773724</v>
      </c>
      <c r="CN117" s="11">
        <v>3.5714285714285712E-2</v>
      </c>
      <c r="CO117" s="11">
        <v>0.65957446808510634</v>
      </c>
      <c r="CP117" s="11">
        <v>0.26373626373626374</v>
      </c>
      <c r="CQ117" s="11">
        <v>0.34653465346534651</v>
      </c>
      <c r="CR117" s="11">
        <v>0.47674418604651164</v>
      </c>
      <c r="CS117" s="11">
        <v>0.23529411764705882</v>
      </c>
      <c r="CT117" s="11">
        <v>0.51162790697674421</v>
      </c>
      <c r="CU117" s="11">
        <v>0.01</v>
      </c>
      <c r="CV117" s="11">
        <v>0.898876404494382</v>
      </c>
      <c r="CW117" s="11">
        <v>0.68085106382978722</v>
      </c>
      <c r="CX117" s="11">
        <v>0.5368421052631579</v>
      </c>
      <c r="CY117" s="11">
        <v>0.88235294117647056</v>
      </c>
      <c r="CZ117" s="11">
        <v>8.5106382978723402E-2</v>
      </c>
      <c r="DA117" s="11">
        <v>0.21212121212121213</v>
      </c>
      <c r="DB117" s="11">
        <v>0.40625</v>
      </c>
      <c r="DC117" s="11">
        <v>0.86956521739130432</v>
      </c>
      <c r="DD117" s="11" t="s">
        <v>892</v>
      </c>
      <c r="DE117" s="11" t="s">
        <v>892</v>
      </c>
      <c r="DF117" s="11" t="s">
        <v>892</v>
      </c>
      <c r="DG117" s="11" t="s">
        <v>892</v>
      </c>
      <c r="DH117" s="11">
        <v>0.75</v>
      </c>
      <c r="DI117" s="11">
        <v>0.66666666666666663</v>
      </c>
      <c r="DJ117" s="11">
        <v>0.83333333333333337</v>
      </c>
      <c r="DK117" s="11" t="s">
        <v>892</v>
      </c>
      <c r="DL117" s="11" t="s">
        <v>892</v>
      </c>
      <c r="DM117" s="11" t="s">
        <v>892</v>
      </c>
      <c r="DN117" s="11" t="s">
        <v>892</v>
      </c>
      <c r="DO117" s="11" t="s">
        <v>892</v>
      </c>
      <c r="DP117" s="11" t="s">
        <v>892</v>
      </c>
      <c r="DQ117" s="11" t="s">
        <v>892</v>
      </c>
      <c r="DR117" s="11" t="s">
        <v>892</v>
      </c>
      <c r="DS117" s="11" t="s">
        <v>892</v>
      </c>
      <c r="DT117" s="11" t="s">
        <v>892</v>
      </c>
      <c r="DU117" s="11" t="s">
        <v>892</v>
      </c>
      <c r="DV117" s="11" t="s">
        <v>892</v>
      </c>
      <c r="DW117" s="11" t="s">
        <v>892</v>
      </c>
      <c r="DX117" s="11" t="s">
        <v>892</v>
      </c>
      <c r="DY117" s="11" t="s">
        <v>892</v>
      </c>
      <c r="DZ117" s="11" t="s">
        <v>892</v>
      </c>
      <c r="EA117" s="11" t="s">
        <v>892</v>
      </c>
      <c r="EB117" s="11" t="s">
        <v>892</v>
      </c>
      <c r="EC117" s="11" t="s">
        <v>892</v>
      </c>
      <c r="ED117" s="11" t="s">
        <v>892</v>
      </c>
      <c r="EE117" s="11" t="s">
        <v>892</v>
      </c>
      <c r="EF117" s="11" t="s">
        <v>892</v>
      </c>
      <c r="EG117" s="11" t="s">
        <v>892</v>
      </c>
      <c r="EH117" s="11" t="s">
        <v>892</v>
      </c>
      <c r="EI117" s="11" t="s">
        <v>892</v>
      </c>
      <c r="EJ117" s="11" t="s">
        <v>892</v>
      </c>
      <c r="EK117" s="11" t="s">
        <v>892</v>
      </c>
      <c r="EL117" s="11" t="s">
        <v>892</v>
      </c>
      <c r="EM117" s="11" t="s">
        <v>892</v>
      </c>
      <c r="EN117" s="11" t="s">
        <v>892</v>
      </c>
      <c r="EO117" s="11" t="s">
        <v>892</v>
      </c>
      <c r="EP117" s="11" t="s">
        <v>892</v>
      </c>
      <c r="EQ117" s="11" t="s">
        <v>892</v>
      </c>
      <c r="ER117" s="11" t="s">
        <v>892</v>
      </c>
      <c r="ES117" s="11" t="s">
        <v>892</v>
      </c>
      <c r="ET117" s="11" t="s">
        <v>892</v>
      </c>
      <c r="EU117" s="11" t="s">
        <v>892</v>
      </c>
      <c r="EV117" s="11" t="s">
        <v>892</v>
      </c>
      <c r="EW117" s="11" t="s">
        <v>892</v>
      </c>
      <c r="EX117" s="11" t="s">
        <v>892</v>
      </c>
      <c r="EY117" s="11" t="s">
        <v>892</v>
      </c>
      <c r="EZ117" s="11" t="s">
        <v>892</v>
      </c>
      <c r="FA117" s="11" t="s">
        <v>892</v>
      </c>
      <c r="FB117" s="11" t="s">
        <v>892</v>
      </c>
      <c r="FC117" s="11" t="s">
        <v>892</v>
      </c>
      <c r="FD117" s="11" t="s">
        <v>892</v>
      </c>
      <c r="FE117" s="11" t="s">
        <v>892</v>
      </c>
      <c r="FF117" s="11" t="s">
        <v>892</v>
      </c>
      <c r="FG117" s="11" t="s">
        <v>892</v>
      </c>
      <c r="FH117" s="11" t="s">
        <v>892</v>
      </c>
      <c r="FI117" s="11" t="s">
        <v>892</v>
      </c>
      <c r="FJ117" s="11" t="s">
        <v>892</v>
      </c>
      <c r="FK117" s="11" t="s">
        <v>892</v>
      </c>
      <c r="FL117" s="11" t="s">
        <v>892</v>
      </c>
      <c r="FM117" s="11" t="s">
        <v>892</v>
      </c>
      <c r="FN117" s="11" t="s">
        <v>892</v>
      </c>
      <c r="FO117" s="11" t="s">
        <v>892</v>
      </c>
      <c r="FP117" s="11" t="s">
        <v>892</v>
      </c>
      <c r="FQ117" s="11" t="s">
        <v>892</v>
      </c>
      <c r="FR117" s="11" t="s">
        <v>892</v>
      </c>
      <c r="FS117" s="11" t="s">
        <v>892</v>
      </c>
      <c r="FT117" s="11" t="s">
        <v>892</v>
      </c>
      <c r="FU117" s="11" t="s">
        <v>892</v>
      </c>
      <c r="FV117" s="11" t="s">
        <v>892</v>
      </c>
      <c r="FW117" s="11" t="s">
        <v>892</v>
      </c>
      <c r="FX117" s="11" t="s">
        <v>892</v>
      </c>
      <c r="FY117" s="11" t="s">
        <v>892</v>
      </c>
      <c r="FZ117" s="11" t="s">
        <v>892</v>
      </c>
      <c r="GA117" s="11" t="s">
        <v>892</v>
      </c>
      <c r="GB117" s="11" t="s">
        <v>892</v>
      </c>
      <c r="GC117" s="11" t="s">
        <v>892</v>
      </c>
      <c r="GD117" s="11" t="s">
        <v>892</v>
      </c>
      <c r="GE117" s="11" t="s">
        <v>892</v>
      </c>
      <c r="GF117" s="11" t="s">
        <v>892</v>
      </c>
      <c r="GG117" s="11" t="s">
        <v>892</v>
      </c>
      <c r="GH117" s="11" t="s">
        <v>892</v>
      </c>
      <c r="GI117" s="11" t="s">
        <v>892</v>
      </c>
      <c r="GJ117" s="11" t="s">
        <v>892</v>
      </c>
      <c r="GK117" s="11" t="s">
        <v>892</v>
      </c>
      <c r="GL117" s="11" t="s">
        <v>892</v>
      </c>
      <c r="GM117" s="11" t="s">
        <v>892</v>
      </c>
      <c r="GN117" s="11" t="s">
        <v>892</v>
      </c>
      <c r="GO117" s="11" t="s">
        <v>892</v>
      </c>
      <c r="GP117" s="11" t="s">
        <v>892</v>
      </c>
      <c r="GQ117" s="11" t="s">
        <v>892</v>
      </c>
      <c r="GR117" s="11" t="s">
        <v>892</v>
      </c>
      <c r="GS117" s="11" t="s">
        <v>892</v>
      </c>
      <c r="GT117" s="11" t="s">
        <v>892</v>
      </c>
    </row>
    <row r="118" spans="1:202">
      <c r="A118" s="9">
        <v>2017</v>
      </c>
      <c r="B118" s="10" t="s">
        <v>891</v>
      </c>
      <c r="C118" s="10" t="s">
        <v>1237</v>
      </c>
      <c r="D118" s="11">
        <v>-0.20605156250000004</v>
      </c>
      <c r="E118" s="11">
        <v>-0.78058414634146334</v>
      </c>
      <c r="F118" s="11">
        <v>-1.4113661691542283</v>
      </c>
      <c r="G118" s="11">
        <v>-0.78906569037656915</v>
      </c>
      <c r="H118" s="11">
        <v>-0.89706129032258042</v>
      </c>
      <c r="I118" s="11">
        <v>-0.43288744588744588</v>
      </c>
      <c r="J118" s="11">
        <v>-0.32479133333333349</v>
      </c>
      <c r="K118" s="11">
        <v>-0.78786111111111101</v>
      </c>
      <c r="L118" s="11">
        <v>-0.93889702127659591</v>
      </c>
      <c r="M118" s="11">
        <v>-2.5640168032786872</v>
      </c>
      <c r="N118" s="11">
        <v>-0.97405833333333414</v>
      </c>
      <c r="O118" s="11">
        <v>-0.73365251141552501</v>
      </c>
      <c r="P118" s="11">
        <v>-0.64098727272727285</v>
      </c>
      <c r="Q118" s="11">
        <v>-0.50177307692307671</v>
      </c>
      <c r="R118" s="11">
        <v>-0.8057925373134327</v>
      </c>
      <c r="S118" s="11">
        <v>-0.68282987012987018</v>
      </c>
      <c r="T118" s="11">
        <v>-0.92822723214285674</v>
      </c>
      <c r="U118" s="11">
        <v>-0.71401698113207512</v>
      </c>
      <c r="V118" s="11">
        <v>-0.91281258278145672</v>
      </c>
      <c r="W118" s="11">
        <v>-0.23598402061855664</v>
      </c>
      <c r="X118" s="11">
        <v>-0.11511475409836064</v>
      </c>
      <c r="Y118" s="11">
        <v>-0.77871221374045785</v>
      </c>
      <c r="Z118" s="11">
        <v>-0.49255033112582775</v>
      </c>
      <c r="AA118" s="11">
        <v>-0.50290068027210866</v>
      </c>
      <c r="AB118" s="11">
        <v>-0.50460583333333353</v>
      </c>
      <c r="AC118" s="11">
        <v>-0.48092608695652178</v>
      </c>
      <c r="AD118" s="11">
        <v>-0.78655590551181109</v>
      </c>
      <c r="AE118" s="11">
        <v>-0.55096271186440693</v>
      </c>
      <c r="AF118" s="11">
        <v>-1.1614660633484166</v>
      </c>
      <c r="AG118" s="11">
        <v>-0.467284971098266</v>
      </c>
      <c r="AH118" s="11">
        <v>-0.29084634146341465</v>
      </c>
      <c r="AI118" s="11">
        <v>-0.86678571428571438</v>
      </c>
      <c r="AJ118" s="11">
        <v>-0.963144723618091</v>
      </c>
      <c r="AK118" s="11">
        <v>-1.1553257485029933</v>
      </c>
      <c r="AL118" s="11">
        <v>-0.53643816425120761</v>
      </c>
      <c r="AM118" s="11">
        <v>-0.47954725274725263</v>
      </c>
      <c r="AN118" s="11">
        <v>-0.83870634146341516</v>
      </c>
      <c r="AO118" s="11">
        <v>-0.3549957446808511</v>
      </c>
      <c r="AP118" s="11">
        <v>-0.84099908256880762</v>
      </c>
      <c r="AQ118" s="11">
        <v>-1.0434168141592921</v>
      </c>
      <c r="AR118" s="11">
        <v>-0.51714655172413782</v>
      </c>
      <c r="AS118" s="11">
        <v>-0.63459202453987673</v>
      </c>
      <c r="AT118" s="11">
        <v>-0.80525322580645187</v>
      </c>
      <c r="AU118" s="11">
        <v>-0.61380585585585601</v>
      </c>
      <c r="AV118" s="11">
        <v>-0.72967964601769841</v>
      </c>
      <c r="AW118" s="11">
        <v>-0.60294088669950718</v>
      </c>
      <c r="AX118" s="11">
        <v>-0.50271517857142833</v>
      </c>
      <c r="AY118" s="11">
        <v>-0.50574666666666679</v>
      </c>
      <c r="AZ118" s="11">
        <v>-0.62136935483870959</v>
      </c>
      <c r="BA118" s="11">
        <v>-0.34977951219512182</v>
      </c>
      <c r="BB118" s="11">
        <v>-0.67177731092436965</v>
      </c>
      <c r="BC118" s="11">
        <v>-0.89104201680672246</v>
      </c>
      <c r="BD118" s="11">
        <v>-0.85170386473429982</v>
      </c>
      <c r="BE118" s="11">
        <v>-0.17713333333333334</v>
      </c>
      <c r="BF118" s="11">
        <v>-0.10465106382978719</v>
      </c>
      <c r="BG118" s="11">
        <v>-0.63360114285714308</v>
      </c>
      <c r="BH118" s="11">
        <v>-0.50213571428571402</v>
      </c>
      <c r="BI118" s="11">
        <v>-0.78332199170124517</v>
      </c>
      <c r="BJ118" s="11">
        <v>-0.6669767441860468</v>
      </c>
      <c r="BK118" s="11">
        <v>-0.33093076923076908</v>
      </c>
      <c r="BL118" s="11">
        <v>-1.0849618497109825</v>
      </c>
      <c r="BM118" s="11">
        <v>-0.57477565217391302</v>
      </c>
      <c r="BN118" s="11">
        <v>-1.904025954198473</v>
      </c>
      <c r="BO118" s="11">
        <v>-1.2808415254237291</v>
      </c>
      <c r="BP118" s="11">
        <v>-0.52333096774193566</v>
      </c>
      <c r="BQ118" s="11">
        <v>-0.27010497737556538</v>
      </c>
      <c r="BR118" s="11">
        <v>-0.15484666666666672</v>
      </c>
      <c r="BS118" s="11">
        <v>-2.0587107692307698</v>
      </c>
      <c r="BT118" s="11">
        <v>-1.3169627118644069</v>
      </c>
      <c r="BU118" s="11">
        <v>-0.42414173913043463</v>
      </c>
      <c r="BV118" s="11">
        <v>-1.0956670658682637</v>
      </c>
      <c r="BW118" s="11">
        <v>-0.63157956989247332</v>
      </c>
      <c r="BX118" s="11">
        <v>-0.42125454545454544</v>
      </c>
      <c r="BY118" s="11">
        <v>-0.59719263157894764</v>
      </c>
      <c r="BZ118" s="11">
        <v>-0.60023989361702113</v>
      </c>
      <c r="CA118" s="11">
        <v>-0.32760060975609767</v>
      </c>
      <c r="CB118" s="11">
        <v>-0.25969999999999993</v>
      </c>
      <c r="CC118" s="11">
        <v>-0.43079405940594062</v>
      </c>
      <c r="CD118" s="11">
        <v>-1.1130410447761192</v>
      </c>
      <c r="CE118" s="11">
        <v>-0.67673566878980906</v>
      </c>
      <c r="CF118" s="11">
        <v>-0.35696744186046531</v>
      </c>
      <c r="CG118" s="11">
        <v>-0.31645238095238098</v>
      </c>
      <c r="CH118" s="11">
        <v>-0.60789000000000015</v>
      </c>
      <c r="CI118" s="11">
        <v>-0.68418738738738749</v>
      </c>
      <c r="CJ118" s="11">
        <v>-0.11876984126984129</v>
      </c>
      <c r="CK118" s="11">
        <v>-0.21494090909090921</v>
      </c>
      <c r="CL118" s="11">
        <v>-0.43324431818181813</v>
      </c>
      <c r="CM118" s="11">
        <v>-0.26844356435643568</v>
      </c>
      <c r="CN118" s="11">
        <v>-0.84690925925925931</v>
      </c>
      <c r="CO118" s="11">
        <v>-0.190846875</v>
      </c>
      <c r="CP118" s="11">
        <v>-0.34533432835820899</v>
      </c>
      <c r="CQ118" s="11">
        <v>-1.3386333333333331</v>
      </c>
      <c r="CR118" s="11">
        <v>-0.49929333333333326</v>
      </c>
      <c r="CS118" s="11">
        <v>-0.37305230769230757</v>
      </c>
      <c r="CT118" s="11">
        <v>-0.76675238095238096</v>
      </c>
      <c r="CU118" s="11">
        <v>-0.92625858585858589</v>
      </c>
      <c r="CV118" s="11">
        <v>-0.31984444444444449</v>
      </c>
      <c r="CW118" s="11">
        <v>-0.25635333333333332</v>
      </c>
      <c r="CX118" s="11">
        <v>-0.56000227272727288</v>
      </c>
      <c r="CY118" s="11">
        <v>-0.36378750000000004</v>
      </c>
      <c r="CZ118" s="11">
        <v>-1.2229186046511626</v>
      </c>
      <c r="DA118" s="11">
        <v>-2.0758192307692309</v>
      </c>
      <c r="DB118" s="11">
        <v>-1.1335315789473681</v>
      </c>
      <c r="DC118" s="11">
        <v>-6.6666666666666666E-2</v>
      </c>
      <c r="DD118" s="11" t="s">
        <v>892</v>
      </c>
      <c r="DE118" s="11" t="s">
        <v>892</v>
      </c>
      <c r="DF118" s="11" t="s">
        <v>892</v>
      </c>
      <c r="DG118" s="11" t="s">
        <v>892</v>
      </c>
      <c r="DH118" s="11">
        <v>-0.36196666666666671</v>
      </c>
      <c r="DI118" s="11">
        <v>-0.30299999999999999</v>
      </c>
      <c r="DJ118" s="11">
        <v>-0.14155000000000001</v>
      </c>
      <c r="DK118" s="11" t="s">
        <v>892</v>
      </c>
      <c r="DL118" s="11" t="s">
        <v>892</v>
      </c>
      <c r="DM118" s="11" t="s">
        <v>892</v>
      </c>
      <c r="DN118" s="11" t="s">
        <v>892</v>
      </c>
      <c r="DO118" s="11" t="s">
        <v>892</v>
      </c>
      <c r="DP118" s="11" t="s">
        <v>892</v>
      </c>
      <c r="DQ118" s="11" t="s">
        <v>892</v>
      </c>
      <c r="DR118" s="11" t="s">
        <v>892</v>
      </c>
      <c r="DS118" s="11" t="s">
        <v>892</v>
      </c>
      <c r="DT118" s="11" t="s">
        <v>892</v>
      </c>
      <c r="DU118" s="11" t="s">
        <v>892</v>
      </c>
      <c r="DV118" s="11" t="s">
        <v>892</v>
      </c>
      <c r="DW118" s="11" t="s">
        <v>892</v>
      </c>
      <c r="DX118" s="11" t="s">
        <v>892</v>
      </c>
      <c r="DY118" s="11" t="s">
        <v>892</v>
      </c>
      <c r="DZ118" s="11" t="s">
        <v>892</v>
      </c>
      <c r="EA118" s="11" t="s">
        <v>892</v>
      </c>
      <c r="EB118" s="11" t="s">
        <v>892</v>
      </c>
      <c r="EC118" s="11" t="s">
        <v>892</v>
      </c>
      <c r="ED118" s="11" t="s">
        <v>892</v>
      </c>
      <c r="EE118" s="11" t="s">
        <v>892</v>
      </c>
      <c r="EF118" s="11" t="s">
        <v>892</v>
      </c>
      <c r="EG118" s="11" t="s">
        <v>892</v>
      </c>
      <c r="EH118" s="11" t="s">
        <v>892</v>
      </c>
      <c r="EI118" s="11" t="s">
        <v>892</v>
      </c>
      <c r="EJ118" s="11" t="s">
        <v>892</v>
      </c>
      <c r="EK118" s="11" t="s">
        <v>892</v>
      </c>
      <c r="EL118" s="11" t="s">
        <v>892</v>
      </c>
      <c r="EM118" s="11" t="s">
        <v>892</v>
      </c>
      <c r="EN118" s="11" t="s">
        <v>892</v>
      </c>
      <c r="EO118" s="11" t="s">
        <v>892</v>
      </c>
      <c r="EP118" s="11" t="s">
        <v>892</v>
      </c>
      <c r="EQ118" s="11" t="s">
        <v>892</v>
      </c>
      <c r="ER118" s="11" t="s">
        <v>892</v>
      </c>
      <c r="ES118" s="11" t="s">
        <v>892</v>
      </c>
      <c r="ET118" s="11" t="s">
        <v>892</v>
      </c>
      <c r="EU118" s="11" t="s">
        <v>892</v>
      </c>
      <c r="EV118" s="11" t="s">
        <v>892</v>
      </c>
      <c r="EW118" s="11" t="s">
        <v>892</v>
      </c>
      <c r="EX118" s="11" t="s">
        <v>892</v>
      </c>
      <c r="EY118" s="11" t="s">
        <v>892</v>
      </c>
      <c r="EZ118" s="11" t="s">
        <v>892</v>
      </c>
      <c r="FA118" s="11" t="s">
        <v>892</v>
      </c>
      <c r="FB118" s="11" t="s">
        <v>892</v>
      </c>
      <c r="FC118" s="11" t="s">
        <v>892</v>
      </c>
      <c r="FD118" s="11" t="s">
        <v>892</v>
      </c>
      <c r="FE118" s="11" t="s">
        <v>892</v>
      </c>
      <c r="FF118" s="11" t="s">
        <v>892</v>
      </c>
      <c r="FG118" s="11" t="s">
        <v>892</v>
      </c>
      <c r="FH118" s="11" t="s">
        <v>892</v>
      </c>
      <c r="FI118" s="11" t="s">
        <v>892</v>
      </c>
      <c r="FJ118" s="11" t="s">
        <v>892</v>
      </c>
      <c r="FK118" s="11" t="s">
        <v>892</v>
      </c>
      <c r="FL118" s="11" t="s">
        <v>892</v>
      </c>
      <c r="FM118" s="11" t="s">
        <v>892</v>
      </c>
      <c r="FN118" s="11" t="s">
        <v>892</v>
      </c>
      <c r="FO118" s="11" t="s">
        <v>892</v>
      </c>
      <c r="FP118" s="11" t="s">
        <v>892</v>
      </c>
      <c r="FQ118" s="11" t="s">
        <v>892</v>
      </c>
      <c r="FR118" s="11" t="s">
        <v>892</v>
      </c>
      <c r="FS118" s="11" t="s">
        <v>892</v>
      </c>
      <c r="FT118" s="11" t="s">
        <v>892</v>
      </c>
      <c r="FU118" s="11" t="s">
        <v>892</v>
      </c>
      <c r="FV118" s="11" t="s">
        <v>892</v>
      </c>
      <c r="FW118" s="11" t="s">
        <v>892</v>
      </c>
      <c r="FX118" s="11" t="s">
        <v>892</v>
      </c>
      <c r="FY118" s="11" t="s">
        <v>892</v>
      </c>
      <c r="FZ118" s="11" t="s">
        <v>892</v>
      </c>
      <c r="GA118" s="11" t="s">
        <v>892</v>
      </c>
      <c r="GB118" s="11" t="s">
        <v>892</v>
      </c>
      <c r="GC118" s="11" t="s">
        <v>892</v>
      </c>
      <c r="GD118" s="11" t="s">
        <v>892</v>
      </c>
      <c r="GE118" s="11" t="s">
        <v>892</v>
      </c>
      <c r="GF118" s="11" t="s">
        <v>892</v>
      </c>
      <c r="GG118" s="11">
        <v>-2.5954459349593488</v>
      </c>
      <c r="GH118" s="11" t="s">
        <v>892</v>
      </c>
      <c r="GI118" s="11" t="s">
        <v>892</v>
      </c>
      <c r="GJ118" s="11" t="s">
        <v>892</v>
      </c>
      <c r="GK118" s="11" t="s">
        <v>892</v>
      </c>
      <c r="GL118" s="11" t="s">
        <v>892</v>
      </c>
      <c r="GM118" s="11" t="s">
        <v>892</v>
      </c>
      <c r="GN118" s="11" t="s">
        <v>892</v>
      </c>
      <c r="GO118" s="11" t="s">
        <v>892</v>
      </c>
      <c r="GP118" s="11" t="s">
        <v>892</v>
      </c>
      <c r="GQ118" s="11" t="s">
        <v>892</v>
      </c>
      <c r="GR118" s="11" t="s">
        <v>892</v>
      </c>
      <c r="GS118" s="11" t="s">
        <v>892</v>
      </c>
      <c r="GT118" s="11" t="s">
        <v>892</v>
      </c>
    </row>
    <row r="119" spans="1:202">
      <c r="A119" s="9">
        <v>2017</v>
      </c>
      <c r="B119" s="10" t="s">
        <v>891</v>
      </c>
      <c r="C119" s="10" t="s">
        <v>1239</v>
      </c>
      <c r="D119" s="11">
        <v>192</v>
      </c>
      <c r="E119" s="11">
        <v>246</v>
      </c>
      <c r="F119" s="11">
        <v>201</v>
      </c>
      <c r="G119" s="11">
        <v>239</v>
      </c>
      <c r="H119" s="11">
        <v>248</v>
      </c>
      <c r="I119" s="11">
        <v>231</v>
      </c>
      <c r="J119" s="11">
        <v>150</v>
      </c>
      <c r="K119" s="11">
        <v>234</v>
      </c>
      <c r="L119" s="11">
        <v>235</v>
      </c>
      <c r="M119" s="11">
        <v>244</v>
      </c>
      <c r="N119" s="11">
        <v>216</v>
      </c>
      <c r="O119" s="11">
        <v>219</v>
      </c>
      <c r="P119" s="11">
        <v>220</v>
      </c>
      <c r="Q119" s="11">
        <v>234</v>
      </c>
      <c r="R119" s="11">
        <v>201</v>
      </c>
      <c r="S119" s="11">
        <v>154</v>
      </c>
      <c r="T119" s="11">
        <v>224</v>
      </c>
      <c r="U119" s="11">
        <v>159</v>
      </c>
      <c r="V119" s="11">
        <v>151</v>
      </c>
      <c r="W119" s="11">
        <v>194</v>
      </c>
      <c r="X119" s="11">
        <v>122</v>
      </c>
      <c r="Y119" s="11">
        <v>131</v>
      </c>
      <c r="Z119" s="11">
        <v>151</v>
      </c>
      <c r="AA119" s="11">
        <v>147</v>
      </c>
      <c r="AB119" s="11">
        <v>120</v>
      </c>
      <c r="AC119" s="11">
        <v>23</v>
      </c>
      <c r="AD119" s="11">
        <v>127</v>
      </c>
      <c r="AE119" s="11">
        <v>177</v>
      </c>
      <c r="AF119" s="11">
        <v>221</v>
      </c>
      <c r="AG119" s="11">
        <v>173</v>
      </c>
      <c r="AH119" s="11">
        <v>164</v>
      </c>
      <c r="AI119" s="11">
        <v>140</v>
      </c>
      <c r="AJ119" s="11">
        <v>199</v>
      </c>
      <c r="AK119" s="11">
        <v>167</v>
      </c>
      <c r="AL119" s="11">
        <v>207</v>
      </c>
      <c r="AM119" s="11">
        <v>182</v>
      </c>
      <c r="AN119" s="11">
        <v>205</v>
      </c>
      <c r="AO119" s="11">
        <v>141</v>
      </c>
      <c r="AP119" s="11">
        <v>218</v>
      </c>
      <c r="AQ119" s="11">
        <v>226</v>
      </c>
      <c r="AR119" s="11">
        <v>174</v>
      </c>
      <c r="AS119" s="11">
        <v>163</v>
      </c>
      <c r="AT119" s="11">
        <v>186</v>
      </c>
      <c r="AU119" s="11">
        <v>222</v>
      </c>
      <c r="AV119" s="11">
        <v>113</v>
      </c>
      <c r="AW119" s="11">
        <v>203</v>
      </c>
      <c r="AX119" s="11">
        <v>224</v>
      </c>
      <c r="AY119" s="11">
        <v>45</v>
      </c>
      <c r="AZ119" s="11">
        <v>186</v>
      </c>
      <c r="BA119" s="11">
        <v>205</v>
      </c>
      <c r="BB119" s="11">
        <v>119</v>
      </c>
      <c r="BC119" s="11">
        <v>238</v>
      </c>
      <c r="BD119" s="11">
        <v>207</v>
      </c>
      <c r="BE119" s="11">
        <v>186</v>
      </c>
      <c r="BF119" s="11">
        <v>94</v>
      </c>
      <c r="BG119" s="11">
        <v>175</v>
      </c>
      <c r="BH119" s="11">
        <v>196</v>
      </c>
      <c r="BI119" s="11">
        <v>241</v>
      </c>
      <c r="BJ119" s="11">
        <v>43</v>
      </c>
      <c r="BK119" s="11">
        <v>91</v>
      </c>
      <c r="BL119" s="11">
        <v>173</v>
      </c>
      <c r="BM119" s="11">
        <v>115</v>
      </c>
      <c r="BN119" s="11">
        <v>131</v>
      </c>
      <c r="BO119" s="11">
        <v>118</v>
      </c>
      <c r="BP119" s="11">
        <v>155</v>
      </c>
      <c r="BQ119" s="11">
        <v>221</v>
      </c>
      <c r="BR119" s="11">
        <v>90</v>
      </c>
      <c r="BS119" s="11">
        <v>65</v>
      </c>
      <c r="BT119" s="11">
        <v>177</v>
      </c>
      <c r="BU119" s="11">
        <v>115</v>
      </c>
      <c r="BV119" s="11">
        <v>167</v>
      </c>
      <c r="BW119" s="11">
        <v>186</v>
      </c>
      <c r="BX119" s="11">
        <v>121</v>
      </c>
      <c r="BY119" s="11">
        <v>95</v>
      </c>
      <c r="BZ119" s="11">
        <v>188</v>
      </c>
      <c r="CA119" s="11">
        <v>164</v>
      </c>
      <c r="CB119" s="11">
        <v>83</v>
      </c>
      <c r="CC119" s="11">
        <v>101</v>
      </c>
      <c r="CD119" s="11">
        <v>134</v>
      </c>
      <c r="CE119" s="11">
        <v>157</v>
      </c>
      <c r="CF119" s="11">
        <v>129</v>
      </c>
      <c r="CG119" s="11">
        <v>168</v>
      </c>
      <c r="CH119" s="11">
        <v>140</v>
      </c>
      <c r="CI119" s="11">
        <v>111</v>
      </c>
      <c r="CJ119" s="11">
        <v>63</v>
      </c>
      <c r="CK119" s="11">
        <v>88</v>
      </c>
      <c r="CL119" s="11">
        <v>88</v>
      </c>
      <c r="CM119" s="11">
        <v>101</v>
      </c>
      <c r="CN119" s="11">
        <v>108</v>
      </c>
      <c r="CO119" s="11">
        <v>32</v>
      </c>
      <c r="CP119" s="11">
        <v>67</v>
      </c>
      <c r="CQ119" s="11">
        <v>66</v>
      </c>
      <c r="CR119" s="11">
        <v>45</v>
      </c>
      <c r="CS119" s="11">
        <v>65</v>
      </c>
      <c r="CT119" s="11">
        <v>42</v>
      </c>
      <c r="CU119" s="11">
        <v>99</v>
      </c>
      <c r="CV119" s="11">
        <v>9</v>
      </c>
      <c r="CW119" s="11">
        <v>30</v>
      </c>
      <c r="CX119" s="11">
        <v>44</v>
      </c>
      <c r="CY119" s="11">
        <v>8</v>
      </c>
      <c r="CZ119" s="11">
        <v>43</v>
      </c>
      <c r="DA119" s="11">
        <v>26</v>
      </c>
      <c r="DB119" s="11">
        <v>19</v>
      </c>
      <c r="DC119" s="11">
        <v>3</v>
      </c>
      <c r="DD119" s="11" t="s">
        <v>892</v>
      </c>
      <c r="DE119" s="11" t="s">
        <v>892</v>
      </c>
      <c r="DF119" s="11" t="s">
        <v>892</v>
      </c>
      <c r="DG119" s="11" t="s">
        <v>892</v>
      </c>
      <c r="DH119" s="11">
        <v>3</v>
      </c>
      <c r="DI119" s="11">
        <v>4</v>
      </c>
      <c r="DJ119" s="11">
        <v>2</v>
      </c>
      <c r="DK119" s="11" t="s">
        <v>892</v>
      </c>
      <c r="DL119" s="11" t="s">
        <v>892</v>
      </c>
      <c r="DM119" s="11" t="s">
        <v>892</v>
      </c>
      <c r="DN119" s="11" t="s">
        <v>892</v>
      </c>
      <c r="DO119" s="11" t="s">
        <v>892</v>
      </c>
      <c r="DP119" s="11" t="s">
        <v>892</v>
      </c>
      <c r="DQ119" s="11" t="s">
        <v>892</v>
      </c>
      <c r="DR119" s="11" t="s">
        <v>892</v>
      </c>
      <c r="DS119" s="11" t="s">
        <v>892</v>
      </c>
      <c r="DT119" s="11" t="s">
        <v>892</v>
      </c>
      <c r="DU119" s="11" t="s">
        <v>892</v>
      </c>
      <c r="DV119" s="11" t="s">
        <v>892</v>
      </c>
      <c r="DW119" s="11" t="s">
        <v>892</v>
      </c>
      <c r="DX119" s="11" t="s">
        <v>892</v>
      </c>
      <c r="DY119" s="11" t="s">
        <v>892</v>
      </c>
      <c r="DZ119" s="11" t="s">
        <v>892</v>
      </c>
      <c r="EA119" s="11" t="s">
        <v>892</v>
      </c>
      <c r="EB119" s="11" t="s">
        <v>892</v>
      </c>
      <c r="EC119" s="11" t="s">
        <v>892</v>
      </c>
      <c r="ED119" s="11" t="s">
        <v>892</v>
      </c>
      <c r="EE119" s="11" t="s">
        <v>892</v>
      </c>
      <c r="EF119" s="11" t="s">
        <v>892</v>
      </c>
      <c r="EG119" s="11" t="s">
        <v>892</v>
      </c>
      <c r="EH119" s="11" t="s">
        <v>892</v>
      </c>
      <c r="EI119" s="11" t="s">
        <v>892</v>
      </c>
      <c r="EJ119" s="11" t="s">
        <v>892</v>
      </c>
      <c r="EK119" s="11" t="s">
        <v>892</v>
      </c>
      <c r="EL119" s="11" t="s">
        <v>892</v>
      </c>
      <c r="EM119" s="11" t="s">
        <v>892</v>
      </c>
      <c r="EN119" s="11" t="s">
        <v>892</v>
      </c>
      <c r="EO119" s="11" t="s">
        <v>892</v>
      </c>
      <c r="EP119" s="11" t="s">
        <v>892</v>
      </c>
      <c r="EQ119" s="11" t="s">
        <v>892</v>
      </c>
      <c r="ER119" s="11" t="s">
        <v>892</v>
      </c>
      <c r="ES119" s="11" t="s">
        <v>892</v>
      </c>
      <c r="ET119" s="11" t="s">
        <v>892</v>
      </c>
      <c r="EU119" s="11" t="s">
        <v>892</v>
      </c>
      <c r="EV119" s="11" t="s">
        <v>892</v>
      </c>
      <c r="EW119" s="11" t="s">
        <v>892</v>
      </c>
      <c r="EX119" s="11" t="s">
        <v>892</v>
      </c>
      <c r="EY119" s="11" t="s">
        <v>892</v>
      </c>
      <c r="EZ119" s="11" t="s">
        <v>892</v>
      </c>
      <c r="FA119" s="11" t="s">
        <v>892</v>
      </c>
      <c r="FB119" s="11" t="s">
        <v>892</v>
      </c>
      <c r="FC119" s="11" t="s">
        <v>892</v>
      </c>
      <c r="FD119" s="11" t="s">
        <v>892</v>
      </c>
      <c r="FE119" s="11" t="s">
        <v>892</v>
      </c>
      <c r="FF119" s="11" t="s">
        <v>892</v>
      </c>
      <c r="FG119" s="11" t="s">
        <v>892</v>
      </c>
      <c r="FH119" s="11" t="s">
        <v>892</v>
      </c>
      <c r="FI119" s="11" t="s">
        <v>892</v>
      </c>
      <c r="FJ119" s="11" t="s">
        <v>892</v>
      </c>
      <c r="FK119" s="11" t="s">
        <v>892</v>
      </c>
      <c r="FL119" s="11" t="s">
        <v>892</v>
      </c>
      <c r="FM119" s="11" t="s">
        <v>892</v>
      </c>
      <c r="FN119" s="11" t="s">
        <v>892</v>
      </c>
      <c r="FO119" s="11" t="s">
        <v>892</v>
      </c>
      <c r="FP119" s="11" t="s">
        <v>892</v>
      </c>
      <c r="FQ119" s="11" t="s">
        <v>892</v>
      </c>
      <c r="FR119" s="11" t="s">
        <v>892</v>
      </c>
      <c r="FS119" s="11" t="s">
        <v>892</v>
      </c>
      <c r="FT119" s="11" t="s">
        <v>892</v>
      </c>
      <c r="FU119" s="11" t="s">
        <v>892</v>
      </c>
      <c r="FV119" s="11" t="s">
        <v>892</v>
      </c>
      <c r="FW119" s="11" t="s">
        <v>892</v>
      </c>
      <c r="FX119" s="11" t="s">
        <v>892</v>
      </c>
      <c r="FY119" s="11" t="s">
        <v>892</v>
      </c>
      <c r="FZ119" s="11" t="s">
        <v>892</v>
      </c>
      <c r="GA119" s="11" t="s">
        <v>892</v>
      </c>
      <c r="GB119" s="11" t="s">
        <v>892</v>
      </c>
      <c r="GC119" s="11" t="s">
        <v>892</v>
      </c>
      <c r="GD119" s="11" t="s">
        <v>892</v>
      </c>
      <c r="GE119" s="11" t="s">
        <v>892</v>
      </c>
      <c r="GF119" s="11" t="s">
        <v>892</v>
      </c>
      <c r="GG119" s="11">
        <v>246</v>
      </c>
      <c r="GH119" s="11" t="s">
        <v>892</v>
      </c>
      <c r="GI119" s="11" t="s">
        <v>892</v>
      </c>
      <c r="GJ119" s="11" t="s">
        <v>892</v>
      </c>
      <c r="GK119" s="11" t="s">
        <v>892</v>
      </c>
      <c r="GL119" s="11" t="s">
        <v>892</v>
      </c>
      <c r="GM119" s="11" t="s">
        <v>892</v>
      </c>
      <c r="GN119" s="11" t="s">
        <v>892</v>
      </c>
      <c r="GO119" s="11" t="s">
        <v>892</v>
      </c>
      <c r="GP119" s="11" t="s">
        <v>892</v>
      </c>
      <c r="GQ119" s="11" t="s">
        <v>892</v>
      </c>
      <c r="GR119" s="11" t="s">
        <v>892</v>
      </c>
      <c r="GS119" s="11" t="s">
        <v>892</v>
      </c>
      <c r="GT119" s="11" t="s">
        <v>892</v>
      </c>
    </row>
    <row r="120" spans="1:202">
      <c r="A120" s="9">
        <v>2017</v>
      </c>
      <c r="B120" s="10" t="s">
        <v>891</v>
      </c>
      <c r="C120" s="10" t="s">
        <v>1241</v>
      </c>
      <c r="D120" s="11">
        <v>0.78367346938775506</v>
      </c>
      <c r="E120" s="11">
        <v>0.98399999999999999</v>
      </c>
      <c r="F120" s="11">
        <v>0.80400000000000005</v>
      </c>
      <c r="G120" s="11">
        <v>0.95599999999999996</v>
      </c>
      <c r="H120" s="11">
        <v>0.99598393574297184</v>
      </c>
      <c r="I120" s="11">
        <v>0.94672131147540983</v>
      </c>
      <c r="J120" s="11">
        <v>0.60483870967741937</v>
      </c>
      <c r="K120" s="11">
        <v>0.94736842105263164</v>
      </c>
      <c r="L120" s="11">
        <v>0.94</v>
      </c>
      <c r="M120" s="11">
        <v>0.97599999999999998</v>
      </c>
      <c r="N120" s="11">
        <v>0.88524590163934425</v>
      </c>
      <c r="O120" s="11">
        <v>0.90871369294605808</v>
      </c>
      <c r="P120" s="11">
        <v>0.90534979423868311</v>
      </c>
      <c r="Q120" s="11">
        <v>0.93599999999999994</v>
      </c>
      <c r="R120" s="11">
        <v>0.81376518218623484</v>
      </c>
      <c r="S120" s="11">
        <v>0.63114754098360648</v>
      </c>
      <c r="T120" s="11">
        <v>0.89959839357429716</v>
      </c>
      <c r="U120" s="11">
        <v>0.6411290322580645</v>
      </c>
      <c r="V120" s="11">
        <v>0.6371308016877637</v>
      </c>
      <c r="W120" s="11">
        <v>0.81171548117154813</v>
      </c>
      <c r="X120" s="11">
        <v>0.62564102564102564</v>
      </c>
      <c r="Y120" s="11">
        <v>0.53036437246963564</v>
      </c>
      <c r="Z120" s="11">
        <v>0.68018018018018012</v>
      </c>
      <c r="AA120" s="11">
        <v>0.61506276150627615</v>
      </c>
      <c r="AB120" s="11">
        <v>0.49382716049382713</v>
      </c>
      <c r="AC120" s="11">
        <v>0.51111111111111107</v>
      </c>
      <c r="AD120" s="11">
        <v>0.52263374485596703</v>
      </c>
      <c r="AE120" s="11">
        <v>0.72540983606557374</v>
      </c>
      <c r="AF120" s="11">
        <v>0.89837398373983746</v>
      </c>
      <c r="AG120" s="11">
        <v>0.72689075630252109</v>
      </c>
      <c r="AH120" s="11">
        <v>0.71304347826086956</v>
      </c>
      <c r="AI120" s="11">
        <v>0.56910569105691056</v>
      </c>
      <c r="AJ120" s="11">
        <v>0.81557377049180324</v>
      </c>
      <c r="AK120" s="11">
        <v>0.75565610859728505</v>
      </c>
      <c r="AL120" s="11">
        <v>0.83467741935483875</v>
      </c>
      <c r="AM120" s="11">
        <v>0.75518672199170123</v>
      </c>
      <c r="AN120" s="11">
        <v>0.82661290322580649</v>
      </c>
      <c r="AO120" s="11">
        <v>0.61038961038961037</v>
      </c>
      <c r="AP120" s="11">
        <v>0.88617886178861793</v>
      </c>
      <c r="AQ120" s="11">
        <v>0.90400000000000003</v>
      </c>
      <c r="AR120" s="11">
        <v>0.75652173913043474</v>
      </c>
      <c r="AS120" s="11">
        <v>0.66530612244897958</v>
      </c>
      <c r="AT120" s="11">
        <v>0.74103585657370519</v>
      </c>
      <c r="AU120" s="11">
        <v>0.90243902439024393</v>
      </c>
      <c r="AV120" s="11">
        <v>0.46694214876033058</v>
      </c>
      <c r="AW120" s="11">
        <v>0.82186234817813764</v>
      </c>
      <c r="AX120" s="11">
        <v>0.89600000000000002</v>
      </c>
      <c r="AY120" s="11">
        <v>0.91836734693877553</v>
      </c>
      <c r="AZ120" s="11">
        <v>0.75</v>
      </c>
      <c r="BA120" s="11">
        <v>0.8613445378151261</v>
      </c>
      <c r="BB120" s="11">
        <v>0.48971193415637859</v>
      </c>
      <c r="BC120" s="11">
        <v>0.95582329317269077</v>
      </c>
      <c r="BD120" s="11">
        <v>0.83132530120481929</v>
      </c>
      <c r="BE120" s="11">
        <v>0.80869565217391304</v>
      </c>
      <c r="BF120" s="11">
        <v>0.4747474747474747</v>
      </c>
      <c r="BG120" s="11">
        <v>0.70564516129032251</v>
      </c>
      <c r="BH120" s="11">
        <v>0.8</v>
      </c>
      <c r="BI120" s="11">
        <v>0.96787148594377514</v>
      </c>
      <c r="BJ120" s="11">
        <v>0.93478260869565222</v>
      </c>
      <c r="BK120" s="11">
        <v>0.39565217391304353</v>
      </c>
      <c r="BL120" s="11">
        <v>0.78280542986425339</v>
      </c>
      <c r="BM120" s="11">
        <v>0.54761904761904767</v>
      </c>
      <c r="BN120" s="11">
        <v>0.53036437246963564</v>
      </c>
      <c r="BO120" s="11">
        <v>0.48163265306122449</v>
      </c>
      <c r="BP120" s="11">
        <v>0.64315352697095429</v>
      </c>
      <c r="BQ120" s="11">
        <v>0.93644067796610164</v>
      </c>
      <c r="BR120" s="11">
        <v>0.51428571428571423</v>
      </c>
      <c r="BS120" s="11">
        <v>0.25896414342629481</v>
      </c>
      <c r="BT120" s="11">
        <v>0.74683544303797467</v>
      </c>
      <c r="BU120" s="11">
        <v>0.47717842323651449</v>
      </c>
      <c r="BV120" s="11">
        <v>0.69294605809128629</v>
      </c>
      <c r="BW120" s="11">
        <v>0.77178423236514526</v>
      </c>
      <c r="BX120" s="11">
        <v>0.59900990099009899</v>
      </c>
      <c r="BY120" s="11">
        <v>0.47499999999999998</v>
      </c>
      <c r="BZ120" s="11">
        <v>0.94472361809045224</v>
      </c>
      <c r="CA120" s="11">
        <v>0.91111111111111109</v>
      </c>
      <c r="CB120" s="11">
        <v>0.55333333333333334</v>
      </c>
      <c r="CC120" s="11">
        <v>0.54594594594594592</v>
      </c>
      <c r="CD120" s="11">
        <v>0.72043010752688175</v>
      </c>
      <c r="CE120" s="11">
        <v>0.84408602150537637</v>
      </c>
      <c r="CF120" s="11">
        <v>0.70108695652173914</v>
      </c>
      <c r="CG120" s="11">
        <v>0.91803278688524592</v>
      </c>
      <c r="CH120" s="11">
        <v>0.88050314465408808</v>
      </c>
      <c r="CI120" s="11">
        <v>0.63428571428571434</v>
      </c>
      <c r="CJ120" s="11">
        <v>0.42567567567567566</v>
      </c>
      <c r="CK120" s="11">
        <v>0.59459459459459452</v>
      </c>
      <c r="CL120" s="11">
        <v>0.59459459459459452</v>
      </c>
      <c r="CM120" s="11">
        <v>0.73722627737226276</v>
      </c>
      <c r="CN120" s="11">
        <v>0.9642857142857143</v>
      </c>
      <c r="CO120" s="11">
        <v>0.34042553191489366</v>
      </c>
      <c r="CP120" s="11">
        <v>0.73626373626373631</v>
      </c>
      <c r="CQ120" s="11">
        <v>0.65346534653465349</v>
      </c>
      <c r="CR120" s="11">
        <v>0.52325581395348841</v>
      </c>
      <c r="CS120" s="11">
        <v>0.76470588235294112</v>
      </c>
      <c r="CT120" s="11">
        <v>0.48837209302325579</v>
      </c>
      <c r="CU120" s="11">
        <v>0.99</v>
      </c>
      <c r="CV120" s="11">
        <v>0.101123595505618</v>
      </c>
      <c r="CW120" s="11">
        <v>0.31914893617021278</v>
      </c>
      <c r="CX120" s="11">
        <v>0.4631578947368421</v>
      </c>
      <c r="CY120" s="11">
        <v>0.11764705882352944</v>
      </c>
      <c r="CZ120" s="11">
        <v>0.91489361702127658</v>
      </c>
      <c r="DA120" s="11">
        <v>0.78787878787878785</v>
      </c>
      <c r="DB120" s="11">
        <v>0.59375</v>
      </c>
      <c r="DC120" s="11">
        <v>0.13043478260869568</v>
      </c>
      <c r="DD120" s="11" t="s">
        <v>892</v>
      </c>
      <c r="DE120" s="11" t="s">
        <v>892</v>
      </c>
      <c r="DF120" s="11" t="s">
        <v>892</v>
      </c>
      <c r="DG120" s="11" t="s">
        <v>892</v>
      </c>
      <c r="DH120" s="11">
        <v>0.25</v>
      </c>
      <c r="DI120" s="11">
        <v>0.33333333333333337</v>
      </c>
      <c r="DJ120" s="11">
        <v>0.16666666666666663</v>
      </c>
      <c r="DK120" s="11" t="s">
        <v>892</v>
      </c>
      <c r="DL120" s="11" t="s">
        <v>892</v>
      </c>
      <c r="DM120" s="11" t="s">
        <v>892</v>
      </c>
      <c r="DN120" s="11" t="s">
        <v>892</v>
      </c>
      <c r="DO120" s="11" t="s">
        <v>892</v>
      </c>
      <c r="DP120" s="11" t="s">
        <v>892</v>
      </c>
      <c r="DQ120" s="11" t="s">
        <v>892</v>
      </c>
      <c r="DR120" s="11" t="s">
        <v>892</v>
      </c>
      <c r="DS120" s="11" t="s">
        <v>892</v>
      </c>
      <c r="DT120" s="11" t="s">
        <v>892</v>
      </c>
      <c r="DU120" s="11" t="s">
        <v>892</v>
      </c>
      <c r="DV120" s="11" t="s">
        <v>892</v>
      </c>
      <c r="DW120" s="11" t="s">
        <v>892</v>
      </c>
      <c r="DX120" s="11" t="s">
        <v>892</v>
      </c>
      <c r="DY120" s="11" t="s">
        <v>892</v>
      </c>
      <c r="DZ120" s="11" t="s">
        <v>892</v>
      </c>
      <c r="EA120" s="11" t="s">
        <v>892</v>
      </c>
      <c r="EB120" s="11" t="s">
        <v>892</v>
      </c>
      <c r="EC120" s="11" t="s">
        <v>892</v>
      </c>
      <c r="ED120" s="11" t="s">
        <v>892</v>
      </c>
      <c r="EE120" s="11" t="s">
        <v>892</v>
      </c>
      <c r="EF120" s="11" t="s">
        <v>892</v>
      </c>
      <c r="EG120" s="11" t="s">
        <v>892</v>
      </c>
      <c r="EH120" s="11" t="s">
        <v>892</v>
      </c>
      <c r="EI120" s="11" t="s">
        <v>892</v>
      </c>
      <c r="EJ120" s="11" t="s">
        <v>892</v>
      </c>
      <c r="EK120" s="11" t="s">
        <v>892</v>
      </c>
      <c r="EL120" s="11" t="s">
        <v>892</v>
      </c>
      <c r="EM120" s="11" t="s">
        <v>892</v>
      </c>
      <c r="EN120" s="11" t="s">
        <v>892</v>
      </c>
      <c r="EO120" s="11" t="s">
        <v>892</v>
      </c>
      <c r="EP120" s="11" t="s">
        <v>892</v>
      </c>
      <c r="EQ120" s="11" t="s">
        <v>892</v>
      </c>
      <c r="ER120" s="11" t="s">
        <v>892</v>
      </c>
      <c r="ES120" s="11" t="s">
        <v>892</v>
      </c>
      <c r="ET120" s="11" t="s">
        <v>892</v>
      </c>
      <c r="EU120" s="11" t="s">
        <v>892</v>
      </c>
      <c r="EV120" s="11" t="s">
        <v>892</v>
      </c>
      <c r="EW120" s="11" t="s">
        <v>892</v>
      </c>
      <c r="EX120" s="11" t="s">
        <v>892</v>
      </c>
      <c r="EY120" s="11" t="s">
        <v>892</v>
      </c>
      <c r="EZ120" s="11" t="s">
        <v>892</v>
      </c>
      <c r="FA120" s="11" t="s">
        <v>892</v>
      </c>
      <c r="FB120" s="11" t="s">
        <v>892</v>
      </c>
      <c r="FC120" s="11" t="s">
        <v>892</v>
      </c>
      <c r="FD120" s="11" t="s">
        <v>892</v>
      </c>
      <c r="FE120" s="11" t="s">
        <v>892</v>
      </c>
      <c r="FF120" s="11" t="s">
        <v>892</v>
      </c>
      <c r="FG120" s="11" t="s">
        <v>892</v>
      </c>
      <c r="FH120" s="11" t="s">
        <v>892</v>
      </c>
      <c r="FI120" s="11" t="s">
        <v>892</v>
      </c>
      <c r="FJ120" s="11" t="s">
        <v>892</v>
      </c>
      <c r="FK120" s="11" t="s">
        <v>892</v>
      </c>
      <c r="FL120" s="11" t="s">
        <v>892</v>
      </c>
      <c r="FM120" s="11" t="s">
        <v>892</v>
      </c>
      <c r="FN120" s="11" t="s">
        <v>892</v>
      </c>
      <c r="FO120" s="11" t="s">
        <v>892</v>
      </c>
      <c r="FP120" s="11" t="s">
        <v>892</v>
      </c>
      <c r="FQ120" s="11" t="s">
        <v>892</v>
      </c>
      <c r="FR120" s="11" t="s">
        <v>892</v>
      </c>
      <c r="FS120" s="11" t="s">
        <v>892</v>
      </c>
      <c r="FT120" s="11" t="s">
        <v>892</v>
      </c>
      <c r="FU120" s="11" t="s">
        <v>892</v>
      </c>
      <c r="FV120" s="11" t="s">
        <v>892</v>
      </c>
      <c r="FW120" s="11" t="s">
        <v>892</v>
      </c>
      <c r="FX120" s="11" t="s">
        <v>892</v>
      </c>
      <c r="FY120" s="11" t="s">
        <v>892</v>
      </c>
      <c r="FZ120" s="11" t="s">
        <v>892</v>
      </c>
      <c r="GA120" s="11" t="s">
        <v>892</v>
      </c>
      <c r="GB120" s="11" t="s">
        <v>892</v>
      </c>
      <c r="GC120" s="11" t="s">
        <v>892</v>
      </c>
      <c r="GD120" s="11" t="s">
        <v>892</v>
      </c>
      <c r="GE120" s="11" t="s">
        <v>892</v>
      </c>
      <c r="GF120" s="11" t="s">
        <v>892</v>
      </c>
      <c r="GG120" s="11" t="s">
        <v>892</v>
      </c>
      <c r="GH120" s="11" t="s">
        <v>892</v>
      </c>
      <c r="GI120" s="11" t="s">
        <v>892</v>
      </c>
      <c r="GJ120" s="11" t="s">
        <v>892</v>
      </c>
      <c r="GK120" s="11" t="s">
        <v>892</v>
      </c>
      <c r="GL120" s="11" t="s">
        <v>892</v>
      </c>
      <c r="GM120" s="11" t="s">
        <v>892</v>
      </c>
      <c r="GN120" s="11" t="s">
        <v>892</v>
      </c>
      <c r="GO120" s="11" t="s">
        <v>892</v>
      </c>
      <c r="GP120" s="11" t="s">
        <v>892</v>
      </c>
      <c r="GQ120" s="11" t="s">
        <v>892</v>
      </c>
      <c r="GR120" s="11" t="s">
        <v>892</v>
      </c>
      <c r="GS120" s="11" t="s">
        <v>892</v>
      </c>
      <c r="GT120" s="11" t="s">
        <v>892</v>
      </c>
    </row>
    <row r="121" spans="1:202">
      <c r="A121" s="9">
        <v>2016</v>
      </c>
      <c r="B121" s="10" t="s">
        <v>890</v>
      </c>
      <c r="C121" s="10" t="s">
        <v>1237</v>
      </c>
      <c r="D121" s="11">
        <v>0.11670441176470592</v>
      </c>
      <c r="E121" s="11">
        <v>0.65798536585365841</v>
      </c>
      <c r="F121" s="11">
        <v>0.26535609756097567</v>
      </c>
      <c r="G121" s="11">
        <v>0.22835454545454545</v>
      </c>
      <c r="H121" s="11">
        <v>0.2918681818181818</v>
      </c>
      <c r="I121" s="11">
        <v>0.40669411764705871</v>
      </c>
      <c r="J121" s="11">
        <v>0.40285961538461545</v>
      </c>
      <c r="K121" s="11">
        <v>0.37006029411764702</v>
      </c>
      <c r="L121" s="11">
        <v>0.38305576923076923</v>
      </c>
      <c r="M121" s="11">
        <v>0.38932432432432423</v>
      </c>
      <c r="N121" s="11">
        <v>0.66387279999999971</v>
      </c>
      <c r="O121" s="11">
        <v>0.91073863636363617</v>
      </c>
      <c r="P121" s="11">
        <v>0.41425593220338963</v>
      </c>
      <c r="Q121" s="11">
        <v>0.50411250000000007</v>
      </c>
      <c r="R121" s="11">
        <v>0.68878461538461533</v>
      </c>
      <c r="S121" s="11">
        <v>0.57225742574257432</v>
      </c>
      <c r="T121" s="11">
        <v>0.64333281249999996</v>
      </c>
      <c r="U121" s="11">
        <v>0.41745714285714286</v>
      </c>
      <c r="V121" s="11">
        <v>0.68263846153846153</v>
      </c>
      <c r="W121" s="11">
        <v>0.16886333333333337</v>
      </c>
      <c r="X121" s="11">
        <v>0.17241985815602845</v>
      </c>
      <c r="Y121" s="11">
        <v>1.0605963636363638</v>
      </c>
      <c r="Z121" s="11">
        <v>0.48783611111111103</v>
      </c>
      <c r="AA121" s="11">
        <v>0.68749705882352885</v>
      </c>
      <c r="AB121" s="11">
        <v>0.44574537815126025</v>
      </c>
      <c r="AC121" s="11" t="s">
        <v>892</v>
      </c>
      <c r="AD121" s="11">
        <v>1.1103956140350879</v>
      </c>
      <c r="AE121" s="11">
        <v>0.46957671232876724</v>
      </c>
      <c r="AF121" s="11">
        <v>0.7106440677966106</v>
      </c>
      <c r="AG121" s="11">
        <v>0.77097361111111096</v>
      </c>
      <c r="AH121" s="11">
        <v>0.3870252747252747</v>
      </c>
      <c r="AI121" s="11">
        <v>1.6009424778761061</v>
      </c>
      <c r="AJ121" s="11">
        <v>1.1786389261744967</v>
      </c>
      <c r="AK121" s="11">
        <v>1.7355275000000003</v>
      </c>
      <c r="AL121" s="11">
        <v>0.40958181818181816</v>
      </c>
      <c r="AM121" s="11">
        <v>0.54980465116279065</v>
      </c>
      <c r="AN121" s="11">
        <v>0.92244102564102581</v>
      </c>
      <c r="AO121" s="11">
        <v>0.62733282442748095</v>
      </c>
      <c r="AP121" s="11">
        <v>0.28317619047619053</v>
      </c>
      <c r="AQ121" s="11">
        <v>0.55904729729729719</v>
      </c>
      <c r="AR121" s="11">
        <v>0.51798478260869563</v>
      </c>
      <c r="AS121" s="11">
        <v>0.3769055555555556</v>
      </c>
      <c r="AT121" s="11">
        <v>1.002912121212121</v>
      </c>
      <c r="AU121" s="11">
        <v>0.54735384615384608</v>
      </c>
      <c r="AV121" s="11">
        <v>0.78038837209302303</v>
      </c>
      <c r="AW121" s="11">
        <v>0.47088400000000002</v>
      </c>
      <c r="AX121" s="11">
        <v>0.10748571428571428</v>
      </c>
      <c r="AY121" s="11" t="s">
        <v>892</v>
      </c>
      <c r="AZ121" s="11">
        <v>0.41111428571428571</v>
      </c>
      <c r="BA121" s="11">
        <v>0.35176410256410262</v>
      </c>
      <c r="BB121" s="11">
        <v>0.56523529411764717</v>
      </c>
      <c r="BC121" s="11">
        <v>0.15</v>
      </c>
      <c r="BD121" s="11">
        <v>0.60750000000000004</v>
      </c>
      <c r="BE121" s="11">
        <v>0.16995238095238102</v>
      </c>
      <c r="BF121" s="11">
        <v>0.10549574468085103</v>
      </c>
      <c r="BG121" s="11">
        <v>0.77878421052631563</v>
      </c>
      <c r="BH121" s="11">
        <v>0.29167142857142858</v>
      </c>
      <c r="BI121" s="11">
        <v>0.35349999999999998</v>
      </c>
      <c r="BJ121" s="11" t="s">
        <v>892</v>
      </c>
      <c r="BK121" s="11">
        <v>0.48681176470588239</v>
      </c>
      <c r="BL121" s="11" t="s">
        <v>892</v>
      </c>
      <c r="BM121" s="11" t="s">
        <v>892</v>
      </c>
      <c r="BN121" s="11">
        <v>2.7298114285714288</v>
      </c>
      <c r="BO121" s="11">
        <v>1.5705600000000004</v>
      </c>
      <c r="BP121" s="11">
        <v>0.32132727272727268</v>
      </c>
      <c r="BQ121" s="11">
        <v>0.15290000000000001</v>
      </c>
      <c r="BR121" s="11">
        <v>0.12172000000000001</v>
      </c>
      <c r="BS121" s="11">
        <v>5.6962000000000002</v>
      </c>
      <c r="BT121" s="11" t="s">
        <v>892</v>
      </c>
      <c r="BU121" s="11" t="s">
        <v>892</v>
      </c>
      <c r="BV121" s="11" t="s">
        <v>892</v>
      </c>
      <c r="BW121" s="11" t="s">
        <v>892</v>
      </c>
      <c r="BX121" s="11" t="s">
        <v>892</v>
      </c>
      <c r="BY121" s="11" t="s">
        <v>892</v>
      </c>
      <c r="BZ121" s="11" t="s">
        <v>892</v>
      </c>
      <c r="CA121" s="11" t="s">
        <v>892</v>
      </c>
      <c r="CB121" s="11" t="s">
        <v>892</v>
      </c>
      <c r="CC121" s="11" t="s">
        <v>892</v>
      </c>
      <c r="CD121" s="11" t="s">
        <v>892</v>
      </c>
      <c r="CE121" s="11" t="s">
        <v>892</v>
      </c>
      <c r="CF121" s="11" t="s">
        <v>892</v>
      </c>
      <c r="CG121" s="11" t="s">
        <v>892</v>
      </c>
      <c r="CH121" s="11" t="s">
        <v>892</v>
      </c>
      <c r="CI121" s="11" t="s">
        <v>892</v>
      </c>
      <c r="CJ121" s="11" t="s">
        <v>892</v>
      </c>
      <c r="CK121" s="11" t="s">
        <v>892</v>
      </c>
      <c r="CL121" s="11" t="s">
        <v>892</v>
      </c>
      <c r="CM121" s="11" t="s">
        <v>892</v>
      </c>
      <c r="CN121" s="11" t="s">
        <v>892</v>
      </c>
      <c r="CO121" s="11" t="s">
        <v>892</v>
      </c>
      <c r="CP121" s="11" t="s">
        <v>892</v>
      </c>
      <c r="CQ121" s="11" t="s">
        <v>892</v>
      </c>
      <c r="CR121" s="11" t="s">
        <v>892</v>
      </c>
      <c r="CS121" s="11" t="s">
        <v>892</v>
      </c>
      <c r="CT121" s="11" t="s">
        <v>892</v>
      </c>
      <c r="CU121" s="11" t="s">
        <v>892</v>
      </c>
      <c r="CV121" s="11" t="s">
        <v>892</v>
      </c>
      <c r="CW121" s="11" t="s">
        <v>892</v>
      </c>
      <c r="CX121" s="11" t="s">
        <v>892</v>
      </c>
      <c r="CY121" s="11" t="s">
        <v>892</v>
      </c>
      <c r="CZ121" s="11" t="s">
        <v>892</v>
      </c>
      <c r="DA121" s="11" t="s">
        <v>892</v>
      </c>
      <c r="DB121" s="11" t="s">
        <v>892</v>
      </c>
      <c r="DC121" s="11" t="s">
        <v>892</v>
      </c>
      <c r="DD121" s="11" t="s">
        <v>892</v>
      </c>
      <c r="DE121" s="11" t="s">
        <v>892</v>
      </c>
      <c r="DF121" s="11" t="s">
        <v>892</v>
      </c>
      <c r="DG121" s="11" t="s">
        <v>892</v>
      </c>
      <c r="DH121" s="11" t="s">
        <v>892</v>
      </c>
      <c r="DI121" s="11" t="s">
        <v>892</v>
      </c>
      <c r="DJ121" s="11" t="s">
        <v>892</v>
      </c>
      <c r="DK121" s="11" t="s">
        <v>892</v>
      </c>
      <c r="DL121" s="11" t="s">
        <v>892</v>
      </c>
      <c r="DM121" s="11" t="s">
        <v>892</v>
      </c>
      <c r="DN121" s="11" t="s">
        <v>892</v>
      </c>
      <c r="DO121" s="11" t="s">
        <v>892</v>
      </c>
      <c r="DP121" s="11" t="s">
        <v>892</v>
      </c>
      <c r="DQ121" s="11" t="s">
        <v>892</v>
      </c>
      <c r="DR121" s="11" t="s">
        <v>892</v>
      </c>
      <c r="DS121" s="11" t="s">
        <v>892</v>
      </c>
      <c r="DT121" s="11" t="s">
        <v>892</v>
      </c>
      <c r="DU121" s="11" t="s">
        <v>892</v>
      </c>
      <c r="DV121" s="11" t="s">
        <v>892</v>
      </c>
      <c r="DW121" s="11" t="s">
        <v>892</v>
      </c>
      <c r="DX121" s="11" t="s">
        <v>892</v>
      </c>
      <c r="DY121" s="11" t="s">
        <v>892</v>
      </c>
      <c r="DZ121" s="11" t="s">
        <v>892</v>
      </c>
      <c r="EA121" s="11" t="s">
        <v>892</v>
      </c>
      <c r="EB121" s="11" t="s">
        <v>892</v>
      </c>
      <c r="EC121" s="11" t="s">
        <v>892</v>
      </c>
      <c r="ED121" s="11" t="s">
        <v>892</v>
      </c>
      <c r="EE121" s="11" t="s">
        <v>892</v>
      </c>
      <c r="EF121" s="11" t="s">
        <v>892</v>
      </c>
      <c r="EG121" s="11" t="s">
        <v>892</v>
      </c>
      <c r="EH121" s="11" t="s">
        <v>892</v>
      </c>
      <c r="EI121" s="11" t="s">
        <v>892</v>
      </c>
      <c r="EJ121" s="11" t="s">
        <v>892</v>
      </c>
      <c r="EK121" s="11" t="s">
        <v>892</v>
      </c>
      <c r="EL121" s="11" t="s">
        <v>892</v>
      </c>
      <c r="EM121" s="11" t="s">
        <v>892</v>
      </c>
      <c r="EN121" s="11" t="s">
        <v>892</v>
      </c>
      <c r="EO121" s="11" t="s">
        <v>892</v>
      </c>
      <c r="EP121" s="11" t="s">
        <v>892</v>
      </c>
      <c r="EQ121" s="11" t="s">
        <v>892</v>
      </c>
      <c r="ER121" s="11" t="s">
        <v>892</v>
      </c>
      <c r="ES121" s="11" t="s">
        <v>892</v>
      </c>
      <c r="ET121" s="11" t="s">
        <v>892</v>
      </c>
      <c r="EU121" s="11" t="s">
        <v>892</v>
      </c>
      <c r="EV121" s="11" t="s">
        <v>892</v>
      </c>
      <c r="EW121" s="11" t="s">
        <v>892</v>
      </c>
      <c r="EX121" s="11" t="s">
        <v>892</v>
      </c>
      <c r="EY121" s="11" t="s">
        <v>892</v>
      </c>
      <c r="EZ121" s="11" t="s">
        <v>892</v>
      </c>
      <c r="FA121" s="11" t="s">
        <v>892</v>
      </c>
      <c r="FB121" s="11" t="s">
        <v>892</v>
      </c>
      <c r="FC121" s="11" t="s">
        <v>892</v>
      </c>
      <c r="FD121" s="11" t="s">
        <v>892</v>
      </c>
      <c r="FE121" s="11" t="s">
        <v>892</v>
      </c>
      <c r="FF121" s="11" t="s">
        <v>892</v>
      </c>
      <c r="FG121" s="11" t="s">
        <v>892</v>
      </c>
      <c r="FH121" s="11" t="s">
        <v>892</v>
      </c>
      <c r="FI121" s="11" t="s">
        <v>892</v>
      </c>
      <c r="FJ121" s="11" t="s">
        <v>892</v>
      </c>
      <c r="FK121" s="11" t="s">
        <v>892</v>
      </c>
      <c r="FL121" s="11" t="s">
        <v>892</v>
      </c>
      <c r="FM121" s="11" t="s">
        <v>892</v>
      </c>
      <c r="FN121" s="11" t="s">
        <v>892</v>
      </c>
      <c r="FO121" s="11" t="s">
        <v>892</v>
      </c>
      <c r="FP121" s="11" t="s">
        <v>892</v>
      </c>
      <c r="FQ121" s="11" t="s">
        <v>892</v>
      </c>
      <c r="FR121" s="11" t="s">
        <v>892</v>
      </c>
      <c r="FS121" s="11" t="s">
        <v>892</v>
      </c>
      <c r="FT121" s="11" t="s">
        <v>892</v>
      </c>
      <c r="FU121" s="11" t="s">
        <v>892</v>
      </c>
      <c r="FV121" s="11" t="s">
        <v>892</v>
      </c>
      <c r="FW121" s="11" t="s">
        <v>892</v>
      </c>
      <c r="FX121" s="11" t="s">
        <v>892</v>
      </c>
      <c r="FY121" s="11" t="s">
        <v>892</v>
      </c>
      <c r="FZ121" s="11" t="s">
        <v>892</v>
      </c>
      <c r="GA121" s="11" t="s">
        <v>892</v>
      </c>
      <c r="GB121" s="11" t="s">
        <v>892</v>
      </c>
      <c r="GC121" s="11" t="s">
        <v>892</v>
      </c>
      <c r="GD121" s="11" t="s">
        <v>892</v>
      </c>
      <c r="GE121" s="11" t="s">
        <v>892</v>
      </c>
      <c r="GF121" s="11" t="s">
        <v>892</v>
      </c>
      <c r="GG121" s="11">
        <v>0.8079142857142857</v>
      </c>
      <c r="GH121" s="11" t="s">
        <v>892</v>
      </c>
      <c r="GI121" s="11" t="s">
        <v>892</v>
      </c>
      <c r="GJ121" s="11" t="s">
        <v>892</v>
      </c>
      <c r="GK121" s="11" t="s">
        <v>892</v>
      </c>
      <c r="GL121" s="11" t="s">
        <v>892</v>
      </c>
      <c r="GM121" s="11" t="s">
        <v>892</v>
      </c>
      <c r="GN121" s="11" t="s">
        <v>892</v>
      </c>
      <c r="GO121" s="11" t="s">
        <v>892</v>
      </c>
      <c r="GP121" s="11" t="s">
        <v>892</v>
      </c>
      <c r="GQ121" s="11" t="s">
        <v>892</v>
      </c>
      <c r="GR121" s="11" t="s">
        <v>892</v>
      </c>
      <c r="GS121" s="11" t="s">
        <v>892</v>
      </c>
      <c r="GT121" s="11" t="s">
        <v>892</v>
      </c>
    </row>
    <row r="122" spans="1:202">
      <c r="A122" s="9">
        <v>2016</v>
      </c>
      <c r="B122" s="10" t="s">
        <v>890</v>
      </c>
      <c r="C122" s="10" t="s">
        <v>1239</v>
      </c>
      <c r="D122" s="11">
        <v>68</v>
      </c>
      <c r="E122" s="11">
        <v>41</v>
      </c>
      <c r="F122" s="11">
        <v>41</v>
      </c>
      <c r="G122" s="11">
        <v>11</v>
      </c>
      <c r="H122" s="11">
        <v>22</v>
      </c>
      <c r="I122" s="11">
        <v>34</v>
      </c>
      <c r="J122" s="11">
        <v>104</v>
      </c>
      <c r="K122" s="11">
        <v>68</v>
      </c>
      <c r="L122" s="11">
        <v>52</v>
      </c>
      <c r="M122" s="11">
        <v>37</v>
      </c>
      <c r="N122" s="11">
        <v>125</v>
      </c>
      <c r="O122" s="11">
        <v>44</v>
      </c>
      <c r="P122" s="11">
        <v>59</v>
      </c>
      <c r="Q122" s="11">
        <v>8</v>
      </c>
      <c r="R122" s="11">
        <v>78</v>
      </c>
      <c r="S122" s="11">
        <v>101</v>
      </c>
      <c r="T122" s="11">
        <v>64</v>
      </c>
      <c r="U122" s="11">
        <v>7</v>
      </c>
      <c r="V122" s="11">
        <v>65</v>
      </c>
      <c r="W122" s="11">
        <v>30</v>
      </c>
      <c r="X122" s="11">
        <v>141</v>
      </c>
      <c r="Y122" s="11">
        <v>110</v>
      </c>
      <c r="Z122" s="11">
        <v>72</v>
      </c>
      <c r="AA122" s="11">
        <v>136</v>
      </c>
      <c r="AB122" s="11">
        <v>119</v>
      </c>
      <c r="AC122" s="11" t="s">
        <v>892</v>
      </c>
      <c r="AD122" s="11">
        <v>114</v>
      </c>
      <c r="AE122" s="11">
        <v>73</v>
      </c>
      <c r="AF122" s="11">
        <v>118</v>
      </c>
      <c r="AG122" s="11">
        <v>72</v>
      </c>
      <c r="AH122" s="11">
        <v>91</v>
      </c>
      <c r="AI122" s="11">
        <v>113</v>
      </c>
      <c r="AJ122" s="11">
        <v>149</v>
      </c>
      <c r="AK122" s="11">
        <v>80</v>
      </c>
      <c r="AL122" s="11">
        <v>11</v>
      </c>
      <c r="AM122" s="11">
        <v>43</v>
      </c>
      <c r="AN122" s="11">
        <v>78</v>
      </c>
      <c r="AO122" s="11">
        <v>131</v>
      </c>
      <c r="AP122" s="11">
        <v>21</v>
      </c>
      <c r="AQ122" s="11">
        <v>74</v>
      </c>
      <c r="AR122" s="11">
        <v>46</v>
      </c>
      <c r="AS122" s="11">
        <v>36</v>
      </c>
      <c r="AT122" s="11">
        <v>66</v>
      </c>
      <c r="AU122" s="11">
        <v>26</v>
      </c>
      <c r="AV122" s="11">
        <v>86</v>
      </c>
      <c r="AW122" s="11">
        <v>50</v>
      </c>
      <c r="AX122" s="11">
        <v>7</v>
      </c>
      <c r="AY122" s="11" t="s">
        <v>892</v>
      </c>
      <c r="AZ122" s="11">
        <v>42</v>
      </c>
      <c r="BA122" s="11">
        <v>39</v>
      </c>
      <c r="BB122" s="11">
        <v>17</v>
      </c>
      <c r="BC122" s="11">
        <v>1</v>
      </c>
      <c r="BD122" s="11">
        <v>13</v>
      </c>
      <c r="BE122" s="11">
        <v>42</v>
      </c>
      <c r="BF122" s="11">
        <v>47</v>
      </c>
      <c r="BG122" s="11">
        <v>57</v>
      </c>
      <c r="BH122" s="11">
        <v>14</v>
      </c>
      <c r="BI122" s="11">
        <v>1</v>
      </c>
      <c r="BJ122" s="11" t="s">
        <v>892</v>
      </c>
      <c r="BK122" s="11">
        <v>34</v>
      </c>
      <c r="BL122" s="11" t="s">
        <v>892</v>
      </c>
      <c r="BM122" s="11" t="s">
        <v>892</v>
      </c>
      <c r="BN122" s="11">
        <v>35</v>
      </c>
      <c r="BO122" s="11">
        <v>25</v>
      </c>
      <c r="BP122" s="11">
        <v>11</v>
      </c>
      <c r="BQ122" s="11">
        <v>2</v>
      </c>
      <c r="BR122" s="11">
        <v>5</v>
      </c>
      <c r="BS122" s="11">
        <v>1</v>
      </c>
      <c r="BT122" s="11" t="s">
        <v>892</v>
      </c>
      <c r="BU122" s="11" t="s">
        <v>892</v>
      </c>
      <c r="BV122" s="11" t="s">
        <v>892</v>
      </c>
      <c r="BW122" s="11" t="s">
        <v>892</v>
      </c>
      <c r="BX122" s="11" t="s">
        <v>892</v>
      </c>
      <c r="BY122" s="11" t="s">
        <v>892</v>
      </c>
      <c r="BZ122" s="11" t="s">
        <v>892</v>
      </c>
      <c r="CA122" s="11" t="s">
        <v>892</v>
      </c>
      <c r="CB122" s="11" t="s">
        <v>892</v>
      </c>
      <c r="CC122" s="11" t="s">
        <v>892</v>
      </c>
      <c r="CD122" s="11" t="s">
        <v>892</v>
      </c>
      <c r="CE122" s="11" t="s">
        <v>892</v>
      </c>
      <c r="CF122" s="11" t="s">
        <v>892</v>
      </c>
      <c r="CG122" s="11" t="s">
        <v>892</v>
      </c>
      <c r="CH122" s="11" t="s">
        <v>892</v>
      </c>
      <c r="CI122" s="11" t="s">
        <v>892</v>
      </c>
      <c r="CJ122" s="11" t="s">
        <v>892</v>
      </c>
      <c r="CK122" s="11" t="s">
        <v>892</v>
      </c>
      <c r="CL122" s="11" t="s">
        <v>892</v>
      </c>
      <c r="CM122" s="11" t="s">
        <v>892</v>
      </c>
      <c r="CN122" s="11" t="s">
        <v>892</v>
      </c>
      <c r="CO122" s="11" t="s">
        <v>892</v>
      </c>
      <c r="CP122" s="11" t="s">
        <v>892</v>
      </c>
      <c r="CQ122" s="11" t="s">
        <v>892</v>
      </c>
      <c r="CR122" s="11" t="s">
        <v>892</v>
      </c>
      <c r="CS122" s="11" t="s">
        <v>892</v>
      </c>
      <c r="CT122" s="11" t="s">
        <v>892</v>
      </c>
      <c r="CU122" s="11" t="s">
        <v>892</v>
      </c>
      <c r="CV122" s="11" t="s">
        <v>892</v>
      </c>
      <c r="CW122" s="11" t="s">
        <v>892</v>
      </c>
      <c r="CX122" s="11" t="s">
        <v>892</v>
      </c>
      <c r="CY122" s="11" t="s">
        <v>892</v>
      </c>
      <c r="CZ122" s="11" t="s">
        <v>892</v>
      </c>
      <c r="DA122" s="11" t="s">
        <v>892</v>
      </c>
      <c r="DB122" s="11" t="s">
        <v>892</v>
      </c>
      <c r="DC122" s="11" t="s">
        <v>892</v>
      </c>
      <c r="DD122" s="11" t="s">
        <v>892</v>
      </c>
      <c r="DE122" s="11" t="s">
        <v>892</v>
      </c>
      <c r="DF122" s="11" t="s">
        <v>892</v>
      </c>
      <c r="DG122" s="11" t="s">
        <v>892</v>
      </c>
      <c r="DH122" s="11" t="s">
        <v>892</v>
      </c>
      <c r="DI122" s="11" t="s">
        <v>892</v>
      </c>
      <c r="DJ122" s="11" t="s">
        <v>892</v>
      </c>
      <c r="DK122" s="11" t="s">
        <v>892</v>
      </c>
      <c r="DL122" s="11" t="s">
        <v>892</v>
      </c>
      <c r="DM122" s="11" t="s">
        <v>892</v>
      </c>
      <c r="DN122" s="11" t="s">
        <v>892</v>
      </c>
      <c r="DO122" s="11" t="s">
        <v>892</v>
      </c>
      <c r="DP122" s="11" t="s">
        <v>892</v>
      </c>
      <c r="DQ122" s="11" t="s">
        <v>892</v>
      </c>
      <c r="DR122" s="11" t="s">
        <v>892</v>
      </c>
      <c r="DS122" s="11" t="s">
        <v>892</v>
      </c>
      <c r="DT122" s="11" t="s">
        <v>892</v>
      </c>
      <c r="DU122" s="11" t="s">
        <v>892</v>
      </c>
      <c r="DV122" s="11" t="s">
        <v>892</v>
      </c>
      <c r="DW122" s="11" t="s">
        <v>892</v>
      </c>
      <c r="DX122" s="11" t="s">
        <v>892</v>
      </c>
      <c r="DY122" s="11" t="s">
        <v>892</v>
      </c>
      <c r="DZ122" s="11" t="s">
        <v>892</v>
      </c>
      <c r="EA122" s="11" t="s">
        <v>892</v>
      </c>
      <c r="EB122" s="11" t="s">
        <v>892</v>
      </c>
      <c r="EC122" s="11" t="s">
        <v>892</v>
      </c>
      <c r="ED122" s="11" t="s">
        <v>892</v>
      </c>
      <c r="EE122" s="11" t="s">
        <v>892</v>
      </c>
      <c r="EF122" s="11" t="s">
        <v>892</v>
      </c>
      <c r="EG122" s="11" t="s">
        <v>892</v>
      </c>
      <c r="EH122" s="11" t="s">
        <v>892</v>
      </c>
      <c r="EI122" s="11" t="s">
        <v>892</v>
      </c>
      <c r="EJ122" s="11" t="s">
        <v>892</v>
      </c>
      <c r="EK122" s="11" t="s">
        <v>892</v>
      </c>
      <c r="EL122" s="11" t="s">
        <v>892</v>
      </c>
      <c r="EM122" s="11" t="s">
        <v>892</v>
      </c>
      <c r="EN122" s="11" t="s">
        <v>892</v>
      </c>
      <c r="EO122" s="11" t="s">
        <v>892</v>
      </c>
      <c r="EP122" s="11" t="s">
        <v>892</v>
      </c>
      <c r="EQ122" s="11" t="s">
        <v>892</v>
      </c>
      <c r="ER122" s="11" t="s">
        <v>892</v>
      </c>
      <c r="ES122" s="11" t="s">
        <v>892</v>
      </c>
      <c r="ET122" s="11" t="s">
        <v>892</v>
      </c>
      <c r="EU122" s="11" t="s">
        <v>892</v>
      </c>
      <c r="EV122" s="11" t="s">
        <v>892</v>
      </c>
      <c r="EW122" s="11" t="s">
        <v>892</v>
      </c>
      <c r="EX122" s="11" t="s">
        <v>892</v>
      </c>
      <c r="EY122" s="11" t="s">
        <v>892</v>
      </c>
      <c r="EZ122" s="11" t="s">
        <v>892</v>
      </c>
      <c r="FA122" s="11" t="s">
        <v>892</v>
      </c>
      <c r="FB122" s="11" t="s">
        <v>892</v>
      </c>
      <c r="FC122" s="11" t="s">
        <v>892</v>
      </c>
      <c r="FD122" s="11" t="s">
        <v>892</v>
      </c>
      <c r="FE122" s="11" t="s">
        <v>892</v>
      </c>
      <c r="FF122" s="11" t="s">
        <v>892</v>
      </c>
      <c r="FG122" s="11" t="s">
        <v>892</v>
      </c>
      <c r="FH122" s="11" t="s">
        <v>892</v>
      </c>
      <c r="FI122" s="11" t="s">
        <v>892</v>
      </c>
      <c r="FJ122" s="11" t="s">
        <v>892</v>
      </c>
      <c r="FK122" s="11" t="s">
        <v>892</v>
      </c>
      <c r="FL122" s="11" t="s">
        <v>892</v>
      </c>
      <c r="FM122" s="11" t="s">
        <v>892</v>
      </c>
      <c r="FN122" s="11" t="s">
        <v>892</v>
      </c>
      <c r="FO122" s="11" t="s">
        <v>892</v>
      </c>
      <c r="FP122" s="11" t="s">
        <v>892</v>
      </c>
      <c r="FQ122" s="11" t="s">
        <v>892</v>
      </c>
      <c r="FR122" s="11" t="s">
        <v>892</v>
      </c>
      <c r="FS122" s="11" t="s">
        <v>892</v>
      </c>
      <c r="FT122" s="11" t="s">
        <v>892</v>
      </c>
      <c r="FU122" s="11" t="s">
        <v>892</v>
      </c>
      <c r="FV122" s="11" t="s">
        <v>892</v>
      </c>
      <c r="FW122" s="11" t="s">
        <v>892</v>
      </c>
      <c r="FX122" s="11" t="s">
        <v>892</v>
      </c>
      <c r="FY122" s="11" t="s">
        <v>892</v>
      </c>
      <c r="FZ122" s="11" t="s">
        <v>892</v>
      </c>
      <c r="GA122" s="11" t="s">
        <v>892</v>
      </c>
      <c r="GB122" s="11" t="s">
        <v>892</v>
      </c>
      <c r="GC122" s="11" t="s">
        <v>892</v>
      </c>
      <c r="GD122" s="11" t="s">
        <v>892</v>
      </c>
      <c r="GE122" s="11" t="s">
        <v>892</v>
      </c>
      <c r="GF122" s="11" t="s">
        <v>892</v>
      </c>
      <c r="GG122" s="11">
        <v>7</v>
      </c>
      <c r="GH122" s="11" t="s">
        <v>892</v>
      </c>
      <c r="GI122" s="11" t="s">
        <v>892</v>
      </c>
      <c r="GJ122" s="11" t="s">
        <v>892</v>
      </c>
      <c r="GK122" s="11" t="s">
        <v>892</v>
      </c>
      <c r="GL122" s="11" t="s">
        <v>892</v>
      </c>
      <c r="GM122" s="11" t="s">
        <v>892</v>
      </c>
      <c r="GN122" s="11" t="s">
        <v>892</v>
      </c>
      <c r="GO122" s="11" t="s">
        <v>892</v>
      </c>
      <c r="GP122" s="11" t="s">
        <v>892</v>
      </c>
      <c r="GQ122" s="11" t="s">
        <v>892</v>
      </c>
      <c r="GR122" s="11" t="s">
        <v>892</v>
      </c>
      <c r="GS122" s="11" t="s">
        <v>892</v>
      </c>
      <c r="GT122" s="11" t="s">
        <v>892</v>
      </c>
    </row>
    <row r="123" spans="1:202">
      <c r="A123" s="9">
        <v>2016</v>
      </c>
      <c r="B123" s="10" t="s">
        <v>890</v>
      </c>
      <c r="C123" s="10" t="s">
        <v>1241</v>
      </c>
      <c r="D123" s="11">
        <v>0.27419354838709675</v>
      </c>
      <c r="E123" s="11">
        <v>0.16734693877551021</v>
      </c>
      <c r="F123" s="11">
        <v>0.16599190283400811</v>
      </c>
      <c r="G123" s="11">
        <v>4.3824701195219126E-2</v>
      </c>
      <c r="H123" s="11">
        <v>8.943089430894309E-2</v>
      </c>
      <c r="I123" s="11">
        <v>0.13765182186234817</v>
      </c>
      <c r="J123" s="11">
        <v>0.41434262948207173</v>
      </c>
      <c r="K123" s="11">
        <v>0.27983539094650206</v>
      </c>
      <c r="L123" s="11">
        <v>0.21052631578947367</v>
      </c>
      <c r="M123" s="11">
        <v>0.14979757085020243</v>
      </c>
      <c r="N123" s="11">
        <v>0.52083333333333337</v>
      </c>
      <c r="O123" s="11">
        <v>0.17886178861788618</v>
      </c>
      <c r="P123" s="11">
        <v>0.24081632653061225</v>
      </c>
      <c r="Q123" s="11">
        <v>3.1746031746031744E-2</v>
      </c>
      <c r="R123" s="11">
        <v>0.31967213114754101</v>
      </c>
      <c r="S123" s="11">
        <v>0.41393442622950821</v>
      </c>
      <c r="T123" s="11">
        <v>0.26016260162601629</v>
      </c>
      <c r="U123" s="11">
        <v>2.8112449799196786E-2</v>
      </c>
      <c r="V123" s="11">
        <v>0.68421052631578949</v>
      </c>
      <c r="W123" s="11">
        <v>0.12295081967213115</v>
      </c>
      <c r="X123" s="11">
        <v>0.62666666666666671</v>
      </c>
      <c r="Y123" s="11">
        <v>0.44715447154471544</v>
      </c>
      <c r="Z123" s="11">
        <v>0.31034482758620691</v>
      </c>
      <c r="AA123" s="11">
        <v>0.55284552845528456</v>
      </c>
      <c r="AB123" s="11">
        <v>0.5</v>
      </c>
      <c r="AC123" s="11" t="s">
        <v>892</v>
      </c>
      <c r="AD123" s="11">
        <v>0.46341463414634149</v>
      </c>
      <c r="AE123" s="11">
        <v>0.29795918367346941</v>
      </c>
      <c r="AF123" s="11">
        <v>0.48360655737704916</v>
      </c>
      <c r="AG123" s="11">
        <v>0.29268292682926828</v>
      </c>
      <c r="AH123" s="11">
        <v>0.3807531380753138</v>
      </c>
      <c r="AI123" s="11">
        <v>0.45381526104417669</v>
      </c>
      <c r="AJ123" s="11">
        <v>0.59839357429718876</v>
      </c>
      <c r="AK123" s="11">
        <v>0.898876404494382</v>
      </c>
      <c r="AL123" s="11">
        <v>4.4176706827309238E-2</v>
      </c>
      <c r="AM123" s="11">
        <v>0.17199999999999999</v>
      </c>
      <c r="AN123" s="11">
        <v>0.312</v>
      </c>
      <c r="AO123" s="11">
        <v>0.53252032520325199</v>
      </c>
      <c r="AP123" s="11">
        <v>9.1304347826086957E-2</v>
      </c>
      <c r="AQ123" s="11">
        <v>0.32599118942731276</v>
      </c>
      <c r="AR123" s="11">
        <v>0.2072072072072072</v>
      </c>
      <c r="AS123" s="11">
        <v>0.1875</v>
      </c>
      <c r="AT123" s="11">
        <v>0.34554973821989526</v>
      </c>
      <c r="AU123" s="11">
        <v>0.13756613756613756</v>
      </c>
      <c r="AV123" s="11">
        <v>0.43</v>
      </c>
      <c r="AW123" s="11">
        <v>0.26041666666666669</v>
      </c>
      <c r="AX123" s="11">
        <v>4.2424242424242427E-2</v>
      </c>
      <c r="AY123" s="11" t="s">
        <v>892</v>
      </c>
      <c r="AZ123" s="11">
        <v>0.25925925925925924</v>
      </c>
      <c r="BA123" s="11">
        <v>0.24528301886792453</v>
      </c>
      <c r="BB123" s="11">
        <v>0.11971830985915492</v>
      </c>
      <c r="BC123" s="11">
        <v>7.0921985815602835E-3</v>
      </c>
      <c r="BD123" s="11">
        <v>9.3525179856115109E-2</v>
      </c>
      <c r="BE123" s="11">
        <v>0.3783783783783784</v>
      </c>
      <c r="BF123" s="11">
        <v>0.47</v>
      </c>
      <c r="BG123" s="11">
        <v>0.54285714285714282</v>
      </c>
      <c r="BH123" s="11">
        <v>0.13861386138613863</v>
      </c>
      <c r="BI123" s="11">
        <v>1.7857142857142856E-2</v>
      </c>
      <c r="BJ123" s="11" t="s">
        <v>892</v>
      </c>
      <c r="BK123" s="11">
        <v>0.62962962962962965</v>
      </c>
      <c r="BL123" s="11" t="s">
        <v>892</v>
      </c>
      <c r="BM123" s="11" t="s">
        <v>892</v>
      </c>
      <c r="BN123" s="11">
        <v>0.57377049180327866</v>
      </c>
      <c r="BO123" s="11">
        <v>0.4098360655737705</v>
      </c>
      <c r="BP123" s="11">
        <v>0.18965517241379309</v>
      </c>
      <c r="BQ123" s="11">
        <v>3.2786885245901641E-2</v>
      </c>
      <c r="BR123" s="11">
        <v>0.10638297872340426</v>
      </c>
      <c r="BS123" s="11">
        <v>0.5</v>
      </c>
      <c r="BT123" s="11" t="s">
        <v>892</v>
      </c>
      <c r="BU123" s="11" t="s">
        <v>892</v>
      </c>
      <c r="BV123" s="11" t="s">
        <v>892</v>
      </c>
      <c r="BW123" s="11" t="s">
        <v>892</v>
      </c>
      <c r="BX123" s="11" t="s">
        <v>892</v>
      </c>
      <c r="BY123" s="11" t="s">
        <v>892</v>
      </c>
      <c r="BZ123" s="11" t="s">
        <v>892</v>
      </c>
      <c r="CA123" s="11" t="s">
        <v>892</v>
      </c>
      <c r="CB123" s="11" t="s">
        <v>892</v>
      </c>
      <c r="CC123" s="11" t="s">
        <v>892</v>
      </c>
      <c r="CD123" s="11" t="s">
        <v>892</v>
      </c>
      <c r="CE123" s="11" t="s">
        <v>892</v>
      </c>
      <c r="CF123" s="11" t="s">
        <v>892</v>
      </c>
      <c r="CG123" s="11" t="s">
        <v>892</v>
      </c>
      <c r="CH123" s="11" t="s">
        <v>892</v>
      </c>
      <c r="CI123" s="11" t="s">
        <v>892</v>
      </c>
      <c r="CJ123" s="11" t="s">
        <v>892</v>
      </c>
      <c r="CK123" s="11" t="s">
        <v>892</v>
      </c>
      <c r="CL123" s="11" t="s">
        <v>892</v>
      </c>
      <c r="CM123" s="11" t="s">
        <v>892</v>
      </c>
      <c r="CN123" s="11" t="s">
        <v>892</v>
      </c>
      <c r="CO123" s="11" t="s">
        <v>892</v>
      </c>
      <c r="CP123" s="11" t="s">
        <v>892</v>
      </c>
      <c r="CQ123" s="11" t="s">
        <v>892</v>
      </c>
      <c r="CR123" s="11" t="s">
        <v>892</v>
      </c>
      <c r="CS123" s="11" t="s">
        <v>892</v>
      </c>
      <c r="CT123" s="11" t="s">
        <v>892</v>
      </c>
      <c r="CU123" s="11" t="s">
        <v>892</v>
      </c>
      <c r="CV123" s="11" t="s">
        <v>892</v>
      </c>
      <c r="CW123" s="11" t="s">
        <v>892</v>
      </c>
      <c r="CX123" s="11" t="s">
        <v>892</v>
      </c>
      <c r="CY123" s="11" t="s">
        <v>892</v>
      </c>
      <c r="CZ123" s="11" t="s">
        <v>892</v>
      </c>
      <c r="DA123" s="11" t="s">
        <v>892</v>
      </c>
      <c r="DB123" s="11" t="s">
        <v>892</v>
      </c>
      <c r="DC123" s="11" t="s">
        <v>892</v>
      </c>
      <c r="DD123" s="11" t="s">
        <v>892</v>
      </c>
      <c r="DE123" s="11" t="s">
        <v>892</v>
      </c>
      <c r="DF123" s="11" t="s">
        <v>892</v>
      </c>
      <c r="DG123" s="11" t="s">
        <v>892</v>
      </c>
      <c r="DH123" s="11" t="s">
        <v>892</v>
      </c>
      <c r="DI123" s="11" t="s">
        <v>892</v>
      </c>
      <c r="DJ123" s="11" t="s">
        <v>892</v>
      </c>
      <c r="DK123" s="11" t="s">
        <v>892</v>
      </c>
      <c r="DL123" s="11" t="s">
        <v>892</v>
      </c>
      <c r="DM123" s="11" t="s">
        <v>892</v>
      </c>
      <c r="DN123" s="11" t="s">
        <v>892</v>
      </c>
      <c r="DO123" s="11" t="s">
        <v>892</v>
      </c>
      <c r="DP123" s="11" t="s">
        <v>892</v>
      </c>
      <c r="DQ123" s="11" t="s">
        <v>892</v>
      </c>
      <c r="DR123" s="11" t="s">
        <v>892</v>
      </c>
      <c r="DS123" s="11" t="s">
        <v>892</v>
      </c>
      <c r="DT123" s="11" t="s">
        <v>892</v>
      </c>
      <c r="DU123" s="11" t="s">
        <v>892</v>
      </c>
      <c r="DV123" s="11" t="s">
        <v>892</v>
      </c>
      <c r="DW123" s="11" t="s">
        <v>892</v>
      </c>
      <c r="DX123" s="11" t="s">
        <v>892</v>
      </c>
      <c r="DY123" s="11" t="s">
        <v>892</v>
      </c>
      <c r="DZ123" s="11" t="s">
        <v>892</v>
      </c>
      <c r="EA123" s="11" t="s">
        <v>892</v>
      </c>
      <c r="EB123" s="11" t="s">
        <v>892</v>
      </c>
      <c r="EC123" s="11" t="s">
        <v>892</v>
      </c>
      <c r="ED123" s="11" t="s">
        <v>892</v>
      </c>
      <c r="EE123" s="11" t="s">
        <v>892</v>
      </c>
      <c r="EF123" s="11" t="s">
        <v>892</v>
      </c>
      <c r="EG123" s="11" t="s">
        <v>892</v>
      </c>
      <c r="EH123" s="11" t="s">
        <v>892</v>
      </c>
      <c r="EI123" s="11" t="s">
        <v>892</v>
      </c>
      <c r="EJ123" s="11" t="s">
        <v>892</v>
      </c>
      <c r="EK123" s="11" t="s">
        <v>892</v>
      </c>
      <c r="EL123" s="11" t="s">
        <v>892</v>
      </c>
      <c r="EM123" s="11" t="s">
        <v>892</v>
      </c>
      <c r="EN123" s="11" t="s">
        <v>892</v>
      </c>
      <c r="EO123" s="11" t="s">
        <v>892</v>
      </c>
      <c r="EP123" s="11" t="s">
        <v>892</v>
      </c>
      <c r="EQ123" s="11" t="s">
        <v>892</v>
      </c>
      <c r="ER123" s="11" t="s">
        <v>892</v>
      </c>
      <c r="ES123" s="11" t="s">
        <v>892</v>
      </c>
      <c r="ET123" s="11" t="s">
        <v>892</v>
      </c>
      <c r="EU123" s="11" t="s">
        <v>892</v>
      </c>
      <c r="EV123" s="11" t="s">
        <v>892</v>
      </c>
      <c r="EW123" s="11" t="s">
        <v>892</v>
      </c>
      <c r="EX123" s="11" t="s">
        <v>892</v>
      </c>
      <c r="EY123" s="11" t="s">
        <v>892</v>
      </c>
      <c r="EZ123" s="11" t="s">
        <v>892</v>
      </c>
      <c r="FA123" s="11" t="s">
        <v>892</v>
      </c>
      <c r="FB123" s="11" t="s">
        <v>892</v>
      </c>
      <c r="FC123" s="11" t="s">
        <v>892</v>
      </c>
      <c r="FD123" s="11" t="s">
        <v>892</v>
      </c>
      <c r="FE123" s="11" t="s">
        <v>892</v>
      </c>
      <c r="FF123" s="11" t="s">
        <v>892</v>
      </c>
      <c r="FG123" s="11" t="s">
        <v>892</v>
      </c>
      <c r="FH123" s="11" t="s">
        <v>892</v>
      </c>
      <c r="FI123" s="11" t="s">
        <v>892</v>
      </c>
      <c r="FJ123" s="11" t="s">
        <v>892</v>
      </c>
      <c r="FK123" s="11" t="s">
        <v>892</v>
      </c>
      <c r="FL123" s="11" t="s">
        <v>892</v>
      </c>
      <c r="FM123" s="11" t="s">
        <v>892</v>
      </c>
      <c r="FN123" s="11" t="s">
        <v>892</v>
      </c>
      <c r="FO123" s="11" t="s">
        <v>892</v>
      </c>
      <c r="FP123" s="11" t="s">
        <v>892</v>
      </c>
      <c r="FQ123" s="11" t="s">
        <v>892</v>
      </c>
      <c r="FR123" s="11" t="s">
        <v>892</v>
      </c>
      <c r="FS123" s="11" t="s">
        <v>892</v>
      </c>
      <c r="FT123" s="11" t="s">
        <v>892</v>
      </c>
      <c r="FU123" s="11" t="s">
        <v>892</v>
      </c>
      <c r="FV123" s="11" t="s">
        <v>892</v>
      </c>
      <c r="FW123" s="11" t="s">
        <v>892</v>
      </c>
      <c r="FX123" s="11" t="s">
        <v>892</v>
      </c>
      <c r="FY123" s="11" t="s">
        <v>892</v>
      </c>
      <c r="FZ123" s="11" t="s">
        <v>892</v>
      </c>
      <c r="GA123" s="11" t="s">
        <v>892</v>
      </c>
      <c r="GB123" s="11" t="s">
        <v>892</v>
      </c>
      <c r="GC123" s="11" t="s">
        <v>892</v>
      </c>
      <c r="GD123" s="11" t="s">
        <v>892</v>
      </c>
      <c r="GE123" s="11" t="s">
        <v>892</v>
      </c>
      <c r="GF123" s="11" t="s">
        <v>892</v>
      </c>
      <c r="GG123" s="11">
        <v>2.8340080971659919E-2</v>
      </c>
      <c r="GH123" s="11" t="s">
        <v>892</v>
      </c>
      <c r="GI123" s="11" t="s">
        <v>892</v>
      </c>
      <c r="GJ123" s="11" t="s">
        <v>892</v>
      </c>
      <c r="GK123" s="11" t="s">
        <v>892</v>
      </c>
      <c r="GL123" s="11" t="s">
        <v>892</v>
      </c>
      <c r="GM123" s="11" t="s">
        <v>892</v>
      </c>
      <c r="GN123" s="11" t="s">
        <v>892</v>
      </c>
      <c r="GO123" s="11" t="s">
        <v>892</v>
      </c>
      <c r="GP123" s="11" t="s">
        <v>892</v>
      </c>
      <c r="GQ123" s="11" t="s">
        <v>892</v>
      </c>
      <c r="GR123" s="11" t="s">
        <v>892</v>
      </c>
      <c r="GS123" s="11" t="s">
        <v>892</v>
      </c>
      <c r="GT123" s="11" t="s">
        <v>892</v>
      </c>
    </row>
    <row r="124" spans="1:202">
      <c r="A124" s="9">
        <v>2016</v>
      </c>
      <c r="B124" s="10" t="s">
        <v>891</v>
      </c>
      <c r="C124" s="10" t="s">
        <v>1237</v>
      </c>
      <c r="D124" s="11">
        <v>-0.22588388888888894</v>
      </c>
      <c r="E124" s="11">
        <v>-0.65292156862745065</v>
      </c>
      <c r="F124" s="11">
        <v>-0.71633300970873803</v>
      </c>
      <c r="G124" s="11">
        <v>-0.67701458333333397</v>
      </c>
      <c r="H124" s="11">
        <v>-0.73696696428571473</v>
      </c>
      <c r="I124" s="11">
        <v>-0.53399624413145563</v>
      </c>
      <c r="J124" s="11">
        <v>-0.48587074829931953</v>
      </c>
      <c r="K124" s="11">
        <v>-0.38856914285714311</v>
      </c>
      <c r="L124" s="11">
        <v>-0.65282358974358978</v>
      </c>
      <c r="M124" s="11">
        <v>-1.0602966666666664</v>
      </c>
      <c r="N124" s="11">
        <v>-0.69065217391304368</v>
      </c>
      <c r="O124" s="11">
        <v>-0.72135346534653488</v>
      </c>
      <c r="P124" s="11">
        <v>-0.6205301075268812</v>
      </c>
      <c r="Q124" s="11">
        <v>-0.75880573770491833</v>
      </c>
      <c r="R124" s="11">
        <v>-0.76922951807228934</v>
      </c>
      <c r="S124" s="11">
        <v>-0.63838041958041936</v>
      </c>
      <c r="T124" s="11">
        <v>-0.77422912087912099</v>
      </c>
      <c r="U124" s="11">
        <v>-1.1549293388429758</v>
      </c>
      <c r="V124" s="11">
        <v>-0.5976800000000001</v>
      </c>
      <c r="W124" s="11">
        <v>-0.32438785046728957</v>
      </c>
      <c r="X124" s="11">
        <v>-0.13983809523809521</v>
      </c>
      <c r="Y124" s="11">
        <v>-0.9136514705882357</v>
      </c>
      <c r="Z124" s="11">
        <v>-0.70660625000000055</v>
      </c>
      <c r="AA124" s="11">
        <v>-0.62742090909090897</v>
      </c>
      <c r="AB124" s="11">
        <v>-0.58526470588235335</v>
      </c>
      <c r="AC124" s="11" t="s">
        <v>892</v>
      </c>
      <c r="AD124" s="11">
        <v>-0.91027196969696966</v>
      </c>
      <c r="AE124" s="11">
        <v>-0.66973779069767436</v>
      </c>
      <c r="AF124" s="11">
        <v>-0.82902063492063516</v>
      </c>
      <c r="AG124" s="11">
        <v>-0.7606321839080461</v>
      </c>
      <c r="AH124" s="11">
        <v>-0.41169797297297295</v>
      </c>
      <c r="AI124" s="11">
        <v>-1.5364823529411771</v>
      </c>
      <c r="AJ124" s="11">
        <v>-1.019825</v>
      </c>
      <c r="AK124" s="11">
        <v>-1.6148333333333331</v>
      </c>
      <c r="AL124" s="11">
        <v>-0.74210252100840335</v>
      </c>
      <c r="AM124" s="11">
        <v>-0.77487053140096629</v>
      </c>
      <c r="AN124" s="11">
        <v>-1.317018023255814</v>
      </c>
      <c r="AO124" s="11">
        <v>-0.47602869565217387</v>
      </c>
      <c r="AP124" s="11">
        <v>-0.88109521531100521</v>
      </c>
      <c r="AQ124" s="11">
        <v>-0.94204967320261424</v>
      </c>
      <c r="AR124" s="11">
        <v>-0.51390454545454556</v>
      </c>
      <c r="AS124" s="11">
        <v>-0.90686923076923109</v>
      </c>
      <c r="AT124" s="11">
        <v>-1.0017128</v>
      </c>
      <c r="AU124" s="11">
        <v>-0.69616503067484659</v>
      </c>
      <c r="AV124" s="11">
        <v>-0.84408245614035082</v>
      </c>
      <c r="AW124" s="11">
        <v>-0.55241549295774661</v>
      </c>
      <c r="AX124" s="11">
        <v>-0.57710886075949341</v>
      </c>
      <c r="AY124" s="11" t="s">
        <v>892</v>
      </c>
      <c r="AZ124" s="11">
        <v>-0.68710749999999987</v>
      </c>
      <c r="BA124" s="11">
        <v>-0.33887416666666659</v>
      </c>
      <c r="BB124" s="11">
        <v>-1.3624328000000006</v>
      </c>
      <c r="BC124" s="11">
        <v>-0.80564571428571419</v>
      </c>
      <c r="BD124" s="11">
        <v>-1.1941063492063495</v>
      </c>
      <c r="BE124" s="11">
        <v>-0.13539275362318839</v>
      </c>
      <c r="BF124" s="11">
        <v>-0.14659999999999998</v>
      </c>
      <c r="BG124" s="11">
        <v>-0.67193958333333337</v>
      </c>
      <c r="BH124" s="11">
        <v>-0.60170804597701144</v>
      </c>
      <c r="BI124" s="11">
        <v>-1.0449236363636363</v>
      </c>
      <c r="BJ124" s="11" t="s">
        <v>892</v>
      </c>
      <c r="BK124" s="11">
        <v>-0.43420499999999995</v>
      </c>
      <c r="BL124" s="11" t="s">
        <v>892</v>
      </c>
      <c r="BM124" s="11" t="s">
        <v>892</v>
      </c>
      <c r="BN124" s="11">
        <v>-3.0982076923076929</v>
      </c>
      <c r="BO124" s="11">
        <v>-1.4892250000000002</v>
      </c>
      <c r="BP124" s="11">
        <v>-0.91126595744680872</v>
      </c>
      <c r="BQ124" s="11">
        <v>-0.27618644067796605</v>
      </c>
      <c r="BR124" s="11">
        <v>-0.18041666666666667</v>
      </c>
      <c r="BS124" s="11">
        <v>-3.1113</v>
      </c>
      <c r="BT124" s="11" t="s">
        <v>892</v>
      </c>
      <c r="BU124" s="11" t="s">
        <v>892</v>
      </c>
      <c r="BV124" s="11" t="s">
        <v>892</v>
      </c>
      <c r="BW124" s="11" t="s">
        <v>892</v>
      </c>
      <c r="BX124" s="11" t="s">
        <v>892</v>
      </c>
      <c r="BY124" s="11" t="s">
        <v>892</v>
      </c>
      <c r="BZ124" s="11" t="s">
        <v>892</v>
      </c>
      <c r="CA124" s="11" t="s">
        <v>892</v>
      </c>
      <c r="CB124" s="11" t="s">
        <v>892</v>
      </c>
      <c r="CC124" s="11" t="s">
        <v>892</v>
      </c>
      <c r="CD124" s="11" t="s">
        <v>892</v>
      </c>
      <c r="CE124" s="11" t="s">
        <v>892</v>
      </c>
      <c r="CF124" s="11" t="s">
        <v>892</v>
      </c>
      <c r="CG124" s="11" t="s">
        <v>892</v>
      </c>
      <c r="CH124" s="11" t="s">
        <v>892</v>
      </c>
      <c r="CI124" s="11" t="s">
        <v>892</v>
      </c>
      <c r="CJ124" s="11" t="s">
        <v>892</v>
      </c>
      <c r="CK124" s="11" t="s">
        <v>892</v>
      </c>
      <c r="CL124" s="11" t="s">
        <v>892</v>
      </c>
      <c r="CM124" s="11" t="s">
        <v>892</v>
      </c>
      <c r="CN124" s="11" t="s">
        <v>892</v>
      </c>
      <c r="CO124" s="11" t="s">
        <v>892</v>
      </c>
      <c r="CP124" s="11" t="s">
        <v>892</v>
      </c>
      <c r="CQ124" s="11" t="s">
        <v>892</v>
      </c>
      <c r="CR124" s="11" t="s">
        <v>892</v>
      </c>
      <c r="CS124" s="11" t="s">
        <v>892</v>
      </c>
      <c r="CT124" s="11" t="s">
        <v>892</v>
      </c>
      <c r="CU124" s="11" t="s">
        <v>892</v>
      </c>
      <c r="CV124" s="11" t="s">
        <v>892</v>
      </c>
      <c r="CW124" s="11" t="s">
        <v>892</v>
      </c>
      <c r="CX124" s="11" t="s">
        <v>892</v>
      </c>
      <c r="CY124" s="11" t="s">
        <v>892</v>
      </c>
      <c r="CZ124" s="11" t="s">
        <v>892</v>
      </c>
      <c r="DA124" s="11" t="s">
        <v>892</v>
      </c>
      <c r="DB124" s="11" t="s">
        <v>892</v>
      </c>
      <c r="DC124" s="11" t="s">
        <v>892</v>
      </c>
      <c r="DD124" s="11" t="s">
        <v>892</v>
      </c>
      <c r="DE124" s="11" t="s">
        <v>892</v>
      </c>
      <c r="DF124" s="11" t="s">
        <v>892</v>
      </c>
      <c r="DG124" s="11" t="s">
        <v>892</v>
      </c>
      <c r="DH124" s="11" t="s">
        <v>892</v>
      </c>
      <c r="DI124" s="11" t="s">
        <v>892</v>
      </c>
      <c r="DJ124" s="11" t="s">
        <v>892</v>
      </c>
      <c r="DK124" s="11" t="s">
        <v>892</v>
      </c>
      <c r="DL124" s="11" t="s">
        <v>892</v>
      </c>
      <c r="DM124" s="11" t="s">
        <v>892</v>
      </c>
      <c r="DN124" s="11" t="s">
        <v>892</v>
      </c>
      <c r="DO124" s="11" t="s">
        <v>892</v>
      </c>
      <c r="DP124" s="11" t="s">
        <v>892</v>
      </c>
      <c r="DQ124" s="11" t="s">
        <v>892</v>
      </c>
      <c r="DR124" s="11" t="s">
        <v>892</v>
      </c>
      <c r="DS124" s="11" t="s">
        <v>892</v>
      </c>
      <c r="DT124" s="11" t="s">
        <v>892</v>
      </c>
      <c r="DU124" s="11" t="s">
        <v>892</v>
      </c>
      <c r="DV124" s="11" t="s">
        <v>892</v>
      </c>
      <c r="DW124" s="11" t="s">
        <v>892</v>
      </c>
      <c r="DX124" s="11" t="s">
        <v>892</v>
      </c>
      <c r="DY124" s="11" t="s">
        <v>892</v>
      </c>
      <c r="DZ124" s="11" t="s">
        <v>892</v>
      </c>
      <c r="EA124" s="11" t="s">
        <v>892</v>
      </c>
      <c r="EB124" s="11" t="s">
        <v>892</v>
      </c>
      <c r="EC124" s="11" t="s">
        <v>892</v>
      </c>
      <c r="ED124" s="11" t="s">
        <v>892</v>
      </c>
      <c r="EE124" s="11" t="s">
        <v>892</v>
      </c>
      <c r="EF124" s="11" t="s">
        <v>892</v>
      </c>
      <c r="EG124" s="11" t="s">
        <v>892</v>
      </c>
      <c r="EH124" s="11" t="s">
        <v>892</v>
      </c>
      <c r="EI124" s="11" t="s">
        <v>892</v>
      </c>
      <c r="EJ124" s="11" t="s">
        <v>892</v>
      </c>
      <c r="EK124" s="11" t="s">
        <v>892</v>
      </c>
      <c r="EL124" s="11" t="s">
        <v>892</v>
      </c>
      <c r="EM124" s="11" t="s">
        <v>892</v>
      </c>
      <c r="EN124" s="11" t="s">
        <v>892</v>
      </c>
      <c r="EO124" s="11" t="s">
        <v>892</v>
      </c>
      <c r="EP124" s="11" t="s">
        <v>892</v>
      </c>
      <c r="EQ124" s="11" t="s">
        <v>892</v>
      </c>
      <c r="ER124" s="11" t="s">
        <v>892</v>
      </c>
      <c r="ES124" s="11" t="s">
        <v>892</v>
      </c>
      <c r="ET124" s="11" t="s">
        <v>892</v>
      </c>
      <c r="EU124" s="11" t="s">
        <v>892</v>
      </c>
      <c r="EV124" s="11" t="s">
        <v>892</v>
      </c>
      <c r="EW124" s="11" t="s">
        <v>892</v>
      </c>
      <c r="EX124" s="11" t="s">
        <v>892</v>
      </c>
      <c r="EY124" s="11" t="s">
        <v>892</v>
      </c>
      <c r="EZ124" s="11" t="s">
        <v>892</v>
      </c>
      <c r="FA124" s="11" t="s">
        <v>892</v>
      </c>
      <c r="FB124" s="11" t="s">
        <v>892</v>
      </c>
      <c r="FC124" s="11" t="s">
        <v>892</v>
      </c>
      <c r="FD124" s="11" t="s">
        <v>892</v>
      </c>
      <c r="FE124" s="11" t="s">
        <v>892</v>
      </c>
      <c r="FF124" s="11" t="s">
        <v>892</v>
      </c>
      <c r="FG124" s="11" t="s">
        <v>892</v>
      </c>
      <c r="FH124" s="11" t="s">
        <v>892</v>
      </c>
      <c r="FI124" s="11" t="s">
        <v>892</v>
      </c>
      <c r="FJ124" s="11" t="s">
        <v>892</v>
      </c>
      <c r="FK124" s="11" t="s">
        <v>892</v>
      </c>
      <c r="FL124" s="11" t="s">
        <v>892</v>
      </c>
      <c r="FM124" s="11" t="s">
        <v>892</v>
      </c>
      <c r="FN124" s="11" t="s">
        <v>892</v>
      </c>
      <c r="FO124" s="11" t="s">
        <v>892</v>
      </c>
      <c r="FP124" s="11" t="s">
        <v>892</v>
      </c>
      <c r="FQ124" s="11" t="s">
        <v>892</v>
      </c>
      <c r="FR124" s="11" t="s">
        <v>892</v>
      </c>
      <c r="FS124" s="11" t="s">
        <v>892</v>
      </c>
      <c r="FT124" s="11" t="s">
        <v>892</v>
      </c>
      <c r="FU124" s="11" t="s">
        <v>892</v>
      </c>
      <c r="FV124" s="11" t="s">
        <v>892</v>
      </c>
      <c r="FW124" s="11" t="s">
        <v>892</v>
      </c>
      <c r="FX124" s="11" t="s">
        <v>892</v>
      </c>
      <c r="FY124" s="11" t="s">
        <v>892</v>
      </c>
      <c r="FZ124" s="11" t="s">
        <v>892</v>
      </c>
      <c r="GA124" s="11" t="s">
        <v>892</v>
      </c>
      <c r="GB124" s="11" t="s">
        <v>892</v>
      </c>
      <c r="GC124" s="11" t="s">
        <v>892</v>
      </c>
      <c r="GD124" s="11" t="s">
        <v>892</v>
      </c>
      <c r="GE124" s="11" t="s">
        <v>892</v>
      </c>
      <c r="GF124" s="11" t="s">
        <v>892</v>
      </c>
      <c r="GG124" s="11">
        <v>-1.9249150000000002</v>
      </c>
      <c r="GH124" s="11" t="s">
        <v>892</v>
      </c>
      <c r="GI124" s="11" t="s">
        <v>892</v>
      </c>
      <c r="GJ124" s="11" t="s">
        <v>892</v>
      </c>
      <c r="GK124" s="11" t="s">
        <v>892</v>
      </c>
      <c r="GL124" s="11" t="s">
        <v>892</v>
      </c>
      <c r="GM124" s="11" t="s">
        <v>892</v>
      </c>
      <c r="GN124" s="11" t="s">
        <v>892</v>
      </c>
      <c r="GO124" s="11" t="s">
        <v>892</v>
      </c>
      <c r="GP124" s="11" t="s">
        <v>892</v>
      </c>
      <c r="GQ124" s="11" t="s">
        <v>892</v>
      </c>
      <c r="GR124" s="11" t="s">
        <v>892</v>
      </c>
      <c r="GS124" s="11" t="s">
        <v>892</v>
      </c>
      <c r="GT124" s="11" t="s">
        <v>892</v>
      </c>
    </row>
    <row r="125" spans="1:202">
      <c r="A125" s="9">
        <v>2016</v>
      </c>
      <c r="B125" s="10" t="s">
        <v>891</v>
      </c>
      <c r="C125" s="10" t="s">
        <v>1239</v>
      </c>
      <c r="D125" s="11">
        <v>180</v>
      </c>
      <c r="E125" s="11">
        <v>204</v>
      </c>
      <c r="F125" s="11">
        <v>206</v>
      </c>
      <c r="G125" s="11">
        <v>240</v>
      </c>
      <c r="H125" s="11">
        <v>224</v>
      </c>
      <c r="I125" s="11">
        <v>213</v>
      </c>
      <c r="J125" s="11">
        <v>147</v>
      </c>
      <c r="K125" s="11">
        <v>175</v>
      </c>
      <c r="L125" s="11">
        <v>195</v>
      </c>
      <c r="M125" s="11">
        <v>210</v>
      </c>
      <c r="N125" s="11">
        <v>115</v>
      </c>
      <c r="O125" s="11">
        <v>202</v>
      </c>
      <c r="P125" s="11">
        <v>186</v>
      </c>
      <c r="Q125" s="11">
        <v>244</v>
      </c>
      <c r="R125" s="11">
        <v>166</v>
      </c>
      <c r="S125" s="11">
        <v>143</v>
      </c>
      <c r="T125" s="11">
        <v>182</v>
      </c>
      <c r="U125" s="11">
        <v>242</v>
      </c>
      <c r="V125" s="11">
        <v>30</v>
      </c>
      <c r="W125" s="11">
        <v>214</v>
      </c>
      <c r="X125" s="11">
        <v>84</v>
      </c>
      <c r="Y125" s="11">
        <v>136</v>
      </c>
      <c r="Z125" s="11">
        <v>160</v>
      </c>
      <c r="AA125" s="11">
        <v>110</v>
      </c>
      <c r="AB125" s="11">
        <v>119</v>
      </c>
      <c r="AC125" s="11" t="s">
        <v>892</v>
      </c>
      <c r="AD125" s="11">
        <v>132</v>
      </c>
      <c r="AE125" s="11">
        <v>172</v>
      </c>
      <c r="AF125" s="11">
        <v>126</v>
      </c>
      <c r="AG125" s="11">
        <v>174</v>
      </c>
      <c r="AH125" s="11">
        <v>148</v>
      </c>
      <c r="AI125" s="11">
        <v>136</v>
      </c>
      <c r="AJ125" s="11">
        <v>100</v>
      </c>
      <c r="AK125" s="11">
        <v>9</v>
      </c>
      <c r="AL125" s="11">
        <v>238</v>
      </c>
      <c r="AM125" s="11">
        <v>207</v>
      </c>
      <c r="AN125" s="11">
        <v>172</v>
      </c>
      <c r="AO125" s="11">
        <v>115</v>
      </c>
      <c r="AP125" s="11">
        <v>209</v>
      </c>
      <c r="AQ125" s="11">
        <v>153</v>
      </c>
      <c r="AR125" s="11">
        <v>176</v>
      </c>
      <c r="AS125" s="11">
        <v>156</v>
      </c>
      <c r="AT125" s="11">
        <v>125</v>
      </c>
      <c r="AU125" s="11">
        <v>163</v>
      </c>
      <c r="AV125" s="11">
        <v>114</v>
      </c>
      <c r="AW125" s="11">
        <v>142</v>
      </c>
      <c r="AX125" s="11">
        <v>158</v>
      </c>
      <c r="AY125" s="11" t="s">
        <v>892</v>
      </c>
      <c r="AZ125" s="11">
        <v>120</v>
      </c>
      <c r="BA125" s="11">
        <v>120</v>
      </c>
      <c r="BB125" s="11">
        <v>125</v>
      </c>
      <c r="BC125" s="11">
        <v>140</v>
      </c>
      <c r="BD125" s="11">
        <v>126</v>
      </c>
      <c r="BE125" s="11">
        <v>69</v>
      </c>
      <c r="BF125" s="11">
        <v>53</v>
      </c>
      <c r="BG125" s="11">
        <v>48</v>
      </c>
      <c r="BH125" s="11">
        <v>87</v>
      </c>
      <c r="BI125" s="11">
        <v>55</v>
      </c>
      <c r="BJ125" s="11" t="s">
        <v>892</v>
      </c>
      <c r="BK125" s="11">
        <v>20</v>
      </c>
      <c r="BL125" s="11" t="s">
        <v>892</v>
      </c>
      <c r="BM125" s="11" t="s">
        <v>892</v>
      </c>
      <c r="BN125" s="11">
        <v>26</v>
      </c>
      <c r="BO125" s="11">
        <v>36</v>
      </c>
      <c r="BP125" s="11">
        <v>47</v>
      </c>
      <c r="BQ125" s="11">
        <v>59</v>
      </c>
      <c r="BR125" s="11">
        <v>42</v>
      </c>
      <c r="BS125" s="11">
        <v>1</v>
      </c>
      <c r="BT125" s="11" t="s">
        <v>892</v>
      </c>
      <c r="BU125" s="11" t="s">
        <v>892</v>
      </c>
      <c r="BV125" s="11" t="s">
        <v>892</v>
      </c>
      <c r="BW125" s="11" t="s">
        <v>892</v>
      </c>
      <c r="BX125" s="11" t="s">
        <v>892</v>
      </c>
      <c r="BY125" s="11" t="s">
        <v>892</v>
      </c>
      <c r="BZ125" s="11" t="s">
        <v>892</v>
      </c>
      <c r="CA125" s="11" t="s">
        <v>892</v>
      </c>
      <c r="CB125" s="11" t="s">
        <v>892</v>
      </c>
      <c r="CC125" s="11" t="s">
        <v>892</v>
      </c>
      <c r="CD125" s="11" t="s">
        <v>892</v>
      </c>
      <c r="CE125" s="11" t="s">
        <v>892</v>
      </c>
      <c r="CF125" s="11" t="s">
        <v>892</v>
      </c>
      <c r="CG125" s="11" t="s">
        <v>892</v>
      </c>
      <c r="CH125" s="11" t="s">
        <v>892</v>
      </c>
      <c r="CI125" s="11" t="s">
        <v>892</v>
      </c>
      <c r="CJ125" s="11" t="s">
        <v>892</v>
      </c>
      <c r="CK125" s="11" t="s">
        <v>892</v>
      </c>
      <c r="CL125" s="11" t="s">
        <v>892</v>
      </c>
      <c r="CM125" s="11" t="s">
        <v>892</v>
      </c>
      <c r="CN125" s="11" t="s">
        <v>892</v>
      </c>
      <c r="CO125" s="11" t="s">
        <v>892</v>
      </c>
      <c r="CP125" s="11" t="s">
        <v>892</v>
      </c>
      <c r="CQ125" s="11" t="s">
        <v>892</v>
      </c>
      <c r="CR125" s="11" t="s">
        <v>892</v>
      </c>
      <c r="CS125" s="11" t="s">
        <v>892</v>
      </c>
      <c r="CT125" s="11" t="s">
        <v>892</v>
      </c>
      <c r="CU125" s="11" t="s">
        <v>892</v>
      </c>
      <c r="CV125" s="11" t="s">
        <v>892</v>
      </c>
      <c r="CW125" s="11" t="s">
        <v>892</v>
      </c>
      <c r="CX125" s="11" t="s">
        <v>892</v>
      </c>
      <c r="CY125" s="11" t="s">
        <v>892</v>
      </c>
      <c r="CZ125" s="11" t="s">
        <v>892</v>
      </c>
      <c r="DA125" s="11" t="s">
        <v>892</v>
      </c>
      <c r="DB125" s="11" t="s">
        <v>892</v>
      </c>
      <c r="DC125" s="11" t="s">
        <v>892</v>
      </c>
      <c r="DD125" s="11" t="s">
        <v>892</v>
      </c>
      <c r="DE125" s="11" t="s">
        <v>892</v>
      </c>
      <c r="DF125" s="11" t="s">
        <v>892</v>
      </c>
      <c r="DG125" s="11" t="s">
        <v>892</v>
      </c>
      <c r="DH125" s="11" t="s">
        <v>892</v>
      </c>
      <c r="DI125" s="11" t="s">
        <v>892</v>
      </c>
      <c r="DJ125" s="11" t="s">
        <v>892</v>
      </c>
      <c r="DK125" s="11" t="s">
        <v>892</v>
      </c>
      <c r="DL125" s="11" t="s">
        <v>892</v>
      </c>
      <c r="DM125" s="11" t="s">
        <v>892</v>
      </c>
      <c r="DN125" s="11" t="s">
        <v>892</v>
      </c>
      <c r="DO125" s="11" t="s">
        <v>892</v>
      </c>
      <c r="DP125" s="11" t="s">
        <v>892</v>
      </c>
      <c r="DQ125" s="11" t="s">
        <v>892</v>
      </c>
      <c r="DR125" s="11" t="s">
        <v>892</v>
      </c>
      <c r="DS125" s="11" t="s">
        <v>892</v>
      </c>
      <c r="DT125" s="11" t="s">
        <v>892</v>
      </c>
      <c r="DU125" s="11" t="s">
        <v>892</v>
      </c>
      <c r="DV125" s="11" t="s">
        <v>892</v>
      </c>
      <c r="DW125" s="11" t="s">
        <v>892</v>
      </c>
      <c r="DX125" s="11" t="s">
        <v>892</v>
      </c>
      <c r="DY125" s="11" t="s">
        <v>892</v>
      </c>
      <c r="DZ125" s="11" t="s">
        <v>892</v>
      </c>
      <c r="EA125" s="11" t="s">
        <v>892</v>
      </c>
      <c r="EB125" s="11" t="s">
        <v>892</v>
      </c>
      <c r="EC125" s="11" t="s">
        <v>892</v>
      </c>
      <c r="ED125" s="11" t="s">
        <v>892</v>
      </c>
      <c r="EE125" s="11" t="s">
        <v>892</v>
      </c>
      <c r="EF125" s="11" t="s">
        <v>892</v>
      </c>
      <c r="EG125" s="11" t="s">
        <v>892</v>
      </c>
      <c r="EH125" s="11" t="s">
        <v>892</v>
      </c>
      <c r="EI125" s="11" t="s">
        <v>892</v>
      </c>
      <c r="EJ125" s="11" t="s">
        <v>892</v>
      </c>
      <c r="EK125" s="11" t="s">
        <v>892</v>
      </c>
      <c r="EL125" s="11" t="s">
        <v>892</v>
      </c>
      <c r="EM125" s="11" t="s">
        <v>892</v>
      </c>
      <c r="EN125" s="11" t="s">
        <v>892</v>
      </c>
      <c r="EO125" s="11" t="s">
        <v>892</v>
      </c>
      <c r="EP125" s="11" t="s">
        <v>892</v>
      </c>
      <c r="EQ125" s="11" t="s">
        <v>892</v>
      </c>
      <c r="ER125" s="11" t="s">
        <v>892</v>
      </c>
      <c r="ES125" s="11" t="s">
        <v>892</v>
      </c>
      <c r="ET125" s="11" t="s">
        <v>892</v>
      </c>
      <c r="EU125" s="11" t="s">
        <v>892</v>
      </c>
      <c r="EV125" s="11" t="s">
        <v>892</v>
      </c>
      <c r="EW125" s="11" t="s">
        <v>892</v>
      </c>
      <c r="EX125" s="11" t="s">
        <v>892</v>
      </c>
      <c r="EY125" s="11" t="s">
        <v>892</v>
      </c>
      <c r="EZ125" s="11" t="s">
        <v>892</v>
      </c>
      <c r="FA125" s="11" t="s">
        <v>892</v>
      </c>
      <c r="FB125" s="11" t="s">
        <v>892</v>
      </c>
      <c r="FC125" s="11" t="s">
        <v>892</v>
      </c>
      <c r="FD125" s="11" t="s">
        <v>892</v>
      </c>
      <c r="FE125" s="11" t="s">
        <v>892</v>
      </c>
      <c r="FF125" s="11" t="s">
        <v>892</v>
      </c>
      <c r="FG125" s="11" t="s">
        <v>892</v>
      </c>
      <c r="FH125" s="11" t="s">
        <v>892</v>
      </c>
      <c r="FI125" s="11" t="s">
        <v>892</v>
      </c>
      <c r="FJ125" s="11" t="s">
        <v>892</v>
      </c>
      <c r="FK125" s="11" t="s">
        <v>892</v>
      </c>
      <c r="FL125" s="11" t="s">
        <v>892</v>
      </c>
      <c r="FM125" s="11" t="s">
        <v>892</v>
      </c>
      <c r="FN125" s="11" t="s">
        <v>892</v>
      </c>
      <c r="FO125" s="11" t="s">
        <v>892</v>
      </c>
      <c r="FP125" s="11" t="s">
        <v>892</v>
      </c>
      <c r="FQ125" s="11" t="s">
        <v>892</v>
      </c>
      <c r="FR125" s="11" t="s">
        <v>892</v>
      </c>
      <c r="FS125" s="11" t="s">
        <v>892</v>
      </c>
      <c r="FT125" s="11" t="s">
        <v>892</v>
      </c>
      <c r="FU125" s="11" t="s">
        <v>892</v>
      </c>
      <c r="FV125" s="11" t="s">
        <v>892</v>
      </c>
      <c r="FW125" s="11" t="s">
        <v>892</v>
      </c>
      <c r="FX125" s="11" t="s">
        <v>892</v>
      </c>
      <c r="FY125" s="11" t="s">
        <v>892</v>
      </c>
      <c r="FZ125" s="11" t="s">
        <v>892</v>
      </c>
      <c r="GA125" s="11" t="s">
        <v>892</v>
      </c>
      <c r="GB125" s="11" t="s">
        <v>892</v>
      </c>
      <c r="GC125" s="11" t="s">
        <v>892</v>
      </c>
      <c r="GD125" s="11" t="s">
        <v>892</v>
      </c>
      <c r="GE125" s="11" t="s">
        <v>892</v>
      </c>
      <c r="GF125" s="11" t="s">
        <v>892</v>
      </c>
      <c r="GG125" s="11">
        <v>240</v>
      </c>
      <c r="GH125" s="11" t="s">
        <v>892</v>
      </c>
      <c r="GI125" s="11" t="s">
        <v>892</v>
      </c>
      <c r="GJ125" s="11" t="s">
        <v>892</v>
      </c>
      <c r="GK125" s="11" t="s">
        <v>892</v>
      </c>
      <c r="GL125" s="11" t="s">
        <v>892</v>
      </c>
      <c r="GM125" s="11" t="s">
        <v>892</v>
      </c>
      <c r="GN125" s="11" t="s">
        <v>892</v>
      </c>
      <c r="GO125" s="11" t="s">
        <v>892</v>
      </c>
      <c r="GP125" s="11" t="s">
        <v>892</v>
      </c>
      <c r="GQ125" s="11" t="s">
        <v>892</v>
      </c>
      <c r="GR125" s="11" t="s">
        <v>892</v>
      </c>
      <c r="GS125" s="11" t="s">
        <v>892</v>
      </c>
      <c r="GT125" s="11" t="s">
        <v>892</v>
      </c>
    </row>
    <row r="126" spans="1:202">
      <c r="A126" s="9">
        <v>2016</v>
      </c>
      <c r="B126" s="10" t="s">
        <v>891</v>
      </c>
      <c r="C126" s="10" t="s">
        <v>1241</v>
      </c>
      <c r="D126" s="11">
        <v>0.72580645161290325</v>
      </c>
      <c r="E126" s="11">
        <v>0.83265306122448979</v>
      </c>
      <c r="F126" s="11">
        <v>0.83400809716599189</v>
      </c>
      <c r="G126" s="11">
        <v>0.95617529880478092</v>
      </c>
      <c r="H126" s="11">
        <v>0.91056910569105687</v>
      </c>
      <c r="I126" s="11">
        <v>0.86234817813765186</v>
      </c>
      <c r="J126" s="11">
        <v>0.58565737051792821</v>
      </c>
      <c r="K126" s="11">
        <v>0.72016460905349788</v>
      </c>
      <c r="L126" s="11">
        <v>0.78947368421052633</v>
      </c>
      <c r="M126" s="11">
        <v>0.8502024291497976</v>
      </c>
      <c r="N126" s="11">
        <v>0.47916666666666663</v>
      </c>
      <c r="O126" s="11">
        <v>0.82113821138211385</v>
      </c>
      <c r="P126" s="11">
        <v>0.75918367346938775</v>
      </c>
      <c r="Q126" s="11">
        <v>0.96825396825396826</v>
      </c>
      <c r="R126" s="11">
        <v>0.68032786885245899</v>
      </c>
      <c r="S126" s="11">
        <v>0.58606557377049184</v>
      </c>
      <c r="T126" s="11">
        <v>0.73983739837398366</v>
      </c>
      <c r="U126" s="11">
        <v>0.9718875502008032</v>
      </c>
      <c r="V126" s="11">
        <v>0.31578947368421051</v>
      </c>
      <c r="W126" s="11">
        <v>0.87704918032786883</v>
      </c>
      <c r="X126" s="11">
        <v>0.37333333333333329</v>
      </c>
      <c r="Y126" s="11">
        <v>0.55284552845528456</v>
      </c>
      <c r="Z126" s="11">
        <v>0.68965517241379315</v>
      </c>
      <c r="AA126" s="11">
        <v>0.44715447154471544</v>
      </c>
      <c r="AB126" s="11">
        <v>0.5</v>
      </c>
      <c r="AC126" s="11" t="s">
        <v>892</v>
      </c>
      <c r="AD126" s="11">
        <v>0.53658536585365857</v>
      </c>
      <c r="AE126" s="11">
        <v>0.70204081632653059</v>
      </c>
      <c r="AF126" s="11">
        <v>0.51639344262295084</v>
      </c>
      <c r="AG126" s="11">
        <v>0.70731707317073167</v>
      </c>
      <c r="AH126" s="11">
        <v>0.61924686192468625</v>
      </c>
      <c r="AI126" s="11">
        <v>0.54618473895582331</v>
      </c>
      <c r="AJ126" s="11">
        <v>0.40160642570281124</v>
      </c>
      <c r="AK126" s="11">
        <v>0.101123595505618</v>
      </c>
      <c r="AL126" s="11">
        <v>0.95582329317269077</v>
      </c>
      <c r="AM126" s="11">
        <v>0.82800000000000007</v>
      </c>
      <c r="AN126" s="11">
        <v>0.68799999999999994</v>
      </c>
      <c r="AO126" s="11">
        <v>0.46747967479674801</v>
      </c>
      <c r="AP126" s="11">
        <v>0.90869565217391302</v>
      </c>
      <c r="AQ126" s="11">
        <v>0.67400881057268724</v>
      </c>
      <c r="AR126" s="11">
        <v>0.7927927927927928</v>
      </c>
      <c r="AS126" s="11">
        <v>0.8125</v>
      </c>
      <c r="AT126" s="11">
        <v>0.65445026178010468</v>
      </c>
      <c r="AU126" s="11">
        <v>0.86243386243386244</v>
      </c>
      <c r="AV126" s="11">
        <v>0.57000000000000006</v>
      </c>
      <c r="AW126" s="11">
        <v>0.73958333333333326</v>
      </c>
      <c r="AX126" s="11">
        <v>0.95757575757575752</v>
      </c>
      <c r="AY126" s="11" t="s">
        <v>892</v>
      </c>
      <c r="AZ126" s="11">
        <v>0.7407407407407407</v>
      </c>
      <c r="BA126" s="11">
        <v>0.75471698113207553</v>
      </c>
      <c r="BB126" s="11">
        <v>0.88028169014084512</v>
      </c>
      <c r="BC126" s="11">
        <v>0.99290780141843971</v>
      </c>
      <c r="BD126" s="11">
        <v>0.90647482014388492</v>
      </c>
      <c r="BE126" s="11">
        <v>0.6216216216216216</v>
      </c>
      <c r="BF126" s="11">
        <v>0.53</v>
      </c>
      <c r="BG126" s="11">
        <v>0.45714285714285718</v>
      </c>
      <c r="BH126" s="11">
        <v>0.86138613861386137</v>
      </c>
      <c r="BI126" s="11">
        <v>0.9821428571428571</v>
      </c>
      <c r="BJ126" s="11" t="s">
        <v>892</v>
      </c>
      <c r="BK126" s="11">
        <v>0.37037037037037035</v>
      </c>
      <c r="BL126" s="11" t="s">
        <v>892</v>
      </c>
      <c r="BM126" s="11" t="s">
        <v>892</v>
      </c>
      <c r="BN126" s="11">
        <v>0.42622950819672134</v>
      </c>
      <c r="BO126" s="11">
        <v>0.5901639344262295</v>
      </c>
      <c r="BP126" s="11">
        <v>0.81034482758620685</v>
      </c>
      <c r="BQ126" s="11">
        <v>0.96721311475409832</v>
      </c>
      <c r="BR126" s="11">
        <v>0.8936170212765957</v>
      </c>
      <c r="BS126" s="11">
        <v>0.5</v>
      </c>
      <c r="BT126" s="11" t="s">
        <v>892</v>
      </c>
      <c r="BU126" s="11" t="s">
        <v>892</v>
      </c>
      <c r="BV126" s="11" t="s">
        <v>892</v>
      </c>
      <c r="BW126" s="11" t="s">
        <v>892</v>
      </c>
      <c r="BX126" s="11" t="s">
        <v>892</v>
      </c>
      <c r="BY126" s="11" t="s">
        <v>892</v>
      </c>
      <c r="BZ126" s="11" t="s">
        <v>892</v>
      </c>
      <c r="CA126" s="11" t="s">
        <v>892</v>
      </c>
      <c r="CB126" s="11" t="s">
        <v>892</v>
      </c>
      <c r="CC126" s="11" t="s">
        <v>892</v>
      </c>
      <c r="CD126" s="11" t="s">
        <v>892</v>
      </c>
      <c r="CE126" s="11" t="s">
        <v>892</v>
      </c>
      <c r="CF126" s="11" t="s">
        <v>892</v>
      </c>
      <c r="CG126" s="11" t="s">
        <v>892</v>
      </c>
      <c r="CH126" s="11" t="s">
        <v>892</v>
      </c>
      <c r="CI126" s="11" t="s">
        <v>892</v>
      </c>
      <c r="CJ126" s="11" t="s">
        <v>892</v>
      </c>
      <c r="CK126" s="11" t="s">
        <v>892</v>
      </c>
      <c r="CL126" s="11" t="s">
        <v>892</v>
      </c>
      <c r="CM126" s="11" t="s">
        <v>892</v>
      </c>
      <c r="CN126" s="11" t="s">
        <v>892</v>
      </c>
      <c r="CO126" s="11" t="s">
        <v>892</v>
      </c>
      <c r="CP126" s="11" t="s">
        <v>892</v>
      </c>
      <c r="CQ126" s="11" t="s">
        <v>892</v>
      </c>
      <c r="CR126" s="11" t="s">
        <v>892</v>
      </c>
      <c r="CS126" s="11" t="s">
        <v>892</v>
      </c>
      <c r="CT126" s="11" t="s">
        <v>892</v>
      </c>
      <c r="CU126" s="11" t="s">
        <v>892</v>
      </c>
      <c r="CV126" s="11" t="s">
        <v>892</v>
      </c>
      <c r="CW126" s="11" t="s">
        <v>892</v>
      </c>
      <c r="CX126" s="11" t="s">
        <v>892</v>
      </c>
      <c r="CY126" s="11" t="s">
        <v>892</v>
      </c>
      <c r="CZ126" s="11" t="s">
        <v>892</v>
      </c>
      <c r="DA126" s="11" t="s">
        <v>892</v>
      </c>
      <c r="DB126" s="11" t="s">
        <v>892</v>
      </c>
      <c r="DC126" s="11" t="s">
        <v>892</v>
      </c>
      <c r="DD126" s="11" t="s">
        <v>892</v>
      </c>
      <c r="DE126" s="11" t="s">
        <v>892</v>
      </c>
      <c r="DF126" s="11" t="s">
        <v>892</v>
      </c>
      <c r="DG126" s="11" t="s">
        <v>892</v>
      </c>
      <c r="DH126" s="11" t="s">
        <v>892</v>
      </c>
      <c r="DI126" s="11" t="s">
        <v>892</v>
      </c>
      <c r="DJ126" s="11" t="s">
        <v>892</v>
      </c>
      <c r="DK126" s="11" t="s">
        <v>892</v>
      </c>
      <c r="DL126" s="11" t="s">
        <v>892</v>
      </c>
      <c r="DM126" s="11" t="s">
        <v>892</v>
      </c>
      <c r="DN126" s="11" t="s">
        <v>892</v>
      </c>
      <c r="DO126" s="11" t="s">
        <v>892</v>
      </c>
      <c r="DP126" s="11" t="s">
        <v>892</v>
      </c>
      <c r="DQ126" s="11" t="s">
        <v>892</v>
      </c>
      <c r="DR126" s="11" t="s">
        <v>892</v>
      </c>
      <c r="DS126" s="11" t="s">
        <v>892</v>
      </c>
      <c r="DT126" s="11" t="s">
        <v>892</v>
      </c>
      <c r="DU126" s="11" t="s">
        <v>892</v>
      </c>
      <c r="DV126" s="11" t="s">
        <v>892</v>
      </c>
      <c r="DW126" s="11" t="s">
        <v>892</v>
      </c>
      <c r="DX126" s="11" t="s">
        <v>892</v>
      </c>
      <c r="DY126" s="11" t="s">
        <v>892</v>
      </c>
      <c r="DZ126" s="11" t="s">
        <v>892</v>
      </c>
      <c r="EA126" s="11" t="s">
        <v>892</v>
      </c>
      <c r="EB126" s="11" t="s">
        <v>892</v>
      </c>
      <c r="EC126" s="11" t="s">
        <v>892</v>
      </c>
      <c r="ED126" s="11" t="s">
        <v>892</v>
      </c>
      <c r="EE126" s="11" t="s">
        <v>892</v>
      </c>
      <c r="EF126" s="11" t="s">
        <v>892</v>
      </c>
      <c r="EG126" s="11" t="s">
        <v>892</v>
      </c>
      <c r="EH126" s="11" t="s">
        <v>892</v>
      </c>
      <c r="EI126" s="11" t="s">
        <v>892</v>
      </c>
      <c r="EJ126" s="11" t="s">
        <v>892</v>
      </c>
      <c r="EK126" s="11" t="s">
        <v>892</v>
      </c>
      <c r="EL126" s="11" t="s">
        <v>892</v>
      </c>
      <c r="EM126" s="11" t="s">
        <v>892</v>
      </c>
      <c r="EN126" s="11" t="s">
        <v>892</v>
      </c>
      <c r="EO126" s="11" t="s">
        <v>892</v>
      </c>
      <c r="EP126" s="11" t="s">
        <v>892</v>
      </c>
      <c r="EQ126" s="11" t="s">
        <v>892</v>
      </c>
      <c r="ER126" s="11" t="s">
        <v>892</v>
      </c>
      <c r="ES126" s="11" t="s">
        <v>892</v>
      </c>
      <c r="ET126" s="11" t="s">
        <v>892</v>
      </c>
      <c r="EU126" s="11" t="s">
        <v>892</v>
      </c>
      <c r="EV126" s="11" t="s">
        <v>892</v>
      </c>
      <c r="EW126" s="11" t="s">
        <v>892</v>
      </c>
      <c r="EX126" s="11" t="s">
        <v>892</v>
      </c>
      <c r="EY126" s="11" t="s">
        <v>892</v>
      </c>
      <c r="EZ126" s="11" t="s">
        <v>892</v>
      </c>
      <c r="FA126" s="11" t="s">
        <v>892</v>
      </c>
      <c r="FB126" s="11" t="s">
        <v>892</v>
      </c>
      <c r="FC126" s="11" t="s">
        <v>892</v>
      </c>
      <c r="FD126" s="11" t="s">
        <v>892</v>
      </c>
      <c r="FE126" s="11" t="s">
        <v>892</v>
      </c>
      <c r="FF126" s="11" t="s">
        <v>892</v>
      </c>
      <c r="FG126" s="11" t="s">
        <v>892</v>
      </c>
      <c r="FH126" s="11" t="s">
        <v>892</v>
      </c>
      <c r="FI126" s="11" t="s">
        <v>892</v>
      </c>
      <c r="FJ126" s="11" t="s">
        <v>892</v>
      </c>
      <c r="FK126" s="11" t="s">
        <v>892</v>
      </c>
      <c r="FL126" s="11" t="s">
        <v>892</v>
      </c>
      <c r="FM126" s="11" t="s">
        <v>892</v>
      </c>
      <c r="FN126" s="11" t="s">
        <v>892</v>
      </c>
      <c r="FO126" s="11" t="s">
        <v>892</v>
      </c>
      <c r="FP126" s="11" t="s">
        <v>892</v>
      </c>
      <c r="FQ126" s="11" t="s">
        <v>892</v>
      </c>
      <c r="FR126" s="11" t="s">
        <v>892</v>
      </c>
      <c r="FS126" s="11" t="s">
        <v>892</v>
      </c>
      <c r="FT126" s="11" t="s">
        <v>892</v>
      </c>
      <c r="FU126" s="11" t="s">
        <v>892</v>
      </c>
      <c r="FV126" s="11" t="s">
        <v>892</v>
      </c>
      <c r="FW126" s="11" t="s">
        <v>892</v>
      </c>
      <c r="FX126" s="11" t="s">
        <v>892</v>
      </c>
      <c r="FY126" s="11" t="s">
        <v>892</v>
      </c>
      <c r="FZ126" s="11" t="s">
        <v>892</v>
      </c>
      <c r="GA126" s="11" t="s">
        <v>892</v>
      </c>
      <c r="GB126" s="11" t="s">
        <v>892</v>
      </c>
      <c r="GC126" s="11" t="s">
        <v>892</v>
      </c>
      <c r="GD126" s="11" t="s">
        <v>892</v>
      </c>
      <c r="GE126" s="11" t="s">
        <v>892</v>
      </c>
      <c r="GF126" s="11" t="s">
        <v>892</v>
      </c>
      <c r="GG126" s="11">
        <v>0.97165991902834004</v>
      </c>
      <c r="GH126" s="11" t="s">
        <v>892</v>
      </c>
      <c r="GI126" s="11" t="s">
        <v>892</v>
      </c>
      <c r="GJ126" s="11" t="s">
        <v>892</v>
      </c>
      <c r="GK126" s="11" t="s">
        <v>892</v>
      </c>
      <c r="GL126" s="11" t="s">
        <v>892</v>
      </c>
      <c r="GM126" s="11" t="s">
        <v>892</v>
      </c>
      <c r="GN126" s="11" t="s">
        <v>892</v>
      </c>
      <c r="GO126" s="11" t="s">
        <v>892</v>
      </c>
      <c r="GP126" s="11" t="s">
        <v>892</v>
      </c>
      <c r="GQ126" s="11" t="s">
        <v>892</v>
      </c>
      <c r="GR126" s="11" t="s">
        <v>892</v>
      </c>
      <c r="GS126" s="11" t="s">
        <v>892</v>
      </c>
      <c r="GT126" s="11" t="s">
        <v>892</v>
      </c>
    </row>
    <row r="127" spans="1:202">
      <c r="A127" s="9">
        <v>2015</v>
      </c>
      <c r="B127" s="10" t="s">
        <v>890</v>
      </c>
      <c r="C127" s="10" t="s">
        <v>1237</v>
      </c>
      <c r="D127" s="11">
        <v>0.20374347826086958</v>
      </c>
      <c r="E127" s="11">
        <v>1.3659576923076928</v>
      </c>
      <c r="F127" s="11">
        <v>0.82179722222222251</v>
      </c>
      <c r="G127" s="11">
        <v>0.66781142857142861</v>
      </c>
      <c r="H127" s="11">
        <v>0.80496774193548393</v>
      </c>
      <c r="I127" s="11">
        <v>0.32878909090909092</v>
      </c>
      <c r="J127" s="11">
        <v>0.51561532846715297</v>
      </c>
      <c r="K127" s="11">
        <v>0.23896052631578943</v>
      </c>
      <c r="L127" s="11">
        <v>0.33300238095238088</v>
      </c>
      <c r="M127" s="11">
        <v>0.43779420289855064</v>
      </c>
      <c r="N127" s="11">
        <v>1.5404410958904107</v>
      </c>
      <c r="O127" s="11">
        <v>1.4581213114754099</v>
      </c>
      <c r="P127" s="11">
        <v>0.15615277777777781</v>
      </c>
      <c r="Q127" s="11">
        <v>0.17259795918367341</v>
      </c>
      <c r="R127" s="11">
        <v>1.5390706896551722</v>
      </c>
      <c r="S127" s="11">
        <v>1.298125</v>
      </c>
      <c r="T127" s="11">
        <v>1.7175352941176474</v>
      </c>
      <c r="U127" s="11">
        <v>0.34838780487804877</v>
      </c>
      <c r="V127" s="11" t="s">
        <v>892</v>
      </c>
      <c r="W127" s="11">
        <v>0.27529016393442629</v>
      </c>
      <c r="X127" s="11">
        <v>0.19014714285714279</v>
      </c>
      <c r="Y127" s="11">
        <v>2.8047054545454557</v>
      </c>
      <c r="Z127" s="11">
        <v>1.0803848484848486</v>
      </c>
      <c r="AA127" s="11">
        <v>0.6164160919540228</v>
      </c>
      <c r="AB127" s="11">
        <v>1.1461636363636365</v>
      </c>
      <c r="AC127" s="11" t="s">
        <v>892</v>
      </c>
      <c r="AD127" s="11">
        <v>3.3272374999999998</v>
      </c>
      <c r="AE127" s="11">
        <v>1.2842486111111111</v>
      </c>
      <c r="AF127" s="11">
        <v>2.5289808510638299</v>
      </c>
      <c r="AG127" s="11">
        <v>0.52977380952380937</v>
      </c>
      <c r="AH127" s="11">
        <v>0.37385000000000002</v>
      </c>
      <c r="AI127" s="11">
        <v>3.6763932203389817</v>
      </c>
      <c r="AJ127" s="11">
        <v>1.8287299999999997</v>
      </c>
      <c r="AK127" s="11" t="s">
        <v>892</v>
      </c>
      <c r="AL127" s="11">
        <v>0.12393333333333333</v>
      </c>
      <c r="AM127" s="11">
        <v>0.833125</v>
      </c>
      <c r="AN127" s="11">
        <v>2.0006399999999998</v>
      </c>
      <c r="AO127" s="11">
        <v>0.7592875</v>
      </c>
      <c r="AP127" s="11" t="s">
        <v>892</v>
      </c>
      <c r="AQ127" s="11" t="s">
        <v>892</v>
      </c>
      <c r="AR127" s="11" t="s">
        <v>892</v>
      </c>
      <c r="AS127" s="11" t="s">
        <v>892</v>
      </c>
      <c r="AT127" s="11" t="s">
        <v>892</v>
      </c>
      <c r="AU127" s="11" t="s">
        <v>892</v>
      </c>
      <c r="AV127" s="11" t="s">
        <v>892</v>
      </c>
      <c r="AW127" s="11" t="s">
        <v>892</v>
      </c>
      <c r="AX127" s="11" t="s">
        <v>892</v>
      </c>
      <c r="AY127" s="11" t="s">
        <v>892</v>
      </c>
      <c r="AZ127" s="11" t="s">
        <v>892</v>
      </c>
      <c r="BA127" s="11" t="s">
        <v>892</v>
      </c>
      <c r="BB127" s="11" t="s">
        <v>892</v>
      </c>
      <c r="BC127" s="11" t="s">
        <v>892</v>
      </c>
      <c r="BD127" s="11" t="s">
        <v>892</v>
      </c>
      <c r="BE127" s="11" t="s">
        <v>892</v>
      </c>
      <c r="BF127" s="11" t="s">
        <v>892</v>
      </c>
      <c r="BG127" s="11" t="s">
        <v>892</v>
      </c>
      <c r="BH127" s="11" t="s">
        <v>892</v>
      </c>
      <c r="BI127" s="11" t="s">
        <v>892</v>
      </c>
      <c r="BJ127" s="11" t="s">
        <v>892</v>
      </c>
      <c r="BK127" s="11" t="s">
        <v>892</v>
      </c>
      <c r="BL127" s="11" t="s">
        <v>892</v>
      </c>
      <c r="BM127" s="11" t="s">
        <v>892</v>
      </c>
      <c r="BN127" s="11" t="s">
        <v>892</v>
      </c>
      <c r="BO127" s="11" t="s">
        <v>892</v>
      </c>
      <c r="BP127" s="11" t="s">
        <v>892</v>
      </c>
      <c r="BQ127" s="11" t="s">
        <v>892</v>
      </c>
      <c r="BR127" s="11" t="s">
        <v>892</v>
      </c>
      <c r="BS127" s="11" t="s">
        <v>892</v>
      </c>
      <c r="BT127" s="11" t="s">
        <v>892</v>
      </c>
      <c r="BU127" s="11" t="s">
        <v>892</v>
      </c>
      <c r="BV127" s="11" t="s">
        <v>892</v>
      </c>
      <c r="BW127" s="11" t="s">
        <v>892</v>
      </c>
      <c r="BX127" s="11" t="s">
        <v>892</v>
      </c>
      <c r="BY127" s="11" t="s">
        <v>892</v>
      </c>
      <c r="BZ127" s="11" t="s">
        <v>892</v>
      </c>
      <c r="CA127" s="11" t="s">
        <v>892</v>
      </c>
      <c r="CB127" s="11" t="s">
        <v>892</v>
      </c>
      <c r="CC127" s="11" t="s">
        <v>892</v>
      </c>
      <c r="CD127" s="11" t="s">
        <v>892</v>
      </c>
      <c r="CE127" s="11" t="s">
        <v>892</v>
      </c>
      <c r="CF127" s="11" t="s">
        <v>892</v>
      </c>
      <c r="CG127" s="11" t="s">
        <v>892</v>
      </c>
      <c r="CH127" s="11" t="s">
        <v>892</v>
      </c>
      <c r="CI127" s="11" t="s">
        <v>892</v>
      </c>
      <c r="CJ127" s="11" t="s">
        <v>892</v>
      </c>
      <c r="CK127" s="11" t="s">
        <v>892</v>
      </c>
      <c r="CL127" s="11" t="s">
        <v>892</v>
      </c>
      <c r="CM127" s="11" t="s">
        <v>892</v>
      </c>
      <c r="CN127" s="11" t="s">
        <v>892</v>
      </c>
      <c r="CO127" s="11" t="s">
        <v>892</v>
      </c>
      <c r="CP127" s="11" t="s">
        <v>892</v>
      </c>
      <c r="CQ127" s="11" t="s">
        <v>892</v>
      </c>
      <c r="CR127" s="11" t="s">
        <v>892</v>
      </c>
      <c r="CS127" s="11" t="s">
        <v>892</v>
      </c>
      <c r="CT127" s="11" t="s">
        <v>892</v>
      </c>
      <c r="CU127" s="11" t="s">
        <v>892</v>
      </c>
      <c r="CV127" s="11" t="s">
        <v>892</v>
      </c>
      <c r="CW127" s="11" t="s">
        <v>892</v>
      </c>
      <c r="CX127" s="11" t="s">
        <v>892</v>
      </c>
      <c r="CY127" s="11" t="s">
        <v>892</v>
      </c>
      <c r="CZ127" s="11" t="s">
        <v>892</v>
      </c>
      <c r="DA127" s="11" t="s">
        <v>892</v>
      </c>
      <c r="DB127" s="11" t="s">
        <v>892</v>
      </c>
      <c r="DC127" s="11" t="s">
        <v>892</v>
      </c>
      <c r="DD127" s="11" t="s">
        <v>892</v>
      </c>
      <c r="DE127" s="11" t="s">
        <v>892</v>
      </c>
      <c r="DF127" s="11" t="s">
        <v>892</v>
      </c>
      <c r="DG127" s="11" t="s">
        <v>892</v>
      </c>
      <c r="DH127" s="11" t="s">
        <v>892</v>
      </c>
      <c r="DI127" s="11" t="s">
        <v>892</v>
      </c>
      <c r="DJ127" s="11" t="s">
        <v>892</v>
      </c>
      <c r="DK127" s="11" t="s">
        <v>892</v>
      </c>
      <c r="DL127" s="11" t="s">
        <v>892</v>
      </c>
      <c r="DM127" s="11" t="s">
        <v>892</v>
      </c>
      <c r="DN127" s="11" t="s">
        <v>892</v>
      </c>
      <c r="DO127" s="11" t="s">
        <v>892</v>
      </c>
      <c r="DP127" s="11" t="s">
        <v>892</v>
      </c>
      <c r="DQ127" s="11" t="s">
        <v>892</v>
      </c>
      <c r="DR127" s="11" t="s">
        <v>892</v>
      </c>
      <c r="DS127" s="11" t="s">
        <v>892</v>
      </c>
      <c r="DT127" s="11" t="s">
        <v>892</v>
      </c>
      <c r="DU127" s="11" t="s">
        <v>892</v>
      </c>
      <c r="DV127" s="11" t="s">
        <v>892</v>
      </c>
      <c r="DW127" s="11" t="s">
        <v>892</v>
      </c>
      <c r="DX127" s="11" t="s">
        <v>892</v>
      </c>
      <c r="DY127" s="11" t="s">
        <v>892</v>
      </c>
      <c r="DZ127" s="11" t="s">
        <v>892</v>
      </c>
      <c r="EA127" s="11" t="s">
        <v>892</v>
      </c>
      <c r="EB127" s="11" t="s">
        <v>892</v>
      </c>
      <c r="EC127" s="11" t="s">
        <v>892</v>
      </c>
      <c r="ED127" s="11" t="s">
        <v>892</v>
      </c>
      <c r="EE127" s="11" t="s">
        <v>892</v>
      </c>
      <c r="EF127" s="11" t="s">
        <v>892</v>
      </c>
      <c r="EG127" s="11" t="s">
        <v>892</v>
      </c>
      <c r="EH127" s="11" t="s">
        <v>892</v>
      </c>
      <c r="EI127" s="11" t="s">
        <v>892</v>
      </c>
      <c r="EJ127" s="11" t="s">
        <v>892</v>
      </c>
      <c r="EK127" s="11" t="s">
        <v>892</v>
      </c>
      <c r="EL127" s="11" t="s">
        <v>892</v>
      </c>
      <c r="EM127" s="11" t="s">
        <v>892</v>
      </c>
      <c r="EN127" s="11" t="s">
        <v>892</v>
      </c>
      <c r="EO127" s="11" t="s">
        <v>892</v>
      </c>
      <c r="EP127" s="11" t="s">
        <v>892</v>
      </c>
      <c r="EQ127" s="11" t="s">
        <v>892</v>
      </c>
      <c r="ER127" s="11" t="s">
        <v>892</v>
      </c>
      <c r="ES127" s="11" t="s">
        <v>892</v>
      </c>
      <c r="ET127" s="11" t="s">
        <v>892</v>
      </c>
      <c r="EU127" s="11" t="s">
        <v>892</v>
      </c>
      <c r="EV127" s="11" t="s">
        <v>892</v>
      </c>
      <c r="EW127" s="11" t="s">
        <v>892</v>
      </c>
      <c r="EX127" s="11" t="s">
        <v>892</v>
      </c>
      <c r="EY127" s="11" t="s">
        <v>892</v>
      </c>
      <c r="EZ127" s="11" t="s">
        <v>892</v>
      </c>
      <c r="FA127" s="11" t="s">
        <v>892</v>
      </c>
      <c r="FB127" s="11" t="s">
        <v>892</v>
      </c>
      <c r="FC127" s="11" t="s">
        <v>892</v>
      </c>
      <c r="FD127" s="11" t="s">
        <v>892</v>
      </c>
      <c r="FE127" s="11" t="s">
        <v>892</v>
      </c>
      <c r="FF127" s="11" t="s">
        <v>892</v>
      </c>
      <c r="FG127" s="11" t="s">
        <v>892</v>
      </c>
      <c r="FH127" s="11" t="s">
        <v>892</v>
      </c>
      <c r="FI127" s="11" t="s">
        <v>892</v>
      </c>
      <c r="FJ127" s="11" t="s">
        <v>892</v>
      </c>
      <c r="FK127" s="11" t="s">
        <v>892</v>
      </c>
      <c r="FL127" s="11" t="s">
        <v>892</v>
      </c>
      <c r="FM127" s="11" t="s">
        <v>892</v>
      </c>
      <c r="FN127" s="11" t="s">
        <v>892</v>
      </c>
      <c r="FO127" s="11" t="s">
        <v>892</v>
      </c>
      <c r="FP127" s="11" t="s">
        <v>892</v>
      </c>
      <c r="FQ127" s="11" t="s">
        <v>892</v>
      </c>
      <c r="FR127" s="11" t="s">
        <v>892</v>
      </c>
      <c r="FS127" s="11" t="s">
        <v>892</v>
      </c>
      <c r="FT127" s="11" t="s">
        <v>892</v>
      </c>
      <c r="FU127" s="11" t="s">
        <v>892</v>
      </c>
      <c r="FV127" s="11" t="s">
        <v>892</v>
      </c>
      <c r="FW127" s="11" t="s">
        <v>892</v>
      </c>
      <c r="FX127" s="11" t="s">
        <v>892</v>
      </c>
      <c r="FY127" s="11" t="s">
        <v>892</v>
      </c>
      <c r="FZ127" s="11" t="s">
        <v>892</v>
      </c>
      <c r="GA127" s="11" t="s">
        <v>892</v>
      </c>
      <c r="GB127" s="11" t="s">
        <v>892</v>
      </c>
      <c r="GC127" s="11" t="s">
        <v>892</v>
      </c>
      <c r="GD127" s="11" t="s">
        <v>892</v>
      </c>
      <c r="GE127" s="11" t="s">
        <v>892</v>
      </c>
      <c r="GF127" s="11" t="s">
        <v>892</v>
      </c>
      <c r="GG127" s="11">
        <v>7.1435937499999982</v>
      </c>
      <c r="GH127" s="11" t="s">
        <v>892</v>
      </c>
      <c r="GI127" s="11" t="s">
        <v>892</v>
      </c>
      <c r="GJ127" s="11" t="s">
        <v>892</v>
      </c>
      <c r="GK127" s="11" t="s">
        <v>892</v>
      </c>
      <c r="GL127" s="11" t="s">
        <v>892</v>
      </c>
      <c r="GM127" s="11" t="s">
        <v>892</v>
      </c>
      <c r="GN127" s="11" t="s">
        <v>892</v>
      </c>
      <c r="GO127" s="11" t="s">
        <v>892</v>
      </c>
      <c r="GP127" s="11" t="s">
        <v>892</v>
      </c>
      <c r="GQ127" s="11" t="s">
        <v>892</v>
      </c>
      <c r="GR127" s="11" t="s">
        <v>892</v>
      </c>
      <c r="GS127" s="11" t="s">
        <v>892</v>
      </c>
      <c r="GT127" s="11" t="s">
        <v>892</v>
      </c>
    </row>
    <row r="128" spans="1:202">
      <c r="A128" s="9">
        <v>2015</v>
      </c>
      <c r="B128" s="10" t="s">
        <v>890</v>
      </c>
      <c r="C128" s="10" t="s">
        <v>1239</v>
      </c>
      <c r="D128" s="11">
        <v>92</v>
      </c>
      <c r="E128" s="11">
        <v>130</v>
      </c>
      <c r="F128" s="11">
        <v>108</v>
      </c>
      <c r="G128" s="11">
        <v>35</v>
      </c>
      <c r="H128" s="11">
        <v>31</v>
      </c>
      <c r="I128" s="11">
        <v>55</v>
      </c>
      <c r="J128" s="11">
        <v>137</v>
      </c>
      <c r="K128" s="11">
        <v>114</v>
      </c>
      <c r="L128" s="11">
        <v>126</v>
      </c>
      <c r="M128" s="11">
        <v>69</v>
      </c>
      <c r="N128" s="11">
        <v>73</v>
      </c>
      <c r="O128" s="11">
        <v>61</v>
      </c>
      <c r="P128" s="11">
        <v>108</v>
      </c>
      <c r="Q128" s="11">
        <v>49</v>
      </c>
      <c r="R128" s="11">
        <v>58</v>
      </c>
      <c r="S128" s="11">
        <v>48</v>
      </c>
      <c r="T128" s="11">
        <v>51</v>
      </c>
      <c r="U128" s="11">
        <v>41</v>
      </c>
      <c r="V128" s="11" t="s">
        <v>892</v>
      </c>
      <c r="W128" s="11">
        <v>61</v>
      </c>
      <c r="X128" s="11">
        <v>140</v>
      </c>
      <c r="Y128" s="11">
        <v>110</v>
      </c>
      <c r="Z128" s="11">
        <v>99</v>
      </c>
      <c r="AA128" s="11">
        <v>87</v>
      </c>
      <c r="AB128" s="11">
        <v>44</v>
      </c>
      <c r="AC128" s="11" t="s">
        <v>892</v>
      </c>
      <c r="AD128" s="11">
        <v>88</v>
      </c>
      <c r="AE128" s="11">
        <v>72</v>
      </c>
      <c r="AF128" s="11">
        <v>47</v>
      </c>
      <c r="AG128" s="11">
        <v>42</v>
      </c>
      <c r="AH128" s="11">
        <v>40</v>
      </c>
      <c r="AI128" s="11">
        <v>59</v>
      </c>
      <c r="AJ128" s="11">
        <v>10</v>
      </c>
      <c r="AK128" s="11" t="s">
        <v>892</v>
      </c>
      <c r="AL128" s="11">
        <v>18</v>
      </c>
      <c r="AM128" s="11">
        <v>4</v>
      </c>
      <c r="AN128" s="11">
        <v>5</v>
      </c>
      <c r="AO128" s="11">
        <v>8</v>
      </c>
      <c r="AP128" s="11" t="s">
        <v>892</v>
      </c>
      <c r="AQ128" s="11" t="s">
        <v>892</v>
      </c>
      <c r="AR128" s="11" t="s">
        <v>892</v>
      </c>
      <c r="AS128" s="11" t="s">
        <v>892</v>
      </c>
      <c r="AT128" s="11" t="s">
        <v>892</v>
      </c>
      <c r="AU128" s="11" t="s">
        <v>892</v>
      </c>
      <c r="AV128" s="11" t="s">
        <v>892</v>
      </c>
      <c r="AW128" s="11" t="s">
        <v>892</v>
      </c>
      <c r="AX128" s="11" t="s">
        <v>892</v>
      </c>
      <c r="AY128" s="11" t="s">
        <v>892</v>
      </c>
      <c r="AZ128" s="11" t="s">
        <v>892</v>
      </c>
      <c r="BA128" s="11" t="s">
        <v>892</v>
      </c>
      <c r="BB128" s="11" t="s">
        <v>892</v>
      </c>
      <c r="BC128" s="11" t="s">
        <v>892</v>
      </c>
      <c r="BD128" s="11" t="s">
        <v>892</v>
      </c>
      <c r="BE128" s="11" t="s">
        <v>892</v>
      </c>
      <c r="BF128" s="11" t="s">
        <v>892</v>
      </c>
      <c r="BG128" s="11" t="s">
        <v>892</v>
      </c>
      <c r="BH128" s="11" t="s">
        <v>892</v>
      </c>
      <c r="BI128" s="11" t="s">
        <v>892</v>
      </c>
      <c r="BJ128" s="11" t="s">
        <v>892</v>
      </c>
      <c r="BK128" s="11" t="s">
        <v>892</v>
      </c>
      <c r="BL128" s="11" t="s">
        <v>892</v>
      </c>
      <c r="BM128" s="11" t="s">
        <v>892</v>
      </c>
      <c r="BN128" s="11" t="s">
        <v>892</v>
      </c>
      <c r="BO128" s="11" t="s">
        <v>892</v>
      </c>
      <c r="BP128" s="11" t="s">
        <v>892</v>
      </c>
      <c r="BQ128" s="11" t="s">
        <v>892</v>
      </c>
      <c r="BR128" s="11" t="s">
        <v>892</v>
      </c>
      <c r="BS128" s="11" t="s">
        <v>892</v>
      </c>
      <c r="BT128" s="11" t="s">
        <v>892</v>
      </c>
      <c r="BU128" s="11" t="s">
        <v>892</v>
      </c>
      <c r="BV128" s="11" t="s">
        <v>892</v>
      </c>
      <c r="BW128" s="11" t="s">
        <v>892</v>
      </c>
      <c r="BX128" s="11" t="s">
        <v>892</v>
      </c>
      <c r="BY128" s="11" t="s">
        <v>892</v>
      </c>
      <c r="BZ128" s="11" t="s">
        <v>892</v>
      </c>
      <c r="CA128" s="11" t="s">
        <v>892</v>
      </c>
      <c r="CB128" s="11" t="s">
        <v>892</v>
      </c>
      <c r="CC128" s="11" t="s">
        <v>892</v>
      </c>
      <c r="CD128" s="11" t="s">
        <v>892</v>
      </c>
      <c r="CE128" s="11" t="s">
        <v>892</v>
      </c>
      <c r="CF128" s="11" t="s">
        <v>892</v>
      </c>
      <c r="CG128" s="11" t="s">
        <v>892</v>
      </c>
      <c r="CH128" s="11" t="s">
        <v>892</v>
      </c>
      <c r="CI128" s="11" t="s">
        <v>892</v>
      </c>
      <c r="CJ128" s="11" t="s">
        <v>892</v>
      </c>
      <c r="CK128" s="11" t="s">
        <v>892</v>
      </c>
      <c r="CL128" s="11" t="s">
        <v>892</v>
      </c>
      <c r="CM128" s="11" t="s">
        <v>892</v>
      </c>
      <c r="CN128" s="11" t="s">
        <v>892</v>
      </c>
      <c r="CO128" s="11" t="s">
        <v>892</v>
      </c>
      <c r="CP128" s="11" t="s">
        <v>892</v>
      </c>
      <c r="CQ128" s="11" t="s">
        <v>892</v>
      </c>
      <c r="CR128" s="11" t="s">
        <v>892</v>
      </c>
      <c r="CS128" s="11" t="s">
        <v>892</v>
      </c>
      <c r="CT128" s="11" t="s">
        <v>892</v>
      </c>
      <c r="CU128" s="11" t="s">
        <v>892</v>
      </c>
      <c r="CV128" s="11" t="s">
        <v>892</v>
      </c>
      <c r="CW128" s="11" t="s">
        <v>892</v>
      </c>
      <c r="CX128" s="11" t="s">
        <v>892</v>
      </c>
      <c r="CY128" s="11" t="s">
        <v>892</v>
      </c>
      <c r="CZ128" s="11" t="s">
        <v>892</v>
      </c>
      <c r="DA128" s="11" t="s">
        <v>892</v>
      </c>
      <c r="DB128" s="11" t="s">
        <v>892</v>
      </c>
      <c r="DC128" s="11" t="s">
        <v>892</v>
      </c>
      <c r="DD128" s="11" t="s">
        <v>892</v>
      </c>
      <c r="DE128" s="11" t="s">
        <v>892</v>
      </c>
      <c r="DF128" s="11" t="s">
        <v>892</v>
      </c>
      <c r="DG128" s="11" t="s">
        <v>892</v>
      </c>
      <c r="DH128" s="11" t="s">
        <v>892</v>
      </c>
      <c r="DI128" s="11" t="s">
        <v>892</v>
      </c>
      <c r="DJ128" s="11" t="s">
        <v>892</v>
      </c>
      <c r="DK128" s="11" t="s">
        <v>892</v>
      </c>
      <c r="DL128" s="11" t="s">
        <v>892</v>
      </c>
      <c r="DM128" s="11" t="s">
        <v>892</v>
      </c>
      <c r="DN128" s="11" t="s">
        <v>892</v>
      </c>
      <c r="DO128" s="11" t="s">
        <v>892</v>
      </c>
      <c r="DP128" s="11" t="s">
        <v>892</v>
      </c>
      <c r="DQ128" s="11" t="s">
        <v>892</v>
      </c>
      <c r="DR128" s="11" t="s">
        <v>892</v>
      </c>
      <c r="DS128" s="11" t="s">
        <v>892</v>
      </c>
      <c r="DT128" s="11" t="s">
        <v>892</v>
      </c>
      <c r="DU128" s="11" t="s">
        <v>892</v>
      </c>
      <c r="DV128" s="11" t="s">
        <v>892</v>
      </c>
      <c r="DW128" s="11" t="s">
        <v>892</v>
      </c>
      <c r="DX128" s="11" t="s">
        <v>892</v>
      </c>
      <c r="DY128" s="11" t="s">
        <v>892</v>
      </c>
      <c r="DZ128" s="11" t="s">
        <v>892</v>
      </c>
      <c r="EA128" s="11" t="s">
        <v>892</v>
      </c>
      <c r="EB128" s="11" t="s">
        <v>892</v>
      </c>
      <c r="EC128" s="11" t="s">
        <v>892</v>
      </c>
      <c r="ED128" s="11" t="s">
        <v>892</v>
      </c>
      <c r="EE128" s="11" t="s">
        <v>892</v>
      </c>
      <c r="EF128" s="11" t="s">
        <v>892</v>
      </c>
      <c r="EG128" s="11" t="s">
        <v>892</v>
      </c>
      <c r="EH128" s="11" t="s">
        <v>892</v>
      </c>
      <c r="EI128" s="11" t="s">
        <v>892</v>
      </c>
      <c r="EJ128" s="11" t="s">
        <v>892</v>
      </c>
      <c r="EK128" s="11" t="s">
        <v>892</v>
      </c>
      <c r="EL128" s="11" t="s">
        <v>892</v>
      </c>
      <c r="EM128" s="11" t="s">
        <v>892</v>
      </c>
      <c r="EN128" s="11" t="s">
        <v>892</v>
      </c>
      <c r="EO128" s="11" t="s">
        <v>892</v>
      </c>
      <c r="EP128" s="11" t="s">
        <v>892</v>
      </c>
      <c r="EQ128" s="11" t="s">
        <v>892</v>
      </c>
      <c r="ER128" s="11" t="s">
        <v>892</v>
      </c>
      <c r="ES128" s="11" t="s">
        <v>892</v>
      </c>
      <c r="ET128" s="11" t="s">
        <v>892</v>
      </c>
      <c r="EU128" s="11" t="s">
        <v>892</v>
      </c>
      <c r="EV128" s="11" t="s">
        <v>892</v>
      </c>
      <c r="EW128" s="11" t="s">
        <v>892</v>
      </c>
      <c r="EX128" s="11" t="s">
        <v>892</v>
      </c>
      <c r="EY128" s="11" t="s">
        <v>892</v>
      </c>
      <c r="EZ128" s="11" t="s">
        <v>892</v>
      </c>
      <c r="FA128" s="11" t="s">
        <v>892</v>
      </c>
      <c r="FB128" s="11" t="s">
        <v>892</v>
      </c>
      <c r="FC128" s="11" t="s">
        <v>892</v>
      </c>
      <c r="FD128" s="11" t="s">
        <v>892</v>
      </c>
      <c r="FE128" s="11" t="s">
        <v>892</v>
      </c>
      <c r="FF128" s="11" t="s">
        <v>892</v>
      </c>
      <c r="FG128" s="11" t="s">
        <v>892</v>
      </c>
      <c r="FH128" s="11" t="s">
        <v>892</v>
      </c>
      <c r="FI128" s="11" t="s">
        <v>892</v>
      </c>
      <c r="FJ128" s="11" t="s">
        <v>892</v>
      </c>
      <c r="FK128" s="11" t="s">
        <v>892</v>
      </c>
      <c r="FL128" s="11" t="s">
        <v>892</v>
      </c>
      <c r="FM128" s="11" t="s">
        <v>892</v>
      </c>
      <c r="FN128" s="11" t="s">
        <v>892</v>
      </c>
      <c r="FO128" s="11" t="s">
        <v>892</v>
      </c>
      <c r="FP128" s="11" t="s">
        <v>892</v>
      </c>
      <c r="FQ128" s="11" t="s">
        <v>892</v>
      </c>
      <c r="FR128" s="11" t="s">
        <v>892</v>
      </c>
      <c r="FS128" s="11" t="s">
        <v>892</v>
      </c>
      <c r="FT128" s="11" t="s">
        <v>892</v>
      </c>
      <c r="FU128" s="11" t="s">
        <v>892</v>
      </c>
      <c r="FV128" s="11" t="s">
        <v>892</v>
      </c>
      <c r="FW128" s="11" t="s">
        <v>892</v>
      </c>
      <c r="FX128" s="11" t="s">
        <v>892</v>
      </c>
      <c r="FY128" s="11" t="s">
        <v>892</v>
      </c>
      <c r="FZ128" s="11" t="s">
        <v>892</v>
      </c>
      <c r="GA128" s="11" t="s">
        <v>892</v>
      </c>
      <c r="GB128" s="11" t="s">
        <v>892</v>
      </c>
      <c r="GC128" s="11" t="s">
        <v>892</v>
      </c>
      <c r="GD128" s="11" t="s">
        <v>892</v>
      </c>
      <c r="GE128" s="11" t="s">
        <v>892</v>
      </c>
      <c r="GF128" s="11" t="s">
        <v>892</v>
      </c>
      <c r="GG128" s="11">
        <v>48</v>
      </c>
      <c r="GH128" s="11" t="s">
        <v>892</v>
      </c>
      <c r="GI128" s="11" t="s">
        <v>892</v>
      </c>
      <c r="GJ128" s="11" t="s">
        <v>892</v>
      </c>
      <c r="GK128" s="11" t="s">
        <v>892</v>
      </c>
      <c r="GL128" s="11" t="s">
        <v>892</v>
      </c>
      <c r="GM128" s="11" t="s">
        <v>892</v>
      </c>
      <c r="GN128" s="11" t="s">
        <v>892</v>
      </c>
      <c r="GO128" s="11" t="s">
        <v>892</v>
      </c>
      <c r="GP128" s="11" t="s">
        <v>892</v>
      </c>
      <c r="GQ128" s="11" t="s">
        <v>892</v>
      </c>
      <c r="GR128" s="11" t="s">
        <v>892</v>
      </c>
      <c r="GS128" s="11" t="s">
        <v>892</v>
      </c>
      <c r="GT128" s="11" t="s">
        <v>892</v>
      </c>
    </row>
    <row r="129" spans="1:202">
      <c r="A129" s="9">
        <v>2015</v>
      </c>
      <c r="B129" s="10" t="s">
        <v>890</v>
      </c>
      <c r="C129" s="10" t="s">
        <v>1241</v>
      </c>
      <c r="D129" s="11">
        <v>0.37860082304526749</v>
      </c>
      <c r="E129" s="11">
        <v>0.54166666666666663</v>
      </c>
      <c r="F129" s="11">
        <v>0.43724696356275305</v>
      </c>
      <c r="G129" s="11">
        <v>0.1417004048582996</v>
      </c>
      <c r="H129" s="11">
        <v>0.12601626016260162</v>
      </c>
      <c r="I129" s="11">
        <v>0.22821576763485477</v>
      </c>
      <c r="J129" s="11">
        <v>0.56378600823045266</v>
      </c>
      <c r="K129" s="11">
        <v>0.47302904564315351</v>
      </c>
      <c r="L129" s="11">
        <v>0.51639344262295084</v>
      </c>
      <c r="M129" s="11">
        <v>0.28163265306122448</v>
      </c>
      <c r="N129" s="11">
        <v>0.29554655870445345</v>
      </c>
      <c r="O129" s="11">
        <v>0.25206611570247933</v>
      </c>
      <c r="P129" s="11">
        <v>0.47368421052631576</v>
      </c>
      <c r="Q129" s="11">
        <v>0.20502092050209206</v>
      </c>
      <c r="R129" s="11">
        <v>0.23293172690763053</v>
      </c>
      <c r="S129" s="11">
        <v>0.1951219512195122</v>
      </c>
      <c r="T129" s="11">
        <v>0.20647773279352227</v>
      </c>
      <c r="U129" s="11">
        <v>0.16734693877551021</v>
      </c>
      <c r="V129" s="11" t="s">
        <v>892</v>
      </c>
      <c r="W129" s="11">
        <v>0.25738396624472576</v>
      </c>
      <c r="X129" s="11">
        <v>0.62780269058295968</v>
      </c>
      <c r="Y129" s="11">
        <v>0.44354838709677419</v>
      </c>
      <c r="Z129" s="11">
        <v>0.40408163265306124</v>
      </c>
      <c r="AA129" s="11">
        <v>0.48603351955307261</v>
      </c>
      <c r="AB129" s="11">
        <v>0.22916666666666666</v>
      </c>
      <c r="AC129" s="11" t="s">
        <v>892</v>
      </c>
      <c r="AD129" s="11">
        <v>0.53658536585365857</v>
      </c>
      <c r="AE129" s="11">
        <v>0.44444444444444442</v>
      </c>
      <c r="AF129" s="11">
        <v>0.32413793103448274</v>
      </c>
      <c r="AG129" s="11">
        <v>0.54545454545454541</v>
      </c>
      <c r="AH129" s="11">
        <v>0.54054054054054057</v>
      </c>
      <c r="AI129" s="11">
        <v>0.70238095238095233</v>
      </c>
      <c r="AJ129" s="11">
        <v>0.43478260869565216</v>
      </c>
      <c r="AK129" s="11" t="s">
        <v>892</v>
      </c>
      <c r="AL129" s="11">
        <v>0.45</v>
      </c>
      <c r="AM129" s="11">
        <v>0.26666666666666666</v>
      </c>
      <c r="AN129" s="11">
        <v>0.33333333333333331</v>
      </c>
      <c r="AO129" s="11">
        <v>0.5714285714285714</v>
      </c>
      <c r="AP129" s="11" t="s">
        <v>892</v>
      </c>
      <c r="AQ129" s="11" t="s">
        <v>892</v>
      </c>
      <c r="AR129" s="11" t="s">
        <v>892</v>
      </c>
      <c r="AS129" s="11" t="s">
        <v>892</v>
      </c>
      <c r="AT129" s="11" t="s">
        <v>892</v>
      </c>
      <c r="AU129" s="11" t="s">
        <v>892</v>
      </c>
      <c r="AV129" s="11" t="s">
        <v>892</v>
      </c>
      <c r="AW129" s="11" t="s">
        <v>892</v>
      </c>
      <c r="AX129" s="11" t="s">
        <v>892</v>
      </c>
      <c r="AY129" s="11" t="s">
        <v>892</v>
      </c>
      <c r="AZ129" s="11" t="s">
        <v>892</v>
      </c>
      <c r="BA129" s="11" t="s">
        <v>892</v>
      </c>
      <c r="BB129" s="11" t="s">
        <v>892</v>
      </c>
      <c r="BC129" s="11" t="s">
        <v>892</v>
      </c>
      <c r="BD129" s="11" t="s">
        <v>892</v>
      </c>
      <c r="BE129" s="11" t="s">
        <v>892</v>
      </c>
      <c r="BF129" s="11" t="s">
        <v>892</v>
      </c>
      <c r="BG129" s="11" t="s">
        <v>892</v>
      </c>
      <c r="BH129" s="11" t="s">
        <v>892</v>
      </c>
      <c r="BI129" s="11" t="s">
        <v>892</v>
      </c>
      <c r="BJ129" s="11" t="s">
        <v>892</v>
      </c>
      <c r="BK129" s="11" t="s">
        <v>892</v>
      </c>
      <c r="BL129" s="11" t="s">
        <v>892</v>
      </c>
      <c r="BM129" s="11" t="s">
        <v>892</v>
      </c>
      <c r="BN129" s="11" t="s">
        <v>892</v>
      </c>
      <c r="BO129" s="11" t="s">
        <v>892</v>
      </c>
      <c r="BP129" s="11" t="s">
        <v>892</v>
      </c>
      <c r="BQ129" s="11" t="s">
        <v>892</v>
      </c>
      <c r="BR129" s="11" t="s">
        <v>892</v>
      </c>
      <c r="BS129" s="11" t="s">
        <v>892</v>
      </c>
      <c r="BT129" s="11" t="s">
        <v>892</v>
      </c>
      <c r="BU129" s="11" t="s">
        <v>892</v>
      </c>
      <c r="BV129" s="11" t="s">
        <v>892</v>
      </c>
      <c r="BW129" s="11" t="s">
        <v>892</v>
      </c>
      <c r="BX129" s="11" t="s">
        <v>892</v>
      </c>
      <c r="BY129" s="11" t="s">
        <v>892</v>
      </c>
      <c r="BZ129" s="11" t="s">
        <v>892</v>
      </c>
      <c r="CA129" s="11" t="s">
        <v>892</v>
      </c>
      <c r="CB129" s="11" t="s">
        <v>892</v>
      </c>
      <c r="CC129" s="11" t="s">
        <v>892</v>
      </c>
      <c r="CD129" s="11" t="s">
        <v>892</v>
      </c>
      <c r="CE129" s="11" t="s">
        <v>892</v>
      </c>
      <c r="CF129" s="11" t="s">
        <v>892</v>
      </c>
      <c r="CG129" s="11" t="s">
        <v>892</v>
      </c>
      <c r="CH129" s="11" t="s">
        <v>892</v>
      </c>
      <c r="CI129" s="11" t="s">
        <v>892</v>
      </c>
      <c r="CJ129" s="11" t="s">
        <v>892</v>
      </c>
      <c r="CK129" s="11" t="s">
        <v>892</v>
      </c>
      <c r="CL129" s="11" t="s">
        <v>892</v>
      </c>
      <c r="CM129" s="11" t="s">
        <v>892</v>
      </c>
      <c r="CN129" s="11" t="s">
        <v>892</v>
      </c>
      <c r="CO129" s="11" t="s">
        <v>892</v>
      </c>
      <c r="CP129" s="11" t="s">
        <v>892</v>
      </c>
      <c r="CQ129" s="11" t="s">
        <v>892</v>
      </c>
      <c r="CR129" s="11" t="s">
        <v>892</v>
      </c>
      <c r="CS129" s="11" t="s">
        <v>892</v>
      </c>
      <c r="CT129" s="11" t="s">
        <v>892</v>
      </c>
      <c r="CU129" s="11" t="s">
        <v>892</v>
      </c>
      <c r="CV129" s="11" t="s">
        <v>892</v>
      </c>
      <c r="CW129" s="11" t="s">
        <v>892</v>
      </c>
      <c r="CX129" s="11" t="s">
        <v>892</v>
      </c>
      <c r="CY129" s="11" t="s">
        <v>892</v>
      </c>
      <c r="CZ129" s="11" t="s">
        <v>892</v>
      </c>
      <c r="DA129" s="11" t="s">
        <v>892</v>
      </c>
      <c r="DB129" s="11" t="s">
        <v>892</v>
      </c>
      <c r="DC129" s="11" t="s">
        <v>892</v>
      </c>
      <c r="DD129" s="11" t="s">
        <v>892</v>
      </c>
      <c r="DE129" s="11" t="s">
        <v>892</v>
      </c>
      <c r="DF129" s="11" t="s">
        <v>892</v>
      </c>
      <c r="DG129" s="11" t="s">
        <v>892</v>
      </c>
      <c r="DH129" s="11" t="s">
        <v>892</v>
      </c>
      <c r="DI129" s="11" t="s">
        <v>892</v>
      </c>
      <c r="DJ129" s="11" t="s">
        <v>892</v>
      </c>
      <c r="DK129" s="11" t="s">
        <v>892</v>
      </c>
      <c r="DL129" s="11" t="s">
        <v>892</v>
      </c>
      <c r="DM129" s="11" t="s">
        <v>892</v>
      </c>
      <c r="DN129" s="11" t="s">
        <v>892</v>
      </c>
      <c r="DO129" s="11" t="s">
        <v>892</v>
      </c>
      <c r="DP129" s="11" t="s">
        <v>892</v>
      </c>
      <c r="DQ129" s="11" t="s">
        <v>892</v>
      </c>
      <c r="DR129" s="11" t="s">
        <v>892</v>
      </c>
      <c r="DS129" s="11" t="s">
        <v>892</v>
      </c>
      <c r="DT129" s="11" t="s">
        <v>892</v>
      </c>
      <c r="DU129" s="11" t="s">
        <v>892</v>
      </c>
      <c r="DV129" s="11" t="s">
        <v>892</v>
      </c>
      <c r="DW129" s="11" t="s">
        <v>892</v>
      </c>
      <c r="DX129" s="11" t="s">
        <v>892</v>
      </c>
      <c r="DY129" s="11" t="s">
        <v>892</v>
      </c>
      <c r="DZ129" s="11" t="s">
        <v>892</v>
      </c>
      <c r="EA129" s="11" t="s">
        <v>892</v>
      </c>
      <c r="EB129" s="11" t="s">
        <v>892</v>
      </c>
      <c r="EC129" s="11" t="s">
        <v>892</v>
      </c>
      <c r="ED129" s="11" t="s">
        <v>892</v>
      </c>
      <c r="EE129" s="11" t="s">
        <v>892</v>
      </c>
      <c r="EF129" s="11" t="s">
        <v>892</v>
      </c>
      <c r="EG129" s="11" t="s">
        <v>892</v>
      </c>
      <c r="EH129" s="11" t="s">
        <v>892</v>
      </c>
      <c r="EI129" s="11" t="s">
        <v>892</v>
      </c>
      <c r="EJ129" s="11" t="s">
        <v>892</v>
      </c>
      <c r="EK129" s="11" t="s">
        <v>892</v>
      </c>
      <c r="EL129" s="11" t="s">
        <v>892</v>
      </c>
      <c r="EM129" s="11" t="s">
        <v>892</v>
      </c>
      <c r="EN129" s="11" t="s">
        <v>892</v>
      </c>
      <c r="EO129" s="11" t="s">
        <v>892</v>
      </c>
      <c r="EP129" s="11" t="s">
        <v>892</v>
      </c>
      <c r="EQ129" s="11" t="s">
        <v>892</v>
      </c>
      <c r="ER129" s="11" t="s">
        <v>892</v>
      </c>
      <c r="ES129" s="11" t="s">
        <v>892</v>
      </c>
      <c r="ET129" s="11" t="s">
        <v>892</v>
      </c>
      <c r="EU129" s="11" t="s">
        <v>892</v>
      </c>
      <c r="EV129" s="11" t="s">
        <v>892</v>
      </c>
      <c r="EW129" s="11" t="s">
        <v>892</v>
      </c>
      <c r="EX129" s="11" t="s">
        <v>892</v>
      </c>
      <c r="EY129" s="11" t="s">
        <v>892</v>
      </c>
      <c r="EZ129" s="11" t="s">
        <v>892</v>
      </c>
      <c r="FA129" s="11" t="s">
        <v>892</v>
      </c>
      <c r="FB129" s="11" t="s">
        <v>892</v>
      </c>
      <c r="FC129" s="11" t="s">
        <v>892</v>
      </c>
      <c r="FD129" s="11" t="s">
        <v>892</v>
      </c>
      <c r="FE129" s="11" t="s">
        <v>892</v>
      </c>
      <c r="FF129" s="11" t="s">
        <v>892</v>
      </c>
      <c r="FG129" s="11" t="s">
        <v>892</v>
      </c>
      <c r="FH129" s="11" t="s">
        <v>892</v>
      </c>
      <c r="FI129" s="11" t="s">
        <v>892</v>
      </c>
      <c r="FJ129" s="11" t="s">
        <v>892</v>
      </c>
      <c r="FK129" s="11" t="s">
        <v>892</v>
      </c>
      <c r="FL129" s="11" t="s">
        <v>892</v>
      </c>
      <c r="FM129" s="11" t="s">
        <v>892</v>
      </c>
      <c r="FN129" s="11" t="s">
        <v>892</v>
      </c>
      <c r="FO129" s="11" t="s">
        <v>892</v>
      </c>
      <c r="FP129" s="11" t="s">
        <v>892</v>
      </c>
      <c r="FQ129" s="11" t="s">
        <v>892</v>
      </c>
      <c r="FR129" s="11" t="s">
        <v>892</v>
      </c>
      <c r="FS129" s="11" t="s">
        <v>892</v>
      </c>
      <c r="FT129" s="11" t="s">
        <v>892</v>
      </c>
      <c r="FU129" s="11" t="s">
        <v>892</v>
      </c>
      <c r="FV129" s="11" t="s">
        <v>892</v>
      </c>
      <c r="FW129" s="11" t="s">
        <v>892</v>
      </c>
      <c r="FX129" s="11" t="s">
        <v>892</v>
      </c>
      <c r="FY129" s="11" t="s">
        <v>892</v>
      </c>
      <c r="FZ129" s="11" t="s">
        <v>892</v>
      </c>
      <c r="GA129" s="11" t="s">
        <v>892</v>
      </c>
      <c r="GB129" s="11" t="s">
        <v>892</v>
      </c>
      <c r="GC129" s="11" t="s">
        <v>892</v>
      </c>
      <c r="GD129" s="11" t="s">
        <v>892</v>
      </c>
      <c r="GE129" s="11" t="s">
        <v>892</v>
      </c>
      <c r="GF129" s="11" t="s">
        <v>892</v>
      </c>
      <c r="GG129" s="11">
        <v>0.19672131147540983</v>
      </c>
      <c r="GH129" s="11" t="s">
        <v>892</v>
      </c>
      <c r="GI129" s="11" t="s">
        <v>892</v>
      </c>
      <c r="GJ129" s="11" t="s">
        <v>892</v>
      </c>
      <c r="GK129" s="11" t="s">
        <v>892</v>
      </c>
      <c r="GL129" s="11" t="s">
        <v>892</v>
      </c>
      <c r="GM129" s="11" t="s">
        <v>892</v>
      </c>
      <c r="GN129" s="11" t="s">
        <v>892</v>
      </c>
      <c r="GO129" s="11" t="s">
        <v>892</v>
      </c>
      <c r="GP129" s="11" t="s">
        <v>892</v>
      </c>
      <c r="GQ129" s="11" t="s">
        <v>892</v>
      </c>
      <c r="GR129" s="11" t="s">
        <v>892</v>
      </c>
      <c r="GS129" s="11" t="s">
        <v>892</v>
      </c>
      <c r="GT129" s="11" t="s">
        <v>892</v>
      </c>
    </row>
    <row r="130" spans="1:202">
      <c r="A130" s="9">
        <v>2015</v>
      </c>
      <c r="B130" s="10" t="s">
        <v>891</v>
      </c>
      <c r="C130" s="10" t="s">
        <v>1237</v>
      </c>
      <c r="D130" s="11">
        <v>-0.22159205298013246</v>
      </c>
      <c r="E130" s="11">
        <v>-0.53094818181818204</v>
      </c>
      <c r="F130" s="11">
        <v>-0.46419856115107916</v>
      </c>
      <c r="G130" s="11">
        <v>-0.56768915094339645</v>
      </c>
      <c r="H130" s="11">
        <v>-0.6648055813953494</v>
      </c>
      <c r="I130" s="11">
        <v>-0.45475752688172022</v>
      </c>
      <c r="J130" s="11">
        <v>-0.34051320754716979</v>
      </c>
      <c r="K130" s="11">
        <v>-0.3085716535433069</v>
      </c>
      <c r="L130" s="11">
        <v>-0.40622288135593221</v>
      </c>
      <c r="M130" s="11">
        <v>-0.55479999999999974</v>
      </c>
      <c r="N130" s="11">
        <v>-1.9604752873563212</v>
      </c>
      <c r="O130" s="11">
        <v>-0.5423149171270718</v>
      </c>
      <c r="P130" s="11">
        <v>-0.36963499999999988</v>
      </c>
      <c r="Q130" s="11">
        <v>-0.27595052631578942</v>
      </c>
      <c r="R130" s="11">
        <v>-2.6769958115183234</v>
      </c>
      <c r="S130" s="11">
        <v>-3.0329813131313115</v>
      </c>
      <c r="T130" s="11">
        <v>-2.8309015306122434</v>
      </c>
      <c r="U130" s="11">
        <v>-0.52348088235294132</v>
      </c>
      <c r="V130" s="11" t="s">
        <v>892</v>
      </c>
      <c r="W130" s="11">
        <v>-0.40140511363636372</v>
      </c>
      <c r="X130" s="11">
        <v>-0.19774698795180723</v>
      </c>
      <c r="Y130" s="11">
        <v>-2.5417050724637669</v>
      </c>
      <c r="Z130" s="11">
        <v>-1.5388815068493154</v>
      </c>
      <c r="AA130" s="11">
        <v>-0.64839239130434789</v>
      </c>
      <c r="AB130" s="11">
        <v>-2.7980135135135127</v>
      </c>
      <c r="AC130" s="11" t="s">
        <v>892</v>
      </c>
      <c r="AD130" s="11">
        <v>-2.2905828947368425</v>
      </c>
      <c r="AE130" s="11">
        <v>-1.5607466666666663</v>
      </c>
      <c r="AF130" s="11">
        <v>-2.1513836734693879</v>
      </c>
      <c r="AG130" s="11">
        <v>-0.69617428571428575</v>
      </c>
      <c r="AH130" s="11">
        <v>-0.32837352941176468</v>
      </c>
      <c r="AI130" s="11">
        <v>-1.3549080000000004</v>
      </c>
      <c r="AJ130" s="11">
        <v>-1.2728999999999999</v>
      </c>
      <c r="AK130" s="11" t="s">
        <v>892</v>
      </c>
      <c r="AL130" s="11">
        <v>-0.32413181818181824</v>
      </c>
      <c r="AM130" s="11">
        <v>-0.89249090909090922</v>
      </c>
      <c r="AN130" s="11">
        <v>-1.4716699999999998</v>
      </c>
      <c r="AO130" s="11">
        <v>-0.98231666666666662</v>
      </c>
      <c r="AP130" s="11" t="s">
        <v>892</v>
      </c>
      <c r="AQ130" s="11" t="s">
        <v>892</v>
      </c>
      <c r="AR130" s="11" t="s">
        <v>892</v>
      </c>
      <c r="AS130" s="11" t="s">
        <v>892</v>
      </c>
      <c r="AT130" s="11" t="s">
        <v>892</v>
      </c>
      <c r="AU130" s="11" t="s">
        <v>892</v>
      </c>
      <c r="AV130" s="11" t="s">
        <v>892</v>
      </c>
      <c r="AW130" s="11" t="s">
        <v>892</v>
      </c>
      <c r="AX130" s="11" t="s">
        <v>892</v>
      </c>
      <c r="AY130" s="11" t="s">
        <v>892</v>
      </c>
      <c r="AZ130" s="11" t="s">
        <v>892</v>
      </c>
      <c r="BA130" s="11" t="s">
        <v>892</v>
      </c>
      <c r="BB130" s="11" t="s">
        <v>892</v>
      </c>
      <c r="BC130" s="11" t="s">
        <v>892</v>
      </c>
      <c r="BD130" s="11" t="s">
        <v>892</v>
      </c>
      <c r="BE130" s="11" t="s">
        <v>892</v>
      </c>
      <c r="BF130" s="11" t="s">
        <v>892</v>
      </c>
      <c r="BG130" s="11" t="s">
        <v>892</v>
      </c>
      <c r="BH130" s="11" t="s">
        <v>892</v>
      </c>
      <c r="BI130" s="11" t="s">
        <v>892</v>
      </c>
      <c r="BJ130" s="11" t="s">
        <v>892</v>
      </c>
      <c r="BK130" s="11" t="s">
        <v>892</v>
      </c>
      <c r="BL130" s="11" t="s">
        <v>892</v>
      </c>
      <c r="BM130" s="11" t="s">
        <v>892</v>
      </c>
      <c r="BN130" s="11" t="s">
        <v>892</v>
      </c>
      <c r="BO130" s="11" t="s">
        <v>892</v>
      </c>
      <c r="BP130" s="11" t="s">
        <v>892</v>
      </c>
      <c r="BQ130" s="11" t="s">
        <v>892</v>
      </c>
      <c r="BR130" s="11" t="s">
        <v>892</v>
      </c>
      <c r="BS130" s="11" t="s">
        <v>892</v>
      </c>
      <c r="BT130" s="11" t="s">
        <v>892</v>
      </c>
      <c r="BU130" s="11" t="s">
        <v>892</v>
      </c>
      <c r="BV130" s="11" t="s">
        <v>892</v>
      </c>
      <c r="BW130" s="11" t="s">
        <v>892</v>
      </c>
      <c r="BX130" s="11" t="s">
        <v>892</v>
      </c>
      <c r="BY130" s="11" t="s">
        <v>892</v>
      </c>
      <c r="BZ130" s="11" t="s">
        <v>892</v>
      </c>
      <c r="CA130" s="11" t="s">
        <v>892</v>
      </c>
      <c r="CB130" s="11" t="s">
        <v>892</v>
      </c>
      <c r="CC130" s="11" t="s">
        <v>892</v>
      </c>
      <c r="CD130" s="11" t="s">
        <v>892</v>
      </c>
      <c r="CE130" s="11" t="s">
        <v>892</v>
      </c>
      <c r="CF130" s="11" t="s">
        <v>892</v>
      </c>
      <c r="CG130" s="11" t="s">
        <v>892</v>
      </c>
      <c r="CH130" s="11" t="s">
        <v>892</v>
      </c>
      <c r="CI130" s="11" t="s">
        <v>892</v>
      </c>
      <c r="CJ130" s="11" t="s">
        <v>892</v>
      </c>
      <c r="CK130" s="11" t="s">
        <v>892</v>
      </c>
      <c r="CL130" s="11" t="s">
        <v>892</v>
      </c>
      <c r="CM130" s="11" t="s">
        <v>892</v>
      </c>
      <c r="CN130" s="11" t="s">
        <v>892</v>
      </c>
      <c r="CO130" s="11" t="s">
        <v>892</v>
      </c>
      <c r="CP130" s="11" t="s">
        <v>892</v>
      </c>
      <c r="CQ130" s="11" t="s">
        <v>892</v>
      </c>
      <c r="CR130" s="11" t="s">
        <v>892</v>
      </c>
      <c r="CS130" s="11" t="s">
        <v>892</v>
      </c>
      <c r="CT130" s="11" t="s">
        <v>892</v>
      </c>
      <c r="CU130" s="11" t="s">
        <v>892</v>
      </c>
      <c r="CV130" s="11" t="s">
        <v>892</v>
      </c>
      <c r="CW130" s="11" t="s">
        <v>892</v>
      </c>
      <c r="CX130" s="11" t="s">
        <v>892</v>
      </c>
      <c r="CY130" s="11" t="s">
        <v>892</v>
      </c>
      <c r="CZ130" s="11" t="s">
        <v>892</v>
      </c>
      <c r="DA130" s="11" t="s">
        <v>892</v>
      </c>
      <c r="DB130" s="11" t="s">
        <v>892</v>
      </c>
      <c r="DC130" s="11" t="s">
        <v>892</v>
      </c>
      <c r="DD130" s="11" t="s">
        <v>892</v>
      </c>
      <c r="DE130" s="11" t="s">
        <v>892</v>
      </c>
      <c r="DF130" s="11" t="s">
        <v>892</v>
      </c>
      <c r="DG130" s="11" t="s">
        <v>892</v>
      </c>
      <c r="DH130" s="11" t="s">
        <v>892</v>
      </c>
      <c r="DI130" s="11" t="s">
        <v>892</v>
      </c>
      <c r="DJ130" s="11" t="s">
        <v>892</v>
      </c>
      <c r="DK130" s="11" t="s">
        <v>892</v>
      </c>
      <c r="DL130" s="11" t="s">
        <v>892</v>
      </c>
      <c r="DM130" s="11" t="s">
        <v>892</v>
      </c>
      <c r="DN130" s="11" t="s">
        <v>892</v>
      </c>
      <c r="DO130" s="11" t="s">
        <v>892</v>
      </c>
      <c r="DP130" s="11" t="s">
        <v>892</v>
      </c>
      <c r="DQ130" s="11" t="s">
        <v>892</v>
      </c>
      <c r="DR130" s="11" t="s">
        <v>892</v>
      </c>
      <c r="DS130" s="11" t="s">
        <v>892</v>
      </c>
      <c r="DT130" s="11" t="s">
        <v>892</v>
      </c>
      <c r="DU130" s="11" t="s">
        <v>892</v>
      </c>
      <c r="DV130" s="11" t="s">
        <v>892</v>
      </c>
      <c r="DW130" s="11" t="s">
        <v>892</v>
      </c>
      <c r="DX130" s="11" t="s">
        <v>892</v>
      </c>
      <c r="DY130" s="11" t="s">
        <v>892</v>
      </c>
      <c r="DZ130" s="11" t="s">
        <v>892</v>
      </c>
      <c r="EA130" s="11" t="s">
        <v>892</v>
      </c>
      <c r="EB130" s="11" t="s">
        <v>892</v>
      </c>
      <c r="EC130" s="11" t="s">
        <v>892</v>
      </c>
      <c r="ED130" s="11" t="s">
        <v>892</v>
      </c>
      <c r="EE130" s="11" t="s">
        <v>892</v>
      </c>
      <c r="EF130" s="11" t="s">
        <v>892</v>
      </c>
      <c r="EG130" s="11" t="s">
        <v>892</v>
      </c>
      <c r="EH130" s="11" t="s">
        <v>892</v>
      </c>
      <c r="EI130" s="11" t="s">
        <v>892</v>
      </c>
      <c r="EJ130" s="11" t="s">
        <v>892</v>
      </c>
      <c r="EK130" s="11" t="s">
        <v>892</v>
      </c>
      <c r="EL130" s="11" t="s">
        <v>892</v>
      </c>
      <c r="EM130" s="11" t="s">
        <v>892</v>
      </c>
      <c r="EN130" s="11" t="s">
        <v>892</v>
      </c>
      <c r="EO130" s="11" t="s">
        <v>892</v>
      </c>
      <c r="EP130" s="11" t="s">
        <v>892</v>
      </c>
      <c r="EQ130" s="11" t="s">
        <v>892</v>
      </c>
      <c r="ER130" s="11" t="s">
        <v>892</v>
      </c>
      <c r="ES130" s="11" t="s">
        <v>892</v>
      </c>
      <c r="ET130" s="11" t="s">
        <v>892</v>
      </c>
      <c r="EU130" s="11" t="s">
        <v>892</v>
      </c>
      <c r="EV130" s="11" t="s">
        <v>892</v>
      </c>
      <c r="EW130" s="11" t="s">
        <v>892</v>
      </c>
      <c r="EX130" s="11" t="s">
        <v>892</v>
      </c>
      <c r="EY130" s="11" t="s">
        <v>892</v>
      </c>
      <c r="EZ130" s="11" t="s">
        <v>892</v>
      </c>
      <c r="FA130" s="11" t="s">
        <v>892</v>
      </c>
      <c r="FB130" s="11" t="s">
        <v>892</v>
      </c>
      <c r="FC130" s="11" t="s">
        <v>892</v>
      </c>
      <c r="FD130" s="11" t="s">
        <v>892</v>
      </c>
      <c r="FE130" s="11" t="s">
        <v>892</v>
      </c>
      <c r="FF130" s="11" t="s">
        <v>892</v>
      </c>
      <c r="FG130" s="11" t="s">
        <v>892</v>
      </c>
      <c r="FH130" s="11" t="s">
        <v>892</v>
      </c>
      <c r="FI130" s="11" t="s">
        <v>892</v>
      </c>
      <c r="FJ130" s="11" t="s">
        <v>892</v>
      </c>
      <c r="FK130" s="11" t="s">
        <v>892</v>
      </c>
      <c r="FL130" s="11" t="s">
        <v>892</v>
      </c>
      <c r="FM130" s="11" t="s">
        <v>892</v>
      </c>
      <c r="FN130" s="11" t="s">
        <v>892</v>
      </c>
      <c r="FO130" s="11" t="s">
        <v>892</v>
      </c>
      <c r="FP130" s="11" t="s">
        <v>892</v>
      </c>
      <c r="FQ130" s="11" t="s">
        <v>892</v>
      </c>
      <c r="FR130" s="11" t="s">
        <v>892</v>
      </c>
      <c r="FS130" s="11" t="s">
        <v>892</v>
      </c>
      <c r="FT130" s="11" t="s">
        <v>892</v>
      </c>
      <c r="FU130" s="11" t="s">
        <v>892</v>
      </c>
      <c r="FV130" s="11" t="s">
        <v>892</v>
      </c>
      <c r="FW130" s="11" t="s">
        <v>892</v>
      </c>
      <c r="FX130" s="11" t="s">
        <v>892</v>
      </c>
      <c r="FY130" s="11" t="s">
        <v>892</v>
      </c>
      <c r="FZ130" s="11" t="s">
        <v>892</v>
      </c>
      <c r="GA130" s="11" t="s">
        <v>892</v>
      </c>
      <c r="GB130" s="11" t="s">
        <v>892</v>
      </c>
      <c r="GC130" s="11" t="s">
        <v>892</v>
      </c>
      <c r="GD130" s="11" t="s">
        <v>892</v>
      </c>
      <c r="GE130" s="11" t="s">
        <v>892</v>
      </c>
      <c r="GF130" s="11" t="s">
        <v>892</v>
      </c>
      <c r="GG130" s="11">
        <v>-3.1000903061224485</v>
      </c>
      <c r="GH130" s="11" t="s">
        <v>892</v>
      </c>
      <c r="GI130" s="11" t="s">
        <v>892</v>
      </c>
      <c r="GJ130" s="11" t="s">
        <v>892</v>
      </c>
      <c r="GK130" s="11" t="s">
        <v>892</v>
      </c>
      <c r="GL130" s="11" t="s">
        <v>892</v>
      </c>
      <c r="GM130" s="11" t="s">
        <v>892</v>
      </c>
      <c r="GN130" s="11" t="s">
        <v>892</v>
      </c>
      <c r="GO130" s="11" t="s">
        <v>892</v>
      </c>
      <c r="GP130" s="11" t="s">
        <v>892</v>
      </c>
      <c r="GQ130" s="11" t="s">
        <v>892</v>
      </c>
      <c r="GR130" s="11" t="s">
        <v>892</v>
      </c>
      <c r="GS130" s="11" t="s">
        <v>892</v>
      </c>
      <c r="GT130" s="11" t="s">
        <v>892</v>
      </c>
    </row>
    <row r="131" spans="1:202">
      <c r="A131" s="9">
        <v>2015</v>
      </c>
      <c r="B131" s="10" t="s">
        <v>891</v>
      </c>
      <c r="C131" s="10" t="s">
        <v>1239</v>
      </c>
      <c r="D131" s="11">
        <v>151</v>
      </c>
      <c r="E131" s="11">
        <v>110</v>
      </c>
      <c r="F131" s="11">
        <v>139</v>
      </c>
      <c r="G131" s="11">
        <v>212</v>
      </c>
      <c r="H131" s="11">
        <v>215</v>
      </c>
      <c r="I131" s="11">
        <v>186</v>
      </c>
      <c r="J131" s="11">
        <v>106</v>
      </c>
      <c r="K131" s="11">
        <v>127</v>
      </c>
      <c r="L131" s="11">
        <v>118</v>
      </c>
      <c r="M131" s="11">
        <v>176</v>
      </c>
      <c r="N131" s="11">
        <v>174</v>
      </c>
      <c r="O131" s="11">
        <v>181</v>
      </c>
      <c r="P131" s="11">
        <v>120</v>
      </c>
      <c r="Q131" s="11">
        <v>190</v>
      </c>
      <c r="R131" s="11">
        <v>191</v>
      </c>
      <c r="S131" s="11">
        <v>198</v>
      </c>
      <c r="T131" s="11">
        <v>196</v>
      </c>
      <c r="U131" s="11">
        <v>204</v>
      </c>
      <c r="V131" s="11" t="s">
        <v>892</v>
      </c>
      <c r="W131" s="11">
        <v>176</v>
      </c>
      <c r="X131" s="11">
        <v>83</v>
      </c>
      <c r="Y131" s="11">
        <v>138</v>
      </c>
      <c r="Z131" s="11">
        <v>146</v>
      </c>
      <c r="AA131" s="11">
        <v>92</v>
      </c>
      <c r="AB131" s="11">
        <v>148</v>
      </c>
      <c r="AC131" s="11" t="s">
        <v>892</v>
      </c>
      <c r="AD131" s="11">
        <v>76</v>
      </c>
      <c r="AE131" s="11">
        <v>90</v>
      </c>
      <c r="AF131" s="11">
        <v>98</v>
      </c>
      <c r="AG131" s="11">
        <v>35</v>
      </c>
      <c r="AH131" s="11">
        <v>34</v>
      </c>
      <c r="AI131" s="11">
        <v>25</v>
      </c>
      <c r="AJ131" s="11">
        <v>13</v>
      </c>
      <c r="AK131" s="11" t="s">
        <v>892</v>
      </c>
      <c r="AL131" s="11">
        <v>22</v>
      </c>
      <c r="AM131" s="11">
        <v>11</v>
      </c>
      <c r="AN131" s="11">
        <v>10</v>
      </c>
      <c r="AO131" s="11">
        <v>6</v>
      </c>
      <c r="AP131" s="11" t="s">
        <v>892</v>
      </c>
      <c r="AQ131" s="11" t="s">
        <v>892</v>
      </c>
      <c r="AR131" s="11" t="s">
        <v>892</v>
      </c>
      <c r="AS131" s="11" t="s">
        <v>892</v>
      </c>
      <c r="AT131" s="11" t="s">
        <v>892</v>
      </c>
      <c r="AU131" s="11" t="s">
        <v>892</v>
      </c>
      <c r="AV131" s="11" t="s">
        <v>892</v>
      </c>
      <c r="AW131" s="11" t="s">
        <v>892</v>
      </c>
      <c r="AX131" s="11" t="s">
        <v>892</v>
      </c>
      <c r="AY131" s="11" t="s">
        <v>892</v>
      </c>
      <c r="AZ131" s="11" t="s">
        <v>892</v>
      </c>
      <c r="BA131" s="11" t="s">
        <v>892</v>
      </c>
      <c r="BB131" s="11" t="s">
        <v>892</v>
      </c>
      <c r="BC131" s="11" t="s">
        <v>892</v>
      </c>
      <c r="BD131" s="11" t="s">
        <v>892</v>
      </c>
      <c r="BE131" s="11" t="s">
        <v>892</v>
      </c>
      <c r="BF131" s="11" t="s">
        <v>892</v>
      </c>
      <c r="BG131" s="11" t="s">
        <v>892</v>
      </c>
      <c r="BH131" s="11" t="s">
        <v>892</v>
      </c>
      <c r="BI131" s="11" t="s">
        <v>892</v>
      </c>
      <c r="BJ131" s="11" t="s">
        <v>892</v>
      </c>
      <c r="BK131" s="11" t="s">
        <v>892</v>
      </c>
      <c r="BL131" s="11" t="s">
        <v>892</v>
      </c>
      <c r="BM131" s="11" t="s">
        <v>892</v>
      </c>
      <c r="BN131" s="11" t="s">
        <v>892</v>
      </c>
      <c r="BO131" s="11" t="s">
        <v>892</v>
      </c>
      <c r="BP131" s="11" t="s">
        <v>892</v>
      </c>
      <c r="BQ131" s="11" t="s">
        <v>892</v>
      </c>
      <c r="BR131" s="11" t="s">
        <v>892</v>
      </c>
      <c r="BS131" s="11" t="s">
        <v>892</v>
      </c>
      <c r="BT131" s="11" t="s">
        <v>892</v>
      </c>
      <c r="BU131" s="11" t="s">
        <v>892</v>
      </c>
      <c r="BV131" s="11" t="s">
        <v>892</v>
      </c>
      <c r="BW131" s="11" t="s">
        <v>892</v>
      </c>
      <c r="BX131" s="11" t="s">
        <v>892</v>
      </c>
      <c r="BY131" s="11" t="s">
        <v>892</v>
      </c>
      <c r="BZ131" s="11" t="s">
        <v>892</v>
      </c>
      <c r="CA131" s="11" t="s">
        <v>892</v>
      </c>
      <c r="CB131" s="11" t="s">
        <v>892</v>
      </c>
      <c r="CC131" s="11" t="s">
        <v>892</v>
      </c>
      <c r="CD131" s="11" t="s">
        <v>892</v>
      </c>
      <c r="CE131" s="11" t="s">
        <v>892</v>
      </c>
      <c r="CF131" s="11" t="s">
        <v>892</v>
      </c>
      <c r="CG131" s="11" t="s">
        <v>892</v>
      </c>
      <c r="CH131" s="11" t="s">
        <v>892</v>
      </c>
      <c r="CI131" s="11" t="s">
        <v>892</v>
      </c>
      <c r="CJ131" s="11" t="s">
        <v>892</v>
      </c>
      <c r="CK131" s="11" t="s">
        <v>892</v>
      </c>
      <c r="CL131" s="11" t="s">
        <v>892</v>
      </c>
      <c r="CM131" s="11" t="s">
        <v>892</v>
      </c>
      <c r="CN131" s="11" t="s">
        <v>892</v>
      </c>
      <c r="CO131" s="11" t="s">
        <v>892</v>
      </c>
      <c r="CP131" s="11" t="s">
        <v>892</v>
      </c>
      <c r="CQ131" s="11" t="s">
        <v>892</v>
      </c>
      <c r="CR131" s="11" t="s">
        <v>892</v>
      </c>
      <c r="CS131" s="11" t="s">
        <v>892</v>
      </c>
      <c r="CT131" s="11" t="s">
        <v>892</v>
      </c>
      <c r="CU131" s="11" t="s">
        <v>892</v>
      </c>
      <c r="CV131" s="11" t="s">
        <v>892</v>
      </c>
      <c r="CW131" s="11" t="s">
        <v>892</v>
      </c>
      <c r="CX131" s="11" t="s">
        <v>892</v>
      </c>
      <c r="CY131" s="11" t="s">
        <v>892</v>
      </c>
      <c r="CZ131" s="11" t="s">
        <v>892</v>
      </c>
      <c r="DA131" s="11" t="s">
        <v>892</v>
      </c>
      <c r="DB131" s="11" t="s">
        <v>892</v>
      </c>
      <c r="DC131" s="11" t="s">
        <v>892</v>
      </c>
      <c r="DD131" s="11" t="s">
        <v>892</v>
      </c>
      <c r="DE131" s="11" t="s">
        <v>892</v>
      </c>
      <c r="DF131" s="11" t="s">
        <v>892</v>
      </c>
      <c r="DG131" s="11" t="s">
        <v>892</v>
      </c>
      <c r="DH131" s="11" t="s">
        <v>892</v>
      </c>
      <c r="DI131" s="11" t="s">
        <v>892</v>
      </c>
      <c r="DJ131" s="11" t="s">
        <v>892</v>
      </c>
      <c r="DK131" s="11" t="s">
        <v>892</v>
      </c>
      <c r="DL131" s="11" t="s">
        <v>892</v>
      </c>
      <c r="DM131" s="11" t="s">
        <v>892</v>
      </c>
      <c r="DN131" s="11" t="s">
        <v>892</v>
      </c>
      <c r="DO131" s="11" t="s">
        <v>892</v>
      </c>
      <c r="DP131" s="11" t="s">
        <v>892</v>
      </c>
      <c r="DQ131" s="11" t="s">
        <v>892</v>
      </c>
      <c r="DR131" s="11" t="s">
        <v>892</v>
      </c>
      <c r="DS131" s="11" t="s">
        <v>892</v>
      </c>
      <c r="DT131" s="11" t="s">
        <v>892</v>
      </c>
      <c r="DU131" s="11" t="s">
        <v>892</v>
      </c>
      <c r="DV131" s="11" t="s">
        <v>892</v>
      </c>
      <c r="DW131" s="11" t="s">
        <v>892</v>
      </c>
      <c r="DX131" s="11" t="s">
        <v>892</v>
      </c>
      <c r="DY131" s="11" t="s">
        <v>892</v>
      </c>
      <c r="DZ131" s="11" t="s">
        <v>892</v>
      </c>
      <c r="EA131" s="11" t="s">
        <v>892</v>
      </c>
      <c r="EB131" s="11" t="s">
        <v>892</v>
      </c>
      <c r="EC131" s="11" t="s">
        <v>892</v>
      </c>
      <c r="ED131" s="11" t="s">
        <v>892</v>
      </c>
      <c r="EE131" s="11" t="s">
        <v>892</v>
      </c>
      <c r="EF131" s="11" t="s">
        <v>892</v>
      </c>
      <c r="EG131" s="11" t="s">
        <v>892</v>
      </c>
      <c r="EH131" s="11" t="s">
        <v>892</v>
      </c>
      <c r="EI131" s="11" t="s">
        <v>892</v>
      </c>
      <c r="EJ131" s="11" t="s">
        <v>892</v>
      </c>
      <c r="EK131" s="11" t="s">
        <v>892</v>
      </c>
      <c r="EL131" s="11" t="s">
        <v>892</v>
      </c>
      <c r="EM131" s="11" t="s">
        <v>892</v>
      </c>
      <c r="EN131" s="11" t="s">
        <v>892</v>
      </c>
      <c r="EO131" s="11" t="s">
        <v>892</v>
      </c>
      <c r="EP131" s="11" t="s">
        <v>892</v>
      </c>
      <c r="EQ131" s="11" t="s">
        <v>892</v>
      </c>
      <c r="ER131" s="11" t="s">
        <v>892</v>
      </c>
      <c r="ES131" s="11" t="s">
        <v>892</v>
      </c>
      <c r="ET131" s="11" t="s">
        <v>892</v>
      </c>
      <c r="EU131" s="11" t="s">
        <v>892</v>
      </c>
      <c r="EV131" s="11" t="s">
        <v>892</v>
      </c>
      <c r="EW131" s="11" t="s">
        <v>892</v>
      </c>
      <c r="EX131" s="11" t="s">
        <v>892</v>
      </c>
      <c r="EY131" s="11" t="s">
        <v>892</v>
      </c>
      <c r="EZ131" s="11" t="s">
        <v>892</v>
      </c>
      <c r="FA131" s="11" t="s">
        <v>892</v>
      </c>
      <c r="FB131" s="11" t="s">
        <v>892</v>
      </c>
      <c r="FC131" s="11" t="s">
        <v>892</v>
      </c>
      <c r="FD131" s="11" t="s">
        <v>892</v>
      </c>
      <c r="FE131" s="11" t="s">
        <v>892</v>
      </c>
      <c r="FF131" s="11" t="s">
        <v>892</v>
      </c>
      <c r="FG131" s="11" t="s">
        <v>892</v>
      </c>
      <c r="FH131" s="11" t="s">
        <v>892</v>
      </c>
      <c r="FI131" s="11" t="s">
        <v>892</v>
      </c>
      <c r="FJ131" s="11" t="s">
        <v>892</v>
      </c>
      <c r="FK131" s="11" t="s">
        <v>892</v>
      </c>
      <c r="FL131" s="11" t="s">
        <v>892</v>
      </c>
      <c r="FM131" s="11" t="s">
        <v>892</v>
      </c>
      <c r="FN131" s="11" t="s">
        <v>892</v>
      </c>
      <c r="FO131" s="11" t="s">
        <v>892</v>
      </c>
      <c r="FP131" s="11" t="s">
        <v>892</v>
      </c>
      <c r="FQ131" s="11" t="s">
        <v>892</v>
      </c>
      <c r="FR131" s="11" t="s">
        <v>892</v>
      </c>
      <c r="FS131" s="11" t="s">
        <v>892</v>
      </c>
      <c r="FT131" s="11" t="s">
        <v>892</v>
      </c>
      <c r="FU131" s="11" t="s">
        <v>892</v>
      </c>
      <c r="FV131" s="11" t="s">
        <v>892</v>
      </c>
      <c r="FW131" s="11" t="s">
        <v>892</v>
      </c>
      <c r="FX131" s="11" t="s">
        <v>892</v>
      </c>
      <c r="FY131" s="11" t="s">
        <v>892</v>
      </c>
      <c r="FZ131" s="11" t="s">
        <v>892</v>
      </c>
      <c r="GA131" s="11" t="s">
        <v>892</v>
      </c>
      <c r="GB131" s="11" t="s">
        <v>892</v>
      </c>
      <c r="GC131" s="11" t="s">
        <v>892</v>
      </c>
      <c r="GD131" s="11" t="s">
        <v>892</v>
      </c>
      <c r="GE131" s="11" t="s">
        <v>892</v>
      </c>
      <c r="GF131" s="11" t="s">
        <v>892</v>
      </c>
      <c r="GG131" s="11">
        <v>196</v>
      </c>
      <c r="GH131" s="11" t="s">
        <v>892</v>
      </c>
      <c r="GI131" s="11" t="s">
        <v>892</v>
      </c>
      <c r="GJ131" s="11" t="s">
        <v>892</v>
      </c>
      <c r="GK131" s="11" t="s">
        <v>892</v>
      </c>
      <c r="GL131" s="11" t="s">
        <v>892</v>
      </c>
      <c r="GM131" s="11" t="s">
        <v>892</v>
      </c>
      <c r="GN131" s="11" t="s">
        <v>892</v>
      </c>
      <c r="GO131" s="11" t="s">
        <v>892</v>
      </c>
      <c r="GP131" s="11" t="s">
        <v>892</v>
      </c>
      <c r="GQ131" s="11" t="s">
        <v>892</v>
      </c>
      <c r="GR131" s="11" t="s">
        <v>892</v>
      </c>
      <c r="GS131" s="11" t="s">
        <v>892</v>
      </c>
      <c r="GT131" s="11" t="s">
        <v>892</v>
      </c>
    </row>
    <row r="132" spans="1:202">
      <c r="A132" s="9">
        <v>2015</v>
      </c>
      <c r="B132" s="10" t="s">
        <v>891</v>
      </c>
      <c r="C132" s="10" t="s">
        <v>1241</v>
      </c>
      <c r="D132" s="11">
        <v>0.62139917695473246</v>
      </c>
      <c r="E132" s="11">
        <v>0.45833333333333337</v>
      </c>
      <c r="F132" s="11">
        <v>0.56275303643724695</v>
      </c>
      <c r="G132" s="11">
        <v>0.8582995951417004</v>
      </c>
      <c r="H132" s="11">
        <v>0.87398373983739841</v>
      </c>
      <c r="I132" s="11">
        <v>0.77178423236514526</v>
      </c>
      <c r="J132" s="11">
        <v>0.43621399176954734</v>
      </c>
      <c r="K132" s="11">
        <v>0.52697095435684649</v>
      </c>
      <c r="L132" s="11">
        <v>0.48360655737704916</v>
      </c>
      <c r="M132" s="11">
        <v>0.71836734693877546</v>
      </c>
      <c r="N132" s="11">
        <v>0.70445344129554655</v>
      </c>
      <c r="O132" s="11">
        <v>0.74793388429752072</v>
      </c>
      <c r="P132" s="11">
        <v>0.52631578947368429</v>
      </c>
      <c r="Q132" s="11">
        <v>0.79497907949790791</v>
      </c>
      <c r="R132" s="11">
        <v>0.76706827309236947</v>
      </c>
      <c r="S132" s="11">
        <v>0.80487804878048785</v>
      </c>
      <c r="T132" s="11">
        <v>0.79352226720647767</v>
      </c>
      <c r="U132" s="11">
        <v>0.83265306122448979</v>
      </c>
      <c r="V132" s="11" t="s">
        <v>892</v>
      </c>
      <c r="W132" s="11">
        <v>0.7426160337552743</v>
      </c>
      <c r="X132" s="11">
        <v>0.37219730941704032</v>
      </c>
      <c r="Y132" s="11">
        <v>0.55645161290322576</v>
      </c>
      <c r="Z132" s="11">
        <v>0.59591836734693882</v>
      </c>
      <c r="AA132" s="11">
        <v>0.51396648044692739</v>
      </c>
      <c r="AB132" s="11">
        <v>0.77083333333333337</v>
      </c>
      <c r="AC132" s="11" t="s">
        <v>892</v>
      </c>
      <c r="AD132" s="11">
        <v>0.46341463414634143</v>
      </c>
      <c r="AE132" s="11">
        <v>0.55555555555555558</v>
      </c>
      <c r="AF132" s="11">
        <v>0.67586206896551726</v>
      </c>
      <c r="AG132" s="11">
        <v>0.45454545454545459</v>
      </c>
      <c r="AH132" s="11">
        <v>0.45945945945945943</v>
      </c>
      <c r="AI132" s="11">
        <v>0.29761904761904767</v>
      </c>
      <c r="AJ132" s="11">
        <v>0.56521739130434789</v>
      </c>
      <c r="AK132" s="11" t="s">
        <v>892</v>
      </c>
      <c r="AL132" s="11">
        <v>0.55000000000000004</v>
      </c>
      <c r="AM132" s="11">
        <v>0.73333333333333339</v>
      </c>
      <c r="AN132" s="11">
        <v>0.66666666666666674</v>
      </c>
      <c r="AO132" s="11">
        <v>0.4285714285714286</v>
      </c>
      <c r="AP132" s="11" t="s">
        <v>892</v>
      </c>
      <c r="AQ132" s="11" t="s">
        <v>892</v>
      </c>
      <c r="AR132" s="11" t="s">
        <v>892</v>
      </c>
      <c r="AS132" s="11" t="s">
        <v>892</v>
      </c>
      <c r="AT132" s="11" t="s">
        <v>892</v>
      </c>
      <c r="AU132" s="11" t="s">
        <v>892</v>
      </c>
      <c r="AV132" s="11" t="s">
        <v>892</v>
      </c>
      <c r="AW132" s="11" t="s">
        <v>892</v>
      </c>
      <c r="AX132" s="11" t="s">
        <v>892</v>
      </c>
      <c r="AY132" s="11" t="s">
        <v>892</v>
      </c>
      <c r="AZ132" s="11" t="s">
        <v>892</v>
      </c>
      <c r="BA132" s="11" t="s">
        <v>892</v>
      </c>
      <c r="BB132" s="11" t="s">
        <v>892</v>
      </c>
      <c r="BC132" s="11" t="s">
        <v>892</v>
      </c>
      <c r="BD132" s="11" t="s">
        <v>892</v>
      </c>
      <c r="BE132" s="11" t="s">
        <v>892</v>
      </c>
      <c r="BF132" s="11" t="s">
        <v>892</v>
      </c>
      <c r="BG132" s="11" t="s">
        <v>892</v>
      </c>
      <c r="BH132" s="11" t="s">
        <v>892</v>
      </c>
      <c r="BI132" s="11" t="s">
        <v>892</v>
      </c>
      <c r="BJ132" s="11" t="s">
        <v>892</v>
      </c>
      <c r="BK132" s="11" t="s">
        <v>892</v>
      </c>
      <c r="BL132" s="11" t="s">
        <v>892</v>
      </c>
      <c r="BM132" s="11" t="s">
        <v>892</v>
      </c>
      <c r="BN132" s="11" t="s">
        <v>892</v>
      </c>
      <c r="BO132" s="11" t="s">
        <v>892</v>
      </c>
      <c r="BP132" s="11" t="s">
        <v>892</v>
      </c>
      <c r="BQ132" s="11" t="s">
        <v>892</v>
      </c>
      <c r="BR132" s="11" t="s">
        <v>892</v>
      </c>
      <c r="BS132" s="11" t="s">
        <v>892</v>
      </c>
      <c r="BT132" s="11" t="s">
        <v>892</v>
      </c>
      <c r="BU132" s="11" t="s">
        <v>892</v>
      </c>
      <c r="BV132" s="11" t="s">
        <v>892</v>
      </c>
      <c r="BW132" s="11" t="s">
        <v>892</v>
      </c>
      <c r="BX132" s="11" t="s">
        <v>892</v>
      </c>
      <c r="BY132" s="11" t="s">
        <v>892</v>
      </c>
      <c r="BZ132" s="11" t="s">
        <v>892</v>
      </c>
      <c r="CA132" s="11" t="s">
        <v>892</v>
      </c>
      <c r="CB132" s="11" t="s">
        <v>892</v>
      </c>
      <c r="CC132" s="11" t="s">
        <v>892</v>
      </c>
      <c r="CD132" s="11" t="s">
        <v>892</v>
      </c>
      <c r="CE132" s="11" t="s">
        <v>892</v>
      </c>
      <c r="CF132" s="11" t="s">
        <v>892</v>
      </c>
      <c r="CG132" s="11" t="s">
        <v>892</v>
      </c>
      <c r="CH132" s="11" t="s">
        <v>892</v>
      </c>
      <c r="CI132" s="11" t="s">
        <v>892</v>
      </c>
      <c r="CJ132" s="11" t="s">
        <v>892</v>
      </c>
      <c r="CK132" s="11" t="s">
        <v>892</v>
      </c>
      <c r="CL132" s="11" t="s">
        <v>892</v>
      </c>
      <c r="CM132" s="11" t="s">
        <v>892</v>
      </c>
      <c r="CN132" s="11" t="s">
        <v>892</v>
      </c>
      <c r="CO132" s="11" t="s">
        <v>892</v>
      </c>
      <c r="CP132" s="11" t="s">
        <v>892</v>
      </c>
      <c r="CQ132" s="11" t="s">
        <v>892</v>
      </c>
      <c r="CR132" s="11" t="s">
        <v>892</v>
      </c>
      <c r="CS132" s="11" t="s">
        <v>892</v>
      </c>
      <c r="CT132" s="11" t="s">
        <v>892</v>
      </c>
      <c r="CU132" s="11" t="s">
        <v>892</v>
      </c>
      <c r="CV132" s="11" t="s">
        <v>892</v>
      </c>
      <c r="CW132" s="11" t="s">
        <v>892</v>
      </c>
      <c r="CX132" s="11" t="s">
        <v>892</v>
      </c>
      <c r="CY132" s="11" t="s">
        <v>892</v>
      </c>
      <c r="CZ132" s="11" t="s">
        <v>892</v>
      </c>
      <c r="DA132" s="11" t="s">
        <v>892</v>
      </c>
      <c r="DB132" s="11" t="s">
        <v>892</v>
      </c>
      <c r="DC132" s="11" t="s">
        <v>892</v>
      </c>
      <c r="DD132" s="11" t="s">
        <v>892</v>
      </c>
      <c r="DE132" s="11" t="s">
        <v>892</v>
      </c>
      <c r="DF132" s="11" t="s">
        <v>892</v>
      </c>
      <c r="DG132" s="11" t="s">
        <v>892</v>
      </c>
      <c r="DH132" s="11" t="s">
        <v>892</v>
      </c>
      <c r="DI132" s="11" t="s">
        <v>892</v>
      </c>
      <c r="DJ132" s="11" t="s">
        <v>892</v>
      </c>
      <c r="DK132" s="11" t="s">
        <v>892</v>
      </c>
      <c r="DL132" s="11" t="s">
        <v>892</v>
      </c>
      <c r="DM132" s="11" t="s">
        <v>892</v>
      </c>
      <c r="DN132" s="11" t="s">
        <v>892</v>
      </c>
      <c r="DO132" s="11" t="s">
        <v>892</v>
      </c>
      <c r="DP132" s="11" t="s">
        <v>892</v>
      </c>
      <c r="DQ132" s="11" t="s">
        <v>892</v>
      </c>
      <c r="DR132" s="11" t="s">
        <v>892</v>
      </c>
      <c r="DS132" s="11" t="s">
        <v>892</v>
      </c>
      <c r="DT132" s="11" t="s">
        <v>892</v>
      </c>
      <c r="DU132" s="11" t="s">
        <v>892</v>
      </c>
      <c r="DV132" s="11" t="s">
        <v>892</v>
      </c>
      <c r="DW132" s="11" t="s">
        <v>892</v>
      </c>
      <c r="DX132" s="11" t="s">
        <v>892</v>
      </c>
      <c r="DY132" s="11" t="s">
        <v>892</v>
      </c>
      <c r="DZ132" s="11" t="s">
        <v>892</v>
      </c>
      <c r="EA132" s="11" t="s">
        <v>892</v>
      </c>
      <c r="EB132" s="11" t="s">
        <v>892</v>
      </c>
      <c r="EC132" s="11" t="s">
        <v>892</v>
      </c>
      <c r="ED132" s="11" t="s">
        <v>892</v>
      </c>
      <c r="EE132" s="11" t="s">
        <v>892</v>
      </c>
      <c r="EF132" s="11" t="s">
        <v>892</v>
      </c>
      <c r="EG132" s="11" t="s">
        <v>892</v>
      </c>
      <c r="EH132" s="11" t="s">
        <v>892</v>
      </c>
      <c r="EI132" s="11" t="s">
        <v>892</v>
      </c>
      <c r="EJ132" s="11" t="s">
        <v>892</v>
      </c>
      <c r="EK132" s="11" t="s">
        <v>892</v>
      </c>
      <c r="EL132" s="11" t="s">
        <v>892</v>
      </c>
      <c r="EM132" s="11" t="s">
        <v>892</v>
      </c>
      <c r="EN132" s="11" t="s">
        <v>892</v>
      </c>
      <c r="EO132" s="11" t="s">
        <v>892</v>
      </c>
      <c r="EP132" s="11" t="s">
        <v>892</v>
      </c>
      <c r="EQ132" s="11" t="s">
        <v>892</v>
      </c>
      <c r="ER132" s="11" t="s">
        <v>892</v>
      </c>
      <c r="ES132" s="11" t="s">
        <v>892</v>
      </c>
      <c r="ET132" s="11" t="s">
        <v>892</v>
      </c>
      <c r="EU132" s="11" t="s">
        <v>892</v>
      </c>
      <c r="EV132" s="11" t="s">
        <v>892</v>
      </c>
      <c r="EW132" s="11" t="s">
        <v>892</v>
      </c>
      <c r="EX132" s="11" t="s">
        <v>892</v>
      </c>
      <c r="EY132" s="11" t="s">
        <v>892</v>
      </c>
      <c r="EZ132" s="11" t="s">
        <v>892</v>
      </c>
      <c r="FA132" s="11" t="s">
        <v>892</v>
      </c>
      <c r="FB132" s="11" t="s">
        <v>892</v>
      </c>
      <c r="FC132" s="11" t="s">
        <v>892</v>
      </c>
      <c r="FD132" s="11" t="s">
        <v>892</v>
      </c>
      <c r="FE132" s="11" t="s">
        <v>892</v>
      </c>
      <c r="FF132" s="11" t="s">
        <v>892</v>
      </c>
      <c r="FG132" s="11" t="s">
        <v>892</v>
      </c>
      <c r="FH132" s="11" t="s">
        <v>892</v>
      </c>
      <c r="FI132" s="11" t="s">
        <v>892</v>
      </c>
      <c r="FJ132" s="11" t="s">
        <v>892</v>
      </c>
      <c r="FK132" s="11" t="s">
        <v>892</v>
      </c>
      <c r="FL132" s="11" t="s">
        <v>892</v>
      </c>
      <c r="FM132" s="11" t="s">
        <v>892</v>
      </c>
      <c r="FN132" s="11" t="s">
        <v>892</v>
      </c>
      <c r="FO132" s="11" t="s">
        <v>892</v>
      </c>
      <c r="FP132" s="11" t="s">
        <v>892</v>
      </c>
      <c r="FQ132" s="11" t="s">
        <v>892</v>
      </c>
      <c r="FR132" s="11" t="s">
        <v>892</v>
      </c>
      <c r="FS132" s="11" t="s">
        <v>892</v>
      </c>
      <c r="FT132" s="11" t="s">
        <v>892</v>
      </c>
      <c r="FU132" s="11" t="s">
        <v>892</v>
      </c>
      <c r="FV132" s="11" t="s">
        <v>892</v>
      </c>
      <c r="FW132" s="11" t="s">
        <v>892</v>
      </c>
      <c r="FX132" s="11" t="s">
        <v>892</v>
      </c>
      <c r="FY132" s="11" t="s">
        <v>892</v>
      </c>
      <c r="FZ132" s="11" t="s">
        <v>892</v>
      </c>
      <c r="GA132" s="11" t="s">
        <v>892</v>
      </c>
      <c r="GB132" s="11" t="s">
        <v>892</v>
      </c>
      <c r="GC132" s="11" t="s">
        <v>892</v>
      </c>
      <c r="GD132" s="11" t="s">
        <v>892</v>
      </c>
      <c r="GE132" s="11" t="s">
        <v>892</v>
      </c>
      <c r="GF132" s="11" t="s">
        <v>892</v>
      </c>
      <c r="GG132" s="11">
        <v>0.80327868852459017</v>
      </c>
      <c r="GH132" s="11" t="s">
        <v>892</v>
      </c>
      <c r="GI132" s="11" t="s">
        <v>892</v>
      </c>
      <c r="GJ132" s="11" t="s">
        <v>892</v>
      </c>
      <c r="GK132" s="11" t="s">
        <v>892</v>
      </c>
      <c r="GL132" s="11" t="s">
        <v>892</v>
      </c>
      <c r="GM132" s="11" t="s">
        <v>892</v>
      </c>
      <c r="GN132" s="11" t="s">
        <v>892</v>
      </c>
      <c r="GO132" s="11" t="s">
        <v>892</v>
      </c>
      <c r="GP132" s="11" t="s">
        <v>892</v>
      </c>
      <c r="GQ132" s="11" t="s">
        <v>892</v>
      </c>
      <c r="GR132" s="11" t="s">
        <v>892</v>
      </c>
      <c r="GS132" s="11" t="s">
        <v>892</v>
      </c>
      <c r="GT132" s="11" t="s">
        <v>892</v>
      </c>
    </row>
    <row r="133" spans="1:202">
      <c r="A133" s="9">
        <v>2014</v>
      </c>
      <c r="B133" s="10" t="s">
        <v>890</v>
      </c>
      <c r="C133" s="10" t="s">
        <v>1237</v>
      </c>
      <c r="D133" s="11">
        <v>0.14632835820895529</v>
      </c>
      <c r="E133" s="11">
        <v>0.45861886792452816</v>
      </c>
      <c r="F133" s="11">
        <v>0.91356435643564338</v>
      </c>
      <c r="G133" s="11">
        <v>0.71508333333333329</v>
      </c>
      <c r="H133" s="11">
        <v>0.23830714285714288</v>
      </c>
      <c r="I133" s="11">
        <v>0.18364782608695643</v>
      </c>
      <c r="J133" s="11">
        <v>0.26185432098765438</v>
      </c>
      <c r="K133" s="11">
        <v>0.24846052631578952</v>
      </c>
      <c r="L133" s="11">
        <v>0.32037708333333315</v>
      </c>
      <c r="M133" s="11">
        <v>0.32974531249999989</v>
      </c>
      <c r="N133" s="11">
        <v>3.1398516129032279</v>
      </c>
      <c r="O133" s="11">
        <v>1.2851616438356159</v>
      </c>
      <c r="P133" s="11">
        <v>0.17538181818181822</v>
      </c>
      <c r="Q133" s="11">
        <v>9.5121111111111128E-2</v>
      </c>
      <c r="R133" s="11">
        <v>2.4948921348314612</v>
      </c>
      <c r="S133" s="11">
        <v>1.0330833333333336</v>
      </c>
      <c r="T133" s="11">
        <v>0.73172931034482747</v>
      </c>
      <c r="U133" s="11">
        <v>0.61789999999999989</v>
      </c>
      <c r="V133" s="11" t="s">
        <v>892</v>
      </c>
      <c r="W133" s="11">
        <v>0.14610000000000001</v>
      </c>
      <c r="X133" s="11">
        <v>0.15427500000000002</v>
      </c>
      <c r="Y133" s="11">
        <v>3.7669250000000001</v>
      </c>
      <c r="Z133" s="11">
        <v>1.7617555555555557</v>
      </c>
      <c r="AA133" s="11" t="s">
        <v>892</v>
      </c>
      <c r="AB133" s="11" t="s">
        <v>892</v>
      </c>
      <c r="AC133" s="11" t="s">
        <v>892</v>
      </c>
      <c r="AD133" s="11" t="s">
        <v>892</v>
      </c>
      <c r="AE133" s="11" t="s">
        <v>892</v>
      </c>
      <c r="AF133" s="11" t="s">
        <v>892</v>
      </c>
      <c r="AG133" s="11" t="s">
        <v>892</v>
      </c>
      <c r="AH133" s="11" t="s">
        <v>892</v>
      </c>
      <c r="AI133" s="11" t="s">
        <v>892</v>
      </c>
      <c r="AJ133" s="11" t="s">
        <v>892</v>
      </c>
      <c r="AK133" s="11" t="s">
        <v>892</v>
      </c>
      <c r="AL133" s="11" t="s">
        <v>892</v>
      </c>
      <c r="AM133" s="11" t="s">
        <v>892</v>
      </c>
      <c r="AN133" s="11" t="s">
        <v>892</v>
      </c>
      <c r="AO133" s="11" t="s">
        <v>892</v>
      </c>
      <c r="AP133" s="11" t="s">
        <v>892</v>
      </c>
      <c r="AQ133" s="11" t="s">
        <v>892</v>
      </c>
      <c r="AR133" s="11" t="s">
        <v>892</v>
      </c>
      <c r="AS133" s="11" t="s">
        <v>892</v>
      </c>
      <c r="AT133" s="11" t="s">
        <v>892</v>
      </c>
      <c r="AU133" s="11" t="s">
        <v>892</v>
      </c>
      <c r="AV133" s="11" t="s">
        <v>892</v>
      </c>
      <c r="AW133" s="11" t="s">
        <v>892</v>
      </c>
      <c r="AX133" s="11" t="s">
        <v>892</v>
      </c>
      <c r="AY133" s="11" t="s">
        <v>892</v>
      </c>
      <c r="AZ133" s="11" t="s">
        <v>892</v>
      </c>
      <c r="BA133" s="11" t="s">
        <v>892</v>
      </c>
      <c r="BB133" s="11" t="s">
        <v>892</v>
      </c>
      <c r="BC133" s="11" t="s">
        <v>892</v>
      </c>
      <c r="BD133" s="11" t="s">
        <v>892</v>
      </c>
      <c r="BE133" s="11" t="s">
        <v>892</v>
      </c>
      <c r="BF133" s="11" t="s">
        <v>892</v>
      </c>
      <c r="BG133" s="11" t="s">
        <v>892</v>
      </c>
      <c r="BH133" s="11" t="s">
        <v>892</v>
      </c>
      <c r="BI133" s="11" t="s">
        <v>892</v>
      </c>
      <c r="BJ133" s="11" t="s">
        <v>892</v>
      </c>
      <c r="BK133" s="11" t="s">
        <v>892</v>
      </c>
      <c r="BL133" s="11" t="s">
        <v>892</v>
      </c>
      <c r="BM133" s="11" t="s">
        <v>892</v>
      </c>
      <c r="BN133" s="11" t="s">
        <v>892</v>
      </c>
      <c r="BO133" s="11" t="s">
        <v>892</v>
      </c>
      <c r="BP133" s="11" t="s">
        <v>892</v>
      </c>
      <c r="BQ133" s="11" t="s">
        <v>892</v>
      </c>
      <c r="BR133" s="11" t="s">
        <v>892</v>
      </c>
      <c r="BS133" s="11" t="s">
        <v>892</v>
      </c>
      <c r="BT133" s="11" t="s">
        <v>892</v>
      </c>
      <c r="BU133" s="11" t="s">
        <v>892</v>
      </c>
      <c r="BV133" s="11" t="s">
        <v>892</v>
      </c>
      <c r="BW133" s="11" t="s">
        <v>892</v>
      </c>
      <c r="BX133" s="11" t="s">
        <v>892</v>
      </c>
      <c r="BY133" s="11" t="s">
        <v>892</v>
      </c>
      <c r="BZ133" s="11" t="s">
        <v>892</v>
      </c>
      <c r="CA133" s="11" t="s">
        <v>892</v>
      </c>
      <c r="CB133" s="11" t="s">
        <v>892</v>
      </c>
      <c r="CC133" s="11" t="s">
        <v>892</v>
      </c>
      <c r="CD133" s="11" t="s">
        <v>892</v>
      </c>
      <c r="CE133" s="11" t="s">
        <v>892</v>
      </c>
      <c r="CF133" s="11" t="s">
        <v>892</v>
      </c>
      <c r="CG133" s="11" t="s">
        <v>892</v>
      </c>
      <c r="CH133" s="11" t="s">
        <v>892</v>
      </c>
      <c r="CI133" s="11" t="s">
        <v>892</v>
      </c>
      <c r="CJ133" s="11" t="s">
        <v>892</v>
      </c>
      <c r="CK133" s="11" t="s">
        <v>892</v>
      </c>
      <c r="CL133" s="11" t="s">
        <v>892</v>
      </c>
      <c r="CM133" s="11" t="s">
        <v>892</v>
      </c>
      <c r="CN133" s="11" t="s">
        <v>892</v>
      </c>
      <c r="CO133" s="11" t="s">
        <v>892</v>
      </c>
      <c r="CP133" s="11" t="s">
        <v>892</v>
      </c>
      <c r="CQ133" s="11" t="s">
        <v>892</v>
      </c>
      <c r="CR133" s="11" t="s">
        <v>892</v>
      </c>
      <c r="CS133" s="11" t="s">
        <v>892</v>
      </c>
      <c r="CT133" s="11" t="s">
        <v>892</v>
      </c>
      <c r="CU133" s="11" t="s">
        <v>892</v>
      </c>
      <c r="CV133" s="11" t="s">
        <v>892</v>
      </c>
      <c r="CW133" s="11" t="s">
        <v>892</v>
      </c>
      <c r="CX133" s="11" t="s">
        <v>892</v>
      </c>
      <c r="CY133" s="11" t="s">
        <v>892</v>
      </c>
      <c r="CZ133" s="11" t="s">
        <v>892</v>
      </c>
      <c r="DA133" s="11" t="s">
        <v>892</v>
      </c>
      <c r="DB133" s="11" t="s">
        <v>892</v>
      </c>
      <c r="DC133" s="11" t="s">
        <v>892</v>
      </c>
      <c r="DD133" s="11" t="s">
        <v>892</v>
      </c>
      <c r="DE133" s="11" t="s">
        <v>892</v>
      </c>
      <c r="DF133" s="11" t="s">
        <v>892</v>
      </c>
      <c r="DG133" s="11" t="s">
        <v>892</v>
      </c>
      <c r="DH133" s="11" t="s">
        <v>892</v>
      </c>
      <c r="DI133" s="11" t="s">
        <v>892</v>
      </c>
      <c r="DJ133" s="11" t="s">
        <v>892</v>
      </c>
      <c r="DK133" s="11" t="s">
        <v>892</v>
      </c>
      <c r="DL133" s="11" t="s">
        <v>892</v>
      </c>
      <c r="DM133" s="11" t="s">
        <v>892</v>
      </c>
      <c r="DN133" s="11" t="s">
        <v>892</v>
      </c>
      <c r="DO133" s="11" t="s">
        <v>892</v>
      </c>
      <c r="DP133" s="11" t="s">
        <v>892</v>
      </c>
      <c r="DQ133" s="11" t="s">
        <v>892</v>
      </c>
      <c r="DR133" s="11" t="s">
        <v>892</v>
      </c>
      <c r="DS133" s="11" t="s">
        <v>892</v>
      </c>
      <c r="DT133" s="11" t="s">
        <v>892</v>
      </c>
      <c r="DU133" s="11" t="s">
        <v>892</v>
      </c>
      <c r="DV133" s="11" t="s">
        <v>892</v>
      </c>
      <c r="DW133" s="11" t="s">
        <v>892</v>
      </c>
      <c r="DX133" s="11" t="s">
        <v>892</v>
      </c>
      <c r="DY133" s="11" t="s">
        <v>892</v>
      </c>
      <c r="DZ133" s="11" t="s">
        <v>892</v>
      </c>
      <c r="EA133" s="11" t="s">
        <v>892</v>
      </c>
      <c r="EB133" s="11" t="s">
        <v>892</v>
      </c>
      <c r="EC133" s="11" t="s">
        <v>892</v>
      </c>
      <c r="ED133" s="11" t="s">
        <v>892</v>
      </c>
      <c r="EE133" s="11" t="s">
        <v>892</v>
      </c>
      <c r="EF133" s="11" t="s">
        <v>892</v>
      </c>
      <c r="EG133" s="11" t="s">
        <v>892</v>
      </c>
      <c r="EH133" s="11" t="s">
        <v>892</v>
      </c>
      <c r="EI133" s="11" t="s">
        <v>892</v>
      </c>
      <c r="EJ133" s="11" t="s">
        <v>892</v>
      </c>
      <c r="EK133" s="11" t="s">
        <v>892</v>
      </c>
      <c r="EL133" s="11" t="s">
        <v>892</v>
      </c>
      <c r="EM133" s="11" t="s">
        <v>892</v>
      </c>
      <c r="EN133" s="11" t="s">
        <v>892</v>
      </c>
      <c r="EO133" s="11" t="s">
        <v>892</v>
      </c>
      <c r="EP133" s="11" t="s">
        <v>892</v>
      </c>
      <c r="EQ133" s="11" t="s">
        <v>892</v>
      </c>
      <c r="ER133" s="11" t="s">
        <v>892</v>
      </c>
      <c r="ES133" s="11" t="s">
        <v>892</v>
      </c>
      <c r="ET133" s="11" t="s">
        <v>892</v>
      </c>
      <c r="EU133" s="11" t="s">
        <v>892</v>
      </c>
      <c r="EV133" s="11" t="s">
        <v>892</v>
      </c>
      <c r="EW133" s="11" t="s">
        <v>892</v>
      </c>
      <c r="EX133" s="11" t="s">
        <v>892</v>
      </c>
      <c r="EY133" s="11" t="s">
        <v>892</v>
      </c>
      <c r="EZ133" s="11" t="s">
        <v>892</v>
      </c>
      <c r="FA133" s="11" t="s">
        <v>892</v>
      </c>
      <c r="FB133" s="11" t="s">
        <v>892</v>
      </c>
      <c r="FC133" s="11" t="s">
        <v>892</v>
      </c>
      <c r="FD133" s="11" t="s">
        <v>892</v>
      </c>
      <c r="FE133" s="11" t="s">
        <v>892</v>
      </c>
      <c r="FF133" s="11" t="s">
        <v>892</v>
      </c>
      <c r="FG133" s="11" t="s">
        <v>892</v>
      </c>
      <c r="FH133" s="11" t="s">
        <v>892</v>
      </c>
      <c r="FI133" s="11" t="s">
        <v>892</v>
      </c>
      <c r="FJ133" s="11" t="s">
        <v>892</v>
      </c>
      <c r="FK133" s="11" t="s">
        <v>892</v>
      </c>
      <c r="FL133" s="11" t="s">
        <v>892</v>
      </c>
      <c r="FM133" s="11" t="s">
        <v>892</v>
      </c>
      <c r="FN133" s="11" t="s">
        <v>892</v>
      </c>
      <c r="FO133" s="11" t="s">
        <v>892</v>
      </c>
      <c r="FP133" s="11" t="s">
        <v>892</v>
      </c>
      <c r="FQ133" s="11" t="s">
        <v>892</v>
      </c>
      <c r="FR133" s="11" t="s">
        <v>892</v>
      </c>
      <c r="FS133" s="11" t="s">
        <v>892</v>
      </c>
      <c r="FT133" s="11" t="s">
        <v>892</v>
      </c>
      <c r="FU133" s="11" t="s">
        <v>892</v>
      </c>
      <c r="FV133" s="11" t="s">
        <v>892</v>
      </c>
      <c r="FW133" s="11" t="s">
        <v>892</v>
      </c>
      <c r="FX133" s="11" t="s">
        <v>892</v>
      </c>
      <c r="FY133" s="11" t="s">
        <v>892</v>
      </c>
      <c r="FZ133" s="11" t="s">
        <v>892</v>
      </c>
      <c r="GA133" s="11" t="s">
        <v>892</v>
      </c>
      <c r="GB133" s="11" t="s">
        <v>892</v>
      </c>
      <c r="GC133" s="11" t="s">
        <v>892</v>
      </c>
      <c r="GD133" s="11" t="s">
        <v>892</v>
      </c>
      <c r="GE133" s="11" t="s">
        <v>892</v>
      </c>
      <c r="GF133" s="11" t="s">
        <v>892</v>
      </c>
      <c r="GG133" s="11" t="s">
        <v>892</v>
      </c>
      <c r="GH133" s="11" t="s">
        <v>892</v>
      </c>
      <c r="GI133" s="11" t="s">
        <v>892</v>
      </c>
      <c r="GJ133" s="11" t="s">
        <v>892</v>
      </c>
      <c r="GK133" s="11" t="s">
        <v>892</v>
      </c>
      <c r="GL133" s="11" t="s">
        <v>892</v>
      </c>
      <c r="GM133" s="11" t="s">
        <v>892</v>
      </c>
      <c r="GN133" s="11" t="s">
        <v>892</v>
      </c>
      <c r="GO133" s="11" t="s">
        <v>892</v>
      </c>
      <c r="GP133" s="11" t="s">
        <v>892</v>
      </c>
      <c r="GQ133" s="11" t="s">
        <v>892</v>
      </c>
      <c r="GR133" s="11" t="s">
        <v>892</v>
      </c>
      <c r="GS133" s="11" t="s">
        <v>892</v>
      </c>
      <c r="GT133" s="11" t="s">
        <v>892</v>
      </c>
    </row>
    <row r="134" spans="1:202">
      <c r="A134" s="9">
        <v>2014</v>
      </c>
      <c r="B134" s="10" t="s">
        <v>890</v>
      </c>
      <c r="C134" s="10" t="s">
        <v>1239</v>
      </c>
      <c r="D134" s="11">
        <v>67</v>
      </c>
      <c r="E134" s="11">
        <v>53</v>
      </c>
      <c r="F134" s="11">
        <v>101</v>
      </c>
      <c r="G134" s="11">
        <v>18</v>
      </c>
      <c r="H134" s="11">
        <v>14</v>
      </c>
      <c r="I134" s="11">
        <v>69</v>
      </c>
      <c r="J134" s="11">
        <v>81</v>
      </c>
      <c r="K134" s="11">
        <v>76</v>
      </c>
      <c r="L134" s="11">
        <v>96</v>
      </c>
      <c r="M134" s="11">
        <v>64</v>
      </c>
      <c r="N134" s="11">
        <v>217</v>
      </c>
      <c r="O134" s="11">
        <v>73</v>
      </c>
      <c r="P134" s="11">
        <v>55</v>
      </c>
      <c r="Q134" s="11">
        <v>90</v>
      </c>
      <c r="R134" s="11">
        <v>178</v>
      </c>
      <c r="S134" s="11">
        <v>150</v>
      </c>
      <c r="T134" s="11">
        <v>116</v>
      </c>
      <c r="U134" s="11">
        <v>4</v>
      </c>
      <c r="V134" s="11" t="s">
        <v>892</v>
      </c>
      <c r="W134" s="11">
        <v>2</v>
      </c>
      <c r="X134" s="11">
        <v>16</v>
      </c>
      <c r="Y134" s="11">
        <v>12</v>
      </c>
      <c r="Z134" s="11">
        <v>18</v>
      </c>
      <c r="AA134" s="11" t="s">
        <v>892</v>
      </c>
      <c r="AB134" s="11" t="s">
        <v>892</v>
      </c>
      <c r="AC134" s="11" t="s">
        <v>892</v>
      </c>
      <c r="AD134" s="11" t="s">
        <v>892</v>
      </c>
      <c r="AE134" s="11" t="s">
        <v>892</v>
      </c>
      <c r="AF134" s="11" t="s">
        <v>892</v>
      </c>
      <c r="AG134" s="11" t="s">
        <v>892</v>
      </c>
      <c r="AH134" s="11" t="s">
        <v>892</v>
      </c>
      <c r="AI134" s="11" t="s">
        <v>892</v>
      </c>
      <c r="AJ134" s="11" t="s">
        <v>892</v>
      </c>
      <c r="AK134" s="11" t="s">
        <v>892</v>
      </c>
      <c r="AL134" s="11" t="s">
        <v>892</v>
      </c>
      <c r="AM134" s="11" t="s">
        <v>892</v>
      </c>
      <c r="AN134" s="11" t="s">
        <v>892</v>
      </c>
      <c r="AO134" s="11" t="s">
        <v>892</v>
      </c>
      <c r="AP134" s="11" t="s">
        <v>892</v>
      </c>
      <c r="AQ134" s="11" t="s">
        <v>892</v>
      </c>
      <c r="AR134" s="11" t="s">
        <v>892</v>
      </c>
      <c r="AS134" s="11" t="s">
        <v>892</v>
      </c>
      <c r="AT134" s="11" t="s">
        <v>892</v>
      </c>
      <c r="AU134" s="11" t="s">
        <v>892</v>
      </c>
      <c r="AV134" s="11" t="s">
        <v>892</v>
      </c>
      <c r="AW134" s="11" t="s">
        <v>892</v>
      </c>
      <c r="AX134" s="11" t="s">
        <v>892</v>
      </c>
      <c r="AY134" s="11" t="s">
        <v>892</v>
      </c>
      <c r="AZ134" s="11" t="s">
        <v>892</v>
      </c>
      <c r="BA134" s="11" t="s">
        <v>892</v>
      </c>
      <c r="BB134" s="11" t="s">
        <v>892</v>
      </c>
      <c r="BC134" s="11" t="s">
        <v>892</v>
      </c>
      <c r="BD134" s="11" t="s">
        <v>892</v>
      </c>
      <c r="BE134" s="11" t="s">
        <v>892</v>
      </c>
      <c r="BF134" s="11" t="s">
        <v>892</v>
      </c>
      <c r="BG134" s="11" t="s">
        <v>892</v>
      </c>
      <c r="BH134" s="11" t="s">
        <v>892</v>
      </c>
      <c r="BI134" s="11" t="s">
        <v>892</v>
      </c>
      <c r="BJ134" s="11" t="s">
        <v>892</v>
      </c>
      <c r="BK134" s="11" t="s">
        <v>892</v>
      </c>
      <c r="BL134" s="11" t="s">
        <v>892</v>
      </c>
      <c r="BM134" s="11" t="s">
        <v>892</v>
      </c>
      <c r="BN134" s="11" t="s">
        <v>892</v>
      </c>
      <c r="BO134" s="11" t="s">
        <v>892</v>
      </c>
      <c r="BP134" s="11" t="s">
        <v>892</v>
      </c>
      <c r="BQ134" s="11" t="s">
        <v>892</v>
      </c>
      <c r="BR134" s="11" t="s">
        <v>892</v>
      </c>
      <c r="BS134" s="11" t="s">
        <v>892</v>
      </c>
      <c r="BT134" s="11" t="s">
        <v>892</v>
      </c>
      <c r="BU134" s="11" t="s">
        <v>892</v>
      </c>
      <c r="BV134" s="11" t="s">
        <v>892</v>
      </c>
      <c r="BW134" s="11" t="s">
        <v>892</v>
      </c>
      <c r="BX134" s="11" t="s">
        <v>892</v>
      </c>
      <c r="BY134" s="11" t="s">
        <v>892</v>
      </c>
      <c r="BZ134" s="11" t="s">
        <v>892</v>
      </c>
      <c r="CA134" s="11" t="s">
        <v>892</v>
      </c>
      <c r="CB134" s="11" t="s">
        <v>892</v>
      </c>
      <c r="CC134" s="11" t="s">
        <v>892</v>
      </c>
      <c r="CD134" s="11" t="s">
        <v>892</v>
      </c>
      <c r="CE134" s="11" t="s">
        <v>892</v>
      </c>
      <c r="CF134" s="11" t="s">
        <v>892</v>
      </c>
      <c r="CG134" s="11" t="s">
        <v>892</v>
      </c>
      <c r="CH134" s="11" t="s">
        <v>892</v>
      </c>
      <c r="CI134" s="11" t="s">
        <v>892</v>
      </c>
      <c r="CJ134" s="11" t="s">
        <v>892</v>
      </c>
      <c r="CK134" s="11" t="s">
        <v>892</v>
      </c>
      <c r="CL134" s="11" t="s">
        <v>892</v>
      </c>
      <c r="CM134" s="11" t="s">
        <v>892</v>
      </c>
      <c r="CN134" s="11" t="s">
        <v>892</v>
      </c>
      <c r="CO134" s="11" t="s">
        <v>892</v>
      </c>
      <c r="CP134" s="11" t="s">
        <v>892</v>
      </c>
      <c r="CQ134" s="11" t="s">
        <v>892</v>
      </c>
      <c r="CR134" s="11" t="s">
        <v>892</v>
      </c>
      <c r="CS134" s="11" t="s">
        <v>892</v>
      </c>
      <c r="CT134" s="11" t="s">
        <v>892</v>
      </c>
      <c r="CU134" s="11" t="s">
        <v>892</v>
      </c>
      <c r="CV134" s="11" t="s">
        <v>892</v>
      </c>
      <c r="CW134" s="11" t="s">
        <v>892</v>
      </c>
      <c r="CX134" s="11" t="s">
        <v>892</v>
      </c>
      <c r="CY134" s="11" t="s">
        <v>892</v>
      </c>
      <c r="CZ134" s="11" t="s">
        <v>892</v>
      </c>
      <c r="DA134" s="11" t="s">
        <v>892</v>
      </c>
      <c r="DB134" s="11" t="s">
        <v>892</v>
      </c>
      <c r="DC134" s="11" t="s">
        <v>892</v>
      </c>
      <c r="DD134" s="11" t="s">
        <v>892</v>
      </c>
      <c r="DE134" s="11" t="s">
        <v>892</v>
      </c>
      <c r="DF134" s="11" t="s">
        <v>892</v>
      </c>
      <c r="DG134" s="11" t="s">
        <v>892</v>
      </c>
      <c r="DH134" s="11" t="s">
        <v>892</v>
      </c>
      <c r="DI134" s="11" t="s">
        <v>892</v>
      </c>
      <c r="DJ134" s="11" t="s">
        <v>892</v>
      </c>
      <c r="DK134" s="11" t="s">
        <v>892</v>
      </c>
      <c r="DL134" s="11" t="s">
        <v>892</v>
      </c>
      <c r="DM134" s="11" t="s">
        <v>892</v>
      </c>
      <c r="DN134" s="11" t="s">
        <v>892</v>
      </c>
      <c r="DO134" s="11" t="s">
        <v>892</v>
      </c>
      <c r="DP134" s="11" t="s">
        <v>892</v>
      </c>
      <c r="DQ134" s="11" t="s">
        <v>892</v>
      </c>
      <c r="DR134" s="11" t="s">
        <v>892</v>
      </c>
      <c r="DS134" s="11" t="s">
        <v>892</v>
      </c>
      <c r="DT134" s="11" t="s">
        <v>892</v>
      </c>
      <c r="DU134" s="11" t="s">
        <v>892</v>
      </c>
      <c r="DV134" s="11" t="s">
        <v>892</v>
      </c>
      <c r="DW134" s="11" t="s">
        <v>892</v>
      </c>
      <c r="DX134" s="11" t="s">
        <v>892</v>
      </c>
      <c r="DY134" s="11" t="s">
        <v>892</v>
      </c>
      <c r="DZ134" s="11" t="s">
        <v>892</v>
      </c>
      <c r="EA134" s="11" t="s">
        <v>892</v>
      </c>
      <c r="EB134" s="11" t="s">
        <v>892</v>
      </c>
      <c r="EC134" s="11" t="s">
        <v>892</v>
      </c>
      <c r="ED134" s="11" t="s">
        <v>892</v>
      </c>
      <c r="EE134" s="11" t="s">
        <v>892</v>
      </c>
      <c r="EF134" s="11" t="s">
        <v>892</v>
      </c>
      <c r="EG134" s="11" t="s">
        <v>892</v>
      </c>
      <c r="EH134" s="11" t="s">
        <v>892</v>
      </c>
      <c r="EI134" s="11" t="s">
        <v>892</v>
      </c>
      <c r="EJ134" s="11" t="s">
        <v>892</v>
      </c>
      <c r="EK134" s="11" t="s">
        <v>892</v>
      </c>
      <c r="EL134" s="11" t="s">
        <v>892</v>
      </c>
      <c r="EM134" s="11" t="s">
        <v>892</v>
      </c>
      <c r="EN134" s="11" t="s">
        <v>892</v>
      </c>
      <c r="EO134" s="11" t="s">
        <v>892</v>
      </c>
      <c r="EP134" s="11" t="s">
        <v>892</v>
      </c>
      <c r="EQ134" s="11" t="s">
        <v>892</v>
      </c>
      <c r="ER134" s="11" t="s">
        <v>892</v>
      </c>
      <c r="ES134" s="11" t="s">
        <v>892</v>
      </c>
      <c r="ET134" s="11" t="s">
        <v>892</v>
      </c>
      <c r="EU134" s="11" t="s">
        <v>892</v>
      </c>
      <c r="EV134" s="11" t="s">
        <v>892</v>
      </c>
      <c r="EW134" s="11" t="s">
        <v>892</v>
      </c>
      <c r="EX134" s="11" t="s">
        <v>892</v>
      </c>
      <c r="EY134" s="11" t="s">
        <v>892</v>
      </c>
      <c r="EZ134" s="11" t="s">
        <v>892</v>
      </c>
      <c r="FA134" s="11" t="s">
        <v>892</v>
      </c>
      <c r="FB134" s="11" t="s">
        <v>892</v>
      </c>
      <c r="FC134" s="11" t="s">
        <v>892</v>
      </c>
      <c r="FD134" s="11" t="s">
        <v>892</v>
      </c>
      <c r="FE134" s="11" t="s">
        <v>892</v>
      </c>
      <c r="FF134" s="11" t="s">
        <v>892</v>
      </c>
      <c r="FG134" s="11" t="s">
        <v>892</v>
      </c>
      <c r="FH134" s="11" t="s">
        <v>892</v>
      </c>
      <c r="FI134" s="11" t="s">
        <v>892</v>
      </c>
      <c r="FJ134" s="11" t="s">
        <v>892</v>
      </c>
      <c r="FK134" s="11" t="s">
        <v>892</v>
      </c>
      <c r="FL134" s="11" t="s">
        <v>892</v>
      </c>
      <c r="FM134" s="11" t="s">
        <v>892</v>
      </c>
      <c r="FN134" s="11" t="s">
        <v>892</v>
      </c>
      <c r="FO134" s="11" t="s">
        <v>892</v>
      </c>
      <c r="FP134" s="11" t="s">
        <v>892</v>
      </c>
      <c r="FQ134" s="11" t="s">
        <v>892</v>
      </c>
      <c r="FR134" s="11" t="s">
        <v>892</v>
      </c>
      <c r="FS134" s="11" t="s">
        <v>892</v>
      </c>
      <c r="FT134" s="11" t="s">
        <v>892</v>
      </c>
      <c r="FU134" s="11" t="s">
        <v>892</v>
      </c>
      <c r="FV134" s="11" t="s">
        <v>892</v>
      </c>
      <c r="FW134" s="11" t="s">
        <v>892</v>
      </c>
      <c r="FX134" s="11" t="s">
        <v>892</v>
      </c>
      <c r="FY134" s="11" t="s">
        <v>892</v>
      </c>
      <c r="FZ134" s="11" t="s">
        <v>892</v>
      </c>
      <c r="GA134" s="11" t="s">
        <v>892</v>
      </c>
      <c r="GB134" s="11" t="s">
        <v>892</v>
      </c>
      <c r="GC134" s="11" t="s">
        <v>892</v>
      </c>
      <c r="GD134" s="11" t="s">
        <v>892</v>
      </c>
      <c r="GE134" s="11" t="s">
        <v>892</v>
      </c>
      <c r="GF134" s="11" t="s">
        <v>892</v>
      </c>
      <c r="GG134" s="11" t="s">
        <v>892</v>
      </c>
      <c r="GH134" s="11" t="s">
        <v>892</v>
      </c>
      <c r="GI134" s="11" t="s">
        <v>892</v>
      </c>
      <c r="GJ134" s="11" t="s">
        <v>892</v>
      </c>
      <c r="GK134" s="11" t="s">
        <v>892</v>
      </c>
      <c r="GL134" s="11" t="s">
        <v>892</v>
      </c>
      <c r="GM134" s="11" t="s">
        <v>892</v>
      </c>
      <c r="GN134" s="11" t="s">
        <v>892</v>
      </c>
      <c r="GO134" s="11" t="s">
        <v>892</v>
      </c>
      <c r="GP134" s="11" t="s">
        <v>892</v>
      </c>
      <c r="GQ134" s="11" t="s">
        <v>892</v>
      </c>
      <c r="GR134" s="11" t="s">
        <v>892</v>
      </c>
      <c r="GS134" s="11" t="s">
        <v>892</v>
      </c>
      <c r="GT134" s="11" t="s">
        <v>892</v>
      </c>
    </row>
    <row r="135" spans="1:202">
      <c r="A135" s="9">
        <v>2014</v>
      </c>
      <c r="B135" s="10" t="s">
        <v>890</v>
      </c>
      <c r="C135" s="10" t="s">
        <v>1241</v>
      </c>
      <c r="D135" s="11">
        <v>0.27685950413223143</v>
      </c>
      <c r="E135" s="11">
        <v>0.21544715447154472</v>
      </c>
      <c r="F135" s="11">
        <v>0.39920948616600793</v>
      </c>
      <c r="G135" s="11">
        <v>7.1999999999999995E-2</v>
      </c>
      <c r="H135" s="11">
        <v>5.6680161943319839E-2</v>
      </c>
      <c r="I135" s="11">
        <v>0.3094170403587444</v>
      </c>
      <c r="J135" s="11">
        <v>0.3253012048192771</v>
      </c>
      <c r="K135" s="11">
        <v>0.31147540983606559</v>
      </c>
      <c r="L135" s="11">
        <v>0.39344262295081966</v>
      </c>
      <c r="M135" s="11">
        <v>0.26016260162601629</v>
      </c>
      <c r="N135" s="11">
        <v>0.86111111111111116</v>
      </c>
      <c r="O135" s="11">
        <v>0.29918032786885246</v>
      </c>
      <c r="P135" s="11">
        <v>0.22177419354838709</v>
      </c>
      <c r="Q135" s="11">
        <v>0.37656903765690375</v>
      </c>
      <c r="R135" s="11">
        <v>0.72064777327935226</v>
      </c>
      <c r="S135" s="11">
        <v>0.61728395061728392</v>
      </c>
      <c r="T135" s="11">
        <v>0.46400000000000002</v>
      </c>
      <c r="U135" s="11">
        <v>1.5810276679841896E-2</v>
      </c>
      <c r="V135" s="11" t="s">
        <v>892</v>
      </c>
      <c r="W135" s="11">
        <v>4.4444444444444446E-2</v>
      </c>
      <c r="X135" s="11">
        <v>0.38095238095238093</v>
      </c>
      <c r="Y135" s="11">
        <v>0.41379310344827586</v>
      </c>
      <c r="Z135" s="11">
        <v>0.62068965517241381</v>
      </c>
      <c r="AA135" s="11" t="s">
        <v>892</v>
      </c>
      <c r="AB135" s="11" t="s">
        <v>892</v>
      </c>
      <c r="AC135" s="11" t="s">
        <v>892</v>
      </c>
      <c r="AD135" s="11" t="s">
        <v>892</v>
      </c>
      <c r="AE135" s="11" t="s">
        <v>892</v>
      </c>
      <c r="AF135" s="11" t="s">
        <v>892</v>
      </c>
      <c r="AG135" s="11" t="s">
        <v>892</v>
      </c>
      <c r="AH135" s="11" t="s">
        <v>892</v>
      </c>
      <c r="AI135" s="11" t="s">
        <v>892</v>
      </c>
      <c r="AJ135" s="11" t="s">
        <v>892</v>
      </c>
      <c r="AK135" s="11" t="s">
        <v>892</v>
      </c>
      <c r="AL135" s="11" t="s">
        <v>892</v>
      </c>
      <c r="AM135" s="11" t="s">
        <v>892</v>
      </c>
      <c r="AN135" s="11" t="s">
        <v>892</v>
      </c>
      <c r="AO135" s="11" t="s">
        <v>892</v>
      </c>
      <c r="AP135" s="11" t="s">
        <v>892</v>
      </c>
      <c r="AQ135" s="11" t="s">
        <v>892</v>
      </c>
      <c r="AR135" s="11" t="s">
        <v>892</v>
      </c>
      <c r="AS135" s="11" t="s">
        <v>892</v>
      </c>
      <c r="AT135" s="11" t="s">
        <v>892</v>
      </c>
      <c r="AU135" s="11" t="s">
        <v>892</v>
      </c>
      <c r="AV135" s="11" t="s">
        <v>892</v>
      </c>
      <c r="AW135" s="11" t="s">
        <v>892</v>
      </c>
      <c r="AX135" s="11" t="s">
        <v>892</v>
      </c>
      <c r="AY135" s="11" t="s">
        <v>892</v>
      </c>
      <c r="AZ135" s="11" t="s">
        <v>892</v>
      </c>
      <c r="BA135" s="11" t="s">
        <v>892</v>
      </c>
      <c r="BB135" s="11" t="s">
        <v>892</v>
      </c>
      <c r="BC135" s="11" t="s">
        <v>892</v>
      </c>
      <c r="BD135" s="11" t="s">
        <v>892</v>
      </c>
      <c r="BE135" s="11" t="s">
        <v>892</v>
      </c>
      <c r="BF135" s="11" t="s">
        <v>892</v>
      </c>
      <c r="BG135" s="11" t="s">
        <v>892</v>
      </c>
      <c r="BH135" s="11" t="s">
        <v>892</v>
      </c>
      <c r="BI135" s="11" t="s">
        <v>892</v>
      </c>
      <c r="BJ135" s="11" t="s">
        <v>892</v>
      </c>
      <c r="BK135" s="11" t="s">
        <v>892</v>
      </c>
      <c r="BL135" s="11" t="s">
        <v>892</v>
      </c>
      <c r="BM135" s="11" t="s">
        <v>892</v>
      </c>
      <c r="BN135" s="11" t="s">
        <v>892</v>
      </c>
      <c r="BO135" s="11" t="s">
        <v>892</v>
      </c>
      <c r="BP135" s="11" t="s">
        <v>892</v>
      </c>
      <c r="BQ135" s="11" t="s">
        <v>892</v>
      </c>
      <c r="BR135" s="11" t="s">
        <v>892</v>
      </c>
      <c r="BS135" s="11" t="s">
        <v>892</v>
      </c>
      <c r="BT135" s="11" t="s">
        <v>892</v>
      </c>
      <c r="BU135" s="11" t="s">
        <v>892</v>
      </c>
      <c r="BV135" s="11" t="s">
        <v>892</v>
      </c>
      <c r="BW135" s="11" t="s">
        <v>892</v>
      </c>
      <c r="BX135" s="11" t="s">
        <v>892</v>
      </c>
      <c r="BY135" s="11" t="s">
        <v>892</v>
      </c>
      <c r="BZ135" s="11" t="s">
        <v>892</v>
      </c>
      <c r="CA135" s="11" t="s">
        <v>892</v>
      </c>
      <c r="CB135" s="11" t="s">
        <v>892</v>
      </c>
      <c r="CC135" s="11" t="s">
        <v>892</v>
      </c>
      <c r="CD135" s="11" t="s">
        <v>892</v>
      </c>
      <c r="CE135" s="11" t="s">
        <v>892</v>
      </c>
      <c r="CF135" s="11" t="s">
        <v>892</v>
      </c>
      <c r="CG135" s="11" t="s">
        <v>892</v>
      </c>
      <c r="CH135" s="11" t="s">
        <v>892</v>
      </c>
      <c r="CI135" s="11" t="s">
        <v>892</v>
      </c>
      <c r="CJ135" s="11" t="s">
        <v>892</v>
      </c>
      <c r="CK135" s="11" t="s">
        <v>892</v>
      </c>
      <c r="CL135" s="11" t="s">
        <v>892</v>
      </c>
      <c r="CM135" s="11" t="s">
        <v>892</v>
      </c>
      <c r="CN135" s="11" t="s">
        <v>892</v>
      </c>
      <c r="CO135" s="11" t="s">
        <v>892</v>
      </c>
      <c r="CP135" s="11" t="s">
        <v>892</v>
      </c>
      <c r="CQ135" s="11" t="s">
        <v>892</v>
      </c>
      <c r="CR135" s="11" t="s">
        <v>892</v>
      </c>
      <c r="CS135" s="11" t="s">
        <v>892</v>
      </c>
      <c r="CT135" s="11" t="s">
        <v>892</v>
      </c>
      <c r="CU135" s="11" t="s">
        <v>892</v>
      </c>
      <c r="CV135" s="11" t="s">
        <v>892</v>
      </c>
      <c r="CW135" s="11" t="s">
        <v>892</v>
      </c>
      <c r="CX135" s="11" t="s">
        <v>892</v>
      </c>
      <c r="CY135" s="11" t="s">
        <v>892</v>
      </c>
      <c r="CZ135" s="11" t="s">
        <v>892</v>
      </c>
      <c r="DA135" s="11" t="s">
        <v>892</v>
      </c>
      <c r="DB135" s="11" t="s">
        <v>892</v>
      </c>
      <c r="DC135" s="11" t="s">
        <v>892</v>
      </c>
      <c r="DD135" s="11" t="s">
        <v>892</v>
      </c>
      <c r="DE135" s="11" t="s">
        <v>892</v>
      </c>
      <c r="DF135" s="11" t="s">
        <v>892</v>
      </c>
      <c r="DG135" s="11" t="s">
        <v>892</v>
      </c>
      <c r="DH135" s="11" t="s">
        <v>892</v>
      </c>
      <c r="DI135" s="11" t="s">
        <v>892</v>
      </c>
      <c r="DJ135" s="11" t="s">
        <v>892</v>
      </c>
      <c r="DK135" s="11" t="s">
        <v>892</v>
      </c>
      <c r="DL135" s="11" t="s">
        <v>892</v>
      </c>
      <c r="DM135" s="11" t="s">
        <v>892</v>
      </c>
      <c r="DN135" s="11" t="s">
        <v>892</v>
      </c>
      <c r="DO135" s="11" t="s">
        <v>892</v>
      </c>
      <c r="DP135" s="11" t="s">
        <v>892</v>
      </c>
      <c r="DQ135" s="11" t="s">
        <v>892</v>
      </c>
      <c r="DR135" s="11" t="s">
        <v>892</v>
      </c>
      <c r="DS135" s="11" t="s">
        <v>892</v>
      </c>
      <c r="DT135" s="11" t="s">
        <v>892</v>
      </c>
      <c r="DU135" s="11" t="s">
        <v>892</v>
      </c>
      <c r="DV135" s="11" t="s">
        <v>892</v>
      </c>
      <c r="DW135" s="11" t="s">
        <v>892</v>
      </c>
      <c r="DX135" s="11" t="s">
        <v>892</v>
      </c>
      <c r="DY135" s="11" t="s">
        <v>892</v>
      </c>
      <c r="DZ135" s="11" t="s">
        <v>892</v>
      </c>
      <c r="EA135" s="11" t="s">
        <v>892</v>
      </c>
      <c r="EB135" s="11" t="s">
        <v>892</v>
      </c>
      <c r="EC135" s="11" t="s">
        <v>892</v>
      </c>
      <c r="ED135" s="11" t="s">
        <v>892</v>
      </c>
      <c r="EE135" s="11" t="s">
        <v>892</v>
      </c>
      <c r="EF135" s="11" t="s">
        <v>892</v>
      </c>
      <c r="EG135" s="11" t="s">
        <v>892</v>
      </c>
      <c r="EH135" s="11" t="s">
        <v>892</v>
      </c>
      <c r="EI135" s="11" t="s">
        <v>892</v>
      </c>
      <c r="EJ135" s="11" t="s">
        <v>892</v>
      </c>
      <c r="EK135" s="11" t="s">
        <v>892</v>
      </c>
      <c r="EL135" s="11" t="s">
        <v>892</v>
      </c>
      <c r="EM135" s="11" t="s">
        <v>892</v>
      </c>
      <c r="EN135" s="11" t="s">
        <v>892</v>
      </c>
      <c r="EO135" s="11" t="s">
        <v>892</v>
      </c>
      <c r="EP135" s="11" t="s">
        <v>892</v>
      </c>
      <c r="EQ135" s="11" t="s">
        <v>892</v>
      </c>
      <c r="ER135" s="11" t="s">
        <v>892</v>
      </c>
      <c r="ES135" s="11" t="s">
        <v>892</v>
      </c>
      <c r="ET135" s="11" t="s">
        <v>892</v>
      </c>
      <c r="EU135" s="11" t="s">
        <v>892</v>
      </c>
      <c r="EV135" s="11" t="s">
        <v>892</v>
      </c>
      <c r="EW135" s="11" t="s">
        <v>892</v>
      </c>
      <c r="EX135" s="11" t="s">
        <v>892</v>
      </c>
      <c r="EY135" s="11" t="s">
        <v>892</v>
      </c>
      <c r="EZ135" s="11" t="s">
        <v>892</v>
      </c>
      <c r="FA135" s="11" t="s">
        <v>892</v>
      </c>
      <c r="FB135" s="11" t="s">
        <v>892</v>
      </c>
      <c r="FC135" s="11" t="s">
        <v>892</v>
      </c>
      <c r="FD135" s="11" t="s">
        <v>892</v>
      </c>
      <c r="FE135" s="11" t="s">
        <v>892</v>
      </c>
      <c r="FF135" s="11" t="s">
        <v>892</v>
      </c>
      <c r="FG135" s="11" t="s">
        <v>892</v>
      </c>
      <c r="FH135" s="11" t="s">
        <v>892</v>
      </c>
      <c r="FI135" s="11" t="s">
        <v>892</v>
      </c>
      <c r="FJ135" s="11" t="s">
        <v>892</v>
      </c>
      <c r="FK135" s="11" t="s">
        <v>892</v>
      </c>
      <c r="FL135" s="11" t="s">
        <v>892</v>
      </c>
      <c r="FM135" s="11" t="s">
        <v>892</v>
      </c>
      <c r="FN135" s="11" t="s">
        <v>892</v>
      </c>
      <c r="FO135" s="11" t="s">
        <v>892</v>
      </c>
      <c r="FP135" s="11" t="s">
        <v>892</v>
      </c>
      <c r="FQ135" s="11" t="s">
        <v>892</v>
      </c>
      <c r="FR135" s="11" t="s">
        <v>892</v>
      </c>
      <c r="FS135" s="11" t="s">
        <v>892</v>
      </c>
      <c r="FT135" s="11" t="s">
        <v>892</v>
      </c>
      <c r="FU135" s="11" t="s">
        <v>892</v>
      </c>
      <c r="FV135" s="11" t="s">
        <v>892</v>
      </c>
      <c r="FW135" s="11" t="s">
        <v>892</v>
      </c>
      <c r="FX135" s="11" t="s">
        <v>892</v>
      </c>
      <c r="FY135" s="11" t="s">
        <v>892</v>
      </c>
      <c r="FZ135" s="11" t="s">
        <v>892</v>
      </c>
      <c r="GA135" s="11" t="s">
        <v>892</v>
      </c>
      <c r="GB135" s="11" t="s">
        <v>892</v>
      </c>
      <c r="GC135" s="11" t="s">
        <v>892</v>
      </c>
      <c r="GD135" s="11" t="s">
        <v>892</v>
      </c>
      <c r="GE135" s="11" t="s">
        <v>892</v>
      </c>
      <c r="GF135" s="11" t="s">
        <v>892</v>
      </c>
      <c r="GG135" s="11" t="s">
        <v>892</v>
      </c>
      <c r="GH135" s="11" t="s">
        <v>892</v>
      </c>
      <c r="GI135" s="11" t="s">
        <v>892</v>
      </c>
      <c r="GJ135" s="11" t="s">
        <v>892</v>
      </c>
      <c r="GK135" s="11" t="s">
        <v>892</v>
      </c>
      <c r="GL135" s="11" t="s">
        <v>892</v>
      </c>
      <c r="GM135" s="11" t="s">
        <v>892</v>
      </c>
      <c r="GN135" s="11" t="s">
        <v>892</v>
      </c>
      <c r="GO135" s="11" t="s">
        <v>892</v>
      </c>
      <c r="GP135" s="11" t="s">
        <v>892</v>
      </c>
      <c r="GQ135" s="11" t="s">
        <v>892</v>
      </c>
      <c r="GR135" s="11" t="s">
        <v>892</v>
      </c>
      <c r="GS135" s="11" t="s">
        <v>892</v>
      </c>
      <c r="GT135" s="11" t="s">
        <v>892</v>
      </c>
    </row>
    <row r="136" spans="1:202">
      <c r="A136" s="9">
        <v>2014</v>
      </c>
      <c r="B136" s="10" t="s">
        <v>891</v>
      </c>
      <c r="C136" s="10" t="s">
        <v>1237</v>
      </c>
      <c r="D136" s="11">
        <v>-0.22938914285714271</v>
      </c>
      <c r="E136" s="11">
        <v>-0.59105440414507782</v>
      </c>
      <c r="F136" s="11">
        <v>-0.71775657894736866</v>
      </c>
      <c r="G136" s="11">
        <v>-0.69210215517241369</v>
      </c>
      <c r="H136" s="11">
        <v>-0.7822502145922744</v>
      </c>
      <c r="I136" s="11">
        <v>-0.28395909090909094</v>
      </c>
      <c r="J136" s="11">
        <v>-0.30728452380952398</v>
      </c>
      <c r="K136" s="11">
        <v>-0.27514999999999995</v>
      </c>
      <c r="L136" s="11">
        <v>-0.4899885135135133</v>
      </c>
      <c r="M136" s="11">
        <v>-0.46535054945054938</v>
      </c>
      <c r="N136" s="11">
        <v>-1.9700685714285713</v>
      </c>
      <c r="O136" s="11">
        <v>-0.68044795321637463</v>
      </c>
      <c r="P136" s="11">
        <v>-0.47774922279792748</v>
      </c>
      <c r="Q136" s="11">
        <v>-0.20932617449664437</v>
      </c>
      <c r="R136" s="11">
        <v>-1.6360043478260871</v>
      </c>
      <c r="S136" s="11">
        <v>-1.2467849462365592</v>
      </c>
      <c r="T136" s="11">
        <v>-1.0955320895522391</v>
      </c>
      <c r="U136" s="11">
        <v>-1.0426160642570277</v>
      </c>
      <c r="V136" s="11" t="s">
        <v>892</v>
      </c>
      <c r="W136" s="11">
        <v>-0.38015116279069772</v>
      </c>
      <c r="X136" s="11">
        <v>-0.16990384615384618</v>
      </c>
      <c r="Y136" s="11">
        <v>-3.0768235294117652</v>
      </c>
      <c r="Z136" s="11">
        <v>-1.7126454545454548</v>
      </c>
      <c r="AA136" s="11" t="s">
        <v>892</v>
      </c>
      <c r="AB136" s="11" t="s">
        <v>892</v>
      </c>
      <c r="AC136" s="11" t="s">
        <v>892</v>
      </c>
      <c r="AD136" s="11" t="s">
        <v>892</v>
      </c>
      <c r="AE136" s="11" t="s">
        <v>892</v>
      </c>
      <c r="AF136" s="11" t="s">
        <v>892</v>
      </c>
      <c r="AG136" s="11" t="s">
        <v>892</v>
      </c>
      <c r="AH136" s="11" t="s">
        <v>892</v>
      </c>
      <c r="AI136" s="11" t="s">
        <v>892</v>
      </c>
      <c r="AJ136" s="11" t="s">
        <v>892</v>
      </c>
      <c r="AK136" s="11" t="s">
        <v>892</v>
      </c>
      <c r="AL136" s="11" t="s">
        <v>892</v>
      </c>
      <c r="AM136" s="11" t="s">
        <v>892</v>
      </c>
      <c r="AN136" s="11" t="s">
        <v>892</v>
      </c>
      <c r="AO136" s="11" t="s">
        <v>892</v>
      </c>
      <c r="AP136" s="11" t="s">
        <v>892</v>
      </c>
      <c r="AQ136" s="11" t="s">
        <v>892</v>
      </c>
      <c r="AR136" s="11" t="s">
        <v>892</v>
      </c>
      <c r="AS136" s="11" t="s">
        <v>892</v>
      </c>
      <c r="AT136" s="11" t="s">
        <v>892</v>
      </c>
      <c r="AU136" s="11" t="s">
        <v>892</v>
      </c>
      <c r="AV136" s="11" t="s">
        <v>892</v>
      </c>
      <c r="AW136" s="11" t="s">
        <v>892</v>
      </c>
      <c r="AX136" s="11" t="s">
        <v>892</v>
      </c>
      <c r="AY136" s="11" t="s">
        <v>892</v>
      </c>
      <c r="AZ136" s="11" t="s">
        <v>892</v>
      </c>
      <c r="BA136" s="11" t="s">
        <v>892</v>
      </c>
      <c r="BB136" s="11" t="s">
        <v>892</v>
      </c>
      <c r="BC136" s="11" t="s">
        <v>892</v>
      </c>
      <c r="BD136" s="11" t="s">
        <v>892</v>
      </c>
      <c r="BE136" s="11" t="s">
        <v>892</v>
      </c>
      <c r="BF136" s="11" t="s">
        <v>892</v>
      </c>
      <c r="BG136" s="11" t="s">
        <v>892</v>
      </c>
      <c r="BH136" s="11" t="s">
        <v>892</v>
      </c>
      <c r="BI136" s="11" t="s">
        <v>892</v>
      </c>
      <c r="BJ136" s="11" t="s">
        <v>892</v>
      </c>
      <c r="BK136" s="11" t="s">
        <v>892</v>
      </c>
      <c r="BL136" s="11" t="s">
        <v>892</v>
      </c>
      <c r="BM136" s="11" t="s">
        <v>892</v>
      </c>
      <c r="BN136" s="11" t="s">
        <v>892</v>
      </c>
      <c r="BO136" s="11" t="s">
        <v>892</v>
      </c>
      <c r="BP136" s="11" t="s">
        <v>892</v>
      </c>
      <c r="BQ136" s="11" t="s">
        <v>892</v>
      </c>
      <c r="BR136" s="11" t="s">
        <v>892</v>
      </c>
      <c r="BS136" s="11" t="s">
        <v>892</v>
      </c>
      <c r="BT136" s="11" t="s">
        <v>892</v>
      </c>
      <c r="BU136" s="11" t="s">
        <v>892</v>
      </c>
      <c r="BV136" s="11" t="s">
        <v>892</v>
      </c>
      <c r="BW136" s="11" t="s">
        <v>892</v>
      </c>
      <c r="BX136" s="11" t="s">
        <v>892</v>
      </c>
      <c r="BY136" s="11" t="s">
        <v>892</v>
      </c>
      <c r="BZ136" s="11" t="s">
        <v>892</v>
      </c>
      <c r="CA136" s="11" t="s">
        <v>892</v>
      </c>
      <c r="CB136" s="11" t="s">
        <v>892</v>
      </c>
      <c r="CC136" s="11" t="s">
        <v>892</v>
      </c>
      <c r="CD136" s="11" t="s">
        <v>892</v>
      </c>
      <c r="CE136" s="11" t="s">
        <v>892</v>
      </c>
      <c r="CF136" s="11" t="s">
        <v>892</v>
      </c>
      <c r="CG136" s="11" t="s">
        <v>892</v>
      </c>
      <c r="CH136" s="11" t="s">
        <v>892</v>
      </c>
      <c r="CI136" s="11" t="s">
        <v>892</v>
      </c>
      <c r="CJ136" s="11" t="s">
        <v>892</v>
      </c>
      <c r="CK136" s="11" t="s">
        <v>892</v>
      </c>
      <c r="CL136" s="11" t="s">
        <v>892</v>
      </c>
      <c r="CM136" s="11" t="s">
        <v>892</v>
      </c>
      <c r="CN136" s="11" t="s">
        <v>892</v>
      </c>
      <c r="CO136" s="11" t="s">
        <v>892</v>
      </c>
      <c r="CP136" s="11" t="s">
        <v>892</v>
      </c>
      <c r="CQ136" s="11" t="s">
        <v>892</v>
      </c>
      <c r="CR136" s="11" t="s">
        <v>892</v>
      </c>
      <c r="CS136" s="11" t="s">
        <v>892</v>
      </c>
      <c r="CT136" s="11" t="s">
        <v>892</v>
      </c>
      <c r="CU136" s="11" t="s">
        <v>892</v>
      </c>
      <c r="CV136" s="11" t="s">
        <v>892</v>
      </c>
      <c r="CW136" s="11" t="s">
        <v>892</v>
      </c>
      <c r="CX136" s="11" t="s">
        <v>892</v>
      </c>
      <c r="CY136" s="11" t="s">
        <v>892</v>
      </c>
      <c r="CZ136" s="11" t="s">
        <v>892</v>
      </c>
      <c r="DA136" s="11" t="s">
        <v>892</v>
      </c>
      <c r="DB136" s="11" t="s">
        <v>892</v>
      </c>
      <c r="DC136" s="11" t="s">
        <v>892</v>
      </c>
      <c r="DD136" s="11" t="s">
        <v>892</v>
      </c>
      <c r="DE136" s="11" t="s">
        <v>892</v>
      </c>
      <c r="DF136" s="11" t="s">
        <v>892</v>
      </c>
      <c r="DG136" s="11" t="s">
        <v>892</v>
      </c>
      <c r="DH136" s="11" t="s">
        <v>892</v>
      </c>
      <c r="DI136" s="11" t="s">
        <v>892</v>
      </c>
      <c r="DJ136" s="11" t="s">
        <v>892</v>
      </c>
      <c r="DK136" s="11" t="s">
        <v>892</v>
      </c>
      <c r="DL136" s="11" t="s">
        <v>892</v>
      </c>
      <c r="DM136" s="11" t="s">
        <v>892</v>
      </c>
      <c r="DN136" s="11" t="s">
        <v>892</v>
      </c>
      <c r="DO136" s="11" t="s">
        <v>892</v>
      </c>
      <c r="DP136" s="11" t="s">
        <v>892</v>
      </c>
      <c r="DQ136" s="11" t="s">
        <v>892</v>
      </c>
      <c r="DR136" s="11" t="s">
        <v>892</v>
      </c>
      <c r="DS136" s="11" t="s">
        <v>892</v>
      </c>
      <c r="DT136" s="11" t="s">
        <v>892</v>
      </c>
      <c r="DU136" s="11" t="s">
        <v>892</v>
      </c>
      <c r="DV136" s="11" t="s">
        <v>892</v>
      </c>
      <c r="DW136" s="11" t="s">
        <v>892</v>
      </c>
      <c r="DX136" s="11" t="s">
        <v>892</v>
      </c>
      <c r="DY136" s="11" t="s">
        <v>892</v>
      </c>
      <c r="DZ136" s="11" t="s">
        <v>892</v>
      </c>
      <c r="EA136" s="11" t="s">
        <v>892</v>
      </c>
      <c r="EB136" s="11" t="s">
        <v>892</v>
      </c>
      <c r="EC136" s="11" t="s">
        <v>892</v>
      </c>
      <c r="ED136" s="11" t="s">
        <v>892</v>
      </c>
      <c r="EE136" s="11" t="s">
        <v>892</v>
      </c>
      <c r="EF136" s="11" t="s">
        <v>892</v>
      </c>
      <c r="EG136" s="11" t="s">
        <v>892</v>
      </c>
      <c r="EH136" s="11" t="s">
        <v>892</v>
      </c>
      <c r="EI136" s="11" t="s">
        <v>892</v>
      </c>
      <c r="EJ136" s="11" t="s">
        <v>892</v>
      </c>
      <c r="EK136" s="11" t="s">
        <v>892</v>
      </c>
      <c r="EL136" s="11" t="s">
        <v>892</v>
      </c>
      <c r="EM136" s="11" t="s">
        <v>892</v>
      </c>
      <c r="EN136" s="11" t="s">
        <v>892</v>
      </c>
      <c r="EO136" s="11" t="s">
        <v>892</v>
      </c>
      <c r="EP136" s="11" t="s">
        <v>892</v>
      </c>
      <c r="EQ136" s="11" t="s">
        <v>892</v>
      </c>
      <c r="ER136" s="11" t="s">
        <v>892</v>
      </c>
      <c r="ES136" s="11" t="s">
        <v>892</v>
      </c>
      <c r="ET136" s="11" t="s">
        <v>892</v>
      </c>
      <c r="EU136" s="11" t="s">
        <v>892</v>
      </c>
      <c r="EV136" s="11" t="s">
        <v>892</v>
      </c>
      <c r="EW136" s="11" t="s">
        <v>892</v>
      </c>
      <c r="EX136" s="11" t="s">
        <v>892</v>
      </c>
      <c r="EY136" s="11" t="s">
        <v>892</v>
      </c>
      <c r="EZ136" s="11" t="s">
        <v>892</v>
      </c>
      <c r="FA136" s="11" t="s">
        <v>892</v>
      </c>
      <c r="FB136" s="11" t="s">
        <v>892</v>
      </c>
      <c r="FC136" s="11" t="s">
        <v>892</v>
      </c>
      <c r="FD136" s="11" t="s">
        <v>892</v>
      </c>
      <c r="FE136" s="11" t="s">
        <v>892</v>
      </c>
      <c r="FF136" s="11" t="s">
        <v>892</v>
      </c>
      <c r="FG136" s="11" t="s">
        <v>892</v>
      </c>
      <c r="FH136" s="11" t="s">
        <v>892</v>
      </c>
      <c r="FI136" s="11" t="s">
        <v>892</v>
      </c>
      <c r="FJ136" s="11" t="s">
        <v>892</v>
      </c>
      <c r="FK136" s="11" t="s">
        <v>892</v>
      </c>
      <c r="FL136" s="11" t="s">
        <v>892</v>
      </c>
      <c r="FM136" s="11" t="s">
        <v>892</v>
      </c>
      <c r="FN136" s="11" t="s">
        <v>892</v>
      </c>
      <c r="FO136" s="11" t="s">
        <v>892</v>
      </c>
      <c r="FP136" s="11" t="s">
        <v>892</v>
      </c>
      <c r="FQ136" s="11" t="s">
        <v>892</v>
      </c>
      <c r="FR136" s="11" t="s">
        <v>892</v>
      </c>
      <c r="FS136" s="11" t="s">
        <v>892</v>
      </c>
      <c r="FT136" s="11" t="s">
        <v>892</v>
      </c>
      <c r="FU136" s="11" t="s">
        <v>892</v>
      </c>
      <c r="FV136" s="11" t="s">
        <v>892</v>
      </c>
      <c r="FW136" s="11" t="s">
        <v>892</v>
      </c>
      <c r="FX136" s="11" t="s">
        <v>892</v>
      </c>
      <c r="FY136" s="11" t="s">
        <v>892</v>
      </c>
      <c r="FZ136" s="11" t="s">
        <v>892</v>
      </c>
      <c r="GA136" s="11" t="s">
        <v>892</v>
      </c>
      <c r="GB136" s="11" t="s">
        <v>892</v>
      </c>
      <c r="GC136" s="11" t="s">
        <v>892</v>
      </c>
      <c r="GD136" s="11" t="s">
        <v>892</v>
      </c>
      <c r="GE136" s="11" t="s">
        <v>892</v>
      </c>
      <c r="GF136" s="11" t="s">
        <v>892</v>
      </c>
      <c r="GG136" s="11">
        <v>-7.2735060483870999</v>
      </c>
      <c r="GH136" s="11" t="s">
        <v>892</v>
      </c>
      <c r="GI136" s="11" t="s">
        <v>892</v>
      </c>
      <c r="GJ136" s="11" t="s">
        <v>892</v>
      </c>
      <c r="GK136" s="11" t="s">
        <v>892</v>
      </c>
      <c r="GL136" s="11" t="s">
        <v>892</v>
      </c>
      <c r="GM136" s="11" t="s">
        <v>892</v>
      </c>
      <c r="GN136" s="11" t="s">
        <v>892</v>
      </c>
      <c r="GO136" s="11" t="s">
        <v>892</v>
      </c>
      <c r="GP136" s="11" t="s">
        <v>892</v>
      </c>
      <c r="GQ136" s="11" t="s">
        <v>892</v>
      </c>
      <c r="GR136" s="11" t="s">
        <v>892</v>
      </c>
      <c r="GS136" s="11" t="s">
        <v>892</v>
      </c>
      <c r="GT136" s="11" t="s">
        <v>892</v>
      </c>
    </row>
    <row r="137" spans="1:202">
      <c r="A137" s="9">
        <v>2014</v>
      </c>
      <c r="B137" s="10" t="s">
        <v>891</v>
      </c>
      <c r="C137" s="10" t="s">
        <v>1239</v>
      </c>
      <c r="D137" s="11">
        <v>175</v>
      </c>
      <c r="E137" s="11">
        <v>193</v>
      </c>
      <c r="F137" s="11">
        <v>152</v>
      </c>
      <c r="G137" s="11">
        <v>232</v>
      </c>
      <c r="H137" s="11">
        <v>233</v>
      </c>
      <c r="I137" s="11">
        <v>154</v>
      </c>
      <c r="J137" s="11">
        <v>168</v>
      </c>
      <c r="K137" s="11">
        <v>168</v>
      </c>
      <c r="L137" s="11">
        <v>148</v>
      </c>
      <c r="M137" s="11">
        <v>182</v>
      </c>
      <c r="N137" s="11">
        <v>35</v>
      </c>
      <c r="O137" s="11">
        <v>171</v>
      </c>
      <c r="P137" s="11">
        <v>193</v>
      </c>
      <c r="Q137" s="11">
        <v>149</v>
      </c>
      <c r="R137" s="11">
        <v>69</v>
      </c>
      <c r="S137" s="11">
        <v>93</v>
      </c>
      <c r="T137" s="11">
        <v>134</v>
      </c>
      <c r="U137" s="11">
        <v>249</v>
      </c>
      <c r="V137" s="11" t="s">
        <v>892</v>
      </c>
      <c r="W137" s="11">
        <v>43</v>
      </c>
      <c r="X137" s="11">
        <v>26</v>
      </c>
      <c r="Y137" s="11">
        <v>17</v>
      </c>
      <c r="Z137" s="11">
        <v>11</v>
      </c>
      <c r="AA137" s="11" t="s">
        <v>892</v>
      </c>
      <c r="AB137" s="11" t="s">
        <v>892</v>
      </c>
      <c r="AC137" s="11" t="s">
        <v>892</v>
      </c>
      <c r="AD137" s="11" t="s">
        <v>892</v>
      </c>
      <c r="AE137" s="11" t="s">
        <v>892</v>
      </c>
      <c r="AF137" s="11" t="s">
        <v>892</v>
      </c>
      <c r="AG137" s="11" t="s">
        <v>892</v>
      </c>
      <c r="AH137" s="11" t="s">
        <v>892</v>
      </c>
      <c r="AI137" s="11" t="s">
        <v>892</v>
      </c>
      <c r="AJ137" s="11" t="s">
        <v>892</v>
      </c>
      <c r="AK137" s="11" t="s">
        <v>892</v>
      </c>
      <c r="AL137" s="11" t="s">
        <v>892</v>
      </c>
      <c r="AM137" s="11" t="s">
        <v>892</v>
      </c>
      <c r="AN137" s="11" t="s">
        <v>892</v>
      </c>
      <c r="AO137" s="11" t="s">
        <v>892</v>
      </c>
      <c r="AP137" s="11" t="s">
        <v>892</v>
      </c>
      <c r="AQ137" s="11" t="s">
        <v>892</v>
      </c>
      <c r="AR137" s="11" t="s">
        <v>892</v>
      </c>
      <c r="AS137" s="11" t="s">
        <v>892</v>
      </c>
      <c r="AT137" s="11" t="s">
        <v>892</v>
      </c>
      <c r="AU137" s="11" t="s">
        <v>892</v>
      </c>
      <c r="AV137" s="11" t="s">
        <v>892</v>
      </c>
      <c r="AW137" s="11" t="s">
        <v>892</v>
      </c>
      <c r="AX137" s="11" t="s">
        <v>892</v>
      </c>
      <c r="AY137" s="11" t="s">
        <v>892</v>
      </c>
      <c r="AZ137" s="11" t="s">
        <v>892</v>
      </c>
      <c r="BA137" s="11" t="s">
        <v>892</v>
      </c>
      <c r="BB137" s="11" t="s">
        <v>892</v>
      </c>
      <c r="BC137" s="11" t="s">
        <v>892</v>
      </c>
      <c r="BD137" s="11" t="s">
        <v>892</v>
      </c>
      <c r="BE137" s="11" t="s">
        <v>892</v>
      </c>
      <c r="BF137" s="11" t="s">
        <v>892</v>
      </c>
      <c r="BG137" s="11" t="s">
        <v>892</v>
      </c>
      <c r="BH137" s="11" t="s">
        <v>892</v>
      </c>
      <c r="BI137" s="11" t="s">
        <v>892</v>
      </c>
      <c r="BJ137" s="11" t="s">
        <v>892</v>
      </c>
      <c r="BK137" s="11" t="s">
        <v>892</v>
      </c>
      <c r="BL137" s="11" t="s">
        <v>892</v>
      </c>
      <c r="BM137" s="11" t="s">
        <v>892</v>
      </c>
      <c r="BN137" s="11" t="s">
        <v>892</v>
      </c>
      <c r="BO137" s="11" t="s">
        <v>892</v>
      </c>
      <c r="BP137" s="11" t="s">
        <v>892</v>
      </c>
      <c r="BQ137" s="11" t="s">
        <v>892</v>
      </c>
      <c r="BR137" s="11" t="s">
        <v>892</v>
      </c>
      <c r="BS137" s="11" t="s">
        <v>892</v>
      </c>
      <c r="BT137" s="11" t="s">
        <v>892</v>
      </c>
      <c r="BU137" s="11" t="s">
        <v>892</v>
      </c>
      <c r="BV137" s="11" t="s">
        <v>892</v>
      </c>
      <c r="BW137" s="11" t="s">
        <v>892</v>
      </c>
      <c r="BX137" s="11" t="s">
        <v>892</v>
      </c>
      <c r="BY137" s="11" t="s">
        <v>892</v>
      </c>
      <c r="BZ137" s="11" t="s">
        <v>892</v>
      </c>
      <c r="CA137" s="11" t="s">
        <v>892</v>
      </c>
      <c r="CB137" s="11" t="s">
        <v>892</v>
      </c>
      <c r="CC137" s="11" t="s">
        <v>892</v>
      </c>
      <c r="CD137" s="11" t="s">
        <v>892</v>
      </c>
      <c r="CE137" s="11" t="s">
        <v>892</v>
      </c>
      <c r="CF137" s="11" t="s">
        <v>892</v>
      </c>
      <c r="CG137" s="11" t="s">
        <v>892</v>
      </c>
      <c r="CH137" s="11" t="s">
        <v>892</v>
      </c>
      <c r="CI137" s="11" t="s">
        <v>892</v>
      </c>
      <c r="CJ137" s="11" t="s">
        <v>892</v>
      </c>
      <c r="CK137" s="11" t="s">
        <v>892</v>
      </c>
      <c r="CL137" s="11" t="s">
        <v>892</v>
      </c>
      <c r="CM137" s="11" t="s">
        <v>892</v>
      </c>
      <c r="CN137" s="11" t="s">
        <v>892</v>
      </c>
      <c r="CO137" s="11" t="s">
        <v>892</v>
      </c>
      <c r="CP137" s="11" t="s">
        <v>892</v>
      </c>
      <c r="CQ137" s="11" t="s">
        <v>892</v>
      </c>
      <c r="CR137" s="11" t="s">
        <v>892</v>
      </c>
      <c r="CS137" s="11" t="s">
        <v>892</v>
      </c>
      <c r="CT137" s="11" t="s">
        <v>892</v>
      </c>
      <c r="CU137" s="11" t="s">
        <v>892</v>
      </c>
      <c r="CV137" s="11" t="s">
        <v>892</v>
      </c>
      <c r="CW137" s="11" t="s">
        <v>892</v>
      </c>
      <c r="CX137" s="11" t="s">
        <v>892</v>
      </c>
      <c r="CY137" s="11" t="s">
        <v>892</v>
      </c>
      <c r="CZ137" s="11" t="s">
        <v>892</v>
      </c>
      <c r="DA137" s="11" t="s">
        <v>892</v>
      </c>
      <c r="DB137" s="11" t="s">
        <v>892</v>
      </c>
      <c r="DC137" s="11" t="s">
        <v>892</v>
      </c>
      <c r="DD137" s="11" t="s">
        <v>892</v>
      </c>
      <c r="DE137" s="11" t="s">
        <v>892</v>
      </c>
      <c r="DF137" s="11" t="s">
        <v>892</v>
      </c>
      <c r="DG137" s="11" t="s">
        <v>892</v>
      </c>
      <c r="DH137" s="11" t="s">
        <v>892</v>
      </c>
      <c r="DI137" s="11" t="s">
        <v>892</v>
      </c>
      <c r="DJ137" s="11" t="s">
        <v>892</v>
      </c>
      <c r="DK137" s="11" t="s">
        <v>892</v>
      </c>
      <c r="DL137" s="11" t="s">
        <v>892</v>
      </c>
      <c r="DM137" s="11" t="s">
        <v>892</v>
      </c>
      <c r="DN137" s="11" t="s">
        <v>892</v>
      </c>
      <c r="DO137" s="11" t="s">
        <v>892</v>
      </c>
      <c r="DP137" s="11" t="s">
        <v>892</v>
      </c>
      <c r="DQ137" s="11" t="s">
        <v>892</v>
      </c>
      <c r="DR137" s="11" t="s">
        <v>892</v>
      </c>
      <c r="DS137" s="11" t="s">
        <v>892</v>
      </c>
      <c r="DT137" s="11" t="s">
        <v>892</v>
      </c>
      <c r="DU137" s="11" t="s">
        <v>892</v>
      </c>
      <c r="DV137" s="11" t="s">
        <v>892</v>
      </c>
      <c r="DW137" s="11" t="s">
        <v>892</v>
      </c>
      <c r="DX137" s="11" t="s">
        <v>892</v>
      </c>
      <c r="DY137" s="11" t="s">
        <v>892</v>
      </c>
      <c r="DZ137" s="11" t="s">
        <v>892</v>
      </c>
      <c r="EA137" s="11" t="s">
        <v>892</v>
      </c>
      <c r="EB137" s="11" t="s">
        <v>892</v>
      </c>
      <c r="EC137" s="11" t="s">
        <v>892</v>
      </c>
      <c r="ED137" s="11" t="s">
        <v>892</v>
      </c>
      <c r="EE137" s="11" t="s">
        <v>892</v>
      </c>
      <c r="EF137" s="11" t="s">
        <v>892</v>
      </c>
      <c r="EG137" s="11" t="s">
        <v>892</v>
      </c>
      <c r="EH137" s="11" t="s">
        <v>892</v>
      </c>
      <c r="EI137" s="11" t="s">
        <v>892</v>
      </c>
      <c r="EJ137" s="11" t="s">
        <v>892</v>
      </c>
      <c r="EK137" s="11" t="s">
        <v>892</v>
      </c>
      <c r="EL137" s="11" t="s">
        <v>892</v>
      </c>
      <c r="EM137" s="11" t="s">
        <v>892</v>
      </c>
      <c r="EN137" s="11" t="s">
        <v>892</v>
      </c>
      <c r="EO137" s="11" t="s">
        <v>892</v>
      </c>
      <c r="EP137" s="11" t="s">
        <v>892</v>
      </c>
      <c r="EQ137" s="11" t="s">
        <v>892</v>
      </c>
      <c r="ER137" s="11" t="s">
        <v>892</v>
      </c>
      <c r="ES137" s="11" t="s">
        <v>892</v>
      </c>
      <c r="ET137" s="11" t="s">
        <v>892</v>
      </c>
      <c r="EU137" s="11" t="s">
        <v>892</v>
      </c>
      <c r="EV137" s="11" t="s">
        <v>892</v>
      </c>
      <c r="EW137" s="11" t="s">
        <v>892</v>
      </c>
      <c r="EX137" s="11" t="s">
        <v>892</v>
      </c>
      <c r="EY137" s="11" t="s">
        <v>892</v>
      </c>
      <c r="EZ137" s="11" t="s">
        <v>892</v>
      </c>
      <c r="FA137" s="11" t="s">
        <v>892</v>
      </c>
      <c r="FB137" s="11" t="s">
        <v>892</v>
      </c>
      <c r="FC137" s="11" t="s">
        <v>892</v>
      </c>
      <c r="FD137" s="11" t="s">
        <v>892</v>
      </c>
      <c r="FE137" s="11" t="s">
        <v>892</v>
      </c>
      <c r="FF137" s="11" t="s">
        <v>892</v>
      </c>
      <c r="FG137" s="11" t="s">
        <v>892</v>
      </c>
      <c r="FH137" s="11" t="s">
        <v>892</v>
      </c>
      <c r="FI137" s="11" t="s">
        <v>892</v>
      </c>
      <c r="FJ137" s="11" t="s">
        <v>892</v>
      </c>
      <c r="FK137" s="11" t="s">
        <v>892</v>
      </c>
      <c r="FL137" s="11" t="s">
        <v>892</v>
      </c>
      <c r="FM137" s="11" t="s">
        <v>892</v>
      </c>
      <c r="FN137" s="11" t="s">
        <v>892</v>
      </c>
      <c r="FO137" s="11" t="s">
        <v>892</v>
      </c>
      <c r="FP137" s="11" t="s">
        <v>892</v>
      </c>
      <c r="FQ137" s="11" t="s">
        <v>892</v>
      </c>
      <c r="FR137" s="11" t="s">
        <v>892</v>
      </c>
      <c r="FS137" s="11" t="s">
        <v>892</v>
      </c>
      <c r="FT137" s="11" t="s">
        <v>892</v>
      </c>
      <c r="FU137" s="11" t="s">
        <v>892</v>
      </c>
      <c r="FV137" s="11" t="s">
        <v>892</v>
      </c>
      <c r="FW137" s="11" t="s">
        <v>892</v>
      </c>
      <c r="FX137" s="11" t="s">
        <v>892</v>
      </c>
      <c r="FY137" s="11" t="s">
        <v>892</v>
      </c>
      <c r="FZ137" s="11" t="s">
        <v>892</v>
      </c>
      <c r="GA137" s="11" t="s">
        <v>892</v>
      </c>
      <c r="GB137" s="11" t="s">
        <v>892</v>
      </c>
      <c r="GC137" s="11" t="s">
        <v>892</v>
      </c>
      <c r="GD137" s="11" t="s">
        <v>892</v>
      </c>
      <c r="GE137" s="11" t="s">
        <v>892</v>
      </c>
      <c r="GF137" s="11" t="s">
        <v>892</v>
      </c>
      <c r="GG137" s="11">
        <v>248</v>
      </c>
      <c r="GH137" s="11" t="s">
        <v>892</v>
      </c>
      <c r="GI137" s="11" t="s">
        <v>892</v>
      </c>
      <c r="GJ137" s="11" t="s">
        <v>892</v>
      </c>
      <c r="GK137" s="11" t="s">
        <v>892</v>
      </c>
      <c r="GL137" s="11" t="s">
        <v>892</v>
      </c>
      <c r="GM137" s="11" t="s">
        <v>892</v>
      </c>
      <c r="GN137" s="11" t="s">
        <v>892</v>
      </c>
      <c r="GO137" s="11" t="s">
        <v>892</v>
      </c>
      <c r="GP137" s="11" t="s">
        <v>892</v>
      </c>
      <c r="GQ137" s="11" t="s">
        <v>892</v>
      </c>
      <c r="GR137" s="11" t="s">
        <v>892</v>
      </c>
      <c r="GS137" s="11" t="s">
        <v>892</v>
      </c>
      <c r="GT137" s="11" t="s">
        <v>892</v>
      </c>
    </row>
    <row r="138" spans="1:202">
      <c r="A138" s="9">
        <v>2014</v>
      </c>
      <c r="B138" s="10" t="s">
        <v>891</v>
      </c>
      <c r="C138" s="10" t="s">
        <v>1241</v>
      </c>
      <c r="D138" s="11">
        <v>0.72314049586776852</v>
      </c>
      <c r="E138" s="11">
        <v>0.78455284552845528</v>
      </c>
      <c r="F138" s="11">
        <v>0.60079051383399207</v>
      </c>
      <c r="G138" s="11">
        <v>0.92800000000000005</v>
      </c>
      <c r="H138" s="11">
        <v>0.94331983805668018</v>
      </c>
      <c r="I138" s="11">
        <v>0.6905829596412556</v>
      </c>
      <c r="J138" s="11">
        <v>0.67469879518072284</v>
      </c>
      <c r="K138" s="11">
        <v>0.68852459016393441</v>
      </c>
      <c r="L138" s="11">
        <v>0.60655737704918034</v>
      </c>
      <c r="M138" s="11">
        <v>0.73983739837398366</v>
      </c>
      <c r="N138" s="11">
        <v>0.13888888888888884</v>
      </c>
      <c r="O138" s="11">
        <v>0.70081967213114749</v>
      </c>
      <c r="P138" s="11">
        <v>0.77822580645161288</v>
      </c>
      <c r="Q138" s="11">
        <v>0.62343096234309625</v>
      </c>
      <c r="R138" s="11">
        <v>0.27935222672064774</v>
      </c>
      <c r="S138" s="11">
        <v>0.38271604938271608</v>
      </c>
      <c r="T138" s="11">
        <v>0.53600000000000003</v>
      </c>
      <c r="U138" s="11">
        <v>0.98418972332015808</v>
      </c>
      <c r="V138" s="11" t="s">
        <v>892</v>
      </c>
      <c r="W138" s="11">
        <v>0.9555555555555556</v>
      </c>
      <c r="X138" s="11">
        <v>0.61904761904761907</v>
      </c>
      <c r="Y138" s="11">
        <v>0.5862068965517242</v>
      </c>
      <c r="Z138" s="11">
        <v>0.37931034482758619</v>
      </c>
      <c r="AA138" s="11" t="s">
        <v>892</v>
      </c>
      <c r="AB138" s="11" t="s">
        <v>892</v>
      </c>
      <c r="AC138" s="11" t="s">
        <v>892</v>
      </c>
      <c r="AD138" s="11" t="s">
        <v>892</v>
      </c>
      <c r="AE138" s="11" t="s">
        <v>892</v>
      </c>
      <c r="AF138" s="11" t="s">
        <v>892</v>
      </c>
      <c r="AG138" s="11" t="s">
        <v>892</v>
      </c>
      <c r="AH138" s="11" t="s">
        <v>892</v>
      </c>
      <c r="AI138" s="11" t="s">
        <v>892</v>
      </c>
      <c r="AJ138" s="11" t="s">
        <v>892</v>
      </c>
      <c r="AK138" s="11" t="s">
        <v>892</v>
      </c>
      <c r="AL138" s="11" t="s">
        <v>892</v>
      </c>
      <c r="AM138" s="11" t="s">
        <v>892</v>
      </c>
      <c r="AN138" s="11" t="s">
        <v>892</v>
      </c>
      <c r="AO138" s="11" t="s">
        <v>892</v>
      </c>
      <c r="AP138" s="11" t="s">
        <v>892</v>
      </c>
      <c r="AQ138" s="11" t="s">
        <v>892</v>
      </c>
      <c r="AR138" s="11" t="s">
        <v>892</v>
      </c>
      <c r="AS138" s="11" t="s">
        <v>892</v>
      </c>
      <c r="AT138" s="11" t="s">
        <v>892</v>
      </c>
      <c r="AU138" s="11" t="s">
        <v>892</v>
      </c>
      <c r="AV138" s="11" t="s">
        <v>892</v>
      </c>
      <c r="AW138" s="11" t="s">
        <v>892</v>
      </c>
      <c r="AX138" s="11" t="s">
        <v>892</v>
      </c>
      <c r="AY138" s="11" t="s">
        <v>892</v>
      </c>
      <c r="AZ138" s="11" t="s">
        <v>892</v>
      </c>
      <c r="BA138" s="11" t="s">
        <v>892</v>
      </c>
      <c r="BB138" s="11" t="s">
        <v>892</v>
      </c>
      <c r="BC138" s="11" t="s">
        <v>892</v>
      </c>
      <c r="BD138" s="11" t="s">
        <v>892</v>
      </c>
      <c r="BE138" s="11" t="s">
        <v>892</v>
      </c>
      <c r="BF138" s="11" t="s">
        <v>892</v>
      </c>
      <c r="BG138" s="11" t="s">
        <v>892</v>
      </c>
      <c r="BH138" s="11" t="s">
        <v>892</v>
      </c>
      <c r="BI138" s="11" t="s">
        <v>892</v>
      </c>
      <c r="BJ138" s="11" t="s">
        <v>892</v>
      </c>
      <c r="BK138" s="11" t="s">
        <v>892</v>
      </c>
      <c r="BL138" s="11" t="s">
        <v>892</v>
      </c>
      <c r="BM138" s="11" t="s">
        <v>892</v>
      </c>
      <c r="BN138" s="11" t="s">
        <v>892</v>
      </c>
      <c r="BO138" s="11" t="s">
        <v>892</v>
      </c>
      <c r="BP138" s="11" t="s">
        <v>892</v>
      </c>
      <c r="BQ138" s="11" t="s">
        <v>892</v>
      </c>
      <c r="BR138" s="11" t="s">
        <v>892</v>
      </c>
      <c r="BS138" s="11" t="s">
        <v>892</v>
      </c>
      <c r="BT138" s="11" t="s">
        <v>892</v>
      </c>
      <c r="BU138" s="11" t="s">
        <v>892</v>
      </c>
      <c r="BV138" s="11" t="s">
        <v>892</v>
      </c>
      <c r="BW138" s="11" t="s">
        <v>892</v>
      </c>
      <c r="BX138" s="11" t="s">
        <v>892</v>
      </c>
      <c r="BY138" s="11" t="s">
        <v>892</v>
      </c>
      <c r="BZ138" s="11" t="s">
        <v>892</v>
      </c>
      <c r="CA138" s="11" t="s">
        <v>892</v>
      </c>
      <c r="CB138" s="11" t="s">
        <v>892</v>
      </c>
      <c r="CC138" s="11" t="s">
        <v>892</v>
      </c>
      <c r="CD138" s="11" t="s">
        <v>892</v>
      </c>
      <c r="CE138" s="11" t="s">
        <v>892</v>
      </c>
      <c r="CF138" s="11" t="s">
        <v>892</v>
      </c>
      <c r="CG138" s="11" t="s">
        <v>892</v>
      </c>
      <c r="CH138" s="11" t="s">
        <v>892</v>
      </c>
      <c r="CI138" s="11" t="s">
        <v>892</v>
      </c>
      <c r="CJ138" s="11" t="s">
        <v>892</v>
      </c>
      <c r="CK138" s="11" t="s">
        <v>892</v>
      </c>
      <c r="CL138" s="11" t="s">
        <v>892</v>
      </c>
      <c r="CM138" s="11" t="s">
        <v>892</v>
      </c>
      <c r="CN138" s="11" t="s">
        <v>892</v>
      </c>
      <c r="CO138" s="11" t="s">
        <v>892</v>
      </c>
      <c r="CP138" s="11" t="s">
        <v>892</v>
      </c>
      <c r="CQ138" s="11" t="s">
        <v>892</v>
      </c>
      <c r="CR138" s="11" t="s">
        <v>892</v>
      </c>
      <c r="CS138" s="11" t="s">
        <v>892</v>
      </c>
      <c r="CT138" s="11" t="s">
        <v>892</v>
      </c>
      <c r="CU138" s="11" t="s">
        <v>892</v>
      </c>
      <c r="CV138" s="11" t="s">
        <v>892</v>
      </c>
      <c r="CW138" s="11" t="s">
        <v>892</v>
      </c>
      <c r="CX138" s="11" t="s">
        <v>892</v>
      </c>
      <c r="CY138" s="11" t="s">
        <v>892</v>
      </c>
      <c r="CZ138" s="11" t="s">
        <v>892</v>
      </c>
      <c r="DA138" s="11" t="s">
        <v>892</v>
      </c>
      <c r="DB138" s="11" t="s">
        <v>892</v>
      </c>
      <c r="DC138" s="11" t="s">
        <v>892</v>
      </c>
      <c r="DD138" s="11" t="s">
        <v>892</v>
      </c>
      <c r="DE138" s="11" t="s">
        <v>892</v>
      </c>
      <c r="DF138" s="11" t="s">
        <v>892</v>
      </c>
      <c r="DG138" s="11" t="s">
        <v>892</v>
      </c>
      <c r="DH138" s="11" t="s">
        <v>892</v>
      </c>
      <c r="DI138" s="11" t="s">
        <v>892</v>
      </c>
      <c r="DJ138" s="11" t="s">
        <v>892</v>
      </c>
      <c r="DK138" s="11" t="s">
        <v>892</v>
      </c>
      <c r="DL138" s="11" t="s">
        <v>892</v>
      </c>
      <c r="DM138" s="11" t="s">
        <v>892</v>
      </c>
      <c r="DN138" s="11" t="s">
        <v>892</v>
      </c>
      <c r="DO138" s="11" t="s">
        <v>892</v>
      </c>
      <c r="DP138" s="11" t="s">
        <v>892</v>
      </c>
      <c r="DQ138" s="11" t="s">
        <v>892</v>
      </c>
      <c r="DR138" s="11" t="s">
        <v>892</v>
      </c>
      <c r="DS138" s="11" t="s">
        <v>892</v>
      </c>
      <c r="DT138" s="11" t="s">
        <v>892</v>
      </c>
      <c r="DU138" s="11" t="s">
        <v>892</v>
      </c>
      <c r="DV138" s="11" t="s">
        <v>892</v>
      </c>
      <c r="DW138" s="11" t="s">
        <v>892</v>
      </c>
      <c r="DX138" s="11" t="s">
        <v>892</v>
      </c>
      <c r="DY138" s="11" t="s">
        <v>892</v>
      </c>
      <c r="DZ138" s="11" t="s">
        <v>892</v>
      </c>
      <c r="EA138" s="11" t="s">
        <v>892</v>
      </c>
      <c r="EB138" s="11" t="s">
        <v>892</v>
      </c>
      <c r="EC138" s="11" t="s">
        <v>892</v>
      </c>
      <c r="ED138" s="11" t="s">
        <v>892</v>
      </c>
      <c r="EE138" s="11" t="s">
        <v>892</v>
      </c>
      <c r="EF138" s="11" t="s">
        <v>892</v>
      </c>
      <c r="EG138" s="11" t="s">
        <v>892</v>
      </c>
      <c r="EH138" s="11" t="s">
        <v>892</v>
      </c>
      <c r="EI138" s="11" t="s">
        <v>892</v>
      </c>
      <c r="EJ138" s="11" t="s">
        <v>892</v>
      </c>
      <c r="EK138" s="11" t="s">
        <v>892</v>
      </c>
      <c r="EL138" s="11" t="s">
        <v>892</v>
      </c>
      <c r="EM138" s="11" t="s">
        <v>892</v>
      </c>
      <c r="EN138" s="11" t="s">
        <v>892</v>
      </c>
      <c r="EO138" s="11" t="s">
        <v>892</v>
      </c>
      <c r="EP138" s="11" t="s">
        <v>892</v>
      </c>
      <c r="EQ138" s="11" t="s">
        <v>892</v>
      </c>
      <c r="ER138" s="11" t="s">
        <v>892</v>
      </c>
      <c r="ES138" s="11" t="s">
        <v>892</v>
      </c>
      <c r="ET138" s="11" t="s">
        <v>892</v>
      </c>
      <c r="EU138" s="11" t="s">
        <v>892</v>
      </c>
      <c r="EV138" s="11" t="s">
        <v>892</v>
      </c>
      <c r="EW138" s="11" t="s">
        <v>892</v>
      </c>
      <c r="EX138" s="11" t="s">
        <v>892</v>
      </c>
      <c r="EY138" s="11" t="s">
        <v>892</v>
      </c>
      <c r="EZ138" s="11" t="s">
        <v>892</v>
      </c>
      <c r="FA138" s="11" t="s">
        <v>892</v>
      </c>
      <c r="FB138" s="11" t="s">
        <v>892</v>
      </c>
      <c r="FC138" s="11" t="s">
        <v>892</v>
      </c>
      <c r="FD138" s="11" t="s">
        <v>892</v>
      </c>
      <c r="FE138" s="11" t="s">
        <v>892</v>
      </c>
      <c r="FF138" s="11" t="s">
        <v>892</v>
      </c>
      <c r="FG138" s="11" t="s">
        <v>892</v>
      </c>
      <c r="FH138" s="11" t="s">
        <v>892</v>
      </c>
      <c r="FI138" s="11" t="s">
        <v>892</v>
      </c>
      <c r="FJ138" s="11" t="s">
        <v>892</v>
      </c>
      <c r="FK138" s="11" t="s">
        <v>892</v>
      </c>
      <c r="FL138" s="11" t="s">
        <v>892</v>
      </c>
      <c r="FM138" s="11" t="s">
        <v>892</v>
      </c>
      <c r="FN138" s="11" t="s">
        <v>892</v>
      </c>
      <c r="FO138" s="11" t="s">
        <v>892</v>
      </c>
      <c r="FP138" s="11" t="s">
        <v>892</v>
      </c>
      <c r="FQ138" s="11" t="s">
        <v>892</v>
      </c>
      <c r="FR138" s="11" t="s">
        <v>892</v>
      </c>
      <c r="FS138" s="11" t="s">
        <v>892</v>
      </c>
      <c r="FT138" s="11" t="s">
        <v>892</v>
      </c>
      <c r="FU138" s="11" t="s">
        <v>892</v>
      </c>
      <c r="FV138" s="11" t="s">
        <v>892</v>
      </c>
      <c r="FW138" s="11" t="s">
        <v>892</v>
      </c>
      <c r="FX138" s="11" t="s">
        <v>892</v>
      </c>
      <c r="FY138" s="11" t="s">
        <v>892</v>
      </c>
      <c r="FZ138" s="11" t="s">
        <v>892</v>
      </c>
      <c r="GA138" s="11" t="s">
        <v>892</v>
      </c>
      <c r="GB138" s="11" t="s">
        <v>892</v>
      </c>
      <c r="GC138" s="11" t="s">
        <v>892</v>
      </c>
      <c r="GD138" s="11" t="s">
        <v>892</v>
      </c>
      <c r="GE138" s="11" t="s">
        <v>892</v>
      </c>
      <c r="GF138" s="11" t="s">
        <v>892</v>
      </c>
      <c r="GG138" s="11" t="s">
        <v>892</v>
      </c>
      <c r="GH138" s="11" t="s">
        <v>892</v>
      </c>
      <c r="GI138" s="11" t="s">
        <v>892</v>
      </c>
      <c r="GJ138" s="11" t="s">
        <v>892</v>
      </c>
      <c r="GK138" s="11" t="s">
        <v>892</v>
      </c>
      <c r="GL138" s="11" t="s">
        <v>892</v>
      </c>
      <c r="GM138" s="11" t="s">
        <v>892</v>
      </c>
      <c r="GN138" s="11" t="s">
        <v>892</v>
      </c>
      <c r="GO138" s="11" t="s">
        <v>892</v>
      </c>
      <c r="GP138" s="11" t="s">
        <v>892</v>
      </c>
      <c r="GQ138" s="11" t="s">
        <v>892</v>
      </c>
      <c r="GR138" s="11" t="s">
        <v>892</v>
      </c>
      <c r="GS138" s="11" t="s">
        <v>892</v>
      </c>
      <c r="GT138" s="11" t="s">
        <v>892</v>
      </c>
    </row>
    <row r="139" spans="1:202">
      <c r="A139" s="9">
        <v>2013</v>
      </c>
      <c r="B139" s="10" t="s">
        <v>890</v>
      </c>
      <c r="C139" s="10" t="s">
        <v>1237</v>
      </c>
      <c r="D139" s="11">
        <v>0.15905890410958898</v>
      </c>
      <c r="E139" s="11">
        <v>0.50075614035087712</v>
      </c>
      <c r="F139" s="11">
        <v>0.54793888888888898</v>
      </c>
      <c r="G139" s="11">
        <v>0.35661666666666675</v>
      </c>
      <c r="H139" s="11">
        <v>0.230240625</v>
      </c>
      <c r="I139" s="11">
        <v>0.17923947368421053</v>
      </c>
      <c r="J139" s="11">
        <v>0.34764999999999996</v>
      </c>
      <c r="K139" s="11">
        <v>0.49339655172413799</v>
      </c>
      <c r="L139" s="11">
        <v>0.67499102564102564</v>
      </c>
      <c r="M139" s="11">
        <v>0.43330689655172416</v>
      </c>
      <c r="N139" s="11">
        <v>0.592094262295082</v>
      </c>
      <c r="O139" s="11">
        <v>0.53923636363636374</v>
      </c>
      <c r="P139" s="11">
        <v>0.45049787234042538</v>
      </c>
      <c r="Q139" s="11">
        <v>0.17080099009900995</v>
      </c>
      <c r="R139" s="11">
        <v>3.001883333333331</v>
      </c>
      <c r="S139" s="11">
        <v>1.9185960000000004</v>
      </c>
      <c r="T139" s="11">
        <v>1.103132258064516</v>
      </c>
      <c r="U139" s="11">
        <v>0.48133461538461558</v>
      </c>
      <c r="V139" s="11" t="s">
        <v>892</v>
      </c>
      <c r="W139" s="11" t="s">
        <v>892</v>
      </c>
      <c r="X139" s="11" t="s">
        <v>892</v>
      </c>
      <c r="Y139" s="11" t="s">
        <v>892</v>
      </c>
      <c r="Z139" s="11" t="s">
        <v>892</v>
      </c>
      <c r="AA139" s="11" t="s">
        <v>892</v>
      </c>
      <c r="AB139" s="11" t="s">
        <v>892</v>
      </c>
      <c r="AC139" s="11" t="s">
        <v>892</v>
      </c>
      <c r="AD139" s="11" t="s">
        <v>892</v>
      </c>
      <c r="AE139" s="11" t="s">
        <v>892</v>
      </c>
      <c r="AF139" s="11" t="s">
        <v>892</v>
      </c>
      <c r="AG139" s="11" t="s">
        <v>892</v>
      </c>
      <c r="AH139" s="11" t="s">
        <v>892</v>
      </c>
      <c r="AI139" s="11" t="s">
        <v>892</v>
      </c>
      <c r="AJ139" s="11" t="s">
        <v>892</v>
      </c>
      <c r="AK139" s="11" t="s">
        <v>892</v>
      </c>
      <c r="AL139" s="11" t="s">
        <v>892</v>
      </c>
      <c r="AM139" s="11" t="s">
        <v>892</v>
      </c>
      <c r="AN139" s="11" t="s">
        <v>892</v>
      </c>
      <c r="AO139" s="11" t="s">
        <v>892</v>
      </c>
      <c r="AP139" s="11" t="s">
        <v>892</v>
      </c>
      <c r="AQ139" s="11" t="s">
        <v>892</v>
      </c>
      <c r="AR139" s="11" t="s">
        <v>892</v>
      </c>
      <c r="AS139" s="11" t="s">
        <v>892</v>
      </c>
      <c r="AT139" s="11" t="s">
        <v>892</v>
      </c>
      <c r="AU139" s="11" t="s">
        <v>892</v>
      </c>
      <c r="AV139" s="11" t="s">
        <v>892</v>
      </c>
      <c r="AW139" s="11" t="s">
        <v>892</v>
      </c>
      <c r="AX139" s="11" t="s">
        <v>892</v>
      </c>
      <c r="AY139" s="11" t="s">
        <v>892</v>
      </c>
      <c r="AZ139" s="11" t="s">
        <v>892</v>
      </c>
      <c r="BA139" s="11" t="s">
        <v>892</v>
      </c>
      <c r="BB139" s="11" t="s">
        <v>892</v>
      </c>
      <c r="BC139" s="11" t="s">
        <v>892</v>
      </c>
      <c r="BD139" s="11" t="s">
        <v>892</v>
      </c>
      <c r="BE139" s="11" t="s">
        <v>892</v>
      </c>
      <c r="BF139" s="11" t="s">
        <v>892</v>
      </c>
      <c r="BG139" s="11" t="s">
        <v>892</v>
      </c>
      <c r="BH139" s="11" t="s">
        <v>892</v>
      </c>
      <c r="BI139" s="11" t="s">
        <v>892</v>
      </c>
      <c r="BJ139" s="11" t="s">
        <v>892</v>
      </c>
      <c r="BK139" s="11" t="s">
        <v>892</v>
      </c>
      <c r="BL139" s="11" t="s">
        <v>892</v>
      </c>
      <c r="BM139" s="11" t="s">
        <v>892</v>
      </c>
      <c r="BN139" s="11" t="s">
        <v>892</v>
      </c>
      <c r="BO139" s="11" t="s">
        <v>892</v>
      </c>
      <c r="BP139" s="11" t="s">
        <v>892</v>
      </c>
      <c r="BQ139" s="11" t="s">
        <v>892</v>
      </c>
      <c r="BR139" s="11" t="s">
        <v>892</v>
      </c>
      <c r="BS139" s="11" t="s">
        <v>892</v>
      </c>
      <c r="BT139" s="11" t="s">
        <v>892</v>
      </c>
      <c r="BU139" s="11" t="s">
        <v>892</v>
      </c>
      <c r="BV139" s="11" t="s">
        <v>892</v>
      </c>
      <c r="BW139" s="11" t="s">
        <v>892</v>
      </c>
      <c r="BX139" s="11" t="s">
        <v>892</v>
      </c>
      <c r="BY139" s="11" t="s">
        <v>892</v>
      </c>
      <c r="BZ139" s="11" t="s">
        <v>892</v>
      </c>
      <c r="CA139" s="11" t="s">
        <v>892</v>
      </c>
      <c r="CB139" s="11" t="s">
        <v>892</v>
      </c>
      <c r="CC139" s="11" t="s">
        <v>892</v>
      </c>
      <c r="CD139" s="11" t="s">
        <v>892</v>
      </c>
      <c r="CE139" s="11" t="s">
        <v>892</v>
      </c>
      <c r="CF139" s="11" t="s">
        <v>892</v>
      </c>
      <c r="CG139" s="11" t="s">
        <v>892</v>
      </c>
      <c r="CH139" s="11" t="s">
        <v>892</v>
      </c>
      <c r="CI139" s="11" t="s">
        <v>892</v>
      </c>
      <c r="CJ139" s="11" t="s">
        <v>892</v>
      </c>
      <c r="CK139" s="11" t="s">
        <v>892</v>
      </c>
      <c r="CL139" s="11" t="s">
        <v>892</v>
      </c>
      <c r="CM139" s="11" t="s">
        <v>892</v>
      </c>
      <c r="CN139" s="11" t="s">
        <v>892</v>
      </c>
      <c r="CO139" s="11" t="s">
        <v>892</v>
      </c>
      <c r="CP139" s="11" t="s">
        <v>892</v>
      </c>
      <c r="CQ139" s="11" t="s">
        <v>892</v>
      </c>
      <c r="CR139" s="11" t="s">
        <v>892</v>
      </c>
      <c r="CS139" s="11" t="s">
        <v>892</v>
      </c>
      <c r="CT139" s="11" t="s">
        <v>892</v>
      </c>
      <c r="CU139" s="11" t="s">
        <v>892</v>
      </c>
      <c r="CV139" s="11" t="s">
        <v>892</v>
      </c>
      <c r="CW139" s="11" t="s">
        <v>892</v>
      </c>
      <c r="CX139" s="11" t="s">
        <v>892</v>
      </c>
      <c r="CY139" s="11" t="s">
        <v>892</v>
      </c>
      <c r="CZ139" s="11" t="s">
        <v>892</v>
      </c>
      <c r="DA139" s="11" t="s">
        <v>892</v>
      </c>
      <c r="DB139" s="11" t="s">
        <v>892</v>
      </c>
      <c r="DC139" s="11" t="s">
        <v>892</v>
      </c>
      <c r="DD139" s="11" t="s">
        <v>892</v>
      </c>
      <c r="DE139" s="11" t="s">
        <v>892</v>
      </c>
      <c r="DF139" s="11" t="s">
        <v>892</v>
      </c>
      <c r="DG139" s="11" t="s">
        <v>892</v>
      </c>
      <c r="DH139" s="11" t="s">
        <v>892</v>
      </c>
      <c r="DI139" s="11" t="s">
        <v>892</v>
      </c>
      <c r="DJ139" s="11" t="s">
        <v>892</v>
      </c>
      <c r="DK139" s="11" t="s">
        <v>892</v>
      </c>
      <c r="DL139" s="11" t="s">
        <v>892</v>
      </c>
      <c r="DM139" s="11" t="s">
        <v>892</v>
      </c>
      <c r="DN139" s="11" t="s">
        <v>892</v>
      </c>
      <c r="DO139" s="11" t="s">
        <v>892</v>
      </c>
      <c r="DP139" s="11" t="s">
        <v>892</v>
      </c>
      <c r="DQ139" s="11" t="s">
        <v>892</v>
      </c>
      <c r="DR139" s="11" t="s">
        <v>892</v>
      </c>
      <c r="DS139" s="11" t="s">
        <v>892</v>
      </c>
      <c r="DT139" s="11" t="s">
        <v>892</v>
      </c>
      <c r="DU139" s="11" t="s">
        <v>892</v>
      </c>
      <c r="DV139" s="11" t="s">
        <v>892</v>
      </c>
      <c r="DW139" s="11" t="s">
        <v>892</v>
      </c>
      <c r="DX139" s="11" t="s">
        <v>892</v>
      </c>
      <c r="DY139" s="11" t="s">
        <v>892</v>
      </c>
      <c r="DZ139" s="11" t="s">
        <v>892</v>
      </c>
      <c r="EA139" s="11" t="s">
        <v>892</v>
      </c>
      <c r="EB139" s="11" t="s">
        <v>892</v>
      </c>
      <c r="EC139" s="11" t="s">
        <v>892</v>
      </c>
      <c r="ED139" s="11" t="s">
        <v>892</v>
      </c>
      <c r="EE139" s="11" t="s">
        <v>892</v>
      </c>
      <c r="EF139" s="11" t="s">
        <v>892</v>
      </c>
      <c r="EG139" s="11" t="s">
        <v>892</v>
      </c>
      <c r="EH139" s="11" t="s">
        <v>892</v>
      </c>
      <c r="EI139" s="11" t="s">
        <v>892</v>
      </c>
      <c r="EJ139" s="11" t="s">
        <v>892</v>
      </c>
      <c r="EK139" s="11" t="s">
        <v>892</v>
      </c>
      <c r="EL139" s="11" t="s">
        <v>892</v>
      </c>
      <c r="EM139" s="11" t="s">
        <v>892</v>
      </c>
      <c r="EN139" s="11" t="s">
        <v>892</v>
      </c>
      <c r="EO139" s="11" t="s">
        <v>892</v>
      </c>
      <c r="EP139" s="11" t="s">
        <v>892</v>
      </c>
      <c r="EQ139" s="11" t="s">
        <v>892</v>
      </c>
      <c r="ER139" s="11" t="s">
        <v>892</v>
      </c>
      <c r="ES139" s="11" t="s">
        <v>892</v>
      </c>
      <c r="ET139" s="11" t="s">
        <v>892</v>
      </c>
      <c r="EU139" s="11" t="s">
        <v>892</v>
      </c>
      <c r="EV139" s="11" t="s">
        <v>892</v>
      </c>
      <c r="EW139" s="11" t="s">
        <v>892</v>
      </c>
      <c r="EX139" s="11" t="s">
        <v>892</v>
      </c>
      <c r="EY139" s="11" t="s">
        <v>892</v>
      </c>
      <c r="EZ139" s="11" t="s">
        <v>892</v>
      </c>
      <c r="FA139" s="11" t="s">
        <v>892</v>
      </c>
      <c r="FB139" s="11" t="s">
        <v>892</v>
      </c>
      <c r="FC139" s="11" t="s">
        <v>892</v>
      </c>
      <c r="FD139" s="11" t="s">
        <v>892</v>
      </c>
      <c r="FE139" s="11" t="s">
        <v>892</v>
      </c>
      <c r="FF139" s="11" t="s">
        <v>892</v>
      </c>
      <c r="FG139" s="11" t="s">
        <v>892</v>
      </c>
      <c r="FH139" s="11" t="s">
        <v>892</v>
      </c>
      <c r="FI139" s="11" t="s">
        <v>892</v>
      </c>
      <c r="FJ139" s="11" t="s">
        <v>892</v>
      </c>
      <c r="FK139" s="11" t="s">
        <v>892</v>
      </c>
      <c r="FL139" s="11" t="s">
        <v>892</v>
      </c>
      <c r="FM139" s="11" t="s">
        <v>892</v>
      </c>
      <c r="FN139" s="11" t="s">
        <v>892</v>
      </c>
      <c r="FO139" s="11" t="s">
        <v>892</v>
      </c>
      <c r="FP139" s="11" t="s">
        <v>892</v>
      </c>
      <c r="FQ139" s="11" t="s">
        <v>892</v>
      </c>
      <c r="FR139" s="11" t="s">
        <v>892</v>
      </c>
      <c r="FS139" s="11" t="s">
        <v>892</v>
      </c>
      <c r="FT139" s="11" t="s">
        <v>892</v>
      </c>
      <c r="FU139" s="11" t="s">
        <v>892</v>
      </c>
      <c r="FV139" s="11" t="s">
        <v>892</v>
      </c>
      <c r="FW139" s="11" t="s">
        <v>892</v>
      </c>
      <c r="FX139" s="11" t="s">
        <v>892</v>
      </c>
      <c r="FY139" s="11" t="s">
        <v>892</v>
      </c>
      <c r="FZ139" s="11" t="s">
        <v>892</v>
      </c>
      <c r="GA139" s="11" t="s">
        <v>892</v>
      </c>
      <c r="GB139" s="11" t="s">
        <v>892</v>
      </c>
      <c r="GC139" s="11" t="s">
        <v>892</v>
      </c>
      <c r="GD139" s="11" t="s">
        <v>892</v>
      </c>
      <c r="GE139" s="11" t="s">
        <v>892</v>
      </c>
      <c r="GF139" s="11" t="s">
        <v>892</v>
      </c>
      <c r="GG139" s="11">
        <v>2.5267516129032259</v>
      </c>
      <c r="GH139" s="11" t="s">
        <v>892</v>
      </c>
      <c r="GI139" s="11" t="s">
        <v>892</v>
      </c>
      <c r="GJ139" s="11" t="s">
        <v>892</v>
      </c>
      <c r="GK139" s="11" t="s">
        <v>892</v>
      </c>
      <c r="GL139" s="11" t="s">
        <v>892</v>
      </c>
      <c r="GM139" s="11" t="s">
        <v>892</v>
      </c>
      <c r="GN139" s="11" t="s">
        <v>892</v>
      </c>
      <c r="GO139" s="11" t="s">
        <v>892</v>
      </c>
      <c r="GP139" s="11" t="s">
        <v>892</v>
      </c>
      <c r="GQ139" s="11" t="s">
        <v>892</v>
      </c>
      <c r="GR139" s="11" t="s">
        <v>892</v>
      </c>
      <c r="GS139" s="11" t="s">
        <v>892</v>
      </c>
      <c r="GT139" s="11" t="s">
        <v>892</v>
      </c>
    </row>
    <row r="140" spans="1:202">
      <c r="A140" s="9">
        <v>2013</v>
      </c>
      <c r="B140" s="10" t="s">
        <v>890</v>
      </c>
      <c r="C140" s="10" t="s">
        <v>1239</v>
      </c>
      <c r="D140" s="11">
        <v>73</v>
      </c>
      <c r="E140" s="11">
        <v>57</v>
      </c>
      <c r="F140" s="11">
        <v>54</v>
      </c>
      <c r="G140" s="11">
        <v>12</v>
      </c>
      <c r="H140" s="11">
        <v>32</v>
      </c>
      <c r="I140" s="11">
        <v>38</v>
      </c>
      <c r="J140" s="11">
        <v>100</v>
      </c>
      <c r="K140" s="11">
        <v>87</v>
      </c>
      <c r="L140" s="11">
        <v>78</v>
      </c>
      <c r="M140" s="11">
        <v>58</v>
      </c>
      <c r="N140" s="11">
        <v>122</v>
      </c>
      <c r="O140" s="11">
        <v>33</v>
      </c>
      <c r="P140" s="11">
        <v>47</v>
      </c>
      <c r="Q140" s="11">
        <v>101</v>
      </c>
      <c r="R140" s="11">
        <v>252</v>
      </c>
      <c r="S140" s="11">
        <v>175</v>
      </c>
      <c r="T140" s="11">
        <v>93</v>
      </c>
      <c r="U140" s="11">
        <v>26</v>
      </c>
      <c r="V140" s="11" t="s">
        <v>892</v>
      </c>
      <c r="W140" s="11" t="s">
        <v>892</v>
      </c>
      <c r="X140" s="11" t="s">
        <v>892</v>
      </c>
      <c r="Y140" s="11" t="s">
        <v>892</v>
      </c>
      <c r="Z140" s="11" t="s">
        <v>892</v>
      </c>
      <c r="AA140" s="11" t="s">
        <v>892</v>
      </c>
      <c r="AB140" s="11" t="s">
        <v>892</v>
      </c>
      <c r="AC140" s="11" t="s">
        <v>892</v>
      </c>
      <c r="AD140" s="11" t="s">
        <v>892</v>
      </c>
      <c r="AE140" s="11" t="s">
        <v>892</v>
      </c>
      <c r="AF140" s="11" t="s">
        <v>892</v>
      </c>
      <c r="AG140" s="11" t="s">
        <v>892</v>
      </c>
      <c r="AH140" s="11" t="s">
        <v>892</v>
      </c>
      <c r="AI140" s="11" t="s">
        <v>892</v>
      </c>
      <c r="AJ140" s="11" t="s">
        <v>892</v>
      </c>
      <c r="AK140" s="11" t="s">
        <v>892</v>
      </c>
      <c r="AL140" s="11" t="s">
        <v>892</v>
      </c>
      <c r="AM140" s="11" t="s">
        <v>892</v>
      </c>
      <c r="AN140" s="11" t="s">
        <v>892</v>
      </c>
      <c r="AO140" s="11" t="s">
        <v>892</v>
      </c>
      <c r="AP140" s="11" t="s">
        <v>892</v>
      </c>
      <c r="AQ140" s="11" t="s">
        <v>892</v>
      </c>
      <c r="AR140" s="11" t="s">
        <v>892</v>
      </c>
      <c r="AS140" s="11" t="s">
        <v>892</v>
      </c>
      <c r="AT140" s="11" t="s">
        <v>892</v>
      </c>
      <c r="AU140" s="11" t="s">
        <v>892</v>
      </c>
      <c r="AV140" s="11" t="s">
        <v>892</v>
      </c>
      <c r="AW140" s="11" t="s">
        <v>892</v>
      </c>
      <c r="AX140" s="11" t="s">
        <v>892</v>
      </c>
      <c r="AY140" s="11" t="s">
        <v>892</v>
      </c>
      <c r="AZ140" s="11" t="s">
        <v>892</v>
      </c>
      <c r="BA140" s="11" t="s">
        <v>892</v>
      </c>
      <c r="BB140" s="11" t="s">
        <v>892</v>
      </c>
      <c r="BC140" s="11" t="s">
        <v>892</v>
      </c>
      <c r="BD140" s="11" t="s">
        <v>892</v>
      </c>
      <c r="BE140" s="11" t="s">
        <v>892</v>
      </c>
      <c r="BF140" s="11" t="s">
        <v>892</v>
      </c>
      <c r="BG140" s="11" t="s">
        <v>892</v>
      </c>
      <c r="BH140" s="11" t="s">
        <v>892</v>
      </c>
      <c r="BI140" s="11" t="s">
        <v>892</v>
      </c>
      <c r="BJ140" s="11" t="s">
        <v>892</v>
      </c>
      <c r="BK140" s="11" t="s">
        <v>892</v>
      </c>
      <c r="BL140" s="11" t="s">
        <v>892</v>
      </c>
      <c r="BM140" s="11" t="s">
        <v>892</v>
      </c>
      <c r="BN140" s="11" t="s">
        <v>892</v>
      </c>
      <c r="BO140" s="11" t="s">
        <v>892</v>
      </c>
      <c r="BP140" s="11" t="s">
        <v>892</v>
      </c>
      <c r="BQ140" s="11" t="s">
        <v>892</v>
      </c>
      <c r="BR140" s="11" t="s">
        <v>892</v>
      </c>
      <c r="BS140" s="11" t="s">
        <v>892</v>
      </c>
      <c r="BT140" s="11" t="s">
        <v>892</v>
      </c>
      <c r="BU140" s="11" t="s">
        <v>892</v>
      </c>
      <c r="BV140" s="11" t="s">
        <v>892</v>
      </c>
      <c r="BW140" s="11" t="s">
        <v>892</v>
      </c>
      <c r="BX140" s="11" t="s">
        <v>892</v>
      </c>
      <c r="BY140" s="11" t="s">
        <v>892</v>
      </c>
      <c r="BZ140" s="11" t="s">
        <v>892</v>
      </c>
      <c r="CA140" s="11" t="s">
        <v>892</v>
      </c>
      <c r="CB140" s="11" t="s">
        <v>892</v>
      </c>
      <c r="CC140" s="11" t="s">
        <v>892</v>
      </c>
      <c r="CD140" s="11" t="s">
        <v>892</v>
      </c>
      <c r="CE140" s="11" t="s">
        <v>892</v>
      </c>
      <c r="CF140" s="11" t="s">
        <v>892</v>
      </c>
      <c r="CG140" s="11" t="s">
        <v>892</v>
      </c>
      <c r="CH140" s="11" t="s">
        <v>892</v>
      </c>
      <c r="CI140" s="11" t="s">
        <v>892</v>
      </c>
      <c r="CJ140" s="11" t="s">
        <v>892</v>
      </c>
      <c r="CK140" s="11" t="s">
        <v>892</v>
      </c>
      <c r="CL140" s="11" t="s">
        <v>892</v>
      </c>
      <c r="CM140" s="11" t="s">
        <v>892</v>
      </c>
      <c r="CN140" s="11" t="s">
        <v>892</v>
      </c>
      <c r="CO140" s="11" t="s">
        <v>892</v>
      </c>
      <c r="CP140" s="11" t="s">
        <v>892</v>
      </c>
      <c r="CQ140" s="11" t="s">
        <v>892</v>
      </c>
      <c r="CR140" s="11" t="s">
        <v>892</v>
      </c>
      <c r="CS140" s="11" t="s">
        <v>892</v>
      </c>
      <c r="CT140" s="11" t="s">
        <v>892</v>
      </c>
      <c r="CU140" s="11" t="s">
        <v>892</v>
      </c>
      <c r="CV140" s="11" t="s">
        <v>892</v>
      </c>
      <c r="CW140" s="11" t="s">
        <v>892</v>
      </c>
      <c r="CX140" s="11" t="s">
        <v>892</v>
      </c>
      <c r="CY140" s="11" t="s">
        <v>892</v>
      </c>
      <c r="CZ140" s="11" t="s">
        <v>892</v>
      </c>
      <c r="DA140" s="11" t="s">
        <v>892</v>
      </c>
      <c r="DB140" s="11" t="s">
        <v>892</v>
      </c>
      <c r="DC140" s="11" t="s">
        <v>892</v>
      </c>
      <c r="DD140" s="11" t="s">
        <v>892</v>
      </c>
      <c r="DE140" s="11" t="s">
        <v>892</v>
      </c>
      <c r="DF140" s="11" t="s">
        <v>892</v>
      </c>
      <c r="DG140" s="11" t="s">
        <v>892</v>
      </c>
      <c r="DH140" s="11" t="s">
        <v>892</v>
      </c>
      <c r="DI140" s="11" t="s">
        <v>892</v>
      </c>
      <c r="DJ140" s="11" t="s">
        <v>892</v>
      </c>
      <c r="DK140" s="11" t="s">
        <v>892</v>
      </c>
      <c r="DL140" s="11" t="s">
        <v>892</v>
      </c>
      <c r="DM140" s="11" t="s">
        <v>892</v>
      </c>
      <c r="DN140" s="11" t="s">
        <v>892</v>
      </c>
      <c r="DO140" s="11" t="s">
        <v>892</v>
      </c>
      <c r="DP140" s="11" t="s">
        <v>892</v>
      </c>
      <c r="DQ140" s="11" t="s">
        <v>892</v>
      </c>
      <c r="DR140" s="11" t="s">
        <v>892</v>
      </c>
      <c r="DS140" s="11" t="s">
        <v>892</v>
      </c>
      <c r="DT140" s="11" t="s">
        <v>892</v>
      </c>
      <c r="DU140" s="11" t="s">
        <v>892</v>
      </c>
      <c r="DV140" s="11" t="s">
        <v>892</v>
      </c>
      <c r="DW140" s="11" t="s">
        <v>892</v>
      </c>
      <c r="DX140" s="11" t="s">
        <v>892</v>
      </c>
      <c r="DY140" s="11" t="s">
        <v>892</v>
      </c>
      <c r="DZ140" s="11" t="s">
        <v>892</v>
      </c>
      <c r="EA140" s="11" t="s">
        <v>892</v>
      </c>
      <c r="EB140" s="11" t="s">
        <v>892</v>
      </c>
      <c r="EC140" s="11" t="s">
        <v>892</v>
      </c>
      <c r="ED140" s="11" t="s">
        <v>892</v>
      </c>
      <c r="EE140" s="11" t="s">
        <v>892</v>
      </c>
      <c r="EF140" s="11" t="s">
        <v>892</v>
      </c>
      <c r="EG140" s="11" t="s">
        <v>892</v>
      </c>
      <c r="EH140" s="11" t="s">
        <v>892</v>
      </c>
      <c r="EI140" s="11" t="s">
        <v>892</v>
      </c>
      <c r="EJ140" s="11" t="s">
        <v>892</v>
      </c>
      <c r="EK140" s="11" t="s">
        <v>892</v>
      </c>
      <c r="EL140" s="11" t="s">
        <v>892</v>
      </c>
      <c r="EM140" s="11" t="s">
        <v>892</v>
      </c>
      <c r="EN140" s="11" t="s">
        <v>892</v>
      </c>
      <c r="EO140" s="11" t="s">
        <v>892</v>
      </c>
      <c r="EP140" s="11" t="s">
        <v>892</v>
      </c>
      <c r="EQ140" s="11" t="s">
        <v>892</v>
      </c>
      <c r="ER140" s="11" t="s">
        <v>892</v>
      </c>
      <c r="ES140" s="11" t="s">
        <v>892</v>
      </c>
      <c r="ET140" s="11" t="s">
        <v>892</v>
      </c>
      <c r="EU140" s="11" t="s">
        <v>892</v>
      </c>
      <c r="EV140" s="11" t="s">
        <v>892</v>
      </c>
      <c r="EW140" s="11" t="s">
        <v>892</v>
      </c>
      <c r="EX140" s="11" t="s">
        <v>892</v>
      </c>
      <c r="EY140" s="11" t="s">
        <v>892</v>
      </c>
      <c r="EZ140" s="11" t="s">
        <v>892</v>
      </c>
      <c r="FA140" s="11" t="s">
        <v>892</v>
      </c>
      <c r="FB140" s="11" t="s">
        <v>892</v>
      </c>
      <c r="FC140" s="11" t="s">
        <v>892</v>
      </c>
      <c r="FD140" s="11" t="s">
        <v>892</v>
      </c>
      <c r="FE140" s="11" t="s">
        <v>892</v>
      </c>
      <c r="FF140" s="11" t="s">
        <v>892</v>
      </c>
      <c r="FG140" s="11" t="s">
        <v>892</v>
      </c>
      <c r="FH140" s="11" t="s">
        <v>892</v>
      </c>
      <c r="FI140" s="11" t="s">
        <v>892</v>
      </c>
      <c r="FJ140" s="11" t="s">
        <v>892</v>
      </c>
      <c r="FK140" s="11" t="s">
        <v>892</v>
      </c>
      <c r="FL140" s="11" t="s">
        <v>892</v>
      </c>
      <c r="FM140" s="11" t="s">
        <v>892</v>
      </c>
      <c r="FN140" s="11" t="s">
        <v>892</v>
      </c>
      <c r="FO140" s="11" t="s">
        <v>892</v>
      </c>
      <c r="FP140" s="11" t="s">
        <v>892</v>
      </c>
      <c r="FQ140" s="11" t="s">
        <v>892</v>
      </c>
      <c r="FR140" s="11" t="s">
        <v>892</v>
      </c>
      <c r="FS140" s="11" t="s">
        <v>892</v>
      </c>
      <c r="FT140" s="11" t="s">
        <v>892</v>
      </c>
      <c r="FU140" s="11" t="s">
        <v>892</v>
      </c>
      <c r="FV140" s="11" t="s">
        <v>892</v>
      </c>
      <c r="FW140" s="11" t="s">
        <v>892</v>
      </c>
      <c r="FX140" s="11" t="s">
        <v>892</v>
      </c>
      <c r="FY140" s="11" t="s">
        <v>892</v>
      </c>
      <c r="FZ140" s="11" t="s">
        <v>892</v>
      </c>
      <c r="GA140" s="11" t="s">
        <v>892</v>
      </c>
      <c r="GB140" s="11" t="s">
        <v>892</v>
      </c>
      <c r="GC140" s="11" t="s">
        <v>892</v>
      </c>
      <c r="GD140" s="11" t="s">
        <v>892</v>
      </c>
      <c r="GE140" s="11" t="s">
        <v>892</v>
      </c>
      <c r="GF140" s="11" t="s">
        <v>892</v>
      </c>
      <c r="GG140" s="11">
        <v>31</v>
      </c>
      <c r="GH140" s="11" t="s">
        <v>892</v>
      </c>
      <c r="GI140" s="11" t="s">
        <v>892</v>
      </c>
      <c r="GJ140" s="11" t="s">
        <v>892</v>
      </c>
      <c r="GK140" s="11" t="s">
        <v>892</v>
      </c>
      <c r="GL140" s="11" t="s">
        <v>892</v>
      </c>
      <c r="GM140" s="11" t="s">
        <v>892</v>
      </c>
      <c r="GN140" s="11" t="s">
        <v>892</v>
      </c>
      <c r="GO140" s="11" t="s">
        <v>892</v>
      </c>
      <c r="GP140" s="11" t="s">
        <v>892</v>
      </c>
      <c r="GQ140" s="11" t="s">
        <v>892</v>
      </c>
      <c r="GR140" s="11" t="s">
        <v>892</v>
      </c>
      <c r="GS140" s="11" t="s">
        <v>892</v>
      </c>
      <c r="GT140" s="11" t="s">
        <v>892</v>
      </c>
    </row>
    <row r="141" spans="1:202">
      <c r="A141" s="9">
        <v>2013</v>
      </c>
      <c r="B141" s="10" t="s">
        <v>890</v>
      </c>
      <c r="C141" s="10" t="s">
        <v>1241</v>
      </c>
      <c r="D141" s="11">
        <v>0.2967479674796748</v>
      </c>
      <c r="E141" s="11">
        <v>0.22709163346613545</v>
      </c>
      <c r="F141" s="11">
        <v>0.21862348178137653</v>
      </c>
      <c r="G141" s="11">
        <v>4.8000000000000001E-2</v>
      </c>
      <c r="H141" s="11">
        <v>0.12903225806451613</v>
      </c>
      <c r="I141" s="11">
        <v>0.16101694915254236</v>
      </c>
      <c r="J141" s="11">
        <v>0.40816326530612246</v>
      </c>
      <c r="K141" s="11">
        <v>0.35510204081632651</v>
      </c>
      <c r="L141" s="11">
        <v>0.31325301204819278</v>
      </c>
      <c r="M141" s="11">
        <v>0.23673469387755103</v>
      </c>
      <c r="N141" s="11">
        <v>0.51914893617021274</v>
      </c>
      <c r="O141" s="11">
        <v>0.13360323886639677</v>
      </c>
      <c r="P141" s="11">
        <v>0.188</v>
      </c>
      <c r="Q141" s="11">
        <v>0.42436974789915966</v>
      </c>
      <c r="R141" s="11">
        <v>0.99604743083003955</v>
      </c>
      <c r="S141" s="11">
        <v>0.708502024291498</v>
      </c>
      <c r="T141" s="11">
        <v>0.37051792828685259</v>
      </c>
      <c r="U141" s="11">
        <v>0.10317460317460317</v>
      </c>
      <c r="V141" s="11" t="s">
        <v>892</v>
      </c>
      <c r="W141" s="11" t="s">
        <v>892</v>
      </c>
      <c r="X141" s="11" t="s">
        <v>892</v>
      </c>
      <c r="Y141" s="11" t="s">
        <v>892</v>
      </c>
      <c r="Z141" s="11" t="s">
        <v>892</v>
      </c>
      <c r="AA141" s="11" t="s">
        <v>892</v>
      </c>
      <c r="AB141" s="11" t="s">
        <v>892</v>
      </c>
      <c r="AC141" s="11" t="s">
        <v>892</v>
      </c>
      <c r="AD141" s="11" t="s">
        <v>892</v>
      </c>
      <c r="AE141" s="11" t="s">
        <v>892</v>
      </c>
      <c r="AF141" s="11" t="s">
        <v>892</v>
      </c>
      <c r="AG141" s="11" t="s">
        <v>892</v>
      </c>
      <c r="AH141" s="11" t="s">
        <v>892</v>
      </c>
      <c r="AI141" s="11" t="s">
        <v>892</v>
      </c>
      <c r="AJ141" s="11" t="s">
        <v>892</v>
      </c>
      <c r="AK141" s="11" t="s">
        <v>892</v>
      </c>
      <c r="AL141" s="11" t="s">
        <v>892</v>
      </c>
      <c r="AM141" s="11" t="s">
        <v>892</v>
      </c>
      <c r="AN141" s="11" t="s">
        <v>892</v>
      </c>
      <c r="AO141" s="11" t="s">
        <v>892</v>
      </c>
      <c r="AP141" s="11" t="s">
        <v>892</v>
      </c>
      <c r="AQ141" s="11" t="s">
        <v>892</v>
      </c>
      <c r="AR141" s="11" t="s">
        <v>892</v>
      </c>
      <c r="AS141" s="11" t="s">
        <v>892</v>
      </c>
      <c r="AT141" s="11" t="s">
        <v>892</v>
      </c>
      <c r="AU141" s="11" t="s">
        <v>892</v>
      </c>
      <c r="AV141" s="11" t="s">
        <v>892</v>
      </c>
      <c r="AW141" s="11" t="s">
        <v>892</v>
      </c>
      <c r="AX141" s="11" t="s">
        <v>892</v>
      </c>
      <c r="AY141" s="11" t="s">
        <v>892</v>
      </c>
      <c r="AZ141" s="11" t="s">
        <v>892</v>
      </c>
      <c r="BA141" s="11" t="s">
        <v>892</v>
      </c>
      <c r="BB141" s="11" t="s">
        <v>892</v>
      </c>
      <c r="BC141" s="11" t="s">
        <v>892</v>
      </c>
      <c r="BD141" s="11" t="s">
        <v>892</v>
      </c>
      <c r="BE141" s="11" t="s">
        <v>892</v>
      </c>
      <c r="BF141" s="11" t="s">
        <v>892</v>
      </c>
      <c r="BG141" s="11" t="s">
        <v>892</v>
      </c>
      <c r="BH141" s="11" t="s">
        <v>892</v>
      </c>
      <c r="BI141" s="11" t="s">
        <v>892</v>
      </c>
      <c r="BJ141" s="11" t="s">
        <v>892</v>
      </c>
      <c r="BK141" s="11" t="s">
        <v>892</v>
      </c>
      <c r="BL141" s="11" t="s">
        <v>892</v>
      </c>
      <c r="BM141" s="11" t="s">
        <v>892</v>
      </c>
      <c r="BN141" s="11" t="s">
        <v>892</v>
      </c>
      <c r="BO141" s="11" t="s">
        <v>892</v>
      </c>
      <c r="BP141" s="11" t="s">
        <v>892</v>
      </c>
      <c r="BQ141" s="11" t="s">
        <v>892</v>
      </c>
      <c r="BR141" s="11" t="s">
        <v>892</v>
      </c>
      <c r="BS141" s="11" t="s">
        <v>892</v>
      </c>
      <c r="BT141" s="11" t="s">
        <v>892</v>
      </c>
      <c r="BU141" s="11" t="s">
        <v>892</v>
      </c>
      <c r="BV141" s="11" t="s">
        <v>892</v>
      </c>
      <c r="BW141" s="11" t="s">
        <v>892</v>
      </c>
      <c r="BX141" s="11" t="s">
        <v>892</v>
      </c>
      <c r="BY141" s="11" t="s">
        <v>892</v>
      </c>
      <c r="BZ141" s="11" t="s">
        <v>892</v>
      </c>
      <c r="CA141" s="11" t="s">
        <v>892</v>
      </c>
      <c r="CB141" s="11" t="s">
        <v>892</v>
      </c>
      <c r="CC141" s="11" t="s">
        <v>892</v>
      </c>
      <c r="CD141" s="11" t="s">
        <v>892</v>
      </c>
      <c r="CE141" s="11" t="s">
        <v>892</v>
      </c>
      <c r="CF141" s="11" t="s">
        <v>892</v>
      </c>
      <c r="CG141" s="11" t="s">
        <v>892</v>
      </c>
      <c r="CH141" s="11" t="s">
        <v>892</v>
      </c>
      <c r="CI141" s="11" t="s">
        <v>892</v>
      </c>
      <c r="CJ141" s="11" t="s">
        <v>892</v>
      </c>
      <c r="CK141" s="11" t="s">
        <v>892</v>
      </c>
      <c r="CL141" s="11" t="s">
        <v>892</v>
      </c>
      <c r="CM141" s="11" t="s">
        <v>892</v>
      </c>
      <c r="CN141" s="11" t="s">
        <v>892</v>
      </c>
      <c r="CO141" s="11" t="s">
        <v>892</v>
      </c>
      <c r="CP141" s="11" t="s">
        <v>892</v>
      </c>
      <c r="CQ141" s="11" t="s">
        <v>892</v>
      </c>
      <c r="CR141" s="11" t="s">
        <v>892</v>
      </c>
      <c r="CS141" s="11" t="s">
        <v>892</v>
      </c>
      <c r="CT141" s="11" t="s">
        <v>892</v>
      </c>
      <c r="CU141" s="11" t="s">
        <v>892</v>
      </c>
      <c r="CV141" s="11" t="s">
        <v>892</v>
      </c>
      <c r="CW141" s="11" t="s">
        <v>892</v>
      </c>
      <c r="CX141" s="11" t="s">
        <v>892</v>
      </c>
      <c r="CY141" s="11" t="s">
        <v>892</v>
      </c>
      <c r="CZ141" s="11" t="s">
        <v>892</v>
      </c>
      <c r="DA141" s="11" t="s">
        <v>892</v>
      </c>
      <c r="DB141" s="11" t="s">
        <v>892</v>
      </c>
      <c r="DC141" s="11" t="s">
        <v>892</v>
      </c>
      <c r="DD141" s="11" t="s">
        <v>892</v>
      </c>
      <c r="DE141" s="11" t="s">
        <v>892</v>
      </c>
      <c r="DF141" s="11" t="s">
        <v>892</v>
      </c>
      <c r="DG141" s="11" t="s">
        <v>892</v>
      </c>
      <c r="DH141" s="11" t="s">
        <v>892</v>
      </c>
      <c r="DI141" s="11" t="s">
        <v>892</v>
      </c>
      <c r="DJ141" s="11" t="s">
        <v>892</v>
      </c>
      <c r="DK141" s="11" t="s">
        <v>892</v>
      </c>
      <c r="DL141" s="11" t="s">
        <v>892</v>
      </c>
      <c r="DM141" s="11" t="s">
        <v>892</v>
      </c>
      <c r="DN141" s="11" t="s">
        <v>892</v>
      </c>
      <c r="DO141" s="11" t="s">
        <v>892</v>
      </c>
      <c r="DP141" s="11" t="s">
        <v>892</v>
      </c>
      <c r="DQ141" s="11" t="s">
        <v>892</v>
      </c>
      <c r="DR141" s="11" t="s">
        <v>892</v>
      </c>
      <c r="DS141" s="11" t="s">
        <v>892</v>
      </c>
      <c r="DT141" s="11" t="s">
        <v>892</v>
      </c>
      <c r="DU141" s="11" t="s">
        <v>892</v>
      </c>
      <c r="DV141" s="11" t="s">
        <v>892</v>
      </c>
      <c r="DW141" s="11" t="s">
        <v>892</v>
      </c>
      <c r="DX141" s="11" t="s">
        <v>892</v>
      </c>
      <c r="DY141" s="11" t="s">
        <v>892</v>
      </c>
      <c r="DZ141" s="11" t="s">
        <v>892</v>
      </c>
      <c r="EA141" s="11" t="s">
        <v>892</v>
      </c>
      <c r="EB141" s="11" t="s">
        <v>892</v>
      </c>
      <c r="EC141" s="11" t="s">
        <v>892</v>
      </c>
      <c r="ED141" s="11" t="s">
        <v>892</v>
      </c>
      <c r="EE141" s="11" t="s">
        <v>892</v>
      </c>
      <c r="EF141" s="11" t="s">
        <v>892</v>
      </c>
      <c r="EG141" s="11" t="s">
        <v>892</v>
      </c>
      <c r="EH141" s="11" t="s">
        <v>892</v>
      </c>
      <c r="EI141" s="11" t="s">
        <v>892</v>
      </c>
      <c r="EJ141" s="11" t="s">
        <v>892</v>
      </c>
      <c r="EK141" s="11" t="s">
        <v>892</v>
      </c>
      <c r="EL141" s="11" t="s">
        <v>892</v>
      </c>
      <c r="EM141" s="11" t="s">
        <v>892</v>
      </c>
      <c r="EN141" s="11" t="s">
        <v>892</v>
      </c>
      <c r="EO141" s="11" t="s">
        <v>892</v>
      </c>
      <c r="EP141" s="11" t="s">
        <v>892</v>
      </c>
      <c r="EQ141" s="11" t="s">
        <v>892</v>
      </c>
      <c r="ER141" s="11" t="s">
        <v>892</v>
      </c>
      <c r="ES141" s="11" t="s">
        <v>892</v>
      </c>
      <c r="ET141" s="11" t="s">
        <v>892</v>
      </c>
      <c r="EU141" s="11" t="s">
        <v>892</v>
      </c>
      <c r="EV141" s="11" t="s">
        <v>892</v>
      </c>
      <c r="EW141" s="11" t="s">
        <v>892</v>
      </c>
      <c r="EX141" s="11" t="s">
        <v>892</v>
      </c>
      <c r="EY141" s="11" t="s">
        <v>892</v>
      </c>
      <c r="EZ141" s="11" t="s">
        <v>892</v>
      </c>
      <c r="FA141" s="11" t="s">
        <v>892</v>
      </c>
      <c r="FB141" s="11" t="s">
        <v>892</v>
      </c>
      <c r="FC141" s="11" t="s">
        <v>892</v>
      </c>
      <c r="FD141" s="11" t="s">
        <v>892</v>
      </c>
      <c r="FE141" s="11" t="s">
        <v>892</v>
      </c>
      <c r="FF141" s="11" t="s">
        <v>892</v>
      </c>
      <c r="FG141" s="11" t="s">
        <v>892</v>
      </c>
      <c r="FH141" s="11" t="s">
        <v>892</v>
      </c>
      <c r="FI141" s="11" t="s">
        <v>892</v>
      </c>
      <c r="FJ141" s="11" t="s">
        <v>892</v>
      </c>
      <c r="FK141" s="11" t="s">
        <v>892</v>
      </c>
      <c r="FL141" s="11" t="s">
        <v>892</v>
      </c>
      <c r="FM141" s="11" t="s">
        <v>892</v>
      </c>
      <c r="FN141" s="11" t="s">
        <v>892</v>
      </c>
      <c r="FO141" s="11" t="s">
        <v>892</v>
      </c>
      <c r="FP141" s="11" t="s">
        <v>892</v>
      </c>
      <c r="FQ141" s="11" t="s">
        <v>892</v>
      </c>
      <c r="FR141" s="11" t="s">
        <v>892</v>
      </c>
      <c r="FS141" s="11" t="s">
        <v>892</v>
      </c>
      <c r="FT141" s="11" t="s">
        <v>892</v>
      </c>
      <c r="FU141" s="11" t="s">
        <v>892</v>
      </c>
      <c r="FV141" s="11" t="s">
        <v>892</v>
      </c>
      <c r="FW141" s="11" t="s">
        <v>892</v>
      </c>
      <c r="FX141" s="11" t="s">
        <v>892</v>
      </c>
      <c r="FY141" s="11" t="s">
        <v>892</v>
      </c>
      <c r="FZ141" s="11" t="s">
        <v>892</v>
      </c>
      <c r="GA141" s="11" t="s">
        <v>892</v>
      </c>
      <c r="GB141" s="11" t="s">
        <v>892</v>
      </c>
      <c r="GC141" s="11" t="s">
        <v>892</v>
      </c>
      <c r="GD141" s="11" t="s">
        <v>892</v>
      </c>
      <c r="GE141" s="11" t="s">
        <v>892</v>
      </c>
      <c r="GF141" s="11" t="s">
        <v>892</v>
      </c>
      <c r="GG141" s="11">
        <v>0.12601626016260162</v>
      </c>
      <c r="GH141" s="11" t="s">
        <v>892</v>
      </c>
      <c r="GI141" s="11" t="s">
        <v>892</v>
      </c>
      <c r="GJ141" s="11" t="s">
        <v>892</v>
      </c>
      <c r="GK141" s="11" t="s">
        <v>892</v>
      </c>
      <c r="GL141" s="11" t="s">
        <v>892</v>
      </c>
      <c r="GM141" s="11" t="s">
        <v>892</v>
      </c>
      <c r="GN141" s="11" t="s">
        <v>892</v>
      </c>
      <c r="GO141" s="11" t="s">
        <v>892</v>
      </c>
      <c r="GP141" s="11" t="s">
        <v>892</v>
      </c>
      <c r="GQ141" s="11" t="s">
        <v>892</v>
      </c>
      <c r="GR141" s="11" t="s">
        <v>892</v>
      </c>
      <c r="GS141" s="11" t="s">
        <v>892</v>
      </c>
      <c r="GT141" s="11" t="s">
        <v>892</v>
      </c>
    </row>
    <row r="142" spans="1:202">
      <c r="A142" s="9">
        <v>2013</v>
      </c>
      <c r="B142" s="10" t="s">
        <v>891</v>
      </c>
      <c r="C142" s="10" t="s">
        <v>1237</v>
      </c>
      <c r="D142" s="11">
        <v>-0.26618208092485557</v>
      </c>
      <c r="E142" s="11">
        <v>-0.6454711340206184</v>
      </c>
      <c r="F142" s="11">
        <v>-0.68037512953367918</v>
      </c>
      <c r="G142" s="11">
        <v>-0.75002100840336172</v>
      </c>
      <c r="H142" s="11">
        <v>-0.76796064814814768</v>
      </c>
      <c r="I142" s="11">
        <v>-0.34693585858585868</v>
      </c>
      <c r="J142" s="11">
        <v>-0.30371310344827562</v>
      </c>
      <c r="K142" s="11">
        <v>-0.44623164556962014</v>
      </c>
      <c r="L142" s="11">
        <v>-0.50104210526315784</v>
      </c>
      <c r="M142" s="11">
        <v>-0.64024224598930468</v>
      </c>
      <c r="N142" s="11">
        <v>-0.70804070796460183</v>
      </c>
      <c r="O142" s="11">
        <v>-0.89112803738317803</v>
      </c>
      <c r="P142" s="11">
        <v>-0.66300985221674869</v>
      </c>
      <c r="Q142" s="11">
        <v>-0.17663576642335777</v>
      </c>
      <c r="R142" s="11">
        <v>-0.82720000000000005</v>
      </c>
      <c r="S142" s="11">
        <v>-0.64954166666666657</v>
      </c>
      <c r="T142" s="11">
        <v>-0.9629031645569619</v>
      </c>
      <c r="U142" s="11">
        <v>-0.9546137168141583</v>
      </c>
      <c r="V142" s="11" t="s">
        <v>892</v>
      </c>
      <c r="W142" s="11" t="s">
        <v>892</v>
      </c>
      <c r="X142" s="11" t="s">
        <v>892</v>
      </c>
      <c r="Y142" s="11" t="s">
        <v>892</v>
      </c>
      <c r="Z142" s="11" t="s">
        <v>892</v>
      </c>
      <c r="AA142" s="11" t="s">
        <v>892</v>
      </c>
      <c r="AB142" s="11" t="s">
        <v>892</v>
      </c>
      <c r="AC142" s="11" t="s">
        <v>892</v>
      </c>
      <c r="AD142" s="11" t="s">
        <v>892</v>
      </c>
      <c r="AE142" s="11" t="s">
        <v>892</v>
      </c>
      <c r="AF142" s="11" t="s">
        <v>892</v>
      </c>
      <c r="AG142" s="11" t="s">
        <v>892</v>
      </c>
      <c r="AH142" s="11" t="s">
        <v>892</v>
      </c>
      <c r="AI142" s="11" t="s">
        <v>892</v>
      </c>
      <c r="AJ142" s="11" t="s">
        <v>892</v>
      </c>
      <c r="AK142" s="11" t="s">
        <v>892</v>
      </c>
      <c r="AL142" s="11" t="s">
        <v>892</v>
      </c>
      <c r="AM142" s="11" t="s">
        <v>892</v>
      </c>
      <c r="AN142" s="11" t="s">
        <v>892</v>
      </c>
      <c r="AO142" s="11" t="s">
        <v>892</v>
      </c>
      <c r="AP142" s="11" t="s">
        <v>892</v>
      </c>
      <c r="AQ142" s="11" t="s">
        <v>892</v>
      </c>
      <c r="AR142" s="11" t="s">
        <v>892</v>
      </c>
      <c r="AS142" s="11" t="s">
        <v>892</v>
      </c>
      <c r="AT142" s="11" t="s">
        <v>892</v>
      </c>
      <c r="AU142" s="11" t="s">
        <v>892</v>
      </c>
      <c r="AV142" s="11" t="s">
        <v>892</v>
      </c>
      <c r="AW142" s="11" t="s">
        <v>892</v>
      </c>
      <c r="AX142" s="11" t="s">
        <v>892</v>
      </c>
      <c r="AY142" s="11" t="s">
        <v>892</v>
      </c>
      <c r="AZ142" s="11" t="s">
        <v>892</v>
      </c>
      <c r="BA142" s="11" t="s">
        <v>892</v>
      </c>
      <c r="BB142" s="11" t="s">
        <v>892</v>
      </c>
      <c r="BC142" s="11" t="s">
        <v>892</v>
      </c>
      <c r="BD142" s="11" t="s">
        <v>892</v>
      </c>
      <c r="BE142" s="11" t="s">
        <v>892</v>
      </c>
      <c r="BF142" s="11" t="s">
        <v>892</v>
      </c>
      <c r="BG142" s="11" t="s">
        <v>892</v>
      </c>
      <c r="BH142" s="11" t="s">
        <v>892</v>
      </c>
      <c r="BI142" s="11" t="s">
        <v>892</v>
      </c>
      <c r="BJ142" s="11" t="s">
        <v>892</v>
      </c>
      <c r="BK142" s="11" t="s">
        <v>892</v>
      </c>
      <c r="BL142" s="11" t="s">
        <v>892</v>
      </c>
      <c r="BM142" s="11" t="s">
        <v>892</v>
      </c>
      <c r="BN142" s="11" t="s">
        <v>892</v>
      </c>
      <c r="BO142" s="11" t="s">
        <v>892</v>
      </c>
      <c r="BP142" s="11" t="s">
        <v>892</v>
      </c>
      <c r="BQ142" s="11" t="s">
        <v>892</v>
      </c>
      <c r="BR142" s="11" t="s">
        <v>892</v>
      </c>
      <c r="BS142" s="11" t="s">
        <v>892</v>
      </c>
      <c r="BT142" s="11" t="s">
        <v>892</v>
      </c>
      <c r="BU142" s="11" t="s">
        <v>892</v>
      </c>
      <c r="BV142" s="11" t="s">
        <v>892</v>
      </c>
      <c r="BW142" s="11" t="s">
        <v>892</v>
      </c>
      <c r="BX142" s="11" t="s">
        <v>892</v>
      </c>
      <c r="BY142" s="11" t="s">
        <v>892</v>
      </c>
      <c r="BZ142" s="11" t="s">
        <v>892</v>
      </c>
      <c r="CA142" s="11" t="s">
        <v>892</v>
      </c>
      <c r="CB142" s="11" t="s">
        <v>892</v>
      </c>
      <c r="CC142" s="11" t="s">
        <v>892</v>
      </c>
      <c r="CD142" s="11" t="s">
        <v>892</v>
      </c>
      <c r="CE142" s="11" t="s">
        <v>892</v>
      </c>
      <c r="CF142" s="11" t="s">
        <v>892</v>
      </c>
      <c r="CG142" s="11" t="s">
        <v>892</v>
      </c>
      <c r="CH142" s="11" t="s">
        <v>892</v>
      </c>
      <c r="CI142" s="11" t="s">
        <v>892</v>
      </c>
      <c r="CJ142" s="11" t="s">
        <v>892</v>
      </c>
      <c r="CK142" s="11" t="s">
        <v>892</v>
      </c>
      <c r="CL142" s="11" t="s">
        <v>892</v>
      </c>
      <c r="CM142" s="11" t="s">
        <v>892</v>
      </c>
      <c r="CN142" s="11" t="s">
        <v>892</v>
      </c>
      <c r="CO142" s="11" t="s">
        <v>892</v>
      </c>
      <c r="CP142" s="11" t="s">
        <v>892</v>
      </c>
      <c r="CQ142" s="11" t="s">
        <v>892</v>
      </c>
      <c r="CR142" s="11" t="s">
        <v>892</v>
      </c>
      <c r="CS142" s="11" t="s">
        <v>892</v>
      </c>
      <c r="CT142" s="11" t="s">
        <v>892</v>
      </c>
      <c r="CU142" s="11" t="s">
        <v>892</v>
      </c>
      <c r="CV142" s="11" t="s">
        <v>892</v>
      </c>
      <c r="CW142" s="11" t="s">
        <v>892</v>
      </c>
      <c r="CX142" s="11" t="s">
        <v>892</v>
      </c>
      <c r="CY142" s="11" t="s">
        <v>892</v>
      </c>
      <c r="CZ142" s="11" t="s">
        <v>892</v>
      </c>
      <c r="DA142" s="11" t="s">
        <v>892</v>
      </c>
      <c r="DB142" s="11" t="s">
        <v>892</v>
      </c>
      <c r="DC142" s="11" t="s">
        <v>892</v>
      </c>
      <c r="DD142" s="11" t="s">
        <v>892</v>
      </c>
      <c r="DE142" s="11" t="s">
        <v>892</v>
      </c>
      <c r="DF142" s="11" t="s">
        <v>892</v>
      </c>
      <c r="DG142" s="11" t="s">
        <v>892</v>
      </c>
      <c r="DH142" s="11" t="s">
        <v>892</v>
      </c>
      <c r="DI142" s="11" t="s">
        <v>892</v>
      </c>
      <c r="DJ142" s="11" t="s">
        <v>892</v>
      </c>
      <c r="DK142" s="11" t="s">
        <v>892</v>
      </c>
      <c r="DL142" s="11" t="s">
        <v>892</v>
      </c>
      <c r="DM142" s="11" t="s">
        <v>892</v>
      </c>
      <c r="DN142" s="11" t="s">
        <v>892</v>
      </c>
      <c r="DO142" s="11" t="s">
        <v>892</v>
      </c>
      <c r="DP142" s="11" t="s">
        <v>892</v>
      </c>
      <c r="DQ142" s="11" t="s">
        <v>892</v>
      </c>
      <c r="DR142" s="11" t="s">
        <v>892</v>
      </c>
      <c r="DS142" s="11" t="s">
        <v>892</v>
      </c>
      <c r="DT142" s="11" t="s">
        <v>892</v>
      </c>
      <c r="DU142" s="11" t="s">
        <v>892</v>
      </c>
      <c r="DV142" s="11" t="s">
        <v>892</v>
      </c>
      <c r="DW142" s="11" t="s">
        <v>892</v>
      </c>
      <c r="DX142" s="11" t="s">
        <v>892</v>
      </c>
      <c r="DY142" s="11" t="s">
        <v>892</v>
      </c>
      <c r="DZ142" s="11" t="s">
        <v>892</v>
      </c>
      <c r="EA142" s="11" t="s">
        <v>892</v>
      </c>
      <c r="EB142" s="11" t="s">
        <v>892</v>
      </c>
      <c r="EC142" s="11" t="s">
        <v>892</v>
      </c>
      <c r="ED142" s="11" t="s">
        <v>892</v>
      </c>
      <c r="EE142" s="11" t="s">
        <v>892</v>
      </c>
      <c r="EF142" s="11" t="s">
        <v>892</v>
      </c>
      <c r="EG142" s="11" t="s">
        <v>892</v>
      </c>
      <c r="EH142" s="11" t="s">
        <v>892</v>
      </c>
      <c r="EI142" s="11" t="s">
        <v>892</v>
      </c>
      <c r="EJ142" s="11" t="s">
        <v>892</v>
      </c>
      <c r="EK142" s="11" t="s">
        <v>892</v>
      </c>
      <c r="EL142" s="11" t="s">
        <v>892</v>
      </c>
      <c r="EM142" s="11" t="s">
        <v>892</v>
      </c>
      <c r="EN142" s="11" t="s">
        <v>892</v>
      </c>
      <c r="EO142" s="11" t="s">
        <v>892</v>
      </c>
      <c r="EP142" s="11" t="s">
        <v>892</v>
      </c>
      <c r="EQ142" s="11" t="s">
        <v>892</v>
      </c>
      <c r="ER142" s="11" t="s">
        <v>892</v>
      </c>
      <c r="ES142" s="11" t="s">
        <v>892</v>
      </c>
      <c r="ET142" s="11" t="s">
        <v>892</v>
      </c>
      <c r="EU142" s="11" t="s">
        <v>892</v>
      </c>
      <c r="EV142" s="11" t="s">
        <v>892</v>
      </c>
      <c r="EW142" s="11" t="s">
        <v>892</v>
      </c>
      <c r="EX142" s="11" t="s">
        <v>892</v>
      </c>
      <c r="EY142" s="11" t="s">
        <v>892</v>
      </c>
      <c r="EZ142" s="11" t="s">
        <v>892</v>
      </c>
      <c r="FA142" s="11" t="s">
        <v>892</v>
      </c>
      <c r="FB142" s="11" t="s">
        <v>892</v>
      </c>
      <c r="FC142" s="11" t="s">
        <v>892</v>
      </c>
      <c r="FD142" s="11" t="s">
        <v>892</v>
      </c>
      <c r="FE142" s="11" t="s">
        <v>892</v>
      </c>
      <c r="FF142" s="11" t="s">
        <v>892</v>
      </c>
      <c r="FG142" s="11" t="s">
        <v>892</v>
      </c>
      <c r="FH142" s="11" t="s">
        <v>892</v>
      </c>
      <c r="FI142" s="11" t="s">
        <v>892</v>
      </c>
      <c r="FJ142" s="11" t="s">
        <v>892</v>
      </c>
      <c r="FK142" s="11" t="s">
        <v>892</v>
      </c>
      <c r="FL142" s="11" t="s">
        <v>892</v>
      </c>
      <c r="FM142" s="11" t="s">
        <v>892</v>
      </c>
      <c r="FN142" s="11" t="s">
        <v>892</v>
      </c>
      <c r="FO142" s="11" t="s">
        <v>892</v>
      </c>
      <c r="FP142" s="11" t="s">
        <v>892</v>
      </c>
      <c r="FQ142" s="11" t="s">
        <v>892</v>
      </c>
      <c r="FR142" s="11" t="s">
        <v>892</v>
      </c>
      <c r="FS142" s="11" t="s">
        <v>892</v>
      </c>
      <c r="FT142" s="11" t="s">
        <v>892</v>
      </c>
      <c r="FU142" s="11" t="s">
        <v>892</v>
      </c>
      <c r="FV142" s="11" t="s">
        <v>892</v>
      </c>
      <c r="FW142" s="11" t="s">
        <v>892</v>
      </c>
      <c r="FX142" s="11" t="s">
        <v>892</v>
      </c>
      <c r="FY142" s="11" t="s">
        <v>892</v>
      </c>
      <c r="FZ142" s="11" t="s">
        <v>892</v>
      </c>
      <c r="GA142" s="11" t="s">
        <v>892</v>
      </c>
      <c r="GB142" s="11" t="s">
        <v>892</v>
      </c>
      <c r="GC142" s="11" t="s">
        <v>892</v>
      </c>
      <c r="GD142" s="11" t="s">
        <v>892</v>
      </c>
      <c r="GE142" s="11" t="s">
        <v>892</v>
      </c>
      <c r="GF142" s="11" t="s">
        <v>892</v>
      </c>
      <c r="GG142" s="11">
        <v>-5.3207902325581404</v>
      </c>
      <c r="GH142" s="11" t="s">
        <v>892</v>
      </c>
      <c r="GI142" s="11" t="s">
        <v>892</v>
      </c>
      <c r="GJ142" s="11" t="s">
        <v>892</v>
      </c>
      <c r="GK142" s="11" t="s">
        <v>892</v>
      </c>
      <c r="GL142" s="11" t="s">
        <v>892</v>
      </c>
      <c r="GM142" s="11" t="s">
        <v>892</v>
      </c>
      <c r="GN142" s="11" t="s">
        <v>892</v>
      </c>
      <c r="GO142" s="11" t="s">
        <v>892</v>
      </c>
      <c r="GP142" s="11" t="s">
        <v>892</v>
      </c>
      <c r="GQ142" s="11" t="s">
        <v>892</v>
      </c>
      <c r="GR142" s="11" t="s">
        <v>892</v>
      </c>
      <c r="GS142" s="11" t="s">
        <v>892</v>
      </c>
      <c r="GT142" s="11" t="s">
        <v>892</v>
      </c>
    </row>
    <row r="143" spans="1:202">
      <c r="A143" s="9">
        <v>2013</v>
      </c>
      <c r="B143" s="10" t="s">
        <v>891</v>
      </c>
      <c r="C143" s="10" t="s">
        <v>1239</v>
      </c>
      <c r="D143" s="11">
        <v>173</v>
      </c>
      <c r="E143" s="11">
        <v>194</v>
      </c>
      <c r="F143" s="11">
        <v>193</v>
      </c>
      <c r="G143" s="11">
        <v>238</v>
      </c>
      <c r="H143" s="11">
        <v>216</v>
      </c>
      <c r="I143" s="11">
        <v>198</v>
      </c>
      <c r="J143" s="11">
        <v>145</v>
      </c>
      <c r="K143" s="11">
        <v>158</v>
      </c>
      <c r="L143" s="11">
        <v>171</v>
      </c>
      <c r="M143" s="11">
        <v>187</v>
      </c>
      <c r="N143" s="11">
        <v>113</v>
      </c>
      <c r="O143" s="11">
        <v>214</v>
      </c>
      <c r="P143" s="11">
        <v>203</v>
      </c>
      <c r="Q143" s="11">
        <v>137</v>
      </c>
      <c r="R143" s="11">
        <v>1</v>
      </c>
      <c r="S143" s="11">
        <v>72</v>
      </c>
      <c r="T143" s="11">
        <v>158</v>
      </c>
      <c r="U143" s="11">
        <v>226</v>
      </c>
      <c r="V143" s="11" t="s">
        <v>892</v>
      </c>
      <c r="W143" s="11" t="s">
        <v>892</v>
      </c>
      <c r="X143" s="11" t="s">
        <v>892</v>
      </c>
      <c r="Y143" s="11" t="s">
        <v>892</v>
      </c>
      <c r="Z143" s="11" t="s">
        <v>892</v>
      </c>
      <c r="AA143" s="11" t="s">
        <v>892</v>
      </c>
      <c r="AB143" s="11" t="s">
        <v>892</v>
      </c>
      <c r="AC143" s="11" t="s">
        <v>892</v>
      </c>
      <c r="AD143" s="11" t="s">
        <v>892</v>
      </c>
      <c r="AE143" s="11" t="s">
        <v>892</v>
      </c>
      <c r="AF143" s="11" t="s">
        <v>892</v>
      </c>
      <c r="AG143" s="11" t="s">
        <v>892</v>
      </c>
      <c r="AH143" s="11" t="s">
        <v>892</v>
      </c>
      <c r="AI143" s="11" t="s">
        <v>892</v>
      </c>
      <c r="AJ143" s="11" t="s">
        <v>892</v>
      </c>
      <c r="AK143" s="11" t="s">
        <v>892</v>
      </c>
      <c r="AL143" s="11" t="s">
        <v>892</v>
      </c>
      <c r="AM143" s="11" t="s">
        <v>892</v>
      </c>
      <c r="AN143" s="11" t="s">
        <v>892</v>
      </c>
      <c r="AO143" s="11" t="s">
        <v>892</v>
      </c>
      <c r="AP143" s="11" t="s">
        <v>892</v>
      </c>
      <c r="AQ143" s="11" t="s">
        <v>892</v>
      </c>
      <c r="AR143" s="11" t="s">
        <v>892</v>
      </c>
      <c r="AS143" s="11" t="s">
        <v>892</v>
      </c>
      <c r="AT143" s="11" t="s">
        <v>892</v>
      </c>
      <c r="AU143" s="11" t="s">
        <v>892</v>
      </c>
      <c r="AV143" s="11" t="s">
        <v>892</v>
      </c>
      <c r="AW143" s="11" t="s">
        <v>892</v>
      </c>
      <c r="AX143" s="11" t="s">
        <v>892</v>
      </c>
      <c r="AY143" s="11" t="s">
        <v>892</v>
      </c>
      <c r="AZ143" s="11" t="s">
        <v>892</v>
      </c>
      <c r="BA143" s="11" t="s">
        <v>892</v>
      </c>
      <c r="BB143" s="11" t="s">
        <v>892</v>
      </c>
      <c r="BC143" s="11" t="s">
        <v>892</v>
      </c>
      <c r="BD143" s="11" t="s">
        <v>892</v>
      </c>
      <c r="BE143" s="11" t="s">
        <v>892</v>
      </c>
      <c r="BF143" s="11" t="s">
        <v>892</v>
      </c>
      <c r="BG143" s="11" t="s">
        <v>892</v>
      </c>
      <c r="BH143" s="11" t="s">
        <v>892</v>
      </c>
      <c r="BI143" s="11" t="s">
        <v>892</v>
      </c>
      <c r="BJ143" s="11" t="s">
        <v>892</v>
      </c>
      <c r="BK143" s="11" t="s">
        <v>892</v>
      </c>
      <c r="BL143" s="11" t="s">
        <v>892</v>
      </c>
      <c r="BM143" s="11" t="s">
        <v>892</v>
      </c>
      <c r="BN143" s="11" t="s">
        <v>892</v>
      </c>
      <c r="BO143" s="11" t="s">
        <v>892</v>
      </c>
      <c r="BP143" s="11" t="s">
        <v>892</v>
      </c>
      <c r="BQ143" s="11" t="s">
        <v>892</v>
      </c>
      <c r="BR143" s="11" t="s">
        <v>892</v>
      </c>
      <c r="BS143" s="11" t="s">
        <v>892</v>
      </c>
      <c r="BT143" s="11" t="s">
        <v>892</v>
      </c>
      <c r="BU143" s="11" t="s">
        <v>892</v>
      </c>
      <c r="BV143" s="11" t="s">
        <v>892</v>
      </c>
      <c r="BW143" s="11" t="s">
        <v>892</v>
      </c>
      <c r="BX143" s="11" t="s">
        <v>892</v>
      </c>
      <c r="BY143" s="11" t="s">
        <v>892</v>
      </c>
      <c r="BZ143" s="11" t="s">
        <v>892</v>
      </c>
      <c r="CA143" s="11" t="s">
        <v>892</v>
      </c>
      <c r="CB143" s="11" t="s">
        <v>892</v>
      </c>
      <c r="CC143" s="11" t="s">
        <v>892</v>
      </c>
      <c r="CD143" s="11" t="s">
        <v>892</v>
      </c>
      <c r="CE143" s="11" t="s">
        <v>892</v>
      </c>
      <c r="CF143" s="11" t="s">
        <v>892</v>
      </c>
      <c r="CG143" s="11" t="s">
        <v>892</v>
      </c>
      <c r="CH143" s="11" t="s">
        <v>892</v>
      </c>
      <c r="CI143" s="11" t="s">
        <v>892</v>
      </c>
      <c r="CJ143" s="11" t="s">
        <v>892</v>
      </c>
      <c r="CK143" s="11" t="s">
        <v>892</v>
      </c>
      <c r="CL143" s="11" t="s">
        <v>892</v>
      </c>
      <c r="CM143" s="11" t="s">
        <v>892</v>
      </c>
      <c r="CN143" s="11" t="s">
        <v>892</v>
      </c>
      <c r="CO143" s="11" t="s">
        <v>892</v>
      </c>
      <c r="CP143" s="11" t="s">
        <v>892</v>
      </c>
      <c r="CQ143" s="11" t="s">
        <v>892</v>
      </c>
      <c r="CR143" s="11" t="s">
        <v>892</v>
      </c>
      <c r="CS143" s="11" t="s">
        <v>892</v>
      </c>
      <c r="CT143" s="11" t="s">
        <v>892</v>
      </c>
      <c r="CU143" s="11" t="s">
        <v>892</v>
      </c>
      <c r="CV143" s="11" t="s">
        <v>892</v>
      </c>
      <c r="CW143" s="11" t="s">
        <v>892</v>
      </c>
      <c r="CX143" s="11" t="s">
        <v>892</v>
      </c>
      <c r="CY143" s="11" t="s">
        <v>892</v>
      </c>
      <c r="CZ143" s="11" t="s">
        <v>892</v>
      </c>
      <c r="DA143" s="11" t="s">
        <v>892</v>
      </c>
      <c r="DB143" s="11" t="s">
        <v>892</v>
      </c>
      <c r="DC143" s="11" t="s">
        <v>892</v>
      </c>
      <c r="DD143" s="11" t="s">
        <v>892</v>
      </c>
      <c r="DE143" s="11" t="s">
        <v>892</v>
      </c>
      <c r="DF143" s="11" t="s">
        <v>892</v>
      </c>
      <c r="DG143" s="11" t="s">
        <v>892</v>
      </c>
      <c r="DH143" s="11" t="s">
        <v>892</v>
      </c>
      <c r="DI143" s="11" t="s">
        <v>892</v>
      </c>
      <c r="DJ143" s="11" t="s">
        <v>892</v>
      </c>
      <c r="DK143" s="11" t="s">
        <v>892</v>
      </c>
      <c r="DL143" s="11" t="s">
        <v>892</v>
      </c>
      <c r="DM143" s="11" t="s">
        <v>892</v>
      </c>
      <c r="DN143" s="11" t="s">
        <v>892</v>
      </c>
      <c r="DO143" s="11" t="s">
        <v>892</v>
      </c>
      <c r="DP143" s="11" t="s">
        <v>892</v>
      </c>
      <c r="DQ143" s="11" t="s">
        <v>892</v>
      </c>
      <c r="DR143" s="11" t="s">
        <v>892</v>
      </c>
      <c r="DS143" s="11" t="s">
        <v>892</v>
      </c>
      <c r="DT143" s="11" t="s">
        <v>892</v>
      </c>
      <c r="DU143" s="11" t="s">
        <v>892</v>
      </c>
      <c r="DV143" s="11" t="s">
        <v>892</v>
      </c>
      <c r="DW143" s="11" t="s">
        <v>892</v>
      </c>
      <c r="DX143" s="11" t="s">
        <v>892</v>
      </c>
      <c r="DY143" s="11" t="s">
        <v>892</v>
      </c>
      <c r="DZ143" s="11" t="s">
        <v>892</v>
      </c>
      <c r="EA143" s="11" t="s">
        <v>892</v>
      </c>
      <c r="EB143" s="11" t="s">
        <v>892</v>
      </c>
      <c r="EC143" s="11" t="s">
        <v>892</v>
      </c>
      <c r="ED143" s="11" t="s">
        <v>892</v>
      </c>
      <c r="EE143" s="11" t="s">
        <v>892</v>
      </c>
      <c r="EF143" s="11" t="s">
        <v>892</v>
      </c>
      <c r="EG143" s="11" t="s">
        <v>892</v>
      </c>
      <c r="EH143" s="11" t="s">
        <v>892</v>
      </c>
      <c r="EI143" s="11" t="s">
        <v>892</v>
      </c>
      <c r="EJ143" s="11" t="s">
        <v>892</v>
      </c>
      <c r="EK143" s="11" t="s">
        <v>892</v>
      </c>
      <c r="EL143" s="11" t="s">
        <v>892</v>
      </c>
      <c r="EM143" s="11" t="s">
        <v>892</v>
      </c>
      <c r="EN143" s="11" t="s">
        <v>892</v>
      </c>
      <c r="EO143" s="11" t="s">
        <v>892</v>
      </c>
      <c r="EP143" s="11" t="s">
        <v>892</v>
      </c>
      <c r="EQ143" s="11" t="s">
        <v>892</v>
      </c>
      <c r="ER143" s="11" t="s">
        <v>892</v>
      </c>
      <c r="ES143" s="11" t="s">
        <v>892</v>
      </c>
      <c r="ET143" s="11" t="s">
        <v>892</v>
      </c>
      <c r="EU143" s="11" t="s">
        <v>892</v>
      </c>
      <c r="EV143" s="11" t="s">
        <v>892</v>
      </c>
      <c r="EW143" s="11" t="s">
        <v>892</v>
      </c>
      <c r="EX143" s="11" t="s">
        <v>892</v>
      </c>
      <c r="EY143" s="11" t="s">
        <v>892</v>
      </c>
      <c r="EZ143" s="11" t="s">
        <v>892</v>
      </c>
      <c r="FA143" s="11" t="s">
        <v>892</v>
      </c>
      <c r="FB143" s="11" t="s">
        <v>892</v>
      </c>
      <c r="FC143" s="11" t="s">
        <v>892</v>
      </c>
      <c r="FD143" s="11" t="s">
        <v>892</v>
      </c>
      <c r="FE143" s="11" t="s">
        <v>892</v>
      </c>
      <c r="FF143" s="11" t="s">
        <v>892</v>
      </c>
      <c r="FG143" s="11" t="s">
        <v>892</v>
      </c>
      <c r="FH143" s="11" t="s">
        <v>892</v>
      </c>
      <c r="FI143" s="11" t="s">
        <v>892</v>
      </c>
      <c r="FJ143" s="11" t="s">
        <v>892</v>
      </c>
      <c r="FK143" s="11" t="s">
        <v>892</v>
      </c>
      <c r="FL143" s="11" t="s">
        <v>892</v>
      </c>
      <c r="FM143" s="11" t="s">
        <v>892</v>
      </c>
      <c r="FN143" s="11" t="s">
        <v>892</v>
      </c>
      <c r="FO143" s="11" t="s">
        <v>892</v>
      </c>
      <c r="FP143" s="11" t="s">
        <v>892</v>
      </c>
      <c r="FQ143" s="11" t="s">
        <v>892</v>
      </c>
      <c r="FR143" s="11" t="s">
        <v>892</v>
      </c>
      <c r="FS143" s="11" t="s">
        <v>892</v>
      </c>
      <c r="FT143" s="11" t="s">
        <v>892</v>
      </c>
      <c r="FU143" s="11" t="s">
        <v>892</v>
      </c>
      <c r="FV143" s="11" t="s">
        <v>892</v>
      </c>
      <c r="FW143" s="11" t="s">
        <v>892</v>
      </c>
      <c r="FX143" s="11" t="s">
        <v>892</v>
      </c>
      <c r="FY143" s="11" t="s">
        <v>892</v>
      </c>
      <c r="FZ143" s="11" t="s">
        <v>892</v>
      </c>
      <c r="GA143" s="11" t="s">
        <v>892</v>
      </c>
      <c r="GB143" s="11" t="s">
        <v>892</v>
      </c>
      <c r="GC143" s="11" t="s">
        <v>892</v>
      </c>
      <c r="GD143" s="11" t="s">
        <v>892</v>
      </c>
      <c r="GE143" s="11" t="s">
        <v>892</v>
      </c>
      <c r="GF143" s="11" t="s">
        <v>892</v>
      </c>
      <c r="GG143" s="11">
        <v>215</v>
      </c>
      <c r="GH143" s="11" t="s">
        <v>892</v>
      </c>
      <c r="GI143" s="11" t="s">
        <v>892</v>
      </c>
      <c r="GJ143" s="11" t="s">
        <v>892</v>
      </c>
      <c r="GK143" s="11" t="s">
        <v>892</v>
      </c>
      <c r="GL143" s="11" t="s">
        <v>892</v>
      </c>
      <c r="GM143" s="11" t="s">
        <v>892</v>
      </c>
      <c r="GN143" s="11" t="s">
        <v>892</v>
      </c>
      <c r="GO143" s="11" t="s">
        <v>892</v>
      </c>
      <c r="GP143" s="11" t="s">
        <v>892</v>
      </c>
      <c r="GQ143" s="11" t="s">
        <v>892</v>
      </c>
      <c r="GR143" s="11" t="s">
        <v>892</v>
      </c>
      <c r="GS143" s="11" t="s">
        <v>892</v>
      </c>
      <c r="GT143" s="11" t="s">
        <v>892</v>
      </c>
    </row>
    <row r="144" spans="1:202">
      <c r="A144" s="9">
        <v>2013</v>
      </c>
      <c r="B144" s="10" t="s">
        <v>891</v>
      </c>
      <c r="C144" s="10" t="s">
        <v>1241</v>
      </c>
      <c r="D144" s="11">
        <v>0.7032520325203252</v>
      </c>
      <c r="E144" s="11">
        <v>0.77290836653386452</v>
      </c>
      <c r="F144" s="11">
        <v>0.78137651821862342</v>
      </c>
      <c r="G144" s="11">
        <v>0.95199999999999996</v>
      </c>
      <c r="H144" s="11">
        <v>0.87096774193548387</v>
      </c>
      <c r="I144" s="11">
        <v>0.83898305084745761</v>
      </c>
      <c r="J144" s="11">
        <v>0.59183673469387754</v>
      </c>
      <c r="K144" s="11">
        <v>0.64489795918367343</v>
      </c>
      <c r="L144" s="11">
        <v>0.68674698795180722</v>
      </c>
      <c r="M144" s="11">
        <v>0.76326530612244903</v>
      </c>
      <c r="N144" s="11">
        <v>0.48085106382978726</v>
      </c>
      <c r="O144" s="11">
        <v>0.8663967611336032</v>
      </c>
      <c r="P144" s="11">
        <v>0.81200000000000006</v>
      </c>
      <c r="Q144" s="11">
        <v>0.57563025210084029</v>
      </c>
      <c r="R144" s="11">
        <v>3.9525691699604515E-3</v>
      </c>
      <c r="S144" s="11">
        <v>0.291497975708502</v>
      </c>
      <c r="T144" s="11">
        <v>0.62948207171314741</v>
      </c>
      <c r="U144" s="11">
        <v>0.89682539682539686</v>
      </c>
      <c r="V144" s="11" t="s">
        <v>892</v>
      </c>
      <c r="W144" s="11" t="s">
        <v>892</v>
      </c>
      <c r="X144" s="11" t="s">
        <v>892</v>
      </c>
      <c r="Y144" s="11" t="s">
        <v>892</v>
      </c>
      <c r="Z144" s="11" t="s">
        <v>892</v>
      </c>
      <c r="AA144" s="11" t="s">
        <v>892</v>
      </c>
      <c r="AB144" s="11" t="s">
        <v>892</v>
      </c>
      <c r="AC144" s="11" t="s">
        <v>892</v>
      </c>
      <c r="AD144" s="11" t="s">
        <v>892</v>
      </c>
      <c r="AE144" s="11" t="s">
        <v>892</v>
      </c>
      <c r="AF144" s="11" t="s">
        <v>892</v>
      </c>
      <c r="AG144" s="11" t="s">
        <v>892</v>
      </c>
      <c r="AH144" s="11" t="s">
        <v>892</v>
      </c>
      <c r="AI144" s="11" t="s">
        <v>892</v>
      </c>
      <c r="AJ144" s="11" t="s">
        <v>892</v>
      </c>
      <c r="AK144" s="11" t="s">
        <v>892</v>
      </c>
      <c r="AL144" s="11" t="s">
        <v>892</v>
      </c>
      <c r="AM144" s="11" t="s">
        <v>892</v>
      </c>
      <c r="AN144" s="11" t="s">
        <v>892</v>
      </c>
      <c r="AO144" s="11" t="s">
        <v>892</v>
      </c>
      <c r="AP144" s="11" t="s">
        <v>892</v>
      </c>
      <c r="AQ144" s="11" t="s">
        <v>892</v>
      </c>
      <c r="AR144" s="11" t="s">
        <v>892</v>
      </c>
      <c r="AS144" s="11" t="s">
        <v>892</v>
      </c>
      <c r="AT144" s="11" t="s">
        <v>892</v>
      </c>
      <c r="AU144" s="11" t="s">
        <v>892</v>
      </c>
      <c r="AV144" s="11" t="s">
        <v>892</v>
      </c>
      <c r="AW144" s="11" t="s">
        <v>892</v>
      </c>
      <c r="AX144" s="11" t="s">
        <v>892</v>
      </c>
      <c r="AY144" s="11" t="s">
        <v>892</v>
      </c>
      <c r="AZ144" s="11" t="s">
        <v>892</v>
      </c>
      <c r="BA144" s="11" t="s">
        <v>892</v>
      </c>
      <c r="BB144" s="11" t="s">
        <v>892</v>
      </c>
      <c r="BC144" s="11" t="s">
        <v>892</v>
      </c>
      <c r="BD144" s="11" t="s">
        <v>892</v>
      </c>
      <c r="BE144" s="11" t="s">
        <v>892</v>
      </c>
      <c r="BF144" s="11" t="s">
        <v>892</v>
      </c>
      <c r="BG144" s="11" t="s">
        <v>892</v>
      </c>
      <c r="BH144" s="11" t="s">
        <v>892</v>
      </c>
      <c r="BI144" s="11" t="s">
        <v>892</v>
      </c>
      <c r="BJ144" s="11" t="s">
        <v>892</v>
      </c>
      <c r="BK144" s="11" t="s">
        <v>892</v>
      </c>
      <c r="BL144" s="11" t="s">
        <v>892</v>
      </c>
      <c r="BM144" s="11" t="s">
        <v>892</v>
      </c>
      <c r="BN144" s="11" t="s">
        <v>892</v>
      </c>
      <c r="BO144" s="11" t="s">
        <v>892</v>
      </c>
      <c r="BP144" s="11" t="s">
        <v>892</v>
      </c>
      <c r="BQ144" s="11" t="s">
        <v>892</v>
      </c>
      <c r="BR144" s="11" t="s">
        <v>892</v>
      </c>
      <c r="BS144" s="11" t="s">
        <v>892</v>
      </c>
      <c r="BT144" s="11" t="s">
        <v>892</v>
      </c>
      <c r="BU144" s="11" t="s">
        <v>892</v>
      </c>
      <c r="BV144" s="11" t="s">
        <v>892</v>
      </c>
      <c r="BW144" s="11" t="s">
        <v>892</v>
      </c>
      <c r="BX144" s="11" t="s">
        <v>892</v>
      </c>
      <c r="BY144" s="11" t="s">
        <v>892</v>
      </c>
      <c r="BZ144" s="11" t="s">
        <v>892</v>
      </c>
      <c r="CA144" s="11" t="s">
        <v>892</v>
      </c>
      <c r="CB144" s="11" t="s">
        <v>892</v>
      </c>
      <c r="CC144" s="11" t="s">
        <v>892</v>
      </c>
      <c r="CD144" s="11" t="s">
        <v>892</v>
      </c>
      <c r="CE144" s="11" t="s">
        <v>892</v>
      </c>
      <c r="CF144" s="11" t="s">
        <v>892</v>
      </c>
      <c r="CG144" s="11" t="s">
        <v>892</v>
      </c>
      <c r="CH144" s="11" t="s">
        <v>892</v>
      </c>
      <c r="CI144" s="11" t="s">
        <v>892</v>
      </c>
      <c r="CJ144" s="11" t="s">
        <v>892</v>
      </c>
      <c r="CK144" s="11" t="s">
        <v>892</v>
      </c>
      <c r="CL144" s="11" t="s">
        <v>892</v>
      </c>
      <c r="CM144" s="11" t="s">
        <v>892</v>
      </c>
      <c r="CN144" s="11" t="s">
        <v>892</v>
      </c>
      <c r="CO144" s="11" t="s">
        <v>892</v>
      </c>
      <c r="CP144" s="11" t="s">
        <v>892</v>
      </c>
      <c r="CQ144" s="11" t="s">
        <v>892</v>
      </c>
      <c r="CR144" s="11" t="s">
        <v>892</v>
      </c>
      <c r="CS144" s="11" t="s">
        <v>892</v>
      </c>
      <c r="CT144" s="11" t="s">
        <v>892</v>
      </c>
      <c r="CU144" s="11" t="s">
        <v>892</v>
      </c>
      <c r="CV144" s="11" t="s">
        <v>892</v>
      </c>
      <c r="CW144" s="11" t="s">
        <v>892</v>
      </c>
      <c r="CX144" s="11" t="s">
        <v>892</v>
      </c>
      <c r="CY144" s="11" t="s">
        <v>892</v>
      </c>
      <c r="CZ144" s="11" t="s">
        <v>892</v>
      </c>
      <c r="DA144" s="11" t="s">
        <v>892</v>
      </c>
      <c r="DB144" s="11" t="s">
        <v>892</v>
      </c>
      <c r="DC144" s="11" t="s">
        <v>892</v>
      </c>
      <c r="DD144" s="11" t="s">
        <v>892</v>
      </c>
      <c r="DE144" s="11" t="s">
        <v>892</v>
      </c>
      <c r="DF144" s="11" t="s">
        <v>892</v>
      </c>
      <c r="DG144" s="11" t="s">
        <v>892</v>
      </c>
      <c r="DH144" s="11" t="s">
        <v>892</v>
      </c>
      <c r="DI144" s="11" t="s">
        <v>892</v>
      </c>
      <c r="DJ144" s="11" t="s">
        <v>892</v>
      </c>
      <c r="DK144" s="11" t="s">
        <v>892</v>
      </c>
      <c r="DL144" s="11" t="s">
        <v>892</v>
      </c>
      <c r="DM144" s="11" t="s">
        <v>892</v>
      </c>
      <c r="DN144" s="11" t="s">
        <v>892</v>
      </c>
      <c r="DO144" s="11" t="s">
        <v>892</v>
      </c>
      <c r="DP144" s="11" t="s">
        <v>892</v>
      </c>
      <c r="DQ144" s="11" t="s">
        <v>892</v>
      </c>
      <c r="DR144" s="11" t="s">
        <v>892</v>
      </c>
      <c r="DS144" s="11" t="s">
        <v>892</v>
      </c>
      <c r="DT144" s="11" t="s">
        <v>892</v>
      </c>
      <c r="DU144" s="11" t="s">
        <v>892</v>
      </c>
      <c r="DV144" s="11" t="s">
        <v>892</v>
      </c>
      <c r="DW144" s="11" t="s">
        <v>892</v>
      </c>
      <c r="DX144" s="11" t="s">
        <v>892</v>
      </c>
      <c r="DY144" s="11" t="s">
        <v>892</v>
      </c>
      <c r="DZ144" s="11" t="s">
        <v>892</v>
      </c>
      <c r="EA144" s="11" t="s">
        <v>892</v>
      </c>
      <c r="EB144" s="11" t="s">
        <v>892</v>
      </c>
      <c r="EC144" s="11" t="s">
        <v>892</v>
      </c>
      <c r="ED144" s="11" t="s">
        <v>892</v>
      </c>
      <c r="EE144" s="11" t="s">
        <v>892</v>
      </c>
      <c r="EF144" s="11" t="s">
        <v>892</v>
      </c>
      <c r="EG144" s="11" t="s">
        <v>892</v>
      </c>
      <c r="EH144" s="11" t="s">
        <v>892</v>
      </c>
      <c r="EI144" s="11" t="s">
        <v>892</v>
      </c>
      <c r="EJ144" s="11" t="s">
        <v>892</v>
      </c>
      <c r="EK144" s="11" t="s">
        <v>892</v>
      </c>
      <c r="EL144" s="11" t="s">
        <v>892</v>
      </c>
      <c r="EM144" s="11" t="s">
        <v>892</v>
      </c>
      <c r="EN144" s="11" t="s">
        <v>892</v>
      </c>
      <c r="EO144" s="11" t="s">
        <v>892</v>
      </c>
      <c r="EP144" s="11" t="s">
        <v>892</v>
      </c>
      <c r="EQ144" s="11" t="s">
        <v>892</v>
      </c>
      <c r="ER144" s="11" t="s">
        <v>892</v>
      </c>
      <c r="ES144" s="11" t="s">
        <v>892</v>
      </c>
      <c r="ET144" s="11" t="s">
        <v>892</v>
      </c>
      <c r="EU144" s="11" t="s">
        <v>892</v>
      </c>
      <c r="EV144" s="11" t="s">
        <v>892</v>
      </c>
      <c r="EW144" s="11" t="s">
        <v>892</v>
      </c>
      <c r="EX144" s="11" t="s">
        <v>892</v>
      </c>
      <c r="EY144" s="11" t="s">
        <v>892</v>
      </c>
      <c r="EZ144" s="11" t="s">
        <v>892</v>
      </c>
      <c r="FA144" s="11" t="s">
        <v>892</v>
      </c>
      <c r="FB144" s="11" t="s">
        <v>892</v>
      </c>
      <c r="FC144" s="11" t="s">
        <v>892</v>
      </c>
      <c r="FD144" s="11" t="s">
        <v>892</v>
      </c>
      <c r="FE144" s="11" t="s">
        <v>892</v>
      </c>
      <c r="FF144" s="11" t="s">
        <v>892</v>
      </c>
      <c r="FG144" s="11" t="s">
        <v>892</v>
      </c>
      <c r="FH144" s="11" t="s">
        <v>892</v>
      </c>
      <c r="FI144" s="11" t="s">
        <v>892</v>
      </c>
      <c r="FJ144" s="11" t="s">
        <v>892</v>
      </c>
      <c r="FK144" s="11" t="s">
        <v>892</v>
      </c>
      <c r="FL144" s="11" t="s">
        <v>892</v>
      </c>
      <c r="FM144" s="11" t="s">
        <v>892</v>
      </c>
      <c r="FN144" s="11" t="s">
        <v>892</v>
      </c>
      <c r="FO144" s="11" t="s">
        <v>892</v>
      </c>
      <c r="FP144" s="11" t="s">
        <v>892</v>
      </c>
      <c r="FQ144" s="11" t="s">
        <v>892</v>
      </c>
      <c r="FR144" s="11" t="s">
        <v>892</v>
      </c>
      <c r="FS144" s="11" t="s">
        <v>892</v>
      </c>
      <c r="FT144" s="11" t="s">
        <v>892</v>
      </c>
      <c r="FU144" s="11" t="s">
        <v>892</v>
      </c>
      <c r="FV144" s="11" t="s">
        <v>892</v>
      </c>
      <c r="FW144" s="11" t="s">
        <v>892</v>
      </c>
      <c r="FX144" s="11" t="s">
        <v>892</v>
      </c>
      <c r="FY144" s="11" t="s">
        <v>892</v>
      </c>
      <c r="FZ144" s="11" t="s">
        <v>892</v>
      </c>
      <c r="GA144" s="11" t="s">
        <v>892</v>
      </c>
      <c r="GB144" s="11" t="s">
        <v>892</v>
      </c>
      <c r="GC144" s="11" t="s">
        <v>892</v>
      </c>
      <c r="GD144" s="11" t="s">
        <v>892</v>
      </c>
      <c r="GE144" s="11" t="s">
        <v>892</v>
      </c>
      <c r="GF144" s="11" t="s">
        <v>892</v>
      </c>
      <c r="GG144" s="11">
        <v>0.87398373983739841</v>
      </c>
      <c r="GH144" s="11" t="s">
        <v>892</v>
      </c>
      <c r="GI144" s="11" t="s">
        <v>892</v>
      </c>
      <c r="GJ144" s="11" t="s">
        <v>892</v>
      </c>
      <c r="GK144" s="11" t="s">
        <v>892</v>
      </c>
      <c r="GL144" s="11" t="s">
        <v>892</v>
      </c>
      <c r="GM144" s="11" t="s">
        <v>892</v>
      </c>
      <c r="GN144" s="11" t="s">
        <v>892</v>
      </c>
      <c r="GO144" s="11" t="s">
        <v>892</v>
      </c>
      <c r="GP144" s="11" t="s">
        <v>892</v>
      </c>
      <c r="GQ144" s="11" t="s">
        <v>892</v>
      </c>
      <c r="GR144" s="11" t="s">
        <v>892</v>
      </c>
      <c r="GS144" s="11" t="s">
        <v>892</v>
      </c>
      <c r="GT144" s="11" t="s">
        <v>892</v>
      </c>
    </row>
    <row r="145" spans="1:202">
      <c r="A145" s="9">
        <v>2012</v>
      </c>
      <c r="B145" s="10" t="s">
        <v>890</v>
      </c>
      <c r="C145" s="10" t="s">
        <v>1237</v>
      </c>
      <c r="D145" s="11">
        <v>0.14091081081081075</v>
      </c>
      <c r="E145" s="11">
        <v>0.50001494252873591</v>
      </c>
      <c r="F145" s="11">
        <v>1.7665958333333336</v>
      </c>
      <c r="G145" s="11">
        <v>0.46254827586206892</v>
      </c>
      <c r="H145" s="11">
        <v>0.61691111111111108</v>
      </c>
      <c r="I145" s="11">
        <v>0.23237763157894739</v>
      </c>
      <c r="J145" s="11">
        <v>0.35133688524590129</v>
      </c>
      <c r="K145" s="11">
        <v>0.2082057142857143</v>
      </c>
      <c r="L145" s="11">
        <v>0.33094800000000002</v>
      </c>
      <c r="M145" s="11">
        <v>0.67596129032258068</v>
      </c>
      <c r="N145" s="11">
        <v>2.6131497674418611</v>
      </c>
      <c r="O145" s="11">
        <v>0.60121272727272734</v>
      </c>
      <c r="P145" s="11">
        <v>0.86631111111111125</v>
      </c>
      <c r="Q145" s="11">
        <v>0.20293589743589746</v>
      </c>
      <c r="R145" s="11">
        <v>1.5061874345549735</v>
      </c>
      <c r="S145" s="11">
        <v>1.3596594594594593</v>
      </c>
      <c r="T145" s="11">
        <v>2.2672313432835818</v>
      </c>
      <c r="U145" s="11">
        <v>7.5644444444444459E-2</v>
      </c>
      <c r="V145" s="11" t="s">
        <v>892</v>
      </c>
      <c r="W145" s="11" t="s">
        <v>892</v>
      </c>
      <c r="X145" s="11" t="s">
        <v>892</v>
      </c>
      <c r="Y145" s="11" t="s">
        <v>892</v>
      </c>
      <c r="Z145" s="11" t="s">
        <v>892</v>
      </c>
      <c r="AA145" s="11" t="s">
        <v>892</v>
      </c>
      <c r="AB145" s="11" t="s">
        <v>892</v>
      </c>
      <c r="AC145" s="11" t="s">
        <v>892</v>
      </c>
      <c r="AD145" s="11" t="s">
        <v>892</v>
      </c>
      <c r="AE145" s="11" t="s">
        <v>892</v>
      </c>
      <c r="AF145" s="11" t="s">
        <v>892</v>
      </c>
      <c r="AG145" s="11" t="s">
        <v>892</v>
      </c>
      <c r="AH145" s="11" t="s">
        <v>892</v>
      </c>
      <c r="AI145" s="11" t="s">
        <v>892</v>
      </c>
      <c r="AJ145" s="11" t="s">
        <v>892</v>
      </c>
      <c r="AK145" s="11" t="s">
        <v>892</v>
      </c>
      <c r="AL145" s="11" t="s">
        <v>892</v>
      </c>
      <c r="AM145" s="11" t="s">
        <v>892</v>
      </c>
      <c r="AN145" s="11" t="s">
        <v>892</v>
      </c>
      <c r="AO145" s="11" t="s">
        <v>892</v>
      </c>
      <c r="AP145" s="11" t="s">
        <v>892</v>
      </c>
      <c r="AQ145" s="11" t="s">
        <v>892</v>
      </c>
      <c r="AR145" s="11" t="s">
        <v>892</v>
      </c>
      <c r="AS145" s="11" t="s">
        <v>892</v>
      </c>
      <c r="AT145" s="11" t="s">
        <v>892</v>
      </c>
      <c r="AU145" s="11" t="s">
        <v>892</v>
      </c>
      <c r="AV145" s="11" t="s">
        <v>892</v>
      </c>
      <c r="AW145" s="11" t="s">
        <v>892</v>
      </c>
      <c r="AX145" s="11" t="s">
        <v>892</v>
      </c>
      <c r="AY145" s="11" t="s">
        <v>892</v>
      </c>
      <c r="AZ145" s="11" t="s">
        <v>892</v>
      </c>
      <c r="BA145" s="11" t="s">
        <v>892</v>
      </c>
      <c r="BB145" s="11" t="s">
        <v>892</v>
      </c>
      <c r="BC145" s="11" t="s">
        <v>892</v>
      </c>
      <c r="BD145" s="11" t="s">
        <v>892</v>
      </c>
      <c r="BE145" s="11" t="s">
        <v>892</v>
      </c>
      <c r="BF145" s="11" t="s">
        <v>892</v>
      </c>
      <c r="BG145" s="11" t="s">
        <v>892</v>
      </c>
      <c r="BH145" s="11" t="s">
        <v>892</v>
      </c>
      <c r="BI145" s="11" t="s">
        <v>892</v>
      </c>
      <c r="BJ145" s="11" t="s">
        <v>892</v>
      </c>
      <c r="BK145" s="11" t="s">
        <v>892</v>
      </c>
      <c r="BL145" s="11" t="s">
        <v>892</v>
      </c>
      <c r="BM145" s="11" t="s">
        <v>892</v>
      </c>
      <c r="BN145" s="11" t="s">
        <v>892</v>
      </c>
      <c r="BO145" s="11" t="s">
        <v>892</v>
      </c>
      <c r="BP145" s="11" t="s">
        <v>892</v>
      </c>
      <c r="BQ145" s="11" t="s">
        <v>892</v>
      </c>
      <c r="BR145" s="11" t="s">
        <v>892</v>
      </c>
      <c r="BS145" s="11" t="s">
        <v>892</v>
      </c>
      <c r="BT145" s="11" t="s">
        <v>892</v>
      </c>
      <c r="BU145" s="11" t="s">
        <v>892</v>
      </c>
      <c r="BV145" s="11" t="s">
        <v>892</v>
      </c>
      <c r="BW145" s="11" t="s">
        <v>892</v>
      </c>
      <c r="BX145" s="11" t="s">
        <v>892</v>
      </c>
      <c r="BY145" s="11" t="s">
        <v>892</v>
      </c>
      <c r="BZ145" s="11" t="s">
        <v>892</v>
      </c>
      <c r="CA145" s="11" t="s">
        <v>892</v>
      </c>
      <c r="CB145" s="11" t="s">
        <v>892</v>
      </c>
      <c r="CC145" s="11" t="s">
        <v>892</v>
      </c>
      <c r="CD145" s="11" t="s">
        <v>892</v>
      </c>
      <c r="CE145" s="11" t="s">
        <v>892</v>
      </c>
      <c r="CF145" s="11" t="s">
        <v>892</v>
      </c>
      <c r="CG145" s="11" t="s">
        <v>892</v>
      </c>
      <c r="CH145" s="11" t="s">
        <v>892</v>
      </c>
      <c r="CI145" s="11" t="s">
        <v>892</v>
      </c>
      <c r="CJ145" s="11" t="s">
        <v>892</v>
      </c>
      <c r="CK145" s="11" t="s">
        <v>892</v>
      </c>
      <c r="CL145" s="11" t="s">
        <v>892</v>
      </c>
      <c r="CM145" s="11" t="s">
        <v>892</v>
      </c>
      <c r="CN145" s="11" t="s">
        <v>892</v>
      </c>
      <c r="CO145" s="11" t="s">
        <v>892</v>
      </c>
      <c r="CP145" s="11" t="s">
        <v>892</v>
      </c>
      <c r="CQ145" s="11" t="s">
        <v>892</v>
      </c>
      <c r="CR145" s="11" t="s">
        <v>892</v>
      </c>
      <c r="CS145" s="11" t="s">
        <v>892</v>
      </c>
      <c r="CT145" s="11" t="s">
        <v>892</v>
      </c>
      <c r="CU145" s="11" t="s">
        <v>892</v>
      </c>
      <c r="CV145" s="11" t="s">
        <v>892</v>
      </c>
      <c r="CW145" s="11" t="s">
        <v>892</v>
      </c>
      <c r="CX145" s="11" t="s">
        <v>892</v>
      </c>
      <c r="CY145" s="11" t="s">
        <v>892</v>
      </c>
      <c r="CZ145" s="11" t="s">
        <v>892</v>
      </c>
      <c r="DA145" s="11" t="s">
        <v>892</v>
      </c>
      <c r="DB145" s="11" t="s">
        <v>892</v>
      </c>
      <c r="DC145" s="11" t="s">
        <v>892</v>
      </c>
      <c r="DD145" s="11" t="s">
        <v>892</v>
      </c>
      <c r="DE145" s="11" t="s">
        <v>892</v>
      </c>
      <c r="DF145" s="11" t="s">
        <v>892</v>
      </c>
      <c r="DG145" s="11" t="s">
        <v>892</v>
      </c>
      <c r="DH145" s="11" t="s">
        <v>892</v>
      </c>
      <c r="DI145" s="11" t="s">
        <v>892</v>
      </c>
      <c r="DJ145" s="11" t="s">
        <v>892</v>
      </c>
      <c r="DK145" s="11" t="s">
        <v>892</v>
      </c>
      <c r="DL145" s="11" t="s">
        <v>892</v>
      </c>
      <c r="DM145" s="11" t="s">
        <v>892</v>
      </c>
      <c r="DN145" s="11" t="s">
        <v>892</v>
      </c>
      <c r="DO145" s="11" t="s">
        <v>892</v>
      </c>
      <c r="DP145" s="11" t="s">
        <v>892</v>
      </c>
      <c r="DQ145" s="11" t="s">
        <v>892</v>
      </c>
      <c r="DR145" s="11" t="s">
        <v>892</v>
      </c>
      <c r="DS145" s="11" t="s">
        <v>892</v>
      </c>
      <c r="DT145" s="11" t="s">
        <v>892</v>
      </c>
      <c r="DU145" s="11" t="s">
        <v>892</v>
      </c>
      <c r="DV145" s="11" t="s">
        <v>892</v>
      </c>
      <c r="DW145" s="11" t="s">
        <v>892</v>
      </c>
      <c r="DX145" s="11" t="s">
        <v>892</v>
      </c>
      <c r="DY145" s="11" t="s">
        <v>892</v>
      </c>
      <c r="DZ145" s="11" t="s">
        <v>892</v>
      </c>
      <c r="EA145" s="11" t="s">
        <v>892</v>
      </c>
      <c r="EB145" s="11" t="s">
        <v>892</v>
      </c>
      <c r="EC145" s="11" t="s">
        <v>892</v>
      </c>
      <c r="ED145" s="11" t="s">
        <v>892</v>
      </c>
      <c r="EE145" s="11" t="s">
        <v>892</v>
      </c>
      <c r="EF145" s="11" t="s">
        <v>892</v>
      </c>
      <c r="EG145" s="11" t="s">
        <v>892</v>
      </c>
      <c r="EH145" s="11" t="s">
        <v>892</v>
      </c>
      <c r="EI145" s="11" t="s">
        <v>892</v>
      </c>
      <c r="EJ145" s="11" t="s">
        <v>892</v>
      </c>
      <c r="EK145" s="11" t="s">
        <v>892</v>
      </c>
      <c r="EL145" s="11" t="s">
        <v>892</v>
      </c>
      <c r="EM145" s="11" t="s">
        <v>892</v>
      </c>
      <c r="EN145" s="11" t="s">
        <v>892</v>
      </c>
      <c r="EO145" s="11" t="s">
        <v>892</v>
      </c>
      <c r="EP145" s="11" t="s">
        <v>892</v>
      </c>
      <c r="EQ145" s="11" t="s">
        <v>892</v>
      </c>
      <c r="ER145" s="11" t="s">
        <v>892</v>
      </c>
      <c r="ES145" s="11" t="s">
        <v>892</v>
      </c>
      <c r="ET145" s="11" t="s">
        <v>892</v>
      </c>
      <c r="EU145" s="11" t="s">
        <v>892</v>
      </c>
      <c r="EV145" s="11" t="s">
        <v>892</v>
      </c>
      <c r="EW145" s="11" t="s">
        <v>892</v>
      </c>
      <c r="EX145" s="11" t="s">
        <v>892</v>
      </c>
      <c r="EY145" s="11" t="s">
        <v>892</v>
      </c>
      <c r="EZ145" s="11" t="s">
        <v>892</v>
      </c>
      <c r="FA145" s="11" t="s">
        <v>892</v>
      </c>
      <c r="FB145" s="11" t="s">
        <v>892</v>
      </c>
      <c r="FC145" s="11" t="s">
        <v>892</v>
      </c>
      <c r="FD145" s="11" t="s">
        <v>892</v>
      </c>
      <c r="FE145" s="11" t="s">
        <v>892</v>
      </c>
      <c r="FF145" s="11" t="s">
        <v>892</v>
      </c>
      <c r="FG145" s="11" t="s">
        <v>892</v>
      </c>
      <c r="FH145" s="11" t="s">
        <v>892</v>
      </c>
      <c r="FI145" s="11" t="s">
        <v>892</v>
      </c>
      <c r="FJ145" s="11" t="s">
        <v>892</v>
      </c>
      <c r="FK145" s="11" t="s">
        <v>892</v>
      </c>
      <c r="FL145" s="11" t="s">
        <v>892</v>
      </c>
      <c r="FM145" s="11" t="s">
        <v>892</v>
      </c>
      <c r="FN145" s="11" t="s">
        <v>892</v>
      </c>
      <c r="FO145" s="11" t="s">
        <v>892</v>
      </c>
      <c r="FP145" s="11" t="s">
        <v>892</v>
      </c>
      <c r="FQ145" s="11" t="s">
        <v>892</v>
      </c>
      <c r="FR145" s="11" t="s">
        <v>892</v>
      </c>
      <c r="FS145" s="11" t="s">
        <v>892</v>
      </c>
      <c r="FT145" s="11" t="s">
        <v>892</v>
      </c>
      <c r="FU145" s="11" t="s">
        <v>892</v>
      </c>
      <c r="FV145" s="11" t="s">
        <v>892</v>
      </c>
      <c r="FW145" s="11" t="s">
        <v>892</v>
      </c>
      <c r="FX145" s="11" t="s">
        <v>892</v>
      </c>
      <c r="FY145" s="11" t="s">
        <v>892</v>
      </c>
      <c r="FZ145" s="11" t="s">
        <v>892</v>
      </c>
      <c r="GA145" s="11" t="s">
        <v>892</v>
      </c>
      <c r="GB145" s="11" t="s">
        <v>892</v>
      </c>
      <c r="GC145" s="11" t="s">
        <v>892</v>
      </c>
      <c r="GD145" s="11" t="s">
        <v>892</v>
      </c>
      <c r="GE145" s="11" t="s">
        <v>892</v>
      </c>
      <c r="GF145" s="11" t="s">
        <v>892</v>
      </c>
      <c r="GG145" s="11">
        <v>3.6811234449760781</v>
      </c>
      <c r="GH145" s="11" t="s">
        <v>892</v>
      </c>
      <c r="GI145" s="11" t="s">
        <v>892</v>
      </c>
      <c r="GJ145" s="11" t="s">
        <v>892</v>
      </c>
      <c r="GK145" s="11" t="s">
        <v>892</v>
      </c>
      <c r="GL145" s="11" t="s">
        <v>892</v>
      </c>
      <c r="GM145" s="11" t="s">
        <v>892</v>
      </c>
      <c r="GN145" s="11" t="s">
        <v>892</v>
      </c>
      <c r="GO145" s="11" t="s">
        <v>892</v>
      </c>
      <c r="GP145" s="11" t="s">
        <v>892</v>
      </c>
      <c r="GQ145" s="11" t="s">
        <v>892</v>
      </c>
      <c r="GR145" s="11" t="s">
        <v>892</v>
      </c>
      <c r="GS145" s="11" t="s">
        <v>892</v>
      </c>
      <c r="GT145" s="11" t="s">
        <v>892</v>
      </c>
    </row>
    <row r="146" spans="1:202">
      <c r="A146" s="9">
        <v>2012</v>
      </c>
      <c r="B146" s="10" t="s">
        <v>890</v>
      </c>
      <c r="C146" s="10" t="s">
        <v>1239</v>
      </c>
      <c r="D146" s="11">
        <v>74</v>
      </c>
      <c r="E146" s="11">
        <v>87</v>
      </c>
      <c r="F146" s="11">
        <v>72</v>
      </c>
      <c r="G146" s="11">
        <v>29</v>
      </c>
      <c r="H146" s="11">
        <v>45</v>
      </c>
      <c r="I146" s="11">
        <v>76</v>
      </c>
      <c r="J146" s="11">
        <v>122</v>
      </c>
      <c r="K146" s="11">
        <v>35</v>
      </c>
      <c r="L146" s="11">
        <v>50</v>
      </c>
      <c r="M146" s="11">
        <v>93</v>
      </c>
      <c r="N146" s="11">
        <v>215</v>
      </c>
      <c r="O146" s="11">
        <v>55</v>
      </c>
      <c r="P146" s="11">
        <v>18</v>
      </c>
      <c r="Q146" s="11">
        <v>78</v>
      </c>
      <c r="R146" s="11">
        <v>191</v>
      </c>
      <c r="S146" s="11">
        <v>74</v>
      </c>
      <c r="T146" s="11">
        <v>67</v>
      </c>
      <c r="U146" s="11">
        <v>9</v>
      </c>
      <c r="V146" s="11" t="s">
        <v>892</v>
      </c>
      <c r="W146" s="11" t="s">
        <v>892</v>
      </c>
      <c r="X146" s="11" t="s">
        <v>892</v>
      </c>
      <c r="Y146" s="11" t="s">
        <v>892</v>
      </c>
      <c r="Z146" s="11" t="s">
        <v>892</v>
      </c>
      <c r="AA146" s="11" t="s">
        <v>892</v>
      </c>
      <c r="AB146" s="11" t="s">
        <v>892</v>
      </c>
      <c r="AC146" s="11" t="s">
        <v>892</v>
      </c>
      <c r="AD146" s="11" t="s">
        <v>892</v>
      </c>
      <c r="AE146" s="11" t="s">
        <v>892</v>
      </c>
      <c r="AF146" s="11" t="s">
        <v>892</v>
      </c>
      <c r="AG146" s="11" t="s">
        <v>892</v>
      </c>
      <c r="AH146" s="11" t="s">
        <v>892</v>
      </c>
      <c r="AI146" s="11" t="s">
        <v>892</v>
      </c>
      <c r="AJ146" s="11" t="s">
        <v>892</v>
      </c>
      <c r="AK146" s="11" t="s">
        <v>892</v>
      </c>
      <c r="AL146" s="11" t="s">
        <v>892</v>
      </c>
      <c r="AM146" s="11" t="s">
        <v>892</v>
      </c>
      <c r="AN146" s="11" t="s">
        <v>892</v>
      </c>
      <c r="AO146" s="11" t="s">
        <v>892</v>
      </c>
      <c r="AP146" s="11" t="s">
        <v>892</v>
      </c>
      <c r="AQ146" s="11" t="s">
        <v>892</v>
      </c>
      <c r="AR146" s="11" t="s">
        <v>892</v>
      </c>
      <c r="AS146" s="11" t="s">
        <v>892</v>
      </c>
      <c r="AT146" s="11" t="s">
        <v>892</v>
      </c>
      <c r="AU146" s="11" t="s">
        <v>892</v>
      </c>
      <c r="AV146" s="11" t="s">
        <v>892</v>
      </c>
      <c r="AW146" s="11" t="s">
        <v>892</v>
      </c>
      <c r="AX146" s="11" t="s">
        <v>892</v>
      </c>
      <c r="AY146" s="11" t="s">
        <v>892</v>
      </c>
      <c r="AZ146" s="11" t="s">
        <v>892</v>
      </c>
      <c r="BA146" s="11" t="s">
        <v>892</v>
      </c>
      <c r="BB146" s="11" t="s">
        <v>892</v>
      </c>
      <c r="BC146" s="11" t="s">
        <v>892</v>
      </c>
      <c r="BD146" s="11" t="s">
        <v>892</v>
      </c>
      <c r="BE146" s="11" t="s">
        <v>892</v>
      </c>
      <c r="BF146" s="11" t="s">
        <v>892</v>
      </c>
      <c r="BG146" s="11" t="s">
        <v>892</v>
      </c>
      <c r="BH146" s="11" t="s">
        <v>892</v>
      </c>
      <c r="BI146" s="11" t="s">
        <v>892</v>
      </c>
      <c r="BJ146" s="11" t="s">
        <v>892</v>
      </c>
      <c r="BK146" s="11" t="s">
        <v>892</v>
      </c>
      <c r="BL146" s="11" t="s">
        <v>892</v>
      </c>
      <c r="BM146" s="11" t="s">
        <v>892</v>
      </c>
      <c r="BN146" s="11" t="s">
        <v>892</v>
      </c>
      <c r="BO146" s="11" t="s">
        <v>892</v>
      </c>
      <c r="BP146" s="11" t="s">
        <v>892</v>
      </c>
      <c r="BQ146" s="11" t="s">
        <v>892</v>
      </c>
      <c r="BR146" s="11" t="s">
        <v>892</v>
      </c>
      <c r="BS146" s="11" t="s">
        <v>892</v>
      </c>
      <c r="BT146" s="11" t="s">
        <v>892</v>
      </c>
      <c r="BU146" s="11" t="s">
        <v>892</v>
      </c>
      <c r="BV146" s="11" t="s">
        <v>892</v>
      </c>
      <c r="BW146" s="11" t="s">
        <v>892</v>
      </c>
      <c r="BX146" s="11" t="s">
        <v>892</v>
      </c>
      <c r="BY146" s="11" t="s">
        <v>892</v>
      </c>
      <c r="BZ146" s="11" t="s">
        <v>892</v>
      </c>
      <c r="CA146" s="11" t="s">
        <v>892</v>
      </c>
      <c r="CB146" s="11" t="s">
        <v>892</v>
      </c>
      <c r="CC146" s="11" t="s">
        <v>892</v>
      </c>
      <c r="CD146" s="11" t="s">
        <v>892</v>
      </c>
      <c r="CE146" s="11" t="s">
        <v>892</v>
      </c>
      <c r="CF146" s="11" t="s">
        <v>892</v>
      </c>
      <c r="CG146" s="11" t="s">
        <v>892</v>
      </c>
      <c r="CH146" s="11" t="s">
        <v>892</v>
      </c>
      <c r="CI146" s="11" t="s">
        <v>892</v>
      </c>
      <c r="CJ146" s="11" t="s">
        <v>892</v>
      </c>
      <c r="CK146" s="11" t="s">
        <v>892</v>
      </c>
      <c r="CL146" s="11" t="s">
        <v>892</v>
      </c>
      <c r="CM146" s="11" t="s">
        <v>892</v>
      </c>
      <c r="CN146" s="11" t="s">
        <v>892</v>
      </c>
      <c r="CO146" s="11" t="s">
        <v>892</v>
      </c>
      <c r="CP146" s="11" t="s">
        <v>892</v>
      </c>
      <c r="CQ146" s="11" t="s">
        <v>892</v>
      </c>
      <c r="CR146" s="11" t="s">
        <v>892</v>
      </c>
      <c r="CS146" s="11" t="s">
        <v>892</v>
      </c>
      <c r="CT146" s="11" t="s">
        <v>892</v>
      </c>
      <c r="CU146" s="11" t="s">
        <v>892</v>
      </c>
      <c r="CV146" s="11" t="s">
        <v>892</v>
      </c>
      <c r="CW146" s="11" t="s">
        <v>892</v>
      </c>
      <c r="CX146" s="11" t="s">
        <v>892</v>
      </c>
      <c r="CY146" s="11" t="s">
        <v>892</v>
      </c>
      <c r="CZ146" s="11" t="s">
        <v>892</v>
      </c>
      <c r="DA146" s="11" t="s">
        <v>892</v>
      </c>
      <c r="DB146" s="11" t="s">
        <v>892</v>
      </c>
      <c r="DC146" s="11" t="s">
        <v>892</v>
      </c>
      <c r="DD146" s="11" t="s">
        <v>892</v>
      </c>
      <c r="DE146" s="11" t="s">
        <v>892</v>
      </c>
      <c r="DF146" s="11" t="s">
        <v>892</v>
      </c>
      <c r="DG146" s="11" t="s">
        <v>892</v>
      </c>
      <c r="DH146" s="11" t="s">
        <v>892</v>
      </c>
      <c r="DI146" s="11" t="s">
        <v>892</v>
      </c>
      <c r="DJ146" s="11" t="s">
        <v>892</v>
      </c>
      <c r="DK146" s="11" t="s">
        <v>892</v>
      </c>
      <c r="DL146" s="11" t="s">
        <v>892</v>
      </c>
      <c r="DM146" s="11" t="s">
        <v>892</v>
      </c>
      <c r="DN146" s="11" t="s">
        <v>892</v>
      </c>
      <c r="DO146" s="11" t="s">
        <v>892</v>
      </c>
      <c r="DP146" s="11" t="s">
        <v>892</v>
      </c>
      <c r="DQ146" s="11" t="s">
        <v>892</v>
      </c>
      <c r="DR146" s="11" t="s">
        <v>892</v>
      </c>
      <c r="DS146" s="11" t="s">
        <v>892</v>
      </c>
      <c r="DT146" s="11" t="s">
        <v>892</v>
      </c>
      <c r="DU146" s="11" t="s">
        <v>892</v>
      </c>
      <c r="DV146" s="11" t="s">
        <v>892</v>
      </c>
      <c r="DW146" s="11" t="s">
        <v>892</v>
      </c>
      <c r="DX146" s="11" t="s">
        <v>892</v>
      </c>
      <c r="DY146" s="11" t="s">
        <v>892</v>
      </c>
      <c r="DZ146" s="11" t="s">
        <v>892</v>
      </c>
      <c r="EA146" s="11" t="s">
        <v>892</v>
      </c>
      <c r="EB146" s="11" t="s">
        <v>892</v>
      </c>
      <c r="EC146" s="11" t="s">
        <v>892</v>
      </c>
      <c r="ED146" s="11" t="s">
        <v>892</v>
      </c>
      <c r="EE146" s="11" t="s">
        <v>892</v>
      </c>
      <c r="EF146" s="11" t="s">
        <v>892</v>
      </c>
      <c r="EG146" s="11" t="s">
        <v>892</v>
      </c>
      <c r="EH146" s="11" t="s">
        <v>892</v>
      </c>
      <c r="EI146" s="11" t="s">
        <v>892</v>
      </c>
      <c r="EJ146" s="11" t="s">
        <v>892</v>
      </c>
      <c r="EK146" s="11" t="s">
        <v>892</v>
      </c>
      <c r="EL146" s="11" t="s">
        <v>892</v>
      </c>
      <c r="EM146" s="11" t="s">
        <v>892</v>
      </c>
      <c r="EN146" s="11" t="s">
        <v>892</v>
      </c>
      <c r="EO146" s="11" t="s">
        <v>892</v>
      </c>
      <c r="EP146" s="11" t="s">
        <v>892</v>
      </c>
      <c r="EQ146" s="11" t="s">
        <v>892</v>
      </c>
      <c r="ER146" s="11" t="s">
        <v>892</v>
      </c>
      <c r="ES146" s="11" t="s">
        <v>892</v>
      </c>
      <c r="ET146" s="11" t="s">
        <v>892</v>
      </c>
      <c r="EU146" s="11" t="s">
        <v>892</v>
      </c>
      <c r="EV146" s="11" t="s">
        <v>892</v>
      </c>
      <c r="EW146" s="11" t="s">
        <v>892</v>
      </c>
      <c r="EX146" s="11" t="s">
        <v>892</v>
      </c>
      <c r="EY146" s="11" t="s">
        <v>892</v>
      </c>
      <c r="EZ146" s="11" t="s">
        <v>892</v>
      </c>
      <c r="FA146" s="11" t="s">
        <v>892</v>
      </c>
      <c r="FB146" s="11" t="s">
        <v>892</v>
      </c>
      <c r="FC146" s="11" t="s">
        <v>892</v>
      </c>
      <c r="FD146" s="11" t="s">
        <v>892</v>
      </c>
      <c r="FE146" s="11" t="s">
        <v>892</v>
      </c>
      <c r="FF146" s="11" t="s">
        <v>892</v>
      </c>
      <c r="FG146" s="11" t="s">
        <v>892</v>
      </c>
      <c r="FH146" s="11" t="s">
        <v>892</v>
      </c>
      <c r="FI146" s="11" t="s">
        <v>892</v>
      </c>
      <c r="FJ146" s="11" t="s">
        <v>892</v>
      </c>
      <c r="FK146" s="11" t="s">
        <v>892</v>
      </c>
      <c r="FL146" s="11" t="s">
        <v>892</v>
      </c>
      <c r="FM146" s="11" t="s">
        <v>892</v>
      </c>
      <c r="FN146" s="11" t="s">
        <v>892</v>
      </c>
      <c r="FO146" s="11" t="s">
        <v>892</v>
      </c>
      <c r="FP146" s="11" t="s">
        <v>892</v>
      </c>
      <c r="FQ146" s="11" t="s">
        <v>892</v>
      </c>
      <c r="FR146" s="11" t="s">
        <v>892</v>
      </c>
      <c r="FS146" s="11" t="s">
        <v>892</v>
      </c>
      <c r="FT146" s="11" t="s">
        <v>892</v>
      </c>
      <c r="FU146" s="11" t="s">
        <v>892</v>
      </c>
      <c r="FV146" s="11" t="s">
        <v>892</v>
      </c>
      <c r="FW146" s="11" t="s">
        <v>892</v>
      </c>
      <c r="FX146" s="11" t="s">
        <v>892</v>
      </c>
      <c r="FY146" s="11" t="s">
        <v>892</v>
      </c>
      <c r="FZ146" s="11" t="s">
        <v>892</v>
      </c>
      <c r="GA146" s="11" t="s">
        <v>892</v>
      </c>
      <c r="GB146" s="11" t="s">
        <v>892</v>
      </c>
      <c r="GC146" s="11" t="s">
        <v>892</v>
      </c>
      <c r="GD146" s="11" t="s">
        <v>892</v>
      </c>
      <c r="GE146" s="11" t="s">
        <v>892</v>
      </c>
      <c r="GF146" s="11" t="s">
        <v>892</v>
      </c>
      <c r="GG146" s="11">
        <v>209</v>
      </c>
      <c r="GH146" s="11" t="s">
        <v>892</v>
      </c>
      <c r="GI146" s="11" t="s">
        <v>892</v>
      </c>
      <c r="GJ146" s="11" t="s">
        <v>892</v>
      </c>
      <c r="GK146" s="11" t="s">
        <v>892</v>
      </c>
      <c r="GL146" s="11" t="s">
        <v>892</v>
      </c>
      <c r="GM146" s="11" t="s">
        <v>892</v>
      </c>
      <c r="GN146" s="11" t="s">
        <v>892</v>
      </c>
      <c r="GO146" s="11" t="s">
        <v>892</v>
      </c>
      <c r="GP146" s="11" t="s">
        <v>892</v>
      </c>
      <c r="GQ146" s="11" t="s">
        <v>892</v>
      </c>
      <c r="GR146" s="11" t="s">
        <v>892</v>
      </c>
      <c r="GS146" s="11" t="s">
        <v>892</v>
      </c>
      <c r="GT146" s="11" t="s">
        <v>892</v>
      </c>
    </row>
    <row r="147" spans="1:202">
      <c r="A147" s="9">
        <v>2012</v>
      </c>
      <c r="B147" s="10" t="s">
        <v>890</v>
      </c>
      <c r="C147" s="10" t="s">
        <v>1241</v>
      </c>
      <c r="D147" s="11">
        <v>0.30204081632653063</v>
      </c>
      <c r="E147" s="11">
        <v>0.34661354581673309</v>
      </c>
      <c r="F147" s="11">
        <v>0.28685258964143429</v>
      </c>
      <c r="G147" s="11">
        <v>0.11462450592885376</v>
      </c>
      <c r="H147" s="11">
        <v>0.18292682926829268</v>
      </c>
      <c r="I147" s="11">
        <v>0.3247863247863248</v>
      </c>
      <c r="J147" s="11">
        <v>0.49593495934959347</v>
      </c>
      <c r="K147" s="11">
        <v>0.1388888888888889</v>
      </c>
      <c r="L147" s="11">
        <v>0.1984126984126984</v>
      </c>
      <c r="M147" s="11">
        <v>0.36470588235294116</v>
      </c>
      <c r="N147" s="11">
        <v>0.84980237154150196</v>
      </c>
      <c r="O147" s="11">
        <v>0.23305084745762711</v>
      </c>
      <c r="P147" s="11">
        <v>7.1713147410358571E-2</v>
      </c>
      <c r="Q147" s="11">
        <v>0.31075697211155379</v>
      </c>
      <c r="R147" s="11">
        <v>0.75494071146245056</v>
      </c>
      <c r="S147" s="11">
        <v>0.44311377245508982</v>
      </c>
      <c r="T147" s="11">
        <v>0.49264705882352944</v>
      </c>
      <c r="U147" s="11">
        <v>7.5630252100840331E-2</v>
      </c>
      <c r="V147" s="11" t="s">
        <v>892</v>
      </c>
      <c r="W147" s="11" t="s">
        <v>892</v>
      </c>
      <c r="X147" s="11" t="s">
        <v>892</v>
      </c>
      <c r="Y147" s="11" t="s">
        <v>892</v>
      </c>
      <c r="Z147" s="11" t="s">
        <v>892</v>
      </c>
      <c r="AA147" s="11" t="s">
        <v>892</v>
      </c>
      <c r="AB147" s="11" t="s">
        <v>892</v>
      </c>
      <c r="AC147" s="11" t="s">
        <v>892</v>
      </c>
      <c r="AD147" s="11" t="s">
        <v>892</v>
      </c>
      <c r="AE147" s="11" t="s">
        <v>892</v>
      </c>
      <c r="AF147" s="11" t="s">
        <v>892</v>
      </c>
      <c r="AG147" s="11" t="s">
        <v>892</v>
      </c>
      <c r="AH147" s="11" t="s">
        <v>892</v>
      </c>
      <c r="AI147" s="11" t="s">
        <v>892</v>
      </c>
      <c r="AJ147" s="11" t="s">
        <v>892</v>
      </c>
      <c r="AK147" s="11" t="s">
        <v>892</v>
      </c>
      <c r="AL147" s="11" t="s">
        <v>892</v>
      </c>
      <c r="AM147" s="11" t="s">
        <v>892</v>
      </c>
      <c r="AN147" s="11" t="s">
        <v>892</v>
      </c>
      <c r="AO147" s="11" t="s">
        <v>892</v>
      </c>
      <c r="AP147" s="11" t="s">
        <v>892</v>
      </c>
      <c r="AQ147" s="11" t="s">
        <v>892</v>
      </c>
      <c r="AR147" s="11" t="s">
        <v>892</v>
      </c>
      <c r="AS147" s="11" t="s">
        <v>892</v>
      </c>
      <c r="AT147" s="11" t="s">
        <v>892</v>
      </c>
      <c r="AU147" s="11" t="s">
        <v>892</v>
      </c>
      <c r="AV147" s="11" t="s">
        <v>892</v>
      </c>
      <c r="AW147" s="11" t="s">
        <v>892</v>
      </c>
      <c r="AX147" s="11" t="s">
        <v>892</v>
      </c>
      <c r="AY147" s="11" t="s">
        <v>892</v>
      </c>
      <c r="AZ147" s="11" t="s">
        <v>892</v>
      </c>
      <c r="BA147" s="11" t="s">
        <v>892</v>
      </c>
      <c r="BB147" s="11" t="s">
        <v>892</v>
      </c>
      <c r="BC147" s="11" t="s">
        <v>892</v>
      </c>
      <c r="BD147" s="11" t="s">
        <v>892</v>
      </c>
      <c r="BE147" s="11" t="s">
        <v>892</v>
      </c>
      <c r="BF147" s="11" t="s">
        <v>892</v>
      </c>
      <c r="BG147" s="11" t="s">
        <v>892</v>
      </c>
      <c r="BH147" s="11" t="s">
        <v>892</v>
      </c>
      <c r="BI147" s="11" t="s">
        <v>892</v>
      </c>
      <c r="BJ147" s="11" t="s">
        <v>892</v>
      </c>
      <c r="BK147" s="11" t="s">
        <v>892</v>
      </c>
      <c r="BL147" s="11" t="s">
        <v>892</v>
      </c>
      <c r="BM147" s="11" t="s">
        <v>892</v>
      </c>
      <c r="BN147" s="11" t="s">
        <v>892</v>
      </c>
      <c r="BO147" s="11" t="s">
        <v>892</v>
      </c>
      <c r="BP147" s="11" t="s">
        <v>892</v>
      </c>
      <c r="BQ147" s="11" t="s">
        <v>892</v>
      </c>
      <c r="BR147" s="11" t="s">
        <v>892</v>
      </c>
      <c r="BS147" s="11" t="s">
        <v>892</v>
      </c>
      <c r="BT147" s="11" t="s">
        <v>892</v>
      </c>
      <c r="BU147" s="11" t="s">
        <v>892</v>
      </c>
      <c r="BV147" s="11" t="s">
        <v>892</v>
      </c>
      <c r="BW147" s="11" t="s">
        <v>892</v>
      </c>
      <c r="BX147" s="11" t="s">
        <v>892</v>
      </c>
      <c r="BY147" s="11" t="s">
        <v>892</v>
      </c>
      <c r="BZ147" s="11" t="s">
        <v>892</v>
      </c>
      <c r="CA147" s="11" t="s">
        <v>892</v>
      </c>
      <c r="CB147" s="11" t="s">
        <v>892</v>
      </c>
      <c r="CC147" s="11" t="s">
        <v>892</v>
      </c>
      <c r="CD147" s="11" t="s">
        <v>892</v>
      </c>
      <c r="CE147" s="11" t="s">
        <v>892</v>
      </c>
      <c r="CF147" s="11" t="s">
        <v>892</v>
      </c>
      <c r="CG147" s="11" t="s">
        <v>892</v>
      </c>
      <c r="CH147" s="11" t="s">
        <v>892</v>
      </c>
      <c r="CI147" s="11" t="s">
        <v>892</v>
      </c>
      <c r="CJ147" s="11" t="s">
        <v>892</v>
      </c>
      <c r="CK147" s="11" t="s">
        <v>892</v>
      </c>
      <c r="CL147" s="11" t="s">
        <v>892</v>
      </c>
      <c r="CM147" s="11" t="s">
        <v>892</v>
      </c>
      <c r="CN147" s="11" t="s">
        <v>892</v>
      </c>
      <c r="CO147" s="11" t="s">
        <v>892</v>
      </c>
      <c r="CP147" s="11" t="s">
        <v>892</v>
      </c>
      <c r="CQ147" s="11" t="s">
        <v>892</v>
      </c>
      <c r="CR147" s="11" t="s">
        <v>892</v>
      </c>
      <c r="CS147" s="11" t="s">
        <v>892</v>
      </c>
      <c r="CT147" s="11" t="s">
        <v>892</v>
      </c>
      <c r="CU147" s="11" t="s">
        <v>892</v>
      </c>
      <c r="CV147" s="11" t="s">
        <v>892</v>
      </c>
      <c r="CW147" s="11" t="s">
        <v>892</v>
      </c>
      <c r="CX147" s="11" t="s">
        <v>892</v>
      </c>
      <c r="CY147" s="11" t="s">
        <v>892</v>
      </c>
      <c r="CZ147" s="11" t="s">
        <v>892</v>
      </c>
      <c r="DA147" s="11" t="s">
        <v>892</v>
      </c>
      <c r="DB147" s="11" t="s">
        <v>892</v>
      </c>
      <c r="DC147" s="11" t="s">
        <v>892</v>
      </c>
      <c r="DD147" s="11" t="s">
        <v>892</v>
      </c>
      <c r="DE147" s="11" t="s">
        <v>892</v>
      </c>
      <c r="DF147" s="11" t="s">
        <v>892</v>
      </c>
      <c r="DG147" s="11" t="s">
        <v>892</v>
      </c>
      <c r="DH147" s="11" t="s">
        <v>892</v>
      </c>
      <c r="DI147" s="11" t="s">
        <v>892</v>
      </c>
      <c r="DJ147" s="11" t="s">
        <v>892</v>
      </c>
      <c r="DK147" s="11" t="s">
        <v>892</v>
      </c>
      <c r="DL147" s="11" t="s">
        <v>892</v>
      </c>
      <c r="DM147" s="11" t="s">
        <v>892</v>
      </c>
      <c r="DN147" s="11" t="s">
        <v>892</v>
      </c>
      <c r="DO147" s="11" t="s">
        <v>892</v>
      </c>
      <c r="DP147" s="11" t="s">
        <v>892</v>
      </c>
      <c r="DQ147" s="11" t="s">
        <v>892</v>
      </c>
      <c r="DR147" s="11" t="s">
        <v>892</v>
      </c>
      <c r="DS147" s="11" t="s">
        <v>892</v>
      </c>
      <c r="DT147" s="11" t="s">
        <v>892</v>
      </c>
      <c r="DU147" s="11" t="s">
        <v>892</v>
      </c>
      <c r="DV147" s="11" t="s">
        <v>892</v>
      </c>
      <c r="DW147" s="11" t="s">
        <v>892</v>
      </c>
      <c r="DX147" s="11" t="s">
        <v>892</v>
      </c>
      <c r="DY147" s="11" t="s">
        <v>892</v>
      </c>
      <c r="DZ147" s="11" t="s">
        <v>892</v>
      </c>
      <c r="EA147" s="11" t="s">
        <v>892</v>
      </c>
      <c r="EB147" s="11" t="s">
        <v>892</v>
      </c>
      <c r="EC147" s="11" t="s">
        <v>892</v>
      </c>
      <c r="ED147" s="11" t="s">
        <v>892</v>
      </c>
      <c r="EE147" s="11" t="s">
        <v>892</v>
      </c>
      <c r="EF147" s="11" t="s">
        <v>892</v>
      </c>
      <c r="EG147" s="11" t="s">
        <v>892</v>
      </c>
      <c r="EH147" s="11" t="s">
        <v>892</v>
      </c>
      <c r="EI147" s="11" t="s">
        <v>892</v>
      </c>
      <c r="EJ147" s="11" t="s">
        <v>892</v>
      </c>
      <c r="EK147" s="11" t="s">
        <v>892</v>
      </c>
      <c r="EL147" s="11" t="s">
        <v>892</v>
      </c>
      <c r="EM147" s="11" t="s">
        <v>892</v>
      </c>
      <c r="EN147" s="11" t="s">
        <v>892</v>
      </c>
      <c r="EO147" s="11" t="s">
        <v>892</v>
      </c>
      <c r="EP147" s="11" t="s">
        <v>892</v>
      </c>
      <c r="EQ147" s="11" t="s">
        <v>892</v>
      </c>
      <c r="ER147" s="11" t="s">
        <v>892</v>
      </c>
      <c r="ES147" s="11" t="s">
        <v>892</v>
      </c>
      <c r="ET147" s="11" t="s">
        <v>892</v>
      </c>
      <c r="EU147" s="11" t="s">
        <v>892</v>
      </c>
      <c r="EV147" s="11" t="s">
        <v>892</v>
      </c>
      <c r="EW147" s="11" t="s">
        <v>892</v>
      </c>
      <c r="EX147" s="11" t="s">
        <v>892</v>
      </c>
      <c r="EY147" s="11" t="s">
        <v>892</v>
      </c>
      <c r="EZ147" s="11" t="s">
        <v>892</v>
      </c>
      <c r="FA147" s="11" t="s">
        <v>892</v>
      </c>
      <c r="FB147" s="11" t="s">
        <v>892</v>
      </c>
      <c r="FC147" s="11" t="s">
        <v>892</v>
      </c>
      <c r="FD147" s="11" t="s">
        <v>892</v>
      </c>
      <c r="FE147" s="11" t="s">
        <v>892</v>
      </c>
      <c r="FF147" s="11" t="s">
        <v>892</v>
      </c>
      <c r="FG147" s="11" t="s">
        <v>892</v>
      </c>
      <c r="FH147" s="11" t="s">
        <v>892</v>
      </c>
      <c r="FI147" s="11" t="s">
        <v>892</v>
      </c>
      <c r="FJ147" s="11" t="s">
        <v>892</v>
      </c>
      <c r="FK147" s="11" t="s">
        <v>892</v>
      </c>
      <c r="FL147" s="11" t="s">
        <v>892</v>
      </c>
      <c r="FM147" s="11" t="s">
        <v>892</v>
      </c>
      <c r="FN147" s="11" t="s">
        <v>892</v>
      </c>
      <c r="FO147" s="11" t="s">
        <v>892</v>
      </c>
      <c r="FP147" s="11" t="s">
        <v>892</v>
      </c>
      <c r="FQ147" s="11" t="s">
        <v>892</v>
      </c>
      <c r="FR147" s="11" t="s">
        <v>892</v>
      </c>
      <c r="FS147" s="11" t="s">
        <v>892</v>
      </c>
      <c r="FT147" s="11" t="s">
        <v>892</v>
      </c>
      <c r="FU147" s="11" t="s">
        <v>892</v>
      </c>
      <c r="FV147" s="11" t="s">
        <v>892</v>
      </c>
      <c r="FW147" s="11" t="s">
        <v>892</v>
      </c>
      <c r="FX147" s="11" t="s">
        <v>892</v>
      </c>
      <c r="FY147" s="11" t="s">
        <v>892</v>
      </c>
      <c r="FZ147" s="11" t="s">
        <v>892</v>
      </c>
      <c r="GA147" s="11" t="s">
        <v>892</v>
      </c>
      <c r="GB147" s="11" t="s">
        <v>892</v>
      </c>
      <c r="GC147" s="11" t="s">
        <v>892</v>
      </c>
      <c r="GD147" s="11" t="s">
        <v>892</v>
      </c>
      <c r="GE147" s="11" t="s">
        <v>892</v>
      </c>
      <c r="GF147" s="11" t="s">
        <v>892</v>
      </c>
      <c r="GG147" s="11">
        <v>0.83599999999999997</v>
      </c>
      <c r="GH147" s="11" t="s">
        <v>892</v>
      </c>
      <c r="GI147" s="11" t="s">
        <v>892</v>
      </c>
      <c r="GJ147" s="11" t="s">
        <v>892</v>
      </c>
      <c r="GK147" s="11" t="s">
        <v>892</v>
      </c>
      <c r="GL147" s="11" t="s">
        <v>892</v>
      </c>
      <c r="GM147" s="11" t="s">
        <v>892</v>
      </c>
      <c r="GN147" s="11" t="s">
        <v>892</v>
      </c>
      <c r="GO147" s="11" t="s">
        <v>892</v>
      </c>
      <c r="GP147" s="11" t="s">
        <v>892</v>
      </c>
      <c r="GQ147" s="11" t="s">
        <v>892</v>
      </c>
      <c r="GR147" s="11" t="s">
        <v>892</v>
      </c>
      <c r="GS147" s="11" t="s">
        <v>892</v>
      </c>
      <c r="GT147" s="11" t="s">
        <v>892</v>
      </c>
    </row>
    <row r="148" spans="1:202">
      <c r="A148" s="9">
        <v>2012</v>
      </c>
      <c r="B148" s="10" t="s">
        <v>891</v>
      </c>
      <c r="C148" s="10" t="s">
        <v>1237</v>
      </c>
      <c r="D148" s="11">
        <v>-0.26139298245614018</v>
      </c>
      <c r="E148" s="11">
        <v>-0.60146158536585359</v>
      </c>
      <c r="F148" s="11">
        <v>-0.8225385474860335</v>
      </c>
      <c r="G148" s="11">
        <v>-0.90910357142857146</v>
      </c>
      <c r="H148" s="11">
        <v>-0.89368706467661663</v>
      </c>
      <c r="I148" s="11">
        <v>-0.31936898734177221</v>
      </c>
      <c r="J148" s="11">
        <v>-0.30496935483870963</v>
      </c>
      <c r="K148" s="11">
        <v>-0.52538479262672821</v>
      </c>
      <c r="L148" s="11">
        <v>-0.6142178217821781</v>
      </c>
      <c r="M148" s="11">
        <v>-0.72767037037037041</v>
      </c>
      <c r="N148" s="11">
        <v>-0.60466578947368443</v>
      </c>
      <c r="O148" s="11">
        <v>-0.73772265193370123</v>
      </c>
      <c r="P148" s="11">
        <v>-1.3400197424892697</v>
      </c>
      <c r="Q148" s="11">
        <v>-0.33909364161849692</v>
      </c>
      <c r="R148" s="11">
        <v>-0.73609354838709695</v>
      </c>
      <c r="S148" s="11">
        <v>-0.83413655913978457</v>
      </c>
      <c r="T148" s="11">
        <v>-1.3802376811594204</v>
      </c>
      <c r="U148" s="11">
        <v>-0.35966818181818194</v>
      </c>
      <c r="V148" s="11" t="s">
        <v>892</v>
      </c>
      <c r="W148" s="11" t="s">
        <v>892</v>
      </c>
      <c r="X148" s="11" t="s">
        <v>892</v>
      </c>
      <c r="Y148" s="11" t="s">
        <v>892</v>
      </c>
      <c r="Z148" s="11" t="s">
        <v>892</v>
      </c>
      <c r="AA148" s="11" t="s">
        <v>892</v>
      </c>
      <c r="AB148" s="11" t="s">
        <v>892</v>
      </c>
      <c r="AC148" s="11" t="s">
        <v>892</v>
      </c>
      <c r="AD148" s="11" t="s">
        <v>892</v>
      </c>
      <c r="AE148" s="11" t="s">
        <v>892</v>
      </c>
      <c r="AF148" s="11" t="s">
        <v>892</v>
      </c>
      <c r="AG148" s="11" t="s">
        <v>892</v>
      </c>
      <c r="AH148" s="11" t="s">
        <v>892</v>
      </c>
      <c r="AI148" s="11" t="s">
        <v>892</v>
      </c>
      <c r="AJ148" s="11" t="s">
        <v>892</v>
      </c>
      <c r="AK148" s="11" t="s">
        <v>892</v>
      </c>
      <c r="AL148" s="11" t="s">
        <v>892</v>
      </c>
      <c r="AM148" s="11" t="s">
        <v>892</v>
      </c>
      <c r="AN148" s="11" t="s">
        <v>892</v>
      </c>
      <c r="AO148" s="11" t="s">
        <v>892</v>
      </c>
      <c r="AP148" s="11" t="s">
        <v>892</v>
      </c>
      <c r="AQ148" s="11" t="s">
        <v>892</v>
      </c>
      <c r="AR148" s="11" t="s">
        <v>892</v>
      </c>
      <c r="AS148" s="11" t="s">
        <v>892</v>
      </c>
      <c r="AT148" s="11" t="s">
        <v>892</v>
      </c>
      <c r="AU148" s="11" t="s">
        <v>892</v>
      </c>
      <c r="AV148" s="11" t="s">
        <v>892</v>
      </c>
      <c r="AW148" s="11" t="s">
        <v>892</v>
      </c>
      <c r="AX148" s="11" t="s">
        <v>892</v>
      </c>
      <c r="AY148" s="11" t="s">
        <v>892</v>
      </c>
      <c r="AZ148" s="11" t="s">
        <v>892</v>
      </c>
      <c r="BA148" s="11" t="s">
        <v>892</v>
      </c>
      <c r="BB148" s="11" t="s">
        <v>892</v>
      </c>
      <c r="BC148" s="11" t="s">
        <v>892</v>
      </c>
      <c r="BD148" s="11" t="s">
        <v>892</v>
      </c>
      <c r="BE148" s="11" t="s">
        <v>892</v>
      </c>
      <c r="BF148" s="11" t="s">
        <v>892</v>
      </c>
      <c r="BG148" s="11" t="s">
        <v>892</v>
      </c>
      <c r="BH148" s="11" t="s">
        <v>892</v>
      </c>
      <c r="BI148" s="11" t="s">
        <v>892</v>
      </c>
      <c r="BJ148" s="11" t="s">
        <v>892</v>
      </c>
      <c r="BK148" s="11" t="s">
        <v>892</v>
      </c>
      <c r="BL148" s="11" t="s">
        <v>892</v>
      </c>
      <c r="BM148" s="11" t="s">
        <v>892</v>
      </c>
      <c r="BN148" s="11" t="s">
        <v>892</v>
      </c>
      <c r="BO148" s="11" t="s">
        <v>892</v>
      </c>
      <c r="BP148" s="11" t="s">
        <v>892</v>
      </c>
      <c r="BQ148" s="11" t="s">
        <v>892</v>
      </c>
      <c r="BR148" s="11" t="s">
        <v>892</v>
      </c>
      <c r="BS148" s="11" t="s">
        <v>892</v>
      </c>
      <c r="BT148" s="11" t="s">
        <v>892</v>
      </c>
      <c r="BU148" s="11" t="s">
        <v>892</v>
      </c>
      <c r="BV148" s="11" t="s">
        <v>892</v>
      </c>
      <c r="BW148" s="11" t="s">
        <v>892</v>
      </c>
      <c r="BX148" s="11" t="s">
        <v>892</v>
      </c>
      <c r="BY148" s="11" t="s">
        <v>892</v>
      </c>
      <c r="BZ148" s="11" t="s">
        <v>892</v>
      </c>
      <c r="CA148" s="11" t="s">
        <v>892</v>
      </c>
      <c r="CB148" s="11" t="s">
        <v>892</v>
      </c>
      <c r="CC148" s="11" t="s">
        <v>892</v>
      </c>
      <c r="CD148" s="11" t="s">
        <v>892</v>
      </c>
      <c r="CE148" s="11" t="s">
        <v>892</v>
      </c>
      <c r="CF148" s="11" t="s">
        <v>892</v>
      </c>
      <c r="CG148" s="11" t="s">
        <v>892</v>
      </c>
      <c r="CH148" s="11" t="s">
        <v>892</v>
      </c>
      <c r="CI148" s="11" t="s">
        <v>892</v>
      </c>
      <c r="CJ148" s="11" t="s">
        <v>892</v>
      </c>
      <c r="CK148" s="11" t="s">
        <v>892</v>
      </c>
      <c r="CL148" s="11" t="s">
        <v>892</v>
      </c>
      <c r="CM148" s="11" t="s">
        <v>892</v>
      </c>
      <c r="CN148" s="11" t="s">
        <v>892</v>
      </c>
      <c r="CO148" s="11" t="s">
        <v>892</v>
      </c>
      <c r="CP148" s="11" t="s">
        <v>892</v>
      </c>
      <c r="CQ148" s="11" t="s">
        <v>892</v>
      </c>
      <c r="CR148" s="11" t="s">
        <v>892</v>
      </c>
      <c r="CS148" s="11" t="s">
        <v>892</v>
      </c>
      <c r="CT148" s="11" t="s">
        <v>892</v>
      </c>
      <c r="CU148" s="11" t="s">
        <v>892</v>
      </c>
      <c r="CV148" s="11" t="s">
        <v>892</v>
      </c>
      <c r="CW148" s="11" t="s">
        <v>892</v>
      </c>
      <c r="CX148" s="11" t="s">
        <v>892</v>
      </c>
      <c r="CY148" s="11" t="s">
        <v>892</v>
      </c>
      <c r="CZ148" s="11" t="s">
        <v>892</v>
      </c>
      <c r="DA148" s="11" t="s">
        <v>892</v>
      </c>
      <c r="DB148" s="11" t="s">
        <v>892</v>
      </c>
      <c r="DC148" s="11" t="s">
        <v>892</v>
      </c>
      <c r="DD148" s="11" t="s">
        <v>892</v>
      </c>
      <c r="DE148" s="11" t="s">
        <v>892</v>
      </c>
      <c r="DF148" s="11" t="s">
        <v>892</v>
      </c>
      <c r="DG148" s="11" t="s">
        <v>892</v>
      </c>
      <c r="DH148" s="11" t="s">
        <v>892</v>
      </c>
      <c r="DI148" s="11" t="s">
        <v>892</v>
      </c>
      <c r="DJ148" s="11" t="s">
        <v>892</v>
      </c>
      <c r="DK148" s="11" t="s">
        <v>892</v>
      </c>
      <c r="DL148" s="11" t="s">
        <v>892</v>
      </c>
      <c r="DM148" s="11" t="s">
        <v>892</v>
      </c>
      <c r="DN148" s="11" t="s">
        <v>892</v>
      </c>
      <c r="DO148" s="11" t="s">
        <v>892</v>
      </c>
      <c r="DP148" s="11" t="s">
        <v>892</v>
      </c>
      <c r="DQ148" s="11" t="s">
        <v>892</v>
      </c>
      <c r="DR148" s="11" t="s">
        <v>892</v>
      </c>
      <c r="DS148" s="11" t="s">
        <v>892</v>
      </c>
      <c r="DT148" s="11" t="s">
        <v>892</v>
      </c>
      <c r="DU148" s="11" t="s">
        <v>892</v>
      </c>
      <c r="DV148" s="11" t="s">
        <v>892</v>
      </c>
      <c r="DW148" s="11" t="s">
        <v>892</v>
      </c>
      <c r="DX148" s="11" t="s">
        <v>892</v>
      </c>
      <c r="DY148" s="11" t="s">
        <v>892</v>
      </c>
      <c r="DZ148" s="11" t="s">
        <v>892</v>
      </c>
      <c r="EA148" s="11" t="s">
        <v>892</v>
      </c>
      <c r="EB148" s="11" t="s">
        <v>892</v>
      </c>
      <c r="EC148" s="11" t="s">
        <v>892</v>
      </c>
      <c r="ED148" s="11" t="s">
        <v>892</v>
      </c>
      <c r="EE148" s="11" t="s">
        <v>892</v>
      </c>
      <c r="EF148" s="11" t="s">
        <v>892</v>
      </c>
      <c r="EG148" s="11" t="s">
        <v>892</v>
      </c>
      <c r="EH148" s="11" t="s">
        <v>892</v>
      </c>
      <c r="EI148" s="11" t="s">
        <v>892</v>
      </c>
      <c r="EJ148" s="11" t="s">
        <v>892</v>
      </c>
      <c r="EK148" s="11" t="s">
        <v>892</v>
      </c>
      <c r="EL148" s="11" t="s">
        <v>892</v>
      </c>
      <c r="EM148" s="11" t="s">
        <v>892</v>
      </c>
      <c r="EN148" s="11" t="s">
        <v>892</v>
      </c>
      <c r="EO148" s="11" t="s">
        <v>892</v>
      </c>
      <c r="EP148" s="11" t="s">
        <v>892</v>
      </c>
      <c r="EQ148" s="11" t="s">
        <v>892</v>
      </c>
      <c r="ER148" s="11" t="s">
        <v>892</v>
      </c>
      <c r="ES148" s="11" t="s">
        <v>892</v>
      </c>
      <c r="ET148" s="11" t="s">
        <v>892</v>
      </c>
      <c r="EU148" s="11" t="s">
        <v>892</v>
      </c>
      <c r="EV148" s="11" t="s">
        <v>892</v>
      </c>
      <c r="EW148" s="11" t="s">
        <v>892</v>
      </c>
      <c r="EX148" s="11" t="s">
        <v>892</v>
      </c>
      <c r="EY148" s="11" t="s">
        <v>892</v>
      </c>
      <c r="EZ148" s="11" t="s">
        <v>892</v>
      </c>
      <c r="FA148" s="11" t="s">
        <v>892</v>
      </c>
      <c r="FB148" s="11" t="s">
        <v>892</v>
      </c>
      <c r="FC148" s="11" t="s">
        <v>892</v>
      </c>
      <c r="FD148" s="11" t="s">
        <v>892</v>
      </c>
      <c r="FE148" s="11" t="s">
        <v>892</v>
      </c>
      <c r="FF148" s="11" t="s">
        <v>892</v>
      </c>
      <c r="FG148" s="11" t="s">
        <v>892</v>
      </c>
      <c r="FH148" s="11" t="s">
        <v>892</v>
      </c>
      <c r="FI148" s="11" t="s">
        <v>892</v>
      </c>
      <c r="FJ148" s="11" t="s">
        <v>892</v>
      </c>
      <c r="FK148" s="11" t="s">
        <v>892</v>
      </c>
      <c r="FL148" s="11" t="s">
        <v>892</v>
      </c>
      <c r="FM148" s="11" t="s">
        <v>892</v>
      </c>
      <c r="FN148" s="11" t="s">
        <v>892</v>
      </c>
      <c r="FO148" s="11" t="s">
        <v>892</v>
      </c>
      <c r="FP148" s="11" t="s">
        <v>892</v>
      </c>
      <c r="FQ148" s="11" t="s">
        <v>892</v>
      </c>
      <c r="FR148" s="11" t="s">
        <v>892</v>
      </c>
      <c r="FS148" s="11" t="s">
        <v>892</v>
      </c>
      <c r="FT148" s="11" t="s">
        <v>892</v>
      </c>
      <c r="FU148" s="11" t="s">
        <v>892</v>
      </c>
      <c r="FV148" s="11" t="s">
        <v>892</v>
      </c>
      <c r="FW148" s="11" t="s">
        <v>892</v>
      </c>
      <c r="FX148" s="11" t="s">
        <v>892</v>
      </c>
      <c r="FY148" s="11" t="s">
        <v>892</v>
      </c>
      <c r="FZ148" s="11" t="s">
        <v>892</v>
      </c>
      <c r="GA148" s="11" t="s">
        <v>892</v>
      </c>
      <c r="GB148" s="11" t="s">
        <v>892</v>
      </c>
      <c r="GC148" s="11" t="s">
        <v>892</v>
      </c>
      <c r="GD148" s="11" t="s">
        <v>892</v>
      </c>
      <c r="GE148" s="11" t="s">
        <v>892</v>
      </c>
      <c r="GF148" s="11" t="s">
        <v>892</v>
      </c>
      <c r="GG148" s="11">
        <v>-1.1892292682926833</v>
      </c>
      <c r="GH148" s="11" t="s">
        <v>892</v>
      </c>
      <c r="GI148" s="11" t="s">
        <v>892</v>
      </c>
      <c r="GJ148" s="11" t="s">
        <v>892</v>
      </c>
      <c r="GK148" s="11" t="s">
        <v>892</v>
      </c>
      <c r="GL148" s="11" t="s">
        <v>892</v>
      </c>
      <c r="GM148" s="11" t="s">
        <v>892</v>
      </c>
      <c r="GN148" s="11" t="s">
        <v>892</v>
      </c>
      <c r="GO148" s="11" t="s">
        <v>892</v>
      </c>
      <c r="GP148" s="11" t="s">
        <v>892</v>
      </c>
      <c r="GQ148" s="11" t="s">
        <v>892</v>
      </c>
      <c r="GR148" s="11" t="s">
        <v>892</v>
      </c>
      <c r="GS148" s="11" t="s">
        <v>892</v>
      </c>
      <c r="GT148" s="11" t="s">
        <v>892</v>
      </c>
    </row>
    <row r="149" spans="1:202">
      <c r="A149" s="9">
        <v>2012</v>
      </c>
      <c r="B149" s="10" t="s">
        <v>891</v>
      </c>
      <c r="C149" s="10" t="s">
        <v>1239</v>
      </c>
      <c r="D149" s="11">
        <v>171</v>
      </c>
      <c r="E149" s="11">
        <v>164</v>
      </c>
      <c r="F149" s="11">
        <v>179</v>
      </c>
      <c r="G149" s="11">
        <v>224</v>
      </c>
      <c r="H149" s="11">
        <v>201</v>
      </c>
      <c r="I149" s="11">
        <v>158</v>
      </c>
      <c r="J149" s="11">
        <v>124</v>
      </c>
      <c r="K149" s="11">
        <v>217</v>
      </c>
      <c r="L149" s="11">
        <v>202</v>
      </c>
      <c r="M149" s="11">
        <v>162</v>
      </c>
      <c r="N149" s="11">
        <v>38</v>
      </c>
      <c r="O149" s="11">
        <v>181</v>
      </c>
      <c r="P149" s="11">
        <v>233</v>
      </c>
      <c r="Q149" s="11">
        <v>173</v>
      </c>
      <c r="R149" s="11">
        <v>62</v>
      </c>
      <c r="S149" s="11">
        <v>93</v>
      </c>
      <c r="T149" s="11">
        <v>69</v>
      </c>
      <c r="U149" s="11">
        <v>110</v>
      </c>
      <c r="V149" s="11" t="s">
        <v>892</v>
      </c>
      <c r="W149" s="11" t="s">
        <v>892</v>
      </c>
      <c r="X149" s="11" t="s">
        <v>892</v>
      </c>
      <c r="Y149" s="11" t="s">
        <v>892</v>
      </c>
      <c r="Z149" s="11" t="s">
        <v>892</v>
      </c>
      <c r="AA149" s="11" t="s">
        <v>892</v>
      </c>
      <c r="AB149" s="11" t="s">
        <v>892</v>
      </c>
      <c r="AC149" s="11" t="s">
        <v>892</v>
      </c>
      <c r="AD149" s="11" t="s">
        <v>892</v>
      </c>
      <c r="AE149" s="11" t="s">
        <v>892</v>
      </c>
      <c r="AF149" s="11" t="s">
        <v>892</v>
      </c>
      <c r="AG149" s="11" t="s">
        <v>892</v>
      </c>
      <c r="AH149" s="11" t="s">
        <v>892</v>
      </c>
      <c r="AI149" s="11" t="s">
        <v>892</v>
      </c>
      <c r="AJ149" s="11" t="s">
        <v>892</v>
      </c>
      <c r="AK149" s="11" t="s">
        <v>892</v>
      </c>
      <c r="AL149" s="11" t="s">
        <v>892</v>
      </c>
      <c r="AM149" s="11" t="s">
        <v>892</v>
      </c>
      <c r="AN149" s="11" t="s">
        <v>892</v>
      </c>
      <c r="AO149" s="11" t="s">
        <v>892</v>
      </c>
      <c r="AP149" s="11" t="s">
        <v>892</v>
      </c>
      <c r="AQ149" s="11" t="s">
        <v>892</v>
      </c>
      <c r="AR149" s="11" t="s">
        <v>892</v>
      </c>
      <c r="AS149" s="11" t="s">
        <v>892</v>
      </c>
      <c r="AT149" s="11" t="s">
        <v>892</v>
      </c>
      <c r="AU149" s="11" t="s">
        <v>892</v>
      </c>
      <c r="AV149" s="11" t="s">
        <v>892</v>
      </c>
      <c r="AW149" s="11" t="s">
        <v>892</v>
      </c>
      <c r="AX149" s="11" t="s">
        <v>892</v>
      </c>
      <c r="AY149" s="11" t="s">
        <v>892</v>
      </c>
      <c r="AZ149" s="11" t="s">
        <v>892</v>
      </c>
      <c r="BA149" s="11" t="s">
        <v>892</v>
      </c>
      <c r="BB149" s="11" t="s">
        <v>892</v>
      </c>
      <c r="BC149" s="11" t="s">
        <v>892</v>
      </c>
      <c r="BD149" s="11" t="s">
        <v>892</v>
      </c>
      <c r="BE149" s="11" t="s">
        <v>892</v>
      </c>
      <c r="BF149" s="11" t="s">
        <v>892</v>
      </c>
      <c r="BG149" s="11" t="s">
        <v>892</v>
      </c>
      <c r="BH149" s="11" t="s">
        <v>892</v>
      </c>
      <c r="BI149" s="11" t="s">
        <v>892</v>
      </c>
      <c r="BJ149" s="11" t="s">
        <v>892</v>
      </c>
      <c r="BK149" s="11" t="s">
        <v>892</v>
      </c>
      <c r="BL149" s="11" t="s">
        <v>892</v>
      </c>
      <c r="BM149" s="11" t="s">
        <v>892</v>
      </c>
      <c r="BN149" s="11" t="s">
        <v>892</v>
      </c>
      <c r="BO149" s="11" t="s">
        <v>892</v>
      </c>
      <c r="BP149" s="11" t="s">
        <v>892</v>
      </c>
      <c r="BQ149" s="11" t="s">
        <v>892</v>
      </c>
      <c r="BR149" s="11" t="s">
        <v>892</v>
      </c>
      <c r="BS149" s="11" t="s">
        <v>892</v>
      </c>
      <c r="BT149" s="11" t="s">
        <v>892</v>
      </c>
      <c r="BU149" s="11" t="s">
        <v>892</v>
      </c>
      <c r="BV149" s="11" t="s">
        <v>892</v>
      </c>
      <c r="BW149" s="11" t="s">
        <v>892</v>
      </c>
      <c r="BX149" s="11" t="s">
        <v>892</v>
      </c>
      <c r="BY149" s="11" t="s">
        <v>892</v>
      </c>
      <c r="BZ149" s="11" t="s">
        <v>892</v>
      </c>
      <c r="CA149" s="11" t="s">
        <v>892</v>
      </c>
      <c r="CB149" s="11" t="s">
        <v>892</v>
      </c>
      <c r="CC149" s="11" t="s">
        <v>892</v>
      </c>
      <c r="CD149" s="11" t="s">
        <v>892</v>
      </c>
      <c r="CE149" s="11" t="s">
        <v>892</v>
      </c>
      <c r="CF149" s="11" t="s">
        <v>892</v>
      </c>
      <c r="CG149" s="11" t="s">
        <v>892</v>
      </c>
      <c r="CH149" s="11" t="s">
        <v>892</v>
      </c>
      <c r="CI149" s="11" t="s">
        <v>892</v>
      </c>
      <c r="CJ149" s="11" t="s">
        <v>892</v>
      </c>
      <c r="CK149" s="11" t="s">
        <v>892</v>
      </c>
      <c r="CL149" s="11" t="s">
        <v>892</v>
      </c>
      <c r="CM149" s="11" t="s">
        <v>892</v>
      </c>
      <c r="CN149" s="11" t="s">
        <v>892</v>
      </c>
      <c r="CO149" s="11" t="s">
        <v>892</v>
      </c>
      <c r="CP149" s="11" t="s">
        <v>892</v>
      </c>
      <c r="CQ149" s="11" t="s">
        <v>892</v>
      </c>
      <c r="CR149" s="11" t="s">
        <v>892</v>
      </c>
      <c r="CS149" s="11" t="s">
        <v>892</v>
      </c>
      <c r="CT149" s="11" t="s">
        <v>892</v>
      </c>
      <c r="CU149" s="11" t="s">
        <v>892</v>
      </c>
      <c r="CV149" s="11" t="s">
        <v>892</v>
      </c>
      <c r="CW149" s="11" t="s">
        <v>892</v>
      </c>
      <c r="CX149" s="11" t="s">
        <v>892</v>
      </c>
      <c r="CY149" s="11" t="s">
        <v>892</v>
      </c>
      <c r="CZ149" s="11" t="s">
        <v>892</v>
      </c>
      <c r="DA149" s="11" t="s">
        <v>892</v>
      </c>
      <c r="DB149" s="11" t="s">
        <v>892</v>
      </c>
      <c r="DC149" s="11" t="s">
        <v>892</v>
      </c>
      <c r="DD149" s="11" t="s">
        <v>892</v>
      </c>
      <c r="DE149" s="11" t="s">
        <v>892</v>
      </c>
      <c r="DF149" s="11" t="s">
        <v>892</v>
      </c>
      <c r="DG149" s="11" t="s">
        <v>892</v>
      </c>
      <c r="DH149" s="11" t="s">
        <v>892</v>
      </c>
      <c r="DI149" s="11" t="s">
        <v>892</v>
      </c>
      <c r="DJ149" s="11" t="s">
        <v>892</v>
      </c>
      <c r="DK149" s="11" t="s">
        <v>892</v>
      </c>
      <c r="DL149" s="11" t="s">
        <v>892</v>
      </c>
      <c r="DM149" s="11" t="s">
        <v>892</v>
      </c>
      <c r="DN149" s="11" t="s">
        <v>892</v>
      </c>
      <c r="DO149" s="11" t="s">
        <v>892</v>
      </c>
      <c r="DP149" s="11" t="s">
        <v>892</v>
      </c>
      <c r="DQ149" s="11" t="s">
        <v>892</v>
      </c>
      <c r="DR149" s="11" t="s">
        <v>892</v>
      </c>
      <c r="DS149" s="11" t="s">
        <v>892</v>
      </c>
      <c r="DT149" s="11" t="s">
        <v>892</v>
      </c>
      <c r="DU149" s="11" t="s">
        <v>892</v>
      </c>
      <c r="DV149" s="11" t="s">
        <v>892</v>
      </c>
      <c r="DW149" s="11" t="s">
        <v>892</v>
      </c>
      <c r="DX149" s="11" t="s">
        <v>892</v>
      </c>
      <c r="DY149" s="11" t="s">
        <v>892</v>
      </c>
      <c r="DZ149" s="11" t="s">
        <v>892</v>
      </c>
      <c r="EA149" s="11" t="s">
        <v>892</v>
      </c>
      <c r="EB149" s="11" t="s">
        <v>892</v>
      </c>
      <c r="EC149" s="11" t="s">
        <v>892</v>
      </c>
      <c r="ED149" s="11" t="s">
        <v>892</v>
      </c>
      <c r="EE149" s="11" t="s">
        <v>892</v>
      </c>
      <c r="EF149" s="11" t="s">
        <v>892</v>
      </c>
      <c r="EG149" s="11" t="s">
        <v>892</v>
      </c>
      <c r="EH149" s="11" t="s">
        <v>892</v>
      </c>
      <c r="EI149" s="11" t="s">
        <v>892</v>
      </c>
      <c r="EJ149" s="11" t="s">
        <v>892</v>
      </c>
      <c r="EK149" s="11" t="s">
        <v>892</v>
      </c>
      <c r="EL149" s="11" t="s">
        <v>892</v>
      </c>
      <c r="EM149" s="11" t="s">
        <v>892</v>
      </c>
      <c r="EN149" s="11" t="s">
        <v>892</v>
      </c>
      <c r="EO149" s="11" t="s">
        <v>892</v>
      </c>
      <c r="EP149" s="11" t="s">
        <v>892</v>
      </c>
      <c r="EQ149" s="11" t="s">
        <v>892</v>
      </c>
      <c r="ER149" s="11" t="s">
        <v>892</v>
      </c>
      <c r="ES149" s="11" t="s">
        <v>892</v>
      </c>
      <c r="ET149" s="11" t="s">
        <v>892</v>
      </c>
      <c r="EU149" s="11" t="s">
        <v>892</v>
      </c>
      <c r="EV149" s="11" t="s">
        <v>892</v>
      </c>
      <c r="EW149" s="11" t="s">
        <v>892</v>
      </c>
      <c r="EX149" s="11" t="s">
        <v>892</v>
      </c>
      <c r="EY149" s="11" t="s">
        <v>892</v>
      </c>
      <c r="EZ149" s="11" t="s">
        <v>892</v>
      </c>
      <c r="FA149" s="11" t="s">
        <v>892</v>
      </c>
      <c r="FB149" s="11" t="s">
        <v>892</v>
      </c>
      <c r="FC149" s="11" t="s">
        <v>892</v>
      </c>
      <c r="FD149" s="11" t="s">
        <v>892</v>
      </c>
      <c r="FE149" s="11" t="s">
        <v>892</v>
      </c>
      <c r="FF149" s="11" t="s">
        <v>892</v>
      </c>
      <c r="FG149" s="11" t="s">
        <v>892</v>
      </c>
      <c r="FH149" s="11" t="s">
        <v>892</v>
      </c>
      <c r="FI149" s="11" t="s">
        <v>892</v>
      </c>
      <c r="FJ149" s="11" t="s">
        <v>892</v>
      </c>
      <c r="FK149" s="11" t="s">
        <v>892</v>
      </c>
      <c r="FL149" s="11" t="s">
        <v>892</v>
      </c>
      <c r="FM149" s="11" t="s">
        <v>892</v>
      </c>
      <c r="FN149" s="11" t="s">
        <v>892</v>
      </c>
      <c r="FO149" s="11" t="s">
        <v>892</v>
      </c>
      <c r="FP149" s="11" t="s">
        <v>892</v>
      </c>
      <c r="FQ149" s="11" t="s">
        <v>892</v>
      </c>
      <c r="FR149" s="11" t="s">
        <v>892</v>
      </c>
      <c r="FS149" s="11" t="s">
        <v>892</v>
      </c>
      <c r="FT149" s="11" t="s">
        <v>892</v>
      </c>
      <c r="FU149" s="11" t="s">
        <v>892</v>
      </c>
      <c r="FV149" s="11" t="s">
        <v>892</v>
      </c>
      <c r="FW149" s="11" t="s">
        <v>892</v>
      </c>
      <c r="FX149" s="11" t="s">
        <v>892</v>
      </c>
      <c r="FY149" s="11" t="s">
        <v>892</v>
      </c>
      <c r="FZ149" s="11" t="s">
        <v>892</v>
      </c>
      <c r="GA149" s="11" t="s">
        <v>892</v>
      </c>
      <c r="GB149" s="11" t="s">
        <v>892</v>
      </c>
      <c r="GC149" s="11" t="s">
        <v>892</v>
      </c>
      <c r="GD149" s="11" t="s">
        <v>892</v>
      </c>
      <c r="GE149" s="11" t="s">
        <v>892</v>
      </c>
      <c r="GF149" s="11" t="s">
        <v>892</v>
      </c>
      <c r="GG149" s="11">
        <v>41</v>
      </c>
      <c r="GH149" s="11" t="s">
        <v>892</v>
      </c>
      <c r="GI149" s="11" t="s">
        <v>892</v>
      </c>
      <c r="GJ149" s="11" t="s">
        <v>892</v>
      </c>
      <c r="GK149" s="11" t="s">
        <v>892</v>
      </c>
      <c r="GL149" s="11" t="s">
        <v>892</v>
      </c>
      <c r="GM149" s="11" t="s">
        <v>892</v>
      </c>
      <c r="GN149" s="11" t="s">
        <v>892</v>
      </c>
      <c r="GO149" s="11" t="s">
        <v>892</v>
      </c>
      <c r="GP149" s="11" t="s">
        <v>892</v>
      </c>
      <c r="GQ149" s="11" t="s">
        <v>892</v>
      </c>
      <c r="GR149" s="11" t="s">
        <v>892</v>
      </c>
      <c r="GS149" s="11" t="s">
        <v>892</v>
      </c>
      <c r="GT149" s="11" t="s">
        <v>892</v>
      </c>
    </row>
    <row r="150" spans="1:202">
      <c r="A150" s="9">
        <v>2012</v>
      </c>
      <c r="B150" s="10" t="s">
        <v>891</v>
      </c>
      <c r="C150" s="10" t="s">
        <v>1241</v>
      </c>
      <c r="D150" s="11">
        <v>0.69795918367346932</v>
      </c>
      <c r="E150" s="11">
        <v>0.65338645418326691</v>
      </c>
      <c r="F150" s="11">
        <v>0.71314741035856577</v>
      </c>
      <c r="G150" s="11">
        <v>0.88537549407114624</v>
      </c>
      <c r="H150" s="11">
        <v>0.81707317073170738</v>
      </c>
      <c r="I150" s="11">
        <v>0.67521367521367526</v>
      </c>
      <c r="J150" s="11">
        <v>0.50406504065040658</v>
      </c>
      <c r="K150" s="11">
        <v>0.86111111111111116</v>
      </c>
      <c r="L150" s="11">
        <v>0.80158730158730163</v>
      </c>
      <c r="M150" s="11">
        <v>0.63529411764705879</v>
      </c>
      <c r="N150" s="11">
        <v>0.15019762845849804</v>
      </c>
      <c r="O150" s="11">
        <v>0.76694915254237284</v>
      </c>
      <c r="P150" s="11">
        <v>0.92828685258964139</v>
      </c>
      <c r="Q150" s="11">
        <v>0.68924302788844627</v>
      </c>
      <c r="R150" s="11">
        <v>0.24505928853754944</v>
      </c>
      <c r="S150" s="11">
        <v>0.55688622754491024</v>
      </c>
      <c r="T150" s="11">
        <v>0.50735294117647056</v>
      </c>
      <c r="U150" s="11">
        <v>0.92436974789915971</v>
      </c>
      <c r="V150" s="11" t="s">
        <v>892</v>
      </c>
      <c r="W150" s="11" t="s">
        <v>892</v>
      </c>
      <c r="X150" s="11" t="s">
        <v>892</v>
      </c>
      <c r="Y150" s="11" t="s">
        <v>892</v>
      </c>
      <c r="Z150" s="11" t="s">
        <v>892</v>
      </c>
      <c r="AA150" s="11" t="s">
        <v>892</v>
      </c>
      <c r="AB150" s="11" t="s">
        <v>892</v>
      </c>
      <c r="AC150" s="11" t="s">
        <v>892</v>
      </c>
      <c r="AD150" s="11" t="s">
        <v>892</v>
      </c>
      <c r="AE150" s="11" t="s">
        <v>892</v>
      </c>
      <c r="AF150" s="11" t="s">
        <v>892</v>
      </c>
      <c r="AG150" s="11" t="s">
        <v>892</v>
      </c>
      <c r="AH150" s="11" t="s">
        <v>892</v>
      </c>
      <c r="AI150" s="11" t="s">
        <v>892</v>
      </c>
      <c r="AJ150" s="11" t="s">
        <v>892</v>
      </c>
      <c r="AK150" s="11" t="s">
        <v>892</v>
      </c>
      <c r="AL150" s="11" t="s">
        <v>892</v>
      </c>
      <c r="AM150" s="11" t="s">
        <v>892</v>
      </c>
      <c r="AN150" s="11" t="s">
        <v>892</v>
      </c>
      <c r="AO150" s="11" t="s">
        <v>892</v>
      </c>
      <c r="AP150" s="11" t="s">
        <v>892</v>
      </c>
      <c r="AQ150" s="11" t="s">
        <v>892</v>
      </c>
      <c r="AR150" s="11" t="s">
        <v>892</v>
      </c>
      <c r="AS150" s="11" t="s">
        <v>892</v>
      </c>
      <c r="AT150" s="11" t="s">
        <v>892</v>
      </c>
      <c r="AU150" s="11" t="s">
        <v>892</v>
      </c>
      <c r="AV150" s="11" t="s">
        <v>892</v>
      </c>
      <c r="AW150" s="11" t="s">
        <v>892</v>
      </c>
      <c r="AX150" s="11" t="s">
        <v>892</v>
      </c>
      <c r="AY150" s="11" t="s">
        <v>892</v>
      </c>
      <c r="AZ150" s="11" t="s">
        <v>892</v>
      </c>
      <c r="BA150" s="11" t="s">
        <v>892</v>
      </c>
      <c r="BB150" s="11" t="s">
        <v>892</v>
      </c>
      <c r="BC150" s="11" t="s">
        <v>892</v>
      </c>
      <c r="BD150" s="11" t="s">
        <v>892</v>
      </c>
      <c r="BE150" s="11" t="s">
        <v>892</v>
      </c>
      <c r="BF150" s="11" t="s">
        <v>892</v>
      </c>
      <c r="BG150" s="11" t="s">
        <v>892</v>
      </c>
      <c r="BH150" s="11" t="s">
        <v>892</v>
      </c>
      <c r="BI150" s="11" t="s">
        <v>892</v>
      </c>
      <c r="BJ150" s="11" t="s">
        <v>892</v>
      </c>
      <c r="BK150" s="11" t="s">
        <v>892</v>
      </c>
      <c r="BL150" s="11" t="s">
        <v>892</v>
      </c>
      <c r="BM150" s="11" t="s">
        <v>892</v>
      </c>
      <c r="BN150" s="11" t="s">
        <v>892</v>
      </c>
      <c r="BO150" s="11" t="s">
        <v>892</v>
      </c>
      <c r="BP150" s="11" t="s">
        <v>892</v>
      </c>
      <c r="BQ150" s="11" t="s">
        <v>892</v>
      </c>
      <c r="BR150" s="11" t="s">
        <v>892</v>
      </c>
      <c r="BS150" s="11" t="s">
        <v>892</v>
      </c>
      <c r="BT150" s="11" t="s">
        <v>892</v>
      </c>
      <c r="BU150" s="11" t="s">
        <v>892</v>
      </c>
      <c r="BV150" s="11" t="s">
        <v>892</v>
      </c>
      <c r="BW150" s="11" t="s">
        <v>892</v>
      </c>
      <c r="BX150" s="11" t="s">
        <v>892</v>
      </c>
      <c r="BY150" s="11" t="s">
        <v>892</v>
      </c>
      <c r="BZ150" s="11" t="s">
        <v>892</v>
      </c>
      <c r="CA150" s="11" t="s">
        <v>892</v>
      </c>
      <c r="CB150" s="11" t="s">
        <v>892</v>
      </c>
      <c r="CC150" s="11" t="s">
        <v>892</v>
      </c>
      <c r="CD150" s="11" t="s">
        <v>892</v>
      </c>
      <c r="CE150" s="11" t="s">
        <v>892</v>
      </c>
      <c r="CF150" s="11" t="s">
        <v>892</v>
      </c>
      <c r="CG150" s="11" t="s">
        <v>892</v>
      </c>
      <c r="CH150" s="11" t="s">
        <v>892</v>
      </c>
      <c r="CI150" s="11" t="s">
        <v>892</v>
      </c>
      <c r="CJ150" s="11" t="s">
        <v>892</v>
      </c>
      <c r="CK150" s="11" t="s">
        <v>892</v>
      </c>
      <c r="CL150" s="11" t="s">
        <v>892</v>
      </c>
      <c r="CM150" s="11" t="s">
        <v>892</v>
      </c>
      <c r="CN150" s="11" t="s">
        <v>892</v>
      </c>
      <c r="CO150" s="11" t="s">
        <v>892</v>
      </c>
      <c r="CP150" s="11" t="s">
        <v>892</v>
      </c>
      <c r="CQ150" s="11" t="s">
        <v>892</v>
      </c>
      <c r="CR150" s="11" t="s">
        <v>892</v>
      </c>
      <c r="CS150" s="11" t="s">
        <v>892</v>
      </c>
      <c r="CT150" s="11" t="s">
        <v>892</v>
      </c>
      <c r="CU150" s="11" t="s">
        <v>892</v>
      </c>
      <c r="CV150" s="11" t="s">
        <v>892</v>
      </c>
      <c r="CW150" s="11" t="s">
        <v>892</v>
      </c>
      <c r="CX150" s="11" t="s">
        <v>892</v>
      </c>
      <c r="CY150" s="11" t="s">
        <v>892</v>
      </c>
      <c r="CZ150" s="11" t="s">
        <v>892</v>
      </c>
      <c r="DA150" s="11" t="s">
        <v>892</v>
      </c>
      <c r="DB150" s="11" t="s">
        <v>892</v>
      </c>
      <c r="DC150" s="11" t="s">
        <v>892</v>
      </c>
      <c r="DD150" s="11" t="s">
        <v>892</v>
      </c>
      <c r="DE150" s="11" t="s">
        <v>892</v>
      </c>
      <c r="DF150" s="11" t="s">
        <v>892</v>
      </c>
      <c r="DG150" s="11" t="s">
        <v>892</v>
      </c>
      <c r="DH150" s="11" t="s">
        <v>892</v>
      </c>
      <c r="DI150" s="11" t="s">
        <v>892</v>
      </c>
      <c r="DJ150" s="11" t="s">
        <v>892</v>
      </c>
      <c r="DK150" s="11" t="s">
        <v>892</v>
      </c>
      <c r="DL150" s="11" t="s">
        <v>892</v>
      </c>
      <c r="DM150" s="11" t="s">
        <v>892</v>
      </c>
      <c r="DN150" s="11" t="s">
        <v>892</v>
      </c>
      <c r="DO150" s="11" t="s">
        <v>892</v>
      </c>
      <c r="DP150" s="11" t="s">
        <v>892</v>
      </c>
      <c r="DQ150" s="11" t="s">
        <v>892</v>
      </c>
      <c r="DR150" s="11" t="s">
        <v>892</v>
      </c>
      <c r="DS150" s="11" t="s">
        <v>892</v>
      </c>
      <c r="DT150" s="11" t="s">
        <v>892</v>
      </c>
      <c r="DU150" s="11" t="s">
        <v>892</v>
      </c>
      <c r="DV150" s="11" t="s">
        <v>892</v>
      </c>
      <c r="DW150" s="11" t="s">
        <v>892</v>
      </c>
      <c r="DX150" s="11" t="s">
        <v>892</v>
      </c>
      <c r="DY150" s="11" t="s">
        <v>892</v>
      </c>
      <c r="DZ150" s="11" t="s">
        <v>892</v>
      </c>
      <c r="EA150" s="11" t="s">
        <v>892</v>
      </c>
      <c r="EB150" s="11" t="s">
        <v>892</v>
      </c>
      <c r="EC150" s="11" t="s">
        <v>892</v>
      </c>
      <c r="ED150" s="11" t="s">
        <v>892</v>
      </c>
      <c r="EE150" s="11" t="s">
        <v>892</v>
      </c>
      <c r="EF150" s="11" t="s">
        <v>892</v>
      </c>
      <c r="EG150" s="11" t="s">
        <v>892</v>
      </c>
      <c r="EH150" s="11" t="s">
        <v>892</v>
      </c>
      <c r="EI150" s="11" t="s">
        <v>892</v>
      </c>
      <c r="EJ150" s="11" t="s">
        <v>892</v>
      </c>
      <c r="EK150" s="11" t="s">
        <v>892</v>
      </c>
      <c r="EL150" s="11" t="s">
        <v>892</v>
      </c>
      <c r="EM150" s="11" t="s">
        <v>892</v>
      </c>
      <c r="EN150" s="11" t="s">
        <v>892</v>
      </c>
      <c r="EO150" s="11" t="s">
        <v>892</v>
      </c>
      <c r="EP150" s="11" t="s">
        <v>892</v>
      </c>
      <c r="EQ150" s="11" t="s">
        <v>892</v>
      </c>
      <c r="ER150" s="11" t="s">
        <v>892</v>
      </c>
      <c r="ES150" s="11" t="s">
        <v>892</v>
      </c>
      <c r="ET150" s="11" t="s">
        <v>892</v>
      </c>
      <c r="EU150" s="11" t="s">
        <v>892</v>
      </c>
      <c r="EV150" s="11" t="s">
        <v>892</v>
      </c>
      <c r="EW150" s="11" t="s">
        <v>892</v>
      </c>
      <c r="EX150" s="11" t="s">
        <v>892</v>
      </c>
      <c r="EY150" s="11" t="s">
        <v>892</v>
      </c>
      <c r="EZ150" s="11" t="s">
        <v>892</v>
      </c>
      <c r="FA150" s="11" t="s">
        <v>892</v>
      </c>
      <c r="FB150" s="11" t="s">
        <v>892</v>
      </c>
      <c r="FC150" s="11" t="s">
        <v>892</v>
      </c>
      <c r="FD150" s="11" t="s">
        <v>892</v>
      </c>
      <c r="FE150" s="11" t="s">
        <v>892</v>
      </c>
      <c r="FF150" s="11" t="s">
        <v>892</v>
      </c>
      <c r="FG150" s="11" t="s">
        <v>892</v>
      </c>
      <c r="FH150" s="11" t="s">
        <v>892</v>
      </c>
      <c r="FI150" s="11" t="s">
        <v>892</v>
      </c>
      <c r="FJ150" s="11" t="s">
        <v>892</v>
      </c>
      <c r="FK150" s="11" t="s">
        <v>892</v>
      </c>
      <c r="FL150" s="11" t="s">
        <v>892</v>
      </c>
      <c r="FM150" s="11" t="s">
        <v>892</v>
      </c>
      <c r="FN150" s="11" t="s">
        <v>892</v>
      </c>
      <c r="FO150" s="11" t="s">
        <v>892</v>
      </c>
      <c r="FP150" s="11" t="s">
        <v>892</v>
      </c>
      <c r="FQ150" s="11" t="s">
        <v>892</v>
      </c>
      <c r="FR150" s="11" t="s">
        <v>892</v>
      </c>
      <c r="FS150" s="11" t="s">
        <v>892</v>
      </c>
      <c r="FT150" s="11" t="s">
        <v>892</v>
      </c>
      <c r="FU150" s="11" t="s">
        <v>892</v>
      </c>
      <c r="FV150" s="11" t="s">
        <v>892</v>
      </c>
      <c r="FW150" s="11" t="s">
        <v>892</v>
      </c>
      <c r="FX150" s="11" t="s">
        <v>892</v>
      </c>
      <c r="FY150" s="11" t="s">
        <v>892</v>
      </c>
      <c r="FZ150" s="11" t="s">
        <v>892</v>
      </c>
      <c r="GA150" s="11" t="s">
        <v>892</v>
      </c>
      <c r="GB150" s="11" t="s">
        <v>892</v>
      </c>
      <c r="GC150" s="11" t="s">
        <v>892</v>
      </c>
      <c r="GD150" s="11" t="s">
        <v>892</v>
      </c>
      <c r="GE150" s="11" t="s">
        <v>892</v>
      </c>
      <c r="GF150" s="11" t="s">
        <v>892</v>
      </c>
      <c r="GG150" s="11">
        <v>0.16400000000000003</v>
      </c>
      <c r="GH150" s="11" t="s">
        <v>892</v>
      </c>
      <c r="GI150" s="11" t="s">
        <v>892</v>
      </c>
      <c r="GJ150" s="11" t="s">
        <v>892</v>
      </c>
      <c r="GK150" s="11" t="s">
        <v>892</v>
      </c>
      <c r="GL150" s="11" t="s">
        <v>892</v>
      </c>
      <c r="GM150" s="11" t="s">
        <v>892</v>
      </c>
      <c r="GN150" s="11" t="s">
        <v>892</v>
      </c>
      <c r="GO150" s="11" t="s">
        <v>892</v>
      </c>
      <c r="GP150" s="11" t="s">
        <v>892</v>
      </c>
      <c r="GQ150" s="11" t="s">
        <v>892</v>
      </c>
      <c r="GR150" s="11" t="s">
        <v>892</v>
      </c>
      <c r="GS150" s="11" t="s">
        <v>892</v>
      </c>
      <c r="GT150" s="11" t="s">
        <v>892</v>
      </c>
    </row>
    <row r="151" spans="1:202">
      <c r="A151" s="9">
        <v>2011</v>
      </c>
      <c r="B151" s="10" t="s">
        <v>890</v>
      </c>
      <c r="C151" s="10" t="s">
        <v>1237</v>
      </c>
      <c r="D151" s="11">
        <v>0.24948547008547003</v>
      </c>
      <c r="E151" s="11">
        <v>0.62578181818181833</v>
      </c>
      <c r="F151" s="11">
        <v>0.6412982300884954</v>
      </c>
      <c r="G151" s="11">
        <v>0.32540666666666668</v>
      </c>
      <c r="H151" s="11">
        <v>0.8174018518518521</v>
      </c>
      <c r="I151" s="11">
        <v>0.32269166666666671</v>
      </c>
      <c r="J151" s="11">
        <v>0.51310990099009912</v>
      </c>
      <c r="K151" s="11">
        <v>0.29676265060240964</v>
      </c>
      <c r="L151" s="11">
        <v>0.56518421052631584</v>
      </c>
      <c r="M151" s="11">
        <v>0.59963474576271192</v>
      </c>
      <c r="N151" s="11">
        <v>0.76223306451612904</v>
      </c>
      <c r="O151" s="11">
        <v>0.57425454545454546</v>
      </c>
      <c r="P151" s="11">
        <v>0.48174800000000012</v>
      </c>
      <c r="Q151" s="11">
        <v>0.19365675675675673</v>
      </c>
      <c r="R151" s="11">
        <v>0.68299230769230779</v>
      </c>
      <c r="S151" s="11" t="s">
        <v>892</v>
      </c>
      <c r="T151" s="11" t="s">
        <v>892</v>
      </c>
      <c r="U151" s="11" t="s">
        <v>892</v>
      </c>
      <c r="V151" s="11" t="s">
        <v>892</v>
      </c>
      <c r="W151" s="11" t="s">
        <v>892</v>
      </c>
      <c r="X151" s="11" t="s">
        <v>892</v>
      </c>
      <c r="Y151" s="11" t="s">
        <v>892</v>
      </c>
      <c r="Z151" s="11" t="s">
        <v>892</v>
      </c>
      <c r="AA151" s="11" t="s">
        <v>892</v>
      </c>
      <c r="AB151" s="11" t="s">
        <v>892</v>
      </c>
      <c r="AC151" s="11" t="s">
        <v>892</v>
      </c>
      <c r="AD151" s="11" t="s">
        <v>892</v>
      </c>
      <c r="AE151" s="11" t="s">
        <v>892</v>
      </c>
      <c r="AF151" s="11" t="s">
        <v>892</v>
      </c>
      <c r="AG151" s="11" t="s">
        <v>892</v>
      </c>
      <c r="AH151" s="11" t="s">
        <v>892</v>
      </c>
      <c r="AI151" s="11" t="s">
        <v>892</v>
      </c>
      <c r="AJ151" s="11" t="s">
        <v>892</v>
      </c>
      <c r="AK151" s="11" t="s">
        <v>892</v>
      </c>
      <c r="AL151" s="11" t="s">
        <v>892</v>
      </c>
      <c r="AM151" s="11" t="s">
        <v>892</v>
      </c>
      <c r="AN151" s="11" t="s">
        <v>892</v>
      </c>
      <c r="AO151" s="11" t="s">
        <v>892</v>
      </c>
      <c r="AP151" s="11" t="s">
        <v>892</v>
      </c>
      <c r="AQ151" s="11" t="s">
        <v>892</v>
      </c>
      <c r="AR151" s="11" t="s">
        <v>892</v>
      </c>
      <c r="AS151" s="11" t="s">
        <v>892</v>
      </c>
      <c r="AT151" s="11" t="s">
        <v>892</v>
      </c>
      <c r="AU151" s="11" t="s">
        <v>892</v>
      </c>
      <c r="AV151" s="11" t="s">
        <v>892</v>
      </c>
      <c r="AW151" s="11" t="s">
        <v>892</v>
      </c>
      <c r="AX151" s="11" t="s">
        <v>892</v>
      </c>
      <c r="AY151" s="11" t="s">
        <v>892</v>
      </c>
      <c r="AZ151" s="11" t="s">
        <v>892</v>
      </c>
      <c r="BA151" s="11" t="s">
        <v>892</v>
      </c>
      <c r="BB151" s="11" t="s">
        <v>892</v>
      </c>
      <c r="BC151" s="11" t="s">
        <v>892</v>
      </c>
      <c r="BD151" s="11" t="s">
        <v>892</v>
      </c>
      <c r="BE151" s="11" t="s">
        <v>892</v>
      </c>
      <c r="BF151" s="11" t="s">
        <v>892</v>
      </c>
      <c r="BG151" s="11" t="s">
        <v>892</v>
      </c>
      <c r="BH151" s="11" t="s">
        <v>892</v>
      </c>
      <c r="BI151" s="11" t="s">
        <v>892</v>
      </c>
      <c r="BJ151" s="11" t="s">
        <v>892</v>
      </c>
      <c r="BK151" s="11" t="s">
        <v>892</v>
      </c>
      <c r="BL151" s="11" t="s">
        <v>892</v>
      </c>
      <c r="BM151" s="11" t="s">
        <v>892</v>
      </c>
      <c r="BN151" s="11" t="s">
        <v>892</v>
      </c>
      <c r="BO151" s="11" t="s">
        <v>892</v>
      </c>
      <c r="BP151" s="11" t="s">
        <v>892</v>
      </c>
      <c r="BQ151" s="11" t="s">
        <v>892</v>
      </c>
      <c r="BR151" s="11" t="s">
        <v>892</v>
      </c>
      <c r="BS151" s="11" t="s">
        <v>892</v>
      </c>
      <c r="BT151" s="11" t="s">
        <v>892</v>
      </c>
      <c r="BU151" s="11" t="s">
        <v>892</v>
      </c>
      <c r="BV151" s="11" t="s">
        <v>892</v>
      </c>
      <c r="BW151" s="11" t="s">
        <v>892</v>
      </c>
      <c r="BX151" s="11" t="s">
        <v>892</v>
      </c>
      <c r="BY151" s="11" t="s">
        <v>892</v>
      </c>
      <c r="BZ151" s="11" t="s">
        <v>892</v>
      </c>
      <c r="CA151" s="11" t="s">
        <v>892</v>
      </c>
      <c r="CB151" s="11" t="s">
        <v>892</v>
      </c>
      <c r="CC151" s="11" t="s">
        <v>892</v>
      </c>
      <c r="CD151" s="11" t="s">
        <v>892</v>
      </c>
      <c r="CE151" s="11" t="s">
        <v>892</v>
      </c>
      <c r="CF151" s="11" t="s">
        <v>892</v>
      </c>
      <c r="CG151" s="11" t="s">
        <v>892</v>
      </c>
      <c r="CH151" s="11" t="s">
        <v>892</v>
      </c>
      <c r="CI151" s="11" t="s">
        <v>892</v>
      </c>
      <c r="CJ151" s="11" t="s">
        <v>892</v>
      </c>
      <c r="CK151" s="11" t="s">
        <v>892</v>
      </c>
      <c r="CL151" s="11" t="s">
        <v>892</v>
      </c>
      <c r="CM151" s="11" t="s">
        <v>892</v>
      </c>
      <c r="CN151" s="11" t="s">
        <v>892</v>
      </c>
      <c r="CO151" s="11" t="s">
        <v>892</v>
      </c>
      <c r="CP151" s="11" t="s">
        <v>892</v>
      </c>
      <c r="CQ151" s="11" t="s">
        <v>892</v>
      </c>
      <c r="CR151" s="11" t="s">
        <v>892</v>
      </c>
      <c r="CS151" s="11" t="s">
        <v>892</v>
      </c>
      <c r="CT151" s="11" t="s">
        <v>892</v>
      </c>
      <c r="CU151" s="11" t="s">
        <v>892</v>
      </c>
      <c r="CV151" s="11" t="s">
        <v>892</v>
      </c>
      <c r="CW151" s="11" t="s">
        <v>892</v>
      </c>
      <c r="CX151" s="11" t="s">
        <v>892</v>
      </c>
      <c r="CY151" s="11" t="s">
        <v>892</v>
      </c>
      <c r="CZ151" s="11" t="s">
        <v>892</v>
      </c>
      <c r="DA151" s="11" t="s">
        <v>892</v>
      </c>
      <c r="DB151" s="11" t="s">
        <v>892</v>
      </c>
      <c r="DC151" s="11" t="s">
        <v>892</v>
      </c>
      <c r="DD151" s="11" t="s">
        <v>892</v>
      </c>
      <c r="DE151" s="11" t="s">
        <v>892</v>
      </c>
      <c r="DF151" s="11" t="s">
        <v>892</v>
      </c>
      <c r="DG151" s="11" t="s">
        <v>892</v>
      </c>
      <c r="DH151" s="11" t="s">
        <v>892</v>
      </c>
      <c r="DI151" s="11" t="s">
        <v>892</v>
      </c>
      <c r="DJ151" s="11" t="s">
        <v>892</v>
      </c>
      <c r="DK151" s="11" t="s">
        <v>892</v>
      </c>
      <c r="DL151" s="11" t="s">
        <v>892</v>
      </c>
      <c r="DM151" s="11" t="s">
        <v>892</v>
      </c>
      <c r="DN151" s="11" t="s">
        <v>892</v>
      </c>
      <c r="DO151" s="11" t="s">
        <v>892</v>
      </c>
      <c r="DP151" s="11" t="s">
        <v>892</v>
      </c>
      <c r="DQ151" s="11" t="s">
        <v>892</v>
      </c>
      <c r="DR151" s="11" t="s">
        <v>892</v>
      </c>
      <c r="DS151" s="11" t="s">
        <v>892</v>
      </c>
      <c r="DT151" s="11" t="s">
        <v>892</v>
      </c>
      <c r="DU151" s="11" t="s">
        <v>892</v>
      </c>
      <c r="DV151" s="11" t="s">
        <v>892</v>
      </c>
      <c r="DW151" s="11" t="s">
        <v>892</v>
      </c>
      <c r="DX151" s="11" t="s">
        <v>892</v>
      </c>
      <c r="DY151" s="11" t="s">
        <v>892</v>
      </c>
      <c r="DZ151" s="11" t="s">
        <v>892</v>
      </c>
      <c r="EA151" s="11" t="s">
        <v>892</v>
      </c>
      <c r="EB151" s="11" t="s">
        <v>892</v>
      </c>
      <c r="EC151" s="11" t="s">
        <v>892</v>
      </c>
      <c r="ED151" s="11" t="s">
        <v>892</v>
      </c>
      <c r="EE151" s="11" t="s">
        <v>892</v>
      </c>
      <c r="EF151" s="11" t="s">
        <v>892</v>
      </c>
      <c r="EG151" s="11" t="s">
        <v>892</v>
      </c>
      <c r="EH151" s="11" t="s">
        <v>892</v>
      </c>
      <c r="EI151" s="11" t="s">
        <v>892</v>
      </c>
      <c r="EJ151" s="11" t="s">
        <v>892</v>
      </c>
      <c r="EK151" s="11" t="s">
        <v>892</v>
      </c>
      <c r="EL151" s="11" t="s">
        <v>892</v>
      </c>
      <c r="EM151" s="11" t="s">
        <v>892</v>
      </c>
      <c r="EN151" s="11" t="s">
        <v>892</v>
      </c>
      <c r="EO151" s="11" t="s">
        <v>892</v>
      </c>
      <c r="EP151" s="11" t="s">
        <v>892</v>
      </c>
      <c r="EQ151" s="11" t="s">
        <v>892</v>
      </c>
      <c r="ER151" s="11" t="s">
        <v>892</v>
      </c>
      <c r="ES151" s="11" t="s">
        <v>892</v>
      </c>
      <c r="ET151" s="11" t="s">
        <v>892</v>
      </c>
      <c r="EU151" s="11" t="s">
        <v>892</v>
      </c>
      <c r="EV151" s="11" t="s">
        <v>892</v>
      </c>
      <c r="EW151" s="11" t="s">
        <v>892</v>
      </c>
      <c r="EX151" s="11" t="s">
        <v>892</v>
      </c>
      <c r="EY151" s="11" t="s">
        <v>892</v>
      </c>
      <c r="EZ151" s="11" t="s">
        <v>892</v>
      </c>
      <c r="FA151" s="11" t="s">
        <v>892</v>
      </c>
      <c r="FB151" s="11" t="s">
        <v>892</v>
      </c>
      <c r="FC151" s="11" t="s">
        <v>892</v>
      </c>
      <c r="FD151" s="11" t="s">
        <v>892</v>
      </c>
      <c r="FE151" s="11" t="s">
        <v>892</v>
      </c>
      <c r="FF151" s="11" t="s">
        <v>892</v>
      </c>
      <c r="FG151" s="11" t="s">
        <v>892</v>
      </c>
      <c r="FH151" s="11" t="s">
        <v>892</v>
      </c>
      <c r="FI151" s="11" t="s">
        <v>892</v>
      </c>
      <c r="FJ151" s="11" t="s">
        <v>892</v>
      </c>
      <c r="FK151" s="11" t="s">
        <v>892</v>
      </c>
      <c r="FL151" s="11" t="s">
        <v>892</v>
      </c>
      <c r="FM151" s="11" t="s">
        <v>892</v>
      </c>
      <c r="FN151" s="11" t="s">
        <v>892</v>
      </c>
      <c r="FO151" s="11" t="s">
        <v>892</v>
      </c>
      <c r="FP151" s="11" t="s">
        <v>892</v>
      </c>
      <c r="FQ151" s="11" t="s">
        <v>892</v>
      </c>
      <c r="FR151" s="11" t="s">
        <v>892</v>
      </c>
      <c r="FS151" s="11" t="s">
        <v>892</v>
      </c>
      <c r="FT151" s="11" t="s">
        <v>892</v>
      </c>
      <c r="FU151" s="11" t="s">
        <v>892</v>
      </c>
      <c r="FV151" s="11" t="s">
        <v>892</v>
      </c>
      <c r="FW151" s="11" t="s">
        <v>892</v>
      </c>
      <c r="FX151" s="11" t="s">
        <v>892</v>
      </c>
      <c r="FY151" s="11" t="s">
        <v>892</v>
      </c>
      <c r="FZ151" s="11" t="s">
        <v>892</v>
      </c>
      <c r="GA151" s="11" t="s">
        <v>892</v>
      </c>
      <c r="GB151" s="11" t="s">
        <v>892</v>
      </c>
      <c r="GC151" s="11" t="s">
        <v>892</v>
      </c>
      <c r="GD151" s="11" t="s">
        <v>892</v>
      </c>
      <c r="GE151" s="11" t="s">
        <v>892</v>
      </c>
      <c r="GF151" s="11" t="s">
        <v>892</v>
      </c>
      <c r="GG151" s="11">
        <v>8.1595495535714324</v>
      </c>
      <c r="GH151" s="11" t="s">
        <v>892</v>
      </c>
      <c r="GI151" s="11" t="s">
        <v>892</v>
      </c>
      <c r="GJ151" s="11" t="s">
        <v>892</v>
      </c>
      <c r="GK151" s="11" t="s">
        <v>892</v>
      </c>
      <c r="GL151" s="11" t="s">
        <v>892</v>
      </c>
      <c r="GM151" s="11" t="s">
        <v>892</v>
      </c>
      <c r="GN151" s="11" t="s">
        <v>892</v>
      </c>
      <c r="GO151" s="11" t="s">
        <v>892</v>
      </c>
      <c r="GP151" s="11" t="s">
        <v>892</v>
      </c>
      <c r="GQ151" s="11" t="s">
        <v>892</v>
      </c>
      <c r="GR151" s="11" t="s">
        <v>892</v>
      </c>
      <c r="GS151" s="11" t="s">
        <v>892</v>
      </c>
      <c r="GT151" s="11" t="s">
        <v>892</v>
      </c>
    </row>
    <row r="152" spans="1:202">
      <c r="A152" s="9">
        <v>2011</v>
      </c>
      <c r="B152" s="10" t="s">
        <v>890</v>
      </c>
      <c r="C152" s="10" t="s">
        <v>1239</v>
      </c>
      <c r="D152" s="11">
        <v>117</v>
      </c>
      <c r="E152" s="11">
        <v>121</v>
      </c>
      <c r="F152" s="11">
        <v>113</v>
      </c>
      <c r="G152" s="11">
        <v>60</v>
      </c>
      <c r="H152" s="11">
        <v>54</v>
      </c>
      <c r="I152" s="11">
        <v>108</v>
      </c>
      <c r="J152" s="11">
        <v>101</v>
      </c>
      <c r="K152" s="11">
        <v>83</v>
      </c>
      <c r="L152" s="11">
        <v>95</v>
      </c>
      <c r="M152" s="11">
        <v>118</v>
      </c>
      <c r="N152" s="11">
        <v>124</v>
      </c>
      <c r="O152" s="11">
        <v>44</v>
      </c>
      <c r="P152" s="11">
        <v>50</v>
      </c>
      <c r="Q152" s="11">
        <v>37</v>
      </c>
      <c r="R152" s="11">
        <v>13</v>
      </c>
      <c r="S152" s="11" t="s">
        <v>892</v>
      </c>
      <c r="T152" s="11" t="s">
        <v>892</v>
      </c>
      <c r="U152" s="11" t="s">
        <v>892</v>
      </c>
      <c r="V152" s="11" t="s">
        <v>892</v>
      </c>
      <c r="W152" s="11" t="s">
        <v>892</v>
      </c>
      <c r="X152" s="11" t="s">
        <v>892</v>
      </c>
      <c r="Y152" s="11" t="s">
        <v>892</v>
      </c>
      <c r="Z152" s="11" t="s">
        <v>892</v>
      </c>
      <c r="AA152" s="11" t="s">
        <v>892</v>
      </c>
      <c r="AB152" s="11" t="s">
        <v>892</v>
      </c>
      <c r="AC152" s="11" t="s">
        <v>892</v>
      </c>
      <c r="AD152" s="11" t="s">
        <v>892</v>
      </c>
      <c r="AE152" s="11" t="s">
        <v>892</v>
      </c>
      <c r="AF152" s="11" t="s">
        <v>892</v>
      </c>
      <c r="AG152" s="11" t="s">
        <v>892</v>
      </c>
      <c r="AH152" s="11" t="s">
        <v>892</v>
      </c>
      <c r="AI152" s="11" t="s">
        <v>892</v>
      </c>
      <c r="AJ152" s="11" t="s">
        <v>892</v>
      </c>
      <c r="AK152" s="11" t="s">
        <v>892</v>
      </c>
      <c r="AL152" s="11" t="s">
        <v>892</v>
      </c>
      <c r="AM152" s="11" t="s">
        <v>892</v>
      </c>
      <c r="AN152" s="11" t="s">
        <v>892</v>
      </c>
      <c r="AO152" s="11" t="s">
        <v>892</v>
      </c>
      <c r="AP152" s="11" t="s">
        <v>892</v>
      </c>
      <c r="AQ152" s="11" t="s">
        <v>892</v>
      </c>
      <c r="AR152" s="11" t="s">
        <v>892</v>
      </c>
      <c r="AS152" s="11" t="s">
        <v>892</v>
      </c>
      <c r="AT152" s="11" t="s">
        <v>892</v>
      </c>
      <c r="AU152" s="11" t="s">
        <v>892</v>
      </c>
      <c r="AV152" s="11" t="s">
        <v>892</v>
      </c>
      <c r="AW152" s="11" t="s">
        <v>892</v>
      </c>
      <c r="AX152" s="11" t="s">
        <v>892</v>
      </c>
      <c r="AY152" s="11" t="s">
        <v>892</v>
      </c>
      <c r="AZ152" s="11" t="s">
        <v>892</v>
      </c>
      <c r="BA152" s="11" t="s">
        <v>892</v>
      </c>
      <c r="BB152" s="11" t="s">
        <v>892</v>
      </c>
      <c r="BC152" s="11" t="s">
        <v>892</v>
      </c>
      <c r="BD152" s="11" t="s">
        <v>892</v>
      </c>
      <c r="BE152" s="11" t="s">
        <v>892</v>
      </c>
      <c r="BF152" s="11" t="s">
        <v>892</v>
      </c>
      <c r="BG152" s="11" t="s">
        <v>892</v>
      </c>
      <c r="BH152" s="11" t="s">
        <v>892</v>
      </c>
      <c r="BI152" s="11" t="s">
        <v>892</v>
      </c>
      <c r="BJ152" s="11" t="s">
        <v>892</v>
      </c>
      <c r="BK152" s="11" t="s">
        <v>892</v>
      </c>
      <c r="BL152" s="11" t="s">
        <v>892</v>
      </c>
      <c r="BM152" s="11" t="s">
        <v>892</v>
      </c>
      <c r="BN152" s="11" t="s">
        <v>892</v>
      </c>
      <c r="BO152" s="11" t="s">
        <v>892</v>
      </c>
      <c r="BP152" s="11" t="s">
        <v>892</v>
      </c>
      <c r="BQ152" s="11" t="s">
        <v>892</v>
      </c>
      <c r="BR152" s="11" t="s">
        <v>892</v>
      </c>
      <c r="BS152" s="11" t="s">
        <v>892</v>
      </c>
      <c r="BT152" s="11" t="s">
        <v>892</v>
      </c>
      <c r="BU152" s="11" t="s">
        <v>892</v>
      </c>
      <c r="BV152" s="11" t="s">
        <v>892</v>
      </c>
      <c r="BW152" s="11" t="s">
        <v>892</v>
      </c>
      <c r="BX152" s="11" t="s">
        <v>892</v>
      </c>
      <c r="BY152" s="11" t="s">
        <v>892</v>
      </c>
      <c r="BZ152" s="11" t="s">
        <v>892</v>
      </c>
      <c r="CA152" s="11" t="s">
        <v>892</v>
      </c>
      <c r="CB152" s="11" t="s">
        <v>892</v>
      </c>
      <c r="CC152" s="11" t="s">
        <v>892</v>
      </c>
      <c r="CD152" s="11" t="s">
        <v>892</v>
      </c>
      <c r="CE152" s="11" t="s">
        <v>892</v>
      </c>
      <c r="CF152" s="11" t="s">
        <v>892</v>
      </c>
      <c r="CG152" s="11" t="s">
        <v>892</v>
      </c>
      <c r="CH152" s="11" t="s">
        <v>892</v>
      </c>
      <c r="CI152" s="11" t="s">
        <v>892</v>
      </c>
      <c r="CJ152" s="11" t="s">
        <v>892</v>
      </c>
      <c r="CK152" s="11" t="s">
        <v>892</v>
      </c>
      <c r="CL152" s="11" t="s">
        <v>892</v>
      </c>
      <c r="CM152" s="11" t="s">
        <v>892</v>
      </c>
      <c r="CN152" s="11" t="s">
        <v>892</v>
      </c>
      <c r="CO152" s="11" t="s">
        <v>892</v>
      </c>
      <c r="CP152" s="11" t="s">
        <v>892</v>
      </c>
      <c r="CQ152" s="11" t="s">
        <v>892</v>
      </c>
      <c r="CR152" s="11" t="s">
        <v>892</v>
      </c>
      <c r="CS152" s="11" t="s">
        <v>892</v>
      </c>
      <c r="CT152" s="11" t="s">
        <v>892</v>
      </c>
      <c r="CU152" s="11" t="s">
        <v>892</v>
      </c>
      <c r="CV152" s="11" t="s">
        <v>892</v>
      </c>
      <c r="CW152" s="11" t="s">
        <v>892</v>
      </c>
      <c r="CX152" s="11" t="s">
        <v>892</v>
      </c>
      <c r="CY152" s="11" t="s">
        <v>892</v>
      </c>
      <c r="CZ152" s="11" t="s">
        <v>892</v>
      </c>
      <c r="DA152" s="11" t="s">
        <v>892</v>
      </c>
      <c r="DB152" s="11" t="s">
        <v>892</v>
      </c>
      <c r="DC152" s="11" t="s">
        <v>892</v>
      </c>
      <c r="DD152" s="11" t="s">
        <v>892</v>
      </c>
      <c r="DE152" s="11" t="s">
        <v>892</v>
      </c>
      <c r="DF152" s="11" t="s">
        <v>892</v>
      </c>
      <c r="DG152" s="11" t="s">
        <v>892</v>
      </c>
      <c r="DH152" s="11" t="s">
        <v>892</v>
      </c>
      <c r="DI152" s="11" t="s">
        <v>892</v>
      </c>
      <c r="DJ152" s="11" t="s">
        <v>892</v>
      </c>
      <c r="DK152" s="11" t="s">
        <v>892</v>
      </c>
      <c r="DL152" s="11" t="s">
        <v>892</v>
      </c>
      <c r="DM152" s="11" t="s">
        <v>892</v>
      </c>
      <c r="DN152" s="11" t="s">
        <v>892</v>
      </c>
      <c r="DO152" s="11" t="s">
        <v>892</v>
      </c>
      <c r="DP152" s="11" t="s">
        <v>892</v>
      </c>
      <c r="DQ152" s="11" t="s">
        <v>892</v>
      </c>
      <c r="DR152" s="11" t="s">
        <v>892</v>
      </c>
      <c r="DS152" s="11" t="s">
        <v>892</v>
      </c>
      <c r="DT152" s="11" t="s">
        <v>892</v>
      </c>
      <c r="DU152" s="11" t="s">
        <v>892</v>
      </c>
      <c r="DV152" s="11" t="s">
        <v>892</v>
      </c>
      <c r="DW152" s="11" t="s">
        <v>892</v>
      </c>
      <c r="DX152" s="11" t="s">
        <v>892</v>
      </c>
      <c r="DY152" s="11" t="s">
        <v>892</v>
      </c>
      <c r="DZ152" s="11" t="s">
        <v>892</v>
      </c>
      <c r="EA152" s="11" t="s">
        <v>892</v>
      </c>
      <c r="EB152" s="11" t="s">
        <v>892</v>
      </c>
      <c r="EC152" s="11" t="s">
        <v>892</v>
      </c>
      <c r="ED152" s="11" t="s">
        <v>892</v>
      </c>
      <c r="EE152" s="11" t="s">
        <v>892</v>
      </c>
      <c r="EF152" s="11" t="s">
        <v>892</v>
      </c>
      <c r="EG152" s="11" t="s">
        <v>892</v>
      </c>
      <c r="EH152" s="11" t="s">
        <v>892</v>
      </c>
      <c r="EI152" s="11" t="s">
        <v>892</v>
      </c>
      <c r="EJ152" s="11" t="s">
        <v>892</v>
      </c>
      <c r="EK152" s="11" t="s">
        <v>892</v>
      </c>
      <c r="EL152" s="11" t="s">
        <v>892</v>
      </c>
      <c r="EM152" s="11" t="s">
        <v>892</v>
      </c>
      <c r="EN152" s="11" t="s">
        <v>892</v>
      </c>
      <c r="EO152" s="11" t="s">
        <v>892</v>
      </c>
      <c r="EP152" s="11" t="s">
        <v>892</v>
      </c>
      <c r="EQ152" s="11" t="s">
        <v>892</v>
      </c>
      <c r="ER152" s="11" t="s">
        <v>892</v>
      </c>
      <c r="ES152" s="11" t="s">
        <v>892</v>
      </c>
      <c r="ET152" s="11" t="s">
        <v>892</v>
      </c>
      <c r="EU152" s="11" t="s">
        <v>892</v>
      </c>
      <c r="EV152" s="11" t="s">
        <v>892</v>
      </c>
      <c r="EW152" s="11" t="s">
        <v>892</v>
      </c>
      <c r="EX152" s="11" t="s">
        <v>892</v>
      </c>
      <c r="EY152" s="11" t="s">
        <v>892</v>
      </c>
      <c r="EZ152" s="11" t="s">
        <v>892</v>
      </c>
      <c r="FA152" s="11" t="s">
        <v>892</v>
      </c>
      <c r="FB152" s="11" t="s">
        <v>892</v>
      </c>
      <c r="FC152" s="11" t="s">
        <v>892</v>
      </c>
      <c r="FD152" s="11" t="s">
        <v>892</v>
      </c>
      <c r="FE152" s="11" t="s">
        <v>892</v>
      </c>
      <c r="FF152" s="11" t="s">
        <v>892</v>
      </c>
      <c r="FG152" s="11" t="s">
        <v>892</v>
      </c>
      <c r="FH152" s="11" t="s">
        <v>892</v>
      </c>
      <c r="FI152" s="11" t="s">
        <v>892</v>
      </c>
      <c r="FJ152" s="11" t="s">
        <v>892</v>
      </c>
      <c r="FK152" s="11" t="s">
        <v>892</v>
      </c>
      <c r="FL152" s="11" t="s">
        <v>892</v>
      </c>
      <c r="FM152" s="11" t="s">
        <v>892</v>
      </c>
      <c r="FN152" s="11" t="s">
        <v>892</v>
      </c>
      <c r="FO152" s="11" t="s">
        <v>892</v>
      </c>
      <c r="FP152" s="11" t="s">
        <v>892</v>
      </c>
      <c r="FQ152" s="11" t="s">
        <v>892</v>
      </c>
      <c r="FR152" s="11" t="s">
        <v>892</v>
      </c>
      <c r="FS152" s="11" t="s">
        <v>892</v>
      </c>
      <c r="FT152" s="11" t="s">
        <v>892</v>
      </c>
      <c r="FU152" s="11" t="s">
        <v>892</v>
      </c>
      <c r="FV152" s="11" t="s">
        <v>892</v>
      </c>
      <c r="FW152" s="11" t="s">
        <v>892</v>
      </c>
      <c r="FX152" s="11" t="s">
        <v>892</v>
      </c>
      <c r="FY152" s="11" t="s">
        <v>892</v>
      </c>
      <c r="FZ152" s="11" t="s">
        <v>892</v>
      </c>
      <c r="GA152" s="11" t="s">
        <v>892</v>
      </c>
      <c r="GB152" s="11" t="s">
        <v>892</v>
      </c>
      <c r="GC152" s="11" t="s">
        <v>892</v>
      </c>
      <c r="GD152" s="11" t="s">
        <v>892</v>
      </c>
      <c r="GE152" s="11" t="s">
        <v>892</v>
      </c>
      <c r="GF152" s="11" t="s">
        <v>892</v>
      </c>
      <c r="GG152" s="11">
        <v>224</v>
      </c>
      <c r="GH152" s="11" t="s">
        <v>892</v>
      </c>
      <c r="GI152" s="11" t="s">
        <v>892</v>
      </c>
      <c r="GJ152" s="11" t="s">
        <v>892</v>
      </c>
      <c r="GK152" s="11" t="s">
        <v>892</v>
      </c>
      <c r="GL152" s="11" t="s">
        <v>892</v>
      </c>
      <c r="GM152" s="11" t="s">
        <v>892</v>
      </c>
      <c r="GN152" s="11" t="s">
        <v>892</v>
      </c>
      <c r="GO152" s="11" t="s">
        <v>892</v>
      </c>
      <c r="GP152" s="11" t="s">
        <v>892</v>
      </c>
      <c r="GQ152" s="11" t="s">
        <v>892</v>
      </c>
      <c r="GR152" s="11" t="s">
        <v>892</v>
      </c>
      <c r="GS152" s="11" t="s">
        <v>892</v>
      </c>
      <c r="GT152" s="11" t="s">
        <v>892</v>
      </c>
    </row>
    <row r="153" spans="1:202">
      <c r="A153" s="9">
        <v>2011</v>
      </c>
      <c r="B153" s="10" t="s">
        <v>890</v>
      </c>
      <c r="C153" s="10" t="s">
        <v>1241</v>
      </c>
      <c r="D153" s="11">
        <v>0.47368421052631576</v>
      </c>
      <c r="E153" s="11">
        <v>0.48790322580645162</v>
      </c>
      <c r="F153" s="11">
        <v>0.46502057613168724</v>
      </c>
      <c r="G153" s="11">
        <v>0.24896265560165975</v>
      </c>
      <c r="H153" s="11">
        <v>0.2231404958677686</v>
      </c>
      <c r="I153" s="11">
        <v>0.46753246753246752</v>
      </c>
      <c r="J153" s="11">
        <v>0.41224489795918368</v>
      </c>
      <c r="K153" s="11">
        <v>0.34728033472803349</v>
      </c>
      <c r="L153" s="11">
        <v>0.39094650205761317</v>
      </c>
      <c r="M153" s="11">
        <v>0.48360655737704916</v>
      </c>
      <c r="N153" s="11">
        <v>0.51239669421487599</v>
      </c>
      <c r="O153" s="11">
        <v>0.19130434782608696</v>
      </c>
      <c r="P153" s="11">
        <v>0.3105590062111801</v>
      </c>
      <c r="Q153" s="11">
        <v>0.55223880597014929</v>
      </c>
      <c r="R153" s="11">
        <v>0.18840579710144928</v>
      </c>
      <c r="S153" s="11" t="s">
        <v>892</v>
      </c>
      <c r="T153" s="11" t="s">
        <v>892</v>
      </c>
      <c r="U153" s="11" t="s">
        <v>892</v>
      </c>
      <c r="V153" s="11" t="s">
        <v>892</v>
      </c>
      <c r="W153" s="11" t="s">
        <v>892</v>
      </c>
      <c r="X153" s="11" t="s">
        <v>892</v>
      </c>
      <c r="Y153" s="11" t="s">
        <v>892</v>
      </c>
      <c r="Z153" s="11" t="s">
        <v>892</v>
      </c>
      <c r="AA153" s="11" t="s">
        <v>892</v>
      </c>
      <c r="AB153" s="11" t="s">
        <v>892</v>
      </c>
      <c r="AC153" s="11" t="s">
        <v>892</v>
      </c>
      <c r="AD153" s="11" t="s">
        <v>892</v>
      </c>
      <c r="AE153" s="11" t="s">
        <v>892</v>
      </c>
      <c r="AF153" s="11" t="s">
        <v>892</v>
      </c>
      <c r="AG153" s="11" t="s">
        <v>892</v>
      </c>
      <c r="AH153" s="11" t="s">
        <v>892</v>
      </c>
      <c r="AI153" s="11" t="s">
        <v>892</v>
      </c>
      <c r="AJ153" s="11" t="s">
        <v>892</v>
      </c>
      <c r="AK153" s="11" t="s">
        <v>892</v>
      </c>
      <c r="AL153" s="11" t="s">
        <v>892</v>
      </c>
      <c r="AM153" s="11" t="s">
        <v>892</v>
      </c>
      <c r="AN153" s="11" t="s">
        <v>892</v>
      </c>
      <c r="AO153" s="11" t="s">
        <v>892</v>
      </c>
      <c r="AP153" s="11" t="s">
        <v>892</v>
      </c>
      <c r="AQ153" s="11" t="s">
        <v>892</v>
      </c>
      <c r="AR153" s="11" t="s">
        <v>892</v>
      </c>
      <c r="AS153" s="11" t="s">
        <v>892</v>
      </c>
      <c r="AT153" s="11" t="s">
        <v>892</v>
      </c>
      <c r="AU153" s="11" t="s">
        <v>892</v>
      </c>
      <c r="AV153" s="11" t="s">
        <v>892</v>
      </c>
      <c r="AW153" s="11" t="s">
        <v>892</v>
      </c>
      <c r="AX153" s="11" t="s">
        <v>892</v>
      </c>
      <c r="AY153" s="11" t="s">
        <v>892</v>
      </c>
      <c r="AZ153" s="11" t="s">
        <v>892</v>
      </c>
      <c r="BA153" s="11" t="s">
        <v>892</v>
      </c>
      <c r="BB153" s="11" t="s">
        <v>892</v>
      </c>
      <c r="BC153" s="11" t="s">
        <v>892</v>
      </c>
      <c r="BD153" s="11" t="s">
        <v>892</v>
      </c>
      <c r="BE153" s="11" t="s">
        <v>892</v>
      </c>
      <c r="BF153" s="11" t="s">
        <v>892</v>
      </c>
      <c r="BG153" s="11" t="s">
        <v>892</v>
      </c>
      <c r="BH153" s="11" t="s">
        <v>892</v>
      </c>
      <c r="BI153" s="11" t="s">
        <v>892</v>
      </c>
      <c r="BJ153" s="11" t="s">
        <v>892</v>
      </c>
      <c r="BK153" s="11" t="s">
        <v>892</v>
      </c>
      <c r="BL153" s="11" t="s">
        <v>892</v>
      </c>
      <c r="BM153" s="11" t="s">
        <v>892</v>
      </c>
      <c r="BN153" s="11" t="s">
        <v>892</v>
      </c>
      <c r="BO153" s="11" t="s">
        <v>892</v>
      </c>
      <c r="BP153" s="11" t="s">
        <v>892</v>
      </c>
      <c r="BQ153" s="11" t="s">
        <v>892</v>
      </c>
      <c r="BR153" s="11" t="s">
        <v>892</v>
      </c>
      <c r="BS153" s="11" t="s">
        <v>892</v>
      </c>
      <c r="BT153" s="11" t="s">
        <v>892</v>
      </c>
      <c r="BU153" s="11" t="s">
        <v>892</v>
      </c>
      <c r="BV153" s="11" t="s">
        <v>892</v>
      </c>
      <c r="BW153" s="11" t="s">
        <v>892</v>
      </c>
      <c r="BX153" s="11" t="s">
        <v>892</v>
      </c>
      <c r="BY153" s="11" t="s">
        <v>892</v>
      </c>
      <c r="BZ153" s="11" t="s">
        <v>892</v>
      </c>
      <c r="CA153" s="11" t="s">
        <v>892</v>
      </c>
      <c r="CB153" s="11" t="s">
        <v>892</v>
      </c>
      <c r="CC153" s="11" t="s">
        <v>892</v>
      </c>
      <c r="CD153" s="11" t="s">
        <v>892</v>
      </c>
      <c r="CE153" s="11" t="s">
        <v>892</v>
      </c>
      <c r="CF153" s="11" t="s">
        <v>892</v>
      </c>
      <c r="CG153" s="11" t="s">
        <v>892</v>
      </c>
      <c r="CH153" s="11" t="s">
        <v>892</v>
      </c>
      <c r="CI153" s="11" t="s">
        <v>892</v>
      </c>
      <c r="CJ153" s="11" t="s">
        <v>892</v>
      </c>
      <c r="CK153" s="11" t="s">
        <v>892</v>
      </c>
      <c r="CL153" s="11" t="s">
        <v>892</v>
      </c>
      <c r="CM153" s="11" t="s">
        <v>892</v>
      </c>
      <c r="CN153" s="11" t="s">
        <v>892</v>
      </c>
      <c r="CO153" s="11" t="s">
        <v>892</v>
      </c>
      <c r="CP153" s="11" t="s">
        <v>892</v>
      </c>
      <c r="CQ153" s="11" t="s">
        <v>892</v>
      </c>
      <c r="CR153" s="11" t="s">
        <v>892</v>
      </c>
      <c r="CS153" s="11" t="s">
        <v>892</v>
      </c>
      <c r="CT153" s="11" t="s">
        <v>892</v>
      </c>
      <c r="CU153" s="11" t="s">
        <v>892</v>
      </c>
      <c r="CV153" s="11" t="s">
        <v>892</v>
      </c>
      <c r="CW153" s="11" t="s">
        <v>892</v>
      </c>
      <c r="CX153" s="11" t="s">
        <v>892</v>
      </c>
      <c r="CY153" s="11" t="s">
        <v>892</v>
      </c>
      <c r="CZ153" s="11" t="s">
        <v>892</v>
      </c>
      <c r="DA153" s="11" t="s">
        <v>892</v>
      </c>
      <c r="DB153" s="11" t="s">
        <v>892</v>
      </c>
      <c r="DC153" s="11" t="s">
        <v>892</v>
      </c>
      <c r="DD153" s="11" t="s">
        <v>892</v>
      </c>
      <c r="DE153" s="11" t="s">
        <v>892</v>
      </c>
      <c r="DF153" s="11" t="s">
        <v>892</v>
      </c>
      <c r="DG153" s="11" t="s">
        <v>892</v>
      </c>
      <c r="DH153" s="11" t="s">
        <v>892</v>
      </c>
      <c r="DI153" s="11" t="s">
        <v>892</v>
      </c>
      <c r="DJ153" s="11" t="s">
        <v>892</v>
      </c>
      <c r="DK153" s="11" t="s">
        <v>892</v>
      </c>
      <c r="DL153" s="11" t="s">
        <v>892</v>
      </c>
      <c r="DM153" s="11" t="s">
        <v>892</v>
      </c>
      <c r="DN153" s="11" t="s">
        <v>892</v>
      </c>
      <c r="DO153" s="11" t="s">
        <v>892</v>
      </c>
      <c r="DP153" s="11" t="s">
        <v>892</v>
      </c>
      <c r="DQ153" s="11" t="s">
        <v>892</v>
      </c>
      <c r="DR153" s="11" t="s">
        <v>892</v>
      </c>
      <c r="DS153" s="11" t="s">
        <v>892</v>
      </c>
      <c r="DT153" s="11" t="s">
        <v>892</v>
      </c>
      <c r="DU153" s="11" t="s">
        <v>892</v>
      </c>
      <c r="DV153" s="11" t="s">
        <v>892</v>
      </c>
      <c r="DW153" s="11" t="s">
        <v>892</v>
      </c>
      <c r="DX153" s="11" t="s">
        <v>892</v>
      </c>
      <c r="DY153" s="11" t="s">
        <v>892</v>
      </c>
      <c r="DZ153" s="11" t="s">
        <v>892</v>
      </c>
      <c r="EA153" s="11" t="s">
        <v>892</v>
      </c>
      <c r="EB153" s="11" t="s">
        <v>892</v>
      </c>
      <c r="EC153" s="11" t="s">
        <v>892</v>
      </c>
      <c r="ED153" s="11" t="s">
        <v>892</v>
      </c>
      <c r="EE153" s="11" t="s">
        <v>892</v>
      </c>
      <c r="EF153" s="11" t="s">
        <v>892</v>
      </c>
      <c r="EG153" s="11" t="s">
        <v>892</v>
      </c>
      <c r="EH153" s="11" t="s">
        <v>892</v>
      </c>
      <c r="EI153" s="11" t="s">
        <v>892</v>
      </c>
      <c r="EJ153" s="11" t="s">
        <v>892</v>
      </c>
      <c r="EK153" s="11" t="s">
        <v>892</v>
      </c>
      <c r="EL153" s="11" t="s">
        <v>892</v>
      </c>
      <c r="EM153" s="11" t="s">
        <v>892</v>
      </c>
      <c r="EN153" s="11" t="s">
        <v>892</v>
      </c>
      <c r="EO153" s="11" t="s">
        <v>892</v>
      </c>
      <c r="EP153" s="11" t="s">
        <v>892</v>
      </c>
      <c r="EQ153" s="11" t="s">
        <v>892</v>
      </c>
      <c r="ER153" s="11" t="s">
        <v>892</v>
      </c>
      <c r="ES153" s="11" t="s">
        <v>892</v>
      </c>
      <c r="ET153" s="11" t="s">
        <v>892</v>
      </c>
      <c r="EU153" s="11" t="s">
        <v>892</v>
      </c>
      <c r="EV153" s="11" t="s">
        <v>892</v>
      </c>
      <c r="EW153" s="11" t="s">
        <v>892</v>
      </c>
      <c r="EX153" s="11" t="s">
        <v>892</v>
      </c>
      <c r="EY153" s="11" t="s">
        <v>892</v>
      </c>
      <c r="EZ153" s="11" t="s">
        <v>892</v>
      </c>
      <c r="FA153" s="11" t="s">
        <v>892</v>
      </c>
      <c r="FB153" s="11" t="s">
        <v>892</v>
      </c>
      <c r="FC153" s="11" t="s">
        <v>892</v>
      </c>
      <c r="FD153" s="11" t="s">
        <v>892</v>
      </c>
      <c r="FE153" s="11" t="s">
        <v>892</v>
      </c>
      <c r="FF153" s="11" t="s">
        <v>892</v>
      </c>
      <c r="FG153" s="11" t="s">
        <v>892</v>
      </c>
      <c r="FH153" s="11" t="s">
        <v>892</v>
      </c>
      <c r="FI153" s="11" t="s">
        <v>892</v>
      </c>
      <c r="FJ153" s="11" t="s">
        <v>892</v>
      </c>
      <c r="FK153" s="11" t="s">
        <v>892</v>
      </c>
      <c r="FL153" s="11" t="s">
        <v>892</v>
      </c>
      <c r="FM153" s="11" t="s">
        <v>892</v>
      </c>
      <c r="FN153" s="11" t="s">
        <v>892</v>
      </c>
      <c r="FO153" s="11" t="s">
        <v>892</v>
      </c>
      <c r="FP153" s="11" t="s">
        <v>892</v>
      </c>
      <c r="FQ153" s="11" t="s">
        <v>892</v>
      </c>
      <c r="FR153" s="11" t="s">
        <v>892</v>
      </c>
      <c r="FS153" s="11" t="s">
        <v>892</v>
      </c>
      <c r="FT153" s="11" t="s">
        <v>892</v>
      </c>
      <c r="FU153" s="11" t="s">
        <v>892</v>
      </c>
      <c r="FV153" s="11" t="s">
        <v>892</v>
      </c>
      <c r="FW153" s="11" t="s">
        <v>892</v>
      </c>
      <c r="FX153" s="11" t="s">
        <v>892</v>
      </c>
      <c r="FY153" s="11" t="s">
        <v>892</v>
      </c>
      <c r="FZ153" s="11" t="s">
        <v>892</v>
      </c>
      <c r="GA153" s="11" t="s">
        <v>892</v>
      </c>
      <c r="GB153" s="11" t="s">
        <v>892</v>
      </c>
      <c r="GC153" s="11" t="s">
        <v>892</v>
      </c>
      <c r="GD153" s="11" t="s">
        <v>892</v>
      </c>
      <c r="GE153" s="11" t="s">
        <v>892</v>
      </c>
      <c r="GF153" s="11" t="s">
        <v>892</v>
      </c>
      <c r="GG153" s="11">
        <v>0.90688259109311742</v>
      </c>
      <c r="GH153" s="11" t="s">
        <v>892</v>
      </c>
      <c r="GI153" s="11" t="s">
        <v>892</v>
      </c>
      <c r="GJ153" s="11" t="s">
        <v>892</v>
      </c>
      <c r="GK153" s="11" t="s">
        <v>892</v>
      </c>
      <c r="GL153" s="11" t="s">
        <v>892</v>
      </c>
      <c r="GM153" s="11" t="s">
        <v>892</v>
      </c>
      <c r="GN153" s="11" t="s">
        <v>892</v>
      </c>
      <c r="GO153" s="11" t="s">
        <v>892</v>
      </c>
      <c r="GP153" s="11" t="s">
        <v>892</v>
      </c>
      <c r="GQ153" s="11" t="s">
        <v>892</v>
      </c>
      <c r="GR153" s="11" t="s">
        <v>892</v>
      </c>
      <c r="GS153" s="11" t="s">
        <v>892</v>
      </c>
      <c r="GT153" s="11" t="s">
        <v>892</v>
      </c>
    </row>
    <row r="154" spans="1:202">
      <c r="A154" s="9">
        <v>2011</v>
      </c>
      <c r="B154" s="10" t="s">
        <v>891</v>
      </c>
      <c r="C154" s="10" t="s">
        <v>1237</v>
      </c>
      <c r="D154" s="11">
        <v>-0.24623846153846163</v>
      </c>
      <c r="E154" s="11">
        <v>-0.44503307086614208</v>
      </c>
      <c r="F154" s="11">
        <v>-0.6516346153846152</v>
      </c>
      <c r="G154" s="11">
        <v>-0.41167900552486186</v>
      </c>
      <c r="H154" s="11">
        <v>-0.53251382978723416</v>
      </c>
      <c r="I154" s="11">
        <v>-0.28986097560975616</v>
      </c>
      <c r="J154" s="11">
        <v>-0.38389861111111112</v>
      </c>
      <c r="K154" s="11">
        <v>-0.34256346153846168</v>
      </c>
      <c r="L154" s="11">
        <v>-0.56766824324324328</v>
      </c>
      <c r="M154" s="11">
        <v>-0.50519920634920623</v>
      </c>
      <c r="N154" s="11">
        <v>-0.6270262711864405</v>
      </c>
      <c r="O154" s="11">
        <v>-0.86089086021505357</v>
      </c>
      <c r="P154" s="11">
        <v>-0.64612882882882894</v>
      </c>
      <c r="Q154" s="11">
        <v>-0.17305333333333334</v>
      </c>
      <c r="R154" s="11">
        <v>-2.3212660714285711</v>
      </c>
      <c r="S154" s="11" t="s">
        <v>892</v>
      </c>
      <c r="T154" s="11" t="s">
        <v>892</v>
      </c>
      <c r="U154" s="11" t="s">
        <v>892</v>
      </c>
      <c r="V154" s="11" t="s">
        <v>892</v>
      </c>
      <c r="W154" s="11" t="s">
        <v>892</v>
      </c>
      <c r="X154" s="11" t="s">
        <v>892</v>
      </c>
      <c r="Y154" s="11" t="s">
        <v>892</v>
      </c>
      <c r="Z154" s="11" t="s">
        <v>892</v>
      </c>
      <c r="AA154" s="11" t="s">
        <v>892</v>
      </c>
      <c r="AB154" s="11" t="s">
        <v>892</v>
      </c>
      <c r="AC154" s="11" t="s">
        <v>892</v>
      </c>
      <c r="AD154" s="11" t="s">
        <v>892</v>
      </c>
      <c r="AE154" s="11" t="s">
        <v>892</v>
      </c>
      <c r="AF154" s="11" t="s">
        <v>892</v>
      </c>
      <c r="AG154" s="11" t="s">
        <v>892</v>
      </c>
      <c r="AH154" s="11" t="s">
        <v>892</v>
      </c>
      <c r="AI154" s="11" t="s">
        <v>892</v>
      </c>
      <c r="AJ154" s="11" t="s">
        <v>892</v>
      </c>
      <c r="AK154" s="11" t="s">
        <v>892</v>
      </c>
      <c r="AL154" s="11" t="s">
        <v>892</v>
      </c>
      <c r="AM154" s="11" t="s">
        <v>892</v>
      </c>
      <c r="AN154" s="11" t="s">
        <v>892</v>
      </c>
      <c r="AO154" s="11" t="s">
        <v>892</v>
      </c>
      <c r="AP154" s="11" t="s">
        <v>892</v>
      </c>
      <c r="AQ154" s="11" t="s">
        <v>892</v>
      </c>
      <c r="AR154" s="11" t="s">
        <v>892</v>
      </c>
      <c r="AS154" s="11" t="s">
        <v>892</v>
      </c>
      <c r="AT154" s="11" t="s">
        <v>892</v>
      </c>
      <c r="AU154" s="11" t="s">
        <v>892</v>
      </c>
      <c r="AV154" s="11" t="s">
        <v>892</v>
      </c>
      <c r="AW154" s="11" t="s">
        <v>892</v>
      </c>
      <c r="AX154" s="11" t="s">
        <v>892</v>
      </c>
      <c r="AY154" s="11" t="s">
        <v>892</v>
      </c>
      <c r="AZ154" s="11" t="s">
        <v>892</v>
      </c>
      <c r="BA154" s="11" t="s">
        <v>892</v>
      </c>
      <c r="BB154" s="11" t="s">
        <v>892</v>
      </c>
      <c r="BC154" s="11" t="s">
        <v>892</v>
      </c>
      <c r="BD154" s="11" t="s">
        <v>892</v>
      </c>
      <c r="BE154" s="11" t="s">
        <v>892</v>
      </c>
      <c r="BF154" s="11" t="s">
        <v>892</v>
      </c>
      <c r="BG154" s="11" t="s">
        <v>892</v>
      </c>
      <c r="BH154" s="11" t="s">
        <v>892</v>
      </c>
      <c r="BI154" s="11" t="s">
        <v>892</v>
      </c>
      <c r="BJ154" s="11" t="s">
        <v>892</v>
      </c>
      <c r="BK154" s="11" t="s">
        <v>892</v>
      </c>
      <c r="BL154" s="11" t="s">
        <v>892</v>
      </c>
      <c r="BM154" s="11" t="s">
        <v>892</v>
      </c>
      <c r="BN154" s="11" t="s">
        <v>892</v>
      </c>
      <c r="BO154" s="11" t="s">
        <v>892</v>
      </c>
      <c r="BP154" s="11" t="s">
        <v>892</v>
      </c>
      <c r="BQ154" s="11" t="s">
        <v>892</v>
      </c>
      <c r="BR154" s="11" t="s">
        <v>892</v>
      </c>
      <c r="BS154" s="11" t="s">
        <v>892</v>
      </c>
      <c r="BT154" s="11" t="s">
        <v>892</v>
      </c>
      <c r="BU154" s="11" t="s">
        <v>892</v>
      </c>
      <c r="BV154" s="11" t="s">
        <v>892</v>
      </c>
      <c r="BW154" s="11" t="s">
        <v>892</v>
      </c>
      <c r="BX154" s="11" t="s">
        <v>892</v>
      </c>
      <c r="BY154" s="11" t="s">
        <v>892</v>
      </c>
      <c r="BZ154" s="11" t="s">
        <v>892</v>
      </c>
      <c r="CA154" s="11" t="s">
        <v>892</v>
      </c>
      <c r="CB154" s="11" t="s">
        <v>892</v>
      </c>
      <c r="CC154" s="11" t="s">
        <v>892</v>
      </c>
      <c r="CD154" s="11" t="s">
        <v>892</v>
      </c>
      <c r="CE154" s="11" t="s">
        <v>892</v>
      </c>
      <c r="CF154" s="11" t="s">
        <v>892</v>
      </c>
      <c r="CG154" s="11" t="s">
        <v>892</v>
      </c>
      <c r="CH154" s="11" t="s">
        <v>892</v>
      </c>
      <c r="CI154" s="11" t="s">
        <v>892</v>
      </c>
      <c r="CJ154" s="11" t="s">
        <v>892</v>
      </c>
      <c r="CK154" s="11" t="s">
        <v>892</v>
      </c>
      <c r="CL154" s="11" t="s">
        <v>892</v>
      </c>
      <c r="CM154" s="11" t="s">
        <v>892</v>
      </c>
      <c r="CN154" s="11" t="s">
        <v>892</v>
      </c>
      <c r="CO154" s="11" t="s">
        <v>892</v>
      </c>
      <c r="CP154" s="11" t="s">
        <v>892</v>
      </c>
      <c r="CQ154" s="11" t="s">
        <v>892</v>
      </c>
      <c r="CR154" s="11" t="s">
        <v>892</v>
      </c>
      <c r="CS154" s="11" t="s">
        <v>892</v>
      </c>
      <c r="CT154" s="11" t="s">
        <v>892</v>
      </c>
      <c r="CU154" s="11" t="s">
        <v>892</v>
      </c>
      <c r="CV154" s="11" t="s">
        <v>892</v>
      </c>
      <c r="CW154" s="11" t="s">
        <v>892</v>
      </c>
      <c r="CX154" s="11" t="s">
        <v>892</v>
      </c>
      <c r="CY154" s="11" t="s">
        <v>892</v>
      </c>
      <c r="CZ154" s="11" t="s">
        <v>892</v>
      </c>
      <c r="DA154" s="11" t="s">
        <v>892</v>
      </c>
      <c r="DB154" s="11" t="s">
        <v>892</v>
      </c>
      <c r="DC154" s="11" t="s">
        <v>892</v>
      </c>
      <c r="DD154" s="11" t="s">
        <v>892</v>
      </c>
      <c r="DE154" s="11" t="s">
        <v>892</v>
      </c>
      <c r="DF154" s="11" t="s">
        <v>892</v>
      </c>
      <c r="DG154" s="11" t="s">
        <v>892</v>
      </c>
      <c r="DH154" s="11" t="s">
        <v>892</v>
      </c>
      <c r="DI154" s="11" t="s">
        <v>892</v>
      </c>
      <c r="DJ154" s="11" t="s">
        <v>892</v>
      </c>
      <c r="DK154" s="11" t="s">
        <v>892</v>
      </c>
      <c r="DL154" s="11" t="s">
        <v>892</v>
      </c>
      <c r="DM154" s="11" t="s">
        <v>892</v>
      </c>
      <c r="DN154" s="11" t="s">
        <v>892</v>
      </c>
      <c r="DO154" s="11" t="s">
        <v>892</v>
      </c>
      <c r="DP154" s="11" t="s">
        <v>892</v>
      </c>
      <c r="DQ154" s="11" t="s">
        <v>892</v>
      </c>
      <c r="DR154" s="11" t="s">
        <v>892</v>
      </c>
      <c r="DS154" s="11" t="s">
        <v>892</v>
      </c>
      <c r="DT154" s="11" t="s">
        <v>892</v>
      </c>
      <c r="DU154" s="11" t="s">
        <v>892</v>
      </c>
      <c r="DV154" s="11" t="s">
        <v>892</v>
      </c>
      <c r="DW154" s="11" t="s">
        <v>892</v>
      </c>
      <c r="DX154" s="11" t="s">
        <v>892</v>
      </c>
      <c r="DY154" s="11" t="s">
        <v>892</v>
      </c>
      <c r="DZ154" s="11" t="s">
        <v>892</v>
      </c>
      <c r="EA154" s="11" t="s">
        <v>892</v>
      </c>
      <c r="EB154" s="11" t="s">
        <v>892</v>
      </c>
      <c r="EC154" s="11" t="s">
        <v>892</v>
      </c>
      <c r="ED154" s="11" t="s">
        <v>892</v>
      </c>
      <c r="EE154" s="11" t="s">
        <v>892</v>
      </c>
      <c r="EF154" s="11" t="s">
        <v>892</v>
      </c>
      <c r="EG154" s="11" t="s">
        <v>892</v>
      </c>
      <c r="EH154" s="11" t="s">
        <v>892</v>
      </c>
      <c r="EI154" s="11" t="s">
        <v>892</v>
      </c>
      <c r="EJ154" s="11" t="s">
        <v>892</v>
      </c>
      <c r="EK154" s="11" t="s">
        <v>892</v>
      </c>
      <c r="EL154" s="11" t="s">
        <v>892</v>
      </c>
      <c r="EM154" s="11" t="s">
        <v>892</v>
      </c>
      <c r="EN154" s="11" t="s">
        <v>892</v>
      </c>
      <c r="EO154" s="11" t="s">
        <v>892</v>
      </c>
      <c r="EP154" s="11" t="s">
        <v>892</v>
      </c>
      <c r="EQ154" s="11" t="s">
        <v>892</v>
      </c>
      <c r="ER154" s="11" t="s">
        <v>892</v>
      </c>
      <c r="ES154" s="11" t="s">
        <v>892</v>
      </c>
      <c r="ET154" s="11" t="s">
        <v>892</v>
      </c>
      <c r="EU154" s="11" t="s">
        <v>892</v>
      </c>
      <c r="EV154" s="11" t="s">
        <v>892</v>
      </c>
      <c r="EW154" s="11" t="s">
        <v>892</v>
      </c>
      <c r="EX154" s="11" t="s">
        <v>892</v>
      </c>
      <c r="EY154" s="11" t="s">
        <v>892</v>
      </c>
      <c r="EZ154" s="11" t="s">
        <v>892</v>
      </c>
      <c r="FA154" s="11" t="s">
        <v>892</v>
      </c>
      <c r="FB154" s="11" t="s">
        <v>892</v>
      </c>
      <c r="FC154" s="11" t="s">
        <v>892</v>
      </c>
      <c r="FD154" s="11" t="s">
        <v>892</v>
      </c>
      <c r="FE154" s="11" t="s">
        <v>892</v>
      </c>
      <c r="FF154" s="11" t="s">
        <v>892</v>
      </c>
      <c r="FG154" s="11" t="s">
        <v>892</v>
      </c>
      <c r="FH154" s="11" t="s">
        <v>892</v>
      </c>
      <c r="FI154" s="11" t="s">
        <v>892</v>
      </c>
      <c r="FJ154" s="11" t="s">
        <v>892</v>
      </c>
      <c r="FK154" s="11" t="s">
        <v>892</v>
      </c>
      <c r="FL154" s="11" t="s">
        <v>892</v>
      </c>
      <c r="FM154" s="11" t="s">
        <v>892</v>
      </c>
      <c r="FN154" s="11" t="s">
        <v>892</v>
      </c>
      <c r="FO154" s="11" t="s">
        <v>892</v>
      </c>
      <c r="FP154" s="11" t="s">
        <v>892</v>
      </c>
      <c r="FQ154" s="11" t="s">
        <v>892</v>
      </c>
      <c r="FR154" s="11" t="s">
        <v>892</v>
      </c>
      <c r="FS154" s="11" t="s">
        <v>892</v>
      </c>
      <c r="FT154" s="11" t="s">
        <v>892</v>
      </c>
      <c r="FU154" s="11" t="s">
        <v>892</v>
      </c>
      <c r="FV154" s="11" t="s">
        <v>892</v>
      </c>
      <c r="FW154" s="11" t="s">
        <v>892</v>
      </c>
      <c r="FX154" s="11" t="s">
        <v>892</v>
      </c>
      <c r="FY154" s="11" t="s">
        <v>892</v>
      </c>
      <c r="FZ154" s="11" t="s">
        <v>892</v>
      </c>
      <c r="GA154" s="11" t="s">
        <v>892</v>
      </c>
      <c r="GB154" s="11" t="s">
        <v>892</v>
      </c>
      <c r="GC154" s="11" t="s">
        <v>892</v>
      </c>
      <c r="GD154" s="11" t="s">
        <v>892</v>
      </c>
      <c r="GE154" s="11" t="s">
        <v>892</v>
      </c>
      <c r="GF154" s="11" t="s">
        <v>892</v>
      </c>
      <c r="GG154" s="11">
        <v>-0.73638260869565209</v>
      </c>
      <c r="GH154" s="11" t="s">
        <v>892</v>
      </c>
      <c r="GI154" s="11" t="s">
        <v>892</v>
      </c>
      <c r="GJ154" s="11" t="s">
        <v>892</v>
      </c>
      <c r="GK154" s="11" t="s">
        <v>892</v>
      </c>
      <c r="GL154" s="11" t="s">
        <v>892</v>
      </c>
      <c r="GM154" s="11" t="s">
        <v>892</v>
      </c>
      <c r="GN154" s="11" t="s">
        <v>892</v>
      </c>
      <c r="GO154" s="11" t="s">
        <v>892</v>
      </c>
      <c r="GP154" s="11" t="s">
        <v>892</v>
      </c>
      <c r="GQ154" s="11" t="s">
        <v>892</v>
      </c>
      <c r="GR154" s="11" t="s">
        <v>892</v>
      </c>
      <c r="GS154" s="11" t="s">
        <v>892</v>
      </c>
      <c r="GT154" s="11" t="s">
        <v>892</v>
      </c>
    </row>
    <row r="155" spans="1:202">
      <c r="A155" s="9">
        <v>2011</v>
      </c>
      <c r="B155" s="10" t="s">
        <v>891</v>
      </c>
      <c r="C155" s="10" t="s">
        <v>1239</v>
      </c>
      <c r="D155" s="11">
        <v>130</v>
      </c>
      <c r="E155" s="11">
        <v>127</v>
      </c>
      <c r="F155" s="11">
        <v>130</v>
      </c>
      <c r="G155" s="11">
        <v>181</v>
      </c>
      <c r="H155" s="11">
        <v>188</v>
      </c>
      <c r="I155" s="11">
        <v>123</v>
      </c>
      <c r="J155" s="11">
        <v>144</v>
      </c>
      <c r="K155" s="11">
        <v>156</v>
      </c>
      <c r="L155" s="11">
        <v>148</v>
      </c>
      <c r="M155" s="11">
        <v>126</v>
      </c>
      <c r="N155" s="11">
        <v>118</v>
      </c>
      <c r="O155" s="11">
        <v>186</v>
      </c>
      <c r="P155" s="11">
        <v>111</v>
      </c>
      <c r="Q155" s="11">
        <v>30</v>
      </c>
      <c r="R155" s="11">
        <v>56</v>
      </c>
      <c r="S155" s="11" t="s">
        <v>892</v>
      </c>
      <c r="T155" s="11" t="s">
        <v>892</v>
      </c>
      <c r="U155" s="11" t="s">
        <v>892</v>
      </c>
      <c r="V155" s="11" t="s">
        <v>892</v>
      </c>
      <c r="W155" s="11" t="s">
        <v>892</v>
      </c>
      <c r="X155" s="11" t="s">
        <v>892</v>
      </c>
      <c r="Y155" s="11" t="s">
        <v>892</v>
      </c>
      <c r="Z155" s="11" t="s">
        <v>892</v>
      </c>
      <c r="AA155" s="11" t="s">
        <v>892</v>
      </c>
      <c r="AB155" s="11" t="s">
        <v>892</v>
      </c>
      <c r="AC155" s="11" t="s">
        <v>892</v>
      </c>
      <c r="AD155" s="11" t="s">
        <v>892</v>
      </c>
      <c r="AE155" s="11" t="s">
        <v>892</v>
      </c>
      <c r="AF155" s="11" t="s">
        <v>892</v>
      </c>
      <c r="AG155" s="11" t="s">
        <v>892</v>
      </c>
      <c r="AH155" s="11" t="s">
        <v>892</v>
      </c>
      <c r="AI155" s="11" t="s">
        <v>892</v>
      </c>
      <c r="AJ155" s="11" t="s">
        <v>892</v>
      </c>
      <c r="AK155" s="11" t="s">
        <v>892</v>
      </c>
      <c r="AL155" s="11" t="s">
        <v>892</v>
      </c>
      <c r="AM155" s="11" t="s">
        <v>892</v>
      </c>
      <c r="AN155" s="11" t="s">
        <v>892</v>
      </c>
      <c r="AO155" s="11" t="s">
        <v>892</v>
      </c>
      <c r="AP155" s="11" t="s">
        <v>892</v>
      </c>
      <c r="AQ155" s="11" t="s">
        <v>892</v>
      </c>
      <c r="AR155" s="11" t="s">
        <v>892</v>
      </c>
      <c r="AS155" s="11" t="s">
        <v>892</v>
      </c>
      <c r="AT155" s="11" t="s">
        <v>892</v>
      </c>
      <c r="AU155" s="11" t="s">
        <v>892</v>
      </c>
      <c r="AV155" s="11" t="s">
        <v>892</v>
      </c>
      <c r="AW155" s="11" t="s">
        <v>892</v>
      </c>
      <c r="AX155" s="11" t="s">
        <v>892</v>
      </c>
      <c r="AY155" s="11" t="s">
        <v>892</v>
      </c>
      <c r="AZ155" s="11" t="s">
        <v>892</v>
      </c>
      <c r="BA155" s="11" t="s">
        <v>892</v>
      </c>
      <c r="BB155" s="11" t="s">
        <v>892</v>
      </c>
      <c r="BC155" s="11" t="s">
        <v>892</v>
      </c>
      <c r="BD155" s="11" t="s">
        <v>892</v>
      </c>
      <c r="BE155" s="11" t="s">
        <v>892</v>
      </c>
      <c r="BF155" s="11" t="s">
        <v>892</v>
      </c>
      <c r="BG155" s="11" t="s">
        <v>892</v>
      </c>
      <c r="BH155" s="11" t="s">
        <v>892</v>
      </c>
      <c r="BI155" s="11" t="s">
        <v>892</v>
      </c>
      <c r="BJ155" s="11" t="s">
        <v>892</v>
      </c>
      <c r="BK155" s="11" t="s">
        <v>892</v>
      </c>
      <c r="BL155" s="11" t="s">
        <v>892</v>
      </c>
      <c r="BM155" s="11" t="s">
        <v>892</v>
      </c>
      <c r="BN155" s="11" t="s">
        <v>892</v>
      </c>
      <c r="BO155" s="11" t="s">
        <v>892</v>
      </c>
      <c r="BP155" s="11" t="s">
        <v>892</v>
      </c>
      <c r="BQ155" s="11" t="s">
        <v>892</v>
      </c>
      <c r="BR155" s="11" t="s">
        <v>892</v>
      </c>
      <c r="BS155" s="11" t="s">
        <v>892</v>
      </c>
      <c r="BT155" s="11" t="s">
        <v>892</v>
      </c>
      <c r="BU155" s="11" t="s">
        <v>892</v>
      </c>
      <c r="BV155" s="11" t="s">
        <v>892</v>
      </c>
      <c r="BW155" s="11" t="s">
        <v>892</v>
      </c>
      <c r="BX155" s="11" t="s">
        <v>892</v>
      </c>
      <c r="BY155" s="11" t="s">
        <v>892</v>
      </c>
      <c r="BZ155" s="11" t="s">
        <v>892</v>
      </c>
      <c r="CA155" s="11" t="s">
        <v>892</v>
      </c>
      <c r="CB155" s="11" t="s">
        <v>892</v>
      </c>
      <c r="CC155" s="11" t="s">
        <v>892</v>
      </c>
      <c r="CD155" s="11" t="s">
        <v>892</v>
      </c>
      <c r="CE155" s="11" t="s">
        <v>892</v>
      </c>
      <c r="CF155" s="11" t="s">
        <v>892</v>
      </c>
      <c r="CG155" s="11" t="s">
        <v>892</v>
      </c>
      <c r="CH155" s="11" t="s">
        <v>892</v>
      </c>
      <c r="CI155" s="11" t="s">
        <v>892</v>
      </c>
      <c r="CJ155" s="11" t="s">
        <v>892</v>
      </c>
      <c r="CK155" s="11" t="s">
        <v>892</v>
      </c>
      <c r="CL155" s="11" t="s">
        <v>892</v>
      </c>
      <c r="CM155" s="11" t="s">
        <v>892</v>
      </c>
      <c r="CN155" s="11" t="s">
        <v>892</v>
      </c>
      <c r="CO155" s="11" t="s">
        <v>892</v>
      </c>
      <c r="CP155" s="11" t="s">
        <v>892</v>
      </c>
      <c r="CQ155" s="11" t="s">
        <v>892</v>
      </c>
      <c r="CR155" s="11" t="s">
        <v>892</v>
      </c>
      <c r="CS155" s="11" t="s">
        <v>892</v>
      </c>
      <c r="CT155" s="11" t="s">
        <v>892</v>
      </c>
      <c r="CU155" s="11" t="s">
        <v>892</v>
      </c>
      <c r="CV155" s="11" t="s">
        <v>892</v>
      </c>
      <c r="CW155" s="11" t="s">
        <v>892</v>
      </c>
      <c r="CX155" s="11" t="s">
        <v>892</v>
      </c>
      <c r="CY155" s="11" t="s">
        <v>892</v>
      </c>
      <c r="CZ155" s="11" t="s">
        <v>892</v>
      </c>
      <c r="DA155" s="11" t="s">
        <v>892</v>
      </c>
      <c r="DB155" s="11" t="s">
        <v>892</v>
      </c>
      <c r="DC155" s="11" t="s">
        <v>892</v>
      </c>
      <c r="DD155" s="11" t="s">
        <v>892</v>
      </c>
      <c r="DE155" s="11" t="s">
        <v>892</v>
      </c>
      <c r="DF155" s="11" t="s">
        <v>892</v>
      </c>
      <c r="DG155" s="11" t="s">
        <v>892</v>
      </c>
      <c r="DH155" s="11" t="s">
        <v>892</v>
      </c>
      <c r="DI155" s="11" t="s">
        <v>892</v>
      </c>
      <c r="DJ155" s="11" t="s">
        <v>892</v>
      </c>
      <c r="DK155" s="11" t="s">
        <v>892</v>
      </c>
      <c r="DL155" s="11" t="s">
        <v>892</v>
      </c>
      <c r="DM155" s="11" t="s">
        <v>892</v>
      </c>
      <c r="DN155" s="11" t="s">
        <v>892</v>
      </c>
      <c r="DO155" s="11" t="s">
        <v>892</v>
      </c>
      <c r="DP155" s="11" t="s">
        <v>892</v>
      </c>
      <c r="DQ155" s="11" t="s">
        <v>892</v>
      </c>
      <c r="DR155" s="11" t="s">
        <v>892</v>
      </c>
      <c r="DS155" s="11" t="s">
        <v>892</v>
      </c>
      <c r="DT155" s="11" t="s">
        <v>892</v>
      </c>
      <c r="DU155" s="11" t="s">
        <v>892</v>
      </c>
      <c r="DV155" s="11" t="s">
        <v>892</v>
      </c>
      <c r="DW155" s="11" t="s">
        <v>892</v>
      </c>
      <c r="DX155" s="11" t="s">
        <v>892</v>
      </c>
      <c r="DY155" s="11" t="s">
        <v>892</v>
      </c>
      <c r="DZ155" s="11" t="s">
        <v>892</v>
      </c>
      <c r="EA155" s="11" t="s">
        <v>892</v>
      </c>
      <c r="EB155" s="11" t="s">
        <v>892</v>
      </c>
      <c r="EC155" s="11" t="s">
        <v>892</v>
      </c>
      <c r="ED155" s="11" t="s">
        <v>892</v>
      </c>
      <c r="EE155" s="11" t="s">
        <v>892</v>
      </c>
      <c r="EF155" s="11" t="s">
        <v>892</v>
      </c>
      <c r="EG155" s="11" t="s">
        <v>892</v>
      </c>
      <c r="EH155" s="11" t="s">
        <v>892</v>
      </c>
      <c r="EI155" s="11" t="s">
        <v>892</v>
      </c>
      <c r="EJ155" s="11" t="s">
        <v>892</v>
      </c>
      <c r="EK155" s="11" t="s">
        <v>892</v>
      </c>
      <c r="EL155" s="11" t="s">
        <v>892</v>
      </c>
      <c r="EM155" s="11" t="s">
        <v>892</v>
      </c>
      <c r="EN155" s="11" t="s">
        <v>892</v>
      </c>
      <c r="EO155" s="11" t="s">
        <v>892</v>
      </c>
      <c r="EP155" s="11" t="s">
        <v>892</v>
      </c>
      <c r="EQ155" s="11" t="s">
        <v>892</v>
      </c>
      <c r="ER155" s="11" t="s">
        <v>892</v>
      </c>
      <c r="ES155" s="11" t="s">
        <v>892</v>
      </c>
      <c r="ET155" s="11" t="s">
        <v>892</v>
      </c>
      <c r="EU155" s="11" t="s">
        <v>892</v>
      </c>
      <c r="EV155" s="11" t="s">
        <v>892</v>
      </c>
      <c r="EW155" s="11" t="s">
        <v>892</v>
      </c>
      <c r="EX155" s="11" t="s">
        <v>892</v>
      </c>
      <c r="EY155" s="11" t="s">
        <v>892</v>
      </c>
      <c r="EZ155" s="11" t="s">
        <v>892</v>
      </c>
      <c r="FA155" s="11" t="s">
        <v>892</v>
      </c>
      <c r="FB155" s="11" t="s">
        <v>892</v>
      </c>
      <c r="FC155" s="11" t="s">
        <v>892</v>
      </c>
      <c r="FD155" s="11" t="s">
        <v>892</v>
      </c>
      <c r="FE155" s="11" t="s">
        <v>892</v>
      </c>
      <c r="FF155" s="11" t="s">
        <v>892</v>
      </c>
      <c r="FG155" s="11" t="s">
        <v>892</v>
      </c>
      <c r="FH155" s="11" t="s">
        <v>892</v>
      </c>
      <c r="FI155" s="11" t="s">
        <v>892</v>
      </c>
      <c r="FJ155" s="11" t="s">
        <v>892</v>
      </c>
      <c r="FK155" s="11" t="s">
        <v>892</v>
      </c>
      <c r="FL155" s="11" t="s">
        <v>892</v>
      </c>
      <c r="FM155" s="11" t="s">
        <v>892</v>
      </c>
      <c r="FN155" s="11" t="s">
        <v>892</v>
      </c>
      <c r="FO155" s="11" t="s">
        <v>892</v>
      </c>
      <c r="FP155" s="11" t="s">
        <v>892</v>
      </c>
      <c r="FQ155" s="11" t="s">
        <v>892</v>
      </c>
      <c r="FR155" s="11" t="s">
        <v>892</v>
      </c>
      <c r="FS155" s="11" t="s">
        <v>892</v>
      </c>
      <c r="FT155" s="11" t="s">
        <v>892</v>
      </c>
      <c r="FU155" s="11" t="s">
        <v>892</v>
      </c>
      <c r="FV155" s="11" t="s">
        <v>892</v>
      </c>
      <c r="FW155" s="11" t="s">
        <v>892</v>
      </c>
      <c r="FX155" s="11" t="s">
        <v>892</v>
      </c>
      <c r="FY155" s="11" t="s">
        <v>892</v>
      </c>
      <c r="FZ155" s="11" t="s">
        <v>892</v>
      </c>
      <c r="GA155" s="11" t="s">
        <v>892</v>
      </c>
      <c r="GB155" s="11" t="s">
        <v>892</v>
      </c>
      <c r="GC155" s="11" t="s">
        <v>892</v>
      </c>
      <c r="GD155" s="11" t="s">
        <v>892</v>
      </c>
      <c r="GE155" s="11" t="s">
        <v>892</v>
      </c>
      <c r="GF155" s="11" t="s">
        <v>892</v>
      </c>
      <c r="GG155" s="11">
        <v>23</v>
      </c>
      <c r="GH155" s="11" t="s">
        <v>892</v>
      </c>
      <c r="GI155" s="11" t="s">
        <v>892</v>
      </c>
      <c r="GJ155" s="11" t="s">
        <v>892</v>
      </c>
      <c r="GK155" s="11" t="s">
        <v>892</v>
      </c>
      <c r="GL155" s="11" t="s">
        <v>892</v>
      </c>
      <c r="GM155" s="11" t="s">
        <v>892</v>
      </c>
      <c r="GN155" s="11" t="s">
        <v>892</v>
      </c>
      <c r="GO155" s="11" t="s">
        <v>892</v>
      </c>
      <c r="GP155" s="11" t="s">
        <v>892</v>
      </c>
      <c r="GQ155" s="11" t="s">
        <v>892</v>
      </c>
      <c r="GR155" s="11" t="s">
        <v>892</v>
      </c>
      <c r="GS155" s="11" t="s">
        <v>892</v>
      </c>
      <c r="GT155" s="11" t="s">
        <v>892</v>
      </c>
    </row>
    <row r="156" spans="1:202">
      <c r="A156" s="9">
        <v>2011</v>
      </c>
      <c r="B156" s="10" t="s">
        <v>891</v>
      </c>
      <c r="C156" s="10" t="s">
        <v>1241</v>
      </c>
      <c r="D156" s="11">
        <v>0.52631578947368429</v>
      </c>
      <c r="E156" s="11">
        <v>0.51209677419354838</v>
      </c>
      <c r="F156" s="11">
        <v>0.53497942386831276</v>
      </c>
      <c r="G156" s="11">
        <v>0.75103734439834025</v>
      </c>
      <c r="H156" s="11">
        <v>0.77685950413223137</v>
      </c>
      <c r="I156" s="11">
        <v>0.53246753246753253</v>
      </c>
      <c r="J156" s="11">
        <v>0.58775510204081627</v>
      </c>
      <c r="K156" s="11">
        <v>0.65271966527196645</v>
      </c>
      <c r="L156" s="11">
        <v>0.60905349794238683</v>
      </c>
      <c r="M156" s="11">
        <v>0.51639344262295084</v>
      </c>
      <c r="N156" s="11">
        <v>0.48760330578512401</v>
      </c>
      <c r="O156" s="11">
        <v>0.80869565217391304</v>
      </c>
      <c r="P156" s="11">
        <v>0.68944099378881996</v>
      </c>
      <c r="Q156" s="11">
        <v>0.44776119402985071</v>
      </c>
      <c r="R156" s="11">
        <v>0.81159420289855078</v>
      </c>
      <c r="S156" s="11" t="s">
        <v>892</v>
      </c>
      <c r="T156" s="11" t="s">
        <v>892</v>
      </c>
      <c r="U156" s="11" t="s">
        <v>892</v>
      </c>
      <c r="V156" s="11" t="s">
        <v>892</v>
      </c>
      <c r="W156" s="11" t="s">
        <v>892</v>
      </c>
      <c r="X156" s="11" t="s">
        <v>892</v>
      </c>
      <c r="Y156" s="11" t="s">
        <v>892</v>
      </c>
      <c r="Z156" s="11" t="s">
        <v>892</v>
      </c>
      <c r="AA156" s="11" t="s">
        <v>892</v>
      </c>
      <c r="AB156" s="11" t="s">
        <v>892</v>
      </c>
      <c r="AC156" s="11" t="s">
        <v>892</v>
      </c>
      <c r="AD156" s="11" t="s">
        <v>892</v>
      </c>
      <c r="AE156" s="11" t="s">
        <v>892</v>
      </c>
      <c r="AF156" s="11" t="s">
        <v>892</v>
      </c>
      <c r="AG156" s="11" t="s">
        <v>892</v>
      </c>
      <c r="AH156" s="11" t="s">
        <v>892</v>
      </c>
      <c r="AI156" s="11" t="s">
        <v>892</v>
      </c>
      <c r="AJ156" s="11" t="s">
        <v>892</v>
      </c>
      <c r="AK156" s="11" t="s">
        <v>892</v>
      </c>
      <c r="AL156" s="11" t="s">
        <v>892</v>
      </c>
      <c r="AM156" s="11" t="s">
        <v>892</v>
      </c>
      <c r="AN156" s="11" t="s">
        <v>892</v>
      </c>
      <c r="AO156" s="11" t="s">
        <v>892</v>
      </c>
      <c r="AP156" s="11" t="s">
        <v>892</v>
      </c>
      <c r="AQ156" s="11" t="s">
        <v>892</v>
      </c>
      <c r="AR156" s="11" t="s">
        <v>892</v>
      </c>
      <c r="AS156" s="11" t="s">
        <v>892</v>
      </c>
      <c r="AT156" s="11" t="s">
        <v>892</v>
      </c>
      <c r="AU156" s="11" t="s">
        <v>892</v>
      </c>
      <c r="AV156" s="11" t="s">
        <v>892</v>
      </c>
      <c r="AW156" s="11" t="s">
        <v>892</v>
      </c>
      <c r="AX156" s="11" t="s">
        <v>892</v>
      </c>
      <c r="AY156" s="11" t="s">
        <v>892</v>
      </c>
      <c r="AZ156" s="11" t="s">
        <v>892</v>
      </c>
      <c r="BA156" s="11" t="s">
        <v>892</v>
      </c>
      <c r="BB156" s="11" t="s">
        <v>892</v>
      </c>
      <c r="BC156" s="11" t="s">
        <v>892</v>
      </c>
      <c r="BD156" s="11" t="s">
        <v>892</v>
      </c>
      <c r="BE156" s="11" t="s">
        <v>892</v>
      </c>
      <c r="BF156" s="11" t="s">
        <v>892</v>
      </c>
      <c r="BG156" s="11" t="s">
        <v>892</v>
      </c>
      <c r="BH156" s="11" t="s">
        <v>892</v>
      </c>
      <c r="BI156" s="11" t="s">
        <v>892</v>
      </c>
      <c r="BJ156" s="11" t="s">
        <v>892</v>
      </c>
      <c r="BK156" s="11" t="s">
        <v>892</v>
      </c>
      <c r="BL156" s="11" t="s">
        <v>892</v>
      </c>
      <c r="BM156" s="11" t="s">
        <v>892</v>
      </c>
      <c r="BN156" s="11" t="s">
        <v>892</v>
      </c>
      <c r="BO156" s="11" t="s">
        <v>892</v>
      </c>
      <c r="BP156" s="11" t="s">
        <v>892</v>
      </c>
      <c r="BQ156" s="11" t="s">
        <v>892</v>
      </c>
      <c r="BR156" s="11" t="s">
        <v>892</v>
      </c>
      <c r="BS156" s="11" t="s">
        <v>892</v>
      </c>
      <c r="BT156" s="11" t="s">
        <v>892</v>
      </c>
      <c r="BU156" s="11" t="s">
        <v>892</v>
      </c>
      <c r="BV156" s="11" t="s">
        <v>892</v>
      </c>
      <c r="BW156" s="11" t="s">
        <v>892</v>
      </c>
      <c r="BX156" s="11" t="s">
        <v>892</v>
      </c>
      <c r="BY156" s="11" t="s">
        <v>892</v>
      </c>
      <c r="BZ156" s="11" t="s">
        <v>892</v>
      </c>
      <c r="CA156" s="11" t="s">
        <v>892</v>
      </c>
      <c r="CB156" s="11" t="s">
        <v>892</v>
      </c>
      <c r="CC156" s="11" t="s">
        <v>892</v>
      </c>
      <c r="CD156" s="11" t="s">
        <v>892</v>
      </c>
      <c r="CE156" s="11" t="s">
        <v>892</v>
      </c>
      <c r="CF156" s="11" t="s">
        <v>892</v>
      </c>
      <c r="CG156" s="11" t="s">
        <v>892</v>
      </c>
      <c r="CH156" s="11" t="s">
        <v>892</v>
      </c>
      <c r="CI156" s="11" t="s">
        <v>892</v>
      </c>
      <c r="CJ156" s="11" t="s">
        <v>892</v>
      </c>
      <c r="CK156" s="11" t="s">
        <v>892</v>
      </c>
      <c r="CL156" s="11" t="s">
        <v>892</v>
      </c>
      <c r="CM156" s="11" t="s">
        <v>892</v>
      </c>
      <c r="CN156" s="11" t="s">
        <v>892</v>
      </c>
      <c r="CO156" s="11" t="s">
        <v>892</v>
      </c>
      <c r="CP156" s="11" t="s">
        <v>892</v>
      </c>
      <c r="CQ156" s="11" t="s">
        <v>892</v>
      </c>
      <c r="CR156" s="11" t="s">
        <v>892</v>
      </c>
      <c r="CS156" s="11" t="s">
        <v>892</v>
      </c>
      <c r="CT156" s="11" t="s">
        <v>892</v>
      </c>
      <c r="CU156" s="11" t="s">
        <v>892</v>
      </c>
      <c r="CV156" s="11" t="s">
        <v>892</v>
      </c>
      <c r="CW156" s="11" t="s">
        <v>892</v>
      </c>
      <c r="CX156" s="11" t="s">
        <v>892</v>
      </c>
      <c r="CY156" s="11" t="s">
        <v>892</v>
      </c>
      <c r="CZ156" s="11" t="s">
        <v>892</v>
      </c>
      <c r="DA156" s="11" t="s">
        <v>892</v>
      </c>
      <c r="DB156" s="11" t="s">
        <v>892</v>
      </c>
      <c r="DC156" s="11" t="s">
        <v>892</v>
      </c>
      <c r="DD156" s="11" t="s">
        <v>892</v>
      </c>
      <c r="DE156" s="11" t="s">
        <v>892</v>
      </c>
      <c r="DF156" s="11" t="s">
        <v>892</v>
      </c>
      <c r="DG156" s="11" t="s">
        <v>892</v>
      </c>
      <c r="DH156" s="11" t="s">
        <v>892</v>
      </c>
      <c r="DI156" s="11" t="s">
        <v>892</v>
      </c>
      <c r="DJ156" s="11" t="s">
        <v>892</v>
      </c>
      <c r="DK156" s="11" t="s">
        <v>892</v>
      </c>
      <c r="DL156" s="11" t="s">
        <v>892</v>
      </c>
      <c r="DM156" s="11" t="s">
        <v>892</v>
      </c>
      <c r="DN156" s="11" t="s">
        <v>892</v>
      </c>
      <c r="DO156" s="11" t="s">
        <v>892</v>
      </c>
      <c r="DP156" s="11" t="s">
        <v>892</v>
      </c>
      <c r="DQ156" s="11" t="s">
        <v>892</v>
      </c>
      <c r="DR156" s="11" t="s">
        <v>892</v>
      </c>
      <c r="DS156" s="11" t="s">
        <v>892</v>
      </c>
      <c r="DT156" s="11" t="s">
        <v>892</v>
      </c>
      <c r="DU156" s="11" t="s">
        <v>892</v>
      </c>
      <c r="DV156" s="11" t="s">
        <v>892</v>
      </c>
      <c r="DW156" s="11" t="s">
        <v>892</v>
      </c>
      <c r="DX156" s="11" t="s">
        <v>892</v>
      </c>
      <c r="DY156" s="11" t="s">
        <v>892</v>
      </c>
      <c r="DZ156" s="11" t="s">
        <v>892</v>
      </c>
      <c r="EA156" s="11" t="s">
        <v>892</v>
      </c>
      <c r="EB156" s="11" t="s">
        <v>892</v>
      </c>
      <c r="EC156" s="11" t="s">
        <v>892</v>
      </c>
      <c r="ED156" s="11" t="s">
        <v>892</v>
      </c>
      <c r="EE156" s="11" t="s">
        <v>892</v>
      </c>
      <c r="EF156" s="11" t="s">
        <v>892</v>
      </c>
      <c r="EG156" s="11" t="s">
        <v>892</v>
      </c>
      <c r="EH156" s="11" t="s">
        <v>892</v>
      </c>
      <c r="EI156" s="11" t="s">
        <v>892</v>
      </c>
      <c r="EJ156" s="11" t="s">
        <v>892</v>
      </c>
      <c r="EK156" s="11" t="s">
        <v>892</v>
      </c>
      <c r="EL156" s="11" t="s">
        <v>892</v>
      </c>
      <c r="EM156" s="11" t="s">
        <v>892</v>
      </c>
      <c r="EN156" s="11" t="s">
        <v>892</v>
      </c>
      <c r="EO156" s="11" t="s">
        <v>892</v>
      </c>
      <c r="EP156" s="11" t="s">
        <v>892</v>
      </c>
      <c r="EQ156" s="11" t="s">
        <v>892</v>
      </c>
      <c r="ER156" s="11" t="s">
        <v>892</v>
      </c>
      <c r="ES156" s="11" t="s">
        <v>892</v>
      </c>
      <c r="ET156" s="11" t="s">
        <v>892</v>
      </c>
      <c r="EU156" s="11" t="s">
        <v>892</v>
      </c>
      <c r="EV156" s="11" t="s">
        <v>892</v>
      </c>
      <c r="EW156" s="11" t="s">
        <v>892</v>
      </c>
      <c r="EX156" s="11" t="s">
        <v>892</v>
      </c>
      <c r="EY156" s="11" t="s">
        <v>892</v>
      </c>
      <c r="EZ156" s="11" t="s">
        <v>892</v>
      </c>
      <c r="FA156" s="11" t="s">
        <v>892</v>
      </c>
      <c r="FB156" s="11" t="s">
        <v>892</v>
      </c>
      <c r="FC156" s="11" t="s">
        <v>892</v>
      </c>
      <c r="FD156" s="11" t="s">
        <v>892</v>
      </c>
      <c r="FE156" s="11" t="s">
        <v>892</v>
      </c>
      <c r="FF156" s="11" t="s">
        <v>892</v>
      </c>
      <c r="FG156" s="11" t="s">
        <v>892</v>
      </c>
      <c r="FH156" s="11" t="s">
        <v>892</v>
      </c>
      <c r="FI156" s="11" t="s">
        <v>892</v>
      </c>
      <c r="FJ156" s="11" t="s">
        <v>892</v>
      </c>
      <c r="FK156" s="11" t="s">
        <v>892</v>
      </c>
      <c r="FL156" s="11" t="s">
        <v>892</v>
      </c>
      <c r="FM156" s="11" t="s">
        <v>892</v>
      </c>
      <c r="FN156" s="11" t="s">
        <v>892</v>
      </c>
      <c r="FO156" s="11" t="s">
        <v>892</v>
      </c>
      <c r="FP156" s="11" t="s">
        <v>892</v>
      </c>
      <c r="FQ156" s="11" t="s">
        <v>892</v>
      </c>
      <c r="FR156" s="11" t="s">
        <v>892</v>
      </c>
      <c r="FS156" s="11" t="s">
        <v>892</v>
      </c>
      <c r="FT156" s="11" t="s">
        <v>892</v>
      </c>
      <c r="FU156" s="11" t="s">
        <v>892</v>
      </c>
      <c r="FV156" s="11" t="s">
        <v>892</v>
      </c>
      <c r="FW156" s="11" t="s">
        <v>892</v>
      </c>
      <c r="FX156" s="11" t="s">
        <v>892</v>
      </c>
      <c r="FY156" s="11" t="s">
        <v>892</v>
      </c>
      <c r="FZ156" s="11" t="s">
        <v>892</v>
      </c>
      <c r="GA156" s="11" t="s">
        <v>892</v>
      </c>
      <c r="GB156" s="11" t="s">
        <v>892</v>
      </c>
      <c r="GC156" s="11" t="s">
        <v>892</v>
      </c>
      <c r="GD156" s="11" t="s">
        <v>892</v>
      </c>
      <c r="GE156" s="11" t="s">
        <v>892</v>
      </c>
      <c r="GF156" s="11" t="s">
        <v>892</v>
      </c>
      <c r="GG156" s="11">
        <v>9.3117408906882582E-2</v>
      </c>
      <c r="GH156" s="11" t="s">
        <v>892</v>
      </c>
      <c r="GI156" s="11" t="s">
        <v>892</v>
      </c>
      <c r="GJ156" s="11" t="s">
        <v>892</v>
      </c>
      <c r="GK156" s="11" t="s">
        <v>892</v>
      </c>
      <c r="GL156" s="11" t="s">
        <v>892</v>
      </c>
      <c r="GM156" s="11" t="s">
        <v>892</v>
      </c>
      <c r="GN156" s="11" t="s">
        <v>892</v>
      </c>
      <c r="GO156" s="11" t="s">
        <v>892</v>
      </c>
      <c r="GP156" s="11" t="s">
        <v>892</v>
      </c>
      <c r="GQ156" s="11" t="s">
        <v>892</v>
      </c>
      <c r="GR156" s="11" t="s">
        <v>892</v>
      </c>
      <c r="GS156" s="11" t="s">
        <v>892</v>
      </c>
      <c r="GT156" s="11" t="s">
        <v>892</v>
      </c>
    </row>
    <row r="157" spans="1:202">
      <c r="A157" s="9">
        <v>2010</v>
      </c>
      <c r="B157" s="10" t="s">
        <v>890</v>
      </c>
      <c r="C157" s="10" t="s">
        <v>1237</v>
      </c>
      <c r="D157" s="11">
        <v>0.17493578947368429</v>
      </c>
      <c r="E157" s="11">
        <v>0.71466712328767124</v>
      </c>
      <c r="F157" s="11">
        <v>0.62669666666666657</v>
      </c>
      <c r="G157" s="11">
        <v>0.23177878787878792</v>
      </c>
      <c r="H157" s="11">
        <v>0.29795555555555558</v>
      </c>
      <c r="I157" s="11">
        <v>0.28395185185185184</v>
      </c>
      <c r="J157" s="11">
        <v>0.32310161290322592</v>
      </c>
      <c r="K157" s="11">
        <v>0.79544230769230773</v>
      </c>
      <c r="L157" s="11">
        <v>1.4407746268656718</v>
      </c>
      <c r="M157" s="11">
        <v>0.80640888888888906</v>
      </c>
      <c r="N157" s="11">
        <v>1.4719515723270442</v>
      </c>
      <c r="O157" s="11" t="s">
        <v>892</v>
      </c>
      <c r="P157" s="11" t="s">
        <v>892</v>
      </c>
      <c r="Q157" s="11" t="s">
        <v>892</v>
      </c>
      <c r="R157" s="11" t="s">
        <v>892</v>
      </c>
      <c r="S157" s="11" t="s">
        <v>892</v>
      </c>
      <c r="T157" s="11" t="s">
        <v>892</v>
      </c>
      <c r="U157" s="11" t="s">
        <v>892</v>
      </c>
      <c r="V157" s="11" t="s">
        <v>892</v>
      </c>
      <c r="W157" s="11" t="s">
        <v>892</v>
      </c>
      <c r="X157" s="11" t="s">
        <v>892</v>
      </c>
      <c r="Y157" s="11" t="s">
        <v>892</v>
      </c>
      <c r="Z157" s="11" t="s">
        <v>892</v>
      </c>
      <c r="AA157" s="11" t="s">
        <v>892</v>
      </c>
      <c r="AB157" s="11" t="s">
        <v>892</v>
      </c>
      <c r="AC157" s="11" t="s">
        <v>892</v>
      </c>
      <c r="AD157" s="11" t="s">
        <v>892</v>
      </c>
      <c r="AE157" s="11" t="s">
        <v>892</v>
      </c>
      <c r="AF157" s="11" t="s">
        <v>892</v>
      </c>
      <c r="AG157" s="11" t="s">
        <v>892</v>
      </c>
      <c r="AH157" s="11" t="s">
        <v>892</v>
      </c>
      <c r="AI157" s="11" t="s">
        <v>892</v>
      </c>
      <c r="AJ157" s="11" t="s">
        <v>892</v>
      </c>
      <c r="AK157" s="11" t="s">
        <v>892</v>
      </c>
      <c r="AL157" s="11" t="s">
        <v>892</v>
      </c>
      <c r="AM157" s="11" t="s">
        <v>892</v>
      </c>
      <c r="AN157" s="11" t="s">
        <v>892</v>
      </c>
      <c r="AO157" s="11" t="s">
        <v>892</v>
      </c>
      <c r="AP157" s="11" t="s">
        <v>892</v>
      </c>
      <c r="AQ157" s="11" t="s">
        <v>892</v>
      </c>
      <c r="AR157" s="11" t="s">
        <v>892</v>
      </c>
      <c r="AS157" s="11" t="s">
        <v>892</v>
      </c>
      <c r="AT157" s="11" t="s">
        <v>892</v>
      </c>
      <c r="AU157" s="11" t="s">
        <v>892</v>
      </c>
      <c r="AV157" s="11" t="s">
        <v>892</v>
      </c>
      <c r="AW157" s="11" t="s">
        <v>892</v>
      </c>
      <c r="AX157" s="11" t="s">
        <v>892</v>
      </c>
      <c r="AY157" s="11" t="s">
        <v>892</v>
      </c>
      <c r="AZ157" s="11" t="s">
        <v>892</v>
      </c>
      <c r="BA157" s="11" t="s">
        <v>892</v>
      </c>
      <c r="BB157" s="11" t="s">
        <v>892</v>
      </c>
      <c r="BC157" s="11" t="s">
        <v>892</v>
      </c>
      <c r="BD157" s="11" t="s">
        <v>892</v>
      </c>
      <c r="BE157" s="11" t="s">
        <v>892</v>
      </c>
      <c r="BF157" s="11" t="s">
        <v>892</v>
      </c>
      <c r="BG157" s="11" t="s">
        <v>892</v>
      </c>
      <c r="BH157" s="11" t="s">
        <v>892</v>
      </c>
      <c r="BI157" s="11" t="s">
        <v>892</v>
      </c>
      <c r="BJ157" s="11" t="s">
        <v>892</v>
      </c>
      <c r="BK157" s="11" t="s">
        <v>892</v>
      </c>
      <c r="BL157" s="11" t="s">
        <v>892</v>
      </c>
      <c r="BM157" s="11" t="s">
        <v>892</v>
      </c>
      <c r="BN157" s="11" t="s">
        <v>892</v>
      </c>
      <c r="BO157" s="11" t="s">
        <v>892</v>
      </c>
      <c r="BP157" s="11" t="s">
        <v>892</v>
      </c>
      <c r="BQ157" s="11" t="s">
        <v>892</v>
      </c>
      <c r="BR157" s="11" t="s">
        <v>892</v>
      </c>
      <c r="BS157" s="11" t="s">
        <v>892</v>
      </c>
      <c r="BT157" s="11" t="s">
        <v>892</v>
      </c>
      <c r="BU157" s="11" t="s">
        <v>892</v>
      </c>
      <c r="BV157" s="11" t="s">
        <v>892</v>
      </c>
      <c r="BW157" s="11" t="s">
        <v>892</v>
      </c>
      <c r="BX157" s="11" t="s">
        <v>892</v>
      </c>
      <c r="BY157" s="11" t="s">
        <v>892</v>
      </c>
      <c r="BZ157" s="11" t="s">
        <v>892</v>
      </c>
      <c r="CA157" s="11" t="s">
        <v>892</v>
      </c>
      <c r="CB157" s="11" t="s">
        <v>892</v>
      </c>
      <c r="CC157" s="11" t="s">
        <v>892</v>
      </c>
      <c r="CD157" s="11" t="s">
        <v>892</v>
      </c>
      <c r="CE157" s="11" t="s">
        <v>892</v>
      </c>
      <c r="CF157" s="11" t="s">
        <v>892</v>
      </c>
      <c r="CG157" s="11" t="s">
        <v>892</v>
      </c>
      <c r="CH157" s="11" t="s">
        <v>892</v>
      </c>
      <c r="CI157" s="11" t="s">
        <v>892</v>
      </c>
      <c r="CJ157" s="11" t="s">
        <v>892</v>
      </c>
      <c r="CK157" s="11" t="s">
        <v>892</v>
      </c>
      <c r="CL157" s="11" t="s">
        <v>892</v>
      </c>
      <c r="CM157" s="11" t="s">
        <v>892</v>
      </c>
      <c r="CN157" s="11" t="s">
        <v>892</v>
      </c>
      <c r="CO157" s="11" t="s">
        <v>892</v>
      </c>
      <c r="CP157" s="11" t="s">
        <v>892</v>
      </c>
      <c r="CQ157" s="11" t="s">
        <v>892</v>
      </c>
      <c r="CR157" s="11" t="s">
        <v>892</v>
      </c>
      <c r="CS157" s="11" t="s">
        <v>892</v>
      </c>
      <c r="CT157" s="11" t="s">
        <v>892</v>
      </c>
      <c r="CU157" s="11" t="s">
        <v>892</v>
      </c>
      <c r="CV157" s="11" t="s">
        <v>892</v>
      </c>
      <c r="CW157" s="11" t="s">
        <v>892</v>
      </c>
      <c r="CX157" s="11" t="s">
        <v>892</v>
      </c>
      <c r="CY157" s="11" t="s">
        <v>892</v>
      </c>
      <c r="CZ157" s="11" t="s">
        <v>892</v>
      </c>
      <c r="DA157" s="11" t="s">
        <v>892</v>
      </c>
      <c r="DB157" s="11" t="s">
        <v>892</v>
      </c>
      <c r="DC157" s="11" t="s">
        <v>892</v>
      </c>
      <c r="DD157" s="11" t="s">
        <v>892</v>
      </c>
      <c r="DE157" s="11" t="s">
        <v>892</v>
      </c>
      <c r="DF157" s="11" t="s">
        <v>892</v>
      </c>
      <c r="DG157" s="11" t="s">
        <v>892</v>
      </c>
      <c r="DH157" s="11" t="s">
        <v>892</v>
      </c>
      <c r="DI157" s="11" t="s">
        <v>892</v>
      </c>
      <c r="DJ157" s="11" t="s">
        <v>892</v>
      </c>
      <c r="DK157" s="11" t="s">
        <v>892</v>
      </c>
      <c r="DL157" s="11" t="s">
        <v>892</v>
      </c>
      <c r="DM157" s="11" t="s">
        <v>892</v>
      </c>
      <c r="DN157" s="11" t="s">
        <v>892</v>
      </c>
      <c r="DO157" s="11" t="s">
        <v>892</v>
      </c>
      <c r="DP157" s="11" t="s">
        <v>892</v>
      </c>
      <c r="DQ157" s="11" t="s">
        <v>892</v>
      </c>
      <c r="DR157" s="11" t="s">
        <v>892</v>
      </c>
      <c r="DS157" s="11" t="s">
        <v>892</v>
      </c>
      <c r="DT157" s="11" t="s">
        <v>892</v>
      </c>
      <c r="DU157" s="11" t="s">
        <v>892</v>
      </c>
      <c r="DV157" s="11" t="s">
        <v>892</v>
      </c>
      <c r="DW157" s="11" t="s">
        <v>892</v>
      </c>
      <c r="DX157" s="11" t="s">
        <v>892</v>
      </c>
      <c r="DY157" s="11" t="s">
        <v>892</v>
      </c>
      <c r="DZ157" s="11" t="s">
        <v>892</v>
      </c>
      <c r="EA157" s="11" t="s">
        <v>892</v>
      </c>
      <c r="EB157" s="11" t="s">
        <v>892</v>
      </c>
      <c r="EC157" s="11" t="s">
        <v>892</v>
      </c>
      <c r="ED157" s="11" t="s">
        <v>892</v>
      </c>
      <c r="EE157" s="11" t="s">
        <v>892</v>
      </c>
      <c r="EF157" s="11" t="s">
        <v>892</v>
      </c>
      <c r="EG157" s="11" t="s">
        <v>892</v>
      </c>
      <c r="EH157" s="11" t="s">
        <v>892</v>
      </c>
      <c r="EI157" s="11" t="s">
        <v>892</v>
      </c>
      <c r="EJ157" s="11" t="s">
        <v>892</v>
      </c>
      <c r="EK157" s="11" t="s">
        <v>892</v>
      </c>
      <c r="EL157" s="11" t="s">
        <v>892</v>
      </c>
      <c r="EM157" s="11" t="s">
        <v>892</v>
      </c>
      <c r="EN157" s="11" t="s">
        <v>892</v>
      </c>
      <c r="EO157" s="11" t="s">
        <v>892</v>
      </c>
      <c r="EP157" s="11" t="s">
        <v>892</v>
      </c>
      <c r="EQ157" s="11" t="s">
        <v>892</v>
      </c>
      <c r="ER157" s="11" t="s">
        <v>892</v>
      </c>
      <c r="ES157" s="11" t="s">
        <v>892</v>
      </c>
      <c r="ET157" s="11" t="s">
        <v>892</v>
      </c>
      <c r="EU157" s="11" t="s">
        <v>892</v>
      </c>
      <c r="EV157" s="11" t="s">
        <v>892</v>
      </c>
      <c r="EW157" s="11" t="s">
        <v>892</v>
      </c>
      <c r="EX157" s="11" t="s">
        <v>892</v>
      </c>
      <c r="EY157" s="11" t="s">
        <v>892</v>
      </c>
      <c r="EZ157" s="11" t="s">
        <v>892</v>
      </c>
      <c r="FA157" s="11" t="s">
        <v>892</v>
      </c>
      <c r="FB157" s="11" t="s">
        <v>892</v>
      </c>
      <c r="FC157" s="11" t="s">
        <v>892</v>
      </c>
      <c r="FD157" s="11" t="s">
        <v>892</v>
      </c>
      <c r="FE157" s="11" t="s">
        <v>892</v>
      </c>
      <c r="FF157" s="11" t="s">
        <v>892</v>
      </c>
      <c r="FG157" s="11" t="s">
        <v>892</v>
      </c>
      <c r="FH157" s="11" t="s">
        <v>892</v>
      </c>
      <c r="FI157" s="11" t="s">
        <v>892</v>
      </c>
      <c r="FJ157" s="11" t="s">
        <v>892</v>
      </c>
      <c r="FK157" s="11" t="s">
        <v>892</v>
      </c>
      <c r="FL157" s="11" t="s">
        <v>892</v>
      </c>
      <c r="FM157" s="11" t="s">
        <v>892</v>
      </c>
      <c r="FN157" s="11" t="s">
        <v>892</v>
      </c>
      <c r="FO157" s="11" t="s">
        <v>892</v>
      </c>
      <c r="FP157" s="11" t="s">
        <v>892</v>
      </c>
      <c r="FQ157" s="11" t="s">
        <v>892</v>
      </c>
      <c r="FR157" s="11" t="s">
        <v>892</v>
      </c>
      <c r="FS157" s="11" t="s">
        <v>892</v>
      </c>
      <c r="FT157" s="11" t="s">
        <v>892</v>
      </c>
      <c r="FU157" s="11" t="s">
        <v>892</v>
      </c>
      <c r="FV157" s="11" t="s">
        <v>892</v>
      </c>
      <c r="FW157" s="11" t="s">
        <v>892</v>
      </c>
      <c r="FX157" s="11" t="s">
        <v>892</v>
      </c>
      <c r="FY157" s="11" t="s">
        <v>892</v>
      </c>
      <c r="FZ157" s="11" t="s">
        <v>892</v>
      </c>
      <c r="GA157" s="11" t="s">
        <v>892</v>
      </c>
      <c r="GB157" s="11" t="s">
        <v>892</v>
      </c>
      <c r="GC157" s="11" t="s">
        <v>892</v>
      </c>
      <c r="GD157" s="11" t="s">
        <v>892</v>
      </c>
      <c r="GE157" s="11" t="s">
        <v>892</v>
      </c>
      <c r="GF157" s="11" t="s">
        <v>892</v>
      </c>
      <c r="GG157" s="11">
        <v>17.185749999999999</v>
      </c>
      <c r="GH157" s="11" t="s">
        <v>892</v>
      </c>
      <c r="GI157" s="11" t="s">
        <v>892</v>
      </c>
      <c r="GJ157" s="11" t="s">
        <v>892</v>
      </c>
      <c r="GK157" s="11" t="s">
        <v>892</v>
      </c>
      <c r="GL157" s="11" t="s">
        <v>892</v>
      </c>
      <c r="GM157" s="11" t="s">
        <v>892</v>
      </c>
      <c r="GN157" s="11" t="s">
        <v>892</v>
      </c>
      <c r="GO157" s="11" t="s">
        <v>892</v>
      </c>
      <c r="GP157" s="11" t="s">
        <v>892</v>
      </c>
      <c r="GQ157" s="11" t="s">
        <v>892</v>
      </c>
      <c r="GR157" s="11" t="s">
        <v>892</v>
      </c>
      <c r="GS157" s="11" t="s">
        <v>892</v>
      </c>
      <c r="GT157" s="11" t="s">
        <v>892</v>
      </c>
    </row>
    <row r="158" spans="1:202">
      <c r="A158" s="9">
        <v>2010</v>
      </c>
      <c r="B158" s="10" t="s">
        <v>890</v>
      </c>
      <c r="C158" s="10" t="s">
        <v>1239</v>
      </c>
      <c r="D158" s="11">
        <v>95</v>
      </c>
      <c r="E158" s="11">
        <v>73</v>
      </c>
      <c r="F158" s="11">
        <v>60</v>
      </c>
      <c r="G158" s="11">
        <v>33</v>
      </c>
      <c r="H158" s="11">
        <v>27</v>
      </c>
      <c r="I158" s="11">
        <v>108</v>
      </c>
      <c r="J158" s="11">
        <v>62</v>
      </c>
      <c r="K158" s="11">
        <v>78</v>
      </c>
      <c r="L158" s="11">
        <v>67</v>
      </c>
      <c r="M158" s="11">
        <v>90</v>
      </c>
      <c r="N158" s="11">
        <v>159</v>
      </c>
      <c r="O158" s="11" t="s">
        <v>892</v>
      </c>
      <c r="P158" s="11" t="s">
        <v>892</v>
      </c>
      <c r="Q158" s="11" t="s">
        <v>892</v>
      </c>
      <c r="R158" s="11" t="s">
        <v>892</v>
      </c>
      <c r="S158" s="11" t="s">
        <v>892</v>
      </c>
      <c r="T158" s="11" t="s">
        <v>892</v>
      </c>
      <c r="U158" s="11" t="s">
        <v>892</v>
      </c>
      <c r="V158" s="11" t="s">
        <v>892</v>
      </c>
      <c r="W158" s="11" t="s">
        <v>892</v>
      </c>
      <c r="X158" s="11" t="s">
        <v>892</v>
      </c>
      <c r="Y158" s="11" t="s">
        <v>892</v>
      </c>
      <c r="Z158" s="11" t="s">
        <v>892</v>
      </c>
      <c r="AA158" s="11" t="s">
        <v>892</v>
      </c>
      <c r="AB158" s="11" t="s">
        <v>892</v>
      </c>
      <c r="AC158" s="11" t="s">
        <v>892</v>
      </c>
      <c r="AD158" s="11" t="s">
        <v>892</v>
      </c>
      <c r="AE158" s="11" t="s">
        <v>892</v>
      </c>
      <c r="AF158" s="11" t="s">
        <v>892</v>
      </c>
      <c r="AG158" s="11" t="s">
        <v>892</v>
      </c>
      <c r="AH158" s="11" t="s">
        <v>892</v>
      </c>
      <c r="AI158" s="11" t="s">
        <v>892</v>
      </c>
      <c r="AJ158" s="11" t="s">
        <v>892</v>
      </c>
      <c r="AK158" s="11" t="s">
        <v>892</v>
      </c>
      <c r="AL158" s="11" t="s">
        <v>892</v>
      </c>
      <c r="AM158" s="11" t="s">
        <v>892</v>
      </c>
      <c r="AN158" s="11" t="s">
        <v>892</v>
      </c>
      <c r="AO158" s="11" t="s">
        <v>892</v>
      </c>
      <c r="AP158" s="11" t="s">
        <v>892</v>
      </c>
      <c r="AQ158" s="11" t="s">
        <v>892</v>
      </c>
      <c r="AR158" s="11" t="s">
        <v>892</v>
      </c>
      <c r="AS158" s="11" t="s">
        <v>892</v>
      </c>
      <c r="AT158" s="11" t="s">
        <v>892</v>
      </c>
      <c r="AU158" s="11" t="s">
        <v>892</v>
      </c>
      <c r="AV158" s="11" t="s">
        <v>892</v>
      </c>
      <c r="AW158" s="11" t="s">
        <v>892</v>
      </c>
      <c r="AX158" s="11" t="s">
        <v>892</v>
      </c>
      <c r="AY158" s="11" t="s">
        <v>892</v>
      </c>
      <c r="AZ158" s="11" t="s">
        <v>892</v>
      </c>
      <c r="BA158" s="11" t="s">
        <v>892</v>
      </c>
      <c r="BB158" s="11" t="s">
        <v>892</v>
      </c>
      <c r="BC158" s="11" t="s">
        <v>892</v>
      </c>
      <c r="BD158" s="11" t="s">
        <v>892</v>
      </c>
      <c r="BE158" s="11" t="s">
        <v>892</v>
      </c>
      <c r="BF158" s="11" t="s">
        <v>892</v>
      </c>
      <c r="BG158" s="11" t="s">
        <v>892</v>
      </c>
      <c r="BH158" s="11" t="s">
        <v>892</v>
      </c>
      <c r="BI158" s="11" t="s">
        <v>892</v>
      </c>
      <c r="BJ158" s="11" t="s">
        <v>892</v>
      </c>
      <c r="BK158" s="11" t="s">
        <v>892</v>
      </c>
      <c r="BL158" s="11" t="s">
        <v>892</v>
      </c>
      <c r="BM158" s="11" t="s">
        <v>892</v>
      </c>
      <c r="BN158" s="11" t="s">
        <v>892</v>
      </c>
      <c r="BO158" s="11" t="s">
        <v>892</v>
      </c>
      <c r="BP158" s="11" t="s">
        <v>892</v>
      </c>
      <c r="BQ158" s="11" t="s">
        <v>892</v>
      </c>
      <c r="BR158" s="11" t="s">
        <v>892</v>
      </c>
      <c r="BS158" s="11" t="s">
        <v>892</v>
      </c>
      <c r="BT158" s="11" t="s">
        <v>892</v>
      </c>
      <c r="BU158" s="11" t="s">
        <v>892</v>
      </c>
      <c r="BV158" s="11" t="s">
        <v>892</v>
      </c>
      <c r="BW158" s="11" t="s">
        <v>892</v>
      </c>
      <c r="BX158" s="11" t="s">
        <v>892</v>
      </c>
      <c r="BY158" s="11" t="s">
        <v>892</v>
      </c>
      <c r="BZ158" s="11" t="s">
        <v>892</v>
      </c>
      <c r="CA158" s="11" t="s">
        <v>892</v>
      </c>
      <c r="CB158" s="11" t="s">
        <v>892</v>
      </c>
      <c r="CC158" s="11" t="s">
        <v>892</v>
      </c>
      <c r="CD158" s="11" t="s">
        <v>892</v>
      </c>
      <c r="CE158" s="11" t="s">
        <v>892</v>
      </c>
      <c r="CF158" s="11" t="s">
        <v>892</v>
      </c>
      <c r="CG158" s="11" t="s">
        <v>892</v>
      </c>
      <c r="CH158" s="11" t="s">
        <v>892</v>
      </c>
      <c r="CI158" s="11" t="s">
        <v>892</v>
      </c>
      <c r="CJ158" s="11" t="s">
        <v>892</v>
      </c>
      <c r="CK158" s="11" t="s">
        <v>892</v>
      </c>
      <c r="CL158" s="11" t="s">
        <v>892</v>
      </c>
      <c r="CM158" s="11" t="s">
        <v>892</v>
      </c>
      <c r="CN158" s="11" t="s">
        <v>892</v>
      </c>
      <c r="CO158" s="11" t="s">
        <v>892</v>
      </c>
      <c r="CP158" s="11" t="s">
        <v>892</v>
      </c>
      <c r="CQ158" s="11" t="s">
        <v>892</v>
      </c>
      <c r="CR158" s="11" t="s">
        <v>892</v>
      </c>
      <c r="CS158" s="11" t="s">
        <v>892</v>
      </c>
      <c r="CT158" s="11" t="s">
        <v>892</v>
      </c>
      <c r="CU158" s="11" t="s">
        <v>892</v>
      </c>
      <c r="CV158" s="11" t="s">
        <v>892</v>
      </c>
      <c r="CW158" s="11" t="s">
        <v>892</v>
      </c>
      <c r="CX158" s="11" t="s">
        <v>892</v>
      </c>
      <c r="CY158" s="11" t="s">
        <v>892</v>
      </c>
      <c r="CZ158" s="11" t="s">
        <v>892</v>
      </c>
      <c r="DA158" s="11" t="s">
        <v>892</v>
      </c>
      <c r="DB158" s="11" t="s">
        <v>892</v>
      </c>
      <c r="DC158" s="11" t="s">
        <v>892</v>
      </c>
      <c r="DD158" s="11" t="s">
        <v>892</v>
      </c>
      <c r="DE158" s="11" t="s">
        <v>892</v>
      </c>
      <c r="DF158" s="11" t="s">
        <v>892</v>
      </c>
      <c r="DG158" s="11" t="s">
        <v>892</v>
      </c>
      <c r="DH158" s="11" t="s">
        <v>892</v>
      </c>
      <c r="DI158" s="11" t="s">
        <v>892</v>
      </c>
      <c r="DJ158" s="11" t="s">
        <v>892</v>
      </c>
      <c r="DK158" s="11" t="s">
        <v>892</v>
      </c>
      <c r="DL158" s="11" t="s">
        <v>892</v>
      </c>
      <c r="DM158" s="11" t="s">
        <v>892</v>
      </c>
      <c r="DN158" s="11" t="s">
        <v>892</v>
      </c>
      <c r="DO158" s="11" t="s">
        <v>892</v>
      </c>
      <c r="DP158" s="11" t="s">
        <v>892</v>
      </c>
      <c r="DQ158" s="11" t="s">
        <v>892</v>
      </c>
      <c r="DR158" s="11" t="s">
        <v>892</v>
      </c>
      <c r="DS158" s="11" t="s">
        <v>892</v>
      </c>
      <c r="DT158" s="11" t="s">
        <v>892</v>
      </c>
      <c r="DU158" s="11" t="s">
        <v>892</v>
      </c>
      <c r="DV158" s="11" t="s">
        <v>892</v>
      </c>
      <c r="DW158" s="11" t="s">
        <v>892</v>
      </c>
      <c r="DX158" s="11" t="s">
        <v>892</v>
      </c>
      <c r="DY158" s="11" t="s">
        <v>892</v>
      </c>
      <c r="DZ158" s="11" t="s">
        <v>892</v>
      </c>
      <c r="EA158" s="11" t="s">
        <v>892</v>
      </c>
      <c r="EB158" s="11" t="s">
        <v>892</v>
      </c>
      <c r="EC158" s="11" t="s">
        <v>892</v>
      </c>
      <c r="ED158" s="11" t="s">
        <v>892</v>
      </c>
      <c r="EE158" s="11" t="s">
        <v>892</v>
      </c>
      <c r="EF158" s="11" t="s">
        <v>892</v>
      </c>
      <c r="EG158" s="11" t="s">
        <v>892</v>
      </c>
      <c r="EH158" s="11" t="s">
        <v>892</v>
      </c>
      <c r="EI158" s="11" t="s">
        <v>892</v>
      </c>
      <c r="EJ158" s="11" t="s">
        <v>892</v>
      </c>
      <c r="EK158" s="11" t="s">
        <v>892</v>
      </c>
      <c r="EL158" s="11" t="s">
        <v>892</v>
      </c>
      <c r="EM158" s="11" t="s">
        <v>892</v>
      </c>
      <c r="EN158" s="11" t="s">
        <v>892</v>
      </c>
      <c r="EO158" s="11" t="s">
        <v>892</v>
      </c>
      <c r="EP158" s="11" t="s">
        <v>892</v>
      </c>
      <c r="EQ158" s="11" t="s">
        <v>892</v>
      </c>
      <c r="ER158" s="11" t="s">
        <v>892</v>
      </c>
      <c r="ES158" s="11" t="s">
        <v>892</v>
      </c>
      <c r="ET158" s="11" t="s">
        <v>892</v>
      </c>
      <c r="EU158" s="11" t="s">
        <v>892</v>
      </c>
      <c r="EV158" s="11" t="s">
        <v>892</v>
      </c>
      <c r="EW158" s="11" t="s">
        <v>892</v>
      </c>
      <c r="EX158" s="11" t="s">
        <v>892</v>
      </c>
      <c r="EY158" s="11" t="s">
        <v>892</v>
      </c>
      <c r="EZ158" s="11" t="s">
        <v>892</v>
      </c>
      <c r="FA158" s="11" t="s">
        <v>892</v>
      </c>
      <c r="FB158" s="11" t="s">
        <v>892</v>
      </c>
      <c r="FC158" s="11" t="s">
        <v>892</v>
      </c>
      <c r="FD158" s="11" t="s">
        <v>892</v>
      </c>
      <c r="FE158" s="11" t="s">
        <v>892</v>
      </c>
      <c r="FF158" s="11" t="s">
        <v>892</v>
      </c>
      <c r="FG158" s="11" t="s">
        <v>892</v>
      </c>
      <c r="FH158" s="11" t="s">
        <v>892</v>
      </c>
      <c r="FI158" s="11" t="s">
        <v>892</v>
      </c>
      <c r="FJ158" s="11" t="s">
        <v>892</v>
      </c>
      <c r="FK158" s="11" t="s">
        <v>892</v>
      </c>
      <c r="FL158" s="11" t="s">
        <v>892</v>
      </c>
      <c r="FM158" s="11" t="s">
        <v>892</v>
      </c>
      <c r="FN158" s="11" t="s">
        <v>892</v>
      </c>
      <c r="FO158" s="11" t="s">
        <v>892</v>
      </c>
      <c r="FP158" s="11" t="s">
        <v>892</v>
      </c>
      <c r="FQ158" s="11" t="s">
        <v>892</v>
      </c>
      <c r="FR158" s="11" t="s">
        <v>892</v>
      </c>
      <c r="FS158" s="11" t="s">
        <v>892</v>
      </c>
      <c r="FT158" s="11" t="s">
        <v>892</v>
      </c>
      <c r="FU158" s="11" t="s">
        <v>892</v>
      </c>
      <c r="FV158" s="11" t="s">
        <v>892</v>
      </c>
      <c r="FW158" s="11" t="s">
        <v>892</v>
      </c>
      <c r="FX158" s="11" t="s">
        <v>892</v>
      </c>
      <c r="FY158" s="11" t="s">
        <v>892</v>
      </c>
      <c r="FZ158" s="11" t="s">
        <v>892</v>
      </c>
      <c r="GA158" s="11" t="s">
        <v>892</v>
      </c>
      <c r="GB158" s="11" t="s">
        <v>892</v>
      </c>
      <c r="GC158" s="11" t="s">
        <v>892</v>
      </c>
      <c r="GD158" s="11" t="s">
        <v>892</v>
      </c>
      <c r="GE158" s="11" t="s">
        <v>892</v>
      </c>
      <c r="GF158" s="11" t="s">
        <v>892</v>
      </c>
      <c r="GG158" s="11">
        <v>18</v>
      </c>
      <c r="GH158" s="11" t="s">
        <v>892</v>
      </c>
      <c r="GI158" s="11" t="s">
        <v>892</v>
      </c>
      <c r="GJ158" s="11" t="s">
        <v>892</v>
      </c>
      <c r="GK158" s="11" t="s">
        <v>892</v>
      </c>
      <c r="GL158" s="11" t="s">
        <v>892</v>
      </c>
      <c r="GM158" s="11" t="s">
        <v>892</v>
      </c>
      <c r="GN158" s="11" t="s">
        <v>892</v>
      </c>
      <c r="GO158" s="11" t="s">
        <v>892</v>
      </c>
      <c r="GP158" s="11" t="s">
        <v>892</v>
      </c>
      <c r="GQ158" s="11" t="s">
        <v>892</v>
      </c>
      <c r="GR158" s="11" t="s">
        <v>892</v>
      </c>
      <c r="GS158" s="11" t="s">
        <v>892</v>
      </c>
      <c r="GT158" s="11" t="s">
        <v>892</v>
      </c>
    </row>
    <row r="159" spans="1:202">
      <c r="A159" s="9">
        <v>2010</v>
      </c>
      <c r="B159" s="10" t="s">
        <v>890</v>
      </c>
      <c r="C159" s="10" t="s">
        <v>1241</v>
      </c>
      <c r="D159" s="11">
        <v>0.39094650205761317</v>
      </c>
      <c r="E159" s="11">
        <v>0.29435483870967744</v>
      </c>
      <c r="F159" s="11">
        <v>0.24096385542168675</v>
      </c>
      <c r="G159" s="11">
        <v>0.13636363636363635</v>
      </c>
      <c r="H159" s="11">
        <v>0.10931174089068826</v>
      </c>
      <c r="I159" s="11">
        <v>0.49090909090909091</v>
      </c>
      <c r="J159" s="11">
        <v>0.25409836065573771</v>
      </c>
      <c r="K159" s="11">
        <v>0.3183673469387755</v>
      </c>
      <c r="L159" s="11">
        <v>0.27125506072874495</v>
      </c>
      <c r="M159" s="11">
        <v>0.37037037037037035</v>
      </c>
      <c r="N159" s="11">
        <v>0.64634146341463417</v>
      </c>
      <c r="O159" s="11" t="s">
        <v>892</v>
      </c>
      <c r="P159" s="11" t="s">
        <v>892</v>
      </c>
      <c r="Q159" s="11" t="s">
        <v>892</v>
      </c>
      <c r="R159" s="11" t="s">
        <v>892</v>
      </c>
      <c r="S159" s="11" t="s">
        <v>892</v>
      </c>
      <c r="T159" s="11" t="s">
        <v>892</v>
      </c>
      <c r="U159" s="11" t="s">
        <v>892</v>
      </c>
      <c r="V159" s="11" t="s">
        <v>892</v>
      </c>
      <c r="W159" s="11" t="s">
        <v>892</v>
      </c>
      <c r="X159" s="11" t="s">
        <v>892</v>
      </c>
      <c r="Y159" s="11" t="s">
        <v>892</v>
      </c>
      <c r="Z159" s="11" t="s">
        <v>892</v>
      </c>
      <c r="AA159" s="11" t="s">
        <v>892</v>
      </c>
      <c r="AB159" s="11" t="s">
        <v>892</v>
      </c>
      <c r="AC159" s="11" t="s">
        <v>892</v>
      </c>
      <c r="AD159" s="11" t="s">
        <v>892</v>
      </c>
      <c r="AE159" s="11" t="s">
        <v>892</v>
      </c>
      <c r="AF159" s="11" t="s">
        <v>892</v>
      </c>
      <c r="AG159" s="11" t="s">
        <v>892</v>
      </c>
      <c r="AH159" s="11" t="s">
        <v>892</v>
      </c>
      <c r="AI159" s="11" t="s">
        <v>892</v>
      </c>
      <c r="AJ159" s="11" t="s">
        <v>892</v>
      </c>
      <c r="AK159" s="11" t="s">
        <v>892</v>
      </c>
      <c r="AL159" s="11" t="s">
        <v>892</v>
      </c>
      <c r="AM159" s="11" t="s">
        <v>892</v>
      </c>
      <c r="AN159" s="11" t="s">
        <v>892</v>
      </c>
      <c r="AO159" s="11" t="s">
        <v>892</v>
      </c>
      <c r="AP159" s="11" t="s">
        <v>892</v>
      </c>
      <c r="AQ159" s="11" t="s">
        <v>892</v>
      </c>
      <c r="AR159" s="11" t="s">
        <v>892</v>
      </c>
      <c r="AS159" s="11" t="s">
        <v>892</v>
      </c>
      <c r="AT159" s="11" t="s">
        <v>892</v>
      </c>
      <c r="AU159" s="11" t="s">
        <v>892</v>
      </c>
      <c r="AV159" s="11" t="s">
        <v>892</v>
      </c>
      <c r="AW159" s="11" t="s">
        <v>892</v>
      </c>
      <c r="AX159" s="11" t="s">
        <v>892</v>
      </c>
      <c r="AY159" s="11" t="s">
        <v>892</v>
      </c>
      <c r="AZ159" s="11" t="s">
        <v>892</v>
      </c>
      <c r="BA159" s="11" t="s">
        <v>892</v>
      </c>
      <c r="BB159" s="11" t="s">
        <v>892</v>
      </c>
      <c r="BC159" s="11" t="s">
        <v>892</v>
      </c>
      <c r="BD159" s="11" t="s">
        <v>892</v>
      </c>
      <c r="BE159" s="11" t="s">
        <v>892</v>
      </c>
      <c r="BF159" s="11" t="s">
        <v>892</v>
      </c>
      <c r="BG159" s="11" t="s">
        <v>892</v>
      </c>
      <c r="BH159" s="11" t="s">
        <v>892</v>
      </c>
      <c r="BI159" s="11" t="s">
        <v>892</v>
      </c>
      <c r="BJ159" s="11" t="s">
        <v>892</v>
      </c>
      <c r="BK159" s="11" t="s">
        <v>892</v>
      </c>
      <c r="BL159" s="11" t="s">
        <v>892</v>
      </c>
      <c r="BM159" s="11" t="s">
        <v>892</v>
      </c>
      <c r="BN159" s="11" t="s">
        <v>892</v>
      </c>
      <c r="BO159" s="11" t="s">
        <v>892</v>
      </c>
      <c r="BP159" s="11" t="s">
        <v>892</v>
      </c>
      <c r="BQ159" s="11" t="s">
        <v>892</v>
      </c>
      <c r="BR159" s="11" t="s">
        <v>892</v>
      </c>
      <c r="BS159" s="11" t="s">
        <v>892</v>
      </c>
      <c r="BT159" s="11" t="s">
        <v>892</v>
      </c>
      <c r="BU159" s="11" t="s">
        <v>892</v>
      </c>
      <c r="BV159" s="11" t="s">
        <v>892</v>
      </c>
      <c r="BW159" s="11" t="s">
        <v>892</v>
      </c>
      <c r="BX159" s="11" t="s">
        <v>892</v>
      </c>
      <c r="BY159" s="11" t="s">
        <v>892</v>
      </c>
      <c r="BZ159" s="11" t="s">
        <v>892</v>
      </c>
      <c r="CA159" s="11" t="s">
        <v>892</v>
      </c>
      <c r="CB159" s="11" t="s">
        <v>892</v>
      </c>
      <c r="CC159" s="11" t="s">
        <v>892</v>
      </c>
      <c r="CD159" s="11" t="s">
        <v>892</v>
      </c>
      <c r="CE159" s="11" t="s">
        <v>892</v>
      </c>
      <c r="CF159" s="11" t="s">
        <v>892</v>
      </c>
      <c r="CG159" s="11" t="s">
        <v>892</v>
      </c>
      <c r="CH159" s="11" t="s">
        <v>892</v>
      </c>
      <c r="CI159" s="11" t="s">
        <v>892</v>
      </c>
      <c r="CJ159" s="11" t="s">
        <v>892</v>
      </c>
      <c r="CK159" s="11" t="s">
        <v>892</v>
      </c>
      <c r="CL159" s="11" t="s">
        <v>892</v>
      </c>
      <c r="CM159" s="11" t="s">
        <v>892</v>
      </c>
      <c r="CN159" s="11" t="s">
        <v>892</v>
      </c>
      <c r="CO159" s="11" t="s">
        <v>892</v>
      </c>
      <c r="CP159" s="11" t="s">
        <v>892</v>
      </c>
      <c r="CQ159" s="11" t="s">
        <v>892</v>
      </c>
      <c r="CR159" s="11" t="s">
        <v>892</v>
      </c>
      <c r="CS159" s="11" t="s">
        <v>892</v>
      </c>
      <c r="CT159" s="11" t="s">
        <v>892</v>
      </c>
      <c r="CU159" s="11" t="s">
        <v>892</v>
      </c>
      <c r="CV159" s="11" t="s">
        <v>892</v>
      </c>
      <c r="CW159" s="11" t="s">
        <v>892</v>
      </c>
      <c r="CX159" s="11" t="s">
        <v>892</v>
      </c>
      <c r="CY159" s="11" t="s">
        <v>892</v>
      </c>
      <c r="CZ159" s="11" t="s">
        <v>892</v>
      </c>
      <c r="DA159" s="11" t="s">
        <v>892</v>
      </c>
      <c r="DB159" s="11" t="s">
        <v>892</v>
      </c>
      <c r="DC159" s="11" t="s">
        <v>892</v>
      </c>
      <c r="DD159" s="11" t="s">
        <v>892</v>
      </c>
      <c r="DE159" s="11" t="s">
        <v>892</v>
      </c>
      <c r="DF159" s="11" t="s">
        <v>892</v>
      </c>
      <c r="DG159" s="11" t="s">
        <v>892</v>
      </c>
      <c r="DH159" s="11" t="s">
        <v>892</v>
      </c>
      <c r="DI159" s="11" t="s">
        <v>892</v>
      </c>
      <c r="DJ159" s="11" t="s">
        <v>892</v>
      </c>
      <c r="DK159" s="11" t="s">
        <v>892</v>
      </c>
      <c r="DL159" s="11" t="s">
        <v>892</v>
      </c>
      <c r="DM159" s="11" t="s">
        <v>892</v>
      </c>
      <c r="DN159" s="11" t="s">
        <v>892</v>
      </c>
      <c r="DO159" s="11" t="s">
        <v>892</v>
      </c>
      <c r="DP159" s="11" t="s">
        <v>892</v>
      </c>
      <c r="DQ159" s="11" t="s">
        <v>892</v>
      </c>
      <c r="DR159" s="11" t="s">
        <v>892</v>
      </c>
      <c r="DS159" s="11" t="s">
        <v>892</v>
      </c>
      <c r="DT159" s="11" t="s">
        <v>892</v>
      </c>
      <c r="DU159" s="11" t="s">
        <v>892</v>
      </c>
      <c r="DV159" s="11" t="s">
        <v>892</v>
      </c>
      <c r="DW159" s="11" t="s">
        <v>892</v>
      </c>
      <c r="DX159" s="11" t="s">
        <v>892</v>
      </c>
      <c r="DY159" s="11" t="s">
        <v>892</v>
      </c>
      <c r="DZ159" s="11" t="s">
        <v>892</v>
      </c>
      <c r="EA159" s="11" t="s">
        <v>892</v>
      </c>
      <c r="EB159" s="11" t="s">
        <v>892</v>
      </c>
      <c r="EC159" s="11" t="s">
        <v>892</v>
      </c>
      <c r="ED159" s="11" t="s">
        <v>892</v>
      </c>
      <c r="EE159" s="11" t="s">
        <v>892</v>
      </c>
      <c r="EF159" s="11" t="s">
        <v>892</v>
      </c>
      <c r="EG159" s="11" t="s">
        <v>892</v>
      </c>
      <c r="EH159" s="11" t="s">
        <v>892</v>
      </c>
      <c r="EI159" s="11" t="s">
        <v>892</v>
      </c>
      <c r="EJ159" s="11" t="s">
        <v>892</v>
      </c>
      <c r="EK159" s="11" t="s">
        <v>892</v>
      </c>
      <c r="EL159" s="11" t="s">
        <v>892</v>
      </c>
      <c r="EM159" s="11" t="s">
        <v>892</v>
      </c>
      <c r="EN159" s="11" t="s">
        <v>892</v>
      </c>
      <c r="EO159" s="11" t="s">
        <v>892</v>
      </c>
      <c r="EP159" s="11" t="s">
        <v>892</v>
      </c>
      <c r="EQ159" s="11" t="s">
        <v>892</v>
      </c>
      <c r="ER159" s="11" t="s">
        <v>892</v>
      </c>
      <c r="ES159" s="11" t="s">
        <v>892</v>
      </c>
      <c r="ET159" s="11" t="s">
        <v>892</v>
      </c>
      <c r="EU159" s="11" t="s">
        <v>892</v>
      </c>
      <c r="EV159" s="11" t="s">
        <v>892</v>
      </c>
      <c r="EW159" s="11" t="s">
        <v>892</v>
      </c>
      <c r="EX159" s="11" t="s">
        <v>892</v>
      </c>
      <c r="EY159" s="11" t="s">
        <v>892</v>
      </c>
      <c r="EZ159" s="11" t="s">
        <v>892</v>
      </c>
      <c r="FA159" s="11" t="s">
        <v>892</v>
      </c>
      <c r="FB159" s="11" t="s">
        <v>892</v>
      </c>
      <c r="FC159" s="11" t="s">
        <v>892</v>
      </c>
      <c r="FD159" s="11" t="s">
        <v>892</v>
      </c>
      <c r="FE159" s="11" t="s">
        <v>892</v>
      </c>
      <c r="FF159" s="11" t="s">
        <v>892</v>
      </c>
      <c r="FG159" s="11" t="s">
        <v>892</v>
      </c>
      <c r="FH159" s="11" t="s">
        <v>892</v>
      </c>
      <c r="FI159" s="11" t="s">
        <v>892</v>
      </c>
      <c r="FJ159" s="11" t="s">
        <v>892</v>
      </c>
      <c r="FK159" s="11" t="s">
        <v>892</v>
      </c>
      <c r="FL159" s="11" t="s">
        <v>892</v>
      </c>
      <c r="FM159" s="11" t="s">
        <v>892</v>
      </c>
      <c r="FN159" s="11" t="s">
        <v>892</v>
      </c>
      <c r="FO159" s="11" t="s">
        <v>892</v>
      </c>
      <c r="FP159" s="11" t="s">
        <v>892</v>
      </c>
      <c r="FQ159" s="11" t="s">
        <v>892</v>
      </c>
      <c r="FR159" s="11" t="s">
        <v>892</v>
      </c>
      <c r="FS159" s="11" t="s">
        <v>892</v>
      </c>
      <c r="FT159" s="11" t="s">
        <v>892</v>
      </c>
      <c r="FU159" s="11" t="s">
        <v>892</v>
      </c>
      <c r="FV159" s="11" t="s">
        <v>892</v>
      </c>
      <c r="FW159" s="11" t="s">
        <v>892</v>
      </c>
      <c r="FX159" s="11" t="s">
        <v>892</v>
      </c>
      <c r="FY159" s="11" t="s">
        <v>892</v>
      </c>
      <c r="FZ159" s="11" t="s">
        <v>892</v>
      </c>
      <c r="GA159" s="11" t="s">
        <v>892</v>
      </c>
      <c r="GB159" s="11" t="s">
        <v>892</v>
      </c>
      <c r="GC159" s="11" t="s">
        <v>892</v>
      </c>
      <c r="GD159" s="11" t="s">
        <v>892</v>
      </c>
      <c r="GE159" s="11" t="s">
        <v>892</v>
      </c>
      <c r="GF159" s="11" t="s">
        <v>892</v>
      </c>
      <c r="GG159" s="11" t="s">
        <v>892</v>
      </c>
      <c r="GH159" s="11" t="s">
        <v>892</v>
      </c>
      <c r="GI159" s="11" t="s">
        <v>892</v>
      </c>
      <c r="GJ159" s="11" t="s">
        <v>892</v>
      </c>
      <c r="GK159" s="11" t="s">
        <v>892</v>
      </c>
      <c r="GL159" s="11" t="s">
        <v>892</v>
      </c>
      <c r="GM159" s="11" t="s">
        <v>892</v>
      </c>
      <c r="GN159" s="11" t="s">
        <v>892</v>
      </c>
      <c r="GO159" s="11" t="s">
        <v>892</v>
      </c>
      <c r="GP159" s="11" t="s">
        <v>892</v>
      </c>
      <c r="GQ159" s="11" t="s">
        <v>892</v>
      </c>
      <c r="GR159" s="11" t="s">
        <v>892</v>
      </c>
      <c r="GS159" s="11" t="s">
        <v>892</v>
      </c>
      <c r="GT159" s="11" t="s">
        <v>892</v>
      </c>
    </row>
    <row r="160" spans="1:202">
      <c r="A160" s="9">
        <v>2010</v>
      </c>
      <c r="B160" s="10" t="s">
        <v>891</v>
      </c>
      <c r="C160" s="10" t="s">
        <v>1237</v>
      </c>
      <c r="D160" s="11">
        <v>-0.21582837837837837</v>
      </c>
      <c r="E160" s="11">
        <v>-0.46627999999999986</v>
      </c>
      <c r="F160" s="11">
        <v>-1.002731216931217</v>
      </c>
      <c r="G160" s="11">
        <v>-0.43023923444976075</v>
      </c>
      <c r="H160" s="11">
        <v>-0.64568318181818218</v>
      </c>
      <c r="I160" s="11">
        <v>-0.21505982142857133</v>
      </c>
      <c r="J160" s="11">
        <v>-0.42771703296703295</v>
      </c>
      <c r="K160" s="11">
        <v>-0.51756646706586851</v>
      </c>
      <c r="L160" s="11">
        <v>-1.1348772222222214</v>
      </c>
      <c r="M160" s="11">
        <v>-0.66517581699346384</v>
      </c>
      <c r="N160" s="11">
        <v>-0.88726436781609186</v>
      </c>
      <c r="O160" s="11" t="s">
        <v>892</v>
      </c>
      <c r="P160" s="11" t="s">
        <v>892</v>
      </c>
      <c r="Q160" s="11" t="s">
        <v>892</v>
      </c>
      <c r="R160" s="11" t="s">
        <v>892</v>
      </c>
      <c r="S160" s="11" t="s">
        <v>892</v>
      </c>
      <c r="T160" s="11" t="s">
        <v>892</v>
      </c>
      <c r="U160" s="11" t="s">
        <v>892</v>
      </c>
      <c r="V160" s="11" t="s">
        <v>892</v>
      </c>
      <c r="W160" s="11" t="s">
        <v>892</v>
      </c>
      <c r="X160" s="11" t="s">
        <v>892</v>
      </c>
      <c r="Y160" s="11" t="s">
        <v>892</v>
      </c>
      <c r="Z160" s="11" t="s">
        <v>892</v>
      </c>
      <c r="AA160" s="11" t="s">
        <v>892</v>
      </c>
      <c r="AB160" s="11" t="s">
        <v>892</v>
      </c>
      <c r="AC160" s="11" t="s">
        <v>892</v>
      </c>
      <c r="AD160" s="11" t="s">
        <v>892</v>
      </c>
      <c r="AE160" s="11" t="s">
        <v>892</v>
      </c>
      <c r="AF160" s="11" t="s">
        <v>892</v>
      </c>
      <c r="AG160" s="11" t="s">
        <v>892</v>
      </c>
      <c r="AH160" s="11" t="s">
        <v>892</v>
      </c>
      <c r="AI160" s="11" t="s">
        <v>892</v>
      </c>
      <c r="AJ160" s="11" t="s">
        <v>892</v>
      </c>
      <c r="AK160" s="11" t="s">
        <v>892</v>
      </c>
      <c r="AL160" s="11" t="s">
        <v>892</v>
      </c>
      <c r="AM160" s="11" t="s">
        <v>892</v>
      </c>
      <c r="AN160" s="11" t="s">
        <v>892</v>
      </c>
      <c r="AO160" s="11" t="s">
        <v>892</v>
      </c>
      <c r="AP160" s="11" t="s">
        <v>892</v>
      </c>
      <c r="AQ160" s="11" t="s">
        <v>892</v>
      </c>
      <c r="AR160" s="11" t="s">
        <v>892</v>
      </c>
      <c r="AS160" s="11" t="s">
        <v>892</v>
      </c>
      <c r="AT160" s="11" t="s">
        <v>892</v>
      </c>
      <c r="AU160" s="11" t="s">
        <v>892</v>
      </c>
      <c r="AV160" s="11" t="s">
        <v>892</v>
      </c>
      <c r="AW160" s="11" t="s">
        <v>892</v>
      </c>
      <c r="AX160" s="11" t="s">
        <v>892</v>
      </c>
      <c r="AY160" s="11" t="s">
        <v>892</v>
      </c>
      <c r="AZ160" s="11" t="s">
        <v>892</v>
      </c>
      <c r="BA160" s="11" t="s">
        <v>892</v>
      </c>
      <c r="BB160" s="11" t="s">
        <v>892</v>
      </c>
      <c r="BC160" s="11" t="s">
        <v>892</v>
      </c>
      <c r="BD160" s="11" t="s">
        <v>892</v>
      </c>
      <c r="BE160" s="11" t="s">
        <v>892</v>
      </c>
      <c r="BF160" s="11" t="s">
        <v>892</v>
      </c>
      <c r="BG160" s="11" t="s">
        <v>892</v>
      </c>
      <c r="BH160" s="11" t="s">
        <v>892</v>
      </c>
      <c r="BI160" s="11" t="s">
        <v>892</v>
      </c>
      <c r="BJ160" s="11" t="s">
        <v>892</v>
      </c>
      <c r="BK160" s="11" t="s">
        <v>892</v>
      </c>
      <c r="BL160" s="11" t="s">
        <v>892</v>
      </c>
      <c r="BM160" s="11" t="s">
        <v>892</v>
      </c>
      <c r="BN160" s="11" t="s">
        <v>892</v>
      </c>
      <c r="BO160" s="11" t="s">
        <v>892</v>
      </c>
      <c r="BP160" s="11" t="s">
        <v>892</v>
      </c>
      <c r="BQ160" s="11" t="s">
        <v>892</v>
      </c>
      <c r="BR160" s="11" t="s">
        <v>892</v>
      </c>
      <c r="BS160" s="11" t="s">
        <v>892</v>
      </c>
      <c r="BT160" s="11" t="s">
        <v>892</v>
      </c>
      <c r="BU160" s="11" t="s">
        <v>892</v>
      </c>
      <c r="BV160" s="11" t="s">
        <v>892</v>
      </c>
      <c r="BW160" s="11" t="s">
        <v>892</v>
      </c>
      <c r="BX160" s="11" t="s">
        <v>892</v>
      </c>
      <c r="BY160" s="11" t="s">
        <v>892</v>
      </c>
      <c r="BZ160" s="11" t="s">
        <v>892</v>
      </c>
      <c r="CA160" s="11" t="s">
        <v>892</v>
      </c>
      <c r="CB160" s="11" t="s">
        <v>892</v>
      </c>
      <c r="CC160" s="11" t="s">
        <v>892</v>
      </c>
      <c r="CD160" s="11" t="s">
        <v>892</v>
      </c>
      <c r="CE160" s="11" t="s">
        <v>892</v>
      </c>
      <c r="CF160" s="11" t="s">
        <v>892</v>
      </c>
      <c r="CG160" s="11" t="s">
        <v>892</v>
      </c>
      <c r="CH160" s="11" t="s">
        <v>892</v>
      </c>
      <c r="CI160" s="11" t="s">
        <v>892</v>
      </c>
      <c r="CJ160" s="11" t="s">
        <v>892</v>
      </c>
      <c r="CK160" s="11" t="s">
        <v>892</v>
      </c>
      <c r="CL160" s="11" t="s">
        <v>892</v>
      </c>
      <c r="CM160" s="11" t="s">
        <v>892</v>
      </c>
      <c r="CN160" s="11" t="s">
        <v>892</v>
      </c>
      <c r="CO160" s="11" t="s">
        <v>892</v>
      </c>
      <c r="CP160" s="11" t="s">
        <v>892</v>
      </c>
      <c r="CQ160" s="11" t="s">
        <v>892</v>
      </c>
      <c r="CR160" s="11" t="s">
        <v>892</v>
      </c>
      <c r="CS160" s="11" t="s">
        <v>892</v>
      </c>
      <c r="CT160" s="11" t="s">
        <v>892</v>
      </c>
      <c r="CU160" s="11" t="s">
        <v>892</v>
      </c>
      <c r="CV160" s="11" t="s">
        <v>892</v>
      </c>
      <c r="CW160" s="11" t="s">
        <v>892</v>
      </c>
      <c r="CX160" s="11" t="s">
        <v>892</v>
      </c>
      <c r="CY160" s="11" t="s">
        <v>892</v>
      </c>
      <c r="CZ160" s="11" t="s">
        <v>892</v>
      </c>
      <c r="DA160" s="11" t="s">
        <v>892</v>
      </c>
      <c r="DB160" s="11" t="s">
        <v>892</v>
      </c>
      <c r="DC160" s="11" t="s">
        <v>892</v>
      </c>
      <c r="DD160" s="11" t="s">
        <v>892</v>
      </c>
      <c r="DE160" s="11" t="s">
        <v>892</v>
      </c>
      <c r="DF160" s="11" t="s">
        <v>892</v>
      </c>
      <c r="DG160" s="11" t="s">
        <v>892</v>
      </c>
      <c r="DH160" s="11" t="s">
        <v>892</v>
      </c>
      <c r="DI160" s="11" t="s">
        <v>892</v>
      </c>
      <c r="DJ160" s="11" t="s">
        <v>892</v>
      </c>
      <c r="DK160" s="11" t="s">
        <v>892</v>
      </c>
      <c r="DL160" s="11" t="s">
        <v>892</v>
      </c>
      <c r="DM160" s="11" t="s">
        <v>892</v>
      </c>
      <c r="DN160" s="11" t="s">
        <v>892</v>
      </c>
      <c r="DO160" s="11" t="s">
        <v>892</v>
      </c>
      <c r="DP160" s="11" t="s">
        <v>892</v>
      </c>
      <c r="DQ160" s="11" t="s">
        <v>892</v>
      </c>
      <c r="DR160" s="11" t="s">
        <v>892</v>
      </c>
      <c r="DS160" s="11" t="s">
        <v>892</v>
      </c>
      <c r="DT160" s="11" t="s">
        <v>892</v>
      </c>
      <c r="DU160" s="11" t="s">
        <v>892</v>
      </c>
      <c r="DV160" s="11" t="s">
        <v>892</v>
      </c>
      <c r="DW160" s="11" t="s">
        <v>892</v>
      </c>
      <c r="DX160" s="11" t="s">
        <v>892</v>
      </c>
      <c r="DY160" s="11" t="s">
        <v>892</v>
      </c>
      <c r="DZ160" s="11" t="s">
        <v>892</v>
      </c>
      <c r="EA160" s="11" t="s">
        <v>892</v>
      </c>
      <c r="EB160" s="11" t="s">
        <v>892</v>
      </c>
      <c r="EC160" s="11" t="s">
        <v>892</v>
      </c>
      <c r="ED160" s="11" t="s">
        <v>892</v>
      </c>
      <c r="EE160" s="11" t="s">
        <v>892</v>
      </c>
      <c r="EF160" s="11" t="s">
        <v>892</v>
      </c>
      <c r="EG160" s="11" t="s">
        <v>892</v>
      </c>
      <c r="EH160" s="11" t="s">
        <v>892</v>
      </c>
      <c r="EI160" s="11" t="s">
        <v>892</v>
      </c>
      <c r="EJ160" s="11" t="s">
        <v>892</v>
      </c>
      <c r="EK160" s="11" t="s">
        <v>892</v>
      </c>
      <c r="EL160" s="11" t="s">
        <v>892</v>
      </c>
      <c r="EM160" s="11" t="s">
        <v>892</v>
      </c>
      <c r="EN160" s="11" t="s">
        <v>892</v>
      </c>
      <c r="EO160" s="11" t="s">
        <v>892</v>
      </c>
      <c r="EP160" s="11" t="s">
        <v>892</v>
      </c>
      <c r="EQ160" s="11" t="s">
        <v>892</v>
      </c>
      <c r="ER160" s="11" t="s">
        <v>892</v>
      </c>
      <c r="ES160" s="11" t="s">
        <v>892</v>
      </c>
      <c r="ET160" s="11" t="s">
        <v>892</v>
      </c>
      <c r="EU160" s="11" t="s">
        <v>892</v>
      </c>
      <c r="EV160" s="11" t="s">
        <v>892</v>
      </c>
      <c r="EW160" s="11" t="s">
        <v>892</v>
      </c>
      <c r="EX160" s="11" t="s">
        <v>892</v>
      </c>
      <c r="EY160" s="11" t="s">
        <v>892</v>
      </c>
      <c r="EZ160" s="11" t="s">
        <v>892</v>
      </c>
      <c r="FA160" s="11" t="s">
        <v>892</v>
      </c>
      <c r="FB160" s="11" t="s">
        <v>892</v>
      </c>
      <c r="FC160" s="11" t="s">
        <v>892</v>
      </c>
      <c r="FD160" s="11" t="s">
        <v>892</v>
      </c>
      <c r="FE160" s="11" t="s">
        <v>892</v>
      </c>
      <c r="FF160" s="11" t="s">
        <v>892</v>
      </c>
      <c r="FG160" s="11" t="s">
        <v>892</v>
      </c>
      <c r="FH160" s="11" t="s">
        <v>892</v>
      </c>
      <c r="FI160" s="11" t="s">
        <v>892</v>
      </c>
      <c r="FJ160" s="11" t="s">
        <v>892</v>
      </c>
      <c r="FK160" s="11" t="s">
        <v>892</v>
      </c>
      <c r="FL160" s="11" t="s">
        <v>892</v>
      </c>
      <c r="FM160" s="11" t="s">
        <v>892</v>
      </c>
      <c r="FN160" s="11" t="s">
        <v>892</v>
      </c>
      <c r="FO160" s="11" t="s">
        <v>892</v>
      </c>
      <c r="FP160" s="11" t="s">
        <v>892</v>
      </c>
      <c r="FQ160" s="11" t="s">
        <v>892</v>
      </c>
      <c r="FR160" s="11" t="s">
        <v>892</v>
      </c>
      <c r="FS160" s="11" t="s">
        <v>892</v>
      </c>
      <c r="FT160" s="11" t="s">
        <v>892</v>
      </c>
      <c r="FU160" s="11" t="s">
        <v>892</v>
      </c>
      <c r="FV160" s="11" t="s">
        <v>892</v>
      </c>
      <c r="FW160" s="11" t="s">
        <v>892</v>
      </c>
      <c r="FX160" s="11" t="s">
        <v>892</v>
      </c>
      <c r="FY160" s="11" t="s">
        <v>892</v>
      </c>
      <c r="FZ160" s="11" t="s">
        <v>892</v>
      </c>
      <c r="GA160" s="11" t="s">
        <v>892</v>
      </c>
      <c r="GB160" s="11" t="s">
        <v>892</v>
      </c>
      <c r="GC160" s="11" t="s">
        <v>892</v>
      </c>
      <c r="GD160" s="11" t="s">
        <v>892</v>
      </c>
      <c r="GE160" s="11" t="s">
        <v>892</v>
      </c>
      <c r="GF160" s="11" t="s">
        <v>892</v>
      </c>
      <c r="GG160" s="11" t="s">
        <v>892</v>
      </c>
      <c r="GH160" s="11" t="s">
        <v>892</v>
      </c>
      <c r="GI160" s="11" t="s">
        <v>892</v>
      </c>
      <c r="GJ160" s="11" t="s">
        <v>892</v>
      </c>
      <c r="GK160" s="11" t="s">
        <v>892</v>
      </c>
      <c r="GL160" s="11" t="s">
        <v>892</v>
      </c>
      <c r="GM160" s="11" t="s">
        <v>892</v>
      </c>
      <c r="GN160" s="11" t="s">
        <v>892</v>
      </c>
      <c r="GO160" s="11" t="s">
        <v>892</v>
      </c>
      <c r="GP160" s="11" t="s">
        <v>892</v>
      </c>
      <c r="GQ160" s="11" t="s">
        <v>892</v>
      </c>
      <c r="GR160" s="11" t="s">
        <v>892</v>
      </c>
      <c r="GS160" s="11" t="s">
        <v>892</v>
      </c>
      <c r="GT160" s="11" t="s">
        <v>892</v>
      </c>
    </row>
    <row r="161" spans="1:202">
      <c r="A161" s="9">
        <v>2010</v>
      </c>
      <c r="B161" s="10" t="s">
        <v>891</v>
      </c>
      <c r="C161" s="10" t="s">
        <v>1239</v>
      </c>
      <c r="D161" s="11">
        <v>148</v>
      </c>
      <c r="E161" s="11">
        <v>175</v>
      </c>
      <c r="F161" s="11">
        <v>189</v>
      </c>
      <c r="G161" s="11">
        <v>209</v>
      </c>
      <c r="H161" s="11">
        <v>220</v>
      </c>
      <c r="I161" s="11">
        <v>112</v>
      </c>
      <c r="J161" s="11">
        <v>182</v>
      </c>
      <c r="K161" s="11">
        <v>167</v>
      </c>
      <c r="L161" s="11">
        <v>180</v>
      </c>
      <c r="M161" s="11">
        <v>153</v>
      </c>
      <c r="N161" s="11">
        <v>87</v>
      </c>
      <c r="O161" s="11" t="s">
        <v>892</v>
      </c>
      <c r="P161" s="11" t="s">
        <v>892</v>
      </c>
      <c r="Q161" s="11" t="s">
        <v>892</v>
      </c>
      <c r="R161" s="11" t="s">
        <v>892</v>
      </c>
      <c r="S161" s="11" t="s">
        <v>892</v>
      </c>
      <c r="T161" s="11" t="s">
        <v>892</v>
      </c>
      <c r="U161" s="11" t="s">
        <v>892</v>
      </c>
      <c r="V161" s="11" t="s">
        <v>892</v>
      </c>
      <c r="W161" s="11" t="s">
        <v>892</v>
      </c>
      <c r="X161" s="11" t="s">
        <v>892</v>
      </c>
      <c r="Y161" s="11" t="s">
        <v>892</v>
      </c>
      <c r="Z161" s="11" t="s">
        <v>892</v>
      </c>
      <c r="AA161" s="11" t="s">
        <v>892</v>
      </c>
      <c r="AB161" s="11" t="s">
        <v>892</v>
      </c>
      <c r="AC161" s="11" t="s">
        <v>892</v>
      </c>
      <c r="AD161" s="11" t="s">
        <v>892</v>
      </c>
      <c r="AE161" s="11" t="s">
        <v>892</v>
      </c>
      <c r="AF161" s="11" t="s">
        <v>892</v>
      </c>
      <c r="AG161" s="11" t="s">
        <v>892</v>
      </c>
      <c r="AH161" s="11" t="s">
        <v>892</v>
      </c>
      <c r="AI161" s="11" t="s">
        <v>892</v>
      </c>
      <c r="AJ161" s="11" t="s">
        <v>892</v>
      </c>
      <c r="AK161" s="11" t="s">
        <v>892</v>
      </c>
      <c r="AL161" s="11" t="s">
        <v>892</v>
      </c>
      <c r="AM161" s="11" t="s">
        <v>892</v>
      </c>
      <c r="AN161" s="11" t="s">
        <v>892</v>
      </c>
      <c r="AO161" s="11" t="s">
        <v>892</v>
      </c>
      <c r="AP161" s="11" t="s">
        <v>892</v>
      </c>
      <c r="AQ161" s="11" t="s">
        <v>892</v>
      </c>
      <c r="AR161" s="11" t="s">
        <v>892</v>
      </c>
      <c r="AS161" s="11" t="s">
        <v>892</v>
      </c>
      <c r="AT161" s="11" t="s">
        <v>892</v>
      </c>
      <c r="AU161" s="11" t="s">
        <v>892</v>
      </c>
      <c r="AV161" s="11" t="s">
        <v>892</v>
      </c>
      <c r="AW161" s="11" t="s">
        <v>892</v>
      </c>
      <c r="AX161" s="11" t="s">
        <v>892</v>
      </c>
      <c r="AY161" s="11" t="s">
        <v>892</v>
      </c>
      <c r="AZ161" s="11" t="s">
        <v>892</v>
      </c>
      <c r="BA161" s="11" t="s">
        <v>892</v>
      </c>
      <c r="BB161" s="11" t="s">
        <v>892</v>
      </c>
      <c r="BC161" s="11" t="s">
        <v>892</v>
      </c>
      <c r="BD161" s="11" t="s">
        <v>892</v>
      </c>
      <c r="BE161" s="11" t="s">
        <v>892</v>
      </c>
      <c r="BF161" s="11" t="s">
        <v>892</v>
      </c>
      <c r="BG161" s="11" t="s">
        <v>892</v>
      </c>
      <c r="BH161" s="11" t="s">
        <v>892</v>
      </c>
      <c r="BI161" s="11" t="s">
        <v>892</v>
      </c>
      <c r="BJ161" s="11" t="s">
        <v>892</v>
      </c>
      <c r="BK161" s="11" t="s">
        <v>892</v>
      </c>
      <c r="BL161" s="11" t="s">
        <v>892</v>
      </c>
      <c r="BM161" s="11" t="s">
        <v>892</v>
      </c>
      <c r="BN161" s="11" t="s">
        <v>892</v>
      </c>
      <c r="BO161" s="11" t="s">
        <v>892</v>
      </c>
      <c r="BP161" s="11" t="s">
        <v>892</v>
      </c>
      <c r="BQ161" s="11" t="s">
        <v>892</v>
      </c>
      <c r="BR161" s="11" t="s">
        <v>892</v>
      </c>
      <c r="BS161" s="11" t="s">
        <v>892</v>
      </c>
      <c r="BT161" s="11" t="s">
        <v>892</v>
      </c>
      <c r="BU161" s="11" t="s">
        <v>892</v>
      </c>
      <c r="BV161" s="11" t="s">
        <v>892</v>
      </c>
      <c r="BW161" s="11" t="s">
        <v>892</v>
      </c>
      <c r="BX161" s="11" t="s">
        <v>892</v>
      </c>
      <c r="BY161" s="11" t="s">
        <v>892</v>
      </c>
      <c r="BZ161" s="11" t="s">
        <v>892</v>
      </c>
      <c r="CA161" s="11" t="s">
        <v>892</v>
      </c>
      <c r="CB161" s="11" t="s">
        <v>892</v>
      </c>
      <c r="CC161" s="11" t="s">
        <v>892</v>
      </c>
      <c r="CD161" s="11" t="s">
        <v>892</v>
      </c>
      <c r="CE161" s="11" t="s">
        <v>892</v>
      </c>
      <c r="CF161" s="11" t="s">
        <v>892</v>
      </c>
      <c r="CG161" s="11" t="s">
        <v>892</v>
      </c>
      <c r="CH161" s="11" t="s">
        <v>892</v>
      </c>
      <c r="CI161" s="11" t="s">
        <v>892</v>
      </c>
      <c r="CJ161" s="11" t="s">
        <v>892</v>
      </c>
      <c r="CK161" s="11" t="s">
        <v>892</v>
      </c>
      <c r="CL161" s="11" t="s">
        <v>892</v>
      </c>
      <c r="CM161" s="11" t="s">
        <v>892</v>
      </c>
      <c r="CN161" s="11" t="s">
        <v>892</v>
      </c>
      <c r="CO161" s="11" t="s">
        <v>892</v>
      </c>
      <c r="CP161" s="11" t="s">
        <v>892</v>
      </c>
      <c r="CQ161" s="11" t="s">
        <v>892</v>
      </c>
      <c r="CR161" s="11" t="s">
        <v>892</v>
      </c>
      <c r="CS161" s="11" t="s">
        <v>892</v>
      </c>
      <c r="CT161" s="11" t="s">
        <v>892</v>
      </c>
      <c r="CU161" s="11" t="s">
        <v>892</v>
      </c>
      <c r="CV161" s="11" t="s">
        <v>892</v>
      </c>
      <c r="CW161" s="11" t="s">
        <v>892</v>
      </c>
      <c r="CX161" s="11" t="s">
        <v>892</v>
      </c>
      <c r="CY161" s="11" t="s">
        <v>892</v>
      </c>
      <c r="CZ161" s="11" t="s">
        <v>892</v>
      </c>
      <c r="DA161" s="11" t="s">
        <v>892</v>
      </c>
      <c r="DB161" s="11" t="s">
        <v>892</v>
      </c>
      <c r="DC161" s="11" t="s">
        <v>892</v>
      </c>
      <c r="DD161" s="11" t="s">
        <v>892</v>
      </c>
      <c r="DE161" s="11" t="s">
        <v>892</v>
      </c>
      <c r="DF161" s="11" t="s">
        <v>892</v>
      </c>
      <c r="DG161" s="11" t="s">
        <v>892</v>
      </c>
      <c r="DH161" s="11" t="s">
        <v>892</v>
      </c>
      <c r="DI161" s="11" t="s">
        <v>892</v>
      </c>
      <c r="DJ161" s="11" t="s">
        <v>892</v>
      </c>
      <c r="DK161" s="11" t="s">
        <v>892</v>
      </c>
      <c r="DL161" s="11" t="s">
        <v>892</v>
      </c>
      <c r="DM161" s="11" t="s">
        <v>892</v>
      </c>
      <c r="DN161" s="11" t="s">
        <v>892</v>
      </c>
      <c r="DO161" s="11" t="s">
        <v>892</v>
      </c>
      <c r="DP161" s="11" t="s">
        <v>892</v>
      </c>
      <c r="DQ161" s="11" t="s">
        <v>892</v>
      </c>
      <c r="DR161" s="11" t="s">
        <v>892</v>
      </c>
      <c r="DS161" s="11" t="s">
        <v>892</v>
      </c>
      <c r="DT161" s="11" t="s">
        <v>892</v>
      </c>
      <c r="DU161" s="11" t="s">
        <v>892</v>
      </c>
      <c r="DV161" s="11" t="s">
        <v>892</v>
      </c>
      <c r="DW161" s="11" t="s">
        <v>892</v>
      </c>
      <c r="DX161" s="11" t="s">
        <v>892</v>
      </c>
      <c r="DY161" s="11" t="s">
        <v>892</v>
      </c>
      <c r="DZ161" s="11" t="s">
        <v>892</v>
      </c>
      <c r="EA161" s="11" t="s">
        <v>892</v>
      </c>
      <c r="EB161" s="11" t="s">
        <v>892</v>
      </c>
      <c r="EC161" s="11" t="s">
        <v>892</v>
      </c>
      <c r="ED161" s="11" t="s">
        <v>892</v>
      </c>
      <c r="EE161" s="11" t="s">
        <v>892</v>
      </c>
      <c r="EF161" s="11" t="s">
        <v>892</v>
      </c>
      <c r="EG161" s="11" t="s">
        <v>892</v>
      </c>
      <c r="EH161" s="11" t="s">
        <v>892</v>
      </c>
      <c r="EI161" s="11" t="s">
        <v>892</v>
      </c>
      <c r="EJ161" s="11" t="s">
        <v>892</v>
      </c>
      <c r="EK161" s="11" t="s">
        <v>892</v>
      </c>
      <c r="EL161" s="11" t="s">
        <v>892</v>
      </c>
      <c r="EM161" s="11" t="s">
        <v>892</v>
      </c>
      <c r="EN161" s="11" t="s">
        <v>892</v>
      </c>
      <c r="EO161" s="11" t="s">
        <v>892</v>
      </c>
      <c r="EP161" s="11" t="s">
        <v>892</v>
      </c>
      <c r="EQ161" s="11" t="s">
        <v>892</v>
      </c>
      <c r="ER161" s="11" t="s">
        <v>892</v>
      </c>
      <c r="ES161" s="11" t="s">
        <v>892</v>
      </c>
      <c r="ET161" s="11" t="s">
        <v>892</v>
      </c>
      <c r="EU161" s="11" t="s">
        <v>892</v>
      </c>
      <c r="EV161" s="11" t="s">
        <v>892</v>
      </c>
      <c r="EW161" s="11" t="s">
        <v>892</v>
      </c>
      <c r="EX161" s="11" t="s">
        <v>892</v>
      </c>
      <c r="EY161" s="11" t="s">
        <v>892</v>
      </c>
      <c r="EZ161" s="11" t="s">
        <v>892</v>
      </c>
      <c r="FA161" s="11" t="s">
        <v>892</v>
      </c>
      <c r="FB161" s="11" t="s">
        <v>892</v>
      </c>
      <c r="FC161" s="11" t="s">
        <v>892</v>
      </c>
      <c r="FD161" s="11" t="s">
        <v>892</v>
      </c>
      <c r="FE161" s="11" t="s">
        <v>892</v>
      </c>
      <c r="FF161" s="11" t="s">
        <v>892</v>
      </c>
      <c r="FG161" s="11" t="s">
        <v>892</v>
      </c>
      <c r="FH161" s="11" t="s">
        <v>892</v>
      </c>
      <c r="FI161" s="11" t="s">
        <v>892</v>
      </c>
      <c r="FJ161" s="11" t="s">
        <v>892</v>
      </c>
      <c r="FK161" s="11" t="s">
        <v>892</v>
      </c>
      <c r="FL161" s="11" t="s">
        <v>892</v>
      </c>
      <c r="FM161" s="11" t="s">
        <v>892</v>
      </c>
      <c r="FN161" s="11" t="s">
        <v>892</v>
      </c>
      <c r="FO161" s="11" t="s">
        <v>892</v>
      </c>
      <c r="FP161" s="11" t="s">
        <v>892</v>
      </c>
      <c r="FQ161" s="11" t="s">
        <v>892</v>
      </c>
      <c r="FR161" s="11" t="s">
        <v>892</v>
      </c>
      <c r="FS161" s="11" t="s">
        <v>892</v>
      </c>
      <c r="FT161" s="11" t="s">
        <v>892</v>
      </c>
      <c r="FU161" s="11" t="s">
        <v>892</v>
      </c>
      <c r="FV161" s="11" t="s">
        <v>892</v>
      </c>
      <c r="FW161" s="11" t="s">
        <v>892</v>
      </c>
      <c r="FX161" s="11" t="s">
        <v>892</v>
      </c>
      <c r="FY161" s="11" t="s">
        <v>892</v>
      </c>
      <c r="FZ161" s="11" t="s">
        <v>892</v>
      </c>
      <c r="GA161" s="11" t="s">
        <v>892</v>
      </c>
      <c r="GB161" s="11" t="s">
        <v>892</v>
      </c>
      <c r="GC161" s="11" t="s">
        <v>892</v>
      </c>
      <c r="GD161" s="11" t="s">
        <v>892</v>
      </c>
      <c r="GE161" s="11" t="s">
        <v>892</v>
      </c>
      <c r="GF161" s="11" t="s">
        <v>892</v>
      </c>
      <c r="GG161" s="11" t="s">
        <v>892</v>
      </c>
      <c r="GH161" s="11" t="s">
        <v>892</v>
      </c>
      <c r="GI161" s="11" t="s">
        <v>892</v>
      </c>
      <c r="GJ161" s="11" t="s">
        <v>892</v>
      </c>
      <c r="GK161" s="11" t="s">
        <v>892</v>
      </c>
      <c r="GL161" s="11" t="s">
        <v>892</v>
      </c>
      <c r="GM161" s="11" t="s">
        <v>892</v>
      </c>
      <c r="GN161" s="11" t="s">
        <v>892</v>
      </c>
      <c r="GO161" s="11" t="s">
        <v>892</v>
      </c>
      <c r="GP161" s="11" t="s">
        <v>892</v>
      </c>
      <c r="GQ161" s="11" t="s">
        <v>892</v>
      </c>
      <c r="GR161" s="11" t="s">
        <v>892</v>
      </c>
      <c r="GS161" s="11" t="s">
        <v>892</v>
      </c>
      <c r="GT161" s="11" t="s">
        <v>892</v>
      </c>
    </row>
    <row r="162" spans="1:202">
      <c r="A162" s="9">
        <v>2010</v>
      </c>
      <c r="B162" s="10" t="s">
        <v>891</v>
      </c>
      <c r="C162" s="10" t="s">
        <v>1241</v>
      </c>
      <c r="D162" s="11">
        <v>0.60905349794238683</v>
      </c>
      <c r="E162" s="11">
        <v>0.70564516129032251</v>
      </c>
      <c r="F162" s="11">
        <v>0.75903614457831325</v>
      </c>
      <c r="G162" s="11">
        <v>0.86363636363636365</v>
      </c>
      <c r="H162" s="11">
        <v>0.89068825910931171</v>
      </c>
      <c r="I162" s="11">
        <v>0.50909090909090904</v>
      </c>
      <c r="J162" s="11">
        <v>0.74590163934426235</v>
      </c>
      <c r="K162" s="11">
        <v>0.68163265306122445</v>
      </c>
      <c r="L162" s="11">
        <v>0.72874493927125505</v>
      </c>
      <c r="M162" s="11">
        <v>0.62962962962962965</v>
      </c>
      <c r="N162" s="11">
        <v>0.35365853658536583</v>
      </c>
      <c r="O162" s="11" t="s">
        <v>892</v>
      </c>
      <c r="P162" s="11" t="s">
        <v>892</v>
      </c>
      <c r="Q162" s="11" t="s">
        <v>892</v>
      </c>
      <c r="R162" s="11" t="s">
        <v>892</v>
      </c>
      <c r="S162" s="11" t="s">
        <v>892</v>
      </c>
      <c r="T162" s="11" t="s">
        <v>892</v>
      </c>
      <c r="U162" s="11" t="s">
        <v>892</v>
      </c>
      <c r="V162" s="11" t="s">
        <v>892</v>
      </c>
      <c r="W162" s="11" t="s">
        <v>892</v>
      </c>
      <c r="X162" s="11" t="s">
        <v>892</v>
      </c>
      <c r="Y162" s="11" t="s">
        <v>892</v>
      </c>
      <c r="Z162" s="11" t="s">
        <v>892</v>
      </c>
      <c r="AA162" s="11" t="s">
        <v>892</v>
      </c>
      <c r="AB162" s="11" t="s">
        <v>892</v>
      </c>
      <c r="AC162" s="11" t="s">
        <v>892</v>
      </c>
      <c r="AD162" s="11" t="s">
        <v>892</v>
      </c>
      <c r="AE162" s="11" t="s">
        <v>892</v>
      </c>
      <c r="AF162" s="11" t="s">
        <v>892</v>
      </c>
      <c r="AG162" s="11" t="s">
        <v>892</v>
      </c>
      <c r="AH162" s="11" t="s">
        <v>892</v>
      </c>
      <c r="AI162" s="11" t="s">
        <v>892</v>
      </c>
      <c r="AJ162" s="11" t="s">
        <v>892</v>
      </c>
      <c r="AK162" s="11" t="s">
        <v>892</v>
      </c>
      <c r="AL162" s="11" t="s">
        <v>892</v>
      </c>
      <c r="AM162" s="11" t="s">
        <v>892</v>
      </c>
      <c r="AN162" s="11" t="s">
        <v>892</v>
      </c>
      <c r="AO162" s="11" t="s">
        <v>892</v>
      </c>
      <c r="AP162" s="11" t="s">
        <v>892</v>
      </c>
      <c r="AQ162" s="11" t="s">
        <v>892</v>
      </c>
      <c r="AR162" s="11" t="s">
        <v>892</v>
      </c>
      <c r="AS162" s="11" t="s">
        <v>892</v>
      </c>
      <c r="AT162" s="11" t="s">
        <v>892</v>
      </c>
      <c r="AU162" s="11" t="s">
        <v>892</v>
      </c>
      <c r="AV162" s="11" t="s">
        <v>892</v>
      </c>
      <c r="AW162" s="11" t="s">
        <v>892</v>
      </c>
      <c r="AX162" s="11" t="s">
        <v>892</v>
      </c>
      <c r="AY162" s="11" t="s">
        <v>892</v>
      </c>
      <c r="AZ162" s="11" t="s">
        <v>892</v>
      </c>
      <c r="BA162" s="11" t="s">
        <v>892</v>
      </c>
      <c r="BB162" s="11" t="s">
        <v>892</v>
      </c>
      <c r="BC162" s="11" t="s">
        <v>892</v>
      </c>
      <c r="BD162" s="11" t="s">
        <v>892</v>
      </c>
      <c r="BE162" s="11" t="s">
        <v>892</v>
      </c>
      <c r="BF162" s="11" t="s">
        <v>892</v>
      </c>
      <c r="BG162" s="11" t="s">
        <v>892</v>
      </c>
      <c r="BH162" s="11" t="s">
        <v>892</v>
      </c>
      <c r="BI162" s="11" t="s">
        <v>892</v>
      </c>
      <c r="BJ162" s="11" t="s">
        <v>892</v>
      </c>
      <c r="BK162" s="11" t="s">
        <v>892</v>
      </c>
      <c r="BL162" s="11" t="s">
        <v>892</v>
      </c>
      <c r="BM162" s="11" t="s">
        <v>892</v>
      </c>
      <c r="BN162" s="11" t="s">
        <v>892</v>
      </c>
      <c r="BO162" s="11" t="s">
        <v>892</v>
      </c>
      <c r="BP162" s="11" t="s">
        <v>892</v>
      </c>
      <c r="BQ162" s="11" t="s">
        <v>892</v>
      </c>
      <c r="BR162" s="11" t="s">
        <v>892</v>
      </c>
      <c r="BS162" s="11" t="s">
        <v>892</v>
      </c>
      <c r="BT162" s="11" t="s">
        <v>892</v>
      </c>
      <c r="BU162" s="11" t="s">
        <v>892</v>
      </c>
      <c r="BV162" s="11" t="s">
        <v>892</v>
      </c>
      <c r="BW162" s="11" t="s">
        <v>892</v>
      </c>
      <c r="BX162" s="11" t="s">
        <v>892</v>
      </c>
      <c r="BY162" s="11" t="s">
        <v>892</v>
      </c>
      <c r="BZ162" s="11" t="s">
        <v>892</v>
      </c>
      <c r="CA162" s="11" t="s">
        <v>892</v>
      </c>
      <c r="CB162" s="11" t="s">
        <v>892</v>
      </c>
      <c r="CC162" s="11" t="s">
        <v>892</v>
      </c>
      <c r="CD162" s="11" t="s">
        <v>892</v>
      </c>
      <c r="CE162" s="11" t="s">
        <v>892</v>
      </c>
      <c r="CF162" s="11" t="s">
        <v>892</v>
      </c>
      <c r="CG162" s="11" t="s">
        <v>892</v>
      </c>
      <c r="CH162" s="11" t="s">
        <v>892</v>
      </c>
      <c r="CI162" s="11" t="s">
        <v>892</v>
      </c>
      <c r="CJ162" s="11" t="s">
        <v>892</v>
      </c>
      <c r="CK162" s="11" t="s">
        <v>892</v>
      </c>
      <c r="CL162" s="11" t="s">
        <v>892</v>
      </c>
      <c r="CM162" s="11" t="s">
        <v>892</v>
      </c>
      <c r="CN162" s="11" t="s">
        <v>892</v>
      </c>
      <c r="CO162" s="11" t="s">
        <v>892</v>
      </c>
      <c r="CP162" s="11" t="s">
        <v>892</v>
      </c>
      <c r="CQ162" s="11" t="s">
        <v>892</v>
      </c>
      <c r="CR162" s="11" t="s">
        <v>892</v>
      </c>
      <c r="CS162" s="11" t="s">
        <v>892</v>
      </c>
      <c r="CT162" s="11" t="s">
        <v>892</v>
      </c>
      <c r="CU162" s="11" t="s">
        <v>892</v>
      </c>
      <c r="CV162" s="11" t="s">
        <v>892</v>
      </c>
      <c r="CW162" s="11" t="s">
        <v>892</v>
      </c>
      <c r="CX162" s="11" t="s">
        <v>892</v>
      </c>
      <c r="CY162" s="11" t="s">
        <v>892</v>
      </c>
      <c r="CZ162" s="11" t="s">
        <v>892</v>
      </c>
      <c r="DA162" s="11" t="s">
        <v>892</v>
      </c>
      <c r="DB162" s="11" t="s">
        <v>892</v>
      </c>
      <c r="DC162" s="11" t="s">
        <v>892</v>
      </c>
      <c r="DD162" s="11" t="s">
        <v>892</v>
      </c>
      <c r="DE162" s="11" t="s">
        <v>892</v>
      </c>
      <c r="DF162" s="11" t="s">
        <v>892</v>
      </c>
      <c r="DG162" s="11" t="s">
        <v>892</v>
      </c>
      <c r="DH162" s="11" t="s">
        <v>892</v>
      </c>
      <c r="DI162" s="11" t="s">
        <v>892</v>
      </c>
      <c r="DJ162" s="11" t="s">
        <v>892</v>
      </c>
      <c r="DK162" s="11" t="s">
        <v>892</v>
      </c>
      <c r="DL162" s="11" t="s">
        <v>892</v>
      </c>
      <c r="DM162" s="11" t="s">
        <v>892</v>
      </c>
      <c r="DN162" s="11" t="s">
        <v>892</v>
      </c>
      <c r="DO162" s="11" t="s">
        <v>892</v>
      </c>
      <c r="DP162" s="11" t="s">
        <v>892</v>
      </c>
      <c r="DQ162" s="11" t="s">
        <v>892</v>
      </c>
      <c r="DR162" s="11" t="s">
        <v>892</v>
      </c>
      <c r="DS162" s="11" t="s">
        <v>892</v>
      </c>
      <c r="DT162" s="11" t="s">
        <v>892</v>
      </c>
      <c r="DU162" s="11" t="s">
        <v>892</v>
      </c>
      <c r="DV162" s="11" t="s">
        <v>892</v>
      </c>
      <c r="DW162" s="11" t="s">
        <v>892</v>
      </c>
      <c r="DX162" s="11" t="s">
        <v>892</v>
      </c>
      <c r="DY162" s="11" t="s">
        <v>892</v>
      </c>
      <c r="DZ162" s="11" t="s">
        <v>892</v>
      </c>
      <c r="EA162" s="11" t="s">
        <v>892</v>
      </c>
      <c r="EB162" s="11" t="s">
        <v>892</v>
      </c>
      <c r="EC162" s="11" t="s">
        <v>892</v>
      </c>
      <c r="ED162" s="11" t="s">
        <v>892</v>
      </c>
      <c r="EE162" s="11" t="s">
        <v>892</v>
      </c>
      <c r="EF162" s="11" t="s">
        <v>892</v>
      </c>
      <c r="EG162" s="11" t="s">
        <v>892</v>
      </c>
      <c r="EH162" s="11" t="s">
        <v>892</v>
      </c>
      <c r="EI162" s="11" t="s">
        <v>892</v>
      </c>
      <c r="EJ162" s="11" t="s">
        <v>892</v>
      </c>
      <c r="EK162" s="11" t="s">
        <v>892</v>
      </c>
      <c r="EL162" s="11" t="s">
        <v>892</v>
      </c>
      <c r="EM162" s="11" t="s">
        <v>892</v>
      </c>
      <c r="EN162" s="11" t="s">
        <v>892</v>
      </c>
      <c r="EO162" s="11" t="s">
        <v>892</v>
      </c>
      <c r="EP162" s="11" t="s">
        <v>892</v>
      </c>
      <c r="EQ162" s="11" t="s">
        <v>892</v>
      </c>
      <c r="ER162" s="11" t="s">
        <v>892</v>
      </c>
      <c r="ES162" s="11" t="s">
        <v>892</v>
      </c>
      <c r="ET162" s="11" t="s">
        <v>892</v>
      </c>
      <c r="EU162" s="11" t="s">
        <v>892</v>
      </c>
      <c r="EV162" s="11" t="s">
        <v>892</v>
      </c>
      <c r="EW162" s="11" t="s">
        <v>892</v>
      </c>
      <c r="EX162" s="11" t="s">
        <v>892</v>
      </c>
      <c r="EY162" s="11" t="s">
        <v>892</v>
      </c>
      <c r="EZ162" s="11" t="s">
        <v>892</v>
      </c>
      <c r="FA162" s="11" t="s">
        <v>892</v>
      </c>
      <c r="FB162" s="11" t="s">
        <v>892</v>
      </c>
      <c r="FC162" s="11" t="s">
        <v>892</v>
      </c>
      <c r="FD162" s="11" t="s">
        <v>892</v>
      </c>
      <c r="FE162" s="11" t="s">
        <v>892</v>
      </c>
      <c r="FF162" s="11" t="s">
        <v>892</v>
      </c>
      <c r="FG162" s="11" t="s">
        <v>892</v>
      </c>
      <c r="FH162" s="11" t="s">
        <v>892</v>
      </c>
      <c r="FI162" s="11" t="s">
        <v>892</v>
      </c>
      <c r="FJ162" s="11" t="s">
        <v>892</v>
      </c>
      <c r="FK162" s="11" t="s">
        <v>892</v>
      </c>
      <c r="FL162" s="11" t="s">
        <v>892</v>
      </c>
      <c r="FM162" s="11" t="s">
        <v>892</v>
      </c>
      <c r="FN162" s="11" t="s">
        <v>892</v>
      </c>
      <c r="FO162" s="11" t="s">
        <v>892</v>
      </c>
      <c r="FP162" s="11" t="s">
        <v>892</v>
      </c>
      <c r="FQ162" s="11" t="s">
        <v>892</v>
      </c>
      <c r="FR162" s="11" t="s">
        <v>892</v>
      </c>
      <c r="FS162" s="11" t="s">
        <v>892</v>
      </c>
      <c r="FT162" s="11" t="s">
        <v>892</v>
      </c>
      <c r="FU162" s="11" t="s">
        <v>892</v>
      </c>
      <c r="FV162" s="11" t="s">
        <v>892</v>
      </c>
      <c r="FW162" s="11" t="s">
        <v>892</v>
      </c>
      <c r="FX162" s="11" t="s">
        <v>892</v>
      </c>
      <c r="FY162" s="11" t="s">
        <v>892</v>
      </c>
      <c r="FZ162" s="11" t="s">
        <v>892</v>
      </c>
      <c r="GA162" s="11" t="s">
        <v>892</v>
      </c>
      <c r="GB162" s="11" t="s">
        <v>892</v>
      </c>
      <c r="GC162" s="11" t="s">
        <v>892</v>
      </c>
      <c r="GD162" s="11" t="s">
        <v>892</v>
      </c>
      <c r="GE162" s="11" t="s">
        <v>892</v>
      </c>
      <c r="GF162" s="11" t="s">
        <v>892</v>
      </c>
      <c r="GG162" s="11" t="s">
        <v>892</v>
      </c>
      <c r="GH162" s="11" t="s">
        <v>892</v>
      </c>
      <c r="GI162" s="11" t="s">
        <v>892</v>
      </c>
      <c r="GJ162" s="11" t="s">
        <v>892</v>
      </c>
      <c r="GK162" s="11" t="s">
        <v>892</v>
      </c>
      <c r="GL162" s="11" t="s">
        <v>892</v>
      </c>
      <c r="GM162" s="11" t="s">
        <v>892</v>
      </c>
      <c r="GN162" s="11" t="s">
        <v>892</v>
      </c>
      <c r="GO162" s="11" t="s">
        <v>892</v>
      </c>
      <c r="GP162" s="11" t="s">
        <v>892</v>
      </c>
      <c r="GQ162" s="11" t="s">
        <v>892</v>
      </c>
      <c r="GR162" s="11" t="s">
        <v>892</v>
      </c>
      <c r="GS162" s="11" t="s">
        <v>892</v>
      </c>
      <c r="GT162" s="11" t="s">
        <v>892</v>
      </c>
    </row>
  </sheetData>
  <phoneticPr fontId="2" type="noConversion"/>
  <conditionalFormatting sqref="B3:B62">
    <cfRule type="cellIs" dxfId="43" priority="1" operator="equal">
      <formula>"&gt;0"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資料轉置">
                <anchor moveWithCells="1" sizeWithCells="1">
                  <from>
                    <xdr:col>0</xdr:col>
                    <xdr:colOff>9525</xdr:colOff>
                    <xdr:row>0</xdr:row>
                    <xdr:rowOff>28575</xdr:rowOff>
                  </from>
                  <to>
                    <xdr:col>1</xdr:col>
                    <xdr:colOff>419100</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BM209"/>
  <sheetViews>
    <sheetView tabSelected="1" workbookViewId="0">
      <pane xSplit="4" ySplit="2" topLeftCell="E3" activePane="bottomRight" state="frozen"/>
      <selection pane="topRight" activeCell="C1" sqref="C1"/>
      <selection pane="bottomLeft" activeCell="A3" sqref="A3"/>
      <selection pane="bottomRight" activeCell="J14" sqref="J14"/>
    </sheetView>
  </sheetViews>
  <sheetFormatPr defaultRowHeight="18" customHeight="1"/>
  <cols>
    <col min="1" max="2" width="9.25" style="51" customWidth="1"/>
    <col min="3" max="3" width="9" style="266"/>
    <col min="4" max="4" width="18.125" style="266" customWidth="1"/>
    <col min="5" max="5" width="9" style="262"/>
    <col min="6" max="6" width="9" style="45"/>
    <col min="7" max="7" width="9" style="47"/>
    <col min="8" max="8" width="9" style="262"/>
    <col min="9" max="9" width="9" style="45"/>
    <col min="10" max="10" width="9" style="47"/>
    <col min="11" max="11" width="9" style="262"/>
    <col min="12" max="12" width="9" style="45"/>
    <col min="13" max="13" width="9" style="47"/>
    <col min="14" max="14" width="9" style="262"/>
    <col min="15" max="15" width="9" style="45"/>
    <col min="16" max="16" width="9" style="47"/>
    <col min="17" max="17" width="9" style="262"/>
    <col min="18" max="18" width="9" style="45"/>
    <col min="19" max="19" width="9" style="47"/>
    <col min="20" max="20" width="9" style="262"/>
    <col min="21" max="21" width="9" style="45"/>
    <col min="22" max="22" width="9" style="47"/>
    <col min="23" max="23" width="9" style="262"/>
    <col min="24" max="24" width="9" style="45"/>
    <col min="25" max="25" width="9" style="47"/>
    <col min="26" max="26" width="9" style="262"/>
    <col min="27" max="27" width="9" style="45"/>
    <col min="28" max="28" width="9" style="47"/>
    <col min="29" max="29" width="9" style="262"/>
    <col min="30" max="30" width="9" style="261"/>
    <col min="31" max="31" width="9" style="47"/>
    <col min="32" max="32" width="9" style="262"/>
    <col min="33" max="33" width="9" style="261"/>
    <col min="34" max="34" width="9" style="47"/>
    <col min="35" max="35" width="9" style="262"/>
    <col min="36" max="36" width="9" style="261"/>
    <col min="37" max="37" width="9" style="47"/>
    <col min="38" max="38" width="9" style="262"/>
    <col min="39" max="39" width="9" style="261"/>
    <col min="40" max="40" width="9" style="47"/>
    <col min="41" max="41" width="9" style="262"/>
    <col min="42" max="42" width="9" style="265"/>
    <col min="43" max="43" width="9" style="47"/>
    <col min="44" max="44" width="9" style="262"/>
    <col min="45" max="45" width="9" style="265"/>
    <col min="46" max="46" width="9" style="47"/>
    <col min="47" max="49" width="9" style="265"/>
    <col min="50" max="50" width="9" style="262"/>
    <col min="51" max="55" width="9" style="265"/>
    <col min="56" max="56" width="9" style="262"/>
    <col min="57" max="61" width="9" style="265"/>
    <col min="62" max="62" width="9" style="262"/>
    <col min="63" max="65" width="9" style="265"/>
    <col min="66" max="16384" width="9" style="11"/>
  </cols>
  <sheetData>
    <row r="1" spans="1:65" s="271" customFormat="1" ht="18" customHeight="1">
      <c r="A1" s="274" t="s">
        <v>952</v>
      </c>
      <c r="B1" s="274" t="s">
        <v>953</v>
      </c>
      <c r="C1" s="275"/>
      <c r="D1" s="277" t="s">
        <v>689</v>
      </c>
      <c r="E1" s="275">
        <v>2019</v>
      </c>
      <c r="F1" s="275">
        <v>2019</v>
      </c>
      <c r="G1" s="276">
        <v>2019</v>
      </c>
      <c r="H1" s="275">
        <v>2019</v>
      </c>
      <c r="I1" s="275">
        <v>2019</v>
      </c>
      <c r="J1" s="276">
        <v>2019</v>
      </c>
      <c r="K1" s="275">
        <v>2018</v>
      </c>
      <c r="L1" s="275">
        <v>2018</v>
      </c>
      <c r="M1" s="276">
        <v>2018</v>
      </c>
      <c r="N1" s="275">
        <v>2018</v>
      </c>
      <c r="O1" s="275">
        <v>2018</v>
      </c>
      <c r="P1" s="276">
        <v>2018</v>
      </c>
      <c r="Q1" s="275">
        <v>2017</v>
      </c>
      <c r="R1" s="275">
        <v>2017</v>
      </c>
      <c r="S1" s="276">
        <v>2017</v>
      </c>
      <c r="T1" s="275">
        <v>2017</v>
      </c>
      <c r="U1" s="275">
        <v>2017</v>
      </c>
      <c r="V1" s="276">
        <v>2017</v>
      </c>
      <c r="W1" s="275">
        <v>2016</v>
      </c>
      <c r="X1" s="275">
        <v>2016</v>
      </c>
      <c r="Y1" s="276">
        <v>2016</v>
      </c>
      <c r="Z1" s="275">
        <v>2016</v>
      </c>
      <c r="AA1" s="275">
        <v>2016</v>
      </c>
      <c r="AB1" s="276">
        <v>2016</v>
      </c>
      <c r="AC1" s="275">
        <v>2015</v>
      </c>
      <c r="AD1" s="275">
        <v>2015</v>
      </c>
      <c r="AE1" s="276">
        <v>2015</v>
      </c>
      <c r="AF1" s="275">
        <v>2015</v>
      </c>
      <c r="AG1" s="275">
        <v>2015</v>
      </c>
      <c r="AH1" s="276">
        <v>2015</v>
      </c>
      <c r="AI1" s="275">
        <v>2014</v>
      </c>
      <c r="AJ1" s="275">
        <v>2014</v>
      </c>
      <c r="AK1" s="276">
        <v>2014</v>
      </c>
      <c r="AL1" s="275">
        <v>2014</v>
      </c>
      <c r="AM1" s="275">
        <v>2014</v>
      </c>
      <c r="AN1" s="276">
        <v>2014</v>
      </c>
      <c r="AO1" s="275">
        <v>2013</v>
      </c>
      <c r="AP1" s="275">
        <v>2013</v>
      </c>
      <c r="AQ1" s="276">
        <v>2013</v>
      </c>
      <c r="AR1" s="275">
        <v>2013</v>
      </c>
      <c r="AS1" s="275">
        <v>2013</v>
      </c>
      <c r="AT1" s="276">
        <v>2013</v>
      </c>
      <c r="AU1" s="271">
        <v>2012</v>
      </c>
      <c r="AV1" s="271">
        <v>2012</v>
      </c>
      <c r="AW1" s="271">
        <v>2012</v>
      </c>
      <c r="AX1" s="275">
        <v>2012</v>
      </c>
      <c r="AY1" s="271">
        <v>2012</v>
      </c>
      <c r="AZ1" s="271">
        <v>2012</v>
      </c>
      <c r="BA1" s="271">
        <v>2011</v>
      </c>
      <c r="BB1" s="271">
        <v>2011</v>
      </c>
      <c r="BC1" s="271">
        <v>2011</v>
      </c>
      <c r="BD1" s="275">
        <v>2011</v>
      </c>
      <c r="BE1" s="271">
        <v>2011</v>
      </c>
      <c r="BF1" s="271">
        <v>2011</v>
      </c>
      <c r="BG1" s="271">
        <v>2010</v>
      </c>
      <c r="BH1" s="271">
        <v>2010</v>
      </c>
      <c r="BI1" s="271">
        <v>2010</v>
      </c>
      <c r="BJ1" s="275">
        <v>2010</v>
      </c>
      <c r="BK1" s="271">
        <v>2010</v>
      </c>
      <c r="BL1" s="271">
        <v>2010</v>
      </c>
      <c r="BM1" s="275"/>
    </row>
    <row r="2" spans="1:65" s="51" customFormat="1" ht="18" customHeight="1" thickBot="1">
      <c r="A2" s="272" t="s">
        <v>951</v>
      </c>
      <c r="B2" s="273" t="s">
        <v>951</v>
      </c>
      <c r="C2" s="263" t="s">
        <v>893</v>
      </c>
      <c r="D2" s="263" t="s">
        <v>690</v>
      </c>
      <c r="E2" s="54" t="s">
        <v>685</v>
      </c>
      <c r="F2" s="54" t="s">
        <v>685</v>
      </c>
      <c r="G2" s="54" t="s">
        <v>685</v>
      </c>
      <c r="H2" s="54" t="s">
        <v>1269</v>
      </c>
      <c r="I2" s="54" t="s">
        <v>1269</v>
      </c>
      <c r="J2" s="54" t="s">
        <v>1269</v>
      </c>
      <c r="K2" s="54" t="s">
        <v>685</v>
      </c>
      <c r="L2" s="54" t="s">
        <v>685</v>
      </c>
      <c r="M2" s="54" t="s">
        <v>685</v>
      </c>
      <c r="N2" s="54" t="s">
        <v>1269</v>
      </c>
      <c r="O2" s="54" t="s">
        <v>1269</v>
      </c>
      <c r="P2" s="54" t="s">
        <v>1269</v>
      </c>
      <c r="Q2" s="54" t="s">
        <v>685</v>
      </c>
      <c r="R2" s="54" t="s">
        <v>685</v>
      </c>
      <c r="S2" s="54" t="s">
        <v>685</v>
      </c>
      <c r="T2" s="54" t="s">
        <v>1269</v>
      </c>
      <c r="U2" s="54" t="s">
        <v>1269</v>
      </c>
      <c r="V2" s="54" t="s">
        <v>1269</v>
      </c>
      <c r="W2" s="54" t="s">
        <v>685</v>
      </c>
      <c r="X2" s="54" t="s">
        <v>685</v>
      </c>
      <c r="Y2" s="54" t="s">
        <v>685</v>
      </c>
      <c r="Z2" s="54" t="s">
        <v>1269</v>
      </c>
      <c r="AA2" s="54" t="s">
        <v>1269</v>
      </c>
      <c r="AB2" s="54" t="s">
        <v>1269</v>
      </c>
      <c r="AC2" s="54" t="s">
        <v>685</v>
      </c>
      <c r="AD2" s="54" t="s">
        <v>685</v>
      </c>
      <c r="AE2" s="54" t="s">
        <v>685</v>
      </c>
      <c r="AF2" s="54" t="s">
        <v>1269</v>
      </c>
      <c r="AG2" s="54" t="s">
        <v>1269</v>
      </c>
      <c r="AH2" s="54" t="s">
        <v>1269</v>
      </c>
      <c r="AI2" s="54" t="s">
        <v>685</v>
      </c>
      <c r="AJ2" s="54" t="s">
        <v>685</v>
      </c>
      <c r="AK2" s="54" t="s">
        <v>685</v>
      </c>
      <c r="AL2" s="54" t="s">
        <v>1269</v>
      </c>
      <c r="AM2" s="54" t="s">
        <v>1269</v>
      </c>
      <c r="AN2" s="54" t="s">
        <v>1269</v>
      </c>
      <c r="AO2" s="54" t="s">
        <v>685</v>
      </c>
      <c r="AP2" s="54" t="s">
        <v>685</v>
      </c>
      <c r="AQ2" s="54" t="s">
        <v>685</v>
      </c>
      <c r="AR2" s="54" t="s">
        <v>1269</v>
      </c>
      <c r="AS2" s="54" t="s">
        <v>1269</v>
      </c>
      <c r="AT2" s="54" t="s">
        <v>1269</v>
      </c>
      <c r="AU2" s="54" t="s">
        <v>685</v>
      </c>
      <c r="AV2" s="54" t="s">
        <v>685</v>
      </c>
      <c r="AW2" s="54" t="s">
        <v>685</v>
      </c>
      <c r="AX2" s="54" t="s">
        <v>1269</v>
      </c>
      <c r="AY2" s="54" t="s">
        <v>1269</v>
      </c>
      <c r="AZ2" s="54" t="s">
        <v>1269</v>
      </c>
      <c r="BA2" s="54" t="s">
        <v>685</v>
      </c>
      <c r="BB2" s="54" t="s">
        <v>685</v>
      </c>
      <c r="BC2" s="54" t="s">
        <v>685</v>
      </c>
      <c r="BD2" s="54" t="s">
        <v>1269</v>
      </c>
      <c r="BE2" s="54" t="s">
        <v>1269</v>
      </c>
      <c r="BF2" s="54" t="s">
        <v>1269</v>
      </c>
      <c r="BG2" s="54" t="s">
        <v>685</v>
      </c>
      <c r="BH2" s="54" t="s">
        <v>685</v>
      </c>
      <c r="BI2" s="54" t="s">
        <v>685</v>
      </c>
      <c r="BJ2" s="54" t="s">
        <v>1269</v>
      </c>
      <c r="BK2" s="54" t="s">
        <v>1269</v>
      </c>
      <c r="BL2" s="54" t="s">
        <v>1269</v>
      </c>
      <c r="BM2" s="264"/>
    </row>
    <row r="3" spans="1:65" s="51" customFormat="1" ht="18" customHeight="1">
      <c r="A3" s="268"/>
      <c r="B3" s="269"/>
      <c r="C3" s="266"/>
      <c r="D3" s="266"/>
      <c r="E3" s="262" t="s">
        <v>1259</v>
      </c>
      <c r="F3" s="264" t="s">
        <v>1240</v>
      </c>
      <c r="G3" s="270" t="s">
        <v>1260</v>
      </c>
      <c r="H3" s="262" t="s">
        <v>1261</v>
      </c>
      <c r="I3" s="264" t="s">
        <v>1240</v>
      </c>
      <c r="J3" s="270" t="s">
        <v>1242</v>
      </c>
      <c r="K3" s="262" t="s">
        <v>1238</v>
      </c>
      <c r="L3" s="264" t="s">
        <v>1240</v>
      </c>
      <c r="M3" s="270" t="s">
        <v>1242</v>
      </c>
      <c r="N3" s="262" t="s">
        <v>1265</v>
      </c>
      <c r="O3" s="264" t="s">
        <v>1240</v>
      </c>
      <c r="P3" s="270" t="s">
        <v>1262</v>
      </c>
      <c r="Q3" s="262" t="s">
        <v>1261</v>
      </c>
      <c r="R3" s="264" t="s">
        <v>1263</v>
      </c>
      <c r="S3" s="270" t="s">
        <v>1242</v>
      </c>
      <c r="T3" s="262" t="s">
        <v>1266</v>
      </c>
      <c r="U3" s="264" t="s">
        <v>1240</v>
      </c>
      <c r="V3" s="270" t="s">
        <v>1242</v>
      </c>
      <c r="W3" s="262" t="s">
        <v>1238</v>
      </c>
      <c r="X3" s="264" t="s">
        <v>1240</v>
      </c>
      <c r="Y3" s="270" t="s">
        <v>1242</v>
      </c>
      <c r="Z3" s="262" t="s">
        <v>1265</v>
      </c>
      <c r="AA3" s="264" t="s">
        <v>1240</v>
      </c>
      <c r="AB3" s="270" t="s">
        <v>1262</v>
      </c>
      <c r="AC3" s="262" t="s">
        <v>1238</v>
      </c>
      <c r="AD3" s="264" t="s">
        <v>1240</v>
      </c>
      <c r="AE3" s="270" t="s">
        <v>1262</v>
      </c>
      <c r="AF3" s="262" t="s">
        <v>1238</v>
      </c>
      <c r="AG3" s="264" t="s">
        <v>1240</v>
      </c>
      <c r="AH3" s="270" t="s">
        <v>1262</v>
      </c>
      <c r="AI3" s="262" t="s">
        <v>1261</v>
      </c>
      <c r="AJ3" s="264" t="s">
        <v>1263</v>
      </c>
      <c r="AK3" s="270" t="s">
        <v>1242</v>
      </c>
      <c r="AL3" s="262" t="s">
        <v>1267</v>
      </c>
      <c r="AM3" s="264" t="s">
        <v>1263</v>
      </c>
      <c r="AN3" s="270" t="s">
        <v>1264</v>
      </c>
      <c r="AO3" s="262" t="s">
        <v>1238</v>
      </c>
      <c r="AP3" s="264" t="s">
        <v>1240</v>
      </c>
      <c r="AQ3" s="270" t="s">
        <v>1262</v>
      </c>
      <c r="AR3" s="262" t="s">
        <v>1238</v>
      </c>
      <c r="AS3" s="264" t="s">
        <v>1263</v>
      </c>
      <c r="AT3" s="270" t="s">
        <v>1262</v>
      </c>
      <c r="AU3" s="262" t="s">
        <v>1261</v>
      </c>
      <c r="AV3" s="264" t="s">
        <v>1240</v>
      </c>
      <c r="AW3" s="270" t="s">
        <v>1262</v>
      </c>
      <c r="AX3" s="262" t="s">
        <v>1268</v>
      </c>
      <c r="AY3" s="264" t="s">
        <v>1240</v>
      </c>
      <c r="AZ3" s="270" t="s">
        <v>1242</v>
      </c>
      <c r="BA3" s="262" t="s">
        <v>1261</v>
      </c>
      <c r="BB3" s="264" t="s">
        <v>1240</v>
      </c>
      <c r="BC3" s="270" t="s">
        <v>1242</v>
      </c>
      <c r="BD3" s="262" t="s">
        <v>1265</v>
      </c>
      <c r="BE3" s="264" t="s">
        <v>1263</v>
      </c>
      <c r="BF3" s="270" t="s">
        <v>1242</v>
      </c>
      <c r="BG3" s="262" t="s">
        <v>1261</v>
      </c>
      <c r="BH3" s="264" t="s">
        <v>1240</v>
      </c>
      <c r="BI3" s="270" t="s">
        <v>1242</v>
      </c>
      <c r="BJ3" s="262" t="s">
        <v>1265</v>
      </c>
      <c r="BK3" s="264" t="s">
        <v>1240</v>
      </c>
      <c r="BL3" s="270" t="s">
        <v>1242</v>
      </c>
      <c r="BM3" s="264"/>
    </row>
    <row r="4" spans="1:65" ht="18" customHeight="1">
      <c r="A4" s="49">
        <f>IF(ISERROR(VLOOKUP($C4,費用總表!$A:$O,10,FALSE)),"",VLOOKUP($C4,費用總表!$A:$O,10,FALSE)*100)</f>
        <v>4.7904191616766467E-3</v>
      </c>
      <c r="B4" s="49">
        <f>IF(ISERROR(VLOOKUP($C4,費用總表!$A:$O,15,FALSE)),"",VLOOKUP($C4,費用總表!$A:$O,15,FALSE)*100)</f>
        <v>4.7904191616766467E-3</v>
      </c>
      <c r="C4" s="265" t="s">
        <v>10</v>
      </c>
      <c r="D4" s="265" t="s">
        <v>691</v>
      </c>
      <c r="E4" s="261">
        <v>0.15963611111111117</v>
      </c>
      <c r="F4" s="265">
        <v>36</v>
      </c>
      <c r="G4" s="267">
        <v>0.27906976744186046</v>
      </c>
      <c r="H4" s="261">
        <v>-0.24532365591397851</v>
      </c>
      <c r="I4" s="265">
        <v>93</v>
      </c>
      <c r="J4" s="267">
        <v>0.72093023255813948</v>
      </c>
      <c r="K4" s="261">
        <v>0.18502371134020618</v>
      </c>
      <c r="L4" s="265">
        <v>97</v>
      </c>
      <c r="M4" s="267">
        <v>0.39754098360655737</v>
      </c>
      <c r="N4" s="261">
        <v>-0.1934571428571428</v>
      </c>
      <c r="O4" s="265">
        <v>147</v>
      </c>
      <c r="P4" s="267">
        <v>0.60245901639344268</v>
      </c>
      <c r="Q4" s="261">
        <v>0.13735471698113205</v>
      </c>
      <c r="R4" s="265">
        <v>53</v>
      </c>
      <c r="S4" s="267">
        <v>0.21632653061224491</v>
      </c>
      <c r="T4" s="261">
        <v>-0.20605156250000004</v>
      </c>
      <c r="U4" s="265">
        <v>192</v>
      </c>
      <c r="V4" s="267">
        <v>0.78367346938775506</v>
      </c>
      <c r="W4" s="261">
        <v>0.11670441176470592</v>
      </c>
      <c r="X4" s="265">
        <v>68</v>
      </c>
      <c r="Y4" s="267">
        <v>0.27419354838709675</v>
      </c>
      <c r="Z4" s="261">
        <v>-0.22588388888888894</v>
      </c>
      <c r="AA4" s="265">
        <v>180</v>
      </c>
      <c r="AB4" s="267">
        <v>0.72580645161290325</v>
      </c>
      <c r="AC4" s="261">
        <v>0.20374347826086958</v>
      </c>
      <c r="AD4" s="265">
        <v>92</v>
      </c>
      <c r="AE4" s="267">
        <v>0.37860082304526749</v>
      </c>
      <c r="AF4" s="261">
        <v>-0.22159205298013246</v>
      </c>
      <c r="AG4" s="265">
        <v>151</v>
      </c>
      <c r="AH4" s="267">
        <v>0.62139917695473246</v>
      </c>
      <c r="AI4" s="261">
        <v>0.14632835820895529</v>
      </c>
      <c r="AJ4" s="265">
        <v>67</v>
      </c>
      <c r="AK4" s="267">
        <v>0.27685950413223143</v>
      </c>
      <c r="AL4" s="261">
        <v>-0.22938914285714271</v>
      </c>
      <c r="AM4" s="265">
        <v>175</v>
      </c>
      <c r="AN4" s="267">
        <v>0.72314049586776852</v>
      </c>
      <c r="AO4" s="261">
        <v>0.15905890410958898</v>
      </c>
      <c r="AP4" s="265">
        <v>73</v>
      </c>
      <c r="AQ4" s="267">
        <v>0.2967479674796748</v>
      </c>
      <c r="AR4" s="261">
        <v>-0.26618208092485557</v>
      </c>
      <c r="AS4" s="265">
        <v>173</v>
      </c>
      <c r="AT4" s="267">
        <v>0.7032520325203252</v>
      </c>
      <c r="AU4" s="261">
        <v>0.14091081081081075</v>
      </c>
      <c r="AV4" s="265">
        <v>74</v>
      </c>
      <c r="AW4" s="267">
        <v>0.30204081632653063</v>
      </c>
      <c r="AX4" s="261">
        <v>-0.26139298245614018</v>
      </c>
      <c r="AY4" s="265">
        <v>171</v>
      </c>
      <c r="AZ4" s="267">
        <v>0.69795918367346932</v>
      </c>
      <c r="BA4" s="261">
        <v>0.24948547008547003</v>
      </c>
      <c r="BB4" s="265">
        <v>117</v>
      </c>
      <c r="BC4" s="267">
        <v>0.47368421052631576</v>
      </c>
      <c r="BD4" s="261">
        <v>-0.24623846153846163</v>
      </c>
      <c r="BE4" s="265">
        <v>130</v>
      </c>
      <c r="BF4" s="267">
        <v>0.52631578947368429</v>
      </c>
      <c r="BG4" s="261">
        <v>0.17493578947368429</v>
      </c>
      <c r="BH4" s="265">
        <v>95</v>
      </c>
      <c r="BI4" s="267">
        <v>0.39094650205761317</v>
      </c>
      <c r="BJ4" s="261">
        <v>-0.21582837837837837</v>
      </c>
      <c r="BK4" s="265">
        <v>148</v>
      </c>
      <c r="BL4" s="267">
        <v>0.60905349794238683</v>
      </c>
    </row>
    <row r="5" spans="1:65" ht="18" customHeight="1">
      <c r="A5" s="49">
        <f>IF(ISERROR(VLOOKUP($C5,費用總表!$A:$O,10,FALSE)),"",VLOOKUP($C5,費用總表!$A:$O,10,FALSE)*100)</f>
        <v>1.1778563015312132E-2</v>
      </c>
      <c r="B5" s="49">
        <f>IF(ISERROR(VLOOKUP($C5,費用總表!$A:$O,15,FALSE)),"",VLOOKUP($C5,費用總表!$A:$O,15,FALSE)*100)</f>
        <v>1.1778563015312132E-2</v>
      </c>
      <c r="C5" s="265" t="s">
        <v>11</v>
      </c>
      <c r="D5" s="265" t="s">
        <v>692</v>
      </c>
      <c r="E5" s="261">
        <v>0.18737500000000001</v>
      </c>
      <c r="F5" s="265">
        <v>4</v>
      </c>
      <c r="G5" s="267">
        <v>3.0534351145038167E-2</v>
      </c>
      <c r="H5" s="261">
        <v>-0.77779291338582635</v>
      </c>
      <c r="I5" s="265">
        <v>127</v>
      </c>
      <c r="J5" s="267">
        <v>0.96946564885496178</v>
      </c>
      <c r="K5" s="261">
        <v>0.58271358024691366</v>
      </c>
      <c r="L5" s="265">
        <v>81</v>
      </c>
      <c r="M5" s="267">
        <v>0.3253012048192771</v>
      </c>
      <c r="N5" s="261">
        <v>-0.56522857142857119</v>
      </c>
      <c r="O5" s="265">
        <v>168</v>
      </c>
      <c r="P5" s="267">
        <v>0.67469879518072284</v>
      </c>
      <c r="Q5" s="261">
        <v>0.76800000000000002</v>
      </c>
      <c r="R5" s="265">
        <v>4</v>
      </c>
      <c r="S5" s="267">
        <v>1.6E-2</v>
      </c>
      <c r="T5" s="261">
        <v>-0.78058414634146334</v>
      </c>
      <c r="U5" s="265">
        <v>246</v>
      </c>
      <c r="V5" s="267">
        <v>0.98399999999999999</v>
      </c>
      <c r="W5" s="261">
        <v>0.65798536585365841</v>
      </c>
      <c r="X5" s="265">
        <v>41</v>
      </c>
      <c r="Y5" s="267">
        <v>0.16734693877551021</v>
      </c>
      <c r="Z5" s="261">
        <v>-0.65292156862745065</v>
      </c>
      <c r="AA5" s="265">
        <v>204</v>
      </c>
      <c r="AB5" s="267">
        <v>0.83265306122448979</v>
      </c>
      <c r="AC5" s="261">
        <v>1.3659576923076928</v>
      </c>
      <c r="AD5" s="265">
        <v>130</v>
      </c>
      <c r="AE5" s="267">
        <v>0.54166666666666663</v>
      </c>
      <c r="AF5" s="261">
        <v>-0.53094818181818204</v>
      </c>
      <c r="AG5" s="265">
        <v>110</v>
      </c>
      <c r="AH5" s="267">
        <v>0.45833333333333337</v>
      </c>
      <c r="AI5" s="261">
        <v>0.45861886792452816</v>
      </c>
      <c r="AJ5" s="265">
        <v>53</v>
      </c>
      <c r="AK5" s="267">
        <v>0.21544715447154472</v>
      </c>
      <c r="AL5" s="261">
        <v>-0.59105440414507782</v>
      </c>
      <c r="AM5" s="265">
        <v>193</v>
      </c>
      <c r="AN5" s="267">
        <v>0.78455284552845528</v>
      </c>
      <c r="AO5" s="261">
        <v>0.50075614035087712</v>
      </c>
      <c r="AP5" s="265">
        <v>57</v>
      </c>
      <c r="AQ5" s="267">
        <v>0.22709163346613545</v>
      </c>
      <c r="AR5" s="261">
        <v>-0.6454711340206184</v>
      </c>
      <c r="AS5" s="265">
        <v>194</v>
      </c>
      <c r="AT5" s="267">
        <v>0.77290836653386452</v>
      </c>
      <c r="AU5" s="261">
        <v>0.50001494252873591</v>
      </c>
      <c r="AV5" s="265">
        <v>87</v>
      </c>
      <c r="AW5" s="267">
        <v>0.34661354581673309</v>
      </c>
      <c r="AX5" s="261">
        <v>-0.60146158536585359</v>
      </c>
      <c r="AY5" s="265">
        <v>164</v>
      </c>
      <c r="AZ5" s="267">
        <v>0.65338645418326691</v>
      </c>
      <c r="BA5" s="261">
        <v>0.62578181818181833</v>
      </c>
      <c r="BB5" s="265">
        <v>121</v>
      </c>
      <c r="BC5" s="267">
        <v>0.48790322580645162</v>
      </c>
      <c r="BD5" s="261">
        <v>-0.44503307086614208</v>
      </c>
      <c r="BE5" s="265">
        <v>127</v>
      </c>
      <c r="BF5" s="267">
        <v>0.51209677419354838</v>
      </c>
      <c r="BG5" s="261">
        <v>0.71466712328767124</v>
      </c>
      <c r="BH5" s="265">
        <v>73</v>
      </c>
      <c r="BI5" s="267">
        <v>0.29435483870967744</v>
      </c>
      <c r="BJ5" s="261">
        <v>-0.46627999999999986</v>
      </c>
      <c r="BK5" s="265">
        <v>175</v>
      </c>
      <c r="BL5" s="267">
        <v>0.70564516129032251</v>
      </c>
    </row>
    <row r="6" spans="1:65" ht="18" customHeight="1">
      <c r="A6" s="49">
        <f>IF(ISERROR(VLOOKUP($C6,費用總表!$A:$O,10,FALSE)),"",VLOOKUP($C6,費用總表!$A:$O,10,FALSE)*100)</f>
        <v>0.1194212468440474</v>
      </c>
      <c r="B6" s="49">
        <f>IF(ISERROR(VLOOKUP($C6,費用總表!$A:$O,15,FALSE)),"",VLOOKUP($C6,費用總表!$A:$O,15,FALSE)*100)</f>
        <v>0.41942124684404741</v>
      </c>
      <c r="C6" s="265" t="s">
        <v>12</v>
      </c>
      <c r="D6" s="265" t="s">
        <v>693</v>
      </c>
      <c r="E6" s="261">
        <v>0.47864629629629646</v>
      </c>
      <c r="F6" s="265">
        <v>108</v>
      </c>
      <c r="G6" s="267">
        <v>0.82442748091603058</v>
      </c>
      <c r="H6" s="261">
        <v>-0.37037826086956516</v>
      </c>
      <c r="I6" s="265">
        <v>23</v>
      </c>
      <c r="J6" s="267">
        <v>0.17557251908396942</v>
      </c>
      <c r="K6" s="261">
        <v>1.4923771186440673</v>
      </c>
      <c r="L6" s="265">
        <v>118</v>
      </c>
      <c r="M6" s="267">
        <v>0.47389558232931728</v>
      </c>
      <c r="N6" s="261">
        <v>-0.8457595419847328</v>
      </c>
      <c r="O6" s="265">
        <v>131</v>
      </c>
      <c r="P6" s="267">
        <v>0.52610441767068272</v>
      </c>
      <c r="Q6" s="261">
        <v>3.5316346938775518</v>
      </c>
      <c r="R6" s="265">
        <v>49</v>
      </c>
      <c r="S6" s="267">
        <v>0.19600000000000001</v>
      </c>
      <c r="T6" s="261">
        <v>-1.4113661691542283</v>
      </c>
      <c r="U6" s="265">
        <v>201</v>
      </c>
      <c r="V6" s="267">
        <v>0.80400000000000005</v>
      </c>
      <c r="W6" s="261">
        <v>0.26535609756097567</v>
      </c>
      <c r="X6" s="265">
        <v>41</v>
      </c>
      <c r="Y6" s="267">
        <v>0.16599190283400811</v>
      </c>
      <c r="Z6" s="261">
        <v>-0.71633300970873803</v>
      </c>
      <c r="AA6" s="265">
        <v>206</v>
      </c>
      <c r="AB6" s="267">
        <v>0.83400809716599189</v>
      </c>
      <c r="AC6" s="261">
        <v>0.82179722222222251</v>
      </c>
      <c r="AD6" s="265">
        <v>108</v>
      </c>
      <c r="AE6" s="267">
        <v>0.43724696356275305</v>
      </c>
      <c r="AF6" s="261">
        <v>-0.46419856115107916</v>
      </c>
      <c r="AG6" s="265">
        <v>139</v>
      </c>
      <c r="AH6" s="267">
        <v>0.56275303643724695</v>
      </c>
      <c r="AI6" s="261">
        <v>0.91356435643564338</v>
      </c>
      <c r="AJ6" s="265">
        <v>101</v>
      </c>
      <c r="AK6" s="267">
        <v>0.39920948616600793</v>
      </c>
      <c r="AL6" s="261">
        <v>-0.71775657894736866</v>
      </c>
      <c r="AM6" s="265">
        <v>152</v>
      </c>
      <c r="AN6" s="267">
        <v>0.60079051383399207</v>
      </c>
      <c r="AO6" s="261">
        <v>0.54793888888888898</v>
      </c>
      <c r="AP6" s="265">
        <v>54</v>
      </c>
      <c r="AQ6" s="267">
        <v>0.21862348178137653</v>
      </c>
      <c r="AR6" s="261">
        <v>-0.68037512953367918</v>
      </c>
      <c r="AS6" s="265">
        <v>193</v>
      </c>
      <c r="AT6" s="267">
        <v>0.78137651821862342</v>
      </c>
      <c r="AU6" s="261">
        <v>1.7665958333333336</v>
      </c>
      <c r="AV6" s="265">
        <v>72</v>
      </c>
      <c r="AW6" s="267">
        <v>0.28685258964143429</v>
      </c>
      <c r="AX6" s="261">
        <v>-0.8225385474860335</v>
      </c>
      <c r="AY6" s="265">
        <v>179</v>
      </c>
      <c r="AZ6" s="267">
        <v>0.71314741035856577</v>
      </c>
      <c r="BA6" s="261">
        <v>0.6412982300884954</v>
      </c>
      <c r="BB6" s="265">
        <v>113</v>
      </c>
      <c r="BC6" s="267">
        <v>0.46502057613168724</v>
      </c>
      <c r="BD6" s="261">
        <v>-0.6516346153846152</v>
      </c>
      <c r="BE6" s="265">
        <v>130</v>
      </c>
      <c r="BF6" s="267">
        <v>0.53497942386831276</v>
      </c>
      <c r="BG6" s="261">
        <v>0.62669666666666657</v>
      </c>
      <c r="BH6" s="265">
        <v>60</v>
      </c>
      <c r="BI6" s="267">
        <v>0.24096385542168675</v>
      </c>
      <c r="BJ6" s="261">
        <v>-1.002731216931217</v>
      </c>
      <c r="BK6" s="265">
        <v>189</v>
      </c>
      <c r="BL6" s="267">
        <v>0.75903614457831325</v>
      </c>
    </row>
    <row r="7" spans="1:65" ht="18" customHeight="1">
      <c r="A7" s="49">
        <f>IF(ISERROR(VLOOKUP($C7,費用總表!$A:$O,10,FALSE)),"",VLOOKUP($C7,費用總表!$A:$O,10,FALSE)*100)</f>
        <v>1.0848928668294006E-2</v>
      </c>
      <c r="B7" s="49">
        <f>IF(ISERROR(VLOOKUP($C7,費用總表!$A:$O,15,FALSE)),"",VLOOKUP($C7,費用總表!$A:$O,15,FALSE)*100)</f>
        <v>1.0848928668294006E-2</v>
      </c>
      <c r="C7" s="265" t="s">
        <v>13</v>
      </c>
      <c r="D7" s="265" t="s">
        <v>694</v>
      </c>
      <c r="E7" s="261">
        <v>2.8199999999999999E-2</v>
      </c>
      <c r="F7" s="265">
        <v>1</v>
      </c>
      <c r="G7" s="267">
        <v>7.575757575757576E-3</v>
      </c>
      <c r="H7" s="261">
        <v>-0.95413053435114537</v>
      </c>
      <c r="I7" s="265">
        <v>131</v>
      </c>
      <c r="J7" s="267">
        <v>0.99242424242424243</v>
      </c>
      <c r="K7" s="261">
        <v>0.27263913043478266</v>
      </c>
      <c r="L7" s="265">
        <v>23</v>
      </c>
      <c r="M7" s="267">
        <v>9.3495934959349589E-2</v>
      </c>
      <c r="N7" s="261">
        <v>-0.59600089686098667</v>
      </c>
      <c r="O7" s="265">
        <v>223</v>
      </c>
      <c r="P7" s="267">
        <v>0.9065040650406504</v>
      </c>
      <c r="Q7" s="261">
        <v>0.20302727272727275</v>
      </c>
      <c r="R7" s="265">
        <v>11</v>
      </c>
      <c r="S7" s="267">
        <v>4.3999999999999997E-2</v>
      </c>
      <c r="T7" s="261">
        <v>-0.78906569037656915</v>
      </c>
      <c r="U7" s="265">
        <v>239</v>
      </c>
      <c r="V7" s="267">
        <v>0.95599999999999996</v>
      </c>
      <c r="W7" s="261">
        <v>0.22835454545454545</v>
      </c>
      <c r="X7" s="265">
        <v>11</v>
      </c>
      <c r="Y7" s="267">
        <v>4.3824701195219126E-2</v>
      </c>
      <c r="Z7" s="261">
        <v>-0.67701458333333397</v>
      </c>
      <c r="AA7" s="265">
        <v>240</v>
      </c>
      <c r="AB7" s="267">
        <v>0.95617529880478092</v>
      </c>
      <c r="AC7" s="261">
        <v>0.66781142857142861</v>
      </c>
      <c r="AD7" s="265">
        <v>35</v>
      </c>
      <c r="AE7" s="267">
        <v>0.1417004048582996</v>
      </c>
      <c r="AF7" s="261">
        <v>-0.56768915094339645</v>
      </c>
      <c r="AG7" s="265">
        <v>212</v>
      </c>
      <c r="AH7" s="267">
        <v>0.8582995951417004</v>
      </c>
      <c r="AI7" s="261">
        <v>0.71508333333333329</v>
      </c>
      <c r="AJ7" s="265">
        <v>18</v>
      </c>
      <c r="AK7" s="267">
        <v>7.1999999999999995E-2</v>
      </c>
      <c r="AL7" s="261">
        <v>-0.69210215517241369</v>
      </c>
      <c r="AM7" s="265">
        <v>232</v>
      </c>
      <c r="AN7" s="267">
        <v>0.92800000000000005</v>
      </c>
      <c r="AO7" s="261">
        <v>0.35661666666666675</v>
      </c>
      <c r="AP7" s="265">
        <v>12</v>
      </c>
      <c r="AQ7" s="267">
        <v>4.8000000000000001E-2</v>
      </c>
      <c r="AR7" s="261">
        <v>-0.75002100840336172</v>
      </c>
      <c r="AS7" s="265">
        <v>238</v>
      </c>
      <c r="AT7" s="267">
        <v>0.95199999999999996</v>
      </c>
      <c r="AU7" s="261">
        <v>0.46254827586206892</v>
      </c>
      <c r="AV7" s="265">
        <v>29</v>
      </c>
      <c r="AW7" s="267">
        <v>0.11462450592885376</v>
      </c>
      <c r="AX7" s="261">
        <v>-0.90910357142857146</v>
      </c>
      <c r="AY7" s="265">
        <v>224</v>
      </c>
      <c r="AZ7" s="267">
        <v>0.88537549407114624</v>
      </c>
      <c r="BA7" s="261">
        <v>0.32540666666666668</v>
      </c>
      <c r="BB7" s="265">
        <v>60</v>
      </c>
      <c r="BC7" s="267">
        <v>0.24896265560165975</v>
      </c>
      <c r="BD7" s="261">
        <v>-0.41167900552486186</v>
      </c>
      <c r="BE7" s="265">
        <v>181</v>
      </c>
      <c r="BF7" s="267">
        <v>0.75103734439834025</v>
      </c>
      <c r="BG7" s="261">
        <v>0.23177878787878792</v>
      </c>
      <c r="BH7" s="265">
        <v>33</v>
      </c>
      <c r="BI7" s="267">
        <v>0.13636363636363635</v>
      </c>
      <c r="BJ7" s="261">
        <v>-0.43023923444976075</v>
      </c>
      <c r="BK7" s="265">
        <v>209</v>
      </c>
      <c r="BL7" s="267">
        <v>0.86363636363636365</v>
      </c>
    </row>
    <row r="8" spans="1:65" ht="18" customHeight="1">
      <c r="A8" s="49">
        <f>IF(ISERROR(VLOOKUP($C8,費用總表!$A:$O,10,FALSE)),"",VLOOKUP($C8,費用總表!$A:$O,10,FALSE)*100)</f>
        <v>1.735357917570499E-2</v>
      </c>
      <c r="B8" s="49">
        <f>IF(ISERROR(VLOOKUP($C8,費用總表!$A:$O,15,FALSE)),"",VLOOKUP($C8,費用總表!$A:$O,15,FALSE)*100)</f>
        <v>1.735357917570499E-2</v>
      </c>
      <c r="C8" s="265" t="s">
        <v>14</v>
      </c>
      <c r="D8" s="265" t="s">
        <v>695</v>
      </c>
      <c r="E8" s="261">
        <v>0.22650000000000001</v>
      </c>
      <c r="F8" s="265">
        <v>5</v>
      </c>
      <c r="G8" s="267">
        <v>3.8461538461538464E-2</v>
      </c>
      <c r="H8" s="261">
        <v>-0.7748080000000005</v>
      </c>
      <c r="I8" s="265">
        <v>125</v>
      </c>
      <c r="J8" s="267">
        <v>0.96153846153846156</v>
      </c>
      <c r="K8" s="261">
        <v>0.28028000000000003</v>
      </c>
      <c r="L8" s="265">
        <v>45</v>
      </c>
      <c r="M8" s="267">
        <v>0.18442622950819673</v>
      </c>
      <c r="N8" s="261">
        <v>-0.59880552763819128</v>
      </c>
      <c r="O8" s="265">
        <v>199</v>
      </c>
      <c r="P8" s="267">
        <v>0.81557377049180324</v>
      </c>
      <c r="Q8" s="261">
        <v>0.30740000000000001</v>
      </c>
      <c r="R8" s="265">
        <v>1</v>
      </c>
      <c r="S8" s="267">
        <v>4.0160642570281121E-3</v>
      </c>
      <c r="T8" s="261">
        <v>-0.89706129032258042</v>
      </c>
      <c r="U8" s="265">
        <v>248</v>
      </c>
      <c r="V8" s="267">
        <v>0.99598393574297184</v>
      </c>
      <c r="W8" s="261">
        <v>0.2918681818181818</v>
      </c>
      <c r="X8" s="265">
        <v>22</v>
      </c>
      <c r="Y8" s="267">
        <v>8.943089430894309E-2</v>
      </c>
      <c r="Z8" s="261">
        <v>-0.73696696428571473</v>
      </c>
      <c r="AA8" s="265">
        <v>224</v>
      </c>
      <c r="AB8" s="267">
        <v>0.91056910569105687</v>
      </c>
      <c r="AC8" s="261">
        <v>0.80496774193548393</v>
      </c>
      <c r="AD8" s="265">
        <v>31</v>
      </c>
      <c r="AE8" s="267">
        <v>0.12601626016260162</v>
      </c>
      <c r="AF8" s="261">
        <v>-0.6648055813953494</v>
      </c>
      <c r="AG8" s="265">
        <v>215</v>
      </c>
      <c r="AH8" s="267">
        <v>0.87398373983739841</v>
      </c>
      <c r="AI8" s="261">
        <v>0.23830714285714288</v>
      </c>
      <c r="AJ8" s="265">
        <v>14</v>
      </c>
      <c r="AK8" s="267">
        <v>5.6680161943319839E-2</v>
      </c>
      <c r="AL8" s="261">
        <v>-0.7822502145922744</v>
      </c>
      <c r="AM8" s="265">
        <v>233</v>
      </c>
      <c r="AN8" s="267">
        <v>0.94331983805668018</v>
      </c>
      <c r="AO8" s="261">
        <v>0.230240625</v>
      </c>
      <c r="AP8" s="265">
        <v>32</v>
      </c>
      <c r="AQ8" s="267">
        <v>0.12903225806451613</v>
      </c>
      <c r="AR8" s="261">
        <v>-0.76796064814814768</v>
      </c>
      <c r="AS8" s="265">
        <v>216</v>
      </c>
      <c r="AT8" s="267">
        <v>0.87096774193548387</v>
      </c>
      <c r="AU8" s="261">
        <v>0.61691111111111108</v>
      </c>
      <c r="AV8" s="265">
        <v>45</v>
      </c>
      <c r="AW8" s="267">
        <v>0.18292682926829268</v>
      </c>
      <c r="AX8" s="261">
        <v>-0.89368706467661663</v>
      </c>
      <c r="AY8" s="265">
        <v>201</v>
      </c>
      <c r="AZ8" s="267">
        <v>0.81707317073170738</v>
      </c>
      <c r="BA8" s="261">
        <v>0.8174018518518521</v>
      </c>
      <c r="BB8" s="265">
        <v>54</v>
      </c>
      <c r="BC8" s="267">
        <v>0.2231404958677686</v>
      </c>
      <c r="BD8" s="261">
        <v>-0.53251382978723416</v>
      </c>
      <c r="BE8" s="265">
        <v>188</v>
      </c>
      <c r="BF8" s="267">
        <v>0.77685950413223137</v>
      </c>
      <c r="BG8" s="261">
        <v>0.29795555555555558</v>
      </c>
      <c r="BH8" s="265">
        <v>27</v>
      </c>
      <c r="BI8" s="267">
        <v>0.10931174089068826</v>
      </c>
      <c r="BJ8" s="261">
        <v>-0.64568318181818218</v>
      </c>
      <c r="BK8" s="265">
        <v>220</v>
      </c>
      <c r="BL8" s="267">
        <v>0.89068825910931171</v>
      </c>
    </row>
    <row r="9" spans="1:65" ht="18" customHeight="1">
      <c r="A9" s="49">
        <f>IF(ISERROR(VLOOKUP($C9,費用總表!$A:$O,10,FALSE)),"",VLOOKUP($C9,費用總表!$A:$O,10,FALSE)*100)</f>
        <v>2.1505376344086023E-2</v>
      </c>
      <c r="B9" s="49">
        <f>IF(ISERROR(VLOOKUP($C9,費用總表!$A:$O,15,FALSE)),"",VLOOKUP($C9,費用總表!$A:$O,15,FALSE)*100)</f>
        <v>2.1505376344086023E-2</v>
      </c>
      <c r="C9" s="265" t="s">
        <v>15</v>
      </c>
      <c r="D9" s="265" t="s">
        <v>696</v>
      </c>
      <c r="E9" s="261">
        <v>0.27320000000000005</v>
      </c>
      <c r="F9" s="265">
        <v>16</v>
      </c>
      <c r="G9" s="267">
        <v>0.12598425196850394</v>
      </c>
      <c r="H9" s="261">
        <v>-0.35929009009009011</v>
      </c>
      <c r="I9" s="265">
        <v>111</v>
      </c>
      <c r="J9" s="267">
        <v>0.87401574803149606</v>
      </c>
      <c r="K9" s="261">
        <v>0.33558571428571415</v>
      </c>
      <c r="L9" s="265">
        <v>35</v>
      </c>
      <c r="M9" s="267">
        <v>0.14285714285714285</v>
      </c>
      <c r="N9" s="261">
        <v>-0.55419380952380937</v>
      </c>
      <c r="O9" s="265">
        <v>210</v>
      </c>
      <c r="P9" s="267">
        <v>0.85714285714285721</v>
      </c>
      <c r="Q9" s="261">
        <v>0.17016153846153845</v>
      </c>
      <c r="R9" s="265">
        <v>13</v>
      </c>
      <c r="S9" s="267">
        <v>5.3278688524590161E-2</v>
      </c>
      <c r="T9" s="261">
        <v>-0.43288744588744588</v>
      </c>
      <c r="U9" s="265">
        <v>231</v>
      </c>
      <c r="V9" s="267">
        <v>0.94672131147540983</v>
      </c>
      <c r="W9" s="261">
        <v>0.40669411764705871</v>
      </c>
      <c r="X9" s="265">
        <v>34</v>
      </c>
      <c r="Y9" s="267">
        <v>0.13765182186234817</v>
      </c>
      <c r="Z9" s="261">
        <v>-0.53399624413145563</v>
      </c>
      <c r="AA9" s="265">
        <v>213</v>
      </c>
      <c r="AB9" s="267">
        <v>0.86234817813765186</v>
      </c>
      <c r="AC9" s="261">
        <v>0.32878909090909092</v>
      </c>
      <c r="AD9" s="265">
        <v>55</v>
      </c>
      <c r="AE9" s="267">
        <v>0.22821576763485477</v>
      </c>
      <c r="AF9" s="261">
        <v>-0.45475752688172022</v>
      </c>
      <c r="AG9" s="265">
        <v>186</v>
      </c>
      <c r="AH9" s="267">
        <v>0.77178423236514526</v>
      </c>
      <c r="AI9" s="261">
        <v>0.18364782608695643</v>
      </c>
      <c r="AJ9" s="265">
        <v>69</v>
      </c>
      <c r="AK9" s="267">
        <v>0.3094170403587444</v>
      </c>
      <c r="AL9" s="261">
        <v>-0.28395909090909094</v>
      </c>
      <c r="AM9" s="265">
        <v>154</v>
      </c>
      <c r="AN9" s="267">
        <v>0.6905829596412556</v>
      </c>
      <c r="AO9" s="261">
        <v>0.17923947368421053</v>
      </c>
      <c r="AP9" s="265">
        <v>38</v>
      </c>
      <c r="AQ9" s="267">
        <v>0.16101694915254236</v>
      </c>
      <c r="AR9" s="261">
        <v>-0.34693585858585868</v>
      </c>
      <c r="AS9" s="265">
        <v>198</v>
      </c>
      <c r="AT9" s="267">
        <v>0.83898305084745761</v>
      </c>
      <c r="AU9" s="261">
        <v>0.23237763157894739</v>
      </c>
      <c r="AV9" s="265">
        <v>76</v>
      </c>
      <c r="AW9" s="267">
        <v>0.3247863247863248</v>
      </c>
      <c r="AX9" s="261">
        <v>-0.31936898734177221</v>
      </c>
      <c r="AY9" s="265">
        <v>158</v>
      </c>
      <c r="AZ9" s="267">
        <v>0.67521367521367526</v>
      </c>
      <c r="BA9" s="261">
        <v>0.32269166666666671</v>
      </c>
      <c r="BB9" s="265">
        <v>108</v>
      </c>
      <c r="BC9" s="267">
        <v>0.46753246753246752</v>
      </c>
      <c r="BD9" s="261">
        <v>-0.28986097560975616</v>
      </c>
      <c r="BE9" s="265">
        <v>123</v>
      </c>
      <c r="BF9" s="267">
        <v>0.53246753246753253</v>
      </c>
      <c r="BG9" s="261">
        <v>0.28395185185185184</v>
      </c>
      <c r="BH9" s="265">
        <v>108</v>
      </c>
      <c r="BI9" s="267">
        <v>0.49090909090909091</v>
      </c>
      <c r="BJ9" s="261">
        <v>-0.21505982142857133</v>
      </c>
      <c r="BK9" s="265">
        <v>112</v>
      </c>
      <c r="BL9" s="267">
        <v>0.50909090909090904</v>
      </c>
    </row>
    <row r="10" spans="1:65" ht="18" customHeight="1">
      <c r="A10" s="49">
        <f>IF(ISERROR(VLOOKUP($C10,費用總表!$A:$O,10,FALSE)),"",VLOOKUP($C10,費用總表!$A:$O,10,FALSE)*100)</f>
        <v>1.4566642388929352E-2</v>
      </c>
      <c r="B10" s="49">
        <f>IF(ISERROR(VLOOKUP($C10,費用總表!$A:$O,15,FALSE)),"",VLOOKUP($C10,費用總表!$A:$O,15,FALSE)*100)</f>
        <v>1.4566642388929352E-2</v>
      </c>
      <c r="C10" s="265" t="s">
        <v>16</v>
      </c>
      <c r="D10" s="265" t="s">
        <v>697</v>
      </c>
      <c r="E10" s="261">
        <v>0.34584146341463418</v>
      </c>
      <c r="F10" s="265">
        <v>41</v>
      </c>
      <c r="G10" s="267">
        <v>0.31538461538461537</v>
      </c>
      <c r="H10" s="261">
        <v>-0.40304269662921333</v>
      </c>
      <c r="I10" s="265">
        <v>89</v>
      </c>
      <c r="J10" s="267">
        <v>0.68461538461538463</v>
      </c>
      <c r="K10" s="261">
        <v>0.4437950413223139</v>
      </c>
      <c r="L10" s="265">
        <v>121</v>
      </c>
      <c r="M10" s="267">
        <v>0.491869918699187</v>
      </c>
      <c r="N10" s="261">
        <v>-0.37337920000000008</v>
      </c>
      <c r="O10" s="265">
        <v>125</v>
      </c>
      <c r="P10" s="267">
        <v>0.50813008130081294</v>
      </c>
      <c r="Q10" s="261">
        <v>0.36639489795918356</v>
      </c>
      <c r="R10" s="265">
        <v>98</v>
      </c>
      <c r="S10" s="267">
        <v>0.39516129032258063</v>
      </c>
      <c r="T10" s="261">
        <v>-0.32479133333333349</v>
      </c>
      <c r="U10" s="265">
        <v>150</v>
      </c>
      <c r="V10" s="267">
        <v>0.60483870967741937</v>
      </c>
      <c r="W10" s="261">
        <v>0.40285961538461545</v>
      </c>
      <c r="X10" s="265">
        <v>104</v>
      </c>
      <c r="Y10" s="267">
        <v>0.41434262948207173</v>
      </c>
      <c r="Z10" s="261">
        <v>-0.48587074829931953</v>
      </c>
      <c r="AA10" s="265">
        <v>147</v>
      </c>
      <c r="AB10" s="267">
        <v>0.58565737051792821</v>
      </c>
      <c r="AC10" s="261">
        <v>0.51561532846715297</v>
      </c>
      <c r="AD10" s="265">
        <v>137</v>
      </c>
      <c r="AE10" s="267">
        <v>0.56378600823045266</v>
      </c>
      <c r="AF10" s="261">
        <v>-0.34051320754716979</v>
      </c>
      <c r="AG10" s="265">
        <v>106</v>
      </c>
      <c r="AH10" s="267">
        <v>0.43621399176954734</v>
      </c>
      <c r="AI10" s="261">
        <v>0.26185432098765438</v>
      </c>
      <c r="AJ10" s="265">
        <v>81</v>
      </c>
      <c r="AK10" s="267">
        <v>0.3253012048192771</v>
      </c>
      <c r="AL10" s="261">
        <v>-0.30728452380952398</v>
      </c>
      <c r="AM10" s="265">
        <v>168</v>
      </c>
      <c r="AN10" s="267">
        <v>0.67469879518072284</v>
      </c>
      <c r="AO10" s="261">
        <v>0.34764999999999996</v>
      </c>
      <c r="AP10" s="265">
        <v>100</v>
      </c>
      <c r="AQ10" s="267">
        <v>0.40816326530612246</v>
      </c>
      <c r="AR10" s="261">
        <v>-0.30371310344827562</v>
      </c>
      <c r="AS10" s="265">
        <v>145</v>
      </c>
      <c r="AT10" s="267">
        <v>0.59183673469387754</v>
      </c>
      <c r="AU10" s="261">
        <v>0.35133688524590129</v>
      </c>
      <c r="AV10" s="265">
        <v>122</v>
      </c>
      <c r="AW10" s="267">
        <v>0.49593495934959347</v>
      </c>
      <c r="AX10" s="261">
        <v>-0.30496935483870963</v>
      </c>
      <c r="AY10" s="265">
        <v>124</v>
      </c>
      <c r="AZ10" s="267">
        <v>0.50406504065040658</v>
      </c>
      <c r="BA10" s="261">
        <v>0.51310990099009912</v>
      </c>
      <c r="BB10" s="265">
        <v>101</v>
      </c>
      <c r="BC10" s="267">
        <v>0.41224489795918368</v>
      </c>
      <c r="BD10" s="261">
        <v>-0.38389861111111112</v>
      </c>
      <c r="BE10" s="265">
        <v>144</v>
      </c>
      <c r="BF10" s="267">
        <v>0.58775510204081627</v>
      </c>
      <c r="BG10" s="261">
        <v>0.32310161290322592</v>
      </c>
      <c r="BH10" s="265">
        <v>62</v>
      </c>
      <c r="BI10" s="267">
        <v>0.25409836065573771</v>
      </c>
      <c r="BJ10" s="261">
        <v>-0.42771703296703295</v>
      </c>
      <c r="BK10" s="265">
        <v>182</v>
      </c>
      <c r="BL10" s="267">
        <v>0.74590163934426235</v>
      </c>
    </row>
    <row r="11" spans="1:65" ht="18" customHeight="1">
      <c r="A11" s="49">
        <f>IF(ISERROR(VLOOKUP($C11,費用總表!$A:$O,10,FALSE)),"",VLOOKUP($C11,費用總表!$A:$O,10,FALSE)*100)</f>
        <v>1.9924287706714484E-2</v>
      </c>
      <c r="B11" s="49">
        <f>IF(ISERROR(VLOOKUP($C11,費用總表!$A:$O,15,FALSE)),"",VLOOKUP($C11,費用總表!$A:$O,15,FALSE)*100)</f>
        <v>1.9924287706714484E-2</v>
      </c>
      <c r="C11" s="265" t="s">
        <v>17</v>
      </c>
      <c r="D11" s="265" t="s">
        <v>698</v>
      </c>
      <c r="E11" s="261">
        <v>6.0400000000000002E-2</v>
      </c>
      <c r="F11" s="265">
        <v>2</v>
      </c>
      <c r="G11" s="267">
        <v>1.5267175572519083E-2</v>
      </c>
      <c r="H11" s="261">
        <v>-1.0047217054263564</v>
      </c>
      <c r="I11" s="265">
        <v>129</v>
      </c>
      <c r="J11" s="267">
        <v>0.98473282442748089</v>
      </c>
      <c r="K11" s="261">
        <v>0.2479357142857142</v>
      </c>
      <c r="L11" s="265">
        <v>14</v>
      </c>
      <c r="M11" s="267">
        <v>5.5776892430278883E-2</v>
      </c>
      <c r="N11" s="261">
        <v>-1.1123949367088612</v>
      </c>
      <c r="O11" s="265">
        <v>237</v>
      </c>
      <c r="P11" s="267">
        <v>0.94422310756972117</v>
      </c>
      <c r="Q11" s="261">
        <v>0.12040769230769231</v>
      </c>
      <c r="R11" s="265">
        <v>13</v>
      </c>
      <c r="S11" s="267">
        <v>5.2631578947368418E-2</v>
      </c>
      <c r="T11" s="261">
        <v>-0.78786111111111101</v>
      </c>
      <c r="U11" s="265">
        <v>234</v>
      </c>
      <c r="V11" s="267">
        <v>0.94736842105263164</v>
      </c>
      <c r="W11" s="261">
        <v>0.37006029411764702</v>
      </c>
      <c r="X11" s="265">
        <v>68</v>
      </c>
      <c r="Y11" s="267">
        <v>0.27983539094650206</v>
      </c>
      <c r="Z11" s="261">
        <v>-0.38856914285714311</v>
      </c>
      <c r="AA11" s="265">
        <v>175</v>
      </c>
      <c r="AB11" s="267">
        <v>0.72016460905349788</v>
      </c>
      <c r="AC11" s="261">
        <v>0.23896052631578943</v>
      </c>
      <c r="AD11" s="265">
        <v>114</v>
      </c>
      <c r="AE11" s="267">
        <v>0.47302904564315351</v>
      </c>
      <c r="AF11" s="261">
        <v>-0.3085716535433069</v>
      </c>
      <c r="AG11" s="265">
        <v>127</v>
      </c>
      <c r="AH11" s="267">
        <v>0.52697095435684649</v>
      </c>
      <c r="AI11" s="261">
        <v>0.24846052631578952</v>
      </c>
      <c r="AJ11" s="265">
        <v>76</v>
      </c>
      <c r="AK11" s="267">
        <v>0.31147540983606559</v>
      </c>
      <c r="AL11" s="261">
        <v>-0.27514999999999995</v>
      </c>
      <c r="AM11" s="265">
        <v>168</v>
      </c>
      <c r="AN11" s="267">
        <v>0.68852459016393441</v>
      </c>
      <c r="AO11" s="261">
        <v>0.49339655172413799</v>
      </c>
      <c r="AP11" s="265">
        <v>87</v>
      </c>
      <c r="AQ11" s="267">
        <v>0.35510204081632651</v>
      </c>
      <c r="AR11" s="261">
        <v>-0.44623164556962014</v>
      </c>
      <c r="AS11" s="265">
        <v>158</v>
      </c>
      <c r="AT11" s="267">
        <v>0.64489795918367343</v>
      </c>
      <c r="AU11" s="261">
        <v>0.2082057142857143</v>
      </c>
      <c r="AV11" s="265">
        <v>35</v>
      </c>
      <c r="AW11" s="267">
        <v>0.1388888888888889</v>
      </c>
      <c r="AX11" s="261">
        <v>-0.52538479262672821</v>
      </c>
      <c r="AY11" s="265">
        <v>217</v>
      </c>
      <c r="AZ11" s="267">
        <v>0.86111111111111116</v>
      </c>
      <c r="BA11" s="261">
        <v>0.29676265060240964</v>
      </c>
      <c r="BB11" s="265">
        <v>83</v>
      </c>
      <c r="BC11" s="267">
        <v>0.34728033472803349</v>
      </c>
      <c r="BD11" s="261">
        <v>-0.34256346153846168</v>
      </c>
      <c r="BE11" s="265">
        <v>156</v>
      </c>
      <c r="BF11" s="267">
        <v>0.65271966527196645</v>
      </c>
      <c r="BG11" s="261">
        <v>0.79544230769230773</v>
      </c>
      <c r="BH11" s="265">
        <v>78</v>
      </c>
      <c r="BI11" s="267">
        <v>0.3183673469387755</v>
      </c>
      <c r="BJ11" s="261">
        <v>-0.51756646706586851</v>
      </c>
      <c r="BK11" s="265">
        <v>167</v>
      </c>
      <c r="BL11" s="267">
        <v>0.68163265306122445</v>
      </c>
    </row>
    <row r="12" spans="1:65" ht="18" customHeight="1">
      <c r="A12" s="49">
        <f>IF(ISERROR(VLOOKUP($C12,費用總表!$A:$O,10,FALSE)),"",VLOOKUP($C12,費用總表!$A:$O,10,FALSE)*100)</f>
        <v>2.1881838074398249E-2</v>
      </c>
      <c r="B12" s="49">
        <f>IF(ISERROR(VLOOKUP($C12,費用總表!$A:$O,15,FALSE)),"",VLOOKUP($C12,費用總表!$A:$O,15,FALSE)*100)</f>
        <v>2.1881838074398249E-2</v>
      </c>
      <c r="C12" s="265" t="s">
        <v>18</v>
      </c>
      <c r="D12" s="265" t="s">
        <v>699</v>
      </c>
      <c r="E12" s="261">
        <v>0.33256666666666668</v>
      </c>
      <c r="F12" s="265">
        <v>3</v>
      </c>
      <c r="G12" s="267">
        <v>2.2900763358778626E-2</v>
      </c>
      <c r="H12" s="261">
        <v>-0.7851593750000001</v>
      </c>
      <c r="I12" s="265">
        <v>128</v>
      </c>
      <c r="J12" s="267">
        <v>0.97709923664122134</v>
      </c>
      <c r="K12" s="261">
        <v>0.54537500000000005</v>
      </c>
      <c r="L12" s="265">
        <v>28</v>
      </c>
      <c r="M12" s="267">
        <v>0.1111111111111111</v>
      </c>
      <c r="N12" s="261">
        <v>-1.0334486607142854</v>
      </c>
      <c r="O12" s="265">
        <v>224</v>
      </c>
      <c r="P12" s="267">
        <v>0.88888888888888884</v>
      </c>
      <c r="Q12" s="261">
        <v>0.43996666666666667</v>
      </c>
      <c r="R12" s="265">
        <v>15</v>
      </c>
      <c r="S12" s="267">
        <v>0.06</v>
      </c>
      <c r="T12" s="261">
        <v>-0.93889702127659591</v>
      </c>
      <c r="U12" s="265">
        <v>235</v>
      </c>
      <c r="V12" s="267">
        <v>0.94</v>
      </c>
      <c r="W12" s="261">
        <v>0.38305576923076923</v>
      </c>
      <c r="X12" s="265">
        <v>52</v>
      </c>
      <c r="Y12" s="267">
        <v>0.21052631578947367</v>
      </c>
      <c r="Z12" s="261">
        <v>-0.65282358974358978</v>
      </c>
      <c r="AA12" s="265">
        <v>195</v>
      </c>
      <c r="AB12" s="267">
        <v>0.78947368421052633</v>
      </c>
      <c r="AC12" s="261">
        <v>0.33300238095238088</v>
      </c>
      <c r="AD12" s="265">
        <v>126</v>
      </c>
      <c r="AE12" s="267">
        <v>0.51639344262295084</v>
      </c>
      <c r="AF12" s="261">
        <v>-0.40622288135593221</v>
      </c>
      <c r="AG12" s="265">
        <v>118</v>
      </c>
      <c r="AH12" s="267">
        <v>0.48360655737704916</v>
      </c>
      <c r="AI12" s="261">
        <v>0.32037708333333315</v>
      </c>
      <c r="AJ12" s="265">
        <v>96</v>
      </c>
      <c r="AK12" s="267">
        <v>0.39344262295081966</v>
      </c>
      <c r="AL12" s="261">
        <v>-0.4899885135135133</v>
      </c>
      <c r="AM12" s="265">
        <v>148</v>
      </c>
      <c r="AN12" s="267">
        <v>0.60655737704918034</v>
      </c>
      <c r="AO12" s="261">
        <v>0.67499102564102564</v>
      </c>
      <c r="AP12" s="265">
        <v>78</v>
      </c>
      <c r="AQ12" s="267">
        <v>0.31325301204819278</v>
      </c>
      <c r="AR12" s="261">
        <v>-0.50104210526315784</v>
      </c>
      <c r="AS12" s="265">
        <v>171</v>
      </c>
      <c r="AT12" s="267">
        <v>0.68674698795180722</v>
      </c>
      <c r="AU12" s="261">
        <v>0.33094800000000002</v>
      </c>
      <c r="AV12" s="265">
        <v>50</v>
      </c>
      <c r="AW12" s="267">
        <v>0.1984126984126984</v>
      </c>
      <c r="AX12" s="261">
        <v>-0.6142178217821781</v>
      </c>
      <c r="AY12" s="265">
        <v>202</v>
      </c>
      <c r="AZ12" s="267">
        <v>0.80158730158730163</v>
      </c>
      <c r="BA12" s="261">
        <v>0.56518421052631584</v>
      </c>
      <c r="BB12" s="265">
        <v>95</v>
      </c>
      <c r="BC12" s="267">
        <v>0.39094650205761317</v>
      </c>
      <c r="BD12" s="261">
        <v>-0.56766824324324328</v>
      </c>
      <c r="BE12" s="265">
        <v>148</v>
      </c>
      <c r="BF12" s="267">
        <v>0.60905349794238683</v>
      </c>
      <c r="BG12" s="261">
        <v>1.4407746268656718</v>
      </c>
      <c r="BH12" s="265">
        <v>67</v>
      </c>
      <c r="BI12" s="267">
        <v>0.27125506072874495</v>
      </c>
      <c r="BJ12" s="261">
        <v>-1.1348772222222214</v>
      </c>
      <c r="BK12" s="265">
        <v>180</v>
      </c>
      <c r="BL12" s="267">
        <v>0.72874493927125505</v>
      </c>
    </row>
    <row r="13" spans="1:65" ht="18" customHeight="1">
      <c r="A13" s="49">
        <f>IF(ISERROR(VLOOKUP($C13,費用總表!$A:$O,10,FALSE)),"",VLOOKUP($C13,費用總表!$A:$O,10,FALSE)*100)</f>
        <v>2.2045855379188711E-2</v>
      </c>
      <c r="B13" s="49">
        <f>IF(ISERROR(VLOOKUP($C13,費用總表!$A:$O,15,FALSE)),"",VLOOKUP($C13,費用總表!$A:$O,15,FALSE)*100)</f>
        <v>2.2045855379188711E-2</v>
      </c>
      <c r="C13" s="265" t="s">
        <v>19</v>
      </c>
      <c r="D13" s="265" t="s">
        <v>700</v>
      </c>
      <c r="E13" s="261">
        <v>0.18866666666666665</v>
      </c>
      <c r="F13" s="265">
        <v>9</v>
      </c>
      <c r="G13" s="267">
        <v>7.0866141732283464E-2</v>
      </c>
      <c r="H13" s="261">
        <v>-0.73399661016949136</v>
      </c>
      <c r="I13" s="265">
        <v>118</v>
      </c>
      <c r="J13" s="267">
        <v>0.92913385826771655</v>
      </c>
      <c r="K13" s="261">
        <v>0.56684000000000001</v>
      </c>
      <c r="L13" s="265">
        <v>35</v>
      </c>
      <c r="M13" s="267">
        <v>0.14000000000000001</v>
      </c>
      <c r="N13" s="261">
        <v>-1.3211241860465108</v>
      </c>
      <c r="O13" s="265">
        <v>215</v>
      </c>
      <c r="P13" s="267">
        <v>0.86</v>
      </c>
      <c r="Q13" s="261">
        <v>0.44258333333333333</v>
      </c>
      <c r="R13" s="265">
        <v>6</v>
      </c>
      <c r="S13" s="267">
        <v>2.4E-2</v>
      </c>
      <c r="T13" s="261">
        <v>-2.5640168032786872</v>
      </c>
      <c r="U13" s="265">
        <v>244</v>
      </c>
      <c r="V13" s="267">
        <v>0.97599999999999998</v>
      </c>
      <c r="W13" s="261">
        <v>0.38932432432432423</v>
      </c>
      <c r="X13" s="265">
        <v>37</v>
      </c>
      <c r="Y13" s="267">
        <v>0.14979757085020243</v>
      </c>
      <c r="Z13" s="261">
        <v>-1.0602966666666664</v>
      </c>
      <c r="AA13" s="265">
        <v>210</v>
      </c>
      <c r="AB13" s="267">
        <v>0.8502024291497976</v>
      </c>
      <c r="AC13" s="261">
        <v>0.43779420289855064</v>
      </c>
      <c r="AD13" s="265">
        <v>69</v>
      </c>
      <c r="AE13" s="267">
        <v>0.28163265306122448</v>
      </c>
      <c r="AF13" s="261">
        <v>-0.55479999999999974</v>
      </c>
      <c r="AG13" s="265">
        <v>176</v>
      </c>
      <c r="AH13" s="267">
        <v>0.71836734693877546</v>
      </c>
      <c r="AI13" s="261">
        <v>0.32974531249999989</v>
      </c>
      <c r="AJ13" s="265">
        <v>64</v>
      </c>
      <c r="AK13" s="267">
        <v>0.26016260162601629</v>
      </c>
      <c r="AL13" s="261">
        <v>-0.46535054945054938</v>
      </c>
      <c r="AM13" s="265">
        <v>182</v>
      </c>
      <c r="AN13" s="267">
        <v>0.73983739837398366</v>
      </c>
      <c r="AO13" s="261">
        <v>0.43330689655172416</v>
      </c>
      <c r="AP13" s="265">
        <v>58</v>
      </c>
      <c r="AQ13" s="267">
        <v>0.23673469387755103</v>
      </c>
      <c r="AR13" s="261">
        <v>-0.64024224598930468</v>
      </c>
      <c r="AS13" s="265">
        <v>187</v>
      </c>
      <c r="AT13" s="267">
        <v>0.76326530612244903</v>
      </c>
      <c r="AU13" s="261">
        <v>0.67596129032258068</v>
      </c>
      <c r="AV13" s="265">
        <v>93</v>
      </c>
      <c r="AW13" s="267">
        <v>0.36470588235294116</v>
      </c>
      <c r="AX13" s="261">
        <v>-0.72767037037037041</v>
      </c>
      <c r="AY13" s="265">
        <v>162</v>
      </c>
      <c r="AZ13" s="267">
        <v>0.63529411764705879</v>
      </c>
      <c r="BA13" s="261">
        <v>0.59963474576271192</v>
      </c>
      <c r="BB13" s="265">
        <v>118</v>
      </c>
      <c r="BC13" s="267">
        <v>0.48360655737704916</v>
      </c>
      <c r="BD13" s="261">
        <v>-0.50519920634920623</v>
      </c>
      <c r="BE13" s="265">
        <v>126</v>
      </c>
      <c r="BF13" s="267">
        <v>0.51639344262295084</v>
      </c>
      <c r="BG13" s="261">
        <v>0.80640888888888906</v>
      </c>
      <c r="BH13" s="265">
        <v>90</v>
      </c>
      <c r="BI13" s="267">
        <v>0.37037037037037035</v>
      </c>
      <c r="BJ13" s="261">
        <v>-0.66517581699346384</v>
      </c>
      <c r="BK13" s="265">
        <v>153</v>
      </c>
      <c r="BL13" s="267">
        <v>0.62962962962962965</v>
      </c>
    </row>
    <row r="14" spans="1:65" ht="18" customHeight="1">
      <c r="A14" s="49">
        <f>IF(ISERROR(VLOOKUP($C14,費用總表!$A:$O,10,FALSE)),"",VLOOKUP($C14,費用總表!$A:$O,10,FALSE)*100)</f>
        <v>0.25411255411255412</v>
      </c>
      <c r="B14" s="49">
        <f>IF(ISERROR(VLOOKUP($C14,費用總表!$A:$O,15,FALSE)),"",VLOOKUP($C14,費用總表!$A:$O,15,FALSE)*100)</f>
        <v>0.25411255411255412</v>
      </c>
      <c r="C14" s="265" t="s">
        <v>20</v>
      </c>
      <c r="D14" s="265" t="s">
        <v>701</v>
      </c>
      <c r="E14" s="261">
        <v>0.83033793103448272</v>
      </c>
      <c r="F14" s="265">
        <v>29</v>
      </c>
      <c r="G14" s="267">
        <v>0.22307692307692309</v>
      </c>
      <c r="H14" s="261">
        <v>-1.1379841584158414</v>
      </c>
      <c r="I14" s="265">
        <v>101</v>
      </c>
      <c r="J14" s="267">
        <v>0.77692307692307694</v>
      </c>
      <c r="K14" s="261">
        <v>0.85278602941176462</v>
      </c>
      <c r="L14" s="265">
        <v>136</v>
      </c>
      <c r="M14" s="267">
        <v>0.54838709677419351</v>
      </c>
      <c r="N14" s="261">
        <v>-1.1273107142857142</v>
      </c>
      <c r="O14" s="265">
        <v>112</v>
      </c>
      <c r="P14" s="267">
        <v>0.45161290322580649</v>
      </c>
      <c r="Q14" s="261">
        <v>0.44014999999999993</v>
      </c>
      <c r="R14" s="265">
        <v>28</v>
      </c>
      <c r="S14" s="267">
        <v>0.11475409836065574</v>
      </c>
      <c r="T14" s="261">
        <v>-0.97405833333333414</v>
      </c>
      <c r="U14" s="265">
        <v>216</v>
      </c>
      <c r="V14" s="267">
        <v>0.88524590163934425</v>
      </c>
      <c r="W14" s="261">
        <v>0.66387279999999971</v>
      </c>
      <c r="X14" s="265">
        <v>125</v>
      </c>
      <c r="Y14" s="267">
        <v>0.52083333333333337</v>
      </c>
      <c r="Z14" s="261">
        <v>-0.69065217391304368</v>
      </c>
      <c r="AA14" s="265">
        <v>115</v>
      </c>
      <c r="AB14" s="267">
        <v>0.47916666666666663</v>
      </c>
      <c r="AC14" s="261">
        <v>1.5404410958904107</v>
      </c>
      <c r="AD14" s="265">
        <v>73</v>
      </c>
      <c r="AE14" s="267">
        <v>0.29554655870445345</v>
      </c>
      <c r="AF14" s="261">
        <v>-1.9604752873563212</v>
      </c>
      <c r="AG14" s="265">
        <v>174</v>
      </c>
      <c r="AH14" s="267">
        <v>0.70445344129554655</v>
      </c>
      <c r="AI14" s="261">
        <v>3.1398516129032279</v>
      </c>
      <c r="AJ14" s="265">
        <v>217</v>
      </c>
      <c r="AK14" s="267">
        <v>0.86111111111111116</v>
      </c>
      <c r="AL14" s="261">
        <v>-1.9700685714285713</v>
      </c>
      <c r="AM14" s="265">
        <v>35</v>
      </c>
      <c r="AN14" s="267">
        <v>0.13888888888888884</v>
      </c>
      <c r="AO14" s="261">
        <v>0.592094262295082</v>
      </c>
      <c r="AP14" s="265">
        <v>122</v>
      </c>
      <c r="AQ14" s="267">
        <v>0.51914893617021274</v>
      </c>
      <c r="AR14" s="261">
        <v>-0.70804070796460183</v>
      </c>
      <c r="AS14" s="265">
        <v>113</v>
      </c>
      <c r="AT14" s="267">
        <v>0.48085106382978726</v>
      </c>
      <c r="AU14" s="261">
        <v>2.6131497674418611</v>
      </c>
      <c r="AV14" s="265">
        <v>215</v>
      </c>
      <c r="AW14" s="267">
        <v>0.84980237154150196</v>
      </c>
      <c r="AX14" s="261">
        <v>-0.60466578947368443</v>
      </c>
      <c r="AY14" s="265">
        <v>38</v>
      </c>
      <c r="AZ14" s="267">
        <v>0.15019762845849804</v>
      </c>
      <c r="BA14" s="261">
        <v>0.76223306451612904</v>
      </c>
      <c r="BB14" s="265">
        <v>124</v>
      </c>
      <c r="BC14" s="267">
        <v>0.51239669421487599</v>
      </c>
      <c r="BD14" s="261">
        <v>-0.6270262711864405</v>
      </c>
      <c r="BE14" s="265">
        <v>118</v>
      </c>
      <c r="BF14" s="267">
        <v>0.48760330578512401</v>
      </c>
      <c r="BG14" s="261">
        <v>1.4719515723270442</v>
      </c>
      <c r="BH14" s="265">
        <v>159</v>
      </c>
      <c r="BI14" s="267">
        <v>0.64634146341463417</v>
      </c>
      <c r="BJ14" s="261">
        <v>-0.88726436781609186</v>
      </c>
      <c r="BK14" s="265">
        <v>87</v>
      </c>
      <c r="BL14" s="267">
        <v>0.35365853658536583</v>
      </c>
    </row>
    <row r="15" spans="1:65" ht="18" customHeight="1">
      <c r="A15" s="49">
        <f>IF(ISERROR(VLOOKUP($C15,費用總表!$A:$O,10,FALSE)),"",VLOOKUP($C15,費用總表!$A:$O,10,FALSE)*100)</f>
        <v>7.4906367041198504E-2</v>
      </c>
      <c r="B15" s="49">
        <f>IF(ISERROR(VLOOKUP($C15,費用總表!$A:$O,15,FALSE)),"",VLOOKUP($C15,費用總表!$A:$O,15,FALSE)*100)</f>
        <v>7.4906367041198504E-2</v>
      </c>
      <c r="C15" s="265" t="s">
        <v>21</v>
      </c>
      <c r="D15" s="265" t="s">
        <v>702</v>
      </c>
      <c r="E15" s="261">
        <v>0.67767800000000011</v>
      </c>
      <c r="F15" s="265">
        <v>50</v>
      </c>
      <c r="G15" s="267">
        <v>0.38167938931297712</v>
      </c>
      <c r="H15" s="261">
        <v>-0.8337592592592592</v>
      </c>
      <c r="I15" s="265">
        <v>81</v>
      </c>
      <c r="J15" s="267">
        <v>0.61832061068702293</v>
      </c>
      <c r="K15" s="261">
        <v>1.7113173333333327</v>
      </c>
      <c r="L15" s="265">
        <v>75</v>
      </c>
      <c r="M15" s="267">
        <v>0.3048780487804878</v>
      </c>
      <c r="N15" s="261">
        <v>-0.59176842105263117</v>
      </c>
      <c r="O15" s="265">
        <v>171</v>
      </c>
      <c r="P15" s="267">
        <v>0.69512195121951215</v>
      </c>
      <c r="Q15" s="261">
        <v>0.27238181818181811</v>
      </c>
      <c r="R15" s="265">
        <v>22</v>
      </c>
      <c r="S15" s="267">
        <v>9.1286307053941904E-2</v>
      </c>
      <c r="T15" s="261">
        <v>-0.73365251141552501</v>
      </c>
      <c r="U15" s="265">
        <v>219</v>
      </c>
      <c r="V15" s="267">
        <v>0.90871369294605808</v>
      </c>
      <c r="W15" s="261">
        <v>0.91073863636363617</v>
      </c>
      <c r="X15" s="265">
        <v>44</v>
      </c>
      <c r="Y15" s="267">
        <v>0.17886178861788618</v>
      </c>
      <c r="Z15" s="261">
        <v>-0.72135346534653488</v>
      </c>
      <c r="AA15" s="265">
        <v>202</v>
      </c>
      <c r="AB15" s="267">
        <v>0.82113821138211385</v>
      </c>
      <c r="AC15" s="261">
        <v>1.4581213114754099</v>
      </c>
      <c r="AD15" s="265">
        <v>61</v>
      </c>
      <c r="AE15" s="267">
        <v>0.25206611570247933</v>
      </c>
      <c r="AF15" s="261">
        <v>-0.5423149171270718</v>
      </c>
      <c r="AG15" s="265">
        <v>181</v>
      </c>
      <c r="AH15" s="267">
        <v>0.74793388429752072</v>
      </c>
      <c r="AI15" s="261">
        <v>1.2851616438356159</v>
      </c>
      <c r="AJ15" s="265">
        <v>73</v>
      </c>
      <c r="AK15" s="267">
        <v>0.29918032786885246</v>
      </c>
      <c r="AL15" s="261">
        <v>-0.68044795321637463</v>
      </c>
      <c r="AM15" s="265">
        <v>171</v>
      </c>
      <c r="AN15" s="267">
        <v>0.70081967213114749</v>
      </c>
      <c r="AO15" s="261">
        <v>0.53923636363636374</v>
      </c>
      <c r="AP15" s="265">
        <v>33</v>
      </c>
      <c r="AQ15" s="267">
        <v>0.13360323886639677</v>
      </c>
      <c r="AR15" s="261">
        <v>-0.89112803738317803</v>
      </c>
      <c r="AS15" s="265">
        <v>214</v>
      </c>
      <c r="AT15" s="267">
        <v>0.8663967611336032</v>
      </c>
      <c r="AU15" s="261">
        <v>0.60121272727272734</v>
      </c>
      <c r="AV15" s="265">
        <v>55</v>
      </c>
      <c r="AW15" s="267">
        <v>0.23305084745762711</v>
      </c>
      <c r="AX15" s="261">
        <v>-0.73772265193370123</v>
      </c>
      <c r="AY15" s="265">
        <v>181</v>
      </c>
      <c r="AZ15" s="267">
        <v>0.76694915254237284</v>
      </c>
      <c r="BA15" s="261">
        <v>0.57425454545454546</v>
      </c>
      <c r="BB15" s="265">
        <v>44</v>
      </c>
      <c r="BC15" s="267">
        <v>0.19130434782608696</v>
      </c>
      <c r="BD15" s="261">
        <v>-0.86089086021505357</v>
      </c>
      <c r="BE15" s="265">
        <v>186</v>
      </c>
      <c r="BF15" s="267">
        <v>0.80869565217391304</v>
      </c>
      <c r="BG15" s="261" t="s">
        <v>892</v>
      </c>
      <c r="BH15" s="265" t="s">
        <v>892</v>
      </c>
      <c r="BI15" s="267" t="s">
        <v>892</v>
      </c>
      <c r="BJ15" s="261" t="s">
        <v>892</v>
      </c>
      <c r="BK15" s="265" t="s">
        <v>892</v>
      </c>
      <c r="BL15" s="267" t="s">
        <v>892</v>
      </c>
    </row>
    <row r="16" spans="1:65" ht="18" customHeight="1">
      <c r="A16" s="49">
        <f>IF(ISERROR(VLOOKUP($C16,費用總表!$A:$O,10,FALSE)),"",VLOOKUP($C16,費用總表!$A:$O,10,FALSE)*100)</f>
        <v>1.0227563283047815E-2</v>
      </c>
      <c r="B16" s="49">
        <f>IF(ISERROR(VLOOKUP($C16,費用總表!$A:$O,15,FALSE)),"",VLOOKUP($C16,費用總表!$A:$O,15,FALSE)*100)</f>
        <v>1.0227563283047815E-2</v>
      </c>
      <c r="C16" s="265" t="s">
        <v>22</v>
      </c>
      <c r="D16" s="265" t="s">
        <v>703</v>
      </c>
      <c r="E16" s="261">
        <v>0.22275624999999996</v>
      </c>
      <c r="F16" s="265">
        <v>16</v>
      </c>
      <c r="G16" s="267">
        <v>0.12213740458015267</v>
      </c>
      <c r="H16" s="261">
        <v>-0.63172434782608722</v>
      </c>
      <c r="I16" s="265">
        <v>115</v>
      </c>
      <c r="J16" s="267">
        <v>0.87786259541984735</v>
      </c>
      <c r="K16" s="261">
        <v>0.26888181818181822</v>
      </c>
      <c r="L16" s="265">
        <v>22</v>
      </c>
      <c r="M16" s="267">
        <v>8.9068825910931168E-2</v>
      </c>
      <c r="N16" s="261">
        <v>-0.57580488888888892</v>
      </c>
      <c r="O16" s="265">
        <v>225</v>
      </c>
      <c r="P16" s="267">
        <v>0.91093117408906887</v>
      </c>
      <c r="Q16" s="261">
        <v>0.29899565217391305</v>
      </c>
      <c r="R16" s="265">
        <v>23</v>
      </c>
      <c r="S16" s="267">
        <v>9.4650205761316872E-2</v>
      </c>
      <c r="T16" s="261">
        <v>-0.64098727272727285</v>
      </c>
      <c r="U16" s="265">
        <v>220</v>
      </c>
      <c r="V16" s="267">
        <v>0.90534979423868311</v>
      </c>
      <c r="W16" s="261">
        <v>0.41425593220338963</v>
      </c>
      <c r="X16" s="265">
        <v>59</v>
      </c>
      <c r="Y16" s="267">
        <v>0.24081632653061225</v>
      </c>
      <c r="Z16" s="261">
        <v>-0.6205301075268812</v>
      </c>
      <c r="AA16" s="265">
        <v>186</v>
      </c>
      <c r="AB16" s="267">
        <v>0.75918367346938775</v>
      </c>
      <c r="AC16" s="261">
        <v>0.15615277777777781</v>
      </c>
      <c r="AD16" s="265">
        <v>108</v>
      </c>
      <c r="AE16" s="267">
        <v>0.47368421052631576</v>
      </c>
      <c r="AF16" s="261">
        <v>-0.36963499999999988</v>
      </c>
      <c r="AG16" s="265">
        <v>120</v>
      </c>
      <c r="AH16" s="267">
        <v>0.52631578947368429</v>
      </c>
      <c r="AI16" s="261">
        <v>0.17538181818181822</v>
      </c>
      <c r="AJ16" s="265">
        <v>55</v>
      </c>
      <c r="AK16" s="267">
        <v>0.22177419354838709</v>
      </c>
      <c r="AL16" s="261">
        <v>-0.47774922279792748</v>
      </c>
      <c r="AM16" s="265">
        <v>193</v>
      </c>
      <c r="AN16" s="267">
        <v>0.77822580645161288</v>
      </c>
      <c r="AO16" s="261">
        <v>0.45049787234042538</v>
      </c>
      <c r="AP16" s="265">
        <v>47</v>
      </c>
      <c r="AQ16" s="267">
        <v>0.188</v>
      </c>
      <c r="AR16" s="261">
        <v>-0.66300985221674869</v>
      </c>
      <c r="AS16" s="265">
        <v>203</v>
      </c>
      <c r="AT16" s="267">
        <v>0.81200000000000006</v>
      </c>
      <c r="AU16" s="261">
        <v>0.86631111111111125</v>
      </c>
      <c r="AV16" s="265">
        <v>18</v>
      </c>
      <c r="AW16" s="267">
        <v>7.1713147410358571E-2</v>
      </c>
      <c r="AX16" s="261">
        <v>-1.3400197424892697</v>
      </c>
      <c r="AY16" s="265">
        <v>233</v>
      </c>
      <c r="AZ16" s="267">
        <v>0.92828685258964139</v>
      </c>
      <c r="BA16" s="261">
        <v>0.48174800000000012</v>
      </c>
      <c r="BB16" s="265">
        <v>50</v>
      </c>
      <c r="BC16" s="267">
        <v>0.3105590062111801</v>
      </c>
      <c r="BD16" s="261">
        <v>-0.64612882882882894</v>
      </c>
      <c r="BE16" s="265">
        <v>111</v>
      </c>
      <c r="BF16" s="267">
        <v>0.68944099378881996</v>
      </c>
      <c r="BG16" s="261" t="s">
        <v>892</v>
      </c>
      <c r="BH16" s="265" t="s">
        <v>892</v>
      </c>
      <c r="BI16" s="267" t="s">
        <v>892</v>
      </c>
      <c r="BJ16" s="261" t="s">
        <v>892</v>
      </c>
      <c r="BK16" s="265" t="s">
        <v>892</v>
      </c>
      <c r="BL16" s="267" t="s">
        <v>892</v>
      </c>
    </row>
    <row r="17" spans="1:64" ht="18" customHeight="1">
      <c r="A17" s="49" t="str">
        <f>IF(ISERROR(VLOOKUP($C17,費用總表!$A:$O,10,FALSE)),"",VLOOKUP($C17,費用總表!$A:$O,10,FALSE)*100)</f>
        <v/>
      </c>
      <c r="B17" s="49" t="str">
        <f>IF(ISERROR(VLOOKUP($C17,費用總表!$A:$O,15,FALSE)),"",VLOOKUP($C17,費用總表!$A:$O,15,FALSE)*100)</f>
        <v/>
      </c>
      <c r="C17" s="265" t="s">
        <v>23</v>
      </c>
      <c r="D17" s="265" t="s">
        <v>704</v>
      </c>
      <c r="E17" s="261">
        <v>0.24763734939759038</v>
      </c>
      <c r="F17" s="265">
        <v>83</v>
      </c>
      <c r="G17" s="267">
        <v>0.65873015873015872</v>
      </c>
      <c r="H17" s="261">
        <v>-0.15164883720930236</v>
      </c>
      <c r="I17" s="265">
        <v>43</v>
      </c>
      <c r="J17" s="267">
        <v>0.34126984126984128</v>
      </c>
      <c r="K17" s="261">
        <v>0.23665294117647045</v>
      </c>
      <c r="L17" s="265">
        <v>51</v>
      </c>
      <c r="M17" s="267">
        <v>0.20816326530612245</v>
      </c>
      <c r="N17" s="261">
        <v>-0.37221597938144318</v>
      </c>
      <c r="O17" s="265">
        <v>194</v>
      </c>
      <c r="P17" s="267">
        <v>0.7918367346938775</v>
      </c>
      <c r="Q17" s="261">
        <v>0.16073125000000002</v>
      </c>
      <c r="R17" s="265">
        <v>16</v>
      </c>
      <c r="S17" s="267">
        <v>6.4000000000000001E-2</v>
      </c>
      <c r="T17" s="261">
        <v>-0.50177307692307671</v>
      </c>
      <c r="U17" s="265">
        <v>234</v>
      </c>
      <c r="V17" s="267">
        <v>0.93599999999999994</v>
      </c>
      <c r="W17" s="261">
        <v>0.50411250000000007</v>
      </c>
      <c r="X17" s="265">
        <v>8</v>
      </c>
      <c r="Y17" s="267">
        <v>3.1746031746031744E-2</v>
      </c>
      <c r="Z17" s="261">
        <v>-0.75880573770491833</v>
      </c>
      <c r="AA17" s="265">
        <v>244</v>
      </c>
      <c r="AB17" s="267">
        <v>0.96825396825396826</v>
      </c>
      <c r="AC17" s="261">
        <v>0.17259795918367341</v>
      </c>
      <c r="AD17" s="265">
        <v>49</v>
      </c>
      <c r="AE17" s="267">
        <v>0.20502092050209206</v>
      </c>
      <c r="AF17" s="261">
        <v>-0.27595052631578942</v>
      </c>
      <c r="AG17" s="265">
        <v>190</v>
      </c>
      <c r="AH17" s="267">
        <v>0.79497907949790791</v>
      </c>
      <c r="AI17" s="261">
        <v>9.5121111111111128E-2</v>
      </c>
      <c r="AJ17" s="265">
        <v>90</v>
      </c>
      <c r="AK17" s="267">
        <v>0.37656903765690375</v>
      </c>
      <c r="AL17" s="261">
        <v>-0.20932617449664437</v>
      </c>
      <c r="AM17" s="265">
        <v>149</v>
      </c>
      <c r="AN17" s="267">
        <v>0.62343096234309625</v>
      </c>
      <c r="AO17" s="261">
        <v>0.17080099009900995</v>
      </c>
      <c r="AP17" s="265">
        <v>101</v>
      </c>
      <c r="AQ17" s="267">
        <v>0.42436974789915966</v>
      </c>
      <c r="AR17" s="261">
        <v>-0.17663576642335777</v>
      </c>
      <c r="AS17" s="265">
        <v>137</v>
      </c>
      <c r="AT17" s="267">
        <v>0.57563025210084029</v>
      </c>
      <c r="AU17" s="261">
        <v>0.20293589743589746</v>
      </c>
      <c r="AV17" s="265">
        <v>78</v>
      </c>
      <c r="AW17" s="267">
        <v>0.31075697211155379</v>
      </c>
      <c r="AX17" s="261">
        <v>-0.33909364161849692</v>
      </c>
      <c r="AY17" s="265">
        <v>173</v>
      </c>
      <c r="AZ17" s="267">
        <v>0.68924302788844627</v>
      </c>
      <c r="BA17" s="261">
        <v>0.19365675675675673</v>
      </c>
      <c r="BB17" s="265">
        <v>37</v>
      </c>
      <c r="BC17" s="267">
        <v>0.55223880597014929</v>
      </c>
      <c r="BD17" s="261">
        <v>-0.17305333333333334</v>
      </c>
      <c r="BE17" s="265">
        <v>30</v>
      </c>
      <c r="BF17" s="267">
        <v>0.44776119402985071</v>
      </c>
      <c r="BG17" s="261" t="s">
        <v>892</v>
      </c>
      <c r="BH17" s="265" t="s">
        <v>892</v>
      </c>
      <c r="BI17" s="267" t="s">
        <v>892</v>
      </c>
      <c r="BJ17" s="261" t="s">
        <v>892</v>
      </c>
      <c r="BK17" s="265" t="s">
        <v>892</v>
      </c>
      <c r="BL17" s="267" t="s">
        <v>892</v>
      </c>
    </row>
    <row r="18" spans="1:64" ht="18" customHeight="1">
      <c r="A18" s="49">
        <f>IF(ISERROR(VLOOKUP($C18,費用總表!$A:$O,10,FALSE)),"",VLOOKUP($C18,費用總表!$A:$O,10,FALSE)*100)</f>
        <v>0.10228931223764935</v>
      </c>
      <c r="B18" s="49">
        <f>IF(ISERROR(VLOOKUP($C18,費用總表!$A:$O,15,FALSE)),"",VLOOKUP($C18,費用總表!$A:$O,15,FALSE)*100)</f>
        <v>0.5322893122376493</v>
      </c>
      <c r="C18" s="265" t="s">
        <v>24</v>
      </c>
      <c r="D18" s="265" t="s">
        <v>705</v>
      </c>
      <c r="E18" s="261">
        <v>0.44212857142857132</v>
      </c>
      <c r="F18" s="265">
        <v>21</v>
      </c>
      <c r="G18" s="267">
        <v>0.15909090909090909</v>
      </c>
      <c r="H18" s="261">
        <v>-0.84897567567567556</v>
      </c>
      <c r="I18" s="265">
        <v>111</v>
      </c>
      <c r="J18" s="267">
        <v>0.84090909090909094</v>
      </c>
      <c r="K18" s="261">
        <v>0.48982666666666674</v>
      </c>
      <c r="L18" s="265">
        <v>105</v>
      </c>
      <c r="M18" s="267">
        <v>0.42338709677419356</v>
      </c>
      <c r="N18" s="261">
        <v>-0.72725734265734276</v>
      </c>
      <c r="O18" s="265">
        <v>143</v>
      </c>
      <c r="P18" s="267">
        <v>0.57661290322580649</v>
      </c>
      <c r="Q18" s="261">
        <v>0.54644130434782601</v>
      </c>
      <c r="R18" s="265">
        <v>46</v>
      </c>
      <c r="S18" s="267">
        <v>0.18623481781376519</v>
      </c>
      <c r="T18" s="261">
        <v>-0.8057925373134327</v>
      </c>
      <c r="U18" s="265">
        <v>201</v>
      </c>
      <c r="V18" s="267">
        <v>0.81376518218623484</v>
      </c>
      <c r="W18" s="261">
        <v>0.68878461538461533</v>
      </c>
      <c r="X18" s="265">
        <v>78</v>
      </c>
      <c r="Y18" s="267">
        <v>0.31967213114754101</v>
      </c>
      <c r="Z18" s="261">
        <v>-0.76922951807228934</v>
      </c>
      <c r="AA18" s="265">
        <v>166</v>
      </c>
      <c r="AB18" s="267">
        <v>0.68032786885245899</v>
      </c>
      <c r="AC18" s="261">
        <v>1.5390706896551722</v>
      </c>
      <c r="AD18" s="265">
        <v>58</v>
      </c>
      <c r="AE18" s="267">
        <v>0.23293172690763053</v>
      </c>
      <c r="AF18" s="261">
        <v>-2.6769958115183234</v>
      </c>
      <c r="AG18" s="265">
        <v>191</v>
      </c>
      <c r="AH18" s="267">
        <v>0.76706827309236947</v>
      </c>
      <c r="AI18" s="261">
        <v>2.4948921348314612</v>
      </c>
      <c r="AJ18" s="265">
        <v>178</v>
      </c>
      <c r="AK18" s="267">
        <v>0.72064777327935226</v>
      </c>
      <c r="AL18" s="261">
        <v>-1.6360043478260871</v>
      </c>
      <c r="AM18" s="265">
        <v>69</v>
      </c>
      <c r="AN18" s="267">
        <v>0.27935222672064774</v>
      </c>
      <c r="AO18" s="261">
        <v>3.001883333333331</v>
      </c>
      <c r="AP18" s="265">
        <v>252</v>
      </c>
      <c r="AQ18" s="267">
        <v>0.99604743083003955</v>
      </c>
      <c r="AR18" s="261">
        <v>-0.82720000000000005</v>
      </c>
      <c r="AS18" s="265">
        <v>1</v>
      </c>
      <c r="AT18" s="267">
        <v>3.9525691699604515E-3</v>
      </c>
      <c r="AU18" s="261">
        <v>1.5061874345549735</v>
      </c>
      <c r="AV18" s="265">
        <v>191</v>
      </c>
      <c r="AW18" s="267">
        <v>0.75494071146245056</v>
      </c>
      <c r="AX18" s="261">
        <v>-0.73609354838709695</v>
      </c>
      <c r="AY18" s="265">
        <v>62</v>
      </c>
      <c r="AZ18" s="267">
        <v>0.24505928853754944</v>
      </c>
      <c r="BA18" s="261">
        <v>0.68299230769230779</v>
      </c>
      <c r="BB18" s="265">
        <v>13</v>
      </c>
      <c r="BC18" s="267">
        <v>0.18840579710144928</v>
      </c>
      <c r="BD18" s="261">
        <v>-2.3212660714285711</v>
      </c>
      <c r="BE18" s="265">
        <v>56</v>
      </c>
      <c r="BF18" s="267">
        <v>0.81159420289855078</v>
      </c>
      <c r="BG18" s="261" t="s">
        <v>892</v>
      </c>
      <c r="BH18" s="265" t="s">
        <v>892</v>
      </c>
      <c r="BI18" s="267" t="s">
        <v>892</v>
      </c>
      <c r="BJ18" s="261" t="s">
        <v>892</v>
      </c>
      <c r="BK18" s="265" t="s">
        <v>892</v>
      </c>
      <c r="BL18" s="267" t="s">
        <v>892</v>
      </c>
    </row>
    <row r="19" spans="1:64" ht="18" customHeight="1">
      <c r="A19" s="49">
        <f>IF(ISERROR(VLOOKUP($C19,費用總表!$A:$O,10,FALSE)),"",VLOOKUP($C19,費用總表!$A:$O,10,FALSE)*100)</f>
        <v>0.22953337271116361</v>
      </c>
      <c r="B19" s="49">
        <f>IF(ISERROR(VLOOKUP($C19,費用總表!$A:$O,15,FALSE)),"",VLOOKUP($C19,費用總表!$A:$O,15,FALSE)*100)</f>
        <v>0.42953337271116365</v>
      </c>
      <c r="C19" s="265" t="s">
        <v>25</v>
      </c>
      <c r="D19" s="265" t="s">
        <v>706</v>
      </c>
      <c r="E19" s="261">
        <v>0.46652580645161307</v>
      </c>
      <c r="F19" s="265">
        <v>31</v>
      </c>
      <c r="G19" s="267">
        <v>0.23664122137404581</v>
      </c>
      <c r="H19" s="261">
        <v>-0.77153900000000031</v>
      </c>
      <c r="I19" s="265">
        <v>100</v>
      </c>
      <c r="J19" s="267">
        <v>0.76335877862595414</v>
      </c>
      <c r="K19" s="261">
        <v>0.53566907216494819</v>
      </c>
      <c r="L19" s="265">
        <v>97</v>
      </c>
      <c r="M19" s="267">
        <v>0.39430894308943087</v>
      </c>
      <c r="N19" s="261">
        <v>-0.69321879194630875</v>
      </c>
      <c r="O19" s="265">
        <v>149</v>
      </c>
      <c r="P19" s="267">
        <v>0.60569105691056913</v>
      </c>
      <c r="Q19" s="261">
        <v>0.51299222222222218</v>
      </c>
      <c r="R19" s="265">
        <v>90</v>
      </c>
      <c r="S19" s="267">
        <v>0.36885245901639346</v>
      </c>
      <c r="T19" s="261">
        <v>-0.68282987012987018</v>
      </c>
      <c r="U19" s="265">
        <v>154</v>
      </c>
      <c r="V19" s="267">
        <v>0.63114754098360648</v>
      </c>
      <c r="W19" s="261">
        <v>0.57225742574257432</v>
      </c>
      <c r="X19" s="265">
        <v>101</v>
      </c>
      <c r="Y19" s="267">
        <v>0.41393442622950821</v>
      </c>
      <c r="Z19" s="261">
        <v>-0.63838041958041936</v>
      </c>
      <c r="AA19" s="265">
        <v>143</v>
      </c>
      <c r="AB19" s="267">
        <v>0.58606557377049184</v>
      </c>
      <c r="AC19" s="261">
        <v>1.298125</v>
      </c>
      <c r="AD19" s="265">
        <v>48</v>
      </c>
      <c r="AE19" s="267">
        <v>0.1951219512195122</v>
      </c>
      <c r="AF19" s="261">
        <v>-3.0329813131313115</v>
      </c>
      <c r="AG19" s="265">
        <v>198</v>
      </c>
      <c r="AH19" s="267">
        <v>0.80487804878048785</v>
      </c>
      <c r="AI19" s="261">
        <v>1.0330833333333336</v>
      </c>
      <c r="AJ19" s="265">
        <v>150</v>
      </c>
      <c r="AK19" s="267">
        <v>0.61728395061728392</v>
      </c>
      <c r="AL19" s="261">
        <v>-1.2467849462365592</v>
      </c>
      <c r="AM19" s="265">
        <v>93</v>
      </c>
      <c r="AN19" s="267">
        <v>0.38271604938271608</v>
      </c>
      <c r="AO19" s="261">
        <v>1.9185960000000004</v>
      </c>
      <c r="AP19" s="265">
        <v>175</v>
      </c>
      <c r="AQ19" s="267">
        <v>0.708502024291498</v>
      </c>
      <c r="AR19" s="261">
        <v>-0.64954166666666657</v>
      </c>
      <c r="AS19" s="265">
        <v>72</v>
      </c>
      <c r="AT19" s="267">
        <v>0.291497975708502</v>
      </c>
      <c r="AU19" s="261">
        <v>1.3596594594594593</v>
      </c>
      <c r="AV19" s="265">
        <v>74</v>
      </c>
      <c r="AW19" s="267">
        <v>0.44311377245508982</v>
      </c>
      <c r="AX19" s="261">
        <v>-0.83413655913978457</v>
      </c>
      <c r="AY19" s="265">
        <v>93</v>
      </c>
      <c r="AZ19" s="267">
        <v>0.55688622754491024</v>
      </c>
      <c r="BA19" s="261" t="s">
        <v>892</v>
      </c>
      <c r="BB19" s="265" t="s">
        <v>892</v>
      </c>
      <c r="BC19" s="267" t="s">
        <v>892</v>
      </c>
      <c r="BD19" s="261" t="s">
        <v>892</v>
      </c>
      <c r="BE19" s="265" t="s">
        <v>892</v>
      </c>
      <c r="BF19" s="267" t="s">
        <v>892</v>
      </c>
      <c r="BG19" s="261" t="s">
        <v>892</v>
      </c>
      <c r="BH19" s="265" t="s">
        <v>892</v>
      </c>
      <c r="BI19" s="267" t="s">
        <v>892</v>
      </c>
      <c r="BJ19" s="261" t="s">
        <v>892</v>
      </c>
      <c r="BK19" s="265" t="s">
        <v>892</v>
      </c>
      <c r="BL19" s="267" t="s">
        <v>892</v>
      </c>
    </row>
    <row r="20" spans="1:64" ht="18" customHeight="1">
      <c r="A20" s="49">
        <f>IF(ISERROR(VLOOKUP($C20,費用總表!$A:$O,10,FALSE)),"",VLOOKUP($C20,費用總表!$A:$O,10,FALSE)*100)</f>
        <v>0.14349717268377554</v>
      </c>
      <c r="B20" s="49">
        <f>IF(ISERROR(VLOOKUP($C20,費用總表!$A:$O,15,FALSE)),"",VLOOKUP($C20,費用總表!$A:$O,15,FALSE)*100)</f>
        <v>0.74349717268377558</v>
      </c>
      <c r="C20" s="265" t="s">
        <v>26</v>
      </c>
      <c r="D20" s="265" t="s">
        <v>707</v>
      </c>
      <c r="E20" s="261">
        <v>0.38575263157894746</v>
      </c>
      <c r="F20" s="265">
        <v>19</v>
      </c>
      <c r="G20" s="267">
        <v>0.14503816793893129</v>
      </c>
      <c r="H20" s="261">
        <v>-0.94436071428571444</v>
      </c>
      <c r="I20" s="265">
        <v>112</v>
      </c>
      <c r="J20" s="267">
        <v>0.85496183206106868</v>
      </c>
      <c r="K20" s="261">
        <v>0.35721842105263157</v>
      </c>
      <c r="L20" s="265">
        <v>38</v>
      </c>
      <c r="M20" s="267">
        <v>0.15322580645161291</v>
      </c>
      <c r="N20" s="261">
        <v>-0.97333428571428537</v>
      </c>
      <c r="O20" s="265">
        <v>210</v>
      </c>
      <c r="P20" s="267">
        <v>0.84677419354838712</v>
      </c>
      <c r="Q20" s="261">
        <v>0.47199600000000003</v>
      </c>
      <c r="R20" s="265">
        <v>25</v>
      </c>
      <c r="S20" s="267">
        <v>0.10040160642570281</v>
      </c>
      <c r="T20" s="261">
        <v>-0.92822723214285674</v>
      </c>
      <c r="U20" s="265">
        <v>224</v>
      </c>
      <c r="V20" s="267">
        <v>0.89959839357429716</v>
      </c>
      <c r="W20" s="261">
        <v>0.64333281249999996</v>
      </c>
      <c r="X20" s="265">
        <v>64</v>
      </c>
      <c r="Y20" s="267">
        <v>0.26016260162601629</v>
      </c>
      <c r="Z20" s="261">
        <v>-0.77422912087912099</v>
      </c>
      <c r="AA20" s="265">
        <v>182</v>
      </c>
      <c r="AB20" s="267">
        <v>0.73983739837398366</v>
      </c>
      <c r="AC20" s="261">
        <v>1.7175352941176474</v>
      </c>
      <c r="AD20" s="265">
        <v>51</v>
      </c>
      <c r="AE20" s="267">
        <v>0.20647773279352227</v>
      </c>
      <c r="AF20" s="261">
        <v>-2.8309015306122434</v>
      </c>
      <c r="AG20" s="265">
        <v>196</v>
      </c>
      <c r="AH20" s="267">
        <v>0.79352226720647767</v>
      </c>
      <c r="AI20" s="261">
        <v>0.73172931034482747</v>
      </c>
      <c r="AJ20" s="265">
        <v>116</v>
      </c>
      <c r="AK20" s="267">
        <v>0.46400000000000002</v>
      </c>
      <c r="AL20" s="261">
        <v>-1.0955320895522391</v>
      </c>
      <c r="AM20" s="265">
        <v>134</v>
      </c>
      <c r="AN20" s="267">
        <v>0.53600000000000003</v>
      </c>
      <c r="AO20" s="261">
        <v>1.103132258064516</v>
      </c>
      <c r="AP20" s="265">
        <v>93</v>
      </c>
      <c r="AQ20" s="267">
        <v>0.37051792828685259</v>
      </c>
      <c r="AR20" s="261">
        <v>-0.9629031645569619</v>
      </c>
      <c r="AS20" s="265">
        <v>158</v>
      </c>
      <c r="AT20" s="267">
        <v>0.62948207171314741</v>
      </c>
      <c r="AU20" s="261">
        <v>2.2672313432835818</v>
      </c>
      <c r="AV20" s="265">
        <v>67</v>
      </c>
      <c r="AW20" s="267">
        <v>0.49264705882352944</v>
      </c>
      <c r="AX20" s="261">
        <v>-1.3802376811594204</v>
      </c>
      <c r="AY20" s="265">
        <v>69</v>
      </c>
      <c r="AZ20" s="267">
        <v>0.50735294117647056</v>
      </c>
      <c r="BA20" s="261" t="s">
        <v>892</v>
      </c>
      <c r="BB20" s="265" t="s">
        <v>892</v>
      </c>
      <c r="BC20" s="267" t="s">
        <v>892</v>
      </c>
      <c r="BD20" s="261" t="s">
        <v>892</v>
      </c>
      <c r="BE20" s="265" t="s">
        <v>892</v>
      </c>
      <c r="BF20" s="267" t="s">
        <v>892</v>
      </c>
      <c r="BG20" s="261" t="s">
        <v>892</v>
      </c>
      <c r="BH20" s="265" t="s">
        <v>892</v>
      </c>
      <c r="BI20" s="267" t="s">
        <v>892</v>
      </c>
      <c r="BJ20" s="261" t="s">
        <v>892</v>
      </c>
      <c r="BK20" s="265" t="s">
        <v>892</v>
      </c>
      <c r="BL20" s="267" t="s">
        <v>892</v>
      </c>
    </row>
    <row r="21" spans="1:64" ht="18" customHeight="1">
      <c r="A21" s="49">
        <f>IF(ISERROR(VLOOKUP($C21,費用總表!$A:$O,10,FALSE)),"",VLOOKUP($C21,費用總表!$A:$O,10,FALSE)*100)</f>
        <v>0.12222716159146477</v>
      </c>
      <c r="B21" s="49">
        <f>IF(ISERROR(VLOOKUP($C21,費用總表!$A:$O,15,FALSE)),"",VLOOKUP($C21,費用總表!$A:$O,15,FALSE)*100)</f>
        <v>0.42222716159146478</v>
      </c>
      <c r="C21" s="265" t="s">
        <v>27</v>
      </c>
      <c r="D21" s="265" t="s">
        <v>708</v>
      </c>
      <c r="E21" s="261">
        <v>0.54484365079365071</v>
      </c>
      <c r="F21" s="265">
        <v>126</v>
      </c>
      <c r="G21" s="267">
        <v>0.95454545454545459</v>
      </c>
      <c r="H21" s="261">
        <v>-0.19071666666666665</v>
      </c>
      <c r="I21" s="265">
        <v>6</v>
      </c>
      <c r="J21" s="267">
        <v>4.5454545454545414E-2</v>
      </c>
      <c r="K21" s="261">
        <v>0.79473762886597932</v>
      </c>
      <c r="L21" s="265">
        <v>194</v>
      </c>
      <c r="M21" s="267">
        <v>0.76984126984126988</v>
      </c>
      <c r="N21" s="261">
        <v>-0.43927586206896546</v>
      </c>
      <c r="O21" s="265">
        <v>58</v>
      </c>
      <c r="P21" s="267">
        <v>0.23015873015873012</v>
      </c>
      <c r="Q21" s="261">
        <v>0.53565617977528091</v>
      </c>
      <c r="R21" s="265">
        <v>89</v>
      </c>
      <c r="S21" s="267">
        <v>0.3588709677419355</v>
      </c>
      <c r="T21" s="261">
        <v>-0.71401698113207512</v>
      </c>
      <c r="U21" s="265">
        <v>159</v>
      </c>
      <c r="V21" s="267">
        <v>0.6411290322580645</v>
      </c>
      <c r="W21" s="261">
        <v>0.41745714285714286</v>
      </c>
      <c r="X21" s="265">
        <v>7</v>
      </c>
      <c r="Y21" s="267">
        <v>2.8112449799196786E-2</v>
      </c>
      <c r="Z21" s="261">
        <v>-1.1549293388429758</v>
      </c>
      <c r="AA21" s="265">
        <v>242</v>
      </c>
      <c r="AB21" s="267">
        <v>0.9718875502008032</v>
      </c>
      <c r="AC21" s="261">
        <v>0.34838780487804877</v>
      </c>
      <c r="AD21" s="265">
        <v>41</v>
      </c>
      <c r="AE21" s="267">
        <v>0.16734693877551021</v>
      </c>
      <c r="AF21" s="261">
        <v>-0.52348088235294132</v>
      </c>
      <c r="AG21" s="265">
        <v>204</v>
      </c>
      <c r="AH21" s="267">
        <v>0.83265306122448979</v>
      </c>
      <c r="AI21" s="261">
        <v>0.61789999999999989</v>
      </c>
      <c r="AJ21" s="265">
        <v>4</v>
      </c>
      <c r="AK21" s="267">
        <v>1.5810276679841896E-2</v>
      </c>
      <c r="AL21" s="261">
        <v>-1.0426160642570277</v>
      </c>
      <c r="AM21" s="265">
        <v>249</v>
      </c>
      <c r="AN21" s="267">
        <v>0.98418972332015808</v>
      </c>
      <c r="AO21" s="261">
        <v>0.48133461538461558</v>
      </c>
      <c r="AP21" s="265">
        <v>26</v>
      </c>
      <c r="AQ21" s="267">
        <v>0.10317460317460317</v>
      </c>
      <c r="AR21" s="261">
        <v>-0.9546137168141583</v>
      </c>
      <c r="AS21" s="265">
        <v>226</v>
      </c>
      <c r="AT21" s="267">
        <v>0.89682539682539686</v>
      </c>
      <c r="AU21" s="261">
        <v>7.5644444444444459E-2</v>
      </c>
      <c r="AV21" s="265">
        <v>9</v>
      </c>
      <c r="AW21" s="267">
        <v>7.5630252100840331E-2</v>
      </c>
      <c r="AX21" s="261">
        <v>-0.35966818181818194</v>
      </c>
      <c r="AY21" s="265">
        <v>110</v>
      </c>
      <c r="AZ21" s="267">
        <v>0.92436974789915971</v>
      </c>
      <c r="BA21" s="261" t="s">
        <v>892</v>
      </c>
      <c r="BB21" s="265" t="s">
        <v>892</v>
      </c>
      <c r="BC21" s="267" t="s">
        <v>892</v>
      </c>
      <c r="BD21" s="261" t="s">
        <v>892</v>
      </c>
      <c r="BE21" s="265" t="s">
        <v>892</v>
      </c>
      <c r="BF21" s="267" t="s">
        <v>892</v>
      </c>
      <c r="BG21" s="261" t="s">
        <v>892</v>
      </c>
      <c r="BH21" s="265" t="s">
        <v>892</v>
      </c>
      <c r="BI21" s="267" t="s">
        <v>892</v>
      </c>
      <c r="BJ21" s="261" t="s">
        <v>892</v>
      </c>
      <c r="BK21" s="265" t="s">
        <v>892</v>
      </c>
      <c r="BL21" s="267" t="s">
        <v>892</v>
      </c>
    </row>
    <row r="22" spans="1:64" ht="18" customHeight="1">
      <c r="A22" s="49" t="str">
        <f>IF(ISERROR(VLOOKUP($C22,費用總表!$A:$O,10,FALSE)),"",VLOOKUP($C22,費用總表!$A:$O,10,FALSE)*100)</f>
        <v/>
      </c>
      <c r="B22" s="49" t="str">
        <f>IF(ISERROR(VLOOKUP($C22,費用總表!$A:$O,15,FALSE)),"",VLOOKUP($C22,費用總表!$A:$O,15,FALSE)*100)</f>
        <v/>
      </c>
      <c r="C22" s="265" t="s">
        <v>28</v>
      </c>
      <c r="D22" s="265" t="s">
        <v>709</v>
      </c>
      <c r="E22" s="261">
        <v>0.54631093749999993</v>
      </c>
      <c r="F22" s="265">
        <v>64</v>
      </c>
      <c r="G22" s="267">
        <v>0.52459016393442626</v>
      </c>
      <c r="H22" s="261">
        <v>-0.74077241379310343</v>
      </c>
      <c r="I22" s="265">
        <v>58</v>
      </c>
      <c r="J22" s="267">
        <v>0.47540983606557374</v>
      </c>
      <c r="K22" s="261">
        <v>0.89336849315068534</v>
      </c>
      <c r="L22" s="265">
        <v>146</v>
      </c>
      <c r="M22" s="267">
        <v>0.62931034482758619</v>
      </c>
      <c r="N22" s="261">
        <v>-0.83506279069767453</v>
      </c>
      <c r="O22" s="265">
        <v>86</v>
      </c>
      <c r="P22" s="267">
        <v>0.37068965517241381</v>
      </c>
      <c r="Q22" s="261">
        <v>0.81400697674418598</v>
      </c>
      <c r="R22" s="265">
        <v>86</v>
      </c>
      <c r="S22" s="267">
        <v>0.3628691983122363</v>
      </c>
      <c r="T22" s="261">
        <v>-0.91281258278145672</v>
      </c>
      <c r="U22" s="265">
        <v>151</v>
      </c>
      <c r="V22" s="267">
        <v>0.6371308016877637</v>
      </c>
      <c r="W22" s="261">
        <v>0.68263846153846153</v>
      </c>
      <c r="X22" s="265">
        <v>65</v>
      </c>
      <c r="Y22" s="267">
        <v>0.68421052631578949</v>
      </c>
      <c r="Z22" s="261">
        <v>-0.5976800000000001</v>
      </c>
      <c r="AA22" s="265">
        <v>30</v>
      </c>
      <c r="AB22" s="267">
        <v>0.31578947368421051</v>
      </c>
      <c r="AC22" s="261" t="s">
        <v>892</v>
      </c>
      <c r="AD22" s="265" t="s">
        <v>892</v>
      </c>
      <c r="AE22" s="267" t="s">
        <v>892</v>
      </c>
      <c r="AF22" s="261" t="s">
        <v>892</v>
      </c>
      <c r="AG22" s="265" t="s">
        <v>892</v>
      </c>
      <c r="AH22" s="267" t="s">
        <v>892</v>
      </c>
      <c r="AI22" s="261" t="s">
        <v>892</v>
      </c>
      <c r="AJ22" s="265" t="s">
        <v>892</v>
      </c>
      <c r="AK22" s="267" t="s">
        <v>892</v>
      </c>
      <c r="AL22" s="261" t="s">
        <v>892</v>
      </c>
      <c r="AM22" s="265" t="s">
        <v>892</v>
      </c>
      <c r="AN22" s="267" t="s">
        <v>892</v>
      </c>
      <c r="AO22" s="261" t="s">
        <v>892</v>
      </c>
      <c r="AP22" s="265" t="s">
        <v>892</v>
      </c>
      <c r="AQ22" s="267" t="s">
        <v>892</v>
      </c>
      <c r="AR22" s="261" t="s">
        <v>892</v>
      </c>
      <c r="AS22" s="265" t="s">
        <v>892</v>
      </c>
      <c r="AT22" s="267" t="s">
        <v>892</v>
      </c>
      <c r="AU22" s="261" t="s">
        <v>892</v>
      </c>
      <c r="AV22" s="265" t="s">
        <v>892</v>
      </c>
      <c r="AW22" s="267" t="s">
        <v>892</v>
      </c>
      <c r="AX22" s="261" t="s">
        <v>892</v>
      </c>
      <c r="AY22" s="265" t="s">
        <v>892</v>
      </c>
      <c r="AZ22" s="267" t="s">
        <v>892</v>
      </c>
      <c r="BA22" s="261" t="s">
        <v>892</v>
      </c>
      <c r="BB22" s="265" t="s">
        <v>892</v>
      </c>
      <c r="BC22" s="267" t="s">
        <v>892</v>
      </c>
      <c r="BD22" s="261" t="s">
        <v>892</v>
      </c>
      <c r="BE22" s="265" t="s">
        <v>892</v>
      </c>
      <c r="BF22" s="267" t="s">
        <v>892</v>
      </c>
      <c r="BG22" s="261" t="s">
        <v>892</v>
      </c>
      <c r="BH22" s="265" t="s">
        <v>892</v>
      </c>
      <c r="BI22" s="267" t="s">
        <v>892</v>
      </c>
      <c r="BJ22" s="261" t="s">
        <v>892</v>
      </c>
      <c r="BK22" s="265" t="s">
        <v>892</v>
      </c>
      <c r="BL22" s="267" t="s">
        <v>892</v>
      </c>
    </row>
    <row r="23" spans="1:64" ht="18" customHeight="1">
      <c r="A23" s="49">
        <f>IF(ISERROR(VLOOKUP($C23,費用總表!$A:$O,10,FALSE)),"",VLOOKUP($C23,費用總表!$A:$O,10,FALSE)*100)</f>
        <v>0.12410800385728063</v>
      </c>
      <c r="B23" s="49">
        <f>IF(ISERROR(VLOOKUP($C23,費用總表!$A:$O,15,FALSE)),"",VLOOKUP($C23,費用總表!$A:$O,15,FALSE)*100)</f>
        <v>0.22410800385728064</v>
      </c>
      <c r="C23" s="265" t="s">
        <v>29</v>
      </c>
      <c r="D23" s="265" t="s">
        <v>710</v>
      </c>
      <c r="E23" s="261">
        <v>0.19651176470588236</v>
      </c>
      <c r="F23" s="265">
        <v>34</v>
      </c>
      <c r="G23" s="267">
        <v>0.26153846153846155</v>
      </c>
      <c r="H23" s="261">
        <v>-0.24146979166666671</v>
      </c>
      <c r="I23" s="265">
        <v>96</v>
      </c>
      <c r="J23" s="267">
        <v>0.7384615384615385</v>
      </c>
      <c r="K23" s="261">
        <v>0.26009787234042553</v>
      </c>
      <c r="L23" s="265">
        <v>94</v>
      </c>
      <c r="M23" s="267">
        <v>0.39166666666666666</v>
      </c>
      <c r="N23" s="261">
        <v>-0.24500753424657531</v>
      </c>
      <c r="O23" s="265">
        <v>146</v>
      </c>
      <c r="P23" s="267">
        <v>0.60833333333333339</v>
      </c>
      <c r="Q23" s="261">
        <v>0.15757555555555555</v>
      </c>
      <c r="R23" s="265">
        <v>45</v>
      </c>
      <c r="S23" s="267">
        <v>0.18828451882845187</v>
      </c>
      <c r="T23" s="261">
        <v>-0.23598402061855664</v>
      </c>
      <c r="U23" s="265">
        <v>194</v>
      </c>
      <c r="V23" s="267">
        <v>0.81171548117154813</v>
      </c>
      <c r="W23" s="261">
        <v>0.16886333333333337</v>
      </c>
      <c r="X23" s="265">
        <v>30</v>
      </c>
      <c r="Y23" s="267">
        <v>0.12295081967213115</v>
      </c>
      <c r="Z23" s="261">
        <v>-0.32438785046728957</v>
      </c>
      <c r="AA23" s="265">
        <v>214</v>
      </c>
      <c r="AB23" s="267">
        <v>0.87704918032786883</v>
      </c>
      <c r="AC23" s="261">
        <v>0.27529016393442629</v>
      </c>
      <c r="AD23" s="265">
        <v>61</v>
      </c>
      <c r="AE23" s="267">
        <v>0.25738396624472576</v>
      </c>
      <c r="AF23" s="261">
        <v>-0.40140511363636372</v>
      </c>
      <c r="AG23" s="265">
        <v>176</v>
      </c>
      <c r="AH23" s="267">
        <v>0.7426160337552743</v>
      </c>
      <c r="AI23" s="261">
        <v>0.14610000000000001</v>
      </c>
      <c r="AJ23" s="265">
        <v>2</v>
      </c>
      <c r="AK23" s="267">
        <v>4.4444444444444446E-2</v>
      </c>
      <c r="AL23" s="261">
        <v>-0.38015116279069772</v>
      </c>
      <c r="AM23" s="265">
        <v>43</v>
      </c>
      <c r="AN23" s="267">
        <v>0.9555555555555556</v>
      </c>
      <c r="AO23" s="261" t="s">
        <v>892</v>
      </c>
      <c r="AP23" s="265" t="s">
        <v>892</v>
      </c>
      <c r="AQ23" s="267" t="s">
        <v>892</v>
      </c>
      <c r="AR23" s="261" t="s">
        <v>892</v>
      </c>
      <c r="AS23" s="265" t="s">
        <v>892</v>
      </c>
      <c r="AT23" s="267" t="s">
        <v>892</v>
      </c>
      <c r="AU23" s="261" t="s">
        <v>892</v>
      </c>
      <c r="AV23" s="265" t="s">
        <v>892</v>
      </c>
      <c r="AW23" s="267" t="s">
        <v>892</v>
      </c>
      <c r="AX23" s="261" t="s">
        <v>892</v>
      </c>
      <c r="AY23" s="265" t="s">
        <v>892</v>
      </c>
      <c r="AZ23" s="267" t="s">
        <v>892</v>
      </c>
      <c r="BA23" s="261" t="s">
        <v>892</v>
      </c>
      <c r="BB23" s="265" t="s">
        <v>892</v>
      </c>
      <c r="BC23" s="267" t="s">
        <v>892</v>
      </c>
      <c r="BD23" s="261" t="s">
        <v>892</v>
      </c>
      <c r="BE23" s="265" t="s">
        <v>892</v>
      </c>
      <c r="BF23" s="267" t="s">
        <v>892</v>
      </c>
      <c r="BG23" s="261" t="s">
        <v>892</v>
      </c>
      <c r="BH23" s="265" t="s">
        <v>892</v>
      </c>
      <c r="BI23" s="267" t="s">
        <v>892</v>
      </c>
      <c r="BJ23" s="261" t="s">
        <v>892</v>
      </c>
      <c r="BK23" s="265" t="s">
        <v>892</v>
      </c>
      <c r="BL23" s="267" t="s">
        <v>892</v>
      </c>
    </row>
    <row r="24" spans="1:64" ht="18" customHeight="1">
      <c r="A24" s="49">
        <f>IF(ISERROR(VLOOKUP($C24,費用總表!$A:$O,10,FALSE)),"",VLOOKUP($C24,費用總表!$A:$O,10,FALSE)*100)</f>
        <v>0.10795074758135445</v>
      </c>
      <c r="B24" s="49">
        <f>IF(ISERROR(VLOOKUP($C24,費用總表!$A:$O,15,FALSE)),"",VLOOKUP($C24,費用總表!$A:$O,15,FALSE)*100)</f>
        <v>0.10795074758135445</v>
      </c>
      <c r="C24" s="265" t="s">
        <v>30</v>
      </c>
      <c r="D24" s="265" t="s">
        <v>711</v>
      </c>
      <c r="E24" s="261">
        <v>0.14034150943396229</v>
      </c>
      <c r="F24" s="265">
        <v>53</v>
      </c>
      <c r="G24" s="267">
        <v>0.54639175257731953</v>
      </c>
      <c r="H24" s="261">
        <v>-0.11231136363636364</v>
      </c>
      <c r="I24" s="265">
        <v>44</v>
      </c>
      <c r="J24" s="267">
        <v>0.45360824742268047</v>
      </c>
      <c r="K24" s="261">
        <v>0.14880084033613442</v>
      </c>
      <c r="L24" s="265">
        <v>119</v>
      </c>
      <c r="M24" s="267">
        <v>0.61979166666666663</v>
      </c>
      <c r="N24" s="261">
        <v>-0.1391917808219178</v>
      </c>
      <c r="O24" s="265">
        <v>73</v>
      </c>
      <c r="P24" s="267">
        <v>0.38020833333333337</v>
      </c>
      <c r="Q24" s="261">
        <v>0.12285068493150687</v>
      </c>
      <c r="R24" s="265">
        <v>73</v>
      </c>
      <c r="S24" s="267">
        <v>0.37435897435897436</v>
      </c>
      <c r="T24" s="261">
        <v>-0.11511475409836064</v>
      </c>
      <c r="U24" s="265">
        <v>122</v>
      </c>
      <c r="V24" s="267">
        <v>0.62564102564102564</v>
      </c>
      <c r="W24" s="261">
        <v>0.17241985815602845</v>
      </c>
      <c r="X24" s="265">
        <v>141</v>
      </c>
      <c r="Y24" s="267">
        <v>0.62666666666666671</v>
      </c>
      <c r="Z24" s="261">
        <v>-0.13983809523809521</v>
      </c>
      <c r="AA24" s="265">
        <v>84</v>
      </c>
      <c r="AB24" s="267">
        <v>0.37333333333333329</v>
      </c>
      <c r="AC24" s="261">
        <v>0.19014714285714279</v>
      </c>
      <c r="AD24" s="265">
        <v>140</v>
      </c>
      <c r="AE24" s="267">
        <v>0.62780269058295968</v>
      </c>
      <c r="AF24" s="261">
        <v>-0.19774698795180723</v>
      </c>
      <c r="AG24" s="265">
        <v>83</v>
      </c>
      <c r="AH24" s="267">
        <v>0.37219730941704032</v>
      </c>
      <c r="AI24" s="261">
        <v>0.15427500000000002</v>
      </c>
      <c r="AJ24" s="265">
        <v>16</v>
      </c>
      <c r="AK24" s="267">
        <v>0.38095238095238093</v>
      </c>
      <c r="AL24" s="261">
        <v>-0.16990384615384618</v>
      </c>
      <c r="AM24" s="265">
        <v>26</v>
      </c>
      <c r="AN24" s="267">
        <v>0.61904761904761907</v>
      </c>
      <c r="AO24" s="261" t="s">
        <v>892</v>
      </c>
      <c r="AP24" s="265" t="s">
        <v>892</v>
      </c>
      <c r="AQ24" s="267" t="s">
        <v>892</v>
      </c>
      <c r="AR24" s="261" t="s">
        <v>892</v>
      </c>
      <c r="AS24" s="265" t="s">
        <v>892</v>
      </c>
      <c r="AT24" s="267" t="s">
        <v>892</v>
      </c>
      <c r="AU24" s="261" t="s">
        <v>892</v>
      </c>
      <c r="AV24" s="265" t="s">
        <v>892</v>
      </c>
      <c r="AW24" s="267" t="s">
        <v>892</v>
      </c>
      <c r="AX24" s="261" t="s">
        <v>892</v>
      </c>
      <c r="AY24" s="265" t="s">
        <v>892</v>
      </c>
      <c r="AZ24" s="267" t="s">
        <v>892</v>
      </c>
      <c r="BA24" s="261" t="s">
        <v>892</v>
      </c>
      <c r="BB24" s="265" t="s">
        <v>892</v>
      </c>
      <c r="BC24" s="267" t="s">
        <v>892</v>
      </c>
      <c r="BD24" s="261" t="s">
        <v>892</v>
      </c>
      <c r="BE24" s="265" t="s">
        <v>892</v>
      </c>
      <c r="BF24" s="267" t="s">
        <v>892</v>
      </c>
      <c r="BG24" s="261" t="s">
        <v>892</v>
      </c>
      <c r="BH24" s="265" t="s">
        <v>892</v>
      </c>
      <c r="BI24" s="267" t="s">
        <v>892</v>
      </c>
      <c r="BJ24" s="261" t="s">
        <v>892</v>
      </c>
      <c r="BK24" s="265" t="s">
        <v>892</v>
      </c>
      <c r="BL24" s="267" t="s">
        <v>892</v>
      </c>
    </row>
    <row r="25" spans="1:64" ht="18" customHeight="1">
      <c r="A25" s="49">
        <f>IF(ISERROR(VLOOKUP($C25,費用總表!$A:$O,10,FALSE)),"",VLOOKUP($C25,費用總表!$A:$O,10,FALSE)*100)</f>
        <v>7.304147465437788E-2</v>
      </c>
      <c r="B25" s="49">
        <f>IF(ISERROR(VLOOKUP($C25,費用總表!$A:$O,15,FALSE)),"",VLOOKUP($C25,費用總表!$A:$O,15,FALSE)*100)</f>
        <v>0.17304147465437789</v>
      </c>
      <c r="C25" s="265" t="s">
        <v>31</v>
      </c>
      <c r="D25" s="265" t="s">
        <v>712</v>
      </c>
      <c r="E25" s="261">
        <v>1.0799708333333333</v>
      </c>
      <c r="F25" s="265">
        <v>48</v>
      </c>
      <c r="G25" s="267">
        <v>0.36923076923076925</v>
      </c>
      <c r="H25" s="261">
        <v>-0.98996097560975627</v>
      </c>
      <c r="I25" s="265">
        <v>82</v>
      </c>
      <c r="J25" s="267">
        <v>0.63076923076923075</v>
      </c>
      <c r="K25" s="261">
        <v>1.3586318181818184</v>
      </c>
      <c r="L25" s="265">
        <v>110</v>
      </c>
      <c r="M25" s="267">
        <v>0.44176706827309237</v>
      </c>
      <c r="N25" s="261">
        <v>-1.0736999999999997</v>
      </c>
      <c r="O25" s="265">
        <v>139</v>
      </c>
      <c r="P25" s="267">
        <v>0.55823293172690769</v>
      </c>
      <c r="Q25" s="261">
        <v>0.82453362068965586</v>
      </c>
      <c r="R25" s="265">
        <v>116</v>
      </c>
      <c r="S25" s="267">
        <v>0.46963562753036436</v>
      </c>
      <c r="T25" s="261">
        <v>-0.77871221374045785</v>
      </c>
      <c r="U25" s="265">
        <v>131</v>
      </c>
      <c r="V25" s="267">
        <v>0.53036437246963564</v>
      </c>
      <c r="W25" s="261">
        <v>1.0605963636363638</v>
      </c>
      <c r="X25" s="265">
        <v>110</v>
      </c>
      <c r="Y25" s="267">
        <v>0.44715447154471544</v>
      </c>
      <c r="Z25" s="261">
        <v>-0.9136514705882357</v>
      </c>
      <c r="AA25" s="265">
        <v>136</v>
      </c>
      <c r="AB25" s="267">
        <v>0.55284552845528456</v>
      </c>
      <c r="AC25" s="261">
        <v>2.8047054545454557</v>
      </c>
      <c r="AD25" s="265">
        <v>110</v>
      </c>
      <c r="AE25" s="267">
        <v>0.44354838709677419</v>
      </c>
      <c r="AF25" s="261">
        <v>-2.5417050724637669</v>
      </c>
      <c r="AG25" s="265">
        <v>138</v>
      </c>
      <c r="AH25" s="267">
        <v>0.55645161290322576</v>
      </c>
      <c r="AI25" s="261">
        <v>3.7669250000000001</v>
      </c>
      <c r="AJ25" s="265">
        <v>12</v>
      </c>
      <c r="AK25" s="267">
        <v>0.41379310344827586</v>
      </c>
      <c r="AL25" s="261">
        <v>-3.0768235294117652</v>
      </c>
      <c r="AM25" s="265">
        <v>17</v>
      </c>
      <c r="AN25" s="267">
        <v>0.5862068965517242</v>
      </c>
      <c r="AO25" s="261" t="s">
        <v>892</v>
      </c>
      <c r="AP25" s="265" t="s">
        <v>892</v>
      </c>
      <c r="AQ25" s="267" t="s">
        <v>892</v>
      </c>
      <c r="AR25" s="261" t="s">
        <v>892</v>
      </c>
      <c r="AS25" s="265" t="s">
        <v>892</v>
      </c>
      <c r="AT25" s="267" t="s">
        <v>892</v>
      </c>
      <c r="AU25" s="261" t="s">
        <v>892</v>
      </c>
      <c r="AV25" s="265" t="s">
        <v>892</v>
      </c>
      <c r="AW25" s="267" t="s">
        <v>892</v>
      </c>
      <c r="AX25" s="261" t="s">
        <v>892</v>
      </c>
      <c r="AY25" s="265" t="s">
        <v>892</v>
      </c>
      <c r="AZ25" s="267" t="s">
        <v>892</v>
      </c>
      <c r="BA25" s="261" t="s">
        <v>892</v>
      </c>
      <c r="BB25" s="265" t="s">
        <v>892</v>
      </c>
      <c r="BC25" s="267" t="s">
        <v>892</v>
      </c>
      <c r="BD25" s="261" t="s">
        <v>892</v>
      </c>
      <c r="BE25" s="265" t="s">
        <v>892</v>
      </c>
      <c r="BF25" s="267" t="s">
        <v>892</v>
      </c>
      <c r="BG25" s="261" t="s">
        <v>892</v>
      </c>
      <c r="BH25" s="265" t="s">
        <v>892</v>
      </c>
      <c r="BI25" s="267" t="s">
        <v>892</v>
      </c>
      <c r="BJ25" s="261" t="s">
        <v>892</v>
      </c>
      <c r="BK25" s="265" t="s">
        <v>892</v>
      </c>
      <c r="BL25" s="267" t="s">
        <v>892</v>
      </c>
    </row>
    <row r="26" spans="1:64" ht="18" customHeight="1">
      <c r="A26" s="49">
        <f>IF(ISERROR(VLOOKUP($C26,費用總表!$A:$O,10,FALSE)),"",VLOOKUP($C26,費用總表!$A:$O,10,FALSE)*100)</f>
        <v>0.18027950310559004</v>
      </c>
      <c r="B26" s="49">
        <f>IF(ISERROR(VLOOKUP($C26,費用總表!$A:$O,15,FALSE)),"",VLOOKUP($C26,費用總表!$A:$O,15,FALSE)*100)</f>
        <v>0.18027950310559004</v>
      </c>
      <c r="C26" s="265" t="s">
        <v>32</v>
      </c>
      <c r="D26" s="265" t="s">
        <v>713</v>
      </c>
      <c r="E26" s="261">
        <v>0.69577083333333301</v>
      </c>
      <c r="F26" s="265">
        <v>72</v>
      </c>
      <c r="G26" s="267">
        <v>0.6</v>
      </c>
      <c r="H26" s="261">
        <v>-0.57430208333333321</v>
      </c>
      <c r="I26" s="265">
        <v>48</v>
      </c>
      <c r="J26" s="267">
        <v>0.4</v>
      </c>
      <c r="K26" s="261">
        <v>0.65225670103092792</v>
      </c>
      <c r="L26" s="265">
        <v>97</v>
      </c>
      <c r="M26" s="267">
        <v>0.43111111111111111</v>
      </c>
      <c r="N26" s="261">
        <v>-0.71864296875000033</v>
      </c>
      <c r="O26" s="265">
        <v>128</v>
      </c>
      <c r="P26" s="267">
        <v>0.56888888888888889</v>
      </c>
      <c r="Q26" s="261">
        <v>0.39602535211267598</v>
      </c>
      <c r="R26" s="265">
        <v>71</v>
      </c>
      <c r="S26" s="267">
        <v>0.31981981981981983</v>
      </c>
      <c r="T26" s="261">
        <v>-0.49255033112582775</v>
      </c>
      <c r="U26" s="265">
        <v>151</v>
      </c>
      <c r="V26" s="267">
        <v>0.68018018018018012</v>
      </c>
      <c r="W26" s="261">
        <v>0.48783611111111103</v>
      </c>
      <c r="X26" s="265">
        <v>72</v>
      </c>
      <c r="Y26" s="267">
        <v>0.31034482758620691</v>
      </c>
      <c r="Z26" s="261">
        <v>-0.70660625000000055</v>
      </c>
      <c r="AA26" s="265">
        <v>160</v>
      </c>
      <c r="AB26" s="267">
        <v>0.68965517241379315</v>
      </c>
      <c r="AC26" s="261">
        <v>1.0803848484848486</v>
      </c>
      <c r="AD26" s="265">
        <v>99</v>
      </c>
      <c r="AE26" s="267">
        <v>0.40408163265306124</v>
      </c>
      <c r="AF26" s="261">
        <v>-1.5388815068493154</v>
      </c>
      <c r="AG26" s="265">
        <v>146</v>
      </c>
      <c r="AH26" s="267">
        <v>0.59591836734693882</v>
      </c>
      <c r="AI26" s="261">
        <v>1.7617555555555557</v>
      </c>
      <c r="AJ26" s="265">
        <v>18</v>
      </c>
      <c r="AK26" s="267">
        <v>0.62068965517241381</v>
      </c>
      <c r="AL26" s="261">
        <v>-1.7126454545454548</v>
      </c>
      <c r="AM26" s="265">
        <v>11</v>
      </c>
      <c r="AN26" s="267">
        <v>0.37931034482758619</v>
      </c>
      <c r="AO26" s="261" t="s">
        <v>892</v>
      </c>
      <c r="AP26" s="265" t="s">
        <v>892</v>
      </c>
      <c r="AQ26" s="267" t="s">
        <v>892</v>
      </c>
      <c r="AR26" s="261" t="s">
        <v>892</v>
      </c>
      <c r="AS26" s="265" t="s">
        <v>892</v>
      </c>
      <c r="AT26" s="267" t="s">
        <v>892</v>
      </c>
      <c r="AU26" s="261" t="s">
        <v>892</v>
      </c>
      <c r="AV26" s="265" t="s">
        <v>892</v>
      </c>
      <c r="AW26" s="267" t="s">
        <v>892</v>
      </c>
      <c r="AX26" s="261" t="s">
        <v>892</v>
      </c>
      <c r="AY26" s="265" t="s">
        <v>892</v>
      </c>
      <c r="AZ26" s="267" t="s">
        <v>892</v>
      </c>
      <c r="BA26" s="261" t="s">
        <v>892</v>
      </c>
      <c r="BB26" s="265" t="s">
        <v>892</v>
      </c>
      <c r="BC26" s="267" t="s">
        <v>892</v>
      </c>
      <c r="BD26" s="261" t="s">
        <v>892</v>
      </c>
      <c r="BE26" s="265" t="s">
        <v>892</v>
      </c>
      <c r="BF26" s="267" t="s">
        <v>892</v>
      </c>
      <c r="BG26" s="261" t="s">
        <v>892</v>
      </c>
      <c r="BH26" s="265" t="s">
        <v>892</v>
      </c>
      <c r="BI26" s="267" t="s">
        <v>892</v>
      </c>
      <c r="BJ26" s="261" t="s">
        <v>892</v>
      </c>
      <c r="BK26" s="265" t="s">
        <v>892</v>
      </c>
      <c r="BL26" s="267" t="s">
        <v>892</v>
      </c>
    </row>
    <row r="27" spans="1:64" ht="18" customHeight="1">
      <c r="A27" s="49">
        <f>IF(ISERROR(VLOOKUP($C27,費用總表!$A:$O,10,FALSE)),"",VLOOKUP($C27,費用總表!$A:$O,10,FALSE)*100)</f>
        <v>6.7404910929224848E-2</v>
      </c>
      <c r="B27" s="49">
        <f>IF(ISERROR(VLOOKUP($C27,費用總表!$A:$O,15,FALSE)),"",VLOOKUP($C27,費用總表!$A:$O,15,FALSE)*100)</f>
        <v>6.7404910929224848E-2</v>
      </c>
      <c r="C27" s="265" t="s">
        <v>33</v>
      </c>
      <c r="D27" s="265" t="s">
        <v>714</v>
      </c>
      <c r="E27" s="261">
        <v>0.45370499999999969</v>
      </c>
      <c r="F27" s="265">
        <v>60</v>
      </c>
      <c r="G27" s="267">
        <v>0.4838709677419355</v>
      </c>
      <c r="H27" s="261">
        <v>-0.48961562500000017</v>
      </c>
      <c r="I27" s="265">
        <v>64</v>
      </c>
      <c r="J27" s="267">
        <v>0.5161290322580645</v>
      </c>
      <c r="K27" s="261">
        <v>0.45878142857142856</v>
      </c>
      <c r="L27" s="265">
        <v>140</v>
      </c>
      <c r="M27" s="267">
        <v>0.57851239669421484</v>
      </c>
      <c r="N27" s="261">
        <v>-0.46411568627450978</v>
      </c>
      <c r="O27" s="265">
        <v>102</v>
      </c>
      <c r="P27" s="267">
        <v>0.42148760330578516</v>
      </c>
      <c r="Q27" s="261">
        <v>0.46127391304347826</v>
      </c>
      <c r="R27" s="265">
        <v>92</v>
      </c>
      <c r="S27" s="267">
        <v>0.38493723849372385</v>
      </c>
      <c r="T27" s="261">
        <v>-0.50290068027210866</v>
      </c>
      <c r="U27" s="265">
        <v>147</v>
      </c>
      <c r="V27" s="267">
        <v>0.61506276150627615</v>
      </c>
      <c r="W27" s="261">
        <v>0.68749705882352885</v>
      </c>
      <c r="X27" s="265">
        <v>136</v>
      </c>
      <c r="Y27" s="267">
        <v>0.55284552845528456</v>
      </c>
      <c r="Z27" s="261">
        <v>-0.62742090909090897</v>
      </c>
      <c r="AA27" s="265">
        <v>110</v>
      </c>
      <c r="AB27" s="267">
        <v>0.44715447154471544</v>
      </c>
      <c r="AC27" s="261">
        <v>0.6164160919540228</v>
      </c>
      <c r="AD27" s="265">
        <v>87</v>
      </c>
      <c r="AE27" s="267">
        <v>0.48603351955307261</v>
      </c>
      <c r="AF27" s="261">
        <v>-0.64839239130434789</v>
      </c>
      <c r="AG27" s="265">
        <v>92</v>
      </c>
      <c r="AH27" s="267">
        <v>0.51396648044692739</v>
      </c>
      <c r="AI27" s="261" t="s">
        <v>892</v>
      </c>
      <c r="AJ27" s="265" t="s">
        <v>892</v>
      </c>
      <c r="AK27" s="267" t="s">
        <v>892</v>
      </c>
      <c r="AL27" s="261" t="s">
        <v>892</v>
      </c>
      <c r="AM27" s="265" t="s">
        <v>892</v>
      </c>
      <c r="AN27" s="267" t="s">
        <v>892</v>
      </c>
      <c r="AO27" s="261" t="s">
        <v>892</v>
      </c>
      <c r="AP27" s="265" t="s">
        <v>892</v>
      </c>
      <c r="AQ27" s="267" t="s">
        <v>892</v>
      </c>
      <c r="AR27" s="261" t="s">
        <v>892</v>
      </c>
      <c r="AS27" s="265" t="s">
        <v>892</v>
      </c>
      <c r="AT27" s="267" t="s">
        <v>892</v>
      </c>
      <c r="AU27" s="261" t="s">
        <v>892</v>
      </c>
      <c r="AV27" s="265" t="s">
        <v>892</v>
      </c>
      <c r="AW27" s="267" t="s">
        <v>892</v>
      </c>
      <c r="AX27" s="261" t="s">
        <v>892</v>
      </c>
      <c r="AY27" s="265" t="s">
        <v>892</v>
      </c>
      <c r="AZ27" s="267" t="s">
        <v>892</v>
      </c>
      <c r="BA27" s="261" t="s">
        <v>892</v>
      </c>
      <c r="BB27" s="265" t="s">
        <v>892</v>
      </c>
      <c r="BC27" s="267" t="s">
        <v>892</v>
      </c>
      <c r="BD27" s="261" t="s">
        <v>892</v>
      </c>
      <c r="BE27" s="265" t="s">
        <v>892</v>
      </c>
      <c r="BF27" s="267" t="s">
        <v>892</v>
      </c>
      <c r="BG27" s="261" t="s">
        <v>892</v>
      </c>
      <c r="BH27" s="265" t="s">
        <v>892</v>
      </c>
      <c r="BI27" s="267" t="s">
        <v>892</v>
      </c>
      <c r="BJ27" s="261" t="s">
        <v>892</v>
      </c>
      <c r="BK27" s="265" t="s">
        <v>892</v>
      </c>
      <c r="BL27" s="267" t="s">
        <v>892</v>
      </c>
    </row>
    <row r="28" spans="1:64" ht="18" customHeight="1">
      <c r="A28" s="49">
        <f>IF(ISERROR(VLOOKUP($C28,費用總表!$A:$O,10,FALSE)),"",VLOOKUP($C28,費用總表!$A:$O,10,FALSE)*100)</f>
        <v>0.11891252955082741</v>
      </c>
      <c r="B28" s="49">
        <f>IF(ISERROR(VLOOKUP($C28,費用總表!$A:$O,15,FALSE)),"",VLOOKUP($C28,費用總表!$A:$O,15,FALSE)*100)</f>
        <v>0.36891252955082743</v>
      </c>
      <c r="C28" s="265" t="s">
        <v>34</v>
      </c>
      <c r="D28" s="265" t="s">
        <v>715</v>
      </c>
      <c r="E28" s="261">
        <v>0.47718518518518516</v>
      </c>
      <c r="F28" s="265">
        <v>27</v>
      </c>
      <c r="G28" s="267">
        <v>0.2076923076923077</v>
      </c>
      <c r="H28" s="261">
        <v>-0.76601262135922354</v>
      </c>
      <c r="I28" s="265">
        <v>103</v>
      </c>
      <c r="J28" s="267">
        <v>0.79230769230769227</v>
      </c>
      <c r="K28" s="261">
        <v>0.59601639344262292</v>
      </c>
      <c r="L28" s="265">
        <v>122</v>
      </c>
      <c r="M28" s="267">
        <v>0.5104602510460251</v>
      </c>
      <c r="N28" s="261">
        <v>-0.69534615384615406</v>
      </c>
      <c r="O28" s="265">
        <v>117</v>
      </c>
      <c r="P28" s="267">
        <v>0.4895397489539749</v>
      </c>
      <c r="Q28" s="261">
        <v>0.6071252032520329</v>
      </c>
      <c r="R28" s="265">
        <v>123</v>
      </c>
      <c r="S28" s="267">
        <v>0.50617283950617287</v>
      </c>
      <c r="T28" s="261">
        <v>-0.50460583333333353</v>
      </c>
      <c r="U28" s="265">
        <v>120</v>
      </c>
      <c r="V28" s="267">
        <v>0.49382716049382713</v>
      </c>
      <c r="W28" s="261">
        <v>0.44574537815126025</v>
      </c>
      <c r="X28" s="265">
        <v>119</v>
      </c>
      <c r="Y28" s="267">
        <v>0.5</v>
      </c>
      <c r="Z28" s="261">
        <v>-0.58526470588235335</v>
      </c>
      <c r="AA28" s="265">
        <v>119</v>
      </c>
      <c r="AB28" s="267">
        <v>0.5</v>
      </c>
      <c r="AC28" s="261">
        <v>1.1461636363636365</v>
      </c>
      <c r="AD28" s="265">
        <v>44</v>
      </c>
      <c r="AE28" s="267">
        <v>0.22916666666666666</v>
      </c>
      <c r="AF28" s="261">
        <v>-2.7980135135135127</v>
      </c>
      <c r="AG28" s="265">
        <v>148</v>
      </c>
      <c r="AH28" s="267">
        <v>0.77083333333333337</v>
      </c>
      <c r="AI28" s="261" t="s">
        <v>892</v>
      </c>
      <c r="AJ28" s="265" t="s">
        <v>892</v>
      </c>
      <c r="AK28" s="267" t="s">
        <v>892</v>
      </c>
      <c r="AL28" s="261" t="s">
        <v>892</v>
      </c>
      <c r="AM28" s="265" t="s">
        <v>892</v>
      </c>
      <c r="AN28" s="267" t="s">
        <v>892</v>
      </c>
      <c r="AO28" s="261" t="s">
        <v>892</v>
      </c>
      <c r="AP28" s="265" t="s">
        <v>892</v>
      </c>
      <c r="AQ28" s="267" t="s">
        <v>892</v>
      </c>
      <c r="AR28" s="261" t="s">
        <v>892</v>
      </c>
      <c r="AS28" s="265" t="s">
        <v>892</v>
      </c>
      <c r="AT28" s="267" t="s">
        <v>892</v>
      </c>
      <c r="AU28" s="261" t="s">
        <v>892</v>
      </c>
      <c r="AV28" s="265" t="s">
        <v>892</v>
      </c>
      <c r="AW28" s="267" t="s">
        <v>892</v>
      </c>
      <c r="AX28" s="261" t="s">
        <v>892</v>
      </c>
      <c r="AY28" s="265" t="s">
        <v>892</v>
      </c>
      <c r="AZ28" s="267" t="s">
        <v>892</v>
      </c>
      <c r="BA28" s="261" t="s">
        <v>892</v>
      </c>
      <c r="BB28" s="265" t="s">
        <v>892</v>
      </c>
      <c r="BC28" s="267" t="s">
        <v>892</v>
      </c>
      <c r="BD28" s="261" t="s">
        <v>892</v>
      </c>
      <c r="BE28" s="265" t="s">
        <v>892</v>
      </c>
      <c r="BF28" s="267" t="s">
        <v>892</v>
      </c>
      <c r="BG28" s="261" t="s">
        <v>892</v>
      </c>
      <c r="BH28" s="265" t="s">
        <v>892</v>
      </c>
      <c r="BI28" s="267" t="s">
        <v>892</v>
      </c>
      <c r="BJ28" s="261" t="s">
        <v>892</v>
      </c>
      <c r="BK28" s="265" t="s">
        <v>892</v>
      </c>
      <c r="BL28" s="267" t="s">
        <v>892</v>
      </c>
    </row>
    <row r="29" spans="1:64" ht="18" customHeight="1">
      <c r="A29" s="49" t="str">
        <f>IF(ISERROR(VLOOKUP($C29,費用總表!$A:$O,10,FALSE)),"",VLOOKUP($C29,費用總表!$A:$O,10,FALSE)*100)</f>
        <v/>
      </c>
      <c r="B29" s="49" t="str">
        <f>IF(ISERROR(VLOOKUP($C29,費用總表!$A:$O,15,FALSE)),"",VLOOKUP($C29,費用總表!$A:$O,15,FALSE)*100)</f>
        <v/>
      </c>
      <c r="C29" s="265" t="s">
        <v>35</v>
      </c>
      <c r="D29" s="265" t="s">
        <v>716</v>
      </c>
      <c r="E29" s="261">
        <v>0.64032307692307688</v>
      </c>
      <c r="F29" s="265">
        <v>26</v>
      </c>
      <c r="G29" s="267">
        <v>0.20634920634920634</v>
      </c>
      <c r="H29" s="261">
        <v>-1.2289030000000001</v>
      </c>
      <c r="I29" s="265">
        <v>100</v>
      </c>
      <c r="J29" s="267">
        <v>0.79365079365079372</v>
      </c>
      <c r="K29" s="261">
        <v>0.9557993506493504</v>
      </c>
      <c r="L29" s="265">
        <v>154</v>
      </c>
      <c r="M29" s="267">
        <v>0.67248908296943233</v>
      </c>
      <c r="N29" s="261">
        <v>-0.78982799999999986</v>
      </c>
      <c r="O29" s="265">
        <v>75</v>
      </c>
      <c r="P29" s="267">
        <v>0.32751091703056767</v>
      </c>
      <c r="Q29" s="261">
        <v>0.63272727272727269</v>
      </c>
      <c r="R29" s="265">
        <v>22</v>
      </c>
      <c r="S29" s="267">
        <v>0.48888888888888887</v>
      </c>
      <c r="T29" s="261">
        <v>-0.48092608695652178</v>
      </c>
      <c r="U29" s="265">
        <v>23</v>
      </c>
      <c r="V29" s="267">
        <v>0.51111111111111107</v>
      </c>
      <c r="W29" s="261" t="s">
        <v>892</v>
      </c>
      <c r="X29" s="265" t="s">
        <v>892</v>
      </c>
      <c r="Y29" s="267" t="s">
        <v>892</v>
      </c>
      <c r="Z29" s="261" t="s">
        <v>892</v>
      </c>
      <c r="AA29" s="265" t="s">
        <v>892</v>
      </c>
      <c r="AB29" s="267" t="s">
        <v>892</v>
      </c>
      <c r="AC29" s="261" t="s">
        <v>892</v>
      </c>
      <c r="AD29" s="265" t="s">
        <v>892</v>
      </c>
      <c r="AE29" s="267" t="s">
        <v>892</v>
      </c>
      <c r="AF29" s="261" t="s">
        <v>892</v>
      </c>
      <c r="AG29" s="265" t="s">
        <v>892</v>
      </c>
      <c r="AH29" s="267" t="s">
        <v>892</v>
      </c>
      <c r="AI29" s="261" t="s">
        <v>892</v>
      </c>
      <c r="AJ29" s="265" t="s">
        <v>892</v>
      </c>
      <c r="AK29" s="267" t="s">
        <v>892</v>
      </c>
      <c r="AL29" s="261" t="s">
        <v>892</v>
      </c>
      <c r="AM29" s="265" t="s">
        <v>892</v>
      </c>
      <c r="AN29" s="267" t="s">
        <v>892</v>
      </c>
      <c r="AO29" s="261" t="s">
        <v>892</v>
      </c>
      <c r="AP29" s="265" t="s">
        <v>892</v>
      </c>
      <c r="AQ29" s="267" t="s">
        <v>892</v>
      </c>
      <c r="AR29" s="261" t="s">
        <v>892</v>
      </c>
      <c r="AS29" s="265" t="s">
        <v>892</v>
      </c>
      <c r="AT29" s="267" t="s">
        <v>892</v>
      </c>
      <c r="AU29" s="261" t="s">
        <v>892</v>
      </c>
      <c r="AV29" s="265" t="s">
        <v>892</v>
      </c>
      <c r="AW29" s="267" t="s">
        <v>892</v>
      </c>
      <c r="AX29" s="261" t="s">
        <v>892</v>
      </c>
      <c r="AY29" s="265" t="s">
        <v>892</v>
      </c>
      <c r="AZ29" s="267" t="s">
        <v>892</v>
      </c>
      <c r="BA29" s="261" t="s">
        <v>892</v>
      </c>
      <c r="BB29" s="265" t="s">
        <v>892</v>
      </c>
      <c r="BC29" s="267" t="s">
        <v>892</v>
      </c>
      <c r="BD29" s="261" t="s">
        <v>892</v>
      </c>
      <c r="BE29" s="265" t="s">
        <v>892</v>
      </c>
      <c r="BF29" s="267" t="s">
        <v>892</v>
      </c>
      <c r="BG29" s="261" t="s">
        <v>892</v>
      </c>
      <c r="BH29" s="265" t="s">
        <v>892</v>
      </c>
      <c r="BI29" s="267" t="s">
        <v>892</v>
      </c>
      <c r="BJ29" s="261" t="s">
        <v>892</v>
      </c>
      <c r="BK29" s="265" t="s">
        <v>892</v>
      </c>
      <c r="BL29" s="267" t="s">
        <v>892</v>
      </c>
    </row>
    <row r="30" spans="1:64" ht="18" customHeight="1">
      <c r="A30" s="49">
        <f>IF(ISERROR(VLOOKUP($C30,費用總表!$A:$O,10,FALSE)),"",VLOOKUP($C30,費用總表!$A:$O,10,FALSE)*100)</f>
        <v>0.15428881650380022</v>
      </c>
      <c r="B30" s="49">
        <f>IF(ISERROR(VLOOKUP($C30,費用總表!$A:$O,15,FALSE)),"",VLOOKUP($C30,費用總表!$A:$O,15,FALSE)*100)</f>
        <v>0.25428881650380025</v>
      </c>
      <c r="C30" s="265" t="s">
        <v>36</v>
      </c>
      <c r="D30" s="265" t="s">
        <v>717</v>
      </c>
      <c r="E30" s="261">
        <v>1.0562862745098036</v>
      </c>
      <c r="F30" s="265">
        <v>51</v>
      </c>
      <c r="G30" s="267">
        <v>0.3923076923076923</v>
      </c>
      <c r="H30" s="261">
        <v>-1.0529949367088607</v>
      </c>
      <c r="I30" s="265">
        <v>79</v>
      </c>
      <c r="J30" s="267">
        <v>0.60769230769230775</v>
      </c>
      <c r="K30" s="261">
        <v>1.3886535087719296</v>
      </c>
      <c r="L30" s="265">
        <v>114</v>
      </c>
      <c r="M30" s="267">
        <v>0.46721311475409838</v>
      </c>
      <c r="N30" s="261">
        <v>-1.1259423076923074</v>
      </c>
      <c r="O30" s="265">
        <v>130</v>
      </c>
      <c r="P30" s="267">
        <v>0.53278688524590168</v>
      </c>
      <c r="Q30" s="261">
        <v>0.83946034482758625</v>
      </c>
      <c r="R30" s="265">
        <v>116</v>
      </c>
      <c r="S30" s="267">
        <v>0.47736625514403291</v>
      </c>
      <c r="T30" s="261">
        <v>-0.78655590551181109</v>
      </c>
      <c r="U30" s="265">
        <v>127</v>
      </c>
      <c r="V30" s="267">
        <v>0.52263374485596703</v>
      </c>
      <c r="W30" s="261">
        <v>1.1103956140350879</v>
      </c>
      <c r="X30" s="265">
        <v>114</v>
      </c>
      <c r="Y30" s="267">
        <v>0.46341463414634149</v>
      </c>
      <c r="Z30" s="261">
        <v>-0.91027196969696966</v>
      </c>
      <c r="AA30" s="265">
        <v>132</v>
      </c>
      <c r="AB30" s="267">
        <v>0.53658536585365857</v>
      </c>
      <c r="AC30" s="261">
        <v>3.3272374999999998</v>
      </c>
      <c r="AD30" s="265">
        <v>88</v>
      </c>
      <c r="AE30" s="267">
        <v>0.53658536585365857</v>
      </c>
      <c r="AF30" s="261">
        <v>-2.2905828947368425</v>
      </c>
      <c r="AG30" s="265">
        <v>76</v>
      </c>
      <c r="AH30" s="267">
        <v>0.46341463414634143</v>
      </c>
      <c r="AI30" s="261" t="s">
        <v>892</v>
      </c>
      <c r="AJ30" s="265" t="s">
        <v>892</v>
      </c>
      <c r="AK30" s="267" t="s">
        <v>892</v>
      </c>
      <c r="AL30" s="261" t="s">
        <v>892</v>
      </c>
      <c r="AM30" s="265" t="s">
        <v>892</v>
      </c>
      <c r="AN30" s="267" t="s">
        <v>892</v>
      </c>
      <c r="AO30" s="261" t="s">
        <v>892</v>
      </c>
      <c r="AP30" s="265" t="s">
        <v>892</v>
      </c>
      <c r="AQ30" s="267" t="s">
        <v>892</v>
      </c>
      <c r="AR30" s="261" t="s">
        <v>892</v>
      </c>
      <c r="AS30" s="265" t="s">
        <v>892</v>
      </c>
      <c r="AT30" s="267" t="s">
        <v>892</v>
      </c>
      <c r="AU30" s="261" t="s">
        <v>892</v>
      </c>
      <c r="AV30" s="265" t="s">
        <v>892</v>
      </c>
      <c r="AW30" s="267" t="s">
        <v>892</v>
      </c>
      <c r="AX30" s="261" t="s">
        <v>892</v>
      </c>
      <c r="AY30" s="265" t="s">
        <v>892</v>
      </c>
      <c r="AZ30" s="267" t="s">
        <v>892</v>
      </c>
      <c r="BA30" s="261" t="s">
        <v>892</v>
      </c>
      <c r="BB30" s="265" t="s">
        <v>892</v>
      </c>
      <c r="BC30" s="267" t="s">
        <v>892</v>
      </c>
      <c r="BD30" s="261" t="s">
        <v>892</v>
      </c>
      <c r="BE30" s="265" t="s">
        <v>892</v>
      </c>
      <c r="BF30" s="267" t="s">
        <v>892</v>
      </c>
      <c r="BG30" s="261" t="s">
        <v>892</v>
      </c>
      <c r="BH30" s="265" t="s">
        <v>892</v>
      </c>
      <c r="BI30" s="267" t="s">
        <v>892</v>
      </c>
      <c r="BJ30" s="261" t="s">
        <v>892</v>
      </c>
      <c r="BK30" s="265" t="s">
        <v>892</v>
      </c>
      <c r="BL30" s="267" t="s">
        <v>892</v>
      </c>
    </row>
    <row r="31" spans="1:64" ht="18" customHeight="1">
      <c r="A31" s="49">
        <f>IF(ISERROR(VLOOKUP($C31,費用總表!$A:$O,10,FALSE)),"",VLOOKUP($C31,費用總表!$A:$O,10,FALSE)*100)</f>
        <v>0.13223684210526315</v>
      </c>
      <c r="B31" s="49">
        <f>IF(ISERROR(VLOOKUP($C31,費用總表!$A:$O,15,FALSE)),"",VLOOKUP($C31,費用總表!$A:$O,15,FALSE)*100)</f>
        <v>0.13223684210526315</v>
      </c>
      <c r="C31" s="265" t="s">
        <v>37</v>
      </c>
      <c r="D31" s="265" t="s">
        <v>718</v>
      </c>
      <c r="E31" s="261">
        <v>0.65459295774647863</v>
      </c>
      <c r="F31" s="265">
        <v>71</v>
      </c>
      <c r="G31" s="267">
        <v>0.55905511811023623</v>
      </c>
      <c r="H31" s="261">
        <v>-0.53832142857142851</v>
      </c>
      <c r="I31" s="265">
        <v>56</v>
      </c>
      <c r="J31" s="267">
        <v>0.44094488188976377</v>
      </c>
      <c r="K31" s="261">
        <v>0.62888839285714282</v>
      </c>
      <c r="L31" s="265">
        <v>112</v>
      </c>
      <c r="M31" s="267">
        <v>0.45901639344262296</v>
      </c>
      <c r="N31" s="261">
        <v>-0.66830075757575758</v>
      </c>
      <c r="O31" s="265">
        <v>132</v>
      </c>
      <c r="P31" s="267">
        <v>0.54098360655737698</v>
      </c>
      <c r="Q31" s="261">
        <v>0.36972089552238807</v>
      </c>
      <c r="R31" s="265">
        <v>67</v>
      </c>
      <c r="S31" s="267">
        <v>0.27459016393442626</v>
      </c>
      <c r="T31" s="261">
        <v>-0.55096271186440693</v>
      </c>
      <c r="U31" s="265">
        <v>177</v>
      </c>
      <c r="V31" s="267">
        <v>0.72540983606557374</v>
      </c>
      <c r="W31" s="261">
        <v>0.46957671232876724</v>
      </c>
      <c r="X31" s="265">
        <v>73</v>
      </c>
      <c r="Y31" s="267">
        <v>0.29795918367346941</v>
      </c>
      <c r="Z31" s="261">
        <v>-0.66973779069767436</v>
      </c>
      <c r="AA31" s="265">
        <v>172</v>
      </c>
      <c r="AB31" s="267">
        <v>0.70204081632653059</v>
      </c>
      <c r="AC31" s="261">
        <v>1.2842486111111111</v>
      </c>
      <c r="AD31" s="265">
        <v>72</v>
      </c>
      <c r="AE31" s="267">
        <v>0.44444444444444442</v>
      </c>
      <c r="AF31" s="261">
        <v>-1.5607466666666663</v>
      </c>
      <c r="AG31" s="265">
        <v>90</v>
      </c>
      <c r="AH31" s="267">
        <v>0.55555555555555558</v>
      </c>
      <c r="AI31" s="261" t="s">
        <v>892</v>
      </c>
      <c r="AJ31" s="265" t="s">
        <v>892</v>
      </c>
      <c r="AK31" s="267" t="s">
        <v>892</v>
      </c>
      <c r="AL31" s="261" t="s">
        <v>892</v>
      </c>
      <c r="AM31" s="265" t="s">
        <v>892</v>
      </c>
      <c r="AN31" s="267" t="s">
        <v>892</v>
      </c>
      <c r="AO31" s="261" t="s">
        <v>892</v>
      </c>
      <c r="AP31" s="265" t="s">
        <v>892</v>
      </c>
      <c r="AQ31" s="267" t="s">
        <v>892</v>
      </c>
      <c r="AR31" s="261" t="s">
        <v>892</v>
      </c>
      <c r="AS31" s="265" t="s">
        <v>892</v>
      </c>
      <c r="AT31" s="267" t="s">
        <v>892</v>
      </c>
      <c r="AU31" s="261" t="s">
        <v>892</v>
      </c>
      <c r="AV31" s="265" t="s">
        <v>892</v>
      </c>
      <c r="AW31" s="267" t="s">
        <v>892</v>
      </c>
      <c r="AX31" s="261" t="s">
        <v>892</v>
      </c>
      <c r="AY31" s="265" t="s">
        <v>892</v>
      </c>
      <c r="AZ31" s="267" t="s">
        <v>892</v>
      </c>
      <c r="BA31" s="261" t="s">
        <v>892</v>
      </c>
      <c r="BB31" s="265" t="s">
        <v>892</v>
      </c>
      <c r="BC31" s="267" t="s">
        <v>892</v>
      </c>
      <c r="BD31" s="261" t="s">
        <v>892</v>
      </c>
      <c r="BE31" s="265" t="s">
        <v>892</v>
      </c>
      <c r="BF31" s="267" t="s">
        <v>892</v>
      </c>
      <c r="BG31" s="261" t="s">
        <v>892</v>
      </c>
      <c r="BH31" s="265" t="s">
        <v>892</v>
      </c>
      <c r="BI31" s="267" t="s">
        <v>892</v>
      </c>
      <c r="BJ31" s="261" t="s">
        <v>892</v>
      </c>
      <c r="BK31" s="265" t="s">
        <v>892</v>
      </c>
      <c r="BL31" s="267" t="s">
        <v>892</v>
      </c>
    </row>
    <row r="32" spans="1:64" ht="18" customHeight="1">
      <c r="A32" s="49">
        <f>IF(ISERROR(VLOOKUP($C32,費用總表!$A:$O,10,FALSE)),"",VLOOKUP($C32,費用總表!$A:$O,10,FALSE)*100)</f>
        <v>0.19990009990009991</v>
      </c>
      <c r="B32" s="49">
        <f>IF(ISERROR(VLOOKUP($C32,費用總表!$A:$O,15,FALSE)),"",VLOOKUP($C32,費用總表!$A:$O,15,FALSE)*100)</f>
        <v>0.59990009990009996</v>
      </c>
      <c r="C32" s="265" t="s">
        <v>38</v>
      </c>
      <c r="D32" s="265" t="s">
        <v>719</v>
      </c>
      <c r="E32" s="261">
        <v>0.63709999999999989</v>
      </c>
      <c r="F32" s="265">
        <v>19</v>
      </c>
      <c r="G32" s="267">
        <v>0.15322580645161291</v>
      </c>
      <c r="H32" s="261">
        <v>-1.0722638095238102</v>
      </c>
      <c r="I32" s="265">
        <v>105</v>
      </c>
      <c r="J32" s="267">
        <v>0.84677419354838712</v>
      </c>
      <c r="K32" s="261">
        <v>0.65567826086956549</v>
      </c>
      <c r="L32" s="265">
        <v>92</v>
      </c>
      <c r="M32" s="267">
        <v>0.38655462184873951</v>
      </c>
      <c r="N32" s="261">
        <v>-0.93848287671232888</v>
      </c>
      <c r="O32" s="265">
        <v>146</v>
      </c>
      <c r="P32" s="267">
        <v>0.61344537815126055</v>
      </c>
      <c r="Q32" s="261">
        <v>0.80167600000000006</v>
      </c>
      <c r="R32" s="265">
        <v>25</v>
      </c>
      <c r="S32" s="267">
        <v>0.1016260162601626</v>
      </c>
      <c r="T32" s="261">
        <v>-1.1614660633484166</v>
      </c>
      <c r="U32" s="265">
        <v>221</v>
      </c>
      <c r="V32" s="267">
        <v>0.89837398373983746</v>
      </c>
      <c r="W32" s="261">
        <v>0.7106440677966106</v>
      </c>
      <c r="X32" s="265">
        <v>118</v>
      </c>
      <c r="Y32" s="267">
        <v>0.48360655737704916</v>
      </c>
      <c r="Z32" s="261">
        <v>-0.82902063492063516</v>
      </c>
      <c r="AA32" s="265">
        <v>126</v>
      </c>
      <c r="AB32" s="267">
        <v>0.51639344262295084</v>
      </c>
      <c r="AC32" s="261">
        <v>2.5289808510638299</v>
      </c>
      <c r="AD32" s="265">
        <v>47</v>
      </c>
      <c r="AE32" s="267">
        <v>0.32413793103448274</v>
      </c>
      <c r="AF32" s="261">
        <v>-2.1513836734693879</v>
      </c>
      <c r="AG32" s="265">
        <v>98</v>
      </c>
      <c r="AH32" s="267">
        <v>0.67586206896551726</v>
      </c>
      <c r="AI32" s="261" t="s">
        <v>892</v>
      </c>
      <c r="AJ32" s="265" t="s">
        <v>892</v>
      </c>
      <c r="AK32" s="267" t="s">
        <v>892</v>
      </c>
      <c r="AL32" s="261" t="s">
        <v>892</v>
      </c>
      <c r="AM32" s="265" t="s">
        <v>892</v>
      </c>
      <c r="AN32" s="267" t="s">
        <v>892</v>
      </c>
      <c r="AO32" s="261" t="s">
        <v>892</v>
      </c>
      <c r="AP32" s="265" t="s">
        <v>892</v>
      </c>
      <c r="AQ32" s="267" t="s">
        <v>892</v>
      </c>
      <c r="AR32" s="261" t="s">
        <v>892</v>
      </c>
      <c r="AS32" s="265" t="s">
        <v>892</v>
      </c>
      <c r="AT32" s="267" t="s">
        <v>892</v>
      </c>
      <c r="AU32" s="261" t="s">
        <v>892</v>
      </c>
      <c r="AV32" s="265" t="s">
        <v>892</v>
      </c>
      <c r="AW32" s="267" t="s">
        <v>892</v>
      </c>
      <c r="AX32" s="261" t="s">
        <v>892</v>
      </c>
      <c r="AY32" s="265" t="s">
        <v>892</v>
      </c>
      <c r="AZ32" s="267" t="s">
        <v>892</v>
      </c>
      <c r="BA32" s="261" t="s">
        <v>892</v>
      </c>
      <c r="BB32" s="265" t="s">
        <v>892</v>
      </c>
      <c r="BC32" s="267" t="s">
        <v>892</v>
      </c>
      <c r="BD32" s="261" t="s">
        <v>892</v>
      </c>
      <c r="BE32" s="265" t="s">
        <v>892</v>
      </c>
      <c r="BF32" s="267" t="s">
        <v>892</v>
      </c>
      <c r="BG32" s="261" t="s">
        <v>892</v>
      </c>
      <c r="BH32" s="265" t="s">
        <v>892</v>
      </c>
      <c r="BI32" s="267" t="s">
        <v>892</v>
      </c>
      <c r="BJ32" s="261" t="s">
        <v>892</v>
      </c>
      <c r="BK32" s="265" t="s">
        <v>892</v>
      </c>
      <c r="BL32" s="267" t="s">
        <v>892</v>
      </c>
    </row>
    <row r="33" spans="1:64" ht="18" customHeight="1">
      <c r="A33" s="49">
        <f>IF(ISERROR(VLOOKUP($C33,費用總表!$A:$O,10,FALSE)),"",VLOOKUP($C33,費用總表!$A:$O,10,FALSE)*100)</f>
        <v>0.12549389567147615</v>
      </c>
      <c r="B33" s="49">
        <f>IF(ISERROR(VLOOKUP($C33,費用總表!$A:$O,15,FALSE)),"",VLOOKUP($C33,費用總表!$A:$O,15,FALSE)*100)</f>
        <v>0.12549389567147615</v>
      </c>
      <c r="C33" s="265" t="s">
        <v>39</v>
      </c>
      <c r="D33" s="265" t="s">
        <v>720</v>
      </c>
      <c r="E33" s="261">
        <v>0.42807741935483873</v>
      </c>
      <c r="F33" s="265">
        <v>31</v>
      </c>
      <c r="G33" s="267">
        <v>0.248</v>
      </c>
      <c r="H33" s="261">
        <v>-0.58096170212765974</v>
      </c>
      <c r="I33" s="265">
        <v>94</v>
      </c>
      <c r="J33" s="267">
        <v>0.752</v>
      </c>
      <c r="K33" s="261">
        <v>0.5746881720430107</v>
      </c>
      <c r="L33" s="265">
        <v>93</v>
      </c>
      <c r="M33" s="267">
        <v>0.37959183673469388</v>
      </c>
      <c r="N33" s="261">
        <v>-0.48685263157894743</v>
      </c>
      <c r="O33" s="265">
        <v>152</v>
      </c>
      <c r="P33" s="267">
        <v>0.62040816326530612</v>
      </c>
      <c r="Q33" s="261">
        <v>0.37827538461538468</v>
      </c>
      <c r="R33" s="265">
        <v>65</v>
      </c>
      <c r="S33" s="267">
        <v>0.27310924369747897</v>
      </c>
      <c r="T33" s="261">
        <v>-0.467284971098266</v>
      </c>
      <c r="U33" s="265">
        <v>173</v>
      </c>
      <c r="V33" s="267">
        <v>0.72689075630252109</v>
      </c>
      <c r="W33" s="261">
        <v>0.77097361111111096</v>
      </c>
      <c r="X33" s="265">
        <v>72</v>
      </c>
      <c r="Y33" s="267">
        <v>0.29268292682926828</v>
      </c>
      <c r="Z33" s="261">
        <v>-0.7606321839080461</v>
      </c>
      <c r="AA33" s="265">
        <v>174</v>
      </c>
      <c r="AB33" s="267">
        <v>0.70731707317073167</v>
      </c>
      <c r="AC33" s="261">
        <v>0.52977380952380937</v>
      </c>
      <c r="AD33" s="265">
        <v>42</v>
      </c>
      <c r="AE33" s="267">
        <v>0.54545454545454541</v>
      </c>
      <c r="AF33" s="261">
        <v>-0.69617428571428575</v>
      </c>
      <c r="AG33" s="265">
        <v>35</v>
      </c>
      <c r="AH33" s="267">
        <v>0.45454545454545459</v>
      </c>
      <c r="AI33" s="261" t="s">
        <v>892</v>
      </c>
      <c r="AJ33" s="265" t="s">
        <v>892</v>
      </c>
      <c r="AK33" s="267" t="s">
        <v>892</v>
      </c>
      <c r="AL33" s="261" t="s">
        <v>892</v>
      </c>
      <c r="AM33" s="265" t="s">
        <v>892</v>
      </c>
      <c r="AN33" s="267" t="s">
        <v>892</v>
      </c>
      <c r="AO33" s="261" t="s">
        <v>892</v>
      </c>
      <c r="AP33" s="265" t="s">
        <v>892</v>
      </c>
      <c r="AQ33" s="267" t="s">
        <v>892</v>
      </c>
      <c r="AR33" s="261" t="s">
        <v>892</v>
      </c>
      <c r="AS33" s="265" t="s">
        <v>892</v>
      </c>
      <c r="AT33" s="267" t="s">
        <v>892</v>
      </c>
      <c r="AU33" s="261" t="s">
        <v>892</v>
      </c>
      <c r="AV33" s="265" t="s">
        <v>892</v>
      </c>
      <c r="AW33" s="267" t="s">
        <v>892</v>
      </c>
      <c r="AX33" s="261" t="s">
        <v>892</v>
      </c>
      <c r="AY33" s="265" t="s">
        <v>892</v>
      </c>
      <c r="AZ33" s="267" t="s">
        <v>892</v>
      </c>
      <c r="BA33" s="261" t="s">
        <v>892</v>
      </c>
      <c r="BB33" s="265" t="s">
        <v>892</v>
      </c>
      <c r="BC33" s="267" t="s">
        <v>892</v>
      </c>
      <c r="BD33" s="261" t="s">
        <v>892</v>
      </c>
      <c r="BE33" s="265" t="s">
        <v>892</v>
      </c>
      <c r="BF33" s="267" t="s">
        <v>892</v>
      </c>
      <c r="BG33" s="261" t="s">
        <v>892</v>
      </c>
      <c r="BH33" s="265" t="s">
        <v>892</v>
      </c>
      <c r="BI33" s="267" t="s">
        <v>892</v>
      </c>
      <c r="BJ33" s="261" t="s">
        <v>892</v>
      </c>
      <c r="BK33" s="265" t="s">
        <v>892</v>
      </c>
      <c r="BL33" s="267" t="s">
        <v>892</v>
      </c>
    </row>
    <row r="34" spans="1:64" ht="18" customHeight="1">
      <c r="A34" s="49">
        <f>IF(ISERROR(VLOOKUP($C34,費用總表!$A:$O,10,FALSE)),"",VLOOKUP($C34,費用總表!$A:$O,10,FALSE)*100)</f>
        <v>8.4102564102564101E-2</v>
      </c>
      <c r="B34" s="49">
        <f>IF(ISERROR(VLOOKUP($C34,費用總表!$A:$O,15,FALSE)),"",VLOOKUP($C34,費用總表!$A:$O,15,FALSE)*100)</f>
        <v>8.4102564102564101E-2</v>
      </c>
      <c r="C34" s="265" t="s">
        <v>40</v>
      </c>
      <c r="D34" s="265" t="s">
        <v>721</v>
      </c>
      <c r="E34" s="261">
        <v>0.37859642857142856</v>
      </c>
      <c r="F34" s="265">
        <v>56</v>
      </c>
      <c r="G34" s="267">
        <v>0.46280991735537191</v>
      </c>
      <c r="H34" s="261">
        <v>-0.31246153846153857</v>
      </c>
      <c r="I34" s="265">
        <v>65</v>
      </c>
      <c r="J34" s="267">
        <v>0.53719008264462809</v>
      </c>
      <c r="K34" s="261">
        <v>0.31035223880597018</v>
      </c>
      <c r="L34" s="265">
        <v>67</v>
      </c>
      <c r="M34" s="267">
        <v>0.29004329004329005</v>
      </c>
      <c r="N34" s="261">
        <v>-0.36505365853658556</v>
      </c>
      <c r="O34" s="265">
        <v>164</v>
      </c>
      <c r="P34" s="267">
        <v>0.7099567099567099</v>
      </c>
      <c r="Q34" s="261">
        <v>0.23672424242424248</v>
      </c>
      <c r="R34" s="265">
        <v>66</v>
      </c>
      <c r="S34" s="267">
        <v>0.28695652173913044</v>
      </c>
      <c r="T34" s="261">
        <v>-0.29084634146341465</v>
      </c>
      <c r="U34" s="265">
        <v>164</v>
      </c>
      <c r="V34" s="267">
        <v>0.71304347826086956</v>
      </c>
      <c r="W34" s="261">
        <v>0.3870252747252747</v>
      </c>
      <c r="X34" s="265">
        <v>91</v>
      </c>
      <c r="Y34" s="267">
        <v>0.3807531380753138</v>
      </c>
      <c r="Z34" s="261">
        <v>-0.41169797297297295</v>
      </c>
      <c r="AA34" s="265">
        <v>148</v>
      </c>
      <c r="AB34" s="267">
        <v>0.61924686192468625</v>
      </c>
      <c r="AC34" s="261">
        <v>0.37385000000000002</v>
      </c>
      <c r="AD34" s="265">
        <v>40</v>
      </c>
      <c r="AE34" s="267">
        <v>0.54054054054054057</v>
      </c>
      <c r="AF34" s="261">
        <v>-0.32837352941176468</v>
      </c>
      <c r="AG34" s="265">
        <v>34</v>
      </c>
      <c r="AH34" s="267">
        <v>0.45945945945945943</v>
      </c>
      <c r="AI34" s="261" t="s">
        <v>892</v>
      </c>
      <c r="AJ34" s="265" t="s">
        <v>892</v>
      </c>
      <c r="AK34" s="267" t="s">
        <v>892</v>
      </c>
      <c r="AL34" s="261" t="s">
        <v>892</v>
      </c>
      <c r="AM34" s="265" t="s">
        <v>892</v>
      </c>
      <c r="AN34" s="267" t="s">
        <v>892</v>
      </c>
      <c r="AO34" s="261" t="s">
        <v>892</v>
      </c>
      <c r="AP34" s="265" t="s">
        <v>892</v>
      </c>
      <c r="AQ34" s="267" t="s">
        <v>892</v>
      </c>
      <c r="AR34" s="261" t="s">
        <v>892</v>
      </c>
      <c r="AS34" s="265" t="s">
        <v>892</v>
      </c>
      <c r="AT34" s="267" t="s">
        <v>892</v>
      </c>
      <c r="AU34" s="261" t="s">
        <v>892</v>
      </c>
      <c r="AV34" s="265" t="s">
        <v>892</v>
      </c>
      <c r="AW34" s="267" t="s">
        <v>892</v>
      </c>
      <c r="AX34" s="261" t="s">
        <v>892</v>
      </c>
      <c r="AY34" s="265" t="s">
        <v>892</v>
      </c>
      <c r="AZ34" s="267" t="s">
        <v>892</v>
      </c>
      <c r="BA34" s="261" t="s">
        <v>892</v>
      </c>
      <c r="BB34" s="265" t="s">
        <v>892</v>
      </c>
      <c r="BC34" s="267" t="s">
        <v>892</v>
      </c>
      <c r="BD34" s="261" t="s">
        <v>892</v>
      </c>
      <c r="BE34" s="265" t="s">
        <v>892</v>
      </c>
      <c r="BF34" s="267" t="s">
        <v>892</v>
      </c>
      <c r="BG34" s="261" t="s">
        <v>892</v>
      </c>
      <c r="BH34" s="265" t="s">
        <v>892</v>
      </c>
      <c r="BI34" s="267" t="s">
        <v>892</v>
      </c>
      <c r="BJ34" s="261" t="s">
        <v>892</v>
      </c>
      <c r="BK34" s="265" t="s">
        <v>892</v>
      </c>
      <c r="BL34" s="267" t="s">
        <v>892</v>
      </c>
    </row>
    <row r="35" spans="1:64" ht="18" customHeight="1">
      <c r="A35" s="49">
        <f>IF(ISERROR(VLOOKUP($C35,費用總表!$A:$O,10,FALSE)),"",VLOOKUP($C35,費用總表!$A:$O,10,FALSE)*100)</f>
        <v>8.3532219570405727E-2</v>
      </c>
      <c r="B35" s="49">
        <f>IF(ISERROR(VLOOKUP($C35,費用總表!$A:$O,15,FALSE)),"",VLOOKUP($C35,費用總表!$A:$O,15,FALSE)*100)</f>
        <v>8.3532219570405727E-2</v>
      </c>
      <c r="C35" s="265" t="s">
        <v>41</v>
      </c>
      <c r="D35" s="265" t="s">
        <v>722</v>
      </c>
      <c r="E35" s="261">
        <v>1.2923357142857146</v>
      </c>
      <c r="F35" s="265">
        <v>42</v>
      </c>
      <c r="G35" s="267">
        <v>0.31818181818181818</v>
      </c>
      <c r="H35" s="261">
        <v>-1.0914255555555559</v>
      </c>
      <c r="I35" s="265">
        <v>90</v>
      </c>
      <c r="J35" s="267">
        <v>0.68181818181818188</v>
      </c>
      <c r="K35" s="261">
        <v>1.519341379310345</v>
      </c>
      <c r="L35" s="265">
        <v>116</v>
      </c>
      <c r="M35" s="267">
        <v>0.46586345381526106</v>
      </c>
      <c r="N35" s="261">
        <v>-1.0930984962406012</v>
      </c>
      <c r="O35" s="265">
        <v>133</v>
      </c>
      <c r="P35" s="267">
        <v>0.53413654618473894</v>
      </c>
      <c r="Q35" s="261">
        <v>1.2020754716981135</v>
      </c>
      <c r="R35" s="265">
        <v>106</v>
      </c>
      <c r="S35" s="267">
        <v>0.43089430894308944</v>
      </c>
      <c r="T35" s="261">
        <v>-0.86678571428571438</v>
      </c>
      <c r="U35" s="265">
        <v>140</v>
      </c>
      <c r="V35" s="267">
        <v>0.56910569105691056</v>
      </c>
      <c r="W35" s="261">
        <v>1.6009424778761061</v>
      </c>
      <c r="X35" s="265">
        <v>113</v>
      </c>
      <c r="Y35" s="267">
        <v>0.45381526104417669</v>
      </c>
      <c r="Z35" s="261">
        <v>-1.5364823529411771</v>
      </c>
      <c r="AA35" s="265">
        <v>136</v>
      </c>
      <c r="AB35" s="267">
        <v>0.54618473895582331</v>
      </c>
      <c r="AC35" s="261">
        <v>3.6763932203389817</v>
      </c>
      <c r="AD35" s="265">
        <v>59</v>
      </c>
      <c r="AE35" s="267">
        <v>0.70238095238095233</v>
      </c>
      <c r="AF35" s="261">
        <v>-1.3549080000000004</v>
      </c>
      <c r="AG35" s="265">
        <v>25</v>
      </c>
      <c r="AH35" s="267">
        <v>0.29761904761904767</v>
      </c>
      <c r="AI35" s="261" t="s">
        <v>892</v>
      </c>
      <c r="AJ35" s="265" t="s">
        <v>892</v>
      </c>
      <c r="AK35" s="267" t="s">
        <v>892</v>
      </c>
      <c r="AL35" s="261" t="s">
        <v>892</v>
      </c>
      <c r="AM35" s="265" t="s">
        <v>892</v>
      </c>
      <c r="AN35" s="267" t="s">
        <v>892</v>
      </c>
      <c r="AO35" s="261" t="s">
        <v>892</v>
      </c>
      <c r="AP35" s="265" t="s">
        <v>892</v>
      </c>
      <c r="AQ35" s="267" t="s">
        <v>892</v>
      </c>
      <c r="AR35" s="261" t="s">
        <v>892</v>
      </c>
      <c r="AS35" s="265" t="s">
        <v>892</v>
      </c>
      <c r="AT35" s="267" t="s">
        <v>892</v>
      </c>
      <c r="AU35" s="261" t="s">
        <v>892</v>
      </c>
      <c r="AV35" s="265" t="s">
        <v>892</v>
      </c>
      <c r="AW35" s="267" t="s">
        <v>892</v>
      </c>
      <c r="AX35" s="261" t="s">
        <v>892</v>
      </c>
      <c r="AY35" s="265" t="s">
        <v>892</v>
      </c>
      <c r="AZ35" s="267" t="s">
        <v>892</v>
      </c>
      <c r="BA35" s="261" t="s">
        <v>892</v>
      </c>
      <c r="BB35" s="265" t="s">
        <v>892</v>
      </c>
      <c r="BC35" s="267" t="s">
        <v>892</v>
      </c>
      <c r="BD35" s="261" t="s">
        <v>892</v>
      </c>
      <c r="BE35" s="265" t="s">
        <v>892</v>
      </c>
      <c r="BF35" s="267" t="s">
        <v>892</v>
      </c>
      <c r="BG35" s="261" t="s">
        <v>892</v>
      </c>
      <c r="BH35" s="265" t="s">
        <v>892</v>
      </c>
      <c r="BI35" s="267" t="s">
        <v>892</v>
      </c>
      <c r="BJ35" s="261" t="s">
        <v>892</v>
      </c>
      <c r="BK35" s="265" t="s">
        <v>892</v>
      </c>
      <c r="BL35" s="267" t="s">
        <v>892</v>
      </c>
    </row>
    <row r="36" spans="1:64" ht="18" customHeight="1">
      <c r="A36" s="49">
        <f>IF(ISERROR(VLOOKUP($C36,費用總表!$A:$O,10,FALSE)),"",VLOOKUP($C36,費用總表!$A:$O,10,FALSE)*100)</f>
        <v>0.28710801393728219</v>
      </c>
      <c r="B36" s="49">
        <f>IF(ISERROR(VLOOKUP($C36,費用總表!$A:$O,15,FALSE)),"",VLOOKUP($C36,費用總表!$A:$O,15,FALSE)*100)</f>
        <v>0.4871080139372822</v>
      </c>
      <c r="C36" s="265" t="s">
        <v>42</v>
      </c>
      <c r="D36" s="265" t="s">
        <v>723</v>
      </c>
      <c r="E36" s="261">
        <v>0.83384117647058831</v>
      </c>
      <c r="F36" s="265">
        <v>34</v>
      </c>
      <c r="G36" s="267">
        <v>0.25954198473282442</v>
      </c>
      <c r="H36" s="261">
        <v>-0.91848247422680407</v>
      </c>
      <c r="I36" s="265">
        <v>97</v>
      </c>
      <c r="J36" s="267">
        <v>0.74045801526717558</v>
      </c>
      <c r="K36" s="261">
        <v>0.65058953488372095</v>
      </c>
      <c r="L36" s="265">
        <v>86</v>
      </c>
      <c r="M36" s="267">
        <v>0.34817813765182187</v>
      </c>
      <c r="N36" s="261">
        <v>-0.85686770186335393</v>
      </c>
      <c r="O36" s="265">
        <v>161</v>
      </c>
      <c r="P36" s="267">
        <v>0.65182186234817818</v>
      </c>
      <c r="Q36" s="261">
        <v>0.56078888888888878</v>
      </c>
      <c r="R36" s="265">
        <v>45</v>
      </c>
      <c r="S36" s="267">
        <v>0.18442622950819673</v>
      </c>
      <c r="T36" s="261">
        <v>-0.963144723618091</v>
      </c>
      <c r="U36" s="265">
        <v>199</v>
      </c>
      <c r="V36" s="267">
        <v>0.81557377049180324</v>
      </c>
      <c r="W36" s="261">
        <v>1.1786389261744967</v>
      </c>
      <c r="X36" s="265">
        <v>149</v>
      </c>
      <c r="Y36" s="267">
        <v>0.59839357429718876</v>
      </c>
      <c r="Z36" s="261">
        <v>-1.019825</v>
      </c>
      <c r="AA36" s="265">
        <v>100</v>
      </c>
      <c r="AB36" s="267">
        <v>0.40160642570281124</v>
      </c>
      <c r="AC36" s="261">
        <v>1.8287299999999997</v>
      </c>
      <c r="AD36" s="265">
        <v>10</v>
      </c>
      <c r="AE36" s="267">
        <v>0.43478260869565216</v>
      </c>
      <c r="AF36" s="261">
        <v>-1.2728999999999999</v>
      </c>
      <c r="AG36" s="265">
        <v>13</v>
      </c>
      <c r="AH36" s="267">
        <v>0.56521739130434789</v>
      </c>
      <c r="AI36" s="261" t="s">
        <v>892</v>
      </c>
      <c r="AJ36" s="265" t="s">
        <v>892</v>
      </c>
      <c r="AK36" s="267" t="s">
        <v>892</v>
      </c>
      <c r="AL36" s="261" t="s">
        <v>892</v>
      </c>
      <c r="AM36" s="265" t="s">
        <v>892</v>
      </c>
      <c r="AN36" s="267" t="s">
        <v>892</v>
      </c>
      <c r="AO36" s="261" t="s">
        <v>892</v>
      </c>
      <c r="AP36" s="265" t="s">
        <v>892</v>
      </c>
      <c r="AQ36" s="267" t="s">
        <v>892</v>
      </c>
      <c r="AR36" s="261" t="s">
        <v>892</v>
      </c>
      <c r="AS36" s="265" t="s">
        <v>892</v>
      </c>
      <c r="AT36" s="267" t="s">
        <v>892</v>
      </c>
      <c r="AU36" s="261" t="s">
        <v>892</v>
      </c>
      <c r="AV36" s="265" t="s">
        <v>892</v>
      </c>
      <c r="AW36" s="267" t="s">
        <v>892</v>
      </c>
      <c r="AX36" s="261" t="s">
        <v>892</v>
      </c>
      <c r="AY36" s="265" t="s">
        <v>892</v>
      </c>
      <c r="AZ36" s="267" t="s">
        <v>892</v>
      </c>
      <c r="BA36" s="261" t="s">
        <v>892</v>
      </c>
      <c r="BB36" s="265" t="s">
        <v>892</v>
      </c>
      <c r="BC36" s="267" t="s">
        <v>892</v>
      </c>
      <c r="BD36" s="261" t="s">
        <v>892</v>
      </c>
      <c r="BE36" s="265" t="s">
        <v>892</v>
      </c>
      <c r="BF36" s="267" t="s">
        <v>892</v>
      </c>
      <c r="BG36" s="261" t="s">
        <v>892</v>
      </c>
      <c r="BH36" s="265" t="s">
        <v>892</v>
      </c>
      <c r="BI36" s="267" t="s">
        <v>892</v>
      </c>
      <c r="BJ36" s="261" t="s">
        <v>892</v>
      </c>
      <c r="BK36" s="265" t="s">
        <v>892</v>
      </c>
      <c r="BL36" s="267" t="s">
        <v>892</v>
      </c>
    </row>
    <row r="37" spans="1:64" ht="18" customHeight="1">
      <c r="A37" s="49" t="str">
        <f>IF(ISERROR(VLOOKUP($C37,費用總表!$A:$O,10,FALSE)),"",VLOOKUP($C37,費用總表!$A:$O,10,FALSE)*100)</f>
        <v/>
      </c>
      <c r="B37" s="49" t="str">
        <f>IF(ISERROR(VLOOKUP($C37,費用總表!$A:$O,15,FALSE)),"",VLOOKUP($C37,費用總表!$A:$O,15,FALSE)*100)</f>
        <v/>
      </c>
      <c r="C37" s="265" t="s">
        <v>43</v>
      </c>
      <c r="D37" s="265" t="s">
        <v>724</v>
      </c>
      <c r="E37" s="261">
        <v>1.5185892307692306</v>
      </c>
      <c r="F37" s="265">
        <v>65</v>
      </c>
      <c r="G37" s="267">
        <v>0.56521739130434778</v>
      </c>
      <c r="H37" s="261">
        <v>-1.005152</v>
      </c>
      <c r="I37" s="265">
        <v>50</v>
      </c>
      <c r="J37" s="267">
        <v>0.43478260869565222</v>
      </c>
      <c r="K37" s="261">
        <v>1.0949310344827579</v>
      </c>
      <c r="L37" s="265">
        <v>87</v>
      </c>
      <c r="M37" s="267">
        <v>0.375</v>
      </c>
      <c r="N37" s="261">
        <v>-1.3284979310344827</v>
      </c>
      <c r="O37" s="265">
        <v>145</v>
      </c>
      <c r="P37" s="267">
        <v>0.625</v>
      </c>
      <c r="Q37" s="261">
        <v>1.0085111111111109</v>
      </c>
      <c r="R37" s="265">
        <v>54</v>
      </c>
      <c r="S37" s="267">
        <v>0.24434389140271492</v>
      </c>
      <c r="T37" s="261">
        <v>-1.1553257485029933</v>
      </c>
      <c r="U37" s="265">
        <v>167</v>
      </c>
      <c r="V37" s="267">
        <v>0.75565610859728505</v>
      </c>
      <c r="W37" s="261">
        <v>1.7355275000000003</v>
      </c>
      <c r="X37" s="265">
        <v>80</v>
      </c>
      <c r="Y37" s="267">
        <v>0.898876404494382</v>
      </c>
      <c r="Z37" s="261">
        <v>-1.6148333333333331</v>
      </c>
      <c r="AA37" s="265">
        <v>9</v>
      </c>
      <c r="AB37" s="267">
        <v>0.101123595505618</v>
      </c>
      <c r="AC37" s="261" t="s">
        <v>892</v>
      </c>
      <c r="AD37" s="265" t="s">
        <v>892</v>
      </c>
      <c r="AE37" s="267" t="s">
        <v>892</v>
      </c>
      <c r="AF37" s="261" t="s">
        <v>892</v>
      </c>
      <c r="AG37" s="265" t="s">
        <v>892</v>
      </c>
      <c r="AH37" s="267" t="s">
        <v>892</v>
      </c>
      <c r="AI37" s="261" t="s">
        <v>892</v>
      </c>
      <c r="AJ37" s="265" t="s">
        <v>892</v>
      </c>
      <c r="AK37" s="267" t="s">
        <v>892</v>
      </c>
      <c r="AL37" s="261" t="s">
        <v>892</v>
      </c>
      <c r="AM37" s="265" t="s">
        <v>892</v>
      </c>
      <c r="AN37" s="267" t="s">
        <v>892</v>
      </c>
      <c r="AO37" s="261" t="s">
        <v>892</v>
      </c>
      <c r="AP37" s="265" t="s">
        <v>892</v>
      </c>
      <c r="AQ37" s="267" t="s">
        <v>892</v>
      </c>
      <c r="AR37" s="261" t="s">
        <v>892</v>
      </c>
      <c r="AS37" s="265" t="s">
        <v>892</v>
      </c>
      <c r="AT37" s="267" t="s">
        <v>892</v>
      </c>
      <c r="AU37" s="261" t="s">
        <v>892</v>
      </c>
      <c r="AV37" s="265" t="s">
        <v>892</v>
      </c>
      <c r="AW37" s="267" t="s">
        <v>892</v>
      </c>
      <c r="AX37" s="261" t="s">
        <v>892</v>
      </c>
      <c r="AY37" s="265" t="s">
        <v>892</v>
      </c>
      <c r="AZ37" s="267" t="s">
        <v>892</v>
      </c>
      <c r="BA37" s="261" t="s">
        <v>892</v>
      </c>
      <c r="BB37" s="265" t="s">
        <v>892</v>
      </c>
      <c r="BC37" s="267" t="s">
        <v>892</v>
      </c>
      <c r="BD37" s="261" t="s">
        <v>892</v>
      </c>
      <c r="BE37" s="265" t="s">
        <v>892</v>
      </c>
      <c r="BF37" s="267" t="s">
        <v>892</v>
      </c>
      <c r="BG37" s="261" t="s">
        <v>892</v>
      </c>
      <c r="BH37" s="265" t="s">
        <v>892</v>
      </c>
      <c r="BI37" s="267" t="s">
        <v>892</v>
      </c>
      <c r="BJ37" s="261" t="s">
        <v>892</v>
      </c>
      <c r="BK37" s="265" t="s">
        <v>892</v>
      </c>
      <c r="BL37" s="267" t="s">
        <v>892</v>
      </c>
    </row>
    <row r="38" spans="1:64" ht="18" customHeight="1">
      <c r="A38" s="49">
        <f>IF(ISERROR(VLOOKUP($C38,費用總表!$A:$O,10,FALSE)),"",VLOOKUP($C38,費用總表!$A:$O,10,FALSE)*100)</f>
        <v>0.22037783375314862</v>
      </c>
      <c r="B38" s="49">
        <f>IF(ISERROR(VLOOKUP($C38,費用總表!$A:$O,15,FALSE)),"",VLOOKUP($C38,費用總表!$A:$O,15,FALSE)*100)</f>
        <v>0.22037783375314862</v>
      </c>
      <c r="C38" s="265" t="s">
        <v>44</v>
      </c>
      <c r="D38" s="265" t="s">
        <v>725</v>
      </c>
      <c r="E38" s="261">
        <v>0.23509722222222232</v>
      </c>
      <c r="F38" s="265">
        <v>72</v>
      </c>
      <c r="G38" s="267">
        <v>0.57599999999999996</v>
      </c>
      <c r="H38" s="261">
        <v>-0.32586415094339616</v>
      </c>
      <c r="I38" s="265">
        <v>53</v>
      </c>
      <c r="J38" s="267">
        <v>0.42400000000000004</v>
      </c>
      <c r="K38" s="261">
        <v>0.29054661654135328</v>
      </c>
      <c r="L38" s="265">
        <v>133</v>
      </c>
      <c r="M38" s="267">
        <v>0.5541666666666667</v>
      </c>
      <c r="N38" s="261">
        <v>-0.33807102803738331</v>
      </c>
      <c r="O38" s="265">
        <v>107</v>
      </c>
      <c r="P38" s="267">
        <v>0.4458333333333333</v>
      </c>
      <c r="Q38" s="261">
        <v>0.26134878048780491</v>
      </c>
      <c r="R38" s="265">
        <v>41</v>
      </c>
      <c r="S38" s="267">
        <v>0.16532258064516128</v>
      </c>
      <c r="T38" s="261">
        <v>-0.53643816425120761</v>
      </c>
      <c r="U38" s="265">
        <v>207</v>
      </c>
      <c r="V38" s="267">
        <v>0.83467741935483875</v>
      </c>
      <c r="W38" s="261">
        <v>0.40958181818181816</v>
      </c>
      <c r="X38" s="265">
        <v>11</v>
      </c>
      <c r="Y38" s="267">
        <v>4.4176706827309238E-2</v>
      </c>
      <c r="Z38" s="261">
        <v>-0.74210252100840335</v>
      </c>
      <c r="AA38" s="265">
        <v>238</v>
      </c>
      <c r="AB38" s="267">
        <v>0.95582329317269077</v>
      </c>
      <c r="AC38" s="261">
        <v>0.12393333333333333</v>
      </c>
      <c r="AD38" s="265">
        <v>18</v>
      </c>
      <c r="AE38" s="267">
        <v>0.45</v>
      </c>
      <c r="AF38" s="261">
        <v>-0.32413181818181824</v>
      </c>
      <c r="AG38" s="265">
        <v>22</v>
      </c>
      <c r="AH38" s="267">
        <v>0.55000000000000004</v>
      </c>
      <c r="AI38" s="261" t="s">
        <v>892</v>
      </c>
      <c r="AJ38" s="265" t="s">
        <v>892</v>
      </c>
      <c r="AK38" s="267" t="s">
        <v>892</v>
      </c>
      <c r="AL38" s="261" t="s">
        <v>892</v>
      </c>
      <c r="AM38" s="265" t="s">
        <v>892</v>
      </c>
      <c r="AN38" s="267" t="s">
        <v>892</v>
      </c>
      <c r="AO38" s="261" t="s">
        <v>892</v>
      </c>
      <c r="AP38" s="265" t="s">
        <v>892</v>
      </c>
      <c r="AQ38" s="267" t="s">
        <v>892</v>
      </c>
      <c r="AR38" s="261" t="s">
        <v>892</v>
      </c>
      <c r="AS38" s="265" t="s">
        <v>892</v>
      </c>
      <c r="AT38" s="267" t="s">
        <v>892</v>
      </c>
      <c r="AU38" s="261" t="s">
        <v>892</v>
      </c>
      <c r="AV38" s="265" t="s">
        <v>892</v>
      </c>
      <c r="AW38" s="267" t="s">
        <v>892</v>
      </c>
      <c r="AX38" s="261" t="s">
        <v>892</v>
      </c>
      <c r="AY38" s="265" t="s">
        <v>892</v>
      </c>
      <c r="AZ38" s="267" t="s">
        <v>892</v>
      </c>
      <c r="BA38" s="261" t="s">
        <v>892</v>
      </c>
      <c r="BB38" s="265" t="s">
        <v>892</v>
      </c>
      <c r="BC38" s="267" t="s">
        <v>892</v>
      </c>
      <c r="BD38" s="261" t="s">
        <v>892</v>
      </c>
      <c r="BE38" s="265" t="s">
        <v>892</v>
      </c>
      <c r="BF38" s="267" t="s">
        <v>892</v>
      </c>
      <c r="BG38" s="261" t="s">
        <v>892</v>
      </c>
      <c r="BH38" s="265" t="s">
        <v>892</v>
      </c>
      <c r="BI38" s="267" t="s">
        <v>892</v>
      </c>
      <c r="BJ38" s="261" t="s">
        <v>892</v>
      </c>
      <c r="BK38" s="265" t="s">
        <v>892</v>
      </c>
      <c r="BL38" s="267" t="s">
        <v>892</v>
      </c>
    </row>
    <row r="39" spans="1:64" ht="18" customHeight="1">
      <c r="A39" s="49">
        <f>IF(ISERROR(VLOOKUP($C39,費用總表!$A:$O,10,FALSE)),"",VLOOKUP($C39,費用總表!$A:$O,10,FALSE)*100)</f>
        <v>0.13507541213609262</v>
      </c>
      <c r="B39" s="49">
        <f>IF(ISERROR(VLOOKUP($C39,費用總表!$A:$O,15,FALSE)),"",VLOOKUP($C39,費用總表!$A:$O,15,FALSE)*100)</f>
        <v>0.13507541213609262</v>
      </c>
      <c r="C39" s="265" t="s">
        <v>45</v>
      </c>
      <c r="D39" s="265" t="s">
        <v>726</v>
      </c>
      <c r="E39" s="261">
        <v>0.4288575</v>
      </c>
      <c r="F39" s="265">
        <v>40</v>
      </c>
      <c r="G39" s="267">
        <v>0.30769230769230771</v>
      </c>
      <c r="H39" s="261">
        <v>-0.63768222222222215</v>
      </c>
      <c r="I39" s="265">
        <v>90</v>
      </c>
      <c r="J39" s="267">
        <v>0.69230769230769229</v>
      </c>
      <c r="K39" s="261">
        <v>0.85170075757575769</v>
      </c>
      <c r="L39" s="265">
        <v>132</v>
      </c>
      <c r="M39" s="267">
        <v>0.532258064516129</v>
      </c>
      <c r="N39" s="261">
        <v>-0.60771465517241385</v>
      </c>
      <c r="O39" s="265">
        <v>116</v>
      </c>
      <c r="P39" s="267">
        <v>0.467741935483871</v>
      </c>
      <c r="Q39" s="261">
        <v>0.37026271186440685</v>
      </c>
      <c r="R39" s="265">
        <v>59</v>
      </c>
      <c r="S39" s="267">
        <v>0.24481327800829875</v>
      </c>
      <c r="T39" s="261">
        <v>-0.47954725274725263</v>
      </c>
      <c r="U39" s="265">
        <v>182</v>
      </c>
      <c r="V39" s="267">
        <v>0.75518672199170123</v>
      </c>
      <c r="W39" s="261">
        <v>0.54980465116279065</v>
      </c>
      <c r="X39" s="265">
        <v>43</v>
      </c>
      <c r="Y39" s="267">
        <v>0.17199999999999999</v>
      </c>
      <c r="Z39" s="261">
        <v>-0.77487053140096629</v>
      </c>
      <c r="AA39" s="265">
        <v>207</v>
      </c>
      <c r="AB39" s="267">
        <v>0.82800000000000007</v>
      </c>
      <c r="AC39" s="261">
        <v>0.833125</v>
      </c>
      <c r="AD39" s="265">
        <v>4</v>
      </c>
      <c r="AE39" s="267">
        <v>0.26666666666666666</v>
      </c>
      <c r="AF39" s="261">
        <v>-0.89249090909090922</v>
      </c>
      <c r="AG39" s="265">
        <v>11</v>
      </c>
      <c r="AH39" s="267">
        <v>0.73333333333333339</v>
      </c>
      <c r="AI39" s="261" t="s">
        <v>892</v>
      </c>
      <c r="AJ39" s="265" t="s">
        <v>892</v>
      </c>
      <c r="AK39" s="267" t="s">
        <v>892</v>
      </c>
      <c r="AL39" s="261" t="s">
        <v>892</v>
      </c>
      <c r="AM39" s="265" t="s">
        <v>892</v>
      </c>
      <c r="AN39" s="267" t="s">
        <v>892</v>
      </c>
      <c r="AO39" s="261" t="s">
        <v>892</v>
      </c>
      <c r="AP39" s="265" t="s">
        <v>892</v>
      </c>
      <c r="AQ39" s="267" t="s">
        <v>892</v>
      </c>
      <c r="AR39" s="261" t="s">
        <v>892</v>
      </c>
      <c r="AS39" s="265" t="s">
        <v>892</v>
      </c>
      <c r="AT39" s="267" t="s">
        <v>892</v>
      </c>
      <c r="AU39" s="261" t="s">
        <v>892</v>
      </c>
      <c r="AV39" s="265" t="s">
        <v>892</v>
      </c>
      <c r="AW39" s="267" t="s">
        <v>892</v>
      </c>
      <c r="AX39" s="261" t="s">
        <v>892</v>
      </c>
      <c r="AY39" s="265" t="s">
        <v>892</v>
      </c>
      <c r="AZ39" s="267" t="s">
        <v>892</v>
      </c>
      <c r="BA39" s="261" t="s">
        <v>892</v>
      </c>
      <c r="BB39" s="265" t="s">
        <v>892</v>
      </c>
      <c r="BC39" s="267" t="s">
        <v>892</v>
      </c>
      <c r="BD39" s="261" t="s">
        <v>892</v>
      </c>
      <c r="BE39" s="265" t="s">
        <v>892</v>
      </c>
      <c r="BF39" s="267" t="s">
        <v>892</v>
      </c>
      <c r="BG39" s="261" t="s">
        <v>892</v>
      </c>
      <c r="BH39" s="265" t="s">
        <v>892</v>
      </c>
      <c r="BI39" s="267" t="s">
        <v>892</v>
      </c>
      <c r="BJ39" s="261" t="s">
        <v>892</v>
      </c>
      <c r="BK39" s="265" t="s">
        <v>892</v>
      </c>
      <c r="BL39" s="267" t="s">
        <v>892</v>
      </c>
    </row>
    <row r="40" spans="1:64" ht="18" customHeight="1">
      <c r="A40" s="49">
        <f>IF(ISERROR(VLOOKUP($C40,費用總表!$A:$O,10,FALSE)),"",VLOOKUP($C40,費用總表!$A:$O,10,FALSE)*100)</f>
        <v>0.10623983206507479</v>
      </c>
      <c r="B40" s="49">
        <f>IF(ISERROR(VLOOKUP($C40,費用總表!$A:$O,15,FALSE)),"",VLOOKUP($C40,費用總表!$A:$O,15,FALSE)*100)</f>
        <v>0.10623983206507479</v>
      </c>
      <c r="C40" s="265" t="s">
        <v>46</v>
      </c>
      <c r="D40" s="265" t="s">
        <v>727</v>
      </c>
      <c r="E40" s="261">
        <v>0.84346285714285729</v>
      </c>
      <c r="F40" s="265">
        <v>35</v>
      </c>
      <c r="G40" s="267">
        <v>0.26923076923076922</v>
      </c>
      <c r="H40" s="261">
        <v>-1.3718105263157898</v>
      </c>
      <c r="I40" s="265">
        <v>95</v>
      </c>
      <c r="J40" s="267">
        <v>0.73076923076923084</v>
      </c>
      <c r="K40" s="261">
        <v>1.5788760563380282</v>
      </c>
      <c r="L40" s="265">
        <v>71</v>
      </c>
      <c r="M40" s="267">
        <v>0.28629032258064518</v>
      </c>
      <c r="N40" s="261">
        <v>-1.5018209039548025</v>
      </c>
      <c r="O40" s="265">
        <v>177</v>
      </c>
      <c r="P40" s="267">
        <v>0.71370967741935476</v>
      </c>
      <c r="Q40" s="261">
        <v>0.58970930232558139</v>
      </c>
      <c r="R40" s="265">
        <v>43</v>
      </c>
      <c r="S40" s="267">
        <v>0.17338709677419356</v>
      </c>
      <c r="T40" s="261">
        <v>-0.83870634146341516</v>
      </c>
      <c r="U40" s="265">
        <v>205</v>
      </c>
      <c r="V40" s="267">
        <v>0.82661290322580649</v>
      </c>
      <c r="W40" s="261">
        <v>0.92244102564102581</v>
      </c>
      <c r="X40" s="265">
        <v>78</v>
      </c>
      <c r="Y40" s="267">
        <v>0.312</v>
      </c>
      <c r="Z40" s="261">
        <v>-1.317018023255814</v>
      </c>
      <c r="AA40" s="265">
        <v>172</v>
      </c>
      <c r="AB40" s="267">
        <v>0.68799999999999994</v>
      </c>
      <c r="AC40" s="261">
        <v>2.0006399999999998</v>
      </c>
      <c r="AD40" s="265">
        <v>5</v>
      </c>
      <c r="AE40" s="267">
        <v>0.33333333333333331</v>
      </c>
      <c r="AF40" s="261">
        <v>-1.4716699999999998</v>
      </c>
      <c r="AG40" s="265">
        <v>10</v>
      </c>
      <c r="AH40" s="267">
        <v>0.66666666666666674</v>
      </c>
      <c r="AI40" s="261" t="s">
        <v>892</v>
      </c>
      <c r="AJ40" s="265" t="s">
        <v>892</v>
      </c>
      <c r="AK40" s="267" t="s">
        <v>892</v>
      </c>
      <c r="AL40" s="261" t="s">
        <v>892</v>
      </c>
      <c r="AM40" s="265" t="s">
        <v>892</v>
      </c>
      <c r="AN40" s="267" t="s">
        <v>892</v>
      </c>
      <c r="AO40" s="261" t="s">
        <v>892</v>
      </c>
      <c r="AP40" s="265" t="s">
        <v>892</v>
      </c>
      <c r="AQ40" s="267" t="s">
        <v>892</v>
      </c>
      <c r="AR40" s="261" t="s">
        <v>892</v>
      </c>
      <c r="AS40" s="265" t="s">
        <v>892</v>
      </c>
      <c r="AT40" s="267" t="s">
        <v>892</v>
      </c>
      <c r="AU40" s="261" t="s">
        <v>892</v>
      </c>
      <c r="AV40" s="265" t="s">
        <v>892</v>
      </c>
      <c r="AW40" s="267" t="s">
        <v>892</v>
      </c>
      <c r="AX40" s="261" t="s">
        <v>892</v>
      </c>
      <c r="AY40" s="265" t="s">
        <v>892</v>
      </c>
      <c r="AZ40" s="267" t="s">
        <v>892</v>
      </c>
      <c r="BA40" s="261" t="s">
        <v>892</v>
      </c>
      <c r="BB40" s="265" t="s">
        <v>892</v>
      </c>
      <c r="BC40" s="267" t="s">
        <v>892</v>
      </c>
      <c r="BD40" s="261" t="s">
        <v>892</v>
      </c>
      <c r="BE40" s="265" t="s">
        <v>892</v>
      </c>
      <c r="BF40" s="267" t="s">
        <v>892</v>
      </c>
      <c r="BG40" s="261" t="s">
        <v>892</v>
      </c>
      <c r="BH40" s="265" t="s">
        <v>892</v>
      </c>
      <c r="BI40" s="267" t="s">
        <v>892</v>
      </c>
      <c r="BJ40" s="261" t="s">
        <v>892</v>
      </c>
      <c r="BK40" s="265" t="s">
        <v>892</v>
      </c>
      <c r="BL40" s="267" t="s">
        <v>892</v>
      </c>
    </row>
    <row r="41" spans="1:64" ht="18" customHeight="1">
      <c r="A41" s="49">
        <f>IF(ISERROR(VLOOKUP($C41,費用總表!$A:$O,10,FALSE)),"",VLOOKUP($C41,費用總表!$A:$O,10,FALSE)*100)</f>
        <v>0.10361204013377925</v>
      </c>
      <c r="B41" s="49">
        <f>IF(ISERROR(VLOOKUP($C41,費用總表!$A:$O,15,FALSE)),"",VLOOKUP($C41,費用總表!$A:$O,15,FALSE)*100)</f>
        <v>0.10361204013377925</v>
      </c>
      <c r="C41" s="265" t="s">
        <v>47</v>
      </c>
      <c r="D41" s="265" t="s">
        <v>728</v>
      </c>
      <c r="E41" s="261">
        <v>0.67793846153846138</v>
      </c>
      <c r="F41" s="265">
        <v>91</v>
      </c>
      <c r="G41" s="267">
        <v>0.72799999999999998</v>
      </c>
      <c r="H41" s="261">
        <v>-0.44564411764705875</v>
      </c>
      <c r="I41" s="265">
        <v>34</v>
      </c>
      <c r="J41" s="267">
        <v>0.27200000000000002</v>
      </c>
      <c r="K41" s="261">
        <v>0.67150999999999994</v>
      </c>
      <c r="L41" s="265">
        <v>90</v>
      </c>
      <c r="M41" s="267">
        <v>0.38135593220338981</v>
      </c>
      <c r="N41" s="261">
        <v>-0.82774383561643905</v>
      </c>
      <c r="O41" s="265">
        <v>146</v>
      </c>
      <c r="P41" s="267">
        <v>0.61864406779661019</v>
      </c>
      <c r="Q41" s="261">
        <v>0.33657111111111104</v>
      </c>
      <c r="R41" s="265">
        <v>90</v>
      </c>
      <c r="S41" s="267">
        <v>0.38961038961038963</v>
      </c>
      <c r="T41" s="261">
        <v>-0.3549957446808511</v>
      </c>
      <c r="U41" s="265">
        <v>141</v>
      </c>
      <c r="V41" s="267">
        <v>0.61038961038961037</v>
      </c>
      <c r="W41" s="261">
        <v>0.62733282442748095</v>
      </c>
      <c r="X41" s="265">
        <v>131</v>
      </c>
      <c r="Y41" s="267">
        <v>0.53252032520325199</v>
      </c>
      <c r="Z41" s="261">
        <v>-0.47602869565217387</v>
      </c>
      <c r="AA41" s="265">
        <v>115</v>
      </c>
      <c r="AB41" s="267">
        <v>0.46747967479674801</v>
      </c>
      <c r="AC41" s="261">
        <v>0.7592875</v>
      </c>
      <c r="AD41" s="265">
        <v>8</v>
      </c>
      <c r="AE41" s="267">
        <v>0.5714285714285714</v>
      </c>
      <c r="AF41" s="261">
        <v>-0.98231666666666662</v>
      </c>
      <c r="AG41" s="265">
        <v>6</v>
      </c>
      <c r="AH41" s="267">
        <v>0.4285714285714286</v>
      </c>
      <c r="AI41" s="261" t="s">
        <v>892</v>
      </c>
      <c r="AJ41" s="265" t="s">
        <v>892</v>
      </c>
      <c r="AK41" s="267" t="s">
        <v>892</v>
      </c>
      <c r="AL41" s="261" t="s">
        <v>892</v>
      </c>
      <c r="AM41" s="265" t="s">
        <v>892</v>
      </c>
      <c r="AN41" s="267" t="s">
        <v>892</v>
      </c>
      <c r="AO41" s="261" t="s">
        <v>892</v>
      </c>
      <c r="AP41" s="265" t="s">
        <v>892</v>
      </c>
      <c r="AQ41" s="267" t="s">
        <v>892</v>
      </c>
      <c r="AR41" s="261" t="s">
        <v>892</v>
      </c>
      <c r="AS41" s="265" t="s">
        <v>892</v>
      </c>
      <c r="AT41" s="267" t="s">
        <v>892</v>
      </c>
      <c r="AU41" s="261" t="s">
        <v>892</v>
      </c>
      <c r="AV41" s="265" t="s">
        <v>892</v>
      </c>
      <c r="AW41" s="267" t="s">
        <v>892</v>
      </c>
      <c r="AX41" s="261" t="s">
        <v>892</v>
      </c>
      <c r="AY41" s="265" t="s">
        <v>892</v>
      </c>
      <c r="AZ41" s="267" t="s">
        <v>892</v>
      </c>
      <c r="BA41" s="261" t="s">
        <v>892</v>
      </c>
      <c r="BB41" s="265" t="s">
        <v>892</v>
      </c>
      <c r="BC41" s="267" t="s">
        <v>892</v>
      </c>
      <c r="BD41" s="261" t="s">
        <v>892</v>
      </c>
      <c r="BE41" s="265" t="s">
        <v>892</v>
      </c>
      <c r="BF41" s="267" t="s">
        <v>892</v>
      </c>
      <c r="BG41" s="261" t="s">
        <v>892</v>
      </c>
      <c r="BH41" s="265" t="s">
        <v>892</v>
      </c>
      <c r="BI41" s="267" t="s">
        <v>892</v>
      </c>
      <c r="BJ41" s="261" t="s">
        <v>892</v>
      </c>
      <c r="BK41" s="265" t="s">
        <v>892</v>
      </c>
      <c r="BL41" s="267" t="s">
        <v>892</v>
      </c>
    </row>
    <row r="42" spans="1:64" ht="18" customHeight="1">
      <c r="A42" s="49">
        <f>IF(ISERROR(VLOOKUP($C42,費用總表!$A:$O,10,FALSE)),"",VLOOKUP($C42,費用總表!$A:$O,10,FALSE)*100)</f>
        <v>0.34719207173194905</v>
      </c>
      <c r="B42" s="49">
        <f>IF(ISERROR(VLOOKUP($C42,費用總表!$A:$O,15,FALSE)),"",VLOOKUP($C42,費用總表!$A:$O,15,FALSE)*100)</f>
        <v>0.34719207173194905</v>
      </c>
      <c r="C42" s="265" t="s">
        <v>48</v>
      </c>
      <c r="D42" s="265" t="s">
        <v>729</v>
      </c>
      <c r="E42" s="261">
        <v>0.22817500000000002</v>
      </c>
      <c r="F42" s="265">
        <v>4</v>
      </c>
      <c r="G42" s="267">
        <v>3.0303030303030304E-2</v>
      </c>
      <c r="H42" s="261">
        <v>-0.91980703124999985</v>
      </c>
      <c r="I42" s="265">
        <v>128</v>
      </c>
      <c r="J42" s="267">
        <v>0.96969696969696972</v>
      </c>
      <c r="K42" s="261">
        <v>0.72214533333333331</v>
      </c>
      <c r="L42" s="265">
        <v>75</v>
      </c>
      <c r="M42" s="267">
        <v>0.3048780487804878</v>
      </c>
      <c r="N42" s="261">
        <v>-0.61908245614035018</v>
      </c>
      <c r="O42" s="265">
        <v>171</v>
      </c>
      <c r="P42" s="267">
        <v>0.69512195121951215</v>
      </c>
      <c r="Q42" s="261">
        <v>0.31150000000000005</v>
      </c>
      <c r="R42" s="265">
        <v>28</v>
      </c>
      <c r="S42" s="267">
        <v>0.11382113821138211</v>
      </c>
      <c r="T42" s="261">
        <v>-0.84099908256880762</v>
      </c>
      <c r="U42" s="265">
        <v>218</v>
      </c>
      <c r="V42" s="267">
        <v>0.88617886178861793</v>
      </c>
      <c r="W42" s="261">
        <v>0.28317619047619053</v>
      </c>
      <c r="X42" s="265">
        <v>21</v>
      </c>
      <c r="Y42" s="267">
        <v>9.1304347826086957E-2</v>
      </c>
      <c r="Z42" s="261">
        <v>-0.88109521531100521</v>
      </c>
      <c r="AA42" s="265">
        <v>209</v>
      </c>
      <c r="AB42" s="267">
        <v>0.90869565217391302</v>
      </c>
      <c r="AC42" s="261" t="s">
        <v>892</v>
      </c>
      <c r="AD42" s="265" t="s">
        <v>892</v>
      </c>
      <c r="AE42" s="267" t="s">
        <v>892</v>
      </c>
      <c r="AF42" s="261" t="s">
        <v>892</v>
      </c>
      <c r="AG42" s="265" t="s">
        <v>892</v>
      </c>
      <c r="AH42" s="267" t="s">
        <v>892</v>
      </c>
      <c r="AI42" s="261" t="s">
        <v>892</v>
      </c>
      <c r="AJ42" s="265" t="s">
        <v>892</v>
      </c>
      <c r="AK42" s="267" t="s">
        <v>892</v>
      </c>
      <c r="AL42" s="261" t="s">
        <v>892</v>
      </c>
      <c r="AM42" s="265" t="s">
        <v>892</v>
      </c>
      <c r="AN42" s="267" t="s">
        <v>892</v>
      </c>
      <c r="AO42" s="261" t="s">
        <v>892</v>
      </c>
      <c r="AP42" s="265" t="s">
        <v>892</v>
      </c>
      <c r="AQ42" s="267" t="s">
        <v>892</v>
      </c>
      <c r="AR42" s="261" t="s">
        <v>892</v>
      </c>
      <c r="AS42" s="265" t="s">
        <v>892</v>
      </c>
      <c r="AT42" s="267" t="s">
        <v>892</v>
      </c>
      <c r="AU42" s="261" t="s">
        <v>892</v>
      </c>
      <c r="AV42" s="265" t="s">
        <v>892</v>
      </c>
      <c r="AW42" s="267" t="s">
        <v>892</v>
      </c>
      <c r="AX42" s="261" t="s">
        <v>892</v>
      </c>
      <c r="AY42" s="265" t="s">
        <v>892</v>
      </c>
      <c r="AZ42" s="267" t="s">
        <v>892</v>
      </c>
      <c r="BA42" s="261" t="s">
        <v>892</v>
      </c>
      <c r="BB42" s="265" t="s">
        <v>892</v>
      </c>
      <c r="BC42" s="267" t="s">
        <v>892</v>
      </c>
      <c r="BD42" s="261" t="s">
        <v>892</v>
      </c>
      <c r="BE42" s="265" t="s">
        <v>892</v>
      </c>
      <c r="BF42" s="267" t="s">
        <v>892</v>
      </c>
      <c r="BG42" s="261" t="s">
        <v>892</v>
      </c>
      <c r="BH42" s="265" t="s">
        <v>892</v>
      </c>
      <c r="BI42" s="267" t="s">
        <v>892</v>
      </c>
      <c r="BJ42" s="261" t="s">
        <v>892</v>
      </c>
      <c r="BK42" s="265" t="s">
        <v>892</v>
      </c>
      <c r="BL42" s="267" t="s">
        <v>892</v>
      </c>
    </row>
    <row r="43" spans="1:64" ht="18" customHeight="1">
      <c r="A43" s="49">
        <f>IF(ISERROR(VLOOKUP($C43,費用總表!$A:$O,10,FALSE)),"",VLOOKUP($C43,費用總表!$A:$O,10,FALSE)*100)</f>
        <v>0.13395585738539897</v>
      </c>
      <c r="B43" s="49">
        <f>IF(ISERROR(VLOOKUP($C43,費用總表!$A:$O,15,FALSE)),"",VLOOKUP($C43,費用總表!$A:$O,15,FALSE)*100)</f>
        <v>0.23395585738539898</v>
      </c>
      <c r="C43" s="265" t="s">
        <v>49</v>
      </c>
      <c r="D43" s="265" t="s">
        <v>730</v>
      </c>
      <c r="E43" s="261">
        <v>0.68201499999999993</v>
      </c>
      <c r="F43" s="265">
        <v>20</v>
      </c>
      <c r="G43" s="267">
        <v>0.15151515151515152</v>
      </c>
      <c r="H43" s="261">
        <v>-0.86406249999999918</v>
      </c>
      <c r="I43" s="265">
        <v>112</v>
      </c>
      <c r="J43" s="267">
        <v>0.84848484848484851</v>
      </c>
      <c r="K43" s="261">
        <v>0.89840183486238467</v>
      </c>
      <c r="L43" s="265">
        <v>109</v>
      </c>
      <c r="M43" s="267">
        <v>0.44129554655870445</v>
      </c>
      <c r="N43" s="261">
        <v>-0.86267971014492772</v>
      </c>
      <c r="O43" s="265">
        <v>138</v>
      </c>
      <c r="P43" s="267">
        <v>0.55870445344129549</v>
      </c>
      <c r="Q43" s="261">
        <v>0.52951666666666675</v>
      </c>
      <c r="R43" s="265">
        <v>24</v>
      </c>
      <c r="S43" s="267">
        <v>9.6000000000000002E-2</v>
      </c>
      <c r="T43" s="261">
        <v>-1.0434168141592921</v>
      </c>
      <c r="U43" s="265">
        <v>226</v>
      </c>
      <c r="V43" s="267">
        <v>0.90400000000000003</v>
      </c>
      <c r="W43" s="261">
        <v>0.55904729729729719</v>
      </c>
      <c r="X43" s="265">
        <v>74</v>
      </c>
      <c r="Y43" s="267">
        <v>0.32599118942731276</v>
      </c>
      <c r="Z43" s="261">
        <v>-0.94204967320261424</v>
      </c>
      <c r="AA43" s="265">
        <v>153</v>
      </c>
      <c r="AB43" s="267">
        <v>0.67400881057268724</v>
      </c>
      <c r="AC43" s="261" t="s">
        <v>892</v>
      </c>
      <c r="AD43" s="265" t="s">
        <v>892</v>
      </c>
      <c r="AE43" s="267" t="s">
        <v>892</v>
      </c>
      <c r="AF43" s="261" t="s">
        <v>892</v>
      </c>
      <c r="AG43" s="265" t="s">
        <v>892</v>
      </c>
      <c r="AH43" s="267" t="s">
        <v>892</v>
      </c>
      <c r="AI43" s="261" t="s">
        <v>892</v>
      </c>
      <c r="AJ43" s="265" t="s">
        <v>892</v>
      </c>
      <c r="AK43" s="267" t="s">
        <v>892</v>
      </c>
      <c r="AL43" s="261" t="s">
        <v>892</v>
      </c>
      <c r="AM43" s="265" t="s">
        <v>892</v>
      </c>
      <c r="AN43" s="267" t="s">
        <v>892</v>
      </c>
      <c r="AO43" s="261" t="s">
        <v>892</v>
      </c>
      <c r="AP43" s="265" t="s">
        <v>892</v>
      </c>
      <c r="AQ43" s="267" t="s">
        <v>892</v>
      </c>
      <c r="AR43" s="261" t="s">
        <v>892</v>
      </c>
      <c r="AS43" s="265" t="s">
        <v>892</v>
      </c>
      <c r="AT43" s="267" t="s">
        <v>892</v>
      </c>
      <c r="AU43" s="261" t="s">
        <v>892</v>
      </c>
      <c r="AV43" s="265" t="s">
        <v>892</v>
      </c>
      <c r="AW43" s="267" t="s">
        <v>892</v>
      </c>
      <c r="AX43" s="261" t="s">
        <v>892</v>
      </c>
      <c r="AY43" s="265" t="s">
        <v>892</v>
      </c>
      <c r="AZ43" s="267" t="s">
        <v>892</v>
      </c>
      <c r="BA43" s="261" t="s">
        <v>892</v>
      </c>
      <c r="BB43" s="265" t="s">
        <v>892</v>
      </c>
      <c r="BC43" s="267" t="s">
        <v>892</v>
      </c>
      <c r="BD43" s="261" t="s">
        <v>892</v>
      </c>
      <c r="BE43" s="265" t="s">
        <v>892</v>
      </c>
      <c r="BF43" s="267" t="s">
        <v>892</v>
      </c>
      <c r="BG43" s="261" t="s">
        <v>892</v>
      </c>
      <c r="BH43" s="265" t="s">
        <v>892</v>
      </c>
      <c r="BI43" s="267" t="s">
        <v>892</v>
      </c>
      <c r="BJ43" s="261" t="s">
        <v>892</v>
      </c>
      <c r="BK43" s="265" t="s">
        <v>892</v>
      </c>
      <c r="BL43" s="267" t="s">
        <v>892</v>
      </c>
    </row>
    <row r="44" spans="1:64" ht="18" customHeight="1">
      <c r="A44" s="49">
        <f>IF(ISERROR(VLOOKUP($C44,費用總表!$A:$O,10,FALSE)),"",VLOOKUP($C44,費用總表!$A:$O,10,FALSE)*100)</f>
        <v>0.16709601873536301</v>
      </c>
      <c r="B44" s="49">
        <f>IF(ISERROR(VLOOKUP($C44,費用總表!$A:$O,15,FALSE)),"",VLOOKUP($C44,費用總表!$A:$O,15,FALSE)*100)</f>
        <v>0.16709601873536301</v>
      </c>
      <c r="C44" s="265" t="s">
        <v>50</v>
      </c>
      <c r="D44" s="265" t="s">
        <v>731</v>
      </c>
      <c r="E44" s="261">
        <v>0.3791208333333333</v>
      </c>
      <c r="F44" s="265">
        <v>24</v>
      </c>
      <c r="G44" s="267">
        <v>0.19047619047619047</v>
      </c>
      <c r="H44" s="261">
        <v>-0.79414509803921574</v>
      </c>
      <c r="I44" s="265">
        <v>102</v>
      </c>
      <c r="J44" s="267">
        <v>0.80952380952380953</v>
      </c>
      <c r="K44" s="261">
        <v>0.75981403508771939</v>
      </c>
      <c r="L44" s="265">
        <v>114</v>
      </c>
      <c r="M44" s="267">
        <v>0.4935064935064935</v>
      </c>
      <c r="N44" s="261">
        <v>-0.63666153846153839</v>
      </c>
      <c r="O44" s="265">
        <v>117</v>
      </c>
      <c r="P44" s="267">
        <v>0.50649350649350655</v>
      </c>
      <c r="Q44" s="261">
        <v>0.44979464285714288</v>
      </c>
      <c r="R44" s="265">
        <v>56</v>
      </c>
      <c r="S44" s="267">
        <v>0.24347826086956523</v>
      </c>
      <c r="T44" s="261">
        <v>-0.51714655172413782</v>
      </c>
      <c r="U44" s="265">
        <v>174</v>
      </c>
      <c r="V44" s="267">
        <v>0.75652173913043474</v>
      </c>
      <c r="W44" s="261">
        <v>0.51798478260869563</v>
      </c>
      <c r="X44" s="265">
        <v>46</v>
      </c>
      <c r="Y44" s="267">
        <v>0.2072072072072072</v>
      </c>
      <c r="Z44" s="261">
        <v>-0.51390454545454556</v>
      </c>
      <c r="AA44" s="265">
        <v>176</v>
      </c>
      <c r="AB44" s="267">
        <v>0.7927927927927928</v>
      </c>
      <c r="AC44" s="261" t="s">
        <v>892</v>
      </c>
      <c r="AD44" s="265" t="s">
        <v>892</v>
      </c>
      <c r="AE44" s="267" t="s">
        <v>892</v>
      </c>
      <c r="AF44" s="261" t="s">
        <v>892</v>
      </c>
      <c r="AG44" s="265" t="s">
        <v>892</v>
      </c>
      <c r="AH44" s="267" t="s">
        <v>892</v>
      </c>
      <c r="AI44" s="261" t="s">
        <v>892</v>
      </c>
      <c r="AJ44" s="265" t="s">
        <v>892</v>
      </c>
      <c r="AK44" s="267" t="s">
        <v>892</v>
      </c>
      <c r="AL44" s="261" t="s">
        <v>892</v>
      </c>
      <c r="AM44" s="265" t="s">
        <v>892</v>
      </c>
      <c r="AN44" s="267" t="s">
        <v>892</v>
      </c>
      <c r="AO44" s="261" t="s">
        <v>892</v>
      </c>
      <c r="AP44" s="265" t="s">
        <v>892</v>
      </c>
      <c r="AQ44" s="267" t="s">
        <v>892</v>
      </c>
      <c r="AR44" s="261" t="s">
        <v>892</v>
      </c>
      <c r="AS44" s="265" t="s">
        <v>892</v>
      </c>
      <c r="AT44" s="267" t="s">
        <v>892</v>
      </c>
      <c r="AU44" s="261" t="s">
        <v>892</v>
      </c>
      <c r="AV44" s="265" t="s">
        <v>892</v>
      </c>
      <c r="AW44" s="267" t="s">
        <v>892</v>
      </c>
      <c r="AX44" s="261" t="s">
        <v>892</v>
      </c>
      <c r="AY44" s="265" t="s">
        <v>892</v>
      </c>
      <c r="AZ44" s="267" t="s">
        <v>892</v>
      </c>
      <c r="BA44" s="261" t="s">
        <v>892</v>
      </c>
      <c r="BB44" s="265" t="s">
        <v>892</v>
      </c>
      <c r="BC44" s="267" t="s">
        <v>892</v>
      </c>
      <c r="BD44" s="261" t="s">
        <v>892</v>
      </c>
      <c r="BE44" s="265" t="s">
        <v>892</v>
      </c>
      <c r="BF44" s="267" t="s">
        <v>892</v>
      </c>
      <c r="BG44" s="261" t="s">
        <v>892</v>
      </c>
      <c r="BH44" s="265" t="s">
        <v>892</v>
      </c>
      <c r="BI44" s="267" t="s">
        <v>892</v>
      </c>
      <c r="BJ44" s="261" t="s">
        <v>892</v>
      </c>
      <c r="BK44" s="265" t="s">
        <v>892</v>
      </c>
      <c r="BL44" s="267" t="s">
        <v>892</v>
      </c>
    </row>
    <row r="45" spans="1:64" ht="18" customHeight="1">
      <c r="A45" s="49">
        <f>IF(ISERROR(VLOOKUP($C45,費用總表!$A:$O,10,FALSE)),"",VLOOKUP($C45,費用總表!$A:$O,10,FALSE)*100)</f>
        <v>0.23937007874015748</v>
      </c>
      <c r="B45" s="49">
        <f>IF(ISERROR(VLOOKUP($C45,費用總表!$A:$O,15,FALSE)),"",VLOOKUP($C45,費用總表!$A:$O,15,FALSE)*100)</f>
        <v>0.37874015748031498</v>
      </c>
      <c r="C45" s="265" t="s">
        <v>51</v>
      </c>
      <c r="D45" s="265" t="s">
        <v>732</v>
      </c>
      <c r="E45" s="261">
        <v>0.73168235294117667</v>
      </c>
      <c r="F45" s="265">
        <v>51</v>
      </c>
      <c r="G45" s="267">
        <v>0.40157480314960631</v>
      </c>
      <c r="H45" s="261">
        <v>-0.72071973684210533</v>
      </c>
      <c r="I45" s="265">
        <v>76</v>
      </c>
      <c r="J45" s="267">
        <v>0.59842519685039375</v>
      </c>
      <c r="K45" s="261">
        <v>0.68749285714285735</v>
      </c>
      <c r="L45" s="265">
        <v>84</v>
      </c>
      <c r="M45" s="267">
        <v>0.34146341463414637</v>
      </c>
      <c r="N45" s="261">
        <v>-0.72407901234567884</v>
      </c>
      <c r="O45" s="265">
        <v>162</v>
      </c>
      <c r="P45" s="267">
        <v>0.65853658536585358</v>
      </c>
      <c r="Q45" s="261">
        <v>0.43693414634146327</v>
      </c>
      <c r="R45" s="265">
        <v>82</v>
      </c>
      <c r="S45" s="267">
        <v>0.33469387755102042</v>
      </c>
      <c r="T45" s="261">
        <v>-0.63459202453987673</v>
      </c>
      <c r="U45" s="265">
        <v>163</v>
      </c>
      <c r="V45" s="267">
        <v>0.66530612244897958</v>
      </c>
      <c r="W45" s="261">
        <v>0.3769055555555556</v>
      </c>
      <c r="X45" s="265">
        <v>36</v>
      </c>
      <c r="Y45" s="267">
        <v>0.1875</v>
      </c>
      <c r="Z45" s="261">
        <v>-0.90686923076923109</v>
      </c>
      <c r="AA45" s="265">
        <v>156</v>
      </c>
      <c r="AB45" s="267">
        <v>0.8125</v>
      </c>
      <c r="AC45" s="261" t="s">
        <v>892</v>
      </c>
      <c r="AD45" s="265" t="s">
        <v>892</v>
      </c>
      <c r="AE45" s="267" t="s">
        <v>892</v>
      </c>
      <c r="AF45" s="261" t="s">
        <v>892</v>
      </c>
      <c r="AG45" s="265" t="s">
        <v>892</v>
      </c>
      <c r="AH45" s="267" t="s">
        <v>892</v>
      </c>
      <c r="AI45" s="261" t="s">
        <v>892</v>
      </c>
      <c r="AJ45" s="265" t="s">
        <v>892</v>
      </c>
      <c r="AK45" s="267" t="s">
        <v>892</v>
      </c>
      <c r="AL45" s="261" t="s">
        <v>892</v>
      </c>
      <c r="AM45" s="265" t="s">
        <v>892</v>
      </c>
      <c r="AN45" s="267" t="s">
        <v>892</v>
      </c>
      <c r="AO45" s="261" t="s">
        <v>892</v>
      </c>
      <c r="AP45" s="265" t="s">
        <v>892</v>
      </c>
      <c r="AQ45" s="267" t="s">
        <v>892</v>
      </c>
      <c r="AR45" s="261" t="s">
        <v>892</v>
      </c>
      <c r="AS45" s="265" t="s">
        <v>892</v>
      </c>
      <c r="AT45" s="267" t="s">
        <v>892</v>
      </c>
      <c r="AU45" s="261" t="s">
        <v>892</v>
      </c>
      <c r="AV45" s="265" t="s">
        <v>892</v>
      </c>
      <c r="AW45" s="267" t="s">
        <v>892</v>
      </c>
      <c r="AX45" s="261" t="s">
        <v>892</v>
      </c>
      <c r="AY45" s="265" t="s">
        <v>892</v>
      </c>
      <c r="AZ45" s="267" t="s">
        <v>892</v>
      </c>
      <c r="BA45" s="261" t="s">
        <v>892</v>
      </c>
      <c r="BB45" s="265" t="s">
        <v>892</v>
      </c>
      <c r="BC45" s="267" t="s">
        <v>892</v>
      </c>
      <c r="BD45" s="261" t="s">
        <v>892</v>
      </c>
      <c r="BE45" s="265" t="s">
        <v>892</v>
      </c>
      <c r="BF45" s="267" t="s">
        <v>892</v>
      </c>
      <c r="BG45" s="261" t="s">
        <v>892</v>
      </c>
      <c r="BH45" s="265" t="s">
        <v>892</v>
      </c>
      <c r="BI45" s="267" t="s">
        <v>892</v>
      </c>
      <c r="BJ45" s="261" t="s">
        <v>892</v>
      </c>
      <c r="BK45" s="265" t="s">
        <v>892</v>
      </c>
      <c r="BL45" s="267" t="s">
        <v>892</v>
      </c>
    </row>
    <row r="46" spans="1:64" ht="18" customHeight="1">
      <c r="A46" s="49">
        <f>IF(ISERROR(VLOOKUP($C46,費用總表!$A:$O,10,FALSE)),"",VLOOKUP($C46,費用總表!$A:$O,10,FALSE)*100)</f>
        <v>0.13106554830692763</v>
      </c>
      <c r="B46" s="49">
        <f>IF(ISERROR(VLOOKUP($C46,費用總表!$A:$O,15,FALSE)),"",VLOOKUP($C46,費用總表!$A:$O,15,FALSE)*100)</f>
        <v>0.23106554830692763</v>
      </c>
      <c r="C46" s="265" t="s">
        <v>52</v>
      </c>
      <c r="D46" s="265" t="s">
        <v>733</v>
      </c>
      <c r="E46" s="261">
        <v>1.0359469387755105</v>
      </c>
      <c r="F46" s="265">
        <v>49</v>
      </c>
      <c r="G46" s="267">
        <v>0.37121212121212122</v>
      </c>
      <c r="H46" s="261">
        <v>-1.1058337349397591</v>
      </c>
      <c r="I46" s="265">
        <v>83</v>
      </c>
      <c r="J46" s="267">
        <v>0.62878787878787878</v>
      </c>
      <c r="K46" s="261">
        <v>0.9930797468354432</v>
      </c>
      <c r="L46" s="265">
        <v>79</v>
      </c>
      <c r="M46" s="267">
        <v>0.31349206349206349</v>
      </c>
      <c r="N46" s="261">
        <v>-1.1433531791907507</v>
      </c>
      <c r="O46" s="265">
        <v>173</v>
      </c>
      <c r="P46" s="267">
        <v>0.68650793650793651</v>
      </c>
      <c r="Q46" s="261">
        <v>0.69723384615384598</v>
      </c>
      <c r="R46" s="265">
        <v>65</v>
      </c>
      <c r="S46" s="267">
        <v>0.25896414342629481</v>
      </c>
      <c r="T46" s="261">
        <v>-0.80525322580645187</v>
      </c>
      <c r="U46" s="265">
        <v>186</v>
      </c>
      <c r="V46" s="267">
        <v>0.74103585657370519</v>
      </c>
      <c r="W46" s="261">
        <v>1.002912121212121</v>
      </c>
      <c r="X46" s="265">
        <v>66</v>
      </c>
      <c r="Y46" s="267">
        <v>0.34554973821989526</v>
      </c>
      <c r="Z46" s="261">
        <v>-1.0017128</v>
      </c>
      <c r="AA46" s="265">
        <v>125</v>
      </c>
      <c r="AB46" s="267">
        <v>0.65445026178010468</v>
      </c>
      <c r="AC46" s="261" t="s">
        <v>892</v>
      </c>
      <c r="AD46" s="265" t="s">
        <v>892</v>
      </c>
      <c r="AE46" s="267" t="s">
        <v>892</v>
      </c>
      <c r="AF46" s="261" t="s">
        <v>892</v>
      </c>
      <c r="AG46" s="265" t="s">
        <v>892</v>
      </c>
      <c r="AH46" s="267" t="s">
        <v>892</v>
      </c>
      <c r="AI46" s="261" t="s">
        <v>892</v>
      </c>
      <c r="AJ46" s="265" t="s">
        <v>892</v>
      </c>
      <c r="AK46" s="267" t="s">
        <v>892</v>
      </c>
      <c r="AL46" s="261" t="s">
        <v>892</v>
      </c>
      <c r="AM46" s="265" t="s">
        <v>892</v>
      </c>
      <c r="AN46" s="267" t="s">
        <v>892</v>
      </c>
      <c r="AO46" s="261" t="s">
        <v>892</v>
      </c>
      <c r="AP46" s="265" t="s">
        <v>892</v>
      </c>
      <c r="AQ46" s="267" t="s">
        <v>892</v>
      </c>
      <c r="AR46" s="261" t="s">
        <v>892</v>
      </c>
      <c r="AS46" s="265" t="s">
        <v>892</v>
      </c>
      <c r="AT46" s="267" t="s">
        <v>892</v>
      </c>
      <c r="AU46" s="261" t="s">
        <v>892</v>
      </c>
      <c r="AV46" s="265" t="s">
        <v>892</v>
      </c>
      <c r="AW46" s="267" t="s">
        <v>892</v>
      </c>
      <c r="AX46" s="261" t="s">
        <v>892</v>
      </c>
      <c r="AY46" s="265" t="s">
        <v>892</v>
      </c>
      <c r="AZ46" s="267" t="s">
        <v>892</v>
      </c>
      <c r="BA46" s="261" t="s">
        <v>892</v>
      </c>
      <c r="BB46" s="265" t="s">
        <v>892</v>
      </c>
      <c r="BC46" s="267" t="s">
        <v>892</v>
      </c>
      <c r="BD46" s="261" t="s">
        <v>892</v>
      </c>
      <c r="BE46" s="265" t="s">
        <v>892</v>
      </c>
      <c r="BF46" s="267" t="s">
        <v>892</v>
      </c>
      <c r="BG46" s="261" t="s">
        <v>892</v>
      </c>
      <c r="BH46" s="265" t="s">
        <v>892</v>
      </c>
      <c r="BI46" s="267" t="s">
        <v>892</v>
      </c>
      <c r="BJ46" s="261" t="s">
        <v>892</v>
      </c>
      <c r="BK46" s="265" t="s">
        <v>892</v>
      </c>
      <c r="BL46" s="267" t="s">
        <v>892</v>
      </c>
    </row>
    <row r="47" spans="1:64" ht="18" customHeight="1">
      <c r="A47" s="49">
        <f>IF(ISERROR(VLOOKUP($C47,費用總表!$A:$O,10,FALSE)),"",VLOOKUP($C47,費用總表!$A:$O,10,FALSE)*100)</f>
        <v>0.12336757153338226</v>
      </c>
      <c r="B47" s="49">
        <f>IF(ISERROR(VLOOKUP($C47,費用總表!$A:$O,15,FALSE)),"",VLOOKUP($C47,費用總表!$A:$O,15,FALSE)*100)</f>
        <v>0.12336757153338226</v>
      </c>
      <c r="C47" s="265" t="s">
        <v>53</v>
      </c>
      <c r="D47" s="265" t="s">
        <v>734</v>
      </c>
      <c r="E47" s="261">
        <v>0.64022592592592598</v>
      </c>
      <c r="F47" s="265">
        <v>27</v>
      </c>
      <c r="G47" s="267">
        <v>0.2125984251968504</v>
      </c>
      <c r="H47" s="261">
        <v>-1.1095710000000003</v>
      </c>
      <c r="I47" s="265">
        <v>100</v>
      </c>
      <c r="J47" s="267">
        <v>0.78740157480314954</v>
      </c>
      <c r="K47" s="261">
        <v>0.56875098039215699</v>
      </c>
      <c r="L47" s="265">
        <v>51</v>
      </c>
      <c r="M47" s="267">
        <v>0.20901639344262296</v>
      </c>
      <c r="N47" s="261">
        <v>-0.71194870466321236</v>
      </c>
      <c r="O47" s="265">
        <v>193</v>
      </c>
      <c r="P47" s="267">
        <v>0.79098360655737698</v>
      </c>
      <c r="Q47" s="261">
        <v>0.20797500000000002</v>
      </c>
      <c r="R47" s="265">
        <v>24</v>
      </c>
      <c r="S47" s="267">
        <v>9.7560975609756101E-2</v>
      </c>
      <c r="T47" s="261">
        <v>-0.61380585585585601</v>
      </c>
      <c r="U47" s="265">
        <v>222</v>
      </c>
      <c r="V47" s="267">
        <v>0.90243902439024393</v>
      </c>
      <c r="W47" s="261">
        <v>0.54735384615384608</v>
      </c>
      <c r="X47" s="265">
        <v>26</v>
      </c>
      <c r="Y47" s="267">
        <v>0.13756613756613756</v>
      </c>
      <c r="Z47" s="261">
        <v>-0.69616503067484659</v>
      </c>
      <c r="AA47" s="265">
        <v>163</v>
      </c>
      <c r="AB47" s="267">
        <v>0.86243386243386244</v>
      </c>
      <c r="AC47" s="261" t="s">
        <v>892</v>
      </c>
      <c r="AD47" s="265" t="s">
        <v>892</v>
      </c>
      <c r="AE47" s="267" t="s">
        <v>892</v>
      </c>
      <c r="AF47" s="261" t="s">
        <v>892</v>
      </c>
      <c r="AG47" s="265" t="s">
        <v>892</v>
      </c>
      <c r="AH47" s="267" t="s">
        <v>892</v>
      </c>
      <c r="AI47" s="261" t="s">
        <v>892</v>
      </c>
      <c r="AJ47" s="265" t="s">
        <v>892</v>
      </c>
      <c r="AK47" s="267" t="s">
        <v>892</v>
      </c>
      <c r="AL47" s="261" t="s">
        <v>892</v>
      </c>
      <c r="AM47" s="265" t="s">
        <v>892</v>
      </c>
      <c r="AN47" s="267" t="s">
        <v>892</v>
      </c>
      <c r="AO47" s="261" t="s">
        <v>892</v>
      </c>
      <c r="AP47" s="265" t="s">
        <v>892</v>
      </c>
      <c r="AQ47" s="267" t="s">
        <v>892</v>
      </c>
      <c r="AR47" s="261" t="s">
        <v>892</v>
      </c>
      <c r="AS47" s="265" t="s">
        <v>892</v>
      </c>
      <c r="AT47" s="267" t="s">
        <v>892</v>
      </c>
      <c r="AU47" s="261" t="s">
        <v>892</v>
      </c>
      <c r="AV47" s="265" t="s">
        <v>892</v>
      </c>
      <c r="AW47" s="267" t="s">
        <v>892</v>
      </c>
      <c r="AX47" s="261" t="s">
        <v>892</v>
      </c>
      <c r="AY47" s="265" t="s">
        <v>892</v>
      </c>
      <c r="AZ47" s="267" t="s">
        <v>892</v>
      </c>
      <c r="BA47" s="261" t="s">
        <v>892</v>
      </c>
      <c r="BB47" s="265" t="s">
        <v>892</v>
      </c>
      <c r="BC47" s="267" t="s">
        <v>892</v>
      </c>
      <c r="BD47" s="261" t="s">
        <v>892</v>
      </c>
      <c r="BE47" s="265" t="s">
        <v>892</v>
      </c>
      <c r="BF47" s="267" t="s">
        <v>892</v>
      </c>
      <c r="BG47" s="261" t="s">
        <v>892</v>
      </c>
      <c r="BH47" s="265" t="s">
        <v>892</v>
      </c>
      <c r="BI47" s="267" t="s">
        <v>892</v>
      </c>
      <c r="BJ47" s="261" t="s">
        <v>892</v>
      </c>
      <c r="BK47" s="265" t="s">
        <v>892</v>
      </c>
      <c r="BL47" s="267" t="s">
        <v>892</v>
      </c>
    </row>
    <row r="48" spans="1:64" ht="18" customHeight="1">
      <c r="A48" s="49">
        <f>IF(ISERROR(VLOOKUP($C48,費用總表!$A:$O,10,FALSE)),"",VLOOKUP($C48,費用總表!$A:$O,10,FALSE)*100)</f>
        <v>5.2932428063368897E-2</v>
      </c>
      <c r="B48" s="49">
        <f>IF(ISERROR(VLOOKUP($C48,費用總表!$A:$O,15,FALSE)),"",VLOOKUP($C48,費用總表!$A:$O,15,FALSE)*100)</f>
        <v>0.16293242806336888</v>
      </c>
      <c r="C48" s="265" t="s">
        <v>54</v>
      </c>
      <c r="D48" s="265" t="s">
        <v>735</v>
      </c>
      <c r="E48" s="261">
        <v>1.1655787234042552</v>
      </c>
      <c r="F48" s="265">
        <v>47</v>
      </c>
      <c r="G48" s="267">
        <v>0.35877862595419846</v>
      </c>
      <c r="H48" s="261">
        <v>-0.97702380952380896</v>
      </c>
      <c r="I48" s="265">
        <v>84</v>
      </c>
      <c r="J48" s="267">
        <v>0.64122137404580148</v>
      </c>
      <c r="K48" s="261">
        <v>1.3540796610169492</v>
      </c>
      <c r="L48" s="265">
        <v>118</v>
      </c>
      <c r="M48" s="267">
        <v>0.47011952191235062</v>
      </c>
      <c r="N48" s="261">
        <v>-1.0900165413533831</v>
      </c>
      <c r="O48" s="265">
        <v>133</v>
      </c>
      <c r="P48" s="267">
        <v>0.52988047808764938</v>
      </c>
      <c r="Q48" s="261">
        <v>0.91213255813953475</v>
      </c>
      <c r="R48" s="265">
        <v>129</v>
      </c>
      <c r="S48" s="267">
        <v>0.53305785123966942</v>
      </c>
      <c r="T48" s="261">
        <v>-0.72967964601769841</v>
      </c>
      <c r="U48" s="265">
        <v>113</v>
      </c>
      <c r="V48" s="267">
        <v>0.46694214876033058</v>
      </c>
      <c r="W48" s="261">
        <v>0.78038837209302303</v>
      </c>
      <c r="X48" s="265">
        <v>86</v>
      </c>
      <c r="Y48" s="267">
        <v>0.43</v>
      </c>
      <c r="Z48" s="261">
        <v>-0.84408245614035082</v>
      </c>
      <c r="AA48" s="265">
        <v>114</v>
      </c>
      <c r="AB48" s="267">
        <v>0.57000000000000006</v>
      </c>
      <c r="AC48" s="261" t="s">
        <v>892</v>
      </c>
      <c r="AD48" s="265" t="s">
        <v>892</v>
      </c>
      <c r="AE48" s="267" t="s">
        <v>892</v>
      </c>
      <c r="AF48" s="261" t="s">
        <v>892</v>
      </c>
      <c r="AG48" s="265" t="s">
        <v>892</v>
      </c>
      <c r="AH48" s="267" t="s">
        <v>892</v>
      </c>
      <c r="AI48" s="261" t="s">
        <v>892</v>
      </c>
      <c r="AJ48" s="265" t="s">
        <v>892</v>
      </c>
      <c r="AK48" s="267" t="s">
        <v>892</v>
      </c>
      <c r="AL48" s="261" t="s">
        <v>892</v>
      </c>
      <c r="AM48" s="265" t="s">
        <v>892</v>
      </c>
      <c r="AN48" s="267" t="s">
        <v>892</v>
      </c>
      <c r="AO48" s="261" t="s">
        <v>892</v>
      </c>
      <c r="AP48" s="265" t="s">
        <v>892</v>
      </c>
      <c r="AQ48" s="267" t="s">
        <v>892</v>
      </c>
      <c r="AR48" s="261" t="s">
        <v>892</v>
      </c>
      <c r="AS48" s="265" t="s">
        <v>892</v>
      </c>
      <c r="AT48" s="267" t="s">
        <v>892</v>
      </c>
      <c r="AU48" s="261" t="s">
        <v>892</v>
      </c>
      <c r="AV48" s="265" t="s">
        <v>892</v>
      </c>
      <c r="AW48" s="267" t="s">
        <v>892</v>
      </c>
      <c r="AX48" s="261" t="s">
        <v>892</v>
      </c>
      <c r="AY48" s="265" t="s">
        <v>892</v>
      </c>
      <c r="AZ48" s="267" t="s">
        <v>892</v>
      </c>
      <c r="BA48" s="261" t="s">
        <v>892</v>
      </c>
      <c r="BB48" s="265" t="s">
        <v>892</v>
      </c>
      <c r="BC48" s="267" t="s">
        <v>892</v>
      </c>
      <c r="BD48" s="261" t="s">
        <v>892</v>
      </c>
      <c r="BE48" s="265" t="s">
        <v>892</v>
      </c>
      <c r="BF48" s="267" t="s">
        <v>892</v>
      </c>
      <c r="BG48" s="261" t="s">
        <v>892</v>
      </c>
      <c r="BH48" s="265" t="s">
        <v>892</v>
      </c>
      <c r="BI48" s="267" t="s">
        <v>892</v>
      </c>
      <c r="BJ48" s="261" t="s">
        <v>892</v>
      </c>
      <c r="BK48" s="265" t="s">
        <v>892</v>
      </c>
      <c r="BL48" s="267" t="s">
        <v>892</v>
      </c>
    </row>
    <row r="49" spans="1:64" ht="18" customHeight="1">
      <c r="A49" s="49">
        <f>IF(ISERROR(VLOOKUP($C49,費用總表!$A:$O,10,FALSE)),"",VLOOKUP($C49,費用總表!$A:$O,10,FALSE)*100)</f>
        <v>5.3726812816188865E-2</v>
      </c>
      <c r="B49" s="49">
        <f>IF(ISERROR(VLOOKUP($C49,費用總表!$A:$O,15,FALSE)),"",VLOOKUP($C49,費用總表!$A:$O,15,FALSE)*100)</f>
        <v>5.3726812816188865E-2</v>
      </c>
      <c r="C49" s="265" t="s">
        <v>55</v>
      </c>
      <c r="D49" s="265" t="s">
        <v>736</v>
      </c>
      <c r="E49" s="261">
        <v>0.58205285714285704</v>
      </c>
      <c r="F49" s="265">
        <v>70</v>
      </c>
      <c r="G49" s="267">
        <v>0.56000000000000005</v>
      </c>
      <c r="H49" s="261">
        <v>-0.57197999999999982</v>
      </c>
      <c r="I49" s="265">
        <v>55</v>
      </c>
      <c r="J49" s="267">
        <v>0.43999999999999995</v>
      </c>
      <c r="K49" s="261">
        <v>0.6536277227722771</v>
      </c>
      <c r="L49" s="265">
        <v>101</v>
      </c>
      <c r="M49" s="267">
        <v>0.42436974789915966</v>
      </c>
      <c r="N49" s="261">
        <v>-0.68803065693430654</v>
      </c>
      <c r="O49" s="265">
        <v>137</v>
      </c>
      <c r="P49" s="267">
        <v>0.57563025210084029</v>
      </c>
      <c r="Q49" s="261">
        <v>0.36201363636363632</v>
      </c>
      <c r="R49" s="265">
        <v>44</v>
      </c>
      <c r="S49" s="267">
        <v>0.17813765182186234</v>
      </c>
      <c r="T49" s="261">
        <v>-0.60294088669950718</v>
      </c>
      <c r="U49" s="265">
        <v>203</v>
      </c>
      <c r="V49" s="267">
        <v>0.82186234817813764</v>
      </c>
      <c r="W49" s="261">
        <v>0.47088400000000002</v>
      </c>
      <c r="X49" s="265">
        <v>50</v>
      </c>
      <c r="Y49" s="267">
        <v>0.26041666666666669</v>
      </c>
      <c r="Z49" s="261">
        <v>-0.55241549295774661</v>
      </c>
      <c r="AA49" s="265">
        <v>142</v>
      </c>
      <c r="AB49" s="267">
        <v>0.73958333333333326</v>
      </c>
      <c r="AC49" s="261" t="s">
        <v>892</v>
      </c>
      <c r="AD49" s="265" t="s">
        <v>892</v>
      </c>
      <c r="AE49" s="267" t="s">
        <v>892</v>
      </c>
      <c r="AF49" s="261" t="s">
        <v>892</v>
      </c>
      <c r="AG49" s="265" t="s">
        <v>892</v>
      </c>
      <c r="AH49" s="267" t="s">
        <v>892</v>
      </c>
      <c r="AI49" s="261" t="s">
        <v>892</v>
      </c>
      <c r="AJ49" s="265" t="s">
        <v>892</v>
      </c>
      <c r="AK49" s="267" t="s">
        <v>892</v>
      </c>
      <c r="AL49" s="261" t="s">
        <v>892</v>
      </c>
      <c r="AM49" s="265" t="s">
        <v>892</v>
      </c>
      <c r="AN49" s="267" t="s">
        <v>892</v>
      </c>
      <c r="AO49" s="261" t="s">
        <v>892</v>
      </c>
      <c r="AP49" s="265" t="s">
        <v>892</v>
      </c>
      <c r="AQ49" s="267" t="s">
        <v>892</v>
      </c>
      <c r="AR49" s="261" t="s">
        <v>892</v>
      </c>
      <c r="AS49" s="265" t="s">
        <v>892</v>
      </c>
      <c r="AT49" s="267" t="s">
        <v>892</v>
      </c>
      <c r="AU49" s="261" t="s">
        <v>892</v>
      </c>
      <c r="AV49" s="265" t="s">
        <v>892</v>
      </c>
      <c r="AW49" s="267" t="s">
        <v>892</v>
      </c>
      <c r="AX49" s="261" t="s">
        <v>892</v>
      </c>
      <c r="AY49" s="265" t="s">
        <v>892</v>
      </c>
      <c r="AZ49" s="267" t="s">
        <v>892</v>
      </c>
      <c r="BA49" s="261" t="s">
        <v>892</v>
      </c>
      <c r="BB49" s="265" t="s">
        <v>892</v>
      </c>
      <c r="BC49" s="267" t="s">
        <v>892</v>
      </c>
      <c r="BD49" s="261" t="s">
        <v>892</v>
      </c>
      <c r="BE49" s="265" t="s">
        <v>892</v>
      </c>
      <c r="BF49" s="267" t="s">
        <v>892</v>
      </c>
      <c r="BG49" s="261" t="s">
        <v>892</v>
      </c>
      <c r="BH49" s="265" t="s">
        <v>892</v>
      </c>
      <c r="BI49" s="267" t="s">
        <v>892</v>
      </c>
      <c r="BJ49" s="261" t="s">
        <v>892</v>
      </c>
      <c r="BK49" s="265" t="s">
        <v>892</v>
      </c>
      <c r="BL49" s="267" t="s">
        <v>892</v>
      </c>
    </row>
    <row r="50" spans="1:64" ht="18" customHeight="1">
      <c r="A50" s="49">
        <f>IF(ISERROR(VLOOKUP($C50,費用總表!$A:$O,10,FALSE)),"",VLOOKUP($C50,費用總表!$A:$O,10,FALSE)*100)</f>
        <v>0.1753727901614143</v>
      </c>
      <c r="B50" s="49">
        <f>IF(ISERROR(VLOOKUP($C50,費用總表!$A:$O,15,FALSE)),"",VLOOKUP($C50,費用總表!$A:$O,15,FALSE)*100)</f>
        <v>0.1753727901614143</v>
      </c>
      <c r="C50" s="265" t="s">
        <v>56</v>
      </c>
      <c r="D50" s="265" t="s">
        <v>737</v>
      </c>
      <c r="E50" s="261">
        <v>0.16018437500000002</v>
      </c>
      <c r="F50" s="265">
        <v>32</v>
      </c>
      <c r="G50" s="267">
        <v>0.25396825396825395</v>
      </c>
      <c r="H50" s="261">
        <v>-0.30711063829787238</v>
      </c>
      <c r="I50" s="265">
        <v>94</v>
      </c>
      <c r="J50" s="267">
        <v>0.74603174603174605</v>
      </c>
      <c r="K50" s="261">
        <v>0.27062461538461546</v>
      </c>
      <c r="L50" s="265">
        <v>65</v>
      </c>
      <c r="M50" s="267">
        <v>0.26970954356846472</v>
      </c>
      <c r="N50" s="261">
        <v>-0.36187215909090903</v>
      </c>
      <c r="O50" s="265">
        <v>176</v>
      </c>
      <c r="P50" s="267">
        <v>0.73029045643153534</v>
      </c>
      <c r="Q50" s="261">
        <v>0.20430769230769236</v>
      </c>
      <c r="R50" s="265">
        <v>26</v>
      </c>
      <c r="S50" s="267">
        <v>0.104</v>
      </c>
      <c r="T50" s="261">
        <v>-0.50271517857142833</v>
      </c>
      <c r="U50" s="265">
        <v>224</v>
      </c>
      <c r="V50" s="267">
        <v>0.89600000000000002</v>
      </c>
      <c r="W50" s="261">
        <v>0.10748571428571428</v>
      </c>
      <c r="X50" s="265">
        <v>7</v>
      </c>
      <c r="Y50" s="267">
        <v>4.2424242424242427E-2</v>
      </c>
      <c r="Z50" s="261">
        <v>-0.57710886075949341</v>
      </c>
      <c r="AA50" s="265">
        <v>158</v>
      </c>
      <c r="AB50" s="267">
        <v>0.95757575757575752</v>
      </c>
      <c r="AC50" s="261" t="s">
        <v>892</v>
      </c>
      <c r="AD50" s="265" t="s">
        <v>892</v>
      </c>
      <c r="AE50" s="267" t="s">
        <v>892</v>
      </c>
      <c r="AF50" s="261" t="s">
        <v>892</v>
      </c>
      <c r="AG50" s="265" t="s">
        <v>892</v>
      </c>
      <c r="AH50" s="267" t="s">
        <v>892</v>
      </c>
      <c r="AI50" s="261" t="s">
        <v>892</v>
      </c>
      <c r="AJ50" s="265" t="s">
        <v>892</v>
      </c>
      <c r="AK50" s="267" t="s">
        <v>892</v>
      </c>
      <c r="AL50" s="261" t="s">
        <v>892</v>
      </c>
      <c r="AM50" s="265" t="s">
        <v>892</v>
      </c>
      <c r="AN50" s="267" t="s">
        <v>892</v>
      </c>
      <c r="AO50" s="261" t="s">
        <v>892</v>
      </c>
      <c r="AP50" s="265" t="s">
        <v>892</v>
      </c>
      <c r="AQ50" s="267" t="s">
        <v>892</v>
      </c>
      <c r="AR50" s="261" t="s">
        <v>892</v>
      </c>
      <c r="AS50" s="265" t="s">
        <v>892</v>
      </c>
      <c r="AT50" s="267" t="s">
        <v>892</v>
      </c>
      <c r="AU50" s="261" t="s">
        <v>892</v>
      </c>
      <c r="AV50" s="265" t="s">
        <v>892</v>
      </c>
      <c r="AW50" s="267" t="s">
        <v>892</v>
      </c>
      <c r="AX50" s="261" t="s">
        <v>892</v>
      </c>
      <c r="AY50" s="265" t="s">
        <v>892</v>
      </c>
      <c r="AZ50" s="267" t="s">
        <v>892</v>
      </c>
      <c r="BA50" s="261" t="s">
        <v>892</v>
      </c>
      <c r="BB50" s="265" t="s">
        <v>892</v>
      </c>
      <c r="BC50" s="267" t="s">
        <v>892</v>
      </c>
      <c r="BD50" s="261" t="s">
        <v>892</v>
      </c>
      <c r="BE50" s="265" t="s">
        <v>892</v>
      </c>
      <c r="BF50" s="267" t="s">
        <v>892</v>
      </c>
      <c r="BG50" s="261" t="s">
        <v>892</v>
      </c>
      <c r="BH50" s="265" t="s">
        <v>892</v>
      </c>
      <c r="BI50" s="267" t="s">
        <v>892</v>
      </c>
      <c r="BJ50" s="261" t="s">
        <v>892</v>
      </c>
      <c r="BK50" s="265" t="s">
        <v>892</v>
      </c>
      <c r="BL50" s="267" t="s">
        <v>892</v>
      </c>
    </row>
    <row r="51" spans="1:64" ht="18" customHeight="1">
      <c r="A51" s="49" t="str">
        <f>IF(ISERROR(VLOOKUP($C51,費用總表!$A:$O,10,FALSE)),"",VLOOKUP($C51,費用總表!$A:$O,10,FALSE)*100)</f>
        <v/>
      </c>
      <c r="B51" s="49" t="str">
        <f>IF(ISERROR(VLOOKUP($C51,費用總表!$A:$O,15,FALSE)),"",VLOOKUP($C51,費用總表!$A:$O,15,FALSE)*100)</f>
        <v/>
      </c>
      <c r="C51" s="265" t="s">
        <v>57</v>
      </c>
      <c r="D51" s="265" t="s">
        <v>738</v>
      </c>
      <c r="E51" s="261">
        <v>0.49428333333333341</v>
      </c>
      <c r="F51" s="265">
        <v>30</v>
      </c>
      <c r="G51" s="267">
        <v>0.25862068965517243</v>
      </c>
      <c r="H51" s="261">
        <v>-0.48417441860465105</v>
      </c>
      <c r="I51" s="265">
        <v>86</v>
      </c>
      <c r="J51" s="267">
        <v>0.74137931034482762</v>
      </c>
      <c r="K51" s="261">
        <v>0.47559708029197062</v>
      </c>
      <c r="L51" s="265">
        <v>137</v>
      </c>
      <c r="M51" s="267">
        <v>0.6035242290748899</v>
      </c>
      <c r="N51" s="261">
        <v>-0.4413277777777776</v>
      </c>
      <c r="O51" s="265">
        <v>90</v>
      </c>
      <c r="P51" s="267">
        <v>0.3964757709251101</v>
      </c>
      <c r="Q51" s="261">
        <v>0.86517500000000003</v>
      </c>
      <c r="R51" s="265">
        <v>4</v>
      </c>
      <c r="S51" s="267">
        <v>8.1632653061224483E-2</v>
      </c>
      <c r="T51" s="261">
        <v>-0.50574666666666679</v>
      </c>
      <c r="U51" s="265">
        <v>45</v>
      </c>
      <c r="V51" s="267">
        <v>0.91836734693877553</v>
      </c>
      <c r="W51" s="261" t="s">
        <v>892</v>
      </c>
      <c r="X51" s="265" t="s">
        <v>892</v>
      </c>
      <c r="Y51" s="267" t="s">
        <v>892</v>
      </c>
      <c r="Z51" s="261" t="s">
        <v>892</v>
      </c>
      <c r="AA51" s="265" t="s">
        <v>892</v>
      </c>
      <c r="AB51" s="267" t="s">
        <v>892</v>
      </c>
      <c r="AC51" s="261" t="s">
        <v>892</v>
      </c>
      <c r="AD51" s="265" t="s">
        <v>892</v>
      </c>
      <c r="AE51" s="267" t="s">
        <v>892</v>
      </c>
      <c r="AF51" s="261" t="s">
        <v>892</v>
      </c>
      <c r="AG51" s="265" t="s">
        <v>892</v>
      </c>
      <c r="AH51" s="267" t="s">
        <v>892</v>
      </c>
      <c r="AI51" s="261" t="s">
        <v>892</v>
      </c>
      <c r="AJ51" s="265" t="s">
        <v>892</v>
      </c>
      <c r="AK51" s="267" t="s">
        <v>892</v>
      </c>
      <c r="AL51" s="261" t="s">
        <v>892</v>
      </c>
      <c r="AM51" s="265" t="s">
        <v>892</v>
      </c>
      <c r="AN51" s="267" t="s">
        <v>892</v>
      </c>
      <c r="AO51" s="261" t="s">
        <v>892</v>
      </c>
      <c r="AP51" s="265" t="s">
        <v>892</v>
      </c>
      <c r="AQ51" s="267" t="s">
        <v>892</v>
      </c>
      <c r="AR51" s="261" t="s">
        <v>892</v>
      </c>
      <c r="AS51" s="265" t="s">
        <v>892</v>
      </c>
      <c r="AT51" s="267" t="s">
        <v>892</v>
      </c>
      <c r="AU51" s="261" t="s">
        <v>892</v>
      </c>
      <c r="AV51" s="265" t="s">
        <v>892</v>
      </c>
      <c r="AW51" s="267" t="s">
        <v>892</v>
      </c>
      <c r="AX51" s="261" t="s">
        <v>892</v>
      </c>
      <c r="AY51" s="265" t="s">
        <v>892</v>
      </c>
      <c r="AZ51" s="267" t="s">
        <v>892</v>
      </c>
      <c r="BA51" s="261" t="s">
        <v>892</v>
      </c>
      <c r="BB51" s="265" t="s">
        <v>892</v>
      </c>
      <c r="BC51" s="267" t="s">
        <v>892</v>
      </c>
      <c r="BD51" s="261" t="s">
        <v>892</v>
      </c>
      <c r="BE51" s="265" t="s">
        <v>892</v>
      </c>
      <c r="BF51" s="267" t="s">
        <v>892</v>
      </c>
      <c r="BG51" s="261" t="s">
        <v>892</v>
      </c>
      <c r="BH51" s="265" t="s">
        <v>892</v>
      </c>
      <c r="BI51" s="267" t="s">
        <v>892</v>
      </c>
      <c r="BJ51" s="261" t="s">
        <v>892</v>
      </c>
      <c r="BK51" s="265" t="s">
        <v>892</v>
      </c>
      <c r="BL51" s="267" t="s">
        <v>892</v>
      </c>
    </row>
    <row r="52" spans="1:64" ht="18" customHeight="1">
      <c r="A52" s="49">
        <f>IF(ISERROR(VLOOKUP($C52,費用總表!$A:$O,10,FALSE)),"",VLOOKUP($C52,費用總表!$A:$O,10,FALSE)*100)</f>
        <v>9.2911555842479024E-2</v>
      </c>
      <c r="B52" s="49">
        <f>IF(ISERROR(VLOOKUP($C52,費用總表!$A:$O,15,FALSE)),"",VLOOKUP($C52,費用總表!$A:$O,15,FALSE)*100)</f>
        <v>9.2911555842479024E-2</v>
      </c>
      <c r="C52" s="265" t="s">
        <v>58</v>
      </c>
      <c r="D52" s="265" t="s">
        <v>739</v>
      </c>
      <c r="E52" s="261">
        <v>0.32935600000000009</v>
      </c>
      <c r="F52" s="265">
        <v>50</v>
      </c>
      <c r="G52" s="267">
        <v>0.390625</v>
      </c>
      <c r="H52" s="261">
        <v>-0.4901269230769229</v>
      </c>
      <c r="I52" s="265">
        <v>78</v>
      </c>
      <c r="J52" s="267">
        <v>0.609375</v>
      </c>
      <c r="K52" s="261">
        <v>0.49102125000000019</v>
      </c>
      <c r="L52" s="265">
        <v>80</v>
      </c>
      <c r="M52" s="267">
        <v>0.32520325203252032</v>
      </c>
      <c r="N52" s="261">
        <v>-0.55612831325301215</v>
      </c>
      <c r="O52" s="265">
        <v>166</v>
      </c>
      <c r="P52" s="267">
        <v>0.67479674796747968</v>
      </c>
      <c r="Q52" s="261">
        <v>0.32632096774193553</v>
      </c>
      <c r="R52" s="265">
        <v>62</v>
      </c>
      <c r="S52" s="267">
        <v>0.25</v>
      </c>
      <c r="T52" s="261">
        <v>-0.62136935483870959</v>
      </c>
      <c r="U52" s="265">
        <v>186</v>
      </c>
      <c r="V52" s="267">
        <v>0.75</v>
      </c>
      <c r="W52" s="261">
        <v>0.41111428571428571</v>
      </c>
      <c r="X52" s="265">
        <v>42</v>
      </c>
      <c r="Y52" s="267">
        <v>0.25925925925925924</v>
      </c>
      <c r="Z52" s="261">
        <v>-0.68710749999999987</v>
      </c>
      <c r="AA52" s="265">
        <v>120</v>
      </c>
      <c r="AB52" s="267">
        <v>0.7407407407407407</v>
      </c>
      <c r="AC52" s="261" t="s">
        <v>892</v>
      </c>
      <c r="AD52" s="265" t="s">
        <v>892</v>
      </c>
      <c r="AE52" s="267" t="s">
        <v>892</v>
      </c>
      <c r="AF52" s="261" t="s">
        <v>892</v>
      </c>
      <c r="AG52" s="265" t="s">
        <v>892</v>
      </c>
      <c r="AH52" s="267" t="s">
        <v>892</v>
      </c>
      <c r="AI52" s="261" t="s">
        <v>892</v>
      </c>
      <c r="AJ52" s="265" t="s">
        <v>892</v>
      </c>
      <c r="AK52" s="267" t="s">
        <v>892</v>
      </c>
      <c r="AL52" s="261" t="s">
        <v>892</v>
      </c>
      <c r="AM52" s="265" t="s">
        <v>892</v>
      </c>
      <c r="AN52" s="267" t="s">
        <v>892</v>
      </c>
      <c r="AO52" s="261" t="s">
        <v>892</v>
      </c>
      <c r="AP52" s="265" t="s">
        <v>892</v>
      </c>
      <c r="AQ52" s="267" t="s">
        <v>892</v>
      </c>
      <c r="AR52" s="261" t="s">
        <v>892</v>
      </c>
      <c r="AS52" s="265" t="s">
        <v>892</v>
      </c>
      <c r="AT52" s="267" t="s">
        <v>892</v>
      </c>
      <c r="AU52" s="261" t="s">
        <v>892</v>
      </c>
      <c r="AV52" s="265" t="s">
        <v>892</v>
      </c>
      <c r="AW52" s="267" t="s">
        <v>892</v>
      </c>
      <c r="AX52" s="261" t="s">
        <v>892</v>
      </c>
      <c r="AY52" s="265" t="s">
        <v>892</v>
      </c>
      <c r="AZ52" s="267" t="s">
        <v>892</v>
      </c>
      <c r="BA52" s="261" t="s">
        <v>892</v>
      </c>
      <c r="BB52" s="265" t="s">
        <v>892</v>
      </c>
      <c r="BC52" s="267" t="s">
        <v>892</v>
      </c>
      <c r="BD52" s="261" t="s">
        <v>892</v>
      </c>
      <c r="BE52" s="265" t="s">
        <v>892</v>
      </c>
      <c r="BF52" s="267" t="s">
        <v>892</v>
      </c>
      <c r="BG52" s="261" t="s">
        <v>892</v>
      </c>
      <c r="BH52" s="265" t="s">
        <v>892</v>
      </c>
      <c r="BI52" s="267" t="s">
        <v>892</v>
      </c>
      <c r="BJ52" s="261" t="s">
        <v>892</v>
      </c>
      <c r="BK52" s="265" t="s">
        <v>892</v>
      </c>
      <c r="BL52" s="267" t="s">
        <v>892</v>
      </c>
    </row>
    <row r="53" spans="1:64" ht="18" customHeight="1">
      <c r="A53" s="49">
        <f>IF(ISERROR(VLOOKUP($C53,費用總表!$A:$O,10,FALSE)),"",VLOOKUP($C53,費用總表!$A:$O,10,FALSE)*100)</f>
        <v>5.1298904538341156E-2</v>
      </c>
      <c r="B53" s="49">
        <f>IF(ISERROR(VLOOKUP($C53,費用總表!$A:$O,15,FALSE)),"",VLOOKUP($C53,費用總表!$A:$O,15,FALSE)*100)</f>
        <v>5.1298904538341156E-2</v>
      </c>
      <c r="C53" s="265" t="s">
        <v>59</v>
      </c>
      <c r="D53" s="265" t="s">
        <v>740</v>
      </c>
      <c r="E53" s="261">
        <v>0.35849272727272724</v>
      </c>
      <c r="F53" s="265">
        <v>55</v>
      </c>
      <c r="G53" s="267">
        <v>0.46610169491525422</v>
      </c>
      <c r="H53" s="261">
        <v>-0.28237619047619061</v>
      </c>
      <c r="I53" s="265">
        <v>63</v>
      </c>
      <c r="J53" s="267">
        <v>0.53389830508474578</v>
      </c>
      <c r="K53" s="261">
        <v>0.3330238095238095</v>
      </c>
      <c r="L53" s="265">
        <v>84</v>
      </c>
      <c r="M53" s="267">
        <v>0.38356164383561642</v>
      </c>
      <c r="N53" s="261">
        <v>-0.29756814814814814</v>
      </c>
      <c r="O53" s="265">
        <v>135</v>
      </c>
      <c r="P53" s="267">
        <v>0.61643835616438358</v>
      </c>
      <c r="Q53" s="261">
        <v>0.24322727272727268</v>
      </c>
      <c r="R53" s="265">
        <v>33</v>
      </c>
      <c r="S53" s="267">
        <v>0.13865546218487396</v>
      </c>
      <c r="T53" s="261">
        <v>-0.34977951219512182</v>
      </c>
      <c r="U53" s="265">
        <v>205</v>
      </c>
      <c r="V53" s="267">
        <v>0.8613445378151261</v>
      </c>
      <c r="W53" s="261">
        <v>0.35176410256410262</v>
      </c>
      <c r="X53" s="265">
        <v>39</v>
      </c>
      <c r="Y53" s="267">
        <v>0.24528301886792453</v>
      </c>
      <c r="Z53" s="261">
        <v>-0.33887416666666659</v>
      </c>
      <c r="AA53" s="265">
        <v>120</v>
      </c>
      <c r="AB53" s="267">
        <v>0.75471698113207553</v>
      </c>
      <c r="AC53" s="261" t="s">
        <v>892</v>
      </c>
      <c r="AD53" s="265" t="s">
        <v>892</v>
      </c>
      <c r="AE53" s="267" t="s">
        <v>892</v>
      </c>
      <c r="AF53" s="261" t="s">
        <v>892</v>
      </c>
      <c r="AG53" s="265" t="s">
        <v>892</v>
      </c>
      <c r="AH53" s="267" t="s">
        <v>892</v>
      </c>
      <c r="AI53" s="261" t="s">
        <v>892</v>
      </c>
      <c r="AJ53" s="265" t="s">
        <v>892</v>
      </c>
      <c r="AK53" s="267" t="s">
        <v>892</v>
      </c>
      <c r="AL53" s="261" t="s">
        <v>892</v>
      </c>
      <c r="AM53" s="265" t="s">
        <v>892</v>
      </c>
      <c r="AN53" s="267" t="s">
        <v>892</v>
      </c>
      <c r="AO53" s="261" t="s">
        <v>892</v>
      </c>
      <c r="AP53" s="265" t="s">
        <v>892</v>
      </c>
      <c r="AQ53" s="267" t="s">
        <v>892</v>
      </c>
      <c r="AR53" s="261" t="s">
        <v>892</v>
      </c>
      <c r="AS53" s="265" t="s">
        <v>892</v>
      </c>
      <c r="AT53" s="267" t="s">
        <v>892</v>
      </c>
      <c r="AU53" s="261" t="s">
        <v>892</v>
      </c>
      <c r="AV53" s="265" t="s">
        <v>892</v>
      </c>
      <c r="AW53" s="267" t="s">
        <v>892</v>
      </c>
      <c r="AX53" s="261" t="s">
        <v>892</v>
      </c>
      <c r="AY53" s="265" t="s">
        <v>892</v>
      </c>
      <c r="AZ53" s="267" t="s">
        <v>892</v>
      </c>
      <c r="BA53" s="261" t="s">
        <v>892</v>
      </c>
      <c r="BB53" s="265" t="s">
        <v>892</v>
      </c>
      <c r="BC53" s="267" t="s">
        <v>892</v>
      </c>
      <c r="BD53" s="261" t="s">
        <v>892</v>
      </c>
      <c r="BE53" s="265" t="s">
        <v>892</v>
      </c>
      <c r="BF53" s="267" t="s">
        <v>892</v>
      </c>
      <c r="BG53" s="261" t="s">
        <v>892</v>
      </c>
      <c r="BH53" s="265" t="s">
        <v>892</v>
      </c>
      <c r="BI53" s="267" t="s">
        <v>892</v>
      </c>
      <c r="BJ53" s="261" t="s">
        <v>892</v>
      </c>
      <c r="BK53" s="265" t="s">
        <v>892</v>
      </c>
      <c r="BL53" s="267" t="s">
        <v>892</v>
      </c>
    </row>
    <row r="54" spans="1:64" ht="18" customHeight="1">
      <c r="A54" s="49">
        <f>IF(ISERROR(VLOOKUP($C54,費用總表!$A:$O,10,FALSE)),"",VLOOKUP($C54,費用總表!$A:$O,10,FALSE)*100)</f>
        <v>0.1888198757763975</v>
      </c>
      <c r="B54" s="49">
        <f>IF(ISERROR(VLOOKUP($C54,費用總表!$A:$O,15,FALSE)),"",VLOOKUP($C54,費用總表!$A:$O,15,FALSE)*100)</f>
        <v>0.1888198757763975</v>
      </c>
      <c r="C54" s="265" t="s">
        <v>60</v>
      </c>
      <c r="D54" s="265" t="s">
        <v>741</v>
      </c>
      <c r="E54" s="261">
        <v>0.47702978723404255</v>
      </c>
      <c r="F54" s="265">
        <v>47</v>
      </c>
      <c r="G54" s="267">
        <v>0.36153846153846153</v>
      </c>
      <c r="H54" s="261">
        <v>-0.6711481927710844</v>
      </c>
      <c r="I54" s="265">
        <v>83</v>
      </c>
      <c r="J54" s="267">
        <v>0.63846153846153841</v>
      </c>
      <c r="K54" s="261">
        <v>0.67307499999999942</v>
      </c>
      <c r="L54" s="265">
        <v>100</v>
      </c>
      <c r="M54" s="267">
        <v>0.40816326530612246</v>
      </c>
      <c r="N54" s="261">
        <v>-0.54614827586206904</v>
      </c>
      <c r="O54" s="265">
        <v>145</v>
      </c>
      <c r="P54" s="267">
        <v>0.59183673469387754</v>
      </c>
      <c r="Q54" s="261">
        <v>0.51392096774193563</v>
      </c>
      <c r="R54" s="265">
        <v>124</v>
      </c>
      <c r="S54" s="267">
        <v>0.51028806584362141</v>
      </c>
      <c r="T54" s="261">
        <v>-0.67177731092436965</v>
      </c>
      <c r="U54" s="265">
        <v>119</v>
      </c>
      <c r="V54" s="267">
        <v>0.48971193415637859</v>
      </c>
      <c r="W54" s="261">
        <v>0.56523529411764717</v>
      </c>
      <c r="X54" s="265">
        <v>17</v>
      </c>
      <c r="Y54" s="267">
        <v>0.11971830985915492</v>
      </c>
      <c r="Z54" s="261">
        <v>-1.3624328000000006</v>
      </c>
      <c r="AA54" s="265">
        <v>125</v>
      </c>
      <c r="AB54" s="267">
        <v>0.88028169014084512</v>
      </c>
      <c r="AC54" s="261" t="s">
        <v>892</v>
      </c>
      <c r="AD54" s="265" t="s">
        <v>892</v>
      </c>
      <c r="AE54" s="267" t="s">
        <v>892</v>
      </c>
      <c r="AF54" s="261" t="s">
        <v>892</v>
      </c>
      <c r="AG54" s="265" t="s">
        <v>892</v>
      </c>
      <c r="AH54" s="267" t="s">
        <v>892</v>
      </c>
      <c r="AI54" s="261" t="s">
        <v>892</v>
      </c>
      <c r="AJ54" s="265" t="s">
        <v>892</v>
      </c>
      <c r="AK54" s="267" t="s">
        <v>892</v>
      </c>
      <c r="AL54" s="261" t="s">
        <v>892</v>
      </c>
      <c r="AM54" s="265" t="s">
        <v>892</v>
      </c>
      <c r="AN54" s="267" t="s">
        <v>892</v>
      </c>
      <c r="AO54" s="261" t="s">
        <v>892</v>
      </c>
      <c r="AP54" s="265" t="s">
        <v>892</v>
      </c>
      <c r="AQ54" s="267" t="s">
        <v>892</v>
      </c>
      <c r="AR54" s="261" t="s">
        <v>892</v>
      </c>
      <c r="AS54" s="265" t="s">
        <v>892</v>
      </c>
      <c r="AT54" s="267" t="s">
        <v>892</v>
      </c>
      <c r="AU54" s="261" t="s">
        <v>892</v>
      </c>
      <c r="AV54" s="265" t="s">
        <v>892</v>
      </c>
      <c r="AW54" s="267" t="s">
        <v>892</v>
      </c>
      <c r="AX54" s="261" t="s">
        <v>892</v>
      </c>
      <c r="AY54" s="265" t="s">
        <v>892</v>
      </c>
      <c r="AZ54" s="267" t="s">
        <v>892</v>
      </c>
      <c r="BA54" s="261" t="s">
        <v>892</v>
      </c>
      <c r="BB54" s="265" t="s">
        <v>892</v>
      </c>
      <c r="BC54" s="267" t="s">
        <v>892</v>
      </c>
      <c r="BD54" s="261" t="s">
        <v>892</v>
      </c>
      <c r="BE54" s="265" t="s">
        <v>892</v>
      </c>
      <c r="BF54" s="267" t="s">
        <v>892</v>
      </c>
      <c r="BG54" s="261" t="s">
        <v>892</v>
      </c>
      <c r="BH54" s="265" t="s">
        <v>892</v>
      </c>
      <c r="BI54" s="267" t="s">
        <v>892</v>
      </c>
      <c r="BJ54" s="261" t="s">
        <v>892</v>
      </c>
      <c r="BK54" s="265" t="s">
        <v>892</v>
      </c>
      <c r="BL54" s="267" t="s">
        <v>892</v>
      </c>
    </row>
    <row r="55" spans="1:64" ht="18" customHeight="1">
      <c r="A55" s="49">
        <f>IF(ISERROR(VLOOKUP($C55,費用總表!$A:$O,10,FALSE)),"",VLOOKUP($C55,費用總表!$A:$O,10,FALSE)*100)</f>
        <v>0.20642987249544628</v>
      </c>
      <c r="B55" s="49">
        <f>IF(ISERROR(VLOOKUP($C55,費用總表!$A:$O,15,FALSE)),"",VLOOKUP($C55,費用總表!$A:$O,15,FALSE)*100)</f>
        <v>0.20642987249544628</v>
      </c>
      <c r="C55" s="265" t="s">
        <v>61</v>
      </c>
      <c r="D55" s="265" t="s">
        <v>742</v>
      </c>
      <c r="E55" s="261">
        <v>0.28420833333333334</v>
      </c>
      <c r="F55" s="265">
        <v>12</v>
      </c>
      <c r="G55" s="267">
        <v>9.2307692307692313E-2</v>
      </c>
      <c r="H55" s="261">
        <v>-0.87640084745762692</v>
      </c>
      <c r="I55" s="265">
        <v>118</v>
      </c>
      <c r="J55" s="267">
        <v>0.90769230769230769</v>
      </c>
      <c r="K55" s="261">
        <v>0.39142631578947396</v>
      </c>
      <c r="L55" s="265">
        <v>57</v>
      </c>
      <c r="M55" s="267">
        <v>0.23456790123456789</v>
      </c>
      <c r="N55" s="261">
        <v>-0.75841075268817182</v>
      </c>
      <c r="O55" s="265">
        <v>186</v>
      </c>
      <c r="P55" s="267">
        <v>0.76543209876543217</v>
      </c>
      <c r="Q55" s="261">
        <v>0.30362727272727269</v>
      </c>
      <c r="R55" s="265">
        <v>11</v>
      </c>
      <c r="S55" s="267">
        <v>4.4176706827309238E-2</v>
      </c>
      <c r="T55" s="261">
        <v>-0.89104201680672246</v>
      </c>
      <c r="U55" s="265">
        <v>238</v>
      </c>
      <c r="V55" s="267">
        <v>0.95582329317269077</v>
      </c>
      <c r="W55" s="261">
        <v>0.15</v>
      </c>
      <c r="X55" s="265">
        <v>1</v>
      </c>
      <c r="Y55" s="267">
        <v>7.0921985815602835E-3</v>
      </c>
      <c r="Z55" s="261">
        <v>-0.80564571428571419</v>
      </c>
      <c r="AA55" s="265">
        <v>140</v>
      </c>
      <c r="AB55" s="267">
        <v>0.99290780141843971</v>
      </c>
      <c r="AC55" s="261" t="s">
        <v>892</v>
      </c>
      <c r="AD55" s="265" t="s">
        <v>892</v>
      </c>
      <c r="AE55" s="267" t="s">
        <v>892</v>
      </c>
      <c r="AF55" s="261" t="s">
        <v>892</v>
      </c>
      <c r="AG55" s="265" t="s">
        <v>892</v>
      </c>
      <c r="AH55" s="267" t="s">
        <v>892</v>
      </c>
      <c r="AI55" s="261" t="s">
        <v>892</v>
      </c>
      <c r="AJ55" s="265" t="s">
        <v>892</v>
      </c>
      <c r="AK55" s="267" t="s">
        <v>892</v>
      </c>
      <c r="AL55" s="261" t="s">
        <v>892</v>
      </c>
      <c r="AM55" s="265" t="s">
        <v>892</v>
      </c>
      <c r="AN55" s="267" t="s">
        <v>892</v>
      </c>
      <c r="AO55" s="261" t="s">
        <v>892</v>
      </c>
      <c r="AP55" s="265" t="s">
        <v>892</v>
      </c>
      <c r="AQ55" s="267" t="s">
        <v>892</v>
      </c>
      <c r="AR55" s="261" t="s">
        <v>892</v>
      </c>
      <c r="AS55" s="265" t="s">
        <v>892</v>
      </c>
      <c r="AT55" s="267" t="s">
        <v>892</v>
      </c>
      <c r="AU55" s="261" t="s">
        <v>892</v>
      </c>
      <c r="AV55" s="265" t="s">
        <v>892</v>
      </c>
      <c r="AW55" s="267" t="s">
        <v>892</v>
      </c>
      <c r="AX55" s="261" t="s">
        <v>892</v>
      </c>
      <c r="AY55" s="265" t="s">
        <v>892</v>
      </c>
      <c r="AZ55" s="267" t="s">
        <v>892</v>
      </c>
      <c r="BA55" s="261" t="s">
        <v>892</v>
      </c>
      <c r="BB55" s="265" t="s">
        <v>892</v>
      </c>
      <c r="BC55" s="267" t="s">
        <v>892</v>
      </c>
      <c r="BD55" s="261" t="s">
        <v>892</v>
      </c>
      <c r="BE55" s="265" t="s">
        <v>892</v>
      </c>
      <c r="BF55" s="267" t="s">
        <v>892</v>
      </c>
      <c r="BG55" s="261" t="s">
        <v>892</v>
      </c>
      <c r="BH55" s="265" t="s">
        <v>892</v>
      </c>
      <c r="BI55" s="267" t="s">
        <v>892</v>
      </c>
      <c r="BJ55" s="261" t="s">
        <v>892</v>
      </c>
      <c r="BK55" s="265" t="s">
        <v>892</v>
      </c>
      <c r="BL55" s="267" t="s">
        <v>892</v>
      </c>
    </row>
    <row r="56" spans="1:64" ht="18" customHeight="1">
      <c r="A56" s="49">
        <f>IF(ISERROR(VLOOKUP($C56,費用總表!$A:$O,10,FALSE)),"",VLOOKUP($C56,費用總表!$A:$O,10,FALSE)*100)</f>
        <v>0.13273322422258593</v>
      </c>
      <c r="B56" s="49">
        <f>IF(ISERROR(VLOOKUP($C56,費用總表!$A:$O,15,FALSE)),"",VLOOKUP($C56,費用總表!$A:$O,15,FALSE)*100)</f>
        <v>0.1</v>
      </c>
      <c r="C56" s="265" t="s">
        <v>62</v>
      </c>
      <c r="D56" s="265" t="s">
        <v>743</v>
      </c>
      <c r="E56" s="261">
        <v>0.74398085106382983</v>
      </c>
      <c r="F56" s="265">
        <v>47</v>
      </c>
      <c r="G56" s="267">
        <v>0.35877862595419846</v>
      </c>
      <c r="H56" s="261">
        <v>-0.71685595238095245</v>
      </c>
      <c r="I56" s="265">
        <v>84</v>
      </c>
      <c r="J56" s="267">
        <v>0.64122137404580148</v>
      </c>
      <c r="K56" s="261">
        <v>1.0749041666666659</v>
      </c>
      <c r="L56" s="265">
        <v>120</v>
      </c>
      <c r="M56" s="267">
        <v>0.47619047619047616</v>
      </c>
      <c r="N56" s="261">
        <v>-0.90498106060606065</v>
      </c>
      <c r="O56" s="265">
        <v>132</v>
      </c>
      <c r="P56" s="267">
        <v>0.52380952380952384</v>
      </c>
      <c r="Q56" s="261">
        <v>0.63352142857142868</v>
      </c>
      <c r="R56" s="265">
        <v>42</v>
      </c>
      <c r="S56" s="267">
        <v>0.16867469879518071</v>
      </c>
      <c r="T56" s="261">
        <v>-0.85170386473429982</v>
      </c>
      <c r="U56" s="265">
        <v>207</v>
      </c>
      <c r="V56" s="267">
        <v>0.83132530120481929</v>
      </c>
      <c r="W56" s="261">
        <v>0.60750000000000004</v>
      </c>
      <c r="X56" s="265">
        <v>13</v>
      </c>
      <c r="Y56" s="267">
        <v>9.3525179856115109E-2</v>
      </c>
      <c r="Z56" s="261">
        <v>-1.1941063492063495</v>
      </c>
      <c r="AA56" s="265">
        <v>126</v>
      </c>
      <c r="AB56" s="267">
        <v>0.90647482014388492</v>
      </c>
      <c r="AC56" s="261" t="s">
        <v>892</v>
      </c>
      <c r="AD56" s="265" t="s">
        <v>892</v>
      </c>
      <c r="AE56" s="267" t="s">
        <v>892</v>
      </c>
      <c r="AF56" s="261" t="s">
        <v>892</v>
      </c>
      <c r="AG56" s="265" t="s">
        <v>892</v>
      </c>
      <c r="AH56" s="267" t="s">
        <v>892</v>
      </c>
      <c r="AI56" s="261" t="s">
        <v>892</v>
      </c>
      <c r="AJ56" s="265" t="s">
        <v>892</v>
      </c>
      <c r="AK56" s="267" t="s">
        <v>892</v>
      </c>
      <c r="AL56" s="261" t="s">
        <v>892</v>
      </c>
      <c r="AM56" s="265" t="s">
        <v>892</v>
      </c>
      <c r="AN56" s="267" t="s">
        <v>892</v>
      </c>
      <c r="AO56" s="261" t="s">
        <v>892</v>
      </c>
      <c r="AP56" s="265" t="s">
        <v>892</v>
      </c>
      <c r="AQ56" s="267" t="s">
        <v>892</v>
      </c>
      <c r="AR56" s="261" t="s">
        <v>892</v>
      </c>
      <c r="AS56" s="265" t="s">
        <v>892</v>
      </c>
      <c r="AT56" s="267" t="s">
        <v>892</v>
      </c>
      <c r="AU56" s="261" t="s">
        <v>892</v>
      </c>
      <c r="AV56" s="265" t="s">
        <v>892</v>
      </c>
      <c r="AW56" s="267" t="s">
        <v>892</v>
      </c>
      <c r="AX56" s="261" t="s">
        <v>892</v>
      </c>
      <c r="AY56" s="265" t="s">
        <v>892</v>
      </c>
      <c r="AZ56" s="267" t="s">
        <v>892</v>
      </c>
      <c r="BA56" s="261" t="s">
        <v>892</v>
      </c>
      <c r="BB56" s="265" t="s">
        <v>892</v>
      </c>
      <c r="BC56" s="267" t="s">
        <v>892</v>
      </c>
      <c r="BD56" s="261" t="s">
        <v>892</v>
      </c>
      <c r="BE56" s="265" t="s">
        <v>892</v>
      </c>
      <c r="BF56" s="267" t="s">
        <v>892</v>
      </c>
      <c r="BG56" s="261" t="s">
        <v>892</v>
      </c>
      <c r="BH56" s="265" t="s">
        <v>892</v>
      </c>
      <c r="BI56" s="267" t="s">
        <v>892</v>
      </c>
      <c r="BJ56" s="261" t="s">
        <v>892</v>
      </c>
      <c r="BK56" s="265" t="s">
        <v>892</v>
      </c>
      <c r="BL56" s="267" t="s">
        <v>892</v>
      </c>
    </row>
    <row r="57" spans="1:64" ht="18" customHeight="1">
      <c r="A57" s="49">
        <f>IF(ISERROR(VLOOKUP($C57,費用總表!$A:$O,10,FALSE)),"",VLOOKUP($C57,費用總表!$A:$O,10,FALSE)*100)</f>
        <v>7.157742402315484E-2</v>
      </c>
      <c r="B57" s="49">
        <f>IF(ISERROR(VLOOKUP($C57,費用總表!$A:$O,15,FALSE)),"",VLOOKUP($C57,費用總表!$A:$O,15,FALSE)*100)</f>
        <v>9.1577424023154844E-2</v>
      </c>
      <c r="C57" s="265" t="s">
        <v>63</v>
      </c>
      <c r="D57" s="265" t="s">
        <v>744</v>
      </c>
      <c r="E57" s="261">
        <v>0.25636249999999999</v>
      </c>
      <c r="F57" s="265">
        <v>16</v>
      </c>
      <c r="G57" s="267">
        <v>0.12598425196850394</v>
      </c>
      <c r="H57" s="261">
        <v>-0.24056126126126126</v>
      </c>
      <c r="I57" s="265">
        <v>111</v>
      </c>
      <c r="J57" s="267">
        <v>0.87401574803149606</v>
      </c>
      <c r="K57" s="261">
        <v>0.17820227272727271</v>
      </c>
      <c r="L57" s="265">
        <v>88</v>
      </c>
      <c r="M57" s="267">
        <v>0.36363636363636365</v>
      </c>
      <c r="N57" s="261">
        <v>-0.20411558441558433</v>
      </c>
      <c r="O57" s="265">
        <v>154</v>
      </c>
      <c r="P57" s="267">
        <v>0.63636363636363635</v>
      </c>
      <c r="Q57" s="261">
        <v>9.7945454545454544E-2</v>
      </c>
      <c r="R57" s="265">
        <v>44</v>
      </c>
      <c r="S57" s="267">
        <v>0.19130434782608696</v>
      </c>
      <c r="T57" s="261">
        <v>-0.17713333333333334</v>
      </c>
      <c r="U57" s="265">
        <v>186</v>
      </c>
      <c r="V57" s="267">
        <v>0.80869565217391304</v>
      </c>
      <c r="W57" s="261">
        <v>0.16995238095238102</v>
      </c>
      <c r="X57" s="265">
        <v>42</v>
      </c>
      <c r="Y57" s="267">
        <v>0.3783783783783784</v>
      </c>
      <c r="Z57" s="261">
        <v>-0.13539275362318839</v>
      </c>
      <c r="AA57" s="265">
        <v>69</v>
      </c>
      <c r="AB57" s="267">
        <v>0.6216216216216216</v>
      </c>
      <c r="AC57" s="261" t="s">
        <v>892</v>
      </c>
      <c r="AD57" s="265" t="s">
        <v>892</v>
      </c>
      <c r="AE57" s="267" t="s">
        <v>892</v>
      </c>
      <c r="AF57" s="261" t="s">
        <v>892</v>
      </c>
      <c r="AG57" s="265" t="s">
        <v>892</v>
      </c>
      <c r="AH57" s="267" t="s">
        <v>892</v>
      </c>
      <c r="AI57" s="261" t="s">
        <v>892</v>
      </c>
      <c r="AJ57" s="265" t="s">
        <v>892</v>
      </c>
      <c r="AK57" s="267" t="s">
        <v>892</v>
      </c>
      <c r="AL57" s="261" t="s">
        <v>892</v>
      </c>
      <c r="AM57" s="265" t="s">
        <v>892</v>
      </c>
      <c r="AN57" s="267" t="s">
        <v>892</v>
      </c>
      <c r="AO57" s="261" t="s">
        <v>892</v>
      </c>
      <c r="AP57" s="265" t="s">
        <v>892</v>
      </c>
      <c r="AQ57" s="267" t="s">
        <v>892</v>
      </c>
      <c r="AR57" s="261" t="s">
        <v>892</v>
      </c>
      <c r="AS57" s="265" t="s">
        <v>892</v>
      </c>
      <c r="AT57" s="267" t="s">
        <v>892</v>
      </c>
      <c r="AU57" s="261" t="s">
        <v>892</v>
      </c>
      <c r="AV57" s="265" t="s">
        <v>892</v>
      </c>
      <c r="AW57" s="267" t="s">
        <v>892</v>
      </c>
      <c r="AX57" s="261" t="s">
        <v>892</v>
      </c>
      <c r="AY57" s="265" t="s">
        <v>892</v>
      </c>
      <c r="AZ57" s="267" t="s">
        <v>892</v>
      </c>
      <c r="BA57" s="261" t="s">
        <v>892</v>
      </c>
      <c r="BB57" s="265" t="s">
        <v>892</v>
      </c>
      <c r="BC57" s="267" t="s">
        <v>892</v>
      </c>
      <c r="BD57" s="261" t="s">
        <v>892</v>
      </c>
      <c r="BE57" s="265" t="s">
        <v>892</v>
      </c>
      <c r="BF57" s="267" t="s">
        <v>892</v>
      </c>
      <c r="BG57" s="261" t="s">
        <v>892</v>
      </c>
      <c r="BH57" s="265" t="s">
        <v>892</v>
      </c>
      <c r="BI57" s="267" t="s">
        <v>892</v>
      </c>
      <c r="BJ57" s="261" t="s">
        <v>892</v>
      </c>
      <c r="BK57" s="265" t="s">
        <v>892</v>
      </c>
      <c r="BL57" s="267" t="s">
        <v>892</v>
      </c>
    </row>
    <row r="58" spans="1:64" ht="18" customHeight="1">
      <c r="A58" s="49">
        <f>IF(ISERROR(VLOOKUP($C58,費用總表!$A:$O,10,FALSE)),"",VLOOKUP($C58,費用總表!$A:$O,10,FALSE)*100)</f>
        <v>4.9197080291970806E-2</v>
      </c>
      <c r="B58" s="49">
        <f>IF(ISERROR(VLOOKUP($C58,費用總表!$A:$O,15,FALSE)),"",VLOOKUP($C58,費用總表!$A:$O,15,FALSE)*100)</f>
        <v>4.9197080291970806E-2</v>
      </c>
      <c r="C58" s="265" t="s">
        <v>64</v>
      </c>
      <c r="D58" s="265" t="s">
        <v>745</v>
      </c>
      <c r="E58" s="261">
        <v>0.13877875000000003</v>
      </c>
      <c r="F58" s="265">
        <v>80</v>
      </c>
      <c r="G58" s="267">
        <v>0.69565217391304346</v>
      </c>
      <c r="H58" s="261">
        <v>-0.10281714285714284</v>
      </c>
      <c r="I58" s="265">
        <v>35</v>
      </c>
      <c r="J58" s="267">
        <v>0.30434782608695654</v>
      </c>
      <c r="K58" s="261">
        <v>0.14707666666666666</v>
      </c>
      <c r="L58" s="265">
        <v>90</v>
      </c>
      <c r="M58" s="267">
        <v>0.43689320388349512</v>
      </c>
      <c r="N58" s="261">
        <v>-0.14846034482758616</v>
      </c>
      <c r="O58" s="265">
        <v>116</v>
      </c>
      <c r="P58" s="267">
        <v>0.56310679611650483</v>
      </c>
      <c r="Q58" s="261">
        <v>0.1169788461538461</v>
      </c>
      <c r="R58" s="265">
        <v>104</v>
      </c>
      <c r="S58" s="267">
        <v>0.5252525252525253</v>
      </c>
      <c r="T58" s="261">
        <v>-0.10465106382978719</v>
      </c>
      <c r="U58" s="265">
        <v>94</v>
      </c>
      <c r="V58" s="267">
        <v>0.4747474747474747</v>
      </c>
      <c r="W58" s="261">
        <v>0.10549574468085103</v>
      </c>
      <c r="X58" s="265">
        <v>47</v>
      </c>
      <c r="Y58" s="267">
        <v>0.47</v>
      </c>
      <c r="Z58" s="261">
        <v>-0.14659999999999998</v>
      </c>
      <c r="AA58" s="265">
        <v>53</v>
      </c>
      <c r="AB58" s="267">
        <v>0.53</v>
      </c>
      <c r="AC58" s="261" t="s">
        <v>892</v>
      </c>
      <c r="AD58" s="265" t="s">
        <v>892</v>
      </c>
      <c r="AE58" s="267" t="s">
        <v>892</v>
      </c>
      <c r="AF58" s="261" t="s">
        <v>892</v>
      </c>
      <c r="AG58" s="265" t="s">
        <v>892</v>
      </c>
      <c r="AH58" s="267" t="s">
        <v>892</v>
      </c>
      <c r="AI58" s="261" t="s">
        <v>892</v>
      </c>
      <c r="AJ58" s="265" t="s">
        <v>892</v>
      </c>
      <c r="AK58" s="267" t="s">
        <v>892</v>
      </c>
      <c r="AL58" s="261" t="s">
        <v>892</v>
      </c>
      <c r="AM58" s="265" t="s">
        <v>892</v>
      </c>
      <c r="AN58" s="267" t="s">
        <v>892</v>
      </c>
      <c r="AO58" s="261" t="s">
        <v>892</v>
      </c>
      <c r="AP58" s="265" t="s">
        <v>892</v>
      </c>
      <c r="AQ58" s="267" t="s">
        <v>892</v>
      </c>
      <c r="AR58" s="261" t="s">
        <v>892</v>
      </c>
      <c r="AS58" s="265" t="s">
        <v>892</v>
      </c>
      <c r="AT58" s="267" t="s">
        <v>892</v>
      </c>
      <c r="AU58" s="261" t="s">
        <v>892</v>
      </c>
      <c r="AV58" s="265" t="s">
        <v>892</v>
      </c>
      <c r="AW58" s="267" t="s">
        <v>892</v>
      </c>
      <c r="AX58" s="261" t="s">
        <v>892</v>
      </c>
      <c r="AY58" s="265" t="s">
        <v>892</v>
      </c>
      <c r="AZ58" s="267" t="s">
        <v>892</v>
      </c>
      <c r="BA58" s="261" t="s">
        <v>892</v>
      </c>
      <c r="BB58" s="265" t="s">
        <v>892</v>
      </c>
      <c r="BC58" s="267" t="s">
        <v>892</v>
      </c>
      <c r="BD58" s="261" t="s">
        <v>892</v>
      </c>
      <c r="BE58" s="265" t="s">
        <v>892</v>
      </c>
      <c r="BF58" s="267" t="s">
        <v>892</v>
      </c>
      <c r="BG58" s="261" t="s">
        <v>892</v>
      </c>
      <c r="BH58" s="265" t="s">
        <v>892</v>
      </c>
      <c r="BI58" s="267" t="s">
        <v>892</v>
      </c>
      <c r="BJ58" s="261" t="s">
        <v>892</v>
      </c>
      <c r="BK58" s="265" t="s">
        <v>892</v>
      </c>
      <c r="BL58" s="267" t="s">
        <v>892</v>
      </c>
    </row>
    <row r="59" spans="1:64" ht="18" customHeight="1">
      <c r="A59" s="49">
        <f>IF(ISERROR(VLOOKUP($C59,費用總表!$A:$O,10,FALSE)),"",VLOOKUP($C59,費用總表!$A:$O,10,FALSE)*100)</f>
        <v>0.13862495171881034</v>
      </c>
      <c r="B59" s="49">
        <f>IF(ISERROR(VLOOKUP($C59,費用總表!$A:$O,15,FALSE)),"",VLOOKUP($C59,費用總表!$A:$O,15,FALSE)*100)</f>
        <v>0.23862495171881035</v>
      </c>
      <c r="C59" s="265" t="s">
        <v>65</v>
      </c>
      <c r="D59" s="265" t="s">
        <v>746</v>
      </c>
      <c r="E59" s="261">
        <v>0.70975227272727259</v>
      </c>
      <c r="F59" s="265">
        <v>44</v>
      </c>
      <c r="G59" s="267">
        <v>0.33587786259541985</v>
      </c>
      <c r="H59" s="261">
        <v>-0.75417586206896525</v>
      </c>
      <c r="I59" s="265">
        <v>87</v>
      </c>
      <c r="J59" s="267">
        <v>0.66412213740458015</v>
      </c>
      <c r="K59" s="261">
        <v>0.8354118644067795</v>
      </c>
      <c r="L59" s="265">
        <v>118</v>
      </c>
      <c r="M59" s="267">
        <v>0.47199999999999998</v>
      </c>
      <c r="N59" s="261">
        <v>-0.96387575757575761</v>
      </c>
      <c r="O59" s="265">
        <v>132</v>
      </c>
      <c r="P59" s="267">
        <v>0.52800000000000002</v>
      </c>
      <c r="Q59" s="261">
        <v>0.63677534246575318</v>
      </c>
      <c r="R59" s="265">
        <v>73</v>
      </c>
      <c r="S59" s="267">
        <v>0.29435483870967744</v>
      </c>
      <c r="T59" s="261">
        <v>-0.63360114285714308</v>
      </c>
      <c r="U59" s="265">
        <v>175</v>
      </c>
      <c r="V59" s="267">
        <v>0.70564516129032251</v>
      </c>
      <c r="W59" s="261">
        <v>0.77878421052631563</v>
      </c>
      <c r="X59" s="265">
        <v>57</v>
      </c>
      <c r="Y59" s="267">
        <v>0.54285714285714282</v>
      </c>
      <c r="Z59" s="261">
        <v>-0.67193958333333337</v>
      </c>
      <c r="AA59" s="265">
        <v>48</v>
      </c>
      <c r="AB59" s="267">
        <v>0.45714285714285718</v>
      </c>
      <c r="AC59" s="261" t="s">
        <v>892</v>
      </c>
      <c r="AD59" s="265" t="s">
        <v>892</v>
      </c>
      <c r="AE59" s="267" t="s">
        <v>892</v>
      </c>
      <c r="AF59" s="261" t="s">
        <v>892</v>
      </c>
      <c r="AG59" s="265" t="s">
        <v>892</v>
      </c>
      <c r="AH59" s="267" t="s">
        <v>892</v>
      </c>
      <c r="AI59" s="261" t="s">
        <v>892</v>
      </c>
      <c r="AJ59" s="265" t="s">
        <v>892</v>
      </c>
      <c r="AK59" s="267" t="s">
        <v>892</v>
      </c>
      <c r="AL59" s="261" t="s">
        <v>892</v>
      </c>
      <c r="AM59" s="265" t="s">
        <v>892</v>
      </c>
      <c r="AN59" s="267" t="s">
        <v>892</v>
      </c>
      <c r="AO59" s="261" t="s">
        <v>892</v>
      </c>
      <c r="AP59" s="265" t="s">
        <v>892</v>
      </c>
      <c r="AQ59" s="267" t="s">
        <v>892</v>
      </c>
      <c r="AR59" s="261" t="s">
        <v>892</v>
      </c>
      <c r="AS59" s="265" t="s">
        <v>892</v>
      </c>
      <c r="AT59" s="267" t="s">
        <v>892</v>
      </c>
      <c r="AU59" s="261" t="s">
        <v>892</v>
      </c>
      <c r="AV59" s="265" t="s">
        <v>892</v>
      </c>
      <c r="AW59" s="267" t="s">
        <v>892</v>
      </c>
      <c r="AX59" s="261" t="s">
        <v>892</v>
      </c>
      <c r="AY59" s="265" t="s">
        <v>892</v>
      </c>
      <c r="AZ59" s="267" t="s">
        <v>892</v>
      </c>
      <c r="BA59" s="261" t="s">
        <v>892</v>
      </c>
      <c r="BB59" s="265" t="s">
        <v>892</v>
      </c>
      <c r="BC59" s="267" t="s">
        <v>892</v>
      </c>
      <c r="BD59" s="261" t="s">
        <v>892</v>
      </c>
      <c r="BE59" s="265" t="s">
        <v>892</v>
      </c>
      <c r="BF59" s="267" t="s">
        <v>892</v>
      </c>
      <c r="BG59" s="261" t="s">
        <v>892</v>
      </c>
      <c r="BH59" s="265" t="s">
        <v>892</v>
      </c>
      <c r="BI59" s="267" t="s">
        <v>892</v>
      </c>
      <c r="BJ59" s="261" t="s">
        <v>892</v>
      </c>
      <c r="BK59" s="265" t="s">
        <v>892</v>
      </c>
      <c r="BL59" s="267" t="s">
        <v>892</v>
      </c>
    </row>
    <row r="60" spans="1:64" ht="18" customHeight="1">
      <c r="A60" s="49">
        <f>IF(ISERROR(VLOOKUP($C60,費用總表!$A:$O,10,FALSE)),"",VLOOKUP($C60,費用總表!$A:$O,10,FALSE)*100)</f>
        <v>0.12082152974504248</v>
      </c>
      <c r="B60" s="49">
        <f>IF(ISERROR(VLOOKUP($C60,費用總表!$A:$O,15,FALSE)),"",VLOOKUP($C60,費用總表!$A:$O,15,FALSE)*100)</f>
        <v>0.12082152974504248</v>
      </c>
      <c r="C60" s="265" t="s">
        <v>66</v>
      </c>
      <c r="D60" s="265" t="s">
        <v>747</v>
      </c>
      <c r="E60" s="261">
        <v>0.47322500000000001</v>
      </c>
      <c r="F60" s="265">
        <v>4</v>
      </c>
      <c r="G60" s="267">
        <v>3.0534351145038167E-2</v>
      </c>
      <c r="H60" s="261">
        <v>-0.87469133858267734</v>
      </c>
      <c r="I60" s="265">
        <v>127</v>
      </c>
      <c r="J60" s="267">
        <v>0.96946564885496178</v>
      </c>
      <c r="K60" s="261">
        <v>0.46896119402985076</v>
      </c>
      <c r="L60" s="265">
        <v>67</v>
      </c>
      <c r="M60" s="267">
        <v>0.27235772357723576</v>
      </c>
      <c r="N60" s="261">
        <v>-0.72857206703910615</v>
      </c>
      <c r="O60" s="265">
        <v>179</v>
      </c>
      <c r="P60" s="267">
        <v>0.72764227642276424</v>
      </c>
      <c r="Q60" s="261">
        <v>0.28504693877551018</v>
      </c>
      <c r="R60" s="265">
        <v>49</v>
      </c>
      <c r="S60" s="267">
        <v>0.2</v>
      </c>
      <c r="T60" s="261">
        <v>-0.50213571428571402</v>
      </c>
      <c r="U60" s="265">
        <v>196</v>
      </c>
      <c r="V60" s="267">
        <v>0.8</v>
      </c>
      <c r="W60" s="261">
        <v>0.29167142857142858</v>
      </c>
      <c r="X60" s="265">
        <v>14</v>
      </c>
      <c r="Y60" s="267">
        <v>0.13861386138613863</v>
      </c>
      <c r="Z60" s="261">
        <v>-0.60170804597701144</v>
      </c>
      <c r="AA60" s="265">
        <v>87</v>
      </c>
      <c r="AB60" s="267">
        <v>0.86138613861386137</v>
      </c>
      <c r="AC60" s="261" t="s">
        <v>892</v>
      </c>
      <c r="AD60" s="265" t="s">
        <v>892</v>
      </c>
      <c r="AE60" s="267" t="s">
        <v>892</v>
      </c>
      <c r="AF60" s="261" t="s">
        <v>892</v>
      </c>
      <c r="AG60" s="265" t="s">
        <v>892</v>
      </c>
      <c r="AH60" s="267" t="s">
        <v>892</v>
      </c>
      <c r="AI60" s="261" t="s">
        <v>892</v>
      </c>
      <c r="AJ60" s="265" t="s">
        <v>892</v>
      </c>
      <c r="AK60" s="267" t="s">
        <v>892</v>
      </c>
      <c r="AL60" s="261" t="s">
        <v>892</v>
      </c>
      <c r="AM60" s="265" t="s">
        <v>892</v>
      </c>
      <c r="AN60" s="267" t="s">
        <v>892</v>
      </c>
      <c r="AO60" s="261" t="s">
        <v>892</v>
      </c>
      <c r="AP60" s="265" t="s">
        <v>892</v>
      </c>
      <c r="AQ60" s="267" t="s">
        <v>892</v>
      </c>
      <c r="AR60" s="261" t="s">
        <v>892</v>
      </c>
      <c r="AS60" s="265" t="s">
        <v>892</v>
      </c>
      <c r="AT60" s="267" t="s">
        <v>892</v>
      </c>
      <c r="AU60" s="261" t="s">
        <v>892</v>
      </c>
      <c r="AV60" s="265" t="s">
        <v>892</v>
      </c>
      <c r="AW60" s="267" t="s">
        <v>892</v>
      </c>
      <c r="AX60" s="261" t="s">
        <v>892</v>
      </c>
      <c r="AY60" s="265" t="s">
        <v>892</v>
      </c>
      <c r="AZ60" s="267" t="s">
        <v>892</v>
      </c>
      <c r="BA60" s="261" t="s">
        <v>892</v>
      </c>
      <c r="BB60" s="265" t="s">
        <v>892</v>
      </c>
      <c r="BC60" s="267" t="s">
        <v>892</v>
      </c>
      <c r="BD60" s="261" t="s">
        <v>892</v>
      </c>
      <c r="BE60" s="265" t="s">
        <v>892</v>
      </c>
      <c r="BF60" s="267" t="s">
        <v>892</v>
      </c>
      <c r="BG60" s="261" t="s">
        <v>892</v>
      </c>
      <c r="BH60" s="265" t="s">
        <v>892</v>
      </c>
      <c r="BI60" s="267" t="s">
        <v>892</v>
      </c>
      <c r="BJ60" s="261" t="s">
        <v>892</v>
      </c>
      <c r="BK60" s="265" t="s">
        <v>892</v>
      </c>
      <c r="BL60" s="267" t="s">
        <v>892</v>
      </c>
    </row>
    <row r="61" spans="1:64" ht="18" customHeight="1">
      <c r="A61" s="49">
        <f>IF(ISERROR(VLOOKUP($C61,費用總表!$A:$O,10,FALSE)),"",VLOOKUP($C61,費用總表!$A:$O,10,FALSE)*100)</f>
        <v>6.3836042891732961E-2</v>
      </c>
      <c r="B61" s="49">
        <f>IF(ISERROR(VLOOKUP($C61,費用總表!$A:$O,15,FALSE)),"",VLOOKUP($C61,費用總表!$A:$O,15,FALSE)*100)</f>
        <v>6.3836042891732961E-2</v>
      </c>
      <c r="C61" s="265" t="s">
        <v>67</v>
      </c>
      <c r="D61" s="265" t="s">
        <v>748</v>
      </c>
      <c r="E61" s="261">
        <v>0.40792439024390237</v>
      </c>
      <c r="F61" s="265">
        <v>41</v>
      </c>
      <c r="G61" s="267">
        <v>0.31060606060606061</v>
      </c>
      <c r="H61" s="261">
        <v>-0.63759340659340669</v>
      </c>
      <c r="I61" s="265">
        <v>91</v>
      </c>
      <c r="J61" s="267">
        <v>0.68939393939393945</v>
      </c>
      <c r="K61" s="261">
        <v>0.91587159090909076</v>
      </c>
      <c r="L61" s="265">
        <v>88</v>
      </c>
      <c r="M61" s="267">
        <v>0.36213991769547327</v>
      </c>
      <c r="N61" s="261">
        <v>-0.80438645161290268</v>
      </c>
      <c r="O61" s="265">
        <v>155</v>
      </c>
      <c r="P61" s="267">
        <v>0.63786008230452673</v>
      </c>
      <c r="Q61" s="261">
        <v>0.31810000000000005</v>
      </c>
      <c r="R61" s="265">
        <v>8</v>
      </c>
      <c r="S61" s="267">
        <v>3.2128514056224897E-2</v>
      </c>
      <c r="T61" s="261">
        <v>-0.78332199170124517</v>
      </c>
      <c r="U61" s="265">
        <v>241</v>
      </c>
      <c r="V61" s="267">
        <v>0.96787148594377514</v>
      </c>
      <c r="W61" s="261">
        <v>0.35349999999999998</v>
      </c>
      <c r="X61" s="265">
        <v>1</v>
      </c>
      <c r="Y61" s="267">
        <v>1.7857142857142856E-2</v>
      </c>
      <c r="Z61" s="261">
        <v>-1.0449236363636363</v>
      </c>
      <c r="AA61" s="265">
        <v>55</v>
      </c>
      <c r="AB61" s="267">
        <v>0.9821428571428571</v>
      </c>
      <c r="AC61" s="261" t="s">
        <v>892</v>
      </c>
      <c r="AD61" s="265" t="s">
        <v>892</v>
      </c>
      <c r="AE61" s="267" t="s">
        <v>892</v>
      </c>
      <c r="AF61" s="261" t="s">
        <v>892</v>
      </c>
      <c r="AG61" s="265" t="s">
        <v>892</v>
      </c>
      <c r="AH61" s="267" t="s">
        <v>892</v>
      </c>
      <c r="AI61" s="261" t="s">
        <v>892</v>
      </c>
      <c r="AJ61" s="265" t="s">
        <v>892</v>
      </c>
      <c r="AK61" s="267" t="s">
        <v>892</v>
      </c>
      <c r="AL61" s="261" t="s">
        <v>892</v>
      </c>
      <c r="AM61" s="265" t="s">
        <v>892</v>
      </c>
      <c r="AN61" s="267" t="s">
        <v>892</v>
      </c>
      <c r="AO61" s="261" t="s">
        <v>892</v>
      </c>
      <c r="AP61" s="265" t="s">
        <v>892</v>
      </c>
      <c r="AQ61" s="267" t="s">
        <v>892</v>
      </c>
      <c r="AR61" s="261" t="s">
        <v>892</v>
      </c>
      <c r="AS61" s="265" t="s">
        <v>892</v>
      </c>
      <c r="AT61" s="267" t="s">
        <v>892</v>
      </c>
      <c r="AU61" s="261" t="s">
        <v>892</v>
      </c>
      <c r="AV61" s="265" t="s">
        <v>892</v>
      </c>
      <c r="AW61" s="267" t="s">
        <v>892</v>
      </c>
      <c r="AX61" s="261" t="s">
        <v>892</v>
      </c>
      <c r="AY61" s="265" t="s">
        <v>892</v>
      </c>
      <c r="AZ61" s="267" t="s">
        <v>892</v>
      </c>
      <c r="BA61" s="261" t="s">
        <v>892</v>
      </c>
      <c r="BB61" s="265" t="s">
        <v>892</v>
      </c>
      <c r="BC61" s="267" t="s">
        <v>892</v>
      </c>
      <c r="BD61" s="261" t="s">
        <v>892</v>
      </c>
      <c r="BE61" s="265" t="s">
        <v>892</v>
      </c>
      <c r="BF61" s="267" t="s">
        <v>892</v>
      </c>
      <c r="BG61" s="261" t="s">
        <v>892</v>
      </c>
      <c r="BH61" s="265" t="s">
        <v>892</v>
      </c>
      <c r="BI61" s="267" t="s">
        <v>892</v>
      </c>
      <c r="BJ61" s="261" t="s">
        <v>892</v>
      </c>
      <c r="BK61" s="265" t="s">
        <v>892</v>
      </c>
      <c r="BL61" s="267" t="s">
        <v>892</v>
      </c>
    </row>
    <row r="62" spans="1:64" ht="18" customHeight="1">
      <c r="A62" s="49" t="str">
        <f>IF(ISERROR(VLOOKUP($C62,費用總表!$A:$O,10,FALSE)),"",VLOOKUP($C62,費用總表!$A:$O,10,FALSE)*100)</f>
        <v/>
      </c>
      <c r="B62" s="49" t="str">
        <f>IF(ISERROR(VLOOKUP($C62,費用總表!$A:$O,15,FALSE)),"",VLOOKUP($C62,費用總表!$A:$O,15,FALSE)*100)</f>
        <v/>
      </c>
      <c r="C62" s="265" t="s">
        <v>68</v>
      </c>
      <c r="D62" s="265" t="s">
        <v>749</v>
      </c>
      <c r="E62" s="261">
        <v>0.51227500000000004</v>
      </c>
      <c r="F62" s="265">
        <v>32</v>
      </c>
      <c r="G62" s="267">
        <v>0.25600000000000001</v>
      </c>
      <c r="H62" s="261">
        <v>-0.73686666666666667</v>
      </c>
      <c r="I62" s="265">
        <v>93</v>
      </c>
      <c r="J62" s="267">
        <v>0.74399999999999999</v>
      </c>
      <c r="K62" s="261">
        <v>1.0276568965517243</v>
      </c>
      <c r="L62" s="265">
        <v>116</v>
      </c>
      <c r="M62" s="267">
        <v>0.47736625514403291</v>
      </c>
      <c r="N62" s="261">
        <v>-0.72253622047244137</v>
      </c>
      <c r="O62" s="265">
        <v>127</v>
      </c>
      <c r="P62" s="267">
        <v>0.52263374485596703</v>
      </c>
      <c r="Q62" s="261">
        <v>0.56736666666666669</v>
      </c>
      <c r="R62" s="265">
        <v>3</v>
      </c>
      <c r="S62" s="267">
        <v>6.5217391304347824E-2</v>
      </c>
      <c r="T62" s="261">
        <v>-0.6669767441860468</v>
      </c>
      <c r="U62" s="265">
        <v>43</v>
      </c>
      <c r="V62" s="267">
        <v>0.93478260869565222</v>
      </c>
      <c r="W62" s="261" t="s">
        <v>892</v>
      </c>
      <c r="X62" s="265" t="s">
        <v>892</v>
      </c>
      <c r="Y62" s="267" t="s">
        <v>892</v>
      </c>
      <c r="Z62" s="261" t="s">
        <v>892</v>
      </c>
      <c r="AA62" s="265" t="s">
        <v>892</v>
      </c>
      <c r="AB62" s="267" t="s">
        <v>892</v>
      </c>
      <c r="AC62" s="261" t="s">
        <v>892</v>
      </c>
      <c r="AD62" s="265" t="s">
        <v>892</v>
      </c>
      <c r="AE62" s="267" t="s">
        <v>892</v>
      </c>
      <c r="AF62" s="261" t="s">
        <v>892</v>
      </c>
      <c r="AG62" s="265" t="s">
        <v>892</v>
      </c>
      <c r="AH62" s="267" t="s">
        <v>892</v>
      </c>
      <c r="AI62" s="261" t="s">
        <v>892</v>
      </c>
      <c r="AJ62" s="265" t="s">
        <v>892</v>
      </c>
      <c r="AK62" s="267" t="s">
        <v>892</v>
      </c>
      <c r="AL62" s="261" t="s">
        <v>892</v>
      </c>
      <c r="AM62" s="265" t="s">
        <v>892</v>
      </c>
      <c r="AN62" s="267" t="s">
        <v>892</v>
      </c>
      <c r="AO62" s="261" t="s">
        <v>892</v>
      </c>
      <c r="AP62" s="265" t="s">
        <v>892</v>
      </c>
      <c r="AQ62" s="267" t="s">
        <v>892</v>
      </c>
      <c r="AR62" s="261" t="s">
        <v>892</v>
      </c>
      <c r="AS62" s="265" t="s">
        <v>892</v>
      </c>
      <c r="AT62" s="267" t="s">
        <v>892</v>
      </c>
      <c r="AU62" s="261" t="s">
        <v>892</v>
      </c>
      <c r="AV62" s="265" t="s">
        <v>892</v>
      </c>
      <c r="AW62" s="267" t="s">
        <v>892</v>
      </c>
      <c r="AX62" s="261" t="s">
        <v>892</v>
      </c>
      <c r="AY62" s="265" t="s">
        <v>892</v>
      </c>
      <c r="AZ62" s="267" t="s">
        <v>892</v>
      </c>
      <c r="BA62" s="261" t="s">
        <v>892</v>
      </c>
      <c r="BB62" s="265" t="s">
        <v>892</v>
      </c>
      <c r="BC62" s="267" t="s">
        <v>892</v>
      </c>
      <c r="BD62" s="261" t="s">
        <v>892</v>
      </c>
      <c r="BE62" s="265" t="s">
        <v>892</v>
      </c>
      <c r="BF62" s="267" t="s">
        <v>892</v>
      </c>
      <c r="BG62" s="261" t="s">
        <v>892</v>
      </c>
      <c r="BH62" s="265" t="s">
        <v>892</v>
      </c>
      <c r="BI62" s="267" t="s">
        <v>892</v>
      </c>
      <c r="BJ62" s="261" t="s">
        <v>892</v>
      </c>
      <c r="BK62" s="265" t="s">
        <v>892</v>
      </c>
      <c r="BL62" s="267" t="s">
        <v>892</v>
      </c>
    </row>
    <row r="63" spans="1:64" ht="18" customHeight="1">
      <c r="A63" s="49">
        <f>IF(ISERROR(VLOOKUP($C63,費用總表!$A:$O,10,FALSE)),"",VLOOKUP($C63,費用總表!$A:$O,10,FALSE)*100)</f>
        <v>5.1347962382445149E-2</v>
      </c>
      <c r="B63" s="49">
        <f>IF(ISERROR(VLOOKUP($C63,費用總表!$A:$O,15,FALSE)),"",VLOOKUP($C63,費用總表!$A:$O,15,FALSE)*100)</f>
        <v>5.1347962382445149E-2</v>
      </c>
      <c r="C63" s="265" t="s">
        <v>69</v>
      </c>
      <c r="D63" s="265" t="s">
        <v>750</v>
      </c>
      <c r="E63" s="261">
        <v>0.69783855421686791</v>
      </c>
      <c r="F63" s="265">
        <v>83</v>
      </c>
      <c r="G63" s="267">
        <v>0.66400000000000003</v>
      </c>
      <c r="H63" s="261">
        <v>-0.49200476190476183</v>
      </c>
      <c r="I63" s="265">
        <v>42</v>
      </c>
      <c r="J63" s="267">
        <v>0.33599999999999997</v>
      </c>
      <c r="K63" s="261">
        <v>0.69956666666666634</v>
      </c>
      <c r="L63" s="265">
        <v>129</v>
      </c>
      <c r="M63" s="267">
        <v>0.52868852459016391</v>
      </c>
      <c r="N63" s="261">
        <v>-0.83611130434782621</v>
      </c>
      <c r="O63" s="265">
        <v>115</v>
      </c>
      <c r="P63" s="267">
        <v>0.47131147540983609</v>
      </c>
      <c r="Q63" s="261">
        <v>0.37268776978417267</v>
      </c>
      <c r="R63" s="265">
        <v>139</v>
      </c>
      <c r="S63" s="267">
        <v>0.60434782608695647</v>
      </c>
      <c r="T63" s="261">
        <v>-0.33093076923076908</v>
      </c>
      <c r="U63" s="265">
        <v>91</v>
      </c>
      <c r="V63" s="267">
        <v>0.39565217391304353</v>
      </c>
      <c r="W63" s="261">
        <v>0.48681176470588239</v>
      </c>
      <c r="X63" s="265">
        <v>34</v>
      </c>
      <c r="Y63" s="267">
        <v>0.62962962962962965</v>
      </c>
      <c r="Z63" s="261">
        <v>-0.43420499999999995</v>
      </c>
      <c r="AA63" s="265">
        <v>20</v>
      </c>
      <c r="AB63" s="267">
        <v>0.37037037037037035</v>
      </c>
      <c r="AC63" s="261" t="s">
        <v>892</v>
      </c>
      <c r="AD63" s="265" t="s">
        <v>892</v>
      </c>
      <c r="AE63" s="267" t="s">
        <v>892</v>
      </c>
      <c r="AF63" s="261" t="s">
        <v>892</v>
      </c>
      <c r="AG63" s="265" t="s">
        <v>892</v>
      </c>
      <c r="AH63" s="267" t="s">
        <v>892</v>
      </c>
      <c r="AI63" s="261" t="s">
        <v>892</v>
      </c>
      <c r="AJ63" s="265" t="s">
        <v>892</v>
      </c>
      <c r="AK63" s="267" t="s">
        <v>892</v>
      </c>
      <c r="AL63" s="261" t="s">
        <v>892</v>
      </c>
      <c r="AM63" s="265" t="s">
        <v>892</v>
      </c>
      <c r="AN63" s="267" t="s">
        <v>892</v>
      </c>
      <c r="AO63" s="261" t="s">
        <v>892</v>
      </c>
      <c r="AP63" s="265" t="s">
        <v>892</v>
      </c>
      <c r="AQ63" s="267" t="s">
        <v>892</v>
      </c>
      <c r="AR63" s="261" t="s">
        <v>892</v>
      </c>
      <c r="AS63" s="265" t="s">
        <v>892</v>
      </c>
      <c r="AT63" s="267" t="s">
        <v>892</v>
      </c>
      <c r="AU63" s="261" t="s">
        <v>892</v>
      </c>
      <c r="AV63" s="265" t="s">
        <v>892</v>
      </c>
      <c r="AW63" s="267" t="s">
        <v>892</v>
      </c>
      <c r="AX63" s="261" t="s">
        <v>892</v>
      </c>
      <c r="AY63" s="265" t="s">
        <v>892</v>
      </c>
      <c r="AZ63" s="267" t="s">
        <v>892</v>
      </c>
      <c r="BA63" s="261" t="s">
        <v>892</v>
      </c>
      <c r="BB63" s="265" t="s">
        <v>892</v>
      </c>
      <c r="BC63" s="267" t="s">
        <v>892</v>
      </c>
      <c r="BD63" s="261" t="s">
        <v>892</v>
      </c>
      <c r="BE63" s="265" t="s">
        <v>892</v>
      </c>
      <c r="BF63" s="267" t="s">
        <v>892</v>
      </c>
      <c r="BG63" s="261" t="s">
        <v>892</v>
      </c>
      <c r="BH63" s="265" t="s">
        <v>892</v>
      </c>
      <c r="BI63" s="267" t="s">
        <v>892</v>
      </c>
      <c r="BJ63" s="261" t="s">
        <v>892</v>
      </c>
      <c r="BK63" s="265" t="s">
        <v>892</v>
      </c>
      <c r="BL63" s="267" t="s">
        <v>892</v>
      </c>
    </row>
    <row r="64" spans="1:64" ht="18" customHeight="1">
      <c r="A64" s="49">
        <f>IF(ISERROR(VLOOKUP($C64,費用總表!$A:$O,10,FALSE)),"",VLOOKUP($C64,費用總表!$A:$O,10,FALSE)*100)</f>
        <v>9.9841838257236637E-2</v>
      </c>
      <c r="B64" s="49">
        <f>IF(ISERROR(VLOOKUP($C64,費用總表!$A:$O,15,FALSE)),"",VLOOKUP($C64,費用總表!$A:$O,15,FALSE)*100)</f>
        <v>9.9841838257236637E-2</v>
      </c>
      <c r="C64" s="265" t="s">
        <v>70</v>
      </c>
      <c r="D64" s="265" t="s">
        <v>751</v>
      </c>
      <c r="E64" s="261">
        <v>1.384802325581395</v>
      </c>
      <c r="F64" s="265">
        <v>43</v>
      </c>
      <c r="G64" s="267">
        <v>0.3282442748091603</v>
      </c>
      <c r="H64" s="261">
        <v>-1.3856204545454547</v>
      </c>
      <c r="I64" s="265">
        <v>88</v>
      </c>
      <c r="J64" s="267">
        <v>0.6717557251908397</v>
      </c>
      <c r="K64" s="261">
        <v>2.2223964601769914</v>
      </c>
      <c r="L64" s="265">
        <v>113</v>
      </c>
      <c r="M64" s="267">
        <v>0.45019920318725098</v>
      </c>
      <c r="N64" s="261">
        <v>-1.777844927536232</v>
      </c>
      <c r="O64" s="265">
        <v>138</v>
      </c>
      <c r="P64" s="267">
        <v>0.54980079681274896</v>
      </c>
      <c r="Q64" s="261">
        <v>1.15149375</v>
      </c>
      <c r="R64" s="265">
        <v>48</v>
      </c>
      <c r="S64" s="267">
        <v>0.21719457013574661</v>
      </c>
      <c r="T64" s="261">
        <v>-1.0849618497109825</v>
      </c>
      <c r="U64" s="265">
        <v>173</v>
      </c>
      <c r="V64" s="267">
        <v>0.78280542986425339</v>
      </c>
      <c r="W64" s="261" t="s">
        <v>892</v>
      </c>
      <c r="X64" s="265" t="s">
        <v>892</v>
      </c>
      <c r="Y64" s="267" t="s">
        <v>892</v>
      </c>
      <c r="Z64" s="261" t="s">
        <v>892</v>
      </c>
      <c r="AA64" s="265" t="s">
        <v>892</v>
      </c>
      <c r="AB64" s="267" t="s">
        <v>892</v>
      </c>
      <c r="AC64" s="261" t="s">
        <v>892</v>
      </c>
      <c r="AD64" s="265" t="s">
        <v>892</v>
      </c>
      <c r="AE64" s="267" t="s">
        <v>892</v>
      </c>
      <c r="AF64" s="261" t="s">
        <v>892</v>
      </c>
      <c r="AG64" s="265" t="s">
        <v>892</v>
      </c>
      <c r="AH64" s="267" t="s">
        <v>892</v>
      </c>
      <c r="AI64" s="261" t="s">
        <v>892</v>
      </c>
      <c r="AJ64" s="265" t="s">
        <v>892</v>
      </c>
      <c r="AK64" s="267" t="s">
        <v>892</v>
      </c>
      <c r="AL64" s="261" t="s">
        <v>892</v>
      </c>
      <c r="AM64" s="265" t="s">
        <v>892</v>
      </c>
      <c r="AN64" s="267" t="s">
        <v>892</v>
      </c>
      <c r="AO64" s="261" t="s">
        <v>892</v>
      </c>
      <c r="AP64" s="265" t="s">
        <v>892</v>
      </c>
      <c r="AQ64" s="267" t="s">
        <v>892</v>
      </c>
      <c r="AR64" s="261" t="s">
        <v>892</v>
      </c>
      <c r="AS64" s="265" t="s">
        <v>892</v>
      </c>
      <c r="AT64" s="267" t="s">
        <v>892</v>
      </c>
      <c r="AU64" s="261" t="s">
        <v>892</v>
      </c>
      <c r="AV64" s="265" t="s">
        <v>892</v>
      </c>
      <c r="AW64" s="267" t="s">
        <v>892</v>
      </c>
      <c r="AX64" s="261" t="s">
        <v>892</v>
      </c>
      <c r="AY64" s="265" t="s">
        <v>892</v>
      </c>
      <c r="AZ64" s="267" t="s">
        <v>892</v>
      </c>
      <c r="BA64" s="261" t="s">
        <v>892</v>
      </c>
      <c r="BB64" s="265" t="s">
        <v>892</v>
      </c>
      <c r="BC64" s="267" t="s">
        <v>892</v>
      </c>
      <c r="BD64" s="261" t="s">
        <v>892</v>
      </c>
      <c r="BE64" s="265" t="s">
        <v>892</v>
      </c>
      <c r="BF64" s="267" t="s">
        <v>892</v>
      </c>
      <c r="BG64" s="261" t="s">
        <v>892</v>
      </c>
      <c r="BH64" s="265" t="s">
        <v>892</v>
      </c>
      <c r="BI64" s="267" t="s">
        <v>892</v>
      </c>
      <c r="BJ64" s="261" t="s">
        <v>892</v>
      </c>
      <c r="BK64" s="265" t="s">
        <v>892</v>
      </c>
      <c r="BL64" s="267" t="s">
        <v>892</v>
      </c>
    </row>
    <row r="65" spans="1:64" ht="18" customHeight="1">
      <c r="A65" s="49">
        <f>IF(ISERROR(VLOOKUP($C65,費用總表!$A:$O,10,FALSE)),"",VLOOKUP($C65,費用總表!$A:$O,10,FALSE)*100)</f>
        <v>9.7220077220077222E-2</v>
      </c>
      <c r="B65" s="49">
        <f>IF(ISERROR(VLOOKUP($C65,費用總表!$A:$O,15,FALSE)),"",VLOOKUP($C65,費用總表!$A:$O,15,FALSE)*100)</f>
        <v>9.7220077220077222E-2</v>
      </c>
      <c r="C65" s="265" t="s">
        <v>71</v>
      </c>
      <c r="D65" s="265" t="s">
        <v>752</v>
      </c>
      <c r="E65" s="261">
        <v>0.75964888888888915</v>
      </c>
      <c r="F65" s="265">
        <v>90</v>
      </c>
      <c r="G65" s="267">
        <v>0.69767441860465118</v>
      </c>
      <c r="H65" s="261">
        <v>-0.60747179487179492</v>
      </c>
      <c r="I65" s="265">
        <v>39</v>
      </c>
      <c r="J65" s="267">
        <v>0.30232558139534882</v>
      </c>
      <c r="K65" s="261">
        <v>0.92212824427480988</v>
      </c>
      <c r="L65" s="265">
        <v>131</v>
      </c>
      <c r="M65" s="267">
        <v>0.54356846473029041</v>
      </c>
      <c r="N65" s="261">
        <v>-1.0441672727272726</v>
      </c>
      <c r="O65" s="265">
        <v>110</v>
      </c>
      <c r="P65" s="267">
        <v>0.45643153526970959</v>
      </c>
      <c r="Q65" s="261">
        <v>0.47977999999999987</v>
      </c>
      <c r="R65" s="265">
        <v>95</v>
      </c>
      <c r="S65" s="267">
        <v>0.45238095238095238</v>
      </c>
      <c r="T65" s="261">
        <v>-0.57477565217391302</v>
      </c>
      <c r="U65" s="265">
        <v>115</v>
      </c>
      <c r="V65" s="267">
        <v>0.54761904761904767</v>
      </c>
      <c r="W65" s="261" t="s">
        <v>892</v>
      </c>
      <c r="X65" s="265" t="s">
        <v>892</v>
      </c>
      <c r="Y65" s="267" t="s">
        <v>892</v>
      </c>
      <c r="Z65" s="261" t="s">
        <v>892</v>
      </c>
      <c r="AA65" s="265" t="s">
        <v>892</v>
      </c>
      <c r="AB65" s="267" t="s">
        <v>892</v>
      </c>
      <c r="AC65" s="261" t="s">
        <v>892</v>
      </c>
      <c r="AD65" s="265" t="s">
        <v>892</v>
      </c>
      <c r="AE65" s="267" t="s">
        <v>892</v>
      </c>
      <c r="AF65" s="261" t="s">
        <v>892</v>
      </c>
      <c r="AG65" s="265" t="s">
        <v>892</v>
      </c>
      <c r="AH65" s="267" t="s">
        <v>892</v>
      </c>
      <c r="AI65" s="261" t="s">
        <v>892</v>
      </c>
      <c r="AJ65" s="265" t="s">
        <v>892</v>
      </c>
      <c r="AK65" s="267" t="s">
        <v>892</v>
      </c>
      <c r="AL65" s="261" t="s">
        <v>892</v>
      </c>
      <c r="AM65" s="265" t="s">
        <v>892</v>
      </c>
      <c r="AN65" s="267" t="s">
        <v>892</v>
      </c>
      <c r="AO65" s="261" t="s">
        <v>892</v>
      </c>
      <c r="AP65" s="265" t="s">
        <v>892</v>
      </c>
      <c r="AQ65" s="267" t="s">
        <v>892</v>
      </c>
      <c r="AR65" s="261" t="s">
        <v>892</v>
      </c>
      <c r="AS65" s="265" t="s">
        <v>892</v>
      </c>
      <c r="AT65" s="267" t="s">
        <v>892</v>
      </c>
      <c r="AU65" s="261" t="s">
        <v>892</v>
      </c>
      <c r="AV65" s="265" t="s">
        <v>892</v>
      </c>
      <c r="AW65" s="267" t="s">
        <v>892</v>
      </c>
      <c r="AX65" s="261" t="s">
        <v>892</v>
      </c>
      <c r="AY65" s="265" t="s">
        <v>892</v>
      </c>
      <c r="AZ65" s="267" t="s">
        <v>892</v>
      </c>
      <c r="BA65" s="261" t="s">
        <v>892</v>
      </c>
      <c r="BB65" s="265" t="s">
        <v>892</v>
      </c>
      <c r="BC65" s="267" t="s">
        <v>892</v>
      </c>
      <c r="BD65" s="261" t="s">
        <v>892</v>
      </c>
      <c r="BE65" s="265" t="s">
        <v>892</v>
      </c>
      <c r="BF65" s="267" t="s">
        <v>892</v>
      </c>
      <c r="BG65" s="261" t="s">
        <v>892</v>
      </c>
      <c r="BH65" s="265" t="s">
        <v>892</v>
      </c>
      <c r="BI65" s="267" t="s">
        <v>892</v>
      </c>
      <c r="BJ65" s="261" t="s">
        <v>892</v>
      </c>
      <c r="BK65" s="265" t="s">
        <v>892</v>
      </c>
      <c r="BL65" s="267" t="s">
        <v>892</v>
      </c>
    </row>
    <row r="66" spans="1:64" ht="18" customHeight="1">
      <c r="A66" s="49">
        <f>IF(ISERROR(VLOOKUP($C66,費用總表!$A:$O,10,FALSE)),"",VLOOKUP($C66,費用總表!$A:$O,10,FALSE)*100)</f>
        <v>8.9628681177976954E-2</v>
      </c>
      <c r="B66" s="49">
        <f>IF(ISERROR(VLOOKUP($C66,費用總表!$A:$O,15,FALSE)),"",VLOOKUP($C66,費用總表!$A:$O,15,FALSE)*100)</f>
        <v>8.9628681177976954E-2</v>
      </c>
      <c r="C66" s="265" t="s">
        <v>72</v>
      </c>
      <c r="D66" s="265" t="s">
        <v>753</v>
      </c>
      <c r="E66" s="261">
        <v>2.6401294117647049</v>
      </c>
      <c r="F66" s="265">
        <v>51</v>
      </c>
      <c r="G66" s="267">
        <v>0.38931297709923662</v>
      </c>
      <c r="H66" s="261">
        <v>-2.2580900000000002</v>
      </c>
      <c r="I66" s="265">
        <v>80</v>
      </c>
      <c r="J66" s="267">
        <v>0.61068702290076338</v>
      </c>
      <c r="K66" s="261">
        <v>3.0209341269841259</v>
      </c>
      <c r="L66" s="265">
        <v>126</v>
      </c>
      <c r="M66" s="267">
        <v>0.50602409638554213</v>
      </c>
      <c r="N66" s="261">
        <v>-2.1481813008130071</v>
      </c>
      <c r="O66" s="265">
        <v>123</v>
      </c>
      <c r="P66" s="267">
        <v>0.49397590361445787</v>
      </c>
      <c r="Q66" s="261">
        <v>2.7515224137931056</v>
      </c>
      <c r="R66" s="265">
        <v>116</v>
      </c>
      <c r="S66" s="267">
        <v>0.46963562753036436</v>
      </c>
      <c r="T66" s="261">
        <v>-1.904025954198473</v>
      </c>
      <c r="U66" s="265">
        <v>131</v>
      </c>
      <c r="V66" s="267">
        <v>0.53036437246963564</v>
      </c>
      <c r="W66" s="261">
        <v>2.7298114285714288</v>
      </c>
      <c r="X66" s="265">
        <v>35</v>
      </c>
      <c r="Y66" s="267">
        <v>0.57377049180327866</v>
      </c>
      <c r="Z66" s="261">
        <v>-3.0982076923076929</v>
      </c>
      <c r="AA66" s="265">
        <v>26</v>
      </c>
      <c r="AB66" s="267">
        <v>0.42622950819672134</v>
      </c>
      <c r="AC66" s="261" t="s">
        <v>892</v>
      </c>
      <c r="AD66" s="265" t="s">
        <v>892</v>
      </c>
      <c r="AE66" s="267" t="s">
        <v>892</v>
      </c>
      <c r="AF66" s="261" t="s">
        <v>892</v>
      </c>
      <c r="AG66" s="265" t="s">
        <v>892</v>
      </c>
      <c r="AH66" s="267" t="s">
        <v>892</v>
      </c>
      <c r="AI66" s="261" t="s">
        <v>892</v>
      </c>
      <c r="AJ66" s="265" t="s">
        <v>892</v>
      </c>
      <c r="AK66" s="267" t="s">
        <v>892</v>
      </c>
      <c r="AL66" s="261" t="s">
        <v>892</v>
      </c>
      <c r="AM66" s="265" t="s">
        <v>892</v>
      </c>
      <c r="AN66" s="267" t="s">
        <v>892</v>
      </c>
      <c r="AO66" s="261" t="s">
        <v>892</v>
      </c>
      <c r="AP66" s="265" t="s">
        <v>892</v>
      </c>
      <c r="AQ66" s="267" t="s">
        <v>892</v>
      </c>
      <c r="AR66" s="261" t="s">
        <v>892</v>
      </c>
      <c r="AS66" s="265" t="s">
        <v>892</v>
      </c>
      <c r="AT66" s="267" t="s">
        <v>892</v>
      </c>
      <c r="AU66" s="261" t="s">
        <v>892</v>
      </c>
      <c r="AV66" s="265" t="s">
        <v>892</v>
      </c>
      <c r="AW66" s="267" t="s">
        <v>892</v>
      </c>
      <c r="AX66" s="261" t="s">
        <v>892</v>
      </c>
      <c r="AY66" s="265" t="s">
        <v>892</v>
      </c>
      <c r="AZ66" s="267" t="s">
        <v>892</v>
      </c>
      <c r="BA66" s="261" t="s">
        <v>892</v>
      </c>
      <c r="BB66" s="265" t="s">
        <v>892</v>
      </c>
      <c r="BC66" s="267" t="s">
        <v>892</v>
      </c>
      <c r="BD66" s="261" t="s">
        <v>892</v>
      </c>
      <c r="BE66" s="265" t="s">
        <v>892</v>
      </c>
      <c r="BF66" s="267" t="s">
        <v>892</v>
      </c>
      <c r="BG66" s="261" t="s">
        <v>892</v>
      </c>
      <c r="BH66" s="265" t="s">
        <v>892</v>
      </c>
      <c r="BI66" s="267" t="s">
        <v>892</v>
      </c>
      <c r="BJ66" s="261" t="s">
        <v>892</v>
      </c>
      <c r="BK66" s="265" t="s">
        <v>892</v>
      </c>
      <c r="BL66" s="267" t="s">
        <v>892</v>
      </c>
    </row>
    <row r="67" spans="1:64" ht="18" customHeight="1">
      <c r="A67" s="49">
        <f>IF(ISERROR(VLOOKUP($C67,費用總表!$A:$O,10,FALSE)),"",VLOOKUP($C67,費用總表!$A:$O,10,FALSE)*100)</f>
        <v>9.1923834537097834E-2</v>
      </c>
      <c r="B67" s="49">
        <f>IF(ISERROR(VLOOKUP($C67,費用總表!$A:$O,15,FALSE)),"",VLOOKUP($C67,費用總表!$A:$O,15,FALSE)*100)</f>
        <v>9.1923834537097834E-2</v>
      </c>
      <c r="C67" s="265" t="s">
        <v>73</v>
      </c>
      <c r="D67" s="265" t="s">
        <v>754</v>
      </c>
      <c r="E67" s="261">
        <v>1.2295597560975611</v>
      </c>
      <c r="F67" s="265">
        <v>82</v>
      </c>
      <c r="G67" s="267">
        <v>0.63076923076923075</v>
      </c>
      <c r="H67" s="261">
        <v>-1.2187041666666667</v>
      </c>
      <c r="I67" s="265">
        <v>48</v>
      </c>
      <c r="J67" s="267">
        <v>0.36923076923076925</v>
      </c>
      <c r="K67" s="261">
        <v>1.178820491803279</v>
      </c>
      <c r="L67" s="265">
        <v>122</v>
      </c>
      <c r="M67" s="267">
        <v>0.49795918367346936</v>
      </c>
      <c r="N67" s="261">
        <v>-1.4547601626016258</v>
      </c>
      <c r="O67" s="265">
        <v>123</v>
      </c>
      <c r="P67" s="267">
        <v>0.50204081632653064</v>
      </c>
      <c r="Q67" s="261">
        <v>1.0154141732283466</v>
      </c>
      <c r="R67" s="265">
        <v>127</v>
      </c>
      <c r="S67" s="267">
        <v>0.51836734693877551</v>
      </c>
      <c r="T67" s="261">
        <v>-1.2808415254237291</v>
      </c>
      <c r="U67" s="265">
        <v>118</v>
      </c>
      <c r="V67" s="267">
        <v>0.48163265306122449</v>
      </c>
      <c r="W67" s="261">
        <v>1.5705600000000004</v>
      </c>
      <c r="X67" s="265">
        <v>25</v>
      </c>
      <c r="Y67" s="267">
        <v>0.4098360655737705</v>
      </c>
      <c r="Z67" s="261">
        <v>-1.4892250000000002</v>
      </c>
      <c r="AA67" s="265">
        <v>36</v>
      </c>
      <c r="AB67" s="267">
        <v>0.5901639344262295</v>
      </c>
      <c r="AC67" s="261" t="s">
        <v>892</v>
      </c>
      <c r="AD67" s="265" t="s">
        <v>892</v>
      </c>
      <c r="AE67" s="267" t="s">
        <v>892</v>
      </c>
      <c r="AF67" s="261" t="s">
        <v>892</v>
      </c>
      <c r="AG67" s="265" t="s">
        <v>892</v>
      </c>
      <c r="AH67" s="267" t="s">
        <v>892</v>
      </c>
      <c r="AI67" s="261" t="s">
        <v>892</v>
      </c>
      <c r="AJ67" s="265" t="s">
        <v>892</v>
      </c>
      <c r="AK67" s="267" t="s">
        <v>892</v>
      </c>
      <c r="AL67" s="261" t="s">
        <v>892</v>
      </c>
      <c r="AM67" s="265" t="s">
        <v>892</v>
      </c>
      <c r="AN67" s="267" t="s">
        <v>892</v>
      </c>
      <c r="AO67" s="261" t="s">
        <v>892</v>
      </c>
      <c r="AP67" s="265" t="s">
        <v>892</v>
      </c>
      <c r="AQ67" s="267" t="s">
        <v>892</v>
      </c>
      <c r="AR67" s="261" t="s">
        <v>892</v>
      </c>
      <c r="AS67" s="265" t="s">
        <v>892</v>
      </c>
      <c r="AT67" s="267" t="s">
        <v>892</v>
      </c>
      <c r="AU67" s="261" t="s">
        <v>892</v>
      </c>
      <c r="AV67" s="265" t="s">
        <v>892</v>
      </c>
      <c r="AW67" s="267" t="s">
        <v>892</v>
      </c>
      <c r="AX67" s="261" t="s">
        <v>892</v>
      </c>
      <c r="AY67" s="265" t="s">
        <v>892</v>
      </c>
      <c r="AZ67" s="267" t="s">
        <v>892</v>
      </c>
      <c r="BA67" s="261" t="s">
        <v>892</v>
      </c>
      <c r="BB67" s="265" t="s">
        <v>892</v>
      </c>
      <c r="BC67" s="267" t="s">
        <v>892</v>
      </c>
      <c r="BD67" s="261" t="s">
        <v>892</v>
      </c>
      <c r="BE67" s="265" t="s">
        <v>892</v>
      </c>
      <c r="BF67" s="267" t="s">
        <v>892</v>
      </c>
      <c r="BG67" s="261" t="s">
        <v>892</v>
      </c>
      <c r="BH67" s="265" t="s">
        <v>892</v>
      </c>
      <c r="BI67" s="267" t="s">
        <v>892</v>
      </c>
      <c r="BJ67" s="261" t="s">
        <v>892</v>
      </c>
      <c r="BK67" s="265" t="s">
        <v>892</v>
      </c>
      <c r="BL67" s="267" t="s">
        <v>892</v>
      </c>
    </row>
    <row r="68" spans="1:64" ht="18" customHeight="1">
      <c r="A68" s="49">
        <f>IF(ISERROR(VLOOKUP($C68,費用總表!$A:$O,10,FALSE)),"",VLOOKUP($C68,費用總表!$A:$O,10,FALSE)*100)</f>
        <v>7.8828828828828829E-2</v>
      </c>
      <c r="B68" s="49">
        <f>IF(ISERROR(VLOOKUP($C68,費用總表!$A:$O,15,FALSE)),"",VLOOKUP($C68,費用總表!$A:$O,15,FALSE)*100)</f>
        <v>7.8828828828828829E-2</v>
      </c>
      <c r="C68" s="265" t="s">
        <v>74</v>
      </c>
      <c r="D68" s="265" t="s">
        <v>755</v>
      </c>
      <c r="E68" s="261">
        <v>0.44057599999999991</v>
      </c>
      <c r="F68" s="265">
        <v>25</v>
      </c>
      <c r="G68" s="267">
        <v>0.19685039370078741</v>
      </c>
      <c r="H68" s="261">
        <v>-0.63176176470588241</v>
      </c>
      <c r="I68" s="265">
        <v>102</v>
      </c>
      <c r="J68" s="267">
        <v>0.80314960629921262</v>
      </c>
      <c r="K68" s="261">
        <v>0.43155094339622613</v>
      </c>
      <c r="L68" s="265">
        <v>53</v>
      </c>
      <c r="M68" s="267">
        <v>0.21721311475409835</v>
      </c>
      <c r="N68" s="261">
        <v>-0.56789528795811517</v>
      </c>
      <c r="O68" s="265">
        <v>191</v>
      </c>
      <c r="P68" s="267">
        <v>0.78278688524590168</v>
      </c>
      <c r="Q68" s="261">
        <v>0.43730465116279071</v>
      </c>
      <c r="R68" s="265">
        <v>86</v>
      </c>
      <c r="S68" s="267">
        <v>0.35684647302904565</v>
      </c>
      <c r="T68" s="261">
        <v>-0.52333096774193566</v>
      </c>
      <c r="U68" s="265">
        <v>155</v>
      </c>
      <c r="V68" s="267">
        <v>0.64315352697095429</v>
      </c>
      <c r="W68" s="261">
        <v>0.32132727272727268</v>
      </c>
      <c r="X68" s="265">
        <v>11</v>
      </c>
      <c r="Y68" s="267">
        <v>0.18965517241379309</v>
      </c>
      <c r="Z68" s="261">
        <v>-0.91126595744680872</v>
      </c>
      <c r="AA68" s="265">
        <v>47</v>
      </c>
      <c r="AB68" s="267">
        <v>0.81034482758620685</v>
      </c>
      <c r="AC68" s="261" t="s">
        <v>892</v>
      </c>
      <c r="AD68" s="265" t="s">
        <v>892</v>
      </c>
      <c r="AE68" s="267" t="s">
        <v>892</v>
      </c>
      <c r="AF68" s="261" t="s">
        <v>892</v>
      </c>
      <c r="AG68" s="265" t="s">
        <v>892</v>
      </c>
      <c r="AH68" s="267" t="s">
        <v>892</v>
      </c>
      <c r="AI68" s="261" t="s">
        <v>892</v>
      </c>
      <c r="AJ68" s="265" t="s">
        <v>892</v>
      </c>
      <c r="AK68" s="267" t="s">
        <v>892</v>
      </c>
      <c r="AL68" s="261" t="s">
        <v>892</v>
      </c>
      <c r="AM68" s="265" t="s">
        <v>892</v>
      </c>
      <c r="AN68" s="267" t="s">
        <v>892</v>
      </c>
      <c r="AO68" s="261" t="s">
        <v>892</v>
      </c>
      <c r="AP68" s="265" t="s">
        <v>892</v>
      </c>
      <c r="AQ68" s="267" t="s">
        <v>892</v>
      </c>
      <c r="AR68" s="261" t="s">
        <v>892</v>
      </c>
      <c r="AS68" s="265" t="s">
        <v>892</v>
      </c>
      <c r="AT68" s="267" t="s">
        <v>892</v>
      </c>
      <c r="AU68" s="261" t="s">
        <v>892</v>
      </c>
      <c r="AV68" s="265" t="s">
        <v>892</v>
      </c>
      <c r="AW68" s="267" t="s">
        <v>892</v>
      </c>
      <c r="AX68" s="261" t="s">
        <v>892</v>
      </c>
      <c r="AY68" s="265" t="s">
        <v>892</v>
      </c>
      <c r="AZ68" s="267" t="s">
        <v>892</v>
      </c>
      <c r="BA68" s="261" t="s">
        <v>892</v>
      </c>
      <c r="BB68" s="265" t="s">
        <v>892</v>
      </c>
      <c r="BC68" s="267" t="s">
        <v>892</v>
      </c>
      <c r="BD68" s="261" t="s">
        <v>892</v>
      </c>
      <c r="BE68" s="265" t="s">
        <v>892</v>
      </c>
      <c r="BF68" s="267" t="s">
        <v>892</v>
      </c>
      <c r="BG68" s="261" t="s">
        <v>892</v>
      </c>
      <c r="BH68" s="265" t="s">
        <v>892</v>
      </c>
      <c r="BI68" s="267" t="s">
        <v>892</v>
      </c>
      <c r="BJ68" s="261" t="s">
        <v>892</v>
      </c>
      <c r="BK68" s="265" t="s">
        <v>892</v>
      </c>
      <c r="BL68" s="267" t="s">
        <v>892</v>
      </c>
    </row>
    <row r="69" spans="1:64" ht="18" customHeight="1">
      <c r="A69" s="49">
        <f>IF(ISERROR(VLOOKUP($C69,費用總表!$A:$O,10,FALSE)),"",VLOOKUP($C69,費用總表!$A:$O,10,FALSE)*100)</f>
        <v>0.11747638326585694</v>
      </c>
      <c r="B69" s="49">
        <f>IF(ISERROR(VLOOKUP($C69,費用總表!$A:$O,15,FALSE)),"",VLOOKUP($C69,費用總表!$A:$O,15,FALSE)*100)</f>
        <v>0.21747638326585694</v>
      </c>
      <c r="C69" s="265" t="s">
        <v>75</v>
      </c>
      <c r="D69" s="265" t="s">
        <v>756</v>
      </c>
      <c r="E69" s="261">
        <v>0.201825</v>
      </c>
      <c r="F69" s="265">
        <v>4</v>
      </c>
      <c r="G69" s="267">
        <v>3.0534351145038167E-2</v>
      </c>
      <c r="H69" s="261">
        <v>-0.52881496062992162</v>
      </c>
      <c r="I69" s="265">
        <v>127</v>
      </c>
      <c r="J69" s="267">
        <v>0.96946564885496178</v>
      </c>
      <c r="K69" s="261">
        <v>0.2282893617021276</v>
      </c>
      <c r="L69" s="265">
        <v>47</v>
      </c>
      <c r="M69" s="267">
        <v>0.20434782608695654</v>
      </c>
      <c r="N69" s="261">
        <v>-0.3148540983606557</v>
      </c>
      <c r="O69" s="265">
        <v>183</v>
      </c>
      <c r="P69" s="267">
        <v>0.79565217391304344</v>
      </c>
      <c r="Q69" s="261">
        <v>0.15662000000000001</v>
      </c>
      <c r="R69" s="265">
        <v>15</v>
      </c>
      <c r="S69" s="267">
        <v>6.3559322033898302E-2</v>
      </c>
      <c r="T69" s="261">
        <v>-0.27010497737556538</v>
      </c>
      <c r="U69" s="265">
        <v>221</v>
      </c>
      <c r="V69" s="267">
        <v>0.93644067796610164</v>
      </c>
      <c r="W69" s="261">
        <v>0.15290000000000001</v>
      </c>
      <c r="X69" s="265">
        <v>2</v>
      </c>
      <c r="Y69" s="267">
        <v>3.2786885245901641E-2</v>
      </c>
      <c r="Z69" s="261">
        <v>-0.27618644067796605</v>
      </c>
      <c r="AA69" s="265">
        <v>59</v>
      </c>
      <c r="AB69" s="267">
        <v>0.96721311475409832</v>
      </c>
      <c r="AC69" s="261" t="s">
        <v>892</v>
      </c>
      <c r="AD69" s="265" t="s">
        <v>892</v>
      </c>
      <c r="AE69" s="267" t="s">
        <v>892</v>
      </c>
      <c r="AF69" s="261" t="s">
        <v>892</v>
      </c>
      <c r="AG69" s="265" t="s">
        <v>892</v>
      </c>
      <c r="AH69" s="267" t="s">
        <v>892</v>
      </c>
      <c r="AI69" s="261" t="s">
        <v>892</v>
      </c>
      <c r="AJ69" s="265" t="s">
        <v>892</v>
      </c>
      <c r="AK69" s="267" t="s">
        <v>892</v>
      </c>
      <c r="AL69" s="261" t="s">
        <v>892</v>
      </c>
      <c r="AM69" s="265" t="s">
        <v>892</v>
      </c>
      <c r="AN69" s="267" t="s">
        <v>892</v>
      </c>
      <c r="AO69" s="261" t="s">
        <v>892</v>
      </c>
      <c r="AP69" s="265" t="s">
        <v>892</v>
      </c>
      <c r="AQ69" s="267" t="s">
        <v>892</v>
      </c>
      <c r="AR69" s="261" t="s">
        <v>892</v>
      </c>
      <c r="AS69" s="265" t="s">
        <v>892</v>
      </c>
      <c r="AT69" s="267" t="s">
        <v>892</v>
      </c>
      <c r="AU69" s="261" t="s">
        <v>892</v>
      </c>
      <c r="AV69" s="265" t="s">
        <v>892</v>
      </c>
      <c r="AW69" s="267" t="s">
        <v>892</v>
      </c>
      <c r="AX69" s="261" t="s">
        <v>892</v>
      </c>
      <c r="AY69" s="265" t="s">
        <v>892</v>
      </c>
      <c r="AZ69" s="267" t="s">
        <v>892</v>
      </c>
      <c r="BA69" s="261" t="s">
        <v>892</v>
      </c>
      <c r="BB69" s="265" t="s">
        <v>892</v>
      </c>
      <c r="BC69" s="267" t="s">
        <v>892</v>
      </c>
      <c r="BD69" s="261" t="s">
        <v>892</v>
      </c>
      <c r="BE69" s="265" t="s">
        <v>892</v>
      </c>
      <c r="BF69" s="267" t="s">
        <v>892</v>
      </c>
      <c r="BG69" s="261" t="s">
        <v>892</v>
      </c>
      <c r="BH69" s="265" t="s">
        <v>892</v>
      </c>
      <c r="BI69" s="267" t="s">
        <v>892</v>
      </c>
      <c r="BJ69" s="261" t="s">
        <v>892</v>
      </c>
      <c r="BK69" s="265" t="s">
        <v>892</v>
      </c>
      <c r="BL69" s="267" t="s">
        <v>892</v>
      </c>
    </row>
    <row r="70" spans="1:64" ht="18" customHeight="1">
      <c r="A70" s="49">
        <f>IF(ISERROR(VLOOKUP($C70,費用總表!$A:$O,10,FALSE)),"",VLOOKUP($C70,費用總表!$A:$O,10,FALSE)*100)</f>
        <v>0.15477088948787063</v>
      </c>
      <c r="B70" s="49">
        <f>IF(ISERROR(VLOOKUP($C70,費用總表!$A:$O,15,FALSE)),"",VLOOKUP($C70,費用總表!$A:$O,15,FALSE)*100)</f>
        <v>0.15477088948787063</v>
      </c>
      <c r="C70" s="265" t="s">
        <v>76</v>
      </c>
      <c r="D70" s="265" t="s">
        <v>757</v>
      </c>
      <c r="E70" s="261">
        <v>0.22757818181818176</v>
      </c>
      <c r="F70" s="265">
        <v>55</v>
      </c>
      <c r="G70" s="267">
        <v>0.52380952380952384</v>
      </c>
      <c r="H70" s="261">
        <v>-0.21913600000000003</v>
      </c>
      <c r="I70" s="265">
        <v>50</v>
      </c>
      <c r="J70" s="267">
        <v>0.47619047619047616</v>
      </c>
      <c r="K70" s="261">
        <v>0.1917291666666667</v>
      </c>
      <c r="L70" s="265">
        <v>72</v>
      </c>
      <c r="M70" s="267">
        <v>0.37305699481865284</v>
      </c>
      <c r="N70" s="261">
        <v>-0.21510909090909097</v>
      </c>
      <c r="O70" s="265">
        <v>121</v>
      </c>
      <c r="P70" s="267">
        <v>0.62694300518134716</v>
      </c>
      <c r="Q70" s="261">
        <v>0.16653411764705886</v>
      </c>
      <c r="R70" s="265">
        <v>85</v>
      </c>
      <c r="S70" s="267">
        <v>0.48571428571428571</v>
      </c>
      <c r="T70" s="261">
        <v>-0.15484666666666672</v>
      </c>
      <c r="U70" s="265">
        <v>90</v>
      </c>
      <c r="V70" s="267">
        <v>0.51428571428571423</v>
      </c>
      <c r="W70" s="261">
        <v>0.12172000000000001</v>
      </c>
      <c r="X70" s="265">
        <v>5</v>
      </c>
      <c r="Y70" s="267">
        <v>0.10638297872340426</v>
      </c>
      <c r="Z70" s="261">
        <v>-0.18041666666666667</v>
      </c>
      <c r="AA70" s="265">
        <v>42</v>
      </c>
      <c r="AB70" s="267">
        <v>0.8936170212765957</v>
      </c>
      <c r="AC70" s="261" t="s">
        <v>892</v>
      </c>
      <c r="AD70" s="265" t="s">
        <v>892</v>
      </c>
      <c r="AE70" s="267" t="s">
        <v>892</v>
      </c>
      <c r="AF70" s="261" t="s">
        <v>892</v>
      </c>
      <c r="AG70" s="265" t="s">
        <v>892</v>
      </c>
      <c r="AH70" s="267" t="s">
        <v>892</v>
      </c>
      <c r="AI70" s="261" t="s">
        <v>892</v>
      </c>
      <c r="AJ70" s="265" t="s">
        <v>892</v>
      </c>
      <c r="AK70" s="267" t="s">
        <v>892</v>
      </c>
      <c r="AL70" s="261" t="s">
        <v>892</v>
      </c>
      <c r="AM70" s="265" t="s">
        <v>892</v>
      </c>
      <c r="AN70" s="267" t="s">
        <v>892</v>
      </c>
      <c r="AO70" s="261" t="s">
        <v>892</v>
      </c>
      <c r="AP70" s="265" t="s">
        <v>892</v>
      </c>
      <c r="AQ70" s="267" t="s">
        <v>892</v>
      </c>
      <c r="AR70" s="261" t="s">
        <v>892</v>
      </c>
      <c r="AS70" s="265" t="s">
        <v>892</v>
      </c>
      <c r="AT70" s="267" t="s">
        <v>892</v>
      </c>
      <c r="AU70" s="261" t="s">
        <v>892</v>
      </c>
      <c r="AV70" s="265" t="s">
        <v>892</v>
      </c>
      <c r="AW70" s="267" t="s">
        <v>892</v>
      </c>
      <c r="AX70" s="261" t="s">
        <v>892</v>
      </c>
      <c r="AY70" s="265" t="s">
        <v>892</v>
      </c>
      <c r="AZ70" s="267" t="s">
        <v>892</v>
      </c>
      <c r="BA70" s="261" t="s">
        <v>892</v>
      </c>
      <c r="BB70" s="265" t="s">
        <v>892</v>
      </c>
      <c r="BC70" s="267" t="s">
        <v>892</v>
      </c>
      <c r="BD70" s="261" t="s">
        <v>892</v>
      </c>
      <c r="BE70" s="265" t="s">
        <v>892</v>
      </c>
      <c r="BF70" s="267" t="s">
        <v>892</v>
      </c>
      <c r="BG70" s="261" t="s">
        <v>892</v>
      </c>
      <c r="BH70" s="265" t="s">
        <v>892</v>
      </c>
      <c r="BI70" s="267" t="s">
        <v>892</v>
      </c>
      <c r="BJ70" s="261" t="s">
        <v>892</v>
      </c>
      <c r="BK70" s="265" t="s">
        <v>892</v>
      </c>
      <c r="BL70" s="267" t="s">
        <v>892</v>
      </c>
    </row>
    <row r="71" spans="1:64" ht="18" customHeight="1">
      <c r="A71" s="49">
        <f>IF(ISERROR(VLOOKUP($C71,費用總表!$A:$O,10,FALSE)),"",VLOOKUP($C71,費用總表!$A:$O,10,FALSE)*100)</f>
        <v>0.23832391713747647</v>
      </c>
      <c r="B71" s="49">
        <f>IF(ISERROR(VLOOKUP($C71,費用總表!$A:$O,15,FALSE)),"",VLOOKUP($C71,費用總表!$A:$O,15,FALSE)*100)</f>
        <v>0.23832391713747647</v>
      </c>
      <c r="C71" s="265" t="s">
        <v>77</v>
      </c>
      <c r="D71" s="265" t="s">
        <v>758</v>
      </c>
      <c r="E71" s="261">
        <v>4.4628758620689659</v>
      </c>
      <c r="F71" s="265">
        <v>116</v>
      </c>
      <c r="G71" s="267">
        <v>0.89230769230769236</v>
      </c>
      <c r="H71" s="261">
        <v>-3.1567000000000007</v>
      </c>
      <c r="I71" s="265">
        <v>14</v>
      </c>
      <c r="J71" s="267">
        <v>0.10769230769230764</v>
      </c>
      <c r="K71" s="261">
        <v>2.7190153284671528</v>
      </c>
      <c r="L71" s="265">
        <v>137</v>
      </c>
      <c r="M71" s="267">
        <v>0.55691056910569103</v>
      </c>
      <c r="N71" s="261">
        <v>-3.2864522935779816</v>
      </c>
      <c r="O71" s="265">
        <v>109</v>
      </c>
      <c r="P71" s="267">
        <v>0.44308943089430897</v>
      </c>
      <c r="Q71" s="261">
        <v>2.553061827956991</v>
      </c>
      <c r="R71" s="265">
        <v>186</v>
      </c>
      <c r="S71" s="267">
        <v>0.74103585657370519</v>
      </c>
      <c r="T71" s="261">
        <v>-2.0587107692307698</v>
      </c>
      <c r="U71" s="265">
        <v>65</v>
      </c>
      <c r="V71" s="267">
        <v>0.25896414342629481</v>
      </c>
      <c r="W71" s="261">
        <v>5.6962000000000002</v>
      </c>
      <c r="X71" s="265">
        <v>1</v>
      </c>
      <c r="Y71" s="267">
        <v>0.5</v>
      </c>
      <c r="Z71" s="261">
        <v>-3.1113</v>
      </c>
      <c r="AA71" s="265">
        <v>1</v>
      </c>
      <c r="AB71" s="267">
        <v>0.5</v>
      </c>
      <c r="AC71" s="261" t="s">
        <v>892</v>
      </c>
      <c r="AD71" s="265" t="s">
        <v>892</v>
      </c>
      <c r="AE71" s="267" t="s">
        <v>892</v>
      </c>
      <c r="AF71" s="261" t="s">
        <v>892</v>
      </c>
      <c r="AG71" s="265" t="s">
        <v>892</v>
      </c>
      <c r="AH71" s="267" t="s">
        <v>892</v>
      </c>
      <c r="AI71" s="261" t="s">
        <v>892</v>
      </c>
      <c r="AJ71" s="265" t="s">
        <v>892</v>
      </c>
      <c r="AK71" s="267" t="s">
        <v>892</v>
      </c>
      <c r="AL71" s="261" t="s">
        <v>892</v>
      </c>
      <c r="AM71" s="265" t="s">
        <v>892</v>
      </c>
      <c r="AN71" s="267" t="s">
        <v>892</v>
      </c>
      <c r="AO71" s="261" t="s">
        <v>892</v>
      </c>
      <c r="AP71" s="265" t="s">
        <v>892</v>
      </c>
      <c r="AQ71" s="267" t="s">
        <v>892</v>
      </c>
      <c r="AR71" s="261" t="s">
        <v>892</v>
      </c>
      <c r="AS71" s="265" t="s">
        <v>892</v>
      </c>
      <c r="AT71" s="267" t="s">
        <v>892</v>
      </c>
      <c r="AU71" s="261" t="s">
        <v>892</v>
      </c>
      <c r="AV71" s="265" t="s">
        <v>892</v>
      </c>
      <c r="AW71" s="267" t="s">
        <v>892</v>
      </c>
      <c r="AX71" s="261" t="s">
        <v>892</v>
      </c>
      <c r="AY71" s="265" t="s">
        <v>892</v>
      </c>
      <c r="AZ71" s="267" t="s">
        <v>892</v>
      </c>
      <c r="BA71" s="261" t="s">
        <v>892</v>
      </c>
      <c r="BB71" s="265" t="s">
        <v>892</v>
      </c>
      <c r="BC71" s="267" t="s">
        <v>892</v>
      </c>
      <c r="BD71" s="261" t="s">
        <v>892</v>
      </c>
      <c r="BE71" s="265" t="s">
        <v>892</v>
      </c>
      <c r="BF71" s="267" t="s">
        <v>892</v>
      </c>
      <c r="BG71" s="261" t="s">
        <v>892</v>
      </c>
      <c r="BH71" s="265" t="s">
        <v>892</v>
      </c>
      <c r="BI71" s="267" t="s">
        <v>892</v>
      </c>
      <c r="BJ71" s="261" t="s">
        <v>892</v>
      </c>
      <c r="BK71" s="265" t="s">
        <v>892</v>
      </c>
      <c r="BL71" s="267" t="s">
        <v>892</v>
      </c>
    </row>
    <row r="72" spans="1:64" ht="18" customHeight="1">
      <c r="A72" s="49">
        <f>IF(ISERROR(VLOOKUP($C72,費用總表!$A:$O,10,FALSE)),"",VLOOKUP($C72,費用總表!$A:$O,10,FALSE)*100)</f>
        <v>0.16664179104477611</v>
      </c>
      <c r="B72" s="49">
        <f>IF(ISERROR(VLOOKUP($C72,費用總表!$A:$O,15,FALSE)),"",VLOOKUP($C72,費用總表!$A:$O,15,FALSE)*100)</f>
        <v>0.16664179104477611</v>
      </c>
      <c r="C72" s="265" t="s">
        <v>78</v>
      </c>
      <c r="D72" s="265" t="s">
        <v>759</v>
      </c>
      <c r="E72" s="261">
        <v>0.94402641509434004</v>
      </c>
      <c r="F72" s="265">
        <v>53</v>
      </c>
      <c r="G72" s="267">
        <v>0.41085271317829458</v>
      </c>
      <c r="H72" s="261">
        <v>-1.2798789473684211</v>
      </c>
      <c r="I72" s="265">
        <v>76</v>
      </c>
      <c r="J72" s="267">
        <v>0.58914728682170536</v>
      </c>
      <c r="K72" s="261">
        <v>1.5746925925925925</v>
      </c>
      <c r="L72" s="265">
        <v>108</v>
      </c>
      <c r="M72" s="267">
        <v>0.44081632653061226</v>
      </c>
      <c r="N72" s="261">
        <v>-1.0475474452554749</v>
      </c>
      <c r="O72" s="265">
        <v>137</v>
      </c>
      <c r="P72" s="267">
        <v>0.5591836734693878</v>
      </c>
      <c r="Q72" s="261">
        <v>0.91499666666666657</v>
      </c>
      <c r="R72" s="265">
        <v>60</v>
      </c>
      <c r="S72" s="267">
        <v>0.25316455696202533</v>
      </c>
      <c r="T72" s="261">
        <v>-1.3169627118644069</v>
      </c>
      <c r="U72" s="265">
        <v>177</v>
      </c>
      <c r="V72" s="267">
        <v>0.74683544303797467</v>
      </c>
      <c r="W72" s="261" t="s">
        <v>892</v>
      </c>
      <c r="X72" s="265" t="s">
        <v>892</v>
      </c>
      <c r="Y72" s="267" t="s">
        <v>892</v>
      </c>
      <c r="Z72" s="261" t="s">
        <v>892</v>
      </c>
      <c r="AA72" s="265" t="s">
        <v>892</v>
      </c>
      <c r="AB72" s="267" t="s">
        <v>892</v>
      </c>
      <c r="AC72" s="261" t="s">
        <v>892</v>
      </c>
      <c r="AD72" s="265" t="s">
        <v>892</v>
      </c>
      <c r="AE72" s="267" t="s">
        <v>892</v>
      </c>
      <c r="AF72" s="261" t="s">
        <v>892</v>
      </c>
      <c r="AG72" s="265" t="s">
        <v>892</v>
      </c>
      <c r="AH72" s="267" t="s">
        <v>892</v>
      </c>
      <c r="AI72" s="261" t="s">
        <v>892</v>
      </c>
      <c r="AJ72" s="265" t="s">
        <v>892</v>
      </c>
      <c r="AK72" s="267" t="s">
        <v>892</v>
      </c>
      <c r="AL72" s="261" t="s">
        <v>892</v>
      </c>
      <c r="AM72" s="265" t="s">
        <v>892</v>
      </c>
      <c r="AN72" s="267" t="s">
        <v>892</v>
      </c>
      <c r="AO72" s="261" t="s">
        <v>892</v>
      </c>
      <c r="AP72" s="265" t="s">
        <v>892</v>
      </c>
      <c r="AQ72" s="267" t="s">
        <v>892</v>
      </c>
      <c r="AR72" s="261" t="s">
        <v>892</v>
      </c>
      <c r="AS72" s="265" t="s">
        <v>892</v>
      </c>
      <c r="AT72" s="267" t="s">
        <v>892</v>
      </c>
      <c r="AU72" s="261" t="s">
        <v>892</v>
      </c>
      <c r="AV72" s="265" t="s">
        <v>892</v>
      </c>
      <c r="AW72" s="267" t="s">
        <v>892</v>
      </c>
      <c r="AX72" s="261" t="s">
        <v>892</v>
      </c>
      <c r="AY72" s="265" t="s">
        <v>892</v>
      </c>
      <c r="AZ72" s="267" t="s">
        <v>892</v>
      </c>
      <c r="BA72" s="261" t="s">
        <v>892</v>
      </c>
      <c r="BB72" s="265" t="s">
        <v>892</v>
      </c>
      <c r="BC72" s="267" t="s">
        <v>892</v>
      </c>
      <c r="BD72" s="261" t="s">
        <v>892</v>
      </c>
      <c r="BE72" s="265" t="s">
        <v>892</v>
      </c>
      <c r="BF72" s="267" t="s">
        <v>892</v>
      </c>
      <c r="BG72" s="261" t="s">
        <v>892</v>
      </c>
      <c r="BH72" s="265" t="s">
        <v>892</v>
      </c>
      <c r="BI72" s="267" t="s">
        <v>892</v>
      </c>
      <c r="BJ72" s="261" t="s">
        <v>892</v>
      </c>
      <c r="BK72" s="265" t="s">
        <v>892</v>
      </c>
      <c r="BL72" s="267" t="s">
        <v>892</v>
      </c>
    </row>
    <row r="73" spans="1:64" ht="18" customHeight="1">
      <c r="A73" s="49">
        <f>IF(ISERROR(VLOOKUP($C73,費用總表!$A:$O,10,FALSE)),"",VLOOKUP($C73,費用總表!$A:$O,10,FALSE)*100)</f>
        <v>5.3699883633571359E-2</v>
      </c>
      <c r="B73" s="49">
        <f>IF(ISERROR(VLOOKUP($C73,費用總表!$A:$O,15,FALSE)),"",VLOOKUP($C73,費用總表!$A:$O,15,FALSE)*100)</f>
        <v>5.3699883633571359E-2</v>
      </c>
      <c r="C73" s="265" t="s">
        <v>79</v>
      </c>
      <c r="D73" s="265" t="s">
        <v>760</v>
      </c>
      <c r="E73" s="261">
        <v>0.44014799999999998</v>
      </c>
      <c r="F73" s="265">
        <v>75</v>
      </c>
      <c r="G73" s="267">
        <v>0.56818181818181823</v>
      </c>
      <c r="H73" s="261">
        <v>-0.37810877192982462</v>
      </c>
      <c r="I73" s="265">
        <v>57</v>
      </c>
      <c r="J73" s="267">
        <v>0.43181818181818177</v>
      </c>
      <c r="K73" s="261">
        <v>0.49741440677966114</v>
      </c>
      <c r="L73" s="265">
        <v>118</v>
      </c>
      <c r="M73" s="267">
        <v>0.47011952191235062</v>
      </c>
      <c r="N73" s="261">
        <v>-0.36429849624060151</v>
      </c>
      <c r="O73" s="265">
        <v>133</v>
      </c>
      <c r="P73" s="267">
        <v>0.52988047808764938</v>
      </c>
      <c r="Q73" s="261">
        <v>0.46446507936507941</v>
      </c>
      <c r="R73" s="265">
        <v>126</v>
      </c>
      <c r="S73" s="267">
        <v>0.52282157676348551</v>
      </c>
      <c r="T73" s="261">
        <v>-0.42414173913043463</v>
      </c>
      <c r="U73" s="265">
        <v>115</v>
      </c>
      <c r="V73" s="267">
        <v>0.47717842323651449</v>
      </c>
      <c r="W73" s="261" t="s">
        <v>892</v>
      </c>
      <c r="X73" s="265" t="s">
        <v>892</v>
      </c>
      <c r="Y73" s="267" t="s">
        <v>892</v>
      </c>
      <c r="Z73" s="261" t="s">
        <v>892</v>
      </c>
      <c r="AA73" s="265" t="s">
        <v>892</v>
      </c>
      <c r="AB73" s="267" t="s">
        <v>892</v>
      </c>
      <c r="AC73" s="261" t="s">
        <v>892</v>
      </c>
      <c r="AD73" s="265" t="s">
        <v>892</v>
      </c>
      <c r="AE73" s="267" t="s">
        <v>892</v>
      </c>
      <c r="AF73" s="261" t="s">
        <v>892</v>
      </c>
      <c r="AG73" s="265" t="s">
        <v>892</v>
      </c>
      <c r="AH73" s="267" t="s">
        <v>892</v>
      </c>
      <c r="AI73" s="261" t="s">
        <v>892</v>
      </c>
      <c r="AJ73" s="265" t="s">
        <v>892</v>
      </c>
      <c r="AK73" s="267" t="s">
        <v>892</v>
      </c>
      <c r="AL73" s="261" t="s">
        <v>892</v>
      </c>
      <c r="AM73" s="265" t="s">
        <v>892</v>
      </c>
      <c r="AN73" s="267" t="s">
        <v>892</v>
      </c>
      <c r="AO73" s="261" t="s">
        <v>892</v>
      </c>
      <c r="AP73" s="265" t="s">
        <v>892</v>
      </c>
      <c r="AQ73" s="267" t="s">
        <v>892</v>
      </c>
      <c r="AR73" s="261" t="s">
        <v>892</v>
      </c>
      <c r="AS73" s="265" t="s">
        <v>892</v>
      </c>
      <c r="AT73" s="267" t="s">
        <v>892</v>
      </c>
      <c r="AU73" s="261" t="s">
        <v>892</v>
      </c>
      <c r="AV73" s="265" t="s">
        <v>892</v>
      </c>
      <c r="AW73" s="267" t="s">
        <v>892</v>
      </c>
      <c r="AX73" s="261" t="s">
        <v>892</v>
      </c>
      <c r="AY73" s="265" t="s">
        <v>892</v>
      </c>
      <c r="AZ73" s="267" t="s">
        <v>892</v>
      </c>
      <c r="BA73" s="261" t="s">
        <v>892</v>
      </c>
      <c r="BB73" s="265" t="s">
        <v>892</v>
      </c>
      <c r="BC73" s="267" t="s">
        <v>892</v>
      </c>
      <c r="BD73" s="261" t="s">
        <v>892</v>
      </c>
      <c r="BE73" s="265" t="s">
        <v>892</v>
      </c>
      <c r="BF73" s="267" t="s">
        <v>892</v>
      </c>
      <c r="BG73" s="261" t="s">
        <v>892</v>
      </c>
      <c r="BH73" s="265" t="s">
        <v>892</v>
      </c>
      <c r="BI73" s="267" t="s">
        <v>892</v>
      </c>
      <c r="BJ73" s="261" t="s">
        <v>892</v>
      </c>
      <c r="BK73" s="265" t="s">
        <v>892</v>
      </c>
      <c r="BL73" s="267" t="s">
        <v>892</v>
      </c>
    </row>
    <row r="74" spans="1:64" ht="18" customHeight="1">
      <c r="A74" s="49">
        <f>IF(ISERROR(VLOOKUP($C74,費用總表!$A:$O,10,FALSE)),"",VLOOKUP($C74,費用總表!$A:$O,10,FALSE)*100)</f>
        <v>5.4769571017970503E-2</v>
      </c>
      <c r="B74" s="49">
        <f>IF(ISERROR(VLOOKUP($C74,費用總表!$A:$O,15,FALSE)),"",VLOOKUP($C74,費用總表!$A:$O,15,FALSE)*100)</f>
        <v>5.4769571017970503E-2</v>
      </c>
      <c r="C74" s="265" t="s">
        <v>80</v>
      </c>
      <c r="D74" s="265" t="s">
        <v>761</v>
      </c>
      <c r="E74" s="261">
        <v>0.85517962962962935</v>
      </c>
      <c r="F74" s="265">
        <v>54</v>
      </c>
      <c r="G74" s="267">
        <v>0.40909090909090912</v>
      </c>
      <c r="H74" s="261">
        <v>-0.78003205128205144</v>
      </c>
      <c r="I74" s="265">
        <v>78</v>
      </c>
      <c r="J74" s="267">
        <v>0.59090909090909083</v>
      </c>
      <c r="K74" s="261">
        <v>0.74479047619047634</v>
      </c>
      <c r="L74" s="265">
        <v>84</v>
      </c>
      <c r="M74" s="267">
        <v>0.33466135458167329</v>
      </c>
      <c r="N74" s="261">
        <v>-0.92917964071856274</v>
      </c>
      <c r="O74" s="265">
        <v>167</v>
      </c>
      <c r="P74" s="267">
        <v>0.66533864541832677</v>
      </c>
      <c r="Q74" s="261">
        <v>0.73360540540540542</v>
      </c>
      <c r="R74" s="265">
        <v>74</v>
      </c>
      <c r="S74" s="267">
        <v>0.30705394190871371</v>
      </c>
      <c r="T74" s="261">
        <v>-1.0956670658682637</v>
      </c>
      <c r="U74" s="265">
        <v>167</v>
      </c>
      <c r="V74" s="267">
        <v>0.69294605809128629</v>
      </c>
      <c r="W74" s="261" t="s">
        <v>892</v>
      </c>
      <c r="X74" s="265" t="s">
        <v>892</v>
      </c>
      <c r="Y74" s="267" t="s">
        <v>892</v>
      </c>
      <c r="Z74" s="261" t="s">
        <v>892</v>
      </c>
      <c r="AA74" s="265" t="s">
        <v>892</v>
      </c>
      <c r="AB74" s="267" t="s">
        <v>892</v>
      </c>
      <c r="AC74" s="261" t="s">
        <v>892</v>
      </c>
      <c r="AD74" s="265" t="s">
        <v>892</v>
      </c>
      <c r="AE74" s="267" t="s">
        <v>892</v>
      </c>
      <c r="AF74" s="261" t="s">
        <v>892</v>
      </c>
      <c r="AG74" s="265" t="s">
        <v>892</v>
      </c>
      <c r="AH74" s="267" t="s">
        <v>892</v>
      </c>
      <c r="AI74" s="261" t="s">
        <v>892</v>
      </c>
      <c r="AJ74" s="265" t="s">
        <v>892</v>
      </c>
      <c r="AK74" s="267" t="s">
        <v>892</v>
      </c>
      <c r="AL74" s="261" t="s">
        <v>892</v>
      </c>
      <c r="AM74" s="265" t="s">
        <v>892</v>
      </c>
      <c r="AN74" s="267" t="s">
        <v>892</v>
      </c>
      <c r="AO74" s="261" t="s">
        <v>892</v>
      </c>
      <c r="AP74" s="265" t="s">
        <v>892</v>
      </c>
      <c r="AQ74" s="267" t="s">
        <v>892</v>
      </c>
      <c r="AR74" s="261" t="s">
        <v>892</v>
      </c>
      <c r="AS74" s="265" t="s">
        <v>892</v>
      </c>
      <c r="AT74" s="267" t="s">
        <v>892</v>
      </c>
      <c r="AU74" s="261" t="s">
        <v>892</v>
      </c>
      <c r="AV74" s="265" t="s">
        <v>892</v>
      </c>
      <c r="AW74" s="267" t="s">
        <v>892</v>
      </c>
      <c r="AX74" s="261" t="s">
        <v>892</v>
      </c>
      <c r="AY74" s="265" t="s">
        <v>892</v>
      </c>
      <c r="AZ74" s="267" t="s">
        <v>892</v>
      </c>
      <c r="BA74" s="261" t="s">
        <v>892</v>
      </c>
      <c r="BB74" s="265" t="s">
        <v>892</v>
      </c>
      <c r="BC74" s="267" t="s">
        <v>892</v>
      </c>
      <c r="BD74" s="261" t="s">
        <v>892</v>
      </c>
      <c r="BE74" s="265" t="s">
        <v>892</v>
      </c>
      <c r="BF74" s="267" t="s">
        <v>892</v>
      </c>
      <c r="BG74" s="261" t="s">
        <v>892</v>
      </c>
      <c r="BH74" s="265" t="s">
        <v>892</v>
      </c>
      <c r="BI74" s="267" t="s">
        <v>892</v>
      </c>
      <c r="BJ74" s="261" t="s">
        <v>892</v>
      </c>
      <c r="BK74" s="265" t="s">
        <v>892</v>
      </c>
      <c r="BL74" s="267" t="s">
        <v>892</v>
      </c>
    </row>
    <row r="75" spans="1:64" ht="18" customHeight="1">
      <c r="A75" s="49">
        <f>IF(ISERROR(VLOOKUP($C75,費用總表!$A:$O,10,FALSE)),"",VLOOKUP($C75,費用總表!$A:$O,10,FALSE)*100)</f>
        <v>6.8784455038709572E-2</v>
      </c>
      <c r="B75" s="49">
        <f>IF(ISERROR(VLOOKUP($C75,費用總表!$A:$O,15,FALSE)),"",VLOOKUP($C75,費用總表!$A:$O,15,FALSE)*100)</f>
        <v>6.8784455038709572E-2</v>
      </c>
      <c r="C75" s="265" t="s">
        <v>81</v>
      </c>
      <c r="D75" s="265" t="s">
        <v>762</v>
      </c>
      <c r="E75" s="261">
        <v>0.28196153846153849</v>
      </c>
      <c r="F75" s="265">
        <v>26</v>
      </c>
      <c r="G75" s="267">
        <v>0.19696969696969696</v>
      </c>
      <c r="H75" s="261">
        <v>-0.74174150943396222</v>
      </c>
      <c r="I75" s="265">
        <v>106</v>
      </c>
      <c r="J75" s="267">
        <v>0.80303030303030298</v>
      </c>
      <c r="K75" s="261">
        <v>0.38127037037037032</v>
      </c>
      <c r="L75" s="265">
        <v>108</v>
      </c>
      <c r="M75" s="267">
        <v>0.4302788844621514</v>
      </c>
      <c r="N75" s="261">
        <v>-0.51102097902097898</v>
      </c>
      <c r="O75" s="265">
        <v>143</v>
      </c>
      <c r="P75" s="267">
        <v>0.56972111553784854</v>
      </c>
      <c r="Q75" s="261">
        <v>0.37308000000000002</v>
      </c>
      <c r="R75" s="265">
        <v>55</v>
      </c>
      <c r="S75" s="267">
        <v>0.22821576763485477</v>
      </c>
      <c r="T75" s="261">
        <v>-0.63157956989247332</v>
      </c>
      <c r="U75" s="265">
        <v>186</v>
      </c>
      <c r="V75" s="267">
        <v>0.77178423236514526</v>
      </c>
      <c r="W75" s="261" t="s">
        <v>892</v>
      </c>
      <c r="X75" s="265" t="s">
        <v>892</v>
      </c>
      <c r="Y75" s="267" t="s">
        <v>892</v>
      </c>
      <c r="Z75" s="261" t="s">
        <v>892</v>
      </c>
      <c r="AA75" s="265" t="s">
        <v>892</v>
      </c>
      <c r="AB75" s="267" t="s">
        <v>892</v>
      </c>
      <c r="AC75" s="261" t="s">
        <v>892</v>
      </c>
      <c r="AD75" s="265" t="s">
        <v>892</v>
      </c>
      <c r="AE75" s="267" t="s">
        <v>892</v>
      </c>
      <c r="AF75" s="261" t="s">
        <v>892</v>
      </c>
      <c r="AG75" s="265" t="s">
        <v>892</v>
      </c>
      <c r="AH75" s="267" t="s">
        <v>892</v>
      </c>
      <c r="AI75" s="261" t="s">
        <v>892</v>
      </c>
      <c r="AJ75" s="265" t="s">
        <v>892</v>
      </c>
      <c r="AK75" s="267" t="s">
        <v>892</v>
      </c>
      <c r="AL75" s="261" t="s">
        <v>892</v>
      </c>
      <c r="AM75" s="265" t="s">
        <v>892</v>
      </c>
      <c r="AN75" s="267" t="s">
        <v>892</v>
      </c>
      <c r="AO75" s="261" t="s">
        <v>892</v>
      </c>
      <c r="AP75" s="265" t="s">
        <v>892</v>
      </c>
      <c r="AQ75" s="267" t="s">
        <v>892</v>
      </c>
      <c r="AR75" s="261" t="s">
        <v>892</v>
      </c>
      <c r="AS75" s="265" t="s">
        <v>892</v>
      </c>
      <c r="AT75" s="267" t="s">
        <v>892</v>
      </c>
      <c r="AU75" s="261" t="s">
        <v>892</v>
      </c>
      <c r="AV75" s="265" t="s">
        <v>892</v>
      </c>
      <c r="AW75" s="267" t="s">
        <v>892</v>
      </c>
      <c r="AX75" s="261" t="s">
        <v>892</v>
      </c>
      <c r="AY75" s="265" t="s">
        <v>892</v>
      </c>
      <c r="AZ75" s="267" t="s">
        <v>892</v>
      </c>
      <c r="BA75" s="261" t="s">
        <v>892</v>
      </c>
      <c r="BB75" s="265" t="s">
        <v>892</v>
      </c>
      <c r="BC75" s="267" t="s">
        <v>892</v>
      </c>
      <c r="BD75" s="261" t="s">
        <v>892</v>
      </c>
      <c r="BE75" s="265" t="s">
        <v>892</v>
      </c>
      <c r="BF75" s="267" t="s">
        <v>892</v>
      </c>
      <c r="BG75" s="261" t="s">
        <v>892</v>
      </c>
      <c r="BH75" s="265" t="s">
        <v>892</v>
      </c>
      <c r="BI75" s="267" t="s">
        <v>892</v>
      </c>
      <c r="BJ75" s="261" t="s">
        <v>892</v>
      </c>
      <c r="BK75" s="265" t="s">
        <v>892</v>
      </c>
      <c r="BL75" s="267" t="s">
        <v>892</v>
      </c>
    </row>
    <row r="76" spans="1:64" ht="18" customHeight="1">
      <c r="A76" s="49">
        <f>IF(ISERROR(VLOOKUP($C76,費用總表!$A:$O,10,FALSE)),"",VLOOKUP($C76,費用總表!$A:$O,10,FALSE)*100)</f>
        <v>7.1210579857578837E-2</v>
      </c>
      <c r="B76" s="49">
        <f>IF(ISERROR(VLOOKUP($C76,費用總表!$A:$O,15,FALSE)),"",VLOOKUP($C76,費用總表!$A:$O,15,FALSE)*100)</f>
        <v>7.1210579857578837E-2</v>
      </c>
      <c r="C76" s="265" t="s">
        <v>82</v>
      </c>
      <c r="D76" s="265" t="s">
        <v>763</v>
      </c>
      <c r="E76" s="261">
        <v>5.1299999999999998E-2</v>
      </c>
      <c r="F76" s="265">
        <v>1</v>
      </c>
      <c r="G76" s="267">
        <v>7.575757575757576E-3</v>
      </c>
      <c r="H76" s="261">
        <v>-0.92104198473282395</v>
      </c>
      <c r="I76" s="265">
        <v>131</v>
      </c>
      <c r="J76" s="267">
        <v>0.99242424242424243</v>
      </c>
      <c r="K76" s="261">
        <v>0.34242203389830506</v>
      </c>
      <c r="L76" s="265">
        <v>59</v>
      </c>
      <c r="M76" s="267">
        <v>0.25106382978723402</v>
      </c>
      <c r="N76" s="261">
        <v>-0.59072045454545485</v>
      </c>
      <c r="O76" s="265">
        <v>176</v>
      </c>
      <c r="P76" s="267">
        <v>0.74893617021276593</v>
      </c>
      <c r="Q76" s="261">
        <v>0.33725061728395056</v>
      </c>
      <c r="R76" s="265">
        <v>81</v>
      </c>
      <c r="S76" s="267">
        <v>0.40099009900990101</v>
      </c>
      <c r="T76" s="261">
        <v>-0.42125454545454544</v>
      </c>
      <c r="U76" s="265">
        <v>121</v>
      </c>
      <c r="V76" s="267">
        <v>0.59900990099009899</v>
      </c>
      <c r="W76" s="261" t="s">
        <v>892</v>
      </c>
      <c r="X76" s="265" t="s">
        <v>892</v>
      </c>
      <c r="Y76" s="267" t="s">
        <v>892</v>
      </c>
      <c r="Z76" s="261" t="s">
        <v>892</v>
      </c>
      <c r="AA76" s="265" t="s">
        <v>892</v>
      </c>
      <c r="AB76" s="267" t="s">
        <v>892</v>
      </c>
      <c r="AC76" s="261" t="s">
        <v>892</v>
      </c>
      <c r="AD76" s="265" t="s">
        <v>892</v>
      </c>
      <c r="AE76" s="267" t="s">
        <v>892</v>
      </c>
      <c r="AF76" s="261" t="s">
        <v>892</v>
      </c>
      <c r="AG76" s="265" t="s">
        <v>892</v>
      </c>
      <c r="AH76" s="267" t="s">
        <v>892</v>
      </c>
      <c r="AI76" s="261" t="s">
        <v>892</v>
      </c>
      <c r="AJ76" s="265" t="s">
        <v>892</v>
      </c>
      <c r="AK76" s="267" t="s">
        <v>892</v>
      </c>
      <c r="AL76" s="261" t="s">
        <v>892</v>
      </c>
      <c r="AM76" s="265" t="s">
        <v>892</v>
      </c>
      <c r="AN76" s="267" t="s">
        <v>892</v>
      </c>
      <c r="AO76" s="261" t="s">
        <v>892</v>
      </c>
      <c r="AP76" s="265" t="s">
        <v>892</v>
      </c>
      <c r="AQ76" s="267" t="s">
        <v>892</v>
      </c>
      <c r="AR76" s="261" t="s">
        <v>892</v>
      </c>
      <c r="AS76" s="265" t="s">
        <v>892</v>
      </c>
      <c r="AT76" s="267" t="s">
        <v>892</v>
      </c>
      <c r="AU76" s="261" t="s">
        <v>892</v>
      </c>
      <c r="AV76" s="265" t="s">
        <v>892</v>
      </c>
      <c r="AW76" s="267" t="s">
        <v>892</v>
      </c>
      <c r="AX76" s="261" t="s">
        <v>892</v>
      </c>
      <c r="AY76" s="265" t="s">
        <v>892</v>
      </c>
      <c r="AZ76" s="267" t="s">
        <v>892</v>
      </c>
      <c r="BA76" s="261" t="s">
        <v>892</v>
      </c>
      <c r="BB76" s="265" t="s">
        <v>892</v>
      </c>
      <c r="BC76" s="267" t="s">
        <v>892</v>
      </c>
      <c r="BD76" s="261" t="s">
        <v>892</v>
      </c>
      <c r="BE76" s="265" t="s">
        <v>892</v>
      </c>
      <c r="BF76" s="267" t="s">
        <v>892</v>
      </c>
      <c r="BG76" s="261" t="s">
        <v>892</v>
      </c>
      <c r="BH76" s="265" t="s">
        <v>892</v>
      </c>
      <c r="BI76" s="267" t="s">
        <v>892</v>
      </c>
      <c r="BJ76" s="261" t="s">
        <v>892</v>
      </c>
      <c r="BK76" s="265" t="s">
        <v>892</v>
      </c>
      <c r="BL76" s="267" t="s">
        <v>892</v>
      </c>
    </row>
    <row r="77" spans="1:64" ht="18" customHeight="1">
      <c r="A77" s="49">
        <f>IF(ISERROR(VLOOKUP($C77,費用總表!$A:$O,10,FALSE)),"",VLOOKUP($C77,費用總表!$A:$O,10,FALSE)*100)</f>
        <v>7.113821138211382E-2</v>
      </c>
      <c r="B77" s="49">
        <f>IF(ISERROR(VLOOKUP($C77,費用總表!$A:$O,15,FALSE)),"",VLOOKUP($C77,費用總表!$A:$O,15,FALSE)*100)</f>
        <v>7.113821138211382E-2</v>
      </c>
      <c r="C77" s="265" t="s">
        <v>83</v>
      </c>
      <c r="D77" s="265" t="s">
        <v>764</v>
      </c>
      <c r="E77" s="261">
        <v>0.35698666666666667</v>
      </c>
      <c r="F77" s="265">
        <v>15</v>
      </c>
      <c r="G77" s="267">
        <v>0.11811023622047244</v>
      </c>
      <c r="H77" s="261">
        <v>-0.8155991071428571</v>
      </c>
      <c r="I77" s="265">
        <v>112</v>
      </c>
      <c r="J77" s="267">
        <v>0.88188976377952755</v>
      </c>
      <c r="K77" s="261">
        <v>0.53206170212765957</v>
      </c>
      <c r="L77" s="265">
        <v>94</v>
      </c>
      <c r="M77" s="267">
        <v>0.38842975206611569</v>
      </c>
      <c r="N77" s="261">
        <v>-0.72946756756756737</v>
      </c>
      <c r="O77" s="265">
        <v>148</v>
      </c>
      <c r="P77" s="267">
        <v>0.61157024793388426</v>
      </c>
      <c r="Q77" s="261">
        <v>0.62137809523809528</v>
      </c>
      <c r="R77" s="265">
        <v>105</v>
      </c>
      <c r="S77" s="267">
        <v>0.52500000000000002</v>
      </c>
      <c r="T77" s="261">
        <v>-0.59719263157894764</v>
      </c>
      <c r="U77" s="265">
        <v>95</v>
      </c>
      <c r="V77" s="267">
        <v>0.47499999999999998</v>
      </c>
      <c r="W77" s="261" t="s">
        <v>892</v>
      </c>
      <c r="X77" s="265" t="s">
        <v>892</v>
      </c>
      <c r="Y77" s="267" t="s">
        <v>892</v>
      </c>
      <c r="Z77" s="261" t="s">
        <v>892</v>
      </c>
      <c r="AA77" s="265" t="s">
        <v>892</v>
      </c>
      <c r="AB77" s="267" t="s">
        <v>892</v>
      </c>
      <c r="AC77" s="261" t="s">
        <v>892</v>
      </c>
      <c r="AD77" s="265" t="s">
        <v>892</v>
      </c>
      <c r="AE77" s="267" t="s">
        <v>892</v>
      </c>
      <c r="AF77" s="261" t="s">
        <v>892</v>
      </c>
      <c r="AG77" s="265" t="s">
        <v>892</v>
      </c>
      <c r="AH77" s="267" t="s">
        <v>892</v>
      </c>
      <c r="AI77" s="261" t="s">
        <v>892</v>
      </c>
      <c r="AJ77" s="265" t="s">
        <v>892</v>
      </c>
      <c r="AK77" s="267" t="s">
        <v>892</v>
      </c>
      <c r="AL77" s="261" t="s">
        <v>892</v>
      </c>
      <c r="AM77" s="265" t="s">
        <v>892</v>
      </c>
      <c r="AN77" s="267" t="s">
        <v>892</v>
      </c>
      <c r="AO77" s="261" t="s">
        <v>892</v>
      </c>
      <c r="AP77" s="265" t="s">
        <v>892</v>
      </c>
      <c r="AQ77" s="267" t="s">
        <v>892</v>
      </c>
      <c r="AR77" s="261" t="s">
        <v>892</v>
      </c>
      <c r="AS77" s="265" t="s">
        <v>892</v>
      </c>
      <c r="AT77" s="267" t="s">
        <v>892</v>
      </c>
      <c r="AU77" s="261" t="s">
        <v>892</v>
      </c>
      <c r="AV77" s="265" t="s">
        <v>892</v>
      </c>
      <c r="AW77" s="267" t="s">
        <v>892</v>
      </c>
      <c r="AX77" s="261" t="s">
        <v>892</v>
      </c>
      <c r="AY77" s="265" t="s">
        <v>892</v>
      </c>
      <c r="AZ77" s="267" t="s">
        <v>892</v>
      </c>
      <c r="BA77" s="261" t="s">
        <v>892</v>
      </c>
      <c r="BB77" s="265" t="s">
        <v>892</v>
      </c>
      <c r="BC77" s="267" t="s">
        <v>892</v>
      </c>
      <c r="BD77" s="261" t="s">
        <v>892</v>
      </c>
      <c r="BE77" s="265" t="s">
        <v>892</v>
      </c>
      <c r="BF77" s="267" t="s">
        <v>892</v>
      </c>
      <c r="BG77" s="261" t="s">
        <v>892</v>
      </c>
      <c r="BH77" s="265" t="s">
        <v>892</v>
      </c>
      <c r="BI77" s="267" t="s">
        <v>892</v>
      </c>
      <c r="BJ77" s="261" t="s">
        <v>892</v>
      </c>
      <c r="BK77" s="265" t="s">
        <v>892</v>
      </c>
      <c r="BL77" s="267" t="s">
        <v>892</v>
      </c>
    </row>
    <row r="78" spans="1:64" ht="18" customHeight="1">
      <c r="A78" s="49">
        <f>IF(ISERROR(VLOOKUP($C78,費用總表!$A:$O,10,FALSE)),"",VLOOKUP($C78,費用總表!$A:$O,10,FALSE)*100)</f>
        <v>7.3800738007380073E-2</v>
      </c>
      <c r="B78" s="49">
        <f>IF(ISERROR(VLOOKUP($C78,費用總表!$A:$O,15,FALSE)),"",VLOOKUP($C78,費用總表!$A:$O,15,FALSE)*100)</f>
        <v>7.3800738007380073E-2</v>
      </c>
      <c r="C78" s="265" t="s">
        <v>84</v>
      </c>
      <c r="D78" s="265" t="s">
        <v>765</v>
      </c>
      <c r="E78" s="261">
        <v>0.24684210526315786</v>
      </c>
      <c r="F78" s="265">
        <v>19</v>
      </c>
      <c r="G78" s="267">
        <v>0.152</v>
      </c>
      <c r="H78" s="261">
        <v>-0.46412830188679255</v>
      </c>
      <c r="I78" s="265">
        <v>106</v>
      </c>
      <c r="J78" s="267">
        <v>0.84799999999999998</v>
      </c>
      <c r="K78" s="261">
        <v>0.25379999999999997</v>
      </c>
      <c r="L78" s="265">
        <v>54</v>
      </c>
      <c r="M78" s="267">
        <v>0.21862348178137653</v>
      </c>
      <c r="N78" s="261">
        <v>-0.4927290155440413</v>
      </c>
      <c r="O78" s="265">
        <v>193</v>
      </c>
      <c r="P78" s="267">
        <v>0.78137651821862342</v>
      </c>
      <c r="Q78" s="261">
        <v>0.27948181818181816</v>
      </c>
      <c r="R78" s="265">
        <v>11</v>
      </c>
      <c r="S78" s="267">
        <v>5.5276381909547742E-2</v>
      </c>
      <c r="T78" s="261">
        <v>-0.60023989361702113</v>
      </c>
      <c r="U78" s="265">
        <v>188</v>
      </c>
      <c r="V78" s="267">
        <v>0.94472361809045224</v>
      </c>
      <c r="W78" s="261" t="s">
        <v>892</v>
      </c>
      <c r="X78" s="265" t="s">
        <v>892</v>
      </c>
      <c r="Y78" s="267" t="s">
        <v>892</v>
      </c>
      <c r="Z78" s="261" t="s">
        <v>892</v>
      </c>
      <c r="AA78" s="265" t="s">
        <v>892</v>
      </c>
      <c r="AB78" s="267" t="s">
        <v>892</v>
      </c>
      <c r="AC78" s="261" t="s">
        <v>892</v>
      </c>
      <c r="AD78" s="265" t="s">
        <v>892</v>
      </c>
      <c r="AE78" s="267" t="s">
        <v>892</v>
      </c>
      <c r="AF78" s="261" t="s">
        <v>892</v>
      </c>
      <c r="AG78" s="265" t="s">
        <v>892</v>
      </c>
      <c r="AH78" s="267" t="s">
        <v>892</v>
      </c>
      <c r="AI78" s="261" t="s">
        <v>892</v>
      </c>
      <c r="AJ78" s="265" t="s">
        <v>892</v>
      </c>
      <c r="AK78" s="267" t="s">
        <v>892</v>
      </c>
      <c r="AL78" s="261" t="s">
        <v>892</v>
      </c>
      <c r="AM78" s="265" t="s">
        <v>892</v>
      </c>
      <c r="AN78" s="267" t="s">
        <v>892</v>
      </c>
      <c r="AO78" s="261" t="s">
        <v>892</v>
      </c>
      <c r="AP78" s="265" t="s">
        <v>892</v>
      </c>
      <c r="AQ78" s="267" t="s">
        <v>892</v>
      </c>
      <c r="AR78" s="261" t="s">
        <v>892</v>
      </c>
      <c r="AS78" s="265" t="s">
        <v>892</v>
      </c>
      <c r="AT78" s="267" t="s">
        <v>892</v>
      </c>
      <c r="AU78" s="261" t="s">
        <v>892</v>
      </c>
      <c r="AV78" s="265" t="s">
        <v>892</v>
      </c>
      <c r="AW78" s="267" t="s">
        <v>892</v>
      </c>
      <c r="AX78" s="261" t="s">
        <v>892</v>
      </c>
      <c r="AY78" s="265" t="s">
        <v>892</v>
      </c>
      <c r="AZ78" s="267" t="s">
        <v>892</v>
      </c>
      <c r="BA78" s="261" t="s">
        <v>892</v>
      </c>
      <c r="BB78" s="265" t="s">
        <v>892</v>
      </c>
      <c r="BC78" s="267" t="s">
        <v>892</v>
      </c>
      <c r="BD78" s="261" t="s">
        <v>892</v>
      </c>
      <c r="BE78" s="265" t="s">
        <v>892</v>
      </c>
      <c r="BF78" s="267" t="s">
        <v>892</v>
      </c>
      <c r="BG78" s="261" t="s">
        <v>892</v>
      </c>
      <c r="BH78" s="265" t="s">
        <v>892</v>
      </c>
      <c r="BI78" s="267" t="s">
        <v>892</v>
      </c>
      <c r="BJ78" s="261" t="s">
        <v>892</v>
      </c>
      <c r="BK78" s="265" t="s">
        <v>892</v>
      </c>
      <c r="BL78" s="267" t="s">
        <v>892</v>
      </c>
    </row>
    <row r="79" spans="1:64" ht="18" customHeight="1">
      <c r="A79" s="49">
        <f>IF(ISERROR(VLOOKUP($C79,費用總表!$A:$O,10,FALSE)),"",VLOOKUP($C79,費用總表!$A:$O,10,FALSE)*100)</f>
        <v>5.0698388334612432E-2</v>
      </c>
      <c r="B79" s="49">
        <f>IF(ISERROR(VLOOKUP($C79,費用總表!$A:$O,15,FALSE)),"",VLOOKUP($C79,費用總表!$A:$O,15,FALSE)*100)</f>
        <v>5.0698388334612432E-2</v>
      </c>
      <c r="C79" s="265" t="s">
        <v>85</v>
      </c>
      <c r="D79" s="265" t="s">
        <v>766</v>
      </c>
      <c r="E79" s="261">
        <v>0.19335714285714287</v>
      </c>
      <c r="F79" s="265">
        <v>7</v>
      </c>
      <c r="G79" s="267">
        <v>5.4263565891472867E-2</v>
      </c>
      <c r="H79" s="261">
        <v>-0.50159344262295102</v>
      </c>
      <c r="I79" s="265">
        <v>122</v>
      </c>
      <c r="J79" s="267">
        <v>0.94573643410852715</v>
      </c>
      <c r="K79" s="261">
        <v>0.35685357142857155</v>
      </c>
      <c r="L79" s="265">
        <v>28</v>
      </c>
      <c r="M79" s="267">
        <v>0.11570247933884298</v>
      </c>
      <c r="N79" s="261">
        <v>-0.44263785046728982</v>
      </c>
      <c r="O79" s="265">
        <v>214</v>
      </c>
      <c r="P79" s="267">
        <v>0.88429752066115697</v>
      </c>
      <c r="Q79" s="261">
        <v>0.23167499999999996</v>
      </c>
      <c r="R79" s="265">
        <v>16</v>
      </c>
      <c r="S79" s="267">
        <v>8.8888888888888892E-2</v>
      </c>
      <c r="T79" s="261">
        <v>-0.32760060975609767</v>
      </c>
      <c r="U79" s="265">
        <v>164</v>
      </c>
      <c r="V79" s="267">
        <v>0.91111111111111109</v>
      </c>
      <c r="W79" s="261" t="s">
        <v>892</v>
      </c>
      <c r="X79" s="265" t="s">
        <v>892</v>
      </c>
      <c r="Y79" s="267" t="s">
        <v>892</v>
      </c>
      <c r="Z79" s="261" t="s">
        <v>892</v>
      </c>
      <c r="AA79" s="265" t="s">
        <v>892</v>
      </c>
      <c r="AB79" s="267" t="s">
        <v>892</v>
      </c>
      <c r="AC79" s="261" t="s">
        <v>892</v>
      </c>
      <c r="AD79" s="265" t="s">
        <v>892</v>
      </c>
      <c r="AE79" s="267" t="s">
        <v>892</v>
      </c>
      <c r="AF79" s="261" t="s">
        <v>892</v>
      </c>
      <c r="AG79" s="265" t="s">
        <v>892</v>
      </c>
      <c r="AH79" s="267" t="s">
        <v>892</v>
      </c>
      <c r="AI79" s="261" t="s">
        <v>892</v>
      </c>
      <c r="AJ79" s="265" t="s">
        <v>892</v>
      </c>
      <c r="AK79" s="267" t="s">
        <v>892</v>
      </c>
      <c r="AL79" s="261" t="s">
        <v>892</v>
      </c>
      <c r="AM79" s="265" t="s">
        <v>892</v>
      </c>
      <c r="AN79" s="267" t="s">
        <v>892</v>
      </c>
      <c r="AO79" s="261" t="s">
        <v>892</v>
      </c>
      <c r="AP79" s="265" t="s">
        <v>892</v>
      </c>
      <c r="AQ79" s="267" t="s">
        <v>892</v>
      </c>
      <c r="AR79" s="261" t="s">
        <v>892</v>
      </c>
      <c r="AS79" s="265" t="s">
        <v>892</v>
      </c>
      <c r="AT79" s="267" t="s">
        <v>892</v>
      </c>
      <c r="AU79" s="261" t="s">
        <v>892</v>
      </c>
      <c r="AV79" s="265" t="s">
        <v>892</v>
      </c>
      <c r="AW79" s="267" t="s">
        <v>892</v>
      </c>
      <c r="AX79" s="261" t="s">
        <v>892</v>
      </c>
      <c r="AY79" s="265" t="s">
        <v>892</v>
      </c>
      <c r="AZ79" s="267" t="s">
        <v>892</v>
      </c>
      <c r="BA79" s="261" t="s">
        <v>892</v>
      </c>
      <c r="BB79" s="265" t="s">
        <v>892</v>
      </c>
      <c r="BC79" s="267" t="s">
        <v>892</v>
      </c>
      <c r="BD79" s="261" t="s">
        <v>892</v>
      </c>
      <c r="BE79" s="265" t="s">
        <v>892</v>
      </c>
      <c r="BF79" s="267" t="s">
        <v>892</v>
      </c>
      <c r="BG79" s="261" t="s">
        <v>892</v>
      </c>
      <c r="BH79" s="265" t="s">
        <v>892</v>
      </c>
      <c r="BI79" s="267" t="s">
        <v>892</v>
      </c>
      <c r="BJ79" s="261" t="s">
        <v>892</v>
      </c>
      <c r="BK79" s="265" t="s">
        <v>892</v>
      </c>
      <c r="BL79" s="267" t="s">
        <v>892</v>
      </c>
    </row>
    <row r="80" spans="1:64" ht="18" customHeight="1">
      <c r="A80" s="49">
        <f>IF(ISERROR(VLOOKUP($C80,費用總表!$A:$O,10,FALSE)),"",VLOOKUP($C80,費用總表!$A:$O,10,FALSE)*100)</f>
        <v>5.9443757725587153E-2</v>
      </c>
      <c r="B80" s="49">
        <f>IF(ISERROR(VLOOKUP($C80,費用總表!$A:$O,15,FALSE)),"",VLOOKUP($C80,費用總表!$A:$O,15,FALSE)*100)</f>
        <v>5.9443757725587153E-2</v>
      </c>
      <c r="C80" s="265" t="s">
        <v>86</v>
      </c>
      <c r="D80" s="265" t="s">
        <v>767</v>
      </c>
      <c r="E80" s="261">
        <v>0.14983809523809527</v>
      </c>
      <c r="F80" s="265">
        <v>42</v>
      </c>
      <c r="G80" s="267">
        <v>0.52500000000000002</v>
      </c>
      <c r="H80" s="261">
        <v>-0.1517763157894737</v>
      </c>
      <c r="I80" s="265">
        <v>38</v>
      </c>
      <c r="J80" s="267">
        <v>0.47499999999999998</v>
      </c>
      <c r="K80" s="261">
        <v>0.18653684210526317</v>
      </c>
      <c r="L80" s="265">
        <v>76</v>
      </c>
      <c r="M80" s="267">
        <v>0.44186046511627908</v>
      </c>
      <c r="N80" s="261">
        <v>-0.19469999999999998</v>
      </c>
      <c r="O80" s="265">
        <v>96</v>
      </c>
      <c r="P80" s="267">
        <v>0.55813953488372092</v>
      </c>
      <c r="Q80" s="261">
        <v>0.14483582089552244</v>
      </c>
      <c r="R80" s="265">
        <v>67</v>
      </c>
      <c r="S80" s="267">
        <v>0.44666666666666666</v>
      </c>
      <c r="T80" s="261">
        <v>-0.25969999999999993</v>
      </c>
      <c r="U80" s="265">
        <v>83</v>
      </c>
      <c r="V80" s="267">
        <v>0.55333333333333334</v>
      </c>
      <c r="W80" s="261" t="s">
        <v>892</v>
      </c>
      <c r="X80" s="265" t="s">
        <v>892</v>
      </c>
      <c r="Y80" s="267" t="s">
        <v>892</v>
      </c>
      <c r="Z80" s="261" t="s">
        <v>892</v>
      </c>
      <c r="AA80" s="265" t="s">
        <v>892</v>
      </c>
      <c r="AB80" s="267" t="s">
        <v>892</v>
      </c>
      <c r="AC80" s="261" t="s">
        <v>892</v>
      </c>
      <c r="AD80" s="265" t="s">
        <v>892</v>
      </c>
      <c r="AE80" s="267" t="s">
        <v>892</v>
      </c>
      <c r="AF80" s="261" t="s">
        <v>892</v>
      </c>
      <c r="AG80" s="265" t="s">
        <v>892</v>
      </c>
      <c r="AH80" s="267" t="s">
        <v>892</v>
      </c>
      <c r="AI80" s="261" t="s">
        <v>892</v>
      </c>
      <c r="AJ80" s="265" t="s">
        <v>892</v>
      </c>
      <c r="AK80" s="267" t="s">
        <v>892</v>
      </c>
      <c r="AL80" s="261" t="s">
        <v>892</v>
      </c>
      <c r="AM80" s="265" t="s">
        <v>892</v>
      </c>
      <c r="AN80" s="267" t="s">
        <v>892</v>
      </c>
      <c r="AO80" s="261" t="s">
        <v>892</v>
      </c>
      <c r="AP80" s="265" t="s">
        <v>892</v>
      </c>
      <c r="AQ80" s="267" t="s">
        <v>892</v>
      </c>
      <c r="AR80" s="261" t="s">
        <v>892</v>
      </c>
      <c r="AS80" s="265" t="s">
        <v>892</v>
      </c>
      <c r="AT80" s="267" t="s">
        <v>892</v>
      </c>
      <c r="AU80" s="261" t="s">
        <v>892</v>
      </c>
      <c r="AV80" s="265" t="s">
        <v>892</v>
      </c>
      <c r="AW80" s="267" t="s">
        <v>892</v>
      </c>
      <c r="AX80" s="261" t="s">
        <v>892</v>
      </c>
      <c r="AY80" s="265" t="s">
        <v>892</v>
      </c>
      <c r="AZ80" s="267" t="s">
        <v>892</v>
      </c>
      <c r="BA80" s="261" t="s">
        <v>892</v>
      </c>
      <c r="BB80" s="265" t="s">
        <v>892</v>
      </c>
      <c r="BC80" s="267" t="s">
        <v>892</v>
      </c>
      <c r="BD80" s="261" t="s">
        <v>892</v>
      </c>
      <c r="BE80" s="265" t="s">
        <v>892</v>
      </c>
      <c r="BF80" s="267" t="s">
        <v>892</v>
      </c>
      <c r="BG80" s="261" t="s">
        <v>892</v>
      </c>
      <c r="BH80" s="265" t="s">
        <v>892</v>
      </c>
      <c r="BI80" s="267" t="s">
        <v>892</v>
      </c>
      <c r="BJ80" s="261" t="s">
        <v>892</v>
      </c>
      <c r="BK80" s="265" t="s">
        <v>892</v>
      </c>
      <c r="BL80" s="267" t="s">
        <v>892</v>
      </c>
    </row>
    <row r="81" spans="1:64" ht="18" customHeight="1">
      <c r="A81" s="49">
        <f>IF(ISERROR(VLOOKUP($C81,費用總表!$A:$O,10,FALSE)),"",VLOOKUP($C81,費用總表!$A:$O,10,FALSE)*100)</f>
        <v>2.9105042600218064E-2</v>
      </c>
      <c r="B81" s="49">
        <f>IF(ISERROR(VLOOKUP($C81,費用總表!$A:$O,15,FALSE)),"",VLOOKUP($C81,費用總表!$A:$O,15,FALSE)*100)</f>
        <v>3.9105042600218062E-2</v>
      </c>
      <c r="C81" s="265" t="s">
        <v>87</v>
      </c>
      <c r="D81" s="265" t="s">
        <v>768</v>
      </c>
      <c r="E81" s="261">
        <v>0.41874843750000007</v>
      </c>
      <c r="F81" s="265">
        <v>64</v>
      </c>
      <c r="G81" s="267">
        <v>0.48484848484848486</v>
      </c>
      <c r="H81" s="261">
        <v>-0.41206764705882348</v>
      </c>
      <c r="I81" s="265">
        <v>68</v>
      </c>
      <c r="J81" s="267">
        <v>0.51515151515151514</v>
      </c>
      <c r="K81" s="261">
        <v>0.48255405405405388</v>
      </c>
      <c r="L81" s="265">
        <v>111</v>
      </c>
      <c r="M81" s="267">
        <v>0.44047619047619047</v>
      </c>
      <c r="N81" s="261">
        <v>-0.37055106382978736</v>
      </c>
      <c r="O81" s="265">
        <v>141</v>
      </c>
      <c r="P81" s="267">
        <v>0.55952380952380953</v>
      </c>
      <c r="Q81" s="261">
        <v>0.4204404761904762</v>
      </c>
      <c r="R81" s="265">
        <v>84</v>
      </c>
      <c r="S81" s="267">
        <v>0.45405405405405408</v>
      </c>
      <c r="T81" s="261">
        <v>-0.43079405940594062</v>
      </c>
      <c r="U81" s="265">
        <v>101</v>
      </c>
      <c r="V81" s="267">
        <v>0.54594594594594592</v>
      </c>
      <c r="W81" s="261" t="s">
        <v>892</v>
      </c>
      <c r="X81" s="265" t="s">
        <v>892</v>
      </c>
      <c r="Y81" s="267" t="s">
        <v>892</v>
      </c>
      <c r="Z81" s="261" t="s">
        <v>892</v>
      </c>
      <c r="AA81" s="265" t="s">
        <v>892</v>
      </c>
      <c r="AB81" s="267" t="s">
        <v>892</v>
      </c>
      <c r="AC81" s="261" t="s">
        <v>892</v>
      </c>
      <c r="AD81" s="265" t="s">
        <v>892</v>
      </c>
      <c r="AE81" s="267" t="s">
        <v>892</v>
      </c>
      <c r="AF81" s="261" t="s">
        <v>892</v>
      </c>
      <c r="AG81" s="265" t="s">
        <v>892</v>
      </c>
      <c r="AH81" s="267" t="s">
        <v>892</v>
      </c>
      <c r="AI81" s="261" t="s">
        <v>892</v>
      </c>
      <c r="AJ81" s="265" t="s">
        <v>892</v>
      </c>
      <c r="AK81" s="267" t="s">
        <v>892</v>
      </c>
      <c r="AL81" s="261" t="s">
        <v>892</v>
      </c>
      <c r="AM81" s="265" t="s">
        <v>892</v>
      </c>
      <c r="AN81" s="267" t="s">
        <v>892</v>
      </c>
      <c r="AO81" s="261" t="s">
        <v>892</v>
      </c>
      <c r="AP81" s="265" t="s">
        <v>892</v>
      </c>
      <c r="AQ81" s="267" t="s">
        <v>892</v>
      </c>
      <c r="AR81" s="261" t="s">
        <v>892</v>
      </c>
      <c r="AS81" s="265" t="s">
        <v>892</v>
      </c>
      <c r="AT81" s="267" t="s">
        <v>892</v>
      </c>
      <c r="AU81" s="261" t="s">
        <v>892</v>
      </c>
      <c r="AV81" s="265" t="s">
        <v>892</v>
      </c>
      <c r="AW81" s="267" t="s">
        <v>892</v>
      </c>
      <c r="AX81" s="261" t="s">
        <v>892</v>
      </c>
      <c r="AY81" s="265" t="s">
        <v>892</v>
      </c>
      <c r="AZ81" s="267" t="s">
        <v>892</v>
      </c>
      <c r="BA81" s="261" t="s">
        <v>892</v>
      </c>
      <c r="BB81" s="265" t="s">
        <v>892</v>
      </c>
      <c r="BC81" s="267" t="s">
        <v>892</v>
      </c>
      <c r="BD81" s="261" t="s">
        <v>892</v>
      </c>
      <c r="BE81" s="265" t="s">
        <v>892</v>
      </c>
      <c r="BF81" s="267" t="s">
        <v>892</v>
      </c>
      <c r="BG81" s="261" t="s">
        <v>892</v>
      </c>
      <c r="BH81" s="265" t="s">
        <v>892</v>
      </c>
      <c r="BI81" s="267" t="s">
        <v>892</v>
      </c>
      <c r="BJ81" s="261" t="s">
        <v>892</v>
      </c>
      <c r="BK81" s="265" t="s">
        <v>892</v>
      </c>
      <c r="BL81" s="267" t="s">
        <v>892</v>
      </c>
    </row>
    <row r="82" spans="1:64" ht="18" customHeight="1">
      <c r="A82" s="49">
        <f>IF(ISERROR(VLOOKUP($C82,費用總表!$A:$O,10,FALSE)),"",VLOOKUP($C82,費用總表!$A:$O,10,FALSE)*100)</f>
        <v>2.7690035203170055E-2</v>
      </c>
      <c r="B82" s="49">
        <f>IF(ISERROR(VLOOKUP($C82,費用總表!$A:$O,15,FALSE)),"",VLOOKUP($C82,費用總表!$A:$O,15,FALSE)*100)</f>
        <v>2.7690035203170055E-2</v>
      </c>
      <c r="C82" s="265" t="s">
        <v>88</v>
      </c>
      <c r="D82" s="265" t="s">
        <v>769</v>
      </c>
      <c r="E82" s="261">
        <v>0.81099999999999983</v>
      </c>
      <c r="F82" s="265">
        <v>46</v>
      </c>
      <c r="G82" s="267">
        <v>0.34848484848484851</v>
      </c>
      <c r="H82" s="261">
        <v>-0.89259767441860505</v>
      </c>
      <c r="I82" s="265">
        <v>86</v>
      </c>
      <c r="J82" s="267">
        <v>0.65151515151515149</v>
      </c>
      <c r="K82" s="261">
        <v>0.76190000000000002</v>
      </c>
      <c r="L82" s="265">
        <v>58</v>
      </c>
      <c r="M82" s="267">
        <v>0.23015873015873015</v>
      </c>
      <c r="N82" s="261">
        <v>-1.0792587628865988</v>
      </c>
      <c r="O82" s="265">
        <v>194</v>
      </c>
      <c r="P82" s="267">
        <v>0.76984126984126988</v>
      </c>
      <c r="Q82" s="261">
        <v>0.68997499999999989</v>
      </c>
      <c r="R82" s="265">
        <v>52</v>
      </c>
      <c r="S82" s="267">
        <v>0.27956989247311825</v>
      </c>
      <c r="T82" s="261">
        <v>-1.1130410447761192</v>
      </c>
      <c r="U82" s="265">
        <v>134</v>
      </c>
      <c r="V82" s="267">
        <v>0.72043010752688175</v>
      </c>
      <c r="W82" s="261" t="s">
        <v>892</v>
      </c>
      <c r="X82" s="265" t="s">
        <v>892</v>
      </c>
      <c r="Y82" s="267" t="s">
        <v>892</v>
      </c>
      <c r="Z82" s="261" t="s">
        <v>892</v>
      </c>
      <c r="AA82" s="265" t="s">
        <v>892</v>
      </c>
      <c r="AB82" s="267" t="s">
        <v>892</v>
      </c>
      <c r="AC82" s="261" t="s">
        <v>892</v>
      </c>
      <c r="AD82" s="265" t="s">
        <v>892</v>
      </c>
      <c r="AE82" s="267" t="s">
        <v>892</v>
      </c>
      <c r="AF82" s="261" t="s">
        <v>892</v>
      </c>
      <c r="AG82" s="265" t="s">
        <v>892</v>
      </c>
      <c r="AH82" s="267" t="s">
        <v>892</v>
      </c>
      <c r="AI82" s="261" t="s">
        <v>892</v>
      </c>
      <c r="AJ82" s="265" t="s">
        <v>892</v>
      </c>
      <c r="AK82" s="267" t="s">
        <v>892</v>
      </c>
      <c r="AL82" s="261" t="s">
        <v>892</v>
      </c>
      <c r="AM82" s="265" t="s">
        <v>892</v>
      </c>
      <c r="AN82" s="267" t="s">
        <v>892</v>
      </c>
      <c r="AO82" s="261" t="s">
        <v>892</v>
      </c>
      <c r="AP82" s="265" t="s">
        <v>892</v>
      </c>
      <c r="AQ82" s="267" t="s">
        <v>892</v>
      </c>
      <c r="AR82" s="261" t="s">
        <v>892</v>
      </c>
      <c r="AS82" s="265" t="s">
        <v>892</v>
      </c>
      <c r="AT82" s="267" t="s">
        <v>892</v>
      </c>
      <c r="AU82" s="261" t="s">
        <v>892</v>
      </c>
      <c r="AV82" s="265" t="s">
        <v>892</v>
      </c>
      <c r="AW82" s="267" t="s">
        <v>892</v>
      </c>
      <c r="AX82" s="261" t="s">
        <v>892</v>
      </c>
      <c r="AY82" s="265" t="s">
        <v>892</v>
      </c>
      <c r="AZ82" s="267" t="s">
        <v>892</v>
      </c>
      <c r="BA82" s="261" t="s">
        <v>892</v>
      </c>
      <c r="BB82" s="265" t="s">
        <v>892</v>
      </c>
      <c r="BC82" s="267" t="s">
        <v>892</v>
      </c>
      <c r="BD82" s="261" t="s">
        <v>892</v>
      </c>
      <c r="BE82" s="265" t="s">
        <v>892</v>
      </c>
      <c r="BF82" s="267" t="s">
        <v>892</v>
      </c>
      <c r="BG82" s="261" t="s">
        <v>892</v>
      </c>
      <c r="BH82" s="265" t="s">
        <v>892</v>
      </c>
      <c r="BI82" s="267" t="s">
        <v>892</v>
      </c>
      <c r="BJ82" s="261" t="s">
        <v>892</v>
      </c>
      <c r="BK82" s="265" t="s">
        <v>892</v>
      </c>
      <c r="BL82" s="267" t="s">
        <v>892</v>
      </c>
    </row>
    <row r="83" spans="1:64" ht="18" customHeight="1">
      <c r="A83" s="49">
        <f>IF(ISERROR(VLOOKUP($C83,費用總表!$A:$O,10,FALSE)),"",VLOOKUP($C83,費用總表!$A:$O,10,FALSE)*100)</f>
        <v>3.2691173133651011E-2</v>
      </c>
      <c r="B83" s="49">
        <f>IF(ISERROR(VLOOKUP($C83,費用總表!$A:$O,15,FALSE)),"",VLOOKUP($C83,費用總表!$A:$O,15,FALSE)*100)</f>
        <v>3.2691173133651011E-2</v>
      </c>
      <c r="C83" s="265" t="s">
        <v>89</v>
      </c>
      <c r="D83" s="265" t="s">
        <v>770</v>
      </c>
      <c r="E83" s="261">
        <v>0.39254883720930234</v>
      </c>
      <c r="F83" s="265">
        <v>43</v>
      </c>
      <c r="G83" s="267">
        <v>0.32575757575757575</v>
      </c>
      <c r="H83" s="261">
        <v>-0.53664606741573051</v>
      </c>
      <c r="I83" s="265">
        <v>89</v>
      </c>
      <c r="J83" s="267">
        <v>0.67424242424242431</v>
      </c>
      <c r="K83" s="261">
        <v>0.30754181818181808</v>
      </c>
      <c r="L83" s="265">
        <v>55</v>
      </c>
      <c r="M83" s="267">
        <v>0.21825396825396826</v>
      </c>
      <c r="N83" s="261">
        <v>-0.61251573604060916</v>
      </c>
      <c r="O83" s="265">
        <v>197</v>
      </c>
      <c r="P83" s="267">
        <v>0.78174603174603174</v>
      </c>
      <c r="Q83" s="261">
        <v>0.26031379310344832</v>
      </c>
      <c r="R83" s="265">
        <v>29</v>
      </c>
      <c r="S83" s="267">
        <v>0.15591397849462366</v>
      </c>
      <c r="T83" s="261">
        <v>-0.67673566878980906</v>
      </c>
      <c r="U83" s="265">
        <v>157</v>
      </c>
      <c r="V83" s="267">
        <v>0.84408602150537637</v>
      </c>
      <c r="W83" s="261" t="s">
        <v>892</v>
      </c>
      <c r="X83" s="265" t="s">
        <v>892</v>
      </c>
      <c r="Y83" s="267" t="s">
        <v>892</v>
      </c>
      <c r="Z83" s="261" t="s">
        <v>892</v>
      </c>
      <c r="AA83" s="265" t="s">
        <v>892</v>
      </c>
      <c r="AB83" s="267" t="s">
        <v>892</v>
      </c>
      <c r="AC83" s="261" t="s">
        <v>892</v>
      </c>
      <c r="AD83" s="265" t="s">
        <v>892</v>
      </c>
      <c r="AE83" s="267" t="s">
        <v>892</v>
      </c>
      <c r="AF83" s="261" t="s">
        <v>892</v>
      </c>
      <c r="AG83" s="265" t="s">
        <v>892</v>
      </c>
      <c r="AH83" s="267" t="s">
        <v>892</v>
      </c>
      <c r="AI83" s="261" t="s">
        <v>892</v>
      </c>
      <c r="AJ83" s="265" t="s">
        <v>892</v>
      </c>
      <c r="AK83" s="267" t="s">
        <v>892</v>
      </c>
      <c r="AL83" s="261" t="s">
        <v>892</v>
      </c>
      <c r="AM83" s="265" t="s">
        <v>892</v>
      </c>
      <c r="AN83" s="267" t="s">
        <v>892</v>
      </c>
      <c r="AO83" s="261" t="s">
        <v>892</v>
      </c>
      <c r="AP83" s="265" t="s">
        <v>892</v>
      </c>
      <c r="AQ83" s="267" t="s">
        <v>892</v>
      </c>
      <c r="AR83" s="261" t="s">
        <v>892</v>
      </c>
      <c r="AS83" s="265" t="s">
        <v>892</v>
      </c>
      <c r="AT83" s="267" t="s">
        <v>892</v>
      </c>
      <c r="AU83" s="261" t="s">
        <v>892</v>
      </c>
      <c r="AV83" s="265" t="s">
        <v>892</v>
      </c>
      <c r="AW83" s="267" t="s">
        <v>892</v>
      </c>
      <c r="AX83" s="261" t="s">
        <v>892</v>
      </c>
      <c r="AY83" s="265" t="s">
        <v>892</v>
      </c>
      <c r="AZ83" s="267" t="s">
        <v>892</v>
      </c>
      <c r="BA83" s="261" t="s">
        <v>892</v>
      </c>
      <c r="BB83" s="265" t="s">
        <v>892</v>
      </c>
      <c r="BC83" s="267" t="s">
        <v>892</v>
      </c>
      <c r="BD83" s="261" t="s">
        <v>892</v>
      </c>
      <c r="BE83" s="265" t="s">
        <v>892</v>
      </c>
      <c r="BF83" s="267" t="s">
        <v>892</v>
      </c>
      <c r="BG83" s="261" t="s">
        <v>892</v>
      </c>
      <c r="BH83" s="265" t="s">
        <v>892</v>
      </c>
      <c r="BI83" s="267" t="s">
        <v>892</v>
      </c>
      <c r="BJ83" s="261" t="s">
        <v>892</v>
      </c>
      <c r="BK83" s="265" t="s">
        <v>892</v>
      </c>
      <c r="BL83" s="267" t="s">
        <v>892</v>
      </c>
    </row>
    <row r="84" spans="1:64" ht="18" customHeight="1">
      <c r="A84" s="49">
        <f>IF(ISERROR(VLOOKUP($C84,費用總表!$A:$O,10,FALSE)),"",VLOOKUP($C84,費用總表!$A:$O,10,FALSE)*100)</f>
        <v>0.1186219739292365</v>
      </c>
      <c r="B84" s="49">
        <f>IF(ISERROR(VLOOKUP($C84,費用總表!$A:$O,15,FALSE)),"",VLOOKUP($C84,費用總表!$A:$O,15,FALSE)*100)</f>
        <v>0.4186219739292365</v>
      </c>
      <c r="C84" s="265" t="s">
        <v>90</v>
      </c>
      <c r="D84" s="265" t="s">
        <v>771</v>
      </c>
      <c r="E84" s="261">
        <v>0.1885</v>
      </c>
      <c r="F84" s="265">
        <v>8</v>
      </c>
      <c r="G84" s="267">
        <v>6.1538461538461542E-2</v>
      </c>
      <c r="H84" s="261">
        <v>-0.69664262295081947</v>
      </c>
      <c r="I84" s="265">
        <v>122</v>
      </c>
      <c r="J84" s="267">
        <v>0.93846153846153846</v>
      </c>
      <c r="K84" s="261">
        <v>0.41978660714285676</v>
      </c>
      <c r="L84" s="265">
        <v>112</v>
      </c>
      <c r="M84" s="267">
        <v>0.46861924686192469</v>
      </c>
      <c r="N84" s="261">
        <v>-0.35748740157480319</v>
      </c>
      <c r="O84" s="265">
        <v>127</v>
      </c>
      <c r="P84" s="267">
        <v>0.53138075313807531</v>
      </c>
      <c r="Q84" s="261">
        <v>0.21330363636363642</v>
      </c>
      <c r="R84" s="265">
        <v>55</v>
      </c>
      <c r="S84" s="267">
        <v>0.29891304347826086</v>
      </c>
      <c r="T84" s="261">
        <v>-0.35696744186046531</v>
      </c>
      <c r="U84" s="265">
        <v>129</v>
      </c>
      <c r="V84" s="267">
        <v>0.70108695652173914</v>
      </c>
      <c r="W84" s="261" t="s">
        <v>892</v>
      </c>
      <c r="X84" s="265" t="s">
        <v>892</v>
      </c>
      <c r="Y84" s="267" t="s">
        <v>892</v>
      </c>
      <c r="Z84" s="261" t="s">
        <v>892</v>
      </c>
      <c r="AA84" s="265" t="s">
        <v>892</v>
      </c>
      <c r="AB84" s="267" t="s">
        <v>892</v>
      </c>
      <c r="AC84" s="261" t="s">
        <v>892</v>
      </c>
      <c r="AD84" s="265" t="s">
        <v>892</v>
      </c>
      <c r="AE84" s="267" t="s">
        <v>892</v>
      </c>
      <c r="AF84" s="261" t="s">
        <v>892</v>
      </c>
      <c r="AG84" s="265" t="s">
        <v>892</v>
      </c>
      <c r="AH84" s="267" t="s">
        <v>892</v>
      </c>
      <c r="AI84" s="261" t="s">
        <v>892</v>
      </c>
      <c r="AJ84" s="265" t="s">
        <v>892</v>
      </c>
      <c r="AK84" s="267" t="s">
        <v>892</v>
      </c>
      <c r="AL84" s="261" t="s">
        <v>892</v>
      </c>
      <c r="AM84" s="265" t="s">
        <v>892</v>
      </c>
      <c r="AN84" s="267" t="s">
        <v>892</v>
      </c>
      <c r="AO84" s="261" t="s">
        <v>892</v>
      </c>
      <c r="AP84" s="265" t="s">
        <v>892</v>
      </c>
      <c r="AQ84" s="267" t="s">
        <v>892</v>
      </c>
      <c r="AR84" s="261" t="s">
        <v>892</v>
      </c>
      <c r="AS84" s="265" t="s">
        <v>892</v>
      </c>
      <c r="AT84" s="267" t="s">
        <v>892</v>
      </c>
      <c r="AU84" s="261" t="s">
        <v>892</v>
      </c>
      <c r="AV84" s="265" t="s">
        <v>892</v>
      </c>
      <c r="AW84" s="267" t="s">
        <v>892</v>
      </c>
      <c r="AX84" s="261" t="s">
        <v>892</v>
      </c>
      <c r="AY84" s="265" t="s">
        <v>892</v>
      </c>
      <c r="AZ84" s="267" t="s">
        <v>892</v>
      </c>
      <c r="BA84" s="261" t="s">
        <v>892</v>
      </c>
      <c r="BB84" s="265" t="s">
        <v>892</v>
      </c>
      <c r="BC84" s="267" t="s">
        <v>892</v>
      </c>
      <c r="BD84" s="261" t="s">
        <v>892</v>
      </c>
      <c r="BE84" s="265" t="s">
        <v>892</v>
      </c>
      <c r="BF84" s="267" t="s">
        <v>892</v>
      </c>
      <c r="BG84" s="261" t="s">
        <v>892</v>
      </c>
      <c r="BH84" s="265" t="s">
        <v>892</v>
      </c>
      <c r="BI84" s="267" t="s">
        <v>892</v>
      </c>
      <c r="BJ84" s="261" t="s">
        <v>892</v>
      </c>
      <c r="BK84" s="265" t="s">
        <v>892</v>
      </c>
      <c r="BL84" s="267" t="s">
        <v>892</v>
      </c>
    </row>
    <row r="85" spans="1:64" ht="18" customHeight="1">
      <c r="A85" s="49">
        <f>IF(ISERROR(VLOOKUP($C85,費用總表!$A:$O,10,FALSE)),"",VLOOKUP($C85,費用總表!$A:$O,10,FALSE)*100)</f>
        <v>4.4691358024691361E-2</v>
      </c>
      <c r="B85" s="49">
        <f>IF(ISERROR(VLOOKUP($C85,費用總表!$A:$O,15,FALSE)),"",VLOOKUP($C85,費用總表!$A:$O,15,FALSE)*100)</f>
        <v>4.4691358024691361E-2</v>
      </c>
      <c r="C85" s="265" t="s">
        <v>91</v>
      </c>
      <c r="D85" s="265" t="s">
        <v>772</v>
      </c>
      <c r="E85" s="261">
        <v>0.1430136363636364</v>
      </c>
      <c r="F85" s="265">
        <v>44</v>
      </c>
      <c r="G85" s="267">
        <v>0.3728813559322034</v>
      </c>
      <c r="H85" s="261">
        <v>-0.2632662162162161</v>
      </c>
      <c r="I85" s="265">
        <v>74</v>
      </c>
      <c r="J85" s="267">
        <v>0.6271186440677966</v>
      </c>
      <c r="K85" s="261">
        <v>0.18911060606060603</v>
      </c>
      <c r="L85" s="265">
        <v>66</v>
      </c>
      <c r="M85" s="267">
        <v>0.29074889867841408</v>
      </c>
      <c r="N85" s="261">
        <v>-0.28459440993788804</v>
      </c>
      <c r="O85" s="265">
        <v>161</v>
      </c>
      <c r="P85" s="267">
        <v>0.70925110132158586</v>
      </c>
      <c r="Q85" s="261">
        <v>0.11179999999999998</v>
      </c>
      <c r="R85" s="265">
        <v>15</v>
      </c>
      <c r="S85" s="267">
        <v>8.1967213114754092E-2</v>
      </c>
      <c r="T85" s="261">
        <v>-0.31645238095238098</v>
      </c>
      <c r="U85" s="265">
        <v>168</v>
      </c>
      <c r="V85" s="267">
        <v>0.91803278688524592</v>
      </c>
      <c r="W85" s="261" t="s">
        <v>892</v>
      </c>
      <c r="X85" s="265" t="s">
        <v>892</v>
      </c>
      <c r="Y85" s="267" t="s">
        <v>892</v>
      </c>
      <c r="Z85" s="261" t="s">
        <v>892</v>
      </c>
      <c r="AA85" s="265" t="s">
        <v>892</v>
      </c>
      <c r="AB85" s="267" t="s">
        <v>892</v>
      </c>
      <c r="AC85" s="261" t="s">
        <v>892</v>
      </c>
      <c r="AD85" s="265" t="s">
        <v>892</v>
      </c>
      <c r="AE85" s="267" t="s">
        <v>892</v>
      </c>
      <c r="AF85" s="261" t="s">
        <v>892</v>
      </c>
      <c r="AG85" s="265" t="s">
        <v>892</v>
      </c>
      <c r="AH85" s="267" t="s">
        <v>892</v>
      </c>
      <c r="AI85" s="261" t="s">
        <v>892</v>
      </c>
      <c r="AJ85" s="265" t="s">
        <v>892</v>
      </c>
      <c r="AK85" s="267" t="s">
        <v>892</v>
      </c>
      <c r="AL85" s="261" t="s">
        <v>892</v>
      </c>
      <c r="AM85" s="265" t="s">
        <v>892</v>
      </c>
      <c r="AN85" s="267" t="s">
        <v>892</v>
      </c>
      <c r="AO85" s="261" t="s">
        <v>892</v>
      </c>
      <c r="AP85" s="265" t="s">
        <v>892</v>
      </c>
      <c r="AQ85" s="267" t="s">
        <v>892</v>
      </c>
      <c r="AR85" s="261" t="s">
        <v>892</v>
      </c>
      <c r="AS85" s="265" t="s">
        <v>892</v>
      </c>
      <c r="AT85" s="267" t="s">
        <v>892</v>
      </c>
      <c r="AU85" s="261" t="s">
        <v>892</v>
      </c>
      <c r="AV85" s="265" t="s">
        <v>892</v>
      </c>
      <c r="AW85" s="267" t="s">
        <v>892</v>
      </c>
      <c r="AX85" s="261" t="s">
        <v>892</v>
      </c>
      <c r="AY85" s="265" t="s">
        <v>892</v>
      </c>
      <c r="AZ85" s="267" t="s">
        <v>892</v>
      </c>
      <c r="BA85" s="261" t="s">
        <v>892</v>
      </c>
      <c r="BB85" s="265" t="s">
        <v>892</v>
      </c>
      <c r="BC85" s="267" t="s">
        <v>892</v>
      </c>
      <c r="BD85" s="261" t="s">
        <v>892</v>
      </c>
      <c r="BE85" s="265" t="s">
        <v>892</v>
      </c>
      <c r="BF85" s="267" t="s">
        <v>892</v>
      </c>
      <c r="BG85" s="261" t="s">
        <v>892</v>
      </c>
      <c r="BH85" s="265" t="s">
        <v>892</v>
      </c>
      <c r="BI85" s="267" t="s">
        <v>892</v>
      </c>
      <c r="BJ85" s="261" t="s">
        <v>892</v>
      </c>
      <c r="BK85" s="265" t="s">
        <v>892</v>
      </c>
      <c r="BL85" s="267" t="s">
        <v>892</v>
      </c>
    </row>
    <row r="86" spans="1:64" ht="18" customHeight="1">
      <c r="A86" s="49">
        <f>IF(ISERROR(VLOOKUP($C86,費用總表!$A:$O,10,FALSE)),"",VLOOKUP($C86,費用總表!$A:$O,10,FALSE)*100)</f>
        <v>0.1478697941598851</v>
      </c>
      <c r="B86" s="49">
        <f>IF(ISERROR(VLOOKUP($C86,費用總表!$A:$O,15,FALSE)),"",VLOOKUP($C86,費用總表!$A:$O,15,FALSE)*100)</f>
        <v>0.44786979415988515</v>
      </c>
      <c r="C86" s="265" t="s">
        <v>92</v>
      </c>
      <c r="D86" s="265" t="s">
        <v>773</v>
      </c>
      <c r="E86" s="261">
        <v>0.33292272727272726</v>
      </c>
      <c r="F86" s="265">
        <v>44</v>
      </c>
      <c r="G86" s="267">
        <v>0.34108527131782945</v>
      </c>
      <c r="H86" s="261">
        <v>-0.64863882352941127</v>
      </c>
      <c r="I86" s="265">
        <v>85</v>
      </c>
      <c r="J86" s="267">
        <v>0.6589147286821706</v>
      </c>
      <c r="K86" s="261">
        <v>0.60880206896551703</v>
      </c>
      <c r="L86" s="265">
        <v>145</v>
      </c>
      <c r="M86" s="267">
        <v>0.58704453441295545</v>
      </c>
      <c r="N86" s="261">
        <v>-0.45728039215686239</v>
      </c>
      <c r="O86" s="265">
        <v>102</v>
      </c>
      <c r="P86" s="267">
        <v>0.41295546558704455</v>
      </c>
      <c r="Q86" s="261">
        <v>0.25172105263157896</v>
      </c>
      <c r="R86" s="265">
        <v>19</v>
      </c>
      <c r="S86" s="267">
        <v>0.11949685534591195</v>
      </c>
      <c r="T86" s="261">
        <v>-0.60789000000000015</v>
      </c>
      <c r="U86" s="265">
        <v>140</v>
      </c>
      <c r="V86" s="267">
        <v>0.88050314465408808</v>
      </c>
      <c r="W86" s="261" t="s">
        <v>892</v>
      </c>
      <c r="X86" s="265" t="s">
        <v>892</v>
      </c>
      <c r="Y86" s="267" t="s">
        <v>892</v>
      </c>
      <c r="Z86" s="261" t="s">
        <v>892</v>
      </c>
      <c r="AA86" s="265" t="s">
        <v>892</v>
      </c>
      <c r="AB86" s="267" t="s">
        <v>892</v>
      </c>
      <c r="AC86" s="261" t="s">
        <v>892</v>
      </c>
      <c r="AD86" s="265" t="s">
        <v>892</v>
      </c>
      <c r="AE86" s="267" t="s">
        <v>892</v>
      </c>
      <c r="AF86" s="261" t="s">
        <v>892</v>
      </c>
      <c r="AG86" s="265" t="s">
        <v>892</v>
      </c>
      <c r="AH86" s="267" t="s">
        <v>892</v>
      </c>
      <c r="AI86" s="261" t="s">
        <v>892</v>
      </c>
      <c r="AJ86" s="265" t="s">
        <v>892</v>
      </c>
      <c r="AK86" s="267" t="s">
        <v>892</v>
      </c>
      <c r="AL86" s="261" t="s">
        <v>892</v>
      </c>
      <c r="AM86" s="265" t="s">
        <v>892</v>
      </c>
      <c r="AN86" s="267" t="s">
        <v>892</v>
      </c>
      <c r="AO86" s="261" t="s">
        <v>892</v>
      </c>
      <c r="AP86" s="265" t="s">
        <v>892</v>
      </c>
      <c r="AQ86" s="267" t="s">
        <v>892</v>
      </c>
      <c r="AR86" s="261" t="s">
        <v>892</v>
      </c>
      <c r="AS86" s="265" t="s">
        <v>892</v>
      </c>
      <c r="AT86" s="267" t="s">
        <v>892</v>
      </c>
      <c r="AU86" s="261" t="s">
        <v>892</v>
      </c>
      <c r="AV86" s="265" t="s">
        <v>892</v>
      </c>
      <c r="AW86" s="267" t="s">
        <v>892</v>
      </c>
      <c r="AX86" s="261" t="s">
        <v>892</v>
      </c>
      <c r="AY86" s="265" t="s">
        <v>892</v>
      </c>
      <c r="AZ86" s="267" t="s">
        <v>892</v>
      </c>
      <c r="BA86" s="261" t="s">
        <v>892</v>
      </c>
      <c r="BB86" s="265" t="s">
        <v>892</v>
      </c>
      <c r="BC86" s="267" t="s">
        <v>892</v>
      </c>
      <c r="BD86" s="261" t="s">
        <v>892</v>
      </c>
      <c r="BE86" s="265" t="s">
        <v>892</v>
      </c>
      <c r="BF86" s="267" t="s">
        <v>892</v>
      </c>
      <c r="BG86" s="261" t="s">
        <v>892</v>
      </c>
      <c r="BH86" s="265" t="s">
        <v>892</v>
      </c>
      <c r="BI86" s="267" t="s">
        <v>892</v>
      </c>
      <c r="BJ86" s="261" t="s">
        <v>892</v>
      </c>
      <c r="BK86" s="265" t="s">
        <v>892</v>
      </c>
      <c r="BL86" s="267" t="s">
        <v>892</v>
      </c>
    </row>
    <row r="87" spans="1:64" ht="18" customHeight="1">
      <c r="A87" s="49">
        <f>IF(ISERROR(VLOOKUP($C87,費用總表!$A:$O,10,FALSE)),"",VLOOKUP($C87,費用總表!$A:$O,10,FALSE)*100)</f>
        <v>8.9974293059125951E-2</v>
      </c>
      <c r="B87" s="49">
        <f>IF(ISERROR(VLOOKUP($C87,費用總表!$A:$O,15,FALSE)),"",VLOOKUP($C87,費用總表!$A:$O,15,FALSE)*100)</f>
        <v>8.9974293059125951E-2</v>
      </c>
      <c r="C87" s="265" t="s">
        <v>93</v>
      </c>
      <c r="D87" s="265" t="s">
        <v>774</v>
      </c>
      <c r="E87" s="261">
        <v>0.81637887323943648</v>
      </c>
      <c r="F87" s="265">
        <v>71</v>
      </c>
      <c r="G87" s="267">
        <v>0.56349206349206349</v>
      </c>
      <c r="H87" s="261">
        <v>-0.75067090909090928</v>
      </c>
      <c r="I87" s="265">
        <v>55</v>
      </c>
      <c r="J87" s="267">
        <v>0.43650793650793651</v>
      </c>
      <c r="K87" s="261">
        <v>0.89567518796992462</v>
      </c>
      <c r="L87" s="265">
        <v>133</v>
      </c>
      <c r="M87" s="267">
        <v>0.55186721991701249</v>
      </c>
      <c r="N87" s="261">
        <v>-0.85894259259259242</v>
      </c>
      <c r="O87" s="265">
        <v>108</v>
      </c>
      <c r="P87" s="267">
        <v>0.44813278008298751</v>
      </c>
      <c r="Q87" s="261">
        <v>0.66423125000000016</v>
      </c>
      <c r="R87" s="265">
        <v>64</v>
      </c>
      <c r="S87" s="267">
        <v>0.36571428571428571</v>
      </c>
      <c r="T87" s="261">
        <v>-0.68418738738738749</v>
      </c>
      <c r="U87" s="265">
        <v>111</v>
      </c>
      <c r="V87" s="267">
        <v>0.63428571428571434</v>
      </c>
      <c r="W87" s="261" t="s">
        <v>892</v>
      </c>
      <c r="X87" s="265" t="s">
        <v>892</v>
      </c>
      <c r="Y87" s="267" t="s">
        <v>892</v>
      </c>
      <c r="Z87" s="261" t="s">
        <v>892</v>
      </c>
      <c r="AA87" s="265" t="s">
        <v>892</v>
      </c>
      <c r="AB87" s="267" t="s">
        <v>892</v>
      </c>
      <c r="AC87" s="261" t="s">
        <v>892</v>
      </c>
      <c r="AD87" s="265" t="s">
        <v>892</v>
      </c>
      <c r="AE87" s="267" t="s">
        <v>892</v>
      </c>
      <c r="AF87" s="261" t="s">
        <v>892</v>
      </c>
      <c r="AG87" s="265" t="s">
        <v>892</v>
      </c>
      <c r="AH87" s="267" t="s">
        <v>892</v>
      </c>
      <c r="AI87" s="261" t="s">
        <v>892</v>
      </c>
      <c r="AJ87" s="265" t="s">
        <v>892</v>
      </c>
      <c r="AK87" s="267" t="s">
        <v>892</v>
      </c>
      <c r="AL87" s="261" t="s">
        <v>892</v>
      </c>
      <c r="AM87" s="265" t="s">
        <v>892</v>
      </c>
      <c r="AN87" s="267" t="s">
        <v>892</v>
      </c>
      <c r="AO87" s="261" t="s">
        <v>892</v>
      </c>
      <c r="AP87" s="265" t="s">
        <v>892</v>
      </c>
      <c r="AQ87" s="267" t="s">
        <v>892</v>
      </c>
      <c r="AR87" s="261" t="s">
        <v>892</v>
      </c>
      <c r="AS87" s="265" t="s">
        <v>892</v>
      </c>
      <c r="AT87" s="267" t="s">
        <v>892</v>
      </c>
      <c r="AU87" s="261" t="s">
        <v>892</v>
      </c>
      <c r="AV87" s="265" t="s">
        <v>892</v>
      </c>
      <c r="AW87" s="267" t="s">
        <v>892</v>
      </c>
      <c r="AX87" s="261" t="s">
        <v>892</v>
      </c>
      <c r="AY87" s="265" t="s">
        <v>892</v>
      </c>
      <c r="AZ87" s="267" t="s">
        <v>892</v>
      </c>
      <c r="BA87" s="261" t="s">
        <v>892</v>
      </c>
      <c r="BB87" s="265" t="s">
        <v>892</v>
      </c>
      <c r="BC87" s="267" t="s">
        <v>892</v>
      </c>
      <c r="BD87" s="261" t="s">
        <v>892</v>
      </c>
      <c r="BE87" s="265" t="s">
        <v>892</v>
      </c>
      <c r="BF87" s="267" t="s">
        <v>892</v>
      </c>
      <c r="BG87" s="261" t="s">
        <v>892</v>
      </c>
      <c r="BH87" s="265" t="s">
        <v>892</v>
      </c>
      <c r="BI87" s="267" t="s">
        <v>892</v>
      </c>
      <c r="BJ87" s="261" t="s">
        <v>892</v>
      </c>
      <c r="BK87" s="265" t="s">
        <v>892</v>
      </c>
      <c r="BL87" s="267" t="s">
        <v>892</v>
      </c>
    </row>
    <row r="88" spans="1:64" ht="18" customHeight="1">
      <c r="A88" s="49">
        <f>IF(ISERROR(VLOOKUP($C88,費用總表!$A:$O,10,FALSE)),"",VLOOKUP($C88,費用總表!$A:$O,10,FALSE)*100)</f>
        <v>3.384352922382159E-2</v>
      </c>
      <c r="B88" s="49">
        <f>IF(ISERROR(VLOOKUP($C88,費用總表!$A:$O,15,FALSE)),"",VLOOKUP($C88,費用總表!$A:$O,15,FALSE)*100)</f>
        <v>3.384352922382159E-2</v>
      </c>
      <c r="C88" s="265" t="s">
        <v>94</v>
      </c>
      <c r="D88" s="265" t="s">
        <v>775</v>
      </c>
      <c r="E88" s="261">
        <v>0.11754109589041099</v>
      </c>
      <c r="F88" s="265">
        <v>73</v>
      </c>
      <c r="G88" s="267">
        <v>0.5572519083969466</v>
      </c>
      <c r="H88" s="261">
        <v>-9.2615517241379286E-2</v>
      </c>
      <c r="I88" s="265">
        <v>58</v>
      </c>
      <c r="J88" s="267">
        <v>0.4427480916030534</v>
      </c>
      <c r="K88" s="261">
        <v>0.1341622641509434</v>
      </c>
      <c r="L88" s="265">
        <v>106</v>
      </c>
      <c r="M88" s="267">
        <v>0.42063492063492064</v>
      </c>
      <c r="N88" s="261">
        <v>-0.14708767123287669</v>
      </c>
      <c r="O88" s="265">
        <v>146</v>
      </c>
      <c r="P88" s="267">
        <v>0.57936507936507931</v>
      </c>
      <c r="Q88" s="261">
        <v>0.1104129411764706</v>
      </c>
      <c r="R88" s="265">
        <v>85</v>
      </c>
      <c r="S88" s="267">
        <v>0.57432432432432434</v>
      </c>
      <c r="T88" s="261">
        <v>-0.11876984126984129</v>
      </c>
      <c r="U88" s="265">
        <v>63</v>
      </c>
      <c r="V88" s="267">
        <v>0.42567567567567566</v>
      </c>
      <c r="W88" s="261" t="s">
        <v>892</v>
      </c>
      <c r="X88" s="265" t="s">
        <v>892</v>
      </c>
      <c r="Y88" s="267" t="s">
        <v>892</v>
      </c>
      <c r="Z88" s="261" t="s">
        <v>892</v>
      </c>
      <c r="AA88" s="265" t="s">
        <v>892</v>
      </c>
      <c r="AB88" s="267" t="s">
        <v>892</v>
      </c>
      <c r="AC88" s="261" t="s">
        <v>892</v>
      </c>
      <c r="AD88" s="265" t="s">
        <v>892</v>
      </c>
      <c r="AE88" s="267" t="s">
        <v>892</v>
      </c>
      <c r="AF88" s="261" t="s">
        <v>892</v>
      </c>
      <c r="AG88" s="265" t="s">
        <v>892</v>
      </c>
      <c r="AH88" s="267" t="s">
        <v>892</v>
      </c>
      <c r="AI88" s="261" t="s">
        <v>892</v>
      </c>
      <c r="AJ88" s="265" t="s">
        <v>892</v>
      </c>
      <c r="AK88" s="267" t="s">
        <v>892</v>
      </c>
      <c r="AL88" s="261" t="s">
        <v>892</v>
      </c>
      <c r="AM88" s="265" t="s">
        <v>892</v>
      </c>
      <c r="AN88" s="267" t="s">
        <v>892</v>
      </c>
      <c r="AO88" s="261" t="s">
        <v>892</v>
      </c>
      <c r="AP88" s="265" t="s">
        <v>892</v>
      </c>
      <c r="AQ88" s="267" t="s">
        <v>892</v>
      </c>
      <c r="AR88" s="261" t="s">
        <v>892</v>
      </c>
      <c r="AS88" s="265" t="s">
        <v>892</v>
      </c>
      <c r="AT88" s="267" t="s">
        <v>892</v>
      </c>
      <c r="AU88" s="261" t="s">
        <v>892</v>
      </c>
      <c r="AV88" s="265" t="s">
        <v>892</v>
      </c>
      <c r="AW88" s="267" t="s">
        <v>892</v>
      </c>
      <c r="AX88" s="261" t="s">
        <v>892</v>
      </c>
      <c r="AY88" s="265" t="s">
        <v>892</v>
      </c>
      <c r="AZ88" s="267" t="s">
        <v>892</v>
      </c>
      <c r="BA88" s="261" t="s">
        <v>892</v>
      </c>
      <c r="BB88" s="265" t="s">
        <v>892</v>
      </c>
      <c r="BC88" s="267" t="s">
        <v>892</v>
      </c>
      <c r="BD88" s="261" t="s">
        <v>892</v>
      </c>
      <c r="BE88" s="265" t="s">
        <v>892</v>
      </c>
      <c r="BF88" s="267" t="s">
        <v>892</v>
      </c>
      <c r="BG88" s="261" t="s">
        <v>892</v>
      </c>
      <c r="BH88" s="265" t="s">
        <v>892</v>
      </c>
      <c r="BI88" s="267" t="s">
        <v>892</v>
      </c>
      <c r="BJ88" s="261" t="s">
        <v>892</v>
      </c>
      <c r="BK88" s="265" t="s">
        <v>892</v>
      </c>
      <c r="BL88" s="267" t="s">
        <v>892</v>
      </c>
    </row>
    <row r="89" spans="1:64" ht="18" customHeight="1">
      <c r="A89" s="49">
        <f>IF(ISERROR(VLOOKUP($C89,費用總表!$A:$O,10,FALSE)),"",VLOOKUP($C89,費用總表!$A:$O,10,FALSE)*100)</f>
        <v>3.4940143655227456E-2</v>
      </c>
      <c r="B89" s="49">
        <f>IF(ISERROR(VLOOKUP($C89,費用總表!$A:$O,15,FALSE)),"",VLOOKUP($C89,費用總表!$A:$O,15,FALSE)*100)</f>
        <v>3.4940143655227456E-2</v>
      </c>
      <c r="C89" s="265" t="s">
        <v>95</v>
      </c>
      <c r="D89" s="265" t="s">
        <v>776</v>
      </c>
      <c r="E89" s="261">
        <v>0.28259156626506016</v>
      </c>
      <c r="F89" s="265">
        <v>83</v>
      </c>
      <c r="G89" s="267">
        <v>0.62878787878787878</v>
      </c>
      <c r="H89" s="261">
        <v>-0.22806938775510205</v>
      </c>
      <c r="I89" s="265">
        <v>49</v>
      </c>
      <c r="J89" s="267">
        <v>0.37121212121212122</v>
      </c>
      <c r="K89" s="261">
        <v>0.25673114754098353</v>
      </c>
      <c r="L89" s="265">
        <v>122</v>
      </c>
      <c r="M89" s="267">
        <v>0.48412698412698413</v>
      </c>
      <c r="N89" s="261">
        <v>-0.2497192307692308</v>
      </c>
      <c r="O89" s="265">
        <v>130</v>
      </c>
      <c r="P89" s="267">
        <v>0.51587301587301582</v>
      </c>
      <c r="Q89" s="261">
        <v>0.1749233333333334</v>
      </c>
      <c r="R89" s="265">
        <v>60</v>
      </c>
      <c r="S89" s="267">
        <v>0.40540540540540543</v>
      </c>
      <c r="T89" s="261">
        <v>-0.21494090909090921</v>
      </c>
      <c r="U89" s="265">
        <v>88</v>
      </c>
      <c r="V89" s="267">
        <v>0.59459459459459452</v>
      </c>
      <c r="W89" s="261" t="s">
        <v>892</v>
      </c>
      <c r="X89" s="265" t="s">
        <v>892</v>
      </c>
      <c r="Y89" s="267" t="s">
        <v>892</v>
      </c>
      <c r="Z89" s="261" t="s">
        <v>892</v>
      </c>
      <c r="AA89" s="265" t="s">
        <v>892</v>
      </c>
      <c r="AB89" s="267" t="s">
        <v>892</v>
      </c>
      <c r="AC89" s="261" t="s">
        <v>892</v>
      </c>
      <c r="AD89" s="265" t="s">
        <v>892</v>
      </c>
      <c r="AE89" s="267" t="s">
        <v>892</v>
      </c>
      <c r="AF89" s="261" t="s">
        <v>892</v>
      </c>
      <c r="AG89" s="265" t="s">
        <v>892</v>
      </c>
      <c r="AH89" s="267" t="s">
        <v>892</v>
      </c>
      <c r="AI89" s="261" t="s">
        <v>892</v>
      </c>
      <c r="AJ89" s="265" t="s">
        <v>892</v>
      </c>
      <c r="AK89" s="267" t="s">
        <v>892</v>
      </c>
      <c r="AL89" s="261" t="s">
        <v>892</v>
      </c>
      <c r="AM89" s="265" t="s">
        <v>892</v>
      </c>
      <c r="AN89" s="267" t="s">
        <v>892</v>
      </c>
      <c r="AO89" s="261" t="s">
        <v>892</v>
      </c>
      <c r="AP89" s="265" t="s">
        <v>892</v>
      </c>
      <c r="AQ89" s="267" t="s">
        <v>892</v>
      </c>
      <c r="AR89" s="261" t="s">
        <v>892</v>
      </c>
      <c r="AS89" s="265" t="s">
        <v>892</v>
      </c>
      <c r="AT89" s="267" t="s">
        <v>892</v>
      </c>
      <c r="AU89" s="261" t="s">
        <v>892</v>
      </c>
      <c r="AV89" s="265" t="s">
        <v>892</v>
      </c>
      <c r="AW89" s="267" t="s">
        <v>892</v>
      </c>
      <c r="AX89" s="261" t="s">
        <v>892</v>
      </c>
      <c r="AY89" s="265" t="s">
        <v>892</v>
      </c>
      <c r="AZ89" s="267" t="s">
        <v>892</v>
      </c>
      <c r="BA89" s="261" t="s">
        <v>892</v>
      </c>
      <c r="BB89" s="265" t="s">
        <v>892</v>
      </c>
      <c r="BC89" s="267" t="s">
        <v>892</v>
      </c>
      <c r="BD89" s="261" t="s">
        <v>892</v>
      </c>
      <c r="BE89" s="265" t="s">
        <v>892</v>
      </c>
      <c r="BF89" s="267" t="s">
        <v>892</v>
      </c>
      <c r="BG89" s="261" t="s">
        <v>892</v>
      </c>
      <c r="BH89" s="265" t="s">
        <v>892</v>
      </c>
      <c r="BI89" s="267" t="s">
        <v>892</v>
      </c>
      <c r="BJ89" s="261" t="s">
        <v>892</v>
      </c>
      <c r="BK89" s="265" t="s">
        <v>892</v>
      </c>
      <c r="BL89" s="267" t="s">
        <v>892</v>
      </c>
    </row>
    <row r="90" spans="1:64" ht="18" customHeight="1">
      <c r="A90" s="49">
        <f>IF(ISERROR(VLOOKUP($C90,費用總表!$A:$O,10,FALSE)),"",VLOOKUP($C90,費用總表!$A:$O,10,FALSE)*100)</f>
        <v>3.258493629918717E-2</v>
      </c>
      <c r="B90" s="49">
        <f>IF(ISERROR(VLOOKUP($C90,費用總表!$A:$O,15,FALSE)),"",VLOOKUP($C90,費用總表!$A:$O,15,FALSE)*100)</f>
        <v>3.258493629918717E-2</v>
      </c>
      <c r="C90" s="265" t="s">
        <v>96</v>
      </c>
      <c r="D90" s="265" t="s">
        <v>777</v>
      </c>
      <c r="E90" s="261">
        <v>0.45632000000000006</v>
      </c>
      <c r="F90" s="265">
        <v>75</v>
      </c>
      <c r="G90" s="267">
        <v>0.56818181818181823</v>
      </c>
      <c r="H90" s="261">
        <v>-0.40169298245614038</v>
      </c>
      <c r="I90" s="265">
        <v>57</v>
      </c>
      <c r="J90" s="267">
        <v>0.43181818181818177</v>
      </c>
      <c r="K90" s="261">
        <v>0.41657033898305107</v>
      </c>
      <c r="L90" s="265">
        <v>118</v>
      </c>
      <c r="M90" s="267">
        <v>0.46825396825396826</v>
      </c>
      <c r="N90" s="261">
        <v>-0.47264104477611946</v>
      </c>
      <c r="O90" s="265">
        <v>134</v>
      </c>
      <c r="P90" s="267">
        <v>0.53174603174603174</v>
      </c>
      <c r="Q90" s="261">
        <v>0.43780666666666668</v>
      </c>
      <c r="R90" s="265">
        <v>60</v>
      </c>
      <c r="S90" s="267">
        <v>0.40540540540540543</v>
      </c>
      <c r="T90" s="261">
        <v>-0.43324431818181813</v>
      </c>
      <c r="U90" s="265">
        <v>88</v>
      </c>
      <c r="V90" s="267">
        <v>0.59459459459459452</v>
      </c>
      <c r="W90" s="261" t="s">
        <v>892</v>
      </c>
      <c r="X90" s="265" t="s">
        <v>892</v>
      </c>
      <c r="Y90" s="267" t="s">
        <v>892</v>
      </c>
      <c r="Z90" s="261" t="s">
        <v>892</v>
      </c>
      <c r="AA90" s="265" t="s">
        <v>892</v>
      </c>
      <c r="AB90" s="267" t="s">
        <v>892</v>
      </c>
      <c r="AC90" s="261" t="s">
        <v>892</v>
      </c>
      <c r="AD90" s="265" t="s">
        <v>892</v>
      </c>
      <c r="AE90" s="267" t="s">
        <v>892</v>
      </c>
      <c r="AF90" s="261" t="s">
        <v>892</v>
      </c>
      <c r="AG90" s="265" t="s">
        <v>892</v>
      </c>
      <c r="AH90" s="267" t="s">
        <v>892</v>
      </c>
      <c r="AI90" s="261" t="s">
        <v>892</v>
      </c>
      <c r="AJ90" s="265" t="s">
        <v>892</v>
      </c>
      <c r="AK90" s="267" t="s">
        <v>892</v>
      </c>
      <c r="AL90" s="261" t="s">
        <v>892</v>
      </c>
      <c r="AM90" s="265" t="s">
        <v>892</v>
      </c>
      <c r="AN90" s="267" t="s">
        <v>892</v>
      </c>
      <c r="AO90" s="261" t="s">
        <v>892</v>
      </c>
      <c r="AP90" s="265" t="s">
        <v>892</v>
      </c>
      <c r="AQ90" s="267" t="s">
        <v>892</v>
      </c>
      <c r="AR90" s="261" t="s">
        <v>892</v>
      </c>
      <c r="AS90" s="265" t="s">
        <v>892</v>
      </c>
      <c r="AT90" s="267" t="s">
        <v>892</v>
      </c>
      <c r="AU90" s="261" t="s">
        <v>892</v>
      </c>
      <c r="AV90" s="265" t="s">
        <v>892</v>
      </c>
      <c r="AW90" s="267" t="s">
        <v>892</v>
      </c>
      <c r="AX90" s="261" t="s">
        <v>892</v>
      </c>
      <c r="AY90" s="265" t="s">
        <v>892</v>
      </c>
      <c r="AZ90" s="267" t="s">
        <v>892</v>
      </c>
      <c r="BA90" s="261" t="s">
        <v>892</v>
      </c>
      <c r="BB90" s="265" t="s">
        <v>892</v>
      </c>
      <c r="BC90" s="267" t="s">
        <v>892</v>
      </c>
      <c r="BD90" s="261" t="s">
        <v>892</v>
      </c>
      <c r="BE90" s="265" t="s">
        <v>892</v>
      </c>
      <c r="BF90" s="267" t="s">
        <v>892</v>
      </c>
      <c r="BG90" s="261" t="s">
        <v>892</v>
      </c>
      <c r="BH90" s="265" t="s">
        <v>892</v>
      </c>
      <c r="BI90" s="267" t="s">
        <v>892</v>
      </c>
      <c r="BJ90" s="261" t="s">
        <v>892</v>
      </c>
      <c r="BK90" s="265" t="s">
        <v>892</v>
      </c>
      <c r="BL90" s="267" t="s">
        <v>892</v>
      </c>
    </row>
    <row r="91" spans="1:64" ht="18" customHeight="1">
      <c r="A91" s="49">
        <f>IF(ISERROR(VLOOKUP($C91,費用總表!$A:$O,10,FALSE)),"",VLOOKUP($C91,費用總表!$A:$O,10,FALSE)*100)</f>
        <v>3.373121081383814E-2</v>
      </c>
      <c r="B91" s="49">
        <f>IF(ISERROR(VLOOKUP($C91,費用總表!$A:$O,15,FALSE)),"",VLOOKUP($C91,費用總表!$A:$O,15,FALSE)*100)</f>
        <v>3.373121081383814E-2</v>
      </c>
      <c r="C91" s="265" t="s">
        <v>97</v>
      </c>
      <c r="D91" s="265" t="s">
        <v>778</v>
      </c>
      <c r="E91" s="261">
        <v>0.23910735294117647</v>
      </c>
      <c r="F91" s="265">
        <v>68</v>
      </c>
      <c r="G91" s="267">
        <v>0.51515151515151514</v>
      </c>
      <c r="H91" s="261">
        <v>-0.20084062500000002</v>
      </c>
      <c r="I91" s="265">
        <v>64</v>
      </c>
      <c r="J91" s="267">
        <v>0.48484848484848486</v>
      </c>
      <c r="K91" s="261">
        <v>0.1889382352941176</v>
      </c>
      <c r="L91" s="265">
        <v>68</v>
      </c>
      <c r="M91" s="267">
        <v>0.27091633466135456</v>
      </c>
      <c r="N91" s="261">
        <v>-0.26661147540983593</v>
      </c>
      <c r="O91" s="265">
        <v>183</v>
      </c>
      <c r="P91" s="267">
        <v>0.72908366533864544</v>
      </c>
      <c r="Q91" s="261">
        <v>0.17110555555555551</v>
      </c>
      <c r="R91" s="265">
        <v>36</v>
      </c>
      <c r="S91" s="267">
        <v>0.26277372262773724</v>
      </c>
      <c r="T91" s="261">
        <v>-0.26844356435643568</v>
      </c>
      <c r="U91" s="265">
        <v>101</v>
      </c>
      <c r="V91" s="267">
        <v>0.73722627737226276</v>
      </c>
      <c r="W91" s="261" t="s">
        <v>892</v>
      </c>
      <c r="X91" s="265" t="s">
        <v>892</v>
      </c>
      <c r="Y91" s="267" t="s">
        <v>892</v>
      </c>
      <c r="Z91" s="261" t="s">
        <v>892</v>
      </c>
      <c r="AA91" s="265" t="s">
        <v>892</v>
      </c>
      <c r="AB91" s="267" t="s">
        <v>892</v>
      </c>
      <c r="AC91" s="261" t="s">
        <v>892</v>
      </c>
      <c r="AD91" s="265" t="s">
        <v>892</v>
      </c>
      <c r="AE91" s="267" t="s">
        <v>892</v>
      </c>
      <c r="AF91" s="261" t="s">
        <v>892</v>
      </c>
      <c r="AG91" s="265" t="s">
        <v>892</v>
      </c>
      <c r="AH91" s="267" t="s">
        <v>892</v>
      </c>
      <c r="AI91" s="261" t="s">
        <v>892</v>
      </c>
      <c r="AJ91" s="265" t="s">
        <v>892</v>
      </c>
      <c r="AK91" s="267" t="s">
        <v>892</v>
      </c>
      <c r="AL91" s="261" t="s">
        <v>892</v>
      </c>
      <c r="AM91" s="265" t="s">
        <v>892</v>
      </c>
      <c r="AN91" s="267" t="s">
        <v>892</v>
      </c>
      <c r="AO91" s="261" t="s">
        <v>892</v>
      </c>
      <c r="AP91" s="265" t="s">
        <v>892</v>
      </c>
      <c r="AQ91" s="267" t="s">
        <v>892</v>
      </c>
      <c r="AR91" s="261" t="s">
        <v>892</v>
      </c>
      <c r="AS91" s="265" t="s">
        <v>892</v>
      </c>
      <c r="AT91" s="267" t="s">
        <v>892</v>
      </c>
      <c r="AU91" s="261" t="s">
        <v>892</v>
      </c>
      <c r="AV91" s="265" t="s">
        <v>892</v>
      </c>
      <c r="AW91" s="267" t="s">
        <v>892</v>
      </c>
      <c r="AX91" s="261" t="s">
        <v>892</v>
      </c>
      <c r="AY91" s="265" t="s">
        <v>892</v>
      </c>
      <c r="AZ91" s="267" t="s">
        <v>892</v>
      </c>
      <c r="BA91" s="261" t="s">
        <v>892</v>
      </c>
      <c r="BB91" s="265" t="s">
        <v>892</v>
      </c>
      <c r="BC91" s="267" t="s">
        <v>892</v>
      </c>
      <c r="BD91" s="261" t="s">
        <v>892</v>
      </c>
      <c r="BE91" s="265" t="s">
        <v>892</v>
      </c>
      <c r="BF91" s="267" t="s">
        <v>892</v>
      </c>
      <c r="BG91" s="261" t="s">
        <v>892</v>
      </c>
      <c r="BH91" s="265" t="s">
        <v>892</v>
      </c>
      <c r="BI91" s="267" t="s">
        <v>892</v>
      </c>
      <c r="BJ91" s="261" t="s">
        <v>892</v>
      </c>
      <c r="BK91" s="265" t="s">
        <v>892</v>
      </c>
      <c r="BL91" s="267" t="s">
        <v>892</v>
      </c>
    </row>
    <row r="92" spans="1:64" ht="18" customHeight="1">
      <c r="A92" s="49">
        <f>IF(ISERROR(VLOOKUP($C92,費用總表!$A:$O,10,FALSE)),"",VLOOKUP($C92,費用總表!$A:$O,10,FALSE)*100)</f>
        <v>0.30911591355599216</v>
      </c>
      <c r="B92" s="49">
        <f>IF(ISERROR(VLOOKUP($C92,費用總表!$A:$O,15,FALSE)),"",VLOOKUP($C92,費用總表!$A:$O,15,FALSE)*100)</f>
        <v>0.30911591355599216</v>
      </c>
      <c r="C92" s="265" t="s">
        <v>98</v>
      </c>
      <c r="D92" s="265" t="s">
        <v>779</v>
      </c>
      <c r="E92" s="261">
        <v>0.28042500000000004</v>
      </c>
      <c r="F92" s="265">
        <v>8</v>
      </c>
      <c r="G92" s="267">
        <v>6.1068702290076333E-2</v>
      </c>
      <c r="H92" s="261">
        <v>-0.81818292682926863</v>
      </c>
      <c r="I92" s="265">
        <v>123</v>
      </c>
      <c r="J92" s="267">
        <v>0.93893129770992367</v>
      </c>
      <c r="K92" s="261">
        <v>0.42224923076923065</v>
      </c>
      <c r="L92" s="265">
        <v>65</v>
      </c>
      <c r="M92" s="267">
        <v>0.26104417670682734</v>
      </c>
      <c r="N92" s="261">
        <v>-0.72274021739130456</v>
      </c>
      <c r="O92" s="265">
        <v>184</v>
      </c>
      <c r="P92" s="267">
        <v>0.73895582329317266</v>
      </c>
      <c r="Q92" s="261">
        <v>0.73267499999999997</v>
      </c>
      <c r="R92" s="265">
        <v>4</v>
      </c>
      <c r="S92" s="267">
        <v>3.5714285714285712E-2</v>
      </c>
      <c r="T92" s="261">
        <v>-0.84690925925925931</v>
      </c>
      <c r="U92" s="265">
        <v>108</v>
      </c>
      <c r="V92" s="267">
        <v>0.9642857142857143</v>
      </c>
      <c r="W92" s="261" t="s">
        <v>892</v>
      </c>
      <c r="X92" s="265" t="s">
        <v>892</v>
      </c>
      <c r="Y92" s="267" t="s">
        <v>892</v>
      </c>
      <c r="Z92" s="261" t="s">
        <v>892</v>
      </c>
      <c r="AA92" s="265" t="s">
        <v>892</v>
      </c>
      <c r="AB92" s="267" t="s">
        <v>892</v>
      </c>
      <c r="AC92" s="261" t="s">
        <v>892</v>
      </c>
      <c r="AD92" s="265" t="s">
        <v>892</v>
      </c>
      <c r="AE92" s="267" t="s">
        <v>892</v>
      </c>
      <c r="AF92" s="261" t="s">
        <v>892</v>
      </c>
      <c r="AG92" s="265" t="s">
        <v>892</v>
      </c>
      <c r="AH92" s="267" t="s">
        <v>892</v>
      </c>
      <c r="AI92" s="261" t="s">
        <v>892</v>
      </c>
      <c r="AJ92" s="265" t="s">
        <v>892</v>
      </c>
      <c r="AK92" s="267" t="s">
        <v>892</v>
      </c>
      <c r="AL92" s="261" t="s">
        <v>892</v>
      </c>
      <c r="AM92" s="265" t="s">
        <v>892</v>
      </c>
      <c r="AN92" s="267" t="s">
        <v>892</v>
      </c>
      <c r="AO92" s="261" t="s">
        <v>892</v>
      </c>
      <c r="AP92" s="265" t="s">
        <v>892</v>
      </c>
      <c r="AQ92" s="267" t="s">
        <v>892</v>
      </c>
      <c r="AR92" s="261" t="s">
        <v>892</v>
      </c>
      <c r="AS92" s="265" t="s">
        <v>892</v>
      </c>
      <c r="AT92" s="267" t="s">
        <v>892</v>
      </c>
      <c r="AU92" s="261" t="s">
        <v>892</v>
      </c>
      <c r="AV92" s="265" t="s">
        <v>892</v>
      </c>
      <c r="AW92" s="267" t="s">
        <v>892</v>
      </c>
      <c r="AX92" s="261" t="s">
        <v>892</v>
      </c>
      <c r="AY92" s="265" t="s">
        <v>892</v>
      </c>
      <c r="AZ92" s="267" t="s">
        <v>892</v>
      </c>
      <c r="BA92" s="261" t="s">
        <v>892</v>
      </c>
      <c r="BB92" s="265" t="s">
        <v>892</v>
      </c>
      <c r="BC92" s="267" t="s">
        <v>892</v>
      </c>
      <c r="BD92" s="261" t="s">
        <v>892</v>
      </c>
      <c r="BE92" s="265" t="s">
        <v>892</v>
      </c>
      <c r="BF92" s="267" t="s">
        <v>892</v>
      </c>
      <c r="BG92" s="261" t="s">
        <v>892</v>
      </c>
      <c r="BH92" s="265" t="s">
        <v>892</v>
      </c>
      <c r="BI92" s="267" t="s">
        <v>892</v>
      </c>
      <c r="BJ92" s="261" t="s">
        <v>892</v>
      </c>
      <c r="BK92" s="265" t="s">
        <v>892</v>
      </c>
      <c r="BL92" s="267" t="s">
        <v>892</v>
      </c>
    </row>
    <row r="93" spans="1:64" ht="18" customHeight="1">
      <c r="A93" s="49">
        <f>IF(ISERROR(VLOOKUP($C93,費用總表!$A:$O,10,FALSE)),"",VLOOKUP($C93,費用總表!$A:$O,10,FALSE)*100)</f>
        <v>0.11824817518248175</v>
      </c>
      <c r="B93" s="49">
        <f>IF(ISERROR(VLOOKUP($C93,費用總表!$A:$O,15,FALSE)),"",VLOOKUP($C93,費用總表!$A:$O,15,FALSE)*100)</f>
        <v>0.41824817518248175</v>
      </c>
      <c r="C93" s="265" t="s">
        <v>99</v>
      </c>
      <c r="D93" s="265" t="s">
        <v>780</v>
      </c>
      <c r="E93" s="261">
        <v>0.31693559322033893</v>
      </c>
      <c r="F93" s="265">
        <v>59</v>
      </c>
      <c r="G93" s="267">
        <v>0.47199999999999998</v>
      </c>
      <c r="H93" s="261">
        <v>-0.34891818181818185</v>
      </c>
      <c r="I93" s="265">
        <v>66</v>
      </c>
      <c r="J93" s="267">
        <v>0.52800000000000002</v>
      </c>
      <c r="K93" s="261">
        <v>0.24005346534653468</v>
      </c>
      <c r="L93" s="265">
        <v>101</v>
      </c>
      <c r="M93" s="267">
        <v>0.42436974789915966</v>
      </c>
      <c r="N93" s="261">
        <v>-0.32399635036496344</v>
      </c>
      <c r="O93" s="265">
        <v>137</v>
      </c>
      <c r="P93" s="267">
        <v>0.57563025210084029</v>
      </c>
      <c r="Q93" s="261">
        <v>0.23780322580645158</v>
      </c>
      <c r="R93" s="265">
        <v>62</v>
      </c>
      <c r="S93" s="267">
        <v>0.65957446808510634</v>
      </c>
      <c r="T93" s="261">
        <v>-0.190846875</v>
      </c>
      <c r="U93" s="265">
        <v>32</v>
      </c>
      <c r="V93" s="267">
        <v>0.34042553191489366</v>
      </c>
      <c r="W93" s="261" t="s">
        <v>892</v>
      </c>
      <c r="X93" s="265" t="s">
        <v>892</v>
      </c>
      <c r="Y93" s="267" t="s">
        <v>892</v>
      </c>
      <c r="Z93" s="261" t="s">
        <v>892</v>
      </c>
      <c r="AA93" s="265" t="s">
        <v>892</v>
      </c>
      <c r="AB93" s="267" t="s">
        <v>892</v>
      </c>
      <c r="AC93" s="261" t="s">
        <v>892</v>
      </c>
      <c r="AD93" s="265" t="s">
        <v>892</v>
      </c>
      <c r="AE93" s="267" t="s">
        <v>892</v>
      </c>
      <c r="AF93" s="261" t="s">
        <v>892</v>
      </c>
      <c r="AG93" s="265" t="s">
        <v>892</v>
      </c>
      <c r="AH93" s="267" t="s">
        <v>892</v>
      </c>
      <c r="AI93" s="261" t="s">
        <v>892</v>
      </c>
      <c r="AJ93" s="265" t="s">
        <v>892</v>
      </c>
      <c r="AK93" s="267" t="s">
        <v>892</v>
      </c>
      <c r="AL93" s="261" t="s">
        <v>892</v>
      </c>
      <c r="AM93" s="265" t="s">
        <v>892</v>
      </c>
      <c r="AN93" s="267" t="s">
        <v>892</v>
      </c>
      <c r="AO93" s="261" t="s">
        <v>892</v>
      </c>
      <c r="AP93" s="265" t="s">
        <v>892</v>
      </c>
      <c r="AQ93" s="267" t="s">
        <v>892</v>
      </c>
      <c r="AR93" s="261" t="s">
        <v>892</v>
      </c>
      <c r="AS93" s="265" t="s">
        <v>892</v>
      </c>
      <c r="AT93" s="267" t="s">
        <v>892</v>
      </c>
      <c r="AU93" s="261" t="s">
        <v>892</v>
      </c>
      <c r="AV93" s="265" t="s">
        <v>892</v>
      </c>
      <c r="AW93" s="267" t="s">
        <v>892</v>
      </c>
      <c r="AX93" s="261" t="s">
        <v>892</v>
      </c>
      <c r="AY93" s="265" t="s">
        <v>892</v>
      </c>
      <c r="AZ93" s="267" t="s">
        <v>892</v>
      </c>
      <c r="BA93" s="261" t="s">
        <v>892</v>
      </c>
      <c r="BB93" s="265" t="s">
        <v>892</v>
      </c>
      <c r="BC93" s="267" t="s">
        <v>892</v>
      </c>
      <c r="BD93" s="261" t="s">
        <v>892</v>
      </c>
      <c r="BE93" s="265" t="s">
        <v>892</v>
      </c>
      <c r="BF93" s="267" t="s">
        <v>892</v>
      </c>
      <c r="BG93" s="261" t="s">
        <v>892</v>
      </c>
      <c r="BH93" s="265" t="s">
        <v>892</v>
      </c>
      <c r="BI93" s="267" t="s">
        <v>892</v>
      </c>
      <c r="BJ93" s="261" t="s">
        <v>892</v>
      </c>
      <c r="BK93" s="265" t="s">
        <v>892</v>
      </c>
      <c r="BL93" s="267" t="s">
        <v>892</v>
      </c>
    </row>
    <row r="94" spans="1:64" ht="18" customHeight="1">
      <c r="A94" s="49">
        <f>IF(ISERROR(VLOOKUP($C94,費用總表!$A:$O,10,FALSE)),"",VLOOKUP($C94,費用總表!$A:$O,10,FALSE)*100)</f>
        <v>0.11881467544684855</v>
      </c>
      <c r="B94" s="49">
        <f>IF(ISERROR(VLOOKUP($C94,費用總表!$A:$O,15,FALSE)),"",VLOOKUP($C94,費用總表!$A:$O,15,FALSE)*100)</f>
        <v>0.11881467544684855</v>
      </c>
      <c r="C94" s="265" t="s">
        <v>100</v>
      </c>
      <c r="D94" s="265" t="s">
        <v>781</v>
      </c>
      <c r="E94" s="261">
        <v>0.47524776119402978</v>
      </c>
      <c r="F94" s="265">
        <v>67</v>
      </c>
      <c r="G94" s="267">
        <v>0.52755905511811019</v>
      </c>
      <c r="H94" s="261">
        <v>-0.59055666666666673</v>
      </c>
      <c r="I94" s="265">
        <v>60</v>
      </c>
      <c r="J94" s="267">
        <v>0.47244094488188981</v>
      </c>
      <c r="K94" s="261">
        <v>0.74079166666666696</v>
      </c>
      <c r="L94" s="265">
        <v>132</v>
      </c>
      <c r="M94" s="267">
        <v>0.54545454545454541</v>
      </c>
      <c r="N94" s="261">
        <v>-0.50291909090909104</v>
      </c>
      <c r="O94" s="265">
        <v>110</v>
      </c>
      <c r="P94" s="267">
        <v>0.45454545454545459</v>
      </c>
      <c r="Q94" s="261">
        <v>0.36400416666666668</v>
      </c>
      <c r="R94" s="265">
        <v>24</v>
      </c>
      <c r="S94" s="267">
        <v>0.26373626373626374</v>
      </c>
      <c r="T94" s="261">
        <v>-0.34533432835820899</v>
      </c>
      <c r="U94" s="265">
        <v>67</v>
      </c>
      <c r="V94" s="267">
        <v>0.73626373626373631</v>
      </c>
      <c r="W94" s="261" t="s">
        <v>892</v>
      </c>
      <c r="X94" s="265" t="s">
        <v>892</v>
      </c>
      <c r="Y94" s="267" t="s">
        <v>892</v>
      </c>
      <c r="Z94" s="261" t="s">
        <v>892</v>
      </c>
      <c r="AA94" s="265" t="s">
        <v>892</v>
      </c>
      <c r="AB94" s="267" t="s">
        <v>892</v>
      </c>
      <c r="AC94" s="261" t="s">
        <v>892</v>
      </c>
      <c r="AD94" s="265" t="s">
        <v>892</v>
      </c>
      <c r="AE94" s="267" t="s">
        <v>892</v>
      </c>
      <c r="AF94" s="261" t="s">
        <v>892</v>
      </c>
      <c r="AG94" s="265" t="s">
        <v>892</v>
      </c>
      <c r="AH94" s="267" t="s">
        <v>892</v>
      </c>
      <c r="AI94" s="261" t="s">
        <v>892</v>
      </c>
      <c r="AJ94" s="265" t="s">
        <v>892</v>
      </c>
      <c r="AK94" s="267" t="s">
        <v>892</v>
      </c>
      <c r="AL94" s="261" t="s">
        <v>892</v>
      </c>
      <c r="AM94" s="265" t="s">
        <v>892</v>
      </c>
      <c r="AN94" s="267" t="s">
        <v>892</v>
      </c>
      <c r="AO94" s="261" t="s">
        <v>892</v>
      </c>
      <c r="AP94" s="265" t="s">
        <v>892</v>
      </c>
      <c r="AQ94" s="267" t="s">
        <v>892</v>
      </c>
      <c r="AR94" s="261" t="s">
        <v>892</v>
      </c>
      <c r="AS94" s="265" t="s">
        <v>892</v>
      </c>
      <c r="AT94" s="267" t="s">
        <v>892</v>
      </c>
      <c r="AU94" s="261" t="s">
        <v>892</v>
      </c>
      <c r="AV94" s="265" t="s">
        <v>892</v>
      </c>
      <c r="AW94" s="267" t="s">
        <v>892</v>
      </c>
      <c r="AX94" s="261" t="s">
        <v>892</v>
      </c>
      <c r="AY94" s="265" t="s">
        <v>892</v>
      </c>
      <c r="AZ94" s="267" t="s">
        <v>892</v>
      </c>
      <c r="BA94" s="261" t="s">
        <v>892</v>
      </c>
      <c r="BB94" s="265" t="s">
        <v>892</v>
      </c>
      <c r="BC94" s="267" t="s">
        <v>892</v>
      </c>
      <c r="BD94" s="261" t="s">
        <v>892</v>
      </c>
      <c r="BE94" s="265" t="s">
        <v>892</v>
      </c>
      <c r="BF94" s="267" t="s">
        <v>892</v>
      </c>
      <c r="BG94" s="261" t="s">
        <v>892</v>
      </c>
      <c r="BH94" s="265" t="s">
        <v>892</v>
      </c>
      <c r="BI94" s="267" t="s">
        <v>892</v>
      </c>
      <c r="BJ94" s="261" t="s">
        <v>892</v>
      </c>
      <c r="BK94" s="265" t="s">
        <v>892</v>
      </c>
      <c r="BL94" s="267" t="s">
        <v>892</v>
      </c>
    </row>
    <row r="95" spans="1:64" ht="18" customHeight="1">
      <c r="A95" s="49">
        <f>IF(ISERROR(VLOOKUP($C95,費用總表!$A:$O,10,FALSE)),"",VLOOKUP($C95,費用總表!$A:$O,10,FALSE)*100)</f>
        <v>0.37039775624681287</v>
      </c>
      <c r="B95" s="49">
        <f>IF(ISERROR(VLOOKUP($C95,費用總表!$A:$O,15,FALSE)),"",VLOOKUP($C95,費用總表!$A:$O,15,FALSE)*100)</f>
        <v>0.37039775624681287</v>
      </c>
      <c r="C95" s="265" t="s">
        <v>101</v>
      </c>
      <c r="D95" s="265" t="s">
        <v>782</v>
      </c>
      <c r="E95" s="261">
        <v>0.61145777777777766</v>
      </c>
      <c r="F95" s="265">
        <v>45</v>
      </c>
      <c r="G95" s="267">
        <v>0.36</v>
      </c>
      <c r="H95" s="261">
        <v>-0.77390749999999986</v>
      </c>
      <c r="I95" s="265">
        <v>80</v>
      </c>
      <c r="J95" s="267">
        <v>0.64</v>
      </c>
      <c r="K95" s="261">
        <v>0.91027692307692321</v>
      </c>
      <c r="L95" s="265">
        <v>91</v>
      </c>
      <c r="M95" s="267">
        <v>0.36399999999999999</v>
      </c>
      <c r="N95" s="261">
        <v>-1.1684672955974837</v>
      </c>
      <c r="O95" s="265">
        <v>159</v>
      </c>
      <c r="P95" s="267">
        <v>0.63600000000000001</v>
      </c>
      <c r="Q95" s="261">
        <v>0.76091428571428588</v>
      </c>
      <c r="R95" s="265">
        <v>35</v>
      </c>
      <c r="S95" s="267">
        <v>0.34653465346534651</v>
      </c>
      <c r="T95" s="261">
        <v>-1.3386333333333331</v>
      </c>
      <c r="U95" s="265">
        <v>66</v>
      </c>
      <c r="V95" s="267">
        <v>0.65346534653465349</v>
      </c>
      <c r="W95" s="261" t="s">
        <v>892</v>
      </c>
      <c r="X95" s="265" t="s">
        <v>892</v>
      </c>
      <c r="Y95" s="267" t="s">
        <v>892</v>
      </c>
      <c r="Z95" s="261" t="s">
        <v>892</v>
      </c>
      <c r="AA95" s="265" t="s">
        <v>892</v>
      </c>
      <c r="AB95" s="267" t="s">
        <v>892</v>
      </c>
      <c r="AC95" s="261" t="s">
        <v>892</v>
      </c>
      <c r="AD95" s="265" t="s">
        <v>892</v>
      </c>
      <c r="AE95" s="267" t="s">
        <v>892</v>
      </c>
      <c r="AF95" s="261" t="s">
        <v>892</v>
      </c>
      <c r="AG95" s="265" t="s">
        <v>892</v>
      </c>
      <c r="AH95" s="267" t="s">
        <v>892</v>
      </c>
      <c r="AI95" s="261" t="s">
        <v>892</v>
      </c>
      <c r="AJ95" s="265" t="s">
        <v>892</v>
      </c>
      <c r="AK95" s="267" t="s">
        <v>892</v>
      </c>
      <c r="AL95" s="261" t="s">
        <v>892</v>
      </c>
      <c r="AM95" s="265" t="s">
        <v>892</v>
      </c>
      <c r="AN95" s="267" t="s">
        <v>892</v>
      </c>
      <c r="AO95" s="261" t="s">
        <v>892</v>
      </c>
      <c r="AP95" s="265" t="s">
        <v>892</v>
      </c>
      <c r="AQ95" s="267" t="s">
        <v>892</v>
      </c>
      <c r="AR95" s="261" t="s">
        <v>892</v>
      </c>
      <c r="AS95" s="265" t="s">
        <v>892</v>
      </c>
      <c r="AT95" s="267" t="s">
        <v>892</v>
      </c>
      <c r="AU95" s="261" t="s">
        <v>892</v>
      </c>
      <c r="AV95" s="265" t="s">
        <v>892</v>
      </c>
      <c r="AW95" s="267" t="s">
        <v>892</v>
      </c>
      <c r="AX95" s="261" t="s">
        <v>892</v>
      </c>
      <c r="AY95" s="265" t="s">
        <v>892</v>
      </c>
      <c r="AZ95" s="267" t="s">
        <v>892</v>
      </c>
      <c r="BA95" s="261" t="s">
        <v>892</v>
      </c>
      <c r="BB95" s="265" t="s">
        <v>892</v>
      </c>
      <c r="BC95" s="267" t="s">
        <v>892</v>
      </c>
      <c r="BD95" s="261" t="s">
        <v>892</v>
      </c>
      <c r="BE95" s="265" t="s">
        <v>892</v>
      </c>
      <c r="BF95" s="267" t="s">
        <v>892</v>
      </c>
      <c r="BG95" s="261" t="s">
        <v>892</v>
      </c>
      <c r="BH95" s="265" t="s">
        <v>892</v>
      </c>
      <c r="BI95" s="267" t="s">
        <v>892</v>
      </c>
      <c r="BJ95" s="261" t="s">
        <v>892</v>
      </c>
      <c r="BK95" s="265" t="s">
        <v>892</v>
      </c>
      <c r="BL95" s="267" t="s">
        <v>892</v>
      </c>
    </row>
    <row r="96" spans="1:64" ht="18" customHeight="1">
      <c r="A96" s="49">
        <f>IF(ISERROR(VLOOKUP($C96,費用總表!$A:$O,10,FALSE)),"",VLOOKUP($C96,費用總表!$A:$O,10,FALSE)*100)</f>
        <v>0.11055831951354339</v>
      </c>
      <c r="B96" s="49">
        <f>IF(ISERROR(VLOOKUP($C96,費用總表!$A:$O,15,FALSE)),"",VLOOKUP($C96,費用總表!$A:$O,15,FALSE)*100)</f>
        <v>0.11055831951354339</v>
      </c>
      <c r="C96" s="265" t="s">
        <v>102</v>
      </c>
      <c r="D96" s="265" t="s">
        <v>783</v>
      </c>
      <c r="E96" s="261">
        <v>0.4004478260869565</v>
      </c>
      <c r="F96" s="265">
        <v>46</v>
      </c>
      <c r="G96" s="267">
        <v>0.35658914728682173</v>
      </c>
      <c r="H96" s="261">
        <v>-0.76260722891566302</v>
      </c>
      <c r="I96" s="265">
        <v>83</v>
      </c>
      <c r="J96" s="267">
        <v>0.64341085271317833</v>
      </c>
      <c r="K96" s="261">
        <v>0.5367274509803921</v>
      </c>
      <c r="L96" s="265">
        <v>102</v>
      </c>
      <c r="M96" s="267">
        <v>0.42499999999999999</v>
      </c>
      <c r="N96" s="261">
        <v>-0.64292101449275396</v>
      </c>
      <c r="O96" s="265">
        <v>138</v>
      </c>
      <c r="P96" s="267">
        <v>0.57499999999999996</v>
      </c>
      <c r="Q96" s="261">
        <v>0.60248292682926841</v>
      </c>
      <c r="R96" s="265">
        <v>41</v>
      </c>
      <c r="S96" s="267">
        <v>0.47674418604651164</v>
      </c>
      <c r="T96" s="261">
        <v>-0.49929333333333326</v>
      </c>
      <c r="U96" s="265">
        <v>45</v>
      </c>
      <c r="V96" s="267">
        <v>0.52325581395348841</v>
      </c>
      <c r="W96" s="261" t="s">
        <v>892</v>
      </c>
      <c r="X96" s="265" t="s">
        <v>892</v>
      </c>
      <c r="Y96" s="267" t="s">
        <v>892</v>
      </c>
      <c r="Z96" s="261" t="s">
        <v>892</v>
      </c>
      <c r="AA96" s="265" t="s">
        <v>892</v>
      </c>
      <c r="AB96" s="267" t="s">
        <v>892</v>
      </c>
      <c r="AC96" s="261" t="s">
        <v>892</v>
      </c>
      <c r="AD96" s="265" t="s">
        <v>892</v>
      </c>
      <c r="AE96" s="267" t="s">
        <v>892</v>
      </c>
      <c r="AF96" s="261" t="s">
        <v>892</v>
      </c>
      <c r="AG96" s="265" t="s">
        <v>892</v>
      </c>
      <c r="AH96" s="267" t="s">
        <v>892</v>
      </c>
      <c r="AI96" s="261" t="s">
        <v>892</v>
      </c>
      <c r="AJ96" s="265" t="s">
        <v>892</v>
      </c>
      <c r="AK96" s="267" t="s">
        <v>892</v>
      </c>
      <c r="AL96" s="261" t="s">
        <v>892</v>
      </c>
      <c r="AM96" s="265" t="s">
        <v>892</v>
      </c>
      <c r="AN96" s="267" t="s">
        <v>892</v>
      </c>
      <c r="AO96" s="261" t="s">
        <v>892</v>
      </c>
      <c r="AP96" s="265" t="s">
        <v>892</v>
      </c>
      <c r="AQ96" s="267" t="s">
        <v>892</v>
      </c>
      <c r="AR96" s="261" t="s">
        <v>892</v>
      </c>
      <c r="AS96" s="265" t="s">
        <v>892</v>
      </c>
      <c r="AT96" s="267" t="s">
        <v>892</v>
      </c>
      <c r="AU96" s="261" t="s">
        <v>892</v>
      </c>
      <c r="AV96" s="265" t="s">
        <v>892</v>
      </c>
      <c r="AW96" s="267" t="s">
        <v>892</v>
      </c>
      <c r="AX96" s="261" t="s">
        <v>892</v>
      </c>
      <c r="AY96" s="265" t="s">
        <v>892</v>
      </c>
      <c r="AZ96" s="267" t="s">
        <v>892</v>
      </c>
      <c r="BA96" s="261" t="s">
        <v>892</v>
      </c>
      <c r="BB96" s="265" t="s">
        <v>892</v>
      </c>
      <c r="BC96" s="267" t="s">
        <v>892</v>
      </c>
      <c r="BD96" s="261" t="s">
        <v>892</v>
      </c>
      <c r="BE96" s="265" t="s">
        <v>892</v>
      </c>
      <c r="BF96" s="267" t="s">
        <v>892</v>
      </c>
      <c r="BG96" s="261" t="s">
        <v>892</v>
      </c>
      <c r="BH96" s="265" t="s">
        <v>892</v>
      </c>
      <c r="BI96" s="267" t="s">
        <v>892</v>
      </c>
      <c r="BJ96" s="261" t="s">
        <v>892</v>
      </c>
      <c r="BK96" s="265" t="s">
        <v>892</v>
      </c>
      <c r="BL96" s="267" t="s">
        <v>892</v>
      </c>
    </row>
    <row r="97" spans="1:64" ht="18" customHeight="1">
      <c r="A97" s="49">
        <f>IF(ISERROR(VLOOKUP($C97,費用總表!$A:$O,10,FALSE)),"",VLOOKUP($C97,費用總表!$A:$O,10,FALSE)*100)</f>
        <v>9.970089730807577E-2</v>
      </c>
      <c r="B97" s="49">
        <f>IF(ISERROR(VLOOKUP($C97,費用總表!$A:$O,15,FALSE)),"",VLOOKUP($C97,費用總表!$A:$O,15,FALSE)*100)</f>
        <v>9.970089730807577E-2</v>
      </c>
      <c r="C97" s="265" t="s">
        <v>103</v>
      </c>
      <c r="D97" s="265" t="s">
        <v>784</v>
      </c>
      <c r="E97" s="261">
        <v>3.1722000000000001</v>
      </c>
      <c r="F97" s="265">
        <v>1</v>
      </c>
      <c r="G97" s="267">
        <v>7.575757575757576E-3</v>
      </c>
      <c r="H97" s="261">
        <v>-1.0643603053435113</v>
      </c>
      <c r="I97" s="265">
        <v>131</v>
      </c>
      <c r="J97" s="267">
        <v>0.99242424242424243</v>
      </c>
      <c r="K97" s="261">
        <v>0.16918888888888889</v>
      </c>
      <c r="L97" s="265">
        <v>18</v>
      </c>
      <c r="M97" s="267">
        <v>7.28744939271255E-2</v>
      </c>
      <c r="N97" s="261">
        <v>-0.54833362445414868</v>
      </c>
      <c r="O97" s="265">
        <v>229</v>
      </c>
      <c r="P97" s="267">
        <v>0.92712550607287447</v>
      </c>
      <c r="Q97" s="261">
        <v>0.25891999999999998</v>
      </c>
      <c r="R97" s="265">
        <v>20</v>
      </c>
      <c r="S97" s="267">
        <v>0.23529411764705882</v>
      </c>
      <c r="T97" s="261">
        <v>-0.37305230769230757</v>
      </c>
      <c r="U97" s="265">
        <v>65</v>
      </c>
      <c r="V97" s="267">
        <v>0.76470588235294112</v>
      </c>
      <c r="W97" s="261" t="s">
        <v>892</v>
      </c>
      <c r="X97" s="265" t="s">
        <v>892</v>
      </c>
      <c r="Y97" s="267" t="s">
        <v>892</v>
      </c>
      <c r="Z97" s="261" t="s">
        <v>892</v>
      </c>
      <c r="AA97" s="265" t="s">
        <v>892</v>
      </c>
      <c r="AB97" s="267" t="s">
        <v>892</v>
      </c>
      <c r="AC97" s="261" t="s">
        <v>892</v>
      </c>
      <c r="AD97" s="265" t="s">
        <v>892</v>
      </c>
      <c r="AE97" s="267" t="s">
        <v>892</v>
      </c>
      <c r="AF97" s="261" t="s">
        <v>892</v>
      </c>
      <c r="AG97" s="265" t="s">
        <v>892</v>
      </c>
      <c r="AH97" s="267" t="s">
        <v>892</v>
      </c>
      <c r="AI97" s="261" t="s">
        <v>892</v>
      </c>
      <c r="AJ97" s="265" t="s">
        <v>892</v>
      </c>
      <c r="AK97" s="267" t="s">
        <v>892</v>
      </c>
      <c r="AL97" s="261" t="s">
        <v>892</v>
      </c>
      <c r="AM97" s="265" t="s">
        <v>892</v>
      </c>
      <c r="AN97" s="267" t="s">
        <v>892</v>
      </c>
      <c r="AO97" s="261" t="s">
        <v>892</v>
      </c>
      <c r="AP97" s="265" t="s">
        <v>892</v>
      </c>
      <c r="AQ97" s="267" t="s">
        <v>892</v>
      </c>
      <c r="AR97" s="261" t="s">
        <v>892</v>
      </c>
      <c r="AS97" s="265" t="s">
        <v>892</v>
      </c>
      <c r="AT97" s="267" t="s">
        <v>892</v>
      </c>
      <c r="AU97" s="261" t="s">
        <v>892</v>
      </c>
      <c r="AV97" s="265" t="s">
        <v>892</v>
      </c>
      <c r="AW97" s="267" t="s">
        <v>892</v>
      </c>
      <c r="AX97" s="261" t="s">
        <v>892</v>
      </c>
      <c r="AY97" s="265" t="s">
        <v>892</v>
      </c>
      <c r="AZ97" s="267" t="s">
        <v>892</v>
      </c>
      <c r="BA97" s="261" t="s">
        <v>892</v>
      </c>
      <c r="BB97" s="265" t="s">
        <v>892</v>
      </c>
      <c r="BC97" s="267" t="s">
        <v>892</v>
      </c>
      <c r="BD97" s="261" t="s">
        <v>892</v>
      </c>
      <c r="BE97" s="265" t="s">
        <v>892</v>
      </c>
      <c r="BF97" s="267" t="s">
        <v>892</v>
      </c>
      <c r="BG97" s="261" t="s">
        <v>892</v>
      </c>
      <c r="BH97" s="265" t="s">
        <v>892</v>
      </c>
      <c r="BI97" s="267" t="s">
        <v>892</v>
      </c>
      <c r="BJ97" s="261" t="s">
        <v>892</v>
      </c>
      <c r="BK97" s="265" t="s">
        <v>892</v>
      </c>
      <c r="BL97" s="267" t="s">
        <v>892</v>
      </c>
    </row>
    <row r="98" spans="1:64" ht="18" customHeight="1">
      <c r="A98" s="49">
        <f>IF(ISERROR(VLOOKUP($C98,費用總表!$A:$O,10,FALSE)),"",VLOOKUP($C98,費用總表!$A:$O,10,FALSE)*100)</f>
        <v>9.760858955588092E-2</v>
      </c>
      <c r="B98" s="49">
        <f>IF(ISERROR(VLOOKUP($C98,費用總表!$A:$O,15,FALSE)),"",VLOOKUP($C98,費用總表!$A:$O,15,FALSE)*100)</f>
        <v>9.760858955588092E-2</v>
      </c>
      <c r="C98" s="265" t="s">
        <v>104</v>
      </c>
      <c r="D98" s="265" t="s">
        <v>785</v>
      </c>
      <c r="E98" s="261">
        <v>0.91369852941176444</v>
      </c>
      <c r="F98" s="265">
        <v>68</v>
      </c>
      <c r="G98" s="267">
        <v>0.52713178294573648</v>
      </c>
      <c r="H98" s="261">
        <v>-0.8267295081967212</v>
      </c>
      <c r="I98" s="265">
        <v>61</v>
      </c>
      <c r="J98" s="267">
        <v>0.47286821705426352</v>
      </c>
      <c r="K98" s="261">
        <v>0.9188669230769233</v>
      </c>
      <c r="L98" s="265">
        <v>130</v>
      </c>
      <c r="M98" s="267">
        <v>0.52845528455284552</v>
      </c>
      <c r="N98" s="261">
        <v>-0.78549396551724171</v>
      </c>
      <c r="O98" s="265">
        <v>116</v>
      </c>
      <c r="P98" s="267">
        <v>0.47154471544715448</v>
      </c>
      <c r="Q98" s="261">
        <v>1.036902272727273</v>
      </c>
      <c r="R98" s="265">
        <v>44</v>
      </c>
      <c r="S98" s="267">
        <v>0.51162790697674421</v>
      </c>
      <c r="T98" s="261">
        <v>-0.76675238095238096</v>
      </c>
      <c r="U98" s="265">
        <v>42</v>
      </c>
      <c r="V98" s="267">
        <v>0.48837209302325579</v>
      </c>
      <c r="W98" s="261" t="s">
        <v>892</v>
      </c>
      <c r="X98" s="265" t="s">
        <v>892</v>
      </c>
      <c r="Y98" s="267" t="s">
        <v>892</v>
      </c>
      <c r="Z98" s="261" t="s">
        <v>892</v>
      </c>
      <c r="AA98" s="265" t="s">
        <v>892</v>
      </c>
      <c r="AB98" s="267" t="s">
        <v>892</v>
      </c>
      <c r="AC98" s="261" t="s">
        <v>892</v>
      </c>
      <c r="AD98" s="265" t="s">
        <v>892</v>
      </c>
      <c r="AE98" s="267" t="s">
        <v>892</v>
      </c>
      <c r="AF98" s="261" t="s">
        <v>892</v>
      </c>
      <c r="AG98" s="265" t="s">
        <v>892</v>
      </c>
      <c r="AH98" s="267" t="s">
        <v>892</v>
      </c>
      <c r="AI98" s="261" t="s">
        <v>892</v>
      </c>
      <c r="AJ98" s="265" t="s">
        <v>892</v>
      </c>
      <c r="AK98" s="267" t="s">
        <v>892</v>
      </c>
      <c r="AL98" s="261" t="s">
        <v>892</v>
      </c>
      <c r="AM98" s="265" t="s">
        <v>892</v>
      </c>
      <c r="AN98" s="267" t="s">
        <v>892</v>
      </c>
      <c r="AO98" s="261" t="s">
        <v>892</v>
      </c>
      <c r="AP98" s="265" t="s">
        <v>892</v>
      </c>
      <c r="AQ98" s="267" t="s">
        <v>892</v>
      </c>
      <c r="AR98" s="261" t="s">
        <v>892</v>
      </c>
      <c r="AS98" s="265" t="s">
        <v>892</v>
      </c>
      <c r="AT98" s="267" t="s">
        <v>892</v>
      </c>
      <c r="AU98" s="261" t="s">
        <v>892</v>
      </c>
      <c r="AV98" s="265" t="s">
        <v>892</v>
      </c>
      <c r="AW98" s="267" t="s">
        <v>892</v>
      </c>
      <c r="AX98" s="261" t="s">
        <v>892</v>
      </c>
      <c r="AY98" s="265" t="s">
        <v>892</v>
      </c>
      <c r="AZ98" s="267" t="s">
        <v>892</v>
      </c>
      <c r="BA98" s="261" t="s">
        <v>892</v>
      </c>
      <c r="BB98" s="265" t="s">
        <v>892</v>
      </c>
      <c r="BC98" s="267" t="s">
        <v>892</v>
      </c>
      <c r="BD98" s="261" t="s">
        <v>892</v>
      </c>
      <c r="BE98" s="265" t="s">
        <v>892</v>
      </c>
      <c r="BF98" s="267" t="s">
        <v>892</v>
      </c>
      <c r="BG98" s="261" t="s">
        <v>892</v>
      </c>
      <c r="BH98" s="265" t="s">
        <v>892</v>
      </c>
      <c r="BI98" s="267" t="s">
        <v>892</v>
      </c>
      <c r="BJ98" s="261" t="s">
        <v>892</v>
      </c>
      <c r="BK98" s="265" t="s">
        <v>892</v>
      </c>
      <c r="BL98" s="267" t="s">
        <v>892</v>
      </c>
    </row>
    <row r="99" spans="1:64" ht="18" customHeight="1">
      <c r="A99" s="49">
        <f>IF(ISERROR(VLOOKUP($C99,費用總表!$A:$O,10,FALSE)),"",VLOOKUP($C99,費用總表!$A:$O,10,FALSE)*100)</f>
        <v>0.19768717215069148</v>
      </c>
      <c r="B99" s="49">
        <f>IF(ISERROR(VLOOKUP($C99,費用總表!$A:$O,15,FALSE)),"",VLOOKUP($C99,費用總表!$A:$O,15,FALSE)*100)</f>
        <v>0.19768717215069148</v>
      </c>
      <c r="C99" s="265" t="s">
        <v>105</v>
      </c>
      <c r="D99" s="265" t="s">
        <v>786</v>
      </c>
      <c r="E99" s="261">
        <v>0.60658461538461539</v>
      </c>
      <c r="F99" s="265">
        <v>13</v>
      </c>
      <c r="G99" s="267">
        <v>0.1</v>
      </c>
      <c r="H99" s="261">
        <v>-1.3581495726495727</v>
      </c>
      <c r="I99" s="265">
        <v>117</v>
      </c>
      <c r="J99" s="267">
        <v>0.9</v>
      </c>
      <c r="K99" s="261">
        <v>0.68905555555555553</v>
      </c>
      <c r="L99" s="265">
        <v>36</v>
      </c>
      <c r="M99" s="267">
        <v>0.14285714285714285</v>
      </c>
      <c r="N99" s="261">
        <v>-1.2125356481481475</v>
      </c>
      <c r="O99" s="265">
        <v>216</v>
      </c>
      <c r="P99" s="267">
        <v>0.85714285714285721</v>
      </c>
      <c r="Q99" s="261">
        <v>4.8500000000000001E-2</v>
      </c>
      <c r="R99" s="265">
        <v>1</v>
      </c>
      <c r="S99" s="267">
        <v>0.01</v>
      </c>
      <c r="T99" s="261">
        <v>-0.92625858585858589</v>
      </c>
      <c r="U99" s="265">
        <v>99</v>
      </c>
      <c r="V99" s="267">
        <v>0.99</v>
      </c>
      <c r="W99" s="261" t="s">
        <v>892</v>
      </c>
      <c r="X99" s="265" t="s">
        <v>892</v>
      </c>
      <c r="Y99" s="267" t="s">
        <v>892</v>
      </c>
      <c r="Z99" s="261" t="s">
        <v>892</v>
      </c>
      <c r="AA99" s="265" t="s">
        <v>892</v>
      </c>
      <c r="AB99" s="267" t="s">
        <v>892</v>
      </c>
      <c r="AC99" s="261" t="s">
        <v>892</v>
      </c>
      <c r="AD99" s="265" t="s">
        <v>892</v>
      </c>
      <c r="AE99" s="267" t="s">
        <v>892</v>
      </c>
      <c r="AF99" s="261" t="s">
        <v>892</v>
      </c>
      <c r="AG99" s="265" t="s">
        <v>892</v>
      </c>
      <c r="AH99" s="267" t="s">
        <v>892</v>
      </c>
      <c r="AI99" s="261" t="s">
        <v>892</v>
      </c>
      <c r="AJ99" s="265" t="s">
        <v>892</v>
      </c>
      <c r="AK99" s="267" t="s">
        <v>892</v>
      </c>
      <c r="AL99" s="261" t="s">
        <v>892</v>
      </c>
      <c r="AM99" s="265" t="s">
        <v>892</v>
      </c>
      <c r="AN99" s="267" t="s">
        <v>892</v>
      </c>
      <c r="AO99" s="261" t="s">
        <v>892</v>
      </c>
      <c r="AP99" s="265" t="s">
        <v>892</v>
      </c>
      <c r="AQ99" s="267" t="s">
        <v>892</v>
      </c>
      <c r="AR99" s="261" t="s">
        <v>892</v>
      </c>
      <c r="AS99" s="265" t="s">
        <v>892</v>
      </c>
      <c r="AT99" s="267" t="s">
        <v>892</v>
      </c>
      <c r="AU99" s="261" t="s">
        <v>892</v>
      </c>
      <c r="AV99" s="265" t="s">
        <v>892</v>
      </c>
      <c r="AW99" s="267" t="s">
        <v>892</v>
      </c>
      <c r="AX99" s="261" t="s">
        <v>892</v>
      </c>
      <c r="AY99" s="265" t="s">
        <v>892</v>
      </c>
      <c r="AZ99" s="267" t="s">
        <v>892</v>
      </c>
      <c r="BA99" s="261" t="s">
        <v>892</v>
      </c>
      <c r="BB99" s="265" t="s">
        <v>892</v>
      </c>
      <c r="BC99" s="267" t="s">
        <v>892</v>
      </c>
      <c r="BD99" s="261" t="s">
        <v>892</v>
      </c>
      <c r="BE99" s="265" t="s">
        <v>892</v>
      </c>
      <c r="BF99" s="267" t="s">
        <v>892</v>
      </c>
      <c r="BG99" s="261" t="s">
        <v>892</v>
      </c>
      <c r="BH99" s="265" t="s">
        <v>892</v>
      </c>
      <c r="BI99" s="267" t="s">
        <v>892</v>
      </c>
      <c r="BJ99" s="261" t="s">
        <v>892</v>
      </c>
      <c r="BK99" s="265" t="s">
        <v>892</v>
      </c>
      <c r="BL99" s="267" t="s">
        <v>892</v>
      </c>
    </row>
    <row r="100" spans="1:64" ht="18" customHeight="1">
      <c r="A100" s="49">
        <f>IF(ISERROR(VLOOKUP($C100,費用總表!$A:$O,10,FALSE)),"",VLOOKUP($C100,費用總表!$A:$O,10,FALSE)*100)</f>
        <v>0.37207373929590865</v>
      </c>
      <c r="B100" s="49">
        <f>IF(ISERROR(VLOOKUP($C100,費用總表!$A:$O,15,FALSE)),"",VLOOKUP($C100,費用總表!$A:$O,15,FALSE)*100)</f>
        <v>4.7573739295908662E-2</v>
      </c>
      <c r="C100" s="265" t="s">
        <v>106</v>
      </c>
      <c r="D100" s="265" t="s">
        <v>787</v>
      </c>
      <c r="E100" s="261">
        <v>0.7003062499999998</v>
      </c>
      <c r="F100" s="265">
        <v>96</v>
      </c>
      <c r="G100" s="267">
        <v>0.7384615384615385</v>
      </c>
      <c r="H100" s="261">
        <v>-0.35912058823529408</v>
      </c>
      <c r="I100" s="265">
        <v>34</v>
      </c>
      <c r="J100" s="267">
        <v>0.2615384615384615</v>
      </c>
      <c r="K100" s="261">
        <v>0.39464176470588214</v>
      </c>
      <c r="L100" s="265">
        <v>170</v>
      </c>
      <c r="M100" s="267">
        <v>0.71129707112970708</v>
      </c>
      <c r="N100" s="261">
        <v>-0.22363478260869568</v>
      </c>
      <c r="O100" s="265">
        <v>69</v>
      </c>
      <c r="P100" s="267">
        <v>0.28870292887029292</v>
      </c>
      <c r="Q100" s="261">
        <v>0.37167125000000001</v>
      </c>
      <c r="R100" s="265">
        <v>80</v>
      </c>
      <c r="S100" s="267">
        <v>0.898876404494382</v>
      </c>
      <c r="T100" s="261">
        <v>-0.31984444444444449</v>
      </c>
      <c r="U100" s="265">
        <v>9</v>
      </c>
      <c r="V100" s="267">
        <v>0.101123595505618</v>
      </c>
      <c r="W100" s="261" t="s">
        <v>892</v>
      </c>
      <c r="X100" s="265" t="s">
        <v>892</v>
      </c>
      <c r="Y100" s="267" t="s">
        <v>892</v>
      </c>
      <c r="Z100" s="261" t="s">
        <v>892</v>
      </c>
      <c r="AA100" s="265" t="s">
        <v>892</v>
      </c>
      <c r="AB100" s="267" t="s">
        <v>892</v>
      </c>
      <c r="AC100" s="261" t="s">
        <v>892</v>
      </c>
      <c r="AD100" s="265" t="s">
        <v>892</v>
      </c>
      <c r="AE100" s="267" t="s">
        <v>892</v>
      </c>
      <c r="AF100" s="261" t="s">
        <v>892</v>
      </c>
      <c r="AG100" s="265" t="s">
        <v>892</v>
      </c>
      <c r="AH100" s="267" t="s">
        <v>892</v>
      </c>
      <c r="AI100" s="261" t="s">
        <v>892</v>
      </c>
      <c r="AJ100" s="265" t="s">
        <v>892</v>
      </c>
      <c r="AK100" s="267" t="s">
        <v>892</v>
      </c>
      <c r="AL100" s="261" t="s">
        <v>892</v>
      </c>
      <c r="AM100" s="265" t="s">
        <v>892</v>
      </c>
      <c r="AN100" s="267" t="s">
        <v>892</v>
      </c>
      <c r="AO100" s="261" t="s">
        <v>892</v>
      </c>
      <c r="AP100" s="265" t="s">
        <v>892</v>
      </c>
      <c r="AQ100" s="267" t="s">
        <v>892</v>
      </c>
      <c r="AR100" s="261" t="s">
        <v>892</v>
      </c>
      <c r="AS100" s="265" t="s">
        <v>892</v>
      </c>
      <c r="AT100" s="267" t="s">
        <v>892</v>
      </c>
      <c r="AU100" s="261" t="s">
        <v>892</v>
      </c>
      <c r="AV100" s="265" t="s">
        <v>892</v>
      </c>
      <c r="AW100" s="267" t="s">
        <v>892</v>
      </c>
      <c r="AX100" s="261" t="s">
        <v>892</v>
      </c>
      <c r="AY100" s="265" t="s">
        <v>892</v>
      </c>
      <c r="AZ100" s="267" t="s">
        <v>892</v>
      </c>
      <c r="BA100" s="261" t="s">
        <v>892</v>
      </c>
      <c r="BB100" s="265" t="s">
        <v>892</v>
      </c>
      <c r="BC100" s="267" t="s">
        <v>892</v>
      </c>
      <c r="BD100" s="261" t="s">
        <v>892</v>
      </c>
      <c r="BE100" s="265" t="s">
        <v>892</v>
      </c>
      <c r="BF100" s="267" t="s">
        <v>892</v>
      </c>
      <c r="BG100" s="261" t="s">
        <v>892</v>
      </c>
      <c r="BH100" s="265" t="s">
        <v>892</v>
      </c>
      <c r="BI100" s="267" t="s">
        <v>892</v>
      </c>
      <c r="BJ100" s="261" t="s">
        <v>892</v>
      </c>
      <c r="BK100" s="265" t="s">
        <v>892</v>
      </c>
      <c r="BL100" s="267" t="s">
        <v>892</v>
      </c>
    </row>
    <row r="101" spans="1:64" ht="18" customHeight="1">
      <c r="A101" s="49">
        <f>IF(ISERROR(VLOOKUP($C101,費用總表!$A:$O,10,FALSE)),"",VLOOKUP($C101,費用總表!$A:$O,10,FALSE)*100)</f>
        <v>0.36028218923933208</v>
      </c>
      <c r="B101" s="49">
        <f>IF(ISERROR(VLOOKUP($C101,費用總表!$A:$O,15,FALSE)),"",VLOOKUP($C101,費用總表!$A:$O,15,FALSE)*100)</f>
        <v>4.63821892393321E-2</v>
      </c>
      <c r="C101" s="265" t="s">
        <v>107</v>
      </c>
      <c r="D101" s="265" t="s">
        <v>788</v>
      </c>
      <c r="E101" s="261">
        <v>0.42823214285714284</v>
      </c>
      <c r="F101" s="265">
        <v>56</v>
      </c>
      <c r="G101" s="267">
        <v>0.4375</v>
      </c>
      <c r="H101" s="261">
        <v>-0.44933194444444424</v>
      </c>
      <c r="I101" s="265">
        <v>72</v>
      </c>
      <c r="J101" s="267">
        <v>0.5625</v>
      </c>
      <c r="K101" s="261">
        <v>0.48282911392405031</v>
      </c>
      <c r="L101" s="265">
        <v>158</v>
      </c>
      <c r="M101" s="267">
        <v>0.66108786610878656</v>
      </c>
      <c r="N101" s="261">
        <v>-0.31515061728395061</v>
      </c>
      <c r="O101" s="265">
        <v>81</v>
      </c>
      <c r="P101" s="267">
        <v>0.33891213389121344</v>
      </c>
      <c r="Q101" s="261">
        <v>0.33131093750000001</v>
      </c>
      <c r="R101" s="265">
        <v>64</v>
      </c>
      <c r="S101" s="267">
        <v>0.68085106382978722</v>
      </c>
      <c r="T101" s="261">
        <v>-0.25635333333333332</v>
      </c>
      <c r="U101" s="265">
        <v>30</v>
      </c>
      <c r="V101" s="267">
        <v>0.31914893617021278</v>
      </c>
      <c r="W101" s="261" t="s">
        <v>892</v>
      </c>
      <c r="X101" s="265" t="s">
        <v>892</v>
      </c>
      <c r="Y101" s="267" t="s">
        <v>892</v>
      </c>
      <c r="Z101" s="261" t="s">
        <v>892</v>
      </c>
      <c r="AA101" s="265" t="s">
        <v>892</v>
      </c>
      <c r="AB101" s="267" t="s">
        <v>892</v>
      </c>
      <c r="AC101" s="261" t="s">
        <v>892</v>
      </c>
      <c r="AD101" s="265" t="s">
        <v>892</v>
      </c>
      <c r="AE101" s="267" t="s">
        <v>892</v>
      </c>
      <c r="AF101" s="261" t="s">
        <v>892</v>
      </c>
      <c r="AG101" s="265" t="s">
        <v>892</v>
      </c>
      <c r="AH101" s="267" t="s">
        <v>892</v>
      </c>
      <c r="AI101" s="261" t="s">
        <v>892</v>
      </c>
      <c r="AJ101" s="265" t="s">
        <v>892</v>
      </c>
      <c r="AK101" s="267" t="s">
        <v>892</v>
      </c>
      <c r="AL101" s="261" t="s">
        <v>892</v>
      </c>
      <c r="AM101" s="265" t="s">
        <v>892</v>
      </c>
      <c r="AN101" s="267" t="s">
        <v>892</v>
      </c>
      <c r="AO101" s="261" t="s">
        <v>892</v>
      </c>
      <c r="AP101" s="265" t="s">
        <v>892</v>
      </c>
      <c r="AQ101" s="267" t="s">
        <v>892</v>
      </c>
      <c r="AR101" s="261" t="s">
        <v>892</v>
      </c>
      <c r="AS101" s="265" t="s">
        <v>892</v>
      </c>
      <c r="AT101" s="267" t="s">
        <v>892</v>
      </c>
      <c r="AU101" s="261" t="s">
        <v>892</v>
      </c>
      <c r="AV101" s="265" t="s">
        <v>892</v>
      </c>
      <c r="AW101" s="267" t="s">
        <v>892</v>
      </c>
      <c r="AX101" s="261" t="s">
        <v>892</v>
      </c>
      <c r="AY101" s="265" t="s">
        <v>892</v>
      </c>
      <c r="AZ101" s="267" t="s">
        <v>892</v>
      </c>
      <c r="BA101" s="261" t="s">
        <v>892</v>
      </c>
      <c r="BB101" s="265" t="s">
        <v>892</v>
      </c>
      <c r="BC101" s="267" t="s">
        <v>892</v>
      </c>
      <c r="BD101" s="261" t="s">
        <v>892</v>
      </c>
      <c r="BE101" s="265" t="s">
        <v>892</v>
      </c>
      <c r="BF101" s="267" t="s">
        <v>892</v>
      </c>
      <c r="BG101" s="261" t="s">
        <v>892</v>
      </c>
      <c r="BH101" s="265" t="s">
        <v>892</v>
      </c>
      <c r="BI101" s="267" t="s">
        <v>892</v>
      </c>
      <c r="BJ101" s="261" t="s">
        <v>892</v>
      </c>
      <c r="BK101" s="265" t="s">
        <v>892</v>
      </c>
      <c r="BL101" s="267" t="s">
        <v>892</v>
      </c>
    </row>
    <row r="102" spans="1:64" ht="18" customHeight="1">
      <c r="A102" s="49">
        <f>IF(ISERROR(VLOOKUP($C102,費用總表!$A:$O,10,FALSE)),"",VLOOKUP($C102,費用總表!$A:$O,10,FALSE)*100)</f>
        <v>0.15461496450027307</v>
      </c>
      <c r="B102" s="49">
        <f>IF(ISERROR(VLOOKUP($C102,費用總表!$A:$O,15,FALSE)),"",VLOOKUP($C102,費用總表!$A:$O,15,FALSE)*100)</f>
        <v>0.15461496450027307</v>
      </c>
      <c r="C102" s="265" t="s">
        <v>108</v>
      </c>
      <c r="D102" s="265" t="s">
        <v>789</v>
      </c>
      <c r="E102" s="261">
        <v>0.84966057692307673</v>
      </c>
      <c r="F102" s="265">
        <v>104</v>
      </c>
      <c r="G102" s="267">
        <v>0.79389312977099236</v>
      </c>
      <c r="H102" s="261">
        <v>-0.42307777777777777</v>
      </c>
      <c r="I102" s="265">
        <v>27</v>
      </c>
      <c r="J102" s="267">
        <v>0.20610687022900764</v>
      </c>
      <c r="K102" s="261">
        <v>0.76102471910112357</v>
      </c>
      <c r="L102" s="265">
        <v>89</v>
      </c>
      <c r="M102" s="267">
        <v>0.36625514403292181</v>
      </c>
      <c r="N102" s="261">
        <v>-0.66651493506493498</v>
      </c>
      <c r="O102" s="265">
        <v>154</v>
      </c>
      <c r="P102" s="267">
        <v>0.63374485596707819</v>
      </c>
      <c r="Q102" s="261">
        <v>0.63768235294117648</v>
      </c>
      <c r="R102" s="265">
        <v>51</v>
      </c>
      <c r="S102" s="267">
        <v>0.5368421052631579</v>
      </c>
      <c r="T102" s="261">
        <v>-0.56000227272727288</v>
      </c>
      <c r="U102" s="265">
        <v>44</v>
      </c>
      <c r="V102" s="267">
        <v>0.4631578947368421</v>
      </c>
      <c r="W102" s="261" t="s">
        <v>892</v>
      </c>
      <c r="X102" s="265" t="s">
        <v>892</v>
      </c>
      <c r="Y102" s="267" t="s">
        <v>892</v>
      </c>
      <c r="Z102" s="261" t="s">
        <v>892</v>
      </c>
      <c r="AA102" s="265" t="s">
        <v>892</v>
      </c>
      <c r="AB102" s="267" t="s">
        <v>892</v>
      </c>
      <c r="AC102" s="261" t="s">
        <v>892</v>
      </c>
      <c r="AD102" s="265" t="s">
        <v>892</v>
      </c>
      <c r="AE102" s="267" t="s">
        <v>892</v>
      </c>
      <c r="AF102" s="261" t="s">
        <v>892</v>
      </c>
      <c r="AG102" s="265" t="s">
        <v>892</v>
      </c>
      <c r="AH102" s="267" t="s">
        <v>892</v>
      </c>
      <c r="AI102" s="261" t="s">
        <v>892</v>
      </c>
      <c r="AJ102" s="265" t="s">
        <v>892</v>
      </c>
      <c r="AK102" s="267" t="s">
        <v>892</v>
      </c>
      <c r="AL102" s="261" t="s">
        <v>892</v>
      </c>
      <c r="AM102" s="265" t="s">
        <v>892</v>
      </c>
      <c r="AN102" s="267" t="s">
        <v>892</v>
      </c>
      <c r="AO102" s="261" t="s">
        <v>892</v>
      </c>
      <c r="AP102" s="265" t="s">
        <v>892</v>
      </c>
      <c r="AQ102" s="267" t="s">
        <v>892</v>
      </c>
      <c r="AR102" s="261" t="s">
        <v>892</v>
      </c>
      <c r="AS102" s="265" t="s">
        <v>892</v>
      </c>
      <c r="AT102" s="267" t="s">
        <v>892</v>
      </c>
      <c r="AU102" s="261" t="s">
        <v>892</v>
      </c>
      <c r="AV102" s="265" t="s">
        <v>892</v>
      </c>
      <c r="AW102" s="267" t="s">
        <v>892</v>
      </c>
      <c r="AX102" s="261" t="s">
        <v>892</v>
      </c>
      <c r="AY102" s="265" t="s">
        <v>892</v>
      </c>
      <c r="AZ102" s="267" t="s">
        <v>892</v>
      </c>
      <c r="BA102" s="261" t="s">
        <v>892</v>
      </c>
      <c r="BB102" s="265" t="s">
        <v>892</v>
      </c>
      <c r="BC102" s="267" t="s">
        <v>892</v>
      </c>
      <c r="BD102" s="261" t="s">
        <v>892</v>
      </c>
      <c r="BE102" s="265" t="s">
        <v>892</v>
      </c>
      <c r="BF102" s="267" t="s">
        <v>892</v>
      </c>
      <c r="BG102" s="261" t="s">
        <v>892</v>
      </c>
      <c r="BH102" s="265" t="s">
        <v>892</v>
      </c>
      <c r="BI102" s="267" t="s">
        <v>892</v>
      </c>
      <c r="BJ102" s="261" t="s">
        <v>892</v>
      </c>
      <c r="BK102" s="265" t="s">
        <v>892</v>
      </c>
      <c r="BL102" s="267" t="s">
        <v>892</v>
      </c>
    </row>
    <row r="103" spans="1:64" ht="18" customHeight="1">
      <c r="A103" s="49">
        <f>IF(ISERROR(VLOOKUP($C103,費用總表!$A:$O,10,FALSE)),"",VLOOKUP($C103,費用總表!$A:$O,10,FALSE)*100)</f>
        <v>0.13063725490196079</v>
      </c>
      <c r="B103" s="49">
        <f>IF(ISERROR(VLOOKUP($C103,費用總表!$A:$O,15,FALSE)),"",VLOOKUP($C103,費用總表!$A:$O,15,FALSE)*100)</f>
        <v>0.43063725490196075</v>
      </c>
      <c r="C103" s="265" t="s">
        <v>109</v>
      </c>
      <c r="D103" s="265" t="s">
        <v>790</v>
      </c>
      <c r="E103" s="261">
        <v>0.26199583333333337</v>
      </c>
      <c r="F103" s="265">
        <v>48</v>
      </c>
      <c r="G103" s="267">
        <v>0.36363636363636365</v>
      </c>
      <c r="H103" s="261">
        <v>-0.32225952380952372</v>
      </c>
      <c r="I103" s="265">
        <v>84</v>
      </c>
      <c r="J103" s="267">
        <v>0.63636363636363635</v>
      </c>
      <c r="K103" s="261">
        <v>0.28873658536585367</v>
      </c>
      <c r="L103" s="265">
        <v>41</v>
      </c>
      <c r="M103" s="267">
        <v>0.1646586345381526</v>
      </c>
      <c r="N103" s="261">
        <v>-0.55064567307692269</v>
      </c>
      <c r="O103" s="265">
        <v>208</v>
      </c>
      <c r="P103" s="267">
        <v>0.83534136546184734</v>
      </c>
      <c r="Q103" s="261">
        <v>0.31866999999999995</v>
      </c>
      <c r="R103" s="265">
        <v>60</v>
      </c>
      <c r="S103" s="267">
        <v>0.88235294117647056</v>
      </c>
      <c r="T103" s="261">
        <v>-0.36378750000000004</v>
      </c>
      <c r="U103" s="265">
        <v>8</v>
      </c>
      <c r="V103" s="267">
        <v>0.11764705882352944</v>
      </c>
      <c r="W103" s="261" t="s">
        <v>892</v>
      </c>
      <c r="X103" s="265" t="s">
        <v>892</v>
      </c>
      <c r="Y103" s="267" t="s">
        <v>892</v>
      </c>
      <c r="Z103" s="261" t="s">
        <v>892</v>
      </c>
      <c r="AA103" s="265" t="s">
        <v>892</v>
      </c>
      <c r="AB103" s="267" t="s">
        <v>892</v>
      </c>
      <c r="AC103" s="261" t="s">
        <v>892</v>
      </c>
      <c r="AD103" s="265" t="s">
        <v>892</v>
      </c>
      <c r="AE103" s="267" t="s">
        <v>892</v>
      </c>
      <c r="AF103" s="261" t="s">
        <v>892</v>
      </c>
      <c r="AG103" s="265" t="s">
        <v>892</v>
      </c>
      <c r="AH103" s="267" t="s">
        <v>892</v>
      </c>
      <c r="AI103" s="261" t="s">
        <v>892</v>
      </c>
      <c r="AJ103" s="265" t="s">
        <v>892</v>
      </c>
      <c r="AK103" s="267" t="s">
        <v>892</v>
      </c>
      <c r="AL103" s="261" t="s">
        <v>892</v>
      </c>
      <c r="AM103" s="265" t="s">
        <v>892</v>
      </c>
      <c r="AN103" s="267" t="s">
        <v>892</v>
      </c>
      <c r="AO103" s="261" t="s">
        <v>892</v>
      </c>
      <c r="AP103" s="265" t="s">
        <v>892</v>
      </c>
      <c r="AQ103" s="267" t="s">
        <v>892</v>
      </c>
      <c r="AR103" s="261" t="s">
        <v>892</v>
      </c>
      <c r="AS103" s="265" t="s">
        <v>892</v>
      </c>
      <c r="AT103" s="267" t="s">
        <v>892</v>
      </c>
      <c r="AU103" s="261" t="s">
        <v>892</v>
      </c>
      <c r="AV103" s="265" t="s">
        <v>892</v>
      </c>
      <c r="AW103" s="267" t="s">
        <v>892</v>
      </c>
      <c r="AX103" s="261" t="s">
        <v>892</v>
      </c>
      <c r="AY103" s="265" t="s">
        <v>892</v>
      </c>
      <c r="AZ103" s="267" t="s">
        <v>892</v>
      </c>
      <c r="BA103" s="261" t="s">
        <v>892</v>
      </c>
      <c r="BB103" s="265" t="s">
        <v>892</v>
      </c>
      <c r="BC103" s="267" t="s">
        <v>892</v>
      </c>
      <c r="BD103" s="261" t="s">
        <v>892</v>
      </c>
      <c r="BE103" s="265" t="s">
        <v>892</v>
      </c>
      <c r="BF103" s="267" t="s">
        <v>892</v>
      </c>
      <c r="BG103" s="261" t="s">
        <v>892</v>
      </c>
      <c r="BH103" s="265" t="s">
        <v>892</v>
      </c>
      <c r="BI103" s="267" t="s">
        <v>892</v>
      </c>
      <c r="BJ103" s="261" t="s">
        <v>892</v>
      </c>
      <c r="BK103" s="265" t="s">
        <v>892</v>
      </c>
      <c r="BL103" s="267" t="s">
        <v>892</v>
      </c>
    </row>
    <row r="104" spans="1:64" ht="18" customHeight="1">
      <c r="A104" s="49">
        <f>IF(ISERROR(VLOOKUP($C104,費用總表!$A:$O,10,FALSE)),"",VLOOKUP($C104,費用總表!$A:$O,10,FALSE)*100)</f>
        <v>2.796138302649304E-2</v>
      </c>
      <c r="B104" s="49">
        <f>IF(ISERROR(VLOOKUP($C104,費用總表!$A:$O,15,FALSE)),"",VLOOKUP($C104,費用總表!$A:$O,15,FALSE)*100)</f>
        <v>2.796138302649304E-2</v>
      </c>
      <c r="C104" s="265" t="s">
        <v>110</v>
      </c>
      <c r="D104" s="265" t="s">
        <v>791</v>
      </c>
      <c r="E104" s="261">
        <v>0.82445999999999997</v>
      </c>
      <c r="F104" s="265">
        <v>20</v>
      </c>
      <c r="G104" s="267">
        <v>0.15384615384615385</v>
      </c>
      <c r="H104" s="261">
        <v>-1.5708654545454539</v>
      </c>
      <c r="I104" s="265">
        <v>110</v>
      </c>
      <c r="J104" s="267">
        <v>0.84615384615384615</v>
      </c>
      <c r="K104" s="261">
        <v>0.73527058823529412</v>
      </c>
      <c r="L104" s="265">
        <v>34</v>
      </c>
      <c r="M104" s="267">
        <v>0.13600000000000001</v>
      </c>
      <c r="N104" s="261">
        <v>-1.4790069444444442</v>
      </c>
      <c r="O104" s="265">
        <v>216</v>
      </c>
      <c r="P104" s="267">
        <v>0.86399999999999999</v>
      </c>
      <c r="Q104" s="261">
        <v>0.26439999999999997</v>
      </c>
      <c r="R104" s="265">
        <v>4</v>
      </c>
      <c r="S104" s="267">
        <v>8.5106382978723402E-2</v>
      </c>
      <c r="T104" s="261">
        <v>-1.2229186046511626</v>
      </c>
      <c r="U104" s="265">
        <v>43</v>
      </c>
      <c r="V104" s="267">
        <v>0.91489361702127658</v>
      </c>
      <c r="W104" s="261" t="s">
        <v>892</v>
      </c>
      <c r="X104" s="265" t="s">
        <v>892</v>
      </c>
      <c r="Y104" s="267" t="s">
        <v>892</v>
      </c>
      <c r="Z104" s="261" t="s">
        <v>892</v>
      </c>
      <c r="AA104" s="265" t="s">
        <v>892</v>
      </c>
      <c r="AB104" s="267" t="s">
        <v>892</v>
      </c>
      <c r="AC104" s="261" t="s">
        <v>892</v>
      </c>
      <c r="AD104" s="265" t="s">
        <v>892</v>
      </c>
      <c r="AE104" s="267" t="s">
        <v>892</v>
      </c>
      <c r="AF104" s="261" t="s">
        <v>892</v>
      </c>
      <c r="AG104" s="265" t="s">
        <v>892</v>
      </c>
      <c r="AH104" s="267" t="s">
        <v>892</v>
      </c>
      <c r="AI104" s="261" t="s">
        <v>892</v>
      </c>
      <c r="AJ104" s="265" t="s">
        <v>892</v>
      </c>
      <c r="AK104" s="267" t="s">
        <v>892</v>
      </c>
      <c r="AL104" s="261" t="s">
        <v>892</v>
      </c>
      <c r="AM104" s="265" t="s">
        <v>892</v>
      </c>
      <c r="AN104" s="267" t="s">
        <v>892</v>
      </c>
      <c r="AO104" s="261" t="s">
        <v>892</v>
      </c>
      <c r="AP104" s="265" t="s">
        <v>892</v>
      </c>
      <c r="AQ104" s="267" t="s">
        <v>892</v>
      </c>
      <c r="AR104" s="261" t="s">
        <v>892</v>
      </c>
      <c r="AS104" s="265" t="s">
        <v>892</v>
      </c>
      <c r="AT104" s="267" t="s">
        <v>892</v>
      </c>
      <c r="AU104" s="261" t="s">
        <v>892</v>
      </c>
      <c r="AV104" s="265" t="s">
        <v>892</v>
      </c>
      <c r="AW104" s="267" t="s">
        <v>892</v>
      </c>
      <c r="AX104" s="261" t="s">
        <v>892</v>
      </c>
      <c r="AY104" s="265" t="s">
        <v>892</v>
      </c>
      <c r="AZ104" s="267" t="s">
        <v>892</v>
      </c>
      <c r="BA104" s="261" t="s">
        <v>892</v>
      </c>
      <c r="BB104" s="265" t="s">
        <v>892</v>
      </c>
      <c r="BC104" s="267" t="s">
        <v>892</v>
      </c>
      <c r="BD104" s="261" t="s">
        <v>892</v>
      </c>
      <c r="BE104" s="265" t="s">
        <v>892</v>
      </c>
      <c r="BF104" s="267" t="s">
        <v>892</v>
      </c>
      <c r="BG104" s="261" t="s">
        <v>892</v>
      </c>
      <c r="BH104" s="265" t="s">
        <v>892</v>
      </c>
      <c r="BI104" s="267" t="s">
        <v>892</v>
      </c>
      <c r="BJ104" s="261" t="s">
        <v>892</v>
      </c>
      <c r="BK104" s="265" t="s">
        <v>892</v>
      </c>
      <c r="BL104" s="267" t="s">
        <v>892</v>
      </c>
    </row>
    <row r="105" spans="1:64" ht="18" customHeight="1">
      <c r="A105" s="49">
        <f>IF(ISERROR(VLOOKUP($C105,費用總表!$A:$O,10,FALSE)),"",VLOOKUP($C105,費用總表!$A:$O,10,FALSE)*100)</f>
        <v>0.10356186395286555</v>
      </c>
      <c r="B105" s="49">
        <f>IF(ISERROR(VLOOKUP($C105,費用總表!$A:$O,15,FALSE)),"",VLOOKUP($C105,費用總表!$A:$O,15,FALSE)*100)</f>
        <v>0.10356186395286555</v>
      </c>
      <c r="C105" s="265" t="s">
        <v>111</v>
      </c>
      <c r="D105" s="265" t="s">
        <v>792</v>
      </c>
      <c r="E105" s="261">
        <v>2.6345374999999995</v>
      </c>
      <c r="F105" s="265">
        <v>32</v>
      </c>
      <c r="G105" s="267">
        <v>0.25396825396825395</v>
      </c>
      <c r="H105" s="261">
        <v>-2.5610542553191493</v>
      </c>
      <c r="I105" s="265">
        <v>94</v>
      </c>
      <c r="J105" s="267">
        <v>0.74603174603174605</v>
      </c>
      <c r="K105" s="261">
        <v>2.7614252631578942</v>
      </c>
      <c r="L105" s="265">
        <v>95</v>
      </c>
      <c r="M105" s="267">
        <v>0.38934426229508196</v>
      </c>
      <c r="N105" s="261">
        <v>-2.1956234899328857</v>
      </c>
      <c r="O105" s="265">
        <v>149</v>
      </c>
      <c r="P105" s="267">
        <v>0.61065573770491799</v>
      </c>
      <c r="Q105" s="261">
        <v>2.8993857142857142</v>
      </c>
      <c r="R105" s="265">
        <v>7</v>
      </c>
      <c r="S105" s="267">
        <v>0.21212121212121213</v>
      </c>
      <c r="T105" s="261">
        <v>-2.0758192307692309</v>
      </c>
      <c r="U105" s="265">
        <v>26</v>
      </c>
      <c r="V105" s="267">
        <v>0.78787878787878785</v>
      </c>
      <c r="W105" s="261" t="s">
        <v>892</v>
      </c>
      <c r="X105" s="265" t="s">
        <v>892</v>
      </c>
      <c r="Y105" s="267" t="s">
        <v>892</v>
      </c>
      <c r="Z105" s="261" t="s">
        <v>892</v>
      </c>
      <c r="AA105" s="265" t="s">
        <v>892</v>
      </c>
      <c r="AB105" s="267" t="s">
        <v>892</v>
      </c>
      <c r="AC105" s="261" t="s">
        <v>892</v>
      </c>
      <c r="AD105" s="265" t="s">
        <v>892</v>
      </c>
      <c r="AE105" s="267" t="s">
        <v>892</v>
      </c>
      <c r="AF105" s="261" t="s">
        <v>892</v>
      </c>
      <c r="AG105" s="265" t="s">
        <v>892</v>
      </c>
      <c r="AH105" s="267" t="s">
        <v>892</v>
      </c>
      <c r="AI105" s="261" t="s">
        <v>892</v>
      </c>
      <c r="AJ105" s="265" t="s">
        <v>892</v>
      </c>
      <c r="AK105" s="267" t="s">
        <v>892</v>
      </c>
      <c r="AL105" s="261" t="s">
        <v>892</v>
      </c>
      <c r="AM105" s="265" t="s">
        <v>892</v>
      </c>
      <c r="AN105" s="267" t="s">
        <v>892</v>
      </c>
      <c r="AO105" s="261" t="s">
        <v>892</v>
      </c>
      <c r="AP105" s="265" t="s">
        <v>892</v>
      </c>
      <c r="AQ105" s="267" t="s">
        <v>892</v>
      </c>
      <c r="AR105" s="261" t="s">
        <v>892</v>
      </c>
      <c r="AS105" s="265" t="s">
        <v>892</v>
      </c>
      <c r="AT105" s="267" t="s">
        <v>892</v>
      </c>
      <c r="AU105" s="261" t="s">
        <v>892</v>
      </c>
      <c r="AV105" s="265" t="s">
        <v>892</v>
      </c>
      <c r="AW105" s="267" t="s">
        <v>892</v>
      </c>
      <c r="AX105" s="261" t="s">
        <v>892</v>
      </c>
      <c r="AY105" s="265" t="s">
        <v>892</v>
      </c>
      <c r="AZ105" s="267" t="s">
        <v>892</v>
      </c>
      <c r="BA105" s="261" t="s">
        <v>892</v>
      </c>
      <c r="BB105" s="265" t="s">
        <v>892</v>
      </c>
      <c r="BC105" s="267" t="s">
        <v>892</v>
      </c>
      <c r="BD105" s="261" t="s">
        <v>892</v>
      </c>
      <c r="BE105" s="265" t="s">
        <v>892</v>
      </c>
      <c r="BF105" s="267" t="s">
        <v>892</v>
      </c>
      <c r="BG105" s="261" t="s">
        <v>892</v>
      </c>
      <c r="BH105" s="265" t="s">
        <v>892</v>
      </c>
      <c r="BI105" s="267" t="s">
        <v>892</v>
      </c>
      <c r="BJ105" s="261" t="s">
        <v>892</v>
      </c>
      <c r="BK105" s="265" t="s">
        <v>892</v>
      </c>
      <c r="BL105" s="267" t="s">
        <v>892</v>
      </c>
    </row>
    <row r="106" spans="1:64" ht="18" customHeight="1">
      <c r="A106" s="49">
        <f>IF(ISERROR(VLOOKUP($C106,費用總表!$A:$O,10,FALSE)),"",VLOOKUP($C106,費用總表!$A:$O,10,FALSE)*100)</f>
        <v>7.8411214953271025E-2</v>
      </c>
      <c r="B106" s="49">
        <f>IF(ISERROR(VLOOKUP($C106,費用總表!$A:$O,15,FALSE)),"",VLOOKUP($C106,費用總表!$A:$O,15,FALSE)*100)</f>
        <v>7.8411214953271025E-2</v>
      </c>
      <c r="C106" s="265" t="s">
        <v>112</v>
      </c>
      <c r="D106" s="265" t="s">
        <v>793</v>
      </c>
      <c r="E106" s="261">
        <v>0.92516129032258043</v>
      </c>
      <c r="F106" s="265">
        <v>31</v>
      </c>
      <c r="G106" s="267">
        <v>0.25203252032520324</v>
      </c>
      <c r="H106" s="261">
        <v>-1.4569597826086957</v>
      </c>
      <c r="I106" s="265">
        <v>92</v>
      </c>
      <c r="J106" s="267">
        <v>0.74796747967479682</v>
      </c>
      <c r="K106" s="261">
        <v>1.0068587499999997</v>
      </c>
      <c r="L106" s="265">
        <v>80</v>
      </c>
      <c r="M106" s="267">
        <v>0.33195020746887965</v>
      </c>
      <c r="N106" s="261">
        <v>-1.4619670807453413</v>
      </c>
      <c r="O106" s="265">
        <v>161</v>
      </c>
      <c r="P106" s="267">
        <v>0.6680497925311204</v>
      </c>
      <c r="Q106" s="261">
        <v>0.96576153846153856</v>
      </c>
      <c r="R106" s="265">
        <v>13</v>
      </c>
      <c r="S106" s="267">
        <v>0.40625</v>
      </c>
      <c r="T106" s="261">
        <v>-1.1335315789473681</v>
      </c>
      <c r="U106" s="265">
        <v>19</v>
      </c>
      <c r="V106" s="267">
        <v>0.59375</v>
      </c>
      <c r="W106" s="261" t="s">
        <v>892</v>
      </c>
      <c r="X106" s="265" t="s">
        <v>892</v>
      </c>
      <c r="Y106" s="267" t="s">
        <v>892</v>
      </c>
      <c r="Z106" s="261" t="s">
        <v>892</v>
      </c>
      <c r="AA106" s="265" t="s">
        <v>892</v>
      </c>
      <c r="AB106" s="267" t="s">
        <v>892</v>
      </c>
      <c r="AC106" s="261" t="s">
        <v>892</v>
      </c>
      <c r="AD106" s="265" t="s">
        <v>892</v>
      </c>
      <c r="AE106" s="267" t="s">
        <v>892</v>
      </c>
      <c r="AF106" s="261" t="s">
        <v>892</v>
      </c>
      <c r="AG106" s="265" t="s">
        <v>892</v>
      </c>
      <c r="AH106" s="267" t="s">
        <v>892</v>
      </c>
      <c r="AI106" s="261" t="s">
        <v>892</v>
      </c>
      <c r="AJ106" s="265" t="s">
        <v>892</v>
      </c>
      <c r="AK106" s="267" t="s">
        <v>892</v>
      </c>
      <c r="AL106" s="261" t="s">
        <v>892</v>
      </c>
      <c r="AM106" s="265" t="s">
        <v>892</v>
      </c>
      <c r="AN106" s="267" t="s">
        <v>892</v>
      </c>
      <c r="AO106" s="261" t="s">
        <v>892</v>
      </c>
      <c r="AP106" s="265" t="s">
        <v>892</v>
      </c>
      <c r="AQ106" s="267" t="s">
        <v>892</v>
      </c>
      <c r="AR106" s="261" t="s">
        <v>892</v>
      </c>
      <c r="AS106" s="265" t="s">
        <v>892</v>
      </c>
      <c r="AT106" s="267" t="s">
        <v>892</v>
      </c>
      <c r="AU106" s="261" t="s">
        <v>892</v>
      </c>
      <c r="AV106" s="265" t="s">
        <v>892</v>
      </c>
      <c r="AW106" s="267" t="s">
        <v>892</v>
      </c>
      <c r="AX106" s="261" t="s">
        <v>892</v>
      </c>
      <c r="AY106" s="265" t="s">
        <v>892</v>
      </c>
      <c r="AZ106" s="267" t="s">
        <v>892</v>
      </c>
      <c r="BA106" s="261" t="s">
        <v>892</v>
      </c>
      <c r="BB106" s="265" t="s">
        <v>892</v>
      </c>
      <c r="BC106" s="267" t="s">
        <v>892</v>
      </c>
      <c r="BD106" s="261" t="s">
        <v>892</v>
      </c>
      <c r="BE106" s="265" t="s">
        <v>892</v>
      </c>
      <c r="BF106" s="267" t="s">
        <v>892</v>
      </c>
      <c r="BG106" s="261" t="s">
        <v>892</v>
      </c>
      <c r="BH106" s="265" t="s">
        <v>892</v>
      </c>
      <c r="BI106" s="267" t="s">
        <v>892</v>
      </c>
      <c r="BJ106" s="261" t="s">
        <v>892</v>
      </c>
      <c r="BK106" s="265" t="s">
        <v>892</v>
      </c>
      <c r="BL106" s="267" t="s">
        <v>892</v>
      </c>
    </row>
    <row r="107" spans="1:64" ht="18" customHeight="1">
      <c r="A107" s="49">
        <f>IF(ISERROR(VLOOKUP($C107,費用總表!$A:$O,10,FALSE)),"",VLOOKUP($C107,費用總表!$A:$O,10,FALSE)*100)</f>
        <v>0.1700250125062531</v>
      </c>
      <c r="B107" s="49">
        <f>IF(ISERROR(VLOOKUP($C107,費用總表!$A:$O,15,FALSE)),"",VLOOKUP($C107,費用總表!$A:$O,15,FALSE)*100)</f>
        <v>0.1700250125062531</v>
      </c>
      <c r="C107" s="265" t="s">
        <v>113</v>
      </c>
      <c r="D107" s="265" t="s">
        <v>794</v>
      </c>
      <c r="E107" s="261">
        <v>0.32213461538461546</v>
      </c>
      <c r="F107" s="265">
        <v>52</v>
      </c>
      <c r="G107" s="267">
        <v>0.41269841269841268</v>
      </c>
      <c r="H107" s="261">
        <v>-0.37047027027027024</v>
      </c>
      <c r="I107" s="265">
        <v>74</v>
      </c>
      <c r="J107" s="267">
        <v>0.58730158730158732</v>
      </c>
      <c r="K107" s="261">
        <v>0.33093913043478257</v>
      </c>
      <c r="L107" s="265">
        <v>92</v>
      </c>
      <c r="M107" s="267">
        <v>0.38174273858921159</v>
      </c>
      <c r="N107" s="261">
        <v>-0.35465838926174498</v>
      </c>
      <c r="O107" s="265">
        <v>149</v>
      </c>
      <c r="P107" s="267">
        <v>0.61825726141078841</v>
      </c>
      <c r="Q107" s="261">
        <v>0.40916999999999992</v>
      </c>
      <c r="R107" s="265">
        <v>20</v>
      </c>
      <c r="S107" s="267">
        <v>0.86956521739130432</v>
      </c>
      <c r="T107" s="261">
        <v>-6.6666666666666666E-2</v>
      </c>
      <c r="U107" s="265">
        <v>3</v>
      </c>
      <c r="V107" s="267">
        <v>0.13043478260869568</v>
      </c>
      <c r="W107" s="261" t="s">
        <v>892</v>
      </c>
      <c r="X107" s="265" t="s">
        <v>892</v>
      </c>
      <c r="Y107" s="267" t="s">
        <v>892</v>
      </c>
      <c r="Z107" s="261" t="s">
        <v>892</v>
      </c>
      <c r="AA107" s="265" t="s">
        <v>892</v>
      </c>
      <c r="AB107" s="267" t="s">
        <v>892</v>
      </c>
      <c r="AC107" s="261" t="s">
        <v>892</v>
      </c>
      <c r="AD107" s="265" t="s">
        <v>892</v>
      </c>
      <c r="AE107" s="267" t="s">
        <v>892</v>
      </c>
      <c r="AF107" s="261" t="s">
        <v>892</v>
      </c>
      <c r="AG107" s="265" t="s">
        <v>892</v>
      </c>
      <c r="AH107" s="267" t="s">
        <v>892</v>
      </c>
      <c r="AI107" s="261" t="s">
        <v>892</v>
      </c>
      <c r="AJ107" s="265" t="s">
        <v>892</v>
      </c>
      <c r="AK107" s="267" t="s">
        <v>892</v>
      </c>
      <c r="AL107" s="261" t="s">
        <v>892</v>
      </c>
      <c r="AM107" s="265" t="s">
        <v>892</v>
      </c>
      <c r="AN107" s="267" t="s">
        <v>892</v>
      </c>
      <c r="AO107" s="261" t="s">
        <v>892</v>
      </c>
      <c r="AP107" s="265" t="s">
        <v>892</v>
      </c>
      <c r="AQ107" s="267" t="s">
        <v>892</v>
      </c>
      <c r="AR107" s="261" t="s">
        <v>892</v>
      </c>
      <c r="AS107" s="265" t="s">
        <v>892</v>
      </c>
      <c r="AT107" s="267" t="s">
        <v>892</v>
      </c>
      <c r="AU107" s="261" t="s">
        <v>892</v>
      </c>
      <c r="AV107" s="265" t="s">
        <v>892</v>
      </c>
      <c r="AW107" s="267" t="s">
        <v>892</v>
      </c>
      <c r="AX107" s="261" t="s">
        <v>892</v>
      </c>
      <c r="AY107" s="265" t="s">
        <v>892</v>
      </c>
      <c r="AZ107" s="267" t="s">
        <v>892</v>
      </c>
      <c r="BA107" s="261" t="s">
        <v>892</v>
      </c>
      <c r="BB107" s="265" t="s">
        <v>892</v>
      </c>
      <c r="BC107" s="267" t="s">
        <v>892</v>
      </c>
      <c r="BD107" s="261" t="s">
        <v>892</v>
      </c>
      <c r="BE107" s="265" t="s">
        <v>892</v>
      </c>
      <c r="BF107" s="267" t="s">
        <v>892</v>
      </c>
      <c r="BG107" s="261" t="s">
        <v>892</v>
      </c>
      <c r="BH107" s="265" t="s">
        <v>892</v>
      </c>
      <c r="BI107" s="267" t="s">
        <v>892</v>
      </c>
      <c r="BJ107" s="261" t="s">
        <v>892</v>
      </c>
      <c r="BK107" s="265" t="s">
        <v>892</v>
      </c>
      <c r="BL107" s="267" t="s">
        <v>892</v>
      </c>
    </row>
    <row r="108" spans="1:64" ht="18" customHeight="1">
      <c r="A108" s="49">
        <f>IF(ISERROR(VLOOKUP($C108,費用總表!$A:$O,10,FALSE)),"",VLOOKUP($C108,費用總表!$A:$O,10,FALSE)*100)</f>
        <v>7.8228797414936463E-2</v>
      </c>
      <c r="B108" s="49">
        <f>IF(ISERROR(VLOOKUP($C108,費用總表!$A:$O,15,FALSE)),"",VLOOKUP($C108,費用總表!$A:$O,15,FALSE)*100)</f>
        <v>7.8228797414936463E-2</v>
      </c>
      <c r="C108" s="265" t="s">
        <v>114</v>
      </c>
      <c r="D108" s="265" t="s">
        <v>795</v>
      </c>
      <c r="E108" s="261">
        <v>0.33059316239316217</v>
      </c>
      <c r="F108" s="265">
        <v>117</v>
      </c>
      <c r="G108" s="267">
        <v>0.88636363636363635</v>
      </c>
      <c r="H108" s="261">
        <v>-0.22568000000000002</v>
      </c>
      <c r="I108" s="265">
        <v>15</v>
      </c>
      <c r="J108" s="267">
        <v>0.11363636363636365</v>
      </c>
      <c r="K108" s="261">
        <v>0.24141176470588227</v>
      </c>
      <c r="L108" s="265">
        <v>102</v>
      </c>
      <c r="M108" s="267">
        <v>0.45132743362831856</v>
      </c>
      <c r="N108" s="261">
        <v>-0.24113629032258077</v>
      </c>
      <c r="O108" s="265">
        <v>124</v>
      </c>
      <c r="P108" s="267">
        <v>0.54867256637168138</v>
      </c>
      <c r="Q108" s="261" t="s">
        <v>892</v>
      </c>
      <c r="R108" s="265" t="s">
        <v>892</v>
      </c>
      <c r="S108" s="267" t="s">
        <v>892</v>
      </c>
      <c r="T108" s="261" t="s">
        <v>892</v>
      </c>
      <c r="U108" s="265" t="s">
        <v>892</v>
      </c>
      <c r="V108" s="267" t="s">
        <v>892</v>
      </c>
      <c r="W108" s="261" t="s">
        <v>892</v>
      </c>
      <c r="X108" s="265" t="s">
        <v>892</v>
      </c>
      <c r="Y108" s="267" t="s">
        <v>892</v>
      </c>
      <c r="Z108" s="261" t="s">
        <v>892</v>
      </c>
      <c r="AA108" s="265" t="s">
        <v>892</v>
      </c>
      <c r="AB108" s="267" t="s">
        <v>892</v>
      </c>
      <c r="AC108" s="261" t="s">
        <v>892</v>
      </c>
      <c r="AD108" s="265" t="s">
        <v>892</v>
      </c>
      <c r="AE108" s="267" t="s">
        <v>892</v>
      </c>
      <c r="AF108" s="261" t="s">
        <v>892</v>
      </c>
      <c r="AG108" s="265" t="s">
        <v>892</v>
      </c>
      <c r="AH108" s="267" t="s">
        <v>892</v>
      </c>
      <c r="AI108" s="261" t="s">
        <v>892</v>
      </c>
      <c r="AJ108" s="265" t="s">
        <v>892</v>
      </c>
      <c r="AK108" s="267" t="s">
        <v>892</v>
      </c>
      <c r="AL108" s="261" t="s">
        <v>892</v>
      </c>
      <c r="AM108" s="265" t="s">
        <v>892</v>
      </c>
      <c r="AN108" s="267" t="s">
        <v>892</v>
      </c>
      <c r="AO108" s="261" t="s">
        <v>892</v>
      </c>
      <c r="AP108" s="265" t="s">
        <v>892</v>
      </c>
      <c r="AQ108" s="267" t="s">
        <v>892</v>
      </c>
      <c r="AR108" s="261" t="s">
        <v>892</v>
      </c>
      <c r="AS108" s="265" t="s">
        <v>892</v>
      </c>
      <c r="AT108" s="267" t="s">
        <v>892</v>
      </c>
      <c r="AU108" s="261" t="s">
        <v>892</v>
      </c>
      <c r="AV108" s="265" t="s">
        <v>892</v>
      </c>
      <c r="AW108" s="267" t="s">
        <v>892</v>
      </c>
      <c r="AX108" s="261" t="s">
        <v>892</v>
      </c>
      <c r="AY108" s="265" t="s">
        <v>892</v>
      </c>
      <c r="AZ108" s="267" t="s">
        <v>892</v>
      </c>
      <c r="BA108" s="261" t="s">
        <v>892</v>
      </c>
      <c r="BB108" s="265" t="s">
        <v>892</v>
      </c>
      <c r="BC108" s="267" t="s">
        <v>892</v>
      </c>
      <c r="BD108" s="261" t="s">
        <v>892</v>
      </c>
      <c r="BE108" s="265" t="s">
        <v>892</v>
      </c>
      <c r="BF108" s="267" t="s">
        <v>892</v>
      </c>
      <c r="BG108" s="261" t="s">
        <v>892</v>
      </c>
      <c r="BH108" s="265" t="s">
        <v>892</v>
      </c>
      <c r="BI108" s="267" t="s">
        <v>892</v>
      </c>
      <c r="BJ108" s="261" t="s">
        <v>892</v>
      </c>
      <c r="BK108" s="265" t="s">
        <v>892</v>
      </c>
      <c r="BL108" s="267" t="s">
        <v>892</v>
      </c>
    </row>
    <row r="109" spans="1:64" ht="18" customHeight="1">
      <c r="A109" s="49">
        <f>IF(ISERROR(VLOOKUP($C109,費用總表!$A:$O,10,FALSE)),"",VLOOKUP($C109,費用總表!$A:$O,10,FALSE)*100)</f>
        <v>2.2255953329329722E-2</v>
      </c>
      <c r="B109" s="49">
        <f>IF(ISERROR(VLOOKUP($C109,費用總表!$A:$O,15,FALSE)),"",VLOOKUP($C109,費用總表!$A:$O,15,FALSE)*100)</f>
        <v>2.2255953329329722E-2</v>
      </c>
      <c r="C109" s="265" t="s">
        <v>115</v>
      </c>
      <c r="D109" s="265" t="s">
        <v>796</v>
      </c>
      <c r="E109" s="261">
        <v>0.12404285714285716</v>
      </c>
      <c r="F109" s="265">
        <v>91</v>
      </c>
      <c r="G109" s="267">
        <v>0.68939393939393945</v>
      </c>
      <c r="H109" s="261">
        <v>-9.2192682926829264E-2</v>
      </c>
      <c r="I109" s="265">
        <v>41</v>
      </c>
      <c r="J109" s="267">
        <v>0.31060606060606055</v>
      </c>
      <c r="K109" s="261">
        <v>0.12362790697674421</v>
      </c>
      <c r="L109" s="265">
        <v>43</v>
      </c>
      <c r="M109" s="267">
        <v>0.18695652173913044</v>
      </c>
      <c r="N109" s="261">
        <v>-0.18825668449197858</v>
      </c>
      <c r="O109" s="265">
        <v>187</v>
      </c>
      <c r="P109" s="267">
        <v>0.81304347826086953</v>
      </c>
      <c r="Q109" s="261" t="s">
        <v>892</v>
      </c>
      <c r="R109" s="265" t="s">
        <v>892</v>
      </c>
      <c r="S109" s="267" t="s">
        <v>892</v>
      </c>
      <c r="T109" s="261" t="s">
        <v>892</v>
      </c>
      <c r="U109" s="265" t="s">
        <v>892</v>
      </c>
      <c r="V109" s="267" t="s">
        <v>892</v>
      </c>
      <c r="W109" s="261" t="s">
        <v>892</v>
      </c>
      <c r="X109" s="265" t="s">
        <v>892</v>
      </c>
      <c r="Y109" s="267" t="s">
        <v>892</v>
      </c>
      <c r="Z109" s="261" t="s">
        <v>892</v>
      </c>
      <c r="AA109" s="265" t="s">
        <v>892</v>
      </c>
      <c r="AB109" s="267" t="s">
        <v>892</v>
      </c>
      <c r="AC109" s="261" t="s">
        <v>892</v>
      </c>
      <c r="AD109" s="265" t="s">
        <v>892</v>
      </c>
      <c r="AE109" s="267" t="s">
        <v>892</v>
      </c>
      <c r="AF109" s="261" t="s">
        <v>892</v>
      </c>
      <c r="AG109" s="265" t="s">
        <v>892</v>
      </c>
      <c r="AH109" s="267" t="s">
        <v>892</v>
      </c>
      <c r="AI109" s="261" t="s">
        <v>892</v>
      </c>
      <c r="AJ109" s="265" t="s">
        <v>892</v>
      </c>
      <c r="AK109" s="267" t="s">
        <v>892</v>
      </c>
      <c r="AL109" s="261" t="s">
        <v>892</v>
      </c>
      <c r="AM109" s="265" t="s">
        <v>892</v>
      </c>
      <c r="AN109" s="267" t="s">
        <v>892</v>
      </c>
      <c r="AO109" s="261" t="s">
        <v>892</v>
      </c>
      <c r="AP109" s="265" t="s">
        <v>892</v>
      </c>
      <c r="AQ109" s="267" t="s">
        <v>892</v>
      </c>
      <c r="AR109" s="261" t="s">
        <v>892</v>
      </c>
      <c r="AS109" s="265" t="s">
        <v>892</v>
      </c>
      <c r="AT109" s="267" t="s">
        <v>892</v>
      </c>
      <c r="AU109" s="261" t="s">
        <v>892</v>
      </c>
      <c r="AV109" s="265" t="s">
        <v>892</v>
      </c>
      <c r="AW109" s="267" t="s">
        <v>892</v>
      </c>
      <c r="AX109" s="261" t="s">
        <v>892</v>
      </c>
      <c r="AY109" s="265" t="s">
        <v>892</v>
      </c>
      <c r="AZ109" s="267" t="s">
        <v>892</v>
      </c>
      <c r="BA109" s="261" t="s">
        <v>892</v>
      </c>
      <c r="BB109" s="265" t="s">
        <v>892</v>
      </c>
      <c r="BC109" s="267" t="s">
        <v>892</v>
      </c>
      <c r="BD109" s="261" t="s">
        <v>892</v>
      </c>
      <c r="BE109" s="265" t="s">
        <v>892</v>
      </c>
      <c r="BF109" s="267" t="s">
        <v>892</v>
      </c>
      <c r="BG109" s="261" t="s">
        <v>892</v>
      </c>
      <c r="BH109" s="265" t="s">
        <v>892</v>
      </c>
      <c r="BI109" s="267" t="s">
        <v>892</v>
      </c>
      <c r="BJ109" s="261" t="s">
        <v>892</v>
      </c>
      <c r="BK109" s="265" t="s">
        <v>892</v>
      </c>
      <c r="BL109" s="267" t="s">
        <v>892</v>
      </c>
    </row>
    <row r="110" spans="1:64" ht="18" customHeight="1">
      <c r="A110" s="49">
        <f>IF(ISERROR(VLOOKUP($C110,費用總表!$A:$O,10,FALSE)),"",VLOOKUP($C110,費用總表!$A:$O,10,FALSE)*100)</f>
        <v>0.15912221487377134</v>
      </c>
      <c r="B110" s="49">
        <f>IF(ISERROR(VLOOKUP($C110,費用總表!$A:$O,15,FALSE)),"",VLOOKUP($C110,費用總表!$A:$O,15,FALSE)*100)</f>
        <v>0.15912221487377134</v>
      </c>
      <c r="C110" s="265" t="s">
        <v>116</v>
      </c>
      <c r="D110" s="265" t="s">
        <v>797</v>
      </c>
      <c r="E110" s="261">
        <v>0.36161562499999983</v>
      </c>
      <c r="F110" s="265">
        <v>64</v>
      </c>
      <c r="G110" s="267">
        <v>0.48484848484848486</v>
      </c>
      <c r="H110" s="261">
        <v>-0.33314558823529405</v>
      </c>
      <c r="I110" s="265">
        <v>68</v>
      </c>
      <c r="J110" s="267">
        <v>0.51515151515151514</v>
      </c>
      <c r="K110" s="261">
        <v>0.44074471544715421</v>
      </c>
      <c r="L110" s="265">
        <v>123</v>
      </c>
      <c r="M110" s="267">
        <v>0.5347826086956522</v>
      </c>
      <c r="N110" s="261">
        <v>-0.3392542056074766</v>
      </c>
      <c r="O110" s="265">
        <v>107</v>
      </c>
      <c r="P110" s="267">
        <v>0.4652173913043478</v>
      </c>
      <c r="Q110" s="261" t="s">
        <v>892</v>
      </c>
      <c r="R110" s="265" t="s">
        <v>892</v>
      </c>
      <c r="S110" s="267" t="s">
        <v>892</v>
      </c>
      <c r="T110" s="261" t="s">
        <v>892</v>
      </c>
      <c r="U110" s="265" t="s">
        <v>892</v>
      </c>
      <c r="V110" s="267" t="s">
        <v>892</v>
      </c>
      <c r="W110" s="261" t="s">
        <v>892</v>
      </c>
      <c r="X110" s="265" t="s">
        <v>892</v>
      </c>
      <c r="Y110" s="267" t="s">
        <v>892</v>
      </c>
      <c r="Z110" s="261" t="s">
        <v>892</v>
      </c>
      <c r="AA110" s="265" t="s">
        <v>892</v>
      </c>
      <c r="AB110" s="267" t="s">
        <v>892</v>
      </c>
      <c r="AC110" s="261" t="s">
        <v>892</v>
      </c>
      <c r="AD110" s="265" t="s">
        <v>892</v>
      </c>
      <c r="AE110" s="267" t="s">
        <v>892</v>
      </c>
      <c r="AF110" s="261" t="s">
        <v>892</v>
      </c>
      <c r="AG110" s="265" t="s">
        <v>892</v>
      </c>
      <c r="AH110" s="267" t="s">
        <v>892</v>
      </c>
      <c r="AI110" s="261" t="s">
        <v>892</v>
      </c>
      <c r="AJ110" s="265" t="s">
        <v>892</v>
      </c>
      <c r="AK110" s="267" t="s">
        <v>892</v>
      </c>
      <c r="AL110" s="261" t="s">
        <v>892</v>
      </c>
      <c r="AM110" s="265" t="s">
        <v>892</v>
      </c>
      <c r="AN110" s="267" t="s">
        <v>892</v>
      </c>
      <c r="AO110" s="261" t="s">
        <v>892</v>
      </c>
      <c r="AP110" s="265" t="s">
        <v>892</v>
      </c>
      <c r="AQ110" s="267" t="s">
        <v>892</v>
      </c>
      <c r="AR110" s="261" t="s">
        <v>892</v>
      </c>
      <c r="AS110" s="265" t="s">
        <v>892</v>
      </c>
      <c r="AT110" s="267" t="s">
        <v>892</v>
      </c>
      <c r="AU110" s="261" t="s">
        <v>892</v>
      </c>
      <c r="AV110" s="265" t="s">
        <v>892</v>
      </c>
      <c r="AW110" s="267" t="s">
        <v>892</v>
      </c>
      <c r="AX110" s="261" t="s">
        <v>892</v>
      </c>
      <c r="AY110" s="265" t="s">
        <v>892</v>
      </c>
      <c r="AZ110" s="267" t="s">
        <v>892</v>
      </c>
      <c r="BA110" s="261" t="s">
        <v>892</v>
      </c>
      <c r="BB110" s="265" t="s">
        <v>892</v>
      </c>
      <c r="BC110" s="267" t="s">
        <v>892</v>
      </c>
      <c r="BD110" s="261" t="s">
        <v>892</v>
      </c>
      <c r="BE110" s="265" t="s">
        <v>892</v>
      </c>
      <c r="BF110" s="267" t="s">
        <v>892</v>
      </c>
      <c r="BG110" s="261" t="s">
        <v>892</v>
      </c>
      <c r="BH110" s="265" t="s">
        <v>892</v>
      </c>
      <c r="BI110" s="267" t="s">
        <v>892</v>
      </c>
      <c r="BJ110" s="261" t="s">
        <v>892</v>
      </c>
      <c r="BK110" s="265" t="s">
        <v>892</v>
      </c>
      <c r="BL110" s="267" t="s">
        <v>892</v>
      </c>
    </row>
    <row r="111" spans="1:64" ht="18" customHeight="1">
      <c r="A111" s="49">
        <f>IF(ISERROR(VLOOKUP($C111,費用總表!$A:$O,10,FALSE)),"",VLOOKUP($C111,費用總表!$A:$O,10,FALSE)*100)</f>
        <v>5.8465930977264741E-2</v>
      </c>
      <c r="B111" s="49">
        <f>IF(ISERROR(VLOOKUP($C111,費用總表!$A:$O,15,FALSE)),"",VLOOKUP($C111,費用總表!$A:$O,15,FALSE)*100)</f>
        <v>5.8465930977264741E-2</v>
      </c>
      <c r="C111" s="265" t="s">
        <v>117</v>
      </c>
      <c r="D111" s="265" t="s">
        <v>798</v>
      </c>
      <c r="E111" s="261">
        <v>0.16194133333333335</v>
      </c>
      <c r="F111" s="265">
        <v>75</v>
      </c>
      <c r="G111" s="267">
        <v>0.56818181818181823</v>
      </c>
      <c r="H111" s="261">
        <v>-0.14215438596491228</v>
      </c>
      <c r="I111" s="265">
        <v>57</v>
      </c>
      <c r="J111" s="267">
        <v>0.43181818181818177</v>
      </c>
      <c r="K111" s="261">
        <v>0.18555546874999992</v>
      </c>
      <c r="L111" s="265">
        <v>128</v>
      </c>
      <c r="M111" s="267">
        <v>0.55895196506550215</v>
      </c>
      <c r="N111" s="261">
        <v>-0.17990198019801978</v>
      </c>
      <c r="O111" s="265">
        <v>101</v>
      </c>
      <c r="P111" s="267">
        <v>0.44104803493449785</v>
      </c>
      <c r="Q111" s="261" t="s">
        <v>892</v>
      </c>
      <c r="R111" s="265" t="s">
        <v>892</v>
      </c>
      <c r="S111" s="267" t="s">
        <v>892</v>
      </c>
      <c r="T111" s="261" t="s">
        <v>892</v>
      </c>
      <c r="U111" s="265" t="s">
        <v>892</v>
      </c>
      <c r="V111" s="267" t="s">
        <v>892</v>
      </c>
      <c r="W111" s="261" t="s">
        <v>892</v>
      </c>
      <c r="X111" s="265" t="s">
        <v>892</v>
      </c>
      <c r="Y111" s="267" t="s">
        <v>892</v>
      </c>
      <c r="Z111" s="261" t="s">
        <v>892</v>
      </c>
      <c r="AA111" s="265" t="s">
        <v>892</v>
      </c>
      <c r="AB111" s="267" t="s">
        <v>892</v>
      </c>
      <c r="AC111" s="261" t="s">
        <v>892</v>
      </c>
      <c r="AD111" s="265" t="s">
        <v>892</v>
      </c>
      <c r="AE111" s="267" t="s">
        <v>892</v>
      </c>
      <c r="AF111" s="261" t="s">
        <v>892</v>
      </c>
      <c r="AG111" s="265" t="s">
        <v>892</v>
      </c>
      <c r="AH111" s="267" t="s">
        <v>892</v>
      </c>
      <c r="AI111" s="261" t="s">
        <v>892</v>
      </c>
      <c r="AJ111" s="265" t="s">
        <v>892</v>
      </c>
      <c r="AK111" s="267" t="s">
        <v>892</v>
      </c>
      <c r="AL111" s="261" t="s">
        <v>892</v>
      </c>
      <c r="AM111" s="265" t="s">
        <v>892</v>
      </c>
      <c r="AN111" s="267" t="s">
        <v>892</v>
      </c>
      <c r="AO111" s="261" t="s">
        <v>892</v>
      </c>
      <c r="AP111" s="265" t="s">
        <v>892</v>
      </c>
      <c r="AQ111" s="267" t="s">
        <v>892</v>
      </c>
      <c r="AR111" s="261" t="s">
        <v>892</v>
      </c>
      <c r="AS111" s="265" t="s">
        <v>892</v>
      </c>
      <c r="AT111" s="267" t="s">
        <v>892</v>
      </c>
      <c r="AU111" s="261" t="s">
        <v>892</v>
      </c>
      <c r="AV111" s="265" t="s">
        <v>892</v>
      </c>
      <c r="AW111" s="267" t="s">
        <v>892</v>
      </c>
      <c r="AX111" s="261" t="s">
        <v>892</v>
      </c>
      <c r="AY111" s="265" t="s">
        <v>892</v>
      </c>
      <c r="AZ111" s="267" t="s">
        <v>892</v>
      </c>
      <c r="BA111" s="261" t="s">
        <v>892</v>
      </c>
      <c r="BB111" s="265" t="s">
        <v>892</v>
      </c>
      <c r="BC111" s="267" t="s">
        <v>892</v>
      </c>
      <c r="BD111" s="261" t="s">
        <v>892</v>
      </c>
      <c r="BE111" s="265" t="s">
        <v>892</v>
      </c>
      <c r="BF111" s="267" t="s">
        <v>892</v>
      </c>
      <c r="BG111" s="261" t="s">
        <v>892</v>
      </c>
      <c r="BH111" s="265" t="s">
        <v>892</v>
      </c>
      <c r="BI111" s="267" t="s">
        <v>892</v>
      </c>
      <c r="BJ111" s="261" t="s">
        <v>892</v>
      </c>
      <c r="BK111" s="265" t="s">
        <v>892</v>
      </c>
      <c r="BL111" s="267" t="s">
        <v>892</v>
      </c>
    </row>
    <row r="112" spans="1:64" ht="18" customHeight="1">
      <c r="A112" s="49">
        <f>IF(ISERROR(VLOOKUP($C112,費用總表!$A:$O,10,FALSE)),"",VLOOKUP($C112,費用總表!$A:$O,10,FALSE)*100)</f>
        <v>0.33887709221967255</v>
      </c>
      <c r="B112" s="49">
        <f>IF(ISERROR(VLOOKUP($C112,費用總表!$A:$O,15,FALSE)),"",VLOOKUP($C112,費用總表!$A:$O,15,FALSE)*100)</f>
        <v>8.8770922196725246E-3</v>
      </c>
      <c r="C112" s="265" t="s">
        <v>118</v>
      </c>
      <c r="D112" s="265" t="s">
        <v>799</v>
      </c>
      <c r="E112" s="261">
        <v>0.40425853658536576</v>
      </c>
      <c r="F112" s="265">
        <v>82</v>
      </c>
      <c r="G112" s="267">
        <v>0.63076923076923075</v>
      </c>
      <c r="H112" s="261">
        <v>-0.30664791666666669</v>
      </c>
      <c r="I112" s="265">
        <v>48</v>
      </c>
      <c r="J112" s="267">
        <v>0.36923076923076925</v>
      </c>
      <c r="K112" s="261">
        <v>0.59377931034482734</v>
      </c>
      <c r="L112" s="265">
        <v>203</v>
      </c>
      <c r="M112" s="267">
        <v>0.80555555555555558</v>
      </c>
      <c r="N112" s="261">
        <v>-0.33593265306122438</v>
      </c>
      <c r="O112" s="265">
        <v>49</v>
      </c>
      <c r="P112" s="267">
        <v>0.19444444444444442</v>
      </c>
      <c r="Q112" s="261">
        <v>0.84013333333333329</v>
      </c>
      <c r="R112" s="265">
        <v>9</v>
      </c>
      <c r="S112" s="267">
        <v>0.75</v>
      </c>
      <c r="T112" s="261">
        <v>-0.36196666666666671</v>
      </c>
      <c r="U112" s="265">
        <v>3</v>
      </c>
      <c r="V112" s="267">
        <v>0.25</v>
      </c>
      <c r="W112" s="261" t="s">
        <v>892</v>
      </c>
      <c r="X112" s="265" t="s">
        <v>892</v>
      </c>
      <c r="Y112" s="267" t="s">
        <v>892</v>
      </c>
      <c r="Z112" s="261" t="s">
        <v>892</v>
      </c>
      <c r="AA112" s="265" t="s">
        <v>892</v>
      </c>
      <c r="AB112" s="267" t="s">
        <v>892</v>
      </c>
      <c r="AC112" s="261" t="s">
        <v>892</v>
      </c>
      <c r="AD112" s="265" t="s">
        <v>892</v>
      </c>
      <c r="AE112" s="267" t="s">
        <v>892</v>
      </c>
      <c r="AF112" s="261" t="s">
        <v>892</v>
      </c>
      <c r="AG112" s="265" t="s">
        <v>892</v>
      </c>
      <c r="AH112" s="267" t="s">
        <v>892</v>
      </c>
      <c r="AI112" s="261" t="s">
        <v>892</v>
      </c>
      <c r="AJ112" s="265" t="s">
        <v>892</v>
      </c>
      <c r="AK112" s="267" t="s">
        <v>892</v>
      </c>
      <c r="AL112" s="261" t="s">
        <v>892</v>
      </c>
      <c r="AM112" s="265" t="s">
        <v>892</v>
      </c>
      <c r="AN112" s="267" t="s">
        <v>892</v>
      </c>
      <c r="AO112" s="261" t="s">
        <v>892</v>
      </c>
      <c r="AP112" s="265" t="s">
        <v>892</v>
      </c>
      <c r="AQ112" s="267" t="s">
        <v>892</v>
      </c>
      <c r="AR112" s="261" t="s">
        <v>892</v>
      </c>
      <c r="AS112" s="265" t="s">
        <v>892</v>
      </c>
      <c r="AT112" s="267" t="s">
        <v>892</v>
      </c>
      <c r="AU112" s="261" t="s">
        <v>892</v>
      </c>
      <c r="AV112" s="265" t="s">
        <v>892</v>
      </c>
      <c r="AW112" s="267" t="s">
        <v>892</v>
      </c>
      <c r="AX112" s="261" t="s">
        <v>892</v>
      </c>
      <c r="AY112" s="265" t="s">
        <v>892</v>
      </c>
      <c r="AZ112" s="267" t="s">
        <v>892</v>
      </c>
      <c r="BA112" s="261" t="s">
        <v>892</v>
      </c>
      <c r="BB112" s="265" t="s">
        <v>892</v>
      </c>
      <c r="BC112" s="267" t="s">
        <v>892</v>
      </c>
      <c r="BD112" s="261" t="s">
        <v>892</v>
      </c>
      <c r="BE112" s="265" t="s">
        <v>892</v>
      </c>
      <c r="BF112" s="267" t="s">
        <v>892</v>
      </c>
      <c r="BG112" s="261" t="s">
        <v>892</v>
      </c>
      <c r="BH112" s="265" t="s">
        <v>892</v>
      </c>
      <c r="BI112" s="267" t="s">
        <v>892</v>
      </c>
      <c r="BJ112" s="261" t="s">
        <v>892</v>
      </c>
      <c r="BK112" s="265" t="s">
        <v>892</v>
      </c>
      <c r="BL112" s="267" t="s">
        <v>892</v>
      </c>
    </row>
    <row r="113" spans="1:64" ht="18" customHeight="1">
      <c r="A113" s="49">
        <f>IF(ISERROR(VLOOKUP($C113,費用總表!$A:$O,10,FALSE)),"",VLOOKUP($C113,費用總表!$A:$O,10,FALSE)*100)</f>
        <v>0.40953341103063323</v>
      </c>
      <c r="B113" s="49">
        <f>IF(ISERROR(VLOOKUP($C113,費用總表!$A:$O,15,FALSE)),"",VLOOKUP($C113,費用總表!$A:$O,15,FALSE)*100)</f>
        <v>9.5334110306332306E-3</v>
      </c>
      <c r="C113" s="265" t="s">
        <v>119</v>
      </c>
      <c r="D113" s="265" t="s">
        <v>800</v>
      </c>
      <c r="E113" s="261">
        <v>0.45657826086956538</v>
      </c>
      <c r="F113" s="265">
        <v>69</v>
      </c>
      <c r="G113" s="267">
        <v>0.53076923076923077</v>
      </c>
      <c r="H113" s="261">
        <v>-0.31862131147540984</v>
      </c>
      <c r="I113" s="265">
        <v>61</v>
      </c>
      <c r="J113" s="267">
        <v>0.46923076923076923</v>
      </c>
      <c r="K113" s="261">
        <v>0.5512478723404256</v>
      </c>
      <c r="L113" s="265">
        <v>188</v>
      </c>
      <c r="M113" s="267">
        <v>0.74603174603174605</v>
      </c>
      <c r="N113" s="261">
        <v>-0.32677499999999998</v>
      </c>
      <c r="O113" s="265">
        <v>64</v>
      </c>
      <c r="P113" s="267">
        <v>0.25396825396825395</v>
      </c>
      <c r="Q113" s="261">
        <v>0.83692500000000003</v>
      </c>
      <c r="R113" s="265">
        <v>8</v>
      </c>
      <c r="S113" s="267">
        <v>0.66666666666666663</v>
      </c>
      <c r="T113" s="261">
        <v>-0.30299999999999999</v>
      </c>
      <c r="U113" s="265">
        <v>4</v>
      </c>
      <c r="V113" s="267">
        <v>0.33333333333333337</v>
      </c>
      <c r="W113" s="261" t="s">
        <v>892</v>
      </c>
      <c r="X113" s="265" t="s">
        <v>892</v>
      </c>
      <c r="Y113" s="267" t="s">
        <v>892</v>
      </c>
      <c r="Z113" s="261" t="s">
        <v>892</v>
      </c>
      <c r="AA113" s="265" t="s">
        <v>892</v>
      </c>
      <c r="AB113" s="267" t="s">
        <v>892</v>
      </c>
      <c r="AC113" s="261" t="s">
        <v>892</v>
      </c>
      <c r="AD113" s="265" t="s">
        <v>892</v>
      </c>
      <c r="AE113" s="267" t="s">
        <v>892</v>
      </c>
      <c r="AF113" s="261" t="s">
        <v>892</v>
      </c>
      <c r="AG113" s="265" t="s">
        <v>892</v>
      </c>
      <c r="AH113" s="267" t="s">
        <v>892</v>
      </c>
      <c r="AI113" s="261" t="s">
        <v>892</v>
      </c>
      <c r="AJ113" s="265" t="s">
        <v>892</v>
      </c>
      <c r="AK113" s="267" t="s">
        <v>892</v>
      </c>
      <c r="AL113" s="261" t="s">
        <v>892</v>
      </c>
      <c r="AM113" s="265" t="s">
        <v>892</v>
      </c>
      <c r="AN113" s="267" t="s">
        <v>892</v>
      </c>
      <c r="AO113" s="261" t="s">
        <v>892</v>
      </c>
      <c r="AP113" s="265" t="s">
        <v>892</v>
      </c>
      <c r="AQ113" s="267" t="s">
        <v>892</v>
      </c>
      <c r="AR113" s="261" t="s">
        <v>892</v>
      </c>
      <c r="AS113" s="265" t="s">
        <v>892</v>
      </c>
      <c r="AT113" s="267" t="s">
        <v>892</v>
      </c>
      <c r="AU113" s="261" t="s">
        <v>892</v>
      </c>
      <c r="AV113" s="265" t="s">
        <v>892</v>
      </c>
      <c r="AW113" s="267" t="s">
        <v>892</v>
      </c>
      <c r="AX113" s="261" t="s">
        <v>892</v>
      </c>
      <c r="AY113" s="265" t="s">
        <v>892</v>
      </c>
      <c r="AZ113" s="267" t="s">
        <v>892</v>
      </c>
      <c r="BA113" s="261" t="s">
        <v>892</v>
      </c>
      <c r="BB113" s="265" t="s">
        <v>892</v>
      </c>
      <c r="BC113" s="267" t="s">
        <v>892</v>
      </c>
      <c r="BD113" s="261" t="s">
        <v>892</v>
      </c>
      <c r="BE113" s="265" t="s">
        <v>892</v>
      </c>
      <c r="BF113" s="267" t="s">
        <v>892</v>
      </c>
      <c r="BG113" s="261" t="s">
        <v>892</v>
      </c>
      <c r="BH113" s="265" t="s">
        <v>892</v>
      </c>
      <c r="BI113" s="267" t="s">
        <v>892</v>
      </c>
      <c r="BJ113" s="261" t="s">
        <v>892</v>
      </c>
      <c r="BK113" s="265" t="s">
        <v>892</v>
      </c>
      <c r="BL113" s="267" t="s">
        <v>892</v>
      </c>
    </row>
    <row r="114" spans="1:64" ht="18" customHeight="1">
      <c r="A114" s="49">
        <f>IF(ISERROR(VLOOKUP($C114,費用總表!$A:$O,10,FALSE)),"",VLOOKUP($C114,費用總表!$A:$O,10,FALSE)*100)</f>
        <v>0.35962181457801129</v>
      </c>
      <c r="B114" s="49">
        <f>IF(ISERROR(VLOOKUP($C114,費用總表!$A:$O,15,FALSE)),"",VLOOKUP($C114,費用總表!$A:$O,15,FALSE)*100)</f>
        <v>9.621814578011265E-3</v>
      </c>
      <c r="C114" s="265" t="s">
        <v>120</v>
      </c>
      <c r="D114" s="265" t="s">
        <v>801</v>
      </c>
      <c r="E114" s="261">
        <v>0.41957228915662659</v>
      </c>
      <c r="F114" s="265">
        <v>83</v>
      </c>
      <c r="G114" s="267">
        <v>0.63846153846153841</v>
      </c>
      <c r="H114" s="261">
        <v>-0.23300851063829789</v>
      </c>
      <c r="I114" s="265">
        <v>47</v>
      </c>
      <c r="J114" s="267">
        <v>0.36153846153846159</v>
      </c>
      <c r="K114" s="261">
        <v>0.51670829268292628</v>
      </c>
      <c r="L114" s="265">
        <v>205</v>
      </c>
      <c r="M114" s="267">
        <v>0.81349206349206349</v>
      </c>
      <c r="N114" s="261">
        <v>-0.34912978723404259</v>
      </c>
      <c r="O114" s="265">
        <v>47</v>
      </c>
      <c r="P114" s="267">
        <v>0.18650793650793651</v>
      </c>
      <c r="Q114" s="261">
        <v>0.90708</v>
      </c>
      <c r="R114" s="265">
        <v>10</v>
      </c>
      <c r="S114" s="267">
        <v>0.83333333333333337</v>
      </c>
      <c r="T114" s="261">
        <v>-0.14155000000000001</v>
      </c>
      <c r="U114" s="265">
        <v>2</v>
      </c>
      <c r="V114" s="267">
        <v>0.16666666666666663</v>
      </c>
      <c r="W114" s="261" t="s">
        <v>892</v>
      </c>
      <c r="X114" s="265" t="s">
        <v>892</v>
      </c>
      <c r="Y114" s="267" t="s">
        <v>892</v>
      </c>
      <c r="Z114" s="261" t="s">
        <v>892</v>
      </c>
      <c r="AA114" s="265" t="s">
        <v>892</v>
      </c>
      <c r="AB114" s="267" t="s">
        <v>892</v>
      </c>
      <c r="AC114" s="261" t="s">
        <v>892</v>
      </c>
      <c r="AD114" s="265" t="s">
        <v>892</v>
      </c>
      <c r="AE114" s="267" t="s">
        <v>892</v>
      </c>
      <c r="AF114" s="261" t="s">
        <v>892</v>
      </c>
      <c r="AG114" s="265" t="s">
        <v>892</v>
      </c>
      <c r="AH114" s="267" t="s">
        <v>892</v>
      </c>
      <c r="AI114" s="261" t="s">
        <v>892</v>
      </c>
      <c r="AJ114" s="265" t="s">
        <v>892</v>
      </c>
      <c r="AK114" s="267" t="s">
        <v>892</v>
      </c>
      <c r="AL114" s="261" t="s">
        <v>892</v>
      </c>
      <c r="AM114" s="265" t="s">
        <v>892</v>
      </c>
      <c r="AN114" s="267" t="s">
        <v>892</v>
      </c>
      <c r="AO114" s="261" t="s">
        <v>892</v>
      </c>
      <c r="AP114" s="265" t="s">
        <v>892</v>
      </c>
      <c r="AQ114" s="267" t="s">
        <v>892</v>
      </c>
      <c r="AR114" s="261" t="s">
        <v>892</v>
      </c>
      <c r="AS114" s="265" t="s">
        <v>892</v>
      </c>
      <c r="AT114" s="267" t="s">
        <v>892</v>
      </c>
      <c r="AU114" s="261" t="s">
        <v>892</v>
      </c>
      <c r="AV114" s="265" t="s">
        <v>892</v>
      </c>
      <c r="AW114" s="267" t="s">
        <v>892</v>
      </c>
      <c r="AX114" s="261" t="s">
        <v>892</v>
      </c>
      <c r="AY114" s="265" t="s">
        <v>892</v>
      </c>
      <c r="AZ114" s="267" t="s">
        <v>892</v>
      </c>
      <c r="BA114" s="261" t="s">
        <v>892</v>
      </c>
      <c r="BB114" s="265" t="s">
        <v>892</v>
      </c>
      <c r="BC114" s="267" t="s">
        <v>892</v>
      </c>
      <c r="BD114" s="261" t="s">
        <v>892</v>
      </c>
      <c r="BE114" s="265" t="s">
        <v>892</v>
      </c>
      <c r="BF114" s="267" t="s">
        <v>892</v>
      </c>
      <c r="BG114" s="261" t="s">
        <v>892</v>
      </c>
      <c r="BH114" s="265" t="s">
        <v>892</v>
      </c>
      <c r="BI114" s="267" t="s">
        <v>892</v>
      </c>
      <c r="BJ114" s="261" t="s">
        <v>892</v>
      </c>
      <c r="BK114" s="265" t="s">
        <v>892</v>
      </c>
      <c r="BL114" s="267" t="s">
        <v>892</v>
      </c>
    </row>
    <row r="115" spans="1:64" ht="18" customHeight="1">
      <c r="A115" s="49">
        <f>IF(ISERROR(VLOOKUP($C115,費用總表!$A:$O,10,FALSE)),"",VLOOKUP($C115,費用總表!$A:$O,10,FALSE)*100)</f>
        <v>0.22283003036908344</v>
      </c>
      <c r="B115" s="49">
        <f>IF(ISERROR(VLOOKUP($C115,費用總表!$A:$O,15,FALSE)),"",VLOOKUP($C115,費用總表!$A:$O,15,FALSE)*100)</f>
        <v>0.22283003036908344</v>
      </c>
      <c r="C115" s="265" t="s">
        <v>121</v>
      </c>
      <c r="D115" s="265" t="s">
        <v>802</v>
      </c>
      <c r="E115" s="261">
        <v>0.5245057692307693</v>
      </c>
      <c r="F115" s="265">
        <v>52</v>
      </c>
      <c r="G115" s="267">
        <v>0.39393939393939392</v>
      </c>
      <c r="H115" s="261">
        <v>-0.39865750000000016</v>
      </c>
      <c r="I115" s="265">
        <v>80</v>
      </c>
      <c r="J115" s="267">
        <v>0.60606060606060608</v>
      </c>
      <c r="K115" s="261">
        <v>0.5140527777777778</v>
      </c>
      <c r="L115" s="265">
        <v>144</v>
      </c>
      <c r="M115" s="267">
        <v>0.63436123348017626</v>
      </c>
      <c r="N115" s="261">
        <v>-0.38893253012048201</v>
      </c>
      <c r="O115" s="265">
        <v>83</v>
      </c>
      <c r="P115" s="267">
        <v>0.36563876651982374</v>
      </c>
      <c r="Q115" s="261" t="s">
        <v>892</v>
      </c>
      <c r="R115" s="265" t="s">
        <v>892</v>
      </c>
      <c r="S115" s="267" t="s">
        <v>892</v>
      </c>
      <c r="T115" s="261" t="s">
        <v>892</v>
      </c>
      <c r="U115" s="265" t="s">
        <v>892</v>
      </c>
      <c r="V115" s="267" t="s">
        <v>892</v>
      </c>
      <c r="W115" s="261" t="s">
        <v>892</v>
      </c>
      <c r="X115" s="265" t="s">
        <v>892</v>
      </c>
      <c r="Y115" s="267" t="s">
        <v>892</v>
      </c>
      <c r="Z115" s="261" t="s">
        <v>892</v>
      </c>
      <c r="AA115" s="265" t="s">
        <v>892</v>
      </c>
      <c r="AB115" s="267" t="s">
        <v>892</v>
      </c>
      <c r="AC115" s="261" t="s">
        <v>892</v>
      </c>
      <c r="AD115" s="265" t="s">
        <v>892</v>
      </c>
      <c r="AE115" s="267" t="s">
        <v>892</v>
      </c>
      <c r="AF115" s="261" t="s">
        <v>892</v>
      </c>
      <c r="AG115" s="265" t="s">
        <v>892</v>
      </c>
      <c r="AH115" s="267" t="s">
        <v>892</v>
      </c>
      <c r="AI115" s="261" t="s">
        <v>892</v>
      </c>
      <c r="AJ115" s="265" t="s">
        <v>892</v>
      </c>
      <c r="AK115" s="267" t="s">
        <v>892</v>
      </c>
      <c r="AL115" s="261" t="s">
        <v>892</v>
      </c>
      <c r="AM115" s="265" t="s">
        <v>892</v>
      </c>
      <c r="AN115" s="267" t="s">
        <v>892</v>
      </c>
      <c r="AO115" s="261" t="s">
        <v>892</v>
      </c>
      <c r="AP115" s="265" t="s">
        <v>892</v>
      </c>
      <c r="AQ115" s="267" t="s">
        <v>892</v>
      </c>
      <c r="AR115" s="261" t="s">
        <v>892</v>
      </c>
      <c r="AS115" s="265" t="s">
        <v>892</v>
      </c>
      <c r="AT115" s="267" t="s">
        <v>892</v>
      </c>
      <c r="AU115" s="261" t="s">
        <v>892</v>
      </c>
      <c r="AV115" s="265" t="s">
        <v>892</v>
      </c>
      <c r="AW115" s="267" t="s">
        <v>892</v>
      </c>
      <c r="AX115" s="261" t="s">
        <v>892</v>
      </c>
      <c r="AY115" s="265" t="s">
        <v>892</v>
      </c>
      <c r="AZ115" s="267" t="s">
        <v>892</v>
      </c>
      <c r="BA115" s="261" t="s">
        <v>892</v>
      </c>
      <c r="BB115" s="265" t="s">
        <v>892</v>
      </c>
      <c r="BC115" s="267" t="s">
        <v>892</v>
      </c>
      <c r="BD115" s="261" t="s">
        <v>892</v>
      </c>
      <c r="BE115" s="265" t="s">
        <v>892</v>
      </c>
      <c r="BF115" s="267" t="s">
        <v>892</v>
      </c>
      <c r="BG115" s="261" t="s">
        <v>892</v>
      </c>
      <c r="BH115" s="265" t="s">
        <v>892</v>
      </c>
      <c r="BI115" s="267" t="s">
        <v>892</v>
      </c>
      <c r="BJ115" s="261" t="s">
        <v>892</v>
      </c>
      <c r="BK115" s="265" t="s">
        <v>892</v>
      </c>
      <c r="BL115" s="267" t="s">
        <v>892</v>
      </c>
    </row>
    <row r="116" spans="1:64" ht="18" customHeight="1">
      <c r="A116" s="49">
        <f>IF(ISERROR(VLOOKUP($C116,費用總表!$A:$O,10,FALSE)),"",VLOOKUP($C116,費用總表!$A:$O,10,FALSE)*100)</f>
        <v>0.15304892843133758</v>
      </c>
      <c r="B116" s="49">
        <f>IF(ISERROR(VLOOKUP($C116,費用總表!$A:$O,15,FALSE)),"",VLOOKUP($C116,費用總表!$A:$O,15,FALSE)*100)</f>
        <v>0.15304892843133758</v>
      </c>
      <c r="C116" s="265" t="s">
        <v>122</v>
      </c>
      <c r="D116" s="265" t="s">
        <v>803</v>
      </c>
      <c r="E116" s="261">
        <v>0.3042243589743589</v>
      </c>
      <c r="F116" s="265">
        <v>78</v>
      </c>
      <c r="G116" s="267">
        <v>0.6</v>
      </c>
      <c r="H116" s="261">
        <v>-0.19969615384615386</v>
      </c>
      <c r="I116" s="265">
        <v>52</v>
      </c>
      <c r="J116" s="267">
        <v>0.4</v>
      </c>
      <c r="K116" s="261">
        <v>0.37800399999999984</v>
      </c>
      <c r="L116" s="265">
        <v>100</v>
      </c>
      <c r="M116" s="267">
        <v>0.44052863436123346</v>
      </c>
      <c r="N116" s="261">
        <v>-0.54430944881889742</v>
      </c>
      <c r="O116" s="265">
        <v>127</v>
      </c>
      <c r="P116" s="267">
        <v>0.55947136563876654</v>
      </c>
      <c r="Q116" s="261" t="s">
        <v>892</v>
      </c>
      <c r="R116" s="265" t="s">
        <v>892</v>
      </c>
      <c r="S116" s="267" t="s">
        <v>892</v>
      </c>
      <c r="T116" s="261" t="s">
        <v>892</v>
      </c>
      <c r="U116" s="265" t="s">
        <v>892</v>
      </c>
      <c r="V116" s="267" t="s">
        <v>892</v>
      </c>
      <c r="W116" s="261" t="s">
        <v>892</v>
      </c>
      <c r="X116" s="265" t="s">
        <v>892</v>
      </c>
      <c r="Y116" s="267" t="s">
        <v>892</v>
      </c>
      <c r="Z116" s="261" t="s">
        <v>892</v>
      </c>
      <c r="AA116" s="265" t="s">
        <v>892</v>
      </c>
      <c r="AB116" s="267" t="s">
        <v>892</v>
      </c>
      <c r="AC116" s="261" t="s">
        <v>892</v>
      </c>
      <c r="AD116" s="265" t="s">
        <v>892</v>
      </c>
      <c r="AE116" s="267" t="s">
        <v>892</v>
      </c>
      <c r="AF116" s="261" t="s">
        <v>892</v>
      </c>
      <c r="AG116" s="265" t="s">
        <v>892</v>
      </c>
      <c r="AH116" s="267" t="s">
        <v>892</v>
      </c>
      <c r="AI116" s="261" t="s">
        <v>892</v>
      </c>
      <c r="AJ116" s="265" t="s">
        <v>892</v>
      </c>
      <c r="AK116" s="267" t="s">
        <v>892</v>
      </c>
      <c r="AL116" s="261" t="s">
        <v>892</v>
      </c>
      <c r="AM116" s="265" t="s">
        <v>892</v>
      </c>
      <c r="AN116" s="267" t="s">
        <v>892</v>
      </c>
      <c r="AO116" s="261" t="s">
        <v>892</v>
      </c>
      <c r="AP116" s="265" t="s">
        <v>892</v>
      </c>
      <c r="AQ116" s="267" t="s">
        <v>892</v>
      </c>
      <c r="AR116" s="261" t="s">
        <v>892</v>
      </c>
      <c r="AS116" s="265" t="s">
        <v>892</v>
      </c>
      <c r="AT116" s="267" t="s">
        <v>892</v>
      </c>
      <c r="AU116" s="261" t="s">
        <v>892</v>
      </c>
      <c r="AV116" s="265" t="s">
        <v>892</v>
      </c>
      <c r="AW116" s="267" t="s">
        <v>892</v>
      </c>
      <c r="AX116" s="261" t="s">
        <v>892</v>
      </c>
      <c r="AY116" s="265" t="s">
        <v>892</v>
      </c>
      <c r="AZ116" s="267" t="s">
        <v>892</v>
      </c>
      <c r="BA116" s="261" t="s">
        <v>892</v>
      </c>
      <c r="BB116" s="265" t="s">
        <v>892</v>
      </c>
      <c r="BC116" s="267" t="s">
        <v>892</v>
      </c>
      <c r="BD116" s="261" t="s">
        <v>892</v>
      </c>
      <c r="BE116" s="265" t="s">
        <v>892</v>
      </c>
      <c r="BF116" s="267" t="s">
        <v>892</v>
      </c>
      <c r="BG116" s="261" t="s">
        <v>892</v>
      </c>
      <c r="BH116" s="265" t="s">
        <v>892</v>
      </c>
      <c r="BI116" s="267" t="s">
        <v>892</v>
      </c>
      <c r="BJ116" s="261" t="s">
        <v>892</v>
      </c>
      <c r="BK116" s="265" t="s">
        <v>892</v>
      </c>
      <c r="BL116" s="267" t="s">
        <v>892</v>
      </c>
    </row>
    <row r="117" spans="1:64" ht="18" customHeight="1">
      <c r="A117" s="49">
        <f>IF(ISERROR(VLOOKUP($C117,費用總表!$A:$O,10,FALSE)),"",VLOOKUP($C117,費用總表!$A:$O,10,FALSE)*100)</f>
        <v>0.145390319879762</v>
      </c>
      <c r="B117" s="49">
        <f>IF(ISERROR(VLOOKUP($C117,費用總表!$A:$O,15,FALSE)),"",VLOOKUP($C117,費用總表!$A:$O,15,FALSE)*100)</f>
        <v>0.145390319879762</v>
      </c>
      <c r="C117" s="265" t="s">
        <v>123</v>
      </c>
      <c r="D117" s="265" t="s">
        <v>804</v>
      </c>
      <c r="E117" s="261">
        <v>0.47602142857142882</v>
      </c>
      <c r="F117" s="265">
        <v>112</v>
      </c>
      <c r="G117" s="267">
        <v>0.84848484848484851</v>
      </c>
      <c r="H117" s="261">
        <v>-0.21547999999999998</v>
      </c>
      <c r="I117" s="265">
        <v>20</v>
      </c>
      <c r="J117" s="267">
        <v>0.15151515151515149</v>
      </c>
      <c r="K117" s="261">
        <v>0.34329576271186463</v>
      </c>
      <c r="L117" s="265">
        <v>118</v>
      </c>
      <c r="M117" s="267">
        <v>0.51982378854625555</v>
      </c>
      <c r="N117" s="261">
        <v>-0.28450091743119255</v>
      </c>
      <c r="O117" s="265">
        <v>109</v>
      </c>
      <c r="P117" s="267">
        <v>0.48017621145374445</v>
      </c>
      <c r="Q117" s="261" t="s">
        <v>892</v>
      </c>
      <c r="R117" s="265" t="s">
        <v>892</v>
      </c>
      <c r="S117" s="267" t="s">
        <v>892</v>
      </c>
      <c r="T117" s="261" t="s">
        <v>892</v>
      </c>
      <c r="U117" s="265" t="s">
        <v>892</v>
      </c>
      <c r="V117" s="267" t="s">
        <v>892</v>
      </c>
      <c r="W117" s="261" t="s">
        <v>892</v>
      </c>
      <c r="X117" s="265" t="s">
        <v>892</v>
      </c>
      <c r="Y117" s="267" t="s">
        <v>892</v>
      </c>
      <c r="Z117" s="261" t="s">
        <v>892</v>
      </c>
      <c r="AA117" s="265" t="s">
        <v>892</v>
      </c>
      <c r="AB117" s="267" t="s">
        <v>892</v>
      </c>
      <c r="AC117" s="261" t="s">
        <v>892</v>
      </c>
      <c r="AD117" s="265" t="s">
        <v>892</v>
      </c>
      <c r="AE117" s="267" t="s">
        <v>892</v>
      </c>
      <c r="AF117" s="261" t="s">
        <v>892</v>
      </c>
      <c r="AG117" s="265" t="s">
        <v>892</v>
      </c>
      <c r="AH117" s="267" t="s">
        <v>892</v>
      </c>
      <c r="AI117" s="261" t="s">
        <v>892</v>
      </c>
      <c r="AJ117" s="265" t="s">
        <v>892</v>
      </c>
      <c r="AK117" s="267" t="s">
        <v>892</v>
      </c>
      <c r="AL117" s="261" t="s">
        <v>892</v>
      </c>
      <c r="AM117" s="265" t="s">
        <v>892</v>
      </c>
      <c r="AN117" s="267" t="s">
        <v>892</v>
      </c>
      <c r="AO117" s="261" t="s">
        <v>892</v>
      </c>
      <c r="AP117" s="265" t="s">
        <v>892</v>
      </c>
      <c r="AQ117" s="267" t="s">
        <v>892</v>
      </c>
      <c r="AR117" s="261" t="s">
        <v>892</v>
      </c>
      <c r="AS117" s="265" t="s">
        <v>892</v>
      </c>
      <c r="AT117" s="267" t="s">
        <v>892</v>
      </c>
      <c r="AU117" s="261" t="s">
        <v>892</v>
      </c>
      <c r="AV117" s="265" t="s">
        <v>892</v>
      </c>
      <c r="AW117" s="267" t="s">
        <v>892</v>
      </c>
      <c r="AX117" s="261" t="s">
        <v>892</v>
      </c>
      <c r="AY117" s="265" t="s">
        <v>892</v>
      </c>
      <c r="AZ117" s="267" t="s">
        <v>892</v>
      </c>
      <c r="BA117" s="261" t="s">
        <v>892</v>
      </c>
      <c r="BB117" s="265" t="s">
        <v>892</v>
      </c>
      <c r="BC117" s="267" t="s">
        <v>892</v>
      </c>
      <c r="BD117" s="261" t="s">
        <v>892</v>
      </c>
      <c r="BE117" s="265" t="s">
        <v>892</v>
      </c>
      <c r="BF117" s="267" t="s">
        <v>892</v>
      </c>
      <c r="BG117" s="261" t="s">
        <v>892</v>
      </c>
      <c r="BH117" s="265" t="s">
        <v>892</v>
      </c>
      <c r="BI117" s="267" t="s">
        <v>892</v>
      </c>
      <c r="BJ117" s="261" t="s">
        <v>892</v>
      </c>
      <c r="BK117" s="265" t="s">
        <v>892</v>
      </c>
      <c r="BL117" s="267" t="s">
        <v>892</v>
      </c>
    </row>
    <row r="118" spans="1:64" ht="18" customHeight="1">
      <c r="A118" s="49">
        <f>IF(ISERROR(VLOOKUP($C118,費用總表!$A:$O,10,FALSE)),"",VLOOKUP($C118,費用總表!$A:$O,10,FALSE)*100)</f>
        <v>0.12195389681668498</v>
      </c>
      <c r="B118" s="49">
        <f>IF(ISERROR(VLOOKUP($C118,費用總表!$A:$O,15,FALSE)),"",VLOOKUP($C118,費用總表!$A:$O,15,FALSE)*100)</f>
        <v>0.42195389681668499</v>
      </c>
      <c r="C118" s="265" t="s">
        <v>124</v>
      </c>
      <c r="D118" s="265" t="s">
        <v>805</v>
      </c>
      <c r="E118" s="261">
        <v>0.70741718749999982</v>
      </c>
      <c r="F118" s="265">
        <v>64</v>
      </c>
      <c r="G118" s="267">
        <v>0.51200000000000001</v>
      </c>
      <c r="H118" s="261">
        <v>-0.36557377049180328</v>
      </c>
      <c r="I118" s="265">
        <v>61</v>
      </c>
      <c r="J118" s="267">
        <v>0.48799999999999999</v>
      </c>
      <c r="K118" s="261">
        <v>0.80964745762711876</v>
      </c>
      <c r="L118" s="265">
        <v>59</v>
      </c>
      <c r="M118" s="267">
        <v>0.32417582417582419</v>
      </c>
      <c r="N118" s="261">
        <v>-1.1452918699186991</v>
      </c>
      <c r="O118" s="265">
        <v>123</v>
      </c>
      <c r="P118" s="267">
        <v>0.67582417582417587</v>
      </c>
      <c r="Q118" s="261" t="s">
        <v>892</v>
      </c>
      <c r="R118" s="265" t="s">
        <v>892</v>
      </c>
      <c r="S118" s="267" t="s">
        <v>892</v>
      </c>
      <c r="T118" s="261" t="s">
        <v>892</v>
      </c>
      <c r="U118" s="265" t="s">
        <v>892</v>
      </c>
      <c r="V118" s="267" t="s">
        <v>892</v>
      </c>
      <c r="W118" s="261" t="s">
        <v>892</v>
      </c>
      <c r="X118" s="265" t="s">
        <v>892</v>
      </c>
      <c r="Y118" s="267" t="s">
        <v>892</v>
      </c>
      <c r="Z118" s="261" t="s">
        <v>892</v>
      </c>
      <c r="AA118" s="265" t="s">
        <v>892</v>
      </c>
      <c r="AB118" s="267" t="s">
        <v>892</v>
      </c>
      <c r="AC118" s="261" t="s">
        <v>892</v>
      </c>
      <c r="AD118" s="265" t="s">
        <v>892</v>
      </c>
      <c r="AE118" s="267" t="s">
        <v>892</v>
      </c>
      <c r="AF118" s="261" t="s">
        <v>892</v>
      </c>
      <c r="AG118" s="265" t="s">
        <v>892</v>
      </c>
      <c r="AH118" s="267" t="s">
        <v>892</v>
      </c>
      <c r="AI118" s="261" t="s">
        <v>892</v>
      </c>
      <c r="AJ118" s="265" t="s">
        <v>892</v>
      </c>
      <c r="AK118" s="267" t="s">
        <v>892</v>
      </c>
      <c r="AL118" s="261" t="s">
        <v>892</v>
      </c>
      <c r="AM118" s="265" t="s">
        <v>892</v>
      </c>
      <c r="AN118" s="267" t="s">
        <v>892</v>
      </c>
      <c r="AO118" s="261" t="s">
        <v>892</v>
      </c>
      <c r="AP118" s="265" t="s">
        <v>892</v>
      </c>
      <c r="AQ118" s="267" t="s">
        <v>892</v>
      </c>
      <c r="AR118" s="261" t="s">
        <v>892</v>
      </c>
      <c r="AS118" s="265" t="s">
        <v>892</v>
      </c>
      <c r="AT118" s="267" t="s">
        <v>892</v>
      </c>
      <c r="AU118" s="261" t="s">
        <v>892</v>
      </c>
      <c r="AV118" s="265" t="s">
        <v>892</v>
      </c>
      <c r="AW118" s="267" t="s">
        <v>892</v>
      </c>
      <c r="AX118" s="261" t="s">
        <v>892</v>
      </c>
      <c r="AY118" s="265" t="s">
        <v>892</v>
      </c>
      <c r="AZ118" s="267" t="s">
        <v>892</v>
      </c>
      <c r="BA118" s="261" t="s">
        <v>892</v>
      </c>
      <c r="BB118" s="265" t="s">
        <v>892</v>
      </c>
      <c r="BC118" s="267" t="s">
        <v>892</v>
      </c>
      <c r="BD118" s="261" t="s">
        <v>892</v>
      </c>
      <c r="BE118" s="265" t="s">
        <v>892</v>
      </c>
      <c r="BF118" s="267" t="s">
        <v>892</v>
      </c>
      <c r="BG118" s="261" t="s">
        <v>892</v>
      </c>
      <c r="BH118" s="265" t="s">
        <v>892</v>
      </c>
      <c r="BI118" s="267" t="s">
        <v>892</v>
      </c>
      <c r="BJ118" s="261" t="s">
        <v>892</v>
      </c>
      <c r="BK118" s="265" t="s">
        <v>892</v>
      </c>
      <c r="BL118" s="267" t="s">
        <v>892</v>
      </c>
    </row>
    <row r="119" spans="1:64" ht="18" customHeight="1">
      <c r="A119" s="49">
        <f>IF(ISERROR(VLOOKUP($C119,費用總表!$A:$O,10,FALSE)),"",VLOOKUP($C119,費用總表!$A:$O,10,FALSE)*100)</f>
        <v>0.15434782608695652</v>
      </c>
      <c r="B119" s="49">
        <f>IF(ISERROR(VLOOKUP($C119,費用總表!$A:$O,15,FALSE)),"",VLOOKUP($C119,費用總表!$A:$O,15,FALSE)*100)</f>
        <v>0.45434782608695656</v>
      </c>
      <c r="C119" s="265" t="s">
        <v>125</v>
      </c>
      <c r="D119" s="265" t="s">
        <v>806</v>
      </c>
      <c r="E119" s="261">
        <v>0.65518702290076358</v>
      </c>
      <c r="F119" s="265">
        <v>131</v>
      </c>
      <c r="G119" s="267" t="s">
        <v>892</v>
      </c>
      <c r="H119" s="261" t="s">
        <v>892</v>
      </c>
      <c r="I119" s="265" t="s">
        <v>892</v>
      </c>
      <c r="J119" s="267" t="s">
        <v>892</v>
      </c>
      <c r="K119" s="261">
        <v>0.28478322147650992</v>
      </c>
      <c r="L119" s="265">
        <v>149</v>
      </c>
      <c r="M119" s="267">
        <v>0.69302325581395352</v>
      </c>
      <c r="N119" s="261">
        <v>-0.18531060606060601</v>
      </c>
      <c r="O119" s="265">
        <v>66</v>
      </c>
      <c r="P119" s="267">
        <v>0.30697674418604648</v>
      </c>
      <c r="Q119" s="261" t="s">
        <v>892</v>
      </c>
      <c r="R119" s="265" t="s">
        <v>892</v>
      </c>
      <c r="S119" s="267" t="s">
        <v>892</v>
      </c>
      <c r="T119" s="261" t="s">
        <v>892</v>
      </c>
      <c r="U119" s="265" t="s">
        <v>892</v>
      </c>
      <c r="V119" s="267" t="s">
        <v>892</v>
      </c>
      <c r="W119" s="261" t="s">
        <v>892</v>
      </c>
      <c r="X119" s="265" t="s">
        <v>892</v>
      </c>
      <c r="Y119" s="267" t="s">
        <v>892</v>
      </c>
      <c r="Z119" s="261" t="s">
        <v>892</v>
      </c>
      <c r="AA119" s="265" t="s">
        <v>892</v>
      </c>
      <c r="AB119" s="267" t="s">
        <v>892</v>
      </c>
      <c r="AC119" s="261" t="s">
        <v>892</v>
      </c>
      <c r="AD119" s="265" t="s">
        <v>892</v>
      </c>
      <c r="AE119" s="267" t="s">
        <v>892</v>
      </c>
      <c r="AF119" s="261" t="s">
        <v>892</v>
      </c>
      <c r="AG119" s="265" t="s">
        <v>892</v>
      </c>
      <c r="AH119" s="267" t="s">
        <v>892</v>
      </c>
      <c r="AI119" s="261" t="s">
        <v>892</v>
      </c>
      <c r="AJ119" s="265" t="s">
        <v>892</v>
      </c>
      <c r="AK119" s="267" t="s">
        <v>892</v>
      </c>
      <c r="AL119" s="261" t="s">
        <v>892</v>
      </c>
      <c r="AM119" s="265" t="s">
        <v>892</v>
      </c>
      <c r="AN119" s="267" t="s">
        <v>892</v>
      </c>
      <c r="AO119" s="261" t="s">
        <v>892</v>
      </c>
      <c r="AP119" s="265" t="s">
        <v>892</v>
      </c>
      <c r="AQ119" s="267" t="s">
        <v>892</v>
      </c>
      <c r="AR119" s="261" t="s">
        <v>892</v>
      </c>
      <c r="AS119" s="265" t="s">
        <v>892</v>
      </c>
      <c r="AT119" s="267" t="s">
        <v>892</v>
      </c>
      <c r="AU119" s="261" t="s">
        <v>892</v>
      </c>
      <c r="AV119" s="265" t="s">
        <v>892</v>
      </c>
      <c r="AW119" s="267" t="s">
        <v>892</v>
      </c>
      <c r="AX119" s="261" t="s">
        <v>892</v>
      </c>
      <c r="AY119" s="265" t="s">
        <v>892</v>
      </c>
      <c r="AZ119" s="267" t="s">
        <v>892</v>
      </c>
      <c r="BA119" s="261" t="s">
        <v>892</v>
      </c>
      <c r="BB119" s="265" t="s">
        <v>892</v>
      </c>
      <c r="BC119" s="267" t="s">
        <v>892</v>
      </c>
      <c r="BD119" s="261" t="s">
        <v>892</v>
      </c>
      <c r="BE119" s="265" t="s">
        <v>892</v>
      </c>
      <c r="BF119" s="267" t="s">
        <v>892</v>
      </c>
      <c r="BG119" s="261" t="s">
        <v>892</v>
      </c>
      <c r="BH119" s="265" t="s">
        <v>892</v>
      </c>
      <c r="BI119" s="267" t="s">
        <v>892</v>
      </c>
      <c r="BJ119" s="261" t="s">
        <v>892</v>
      </c>
      <c r="BK119" s="265" t="s">
        <v>892</v>
      </c>
      <c r="BL119" s="267" t="s">
        <v>892</v>
      </c>
    </row>
    <row r="120" spans="1:64" ht="18" customHeight="1">
      <c r="A120" s="49">
        <f>IF(ISERROR(VLOOKUP($C120,費用總表!$A:$O,10,FALSE)),"",VLOOKUP($C120,費用總表!$A:$O,10,FALSE)*100)</f>
        <v>0.12027575020275749</v>
      </c>
      <c r="B120" s="49">
        <f>IF(ISERROR(VLOOKUP($C120,費用總表!$A:$O,15,FALSE)),"",VLOOKUP($C120,費用總表!$A:$O,15,FALSE)*100)</f>
        <v>0.42027575020275754</v>
      </c>
      <c r="C120" s="265" t="s">
        <v>126</v>
      </c>
      <c r="D120" s="265" t="s">
        <v>807</v>
      </c>
      <c r="E120" s="261">
        <v>0.25028673469387752</v>
      </c>
      <c r="F120" s="265">
        <v>98</v>
      </c>
      <c r="G120" s="267">
        <v>0.77165354330708658</v>
      </c>
      <c r="H120" s="261">
        <v>-0.14827241379310349</v>
      </c>
      <c r="I120" s="265">
        <v>29</v>
      </c>
      <c r="J120" s="267">
        <v>0.22834645669291342</v>
      </c>
      <c r="K120" s="261">
        <v>0.34259310344827593</v>
      </c>
      <c r="L120" s="265">
        <v>145</v>
      </c>
      <c r="M120" s="267">
        <v>0.81005586592178769</v>
      </c>
      <c r="N120" s="261">
        <v>-0.22222941176470595</v>
      </c>
      <c r="O120" s="265">
        <v>34</v>
      </c>
      <c r="P120" s="267">
        <v>0.18994413407821231</v>
      </c>
      <c r="Q120" s="261" t="s">
        <v>892</v>
      </c>
      <c r="R120" s="265" t="s">
        <v>892</v>
      </c>
      <c r="S120" s="267" t="s">
        <v>892</v>
      </c>
      <c r="T120" s="261" t="s">
        <v>892</v>
      </c>
      <c r="U120" s="265" t="s">
        <v>892</v>
      </c>
      <c r="V120" s="267" t="s">
        <v>892</v>
      </c>
      <c r="W120" s="261" t="s">
        <v>892</v>
      </c>
      <c r="X120" s="265" t="s">
        <v>892</v>
      </c>
      <c r="Y120" s="267" t="s">
        <v>892</v>
      </c>
      <c r="Z120" s="261" t="s">
        <v>892</v>
      </c>
      <c r="AA120" s="265" t="s">
        <v>892</v>
      </c>
      <c r="AB120" s="267" t="s">
        <v>892</v>
      </c>
      <c r="AC120" s="261" t="s">
        <v>892</v>
      </c>
      <c r="AD120" s="265" t="s">
        <v>892</v>
      </c>
      <c r="AE120" s="267" t="s">
        <v>892</v>
      </c>
      <c r="AF120" s="261" t="s">
        <v>892</v>
      </c>
      <c r="AG120" s="265" t="s">
        <v>892</v>
      </c>
      <c r="AH120" s="267" t="s">
        <v>892</v>
      </c>
      <c r="AI120" s="261" t="s">
        <v>892</v>
      </c>
      <c r="AJ120" s="265" t="s">
        <v>892</v>
      </c>
      <c r="AK120" s="267" t="s">
        <v>892</v>
      </c>
      <c r="AL120" s="261" t="s">
        <v>892</v>
      </c>
      <c r="AM120" s="265" t="s">
        <v>892</v>
      </c>
      <c r="AN120" s="267" t="s">
        <v>892</v>
      </c>
      <c r="AO120" s="261" t="s">
        <v>892</v>
      </c>
      <c r="AP120" s="265" t="s">
        <v>892</v>
      </c>
      <c r="AQ120" s="267" t="s">
        <v>892</v>
      </c>
      <c r="AR120" s="261" t="s">
        <v>892</v>
      </c>
      <c r="AS120" s="265" t="s">
        <v>892</v>
      </c>
      <c r="AT120" s="267" t="s">
        <v>892</v>
      </c>
      <c r="AU120" s="261" t="s">
        <v>892</v>
      </c>
      <c r="AV120" s="265" t="s">
        <v>892</v>
      </c>
      <c r="AW120" s="267" t="s">
        <v>892</v>
      </c>
      <c r="AX120" s="261" t="s">
        <v>892</v>
      </c>
      <c r="AY120" s="265" t="s">
        <v>892</v>
      </c>
      <c r="AZ120" s="267" t="s">
        <v>892</v>
      </c>
      <c r="BA120" s="261" t="s">
        <v>892</v>
      </c>
      <c r="BB120" s="265" t="s">
        <v>892</v>
      </c>
      <c r="BC120" s="267" t="s">
        <v>892</v>
      </c>
      <c r="BD120" s="261" t="s">
        <v>892</v>
      </c>
      <c r="BE120" s="265" t="s">
        <v>892</v>
      </c>
      <c r="BF120" s="267" t="s">
        <v>892</v>
      </c>
      <c r="BG120" s="261" t="s">
        <v>892</v>
      </c>
      <c r="BH120" s="265" t="s">
        <v>892</v>
      </c>
      <c r="BI120" s="267" t="s">
        <v>892</v>
      </c>
      <c r="BJ120" s="261" t="s">
        <v>892</v>
      </c>
      <c r="BK120" s="265" t="s">
        <v>892</v>
      </c>
      <c r="BL120" s="267" t="s">
        <v>892</v>
      </c>
    </row>
    <row r="121" spans="1:64" ht="18" customHeight="1">
      <c r="A121" s="49">
        <f>IF(ISERROR(VLOOKUP($C121,費用總表!$A:$O,10,FALSE)),"",VLOOKUP($C121,費用總表!$A:$O,10,FALSE)*100)</f>
        <v>5.5998950183717845E-2</v>
      </c>
      <c r="B121" s="49">
        <f>IF(ISERROR(VLOOKUP($C121,費用總表!$A:$O,15,FALSE)),"",VLOOKUP($C121,費用總表!$A:$O,15,FALSE)*100)</f>
        <v>0.10599895018371785</v>
      </c>
      <c r="C121" s="265" t="s">
        <v>127</v>
      </c>
      <c r="D121" s="265" t="s">
        <v>808</v>
      </c>
      <c r="E121" s="261">
        <v>8.1406666666666669E-2</v>
      </c>
      <c r="F121" s="265">
        <v>15</v>
      </c>
      <c r="G121" s="267">
        <v>0.11363636363636363</v>
      </c>
      <c r="H121" s="261">
        <v>-0.51843076923076925</v>
      </c>
      <c r="I121" s="265">
        <v>117</v>
      </c>
      <c r="J121" s="267">
        <v>0.88636363636363635</v>
      </c>
      <c r="K121" s="261">
        <v>0.26375725806451611</v>
      </c>
      <c r="L121" s="265">
        <v>124</v>
      </c>
      <c r="M121" s="267">
        <v>0.75151515151515147</v>
      </c>
      <c r="N121" s="261">
        <v>-0.18047073170731709</v>
      </c>
      <c r="O121" s="265">
        <v>41</v>
      </c>
      <c r="P121" s="267">
        <v>0.24848484848484853</v>
      </c>
      <c r="Q121" s="261" t="s">
        <v>892</v>
      </c>
      <c r="R121" s="265" t="s">
        <v>892</v>
      </c>
      <c r="S121" s="267" t="s">
        <v>892</v>
      </c>
      <c r="T121" s="261" t="s">
        <v>892</v>
      </c>
      <c r="U121" s="265" t="s">
        <v>892</v>
      </c>
      <c r="V121" s="267" t="s">
        <v>892</v>
      </c>
      <c r="W121" s="261" t="s">
        <v>892</v>
      </c>
      <c r="X121" s="265" t="s">
        <v>892</v>
      </c>
      <c r="Y121" s="267" t="s">
        <v>892</v>
      </c>
      <c r="Z121" s="261" t="s">
        <v>892</v>
      </c>
      <c r="AA121" s="265" t="s">
        <v>892</v>
      </c>
      <c r="AB121" s="267" t="s">
        <v>892</v>
      </c>
      <c r="AC121" s="261" t="s">
        <v>892</v>
      </c>
      <c r="AD121" s="265" t="s">
        <v>892</v>
      </c>
      <c r="AE121" s="267" t="s">
        <v>892</v>
      </c>
      <c r="AF121" s="261" t="s">
        <v>892</v>
      </c>
      <c r="AG121" s="265" t="s">
        <v>892</v>
      </c>
      <c r="AH121" s="267" t="s">
        <v>892</v>
      </c>
      <c r="AI121" s="261" t="s">
        <v>892</v>
      </c>
      <c r="AJ121" s="265" t="s">
        <v>892</v>
      </c>
      <c r="AK121" s="267" t="s">
        <v>892</v>
      </c>
      <c r="AL121" s="261" t="s">
        <v>892</v>
      </c>
      <c r="AM121" s="265" t="s">
        <v>892</v>
      </c>
      <c r="AN121" s="267" t="s">
        <v>892</v>
      </c>
      <c r="AO121" s="261" t="s">
        <v>892</v>
      </c>
      <c r="AP121" s="265" t="s">
        <v>892</v>
      </c>
      <c r="AQ121" s="267" t="s">
        <v>892</v>
      </c>
      <c r="AR121" s="261" t="s">
        <v>892</v>
      </c>
      <c r="AS121" s="265" t="s">
        <v>892</v>
      </c>
      <c r="AT121" s="267" t="s">
        <v>892</v>
      </c>
      <c r="AU121" s="261" t="s">
        <v>892</v>
      </c>
      <c r="AV121" s="265" t="s">
        <v>892</v>
      </c>
      <c r="AW121" s="267" t="s">
        <v>892</v>
      </c>
      <c r="AX121" s="261" t="s">
        <v>892</v>
      </c>
      <c r="AY121" s="265" t="s">
        <v>892</v>
      </c>
      <c r="AZ121" s="267" t="s">
        <v>892</v>
      </c>
      <c r="BA121" s="261" t="s">
        <v>892</v>
      </c>
      <c r="BB121" s="265" t="s">
        <v>892</v>
      </c>
      <c r="BC121" s="267" t="s">
        <v>892</v>
      </c>
      <c r="BD121" s="261" t="s">
        <v>892</v>
      </c>
      <c r="BE121" s="265" t="s">
        <v>892</v>
      </c>
      <c r="BF121" s="267" t="s">
        <v>892</v>
      </c>
      <c r="BG121" s="261" t="s">
        <v>892</v>
      </c>
      <c r="BH121" s="265" t="s">
        <v>892</v>
      </c>
      <c r="BI121" s="267" t="s">
        <v>892</v>
      </c>
      <c r="BJ121" s="261" t="s">
        <v>892</v>
      </c>
      <c r="BK121" s="265" t="s">
        <v>892</v>
      </c>
      <c r="BL121" s="267" t="s">
        <v>892</v>
      </c>
    </row>
    <row r="122" spans="1:64" ht="18" customHeight="1">
      <c r="A122" s="49">
        <f>IF(ISERROR(VLOOKUP($C122,費用總表!$A:$O,10,FALSE)),"",VLOOKUP($C122,費用總表!$A:$O,10,FALSE)*100)</f>
        <v>0.15959475566150177</v>
      </c>
      <c r="B122" s="49">
        <f>IF(ISERROR(VLOOKUP($C122,費用總表!$A:$O,15,FALSE)),"",VLOOKUP($C122,費用總表!$A:$O,15,FALSE)*100)</f>
        <v>0.45959475566150176</v>
      </c>
      <c r="C122" s="265" t="s">
        <v>128</v>
      </c>
      <c r="D122" s="265" t="s">
        <v>809</v>
      </c>
      <c r="E122" s="261">
        <v>0.29833999999999999</v>
      </c>
      <c r="F122" s="265">
        <v>20</v>
      </c>
      <c r="G122" s="267">
        <v>0.16129032258064516</v>
      </c>
      <c r="H122" s="261">
        <v>-1.0770413461538462</v>
      </c>
      <c r="I122" s="265">
        <v>104</v>
      </c>
      <c r="J122" s="267">
        <v>0.83870967741935487</v>
      </c>
      <c r="K122" s="261">
        <v>0.31109999999999999</v>
      </c>
      <c r="L122" s="265">
        <v>6</v>
      </c>
      <c r="M122" s="267">
        <v>3.7267080745341616E-2</v>
      </c>
      <c r="N122" s="261">
        <v>-1.5589767741935485</v>
      </c>
      <c r="O122" s="265">
        <v>155</v>
      </c>
      <c r="P122" s="267">
        <v>0.96273291925465843</v>
      </c>
      <c r="Q122" s="261" t="s">
        <v>892</v>
      </c>
      <c r="R122" s="265" t="s">
        <v>892</v>
      </c>
      <c r="S122" s="267" t="s">
        <v>892</v>
      </c>
      <c r="T122" s="261" t="s">
        <v>892</v>
      </c>
      <c r="U122" s="265" t="s">
        <v>892</v>
      </c>
      <c r="V122" s="267" t="s">
        <v>892</v>
      </c>
      <c r="W122" s="261" t="s">
        <v>892</v>
      </c>
      <c r="X122" s="265" t="s">
        <v>892</v>
      </c>
      <c r="Y122" s="267" t="s">
        <v>892</v>
      </c>
      <c r="Z122" s="261" t="s">
        <v>892</v>
      </c>
      <c r="AA122" s="265" t="s">
        <v>892</v>
      </c>
      <c r="AB122" s="267" t="s">
        <v>892</v>
      </c>
      <c r="AC122" s="261" t="s">
        <v>892</v>
      </c>
      <c r="AD122" s="265" t="s">
        <v>892</v>
      </c>
      <c r="AE122" s="267" t="s">
        <v>892</v>
      </c>
      <c r="AF122" s="261" t="s">
        <v>892</v>
      </c>
      <c r="AG122" s="265" t="s">
        <v>892</v>
      </c>
      <c r="AH122" s="267" t="s">
        <v>892</v>
      </c>
      <c r="AI122" s="261" t="s">
        <v>892</v>
      </c>
      <c r="AJ122" s="265" t="s">
        <v>892</v>
      </c>
      <c r="AK122" s="267" t="s">
        <v>892</v>
      </c>
      <c r="AL122" s="261" t="s">
        <v>892</v>
      </c>
      <c r="AM122" s="265" t="s">
        <v>892</v>
      </c>
      <c r="AN122" s="267" t="s">
        <v>892</v>
      </c>
      <c r="AO122" s="261" t="s">
        <v>892</v>
      </c>
      <c r="AP122" s="265" t="s">
        <v>892</v>
      </c>
      <c r="AQ122" s="267" t="s">
        <v>892</v>
      </c>
      <c r="AR122" s="261" t="s">
        <v>892</v>
      </c>
      <c r="AS122" s="265" t="s">
        <v>892</v>
      </c>
      <c r="AT122" s="267" t="s">
        <v>892</v>
      </c>
      <c r="AU122" s="261" t="s">
        <v>892</v>
      </c>
      <c r="AV122" s="265" t="s">
        <v>892</v>
      </c>
      <c r="AW122" s="267" t="s">
        <v>892</v>
      </c>
      <c r="AX122" s="261" t="s">
        <v>892</v>
      </c>
      <c r="AY122" s="265" t="s">
        <v>892</v>
      </c>
      <c r="AZ122" s="267" t="s">
        <v>892</v>
      </c>
      <c r="BA122" s="261" t="s">
        <v>892</v>
      </c>
      <c r="BB122" s="265" t="s">
        <v>892</v>
      </c>
      <c r="BC122" s="267" t="s">
        <v>892</v>
      </c>
      <c r="BD122" s="261" t="s">
        <v>892</v>
      </c>
      <c r="BE122" s="265" t="s">
        <v>892</v>
      </c>
      <c r="BF122" s="267" t="s">
        <v>892</v>
      </c>
      <c r="BG122" s="261" t="s">
        <v>892</v>
      </c>
      <c r="BH122" s="265" t="s">
        <v>892</v>
      </c>
      <c r="BI122" s="267" t="s">
        <v>892</v>
      </c>
      <c r="BJ122" s="261" t="s">
        <v>892</v>
      </c>
      <c r="BK122" s="265" t="s">
        <v>892</v>
      </c>
      <c r="BL122" s="267" t="s">
        <v>892</v>
      </c>
    </row>
    <row r="123" spans="1:64" ht="18" customHeight="1">
      <c r="A123" s="49" t="str">
        <f>IF(ISERROR(VLOOKUP($C123,費用總表!$A:$O,10,FALSE)),"",VLOOKUP($C123,費用總表!$A:$O,10,FALSE)*100)</f>
        <v/>
      </c>
      <c r="B123" s="49" t="str">
        <f>IF(ISERROR(VLOOKUP($C123,費用總表!$A:$O,15,FALSE)),"",VLOOKUP($C123,費用總表!$A:$O,15,FALSE)*100)</f>
        <v/>
      </c>
      <c r="C123" s="265" t="s">
        <v>129</v>
      </c>
      <c r="D123" s="265" t="s">
        <v>810</v>
      </c>
      <c r="E123" s="261">
        <v>0.20465945945945957</v>
      </c>
      <c r="F123" s="265">
        <v>74</v>
      </c>
      <c r="G123" s="267">
        <v>0.58730158730158732</v>
      </c>
      <c r="H123" s="261">
        <v>-0.18625384615384613</v>
      </c>
      <c r="I123" s="265">
        <v>52</v>
      </c>
      <c r="J123" s="267">
        <v>0.41269841269841268</v>
      </c>
      <c r="K123" s="261">
        <v>0.19009375000000001</v>
      </c>
      <c r="L123" s="265">
        <v>16</v>
      </c>
      <c r="M123" s="267">
        <v>0.10526315789473684</v>
      </c>
      <c r="N123" s="261">
        <v>-1.1991911764705883</v>
      </c>
      <c r="O123" s="265">
        <v>136</v>
      </c>
      <c r="P123" s="267">
        <v>0.89473684210526316</v>
      </c>
      <c r="Q123" s="261" t="s">
        <v>892</v>
      </c>
      <c r="R123" s="265" t="s">
        <v>892</v>
      </c>
      <c r="S123" s="267" t="s">
        <v>892</v>
      </c>
      <c r="T123" s="261" t="s">
        <v>892</v>
      </c>
      <c r="U123" s="265" t="s">
        <v>892</v>
      </c>
      <c r="V123" s="267" t="s">
        <v>892</v>
      </c>
      <c r="W123" s="261" t="s">
        <v>892</v>
      </c>
      <c r="X123" s="265" t="s">
        <v>892</v>
      </c>
      <c r="Y123" s="267" t="s">
        <v>892</v>
      </c>
      <c r="Z123" s="261" t="s">
        <v>892</v>
      </c>
      <c r="AA123" s="265" t="s">
        <v>892</v>
      </c>
      <c r="AB123" s="267" t="s">
        <v>892</v>
      </c>
      <c r="AC123" s="261" t="s">
        <v>892</v>
      </c>
      <c r="AD123" s="265" t="s">
        <v>892</v>
      </c>
      <c r="AE123" s="267" t="s">
        <v>892</v>
      </c>
      <c r="AF123" s="261" t="s">
        <v>892</v>
      </c>
      <c r="AG123" s="265" t="s">
        <v>892</v>
      </c>
      <c r="AH123" s="267" t="s">
        <v>892</v>
      </c>
      <c r="AI123" s="261" t="s">
        <v>892</v>
      </c>
      <c r="AJ123" s="265" t="s">
        <v>892</v>
      </c>
      <c r="AK123" s="267" t="s">
        <v>892</v>
      </c>
      <c r="AL123" s="261" t="s">
        <v>892</v>
      </c>
      <c r="AM123" s="265" t="s">
        <v>892</v>
      </c>
      <c r="AN123" s="267" t="s">
        <v>892</v>
      </c>
      <c r="AO123" s="261" t="s">
        <v>892</v>
      </c>
      <c r="AP123" s="265" t="s">
        <v>892</v>
      </c>
      <c r="AQ123" s="267" t="s">
        <v>892</v>
      </c>
      <c r="AR123" s="261" t="s">
        <v>892</v>
      </c>
      <c r="AS123" s="265" t="s">
        <v>892</v>
      </c>
      <c r="AT123" s="267" t="s">
        <v>892</v>
      </c>
      <c r="AU123" s="261" t="s">
        <v>892</v>
      </c>
      <c r="AV123" s="265" t="s">
        <v>892</v>
      </c>
      <c r="AW123" s="267" t="s">
        <v>892</v>
      </c>
      <c r="AX123" s="261" t="s">
        <v>892</v>
      </c>
      <c r="AY123" s="265" t="s">
        <v>892</v>
      </c>
      <c r="AZ123" s="267" t="s">
        <v>892</v>
      </c>
      <c r="BA123" s="261" t="s">
        <v>892</v>
      </c>
      <c r="BB123" s="265" t="s">
        <v>892</v>
      </c>
      <c r="BC123" s="267" t="s">
        <v>892</v>
      </c>
      <c r="BD123" s="261" t="s">
        <v>892</v>
      </c>
      <c r="BE123" s="265" t="s">
        <v>892</v>
      </c>
      <c r="BF123" s="267" t="s">
        <v>892</v>
      </c>
      <c r="BG123" s="261" t="s">
        <v>892</v>
      </c>
      <c r="BH123" s="265" t="s">
        <v>892</v>
      </c>
      <c r="BI123" s="267" t="s">
        <v>892</v>
      </c>
      <c r="BJ123" s="261" t="s">
        <v>892</v>
      </c>
      <c r="BK123" s="265" t="s">
        <v>892</v>
      </c>
      <c r="BL123" s="267" t="s">
        <v>892</v>
      </c>
    </row>
    <row r="124" spans="1:64" ht="18" customHeight="1">
      <c r="A124" s="49">
        <f>IF(ISERROR(VLOOKUP($C124,費用總表!$A:$O,10,FALSE)),"",VLOOKUP($C124,費用總表!$A:$O,10,FALSE)*100)</f>
        <v>0.10465657741559953</v>
      </c>
      <c r="B124" s="49">
        <f>IF(ISERROR(VLOOKUP($C124,費用總表!$A:$O,15,FALSE)),"",VLOOKUP($C124,費用總表!$A:$O,15,FALSE)*100)</f>
        <v>0.40465657741559957</v>
      </c>
      <c r="C124" s="265" t="s">
        <v>130</v>
      </c>
      <c r="D124" s="265" t="s">
        <v>811</v>
      </c>
      <c r="E124" s="261">
        <v>0.23630000000000001</v>
      </c>
      <c r="F124" s="265">
        <v>52</v>
      </c>
      <c r="G124" s="267">
        <v>0.42622950819672129</v>
      </c>
      <c r="H124" s="261">
        <v>-0.30111999999999994</v>
      </c>
      <c r="I124" s="265">
        <v>70</v>
      </c>
      <c r="J124" s="267">
        <v>0.57377049180327866</v>
      </c>
      <c r="K124" s="261">
        <v>0.25573499999999999</v>
      </c>
      <c r="L124" s="265">
        <v>20</v>
      </c>
      <c r="M124" s="267">
        <v>0.14285714285714285</v>
      </c>
      <c r="N124" s="261">
        <v>-0.46247166666666667</v>
      </c>
      <c r="O124" s="265">
        <v>120</v>
      </c>
      <c r="P124" s="267">
        <v>0.85714285714285721</v>
      </c>
      <c r="Q124" s="261" t="s">
        <v>892</v>
      </c>
      <c r="R124" s="265" t="s">
        <v>892</v>
      </c>
      <c r="S124" s="267" t="s">
        <v>892</v>
      </c>
      <c r="T124" s="261" t="s">
        <v>892</v>
      </c>
      <c r="U124" s="265" t="s">
        <v>892</v>
      </c>
      <c r="V124" s="267" t="s">
        <v>892</v>
      </c>
      <c r="W124" s="261" t="s">
        <v>892</v>
      </c>
      <c r="X124" s="265" t="s">
        <v>892</v>
      </c>
      <c r="Y124" s="267" t="s">
        <v>892</v>
      </c>
      <c r="Z124" s="261" t="s">
        <v>892</v>
      </c>
      <c r="AA124" s="265" t="s">
        <v>892</v>
      </c>
      <c r="AB124" s="267" t="s">
        <v>892</v>
      </c>
      <c r="AC124" s="261" t="s">
        <v>892</v>
      </c>
      <c r="AD124" s="265" t="s">
        <v>892</v>
      </c>
      <c r="AE124" s="267" t="s">
        <v>892</v>
      </c>
      <c r="AF124" s="261" t="s">
        <v>892</v>
      </c>
      <c r="AG124" s="265" t="s">
        <v>892</v>
      </c>
      <c r="AH124" s="267" t="s">
        <v>892</v>
      </c>
      <c r="AI124" s="261" t="s">
        <v>892</v>
      </c>
      <c r="AJ124" s="265" t="s">
        <v>892</v>
      </c>
      <c r="AK124" s="267" t="s">
        <v>892</v>
      </c>
      <c r="AL124" s="261" t="s">
        <v>892</v>
      </c>
      <c r="AM124" s="265" t="s">
        <v>892</v>
      </c>
      <c r="AN124" s="267" t="s">
        <v>892</v>
      </c>
      <c r="AO124" s="261" t="s">
        <v>892</v>
      </c>
      <c r="AP124" s="265" t="s">
        <v>892</v>
      </c>
      <c r="AQ124" s="267" t="s">
        <v>892</v>
      </c>
      <c r="AR124" s="261" t="s">
        <v>892</v>
      </c>
      <c r="AS124" s="265" t="s">
        <v>892</v>
      </c>
      <c r="AT124" s="267" t="s">
        <v>892</v>
      </c>
      <c r="AU124" s="261" t="s">
        <v>892</v>
      </c>
      <c r="AV124" s="265" t="s">
        <v>892</v>
      </c>
      <c r="AW124" s="267" t="s">
        <v>892</v>
      </c>
      <c r="AX124" s="261" t="s">
        <v>892</v>
      </c>
      <c r="AY124" s="265" t="s">
        <v>892</v>
      </c>
      <c r="AZ124" s="267" t="s">
        <v>892</v>
      </c>
      <c r="BA124" s="261" t="s">
        <v>892</v>
      </c>
      <c r="BB124" s="265" t="s">
        <v>892</v>
      </c>
      <c r="BC124" s="267" t="s">
        <v>892</v>
      </c>
      <c r="BD124" s="261" t="s">
        <v>892</v>
      </c>
      <c r="BE124" s="265" t="s">
        <v>892</v>
      </c>
      <c r="BF124" s="267" t="s">
        <v>892</v>
      </c>
      <c r="BG124" s="261" t="s">
        <v>892</v>
      </c>
      <c r="BH124" s="265" t="s">
        <v>892</v>
      </c>
      <c r="BI124" s="267" t="s">
        <v>892</v>
      </c>
      <c r="BJ124" s="261" t="s">
        <v>892</v>
      </c>
      <c r="BK124" s="265" t="s">
        <v>892</v>
      </c>
      <c r="BL124" s="267" t="s">
        <v>892</v>
      </c>
    </row>
    <row r="125" spans="1:64" ht="18" customHeight="1">
      <c r="A125" s="49">
        <f>IF(ISERROR(VLOOKUP($C125,費用總表!$A:$O,10,FALSE)),"",VLOOKUP($C125,費用總表!$A:$O,10,FALSE)*100)</f>
        <v>0.15403429147755926</v>
      </c>
      <c r="B125" s="49">
        <f>IF(ISERROR(VLOOKUP($C125,費用總表!$A:$O,15,FALSE)),"",VLOOKUP($C125,費用總表!$A:$O,15,FALSE)*100)</f>
        <v>0.30403429147755928</v>
      </c>
      <c r="C125" s="265" t="s">
        <v>131</v>
      </c>
      <c r="D125" s="265" t="s">
        <v>812</v>
      </c>
      <c r="E125" s="261">
        <v>0.29422380952380955</v>
      </c>
      <c r="F125" s="265">
        <v>21</v>
      </c>
      <c r="G125" s="267">
        <v>0.1640625</v>
      </c>
      <c r="H125" s="261">
        <v>-0.66033551401869184</v>
      </c>
      <c r="I125" s="265">
        <v>107</v>
      </c>
      <c r="J125" s="267">
        <v>0.8359375</v>
      </c>
      <c r="K125" s="261">
        <v>0.51992702702702709</v>
      </c>
      <c r="L125" s="265">
        <v>37</v>
      </c>
      <c r="M125" s="267">
        <v>0.26428571428571429</v>
      </c>
      <c r="N125" s="261">
        <v>-0.60991650485436899</v>
      </c>
      <c r="O125" s="265">
        <v>103</v>
      </c>
      <c r="P125" s="267">
        <v>0.73571428571428577</v>
      </c>
      <c r="Q125" s="261" t="s">
        <v>892</v>
      </c>
      <c r="R125" s="265" t="s">
        <v>892</v>
      </c>
      <c r="S125" s="267" t="s">
        <v>892</v>
      </c>
      <c r="T125" s="261" t="s">
        <v>892</v>
      </c>
      <c r="U125" s="265" t="s">
        <v>892</v>
      </c>
      <c r="V125" s="267" t="s">
        <v>892</v>
      </c>
      <c r="W125" s="261" t="s">
        <v>892</v>
      </c>
      <c r="X125" s="265" t="s">
        <v>892</v>
      </c>
      <c r="Y125" s="267" t="s">
        <v>892</v>
      </c>
      <c r="Z125" s="261" t="s">
        <v>892</v>
      </c>
      <c r="AA125" s="265" t="s">
        <v>892</v>
      </c>
      <c r="AB125" s="267" t="s">
        <v>892</v>
      </c>
      <c r="AC125" s="261" t="s">
        <v>892</v>
      </c>
      <c r="AD125" s="265" t="s">
        <v>892</v>
      </c>
      <c r="AE125" s="267" t="s">
        <v>892</v>
      </c>
      <c r="AF125" s="261" t="s">
        <v>892</v>
      </c>
      <c r="AG125" s="265" t="s">
        <v>892</v>
      </c>
      <c r="AH125" s="267" t="s">
        <v>892</v>
      </c>
      <c r="AI125" s="261" t="s">
        <v>892</v>
      </c>
      <c r="AJ125" s="265" t="s">
        <v>892</v>
      </c>
      <c r="AK125" s="267" t="s">
        <v>892</v>
      </c>
      <c r="AL125" s="261" t="s">
        <v>892</v>
      </c>
      <c r="AM125" s="265" t="s">
        <v>892</v>
      </c>
      <c r="AN125" s="267" t="s">
        <v>892</v>
      </c>
      <c r="AO125" s="261" t="s">
        <v>892</v>
      </c>
      <c r="AP125" s="265" t="s">
        <v>892</v>
      </c>
      <c r="AQ125" s="267" t="s">
        <v>892</v>
      </c>
      <c r="AR125" s="261" t="s">
        <v>892</v>
      </c>
      <c r="AS125" s="265" t="s">
        <v>892</v>
      </c>
      <c r="AT125" s="267" t="s">
        <v>892</v>
      </c>
      <c r="AU125" s="261" t="s">
        <v>892</v>
      </c>
      <c r="AV125" s="265" t="s">
        <v>892</v>
      </c>
      <c r="AW125" s="267" t="s">
        <v>892</v>
      </c>
      <c r="AX125" s="261" t="s">
        <v>892</v>
      </c>
      <c r="AY125" s="265" t="s">
        <v>892</v>
      </c>
      <c r="AZ125" s="267" t="s">
        <v>892</v>
      </c>
      <c r="BA125" s="261" t="s">
        <v>892</v>
      </c>
      <c r="BB125" s="265" t="s">
        <v>892</v>
      </c>
      <c r="BC125" s="267" t="s">
        <v>892</v>
      </c>
      <c r="BD125" s="261" t="s">
        <v>892</v>
      </c>
      <c r="BE125" s="265" t="s">
        <v>892</v>
      </c>
      <c r="BF125" s="267" t="s">
        <v>892</v>
      </c>
      <c r="BG125" s="261" t="s">
        <v>892</v>
      </c>
      <c r="BH125" s="265" t="s">
        <v>892</v>
      </c>
      <c r="BI125" s="267" t="s">
        <v>892</v>
      </c>
      <c r="BJ125" s="261" t="s">
        <v>892</v>
      </c>
      <c r="BK125" s="265" t="s">
        <v>892</v>
      </c>
      <c r="BL125" s="267" t="s">
        <v>892</v>
      </c>
    </row>
    <row r="126" spans="1:64" ht="18" customHeight="1">
      <c r="A126" s="49">
        <f>IF(ISERROR(VLOOKUP($C126,費用總表!$A:$O,10,FALSE)),"",VLOOKUP($C126,費用總表!$A:$O,10,FALSE)*100)</f>
        <v>0.1035778175313059</v>
      </c>
      <c r="B126" s="49">
        <f>IF(ISERROR(VLOOKUP($C126,費用總表!$A:$O,15,FALSE)),"",VLOOKUP($C126,費用總表!$A:$O,15,FALSE)*100)</f>
        <v>0.1035778175313059</v>
      </c>
      <c r="C126" s="265" t="s">
        <v>132</v>
      </c>
      <c r="D126" s="265" t="s">
        <v>813</v>
      </c>
      <c r="E126" s="261">
        <v>0.63348148148148142</v>
      </c>
      <c r="F126" s="265">
        <v>27</v>
      </c>
      <c r="G126" s="267">
        <v>0.20454545454545456</v>
      </c>
      <c r="H126" s="261">
        <v>-0.83119428571428577</v>
      </c>
      <c r="I126" s="265">
        <v>105</v>
      </c>
      <c r="J126" s="267">
        <v>0.79545454545454541</v>
      </c>
      <c r="K126" s="261">
        <v>1.6413029411764706</v>
      </c>
      <c r="L126" s="265">
        <v>68</v>
      </c>
      <c r="M126" s="267">
        <v>0.47887323943661969</v>
      </c>
      <c r="N126" s="261">
        <v>-0.71616216216216222</v>
      </c>
      <c r="O126" s="265">
        <v>74</v>
      </c>
      <c r="P126" s="267">
        <v>0.52112676056338025</v>
      </c>
      <c r="Q126" s="261" t="s">
        <v>892</v>
      </c>
      <c r="R126" s="265" t="s">
        <v>892</v>
      </c>
      <c r="S126" s="267" t="s">
        <v>892</v>
      </c>
      <c r="T126" s="261" t="s">
        <v>892</v>
      </c>
      <c r="U126" s="265" t="s">
        <v>892</v>
      </c>
      <c r="V126" s="267" t="s">
        <v>892</v>
      </c>
      <c r="W126" s="261" t="s">
        <v>892</v>
      </c>
      <c r="X126" s="265" t="s">
        <v>892</v>
      </c>
      <c r="Y126" s="267" t="s">
        <v>892</v>
      </c>
      <c r="Z126" s="261" t="s">
        <v>892</v>
      </c>
      <c r="AA126" s="265" t="s">
        <v>892</v>
      </c>
      <c r="AB126" s="267" t="s">
        <v>892</v>
      </c>
      <c r="AC126" s="261" t="s">
        <v>892</v>
      </c>
      <c r="AD126" s="265" t="s">
        <v>892</v>
      </c>
      <c r="AE126" s="267" t="s">
        <v>892</v>
      </c>
      <c r="AF126" s="261" t="s">
        <v>892</v>
      </c>
      <c r="AG126" s="265" t="s">
        <v>892</v>
      </c>
      <c r="AH126" s="267" t="s">
        <v>892</v>
      </c>
      <c r="AI126" s="261" t="s">
        <v>892</v>
      </c>
      <c r="AJ126" s="265" t="s">
        <v>892</v>
      </c>
      <c r="AK126" s="267" t="s">
        <v>892</v>
      </c>
      <c r="AL126" s="261" t="s">
        <v>892</v>
      </c>
      <c r="AM126" s="265" t="s">
        <v>892</v>
      </c>
      <c r="AN126" s="267" t="s">
        <v>892</v>
      </c>
      <c r="AO126" s="261" t="s">
        <v>892</v>
      </c>
      <c r="AP126" s="265" t="s">
        <v>892</v>
      </c>
      <c r="AQ126" s="267" t="s">
        <v>892</v>
      </c>
      <c r="AR126" s="261" t="s">
        <v>892</v>
      </c>
      <c r="AS126" s="265" t="s">
        <v>892</v>
      </c>
      <c r="AT126" s="267" t="s">
        <v>892</v>
      </c>
      <c r="AU126" s="261" t="s">
        <v>892</v>
      </c>
      <c r="AV126" s="265" t="s">
        <v>892</v>
      </c>
      <c r="AW126" s="267" t="s">
        <v>892</v>
      </c>
      <c r="AX126" s="261" t="s">
        <v>892</v>
      </c>
      <c r="AY126" s="265" t="s">
        <v>892</v>
      </c>
      <c r="AZ126" s="267" t="s">
        <v>892</v>
      </c>
      <c r="BA126" s="261" t="s">
        <v>892</v>
      </c>
      <c r="BB126" s="265" t="s">
        <v>892</v>
      </c>
      <c r="BC126" s="267" t="s">
        <v>892</v>
      </c>
      <c r="BD126" s="261" t="s">
        <v>892</v>
      </c>
      <c r="BE126" s="265" t="s">
        <v>892</v>
      </c>
      <c r="BF126" s="267" t="s">
        <v>892</v>
      </c>
      <c r="BG126" s="261" t="s">
        <v>892</v>
      </c>
      <c r="BH126" s="265" t="s">
        <v>892</v>
      </c>
      <c r="BI126" s="267" t="s">
        <v>892</v>
      </c>
      <c r="BJ126" s="261" t="s">
        <v>892</v>
      </c>
      <c r="BK126" s="265" t="s">
        <v>892</v>
      </c>
      <c r="BL126" s="267" t="s">
        <v>892</v>
      </c>
    </row>
    <row r="127" spans="1:64" ht="18" customHeight="1">
      <c r="A127" s="49">
        <f>IF(ISERROR(VLOOKUP($C127,費用總表!$A:$O,10,FALSE)),"",VLOOKUP($C127,費用總表!$A:$O,10,FALSE)*100)</f>
        <v>7.115221987315011E-2</v>
      </c>
      <c r="B127" s="49">
        <f>IF(ISERROR(VLOOKUP($C127,費用總表!$A:$O,15,FALSE)),"",VLOOKUP($C127,費用總表!$A:$O,15,FALSE)*100)</f>
        <v>100.07115221987316</v>
      </c>
      <c r="C127" s="265" t="s">
        <v>133</v>
      </c>
      <c r="D127" s="265" t="s">
        <v>814</v>
      </c>
      <c r="E127" s="261">
        <v>0.75094634146341466</v>
      </c>
      <c r="F127" s="265">
        <v>82</v>
      </c>
      <c r="G127" s="267">
        <v>0.640625</v>
      </c>
      <c r="H127" s="261">
        <v>-0.50026521739130447</v>
      </c>
      <c r="I127" s="265">
        <v>46</v>
      </c>
      <c r="J127" s="267">
        <v>0.359375</v>
      </c>
      <c r="K127" s="261">
        <v>0.75634477611940265</v>
      </c>
      <c r="L127" s="265">
        <v>67</v>
      </c>
      <c r="M127" s="267">
        <v>0.45578231292517007</v>
      </c>
      <c r="N127" s="261">
        <v>-0.76307749999999974</v>
      </c>
      <c r="O127" s="265">
        <v>80</v>
      </c>
      <c r="P127" s="267">
        <v>0.54421768707482987</v>
      </c>
      <c r="Q127" s="261" t="s">
        <v>892</v>
      </c>
      <c r="R127" s="265" t="s">
        <v>892</v>
      </c>
      <c r="S127" s="267" t="s">
        <v>892</v>
      </c>
      <c r="T127" s="261" t="s">
        <v>892</v>
      </c>
      <c r="U127" s="265" t="s">
        <v>892</v>
      </c>
      <c r="V127" s="267" t="s">
        <v>892</v>
      </c>
      <c r="W127" s="261" t="s">
        <v>892</v>
      </c>
      <c r="X127" s="265" t="s">
        <v>892</v>
      </c>
      <c r="Y127" s="267" t="s">
        <v>892</v>
      </c>
      <c r="Z127" s="261" t="s">
        <v>892</v>
      </c>
      <c r="AA127" s="265" t="s">
        <v>892</v>
      </c>
      <c r="AB127" s="267" t="s">
        <v>892</v>
      </c>
      <c r="AC127" s="261" t="s">
        <v>892</v>
      </c>
      <c r="AD127" s="265" t="s">
        <v>892</v>
      </c>
      <c r="AE127" s="267" t="s">
        <v>892</v>
      </c>
      <c r="AF127" s="261" t="s">
        <v>892</v>
      </c>
      <c r="AG127" s="265" t="s">
        <v>892</v>
      </c>
      <c r="AH127" s="267" t="s">
        <v>892</v>
      </c>
      <c r="AI127" s="261" t="s">
        <v>892</v>
      </c>
      <c r="AJ127" s="265" t="s">
        <v>892</v>
      </c>
      <c r="AK127" s="267" t="s">
        <v>892</v>
      </c>
      <c r="AL127" s="261" t="s">
        <v>892</v>
      </c>
      <c r="AM127" s="265" t="s">
        <v>892</v>
      </c>
      <c r="AN127" s="267" t="s">
        <v>892</v>
      </c>
      <c r="AO127" s="261" t="s">
        <v>892</v>
      </c>
      <c r="AP127" s="265" t="s">
        <v>892</v>
      </c>
      <c r="AQ127" s="267" t="s">
        <v>892</v>
      </c>
      <c r="AR127" s="261" t="s">
        <v>892</v>
      </c>
      <c r="AS127" s="265" t="s">
        <v>892</v>
      </c>
      <c r="AT127" s="267" t="s">
        <v>892</v>
      </c>
      <c r="AU127" s="261" t="s">
        <v>892</v>
      </c>
      <c r="AV127" s="265" t="s">
        <v>892</v>
      </c>
      <c r="AW127" s="267" t="s">
        <v>892</v>
      </c>
      <c r="AX127" s="261" t="s">
        <v>892</v>
      </c>
      <c r="AY127" s="265" t="s">
        <v>892</v>
      </c>
      <c r="AZ127" s="267" t="s">
        <v>892</v>
      </c>
      <c r="BA127" s="261" t="s">
        <v>892</v>
      </c>
      <c r="BB127" s="265" t="s">
        <v>892</v>
      </c>
      <c r="BC127" s="267" t="s">
        <v>892</v>
      </c>
      <c r="BD127" s="261" t="s">
        <v>892</v>
      </c>
      <c r="BE127" s="265" t="s">
        <v>892</v>
      </c>
      <c r="BF127" s="267" t="s">
        <v>892</v>
      </c>
      <c r="BG127" s="261" t="s">
        <v>892</v>
      </c>
      <c r="BH127" s="265" t="s">
        <v>892</v>
      </c>
      <c r="BI127" s="267" t="s">
        <v>892</v>
      </c>
      <c r="BJ127" s="261" t="s">
        <v>892</v>
      </c>
      <c r="BK127" s="265" t="s">
        <v>892</v>
      </c>
      <c r="BL127" s="267" t="s">
        <v>892</v>
      </c>
    </row>
    <row r="128" spans="1:64" ht="18" customHeight="1">
      <c r="A128" s="49">
        <f>IF(ISERROR(VLOOKUP($C128,費用總表!$A:$O,10,FALSE)),"",VLOOKUP($C128,費用總表!$A:$O,10,FALSE)*100)</f>
        <v>6.8666666666666668E-2</v>
      </c>
      <c r="B128" s="49">
        <f>IF(ISERROR(VLOOKUP($C128,費用總表!$A:$O,15,FALSE)),"",VLOOKUP($C128,費用總表!$A:$O,15,FALSE)*100)</f>
        <v>200.06866666666667</v>
      </c>
      <c r="C128" s="265" t="s">
        <v>134</v>
      </c>
      <c r="D128" s="265" t="s">
        <v>815</v>
      </c>
      <c r="E128" s="261">
        <v>0.52158181818181826</v>
      </c>
      <c r="F128" s="265">
        <v>22</v>
      </c>
      <c r="G128" s="267">
        <v>0.16793893129770993</v>
      </c>
      <c r="H128" s="261">
        <v>-0.93894954128440311</v>
      </c>
      <c r="I128" s="265">
        <v>109</v>
      </c>
      <c r="J128" s="267">
        <v>0.83206106870229002</v>
      </c>
      <c r="K128" s="261">
        <v>0.61051730769230783</v>
      </c>
      <c r="L128" s="265">
        <v>52</v>
      </c>
      <c r="M128" s="267">
        <v>0.39694656488549618</v>
      </c>
      <c r="N128" s="261">
        <v>-0.79457468354430372</v>
      </c>
      <c r="O128" s="265">
        <v>79</v>
      </c>
      <c r="P128" s="267">
        <v>0.60305343511450382</v>
      </c>
      <c r="Q128" s="261" t="s">
        <v>892</v>
      </c>
      <c r="R128" s="265" t="s">
        <v>892</v>
      </c>
      <c r="S128" s="267" t="s">
        <v>892</v>
      </c>
      <c r="T128" s="261" t="s">
        <v>892</v>
      </c>
      <c r="U128" s="265" t="s">
        <v>892</v>
      </c>
      <c r="V128" s="267" t="s">
        <v>892</v>
      </c>
      <c r="W128" s="261" t="s">
        <v>892</v>
      </c>
      <c r="X128" s="265" t="s">
        <v>892</v>
      </c>
      <c r="Y128" s="267" t="s">
        <v>892</v>
      </c>
      <c r="Z128" s="261" t="s">
        <v>892</v>
      </c>
      <c r="AA128" s="265" t="s">
        <v>892</v>
      </c>
      <c r="AB128" s="267" t="s">
        <v>892</v>
      </c>
      <c r="AC128" s="261" t="s">
        <v>892</v>
      </c>
      <c r="AD128" s="265" t="s">
        <v>892</v>
      </c>
      <c r="AE128" s="267" t="s">
        <v>892</v>
      </c>
      <c r="AF128" s="261" t="s">
        <v>892</v>
      </c>
      <c r="AG128" s="265" t="s">
        <v>892</v>
      </c>
      <c r="AH128" s="267" t="s">
        <v>892</v>
      </c>
      <c r="AI128" s="261" t="s">
        <v>892</v>
      </c>
      <c r="AJ128" s="265" t="s">
        <v>892</v>
      </c>
      <c r="AK128" s="267" t="s">
        <v>892</v>
      </c>
      <c r="AL128" s="261" t="s">
        <v>892</v>
      </c>
      <c r="AM128" s="265" t="s">
        <v>892</v>
      </c>
      <c r="AN128" s="267" t="s">
        <v>892</v>
      </c>
      <c r="AO128" s="261" t="s">
        <v>892</v>
      </c>
      <c r="AP128" s="265" t="s">
        <v>892</v>
      </c>
      <c r="AQ128" s="267" t="s">
        <v>892</v>
      </c>
      <c r="AR128" s="261" t="s">
        <v>892</v>
      </c>
      <c r="AS128" s="265" t="s">
        <v>892</v>
      </c>
      <c r="AT128" s="267" t="s">
        <v>892</v>
      </c>
      <c r="AU128" s="261" t="s">
        <v>892</v>
      </c>
      <c r="AV128" s="265" t="s">
        <v>892</v>
      </c>
      <c r="AW128" s="267" t="s">
        <v>892</v>
      </c>
      <c r="AX128" s="261" t="s">
        <v>892</v>
      </c>
      <c r="AY128" s="265" t="s">
        <v>892</v>
      </c>
      <c r="AZ128" s="267" t="s">
        <v>892</v>
      </c>
      <c r="BA128" s="261" t="s">
        <v>892</v>
      </c>
      <c r="BB128" s="265" t="s">
        <v>892</v>
      </c>
      <c r="BC128" s="267" t="s">
        <v>892</v>
      </c>
      <c r="BD128" s="261" t="s">
        <v>892</v>
      </c>
      <c r="BE128" s="265" t="s">
        <v>892</v>
      </c>
      <c r="BF128" s="267" t="s">
        <v>892</v>
      </c>
      <c r="BG128" s="261" t="s">
        <v>892</v>
      </c>
      <c r="BH128" s="265" t="s">
        <v>892</v>
      </c>
      <c r="BI128" s="267" t="s">
        <v>892</v>
      </c>
      <c r="BJ128" s="261" t="s">
        <v>892</v>
      </c>
      <c r="BK128" s="265" t="s">
        <v>892</v>
      </c>
      <c r="BL128" s="267" t="s">
        <v>892</v>
      </c>
    </row>
    <row r="129" spans="1:64" ht="18" customHeight="1">
      <c r="A129" s="49">
        <f>IF(ISERROR(VLOOKUP($C129,費用總表!$A:$O,10,FALSE)),"",VLOOKUP($C129,費用總表!$A:$O,10,FALSE)*100)</f>
        <v>0.45481610095735425</v>
      </c>
      <c r="B129" s="49">
        <f>IF(ISERROR(VLOOKUP($C129,費用總表!$A:$O,15,FALSE)),"",VLOOKUP($C129,費用總表!$A:$O,15,FALSE)*100)</f>
        <v>4.3516100957354219E-2</v>
      </c>
      <c r="C129" s="265" t="s">
        <v>135</v>
      </c>
      <c r="D129" s="265" t="s">
        <v>816</v>
      </c>
      <c r="E129" s="261">
        <v>0.54876071428571416</v>
      </c>
      <c r="F129" s="265">
        <v>28</v>
      </c>
      <c r="G129" s="267">
        <v>0.21374045801526717</v>
      </c>
      <c r="H129" s="261">
        <v>-0.51599223300970853</v>
      </c>
      <c r="I129" s="265">
        <v>103</v>
      </c>
      <c r="J129" s="267">
        <v>0.7862595419847328</v>
      </c>
      <c r="K129" s="261">
        <v>0.32069090909090908</v>
      </c>
      <c r="L129" s="265">
        <v>11</v>
      </c>
      <c r="M129" s="267">
        <v>7.5342465753424653E-2</v>
      </c>
      <c r="N129" s="261">
        <v>-0.76544592592592597</v>
      </c>
      <c r="O129" s="265">
        <v>135</v>
      </c>
      <c r="P129" s="267">
        <v>0.92465753424657537</v>
      </c>
      <c r="Q129" s="261" t="s">
        <v>892</v>
      </c>
      <c r="R129" s="265" t="s">
        <v>892</v>
      </c>
      <c r="S129" s="267" t="s">
        <v>892</v>
      </c>
      <c r="T129" s="261" t="s">
        <v>892</v>
      </c>
      <c r="U129" s="265" t="s">
        <v>892</v>
      </c>
      <c r="V129" s="267" t="s">
        <v>892</v>
      </c>
      <c r="W129" s="261" t="s">
        <v>892</v>
      </c>
      <c r="X129" s="265" t="s">
        <v>892</v>
      </c>
      <c r="Y129" s="267" t="s">
        <v>892</v>
      </c>
      <c r="Z129" s="261" t="s">
        <v>892</v>
      </c>
      <c r="AA129" s="265" t="s">
        <v>892</v>
      </c>
      <c r="AB129" s="267" t="s">
        <v>892</v>
      </c>
      <c r="AC129" s="261" t="s">
        <v>892</v>
      </c>
      <c r="AD129" s="265" t="s">
        <v>892</v>
      </c>
      <c r="AE129" s="267" t="s">
        <v>892</v>
      </c>
      <c r="AF129" s="261" t="s">
        <v>892</v>
      </c>
      <c r="AG129" s="265" t="s">
        <v>892</v>
      </c>
      <c r="AH129" s="267" t="s">
        <v>892</v>
      </c>
      <c r="AI129" s="261" t="s">
        <v>892</v>
      </c>
      <c r="AJ129" s="265" t="s">
        <v>892</v>
      </c>
      <c r="AK129" s="267" t="s">
        <v>892</v>
      </c>
      <c r="AL129" s="261" t="s">
        <v>892</v>
      </c>
      <c r="AM129" s="265" t="s">
        <v>892</v>
      </c>
      <c r="AN129" s="267" t="s">
        <v>892</v>
      </c>
      <c r="AO129" s="261" t="s">
        <v>892</v>
      </c>
      <c r="AP129" s="265" t="s">
        <v>892</v>
      </c>
      <c r="AQ129" s="267" t="s">
        <v>892</v>
      </c>
      <c r="AR129" s="261" t="s">
        <v>892</v>
      </c>
      <c r="AS129" s="265" t="s">
        <v>892</v>
      </c>
      <c r="AT129" s="267" t="s">
        <v>892</v>
      </c>
      <c r="AU129" s="261" t="s">
        <v>892</v>
      </c>
      <c r="AV129" s="265" t="s">
        <v>892</v>
      </c>
      <c r="AW129" s="267" t="s">
        <v>892</v>
      </c>
      <c r="AX129" s="261" t="s">
        <v>892</v>
      </c>
      <c r="AY129" s="265" t="s">
        <v>892</v>
      </c>
      <c r="AZ129" s="267" t="s">
        <v>892</v>
      </c>
      <c r="BA129" s="261" t="s">
        <v>892</v>
      </c>
      <c r="BB129" s="265" t="s">
        <v>892</v>
      </c>
      <c r="BC129" s="267" t="s">
        <v>892</v>
      </c>
      <c r="BD129" s="261" t="s">
        <v>892</v>
      </c>
      <c r="BE129" s="265" t="s">
        <v>892</v>
      </c>
      <c r="BF129" s="267" t="s">
        <v>892</v>
      </c>
      <c r="BG129" s="261" t="s">
        <v>892</v>
      </c>
      <c r="BH129" s="265" t="s">
        <v>892</v>
      </c>
      <c r="BI129" s="267" t="s">
        <v>892</v>
      </c>
      <c r="BJ129" s="261" t="s">
        <v>892</v>
      </c>
      <c r="BK129" s="265" t="s">
        <v>892</v>
      </c>
      <c r="BL129" s="267" t="s">
        <v>892</v>
      </c>
    </row>
    <row r="130" spans="1:64" ht="18" customHeight="1">
      <c r="A130" s="49">
        <f>IF(ISERROR(VLOOKUP($C130,費用總表!$A:$O,10,FALSE)),"",VLOOKUP($C130,費用總表!$A:$O,10,FALSE)*100)</f>
        <v>0.34320134003588282</v>
      </c>
      <c r="B130" s="49">
        <f>IF(ISERROR(VLOOKUP($C130,費用總表!$A:$O,15,FALSE)),"",VLOOKUP($C130,費用總表!$A:$O,15,FALSE)*100)</f>
        <v>4.7401340035882811E-2</v>
      </c>
      <c r="C130" s="265" t="s">
        <v>136</v>
      </c>
      <c r="D130" s="265" t="s">
        <v>817</v>
      </c>
      <c r="E130" s="261">
        <v>0.16815853658536584</v>
      </c>
      <c r="F130" s="265">
        <v>41</v>
      </c>
      <c r="G130" s="267">
        <v>0.31060606060606061</v>
      </c>
      <c r="H130" s="261">
        <v>-0.42707912087912087</v>
      </c>
      <c r="I130" s="265">
        <v>91</v>
      </c>
      <c r="J130" s="267">
        <v>0.68939393939393945</v>
      </c>
      <c r="K130" s="261">
        <v>0.24580000000000002</v>
      </c>
      <c r="L130" s="265">
        <v>4</v>
      </c>
      <c r="M130" s="267">
        <v>2.7397260273972601E-2</v>
      </c>
      <c r="N130" s="261">
        <v>-0.75400915492957787</v>
      </c>
      <c r="O130" s="265">
        <v>142</v>
      </c>
      <c r="P130" s="267">
        <v>0.9726027397260274</v>
      </c>
      <c r="Q130" s="261" t="s">
        <v>892</v>
      </c>
      <c r="R130" s="265" t="s">
        <v>892</v>
      </c>
      <c r="S130" s="267" t="s">
        <v>892</v>
      </c>
      <c r="T130" s="261" t="s">
        <v>892</v>
      </c>
      <c r="U130" s="265" t="s">
        <v>892</v>
      </c>
      <c r="V130" s="267" t="s">
        <v>892</v>
      </c>
      <c r="W130" s="261" t="s">
        <v>892</v>
      </c>
      <c r="X130" s="265" t="s">
        <v>892</v>
      </c>
      <c r="Y130" s="267" t="s">
        <v>892</v>
      </c>
      <c r="Z130" s="261" t="s">
        <v>892</v>
      </c>
      <c r="AA130" s="265" t="s">
        <v>892</v>
      </c>
      <c r="AB130" s="267" t="s">
        <v>892</v>
      </c>
      <c r="AC130" s="261" t="s">
        <v>892</v>
      </c>
      <c r="AD130" s="265" t="s">
        <v>892</v>
      </c>
      <c r="AE130" s="267" t="s">
        <v>892</v>
      </c>
      <c r="AF130" s="261" t="s">
        <v>892</v>
      </c>
      <c r="AG130" s="265" t="s">
        <v>892</v>
      </c>
      <c r="AH130" s="267" t="s">
        <v>892</v>
      </c>
      <c r="AI130" s="261" t="s">
        <v>892</v>
      </c>
      <c r="AJ130" s="265" t="s">
        <v>892</v>
      </c>
      <c r="AK130" s="267" t="s">
        <v>892</v>
      </c>
      <c r="AL130" s="261" t="s">
        <v>892</v>
      </c>
      <c r="AM130" s="265" t="s">
        <v>892</v>
      </c>
      <c r="AN130" s="267" t="s">
        <v>892</v>
      </c>
      <c r="AO130" s="261" t="s">
        <v>892</v>
      </c>
      <c r="AP130" s="265" t="s">
        <v>892</v>
      </c>
      <c r="AQ130" s="267" t="s">
        <v>892</v>
      </c>
      <c r="AR130" s="261" t="s">
        <v>892</v>
      </c>
      <c r="AS130" s="265" t="s">
        <v>892</v>
      </c>
      <c r="AT130" s="267" t="s">
        <v>892</v>
      </c>
      <c r="AU130" s="261" t="s">
        <v>892</v>
      </c>
      <c r="AV130" s="265" t="s">
        <v>892</v>
      </c>
      <c r="AW130" s="267" t="s">
        <v>892</v>
      </c>
      <c r="AX130" s="261" t="s">
        <v>892</v>
      </c>
      <c r="AY130" s="265" t="s">
        <v>892</v>
      </c>
      <c r="AZ130" s="267" t="s">
        <v>892</v>
      </c>
      <c r="BA130" s="261" t="s">
        <v>892</v>
      </c>
      <c r="BB130" s="265" t="s">
        <v>892</v>
      </c>
      <c r="BC130" s="267" t="s">
        <v>892</v>
      </c>
      <c r="BD130" s="261" t="s">
        <v>892</v>
      </c>
      <c r="BE130" s="265" t="s">
        <v>892</v>
      </c>
      <c r="BF130" s="267" t="s">
        <v>892</v>
      </c>
      <c r="BG130" s="261" t="s">
        <v>892</v>
      </c>
      <c r="BH130" s="265" t="s">
        <v>892</v>
      </c>
      <c r="BI130" s="267" t="s">
        <v>892</v>
      </c>
      <c r="BJ130" s="261" t="s">
        <v>892</v>
      </c>
      <c r="BK130" s="265" t="s">
        <v>892</v>
      </c>
      <c r="BL130" s="267" t="s">
        <v>892</v>
      </c>
    </row>
    <row r="131" spans="1:64" ht="18" customHeight="1">
      <c r="A131" s="49" t="str">
        <f>IF(ISERROR(VLOOKUP($C131,費用總表!$A:$O,10,FALSE)),"",VLOOKUP($C131,費用總表!$A:$O,10,FALSE)*100)</f>
        <v/>
      </c>
      <c r="B131" s="49" t="str">
        <f>IF(ISERROR(VLOOKUP($C131,費用總表!$A:$O,15,FALSE)),"",VLOOKUP($C131,費用總表!$A:$O,15,FALSE)*100)</f>
        <v/>
      </c>
      <c r="C131" s="265" t="s">
        <v>137</v>
      </c>
      <c r="D131" s="265" t="s">
        <v>818</v>
      </c>
      <c r="E131" s="261">
        <v>0.20155454545454543</v>
      </c>
      <c r="F131" s="265">
        <v>11</v>
      </c>
      <c r="G131" s="267">
        <v>8.5271317829457363E-2</v>
      </c>
      <c r="H131" s="261">
        <v>-0.49942457627118642</v>
      </c>
      <c r="I131" s="265">
        <v>118</v>
      </c>
      <c r="J131" s="267">
        <v>0.9147286821705426</v>
      </c>
      <c r="K131" s="261">
        <v>0.214425</v>
      </c>
      <c r="L131" s="265">
        <v>8</v>
      </c>
      <c r="M131" s="267">
        <v>5.8823529411764705E-2</v>
      </c>
      <c r="N131" s="261">
        <v>-0.68633906249999999</v>
      </c>
      <c r="O131" s="265">
        <v>128</v>
      </c>
      <c r="P131" s="267">
        <v>0.94117647058823528</v>
      </c>
      <c r="Q131" s="261" t="s">
        <v>892</v>
      </c>
      <c r="R131" s="265" t="s">
        <v>892</v>
      </c>
      <c r="S131" s="267" t="s">
        <v>892</v>
      </c>
      <c r="T131" s="261" t="s">
        <v>892</v>
      </c>
      <c r="U131" s="265" t="s">
        <v>892</v>
      </c>
      <c r="V131" s="267" t="s">
        <v>892</v>
      </c>
      <c r="W131" s="261" t="s">
        <v>892</v>
      </c>
      <c r="X131" s="265" t="s">
        <v>892</v>
      </c>
      <c r="Y131" s="267" t="s">
        <v>892</v>
      </c>
      <c r="Z131" s="261" t="s">
        <v>892</v>
      </c>
      <c r="AA131" s="265" t="s">
        <v>892</v>
      </c>
      <c r="AB131" s="267" t="s">
        <v>892</v>
      </c>
      <c r="AC131" s="261" t="s">
        <v>892</v>
      </c>
      <c r="AD131" s="265" t="s">
        <v>892</v>
      </c>
      <c r="AE131" s="267" t="s">
        <v>892</v>
      </c>
      <c r="AF131" s="261" t="s">
        <v>892</v>
      </c>
      <c r="AG131" s="265" t="s">
        <v>892</v>
      </c>
      <c r="AH131" s="267" t="s">
        <v>892</v>
      </c>
      <c r="AI131" s="261" t="s">
        <v>892</v>
      </c>
      <c r="AJ131" s="265" t="s">
        <v>892</v>
      </c>
      <c r="AK131" s="267" t="s">
        <v>892</v>
      </c>
      <c r="AL131" s="261" t="s">
        <v>892</v>
      </c>
      <c r="AM131" s="265" t="s">
        <v>892</v>
      </c>
      <c r="AN131" s="267" t="s">
        <v>892</v>
      </c>
      <c r="AO131" s="261" t="s">
        <v>892</v>
      </c>
      <c r="AP131" s="265" t="s">
        <v>892</v>
      </c>
      <c r="AQ131" s="267" t="s">
        <v>892</v>
      </c>
      <c r="AR131" s="261" t="s">
        <v>892</v>
      </c>
      <c r="AS131" s="265" t="s">
        <v>892</v>
      </c>
      <c r="AT131" s="267" t="s">
        <v>892</v>
      </c>
      <c r="AU131" s="261" t="s">
        <v>892</v>
      </c>
      <c r="AV131" s="265" t="s">
        <v>892</v>
      </c>
      <c r="AW131" s="267" t="s">
        <v>892</v>
      </c>
      <c r="AX131" s="261" t="s">
        <v>892</v>
      </c>
      <c r="AY131" s="265" t="s">
        <v>892</v>
      </c>
      <c r="AZ131" s="267" t="s">
        <v>892</v>
      </c>
      <c r="BA131" s="261" t="s">
        <v>892</v>
      </c>
      <c r="BB131" s="265" t="s">
        <v>892</v>
      </c>
      <c r="BC131" s="267" t="s">
        <v>892</v>
      </c>
      <c r="BD131" s="261" t="s">
        <v>892</v>
      </c>
      <c r="BE131" s="265" t="s">
        <v>892</v>
      </c>
      <c r="BF131" s="267" t="s">
        <v>892</v>
      </c>
      <c r="BG131" s="261" t="s">
        <v>892</v>
      </c>
      <c r="BH131" s="265" t="s">
        <v>892</v>
      </c>
      <c r="BI131" s="267" t="s">
        <v>892</v>
      </c>
      <c r="BJ131" s="261" t="s">
        <v>892</v>
      </c>
      <c r="BK131" s="265" t="s">
        <v>892</v>
      </c>
      <c r="BL131" s="267" t="s">
        <v>892</v>
      </c>
    </row>
    <row r="132" spans="1:64" ht="18" customHeight="1">
      <c r="A132" s="49">
        <f>IF(ISERROR(VLOOKUP($C132,費用總表!$A:$O,10,FALSE)),"",VLOOKUP($C132,費用總表!$A:$O,10,FALSE)*100)</f>
        <v>0.20390815828041034</v>
      </c>
      <c r="B132" s="49">
        <f>IF(ISERROR(VLOOKUP($C132,費用總表!$A:$O,15,FALSE)),"",VLOOKUP($C132,費用總表!$A:$O,15,FALSE)*100)</f>
        <v>0.40390815828041038</v>
      </c>
      <c r="C132" s="265" t="s">
        <v>138</v>
      </c>
      <c r="D132" s="265" t="s">
        <v>819</v>
      </c>
      <c r="E132" s="261">
        <v>0.55673913043478263</v>
      </c>
      <c r="F132" s="265">
        <v>46</v>
      </c>
      <c r="G132" s="267">
        <v>0.35384615384615387</v>
      </c>
      <c r="H132" s="261">
        <v>-0.80461785714285738</v>
      </c>
      <c r="I132" s="265">
        <v>84</v>
      </c>
      <c r="J132" s="267">
        <v>0.64615384615384608</v>
      </c>
      <c r="K132" s="261">
        <v>0.54117560975609758</v>
      </c>
      <c r="L132" s="265">
        <v>41</v>
      </c>
      <c r="M132" s="267">
        <v>0.39423076923076922</v>
      </c>
      <c r="N132" s="261">
        <v>-0.90610476190476197</v>
      </c>
      <c r="O132" s="265">
        <v>63</v>
      </c>
      <c r="P132" s="267">
        <v>0.60576923076923084</v>
      </c>
      <c r="Q132" s="261" t="s">
        <v>892</v>
      </c>
      <c r="R132" s="265" t="s">
        <v>892</v>
      </c>
      <c r="S132" s="267" t="s">
        <v>892</v>
      </c>
      <c r="T132" s="261" t="s">
        <v>892</v>
      </c>
      <c r="U132" s="265" t="s">
        <v>892</v>
      </c>
      <c r="V132" s="267" t="s">
        <v>892</v>
      </c>
      <c r="W132" s="261" t="s">
        <v>892</v>
      </c>
      <c r="X132" s="265" t="s">
        <v>892</v>
      </c>
      <c r="Y132" s="267" t="s">
        <v>892</v>
      </c>
      <c r="Z132" s="261" t="s">
        <v>892</v>
      </c>
      <c r="AA132" s="265" t="s">
        <v>892</v>
      </c>
      <c r="AB132" s="267" t="s">
        <v>892</v>
      </c>
      <c r="AC132" s="261" t="s">
        <v>892</v>
      </c>
      <c r="AD132" s="265" t="s">
        <v>892</v>
      </c>
      <c r="AE132" s="267" t="s">
        <v>892</v>
      </c>
      <c r="AF132" s="261" t="s">
        <v>892</v>
      </c>
      <c r="AG132" s="265" t="s">
        <v>892</v>
      </c>
      <c r="AH132" s="267" t="s">
        <v>892</v>
      </c>
      <c r="AI132" s="261" t="s">
        <v>892</v>
      </c>
      <c r="AJ132" s="265" t="s">
        <v>892</v>
      </c>
      <c r="AK132" s="267" t="s">
        <v>892</v>
      </c>
      <c r="AL132" s="261" t="s">
        <v>892</v>
      </c>
      <c r="AM132" s="265" t="s">
        <v>892</v>
      </c>
      <c r="AN132" s="267" t="s">
        <v>892</v>
      </c>
      <c r="AO132" s="261" t="s">
        <v>892</v>
      </c>
      <c r="AP132" s="265" t="s">
        <v>892</v>
      </c>
      <c r="AQ132" s="267" t="s">
        <v>892</v>
      </c>
      <c r="AR132" s="261" t="s">
        <v>892</v>
      </c>
      <c r="AS132" s="265" t="s">
        <v>892</v>
      </c>
      <c r="AT132" s="267" t="s">
        <v>892</v>
      </c>
      <c r="AU132" s="261" t="s">
        <v>892</v>
      </c>
      <c r="AV132" s="265" t="s">
        <v>892</v>
      </c>
      <c r="AW132" s="267" t="s">
        <v>892</v>
      </c>
      <c r="AX132" s="261" t="s">
        <v>892</v>
      </c>
      <c r="AY132" s="265" t="s">
        <v>892</v>
      </c>
      <c r="AZ132" s="267" t="s">
        <v>892</v>
      </c>
      <c r="BA132" s="261" t="s">
        <v>892</v>
      </c>
      <c r="BB132" s="265" t="s">
        <v>892</v>
      </c>
      <c r="BC132" s="267" t="s">
        <v>892</v>
      </c>
      <c r="BD132" s="261" t="s">
        <v>892</v>
      </c>
      <c r="BE132" s="265" t="s">
        <v>892</v>
      </c>
      <c r="BF132" s="267" t="s">
        <v>892</v>
      </c>
      <c r="BG132" s="261" t="s">
        <v>892</v>
      </c>
      <c r="BH132" s="265" t="s">
        <v>892</v>
      </c>
      <c r="BI132" s="267" t="s">
        <v>892</v>
      </c>
      <c r="BJ132" s="261" t="s">
        <v>892</v>
      </c>
      <c r="BK132" s="265" t="s">
        <v>892</v>
      </c>
      <c r="BL132" s="267" t="s">
        <v>892</v>
      </c>
    </row>
    <row r="133" spans="1:64" ht="18" customHeight="1">
      <c r="A133" s="49">
        <f>IF(ISERROR(VLOOKUP($C133,費用總表!$A:$O,10,FALSE)),"",VLOOKUP($C133,費用總表!$A:$O,10,FALSE)*100)</f>
        <v>5.5654402895054286E-2</v>
      </c>
      <c r="B133" s="49">
        <f>IF(ISERROR(VLOOKUP($C133,費用總表!$A:$O,15,FALSE)),"",VLOOKUP($C133,費用總表!$A:$O,15,FALSE)*100)</f>
        <v>0.10565440289505429</v>
      </c>
      <c r="C133" s="265" t="s">
        <v>139</v>
      </c>
      <c r="D133" s="265" t="s">
        <v>820</v>
      </c>
      <c r="E133" s="261">
        <v>0.51202962962962972</v>
      </c>
      <c r="F133" s="265">
        <v>81</v>
      </c>
      <c r="G133" s="267">
        <v>0.61363636363636365</v>
      </c>
      <c r="H133" s="261">
        <v>-0.26310392156862744</v>
      </c>
      <c r="I133" s="265">
        <v>51</v>
      </c>
      <c r="J133" s="267">
        <v>0.38636363636363635</v>
      </c>
      <c r="K133" s="261">
        <v>0.31464246575342469</v>
      </c>
      <c r="L133" s="265">
        <v>73</v>
      </c>
      <c r="M133" s="267">
        <v>0.68224299065420557</v>
      </c>
      <c r="N133" s="261">
        <v>-0.20744411764705886</v>
      </c>
      <c r="O133" s="265">
        <v>34</v>
      </c>
      <c r="P133" s="267">
        <v>0.31775700934579443</v>
      </c>
      <c r="Q133" s="261" t="s">
        <v>892</v>
      </c>
      <c r="R133" s="265" t="s">
        <v>892</v>
      </c>
      <c r="S133" s="267" t="s">
        <v>892</v>
      </c>
      <c r="T133" s="261" t="s">
        <v>892</v>
      </c>
      <c r="U133" s="265" t="s">
        <v>892</v>
      </c>
      <c r="V133" s="267" t="s">
        <v>892</v>
      </c>
      <c r="W133" s="261" t="s">
        <v>892</v>
      </c>
      <c r="X133" s="265" t="s">
        <v>892</v>
      </c>
      <c r="Y133" s="267" t="s">
        <v>892</v>
      </c>
      <c r="Z133" s="261" t="s">
        <v>892</v>
      </c>
      <c r="AA133" s="265" t="s">
        <v>892</v>
      </c>
      <c r="AB133" s="267" t="s">
        <v>892</v>
      </c>
      <c r="AC133" s="261" t="s">
        <v>892</v>
      </c>
      <c r="AD133" s="265" t="s">
        <v>892</v>
      </c>
      <c r="AE133" s="267" t="s">
        <v>892</v>
      </c>
      <c r="AF133" s="261" t="s">
        <v>892</v>
      </c>
      <c r="AG133" s="265" t="s">
        <v>892</v>
      </c>
      <c r="AH133" s="267" t="s">
        <v>892</v>
      </c>
      <c r="AI133" s="261" t="s">
        <v>892</v>
      </c>
      <c r="AJ133" s="265" t="s">
        <v>892</v>
      </c>
      <c r="AK133" s="267" t="s">
        <v>892</v>
      </c>
      <c r="AL133" s="261" t="s">
        <v>892</v>
      </c>
      <c r="AM133" s="265" t="s">
        <v>892</v>
      </c>
      <c r="AN133" s="267" t="s">
        <v>892</v>
      </c>
      <c r="AO133" s="261" t="s">
        <v>892</v>
      </c>
      <c r="AP133" s="265" t="s">
        <v>892</v>
      </c>
      <c r="AQ133" s="267" t="s">
        <v>892</v>
      </c>
      <c r="AR133" s="261" t="s">
        <v>892</v>
      </c>
      <c r="AS133" s="265" t="s">
        <v>892</v>
      </c>
      <c r="AT133" s="267" t="s">
        <v>892</v>
      </c>
      <c r="AU133" s="261" t="s">
        <v>892</v>
      </c>
      <c r="AV133" s="265" t="s">
        <v>892</v>
      </c>
      <c r="AW133" s="267" t="s">
        <v>892</v>
      </c>
      <c r="AX133" s="261" t="s">
        <v>892</v>
      </c>
      <c r="AY133" s="265" t="s">
        <v>892</v>
      </c>
      <c r="AZ133" s="267" t="s">
        <v>892</v>
      </c>
      <c r="BA133" s="261" t="s">
        <v>892</v>
      </c>
      <c r="BB133" s="265" t="s">
        <v>892</v>
      </c>
      <c r="BC133" s="267" t="s">
        <v>892</v>
      </c>
      <c r="BD133" s="261" t="s">
        <v>892</v>
      </c>
      <c r="BE133" s="265" t="s">
        <v>892</v>
      </c>
      <c r="BF133" s="267" t="s">
        <v>892</v>
      </c>
      <c r="BG133" s="261" t="s">
        <v>892</v>
      </c>
      <c r="BH133" s="265" t="s">
        <v>892</v>
      </c>
      <c r="BI133" s="267" t="s">
        <v>892</v>
      </c>
      <c r="BJ133" s="261" t="s">
        <v>892</v>
      </c>
      <c r="BK133" s="265" t="s">
        <v>892</v>
      </c>
      <c r="BL133" s="267" t="s">
        <v>892</v>
      </c>
    </row>
    <row r="134" spans="1:64" ht="18" customHeight="1">
      <c r="A134" s="49">
        <f>IF(ISERROR(VLOOKUP($C134,費用總表!$A:$O,10,FALSE)),"",VLOOKUP($C134,費用總表!$A:$O,10,FALSE)*100)</f>
        <v>0.1027186346349161</v>
      </c>
      <c r="B134" s="49">
        <f>IF(ISERROR(VLOOKUP($C134,費用總表!$A:$O,15,FALSE)),"",VLOOKUP($C134,費用總表!$A:$O,15,FALSE)*100)</f>
        <v>0.1027186346349161</v>
      </c>
      <c r="C134" s="265" t="s">
        <v>140</v>
      </c>
      <c r="D134" s="265" t="s">
        <v>821</v>
      </c>
      <c r="E134" s="261">
        <v>0.21207272727272725</v>
      </c>
      <c r="F134" s="265">
        <v>11</v>
      </c>
      <c r="G134" s="267">
        <v>8.3333333333333329E-2</v>
      </c>
      <c r="H134" s="261">
        <v>-0.49577272727272731</v>
      </c>
      <c r="I134" s="265">
        <v>121</v>
      </c>
      <c r="J134" s="267">
        <v>0.91666666666666663</v>
      </c>
      <c r="K134" s="261">
        <v>0.22450000000000001</v>
      </c>
      <c r="L134" s="265">
        <v>12</v>
      </c>
      <c r="M134" s="267">
        <v>0.12121212121212122</v>
      </c>
      <c r="N134" s="261">
        <v>-0.31413908045976996</v>
      </c>
      <c r="O134" s="265">
        <v>87</v>
      </c>
      <c r="P134" s="267">
        <v>0.87878787878787878</v>
      </c>
      <c r="Q134" s="261" t="s">
        <v>892</v>
      </c>
      <c r="R134" s="265" t="s">
        <v>892</v>
      </c>
      <c r="S134" s="267" t="s">
        <v>892</v>
      </c>
      <c r="T134" s="261" t="s">
        <v>892</v>
      </c>
      <c r="U134" s="265" t="s">
        <v>892</v>
      </c>
      <c r="V134" s="267" t="s">
        <v>892</v>
      </c>
      <c r="W134" s="261" t="s">
        <v>892</v>
      </c>
      <c r="X134" s="265" t="s">
        <v>892</v>
      </c>
      <c r="Y134" s="267" t="s">
        <v>892</v>
      </c>
      <c r="Z134" s="261" t="s">
        <v>892</v>
      </c>
      <c r="AA134" s="265" t="s">
        <v>892</v>
      </c>
      <c r="AB134" s="267" t="s">
        <v>892</v>
      </c>
      <c r="AC134" s="261" t="s">
        <v>892</v>
      </c>
      <c r="AD134" s="265" t="s">
        <v>892</v>
      </c>
      <c r="AE134" s="267" t="s">
        <v>892</v>
      </c>
      <c r="AF134" s="261" t="s">
        <v>892</v>
      </c>
      <c r="AG134" s="265" t="s">
        <v>892</v>
      </c>
      <c r="AH134" s="267" t="s">
        <v>892</v>
      </c>
      <c r="AI134" s="261" t="s">
        <v>892</v>
      </c>
      <c r="AJ134" s="265" t="s">
        <v>892</v>
      </c>
      <c r="AK134" s="267" t="s">
        <v>892</v>
      </c>
      <c r="AL134" s="261" t="s">
        <v>892</v>
      </c>
      <c r="AM134" s="265" t="s">
        <v>892</v>
      </c>
      <c r="AN134" s="267" t="s">
        <v>892</v>
      </c>
      <c r="AO134" s="261" t="s">
        <v>892</v>
      </c>
      <c r="AP134" s="265" t="s">
        <v>892</v>
      </c>
      <c r="AQ134" s="267" t="s">
        <v>892</v>
      </c>
      <c r="AR134" s="261" t="s">
        <v>892</v>
      </c>
      <c r="AS134" s="265" t="s">
        <v>892</v>
      </c>
      <c r="AT134" s="267" t="s">
        <v>892</v>
      </c>
      <c r="AU134" s="261" t="s">
        <v>892</v>
      </c>
      <c r="AV134" s="265" t="s">
        <v>892</v>
      </c>
      <c r="AW134" s="267" t="s">
        <v>892</v>
      </c>
      <c r="AX134" s="261" t="s">
        <v>892</v>
      </c>
      <c r="AY134" s="265" t="s">
        <v>892</v>
      </c>
      <c r="AZ134" s="267" t="s">
        <v>892</v>
      </c>
      <c r="BA134" s="261" t="s">
        <v>892</v>
      </c>
      <c r="BB134" s="265" t="s">
        <v>892</v>
      </c>
      <c r="BC134" s="267" t="s">
        <v>892</v>
      </c>
      <c r="BD134" s="261" t="s">
        <v>892</v>
      </c>
      <c r="BE134" s="265" t="s">
        <v>892</v>
      </c>
      <c r="BF134" s="267" t="s">
        <v>892</v>
      </c>
      <c r="BG134" s="261" t="s">
        <v>892</v>
      </c>
      <c r="BH134" s="265" t="s">
        <v>892</v>
      </c>
      <c r="BI134" s="267" t="s">
        <v>892</v>
      </c>
      <c r="BJ134" s="261" t="s">
        <v>892</v>
      </c>
      <c r="BK134" s="265" t="s">
        <v>892</v>
      </c>
      <c r="BL134" s="267" t="s">
        <v>892</v>
      </c>
    </row>
    <row r="135" spans="1:64" ht="18" customHeight="1">
      <c r="A135" s="49">
        <f>IF(ISERROR(VLOOKUP($C135,費用總表!$A:$O,10,FALSE)),"",VLOOKUP($C135,費用總表!$A:$O,10,FALSE)*100)</f>
        <v>0.48277905589326892</v>
      </c>
      <c r="B135" s="49">
        <f>IF(ISERROR(VLOOKUP($C135,費用總表!$A:$O,15,FALSE)),"",VLOOKUP($C135,費用總表!$A:$O,15,FALSE)*100)</f>
        <v>4.5179055893268996E-2</v>
      </c>
      <c r="C135" s="265" t="s">
        <v>141</v>
      </c>
      <c r="D135" s="265" t="s">
        <v>822</v>
      </c>
      <c r="E135" s="261">
        <v>0.37381449275362316</v>
      </c>
      <c r="F135" s="265">
        <v>69</v>
      </c>
      <c r="G135" s="267">
        <v>0.52272727272727271</v>
      </c>
      <c r="H135" s="261">
        <v>-0.42626190476190479</v>
      </c>
      <c r="I135" s="265">
        <v>63</v>
      </c>
      <c r="J135" s="267">
        <v>0.47727272727272729</v>
      </c>
      <c r="K135" s="261">
        <v>0.27935142857142864</v>
      </c>
      <c r="L135" s="265">
        <v>35</v>
      </c>
      <c r="M135" s="267">
        <v>0.35353535353535354</v>
      </c>
      <c r="N135" s="261">
        <v>-0.39182031249999999</v>
      </c>
      <c r="O135" s="265">
        <v>64</v>
      </c>
      <c r="P135" s="267">
        <v>0.64646464646464641</v>
      </c>
      <c r="Q135" s="261" t="s">
        <v>892</v>
      </c>
      <c r="R135" s="265" t="s">
        <v>892</v>
      </c>
      <c r="S135" s="267" t="s">
        <v>892</v>
      </c>
      <c r="T135" s="261" t="s">
        <v>892</v>
      </c>
      <c r="U135" s="265" t="s">
        <v>892</v>
      </c>
      <c r="V135" s="267" t="s">
        <v>892</v>
      </c>
      <c r="W135" s="261" t="s">
        <v>892</v>
      </c>
      <c r="X135" s="265" t="s">
        <v>892</v>
      </c>
      <c r="Y135" s="267" t="s">
        <v>892</v>
      </c>
      <c r="Z135" s="261" t="s">
        <v>892</v>
      </c>
      <c r="AA135" s="265" t="s">
        <v>892</v>
      </c>
      <c r="AB135" s="267" t="s">
        <v>892</v>
      </c>
      <c r="AC135" s="261" t="s">
        <v>892</v>
      </c>
      <c r="AD135" s="265" t="s">
        <v>892</v>
      </c>
      <c r="AE135" s="267" t="s">
        <v>892</v>
      </c>
      <c r="AF135" s="261" t="s">
        <v>892</v>
      </c>
      <c r="AG135" s="265" t="s">
        <v>892</v>
      </c>
      <c r="AH135" s="267" t="s">
        <v>892</v>
      </c>
      <c r="AI135" s="261" t="s">
        <v>892</v>
      </c>
      <c r="AJ135" s="265" t="s">
        <v>892</v>
      </c>
      <c r="AK135" s="267" t="s">
        <v>892</v>
      </c>
      <c r="AL135" s="261" t="s">
        <v>892</v>
      </c>
      <c r="AM135" s="265" t="s">
        <v>892</v>
      </c>
      <c r="AN135" s="267" t="s">
        <v>892</v>
      </c>
      <c r="AO135" s="261" t="s">
        <v>892</v>
      </c>
      <c r="AP135" s="265" t="s">
        <v>892</v>
      </c>
      <c r="AQ135" s="267" t="s">
        <v>892</v>
      </c>
      <c r="AR135" s="261" t="s">
        <v>892</v>
      </c>
      <c r="AS135" s="265" t="s">
        <v>892</v>
      </c>
      <c r="AT135" s="267" t="s">
        <v>892</v>
      </c>
      <c r="AU135" s="261" t="s">
        <v>892</v>
      </c>
      <c r="AV135" s="265" t="s">
        <v>892</v>
      </c>
      <c r="AW135" s="267" t="s">
        <v>892</v>
      </c>
      <c r="AX135" s="261" t="s">
        <v>892</v>
      </c>
      <c r="AY135" s="265" t="s">
        <v>892</v>
      </c>
      <c r="AZ135" s="267" t="s">
        <v>892</v>
      </c>
      <c r="BA135" s="261" t="s">
        <v>892</v>
      </c>
      <c r="BB135" s="265" t="s">
        <v>892</v>
      </c>
      <c r="BC135" s="267" t="s">
        <v>892</v>
      </c>
      <c r="BD135" s="261" t="s">
        <v>892</v>
      </c>
      <c r="BE135" s="265" t="s">
        <v>892</v>
      </c>
      <c r="BF135" s="267" t="s">
        <v>892</v>
      </c>
      <c r="BG135" s="261" t="s">
        <v>892</v>
      </c>
      <c r="BH135" s="265" t="s">
        <v>892</v>
      </c>
      <c r="BI135" s="267" t="s">
        <v>892</v>
      </c>
      <c r="BJ135" s="261" t="s">
        <v>892</v>
      </c>
      <c r="BK135" s="265" t="s">
        <v>892</v>
      </c>
      <c r="BL135" s="267" t="s">
        <v>892</v>
      </c>
    </row>
    <row r="136" spans="1:64" ht="18" customHeight="1">
      <c r="A136" s="49">
        <f>IF(ISERROR(VLOOKUP($C136,費用總表!$A:$O,10,FALSE)),"",VLOOKUP($C136,費用總表!$A:$O,10,FALSE)*100)</f>
        <v>6.9051828594508494E-2</v>
      </c>
      <c r="B136" s="49">
        <f>IF(ISERROR(VLOOKUP($C136,費用總表!$A:$O,15,FALSE)),"",VLOOKUP($C136,費用總表!$A:$O,15,FALSE)*100)</f>
        <v>0.16905182859450851</v>
      </c>
      <c r="C136" s="265" t="s">
        <v>142</v>
      </c>
      <c r="D136" s="265" t="s">
        <v>823</v>
      </c>
      <c r="E136" s="261">
        <v>0.39058695652173919</v>
      </c>
      <c r="F136" s="265">
        <v>46</v>
      </c>
      <c r="G136" s="267">
        <v>0.34848484848484851</v>
      </c>
      <c r="H136" s="261">
        <v>-0.25235465116279066</v>
      </c>
      <c r="I136" s="265">
        <v>86</v>
      </c>
      <c r="J136" s="267">
        <v>0.65151515151515149</v>
      </c>
      <c r="K136" s="261">
        <v>0.47594929577464778</v>
      </c>
      <c r="L136" s="265">
        <v>71</v>
      </c>
      <c r="M136" s="267">
        <v>0.83529411764705885</v>
      </c>
      <c r="N136" s="261">
        <v>-0.31024285714285715</v>
      </c>
      <c r="O136" s="265">
        <v>14</v>
      </c>
      <c r="P136" s="267">
        <v>0.16470588235294115</v>
      </c>
      <c r="Q136" s="261" t="s">
        <v>892</v>
      </c>
      <c r="R136" s="265" t="s">
        <v>892</v>
      </c>
      <c r="S136" s="267" t="s">
        <v>892</v>
      </c>
      <c r="T136" s="261" t="s">
        <v>892</v>
      </c>
      <c r="U136" s="265" t="s">
        <v>892</v>
      </c>
      <c r="V136" s="267" t="s">
        <v>892</v>
      </c>
      <c r="W136" s="261" t="s">
        <v>892</v>
      </c>
      <c r="X136" s="265" t="s">
        <v>892</v>
      </c>
      <c r="Y136" s="267" t="s">
        <v>892</v>
      </c>
      <c r="Z136" s="261" t="s">
        <v>892</v>
      </c>
      <c r="AA136" s="265" t="s">
        <v>892</v>
      </c>
      <c r="AB136" s="267" t="s">
        <v>892</v>
      </c>
      <c r="AC136" s="261" t="s">
        <v>892</v>
      </c>
      <c r="AD136" s="265" t="s">
        <v>892</v>
      </c>
      <c r="AE136" s="267" t="s">
        <v>892</v>
      </c>
      <c r="AF136" s="261" t="s">
        <v>892</v>
      </c>
      <c r="AG136" s="265" t="s">
        <v>892</v>
      </c>
      <c r="AH136" s="267" t="s">
        <v>892</v>
      </c>
      <c r="AI136" s="261" t="s">
        <v>892</v>
      </c>
      <c r="AJ136" s="265" t="s">
        <v>892</v>
      </c>
      <c r="AK136" s="267" t="s">
        <v>892</v>
      </c>
      <c r="AL136" s="261" t="s">
        <v>892</v>
      </c>
      <c r="AM136" s="265" t="s">
        <v>892</v>
      </c>
      <c r="AN136" s="267" t="s">
        <v>892</v>
      </c>
      <c r="AO136" s="261" t="s">
        <v>892</v>
      </c>
      <c r="AP136" s="265" t="s">
        <v>892</v>
      </c>
      <c r="AQ136" s="267" t="s">
        <v>892</v>
      </c>
      <c r="AR136" s="261" t="s">
        <v>892</v>
      </c>
      <c r="AS136" s="265" t="s">
        <v>892</v>
      </c>
      <c r="AT136" s="267" t="s">
        <v>892</v>
      </c>
      <c r="AU136" s="261" t="s">
        <v>892</v>
      </c>
      <c r="AV136" s="265" t="s">
        <v>892</v>
      </c>
      <c r="AW136" s="267" t="s">
        <v>892</v>
      </c>
      <c r="AX136" s="261" t="s">
        <v>892</v>
      </c>
      <c r="AY136" s="265" t="s">
        <v>892</v>
      </c>
      <c r="AZ136" s="267" t="s">
        <v>892</v>
      </c>
      <c r="BA136" s="261" t="s">
        <v>892</v>
      </c>
      <c r="BB136" s="265" t="s">
        <v>892</v>
      </c>
      <c r="BC136" s="267" t="s">
        <v>892</v>
      </c>
      <c r="BD136" s="261" t="s">
        <v>892</v>
      </c>
      <c r="BE136" s="265" t="s">
        <v>892</v>
      </c>
      <c r="BF136" s="267" t="s">
        <v>892</v>
      </c>
      <c r="BG136" s="261" t="s">
        <v>892</v>
      </c>
      <c r="BH136" s="265" t="s">
        <v>892</v>
      </c>
      <c r="BI136" s="267" t="s">
        <v>892</v>
      </c>
      <c r="BJ136" s="261" t="s">
        <v>892</v>
      </c>
      <c r="BK136" s="265" t="s">
        <v>892</v>
      </c>
      <c r="BL136" s="267" t="s">
        <v>892</v>
      </c>
    </row>
    <row r="137" spans="1:64" ht="18" customHeight="1">
      <c r="A137" s="49" t="str">
        <f>IF(ISERROR(VLOOKUP($C137,費用總表!$A:$O,10,FALSE)),"",VLOOKUP($C137,費用總表!$A:$O,10,FALSE)*100)</f>
        <v/>
      </c>
      <c r="B137" s="49" t="str">
        <f>IF(ISERROR(VLOOKUP($C137,費用總表!$A:$O,15,FALSE)),"",VLOOKUP($C137,費用總表!$A:$O,15,FALSE)*100)</f>
        <v/>
      </c>
      <c r="C137" s="265" t="s">
        <v>143</v>
      </c>
      <c r="D137" s="265" t="s">
        <v>824</v>
      </c>
      <c r="E137" s="261">
        <v>0.1566825</v>
      </c>
      <c r="F137" s="265">
        <v>40</v>
      </c>
      <c r="G137" s="267">
        <v>0.30534351145038169</v>
      </c>
      <c r="H137" s="261">
        <v>-0.27034615384615379</v>
      </c>
      <c r="I137" s="265">
        <v>91</v>
      </c>
      <c r="J137" s="267">
        <v>0.69465648854961826</v>
      </c>
      <c r="K137" s="261">
        <v>0.16201041666666668</v>
      </c>
      <c r="L137" s="265">
        <v>48</v>
      </c>
      <c r="M137" s="267">
        <v>0.65753424657534243</v>
      </c>
      <c r="N137" s="261">
        <v>-0.28391200000000011</v>
      </c>
      <c r="O137" s="265">
        <v>25</v>
      </c>
      <c r="P137" s="267">
        <v>0.34246575342465757</v>
      </c>
      <c r="Q137" s="261" t="s">
        <v>892</v>
      </c>
      <c r="R137" s="265" t="s">
        <v>892</v>
      </c>
      <c r="S137" s="267" t="s">
        <v>892</v>
      </c>
      <c r="T137" s="261" t="s">
        <v>892</v>
      </c>
      <c r="U137" s="265" t="s">
        <v>892</v>
      </c>
      <c r="V137" s="267" t="s">
        <v>892</v>
      </c>
      <c r="W137" s="261" t="s">
        <v>892</v>
      </c>
      <c r="X137" s="265" t="s">
        <v>892</v>
      </c>
      <c r="Y137" s="267" t="s">
        <v>892</v>
      </c>
      <c r="Z137" s="261" t="s">
        <v>892</v>
      </c>
      <c r="AA137" s="265" t="s">
        <v>892</v>
      </c>
      <c r="AB137" s="267" t="s">
        <v>892</v>
      </c>
      <c r="AC137" s="261" t="s">
        <v>892</v>
      </c>
      <c r="AD137" s="265" t="s">
        <v>892</v>
      </c>
      <c r="AE137" s="267" t="s">
        <v>892</v>
      </c>
      <c r="AF137" s="261" t="s">
        <v>892</v>
      </c>
      <c r="AG137" s="265" t="s">
        <v>892</v>
      </c>
      <c r="AH137" s="267" t="s">
        <v>892</v>
      </c>
      <c r="AI137" s="261" t="s">
        <v>892</v>
      </c>
      <c r="AJ137" s="265" t="s">
        <v>892</v>
      </c>
      <c r="AK137" s="267" t="s">
        <v>892</v>
      </c>
      <c r="AL137" s="261" t="s">
        <v>892</v>
      </c>
      <c r="AM137" s="265" t="s">
        <v>892</v>
      </c>
      <c r="AN137" s="267" t="s">
        <v>892</v>
      </c>
      <c r="AO137" s="261" t="s">
        <v>892</v>
      </c>
      <c r="AP137" s="265" t="s">
        <v>892</v>
      </c>
      <c r="AQ137" s="267" t="s">
        <v>892</v>
      </c>
      <c r="AR137" s="261" t="s">
        <v>892</v>
      </c>
      <c r="AS137" s="265" t="s">
        <v>892</v>
      </c>
      <c r="AT137" s="267" t="s">
        <v>892</v>
      </c>
      <c r="AU137" s="261" t="s">
        <v>892</v>
      </c>
      <c r="AV137" s="265" t="s">
        <v>892</v>
      </c>
      <c r="AW137" s="267" t="s">
        <v>892</v>
      </c>
      <c r="AX137" s="261" t="s">
        <v>892</v>
      </c>
      <c r="AY137" s="265" t="s">
        <v>892</v>
      </c>
      <c r="AZ137" s="267" t="s">
        <v>892</v>
      </c>
      <c r="BA137" s="261" t="s">
        <v>892</v>
      </c>
      <c r="BB137" s="265" t="s">
        <v>892</v>
      </c>
      <c r="BC137" s="267" t="s">
        <v>892</v>
      </c>
      <c r="BD137" s="261" t="s">
        <v>892</v>
      </c>
      <c r="BE137" s="265" t="s">
        <v>892</v>
      </c>
      <c r="BF137" s="267" t="s">
        <v>892</v>
      </c>
      <c r="BG137" s="261" t="s">
        <v>892</v>
      </c>
      <c r="BH137" s="265" t="s">
        <v>892</v>
      </c>
      <c r="BI137" s="267" t="s">
        <v>892</v>
      </c>
      <c r="BJ137" s="261" t="s">
        <v>892</v>
      </c>
      <c r="BK137" s="265" t="s">
        <v>892</v>
      </c>
      <c r="BL137" s="267" t="s">
        <v>892</v>
      </c>
    </row>
    <row r="138" spans="1:64" ht="18" customHeight="1">
      <c r="A138" s="49" t="str">
        <f>IF(ISERROR(VLOOKUP($C138,費用總表!$A:$O,10,FALSE)),"",VLOOKUP($C138,費用總表!$A:$O,10,FALSE)*100)</f>
        <v/>
      </c>
      <c r="B138" s="49" t="str">
        <f>IF(ISERROR(VLOOKUP($C138,費用總表!$A:$O,15,FALSE)),"",VLOOKUP($C138,費用總表!$A:$O,15,FALSE)*100)</f>
        <v/>
      </c>
      <c r="C138" s="265" t="s">
        <v>144</v>
      </c>
      <c r="D138" s="265" t="s">
        <v>825</v>
      </c>
      <c r="E138" s="261">
        <v>0.1408826086956522</v>
      </c>
      <c r="F138" s="265">
        <v>23</v>
      </c>
      <c r="G138" s="267">
        <v>0.17692307692307693</v>
      </c>
      <c r="H138" s="261">
        <v>-0.35097009345794378</v>
      </c>
      <c r="I138" s="265">
        <v>107</v>
      </c>
      <c r="J138" s="267">
        <v>0.82307692307692304</v>
      </c>
      <c r="K138" s="261">
        <v>0.42295681818181807</v>
      </c>
      <c r="L138" s="265">
        <v>44</v>
      </c>
      <c r="M138" s="267">
        <v>0.60273972602739723</v>
      </c>
      <c r="N138" s="261">
        <v>-0.28636551724137932</v>
      </c>
      <c r="O138" s="265">
        <v>29</v>
      </c>
      <c r="P138" s="267">
        <v>0.39726027397260277</v>
      </c>
      <c r="Q138" s="261" t="s">
        <v>892</v>
      </c>
      <c r="R138" s="265" t="s">
        <v>892</v>
      </c>
      <c r="S138" s="267" t="s">
        <v>892</v>
      </c>
      <c r="T138" s="261" t="s">
        <v>892</v>
      </c>
      <c r="U138" s="265" t="s">
        <v>892</v>
      </c>
      <c r="V138" s="267" t="s">
        <v>892</v>
      </c>
      <c r="W138" s="261" t="s">
        <v>892</v>
      </c>
      <c r="X138" s="265" t="s">
        <v>892</v>
      </c>
      <c r="Y138" s="267" t="s">
        <v>892</v>
      </c>
      <c r="Z138" s="261" t="s">
        <v>892</v>
      </c>
      <c r="AA138" s="265" t="s">
        <v>892</v>
      </c>
      <c r="AB138" s="267" t="s">
        <v>892</v>
      </c>
      <c r="AC138" s="261" t="s">
        <v>892</v>
      </c>
      <c r="AD138" s="265" t="s">
        <v>892</v>
      </c>
      <c r="AE138" s="267" t="s">
        <v>892</v>
      </c>
      <c r="AF138" s="261" t="s">
        <v>892</v>
      </c>
      <c r="AG138" s="265" t="s">
        <v>892</v>
      </c>
      <c r="AH138" s="267" t="s">
        <v>892</v>
      </c>
      <c r="AI138" s="261" t="s">
        <v>892</v>
      </c>
      <c r="AJ138" s="265" t="s">
        <v>892</v>
      </c>
      <c r="AK138" s="267" t="s">
        <v>892</v>
      </c>
      <c r="AL138" s="261" t="s">
        <v>892</v>
      </c>
      <c r="AM138" s="265" t="s">
        <v>892</v>
      </c>
      <c r="AN138" s="267" t="s">
        <v>892</v>
      </c>
      <c r="AO138" s="261" t="s">
        <v>892</v>
      </c>
      <c r="AP138" s="265" t="s">
        <v>892</v>
      </c>
      <c r="AQ138" s="267" t="s">
        <v>892</v>
      </c>
      <c r="AR138" s="261" t="s">
        <v>892</v>
      </c>
      <c r="AS138" s="265" t="s">
        <v>892</v>
      </c>
      <c r="AT138" s="267" t="s">
        <v>892</v>
      </c>
      <c r="AU138" s="261" t="s">
        <v>892</v>
      </c>
      <c r="AV138" s="265" t="s">
        <v>892</v>
      </c>
      <c r="AW138" s="267" t="s">
        <v>892</v>
      </c>
      <c r="AX138" s="261" t="s">
        <v>892</v>
      </c>
      <c r="AY138" s="265" t="s">
        <v>892</v>
      </c>
      <c r="AZ138" s="267" t="s">
        <v>892</v>
      </c>
      <c r="BA138" s="261" t="s">
        <v>892</v>
      </c>
      <c r="BB138" s="265" t="s">
        <v>892</v>
      </c>
      <c r="BC138" s="267" t="s">
        <v>892</v>
      </c>
      <c r="BD138" s="261" t="s">
        <v>892</v>
      </c>
      <c r="BE138" s="265" t="s">
        <v>892</v>
      </c>
      <c r="BF138" s="267" t="s">
        <v>892</v>
      </c>
      <c r="BG138" s="261" t="s">
        <v>892</v>
      </c>
      <c r="BH138" s="265" t="s">
        <v>892</v>
      </c>
      <c r="BI138" s="267" t="s">
        <v>892</v>
      </c>
      <c r="BJ138" s="261" t="s">
        <v>892</v>
      </c>
      <c r="BK138" s="265" t="s">
        <v>892</v>
      </c>
      <c r="BL138" s="267" t="s">
        <v>892</v>
      </c>
    </row>
    <row r="139" spans="1:64" ht="18" customHeight="1">
      <c r="A139" s="49" t="str">
        <f>IF(ISERROR(VLOOKUP($C139,費用總表!$A:$O,10,FALSE)),"",VLOOKUP($C139,費用總表!$A:$O,10,FALSE)*100)</f>
        <v/>
      </c>
      <c r="B139" s="49" t="str">
        <f>IF(ISERROR(VLOOKUP($C139,費用總表!$A:$O,15,FALSE)),"",VLOOKUP($C139,費用總表!$A:$O,15,FALSE)*100)</f>
        <v/>
      </c>
      <c r="C139" s="265" t="s">
        <v>145</v>
      </c>
      <c r="D139" s="265" t="s">
        <v>826</v>
      </c>
      <c r="E139" s="261">
        <v>0.372388</v>
      </c>
      <c r="F139" s="265">
        <v>25</v>
      </c>
      <c r="G139" s="267">
        <v>0.19083969465648856</v>
      </c>
      <c r="H139" s="261">
        <v>-0.61529905660377371</v>
      </c>
      <c r="I139" s="265">
        <v>106</v>
      </c>
      <c r="J139" s="267">
        <v>0.80916030534351147</v>
      </c>
      <c r="K139" s="261">
        <v>0.39250277777777787</v>
      </c>
      <c r="L139" s="265">
        <v>36</v>
      </c>
      <c r="M139" s="267">
        <v>0.49315068493150682</v>
      </c>
      <c r="N139" s="261">
        <v>-0.46528378378378382</v>
      </c>
      <c r="O139" s="265">
        <v>37</v>
      </c>
      <c r="P139" s="267">
        <v>0.50684931506849318</v>
      </c>
      <c r="Q139" s="261" t="s">
        <v>892</v>
      </c>
      <c r="R139" s="265" t="s">
        <v>892</v>
      </c>
      <c r="S139" s="267" t="s">
        <v>892</v>
      </c>
      <c r="T139" s="261" t="s">
        <v>892</v>
      </c>
      <c r="U139" s="265" t="s">
        <v>892</v>
      </c>
      <c r="V139" s="267" t="s">
        <v>892</v>
      </c>
      <c r="W139" s="261" t="s">
        <v>892</v>
      </c>
      <c r="X139" s="265" t="s">
        <v>892</v>
      </c>
      <c r="Y139" s="267" t="s">
        <v>892</v>
      </c>
      <c r="Z139" s="261" t="s">
        <v>892</v>
      </c>
      <c r="AA139" s="265" t="s">
        <v>892</v>
      </c>
      <c r="AB139" s="267" t="s">
        <v>892</v>
      </c>
      <c r="AC139" s="261" t="s">
        <v>892</v>
      </c>
      <c r="AD139" s="265" t="s">
        <v>892</v>
      </c>
      <c r="AE139" s="267" t="s">
        <v>892</v>
      </c>
      <c r="AF139" s="261" t="s">
        <v>892</v>
      </c>
      <c r="AG139" s="265" t="s">
        <v>892</v>
      </c>
      <c r="AH139" s="267" t="s">
        <v>892</v>
      </c>
      <c r="AI139" s="261" t="s">
        <v>892</v>
      </c>
      <c r="AJ139" s="265" t="s">
        <v>892</v>
      </c>
      <c r="AK139" s="267" t="s">
        <v>892</v>
      </c>
      <c r="AL139" s="261" t="s">
        <v>892</v>
      </c>
      <c r="AM139" s="265" t="s">
        <v>892</v>
      </c>
      <c r="AN139" s="267" t="s">
        <v>892</v>
      </c>
      <c r="AO139" s="261" t="s">
        <v>892</v>
      </c>
      <c r="AP139" s="265" t="s">
        <v>892</v>
      </c>
      <c r="AQ139" s="267" t="s">
        <v>892</v>
      </c>
      <c r="AR139" s="261" t="s">
        <v>892</v>
      </c>
      <c r="AS139" s="265" t="s">
        <v>892</v>
      </c>
      <c r="AT139" s="267" t="s">
        <v>892</v>
      </c>
      <c r="AU139" s="261" t="s">
        <v>892</v>
      </c>
      <c r="AV139" s="265" t="s">
        <v>892</v>
      </c>
      <c r="AW139" s="267" t="s">
        <v>892</v>
      </c>
      <c r="AX139" s="261" t="s">
        <v>892</v>
      </c>
      <c r="AY139" s="265" t="s">
        <v>892</v>
      </c>
      <c r="AZ139" s="267" t="s">
        <v>892</v>
      </c>
      <c r="BA139" s="261" t="s">
        <v>892</v>
      </c>
      <c r="BB139" s="265" t="s">
        <v>892</v>
      </c>
      <c r="BC139" s="267" t="s">
        <v>892</v>
      </c>
      <c r="BD139" s="261" t="s">
        <v>892</v>
      </c>
      <c r="BE139" s="265" t="s">
        <v>892</v>
      </c>
      <c r="BF139" s="267" t="s">
        <v>892</v>
      </c>
      <c r="BG139" s="261" t="s">
        <v>892</v>
      </c>
      <c r="BH139" s="265" t="s">
        <v>892</v>
      </c>
      <c r="BI139" s="267" t="s">
        <v>892</v>
      </c>
      <c r="BJ139" s="261" t="s">
        <v>892</v>
      </c>
      <c r="BK139" s="265" t="s">
        <v>892</v>
      </c>
      <c r="BL139" s="267" t="s">
        <v>892</v>
      </c>
    </row>
    <row r="140" spans="1:64" ht="18" customHeight="1">
      <c r="A140" s="49" t="str">
        <f>IF(ISERROR(VLOOKUP($C140,費用總表!$A:$O,10,FALSE)),"",VLOOKUP($C140,費用總表!$A:$O,10,FALSE)*100)</f>
        <v/>
      </c>
      <c r="B140" s="49" t="str">
        <f>IF(ISERROR(VLOOKUP($C140,費用總表!$A:$O,15,FALSE)),"",VLOOKUP($C140,費用總表!$A:$O,15,FALSE)*100)</f>
        <v/>
      </c>
      <c r="C140" s="265" t="s">
        <v>146</v>
      </c>
      <c r="D140" s="265" t="s">
        <v>827</v>
      </c>
      <c r="E140" s="261">
        <v>0.41682934782608699</v>
      </c>
      <c r="F140" s="265">
        <v>92</v>
      </c>
      <c r="G140" s="267">
        <v>0.69696969696969702</v>
      </c>
      <c r="H140" s="261">
        <v>-0.27841749999999998</v>
      </c>
      <c r="I140" s="265">
        <v>40</v>
      </c>
      <c r="J140" s="267">
        <v>0.30303030303030298</v>
      </c>
      <c r="K140" s="261">
        <v>0.42423333333333346</v>
      </c>
      <c r="L140" s="265">
        <v>33</v>
      </c>
      <c r="M140" s="267">
        <v>0.50769230769230766</v>
      </c>
      <c r="N140" s="261">
        <v>-0.31293749999999998</v>
      </c>
      <c r="O140" s="265">
        <v>32</v>
      </c>
      <c r="P140" s="267">
        <v>0.49230769230769234</v>
      </c>
      <c r="Q140" s="261" t="s">
        <v>892</v>
      </c>
      <c r="R140" s="265" t="s">
        <v>892</v>
      </c>
      <c r="S140" s="267" t="s">
        <v>892</v>
      </c>
      <c r="T140" s="261" t="s">
        <v>892</v>
      </c>
      <c r="U140" s="265" t="s">
        <v>892</v>
      </c>
      <c r="V140" s="267" t="s">
        <v>892</v>
      </c>
      <c r="W140" s="261" t="s">
        <v>892</v>
      </c>
      <c r="X140" s="265" t="s">
        <v>892</v>
      </c>
      <c r="Y140" s="267" t="s">
        <v>892</v>
      </c>
      <c r="Z140" s="261" t="s">
        <v>892</v>
      </c>
      <c r="AA140" s="265" t="s">
        <v>892</v>
      </c>
      <c r="AB140" s="267" t="s">
        <v>892</v>
      </c>
      <c r="AC140" s="261" t="s">
        <v>892</v>
      </c>
      <c r="AD140" s="265" t="s">
        <v>892</v>
      </c>
      <c r="AE140" s="267" t="s">
        <v>892</v>
      </c>
      <c r="AF140" s="261" t="s">
        <v>892</v>
      </c>
      <c r="AG140" s="265" t="s">
        <v>892</v>
      </c>
      <c r="AH140" s="267" t="s">
        <v>892</v>
      </c>
      <c r="AI140" s="261" t="s">
        <v>892</v>
      </c>
      <c r="AJ140" s="265" t="s">
        <v>892</v>
      </c>
      <c r="AK140" s="267" t="s">
        <v>892</v>
      </c>
      <c r="AL140" s="261" t="s">
        <v>892</v>
      </c>
      <c r="AM140" s="265" t="s">
        <v>892</v>
      </c>
      <c r="AN140" s="267" t="s">
        <v>892</v>
      </c>
      <c r="AO140" s="261" t="s">
        <v>892</v>
      </c>
      <c r="AP140" s="265" t="s">
        <v>892</v>
      </c>
      <c r="AQ140" s="267" t="s">
        <v>892</v>
      </c>
      <c r="AR140" s="261" t="s">
        <v>892</v>
      </c>
      <c r="AS140" s="265" t="s">
        <v>892</v>
      </c>
      <c r="AT140" s="267" t="s">
        <v>892</v>
      </c>
      <c r="AU140" s="261" t="s">
        <v>892</v>
      </c>
      <c r="AV140" s="265" t="s">
        <v>892</v>
      </c>
      <c r="AW140" s="267" t="s">
        <v>892</v>
      </c>
      <c r="AX140" s="261" t="s">
        <v>892</v>
      </c>
      <c r="AY140" s="265" t="s">
        <v>892</v>
      </c>
      <c r="AZ140" s="267" t="s">
        <v>892</v>
      </c>
      <c r="BA140" s="261" t="s">
        <v>892</v>
      </c>
      <c r="BB140" s="265" t="s">
        <v>892</v>
      </c>
      <c r="BC140" s="267" t="s">
        <v>892</v>
      </c>
      <c r="BD140" s="261" t="s">
        <v>892</v>
      </c>
      <c r="BE140" s="265" t="s">
        <v>892</v>
      </c>
      <c r="BF140" s="267" t="s">
        <v>892</v>
      </c>
      <c r="BG140" s="261" t="s">
        <v>892</v>
      </c>
      <c r="BH140" s="265" t="s">
        <v>892</v>
      </c>
      <c r="BI140" s="267" t="s">
        <v>892</v>
      </c>
      <c r="BJ140" s="261" t="s">
        <v>892</v>
      </c>
      <c r="BK140" s="265" t="s">
        <v>892</v>
      </c>
      <c r="BL140" s="267" t="s">
        <v>892</v>
      </c>
    </row>
    <row r="141" spans="1:64" ht="18" customHeight="1">
      <c r="A141" s="49" t="str">
        <f>IF(ISERROR(VLOOKUP($C141,費用總表!$A:$O,10,FALSE)),"",VLOOKUP($C141,費用總表!$A:$O,10,FALSE)*100)</f>
        <v/>
      </c>
      <c r="B141" s="49" t="str">
        <f>IF(ISERROR(VLOOKUP($C141,費用總表!$A:$O,15,FALSE)),"",VLOOKUP($C141,費用總表!$A:$O,15,FALSE)*100)</f>
        <v/>
      </c>
      <c r="C141" s="265" t="s">
        <v>147</v>
      </c>
      <c r="D141" s="265" t="s">
        <v>828</v>
      </c>
      <c r="E141" s="261">
        <v>0.48340487804878063</v>
      </c>
      <c r="F141" s="265">
        <v>41</v>
      </c>
      <c r="G141" s="267">
        <v>0.32283464566929132</v>
      </c>
      <c r="H141" s="261">
        <v>-0.73908255813953472</v>
      </c>
      <c r="I141" s="265">
        <v>86</v>
      </c>
      <c r="J141" s="267">
        <v>0.67716535433070868</v>
      </c>
      <c r="K141" s="261">
        <v>0.43300000000000011</v>
      </c>
      <c r="L141" s="265">
        <v>10</v>
      </c>
      <c r="M141" s="267">
        <v>0.22222222222222221</v>
      </c>
      <c r="N141" s="261">
        <v>-1.1306285714285713</v>
      </c>
      <c r="O141" s="265">
        <v>35</v>
      </c>
      <c r="P141" s="267">
        <v>0.77777777777777779</v>
      </c>
      <c r="Q141" s="261" t="s">
        <v>892</v>
      </c>
      <c r="R141" s="265" t="s">
        <v>892</v>
      </c>
      <c r="S141" s="267" t="s">
        <v>892</v>
      </c>
      <c r="T141" s="261" t="s">
        <v>892</v>
      </c>
      <c r="U141" s="265" t="s">
        <v>892</v>
      </c>
      <c r="V141" s="267" t="s">
        <v>892</v>
      </c>
      <c r="W141" s="261" t="s">
        <v>892</v>
      </c>
      <c r="X141" s="265" t="s">
        <v>892</v>
      </c>
      <c r="Y141" s="267" t="s">
        <v>892</v>
      </c>
      <c r="Z141" s="261" t="s">
        <v>892</v>
      </c>
      <c r="AA141" s="265" t="s">
        <v>892</v>
      </c>
      <c r="AB141" s="267" t="s">
        <v>892</v>
      </c>
      <c r="AC141" s="261" t="s">
        <v>892</v>
      </c>
      <c r="AD141" s="265" t="s">
        <v>892</v>
      </c>
      <c r="AE141" s="267" t="s">
        <v>892</v>
      </c>
      <c r="AF141" s="261" t="s">
        <v>892</v>
      </c>
      <c r="AG141" s="265" t="s">
        <v>892</v>
      </c>
      <c r="AH141" s="267" t="s">
        <v>892</v>
      </c>
      <c r="AI141" s="261" t="s">
        <v>892</v>
      </c>
      <c r="AJ141" s="265" t="s">
        <v>892</v>
      </c>
      <c r="AK141" s="267" t="s">
        <v>892</v>
      </c>
      <c r="AL141" s="261" t="s">
        <v>892</v>
      </c>
      <c r="AM141" s="265" t="s">
        <v>892</v>
      </c>
      <c r="AN141" s="267" t="s">
        <v>892</v>
      </c>
      <c r="AO141" s="261" t="s">
        <v>892</v>
      </c>
      <c r="AP141" s="265" t="s">
        <v>892</v>
      </c>
      <c r="AQ141" s="267" t="s">
        <v>892</v>
      </c>
      <c r="AR141" s="261" t="s">
        <v>892</v>
      </c>
      <c r="AS141" s="265" t="s">
        <v>892</v>
      </c>
      <c r="AT141" s="267" t="s">
        <v>892</v>
      </c>
      <c r="AU141" s="261" t="s">
        <v>892</v>
      </c>
      <c r="AV141" s="265" t="s">
        <v>892</v>
      </c>
      <c r="AW141" s="267" t="s">
        <v>892</v>
      </c>
      <c r="AX141" s="261" t="s">
        <v>892</v>
      </c>
      <c r="AY141" s="265" t="s">
        <v>892</v>
      </c>
      <c r="AZ141" s="267" t="s">
        <v>892</v>
      </c>
      <c r="BA141" s="261" t="s">
        <v>892</v>
      </c>
      <c r="BB141" s="265" t="s">
        <v>892</v>
      </c>
      <c r="BC141" s="267" t="s">
        <v>892</v>
      </c>
      <c r="BD141" s="261" t="s">
        <v>892</v>
      </c>
      <c r="BE141" s="265" t="s">
        <v>892</v>
      </c>
      <c r="BF141" s="267" t="s">
        <v>892</v>
      </c>
      <c r="BG141" s="261" t="s">
        <v>892</v>
      </c>
      <c r="BH141" s="265" t="s">
        <v>892</v>
      </c>
      <c r="BI141" s="267" t="s">
        <v>892</v>
      </c>
      <c r="BJ141" s="261" t="s">
        <v>892</v>
      </c>
      <c r="BK141" s="265" t="s">
        <v>892</v>
      </c>
      <c r="BL141" s="267" t="s">
        <v>892</v>
      </c>
    </row>
    <row r="142" spans="1:64" ht="18" customHeight="1">
      <c r="A142" s="49" t="str">
        <f>IF(ISERROR(VLOOKUP($C142,費用總表!$A:$O,10,FALSE)),"",VLOOKUP($C142,費用總表!$A:$O,10,FALSE)*100)</f>
        <v/>
      </c>
      <c r="B142" s="49" t="str">
        <f>IF(ISERROR(VLOOKUP($C142,費用總表!$A:$O,15,FALSE)),"",VLOOKUP($C142,費用總表!$A:$O,15,FALSE)*100)</f>
        <v/>
      </c>
      <c r="C142" s="265" t="s">
        <v>148</v>
      </c>
      <c r="D142" s="265" t="s">
        <v>829</v>
      </c>
      <c r="E142" s="261">
        <v>0.89225576923076888</v>
      </c>
      <c r="F142" s="265">
        <v>52</v>
      </c>
      <c r="G142" s="267">
        <v>0.39694656488549618</v>
      </c>
      <c r="H142" s="261">
        <v>-0.88509493670886075</v>
      </c>
      <c r="I142" s="265">
        <v>79</v>
      </c>
      <c r="J142" s="267">
        <v>0.60305343511450382</v>
      </c>
      <c r="K142" s="261">
        <v>0.73874444444444431</v>
      </c>
      <c r="L142" s="265">
        <v>18</v>
      </c>
      <c r="M142" s="267">
        <v>0.4</v>
      </c>
      <c r="N142" s="261">
        <v>-1.3782962962962966</v>
      </c>
      <c r="O142" s="265">
        <v>27</v>
      </c>
      <c r="P142" s="267">
        <v>0.6</v>
      </c>
      <c r="Q142" s="261" t="s">
        <v>892</v>
      </c>
      <c r="R142" s="265" t="s">
        <v>892</v>
      </c>
      <c r="S142" s="267" t="s">
        <v>892</v>
      </c>
      <c r="T142" s="261" t="s">
        <v>892</v>
      </c>
      <c r="U142" s="265" t="s">
        <v>892</v>
      </c>
      <c r="V142" s="267" t="s">
        <v>892</v>
      </c>
      <c r="W142" s="261" t="s">
        <v>892</v>
      </c>
      <c r="X142" s="265" t="s">
        <v>892</v>
      </c>
      <c r="Y142" s="267" t="s">
        <v>892</v>
      </c>
      <c r="Z142" s="261" t="s">
        <v>892</v>
      </c>
      <c r="AA142" s="265" t="s">
        <v>892</v>
      </c>
      <c r="AB142" s="267" t="s">
        <v>892</v>
      </c>
      <c r="AC142" s="261" t="s">
        <v>892</v>
      </c>
      <c r="AD142" s="265" t="s">
        <v>892</v>
      </c>
      <c r="AE142" s="267" t="s">
        <v>892</v>
      </c>
      <c r="AF142" s="261" t="s">
        <v>892</v>
      </c>
      <c r="AG142" s="265" t="s">
        <v>892</v>
      </c>
      <c r="AH142" s="267" t="s">
        <v>892</v>
      </c>
      <c r="AI142" s="261" t="s">
        <v>892</v>
      </c>
      <c r="AJ142" s="265" t="s">
        <v>892</v>
      </c>
      <c r="AK142" s="267" t="s">
        <v>892</v>
      </c>
      <c r="AL142" s="261" t="s">
        <v>892</v>
      </c>
      <c r="AM142" s="265" t="s">
        <v>892</v>
      </c>
      <c r="AN142" s="267" t="s">
        <v>892</v>
      </c>
      <c r="AO142" s="261" t="s">
        <v>892</v>
      </c>
      <c r="AP142" s="265" t="s">
        <v>892</v>
      </c>
      <c r="AQ142" s="267" t="s">
        <v>892</v>
      </c>
      <c r="AR142" s="261" t="s">
        <v>892</v>
      </c>
      <c r="AS142" s="265" t="s">
        <v>892</v>
      </c>
      <c r="AT142" s="267" t="s">
        <v>892</v>
      </c>
      <c r="AU142" s="261" t="s">
        <v>892</v>
      </c>
      <c r="AV142" s="265" t="s">
        <v>892</v>
      </c>
      <c r="AW142" s="267" t="s">
        <v>892</v>
      </c>
      <c r="AX142" s="261" t="s">
        <v>892</v>
      </c>
      <c r="AY142" s="265" t="s">
        <v>892</v>
      </c>
      <c r="AZ142" s="267" t="s">
        <v>892</v>
      </c>
      <c r="BA142" s="261" t="s">
        <v>892</v>
      </c>
      <c r="BB142" s="265" t="s">
        <v>892</v>
      </c>
      <c r="BC142" s="267" t="s">
        <v>892</v>
      </c>
      <c r="BD142" s="261" t="s">
        <v>892</v>
      </c>
      <c r="BE142" s="265" t="s">
        <v>892</v>
      </c>
      <c r="BF142" s="267" t="s">
        <v>892</v>
      </c>
      <c r="BG142" s="261" t="s">
        <v>892</v>
      </c>
      <c r="BH142" s="265" t="s">
        <v>892</v>
      </c>
      <c r="BI142" s="267" t="s">
        <v>892</v>
      </c>
      <c r="BJ142" s="261" t="s">
        <v>892</v>
      </c>
      <c r="BK142" s="265" t="s">
        <v>892</v>
      </c>
      <c r="BL142" s="267" t="s">
        <v>892</v>
      </c>
    </row>
    <row r="143" spans="1:64" ht="18" customHeight="1">
      <c r="A143" s="49" t="str">
        <f>IF(ISERROR(VLOOKUP($C143,費用總表!$A:$O,10,FALSE)),"",VLOOKUP($C143,費用總表!$A:$O,10,FALSE)*100)</f>
        <v/>
      </c>
      <c r="B143" s="49" t="str">
        <f>IF(ISERROR(VLOOKUP($C143,費用總表!$A:$O,15,FALSE)),"",VLOOKUP($C143,費用總表!$A:$O,15,FALSE)*100)</f>
        <v/>
      </c>
      <c r="C143" s="265" t="s">
        <v>149</v>
      </c>
      <c r="D143" s="265" t="s">
        <v>830</v>
      </c>
      <c r="E143" s="261">
        <v>0.47599876543209879</v>
      </c>
      <c r="F143" s="265">
        <v>81</v>
      </c>
      <c r="G143" s="267">
        <v>0.62307692307692308</v>
      </c>
      <c r="H143" s="261">
        <v>-0.29088979591836744</v>
      </c>
      <c r="I143" s="265">
        <v>49</v>
      </c>
      <c r="J143" s="267">
        <v>0.37692307692307692</v>
      </c>
      <c r="K143" s="261">
        <v>0.50430714285714284</v>
      </c>
      <c r="L143" s="265">
        <v>42</v>
      </c>
      <c r="M143" s="267">
        <v>0.80769230769230771</v>
      </c>
      <c r="N143" s="261">
        <v>-0.28663</v>
      </c>
      <c r="O143" s="265">
        <v>10</v>
      </c>
      <c r="P143" s="267">
        <v>0.19230769230769229</v>
      </c>
      <c r="Q143" s="261" t="s">
        <v>892</v>
      </c>
      <c r="R143" s="265" t="s">
        <v>892</v>
      </c>
      <c r="S143" s="267" t="s">
        <v>892</v>
      </c>
      <c r="T143" s="261" t="s">
        <v>892</v>
      </c>
      <c r="U143" s="265" t="s">
        <v>892</v>
      </c>
      <c r="V143" s="267" t="s">
        <v>892</v>
      </c>
      <c r="W143" s="261" t="s">
        <v>892</v>
      </c>
      <c r="X143" s="265" t="s">
        <v>892</v>
      </c>
      <c r="Y143" s="267" t="s">
        <v>892</v>
      </c>
      <c r="Z143" s="261" t="s">
        <v>892</v>
      </c>
      <c r="AA143" s="265" t="s">
        <v>892</v>
      </c>
      <c r="AB143" s="267" t="s">
        <v>892</v>
      </c>
      <c r="AC143" s="261" t="s">
        <v>892</v>
      </c>
      <c r="AD143" s="265" t="s">
        <v>892</v>
      </c>
      <c r="AE143" s="267" t="s">
        <v>892</v>
      </c>
      <c r="AF143" s="261" t="s">
        <v>892</v>
      </c>
      <c r="AG143" s="265" t="s">
        <v>892</v>
      </c>
      <c r="AH143" s="267" t="s">
        <v>892</v>
      </c>
      <c r="AI143" s="261" t="s">
        <v>892</v>
      </c>
      <c r="AJ143" s="265" t="s">
        <v>892</v>
      </c>
      <c r="AK143" s="267" t="s">
        <v>892</v>
      </c>
      <c r="AL143" s="261" t="s">
        <v>892</v>
      </c>
      <c r="AM143" s="265" t="s">
        <v>892</v>
      </c>
      <c r="AN143" s="267" t="s">
        <v>892</v>
      </c>
      <c r="AO143" s="261" t="s">
        <v>892</v>
      </c>
      <c r="AP143" s="265" t="s">
        <v>892</v>
      </c>
      <c r="AQ143" s="267" t="s">
        <v>892</v>
      </c>
      <c r="AR143" s="261" t="s">
        <v>892</v>
      </c>
      <c r="AS143" s="265" t="s">
        <v>892</v>
      </c>
      <c r="AT143" s="267" t="s">
        <v>892</v>
      </c>
      <c r="AU143" s="261" t="s">
        <v>892</v>
      </c>
      <c r="AV143" s="265" t="s">
        <v>892</v>
      </c>
      <c r="AW143" s="267" t="s">
        <v>892</v>
      </c>
      <c r="AX143" s="261" t="s">
        <v>892</v>
      </c>
      <c r="AY143" s="265" t="s">
        <v>892</v>
      </c>
      <c r="AZ143" s="267" t="s">
        <v>892</v>
      </c>
      <c r="BA143" s="261" t="s">
        <v>892</v>
      </c>
      <c r="BB143" s="265" t="s">
        <v>892</v>
      </c>
      <c r="BC143" s="267" t="s">
        <v>892</v>
      </c>
      <c r="BD143" s="261" t="s">
        <v>892</v>
      </c>
      <c r="BE143" s="265" t="s">
        <v>892</v>
      </c>
      <c r="BF143" s="267" t="s">
        <v>892</v>
      </c>
      <c r="BG143" s="261" t="s">
        <v>892</v>
      </c>
      <c r="BH143" s="265" t="s">
        <v>892</v>
      </c>
      <c r="BI143" s="267" t="s">
        <v>892</v>
      </c>
      <c r="BJ143" s="261" t="s">
        <v>892</v>
      </c>
      <c r="BK143" s="265" t="s">
        <v>892</v>
      </c>
      <c r="BL143" s="267" t="s">
        <v>892</v>
      </c>
    </row>
    <row r="144" spans="1:64" ht="18" customHeight="1">
      <c r="A144" s="49" t="str">
        <f>IF(ISERROR(VLOOKUP($C144,費用總表!$A:$O,10,FALSE)),"",VLOOKUP($C144,費用總表!$A:$O,10,FALSE)*100)</f>
        <v/>
      </c>
      <c r="B144" s="49" t="str">
        <f>IF(ISERROR(VLOOKUP($C144,費用總表!$A:$O,15,FALSE)),"",VLOOKUP($C144,費用總表!$A:$O,15,FALSE)*100)</f>
        <v/>
      </c>
      <c r="C144" s="265" t="s">
        <v>150</v>
      </c>
      <c r="D144" s="265" t="s">
        <v>831</v>
      </c>
      <c r="E144" s="261">
        <v>0.48308488372093039</v>
      </c>
      <c r="F144" s="265">
        <v>86</v>
      </c>
      <c r="G144" s="267">
        <v>0.66153846153846152</v>
      </c>
      <c r="H144" s="261">
        <v>-0.28011363636363634</v>
      </c>
      <c r="I144" s="265">
        <v>44</v>
      </c>
      <c r="J144" s="267">
        <v>0.33846153846153848</v>
      </c>
      <c r="K144" s="261">
        <v>0.5908159090909092</v>
      </c>
      <c r="L144" s="265">
        <v>44</v>
      </c>
      <c r="M144" s="267">
        <v>0.84615384615384615</v>
      </c>
      <c r="N144" s="261">
        <v>-0.231325</v>
      </c>
      <c r="O144" s="265">
        <v>8</v>
      </c>
      <c r="P144" s="267">
        <v>0.15384615384615385</v>
      </c>
      <c r="Q144" s="261" t="s">
        <v>892</v>
      </c>
      <c r="R144" s="265" t="s">
        <v>892</v>
      </c>
      <c r="S144" s="267" t="s">
        <v>892</v>
      </c>
      <c r="T144" s="261" t="s">
        <v>892</v>
      </c>
      <c r="U144" s="265" t="s">
        <v>892</v>
      </c>
      <c r="V144" s="267" t="s">
        <v>892</v>
      </c>
      <c r="W144" s="261" t="s">
        <v>892</v>
      </c>
      <c r="X144" s="265" t="s">
        <v>892</v>
      </c>
      <c r="Y144" s="267" t="s">
        <v>892</v>
      </c>
      <c r="Z144" s="261" t="s">
        <v>892</v>
      </c>
      <c r="AA144" s="265" t="s">
        <v>892</v>
      </c>
      <c r="AB144" s="267" t="s">
        <v>892</v>
      </c>
      <c r="AC144" s="261" t="s">
        <v>892</v>
      </c>
      <c r="AD144" s="265" t="s">
        <v>892</v>
      </c>
      <c r="AE144" s="267" t="s">
        <v>892</v>
      </c>
      <c r="AF144" s="261" t="s">
        <v>892</v>
      </c>
      <c r="AG144" s="265" t="s">
        <v>892</v>
      </c>
      <c r="AH144" s="267" t="s">
        <v>892</v>
      </c>
      <c r="AI144" s="261" t="s">
        <v>892</v>
      </c>
      <c r="AJ144" s="265" t="s">
        <v>892</v>
      </c>
      <c r="AK144" s="267" t="s">
        <v>892</v>
      </c>
      <c r="AL144" s="261" t="s">
        <v>892</v>
      </c>
      <c r="AM144" s="265" t="s">
        <v>892</v>
      </c>
      <c r="AN144" s="267" t="s">
        <v>892</v>
      </c>
      <c r="AO144" s="261" t="s">
        <v>892</v>
      </c>
      <c r="AP144" s="265" t="s">
        <v>892</v>
      </c>
      <c r="AQ144" s="267" t="s">
        <v>892</v>
      </c>
      <c r="AR144" s="261" t="s">
        <v>892</v>
      </c>
      <c r="AS144" s="265" t="s">
        <v>892</v>
      </c>
      <c r="AT144" s="267" t="s">
        <v>892</v>
      </c>
      <c r="AU144" s="261" t="s">
        <v>892</v>
      </c>
      <c r="AV144" s="265" t="s">
        <v>892</v>
      </c>
      <c r="AW144" s="267" t="s">
        <v>892</v>
      </c>
      <c r="AX144" s="261" t="s">
        <v>892</v>
      </c>
      <c r="AY144" s="265" t="s">
        <v>892</v>
      </c>
      <c r="AZ144" s="267" t="s">
        <v>892</v>
      </c>
      <c r="BA144" s="261" t="s">
        <v>892</v>
      </c>
      <c r="BB144" s="265" t="s">
        <v>892</v>
      </c>
      <c r="BC144" s="267" t="s">
        <v>892</v>
      </c>
      <c r="BD144" s="261" t="s">
        <v>892</v>
      </c>
      <c r="BE144" s="265" t="s">
        <v>892</v>
      </c>
      <c r="BF144" s="267" t="s">
        <v>892</v>
      </c>
      <c r="BG144" s="261" t="s">
        <v>892</v>
      </c>
      <c r="BH144" s="265" t="s">
        <v>892</v>
      </c>
      <c r="BI144" s="267" t="s">
        <v>892</v>
      </c>
      <c r="BJ144" s="261" t="s">
        <v>892</v>
      </c>
      <c r="BK144" s="265" t="s">
        <v>892</v>
      </c>
      <c r="BL144" s="267" t="s">
        <v>892</v>
      </c>
    </row>
    <row r="145" spans="1:64" ht="18" customHeight="1">
      <c r="A145" s="49" t="str">
        <f>IF(ISERROR(VLOOKUP($C145,費用總表!$A:$O,10,FALSE)),"",VLOOKUP($C145,費用總表!$A:$O,10,FALSE)*100)</f>
        <v/>
      </c>
      <c r="B145" s="49" t="str">
        <f>IF(ISERROR(VLOOKUP($C145,費用總表!$A:$O,15,FALSE)),"",VLOOKUP($C145,費用總表!$A:$O,15,FALSE)*100)</f>
        <v/>
      </c>
      <c r="C145" s="265" t="s">
        <v>151</v>
      </c>
      <c r="D145" s="265" t="s">
        <v>832</v>
      </c>
      <c r="E145" s="261">
        <v>0.28486235294117634</v>
      </c>
      <c r="F145" s="265">
        <v>85</v>
      </c>
      <c r="G145" s="267">
        <v>0.65384615384615385</v>
      </c>
      <c r="H145" s="261">
        <v>-0.28546222222222223</v>
      </c>
      <c r="I145" s="265">
        <v>45</v>
      </c>
      <c r="J145" s="267">
        <v>0.34615384615384615</v>
      </c>
      <c r="K145" s="261">
        <v>0.47827111111111098</v>
      </c>
      <c r="L145" s="265">
        <v>45</v>
      </c>
      <c r="M145" s="267">
        <v>0.86538461538461542</v>
      </c>
      <c r="N145" s="261">
        <v>-0.11247142857142857</v>
      </c>
      <c r="O145" s="265">
        <v>7</v>
      </c>
      <c r="P145" s="267">
        <v>0.13461538461538458</v>
      </c>
      <c r="Q145" s="261" t="s">
        <v>892</v>
      </c>
      <c r="R145" s="265" t="s">
        <v>892</v>
      </c>
      <c r="S145" s="267" t="s">
        <v>892</v>
      </c>
      <c r="T145" s="261" t="s">
        <v>892</v>
      </c>
      <c r="U145" s="265" t="s">
        <v>892</v>
      </c>
      <c r="V145" s="267" t="s">
        <v>892</v>
      </c>
      <c r="W145" s="261" t="s">
        <v>892</v>
      </c>
      <c r="X145" s="265" t="s">
        <v>892</v>
      </c>
      <c r="Y145" s="267" t="s">
        <v>892</v>
      </c>
      <c r="Z145" s="261" t="s">
        <v>892</v>
      </c>
      <c r="AA145" s="265" t="s">
        <v>892</v>
      </c>
      <c r="AB145" s="267" t="s">
        <v>892</v>
      </c>
      <c r="AC145" s="261" t="s">
        <v>892</v>
      </c>
      <c r="AD145" s="265" t="s">
        <v>892</v>
      </c>
      <c r="AE145" s="267" t="s">
        <v>892</v>
      </c>
      <c r="AF145" s="261" t="s">
        <v>892</v>
      </c>
      <c r="AG145" s="265" t="s">
        <v>892</v>
      </c>
      <c r="AH145" s="267" t="s">
        <v>892</v>
      </c>
      <c r="AI145" s="261" t="s">
        <v>892</v>
      </c>
      <c r="AJ145" s="265" t="s">
        <v>892</v>
      </c>
      <c r="AK145" s="267" t="s">
        <v>892</v>
      </c>
      <c r="AL145" s="261" t="s">
        <v>892</v>
      </c>
      <c r="AM145" s="265" t="s">
        <v>892</v>
      </c>
      <c r="AN145" s="267" t="s">
        <v>892</v>
      </c>
      <c r="AO145" s="261" t="s">
        <v>892</v>
      </c>
      <c r="AP145" s="265" t="s">
        <v>892</v>
      </c>
      <c r="AQ145" s="267" t="s">
        <v>892</v>
      </c>
      <c r="AR145" s="261" t="s">
        <v>892</v>
      </c>
      <c r="AS145" s="265" t="s">
        <v>892</v>
      </c>
      <c r="AT145" s="267" t="s">
        <v>892</v>
      </c>
      <c r="AU145" s="261" t="s">
        <v>892</v>
      </c>
      <c r="AV145" s="265" t="s">
        <v>892</v>
      </c>
      <c r="AW145" s="267" t="s">
        <v>892</v>
      </c>
      <c r="AX145" s="261" t="s">
        <v>892</v>
      </c>
      <c r="AY145" s="265" t="s">
        <v>892</v>
      </c>
      <c r="AZ145" s="267" t="s">
        <v>892</v>
      </c>
      <c r="BA145" s="261" t="s">
        <v>892</v>
      </c>
      <c r="BB145" s="265" t="s">
        <v>892</v>
      </c>
      <c r="BC145" s="267" t="s">
        <v>892</v>
      </c>
      <c r="BD145" s="261" t="s">
        <v>892</v>
      </c>
      <c r="BE145" s="265" t="s">
        <v>892</v>
      </c>
      <c r="BF145" s="267" t="s">
        <v>892</v>
      </c>
      <c r="BG145" s="261" t="s">
        <v>892</v>
      </c>
      <c r="BH145" s="265" t="s">
        <v>892</v>
      </c>
      <c r="BI145" s="267" t="s">
        <v>892</v>
      </c>
      <c r="BJ145" s="261" t="s">
        <v>892</v>
      </c>
      <c r="BK145" s="265" t="s">
        <v>892</v>
      </c>
      <c r="BL145" s="267" t="s">
        <v>892</v>
      </c>
    </row>
    <row r="146" spans="1:64" ht="18" customHeight="1">
      <c r="A146" s="49" t="str">
        <f>IF(ISERROR(VLOOKUP($C146,費用總表!$A:$O,10,FALSE)),"",VLOOKUP($C146,費用總表!$A:$O,10,FALSE)*100)</f>
        <v/>
      </c>
      <c r="B146" s="49" t="str">
        <f>IF(ISERROR(VLOOKUP($C146,費用總表!$A:$O,15,FALSE)),"",VLOOKUP($C146,費用總表!$A:$O,15,FALSE)*100)</f>
        <v/>
      </c>
      <c r="C146" s="265" t="s">
        <v>152</v>
      </c>
      <c r="D146" s="265" t="s">
        <v>833</v>
      </c>
      <c r="E146" s="261">
        <v>0.97464838709677404</v>
      </c>
      <c r="F146" s="265">
        <v>31</v>
      </c>
      <c r="G146" s="267">
        <v>0.23664122137404581</v>
      </c>
      <c r="H146" s="261">
        <v>-1.4490859999999994</v>
      </c>
      <c r="I146" s="265">
        <v>100</v>
      </c>
      <c r="J146" s="267">
        <v>0.76335877862595414</v>
      </c>
      <c r="K146" s="261">
        <v>1.6885222222222223</v>
      </c>
      <c r="L146" s="265">
        <v>9</v>
      </c>
      <c r="M146" s="267">
        <v>0.47368421052631576</v>
      </c>
      <c r="N146" s="261">
        <v>-2.58446</v>
      </c>
      <c r="O146" s="265">
        <v>10</v>
      </c>
      <c r="P146" s="267">
        <v>0.52631578947368429</v>
      </c>
      <c r="Q146" s="261" t="s">
        <v>892</v>
      </c>
      <c r="R146" s="265" t="s">
        <v>892</v>
      </c>
      <c r="S146" s="267" t="s">
        <v>892</v>
      </c>
      <c r="T146" s="261" t="s">
        <v>892</v>
      </c>
      <c r="U146" s="265" t="s">
        <v>892</v>
      </c>
      <c r="V146" s="267" t="s">
        <v>892</v>
      </c>
      <c r="W146" s="261" t="s">
        <v>892</v>
      </c>
      <c r="X146" s="265" t="s">
        <v>892</v>
      </c>
      <c r="Y146" s="267" t="s">
        <v>892</v>
      </c>
      <c r="Z146" s="261" t="s">
        <v>892</v>
      </c>
      <c r="AA146" s="265" t="s">
        <v>892</v>
      </c>
      <c r="AB146" s="267" t="s">
        <v>892</v>
      </c>
      <c r="AC146" s="261" t="s">
        <v>892</v>
      </c>
      <c r="AD146" s="265" t="s">
        <v>892</v>
      </c>
      <c r="AE146" s="267" t="s">
        <v>892</v>
      </c>
      <c r="AF146" s="261" t="s">
        <v>892</v>
      </c>
      <c r="AG146" s="265" t="s">
        <v>892</v>
      </c>
      <c r="AH146" s="267" t="s">
        <v>892</v>
      </c>
      <c r="AI146" s="261" t="s">
        <v>892</v>
      </c>
      <c r="AJ146" s="265" t="s">
        <v>892</v>
      </c>
      <c r="AK146" s="267" t="s">
        <v>892</v>
      </c>
      <c r="AL146" s="261" t="s">
        <v>892</v>
      </c>
      <c r="AM146" s="265" t="s">
        <v>892</v>
      </c>
      <c r="AN146" s="267" t="s">
        <v>892</v>
      </c>
      <c r="AO146" s="261" t="s">
        <v>892</v>
      </c>
      <c r="AP146" s="265" t="s">
        <v>892</v>
      </c>
      <c r="AQ146" s="267" t="s">
        <v>892</v>
      </c>
      <c r="AR146" s="261" t="s">
        <v>892</v>
      </c>
      <c r="AS146" s="265" t="s">
        <v>892</v>
      </c>
      <c r="AT146" s="267" t="s">
        <v>892</v>
      </c>
      <c r="AU146" s="261" t="s">
        <v>892</v>
      </c>
      <c r="AV146" s="265" t="s">
        <v>892</v>
      </c>
      <c r="AW146" s="267" t="s">
        <v>892</v>
      </c>
      <c r="AX146" s="261" t="s">
        <v>892</v>
      </c>
      <c r="AY146" s="265" t="s">
        <v>892</v>
      </c>
      <c r="AZ146" s="267" t="s">
        <v>892</v>
      </c>
      <c r="BA146" s="261" t="s">
        <v>892</v>
      </c>
      <c r="BB146" s="265" t="s">
        <v>892</v>
      </c>
      <c r="BC146" s="267" t="s">
        <v>892</v>
      </c>
      <c r="BD146" s="261" t="s">
        <v>892</v>
      </c>
      <c r="BE146" s="265" t="s">
        <v>892</v>
      </c>
      <c r="BF146" s="267" t="s">
        <v>892</v>
      </c>
      <c r="BG146" s="261" t="s">
        <v>892</v>
      </c>
      <c r="BH146" s="265" t="s">
        <v>892</v>
      </c>
      <c r="BI146" s="267" t="s">
        <v>892</v>
      </c>
      <c r="BJ146" s="261" t="s">
        <v>892</v>
      </c>
      <c r="BK146" s="265" t="s">
        <v>892</v>
      </c>
      <c r="BL146" s="267" t="s">
        <v>892</v>
      </c>
    </row>
    <row r="147" spans="1:64" ht="18" customHeight="1">
      <c r="A147" s="49">
        <f>IF(ISERROR(VLOOKUP($C147,費用總表!$A:$O,10,FALSE)),"",VLOOKUP($C147,費用總表!$A:$O,10,FALSE)*100)</f>
        <v>0.475253439710974</v>
      </c>
      <c r="B147" s="49">
        <f>IF(ISERROR(VLOOKUP($C147,費用總表!$A:$O,15,FALSE)),"",VLOOKUP($C147,費用總表!$A:$O,15,FALSE)*100)</f>
        <v>1.5053439710973959E-2</v>
      </c>
      <c r="C147" s="265" t="s">
        <v>153</v>
      </c>
      <c r="D147" s="265" t="s">
        <v>834</v>
      </c>
      <c r="E147" s="261">
        <v>0.46641272727272726</v>
      </c>
      <c r="F147" s="265">
        <v>55</v>
      </c>
      <c r="G147" s="267">
        <v>0.41666666666666669</v>
      </c>
      <c r="H147" s="261">
        <v>-0.34963506493506497</v>
      </c>
      <c r="I147" s="265">
        <v>77</v>
      </c>
      <c r="J147" s="267">
        <v>0.58333333333333326</v>
      </c>
      <c r="K147" s="261">
        <v>1.1138650000000001</v>
      </c>
      <c r="L147" s="265">
        <v>20</v>
      </c>
      <c r="M147" s="267">
        <v>0.58823529411764708</v>
      </c>
      <c r="N147" s="261">
        <v>-0.44351428571428581</v>
      </c>
      <c r="O147" s="265">
        <v>14</v>
      </c>
      <c r="P147" s="267">
        <v>0.41176470588235292</v>
      </c>
      <c r="Q147" s="261" t="s">
        <v>892</v>
      </c>
      <c r="R147" s="265" t="s">
        <v>892</v>
      </c>
      <c r="S147" s="267" t="s">
        <v>892</v>
      </c>
      <c r="T147" s="261" t="s">
        <v>892</v>
      </c>
      <c r="U147" s="265" t="s">
        <v>892</v>
      </c>
      <c r="V147" s="267" t="s">
        <v>892</v>
      </c>
      <c r="W147" s="261" t="s">
        <v>892</v>
      </c>
      <c r="X147" s="265" t="s">
        <v>892</v>
      </c>
      <c r="Y147" s="267" t="s">
        <v>892</v>
      </c>
      <c r="Z147" s="261" t="s">
        <v>892</v>
      </c>
      <c r="AA147" s="265" t="s">
        <v>892</v>
      </c>
      <c r="AB147" s="267" t="s">
        <v>892</v>
      </c>
      <c r="AC147" s="261" t="s">
        <v>892</v>
      </c>
      <c r="AD147" s="265" t="s">
        <v>892</v>
      </c>
      <c r="AE147" s="267" t="s">
        <v>892</v>
      </c>
      <c r="AF147" s="261" t="s">
        <v>892</v>
      </c>
      <c r="AG147" s="265" t="s">
        <v>892</v>
      </c>
      <c r="AH147" s="267" t="s">
        <v>892</v>
      </c>
      <c r="AI147" s="261" t="s">
        <v>892</v>
      </c>
      <c r="AJ147" s="265" t="s">
        <v>892</v>
      </c>
      <c r="AK147" s="267" t="s">
        <v>892</v>
      </c>
      <c r="AL147" s="261" t="s">
        <v>892</v>
      </c>
      <c r="AM147" s="265" t="s">
        <v>892</v>
      </c>
      <c r="AN147" s="267" t="s">
        <v>892</v>
      </c>
      <c r="AO147" s="261" t="s">
        <v>892</v>
      </c>
      <c r="AP147" s="265" t="s">
        <v>892</v>
      </c>
      <c r="AQ147" s="267" t="s">
        <v>892</v>
      </c>
      <c r="AR147" s="261" t="s">
        <v>892</v>
      </c>
      <c r="AS147" s="265" t="s">
        <v>892</v>
      </c>
      <c r="AT147" s="267" t="s">
        <v>892</v>
      </c>
      <c r="AU147" s="261" t="s">
        <v>892</v>
      </c>
      <c r="AV147" s="265" t="s">
        <v>892</v>
      </c>
      <c r="AW147" s="267" t="s">
        <v>892</v>
      </c>
      <c r="AX147" s="261" t="s">
        <v>892</v>
      </c>
      <c r="AY147" s="265" t="s">
        <v>892</v>
      </c>
      <c r="AZ147" s="267" t="s">
        <v>892</v>
      </c>
      <c r="BA147" s="261" t="s">
        <v>892</v>
      </c>
      <c r="BB147" s="265" t="s">
        <v>892</v>
      </c>
      <c r="BC147" s="267" t="s">
        <v>892</v>
      </c>
      <c r="BD147" s="261" t="s">
        <v>892</v>
      </c>
      <c r="BE147" s="265" t="s">
        <v>892</v>
      </c>
      <c r="BF147" s="267" t="s">
        <v>892</v>
      </c>
      <c r="BG147" s="261" t="s">
        <v>892</v>
      </c>
      <c r="BH147" s="265" t="s">
        <v>892</v>
      </c>
      <c r="BI147" s="267" t="s">
        <v>892</v>
      </c>
      <c r="BJ147" s="261" t="s">
        <v>892</v>
      </c>
      <c r="BK147" s="265" t="s">
        <v>892</v>
      </c>
      <c r="BL147" s="267" t="s">
        <v>892</v>
      </c>
    </row>
    <row r="148" spans="1:64" ht="18" customHeight="1">
      <c r="A148" s="49">
        <f>IF(ISERROR(VLOOKUP($C148,費用總表!$A:$O,10,FALSE)),"",VLOOKUP($C148,費用總表!$A:$O,10,FALSE)*100)</f>
        <v>0.51305884101040122</v>
      </c>
      <c r="B148" s="49">
        <f>IF(ISERROR(VLOOKUP($C148,費用總表!$A:$O,15,FALSE)),"",VLOOKUP($C148,費用總表!$A:$O,15,FALSE)*100)</f>
        <v>1.4858841010401188E-2</v>
      </c>
      <c r="C148" s="265" t="s">
        <v>154</v>
      </c>
      <c r="D148" s="265" t="s">
        <v>835</v>
      </c>
      <c r="E148" s="261">
        <v>0.42381785714285697</v>
      </c>
      <c r="F148" s="265">
        <v>56</v>
      </c>
      <c r="G148" s="267">
        <v>0.42748091603053434</v>
      </c>
      <c r="H148" s="261">
        <v>-0.36052800000000007</v>
      </c>
      <c r="I148" s="265">
        <v>75</v>
      </c>
      <c r="J148" s="267">
        <v>0.5725190839694656</v>
      </c>
      <c r="K148" s="261">
        <v>0.44265833333333332</v>
      </c>
      <c r="L148" s="265">
        <v>12</v>
      </c>
      <c r="M148" s="267">
        <v>0.34285714285714286</v>
      </c>
      <c r="N148" s="261">
        <v>-0.42756086956521738</v>
      </c>
      <c r="O148" s="265">
        <v>23</v>
      </c>
      <c r="P148" s="267">
        <v>0.65714285714285714</v>
      </c>
      <c r="Q148" s="261" t="s">
        <v>892</v>
      </c>
      <c r="R148" s="265" t="s">
        <v>892</v>
      </c>
      <c r="S148" s="267" t="s">
        <v>892</v>
      </c>
      <c r="T148" s="261" t="s">
        <v>892</v>
      </c>
      <c r="U148" s="265" t="s">
        <v>892</v>
      </c>
      <c r="V148" s="267" t="s">
        <v>892</v>
      </c>
      <c r="W148" s="261" t="s">
        <v>892</v>
      </c>
      <c r="X148" s="265" t="s">
        <v>892</v>
      </c>
      <c r="Y148" s="267" t="s">
        <v>892</v>
      </c>
      <c r="Z148" s="261" t="s">
        <v>892</v>
      </c>
      <c r="AA148" s="265" t="s">
        <v>892</v>
      </c>
      <c r="AB148" s="267" t="s">
        <v>892</v>
      </c>
      <c r="AC148" s="261" t="s">
        <v>892</v>
      </c>
      <c r="AD148" s="265" t="s">
        <v>892</v>
      </c>
      <c r="AE148" s="267" t="s">
        <v>892</v>
      </c>
      <c r="AF148" s="261" t="s">
        <v>892</v>
      </c>
      <c r="AG148" s="265" t="s">
        <v>892</v>
      </c>
      <c r="AH148" s="267" t="s">
        <v>892</v>
      </c>
      <c r="AI148" s="261" t="s">
        <v>892</v>
      </c>
      <c r="AJ148" s="265" t="s">
        <v>892</v>
      </c>
      <c r="AK148" s="267" t="s">
        <v>892</v>
      </c>
      <c r="AL148" s="261" t="s">
        <v>892</v>
      </c>
      <c r="AM148" s="265" t="s">
        <v>892</v>
      </c>
      <c r="AN148" s="267" t="s">
        <v>892</v>
      </c>
      <c r="AO148" s="261" t="s">
        <v>892</v>
      </c>
      <c r="AP148" s="265" t="s">
        <v>892</v>
      </c>
      <c r="AQ148" s="267" t="s">
        <v>892</v>
      </c>
      <c r="AR148" s="261" t="s">
        <v>892</v>
      </c>
      <c r="AS148" s="265" t="s">
        <v>892</v>
      </c>
      <c r="AT148" s="267" t="s">
        <v>892</v>
      </c>
      <c r="AU148" s="261" t="s">
        <v>892</v>
      </c>
      <c r="AV148" s="265" t="s">
        <v>892</v>
      </c>
      <c r="AW148" s="267" t="s">
        <v>892</v>
      </c>
      <c r="AX148" s="261" t="s">
        <v>892</v>
      </c>
      <c r="AY148" s="265" t="s">
        <v>892</v>
      </c>
      <c r="AZ148" s="267" t="s">
        <v>892</v>
      </c>
      <c r="BA148" s="261" t="s">
        <v>892</v>
      </c>
      <c r="BB148" s="265" t="s">
        <v>892</v>
      </c>
      <c r="BC148" s="267" t="s">
        <v>892</v>
      </c>
      <c r="BD148" s="261" t="s">
        <v>892</v>
      </c>
      <c r="BE148" s="265" t="s">
        <v>892</v>
      </c>
      <c r="BF148" s="267" t="s">
        <v>892</v>
      </c>
      <c r="BG148" s="261" t="s">
        <v>892</v>
      </c>
      <c r="BH148" s="265" t="s">
        <v>892</v>
      </c>
      <c r="BI148" s="267" t="s">
        <v>892</v>
      </c>
      <c r="BJ148" s="261" t="s">
        <v>892</v>
      </c>
      <c r="BK148" s="265" t="s">
        <v>892</v>
      </c>
      <c r="BL148" s="267" t="s">
        <v>892</v>
      </c>
    </row>
    <row r="149" spans="1:64" ht="18" customHeight="1">
      <c r="A149" s="49">
        <f>IF(ISERROR(VLOOKUP($C149,費用總表!$A:$O,10,FALSE)),"",VLOOKUP($C149,費用總表!$A:$O,10,FALSE)*100)</f>
        <v>0.37652799525504149</v>
      </c>
      <c r="B149" s="49">
        <f>IF(ISERROR(VLOOKUP($C149,費用總表!$A:$O,15,FALSE)),"",VLOOKUP($C149,費用總表!$A:$O,15,FALSE)*100)</f>
        <v>1.4827995255041519E-2</v>
      </c>
      <c r="C149" s="265" t="s">
        <v>155</v>
      </c>
      <c r="D149" s="265" t="s">
        <v>836</v>
      </c>
      <c r="E149" s="261">
        <v>0.27326515151515135</v>
      </c>
      <c r="F149" s="265">
        <v>66</v>
      </c>
      <c r="G149" s="267">
        <v>0.50381679389312972</v>
      </c>
      <c r="H149" s="261">
        <v>-0.25298615384615386</v>
      </c>
      <c r="I149" s="265">
        <v>65</v>
      </c>
      <c r="J149" s="267">
        <v>0.49618320610687028</v>
      </c>
      <c r="K149" s="261">
        <v>0.44888888888888889</v>
      </c>
      <c r="L149" s="265">
        <v>18</v>
      </c>
      <c r="M149" s="267">
        <v>0.51428571428571423</v>
      </c>
      <c r="N149" s="261">
        <v>-0.27914117647058828</v>
      </c>
      <c r="O149" s="265">
        <v>17</v>
      </c>
      <c r="P149" s="267">
        <v>0.48571428571428577</v>
      </c>
      <c r="Q149" s="261" t="s">
        <v>892</v>
      </c>
      <c r="R149" s="265" t="s">
        <v>892</v>
      </c>
      <c r="S149" s="267" t="s">
        <v>892</v>
      </c>
      <c r="T149" s="261" t="s">
        <v>892</v>
      </c>
      <c r="U149" s="265" t="s">
        <v>892</v>
      </c>
      <c r="V149" s="267" t="s">
        <v>892</v>
      </c>
      <c r="W149" s="261" t="s">
        <v>892</v>
      </c>
      <c r="X149" s="265" t="s">
        <v>892</v>
      </c>
      <c r="Y149" s="267" t="s">
        <v>892</v>
      </c>
      <c r="Z149" s="261" t="s">
        <v>892</v>
      </c>
      <c r="AA149" s="265" t="s">
        <v>892</v>
      </c>
      <c r="AB149" s="267" t="s">
        <v>892</v>
      </c>
      <c r="AC149" s="261" t="s">
        <v>892</v>
      </c>
      <c r="AD149" s="265" t="s">
        <v>892</v>
      </c>
      <c r="AE149" s="267" t="s">
        <v>892</v>
      </c>
      <c r="AF149" s="261" t="s">
        <v>892</v>
      </c>
      <c r="AG149" s="265" t="s">
        <v>892</v>
      </c>
      <c r="AH149" s="267" t="s">
        <v>892</v>
      </c>
      <c r="AI149" s="261" t="s">
        <v>892</v>
      </c>
      <c r="AJ149" s="265" t="s">
        <v>892</v>
      </c>
      <c r="AK149" s="267" t="s">
        <v>892</v>
      </c>
      <c r="AL149" s="261" t="s">
        <v>892</v>
      </c>
      <c r="AM149" s="265" t="s">
        <v>892</v>
      </c>
      <c r="AN149" s="267" t="s">
        <v>892</v>
      </c>
      <c r="AO149" s="261" t="s">
        <v>892</v>
      </c>
      <c r="AP149" s="265" t="s">
        <v>892</v>
      </c>
      <c r="AQ149" s="267" t="s">
        <v>892</v>
      </c>
      <c r="AR149" s="261" t="s">
        <v>892</v>
      </c>
      <c r="AS149" s="265" t="s">
        <v>892</v>
      </c>
      <c r="AT149" s="267" t="s">
        <v>892</v>
      </c>
      <c r="AU149" s="261" t="s">
        <v>892</v>
      </c>
      <c r="AV149" s="265" t="s">
        <v>892</v>
      </c>
      <c r="AW149" s="267" t="s">
        <v>892</v>
      </c>
      <c r="AX149" s="261" t="s">
        <v>892</v>
      </c>
      <c r="AY149" s="265" t="s">
        <v>892</v>
      </c>
      <c r="AZ149" s="267" t="s">
        <v>892</v>
      </c>
      <c r="BA149" s="261" t="s">
        <v>892</v>
      </c>
      <c r="BB149" s="265" t="s">
        <v>892</v>
      </c>
      <c r="BC149" s="267" t="s">
        <v>892</v>
      </c>
      <c r="BD149" s="261" t="s">
        <v>892</v>
      </c>
      <c r="BE149" s="265" t="s">
        <v>892</v>
      </c>
      <c r="BF149" s="267" t="s">
        <v>892</v>
      </c>
      <c r="BG149" s="261" t="s">
        <v>892</v>
      </c>
      <c r="BH149" s="265" t="s">
        <v>892</v>
      </c>
      <c r="BI149" s="267" t="s">
        <v>892</v>
      </c>
      <c r="BJ149" s="261" t="s">
        <v>892</v>
      </c>
      <c r="BK149" s="265" t="s">
        <v>892</v>
      </c>
      <c r="BL149" s="267" t="s">
        <v>892</v>
      </c>
    </row>
    <row r="150" spans="1:64" ht="18" customHeight="1">
      <c r="A150" s="49">
        <f>IF(ISERROR(VLOOKUP($C150,費用總表!$A:$O,10,FALSE)),"",VLOOKUP($C150,費用總表!$A:$O,10,FALSE)*100)</f>
        <v>0.20794497302117002</v>
      </c>
      <c r="B150" s="49">
        <f>IF(ISERROR(VLOOKUP($C150,費用總表!$A:$O,15,FALSE)),"",VLOOKUP($C150,費用總表!$A:$O,15,FALSE)*100)</f>
        <v>0.20794497302117002</v>
      </c>
      <c r="C150" s="265" t="s">
        <v>156</v>
      </c>
      <c r="D150" s="265" t="s">
        <v>837</v>
      </c>
      <c r="E150" s="261">
        <v>0.40809555555555566</v>
      </c>
      <c r="F150" s="265">
        <v>45</v>
      </c>
      <c r="G150" s="267">
        <v>0.34090909090909088</v>
      </c>
      <c r="H150" s="261">
        <v>-0.61891609195402297</v>
      </c>
      <c r="I150" s="265">
        <v>87</v>
      </c>
      <c r="J150" s="267">
        <v>0.65909090909090917</v>
      </c>
      <c r="K150" s="261">
        <v>0.21965000000000001</v>
      </c>
      <c r="L150" s="265">
        <v>2</v>
      </c>
      <c r="M150" s="267">
        <v>8.6956521739130432E-2</v>
      </c>
      <c r="N150" s="261">
        <v>-0.97015714285714272</v>
      </c>
      <c r="O150" s="265">
        <v>21</v>
      </c>
      <c r="P150" s="267">
        <v>0.91304347826086962</v>
      </c>
      <c r="Q150" s="261" t="s">
        <v>892</v>
      </c>
      <c r="R150" s="265" t="s">
        <v>892</v>
      </c>
      <c r="S150" s="267" t="s">
        <v>892</v>
      </c>
      <c r="T150" s="261" t="s">
        <v>892</v>
      </c>
      <c r="U150" s="265" t="s">
        <v>892</v>
      </c>
      <c r="V150" s="267" t="s">
        <v>892</v>
      </c>
      <c r="W150" s="261" t="s">
        <v>892</v>
      </c>
      <c r="X150" s="265" t="s">
        <v>892</v>
      </c>
      <c r="Y150" s="267" t="s">
        <v>892</v>
      </c>
      <c r="Z150" s="261" t="s">
        <v>892</v>
      </c>
      <c r="AA150" s="265" t="s">
        <v>892</v>
      </c>
      <c r="AB150" s="267" t="s">
        <v>892</v>
      </c>
      <c r="AC150" s="261" t="s">
        <v>892</v>
      </c>
      <c r="AD150" s="265" t="s">
        <v>892</v>
      </c>
      <c r="AE150" s="267" t="s">
        <v>892</v>
      </c>
      <c r="AF150" s="261" t="s">
        <v>892</v>
      </c>
      <c r="AG150" s="265" t="s">
        <v>892</v>
      </c>
      <c r="AH150" s="267" t="s">
        <v>892</v>
      </c>
      <c r="AI150" s="261" t="s">
        <v>892</v>
      </c>
      <c r="AJ150" s="265" t="s">
        <v>892</v>
      </c>
      <c r="AK150" s="267" t="s">
        <v>892</v>
      </c>
      <c r="AL150" s="261" t="s">
        <v>892</v>
      </c>
      <c r="AM150" s="265" t="s">
        <v>892</v>
      </c>
      <c r="AN150" s="267" t="s">
        <v>892</v>
      </c>
      <c r="AO150" s="261" t="s">
        <v>892</v>
      </c>
      <c r="AP150" s="265" t="s">
        <v>892</v>
      </c>
      <c r="AQ150" s="267" t="s">
        <v>892</v>
      </c>
      <c r="AR150" s="261" t="s">
        <v>892</v>
      </c>
      <c r="AS150" s="265" t="s">
        <v>892</v>
      </c>
      <c r="AT150" s="267" t="s">
        <v>892</v>
      </c>
      <c r="AU150" s="261" t="s">
        <v>892</v>
      </c>
      <c r="AV150" s="265" t="s">
        <v>892</v>
      </c>
      <c r="AW150" s="267" t="s">
        <v>892</v>
      </c>
      <c r="AX150" s="261" t="s">
        <v>892</v>
      </c>
      <c r="AY150" s="265" t="s">
        <v>892</v>
      </c>
      <c r="AZ150" s="267" t="s">
        <v>892</v>
      </c>
      <c r="BA150" s="261" t="s">
        <v>892</v>
      </c>
      <c r="BB150" s="265" t="s">
        <v>892</v>
      </c>
      <c r="BC150" s="267" t="s">
        <v>892</v>
      </c>
      <c r="BD150" s="261" t="s">
        <v>892</v>
      </c>
      <c r="BE150" s="265" t="s">
        <v>892</v>
      </c>
      <c r="BF150" s="267" t="s">
        <v>892</v>
      </c>
      <c r="BG150" s="261" t="s">
        <v>892</v>
      </c>
      <c r="BH150" s="265" t="s">
        <v>892</v>
      </c>
      <c r="BI150" s="267" t="s">
        <v>892</v>
      </c>
      <c r="BJ150" s="261" t="s">
        <v>892</v>
      </c>
      <c r="BK150" s="265" t="s">
        <v>892</v>
      </c>
      <c r="BL150" s="267" t="s">
        <v>892</v>
      </c>
    </row>
    <row r="151" spans="1:64" ht="18" customHeight="1">
      <c r="A151" s="49">
        <f>IF(ISERROR(VLOOKUP($C151,費用總表!$A:$O,10,FALSE)),"",VLOOKUP($C151,費用總表!$A:$O,10,FALSE)*100)</f>
        <v>6.6317718940936868E-2</v>
      </c>
      <c r="B151" s="49">
        <f>IF(ISERROR(VLOOKUP($C151,費用總表!$A:$O,15,FALSE)),"",VLOOKUP($C151,費用總表!$A:$O,15,FALSE)*100)</f>
        <v>300.06631771894098</v>
      </c>
      <c r="C151" s="265" t="s">
        <v>157</v>
      </c>
      <c r="D151" s="265" t="s">
        <v>838</v>
      </c>
      <c r="E151" s="261">
        <v>0.86990487804877992</v>
      </c>
      <c r="F151" s="265">
        <v>41</v>
      </c>
      <c r="G151" s="267">
        <v>0.36283185840707965</v>
      </c>
      <c r="H151" s="261">
        <v>-1.1014555555555554</v>
      </c>
      <c r="I151" s="265">
        <v>72</v>
      </c>
      <c r="J151" s="267">
        <v>0.63716814159292035</v>
      </c>
      <c r="K151" s="261" t="s">
        <v>892</v>
      </c>
      <c r="L151" s="265" t="s">
        <v>892</v>
      </c>
      <c r="M151" s="267" t="s">
        <v>892</v>
      </c>
      <c r="N151" s="261" t="s">
        <v>892</v>
      </c>
      <c r="O151" s="265" t="s">
        <v>892</v>
      </c>
      <c r="P151" s="267" t="s">
        <v>892</v>
      </c>
      <c r="Q151" s="261" t="s">
        <v>892</v>
      </c>
      <c r="R151" s="265" t="s">
        <v>892</v>
      </c>
      <c r="S151" s="267" t="s">
        <v>892</v>
      </c>
      <c r="T151" s="261" t="s">
        <v>892</v>
      </c>
      <c r="U151" s="265" t="s">
        <v>892</v>
      </c>
      <c r="V151" s="267" t="s">
        <v>892</v>
      </c>
      <c r="W151" s="261" t="s">
        <v>892</v>
      </c>
      <c r="X151" s="265" t="s">
        <v>892</v>
      </c>
      <c r="Y151" s="267" t="s">
        <v>892</v>
      </c>
      <c r="Z151" s="261" t="s">
        <v>892</v>
      </c>
      <c r="AA151" s="265" t="s">
        <v>892</v>
      </c>
      <c r="AB151" s="267" t="s">
        <v>892</v>
      </c>
      <c r="AC151" s="261" t="s">
        <v>892</v>
      </c>
      <c r="AD151" s="265" t="s">
        <v>892</v>
      </c>
      <c r="AE151" s="267" t="s">
        <v>892</v>
      </c>
      <c r="AF151" s="261" t="s">
        <v>892</v>
      </c>
      <c r="AG151" s="265" t="s">
        <v>892</v>
      </c>
      <c r="AH151" s="267" t="s">
        <v>892</v>
      </c>
      <c r="AI151" s="261" t="s">
        <v>892</v>
      </c>
      <c r="AJ151" s="265" t="s">
        <v>892</v>
      </c>
      <c r="AK151" s="267" t="s">
        <v>892</v>
      </c>
      <c r="AL151" s="261" t="s">
        <v>892</v>
      </c>
      <c r="AM151" s="265" t="s">
        <v>892</v>
      </c>
      <c r="AN151" s="267" t="s">
        <v>892</v>
      </c>
      <c r="AO151" s="261" t="s">
        <v>892</v>
      </c>
      <c r="AP151" s="265" t="s">
        <v>892</v>
      </c>
      <c r="AQ151" s="267" t="s">
        <v>892</v>
      </c>
      <c r="AR151" s="261" t="s">
        <v>892</v>
      </c>
      <c r="AS151" s="265" t="s">
        <v>892</v>
      </c>
      <c r="AT151" s="267" t="s">
        <v>892</v>
      </c>
      <c r="AU151" s="261" t="s">
        <v>892</v>
      </c>
      <c r="AV151" s="265" t="s">
        <v>892</v>
      </c>
      <c r="AW151" s="267" t="s">
        <v>892</v>
      </c>
      <c r="AX151" s="261" t="s">
        <v>892</v>
      </c>
      <c r="AY151" s="265" t="s">
        <v>892</v>
      </c>
      <c r="AZ151" s="267" t="s">
        <v>892</v>
      </c>
      <c r="BA151" s="261" t="s">
        <v>892</v>
      </c>
      <c r="BB151" s="265" t="s">
        <v>892</v>
      </c>
      <c r="BC151" s="267" t="s">
        <v>892</v>
      </c>
      <c r="BD151" s="261" t="s">
        <v>892</v>
      </c>
      <c r="BE151" s="265" t="s">
        <v>892</v>
      </c>
      <c r="BF151" s="267" t="s">
        <v>892</v>
      </c>
      <c r="BG151" s="261" t="s">
        <v>892</v>
      </c>
      <c r="BH151" s="265" t="s">
        <v>892</v>
      </c>
      <c r="BI151" s="267" t="s">
        <v>892</v>
      </c>
      <c r="BJ151" s="261" t="s">
        <v>892</v>
      </c>
      <c r="BK151" s="265" t="s">
        <v>892</v>
      </c>
      <c r="BL151" s="267" t="s">
        <v>892</v>
      </c>
    </row>
    <row r="152" spans="1:64" ht="18" customHeight="1">
      <c r="A152" s="49">
        <f>IF(ISERROR(VLOOKUP($C152,費用總表!$A:$O,10,FALSE)),"",VLOOKUP($C152,費用總表!$A:$O,10,FALSE)*100)</f>
        <v>7.2493438320209977E-2</v>
      </c>
      <c r="B152" s="49">
        <f>IF(ISERROR(VLOOKUP($C152,費用總表!$A:$O,15,FALSE)),"",VLOOKUP($C152,費用總表!$A:$O,15,FALSE)*100)</f>
        <v>7.3490813648293962E-2</v>
      </c>
      <c r="C152" s="265" t="s">
        <v>158</v>
      </c>
      <c r="D152" s="265" t="s">
        <v>839</v>
      </c>
      <c r="E152" s="261">
        <v>0.49088695652173919</v>
      </c>
      <c r="F152" s="265">
        <v>23</v>
      </c>
      <c r="G152" s="267">
        <v>0.184</v>
      </c>
      <c r="H152" s="261">
        <v>-1.09671568627451</v>
      </c>
      <c r="I152" s="265">
        <v>102</v>
      </c>
      <c r="J152" s="267">
        <v>0.81600000000000006</v>
      </c>
      <c r="K152" s="261">
        <v>0.34239999999999998</v>
      </c>
      <c r="L152" s="265">
        <v>5</v>
      </c>
      <c r="M152" s="267">
        <v>0.5</v>
      </c>
      <c r="N152" s="261">
        <v>-1.57314</v>
      </c>
      <c r="O152" s="265">
        <v>5</v>
      </c>
      <c r="P152" s="267">
        <v>0.5</v>
      </c>
      <c r="Q152" s="261" t="s">
        <v>892</v>
      </c>
      <c r="R152" s="265" t="s">
        <v>892</v>
      </c>
      <c r="S152" s="267" t="s">
        <v>892</v>
      </c>
      <c r="T152" s="261" t="s">
        <v>892</v>
      </c>
      <c r="U152" s="265" t="s">
        <v>892</v>
      </c>
      <c r="V152" s="267" t="s">
        <v>892</v>
      </c>
      <c r="W152" s="261" t="s">
        <v>892</v>
      </c>
      <c r="X152" s="265" t="s">
        <v>892</v>
      </c>
      <c r="Y152" s="267" t="s">
        <v>892</v>
      </c>
      <c r="Z152" s="261" t="s">
        <v>892</v>
      </c>
      <c r="AA152" s="265" t="s">
        <v>892</v>
      </c>
      <c r="AB152" s="267" t="s">
        <v>892</v>
      </c>
      <c r="AC152" s="261" t="s">
        <v>892</v>
      </c>
      <c r="AD152" s="265" t="s">
        <v>892</v>
      </c>
      <c r="AE152" s="267" t="s">
        <v>892</v>
      </c>
      <c r="AF152" s="261" t="s">
        <v>892</v>
      </c>
      <c r="AG152" s="265" t="s">
        <v>892</v>
      </c>
      <c r="AH152" s="267" t="s">
        <v>892</v>
      </c>
      <c r="AI152" s="261" t="s">
        <v>892</v>
      </c>
      <c r="AJ152" s="265" t="s">
        <v>892</v>
      </c>
      <c r="AK152" s="267" t="s">
        <v>892</v>
      </c>
      <c r="AL152" s="261" t="s">
        <v>892</v>
      </c>
      <c r="AM152" s="265" t="s">
        <v>892</v>
      </c>
      <c r="AN152" s="267" t="s">
        <v>892</v>
      </c>
      <c r="AO152" s="261" t="s">
        <v>892</v>
      </c>
      <c r="AP152" s="265" t="s">
        <v>892</v>
      </c>
      <c r="AQ152" s="267" t="s">
        <v>892</v>
      </c>
      <c r="AR152" s="261" t="s">
        <v>892</v>
      </c>
      <c r="AS152" s="265" t="s">
        <v>892</v>
      </c>
      <c r="AT152" s="267" t="s">
        <v>892</v>
      </c>
      <c r="AU152" s="261" t="s">
        <v>892</v>
      </c>
      <c r="AV152" s="265" t="s">
        <v>892</v>
      </c>
      <c r="AW152" s="267" t="s">
        <v>892</v>
      </c>
      <c r="AX152" s="261" t="s">
        <v>892</v>
      </c>
      <c r="AY152" s="265" t="s">
        <v>892</v>
      </c>
      <c r="AZ152" s="267" t="s">
        <v>892</v>
      </c>
      <c r="BA152" s="261" t="s">
        <v>892</v>
      </c>
      <c r="BB152" s="265" t="s">
        <v>892</v>
      </c>
      <c r="BC152" s="267" t="s">
        <v>892</v>
      </c>
      <c r="BD152" s="261" t="s">
        <v>892</v>
      </c>
      <c r="BE152" s="265" t="s">
        <v>892</v>
      </c>
      <c r="BF152" s="267" t="s">
        <v>892</v>
      </c>
      <c r="BG152" s="261" t="s">
        <v>892</v>
      </c>
      <c r="BH152" s="265" t="s">
        <v>892</v>
      </c>
      <c r="BI152" s="267" t="s">
        <v>892</v>
      </c>
      <c r="BJ152" s="261" t="s">
        <v>892</v>
      </c>
      <c r="BK152" s="265" t="s">
        <v>892</v>
      </c>
      <c r="BL152" s="267" t="s">
        <v>892</v>
      </c>
    </row>
    <row r="153" spans="1:64" ht="18" customHeight="1">
      <c r="A153" s="49" t="str">
        <f>IF(ISERROR(VLOOKUP($C153,費用總表!$A:$O,10,FALSE)),"",VLOOKUP($C153,費用總表!$A:$O,10,FALSE)*100)</f>
        <v/>
      </c>
      <c r="B153" s="49" t="str">
        <f>IF(ISERROR(VLOOKUP($C153,費用總表!$A:$O,15,FALSE)),"",VLOOKUP($C153,費用總表!$A:$O,15,FALSE)*100)</f>
        <v/>
      </c>
      <c r="C153" s="265" t="s">
        <v>159</v>
      </c>
      <c r="D153" s="265" t="s">
        <v>840</v>
      </c>
      <c r="E153" s="261">
        <v>0.48334843750000006</v>
      </c>
      <c r="F153" s="265">
        <v>64</v>
      </c>
      <c r="G153" s="267">
        <v>0.49230769230769234</v>
      </c>
      <c r="H153" s="261">
        <v>-0.3861484848484848</v>
      </c>
      <c r="I153" s="265">
        <v>66</v>
      </c>
      <c r="J153" s="267">
        <v>0.50769230769230766</v>
      </c>
      <c r="K153" s="261">
        <v>0.98180000000000001</v>
      </c>
      <c r="L153" s="265">
        <v>1</v>
      </c>
      <c r="M153" s="267">
        <v>0.16666666666666666</v>
      </c>
      <c r="N153" s="261">
        <v>-0.40123999999999993</v>
      </c>
      <c r="O153" s="265">
        <v>5</v>
      </c>
      <c r="P153" s="267">
        <v>0.83333333333333337</v>
      </c>
      <c r="Q153" s="261" t="s">
        <v>892</v>
      </c>
      <c r="R153" s="265" t="s">
        <v>892</v>
      </c>
      <c r="S153" s="267" t="s">
        <v>892</v>
      </c>
      <c r="T153" s="261" t="s">
        <v>892</v>
      </c>
      <c r="U153" s="265" t="s">
        <v>892</v>
      </c>
      <c r="V153" s="267" t="s">
        <v>892</v>
      </c>
      <c r="W153" s="261" t="s">
        <v>892</v>
      </c>
      <c r="X153" s="265" t="s">
        <v>892</v>
      </c>
      <c r="Y153" s="267" t="s">
        <v>892</v>
      </c>
      <c r="Z153" s="261" t="s">
        <v>892</v>
      </c>
      <c r="AA153" s="265" t="s">
        <v>892</v>
      </c>
      <c r="AB153" s="267" t="s">
        <v>892</v>
      </c>
      <c r="AC153" s="261" t="s">
        <v>892</v>
      </c>
      <c r="AD153" s="265" t="s">
        <v>892</v>
      </c>
      <c r="AE153" s="267" t="s">
        <v>892</v>
      </c>
      <c r="AF153" s="261" t="s">
        <v>892</v>
      </c>
      <c r="AG153" s="265" t="s">
        <v>892</v>
      </c>
      <c r="AH153" s="267" t="s">
        <v>892</v>
      </c>
      <c r="AI153" s="261" t="s">
        <v>892</v>
      </c>
      <c r="AJ153" s="265" t="s">
        <v>892</v>
      </c>
      <c r="AK153" s="267" t="s">
        <v>892</v>
      </c>
      <c r="AL153" s="261" t="s">
        <v>892</v>
      </c>
      <c r="AM153" s="265" t="s">
        <v>892</v>
      </c>
      <c r="AN153" s="267" t="s">
        <v>892</v>
      </c>
      <c r="AO153" s="261" t="s">
        <v>892</v>
      </c>
      <c r="AP153" s="265" t="s">
        <v>892</v>
      </c>
      <c r="AQ153" s="267" t="s">
        <v>892</v>
      </c>
      <c r="AR153" s="261" t="s">
        <v>892</v>
      </c>
      <c r="AS153" s="265" t="s">
        <v>892</v>
      </c>
      <c r="AT153" s="267" t="s">
        <v>892</v>
      </c>
      <c r="AU153" s="261" t="s">
        <v>892</v>
      </c>
      <c r="AV153" s="265" t="s">
        <v>892</v>
      </c>
      <c r="AW153" s="267" t="s">
        <v>892</v>
      </c>
      <c r="AX153" s="261" t="s">
        <v>892</v>
      </c>
      <c r="AY153" s="265" t="s">
        <v>892</v>
      </c>
      <c r="AZ153" s="267" t="s">
        <v>892</v>
      </c>
      <c r="BA153" s="261" t="s">
        <v>892</v>
      </c>
      <c r="BB153" s="265" t="s">
        <v>892</v>
      </c>
      <c r="BC153" s="267" t="s">
        <v>892</v>
      </c>
      <c r="BD153" s="261" t="s">
        <v>892</v>
      </c>
      <c r="BE153" s="265" t="s">
        <v>892</v>
      </c>
      <c r="BF153" s="267" t="s">
        <v>892</v>
      </c>
      <c r="BG153" s="261" t="s">
        <v>892</v>
      </c>
      <c r="BH153" s="265" t="s">
        <v>892</v>
      </c>
      <c r="BI153" s="267" t="s">
        <v>892</v>
      </c>
      <c r="BJ153" s="261" t="s">
        <v>892</v>
      </c>
      <c r="BK153" s="265" t="s">
        <v>892</v>
      </c>
      <c r="BL153" s="267" t="s">
        <v>892</v>
      </c>
    </row>
    <row r="154" spans="1:64" ht="18" customHeight="1">
      <c r="A154" s="49" t="str">
        <f>IF(ISERROR(VLOOKUP($C154,費用總表!$A:$O,10,FALSE)),"",VLOOKUP($C154,費用總表!$A:$O,10,FALSE)*100)</f>
        <v/>
      </c>
      <c r="B154" s="49" t="str">
        <f>IF(ISERROR(VLOOKUP($C154,費用總表!$A:$O,15,FALSE)),"",VLOOKUP($C154,費用總表!$A:$O,15,FALSE)*100)</f>
        <v/>
      </c>
      <c r="C154" s="265" t="s">
        <v>160</v>
      </c>
      <c r="D154" s="265" t="s">
        <v>841</v>
      </c>
      <c r="E154" s="261">
        <v>0.10559818181818184</v>
      </c>
      <c r="F154" s="265">
        <v>55</v>
      </c>
      <c r="G154" s="267">
        <v>0.4263565891472868</v>
      </c>
      <c r="H154" s="261">
        <v>-0.15419189189189186</v>
      </c>
      <c r="I154" s="265">
        <v>74</v>
      </c>
      <c r="J154" s="267">
        <v>0.5736434108527132</v>
      </c>
      <c r="K154" s="261">
        <v>4.3700000000000003E-2</v>
      </c>
      <c r="L154" s="265">
        <v>2</v>
      </c>
      <c r="M154" s="267">
        <v>0.33333333333333331</v>
      </c>
      <c r="N154" s="261">
        <v>-0.237125</v>
      </c>
      <c r="O154" s="265">
        <v>4</v>
      </c>
      <c r="P154" s="267">
        <v>0.66666666666666674</v>
      </c>
      <c r="Q154" s="261" t="s">
        <v>892</v>
      </c>
      <c r="R154" s="265" t="s">
        <v>892</v>
      </c>
      <c r="S154" s="267" t="s">
        <v>892</v>
      </c>
      <c r="T154" s="261" t="s">
        <v>892</v>
      </c>
      <c r="U154" s="265" t="s">
        <v>892</v>
      </c>
      <c r="V154" s="267" t="s">
        <v>892</v>
      </c>
      <c r="W154" s="261" t="s">
        <v>892</v>
      </c>
      <c r="X154" s="265" t="s">
        <v>892</v>
      </c>
      <c r="Y154" s="267" t="s">
        <v>892</v>
      </c>
      <c r="Z154" s="261" t="s">
        <v>892</v>
      </c>
      <c r="AA154" s="265" t="s">
        <v>892</v>
      </c>
      <c r="AB154" s="267" t="s">
        <v>892</v>
      </c>
      <c r="AC154" s="261" t="s">
        <v>892</v>
      </c>
      <c r="AD154" s="265" t="s">
        <v>892</v>
      </c>
      <c r="AE154" s="267" t="s">
        <v>892</v>
      </c>
      <c r="AF154" s="261" t="s">
        <v>892</v>
      </c>
      <c r="AG154" s="265" t="s">
        <v>892</v>
      </c>
      <c r="AH154" s="267" t="s">
        <v>892</v>
      </c>
      <c r="AI154" s="261" t="s">
        <v>892</v>
      </c>
      <c r="AJ154" s="265" t="s">
        <v>892</v>
      </c>
      <c r="AK154" s="267" t="s">
        <v>892</v>
      </c>
      <c r="AL154" s="261" t="s">
        <v>892</v>
      </c>
      <c r="AM154" s="265" t="s">
        <v>892</v>
      </c>
      <c r="AN154" s="267" t="s">
        <v>892</v>
      </c>
      <c r="AO154" s="261" t="s">
        <v>892</v>
      </c>
      <c r="AP154" s="265" t="s">
        <v>892</v>
      </c>
      <c r="AQ154" s="267" t="s">
        <v>892</v>
      </c>
      <c r="AR154" s="261" t="s">
        <v>892</v>
      </c>
      <c r="AS154" s="265" t="s">
        <v>892</v>
      </c>
      <c r="AT154" s="267" t="s">
        <v>892</v>
      </c>
      <c r="AU154" s="261" t="s">
        <v>892</v>
      </c>
      <c r="AV154" s="265" t="s">
        <v>892</v>
      </c>
      <c r="AW154" s="267" t="s">
        <v>892</v>
      </c>
      <c r="AX154" s="261" t="s">
        <v>892</v>
      </c>
      <c r="AY154" s="265" t="s">
        <v>892</v>
      </c>
      <c r="AZ154" s="267" t="s">
        <v>892</v>
      </c>
      <c r="BA154" s="261" t="s">
        <v>892</v>
      </c>
      <c r="BB154" s="265" t="s">
        <v>892</v>
      </c>
      <c r="BC154" s="267" t="s">
        <v>892</v>
      </c>
      <c r="BD154" s="261" t="s">
        <v>892</v>
      </c>
      <c r="BE154" s="265" t="s">
        <v>892</v>
      </c>
      <c r="BF154" s="267" t="s">
        <v>892</v>
      </c>
      <c r="BG154" s="261" t="s">
        <v>892</v>
      </c>
      <c r="BH154" s="265" t="s">
        <v>892</v>
      </c>
      <c r="BI154" s="267" t="s">
        <v>892</v>
      </c>
      <c r="BJ154" s="261" t="s">
        <v>892</v>
      </c>
      <c r="BK154" s="265" t="s">
        <v>892</v>
      </c>
      <c r="BL154" s="267" t="s">
        <v>892</v>
      </c>
    </row>
    <row r="155" spans="1:64" ht="18" customHeight="1">
      <c r="A155" s="49" t="str">
        <f>IF(ISERROR(VLOOKUP($C155,費用總表!$A:$O,10,FALSE)),"",VLOOKUP($C155,費用總表!$A:$O,10,FALSE)*100)</f>
        <v/>
      </c>
      <c r="B155" s="49" t="str">
        <f>IF(ISERROR(VLOOKUP($C155,費用總表!$A:$O,15,FALSE)),"",VLOOKUP($C155,費用總表!$A:$O,15,FALSE)*100)</f>
        <v/>
      </c>
      <c r="C155" s="265" t="s">
        <v>161</v>
      </c>
      <c r="D155" s="265" t="s">
        <v>842</v>
      </c>
      <c r="E155" s="261">
        <v>0.85948157894736854</v>
      </c>
      <c r="F155" s="265">
        <v>38</v>
      </c>
      <c r="G155" s="267">
        <v>0.33628318584070799</v>
      </c>
      <c r="H155" s="261">
        <v>-1.3211933333333334</v>
      </c>
      <c r="I155" s="265">
        <v>75</v>
      </c>
      <c r="J155" s="267">
        <v>0.66371681415929196</v>
      </c>
      <c r="K155" s="261" t="s">
        <v>892</v>
      </c>
      <c r="L155" s="265" t="s">
        <v>892</v>
      </c>
      <c r="M155" s="267" t="s">
        <v>892</v>
      </c>
      <c r="N155" s="261" t="s">
        <v>892</v>
      </c>
      <c r="O155" s="265" t="s">
        <v>892</v>
      </c>
      <c r="P155" s="267" t="s">
        <v>892</v>
      </c>
      <c r="Q155" s="261" t="s">
        <v>892</v>
      </c>
      <c r="R155" s="265" t="s">
        <v>892</v>
      </c>
      <c r="S155" s="267" t="s">
        <v>892</v>
      </c>
      <c r="T155" s="261" t="s">
        <v>892</v>
      </c>
      <c r="U155" s="265" t="s">
        <v>892</v>
      </c>
      <c r="V155" s="267" t="s">
        <v>892</v>
      </c>
      <c r="W155" s="261" t="s">
        <v>892</v>
      </c>
      <c r="X155" s="265" t="s">
        <v>892</v>
      </c>
      <c r="Y155" s="267" t="s">
        <v>892</v>
      </c>
      <c r="Z155" s="261" t="s">
        <v>892</v>
      </c>
      <c r="AA155" s="265" t="s">
        <v>892</v>
      </c>
      <c r="AB155" s="267" t="s">
        <v>892</v>
      </c>
      <c r="AC155" s="261" t="s">
        <v>892</v>
      </c>
      <c r="AD155" s="265" t="s">
        <v>892</v>
      </c>
      <c r="AE155" s="267" t="s">
        <v>892</v>
      </c>
      <c r="AF155" s="261" t="s">
        <v>892</v>
      </c>
      <c r="AG155" s="265" t="s">
        <v>892</v>
      </c>
      <c r="AH155" s="267" t="s">
        <v>892</v>
      </c>
      <c r="AI155" s="261" t="s">
        <v>892</v>
      </c>
      <c r="AJ155" s="265" t="s">
        <v>892</v>
      </c>
      <c r="AK155" s="267" t="s">
        <v>892</v>
      </c>
      <c r="AL155" s="261" t="s">
        <v>892</v>
      </c>
      <c r="AM155" s="265" t="s">
        <v>892</v>
      </c>
      <c r="AN155" s="267" t="s">
        <v>892</v>
      </c>
      <c r="AO155" s="261" t="s">
        <v>892</v>
      </c>
      <c r="AP155" s="265" t="s">
        <v>892</v>
      </c>
      <c r="AQ155" s="267" t="s">
        <v>892</v>
      </c>
      <c r="AR155" s="261" t="s">
        <v>892</v>
      </c>
      <c r="AS155" s="265" t="s">
        <v>892</v>
      </c>
      <c r="AT155" s="267" t="s">
        <v>892</v>
      </c>
      <c r="AU155" s="261" t="s">
        <v>892</v>
      </c>
      <c r="AV155" s="265" t="s">
        <v>892</v>
      </c>
      <c r="AW155" s="267" t="s">
        <v>892</v>
      </c>
      <c r="AX155" s="261" t="s">
        <v>892</v>
      </c>
      <c r="AY155" s="265" t="s">
        <v>892</v>
      </c>
      <c r="AZ155" s="267" t="s">
        <v>892</v>
      </c>
      <c r="BA155" s="261" t="s">
        <v>892</v>
      </c>
      <c r="BB155" s="265" t="s">
        <v>892</v>
      </c>
      <c r="BC155" s="267" t="s">
        <v>892</v>
      </c>
      <c r="BD155" s="261" t="s">
        <v>892</v>
      </c>
      <c r="BE155" s="265" t="s">
        <v>892</v>
      </c>
      <c r="BF155" s="267" t="s">
        <v>892</v>
      </c>
      <c r="BG155" s="261" t="s">
        <v>892</v>
      </c>
      <c r="BH155" s="265" t="s">
        <v>892</v>
      </c>
      <c r="BI155" s="267" t="s">
        <v>892</v>
      </c>
      <c r="BJ155" s="261" t="s">
        <v>892</v>
      </c>
      <c r="BK155" s="265" t="s">
        <v>892</v>
      </c>
      <c r="BL155" s="267" t="s">
        <v>892</v>
      </c>
    </row>
    <row r="156" spans="1:64" ht="18" customHeight="1">
      <c r="A156" s="49">
        <f>IF(ISERROR(VLOOKUP($C156,費用總表!$A:$O,10,FALSE)),"",VLOOKUP($C156,費用總表!$A:$O,10,FALSE)*100)</f>
        <v>0.1457038391224863</v>
      </c>
      <c r="B156" s="49">
        <f>IF(ISERROR(VLOOKUP($C156,費用總表!$A:$O,15,FALSE)),"",VLOOKUP($C156,費用總表!$A:$O,15,FALSE)*100)</f>
        <v>0.1457038391224863</v>
      </c>
      <c r="C156" s="265" t="s">
        <v>162</v>
      </c>
      <c r="D156" s="265" t="s">
        <v>843</v>
      </c>
      <c r="E156" s="261">
        <v>0.64865121951219507</v>
      </c>
      <c r="F156" s="265">
        <v>41</v>
      </c>
      <c r="G156" s="267">
        <v>0.36607142857142855</v>
      </c>
      <c r="H156" s="261">
        <v>-0.79573380281690176</v>
      </c>
      <c r="I156" s="265">
        <v>71</v>
      </c>
      <c r="J156" s="267">
        <v>0.6339285714285714</v>
      </c>
      <c r="K156" s="261" t="s">
        <v>892</v>
      </c>
      <c r="L156" s="265" t="s">
        <v>892</v>
      </c>
      <c r="M156" s="267" t="s">
        <v>892</v>
      </c>
      <c r="N156" s="261" t="s">
        <v>892</v>
      </c>
      <c r="O156" s="265" t="s">
        <v>892</v>
      </c>
      <c r="P156" s="267" t="s">
        <v>892</v>
      </c>
      <c r="Q156" s="261" t="s">
        <v>892</v>
      </c>
      <c r="R156" s="265" t="s">
        <v>892</v>
      </c>
      <c r="S156" s="267" t="s">
        <v>892</v>
      </c>
      <c r="T156" s="261" t="s">
        <v>892</v>
      </c>
      <c r="U156" s="265" t="s">
        <v>892</v>
      </c>
      <c r="V156" s="267" t="s">
        <v>892</v>
      </c>
      <c r="W156" s="261" t="s">
        <v>892</v>
      </c>
      <c r="X156" s="265" t="s">
        <v>892</v>
      </c>
      <c r="Y156" s="267" t="s">
        <v>892</v>
      </c>
      <c r="Z156" s="261" t="s">
        <v>892</v>
      </c>
      <c r="AA156" s="265" t="s">
        <v>892</v>
      </c>
      <c r="AB156" s="267" t="s">
        <v>892</v>
      </c>
      <c r="AC156" s="261" t="s">
        <v>892</v>
      </c>
      <c r="AD156" s="265" t="s">
        <v>892</v>
      </c>
      <c r="AE156" s="267" t="s">
        <v>892</v>
      </c>
      <c r="AF156" s="261" t="s">
        <v>892</v>
      </c>
      <c r="AG156" s="265" t="s">
        <v>892</v>
      </c>
      <c r="AH156" s="267" t="s">
        <v>892</v>
      </c>
      <c r="AI156" s="261" t="s">
        <v>892</v>
      </c>
      <c r="AJ156" s="265" t="s">
        <v>892</v>
      </c>
      <c r="AK156" s="267" t="s">
        <v>892</v>
      </c>
      <c r="AL156" s="261" t="s">
        <v>892</v>
      </c>
      <c r="AM156" s="265" t="s">
        <v>892</v>
      </c>
      <c r="AN156" s="267" t="s">
        <v>892</v>
      </c>
      <c r="AO156" s="261" t="s">
        <v>892</v>
      </c>
      <c r="AP156" s="265" t="s">
        <v>892</v>
      </c>
      <c r="AQ156" s="267" t="s">
        <v>892</v>
      </c>
      <c r="AR156" s="261" t="s">
        <v>892</v>
      </c>
      <c r="AS156" s="265" t="s">
        <v>892</v>
      </c>
      <c r="AT156" s="267" t="s">
        <v>892</v>
      </c>
      <c r="AU156" s="261" t="s">
        <v>892</v>
      </c>
      <c r="AV156" s="265" t="s">
        <v>892</v>
      </c>
      <c r="AW156" s="267" t="s">
        <v>892</v>
      </c>
      <c r="AX156" s="261" t="s">
        <v>892</v>
      </c>
      <c r="AY156" s="265" t="s">
        <v>892</v>
      </c>
      <c r="AZ156" s="267" t="s">
        <v>892</v>
      </c>
      <c r="BA156" s="261" t="s">
        <v>892</v>
      </c>
      <c r="BB156" s="265" t="s">
        <v>892</v>
      </c>
      <c r="BC156" s="267" t="s">
        <v>892</v>
      </c>
      <c r="BD156" s="261" t="s">
        <v>892</v>
      </c>
      <c r="BE156" s="265" t="s">
        <v>892</v>
      </c>
      <c r="BF156" s="267" t="s">
        <v>892</v>
      </c>
      <c r="BG156" s="261" t="s">
        <v>892</v>
      </c>
      <c r="BH156" s="265" t="s">
        <v>892</v>
      </c>
      <c r="BI156" s="267" t="s">
        <v>892</v>
      </c>
      <c r="BJ156" s="261" t="s">
        <v>892</v>
      </c>
      <c r="BK156" s="265" t="s">
        <v>892</v>
      </c>
      <c r="BL156" s="267" t="s">
        <v>892</v>
      </c>
    </row>
    <row r="157" spans="1:64" ht="18" customHeight="1">
      <c r="A157" s="49">
        <f>IF(ISERROR(VLOOKUP($C157,費用總表!$A:$O,10,FALSE)),"",VLOOKUP($C157,費用總表!$A:$O,10,FALSE)*100)</f>
        <v>4.6908518452154414E-2</v>
      </c>
      <c r="B157" s="49">
        <f>IF(ISERROR(VLOOKUP($C157,費用總表!$A:$O,15,FALSE)),"",VLOOKUP($C157,費用總表!$A:$O,15,FALSE)*100)</f>
        <v>1.4808518452154418E-2</v>
      </c>
      <c r="C157" s="265" t="s">
        <v>163</v>
      </c>
      <c r="D157" s="265" t="s">
        <v>844</v>
      </c>
      <c r="E157" s="261">
        <v>0.52899230769230754</v>
      </c>
      <c r="F157" s="265">
        <v>52</v>
      </c>
      <c r="G157" s="267">
        <v>0.45614035087719296</v>
      </c>
      <c r="H157" s="261">
        <v>-0.39663709677419362</v>
      </c>
      <c r="I157" s="265">
        <v>62</v>
      </c>
      <c r="J157" s="267">
        <v>0.54385964912280704</v>
      </c>
      <c r="K157" s="261" t="s">
        <v>892</v>
      </c>
      <c r="L157" s="265" t="s">
        <v>892</v>
      </c>
      <c r="M157" s="267" t="s">
        <v>892</v>
      </c>
      <c r="N157" s="261" t="s">
        <v>892</v>
      </c>
      <c r="O157" s="265" t="s">
        <v>892</v>
      </c>
      <c r="P157" s="267" t="s">
        <v>892</v>
      </c>
      <c r="Q157" s="261" t="s">
        <v>892</v>
      </c>
      <c r="R157" s="265" t="s">
        <v>892</v>
      </c>
      <c r="S157" s="267" t="s">
        <v>892</v>
      </c>
      <c r="T157" s="261" t="s">
        <v>892</v>
      </c>
      <c r="U157" s="265" t="s">
        <v>892</v>
      </c>
      <c r="V157" s="267" t="s">
        <v>892</v>
      </c>
      <c r="W157" s="261" t="s">
        <v>892</v>
      </c>
      <c r="X157" s="265" t="s">
        <v>892</v>
      </c>
      <c r="Y157" s="267" t="s">
        <v>892</v>
      </c>
      <c r="Z157" s="261" t="s">
        <v>892</v>
      </c>
      <c r="AA157" s="265" t="s">
        <v>892</v>
      </c>
      <c r="AB157" s="267" t="s">
        <v>892</v>
      </c>
      <c r="AC157" s="261" t="s">
        <v>892</v>
      </c>
      <c r="AD157" s="265" t="s">
        <v>892</v>
      </c>
      <c r="AE157" s="267" t="s">
        <v>892</v>
      </c>
      <c r="AF157" s="261" t="s">
        <v>892</v>
      </c>
      <c r="AG157" s="265" t="s">
        <v>892</v>
      </c>
      <c r="AH157" s="267" t="s">
        <v>892</v>
      </c>
      <c r="AI157" s="261" t="s">
        <v>892</v>
      </c>
      <c r="AJ157" s="265" t="s">
        <v>892</v>
      </c>
      <c r="AK157" s="267" t="s">
        <v>892</v>
      </c>
      <c r="AL157" s="261" t="s">
        <v>892</v>
      </c>
      <c r="AM157" s="265" t="s">
        <v>892</v>
      </c>
      <c r="AN157" s="267" t="s">
        <v>892</v>
      </c>
      <c r="AO157" s="261" t="s">
        <v>892</v>
      </c>
      <c r="AP157" s="265" t="s">
        <v>892</v>
      </c>
      <c r="AQ157" s="267" t="s">
        <v>892</v>
      </c>
      <c r="AR157" s="261" t="s">
        <v>892</v>
      </c>
      <c r="AS157" s="265" t="s">
        <v>892</v>
      </c>
      <c r="AT157" s="267" t="s">
        <v>892</v>
      </c>
      <c r="AU157" s="261" t="s">
        <v>892</v>
      </c>
      <c r="AV157" s="265" t="s">
        <v>892</v>
      </c>
      <c r="AW157" s="267" t="s">
        <v>892</v>
      </c>
      <c r="AX157" s="261" t="s">
        <v>892</v>
      </c>
      <c r="AY157" s="265" t="s">
        <v>892</v>
      </c>
      <c r="AZ157" s="267" t="s">
        <v>892</v>
      </c>
      <c r="BA157" s="261" t="s">
        <v>892</v>
      </c>
      <c r="BB157" s="265" t="s">
        <v>892</v>
      </c>
      <c r="BC157" s="267" t="s">
        <v>892</v>
      </c>
      <c r="BD157" s="261" t="s">
        <v>892</v>
      </c>
      <c r="BE157" s="265" t="s">
        <v>892</v>
      </c>
      <c r="BF157" s="267" t="s">
        <v>892</v>
      </c>
      <c r="BG157" s="261" t="s">
        <v>892</v>
      </c>
      <c r="BH157" s="265" t="s">
        <v>892</v>
      </c>
      <c r="BI157" s="267" t="s">
        <v>892</v>
      </c>
      <c r="BJ157" s="261" t="s">
        <v>892</v>
      </c>
      <c r="BK157" s="265" t="s">
        <v>892</v>
      </c>
      <c r="BL157" s="267" t="s">
        <v>892</v>
      </c>
    </row>
    <row r="158" spans="1:64" ht="18" customHeight="1">
      <c r="A158" s="49">
        <f>IF(ISERROR(VLOOKUP($C158,費用總表!$A:$O,10,FALSE)),"",VLOOKUP($C158,費用總表!$A:$O,10,FALSE)*100)</f>
        <v>0.19771020504643394</v>
      </c>
      <c r="B158" s="49">
        <f>IF(ISERROR(VLOOKUP($C158,費用總表!$A:$O,15,FALSE)),"",VLOOKUP($C158,費用總表!$A:$O,15,FALSE)*100)</f>
        <v>1.6025512616084807E-2</v>
      </c>
      <c r="C158" s="265" t="s">
        <v>164</v>
      </c>
      <c r="D158" s="265" t="s">
        <v>845</v>
      </c>
      <c r="E158" s="261">
        <v>0.15811882352941178</v>
      </c>
      <c r="F158" s="265">
        <v>85</v>
      </c>
      <c r="G158" s="267">
        <v>0.74561403508771928</v>
      </c>
      <c r="H158" s="261">
        <v>-7.5268965517241368E-2</v>
      </c>
      <c r="I158" s="265">
        <v>29</v>
      </c>
      <c r="J158" s="267">
        <v>0.25438596491228072</v>
      </c>
      <c r="K158" s="261" t="s">
        <v>892</v>
      </c>
      <c r="L158" s="265" t="s">
        <v>892</v>
      </c>
      <c r="M158" s="267" t="s">
        <v>892</v>
      </c>
      <c r="N158" s="261" t="s">
        <v>892</v>
      </c>
      <c r="O158" s="265" t="s">
        <v>892</v>
      </c>
      <c r="P158" s="267" t="s">
        <v>892</v>
      </c>
      <c r="Q158" s="261" t="s">
        <v>892</v>
      </c>
      <c r="R158" s="265" t="s">
        <v>892</v>
      </c>
      <c r="S158" s="267" t="s">
        <v>892</v>
      </c>
      <c r="T158" s="261" t="s">
        <v>892</v>
      </c>
      <c r="U158" s="265" t="s">
        <v>892</v>
      </c>
      <c r="V158" s="267" t="s">
        <v>892</v>
      </c>
      <c r="W158" s="261" t="s">
        <v>892</v>
      </c>
      <c r="X158" s="265" t="s">
        <v>892</v>
      </c>
      <c r="Y158" s="267" t="s">
        <v>892</v>
      </c>
      <c r="Z158" s="261" t="s">
        <v>892</v>
      </c>
      <c r="AA158" s="265" t="s">
        <v>892</v>
      </c>
      <c r="AB158" s="267" t="s">
        <v>892</v>
      </c>
      <c r="AC158" s="261" t="s">
        <v>892</v>
      </c>
      <c r="AD158" s="265" t="s">
        <v>892</v>
      </c>
      <c r="AE158" s="267" t="s">
        <v>892</v>
      </c>
      <c r="AF158" s="261" t="s">
        <v>892</v>
      </c>
      <c r="AG158" s="265" t="s">
        <v>892</v>
      </c>
      <c r="AH158" s="267" t="s">
        <v>892</v>
      </c>
      <c r="AI158" s="261" t="s">
        <v>892</v>
      </c>
      <c r="AJ158" s="265" t="s">
        <v>892</v>
      </c>
      <c r="AK158" s="267" t="s">
        <v>892</v>
      </c>
      <c r="AL158" s="261" t="s">
        <v>892</v>
      </c>
      <c r="AM158" s="265" t="s">
        <v>892</v>
      </c>
      <c r="AN158" s="267" t="s">
        <v>892</v>
      </c>
      <c r="AO158" s="261" t="s">
        <v>892</v>
      </c>
      <c r="AP158" s="265" t="s">
        <v>892</v>
      </c>
      <c r="AQ158" s="267" t="s">
        <v>892</v>
      </c>
      <c r="AR158" s="261" t="s">
        <v>892</v>
      </c>
      <c r="AS158" s="265" t="s">
        <v>892</v>
      </c>
      <c r="AT158" s="267" t="s">
        <v>892</v>
      </c>
      <c r="AU158" s="261" t="s">
        <v>892</v>
      </c>
      <c r="AV158" s="265" t="s">
        <v>892</v>
      </c>
      <c r="AW158" s="267" t="s">
        <v>892</v>
      </c>
      <c r="AX158" s="261" t="s">
        <v>892</v>
      </c>
      <c r="AY158" s="265" t="s">
        <v>892</v>
      </c>
      <c r="AZ158" s="267" t="s">
        <v>892</v>
      </c>
      <c r="BA158" s="261" t="s">
        <v>892</v>
      </c>
      <c r="BB158" s="265" t="s">
        <v>892</v>
      </c>
      <c r="BC158" s="267" t="s">
        <v>892</v>
      </c>
      <c r="BD158" s="261" t="s">
        <v>892</v>
      </c>
      <c r="BE158" s="265" t="s">
        <v>892</v>
      </c>
      <c r="BF158" s="267" t="s">
        <v>892</v>
      </c>
      <c r="BG158" s="261" t="s">
        <v>892</v>
      </c>
      <c r="BH158" s="265" t="s">
        <v>892</v>
      </c>
      <c r="BI158" s="267" t="s">
        <v>892</v>
      </c>
      <c r="BJ158" s="261" t="s">
        <v>892</v>
      </c>
      <c r="BK158" s="265" t="s">
        <v>892</v>
      </c>
      <c r="BL158" s="267" t="s">
        <v>892</v>
      </c>
    </row>
    <row r="159" spans="1:64" ht="18" customHeight="1">
      <c r="A159" s="49">
        <f>IF(ISERROR(VLOOKUP($C159,費用總表!$A:$O,10,FALSE)),"",VLOOKUP($C159,費用總表!$A:$O,10,FALSE)*100)</f>
        <v>0.10344382264313388</v>
      </c>
      <c r="B159" s="49">
        <f>IF(ISERROR(VLOOKUP($C159,費用總表!$A:$O,15,FALSE)),"",VLOOKUP($C159,費用總表!$A:$O,15,FALSE)*100)</f>
        <v>0.10344382264313388</v>
      </c>
      <c r="C159" s="265" t="s">
        <v>165</v>
      </c>
      <c r="D159" s="265" t="s">
        <v>846</v>
      </c>
      <c r="E159" s="261">
        <v>0.67466333333333339</v>
      </c>
      <c r="F159" s="265">
        <v>30</v>
      </c>
      <c r="G159" s="267">
        <v>0.26785714285714285</v>
      </c>
      <c r="H159" s="261">
        <v>-0.86436097560975644</v>
      </c>
      <c r="I159" s="265">
        <v>82</v>
      </c>
      <c r="J159" s="267">
        <v>0.73214285714285721</v>
      </c>
      <c r="K159" s="261" t="s">
        <v>892</v>
      </c>
      <c r="L159" s="265" t="s">
        <v>892</v>
      </c>
      <c r="M159" s="267" t="s">
        <v>892</v>
      </c>
      <c r="N159" s="261" t="s">
        <v>892</v>
      </c>
      <c r="O159" s="265" t="s">
        <v>892</v>
      </c>
      <c r="P159" s="267" t="s">
        <v>892</v>
      </c>
      <c r="Q159" s="261" t="s">
        <v>892</v>
      </c>
      <c r="R159" s="265" t="s">
        <v>892</v>
      </c>
      <c r="S159" s="267" t="s">
        <v>892</v>
      </c>
      <c r="T159" s="261" t="s">
        <v>892</v>
      </c>
      <c r="U159" s="265" t="s">
        <v>892</v>
      </c>
      <c r="V159" s="267" t="s">
        <v>892</v>
      </c>
      <c r="W159" s="261" t="s">
        <v>892</v>
      </c>
      <c r="X159" s="265" t="s">
        <v>892</v>
      </c>
      <c r="Y159" s="267" t="s">
        <v>892</v>
      </c>
      <c r="Z159" s="261" t="s">
        <v>892</v>
      </c>
      <c r="AA159" s="265" t="s">
        <v>892</v>
      </c>
      <c r="AB159" s="267" t="s">
        <v>892</v>
      </c>
      <c r="AC159" s="261" t="s">
        <v>892</v>
      </c>
      <c r="AD159" s="265" t="s">
        <v>892</v>
      </c>
      <c r="AE159" s="267" t="s">
        <v>892</v>
      </c>
      <c r="AF159" s="261" t="s">
        <v>892</v>
      </c>
      <c r="AG159" s="265" t="s">
        <v>892</v>
      </c>
      <c r="AH159" s="267" t="s">
        <v>892</v>
      </c>
      <c r="AI159" s="261" t="s">
        <v>892</v>
      </c>
      <c r="AJ159" s="265" t="s">
        <v>892</v>
      </c>
      <c r="AK159" s="267" t="s">
        <v>892</v>
      </c>
      <c r="AL159" s="261" t="s">
        <v>892</v>
      </c>
      <c r="AM159" s="265" t="s">
        <v>892</v>
      </c>
      <c r="AN159" s="267" t="s">
        <v>892</v>
      </c>
      <c r="AO159" s="261" t="s">
        <v>892</v>
      </c>
      <c r="AP159" s="265" t="s">
        <v>892</v>
      </c>
      <c r="AQ159" s="267" t="s">
        <v>892</v>
      </c>
      <c r="AR159" s="261" t="s">
        <v>892</v>
      </c>
      <c r="AS159" s="265" t="s">
        <v>892</v>
      </c>
      <c r="AT159" s="267" t="s">
        <v>892</v>
      </c>
      <c r="AU159" s="261" t="s">
        <v>892</v>
      </c>
      <c r="AV159" s="265" t="s">
        <v>892</v>
      </c>
      <c r="AW159" s="267" t="s">
        <v>892</v>
      </c>
      <c r="AX159" s="261" t="s">
        <v>892</v>
      </c>
      <c r="AY159" s="265" t="s">
        <v>892</v>
      </c>
      <c r="AZ159" s="267" t="s">
        <v>892</v>
      </c>
      <c r="BA159" s="261" t="s">
        <v>892</v>
      </c>
      <c r="BB159" s="265" t="s">
        <v>892</v>
      </c>
      <c r="BC159" s="267" t="s">
        <v>892</v>
      </c>
      <c r="BD159" s="261" t="s">
        <v>892</v>
      </c>
      <c r="BE159" s="265" t="s">
        <v>892</v>
      </c>
      <c r="BF159" s="267" t="s">
        <v>892</v>
      </c>
      <c r="BG159" s="261" t="s">
        <v>892</v>
      </c>
      <c r="BH159" s="265" t="s">
        <v>892</v>
      </c>
      <c r="BI159" s="267" t="s">
        <v>892</v>
      </c>
      <c r="BJ159" s="261" t="s">
        <v>892</v>
      </c>
      <c r="BK159" s="265" t="s">
        <v>892</v>
      </c>
      <c r="BL159" s="267" t="s">
        <v>892</v>
      </c>
    </row>
    <row r="160" spans="1:64" ht="18" customHeight="1">
      <c r="A160" s="49" t="str">
        <f>IF(ISERROR(VLOOKUP($C160,費用總表!$A:$O,10,FALSE)),"",VLOOKUP($C160,費用總表!$A:$O,10,FALSE)*100)</f>
        <v/>
      </c>
      <c r="B160" s="49" t="str">
        <f>IF(ISERROR(VLOOKUP($C160,費用總表!$A:$O,15,FALSE)),"",VLOOKUP($C160,費用總表!$A:$O,15,FALSE)*100)</f>
        <v/>
      </c>
      <c r="C160" s="265" t="s">
        <v>166</v>
      </c>
      <c r="D160" s="265" t="s">
        <v>847</v>
      </c>
      <c r="E160" s="261">
        <v>0.37686111111111109</v>
      </c>
      <c r="F160" s="265">
        <v>18</v>
      </c>
      <c r="G160" s="267">
        <v>0.47368421052631576</v>
      </c>
      <c r="H160" s="261">
        <v>-0.32422499999999999</v>
      </c>
      <c r="I160" s="265">
        <v>20</v>
      </c>
      <c r="J160" s="267">
        <v>0.52631578947368429</v>
      </c>
      <c r="K160" s="261" t="s">
        <v>892</v>
      </c>
      <c r="L160" s="265" t="s">
        <v>892</v>
      </c>
      <c r="M160" s="267" t="s">
        <v>892</v>
      </c>
      <c r="N160" s="261" t="s">
        <v>892</v>
      </c>
      <c r="O160" s="265" t="s">
        <v>892</v>
      </c>
      <c r="P160" s="267" t="s">
        <v>892</v>
      </c>
      <c r="Q160" s="261" t="s">
        <v>892</v>
      </c>
      <c r="R160" s="265" t="s">
        <v>892</v>
      </c>
      <c r="S160" s="267" t="s">
        <v>892</v>
      </c>
      <c r="T160" s="261" t="s">
        <v>892</v>
      </c>
      <c r="U160" s="265" t="s">
        <v>892</v>
      </c>
      <c r="V160" s="267" t="s">
        <v>892</v>
      </c>
      <c r="W160" s="261" t="s">
        <v>892</v>
      </c>
      <c r="X160" s="265" t="s">
        <v>892</v>
      </c>
      <c r="Y160" s="267" t="s">
        <v>892</v>
      </c>
      <c r="Z160" s="261" t="s">
        <v>892</v>
      </c>
      <c r="AA160" s="265" t="s">
        <v>892</v>
      </c>
      <c r="AB160" s="267" t="s">
        <v>892</v>
      </c>
      <c r="AC160" s="261" t="s">
        <v>892</v>
      </c>
      <c r="AD160" s="265" t="s">
        <v>892</v>
      </c>
      <c r="AE160" s="267" t="s">
        <v>892</v>
      </c>
      <c r="AF160" s="261" t="s">
        <v>892</v>
      </c>
      <c r="AG160" s="265" t="s">
        <v>892</v>
      </c>
      <c r="AH160" s="267" t="s">
        <v>892</v>
      </c>
      <c r="AI160" s="261" t="s">
        <v>892</v>
      </c>
      <c r="AJ160" s="265" t="s">
        <v>892</v>
      </c>
      <c r="AK160" s="267" t="s">
        <v>892</v>
      </c>
      <c r="AL160" s="261" t="s">
        <v>892</v>
      </c>
      <c r="AM160" s="265" t="s">
        <v>892</v>
      </c>
      <c r="AN160" s="267" t="s">
        <v>892</v>
      </c>
      <c r="AO160" s="261" t="s">
        <v>892</v>
      </c>
      <c r="AP160" s="265" t="s">
        <v>892</v>
      </c>
      <c r="AQ160" s="267" t="s">
        <v>892</v>
      </c>
      <c r="AR160" s="261" t="s">
        <v>892</v>
      </c>
      <c r="AS160" s="265" t="s">
        <v>892</v>
      </c>
      <c r="AT160" s="267" t="s">
        <v>892</v>
      </c>
      <c r="AU160" s="261" t="s">
        <v>892</v>
      </c>
      <c r="AV160" s="265" t="s">
        <v>892</v>
      </c>
      <c r="AW160" s="267" t="s">
        <v>892</v>
      </c>
      <c r="AX160" s="261" t="s">
        <v>892</v>
      </c>
      <c r="AY160" s="265" t="s">
        <v>892</v>
      </c>
      <c r="AZ160" s="267" t="s">
        <v>892</v>
      </c>
      <c r="BA160" s="261" t="s">
        <v>892</v>
      </c>
      <c r="BB160" s="265" t="s">
        <v>892</v>
      </c>
      <c r="BC160" s="267" t="s">
        <v>892</v>
      </c>
      <c r="BD160" s="261" t="s">
        <v>892</v>
      </c>
      <c r="BE160" s="265" t="s">
        <v>892</v>
      </c>
      <c r="BF160" s="267" t="s">
        <v>892</v>
      </c>
      <c r="BG160" s="261" t="s">
        <v>892</v>
      </c>
      <c r="BH160" s="265" t="s">
        <v>892</v>
      </c>
      <c r="BI160" s="267" t="s">
        <v>892</v>
      </c>
      <c r="BJ160" s="261" t="s">
        <v>892</v>
      </c>
      <c r="BK160" s="265" t="s">
        <v>892</v>
      </c>
      <c r="BL160" s="267" t="s">
        <v>892</v>
      </c>
    </row>
    <row r="161" spans="1:64" ht="18" customHeight="1">
      <c r="A161" s="49" t="str">
        <f>IF(ISERROR(VLOOKUP($C161,費用總表!$A:$O,10,FALSE)),"",VLOOKUP($C161,費用總表!$A:$O,10,FALSE)*100)</f>
        <v/>
      </c>
      <c r="B161" s="49" t="str">
        <f>IF(ISERROR(VLOOKUP($C161,費用總表!$A:$O,15,FALSE)),"",VLOOKUP($C161,費用總表!$A:$O,15,FALSE)*100)</f>
        <v/>
      </c>
      <c r="C161" s="265" t="s">
        <v>167</v>
      </c>
      <c r="D161" s="265" t="s">
        <v>848</v>
      </c>
      <c r="E161" s="261">
        <v>0.35308125000000012</v>
      </c>
      <c r="F161" s="265">
        <v>64</v>
      </c>
      <c r="G161" s="267">
        <v>0.5663716814159292</v>
      </c>
      <c r="H161" s="261">
        <v>-0.30467346938775502</v>
      </c>
      <c r="I161" s="265">
        <v>49</v>
      </c>
      <c r="J161" s="267">
        <v>0.4336283185840708</v>
      </c>
      <c r="K161" s="261" t="s">
        <v>892</v>
      </c>
      <c r="L161" s="265" t="s">
        <v>892</v>
      </c>
      <c r="M161" s="267" t="s">
        <v>892</v>
      </c>
      <c r="N161" s="261" t="s">
        <v>892</v>
      </c>
      <c r="O161" s="265" t="s">
        <v>892</v>
      </c>
      <c r="P161" s="267" t="s">
        <v>892</v>
      </c>
      <c r="Q161" s="261" t="s">
        <v>892</v>
      </c>
      <c r="R161" s="265" t="s">
        <v>892</v>
      </c>
      <c r="S161" s="267" t="s">
        <v>892</v>
      </c>
      <c r="T161" s="261" t="s">
        <v>892</v>
      </c>
      <c r="U161" s="265" t="s">
        <v>892</v>
      </c>
      <c r="V161" s="267" t="s">
        <v>892</v>
      </c>
      <c r="W161" s="261" t="s">
        <v>892</v>
      </c>
      <c r="X161" s="265" t="s">
        <v>892</v>
      </c>
      <c r="Y161" s="267" t="s">
        <v>892</v>
      </c>
      <c r="Z161" s="261" t="s">
        <v>892</v>
      </c>
      <c r="AA161" s="265" t="s">
        <v>892</v>
      </c>
      <c r="AB161" s="267" t="s">
        <v>892</v>
      </c>
      <c r="AC161" s="261" t="s">
        <v>892</v>
      </c>
      <c r="AD161" s="265" t="s">
        <v>892</v>
      </c>
      <c r="AE161" s="267" t="s">
        <v>892</v>
      </c>
      <c r="AF161" s="261" t="s">
        <v>892</v>
      </c>
      <c r="AG161" s="265" t="s">
        <v>892</v>
      </c>
      <c r="AH161" s="267" t="s">
        <v>892</v>
      </c>
      <c r="AI161" s="261" t="s">
        <v>892</v>
      </c>
      <c r="AJ161" s="265" t="s">
        <v>892</v>
      </c>
      <c r="AK161" s="267" t="s">
        <v>892</v>
      </c>
      <c r="AL161" s="261" t="s">
        <v>892</v>
      </c>
      <c r="AM161" s="265" t="s">
        <v>892</v>
      </c>
      <c r="AN161" s="267" t="s">
        <v>892</v>
      </c>
      <c r="AO161" s="261" t="s">
        <v>892</v>
      </c>
      <c r="AP161" s="265" t="s">
        <v>892</v>
      </c>
      <c r="AQ161" s="267" t="s">
        <v>892</v>
      </c>
      <c r="AR161" s="261" t="s">
        <v>892</v>
      </c>
      <c r="AS161" s="265" t="s">
        <v>892</v>
      </c>
      <c r="AT161" s="267" t="s">
        <v>892</v>
      </c>
      <c r="AU161" s="261" t="s">
        <v>892</v>
      </c>
      <c r="AV161" s="265" t="s">
        <v>892</v>
      </c>
      <c r="AW161" s="267" t="s">
        <v>892</v>
      </c>
      <c r="AX161" s="261" t="s">
        <v>892</v>
      </c>
      <c r="AY161" s="265" t="s">
        <v>892</v>
      </c>
      <c r="AZ161" s="267" t="s">
        <v>892</v>
      </c>
      <c r="BA161" s="261" t="s">
        <v>892</v>
      </c>
      <c r="BB161" s="265" t="s">
        <v>892</v>
      </c>
      <c r="BC161" s="267" t="s">
        <v>892</v>
      </c>
      <c r="BD161" s="261" t="s">
        <v>892</v>
      </c>
      <c r="BE161" s="265" t="s">
        <v>892</v>
      </c>
      <c r="BF161" s="267" t="s">
        <v>892</v>
      </c>
      <c r="BG161" s="261" t="s">
        <v>892</v>
      </c>
      <c r="BH161" s="265" t="s">
        <v>892</v>
      </c>
      <c r="BI161" s="267" t="s">
        <v>892</v>
      </c>
      <c r="BJ161" s="261" t="s">
        <v>892</v>
      </c>
      <c r="BK161" s="265" t="s">
        <v>892</v>
      </c>
      <c r="BL161" s="267" t="s">
        <v>892</v>
      </c>
    </row>
    <row r="162" spans="1:64" ht="18" customHeight="1">
      <c r="A162" s="49" t="str">
        <f>IF(ISERROR(VLOOKUP($C162,費用總表!$A:$O,10,FALSE)),"",VLOOKUP($C162,費用總表!$A:$O,10,FALSE)*100)</f>
        <v/>
      </c>
      <c r="B162" s="49" t="str">
        <f>IF(ISERROR(VLOOKUP($C162,費用總表!$A:$O,15,FALSE)),"",VLOOKUP($C162,費用總表!$A:$O,15,FALSE)*100)</f>
        <v/>
      </c>
      <c r="C162" s="265" t="s">
        <v>168</v>
      </c>
      <c r="D162" s="265" t="s">
        <v>849</v>
      </c>
      <c r="E162" s="261">
        <v>0.32164714285714285</v>
      </c>
      <c r="F162" s="265">
        <v>70</v>
      </c>
      <c r="G162" s="267">
        <v>0.61946902654867253</v>
      </c>
      <c r="H162" s="261">
        <v>-0.28175116279069762</v>
      </c>
      <c r="I162" s="265">
        <v>43</v>
      </c>
      <c r="J162" s="267">
        <v>0.38053097345132747</v>
      </c>
      <c r="K162" s="261" t="s">
        <v>892</v>
      </c>
      <c r="L162" s="265" t="s">
        <v>892</v>
      </c>
      <c r="M162" s="267" t="s">
        <v>892</v>
      </c>
      <c r="N162" s="261" t="s">
        <v>892</v>
      </c>
      <c r="O162" s="265" t="s">
        <v>892</v>
      </c>
      <c r="P162" s="267" t="s">
        <v>892</v>
      </c>
      <c r="Q162" s="261" t="s">
        <v>892</v>
      </c>
      <c r="R162" s="265" t="s">
        <v>892</v>
      </c>
      <c r="S162" s="267" t="s">
        <v>892</v>
      </c>
      <c r="T162" s="261" t="s">
        <v>892</v>
      </c>
      <c r="U162" s="265" t="s">
        <v>892</v>
      </c>
      <c r="V162" s="267" t="s">
        <v>892</v>
      </c>
      <c r="W162" s="261" t="s">
        <v>892</v>
      </c>
      <c r="X162" s="265" t="s">
        <v>892</v>
      </c>
      <c r="Y162" s="267" t="s">
        <v>892</v>
      </c>
      <c r="Z162" s="261" t="s">
        <v>892</v>
      </c>
      <c r="AA162" s="265" t="s">
        <v>892</v>
      </c>
      <c r="AB162" s="267" t="s">
        <v>892</v>
      </c>
      <c r="AC162" s="261" t="s">
        <v>892</v>
      </c>
      <c r="AD162" s="265" t="s">
        <v>892</v>
      </c>
      <c r="AE162" s="267" t="s">
        <v>892</v>
      </c>
      <c r="AF162" s="261" t="s">
        <v>892</v>
      </c>
      <c r="AG162" s="265" t="s">
        <v>892</v>
      </c>
      <c r="AH162" s="267" t="s">
        <v>892</v>
      </c>
      <c r="AI162" s="261" t="s">
        <v>892</v>
      </c>
      <c r="AJ162" s="265" t="s">
        <v>892</v>
      </c>
      <c r="AK162" s="267" t="s">
        <v>892</v>
      </c>
      <c r="AL162" s="261" t="s">
        <v>892</v>
      </c>
      <c r="AM162" s="265" t="s">
        <v>892</v>
      </c>
      <c r="AN162" s="267" t="s">
        <v>892</v>
      </c>
      <c r="AO162" s="261" t="s">
        <v>892</v>
      </c>
      <c r="AP162" s="265" t="s">
        <v>892</v>
      </c>
      <c r="AQ162" s="267" t="s">
        <v>892</v>
      </c>
      <c r="AR162" s="261" t="s">
        <v>892</v>
      </c>
      <c r="AS162" s="265" t="s">
        <v>892</v>
      </c>
      <c r="AT162" s="267" t="s">
        <v>892</v>
      </c>
      <c r="AU162" s="261" t="s">
        <v>892</v>
      </c>
      <c r="AV162" s="265" t="s">
        <v>892</v>
      </c>
      <c r="AW162" s="267" t="s">
        <v>892</v>
      </c>
      <c r="AX162" s="261" t="s">
        <v>892</v>
      </c>
      <c r="AY162" s="265" t="s">
        <v>892</v>
      </c>
      <c r="AZ162" s="267" t="s">
        <v>892</v>
      </c>
      <c r="BA162" s="261" t="s">
        <v>892</v>
      </c>
      <c r="BB162" s="265" t="s">
        <v>892</v>
      </c>
      <c r="BC162" s="267" t="s">
        <v>892</v>
      </c>
      <c r="BD162" s="261" t="s">
        <v>892</v>
      </c>
      <c r="BE162" s="265" t="s">
        <v>892</v>
      </c>
      <c r="BF162" s="267" t="s">
        <v>892</v>
      </c>
      <c r="BG162" s="261" t="s">
        <v>892</v>
      </c>
      <c r="BH162" s="265" t="s">
        <v>892</v>
      </c>
      <c r="BI162" s="267" t="s">
        <v>892</v>
      </c>
      <c r="BJ162" s="261" t="s">
        <v>892</v>
      </c>
      <c r="BK162" s="265" t="s">
        <v>892</v>
      </c>
      <c r="BL162" s="267" t="s">
        <v>892</v>
      </c>
    </row>
    <row r="163" spans="1:64" ht="18" customHeight="1">
      <c r="A163" s="49" t="str">
        <f>IF(ISERROR(VLOOKUP($C163,費用總表!$A:$O,10,FALSE)),"",VLOOKUP($C163,費用總表!$A:$O,10,FALSE)*100)</f>
        <v/>
      </c>
      <c r="B163" s="49" t="str">
        <f>IF(ISERROR(VLOOKUP($C163,費用總表!$A:$O,15,FALSE)),"",VLOOKUP($C163,費用總表!$A:$O,15,FALSE)*100)</f>
        <v/>
      </c>
      <c r="C163" s="265" t="s">
        <v>169</v>
      </c>
      <c r="D163" s="265" t="s">
        <v>850</v>
      </c>
      <c r="E163" s="261">
        <v>0.17526956521739126</v>
      </c>
      <c r="F163" s="265">
        <v>46</v>
      </c>
      <c r="G163" s="267">
        <v>0.47916666666666669</v>
      </c>
      <c r="H163" s="261">
        <v>-0.18577799999999997</v>
      </c>
      <c r="I163" s="265">
        <v>50</v>
      </c>
      <c r="J163" s="267">
        <v>0.52083333333333326</v>
      </c>
      <c r="K163" s="261" t="s">
        <v>892</v>
      </c>
      <c r="L163" s="265" t="s">
        <v>892</v>
      </c>
      <c r="M163" s="267" t="s">
        <v>892</v>
      </c>
      <c r="N163" s="261" t="s">
        <v>892</v>
      </c>
      <c r="O163" s="265" t="s">
        <v>892</v>
      </c>
      <c r="P163" s="267" t="s">
        <v>892</v>
      </c>
      <c r="Q163" s="261" t="s">
        <v>892</v>
      </c>
      <c r="R163" s="265" t="s">
        <v>892</v>
      </c>
      <c r="S163" s="267" t="s">
        <v>892</v>
      </c>
      <c r="T163" s="261" t="s">
        <v>892</v>
      </c>
      <c r="U163" s="265" t="s">
        <v>892</v>
      </c>
      <c r="V163" s="267" t="s">
        <v>892</v>
      </c>
      <c r="W163" s="261" t="s">
        <v>892</v>
      </c>
      <c r="X163" s="265" t="s">
        <v>892</v>
      </c>
      <c r="Y163" s="267" t="s">
        <v>892</v>
      </c>
      <c r="Z163" s="261" t="s">
        <v>892</v>
      </c>
      <c r="AA163" s="265" t="s">
        <v>892</v>
      </c>
      <c r="AB163" s="267" t="s">
        <v>892</v>
      </c>
      <c r="AC163" s="261" t="s">
        <v>892</v>
      </c>
      <c r="AD163" s="265" t="s">
        <v>892</v>
      </c>
      <c r="AE163" s="267" t="s">
        <v>892</v>
      </c>
      <c r="AF163" s="261" t="s">
        <v>892</v>
      </c>
      <c r="AG163" s="265" t="s">
        <v>892</v>
      </c>
      <c r="AH163" s="267" t="s">
        <v>892</v>
      </c>
      <c r="AI163" s="261" t="s">
        <v>892</v>
      </c>
      <c r="AJ163" s="265" t="s">
        <v>892</v>
      </c>
      <c r="AK163" s="267" t="s">
        <v>892</v>
      </c>
      <c r="AL163" s="261" t="s">
        <v>892</v>
      </c>
      <c r="AM163" s="265" t="s">
        <v>892</v>
      </c>
      <c r="AN163" s="267" t="s">
        <v>892</v>
      </c>
      <c r="AO163" s="261" t="s">
        <v>892</v>
      </c>
      <c r="AP163" s="265" t="s">
        <v>892</v>
      </c>
      <c r="AQ163" s="267" t="s">
        <v>892</v>
      </c>
      <c r="AR163" s="261" t="s">
        <v>892</v>
      </c>
      <c r="AS163" s="265" t="s">
        <v>892</v>
      </c>
      <c r="AT163" s="267" t="s">
        <v>892</v>
      </c>
      <c r="AU163" s="261" t="s">
        <v>892</v>
      </c>
      <c r="AV163" s="265" t="s">
        <v>892</v>
      </c>
      <c r="AW163" s="267" t="s">
        <v>892</v>
      </c>
      <c r="AX163" s="261" t="s">
        <v>892</v>
      </c>
      <c r="AY163" s="265" t="s">
        <v>892</v>
      </c>
      <c r="AZ163" s="267" t="s">
        <v>892</v>
      </c>
      <c r="BA163" s="261" t="s">
        <v>892</v>
      </c>
      <c r="BB163" s="265" t="s">
        <v>892</v>
      </c>
      <c r="BC163" s="267" t="s">
        <v>892</v>
      </c>
      <c r="BD163" s="261" t="s">
        <v>892</v>
      </c>
      <c r="BE163" s="265" t="s">
        <v>892</v>
      </c>
      <c r="BF163" s="267" t="s">
        <v>892</v>
      </c>
      <c r="BG163" s="261" t="s">
        <v>892</v>
      </c>
      <c r="BH163" s="265" t="s">
        <v>892</v>
      </c>
      <c r="BI163" s="267" t="s">
        <v>892</v>
      </c>
      <c r="BJ163" s="261" t="s">
        <v>892</v>
      </c>
      <c r="BK163" s="265" t="s">
        <v>892</v>
      </c>
      <c r="BL163" s="267" t="s">
        <v>892</v>
      </c>
    </row>
    <row r="164" spans="1:64" ht="18" customHeight="1">
      <c r="A164" s="49" t="str">
        <f>IF(ISERROR(VLOOKUP($C164,費用總表!$A:$O,10,FALSE)),"",VLOOKUP($C164,費用總表!$A:$O,10,FALSE)*100)</f>
        <v/>
      </c>
      <c r="B164" s="49" t="str">
        <f>IF(ISERROR(VLOOKUP($C164,費用總表!$A:$O,15,FALSE)),"",VLOOKUP($C164,費用總表!$A:$O,15,FALSE)*100)</f>
        <v/>
      </c>
      <c r="C164" s="265" t="s">
        <v>170</v>
      </c>
      <c r="D164" s="265" t="s">
        <v>851</v>
      </c>
      <c r="E164" s="261">
        <v>0.30125714285714283</v>
      </c>
      <c r="F164" s="265">
        <v>49</v>
      </c>
      <c r="G164" s="267">
        <v>0.46666666666666667</v>
      </c>
      <c r="H164" s="261">
        <v>-0.28238392857142863</v>
      </c>
      <c r="I164" s="265">
        <v>56</v>
      </c>
      <c r="J164" s="267">
        <v>0.53333333333333333</v>
      </c>
      <c r="K164" s="261" t="s">
        <v>892</v>
      </c>
      <c r="L164" s="265" t="s">
        <v>892</v>
      </c>
      <c r="M164" s="267" t="s">
        <v>892</v>
      </c>
      <c r="N164" s="261" t="s">
        <v>892</v>
      </c>
      <c r="O164" s="265" t="s">
        <v>892</v>
      </c>
      <c r="P164" s="267" t="s">
        <v>892</v>
      </c>
      <c r="Q164" s="261" t="s">
        <v>892</v>
      </c>
      <c r="R164" s="265" t="s">
        <v>892</v>
      </c>
      <c r="S164" s="267" t="s">
        <v>892</v>
      </c>
      <c r="T164" s="261" t="s">
        <v>892</v>
      </c>
      <c r="U164" s="265" t="s">
        <v>892</v>
      </c>
      <c r="V164" s="267" t="s">
        <v>892</v>
      </c>
      <c r="W164" s="261" t="s">
        <v>892</v>
      </c>
      <c r="X164" s="265" t="s">
        <v>892</v>
      </c>
      <c r="Y164" s="267" t="s">
        <v>892</v>
      </c>
      <c r="Z164" s="261" t="s">
        <v>892</v>
      </c>
      <c r="AA164" s="265" t="s">
        <v>892</v>
      </c>
      <c r="AB164" s="267" t="s">
        <v>892</v>
      </c>
      <c r="AC164" s="261" t="s">
        <v>892</v>
      </c>
      <c r="AD164" s="265" t="s">
        <v>892</v>
      </c>
      <c r="AE164" s="267" t="s">
        <v>892</v>
      </c>
      <c r="AF164" s="261" t="s">
        <v>892</v>
      </c>
      <c r="AG164" s="265" t="s">
        <v>892</v>
      </c>
      <c r="AH164" s="267" t="s">
        <v>892</v>
      </c>
      <c r="AI164" s="261" t="s">
        <v>892</v>
      </c>
      <c r="AJ164" s="265" t="s">
        <v>892</v>
      </c>
      <c r="AK164" s="267" t="s">
        <v>892</v>
      </c>
      <c r="AL164" s="261" t="s">
        <v>892</v>
      </c>
      <c r="AM164" s="265" t="s">
        <v>892</v>
      </c>
      <c r="AN164" s="267" t="s">
        <v>892</v>
      </c>
      <c r="AO164" s="261" t="s">
        <v>892</v>
      </c>
      <c r="AP164" s="265" t="s">
        <v>892</v>
      </c>
      <c r="AQ164" s="267" t="s">
        <v>892</v>
      </c>
      <c r="AR164" s="261" t="s">
        <v>892</v>
      </c>
      <c r="AS164" s="265" t="s">
        <v>892</v>
      </c>
      <c r="AT164" s="267" t="s">
        <v>892</v>
      </c>
      <c r="AU164" s="261" t="s">
        <v>892</v>
      </c>
      <c r="AV164" s="265" t="s">
        <v>892</v>
      </c>
      <c r="AW164" s="267" t="s">
        <v>892</v>
      </c>
      <c r="AX164" s="261" t="s">
        <v>892</v>
      </c>
      <c r="AY164" s="265" t="s">
        <v>892</v>
      </c>
      <c r="AZ164" s="267" t="s">
        <v>892</v>
      </c>
      <c r="BA164" s="261" t="s">
        <v>892</v>
      </c>
      <c r="BB164" s="265" t="s">
        <v>892</v>
      </c>
      <c r="BC164" s="267" t="s">
        <v>892</v>
      </c>
      <c r="BD164" s="261" t="s">
        <v>892</v>
      </c>
      <c r="BE164" s="265" t="s">
        <v>892</v>
      </c>
      <c r="BF164" s="267" t="s">
        <v>892</v>
      </c>
      <c r="BG164" s="261" t="s">
        <v>892</v>
      </c>
      <c r="BH164" s="265" t="s">
        <v>892</v>
      </c>
      <c r="BI164" s="267" t="s">
        <v>892</v>
      </c>
      <c r="BJ164" s="261" t="s">
        <v>892</v>
      </c>
      <c r="BK164" s="265" t="s">
        <v>892</v>
      </c>
      <c r="BL164" s="267" t="s">
        <v>892</v>
      </c>
    </row>
    <row r="165" spans="1:64" ht="18" customHeight="1">
      <c r="A165" s="49" t="str">
        <f>IF(ISERROR(VLOOKUP($C165,費用總表!$A:$O,10,FALSE)),"",VLOOKUP($C165,費用總表!$A:$O,10,FALSE)*100)</f>
        <v/>
      </c>
      <c r="B165" s="49" t="str">
        <f>IF(ISERROR(VLOOKUP($C165,費用總表!$A:$O,15,FALSE)),"",VLOOKUP($C165,費用總表!$A:$O,15,FALSE)*100)</f>
        <v/>
      </c>
      <c r="C165" s="265" t="s">
        <v>171</v>
      </c>
      <c r="D165" s="265" t="s">
        <v>852</v>
      </c>
      <c r="E165" s="261">
        <v>0.39067999999999992</v>
      </c>
      <c r="F165" s="265">
        <v>50</v>
      </c>
      <c r="G165" s="267">
        <v>0.49504950495049505</v>
      </c>
      <c r="H165" s="261">
        <v>-0.5714941176470586</v>
      </c>
      <c r="I165" s="265">
        <v>51</v>
      </c>
      <c r="J165" s="267">
        <v>0.50495049504950495</v>
      </c>
      <c r="K165" s="261" t="s">
        <v>892</v>
      </c>
      <c r="L165" s="265" t="s">
        <v>892</v>
      </c>
      <c r="M165" s="267" t="s">
        <v>892</v>
      </c>
      <c r="N165" s="261" t="s">
        <v>892</v>
      </c>
      <c r="O165" s="265" t="s">
        <v>892</v>
      </c>
      <c r="P165" s="267" t="s">
        <v>892</v>
      </c>
      <c r="Q165" s="261" t="s">
        <v>892</v>
      </c>
      <c r="R165" s="265" t="s">
        <v>892</v>
      </c>
      <c r="S165" s="267" t="s">
        <v>892</v>
      </c>
      <c r="T165" s="261" t="s">
        <v>892</v>
      </c>
      <c r="U165" s="265" t="s">
        <v>892</v>
      </c>
      <c r="V165" s="267" t="s">
        <v>892</v>
      </c>
      <c r="W165" s="261" t="s">
        <v>892</v>
      </c>
      <c r="X165" s="265" t="s">
        <v>892</v>
      </c>
      <c r="Y165" s="267" t="s">
        <v>892</v>
      </c>
      <c r="Z165" s="261" t="s">
        <v>892</v>
      </c>
      <c r="AA165" s="265" t="s">
        <v>892</v>
      </c>
      <c r="AB165" s="267" t="s">
        <v>892</v>
      </c>
      <c r="AC165" s="261" t="s">
        <v>892</v>
      </c>
      <c r="AD165" s="265" t="s">
        <v>892</v>
      </c>
      <c r="AE165" s="267" t="s">
        <v>892</v>
      </c>
      <c r="AF165" s="261" t="s">
        <v>892</v>
      </c>
      <c r="AG165" s="265" t="s">
        <v>892</v>
      </c>
      <c r="AH165" s="267" t="s">
        <v>892</v>
      </c>
      <c r="AI165" s="261" t="s">
        <v>892</v>
      </c>
      <c r="AJ165" s="265" t="s">
        <v>892</v>
      </c>
      <c r="AK165" s="267" t="s">
        <v>892</v>
      </c>
      <c r="AL165" s="261" t="s">
        <v>892</v>
      </c>
      <c r="AM165" s="265" t="s">
        <v>892</v>
      </c>
      <c r="AN165" s="267" t="s">
        <v>892</v>
      </c>
      <c r="AO165" s="261" t="s">
        <v>892</v>
      </c>
      <c r="AP165" s="265" t="s">
        <v>892</v>
      </c>
      <c r="AQ165" s="267" t="s">
        <v>892</v>
      </c>
      <c r="AR165" s="261" t="s">
        <v>892</v>
      </c>
      <c r="AS165" s="265" t="s">
        <v>892</v>
      </c>
      <c r="AT165" s="267" t="s">
        <v>892</v>
      </c>
      <c r="AU165" s="261" t="s">
        <v>892</v>
      </c>
      <c r="AV165" s="265" t="s">
        <v>892</v>
      </c>
      <c r="AW165" s="267" t="s">
        <v>892</v>
      </c>
      <c r="AX165" s="261" t="s">
        <v>892</v>
      </c>
      <c r="AY165" s="265" t="s">
        <v>892</v>
      </c>
      <c r="AZ165" s="267" t="s">
        <v>892</v>
      </c>
      <c r="BA165" s="261" t="s">
        <v>892</v>
      </c>
      <c r="BB165" s="265" t="s">
        <v>892</v>
      </c>
      <c r="BC165" s="267" t="s">
        <v>892</v>
      </c>
      <c r="BD165" s="261" t="s">
        <v>892</v>
      </c>
      <c r="BE165" s="265" t="s">
        <v>892</v>
      </c>
      <c r="BF165" s="267" t="s">
        <v>892</v>
      </c>
      <c r="BG165" s="261" t="s">
        <v>892</v>
      </c>
      <c r="BH165" s="265" t="s">
        <v>892</v>
      </c>
      <c r="BI165" s="267" t="s">
        <v>892</v>
      </c>
      <c r="BJ165" s="261" t="s">
        <v>892</v>
      </c>
      <c r="BK165" s="265" t="s">
        <v>892</v>
      </c>
      <c r="BL165" s="267" t="s">
        <v>892</v>
      </c>
    </row>
    <row r="166" spans="1:64" ht="18" customHeight="1">
      <c r="A166" s="49" t="str">
        <f>IF(ISERROR(VLOOKUP($C166,費用總表!$A:$O,10,FALSE)),"",VLOOKUP($C166,費用總表!$A:$O,10,FALSE)*100)</f>
        <v/>
      </c>
      <c r="B166" s="49" t="str">
        <f>IF(ISERROR(VLOOKUP($C166,費用總表!$A:$O,15,FALSE)),"",VLOOKUP($C166,費用總表!$A:$O,15,FALSE)*100)</f>
        <v/>
      </c>
      <c r="C166" s="265" t="s">
        <v>172</v>
      </c>
      <c r="D166" s="265" t="s">
        <v>853</v>
      </c>
      <c r="E166" s="261">
        <v>0.60508541666666682</v>
      </c>
      <c r="F166" s="265">
        <v>48</v>
      </c>
      <c r="G166" s="267">
        <v>0.45283018867924529</v>
      </c>
      <c r="H166" s="261">
        <v>-0.46243793103448283</v>
      </c>
      <c r="I166" s="265">
        <v>58</v>
      </c>
      <c r="J166" s="267">
        <v>0.54716981132075471</v>
      </c>
      <c r="K166" s="261" t="s">
        <v>892</v>
      </c>
      <c r="L166" s="265" t="s">
        <v>892</v>
      </c>
      <c r="M166" s="267" t="s">
        <v>892</v>
      </c>
      <c r="N166" s="261" t="s">
        <v>892</v>
      </c>
      <c r="O166" s="265" t="s">
        <v>892</v>
      </c>
      <c r="P166" s="267" t="s">
        <v>892</v>
      </c>
      <c r="Q166" s="261" t="s">
        <v>892</v>
      </c>
      <c r="R166" s="265" t="s">
        <v>892</v>
      </c>
      <c r="S166" s="267" t="s">
        <v>892</v>
      </c>
      <c r="T166" s="261" t="s">
        <v>892</v>
      </c>
      <c r="U166" s="265" t="s">
        <v>892</v>
      </c>
      <c r="V166" s="267" t="s">
        <v>892</v>
      </c>
      <c r="W166" s="261" t="s">
        <v>892</v>
      </c>
      <c r="X166" s="265" t="s">
        <v>892</v>
      </c>
      <c r="Y166" s="267" t="s">
        <v>892</v>
      </c>
      <c r="Z166" s="261" t="s">
        <v>892</v>
      </c>
      <c r="AA166" s="265" t="s">
        <v>892</v>
      </c>
      <c r="AB166" s="267" t="s">
        <v>892</v>
      </c>
      <c r="AC166" s="261" t="s">
        <v>892</v>
      </c>
      <c r="AD166" s="265" t="s">
        <v>892</v>
      </c>
      <c r="AE166" s="267" t="s">
        <v>892</v>
      </c>
      <c r="AF166" s="261" t="s">
        <v>892</v>
      </c>
      <c r="AG166" s="265" t="s">
        <v>892</v>
      </c>
      <c r="AH166" s="267" t="s">
        <v>892</v>
      </c>
      <c r="AI166" s="261" t="s">
        <v>892</v>
      </c>
      <c r="AJ166" s="265" t="s">
        <v>892</v>
      </c>
      <c r="AK166" s="267" t="s">
        <v>892</v>
      </c>
      <c r="AL166" s="261" t="s">
        <v>892</v>
      </c>
      <c r="AM166" s="265" t="s">
        <v>892</v>
      </c>
      <c r="AN166" s="267" t="s">
        <v>892</v>
      </c>
      <c r="AO166" s="261" t="s">
        <v>892</v>
      </c>
      <c r="AP166" s="265" t="s">
        <v>892</v>
      </c>
      <c r="AQ166" s="267" t="s">
        <v>892</v>
      </c>
      <c r="AR166" s="261" t="s">
        <v>892</v>
      </c>
      <c r="AS166" s="265" t="s">
        <v>892</v>
      </c>
      <c r="AT166" s="267" t="s">
        <v>892</v>
      </c>
      <c r="AU166" s="261" t="s">
        <v>892</v>
      </c>
      <c r="AV166" s="265" t="s">
        <v>892</v>
      </c>
      <c r="AW166" s="267" t="s">
        <v>892</v>
      </c>
      <c r="AX166" s="261" t="s">
        <v>892</v>
      </c>
      <c r="AY166" s="265" t="s">
        <v>892</v>
      </c>
      <c r="AZ166" s="267" t="s">
        <v>892</v>
      </c>
      <c r="BA166" s="261" t="s">
        <v>892</v>
      </c>
      <c r="BB166" s="265" t="s">
        <v>892</v>
      </c>
      <c r="BC166" s="267" t="s">
        <v>892</v>
      </c>
      <c r="BD166" s="261" t="s">
        <v>892</v>
      </c>
      <c r="BE166" s="265" t="s">
        <v>892</v>
      </c>
      <c r="BF166" s="267" t="s">
        <v>892</v>
      </c>
      <c r="BG166" s="261" t="s">
        <v>892</v>
      </c>
      <c r="BH166" s="265" t="s">
        <v>892</v>
      </c>
      <c r="BI166" s="267" t="s">
        <v>892</v>
      </c>
      <c r="BJ166" s="261" t="s">
        <v>892</v>
      </c>
      <c r="BK166" s="265" t="s">
        <v>892</v>
      </c>
      <c r="BL166" s="267" t="s">
        <v>892</v>
      </c>
    </row>
    <row r="167" spans="1:64" ht="18" customHeight="1">
      <c r="A167" s="49" t="str">
        <f>IF(ISERROR(VLOOKUP($C167,費用總表!$A:$O,10,FALSE)),"",VLOOKUP($C167,費用總表!$A:$O,10,FALSE)*100)</f>
        <v/>
      </c>
      <c r="B167" s="49" t="str">
        <f>IF(ISERROR(VLOOKUP($C167,費用總表!$A:$O,15,FALSE)),"",VLOOKUP($C167,費用總表!$A:$O,15,FALSE)*100)</f>
        <v/>
      </c>
      <c r="C167" s="265" t="s">
        <v>173</v>
      </c>
      <c r="D167" s="265" t="s">
        <v>854</v>
      </c>
      <c r="E167" s="261">
        <v>0.47236578947368413</v>
      </c>
      <c r="F167" s="265">
        <v>38</v>
      </c>
      <c r="G167" s="267">
        <v>0.35849056603773582</v>
      </c>
      <c r="H167" s="261">
        <v>-0.52371470588235269</v>
      </c>
      <c r="I167" s="265">
        <v>68</v>
      </c>
      <c r="J167" s="267">
        <v>0.64150943396226423</v>
      </c>
      <c r="K167" s="261" t="s">
        <v>892</v>
      </c>
      <c r="L167" s="265" t="s">
        <v>892</v>
      </c>
      <c r="M167" s="267" t="s">
        <v>892</v>
      </c>
      <c r="N167" s="261" t="s">
        <v>892</v>
      </c>
      <c r="O167" s="265" t="s">
        <v>892</v>
      </c>
      <c r="P167" s="267" t="s">
        <v>892</v>
      </c>
      <c r="Q167" s="261" t="s">
        <v>892</v>
      </c>
      <c r="R167" s="265" t="s">
        <v>892</v>
      </c>
      <c r="S167" s="267" t="s">
        <v>892</v>
      </c>
      <c r="T167" s="261" t="s">
        <v>892</v>
      </c>
      <c r="U167" s="265" t="s">
        <v>892</v>
      </c>
      <c r="V167" s="267" t="s">
        <v>892</v>
      </c>
      <c r="W167" s="261" t="s">
        <v>892</v>
      </c>
      <c r="X167" s="265" t="s">
        <v>892</v>
      </c>
      <c r="Y167" s="267" t="s">
        <v>892</v>
      </c>
      <c r="Z167" s="261" t="s">
        <v>892</v>
      </c>
      <c r="AA167" s="265" t="s">
        <v>892</v>
      </c>
      <c r="AB167" s="267" t="s">
        <v>892</v>
      </c>
      <c r="AC167" s="261" t="s">
        <v>892</v>
      </c>
      <c r="AD167" s="265" t="s">
        <v>892</v>
      </c>
      <c r="AE167" s="267" t="s">
        <v>892</v>
      </c>
      <c r="AF167" s="261" t="s">
        <v>892</v>
      </c>
      <c r="AG167" s="265" t="s">
        <v>892</v>
      </c>
      <c r="AH167" s="267" t="s">
        <v>892</v>
      </c>
      <c r="AI167" s="261" t="s">
        <v>892</v>
      </c>
      <c r="AJ167" s="265" t="s">
        <v>892</v>
      </c>
      <c r="AK167" s="267" t="s">
        <v>892</v>
      </c>
      <c r="AL167" s="261" t="s">
        <v>892</v>
      </c>
      <c r="AM167" s="265" t="s">
        <v>892</v>
      </c>
      <c r="AN167" s="267" t="s">
        <v>892</v>
      </c>
      <c r="AO167" s="261" t="s">
        <v>892</v>
      </c>
      <c r="AP167" s="265" t="s">
        <v>892</v>
      </c>
      <c r="AQ167" s="267" t="s">
        <v>892</v>
      </c>
      <c r="AR167" s="261" t="s">
        <v>892</v>
      </c>
      <c r="AS167" s="265" t="s">
        <v>892</v>
      </c>
      <c r="AT167" s="267" t="s">
        <v>892</v>
      </c>
      <c r="AU167" s="261" t="s">
        <v>892</v>
      </c>
      <c r="AV167" s="265" t="s">
        <v>892</v>
      </c>
      <c r="AW167" s="267" t="s">
        <v>892</v>
      </c>
      <c r="AX167" s="261" t="s">
        <v>892</v>
      </c>
      <c r="AY167" s="265" t="s">
        <v>892</v>
      </c>
      <c r="AZ167" s="267" t="s">
        <v>892</v>
      </c>
      <c r="BA167" s="261" t="s">
        <v>892</v>
      </c>
      <c r="BB167" s="265" t="s">
        <v>892</v>
      </c>
      <c r="BC167" s="267" t="s">
        <v>892</v>
      </c>
      <c r="BD167" s="261" t="s">
        <v>892</v>
      </c>
      <c r="BE167" s="265" t="s">
        <v>892</v>
      </c>
      <c r="BF167" s="267" t="s">
        <v>892</v>
      </c>
      <c r="BG167" s="261" t="s">
        <v>892</v>
      </c>
      <c r="BH167" s="265" t="s">
        <v>892</v>
      </c>
      <c r="BI167" s="267" t="s">
        <v>892</v>
      </c>
      <c r="BJ167" s="261" t="s">
        <v>892</v>
      </c>
      <c r="BK167" s="265" t="s">
        <v>892</v>
      </c>
      <c r="BL167" s="267" t="s">
        <v>892</v>
      </c>
    </row>
    <row r="168" spans="1:64" ht="18" customHeight="1">
      <c r="A168" s="49" t="str">
        <f>IF(ISERROR(VLOOKUP($C168,費用總表!$A:$O,10,FALSE)),"",VLOOKUP($C168,費用總表!$A:$O,10,FALSE)*100)</f>
        <v/>
      </c>
      <c r="B168" s="49" t="str">
        <f>IF(ISERROR(VLOOKUP($C168,費用總表!$A:$O,15,FALSE)),"",VLOOKUP($C168,費用總表!$A:$O,15,FALSE)*100)</f>
        <v/>
      </c>
      <c r="C168" s="265" t="s">
        <v>174</v>
      </c>
      <c r="D168" s="265" t="s">
        <v>855</v>
      </c>
      <c r="E168" s="261">
        <v>0.58313584905660365</v>
      </c>
      <c r="F168" s="265">
        <v>53</v>
      </c>
      <c r="G168" s="267">
        <v>0.5</v>
      </c>
      <c r="H168" s="261">
        <v>-0.38147924528301891</v>
      </c>
      <c r="I168" s="265">
        <v>53</v>
      </c>
      <c r="J168" s="267">
        <v>0.5</v>
      </c>
      <c r="K168" s="261" t="s">
        <v>892</v>
      </c>
      <c r="L168" s="265" t="s">
        <v>892</v>
      </c>
      <c r="M168" s="267" t="s">
        <v>892</v>
      </c>
      <c r="N168" s="261" t="s">
        <v>892</v>
      </c>
      <c r="O168" s="265" t="s">
        <v>892</v>
      </c>
      <c r="P168" s="267" t="s">
        <v>892</v>
      </c>
      <c r="Q168" s="261" t="s">
        <v>892</v>
      </c>
      <c r="R168" s="265" t="s">
        <v>892</v>
      </c>
      <c r="S168" s="267" t="s">
        <v>892</v>
      </c>
      <c r="T168" s="261" t="s">
        <v>892</v>
      </c>
      <c r="U168" s="265" t="s">
        <v>892</v>
      </c>
      <c r="V168" s="267" t="s">
        <v>892</v>
      </c>
      <c r="W168" s="261" t="s">
        <v>892</v>
      </c>
      <c r="X168" s="265" t="s">
        <v>892</v>
      </c>
      <c r="Y168" s="267" t="s">
        <v>892</v>
      </c>
      <c r="Z168" s="261" t="s">
        <v>892</v>
      </c>
      <c r="AA168" s="265" t="s">
        <v>892</v>
      </c>
      <c r="AB168" s="267" t="s">
        <v>892</v>
      </c>
      <c r="AC168" s="261" t="s">
        <v>892</v>
      </c>
      <c r="AD168" s="265" t="s">
        <v>892</v>
      </c>
      <c r="AE168" s="267" t="s">
        <v>892</v>
      </c>
      <c r="AF168" s="261" t="s">
        <v>892</v>
      </c>
      <c r="AG168" s="265" t="s">
        <v>892</v>
      </c>
      <c r="AH168" s="267" t="s">
        <v>892</v>
      </c>
      <c r="AI168" s="261" t="s">
        <v>892</v>
      </c>
      <c r="AJ168" s="265" t="s">
        <v>892</v>
      </c>
      <c r="AK168" s="267" t="s">
        <v>892</v>
      </c>
      <c r="AL168" s="261" t="s">
        <v>892</v>
      </c>
      <c r="AM168" s="265" t="s">
        <v>892</v>
      </c>
      <c r="AN168" s="267" t="s">
        <v>892</v>
      </c>
      <c r="AO168" s="261" t="s">
        <v>892</v>
      </c>
      <c r="AP168" s="265" t="s">
        <v>892</v>
      </c>
      <c r="AQ168" s="267" t="s">
        <v>892</v>
      </c>
      <c r="AR168" s="261" t="s">
        <v>892</v>
      </c>
      <c r="AS168" s="265" t="s">
        <v>892</v>
      </c>
      <c r="AT168" s="267" t="s">
        <v>892</v>
      </c>
      <c r="AU168" s="261" t="s">
        <v>892</v>
      </c>
      <c r="AV168" s="265" t="s">
        <v>892</v>
      </c>
      <c r="AW168" s="267" t="s">
        <v>892</v>
      </c>
      <c r="AX168" s="261" t="s">
        <v>892</v>
      </c>
      <c r="AY168" s="265" t="s">
        <v>892</v>
      </c>
      <c r="AZ168" s="267" t="s">
        <v>892</v>
      </c>
      <c r="BA168" s="261" t="s">
        <v>892</v>
      </c>
      <c r="BB168" s="265" t="s">
        <v>892</v>
      </c>
      <c r="BC168" s="267" t="s">
        <v>892</v>
      </c>
      <c r="BD168" s="261" t="s">
        <v>892</v>
      </c>
      <c r="BE168" s="265" t="s">
        <v>892</v>
      </c>
      <c r="BF168" s="267" t="s">
        <v>892</v>
      </c>
      <c r="BG168" s="261" t="s">
        <v>892</v>
      </c>
      <c r="BH168" s="265" t="s">
        <v>892</v>
      </c>
      <c r="BI168" s="267" t="s">
        <v>892</v>
      </c>
      <c r="BJ168" s="261" t="s">
        <v>892</v>
      </c>
      <c r="BK168" s="265" t="s">
        <v>892</v>
      </c>
      <c r="BL168" s="267" t="s">
        <v>892</v>
      </c>
    </row>
    <row r="169" spans="1:64" ht="18" customHeight="1">
      <c r="A169" s="49">
        <f>IF(ISERROR(VLOOKUP($C169,費用總表!$A:$O,10,FALSE)),"",VLOOKUP($C169,費用總表!$A:$O,10,FALSE)*100)</f>
        <v>0.1011354780896643</v>
      </c>
      <c r="B169" s="49">
        <f>IF(ISERROR(VLOOKUP($C169,費用總表!$A:$O,15,FALSE)),"",VLOOKUP($C169,費用總表!$A:$O,15,FALSE)*100)</f>
        <v>0.1011354780896643</v>
      </c>
      <c r="C169" s="265" t="s">
        <v>175</v>
      </c>
      <c r="D169" s="265" t="s">
        <v>856</v>
      </c>
      <c r="E169" s="261">
        <v>0.17456666666666665</v>
      </c>
      <c r="F169" s="265">
        <v>3</v>
      </c>
      <c r="G169" s="267">
        <v>3.3333333333333333E-2</v>
      </c>
      <c r="H169" s="261">
        <v>-0.53431494252873557</v>
      </c>
      <c r="I169" s="265">
        <v>87</v>
      </c>
      <c r="J169" s="267">
        <v>0.96666666666666667</v>
      </c>
      <c r="K169" s="261" t="s">
        <v>892</v>
      </c>
      <c r="L169" s="265" t="s">
        <v>892</v>
      </c>
      <c r="M169" s="267" t="s">
        <v>892</v>
      </c>
      <c r="N169" s="261" t="s">
        <v>892</v>
      </c>
      <c r="O169" s="265" t="s">
        <v>892</v>
      </c>
      <c r="P169" s="267" t="s">
        <v>892</v>
      </c>
      <c r="Q169" s="261" t="s">
        <v>892</v>
      </c>
      <c r="R169" s="265" t="s">
        <v>892</v>
      </c>
      <c r="S169" s="267" t="s">
        <v>892</v>
      </c>
      <c r="T169" s="261" t="s">
        <v>892</v>
      </c>
      <c r="U169" s="265" t="s">
        <v>892</v>
      </c>
      <c r="V169" s="267" t="s">
        <v>892</v>
      </c>
      <c r="W169" s="261" t="s">
        <v>892</v>
      </c>
      <c r="X169" s="265" t="s">
        <v>892</v>
      </c>
      <c r="Y169" s="267" t="s">
        <v>892</v>
      </c>
      <c r="Z169" s="261" t="s">
        <v>892</v>
      </c>
      <c r="AA169" s="265" t="s">
        <v>892</v>
      </c>
      <c r="AB169" s="267" t="s">
        <v>892</v>
      </c>
      <c r="AC169" s="261" t="s">
        <v>892</v>
      </c>
      <c r="AD169" s="265" t="s">
        <v>892</v>
      </c>
      <c r="AE169" s="267" t="s">
        <v>892</v>
      </c>
      <c r="AF169" s="261" t="s">
        <v>892</v>
      </c>
      <c r="AG169" s="265" t="s">
        <v>892</v>
      </c>
      <c r="AH169" s="267" t="s">
        <v>892</v>
      </c>
      <c r="AI169" s="261" t="s">
        <v>892</v>
      </c>
      <c r="AJ169" s="265" t="s">
        <v>892</v>
      </c>
      <c r="AK169" s="267" t="s">
        <v>892</v>
      </c>
      <c r="AL169" s="261" t="s">
        <v>892</v>
      </c>
      <c r="AM169" s="265" t="s">
        <v>892</v>
      </c>
      <c r="AN169" s="267" t="s">
        <v>892</v>
      </c>
      <c r="AO169" s="261" t="s">
        <v>892</v>
      </c>
      <c r="AP169" s="265" t="s">
        <v>892</v>
      </c>
      <c r="AQ169" s="267" t="s">
        <v>892</v>
      </c>
      <c r="AR169" s="261" t="s">
        <v>892</v>
      </c>
      <c r="AS169" s="265" t="s">
        <v>892</v>
      </c>
      <c r="AT169" s="267" t="s">
        <v>892</v>
      </c>
      <c r="AU169" s="261" t="s">
        <v>892</v>
      </c>
      <c r="AV169" s="265" t="s">
        <v>892</v>
      </c>
      <c r="AW169" s="267" t="s">
        <v>892</v>
      </c>
      <c r="AX169" s="261" t="s">
        <v>892</v>
      </c>
      <c r="AY169" s="265" t="s">
        <v>892</v>
      </c>
      <c r="AZ169" s="267" t="s">
        <v>892</v>
      </c>
      <c r="BA169" s="261" t="s">
        <v>892</v>
      </c>
      <c r="BB169" s="265" t="s">
        <v>892</v>
      </c>
      <c r="BC169" s="267" t="s">
        <v>892</v>
      </c>
      <c r="BD169" s="261" t="s">
        <v>892</v>
      </c>
      <c r="BE169" s="265" t="s">
        <v>892</v>
      </c>
      <c r="BF169" s="267" t="s">
        <v>892</v>
      </c>
      <c r="BG169" s="261" t="s">
        <v>892</v>
      </c>
      <c r="BH169" s="265" t="s">
        <v>892</v>
      </c>
      <c r="BI169" s="267" t="s">
        <v>892</v>
      </c>
      <c r="BJ169" s="261" t="s">
        <v>892</v>
      </c>
      <c r="BK169" s="265" t="s">
        <v>892</v>
      </c>
      <c r="BL169" s="267" t="s">
        <v>892</v>
      </c>
    </row>
    <row r="170" spans="1:64" ht="18" customHeight="1">
      <c r="A170" s="49">
        <f>IF(ISERROR(VLOOKUP($C170,費用總表!$A:$O,10,FALSE)),"",VLOOKUP($C170,費用總表!$A:$O,10,FALSE)*100)</f>
        <v>0.21840861754356972</v>
      </c>
      <c r="B170" s="49">
        <f>IF(ISERROR(VLOOKUP($C170,費用總表!$A:$O,15,FALSE)),"",VLOOKUP($C170,費用總表!$A:$O,15,FALSE)*100)</f>
        <v>0.21840861754356972</v>
      </c>
      <c r="C170" s="265" t="s">
        <v>176</v>
      </c>
      <c r="D170" s="265" t="s">
        <v>857</v>
      </c>
      <c r="E170" s="261">
        <v>0.31356666666666672</v>
      </c>
      <c r="F170" s="265">
        <v>9</v>
      </c>
      <c r="G170" s="267">
        <v>0.1</v>
      </c>
      <c r="H170" s="261">
        <v>-0.67441481481481469</v>
      </c>
      <c r="I170" s="265">
        <v>81</v>
      </c>
      <c r="J170" s="267">
        <v>0.9</v>
      </c>
      <c r="K170" s="261" t="s">
        <v>892</v>
      </c>
      <c r="L170" s="265" t="s">
        <v>892</v>
      </c>
      <c r="M170" s="267" t="s">
        <v>892</v>
      </c>
      <c r="N170" s="261" t="s">
        <v>892</v>
      </c>
      <c r="O170" s="265" t="s">
        <v>892</v>
      </c>
      <c r="P170" s="267" t="s">
        <v>892</v>
      </c>
      <c r="Q170" s="261" t="s">
        <v>892</v>
      </c>
      <c r="R170" s="265" t="s">
        <v>892</v>
      </c>
      <c r="S170" s="267" t="s">
        <v>892</v>
      </c>
      <c r="T170" s="261" t="s">
        <v>892</v>
      </c>
      <c r="U170" s="265" t="s">
        <v>892</v>
      </c>
      <c r="V170" s="267" t="s">
        <v>892</v>
      </c>
      <c r="W170" s="261" t="s">
        <v>892</v>
      </c>
      <c r="X170" s="265" t="s">
        <v>892</v>
      </c>
      <c r="Y170" s="267" t="s">
        <v>892</v>
      </c>
      <c r="Z170" s="261" t="s">
        <v>892</v>
      </c>
      <c r="AA170" s="265" t="s">
        <v>892</v>
      </c>
      <c r="AB170" s="267" t="s">
        <v>892</v>
      </c>
      <c r="AC170" s="261" t="s">
        <v>892</v>
      </c>
      <c r="AD170" s="265" t="s">
        <v>892</v>
      </c>
      <c r="AE170" s="267" t="s">
        <v>892</v>
      </c>
      <c r="AF170" s="261" t="s">
        <v>892</v>
      </c>
      <c r="AG170" s="265" t="s">
        <v>892</v>
      </c>
      <c r="AH170" s="267" t="s">
        <v>892</v>
      </c>
      <c r="AI170" s="261" t="s">
        <v>892</v>
      </c>
      <c r="AJ170" s="265" t="s">
        <v>892</v>
      </c>
      <c r="AK170" s="267" t="s">
        <v>892</v>
      </c>
      <c r="AL170" s="261" t="s">
        <v>892</v>
      </c>
      <c r="AM170" s="265" t="s">
        <v>892</v>
      </c>
      <c r="AN170" s="267" t="s">
        <v>892</v>
      </c>
      <c r="AO170" s="261" t="s">
        <v>892</v>
      </c>
      <c r="AP170" s="265" t="s">
        <v>892</v>
      </c>
      <c r="AQ170" s="267" t="s">
        <v>892</v>
      </c>
      <c r="AR170" s="261" t="s">
        <v>892</v>
      </c>
      <c r="AS170" s="265" t="s">
        <v>892</v>
      </c>
      <c r="AT170" s="267" t="s">
        <v>892</v>
      </c>
      <c r="AU170" s="261" t="s">
        <v>892</v>
      </c>
      <c r="AV170" s="265" t="s">
        <v>892</v>
      </c>
      <c r="AW170" s="267" t="s">
        <v>892</v>
      </c>
      <c r="AX170" s="261" t="s">
        <v>892</v>
      </c>
      <c r="AY170" s="265" t="s">
        <v>892</v>
      </c>
      <c r="AZ170" s="267" t="s">
        <v>892</v>
      </c>
      <c r="BA170" s="261" t="s">
        <v>892</v>
      </c>
      <c r="BB170" s="265" t="s">
        <v>892</v>
      </c>
      <c r="BC170" s="267" t="s">
        <v>892</v>
      </c>
      <c r="BD170" s="261" t="s">
        <v>892</v>
      </c>
      <c r="BE170" s="265" t="s">
        <v>892</v>
      </c>
      <c r="BF170" s="267" t="s">
        <v>892</v>
      </c>
      <c r="BG170" s="261" t="s">
        <v>892</v>
      </c>
      <c r="BH170" s="265" t="s">
        <v>892</v>
      </c>
      <c r="BI170" s="267" t="s">
        <v>892</v>
      </c>
      <c r="BJ170" s="261" t="s">
        <v>892</v>
      </c>
      <c r="BK170" s="265" t="s">
        <v>892</v>
      </c>
      <c r="BL170" s="267" t="s">
        <v>892</v>
      </c>
    </row>
    <row r="171" spans="1:64" ht="18" customHeight="1">
      <c r="A171" s="49">
        <f>IF(ISERROR(VLOOKUP($C171,費用總表!$A:$O,10,FALSE)),"",VLOOKUP($C171,費用總表!$A:$O,10,FALSE)*100)</f>
        <v>0.29421480725748633</v>
      </c>
      <c r="B171" s="49">
        <f>IF(ISERROR(VLOOKUP($C171,費用總表!$A:$O,15,FALSE)),"",VLOOKUP($C171,費用總表!$A:$O,15,FALSE)*100)</f>
        <v>0.29421480725748633</v>
      </c>
      <c r="C171" s="265" t="s">
        <v>177</v>
      </c>
      <c r="D171" s="265" t="s">
        <v>858</v>
      </c>
      <c r="E171" s="261">
        <v>0.45698571428571438</v>
      </c>
      <c r="F171" s="265">
        <v>7</v>
      </c>
      <c r="G171" s="267">
        <v>7.7777777777777779E-2</v>
      </c>
      <c r="H171" s="261">
        <v>-0.70581084337349365</v>
      </c>
      <c r="I171" s="265">
        <v>83</v>
      </c>
      <c r="J171" s="267">
        <v>0.92222222222222228</v>
      </c>
      <c r="K171" s="261" t="s">
        <v>892</v>
      </c>
      <c r="L171" s="265" t="s">
        <v>892</v>
      </c>
      <c r="M171" s="267" t="s">
        <v>892</v>
      </c>
      <c r="N171" s="261" t="s">
        <v>892</v>
      </c>
      <c r="O171" s="265" t="s">
        <v>892</v>
      </c>
      <c r="P171" s="267" t="s">
        <v>892</v>
      </c>
      <c r="Q171" s="261" t="s">
        <v>892</v>
      </c>
      <c r="R171" s="265" t="s">
        <v>892</v>
      </c>
      <c r="S171" s="267" t="s">
        <v>892</v>
      </c>
      <c r="T171" s="261" t="s">
        <v>892</v>
      </c>
      <c r="U171" s="265" t="s">
        <v>892</v>
      </c>
      <c r="V171" s="267" t="s">
        <v>892</v>
      </c>
      <c r="W171" s="261" t="s">
        <v>892</v>
      </c>
      <c r="X171" s="265" t="s">
        <v>892</v>
      </c>
      <c r="Y171" s="267" t="s">
        <v>892</v>
      </c>
      <c r="Z171" s="261" t="s">
        <v>892</v>
      </c>
      <c r="AA171" s="265" t="s">
        <v>892</v>
      </c>
      <c r="AB171" s="267" t="s">
        <v>892</v>
      </c>
      <c r="AC171" s="261" t="s">
        <v>892</v>
      </c>
      <c r="AD171" s="265" t="s">
        <v>892</v>
      </c>
      <c r="AE171" s="267" t="s">
        <v>892</v>
      </c>
      <c r="AF171" s="261" t="s">
        <v>892</v>
      </c>
      <c r="AG171" s="265" t="s">
        <v>892</v>
      </c>
      <c r="AH171" s="267" t="s">
        <v>892</v>
      </c>
      <c r="AI171" s="261" t="s">
        <v>892</v>
      </c>
      <c r="AJ171" s="265" t="s">
        <v>892</v>
      </c>
      <c r="AK171" s="267" t="s">
        <v>892</v>
      </c>
      <c r="AL171" s="261" t="s">
        <v>892</v>
      </c>
      <c r="AM171" s="265" t="s">
        <v>892</v>
      </c>
      <c r="AN171" s="267" t="s">
        <v>892</v>
      </c>
      <c r="AO171" s="261" t="s">
        <v>892</v>
      </c>
      <c r="AP171" s="265" t="s">
        <v>892</v>
      </c>
      <c r="AQ171" s="267" t="s">
        <v>892</v>
      </c>
      <c r="AR171" s="261" t="s">
        <v>892</v>
      </c>
      <c r="AS171" s="265" t="s">
        <v>892</v>
      </c>
      <c r="AT171" s="267" t="s">
        <v>892</v>
      </c>
      <c r="AU171" s="261" t="s">
        <v>892</v>
      </c>
      <c r="AV171" s="265" t="s">
        <v>892</v>
      </c>
      <c r="AW171" s="267" t="s">
        <v>892</v>
      </c>
      <c r="AX171" s="261" t="s">
        <v>892</v>
      </c>
      <c r="AY171" s="265" t="s">
        <v>892</v>
      </c>
      <c r="AZ171" s="267" t="s">
        <v>892</v>
      </c>
      <c r="BA171" s="261" t="s">
        <v>892</v>
      </c>
      <c r="BB171" s="265" t="s">
        <v>892</v>
      </c>
      <c r="BC171" s="267" t="s">
        <v>892</v>
      </c>
      <c r="BD171" s="261" t="s">
        <v>892</v>
      </c>
      <c r="BE171" s="265" t="s">
        <v>892</v>
      </c>
      <c r="BF171" s="267" t="s">
        <v>892</v>
      </c>
      <c r="BG171" s="261" t="s">
        <v>892</v>
      </c>
      <c r="BH171" s="265" t="s">
        <v>892</v>
      </c>
      <c r="BI171" s="267" t="s">
        <v>892</v>
      </c>
      <c r="BJ171" s="261" t="s">
        <v>892</v>
      </c>
      <c r="BK171" s="265" t="s">
        <v>892</v>
      </c>
      <c r="BL171" s="267" t="s">
        <v>892</v>
      </c>
    </row>
    <row r="172" spans="1:64" ht="18" customHeight="1">
      <c r="A172" s="49" t="str">
        <f>IF(ISERROR(VLOOKUP($C172,費用總表!$A:$O,10,FALSE)),"",VLOOKUP($C172,費用總表!$A:$O,10,FALSE)*100)</f>
        <v/>
      </c>
      <c r="B172" s="49" t="str">
        <f>IF(ISERROR(VLOOKUP($C172,費用總表!$A:$O,15,FALSE)),"",VLOOKUP($C172,費用總表!$A:$O,15,FALSE)*100)</f>
        <v/>
      </c>
      <c r="C172" s="265" t="s">
        <v>178</v>
      </c>
      <c r="D172" s="265" t="s">
        <v>859</v>
      </c>
      <c r="E172" s="261">
        <v>0.81998571428571432</v>
      </c>
      <c r="F172" s="265">
        <v>28</v>
      </c>
      <c r="G172" s="267">
        <v>0.37333333333333335</v>
      </c>
      <c r="H172" s="261">
        <v>-0.77722765957446804</v>
      </c>
      <c r="I172" s="265">
        <v>47</v>
      </c>
      <c r="J172" s="267">
        <v>0.62666666666666671</v>
      </c>
      <c r="K172" s="261" t="s">
        <v>892</v>
      </c>
      <c r="L172" s="265" t="s">
        <v>892</v>
      </c>
      <c r="M172" s="267" t="s">
        <v>892</v>
      </c>
      <c r="N172" s="261" t="s">
        <v>892</v>
      </c>
      <c r="O172" s="265" t="s">
        <v>892</v>
      </c>
      <c r="P172" s="267" t="s">
        <v>892</v>
      </c>
      <c r="Q172" s="261" t="s">
        <v>892</v>
      </c>
      <c r="R172" s="265" t="s">
        <v>892</v>
      </c>
      <c r="S172" s="267" t="s">
        <v>892</v>
      </c>
      <c r="T172" s="261" t="s">
        <v>892</v>
      </c>
      <c r="U172" s="265" t="s">
        <v>892</v>
      </c>
      <c r="V172" s="267" t="s">
        <v>892</v>
      </c>
      <c r="W172" s="261" t="s">
        <v>892</v>
      </c>
      <c r="X172" s="265" t="s">
        <v>892</v>
      </c>
      <c r="Y172" s="267" t="s">
        <v>892</v>
      </c>
      <c r="Z172" s="261" t="s">
        <v>892</v>
      </c>
      <c r="AA172" s="265" t="s">
        <v>892</v>
      </c>
      <c r="AB172" s="267" t="s">
        <v>892</v>
      </c>
      <c r="AC172" s="261" t="s">
        <v>892</v>
      </c>
      <c r="AD172" s="265" t="s">
        <v>892</v>
      </c>
      <c r="AE172" s="267" t="s">
        <v>892</v>
      </c>
      <c r="AF172" s="261" t="s">
        <v>892</v>
      </c>
      <c r="AG172" s="265" t="s">
        <v>892</v>
      </c>
      <c r="AH172" s="267" t="s">
        <v>892</v>
      </c>
      <c r="AI172" s="261" t="s">
        <v>892</v>
      </c>
      <c r="AJ172" s="265" t="s">
        <v>892</v>
      </c>
      <c r="AK172" s="267" t="s">
        <v>892</v>
      </c>
      <c r="AL172" s="261" t="s">
        <v>892</v>
      </c>
      <c r="AM172" s="265" t="s">
        <v>892</v>
      </c>
      <c r="AN172" s="267" t="s">
        <v>892</v>
      </c>
      <c r="AO172" s="261" t="s">
        <v>892</v>
      </c>
      <c r="AP172" s="265" t="s">
        <v>892</v>
      </c>
      <c r="AQ172" s="267" t="s">
        <v>892</v>
      </c>
      <c r="AR172" s="261" t="s">
        <v>892</v>
      </c>
      <c r="AS172" s="265" t="s">
        <v>892</v>
      </c>
      <c r="AT172" s="267" t="s">
        <v>892</v>
      </c>
      <c r="AU172" s="261" t="s">
        <v>892</v>
      </c>
      <c r="AV172" s="265" t="s">
        <v>892</v>
      </c>
      <c r="AW172" s="267" t="s">
        <v>892</v>
      </c>
      <c r="AX172" s="261" t="s">
        <v>892</v>
      </c>
      <c r="AY172" s="265" t="s">
        <v>892</v>
      </c>
      <c r="AZ172" s="267" t="s">
        <v>892</v>
      </c>
      <c r="BA172" s="261" t="s">
        <v>892</v>
      </c>
      <c r="BB172" s="265" t="s">
        <v>892</v>
      </c>
      <c r="BC172" s="267" t="s">
        <v>892</v>
      </c>
      <c r="BD172" s="261" t="s">
        <v>892</v>
      </c>
      <c r="BE172" s="265" t="s">
        <v>892</v>
      </c>
      <c r="BF172" s="267" t="s">
        <v>892</v>
      </c>
      <c r="BG172" s="261" t="s">
        <v>892</v>
      </c>
      <c r="BH172" s="265" t="s">
        <v>892</v>
      </c>
      <c r="BI172" s="267" t="s">
        <v>892</v>
      </c>
      <c r="BJ172" s="261" t="s">
        <v>892</v>
      </c>
      <c r="BK172" s="265" t="s">
        <v>892</v>
      </c>
      <c r="BL172" s="267" t="s">
        <v>892</v>
      </c>
    </row>
    <row r="173" spans="1:64" ht="18" customHeight="1">
      <c r="A173" s="49" t="str">
        <f>IF(ISERROR(VLOOKUP($C173,費用總表!$A:$O,10,FALSE)),"",VLOOKUP($C173,費用總表!$A:$O,10,FALSE)*100)</f>
        <v/>
      </c>
      <c r="B173" s="49" t="str">
        <f>IF(ISERROR(VLOOKUP($C173,費用總表!$A:$O,15,FALSE)),"",VLOOKUP($C173,費用總表!$A:$O,15,FALSE)*100)</f>
        <v/>
      </c>
      <c r="C173" s="265" t="s">
        <v>179</v>
      </c>
      <c r="D173" s="265" t="s">
        <v>860</v>
      </c>
      <c r="E173" s="261">
        <v>0.14530606060606061</v>
      </c>
      <c r="F173" s="265">
        <v>33</v>
      </c>
      <c r="G173" s="267">
        <v>0.43421052631578949</v>
      </c>
      <c r="H173" s="261">
        <v>-0.17326279069767436</v>
      </c>
      <c r="I173" s="265">
        <v>43</v>
      </c>
      <c r="J173" s="267">
        <v>0.56578947368421051</v>
      </c>
      <c r="K173" s="261" t="s">
        <v>892</v>
      </c>
      <c r="L173" s="265" t="s">
        <v>892</v>
      </c>
      <c r="M173" s="267" t="s">
        <v>892</v>
      </c>
      <c r="N173" s="261" t="s">
        <v>892</v>
      </c>
      <c r="O173" s="265" t="s">
        <v>892</v>
      </c>
      <c r="P173" s="267" t="s">
        <v>892</v>
      </c>
      <c r="Q173" s="261" t="s">
        <v>892</v>
      </c>
      <c r="R173" s="265" t="s">
        <v>892</v>
      </c>
      <c r="S173" s="267" t="s">
        <v>892</v>
      </c>
      <c r="T173" s="261" t="s">
        <v>892</v>
      </c>
      <c r="U173" s="265" t="s">
        <v>892</v>
      </c>
      <c r="V173" s="267" t="s">
        <v>892</v>
      </c>
      <c r="W173" s="261" t="s">
        <v>892</v>
      </c>
      <c r="X173" s="265" t="s">
        <v>892</v>
      </c>
      <c r="Y173" s="267" t="s">
        <v>892</v>
      </c>
      <c r="Z173" s="261" t="s">
        <v>892</v>
      </c>
      <c r="AA173" s="265" t="s">
        <v>892</v>
      </c>
      <c r="AB173" s="267" t="s">
        <v>892</v>
      </c>
      <c r="AC173" s="261" t="s">
        <v>892</v>
      </c>
      <c r="AD173" s="265" t="s">
        <v>892</v>
      </c>
      <c r="AE173" s="267" t="s">
        <v>892</v>
      </c>
      <c r="AF173" s="261" t="s">
        <v>892</v>
      </c>
      <c r="AG173" s="265" t="s">
        <v>892</v>
      </c>
      <c r="AH173" s="267" t="s">
        <v>892</v>
      </c>
      <c r="AI173" s="261" t="s">
        <v>892</v>
      </c>
      <c r="AJ173" s="265" t="s">
        <v>892</v>
      </c>
      <c r="AK173" s="267" t="s">
        <v>892</v>
      </c>
      <c r="AL173" s="261" t="s">
        <v>892</v>
      </c>
      <c r="AM173" s="265" t="s">
        <v>892</v>
      </c>
      <c r="AN173" s="267" t="s">
        <v>892</v>
      </c>
      <c r="AO173" s="261" t="s">
        <v>892</v>
      </c>
      <c r="AP173" s="265" t="s">
        <v>892</v>
      </c>
      <c r="AQ173" s="267" t="s">
        <v>892</v>
      </c>
      <c r="AR173" s="261" t="s">
        <v>892</v>
      </c>
      <c r="AS173" s="265" t="s">
        <v>892</v>
      </c>
      <c r="AT173" s="267" t="s">
        <v>892</v>
      </c>
      <c r="AU173" s="261" t="s">
        <v>892</v>
      </c>
      <c r="AV173" s="265" t="s">
        <v>892</v>
      </c>
      <c r="AW173" s="267" t="s">
        <v>892</v>
      </c>
      <c r="AX173" s="261" t="s">
        <v>892</v>
      </c>
      <c r="AY173" s="265" t="s">
        <v>892</v>
      </c>
      <c r="AZ173" s="267" t="s">
        <v>892</v>
      </c>
      <c r="BA173" s="261" t="s">
        <v>892</v>
      </c>
      <c r="BB173" s="265" t="s">
        <v>892</v>
      </c>
      <c r="BC173" s="267" t="s">
        <v>892</v>
      </c>
      <c r="BD173" s="261" t="s">
        <v>892</v>
      </c>
      <c r="BE173" s="265" t="s">
        <v>892</v>
      </c>
      <c r="BF173" s="267" t="s">
        <v>892</v>
      </c>
      <c r="BG173" s="261" t="s">
        <v>892</v>
      </c>
      <c r="BH173" s="265" t="s">
        <v>892</v>
      </c>
      <c r="BI173" s="267" t="s">
        <v>892</v>
      </c>
      <c r="BJ173" s="261" t="s">
        <v>892</v>
      </c>
      <c r="BK173" s="265" t="s">
        <v>892</v>
      </c>
      <c r="BL173" s="267" t="s">
        <v>892</v>
      </c>
    </row>
    <row r="174" spans="1:64" ht="18" customHeight="1">
      <c r="A174" s="49" t="str">
        <f>IF(ISERROR(VLOOKUP($C174,費用總表!$A:$O,10,FALSE)),"",VLOOKUP($C174,費用總表!$A:$O,10,FALSE)*100)</f>
        <v/>
      </c>
      <c r="B174" s="49" t="str">
        <f>IF(ISERROR(VLOOKUP($C174,費用總表!$A:$O,15,FALSE)),"",VLOOKUP($C174,費用總表!$A:$O,15,FALSE)*100)</f>
        <v/>
      </c>
      <c r="C174" s="265" t="s">
        <v>180</v>
      </c>
      <c r="D174" s="265" t="s">
        <v>861</v>
      </c>
      <c r="E174" s="261">
        <v>0.2606</v>
      </c>
      <c r="F174" s="265">
        <v>14</v>
      </c>
      <c r="G174" s="267">
        <v>0.18421052631578946</v>
      </c>
      <c r="H174" s="261">
        <v>-0.49966451612903218</v>
      </c>
      <c r="I174" s="265">
        <v>62</v>
      </c>
      <c r="J174" s="267">
        <v>0.81578947368421051</v>
      </c>
      <c r="K174" s="261" t="s">
        <v>892</v>
      </c>
      <c r="L174" s="265" t="s">
        <v>892</v>
      </c>
      <c r="M174" s="267" t="s">
        <v>892</v>
      </c>
      <c r="N174" s="261" t="s">
        <v>892</v>
      </c>
      <c r="O174" s="265" t="s">
        <v>892</v>
      </c>
      <c r="P174" s="267" t="s">
        <v>892</v>
      </c>
      <c r="Q174" s="261" t="s">
        <v>892</v>
      </c>
      <c r="R174" s="265" t="s">
        <v>892</v>
      </c>
      <c r="S174" s="267" t="s">
        <v>892</v>
      </c>
      <c r="T174" s="261" t="s">
        <v>892</v>
      </c>
      <c r="U174" s="265" t="s">
        <v>892</v>
      </c>
      <c r="V174" s="267" t="s">
        <v>892</v>
      </c>
      <c r="W174" s="261" t="s">
        <v>892</v>
      </c>
      <c r="X174" s="265" t="s">
        <v>892</v>
      </c>
      <c r="Y174" s="267" t="s">
        <v>892</v>
      </c>
      <c r="Z174" s="261" t="s">
        <v>892</v>
      </c>
      <c r="AA174" s="265" t="s">
        <v>892</v>
      </c>
      <c r="AB174" s="267" t="s">
        <v>892</v>
      </c>
      <c r="AC174" s="261" t="s">
        <v>892</v>
      </c>
      <c r="AD174" s="265" t="s">
        <v>892</v>
      </c>
      <c r="AE174" s="267" t="s">
        <v>892</v>
      </c>
      <c r="AF174" s="261" t="s">
        <v>892</v>
      </c>
      <c r="AG174" s="265" t="s">
        <v>892</v>
      </c>
      <c r="AH174" s="267" t="s">
        <v>892</v>
      </c>
      <c r="AI174" s="261" t="s">
        <v>892</v>
      </c>
      <c r="AJ174" s="265" t="s">
        <v>892</v>
      </c>
      <c r="AK174" s="267" t="s">
        <v>892</v>
      </c>
      <c r="AL174" s="261" t="s">
        <v>892</v>
      </c>
      <c r="AM174" s="265" t="s">
        <v>892</v>
      </c>
      <c r="AN174" s="267" t="s">
        <v>892</v>
      </c>
      <c r="AO174" s="261" t="s">
        <v>892</v>
      </c>
      <c r="AP174" s="265" t="s">
        <v>892</v>
      </c>
      <c r="AQ174" s="267" t="s">
        <v>892</v>
      </c>
      <c r="AR174" s="261" t="s">
        <v>892</v>
      </c>
      <c r="AS174" s="265" t="s">
        <v>892</v>
      </c>
      <c r="AT174" s="267" t="s">
        <v>892</v>
      </c>
      <c r="AU174" s="261" t="s">
        <v>892</v>
      </c>
      <c r="AV174" s="265" t="s">
        <v>892</v>
      </c>
      <c r="AW174" s="267" t="s">
        <v>892</v>
      </c>
      <c r="AX174" s="261" t="s">
        <v>892</v>
      </c>
      <c r="AY174" s="265" t="s">
        <v>892</v>
      </c>
      <c r="AZ174" s="267" t="s">
        <v>892</v>
      </c>
      <c r="BA174" s="261" t="s">
        <v>892</v>
      </c>
      <c r="BB174" s="265" t="s">
        <v>892</v>
      </c>
      <c r="BC174" s="267" t="s">
        <v>892</v>
      </c>
      <c r="BD174" s="261" t="s">
        <v>892</v>
      </c>
      <c r="BE174" s="265" t="s">
        <v>892</v>
      </c>
      <c r="BF174" s="267" t="s">
        <v>892</v>
      </c>
      <c r="BG174" s="261" t="s">
        <v>892</v>
      </c>
      <c r="BH174" s="265" t="s">
        <v>892</v>
      </c>
      <c r="BI174" s="267" t="s">
        <v>892</v>
      </c>
      <c r="BJ174" s="261" t="s">
        <v>892</v>
      </c>
      <c r="BK174" s="265" t="s">
        <v>892</v>
      </c>
      <c r="BL174" s="267" t="s">
        <v>892</v>
      </c>
    </row>
    <row r="175" spans="1:64" ht="18" customHeight="1">
      <c r="A175" s="49" t="str">
        <f>IF(ISERROR(VLOOKUP($C175,費用總表!$A:$O,10,FALSE)),"",VLOOKUP($C175,費用總表!$A:$O,10,FALSE)*100)</f>
        <v/>
      </c>
      <c r="B175" s="49" t="str">
        <f>IF(ISERROR(VLOOKUP($C175,費用總表!$A:$O,15,FALSE)),"",VLOOKUP($C175,費用總表!$A:$O,15,FALSE)*100)</f>
        <v/>
      </c>
      <c r="C175" s="265" t="s">
        <v>181</v>
      </c>
      <c r="D175" s="265" t="s">
        <v>862</v>
      </c>
      <c r="E175" s="261">
        <v>0.38017500000000004</v>
      </c>
      <c r="F175" s="265">
        <v>8</v>
      </c>
      <c r="G175" s="267">
        <v>0.1111111111111111</v>
      </c>
      <c r="H175" s="261">
        <v>-0.6277828124999999</v>
      </c>
      <c r="I175" s="265">
        <v>64</v>
      </c>
      <c r="J175" s="267">
        <v>0.88888888888888884</v>
      </c>
      <c r="K175" s="261" t="s">
        <v>892</v>
      </c>
      <c r="L175" s="265" t="s">
        <v>892</v>
      </c>
      <c r="M175" s="267" t="s">
        <v>892</v>
      </c>
      <c r="N175" s="261" t="s">
        <v>892</v>
      </c>
      <c r="O175" s="265" t="s">
        <v>892</v>
      </c>
      <c r="P175" s="267" t="s">
        <v>892</v>
      </c>
      <c r="Q175" s="261" t="s">
        <v>892</v>
      </c>
      <c r="R175" s="265" t="s">
        <v>892</v>
      </c>
      <c r="S175" s="267" t="s">
        <v>892</v>
      </c>
      <c r="T175" s="261" t="s">
        <v>892</v>
      </c>
      <c r="U175" s="265" t="s">
        <v>892</v>
      </c>
      <c r="V175" s="267" t="s">
        <v>892</v>
      </c>
      <c r="W175" s="261" t="s">
        <v>892</v>
      </c>
      <c r="X175" s="265" t="s">
        <v>892</v>
      </c>
      <c r="Y175" s="267" t="s">
        <v>892</v>
      </c>
      <c r="Z175" s="261" t="s">
        <v>892</v>
      </c>
      <c r="AA175" s="265" t="s">
        <v>892</v>
      </c>
      <c r="AB175" s="267" t="s">
        <v>892</v>
      </c>
      <c r="AC175" s="261" t="s">
        <v>892</v>
      </c>
      <c r="AD175" s="265" t="s">
        <v>892</v>
      </c>
      <c r="AE175" s="267" t="s">
        <v>892</v>
      </c>
      <c r="AF175" s="261" t="s">
        <v>892</v>
      </c>
      <c r="AG175" s="265" t="s">
        <v>892</v>
      </c>
      <c r="AH175" s="267" t="s">
        <v>892</v>
      </c>
      <c r="AI175" s="261" t="s">
        <v>892</v>
      </c>
      <c r="AJ175" s="265" t="s">
        <v>892</v>
      </c>
      <c r="AK175" s="267" t="s">
        <v>892</v>
      </c>
      <c r="AL175" s="261" t="s">
        <v>892</v>
      </c>
      <c r="AM175" s="265" t="s">
        <v>892</v>
      </c>
      <c r="AN175" s="267" t="s">
        <v>892</v>
      </c>
      <c r="AO175" s="261" t="s">
        <v>892</v>
      </c>
      <c r="AP175" s="265" t="s">
        <v>892</v>
      </c>
      <c r="AQ175" s="267" t="s">
        <v>892</v>
      </c>
      <c r="AR175" s="261" t="s">
        <v>892</v>
      </c>
      <c r="AS175" s="265" t="s">
        <v>892</v>
      </c>
      <c r="AT175" s="267" t="s">
        <v>892</v>
      </c>
      <c r="AU175" s="261" t="s">
        <v>892</v>
      </c>
      <c r="AV175" s="265" t="s">
        <v>892</v>
      </c>
      <c r="AW175" s="267" t="s">
        <v>892</v>
      </c>
      <c r="AX175" s="261" t="s">
        <v>892</v>
      </c>
      <c r="AY175" s="265" t="s">
        <v>892</v>
      </c>
      <c r="AZ175" s="267" t="s">
        <v>892</v>
      </c>
      <c r="BA175" s="261" t="s">
        <v>892</v>
      </c>
      <c r="BB175" s="265" t="s">
        <v>892</v>
      </c>
      <c r="BC175" s="267" t="s">
        <v>892</v>
      </c>
      <c r="BD175" s="261" t="s">
        <v>892</v>
      </c>
      <c r="BE175" s="265" t="s">
        <v>892</v>
      </c>
      <c r="BF175" s="267" t="s">
        <v>892</v>
      </c>
      <c r="BG175" s="261" t="s">
        <v>892</v>
      </c>
      <c r="BH175" s="265" t="s">
        <v>892</v>
      </c>
      <c r="BI175" s="267" t="s">
        <v>892</v>
      </c>
      <c r="BJ175" s="261" t="s">
        <v>892</v>
      </c>
      <c r="BK175" s="265" t="s">
        <v>892</v>
      </c>
      <c r="BL175" s="267" t="s">
        <v>892</v>
      </c>
    </row>
    <row r="176" spans="1:64" ht="18" customHeight="1">
      <c r="A176" s="49" t="str">
        <f>IF(ISERROR(VLOOKUP($C176,費用總表!$A:$O,10,FALSE)),"",VLOOKUP($C176,費用總表!$A:$O,10,FALSE)*100)</f>
        <v/>
      </c>
      <c r="B176" s="49" t="str">
        <f>IF(ISERROR(VLOOKUP($C176,費用總表!$A:$O,15,FALSE)),"",VLOOKUP($C176,費用總表!$A:$O,15,FALSE)*100)</f>
        <v/>
      </c>
      <c r="C176" s="265" t="s">
        <v>182</v>
      </c>
      <c r="D176" s="265" t="s">
        <v>863</v>
      </c>
      <c r="E176" s="261">
        <v>0.27428695652173912</v>
      </c>
      <c r="F176" s="265">
        <v>23</v>
      </c>
      <c r="G176" s="267">
        <v>0.31944444444444442</v>
      </c>
      <c r="H176" s="261">
        <v>-0.58104285714285708</v>
      </c>
      <c r="I176" s="265">
        <v>49</v>
      </c>
      <c r="J176" s="267">
        <v>0.68055555555555558</v>
      </c>
      <c r="K176" s="261" t="s">
        <v>892</v>
      </c>
      <c r="L176" s="265" t="s">
        <v>892</v>
      </c>
      <c r="M176" s="267" t="s">
        <v>892</v>
      </c>
      <c r="N176" s="261" t="s">
        <v>892</v>
      </c>
      <c r="O176" s="265" t="s">
        <v>892</v>
      </c>
      <c r="P176" s="267" t="s">
        <v>892</v>
      </c>
      <c r="Q176" s="261" t="s">
        <v>892</v>
      </c>
      <c r="R176" s="265" t="s">
        <v>892</v>
      </c>
      <c r="S176" s="267" t="s">
        <v>892</v>
      </c>
      <c r="T176" s="261" t="s">
        <v>892</v>
      </c>
      <c r="U176" s="265" t="s">
        <v>892</v>
      </c>
      <c r="V176" s="267" t="s">
        <v>892</v>
      </c>
      <c r="W176" s="261" t="s">
        <v>892</v>
      </c>
      <c r="X176" s="265" t="s">
        <v>892</v>
      </c>
      <c r="Y176" s="267" t="s">
        <v>892</v>
      </c>
      <c r="Z176" s="261" t="s">
        <v>892</v>
      </c>
      <c r="AA176" s="265" t="s">
        <v>892</v>
      </c>
      <c r="AB176" s="267" t="s">
        <v>892</v>
      </c>
      <c r="AC176" s="261" t="s">
        <v>892</v>
      </c>
      <c r="AD176" s="265" t="s">
        <v>892</v>
      </c>
      <c r="AE176" s="267" t="s">
        <v>892</v>
      </c>
      <c r="AF176" s="261" t="s">
        <v>892</v>
      </c>
      <c r="AG176" s="265" t="s">
        <v>892</v>
      </c>
      <c r="AH176" s="267" t="s">
        <v>892</v>
      </c>
      <c r="AI176" s="261" t="s">
        <v>892</v>
      </c>
      <c r="AJ176" s="265" t="s">
        <v>892</v>
      </c>
      <c r="AK176" s="267" t="s">
        <v>892</v>
      </c>
      <c r="AL176" s="261" t="s">
        <v>892</v>
      </c>
      <c r="AM176" s="265" t="s">
        <v>892</v>
      </c>
      <c r="AN176" s="267" t="s">
        <v>892</v>
      </c>
      <c r="AO176" s="261" t="s">
        <v>892</v>
      </c>
      <c r="AP176" s="265" t="s">
        <v>892</v>
      </c>
      <c r="AQ176" s="267" t="s">
        <v>892</v>
      </c>
      <c r="AR176" s="261" t="s">
        <v>892</v>
      </c>
      <c r="AS176" s="265" t="s">
        <v>892</v>
      </c>
      <c r="AT176" s="267" t="s">
        <v>892</v>
      </c>
      <c r="AU176" s="261" t="s">
        <v>892</v>
      </c>
      <c r="AV176" s="265" t="s">
        <v>892</v>
      </c>
      <c r="AW176" s="267" t="s">
        <v>892</v>
      </c>
      <c r="AX176" s="261" t="s">
        <v>892</v>
      </c>
      <c r="AY176" s="265" t="s">
        <v>892</v>
      </c>
      <c r="AZ176" s="267" t="s">
        <v>892</v>
      </c>
      <c r="BA176" s="261" t="s">
        <v>892</v>
      </c>
      <c r="BB176" s="265" t="s">
        <v>892</v>
      </c>
      <c r="BC176" s="267" t="s">
        <v>892</v>
      </c>
      <c r="BD176" s="261" t="s">
        <v>892</v>
      </c>
      <c r="BE176" s="265" t="s">
        <v>892</v>
      </c>
      <c r="BF176" s="267" t="s">
        <v>892</v>
      </c>
      <c r="BG176" s="261" t="s">
        <v>892</v>
      </c>
      <c r="BH176" s="265" t="s">
        <v>892</v>
      </c>
      <c r="BI176" s="267" t="s">
        <v>892</v>
      </c>
      <c r="BJ176" s="261" t="s">
        <v>892</v>
      </c>
      <c r="BK176" s="265" t="s">
        <v>892</v>
      </c>
      <c r="BL176" s="267" t="s">
        <v>892</v>
      </c>
    </row>
    <row r="177" spans="1:64" ht="18" customHeight="1">
      <c r="A177" s="49" t="str">
        <f>IF(ISERROR(VLOOKUP($C177,費用總表!$A:$O,10,FALSE)),"",VLOOKUP($C177,費用總表!$A:$O,10,FALSE)*100)</f>
        <v/>
      </c>
      <c r="B177" s="49" t="str">
        <f>IF(ISERROR(VLOOKUP($C177,費用總表!$A:$O,15,FALSE)),"",VLOOKUP($C177,費用總表!$A:$O,15,FALSE)*100)</f>
        <v/>
      </c>
      <c r="C177" s="265" t="s">
        <v>183</v>
      </c>
      <c r="D177" s="265" t="s">
        <v>864</v>
      </c>
      <c r="E177" s="261">
        <v>0.4585333333333334</v>
      </c>
      <c r="F177" s="265">
        <v>15</v>
      </c>
      <c r="G177" s="267">
        <v>0.20833333333333334</v>
      </c>
      <c r="H177" s="261">
        <v>-0.53341228070175428</v>
      </c>
      <c r="I177" s="265">
        <v>57</v>
      </c>
      <c r="J177" s="267">
        <v>0.79166666666666663</v>
      </c>
      <c r="K177" s="261" t="s">
        <v>892</v>
      </c>
      <c r="L177" s="265" t="s">
        <v>892</v>
      </c>
      <c r="M177" s="267" t="s">
        <v>892</v>
      </c>
      <c r="N177" s="261" t="s">
        <v>892</v>
      </c>
      <c r="O177" s="265" t="s">
        <v>892</v>
      </c>
      <c r="P177" s="267" t="s">
        <v>892</v>
      </c>
      <c r="Q177" s="261" t="s">
        <v>892</v>
      </c>
      <c r="R177" s="265" t="s">
        <v>892</v>
      </c>
      <c r="S177" s="267" t="s">
        <v>892</v>
      </c>
      <c r="T177" s="261" t="s">
        <v>892</v>
      </c>
      <c r="U177" s="265" t="s">
        <v>892</v>
      </c>
      <c r="V177" s="267" t="s">
        <v>892</v>
      </c>
      <c r="W177" s="261" t="s">
        <v>892</v>
      </c>
      <c r="X177" s="265" t="s">
        <v>892</v>
      </c>
      <c r="Y177" s="267" t="s">
        <v>892</v>
      </c>
      <c r="Z177" s="261" t="s">
        <v>892</v>
      </c>
      <c r="AA177" s="265" t="s">
        <v>892</v>
      </c>
      <c r="AB177" s="267" t="s">
        <v>892</v>
      </c>
      <c r="AC177" s="261" t="s">
        <v>892</v>
      </c>
      <c r="AD177" s="265" t="s">
        <v>892</v>
      </c>
      <c r="AE177" s="267" t="s">
        <v>892</v>
      </c>
      <c r="AF177" s="261" t="s">
        <v>892</v>
      </c>
      <c r="AG177" s="265" t="s">
        <v>892</v>
      </c>
      <c r="AH177" s="267" t="s">
        <v>892</v>
      </c>
      <c r="AI177" s="261" t="s">
        <v>892</v>
      </c>
      <c r="AJ177" s="265" t="s">
        <v>892</v>
      </c>
      <c r="AK177" s="267" t="s">
        <v>892</v>
      </c>
      <c r="AL177" s="261" t="s">
        <v>892</v>
      </c>
      <c r="AM177" s="265" t="s">
        <v>892</v>
      </c>
      <c r="AN177" s="267" t="s">
        <v>892</v>
      </c>
      <c r="AO177" s="261" t="s">
        <v>892</v>
      </c>
      <c r="AP177" s="265" t="s">
        <v>892</v>
      </c>
      <c r="AQ177" s="267" t="s">
        <v>892</v>
      </c>
      <c r="AR177" s="261" t="s">
        <v>892</v>
      </c>
      <c r="AS177" s="265" t="s">
        <v>892</v>
      </c>
      <c r="AT177" s="267" t="s">
        <v>892</v>
      </c>
      <c r="AU177" s="261" t="s">
        <v>892</v>
      </c>
      <c r="AV177" s="265" t="s">
        <v>892</v>
      </c>
      <c r="AW177" s="267" t="s">
        <v>892</v>
      </c>
      <c r="AX177" s="261" t="s">
        <v>892</v>
      </c>
      <c r="AY177" s="265" t="s">
        <v>892</v>
      </c>
      <c r="AZ177" s="267" t="s">
        <v>892</v>
      </c>
      <c r="BA177" s="261" t="s">
        <v>892</v>
      </c>
      <c r="BB177" s="265" t="s">
        <v>892</v>
      </c>
      <c r="BC177" s="267" t="s">
        <v>892</v>
      </c>
      <c r="BD177" s="261" t="s">
        <v>892</v>
      </c>
      <c r="BE177" s="265" t="s">
        <v>892</v>
      </c>
      <c r="BF177" s="267" t="s">
        <v>892</v>
      </c>
      <c r="BG177" s="261" t="s">
        <v>892</v>
      </c>
      <c r="BH177" s="265" t="s">
        <v>892</v>
      </c>
      <c r="BI177" s="267" t="s">
        <v>892</v>
      </c>
      <c r="BJ177" s="261" t="s">
        <v>892</v>
      </c>
      <c r="BK177" s="265" t="s">
        <v>892</v>
      </c>
      <c r="BL177" s="267" t="s">
        <v>892</v>
      </c>
    </row>
    <row r="178" spans="1:64" ht="18" customHeight="1">
      <c r="A178" s="49" t="str">
        <f>IF(ISERROR(VLOOKUP($C178,費用總表!$A:$O,10,FALSE)),"",VLOOKUP($C178,費用總表!$A:$O,10,FALSE)*100)</f>
        <v/>
      </c>
      <c r="B178" s="49" t="str">
        <f>IF(ISERROR(VLOOKUP($C178,費用總表!$A:$O,15,FALSE)),"",VLOOKUP($C178,費用總表!$A:$O,15,FALSE)*100)</f>
        <v/>
      </c>
      <c r="C178" s="265" t="s">
        <v>184</v>
      </c>
      <c r="D178" s="265" t="s">
        <v>865</v>
      </c>
      <c r="E178" s="261">
        <v>0.38363333333333344</v>
      </c>
      <c r="F178" s="265">
        <v>30</v>
      </c>
      <c r="G178" s="267">
        <v>0.37037037037037035</v>
      </c>
      <c r="H178" s="261">
        <v>-0.34023333333333322</v>
      </c>
      <c r="I178" s="265">
        <v>51</v>
      </c>
      <c r="J178" s="267">
        <v>0.62962962962962965</v>
      </c>
      <c r="K178" s="261" t="s">
        <v>892</v>
      </c>
      <c r="L178" s="265" t="s">
        <v>892</v>
      </c>
      <c r="M178" s="267" t="s">
        <v>892</v>
      </c>
      <c r="N178" s="261" t="s">
        <v>892</v>
      </c>
      <c r="O178" s="265" t="s">
        <v>892</v>
      </c>
      <c r="P178" s="267" t="s">
        <v>892</v>
      </c>
      <c r="Q178" s="261" t="s">
        <v>892</v>
      </c>
      <c r="R178" s="265" t="s">
        <v>892</v>
      </c>
      <c r="S178" s="267" t="s">
        <v>892</v>
      </c>
      <c r="T178" s="261" t="s">
        <v>892</v>
      </c>
      <c r="U178" s="265" t="s">
        <v>892</v>
      </c>
      <c r="V178" s="267" t="s">
        <v>892</v>
      </c>
      <c r="W178" s="261" t="s">
        <v>892</v>
      </c>
      <c r="X178" s="265" t="s">
        <v>892</v>
      </c>
      <c r="Y178" s="267" t="s">
        <v>892</v>
      </c>
      <c r="Z178" s="261" t="s">
        <v>892</v>
      </c>
      <c r="AA178" s="265" t="s">
        <v>892</v>
      </c>
      <c r="AB178" s="267" t="s">
        <v>892</v>
      </c>
      <c r="AC178" s="261" t="s">
        <v>892</v>
      </c>
      <c r="AD178" s="265" t="s">
        <v>892</v>
      </c>
      <c r="AE178" s="267" t="s">
        <v>892</v>
      </c>
      <c r="AF178" s="261" t="s">
        <v>892</v>
      </c>
      <c r="AG178" s="265" t="s">
        <v>892</v>
      </c>
      <c r="AH178" s="267" t="s">
        <v>892</v>
      </c>
      <c r="AI178" s="261" t="s">
        <v>892</v>
      </c>
      <c r="AJ178" s="265" t="s">
        <v>892</v>
      </c>
      <c r="AK178" s="267" t="s">
        <v>892</v>
      </c>
      <c r="AL178" s="261" t="s">
        <v>892</v>
      </c>
      <c r="AM178" s="265" t="s">
        <v>892</v>
      </c>
      <c r="AN178" s="267" t="s">
        <v>892</v>
      </c>
      <c r="AO178" s="261" t="s">
        <v>892</v>
      </c>
      <c r="AP178" s="265" t="s">
        <v>892</v>
      </c>
      <c r="AQ178" s="267" t="s">
        <v>892</v>
      </c>
      <c r="AR178" s="261" t="s">
        <v>892</v>
      </c>
      <c r="AS178" s="265" t="s">
        <v>892</v>
      </c>
      <c r="AT178" s="267" t="s">
        <v>892</v>
      </c>
      <c r="AU178" s="261" t="s">
        <v>892</v>
      </c>
      <c r="AV178" s="265" t="s">
        <v>892</v>
      </c>
      <c r="AW178" s="267" t="s">
        <v>892</v>
      </c>
      <c r="AX178" s="261" t="s">
        <v>892</v>
      </c>
      <c r="AY178" s="265" t="s">
        <v>892</v>
      </c>
      <c r="AZ178" s="267" t="s">
        <v>892</v>
      </c>
      <c r="BA178" s="261" t="s">
        <v>892</v>
      </c>
      <c r="BB178" s="265" t="s">
        <v>892</v>
      </c>
      <c r="BC178" s="267" t="s">
        <v>892</v>
      </c>
      <c r="BD178" s="261" t="s">
        <v>892</v>
      </c>
      <c r="BE178" s="265" t="s">
        <v>892</v>
      </c>
      <c r="BF178" s="267" t="s">
        <v>892</v>
      </c>
      <c r="BG178" s="261" t="s">
        <v>892</v>
      </c>
      <c r="BH178" s="265" t="s">
        <v>892</v>
      </c>
      <c r="BI178" s="267" t="s">
        <v>892</v>
      </c>
      <c r="BJ178" s="261" t="s">
        <v>892</v>
      </c>
      <c r="BK178" s="265" t="s">
        <v>892</v>
      </c>
      <c r="BL178" s="267" t="s">
        <v>892</v>
      </c>
    </row>
    <row r="179" spans="1:64" ht="18" customHeight="1">
      <c r="A179" s="49" t="str">
        <f>IF(ISERROR(VLOOKUP($C179,費用總表!$A:$O,10,FALSE)),"",VLOOKUP($C179,費用總表!$A:$O,10,FALSE)*100)</f>
        <v/>
      </c>
      <c r="B179" s="49" t="str">
        <f>IF(ISERROR(VLOOKUP($C179,費用總表!$A:$O,15,FALSE)),"",VLOOKUP($C179,費用總表!$A:$O,15,FALSE)*100)</f>
        <v/>
      </c>
      <c r="C179" s="265" t="s">
        <v>185</v>
      </c>
      <c r="D179" s="265" t="s">
        <v>866</v>
      </c>
      <c r="E179" s="261">
        <v>0.22128787878787873</v>
      </c>
      <c r="F179" s="265">
        <v>33</v>
      </c>
      <c r="G179" s="267">
        <v>0.40740740740740738</v>
      </c>
      <c r="H179" s="261">
        <v>-0.27968333333333339</v>
      </c>
      <c r="I179" s="265">
        <v>48</v>
      </c>
      <c r="J179" s="267">
        <v>0.59259259259259256</v>
      </c>
      <c r="K179" s="261" t="s">
        <v>892</v>
      </c>
      <c r="L179" s="265" t="s">
        <v>892</v>
      </c>
      <c r="M179" s="267" t="s">
        <v>892</v>
      </c>
      <c r="N179" s="261" t="s">
        <v>892</v>
      </c>
      <c r="O179" s="265" t="s">
        <v>892</v>
      </c>
      <c r="P179" s="267" t="s">
        <v>892</v>
      </c>
      <c r="Q179" s="261" t="s">
        <v>892</v>
      </c>
      <c r="R179" s="265" t="s">
        <v>892</v>
      </c>
      <c r="S179" s="267" t="s">
        <v>892</v>
      </c>
      <c r="T179" s="261" t="s">
        <v>892</v>
      </c>
      <c r="U179" s="265" t="s">
        <v>892</v>
      </c>
      <c r="V179" s="267" t="s">
        <v>892</v>
      </c>
      <c r="W179" s="261" t="s">
        <v>892</v>
      </c>
      <c r="X179" s="265" t="s">
        <v>892</v>
      </c>
      <c r="Y179" s="267" t="s">
        <v>892</v>
      </c>
      <c r="Z179" s="261" t="s">
        <v>892</v>
      </c>
      <c r="AA179" s="265" t="s">
        <v>892</v>
      </c>
      <c r="AB179" s="267" t="s">
        <v>892</v>
      </c>
      <c r="AC179" s="261" t="s">
        <v>892</v>
      </c>
      <c r="AD179" s="265" t="s">
        <v>892</v>
      </c>
      <c r="AE179" s="267" t="s">
        <v>892</v>
      </c>
      <c r="AF179" s="261" t="s">
        <v>892</v>
      </c>
      <c r="AG179" s="265" t="s">
        <v>892</v>
      </c>
      <c r="AH179" s="267" t="s">
        <v>892</v>
      </c>
      <c r="AI179" s="261" t="s">
        <v>892</v>
      </c>
      <c r="AJ179" s="265" t="s">
        <v>892</v>
      </c>
      <c r="AK179" s="267" t="s">
        <v>892</v>
      </c>
      <c r="AL179" s="261" t="s">
        <v>892</v>
      </c>
      <c r="AM179" s="265" t="s">
        <v>892</v>
      </c>
      <c r="AN179" s="267" t="s">
        <v>892</v>
      </c>
      <c r="AO179" s="261" t="s">
        <v>892</v>
      </c>
      <c r="AP179" s="265" t="s">
        <v>892</v>
      </c>
      <c r="AQ179" s="267" t="s">
        <v>892</v>
      </c>
      <c r="AR179" s="261" t="s">
        <v>892</v>
      </c>
      <c r="AS179" s="265" t="s">
        <v>892</v>
      </c>
      <c r="AT179" s="267" t="s">
        <v>892</v>
      </c>
      <c r="AU179" s="261" t="s">
        <v>892</v>
      </c>
      <c r="AV179" s="265" t="s">
        <v>892</v>
      </c>
      <c r="AW179" s="267" t="s">
        <v>892</v>
      </c>
      <c r="AX179" s="261" t="s">
        <v>892</v>
      </c>
      <c r="AY179" s="265" t="s">
        <v>892</v>
      </c>
      <c r="AZ179" s="267" t="s">
        <v>892</v>
      </c>
      <c r="BA179" s="261" t="s">
        <v>892</v>
      </c>
      <c r="BB179" s="265" t="s">
        <v>892</v>
      </c>
      <c r="BC179" s="267" t="s">
        <v>892</v>
      </c>
      <c r="BD179" s="261" t="s">
        <v>892</v>
      </c>
      <c r="BE179" s="265" t="s">
        <v>892</v>
      </c>
      <c r="BF179" s="267" t="s">
        <v>892</v>
      </c>
      <c r="BG179" s="261" t="s">
        <v>892</v>
      </c>
      <c r="BH179" s="265" t="s">
        <v>892</v>
      </c>
      <c r="BI179" s="267" t="s">
        <v>892</v>
      </c>
      <c r="BJ179" s="261" t="s">
        <v>892</v>
      </c>
      <c r="BK179" s="265" t="s">
        <v>892</v>
      </c>
      <c r="BL179" s="267" t="s">
        <v>892</v>
      </c>
    </row>
    <row r="180" spans="1:64" ht="18" customHeight="1">
      <c r="A180" s="49" t="str">
        <f>IF(ISERROR(VLOOKUP($C180,費用總表!$A:$O,10,FALSE)),"",VLOOKUP($C180,費用總表!$A:$O,10,FALSE)*100)</f>
        <v/>
      </c>
      <c r="B180" s="49" t="str">
        <f>IF(ISERROR(VLOOKUP($C180,費用總表!$A:$O,15,FALSE)),"",VLOOKUP($C180,費用總表!$A:$O,15,FALSE)*100)</f>
        <v/>
      </c>
      <c r="C180" s="265" t="s">
        <v>186</v>
      </c>
      <c r="D180" s="265" t="s">
        <v>867</v>
      </c>
      <c r="E180" s="261">
        <v>0.24561627906976732</v>
      </c>
      <c r="F180" s="265">
        <v>43</v>
      </c>
      <c r="G180" s="267">
        <v>0.53086419753086422</v>
      </c>
      <c r="H180" s="261">
        <v>-0.15593157894736845</v>
      </c>
      <c r="I180" s="265">
        <v>38</v>
      </c>
      <c r="J180" s="267">
        <v>0.46913580246913578</v>
      </c>
      <c r="K180" s="261" t="s">
        <v>892</v>
      </c>
      <c r="L180" s="265" t="s">
        <v>892</v>
      </c>
      <c r="M180" s="267" t="s">
        <v>892</v>
      </c>
      <c r="N180" s="261" t="s">
        <v>892</v>
      </c>
      <c r="O180" s="265" t="s">
        <v>892</v>
      </c>
      <c r="P180" s="267" t="s">
        <v>892</v>
      </c>
      <c r="Q180" s="261" t="s">
        <v>892</v>
      </c>
      <c r="R180" s="265" t="s">
        <v>892</v>
      </c>
      <c r="S180" s="267" t="s">
        <v>892</v>
      </c>
      <c r="T180" s="261" t="s">
        <v>892</v>
      </c>
      <c r="U180" s="265" t="s">
        <v>892</v>
      </c>
      <c r="V180" s="267" t="s">
        <v>892</v>
      </c>
      <c r="W180" s="261" t="s">
        <v>892</v>
      </c>
      <c r="X180" s="265" t="s">
        <v>892</v>
      </c>
      <c r="Y180" s="267" t="s">
        <v>892</v>
      </c>
      <c r="Z180" s="261" t="s">
        <v>892</v>
      </c>
      <c r="AA180" s="265" t="s">
        <v>892</v>
      </c>
      <c r="AB180" s="267" t="s">
        <v>892</v>
      </c>
      <c r="AC180" s="261" t="s">
        <v>892</v>
      </c>
      <c r="AD180" s="265" t="s">
        <v>892</v>
      </c>
      <c r="AE180" s="267" t="s">
        <v>892</v>
      </c>
      <c r="AF180" s="261" t="s">
        <v>892</v>
      </c>
      <c r="AG180" s="265" t="s">
        <v>892</v>
      </c>
      <c r="AH180" s="267" t="s">
        <v>892</v>
      </c>
      <c r="AI180" s="261" t="s">
        <v>892</v>
      </c>
      <c r="AJ180" s="265" t="s">
        <v>892</v>
      </c>
      <c r="AK180" s="267" t="s">
        <v>892</v>
      </c>
      <c r="AL180" s="261" t="s">
        <v>892</v>
      </c>
      <c r="AM180" s="265" t="s">
        <v>892</v>
      </c>
      <c r="AN180" s="267" t="s">
        <v>892</v>
      </c>
      <c r="AO180" s="261" t="s">
        <v>892</v>
      </c>
      <c r="AP180" s="265" t="s">
        <v>892</v>
      </c>
      <c r="AQ180" s="267" t="s">
        <v>892</v>
      </c>
      <c r="AR180" s="261" t="s">
        <v>892</v>
      </c>
      <c r="AS180" s="265" t="s">
        <v>892</v>
      </c>
      <c r="AT180" s="267" t="s">
        <v>892</v>
      </c>
      <c r="AU180" s="261" t="s">
        <v>892</v>
      </c>
      <c r="AV180" s="265" t="s">
        <v>892</v>
      </c>
      <c r="AW180" s="267" t="s">
        <v>892</v>
      </c>
      <c r="AX180" s="261" t="s">
        <v>892</v>
      </c>
      <c r="AY180" s="265" t="s">
        <v>892</v>
      </c>
      <c r="AZ180" s="267" t="s">
        <v>892</v>
      </c>
      <c r="BA180" s="261" t="s">
        <v>892</v>
      </c>
      <c r="BB180" s="265" t="s">
        <v>892</v>
      </c>
      <c r="BC180" s="267" t="s">
        <v>892</v>
      </c>
      <c r="BD180" s="261" t="s">
        <v>892</v>
      </c>
      <c r="BE180" s="265" t="s">
        <v>892</v>
      </c>
      <c r="BF180" s="267" t="s">
        <v>892</v>
      </c>
      <c r="BG180" s="261" t="s">
        <v>892</v>
      </c>
      <c r="BH180" s="265" t="s">
        <v>892</v>
      </c>
      <c r="BI180" s="267" t="s">
        <v>892</v>
      </c>
      <c r="BJ180" s="261" t="s">
        <v>892</v>
      </c>
      <c r="BK180" s="265" t="s">
        <v>892</v>
      </c>
      <c r="BL180" s="267" t="s">
        <v>892</v>
      </c>
    </row>
    <row r="181" spans="1:64" ht="18" customHeight="1">
      <c r="A181" s="49" t="str">
        <f>IF(ISERROR(VLOOKUP($C181,費用總表!$A:$O,10,FALSE)),"",VLOOKUP($C181,費用總表!$A:$O,10,FALSE)*100)</f>
        <v/>
      </c>
      <c r="B181" s="49" t="str">
        <f>IF(ISERROR(VLOOKUP($C181,費用總表!$A:$O,15,FALSE)),"",VLOOKUP($C181,費用總表!$A:$O,15,FALSE)*100)</f>
        <v/>
      </c>
      <c r="C181" s="265" t="s">
        <v>187</v>
      </c>
      <c r="D181" s="265" t="s">
        <v>868</v>
      </c>
      <c r="E181" s="261">
        <v>0.38094545454545459</v>
      </c>
      <c r="F181" s="265">
        <v>33</v>
      </c>
      <c r="G181" s="267">
        <v>0.46478873239436619</v>
      </c>
      <c r="H181" s="261">
        <v>-0.35342105263157914</v>
      </c>
      <c r="I181" s="265">
        <v>38</v>
      </c>
      <c r="J181" s="267">
        <v>0.53521126760563376</v>
      </c>
      <c r="K181" s="261" t="s">
        <v>892</v>
      </c>
      <c r="L181" s="265" t="s">
        <v>892</v>
      </c>
      <c r="M181" s="267" t="s">
        <v>892</v>
      </c>
      <c r="N181" s="261" t="s">
        <v>892</v>
      </c>
      <c r="O181" s="265" t="s">
        <v>892</v>
      </c>
      <c r="P181" s="267" t="s">
        <v>892</v>
      </c>
      <c r="Q181" s="261" t="s">
        <v>892</v>
      </c>
      <c r="R181" s="265" t="s">
        <v>892</v>
      </c>
      <c r="S181" s="267" t="s">
        <v>892</v>
      </c>
      <c r="T181" s="261" t="s">
        <v>892</v>
      </c>
      <c r="U181" s="265" t="s">
        <v>892</v>
      </c>
      <c r="V181" s="267" t="s">
        <v>892</v>
      </c>
      <c r="W181" s="261" t="s">
        <v>892</v>
      </c>
      <c r="X181" s="265" t="s">
        <v>892</v>
      </c>
      <c r="Y181" s="267" t="s">
        <v>892</v>
      </c>
      <c r="Z181" s="261" t="s">
        <v>892</v>
      </c>
      <c r="AA181" s="265" t="s">
        <v>892</v>
      </c>
      <c r="AB181" s="267" t="s">
        <v>892</v>
      </c>
      <c r="AC181" s="261" t="s">
        <v>892</v>
      </c>
      <c r="AD181" s="265" t="s">
        <v>892</v>
      </c>
      <c r="AE181" s="267" t="s">
        <v>892</v>
      </c>
      <c r="AF181" s="261" t="s">
        <v>892</v>
      </c>
      <c r="AG181" s="265" t="s">
        <v>892</v>
      </c>
      <c r="AH181" s="267" t="s">
        <v>892</v>
      </c>
      <c r="AI181" s="261" t="s">
        <v>892</v>
      </c>
      <c r="AJ181" s="265" t="s">
        <v>892</v>
      </c>
      <c r="AK181" s="267" t="s">
        <v>892</v>
      </c>
      <c r="AL181" s="261" t="s">
        <v>892</v>
      </c>
      <c r="AM181" s="265" t="s">
        <v>892</v>
      </c>
      <c r="AN181" s="267" t="s">
        <v>892</v>
      </c>
      <c r="AO181" s="261" t="s">
        <v>892</v>
      </c>
      <c r="AP181" s="265" t="s">
        <v>892</v>
      </c>
      <c r="AQ181" s="267" t="s">
        <v>892</v>
      </c>
      <c r="AR181" s="261" t="s">
        <v>892</v>
      </c>
      <c r="AS181" s="265" t="s">
        <v>892</v>
      </c>
      <c r="AT181" s="267" t="s">
        <v>892</v>
      </c>
      <c r="AU181" s="261" t="s">
        <v>892</v>
      </c>
      <c r="AV181" s="265" t="s">
        <v>892</v>
      </c>
      <c r="AW181" s="267" t="s">
        <v>892</v>
      </c>
      <c r="AX181" s="261" t="s">
        <v>892</v>
      </c>
      <c r="AY181" s="265" t="s">
        <v>892</v>
      </c>
      <c r="AZ181" s="267" t="s">
        <v>892</v>
      </c>
      <c r="BA181" s="261" t="s">
        <v>892</v>
      </c>
      <c r="BB181" s="265" t="s">
        <v>892</v>
      </c>
      <c r="BC181" s="267" t="s">
        <v>892</v>
      </c>
      <c r="BD181" s="261" t="s">
        <v>892</v>
      </c>
      <c r="BE181" s="265" t="s">
        <v>892</v>
      </c>
      <c r="BF181" s="267" t="s">
        <v>892</v>
      </c>
      <c r="BG181" s="261" t="s">
        <v>892</v>
      </c>
      <c r="BH181" s="265" t="s">
        <v>892</v>
      </c>
      <c r="BI181" s="267" t="s">
        <v>892</v>
      </c>
      <c r="BJ181" s="261" t="s">
        <v>892</v>
      </c>
      <c r="BK181" s="265" t="s">
        <v>892</v>
      </c>
      <c r="BL181" s="267" t="s">
        <v>892</v>
      </c>
    </row>
    <row r="182" spans="1:64" ht="18" customHeight="1">
      <c r="A182" s="49" t="str">
        <f>IF(ISERROR(VLOOKUP($C182,費用總表!$A:$O,10,FALSE)),"",VLOOKUP($C182,費用總表!$A:$O,10,FALSE)*100)</f>
        <v/>
      </c>
      <c r="B182" s="49" t="str">
        <f>IF(ISERROR(VLOOKUP($C182,費用總表!$A:$O,15,FALSE)),"",VLOOKUP($C182,費用總表!$A:$O,15,FALSE)*100)</f>
        <v/>
      </c>
      <c r="C182" s="265" t="s">
        <v>188</v>
      </c>
      <c r="D182" s="265" t="s">
        <v>869</v>
      </c>
      <c r="E182" s="261">
        <v>0.35736250000000003</v>
      </c>
      <c r="F182" s="265">
        <v>32</v>
      </c>
      <c r="G182" s="267">
        <v>0.45070422535211269</v>
      </c>
      <c r="H182" s="261">
        <v>-0.291051282051282</v>
      </c>
      <c r="I182" s="265">
        <v>39</v>
      </c>
      <c r="J182" s="267">
        <v>0.54929577464788726</v>
      </c>
      <c r="K182" s="261" t="s">
        <v>892</v>
      </c>
      <c r="L182" s="265" t="s">
        <v>892</v>
      </c>
      <c r="M182" s="267" t="s">
        <v>892</v>
      </c>
      <c r="N182" s="261" t="s">
        <v>892</v>
      </c>
      <c r="O182" s="265" t="s">
        <v>892</v>
      </c>
      <c r="P182" s="267" t="s">
        <v>892</v>
      </c>
      <c r="Q182" s="261" t="s">
        <v>892</v>
      </c>
      <c r="R182" s="265" t="s">
        <v>892</v>
      </c>
      <c r="S182" s="267" t="s">
        <v>892</v>
      </c>
      <c r="T182" s="261" t="s">
        <v>892</v>
      </c>
      <c r="U182" s="265" t="s">
        <v>892</v>
      </c>
      <c r="V182" s="267" t="s">
        <v>892</v>
      </c>
      <c r="W182" s="261" t="s">
        <v>892</v>
      </c>
      <c r="X182" s="265" t="s">
        <v>892</v>
      </c>
      <c r="Y182" s="267" t="s">
        <v>892</v>
      </c>
      <c r="Z182" s="261" t="s">
        <v>892</v>
      </c>
      <c r="AA182" s="265" t="s">
        <v>892</v>
      </c>
      <c r="AB182" s="267" t="s">
        <v>892</v>
      </c>
      <c r="AC182" s="261" t="s">
        <v>892</v>
      </c>
      <c r="AD182" s="265" t="s">
        <v>892</v>
      </c>
      <c r="AE182" s="267" t="s">
        <v>892</v>
      </c>
      <c r="AF182" s="261" t="s">
        <v>892</v>
      </c>
      <c r="AG182" s="265" t="s">
        <v>892</v>
      </c>
      <c r="AH182" s="267" t="s">
        <v>892</v>
      </c>
      <c r="AI182" s="261" t="s">
        <v>892</v>
      </c>
      <c r="AJ182" s="265" t="s">
        <v>892</v>
      </c>
      <c r="AK182" s="267" t="s">
        <v>892</v>
      </c>
      <c r="AL182" s="261" t="s">
        <v>892</v>
      </c>
      <c r="AM182" s="265" t="s">
        <v>892</v>
      </c>
      <c r="AN182" s="267" t="s">
        <v>892</v>
      </c>
      <c r="AO182" s="261" t="s">
        <v>892</v>
      </c>
      <c r="AP182" s="265" t="s">
        <v>892</v>
      </c>
      <c r="AQ182" s="267" t="s">
        <v>892</v>
      </c>
      <c r="AR182" s="261" t="s">
        <v>892</v>
      </c>
      <c r="AS182" s="265" t="s">
        <v>892</v>
      </c>
      <c r="AT182" s="267" t="s">
        <v>892</v>
      </c>
      <c r="AU182" s="261" t="s">
        <v>892</v>
      </c>
      <c r="AV182" s="265" t="s">
        <v>892</v>
      </c>
      <c r="AW182" s="267" t="s">
        <v>892</v>
      </c>
      <c r="AX182" s="261" t="s">
        <v>892</v>
      </c>
      <c r="AY182" s="265" t="s">
        <v>892</v>
      </c>
      <c r="AZ182" s="267" t="s">
        <v>892</v>
      </c>
      <c r="BA182" s="261" t="s">
        <v>892</v>
      </c>
      <c r="BB182" s="265" t="s">
        <v>892</v>
      </c>
      <c r="BC182" s="267" t="s">
        <v>892</v>
      </c>
      <c r="BD182" s="261" t="s">
        <v>892</v>
      </c>
      <c r="BE182" s="265" t="s">
        <v>892</v>
      </c>
      <c r="BF182" s="267" t="s">
        <v>892</v>
      </c>
      <c r="BG182" s="261" t="s">
        <v>892</v>
      </c>
      <c r="BH182" s="265" t="s">
        <v>892</v>
      </c>
      <c r="BI182" s="267" t="s">
        <v>892</v>
      </c>
      <c r="BJ182" s="261" t="s">
        <v>892</v>
      </c>
      <c r="BK182" s="265" t="s">
        <v>892</v>
      </c>
      <c r="BL182" s="267" t="s">
        <v>892</v>
      </c>
    </row>
    <row r="183" spans="1:64" ht="18" customHeight="1">
      <c r="A183" s="49" t="str">
        <f>IF(ISERROR(VLOOKUP($C183,費用總表!$A:$O,10,FALSE)),"",VLOOKUP($C183,費用總表!$A:$O,10,FALSE)*100)</f>
        <v/>
      </c>
      <c r="B183" s="49" t="str">
        <f>IF(ISERROR(VLOOKUP($C183,費用總表!$A:$O,15,FALSE)),"",VLOOKUP($C183,費用總表!$A:$O,15,FALSE)*100)</f>
        <v/>
      </c>
      <c r="C183" s="265" t="s">
        <v>189</v>
      </c>
      <c r="D183" s="265" t="s">
        <v>870</v>
      </c>
      <c r="E183" s="261">
        <v>6.9949999999999998E-2</v>
      </c>
      <c r="F183" s="265">
        <v>12</v>
      </c>
      <c r="G183" s="267">
        <v>0.22641509433962265</v>
      </c>
      <c r="H183" s="261">
        <v>-0.22992439024390249</v>
      </c>
      <c r="I183" s="265">
        <v>41</v>
      </c>
      <c r="J183" s="267">
        <v>0.77358490566037741</v>
      </c>
      <c r="K183" s="261" t="s">
        <v>892</v>
      </c>
      <c r="L183" s="265" t="s">
        <v>892</v>
      </c>
      <c r="M183" s="267" t="s">
        <v>892</v>
      </c>
      <c r="N183" s="261" t="s">
        <v>892</v>
      </c>
      <c r="O183" s="265" t="s">
        <v>892</v>
      </c>
      <c r="P183" s="267" t="s">
        <v>892</v>
      </c>
      <c r="Q183" s="261" t="s">
        <v>892</v>
      </c>
      <c r="R183" s="265" t="s">
        <v>892</v>
      </c>
      <c r="S183" s="267" t="s">
        <v>892</v>
      </c>
      <c r="T183" s="261" t="s">
        <v>892</v>
      </c>
      <c r="U183" s="265" t="s">
        <v>892</v>
      </c>
      <c r="V183" s="267" t="s">
        <v>892</v>
      </c>
      <c r="W183" s="261" t="s">
        <v>892</v>
      </c>
      <c r="X183" s="265" t="s">
        <v>892</v>
      </c>
      <c r="Y183" s="267" t="s">
        <v>892</v>
      </c>
      <c r="Z183" s="261" t="s">
        <v>892</v>
      </c>
      <c r="AA183" s="265" t="s">
        <v>892</v>
      </c>
      <c r="AB183" s="267" t="s">
        <v>892</v>
      </c>
      <c r="AC183" s="261" t="s">
        <v>892</v>
      </c>
      <c r="AD183" s="265" t="s">
        <v>892</v>
      </c>
      <c r="AE183" s="267" t="s">
        <v>892</v>
      </c>
      <c r="AF183" s="261" t="s">
        <v>892</v>
      </c>
      <c r="AG183" s="265" t="s">
        <v>892</v>
      </c>
      <c r="AH183" s="267" t="s">
        <v>892</v>
      </c>
      <c r="AI183" s="261" t="s">
        <v>892</v>
      </c>
      <c r="AJ183" s="265" t="s">
        <v>892</v>
      </c>
      <c r="AK183" s="267" t="s">
        <v>892</v>
      </c>
      <c r="AL183" s="261" t="s">
        <v>892</v>
      </c>
      <c r="AM183" s="265" t="s">
        <v>892</v>
      </c>
      <c r="AN183" s="267" t="s">
        <v>892</v>
      </c>
      <c r="AO183" s="261" t="s">
        <v>892</v>
      </c>
      <c r="AP183" s="265" t="s">
        <v>892</v>
      </c>
      <c r="AQ183" s="267" t="s">
        <v>892</v>
      </c>
      <c r="AR183" s="261" t="s">
        <v>892</v>
      </c>
      <c r="AS183" s="265" t="s">
        <v>892</v>
      </c>
      <c r="AT183" s="267" t="s">
        <v>892</v>
      </c>
      <c r="AU183" s="261" t="s">
        <v>892</v>
      </c>
      <c r="AV183" s="265" t="s">
        <v>892</v>
      </c>
      <c r="AW183" s="267" t="s">
        <v>892</v>
      </c>
      <c r="AX183" s="261" t="s">
        <v>892</v>
      </c>
      <c r="AY183" s="265" t="s">
        <v>892</v>
      </c>
      <c r="AZ183" s="267" t="s">
        <v>892</v>
      </c>
      <c r="BA183" s="261" t="s">
        <v>892</v>
      </c>
      <c r="BB183" s="265" t="s">
        <v>892</v>
      </c>
      <c r="BC183" s="267" t="s">
        <v>892</v>
      </c>
      <c r="BD183" s="261" t="s">
        <v>892</v>
      </c>
      <c r="BE183" s="265" t="s">
        <v>892</v>
      </c>
      <c r="BF183" s="267" t="s">
        <v>892</v>
      </c>
      <c r="BG183" s="261" t="s">
        <v>892</v>
      </c>
      <c r="BH183" s="265" t="s">
        <v>892</v>
      </c>
      <c r="BI183" s="267" t="s">
        <v>892</v>
      </c>
      <c r="BJ183" s="261" t="s">
        <v>892</v>
      </c>
      <c r="BK183" s="265" t="s">
        <v>892</v>
      </c>
      <c r="BL183" s="267" t="s">
        <v>892</v>
      </c>
    </row>
    <row r="184" spans="1:64" ht="18" customHeight="1">
      <c r="A184" s="49" t="str">
        <f>IF(ISERROR(VLOOKUP($C184,費用總表!$A:$O,10,FALSE)),"",VLOOKUP($C184,費用總表!$A:$O,10,FALSE)*100)</f>
        <v/>
      </c>
      <c r="B184" s="49" t="str">
        <f>IF(ISERROR(VLOOKUP($C184,費用總表!$A:$O,15,FALSE)),"",VLOOKUP($C184,費用總表!$A:$O,15,FALSE)*100)</f>
        <v/>
      </c>
      <c r="C184" s="265" t="s">
        <v>190</v>
      </c>
      <c r="D184" s="265" t="s">
        <v>871</v>
      </c>
      <c r="E184" s="261">
        <v>0.49075333333333332</v>
      </c>
      <c r="F184" s="265">
        <v>30</v>
      </c>
      <c r="G184" s="267">
        <v>0.45454545454545453</v>
      </c>
      <c r="H184" s="261">
        <v>-0.34490000000000004</v>
      </c>
      <c r="I184" s="265">
        <v>36</v>
      </c>
      <c r="J184" s="267">
        <v>0.54545454545454541</v>
      </c>
      <c r="K184" s="261" t="s">
        <v>892</v>
      </c>
      <c r="L184" s="265" t="s">
        <v>892</v>
      </c>
      <c r="M184" s="267" t="s">
        <v>892</v>
      </c>
      <c r="N184" s="261" t="s">
        <v>892</v>
      </c>
      <c r="O184" s="265" t="s">
        <v>892</v>
      </c>
      <c r="P184" s="267" t="s">
        <v>892</v>
      </c>
      <c r="Q184" s="261" t="s">
        <v>892</v>
      </c>
      <c r="R184" s="265" t="s">
        <v>892</v>
      </c>
      <c r="S184" s="267" t="s">
        <v>892</v>
      </c>
      <c r="T184" s="261" t="s">
        <v>892</v>
      </c>
      <c r="U184" s="265" t="s">
        <v>892</v>
      </c>
      <c r="V184" s="267" t="s">
        <v>892</v>
      </c>
      <c r="W184" s="261" t="s">
        <v>892</v>
      </c>
      <c r="X184" s="265" t="s">
        <v>892</v>
      </c>
      <c r="Y184" s="267" t="s">
        <v>892</v>
      </c>
      <c r="Z184" s="261" t="s">
        <v>892</v>
      </c>
      <c r="AA184" s="265" t="s">
        <v>892</v>
      </c>
      <c r="AB184" s="267" t="s">
        <v>892</v>
      </c>
      <c r="AC184" s="261" t="s">
        <v>892</v>
      </c>
      <c r="AD184" s="265" t="s">
        <v>892</v>
      </c>
      <c r="AE184" s="267" t="s">
        <v>892</v>
      </c>
      <c r="AF184" s="261" t="s">
        <v>892</v>
      </c>
      <c r="AG184" s="265" t="s">
        <v>892</v>
      </c>
      <c r="AH184" s="267" t="s">
        <v>892</v>
      </c>
      <c r="AI184" s="261" t="s">
        <v>892</v>
      </c>
      <c r="AJ184" s="265" t="s">
        <v>892</v>
      </c>
      <c r="AK184" s="267" t="s">
        <v>892</v>
      </c>
      <c r="AL184" s="261" t="s">
        <v>892</v>
      </c>
      <c r="AM184" s="265" t="s">
        <v>892</v>
      </c>
      <c r="AN184" s="267" t="s">
        <v>892</v>
      </c>
      <c r="AO184" s="261" t="s">
        <v>892</v>
      </c>
      <c r="AP184" s="265" t="s">
        <v>892</v>
      </c>
      <c r="AQ184" s="267" t="s">
        <v>892</v>
      </c>
      <c r="AR184" s="261" t="s">
        <v>892</v>
      </c>
      <c r="AS184" s="265" t="s">
        <v>892</v>
      </c>
      <c r="AT184" s="267" t="s">
        <v>892</v>
      </c>
      <c r="AU184" s="261" t="s">
        <v>892</v>
      </c>
      <c r="AV184" s="265" t="s">
        <v>892</v>
      </c>
      <c r="AW184" s="267" t="s">
        <v>892</v>
      </c>
      <c r="AX184" s="261" t="s">
        <v>892</v>
      </c>
      <c r="AY184" s="265" t="s">
        <v>892</v>
      </c>
      <c r="AZ184" s="267" t="s">
        <v>892</v>
      </c>
      <c r="BA184" s="261" t="s">
        <v>892</v>
      </c>
      <c r="BB184" s="265" t="s">
        <v>892</v>
      </c>
      <c r="BC184" s="267" t="s">
        <v>892</v>
      </c>
      <c r="BD184" s="261" t="s">
        <v>892</v>
      </c>
      <c r="BE184" s="265" t="s">
        <v>892</v>
      </c>
      <c r="BF184" s="267" t="s">
        <v>892</v>
      </c>
      <c r="BG184" s="261" t="s">
        <v>892</v>
      </c>
      <c r="BH184" s="265" t="s">
        <v>892</v>
      </c>
      <c r="BI184" s="267" t="s">
        <v>892</v>
      </c>
      <c r="BJ184" s="261" t="s">
        <v>892</v>
      </c>
      <c r="BK184" s="265" t="s">
        <v>892</v>
      </c>
      <c r="BL184" s="267" t="s">
        <v>892</v>
      </c>
    </row>
    <row r="185" spans="1:64" ht="18" customHeight="1">
      <c r="A185" s="49" t="str">
        <f>IF(ISERROR(VLOOKUP($C185,費用總表!$A:$O,10,FALSE)),"",VLOOKUP($C185,費用總表!$A:$O,10,FALSE)*100)</f>
        <v/>
      </c>
      <c r="B185" s="49" t="str">
        <f>IF(ISERROR(VLOOKUP($C185,費用總表!$A:$O,15,FALSE)),"",VLOOKUP($C185,費用總表!$A:$O,15,FALSE)*100)</f>
        <v/>
      </c>
      <c r="C185" s="265" t="s">
        <v>191</v>
      </c>
      <c r="D185" s="265" t="s">
        <v>872</v>
      </c>
      <c r="E185" s="261">
        <v>0.12870882352941176</v>
      </c>
      <c r="F185" s="265">
        <v>34</v>
      </c>
      <c r="G185" s="267">
        <v>0.64150943396226412</v>
      </c>
      <c r="H185" s="261">
        <v>-0.10810526315789473</v>
      </c>
      <c r="I185" s="265">
        <v>19</v>
      </c>
      <c r="J185" s="267">
        <v>0.35849056603773588</v>
      </c>
      <c r="K185" s="261" t="s">
        <v>892</v>
      </c>
      <c r="L185" s="265" t="s">
        <v>892</v>
      </c>
      <c r="M185" s="267" t="s">
        <v>892</v>
      </c>
      <c r="N185" s="261" t="s">
        <v>892</v>
      </c>
      <c r="O185" s="265" t="s">
        <v>892</v>
      </c>
      <c r="P185" s="267" t="s">
        <v>892</v>
      </c>
      <c r="Q185" s="261" t="s">
        <v>892</v>
      </c>
      <c r="R185" s="265" t="s">
        <v>892</v>
      </c>
      <c r="S185" s="267" t="s">
        <v>892</v>
      </c>
      <c r="T185" s="261" t="s">
        <v>892</v>
      </c>
      <c r="U185" s="265" t="s">
        <v>892</v>
      </c>
      <c r="V185" s="267" t="s">
        <v>892</v>
      </c>
      <c r="W185" s="261" t="s">
        <v>892</v>
      </c>
      <c r="X185" s="265" t="s">
        <v>892</v>
      </c>
      <c r="Y185" s="267" t="s">
        <v>892</v>
      </c>
      <c r="Z185" s="261" t="s">
        <v>892</v>
      </c>
      <c r="AA185" s="265" t="s">
        <v>892</v>
      </c>
      <c r="AB185" s="267" t="s">
        <v>892</v>
      </c>
      <c r="AC185" s="261" t="s">
        <v>892</v>
      </c>
      <c r="AD185" s="265" t="s">
        <v>892</v>
      </c>
      <c r="AE185" s="267" t="s">
        <v>892</v>
      </c>
      <c r="AF185" s="261" t="s">
        <v>892</v>
      </c>
      <c r="AG185" s="265" t="s">
        <v>892</v>
      </c>
      <c r="AH185" s="267" t="s">
        <v>892</v>
      </c>
      <c r="AI185" s="261" t="s">
        <v>892</v>
      </c>
      <c r="AJ185" s="265" t="s">
        <v>892</v>
      </c>
      <c r="AK185" s="267" t="s">
        <v>892</v>
      </c>
      <c r="AL185" s="261" t="s">
        <v>892</v>
      </c>
      <c r="AM185" s="265" t="s">
        <v>892</v>
      </c>
      <c r="AN185" s="267" t="s">
        <v>892</v>
      </c>
      <c r="AO185" s="261" t="s">
        <v>892</v>
      </c>
      <c r="AP185" s="265" t="s">
        <v>892</v>
      </c>
      <c r="AQ185" s="267" t="s">
        <v>892</v>
      </c>
      <c r="AR185" s="261" t="s">
        <v>892</v>
      </c>
      <c r="AS185" s="265" t="s">
        <v>892</v>
      </c>
      <c r="AT185" s="267" t="s">
        <v>892</v>
      </c>
      <c r="AU185" s="261" t="s">
        <v>892</v>
      </c>
      <c r="AV185" s="265" t="s">
        <v>892</v>
      </c>
      <c r="AW185" s="267" t="s">
        <v>892</v>
      </c>
      <c r="AX185" s="261" t="s">
        <v>892</v>
      </c>
      <c r="AY185" s="265" t="s">
        <v>892</v>
      </c>
      <c r="AZ185" s="267" t="s">
        <v>892</v>
      </c>
      <c r="BA185" s="261" t="s">
        <v>892</v>
      </c>
      <c r="BB185" s="265" t="s">
        <v>892</v>
      </c>
      <c r="BC185" s="267" t="s">
        <v>892</v>
      </c>
      <c r="BD185" s="261" t="s">
        <v>892</v>
      </c>
      <c r="BE185" s="265" t="s">
        <v>892</v>
      </c>
      <c r="BF185" s="267" t="s">
        <v>892</v>
      </c>
      <c r="BG185" s="261" t="s">
        <v>892</v>
      </c>
      <c r="BH185" s="265" t="s">
        <v>892</v>
      </c>
      <c r="BI185" s="267" t="s">
        <v>892</v>
      </c>
      <c r="BJ185" s="261" t="s">
        <v>892</v>
      </c>
      <c r="BK185" s="265" t="s">
        <v>892</v>
      </c>
      <c r="BL185" s="267" t="s">
        <v>892</v>
      </c>
    </row>
    <row r="186" spans="1:64" ht="18" customHeight="1">
      <c r="A186" s="49" t="str">
        <f>IF(ISERROR(VLOOKUP($C186,費用總表!$A:$O,10,FALSE)),"",VLOOKUP($C186,費用總表!$A:$O,10,FALSE)*100)</f>
        <v/>
      </c>
      <c r="B186" s="49" t="str">
        <f>IF(ISERROR(VLOOKUP($C186,費用總表!$A:$O,15,FALSE)),"",VLOOKUP($C186,費用總表!$A:$O,15,FALSE)*100)</f>
        <v/>
      </c>
      <c r="C186" s="265" t="s">
        <v>192</v>
      </c>
      <c r="D186" s="265" t="s">
        <v>873</v>
      </c>
      <c r="E186" s="261">
        <v>0.19262812499999998</v>
      </c>
      <c r="F186" s="265">
        <v>32</v>
      </c>
      <c r="G186" s="267">
        <v>0.49230769230769234</v>
      </c>
      <c r="H186" s="261">
        <v>-0.23139090909090909</v>
      </c>
      <c r="I186" s="265">
        <v>33</v>
      </c>
      <c r="J186" s="267">
        <v>0.50769230769230766</v>
      </c>
      <c r="K186" s="261" t="s">
        <v>892</v>
      </c>
      <c r="L186" s="265" t="s">
        <v>892</v>
      </c>
      <c r="M186" s="267" t="s">
        <v>892</v>
      </c>
      <c r="N186" s="261" t="s">
        <v>892</v>
      </c>
      <c r="O186" s="265" t="s">
        <v>892</v>
      </c>
      <c r="P186" s="267" t="s">
        <v>892</v>
      </c>
      <c r="Q186" s="261" t="s">
        <v>892</v>
      </c>
      <c r="R186" s="265" t="s">
        <v>892</v>
      </c>
      <c r="S186" s="267" t="s">
        <v>892</v>
      </c>
      <c r="T186" s="261" t="s">
        <v>892</v>
      </c>
      <c r="U186" s="265" t="s">
        <v>892</v>
      </c>
      <c r="V186" s="267" t="s">
        <v>892</v>
      </c>
      <c r="W186" s="261" t="s">
        <v>892</v>
      </c>
      <c r="X186" s="265" t="s">
        <v>892</v>
      </c>
      <c r="Y186" s="267" t="s">
        <v>892</v>
      </c>
      <c r="Z186" s="261" t="s">
        <v>892</v>
      </c>
      <c r="AA186" s="265" t="s">
        <v>892</v>
      </c>
      <c r="AB186" s="267" t="s">
        <v>892</v>
      </c>
      <c r="AC186" s="261" t="s">
        <v>892</v>
      </c>
      <c r="AD186" s="265" t="s">
        <v>892</v>
      </c>
      <c r="AE186" s="267" t="s">
        <v>892</v>
      </c>
      <c r="AF186" s="261" t="s">
        <v>892</v>
      </c>
      <c r="AG186" s="265" t="s">
        <v>892</v>
      </c>
      <c r="AH186" s="267" t="s">
        <v>892</v>
      </c>
      <c r="AI186" s="261" t="s">
        <v>892</v>
      </c>
      <c r="AJ186" s="265" t="s">
        <v>892</v>
      </c>
      <c r="AK186" s="267" t="s">
        <v>892</v>
      </c>
      <c r="AL186" s="261" t="s">
        <v>892</v>
      </c>
      <c r="AM186" s="265" t="s">
        <v>892</v>
      </c>
      <c r="AN186" s="267" t="s">
        <v>892</v>
      </c>
      <c r="AO186" s="261" t="s">
        <v>892</v>
      </c>
      <c r="AP186" s="265" t="s">
        <v>892</v>
      </c>
      <c r="AQ186" s="267" t="s">
        <v>892</v>
      </c>
      <c r="AR186" s="261" t="s">
        <v>892</v>
      </c>
      <c r="AS186" s="265" t="s">
        <v>892</v>
      </c>
      <c r="AT186" s="267" t="s">
        <v>892</v>
      </c>
      <c r="AU186" s="261" t="s">
        <v>892</v>
      </c>
      <c r="AV186" s="265" t="s">
        <v>892</v>
      </c>
      <c r="AW186" s="267" t="s">
        <v>892</v>
      </c>
      <c r="AX186" s="261" t="s">
        <v>892</v>
      </c>
      <c r="AY186" s="265" t="s">
        <v>892</v>
      </c>
      <c r="AZ186" s="267" t="s">
        <v>892</v>
      </c>
      <c r="BA186" s="261" t="s">
        <v>892</v>
      </c>
      <c r="BB186" s="265" t="s">
        <v>892</v>
      </c>
      <c r="BC186" s="267" t="s">
        <v>892</v>
      </c>
      <c r="BD186" s="261" t="s">
        <v>892</v>
      </c>
      <c r="BE186" s="265" t="s">
        <v>892</v>
      </c>
      <c r="BF186" s="267" t="s">
        <v>892</v>
      </c>
      <c r="BG186" s="261" t="s">
        <v>892</v>
      </c>
      <c r="BH186" s="265" t="s">
        <v>892</v>
      </c>
      <c r="BI186" s="267" t="s">
        <v>892</v>
      </c>
      <c r="BJ186" s="261" t="s">
        <v>892</v>
      </c>
      <c r="BK186" s="265" t="s">
        <v>892</v>
      </c>
      <c r="BL186" s="267" t="s">
        <v>892</v>
      </c>
    </row>
    <row r="187" spans="1:64" ht="18" customHeight="1">
      <c r="A187" s="49" t="str">
        <f>IF(ISERROR(VLOOKUP($C187,費用總表!$A:$O,10,FALSE)),"",VLOOKUP($C187,費用總表!$A:$O,10,FALSE)*100)</f>
        <v/>
      </c>
      <c r="B187" s="49" t="str">
        <f>IF(ISERROR(VLOOKUP($C187,費用總表!$A:$O,15,FALSE)),"",VLOOKUP($C187,費用總表!$A:$O,15,FALSE)*100)</f>
        <v/>
      </c>
      <c r="C187" s="265" t="s">
        <v>193</v>
      </c>
      <c r="D187" s="265" t="s">
        <v>874</v>
      </c>
      <c r="E187" s="261">
        <v>0.13105</v>
      </c>
      <c r="F187" s="265">
        <v>4</v>
      </c>
      <c r="G187" s="267">
        <v>7.8431372549019607E-2</v>
      </c>
      <c r="H187" s="261">
        <v>-0.57472765957446803</v>
      </c>
      <c r="I187" s="265">
        <v>47</v>
      </c>
      <c r="J187" s="267">
        <v>0.92156862745098045</v>
      </c>
      <c r="K187" s="261" t="s">
        <v>892</v>
      </c>
      <c r="L187" s="265" t="s">
        <v>892</v>
      </c>
      <c r="M187" s="267" t="s">
        <v>892</v>
      </c>
      <c r="N187" s="261" t="s">
        <v>892</v>
      </c>
      <c r="O187" s="265" t="s">
        <v>892</v>
      </c>
      <c r="P187" s="267" t="s">
        <v>892</v>
      </c>
      <c r="Q187" s="261" t="s">
        <v>892</v>
      </c>
      <c r="R187" s="265" t="s">
        <v>892</v>
      </c>
      <c r="S187" s="267" t="s">
        <v>892</v>
      </c>
      <c r="T187" s="261" t="s">
        <v>892</v>
      </c>
      <c r="U187" s="265" t="s">
        <v>892</v>
      </c>
      <c r="V187" s="267" t="s">
        <v>892</v>
      </c>
      <c r="W187" s="261" t="s">
        <v>892</v>
      </c>
      <c r="X187" s="265" t="s">
        <v>892</v>
      </c>
      <c r="Y187" s="267" t="s">
        <v>892</v>
      </c>
      <c r="Z187" s="261" t="s">
        <v>892</v>
      </c>
      <c r="AA187" s="265" t="s">
        <v>892</v>
      </c>
      <c r="AB187" s="267" t="s">
        <v>892</v>
      </c>
      <c r="AC187" s="261" t="s">
        <v>892</v>
      </c>
      <c r="AD187" s="265" t="s">
        <v>892</v>
      </c>
      <c r="AE187" s="267" t="s">
        <v>892</v>
      </c>
      <c r="AF187" s="261" t="s">
        <v>892</v>
      </c>
      <c r="AG187" s="265" t="s">
        <v>892</v>
      </c>
      <c r="AH187" s="267" t="s">
        <v>892</v>
      </c>
      <c r="AI187" s="261" t="s">
        <v>892</v>
      </c>
      <c r="AJ187" s="265" t="s">
        <v>892</v>
      </c>
      <c r="AK187" s="267" t="s">
        <v>892</v>
      </c>
      <c r="AL187" s="261" t="s">
        <v>892</v>
      </c>
      <c r="AM187" s="265" t="s">
        <v>892</v>
      </c>
      <c r="AN187" s="267" t="s">
        <v>892</v>
      </c>
      <c r="AO187" s="261" t="s">
        <v>892</v>
      </c>
      <c r="AP187" s="265" t="s">
        <v>892</v>
      </c>
      <c r="AQ187" s="267" t="s">
        <v>892</v>
      </c>
      <c r="AR187" s="261" t="s">
        <v>892</v>
      </c>
      <c r="AS187" s="265" t="s">
        <v>892</v>
      </c>
      <c r="AT187" s="267" t="s">
        <v>892</v>
      </c>
      <c r="AU187" s="261" t="s">
        <v>892</v>
      </c>
      <c r="AV187" s="265" t="s">
        <v>892</v>
      </c>
      <c r="AW187" s="267" t="s">
        <v>892</v>
      </c>
      <c r="AX187" s="261" t="s">
        <v>892</v>
      </c>
      <c r="AY187" s="265" t="s">
        <v>892</v>
      </c>
      <c r="AZ187" s="267" t="s">
        <v>892</v>
      </c>
      <c r="BA187" s="261" t="s">
        <v>892</v>
      </c>
      <c r="BB187" s="265" t="s">
        <v>892</v>
      </c>
      <c r="BC187" s="267" t="s">
        <v>892</v>
      </c>
      <c r="BD187" s="261" t="s">
        <v>892</v>
      </c>
      <c r="BE187" s="265" t="s">
        <v>892</v>
      </c>
      <c r="BF187" s="267" t="s">
        <v>892</v>
      </c>
      <c r="BG187" s="261" t="s">
        <v>892</v>
      </c>
      <c r="BH187" s="265" t="s">
        <v>892</v>
      </c>
      <c r="BI187" s="267" t="s">
        <v>892</v>
      </c>
      <c r="BJ187" s="261" t="s">
        <v>892</v>
      </c>
      <c r="BK187" s="265" t="s">
        <v>892</v>
      </c>
      <c r="BL187" s="267" t="s">
        <v>892</v>
      </c>
    </row>
    <row r="188" spans="1:64" ht="18" customHeight="1">
      <c r="A188" s="49" t="str">
        <f>IF(ISERROR(VLOOKUP($C188,費用總表!$A:$O,10,FALSE)),"",VLOOKUP($C188,費用總表!$A:$O,10,FALSE)*100)</f>
        <v/>
      </c>
      <c r="B188" s="49" t="str">
        <f>IF(ISERROR(VLOOKUP($C188,費用總表!$A:$O,15,FALSE)),"",VLOOKUP($C188,費用總表!$A:$O,15,FALSE)*100)</f>
        <v/>
      </c>
      <c r="C188" s="265" t="s">
        <v>194</v>
      </c>
      <c r="D188" s="265" t="s">
        <v>875</v>
      </c>
      <c r="E188" s="261">
        <v>0.31585000000000002</v>
      </c>
      <c r="F188" s="265">
        <v>4</v>
      </c>
      <c r="G188" s="267">
        <v>7.8431372549019607E-2</v>
      </c>
      <c r="H188" s="261">
        <v>-0.66245957446808523</v>
      </c>
      <c r="I188" s="265">
        <v>47</v>
      </c>
      <c r="J188" s="267">
        <v>0.92156862745098045</v>
      </c>
      <c r="K188" s="261" t="s">
        <v>892</v>
      </c>
      <c r="L188" s="265" t="s">
        <v>892</v>
      </c>
      <c r="M188" s="267" t="s">
        <v>892</v>
      </c>
      <c r="N188" s="261" t="s">
        <v>892</v>
      </c>
      <c r="O188" s="265" t="s">
        <v>892</v>
      </c>
      <c r="P188" s="267" t="s">
        <v>892</v>
      </c>
      <c r="Q188" s="261" t="s">
        <v>892</v>
      </c>
      <c r="R188" s="265" t="s">
        <v>892</v>
      </c>
      <c r="S188" s="267" t="s">
        <v>892</v>
      </c>
      <c r="T188" s="261" t="s">
        <v>892</v>
      </c>
      <c r="U188" s="265" t="s">
        <v>892</v>
      </c>
      <c r="V188" s="267" t="s">
        <v>892</v>
      </c>
      <c r="W188" s="261" t="s">
        <v>892</v>
      </c>
      <c r="X188" s="265" t="s">
        <v>892</v>
      </c>
      <c r="Y188" s="267" t="s">
        <v>892</v>
      </c>
      <c r="Z188" s="261" t="s">
        <v>892</v>
      </c>
      <c r="AA188" s="265" t="s">
        <v>892</v>
      </c>
      <c r="AB188" s="267" t="s">
        <v>892</v>
      </c>
      <c r="AC188" s="261" t="s">
        <v>892</v>
      </c>
      <c r="AD188" s="265" t="s">
        <v>892</v>
      </c>
      <c r="AE188" s="267" t="s">
        <v>892</v>
      </c>
      <c r="AF188" s="261" t="s">
        <v>892</v>
      </c>
      <c r="AG188" s="265" t="s">
        <v>892</v>
      </c>
      <c r="AH188" s="267" t="s">
        <v>892</v>
      </c>
      <c r="AI188" s="261" t="s">
        <v>892</v>
      </c>
      <c r="AJ188" s="265" t="s">
        <v>892</v>
      </c>
      <c r="AK188" s="267" t="s">
        <v>892</v>
      </c>
      <c r="AL188" s="261" t="s">
        <v>892</v>
      </c>
      <c r="AM188" s="265" t="s">
        <v>892</v>
      </c>
      <c r="AN188" s="267" t="s">
        <v>892</v>
      </c>
      <c r="AO188" s="261" t="s">
        <v>892</v>
      </c>
      <c r="AP188" s="265" t="s">
        <v>892</v>
      </c>
      <c r="AQ188" s="267" t="s">
        <v>892</v>
      </c>
      <c r="AR188" s="261" t="s">
        <v>892</v>
      </c>
      <c r="AS188" s="265" t="s">
        <v>892</v>
      </c>
      <c r="AT188" s="267" t="s">
        <v>892</v>
      </c>
      <c r="AU188" s="261" t="s">
        <v>892</v>
      </c>
      <c r="AV188" s="265" t="s">
        <v>892</v>
      </c>
      <c r="AW188" s="267" t="s">
        <v>892</v>
      </c>
      <c r="AX188" s="261" t="s">
        <v>892</v>
      </c>
      <c r="AY188" s="265" t="s">
        <v>892</v>
      </c>
      <c r="AZ188" s="267" t="s">
        <v>892</v>
      </c>
      <c r="BA188" s="261" t="s">
        <v>892</v>
      </c>
      <c r="BB188" s="265" t="s">
        <v>892</v>
      </c>
      <c r="BC188" s="267" t="s">
        <v>892</v>
      </c>
      <c r="BD188" s="261" t="s">
        <v>892</v>
      </c>
      <c r="BE188" s="265" t="s">
        <v>892</v>
      </c>
      <c r="BF188" s="267" t="s">
        <v>892</v>
      </c>
      <c r="BG188" s="261" t="s">
        <v>892</v>
      </c>
      <c r="BH188" s="265" t="s">
        <v>892</v>
      </c>
      <c r="BI188" s="267" t="s">
        <v>892</v>
      </c>
      <c r="BJ188" s="261" t="s">
        <v>892</v>
      </c>
      <c r="BK188" s="265" t="s">
        <v>892</v>
      </c>
      <c r="BL188" s="267" t="s">
        <v>892</v>
      </c>
    </row>
    <row r="189" spans="1:64" ht="18" customHeight="1">
      <c r="A189" s="49" t="str">
        <f>IF(ISERROR(VLOOKUP($C189,費用總表!$A:$O,10,FALSE)),"",VLOOKUP($C189,費用總表!$A:$O,10,FALSE)*100)</f>
        <v/>
      </c>
      <c r="B189" s="49" t="str">
        <f>IF(ISERROR(VLOOKUP($C189,費用總表!$A:$O,15,FALSE)),"",VLOOKUP($C189,費用總表!$A:$O,15,FALSE)*100)</f>
        <v/>
      </c>
      <c r="C189" s="265" t="s">
        <v>195</v>
      </c>
      <c r="D189" s="265" t="s">
        <v>876</v>
      </c>
      <c r="E189" s="261">
        <v>0.72179027777777771</v>
      </c>
      <c r="F189" s="265">
        <v>72</v>
      </c>
      <c r="G189" s="267">
        <v>0.56692913385826771</v>
      </c>
      <c r="H189" s="261">
        <v>-0.60433818181818155</v>
      </c>
      <c r="I189" s="265">
        <v>55</v>
      </c>
      <c r="J189" s="267">
        <v>0.43307086614173229</v>
      </c>
      <c r="K189" s="261">
        <v>1.5244130890052368</v>
      </c>
      <c r="L189" s="265">
        <v>191</v>
      </c>
      <c r="M189" s="267">
        <v>0.77327935222672062</v>
      </c>
      <c r="N189" s="261">
        <v>-1.663169642857143</v>
      </c>
      <c r="O189" s="265">
        <v>56</v>
      </c>
      <c r="P189" s="267">
        <v>0.22672064777327938</v>
      </c>
      <c r="Q189" s="261" t="s">
        <v>892</v>
      </c>
      <c r="R189" s="265" t="s">
        <v>892</v>
      </c>
      <c r="S189" s="267" t="s">
        <v>892</v>
      </c>
      <c r="T189" s="261">
        <v>-2.5954459349593488</v>
      </c>
      <c r="U189" s="265">
        <v>246</v>
      </c>
      <c r="V189" s="267" t="s">
        <v>892</v>
      </c>
      <c r="W189" s="261">
        <v>0.8079142857142857</v>
      </c>
      <c r="X189" s="265">
        <v>7</v>
      </c>
      <c r="Y189" s="267">
        <v>2.8340080971659919E-2</v>
      </c>
      <c r="Z189" s="261">
        <v>-1.9249150000000002</v>
      </c>
      <c r="AA189" s="265">
        <v>240</v>
      </c>
      <c r="AB189" s="267">
        <v>0.97165991902834004</v>
      </c>
      <c r="AC189" s="261">
        <v>7.1435937499999982</v>
      </c>
      <c r="AD189" s="265">
        <v>48</v>
      </c>
      <c r="AE189" s="267">
        <v>0.19672131147540983</v>
      </c>
      <c r="AF189" s="261">
        <v>-3.1000903061224485</v>
      </c>
      <c r="AG189" s="265">
        <v>196</v>
      </c>
      <c r="AH189" s="267">
        <v>0.80327868852459017</v>
      </c>
      <c r="AI189" s="261" t="s">
        <v>892</v>
      </c>
      <c r="AJ189" s="265" t="s">
        <v>892</v>
      </c>
      <c r="AK189" s="267" t="s">
        <v>892</v>
      </c>
      <c r="AL189" s="261">
        <v>-7.2735060483870999</v>
      </c>
      <c r="AM189" s="265">
        <v>248</v>
      </c>
      <c r="AN189" s="267" t="s">
        <v>892</v>
      </c>
      <c r="AO189" s="261">
        <v>2.5267516129032259</v>
      </c>
      <c r="AP189" s="265">
        <v>31</v>
      </c>
      <c r="AQ189" s="267">
        <v>0.12601626016260162</v>
      </c>
      <c r="AR189" s="261">
        <v>-5.3207902325581404</v>
      </c>
      <c r="AS189" s="265">
        <v>215</v>
      </c>
      <c r="AT189" s="267">
        <v>0.87398373983739841</v>
      </c>
      <c r="AU189" s="261">
        <v>3.6811234449760781</v>
      </c>
      <c r="AV189" s="265">
        <v>209</v>
      </c>
      <c r="AW189" s="267">
        <v>0.83599999999999997</v>
      </c>
      <c r="AX189" s="261">
        <v>-1.1892292682926833</v>
      </c>
      <c r="AY189" s="265">
        <v>41</v>
      </c>
      <c r="AZ189" s="267">
        <v>0.16400000000000003</v>
      </c>
      <c r="BA189" s="261">
        <v>8.1595495535714324</v>
      </c>
      <c r="BB189" s="265">
        <v>224</v>
      </c>
      <c r="BC189" s="267">
        <v>0.90688259109311742</v>
      </c>
      <c r="BD189" s="261">
        <v>-0.73638260869565209</v>
      </c>
      <c r="BE189" s="265">
        <v>23</v>
      </c>
      <c r="BF189" s="267">
        <v>9.3117408906882582E-2</v>
      </c>
      <c r="BG189" s="261">
        <v>17.185749999999999</v>
      </c>
      <c r="BH189" s="265">
        <v>18</v>
      </c>
      <c r="BI189" s="267" t="s">
        <v>892</v>
      </c>
      <c r="BJ189" s="261" t="s">
        <v>892</v>
      </c>
      <c r="BK189" s="265" t="s">
        <v>892</v>
      </c>
      <c r="BL189" s="267" t="s">
        <v>892</v>
      </c>
    </row>
    <row r="190" spans="1:64" ht="18" customHeight="1">
      <c r="A190" s="49" t="str">
        <f>IF(ISERROR(VLOOKUP($C190,費用總表!$A:$O,10,FALSE)),"",VLOOKUP($C190,費用總表!$A:$O,10,FALSE)*100)</f>
        <v/>
      </c>
      <c r="B190" s="49" t="str">
        <f>IF(ISERROR(VLOOKUP($C190,費用總表!$A:$O,15,FALSE)),"",VLOOKUP($C190,費用總表!$A:$O,15,FALSE)*100)</f>
        <v/>
      </c>
      <c r="C190" s="265" t="s">
        <v>196</v>
      </c>
      <c r="D190" s="265" t="s">
        <v>877</v>
      </c>
      <c r="E190" s="261">
        <v>1.6614454545454544</v>
      </c>
      <c r="F190" s="265">
        <v>22</v>
      </c>
      <c r="G190" s="267">
        <v>0.43137254901960786</v>
      </c>
      <c r="H190" s="261">
        <v>-1.2123896551724138</v>
      </c>
      <c r="I190" s="265">
        <v>29</v>
      </c>
      <c r="J190" s="267">
        <v>0.56862745098039214</v>
      </c>
      <c r="K190" s="261" t="s">
        <v>892</v>
      </c>
      <c r="L190" s="265" t="s">
        <v>892</v>
      </c>
      <c r="M190" s="267" t="s">
        <v>892</v>
      </c>
      <c r="N190" s="261" t="s">
        <v>892</v>
      </c>
      <c r="O190" s="265" t="s">
        <v>892</v>
      </c>
      <c r="P190" s="267" t="s">
        <v>892</v>
      </c>
      <c r="Q190" s="261" t="s">
        <v>892</v>
      </c>
      <c r="R190" s="265" t="s">
        <v>892</v>
      </c>
      <c r="S190" s="267" t="s">
        <v>892</v>
      </c>
      <c r="T190" s="261" t="s">
        <v>892</v>
      </c>
      <c r="U190" s="265" t="s">
        <v>892</v>
      </c>
      <c r="V190" s="267" t="s">
        <v>892</v>
      </c>
      <c r="W190" s="261" t="s">
        <v>892</v>
      </c>
      <c r="X190" s="265" t="s">
        <v>892</v>
      </c>
      <c r="Y190" s="267" t="s">
        <v>892</v>
      </c>
      <c r="Z190" s="261" t="s">
        <v>892</v>
      </c>
      <c r="AA190" s="265" t="s">
        <v>892</v>
      </c>
      <c r="AB190" s="267" t="s">
        <v>892</v>
      </c>
      <c r="AC190" s="261" t="s">
        <v>892</v>
      </c>
      <c r="AD190" s="265" t="s">
        <v>892</v>
      </c>
      <c r="AE190" s="267" t="s">
        <v>892</v>
      </c>
      <c r="AF190" s="261" t="s">
        <v>892</v>
      </c>
      <c r="AG190" s="265" t="s">
        <v>892</v>
      </c>
      <c r="AH190" s="267" t="s">
        <v>892</v>
      </c>
      <c r="AI190" s="261" t="s">
        <v>892</v>
      </c>
      <c r="AJ190" s="265" t="s">
        <v>892</v>
      </c>
      <c r="AK190" s="267" t="s">
        <v>892</v>
      </c>
      <c r="AL190" s="261" t="s">
        <v>892</v>
      </c>
      <c r="AM190" s="265" t="s">
        <v>892</v>
      </c>
      <c r="AN190" s="267" t="s">
        <v>892</v>
      </c>
      <c r="AO190" s="261" t="s">
        <v>892</v>
      </c>
      <c r="AP190" s="265" t="s">
        <v>892</v>
      </c>
      <c r="AQ190" s="267" t="s">
        <v>892</v>
      </c>
      <c r="AR190" s="261" t="s">
        <v>892</v>
      </c>
      <c r="AS190" s="265" t="s">
        <v>892</v>
      </c>
      <c r="AT190" s="267" t="s">
        <v>892</v>
      </c>
      <c r="AU190" s="261" t="s">
        <v>892</v>
      </c>
      <c r="AV190" s="265" t="s">
        <v>892</v>
      </c>
      <c r="AW190" s="267" t="s">
        <v>892</v>
      </c>
      <c r="AX190" s="261" t="s">
        <v>892</v>
      </c>
      <c r="AY190" s="265" t="s">
        <v>892</v>
      </c>
      <c r="AZ190" s="267" t="s">
        <v>892</v>
      </c>
      <c r="BA190" s="261" t="s">
        <v>892</v>
      </c>
      <c r="BB190" s="265" t="s">
        <v>892</v>
      </c>
      <c r="BC190" s="267" t="s">
        <v>892</v>
      </c>
      <c r="BD190" s="261" t="s">
        <v>892</v>
      </c>
      <c r="BE190" s="265" t="s">
        <v>892</v>
      </c>
      <c r="BF190" s="267" t="s">
        <v>892</v>
      </c>
      <c r="BG190" s="261" t="s">
        <v>892</v>
      </c>
      <c r="BH190" s="265" t="s">
        <v>892</v>
      </c>
      <c r="BI190" s="267" t="s">
        <v>892</v>
      </c>
      <c r="BJ190" s="261" t="s">
        <v>892</v>
      </c>
      <c r="BK190" s="265" t="s">
        <v>892</v>
      </c>
      <c r="BL190" s="267" t="s">
        <v>892</v>
      </c>
    </row>
    <row r="191" spans="1:64" ht="18" customHeight="1">
      <c r="A191" s="49" t="str">
        <f>IF(ISERROR(VLOOKUP($C191,費用總表!$A:$O,10,FALSE)),"",VLOOKUP($C191,費用總表!$A:$O,10,FALSE)*100)</f>
        <v/>
      </c>
      <c r="B191" s="49" t="str">
        <f>IF(ISERROR(VLOOKUP($C191,費用總表!$A:$O,15,FALSE)),"",VLOOKUP($C191,費用總表!$A:$O,15,FALSE)*100)</f>
        <v/>
      </c>
      <c r="C191" s="265" t="s">
        <v>197</v>
      </c>
      <c r="D191" s="265" t="s">
        <v>878</v>
      </c>
      <c r="E191" s="261">
        <v>0.11163684210526315</v>
      </c>
      <c r="F191" s="265">
        <v>19</v>
      </c>
      <c r="G191" s="267">
        <v>0.34545454545454546</v>
      </c>
      <c r="H191" s="261">
        <v>-0.15167222222222221</v>
      </c>
      <c r="I191" s="265">
        <v>36</v>
      </c>
      <c r="J191" s="267">
        <v>0.65454545454545454</v>
      </c>
      <c r="K191" s="261" t="s">
        <v>892</v>
      </c>
      <c r="L191" s="265" t="s">
        <v>892</v>
      </c>
      <c r="M191" s="267" t="s">
        <v>892</v>
      </c>
      <c r="N191" s="261" t="s">
        <v>892</v>
      </c>
      <c r="O191" s="265" t="s">
        <v>892</v>
      </c>
      <c r="P191" s="267" t="s">
        <v>892</v>
      </c>
      <c r="Q191" s="261" t="s">
        <v>892</v>
      </c>
      <c r="R191" s="265" t="s">
        <v>892</v>
      </c>
      <c r="S191" s="267" t="s">
        <v>892</v>
      </c>
      <c r="T191" s="261" t="s">
        <v>892</v>
      </c>
      <c r="U191" s="265" t="s">
        <v>892</v>
      </c>
      <c r="V191" s="267" t="s">
        <v>892</v>
      </c>
      <c r="W191" s="261" t="s">
        <v>892</v>
      </c>
      <c r="X191" s="265" t="s">
        <v>892</v>
      </c>
      <c r="Y191" s="267" t="s">
        <v>892</v>
      </c>
      <c r="Z191" s="261" t="s">
        <v>892</v>
      </c>
      <c r="AA191" s="265" t="s">
        <v>892</v>
      </c>
      <c r="AB191" s="267" t="s">
        <v>892</v>
      </c>
      <c r="AC191" s="261" t="s">
        <v>892</v>
      </c>
      <c r="AD191" s="265" t="s">
        <v>892</v>
      </c>
      <c r="AE191" s="267" t="s">
        <v>892</v>
      </c>
      <c r="AF191" s="261" t="s">
        <v>892</v>
      </c>
      <c r="AG191" s="265" t="s">
        <v>892</v>
      </c>
      <c r="AH191" s="267" t="s">
        <v>892</v>
      </c>
      <c r="AI191" s="261" t="s">
        <v>892</v>
      </c>
      <c r="AJ191" s="265" t="s">
        <v>892</v>
      </c>
      <c r="AK191" s="267" t="s">
        <v>892</v>
      </c>
      <c r="AL191" s="261" t="s">
        <v>892</v>
      </c>
      <c r="AM191" s="265" t="s">
        <v>892</v>
      </c>
      <c r="AN191" s="267" t="s">
        <v>892</v>
      </c>
      <c r="AO191" s="261" t="s">
        <v>892</v>
      </c>
      <c r="AP191" s="265" t="s">
        <v>892</v>
      </c>
      <c r="AQ191" s="267" t="s">
        <v>892</v>
      </c>
      <c r="AR191" s="261" t="s">
        <v>892</v>
      </c>
      <c r="AS191" s="265" t="s">
        <v>892</v>
      </c>
      <c r="AT191" s="267" t="s">
        <v>892</v>
      </c>
      <c r="AU191" s="261" t="s">
        <v>892</v>
      </c>
      <c r="AV191" s="265" t="s">
        <v>892</v>
      </c>
      <c r="AW191" s="267" t="s">
        <v>892</v>
      </c>
      <c r="AX191" s="261" t="s">
        <v>892</v>
      </c>
      <c r="AY191" s="265" t="s">
        <v>892</v>
      </c>
      <c r="AZ191" s="267" t="s">
        <v>892</v>
      </c>
      <c r="BA191" s="261" t="s">
        <v>892</v>
      </c>
      <c r="BB191" s="265" t="s">
        <v>892</v>
      </c>
      <c r="BC191" s="267" t="s">
        <v>892</v>
      </c>
      <c r="BD191" s="261" t="s">
        <v>892</v>
      </c>
      <c r="BE191" s="265" t="s">
        <v>892</v>
      </c>
      <c r="BF191" s="267" t="s">
        <v>892</v>
      </c>
      <c r="BG191" s="261" t="s">
        <v>892</v>
      </c>
      <c r="BH191" s="265" t="s">
        <v>892</v>
      </c>
      <c r="BI191" s="267" t="s">
        <v>892</v>
      </c>
      <c r="BJ191" s="261" t="s">
        <v>892</v>
      </c>
      <c r="BK191" s="265" t="s">
        <v>892</v>
      </c>
      <c r="BL191" s="267" t="s">
        <v>892</v>
      </c>
    </row>
    <row r="192" spans="1:64" ht="18" customHeight="1">
      <c r="A192" s="49" t="str">
        <f>IF(ISERROR(VLOOKUP($C192,費用總表!$A:$O,10,FALSE)),"",VLOOKUP($C192,費用總表!$A:$O,10,FALSE)*100)</f>
        <v/>
      </c>
      <c r="B192" s="49" t="str">
        <f>IF(ISERROR(VLOOKUP($C192,費用總表!$A:$O,15,FALSE)),"",VLOOKUP($C192,費用總表!$A:$O,15,FALSE)*100)</f>
        <v/>
      </c>
      <c r="C192" s="265" t="s">
        <v>198</v>
      </c>
      <c r="D192" s="265" t="s">
        <v>879</v>
      </c>
      <c r="E192" s="261">
        <v>0.51061499999999993</v>
      </c>
      <c r="F192" s="265">
        <v>20</v>
      </c>
      <c r="G192" s="267">
        <v>0.36363636363636365</v>
      </c>
      <c r="H192" s="261">
        <v>-0.39139999999999997</v>
      </c>
      <c r="I192" s="265">
        <v>35</v>
      </c>
      <c r="J192" s="267">
        <v>0.63636363636363635</v>
      </c>
      <c r="K192" s="261" t="s">
        <v>892</v>
      </c>
      <c r="L192" s="265" t="s">
        <v>892</v>
      </c>
      <c r="M192" s="267" t="s">
        <v>892</v>
      </c>
      <c r="N192" s="261" t="s">
        <v>892</v>
      </c>
      <c r="O192" s="265" t="s">
        <v>892</v>
      </c>
      <c r="P192" s="267" t="s">
        <v>892</v>
      </c>
      <c r="Q192" s="261" t="s">
        <v>892</v>
      </c>
      <c r="R192" s="265" t="s">
        <v>892</v>
      </c>
      <c r="S192" s="267" t="s">
        <v>892</v>
      </c>
      <c r="T192" s="261" t="s">
        <v>892</v>
      </c>
      <c r="U192" s="265" t="s">
        <v>892</v>
      </c>
      <c r="V192" s="267" t="s">
        <v>892</v>
      </c>
      <c r="W192" s="261" t="s">
        <v>892</v>
      </c>
      <c r="X192" s="265" t="s">
        <v>892</v>
      </c>
      <c r="Y192" s="267" t="s">
        <v>892</v>
      </c>
      <c r="Z192" s="261" t="s">
        <v>892</v>
      </c>
      <c r="AA192" s="265" t="s">
        <v>892</v>
      </c>
      <c r="AB192" s="267" t="s">
        <v>892</v>
      </c>
      <c r="AC192" s="261" t="s">
        <v>892</v>
      </c>
      <c r="AD192" s="265" t="s">
        <v>892</v>
      </c>
      <c r="AE192" s="267" t="s">
        <v>892</v>
      </c>
      <c r="AF192" s="261" t="s">
        <v>892</v>
      </c>
      <c r="AG192" s="265" t="s">
        <v>892</v>
      </c>
      <c r="AH192" s="267" t="s">
        <v>892</v>
      </c>
      <c r="AI192" s="261" t="s">
        <v>892</v>
      </c>
      <c r="AJ192" s="265" t="s">
        <v>892</v>
      </c>
      <c r="AK192" s="267" t="s">
        <v>892</v>
      </c>
      <c r="AL192" s="261" t="s">
        <v>892</v>
      </c>
      <c r="AM192" s="265" t="s">
        <v>892</v>
      </c>
      <c r="AN192" s="267" t="s">
        <v>892</v>
      </c>
      <c r="AO192" s="261" t="s">
        <v>892</v>
      </c>
      <c r="AP192" s="265" t="s">
        <v>892</v>
      </c>
      <c r="AQ192" s="267" t="s">
        <v>892</v>
      </c>
      <c r="AR192" s="261" t="s">
        <v>892</v>
      </c>
      <c r="AS192" s="265" t="s">
        <v>892</v>
      </c>
      <c r="AT192" s="267" t="s">
        <v>892</v>
      </c>
      <c r="AU192" s="261" t="s">
        <v>892</v>
      </c>
      <c r="AV192" s="265" t="s">
        <v>892</v>
      </c>
      <c r="AW192" s="267" t="s">
        <v>892</v>
      </c>
      <c r="AX192" s="261" t="s">
        <v>892</v>
      </c>
      <c r="AY192" s="265" t="s">
        <v>892</v>
      </c>
      <c r="AZ192" s="267" t="s">
        <v>892</v>
      </c>
      <c r="BA192" s="261" t="s">
        <v>892</v>
      </c>
      <c r="BB192" s="265" t="s">
        <v>892</v>
      </c>
      <c r="BC192" s="267" t="s">
        <v>892</v>
      </c>
      <c r="BD192" s="261" t="s">
        <v>892</v>
      </c>
      <c r="BE192" s="265" t="s">
        <v>892</v>
      </c>
      <c r="BF192" s="267" t="s">
        <v>892</v>
      </c>
      <c r="BG192" s="261" t="s">
        <v>892</v>
      </c>
      <c r="BH192" s="265" t="s">
        <v>892</v>
      </c>
      <c r="BI192" s="267" t="s">
        <v>892</v>
      </c>
      <c r="BJ192" s="261" t="s">
        <v>892</v>
      </c>
      <c r="BK192" s="265" t="s">
        <v>892</v>
      </c>
      <c r="BL192" s="267" t="s">
        <v>892</v>
      </c>
    </row>
    <row r="193" spans="1:64" ht="18" customHeight="1">
      <c r="A193" s="49" t="str">
        <f>IF(ISERROR(VLOOKUP($C193,費用總表!$A:$O,10,FALSE)),"",VLOOKUP($C193,費用總表!$A:$O,10,FALSE)*100)</f>
        <v/>
      </c>
      <c r="B193" s="49" t="str">
        <f>IF(ISERROR(VLOOKUP($C193,費用總表!$A:$O,15,FALSE)),"",VLOOKUP($C193,費用總表!$A:$O,15,FALSE)*100)</f>
        <v/>
      </c>
      <c r="C193" s="265" t="s">
        <v>199</v>
      </c>
      <c r="D193" s="265" t="s">
        <v>880</v>
      </c>
      <c r="E193" s="261">
        <v>0.53191538461538468</v>
      </c>
      <c r="F193" s="265">
        <v>13</v>
      </c>
      <c r="G193" s="267">
        <v>0.27659574468085107</v>
      </c>
      <c r="H193" s="261">
        <v>-0.48118529411764704</v>
      </c>
      <c r="I193" s="265">
        <v>34</v>
      </c>
      <c r="J193" s="267">
        <v>0.72340425531914887</v>
      </c>
      <c r="K193" s="261" t="s">
        <v>892</v>
      </c>
      <c r="L193" s="265" t="s">
        <v>892</v>
      </c>
      <c r="M193" s="267" t="s">
        <v>892</v>
      </c>
      <c r="N193" s="261" t="s">
        <v>892</v>
      </c>
      <c r="O193" s="265" t="s">
        <v>892</v>
      </c>
      <c r="P193" s="267" t="s">
        <v>892</v>
      </c>
      <c r="Q193" s="261" t="s">
        <v>892</v>
      </c>
      <c r="R193" s="265" t="s">
        <v>892</v>
      </c>
      <c r="S193" s="267" t="s">
        <v>892</v>
      </c>
      <c r="T193" s="261" t="s">
        <v>892</v>
      </c>
      <c r="U193" s="265" t="s">
        <v>892</v>
      </c>
      <c r="V193" s="267" t="s">
        <v>892</v>
      </c>
      <c r="W193" s="261" t="s">
        <v>892</v>
      </c>
      <c r="X193" s="265" t="s">
        <v>892</v>
      </c>
      <c r="Y193" s="267" t="s">
        <v>892</v>
      </c>
      <c r="Z193" s="261" t="s">
        <v>892</v>
      </c>
      <c r="AA193" s="265" t="s">
        <v>892</v>
      </c>
      <c r="AB193" s="267" t="s">
        <v>892</v>
      </c>
      <c r="AC193" s="261" t="s">
        <v>892</v>
      </c>
      <c r="AD193" s="265" t="s">
        <v>892</v>
      </c>
      <c r="AE193" s="267" t="s">
        <v>892</v>
      </c>
      <c r="AF193" s="261" t="s">
        <v>892</v>
      </c>
      <c r="AG193" s="265" t="s">
        <v>892</v>
      </c>
      <c r="AH193" s="267" t="s">
        <v>892</v>
      </c>
      <c r="AI193" s="261" t="s">
        <v>892</v>
      </c>
      <c r="AJ193" s="265" t="s">
        <v>892</v>
      </c>
      <c r="AK193" s="267" t="s">
        <v>892</v>
      </c>
      <c r="AL193" s="261" t="s">
        <v>892</v>
      </c>
      <c r="AM193" s="265" t="s">
        <v>892</v>
      </c>
      <c r="AN193" s="267" t="s">
        <v>892</v>
      </c>
      <c r="AO193" s="261" t="s">
        <v>892</v>
      </c>
      <c r="AP193" s="265" t="s">
        <v>892</v>
      </c>
      <c r="AQ193" s="267" t="s">
        <v>892</v>
      </c>
      <c r="AR193" s="261" t="s">
        <v>892</v>
      </c>
      <c r="AS193" s="265" t="s">
        <v>892</v>
      </c>
      <c r="AT193" s="267" t="s">
        <v>892</v>
      </c>
      <c r="AU193" s="261" t="s">
        <v>892</v>
      </c>
      <c r="AV193" s="265" t="s">
        <v>892</v>
      </c>
      <c r="AW193" s="267" t="s">
        <v>892</v>
      </c>
      <c r="AX193" s="261" t="s">
        <v>892</v>
      </c>
      <c r="AY193" s="265" t="s">
        <v>892</v>
      </c>
      <c r="AZ193" s="267" t="s">
        <v>892</v>
      </c>
      <c r="BA193" s="261" t="s">
        <v>892</v>
      </c>
      <c r="BB193" s="265" t="s">
        <v>892</v>
      </c>
      <c r="BC193" s="267" t="s">
        <v>892</v>
      </c>
      <c r="BD193" s="261" t="s">
        <v>892</v>
      </c>
      <c r="BE193" s="265" t="s">
        <v>892</v>
      </c>
      <c r="BF193" s="267" t="s">
        <v>892</v>
      </c>
      <c r="BG193" s="261" t="s">
        <v>892</v>
      </c>
      <c r="BH193" s="265" t="s">
        <v>892</v>
      </c>
      <c r="BI193" s="267" t="s">
        <v>892</v>
      </c>
      <c r="BJ193" s="261" t="s">
        <v>892</v>
      </c>
      <c r="BK193" s="265" t="s">
        <v>892</v>
      </c>
      <c r="BL193" s="267" t="s">
        <v>892</v>
      </c>
    </row>
    <row r="194" spans="1:64" ht="18" customHeight="1">
      <c r="A194" s="49" t="str">
        <f>IF(ISERROR(VLOOKUP($C194,費用總表!$A:$O,10,FALSE)),"",VLOOKUP($C194,費用總表!$A:$O,10,FALSE)*100)</f>
        <v/>
      </c>
      <c r="B194" s="49" t="str">
        <f>IF(ISERROR(VLOOKUP($C194,費用總表!$A:$O,15,FALSE)),"",VLOOKUP($C194,費用總表!$A:$O,15,FALSE)*100)</f>
        <v/>
      </c>
      <c r="C194" s="265" t="s">
        <v>200</v>
      </c>
      <c r="D194" s="265" t="s">
        <v>881</v>
      </c>
      <c r="E194" s="261">
        <v>0.28945833333333332</v>
      </c>
      <c r="F194" s="265">
        <v>12</v>
      </c>
      <c r="G194" s="267">
        <v>0.25531914893617019</v>
      </c>
      <c r="H194" s="261">
        <v>-0.39767142857142862</v>
      </c>
      <c r="I194" s="265">
        <v>35</v>
      </c>
      <c r="J194" s="267">
        <v>0.74468085106382986</v>
      </c>
      <c r="K194" s="261" t="s">
        <v>892</v>
      </c>
      <c r="L194" s="265" t="s">
        <v>892</v>
      </c>
      <c r="M194" s="267" t="s">
        <v>892</v>
      </c>
      <c r="N194" s="261" t="s">
        <v>892</v>
      </c>
      <c r="O194" s="265" t="s">
        <v>892</v>
      </c>
      <c r="P194" s="267" t="s">
        <v>892</v>
      </c>
      <c r="Q194" s="261" t="s">
        <v>892</v>
      </c>
      <c r="R194" s="265" t="s">
        <v>892</v>
      </c>
      <c r="S194" s="267" t="s">
        <v>892</v>
      </c>
      <c r="T194" s="261" t="s">
        <v>892</v>
      </c>
      <c r="U194" s="265" t="s">
        <v>892</v>
      </c>
      <c r="V194" s="267" t="s">
        <v>892</v>
      </c>
      <c r="W194" s="261" t="s">
        <v>892</v>
      </c>
      <c r="X194" s="265" t="s">
        <v>892</v>
      </c>
      <c r="Y194" s="267" t="s">
        <v>892</v>
      </c>
      <c r="Z194" s="261" t="s">
        <v>892</v>
      </c>
      <c r="AA194" s="265" t="s">
        <v>892</v>
      </c>
      <c r="AB194" s="267" t="s">
        <v>892</v>
      </c>
      <c r="AC194" s="261" t="s">
        <v>892</v>
      </c>
      <c r="AD194" s="265" t="s">
        <v>892</v>
      </c>
      <c r="AE194" s="267" t="s">
        <v>892</v>
      </c>
      <c r="AF194" s="261" t="s">
        <v>892</v>
      </c>
      <c r="AG194" s="265" t="s">
        <v>892</v>
      </c>
      <c r="AH194" s="267" t="s">
        <v>892</v>
      </c>
      <c r="AI194" s="261" t="s">
        <v>892</v>
      </c>
      <c r="AJ194" s="265" t="s">
        <v>892</v>
      </c>
      <c r="AK194" s="267" t="s">
        <v>892</v>
      </c>
      <c r="AL194" s="261" t="s">
        <v>892</v>
      </c>
      <c r="AM194" s="265" t="s">
        <v>892</v>
      </c>
      <c r="AN194" s="267" t="s">
        <v>892</v>
      </c>
      <c r="AO194" s="261" t="s">
        <v>892</v>
      </c>
      <c r="AP194" s="265" t="s">
        <v>892</v>
      </c>
      <c r="AQ194" s="267" t="s">
        <v>892</v>
      </c>
      <c r="AR194" s="261" t="s">
        <v>892</v>
      </c>
      <c r="AS194" s="265" t="s">
        <v>892</v>
      </c>
      <c r="AT194" s="267" t="s">
        <v>892</v>
      </c>
      <c r="AU194" s="261" t="s">
        <v>892</v>
      </c>
      <c r="AV194" s="265" t="s">
        <v>892</v>
      </c>
      <c r="AW194" s="267" t="s">
        <v>892</v>
      </c>
      <c r="AX194" s="261" t="s">
        <v>892</v>
      </c>
      <c r="AY194" s="265" t="s">
        <v>892</v>
      </c>
      <c r="AZ194" s="267" t="s">
        <v>892</v>
      </c>
      <c r="BA194" s="261" t="s">
        <v>892</v>
      </c>
      <c r="BB194" s="265" t="s">
        <v>892</v>
      </c>
      <c r="BC194" s="267" t="s">
        <v>892</v>
      </c>
      <c r="BD194" s="261" t="s">
        <v>892</v>
      </c>
      <c r="BE194" s="265" t="s">
        <v>892</v>
      </c>
      <c r="BF194" s="267" t="s">
        <v>892</v>
      </c>
      <c r="BG194" s="261" t="s">
        <v>892</v>
      </c>
      <c r="BH194" s="265" t="s">
        <v>892</v>
      </c>
      <c r="BI194" s="267" t="s">
        <v>892</v>
      </c>
      <c r="BJ194" s="261" t="s">
        <v>892</v>
      </c>
      <c r="BK194" s="265" t="s">
        <v>892</v>
      </c>
      <c r="BL194" s="267" t="s">
        <v>892</v>
      </c>
    </row>
    <row r="195" spans="1:64" ht="18" customHeight="1">
      <c r="A195" s="49" t="str">
        <f>IF(ISERROR(VLOOKUP($C195,費用總表!$A:$O,10,FALSE)),"",VLOOKUP($C195,費用總表!$A:$O,10,FALSE)*100)</f>
        <v/>
      </c>
      <c r="B195" s="49" t="str">
        <f>IF(ISERROR(VLOOKUP($C195,費用總表!$A:$O,15,FALSE)),"",VLOOKUP($C195,費用總表!$A:$O,15,FALSE)*100)</f>
        <v/>
      </c>
      <c r="C195" s="265" t="s">
        <v>201</v>
      </c>
      <c r="D195" s="265" t="s">
        <v>882</v>
      </c>
      <c r="E195" s="261">
        <v>0.35898461538461535</v>
      </c>
      <c r="F195" s="265">
        <v>13</v>
      </c>
      <c r="G195" s="267">
        <v>0.27659574468085107</v>
      </c>
      <c r="H195" s="261">
        <v>-0.43049117647058821</v>
      </c>
      <c r="I195" s="265">
        <v>34</v>
      </c>
      <c r="J195" s="267">
        <v>0.72340425531914887</v>
      </c>
      <c r="K195" s="261" t="s">
        <v>892</v>
      </c>
      <c r="L195" s="265" t="s">
        <v>892</v>
      </c>
      <c r="M195" s="267" t="s">
        <v>892</v>
      </c>
      <c r="N195" s="261" t="s">
        <v>892</v>
      </c>
      <c r="O195" s="265" t="s">
        <v>892</v>
      </c>
      <c r="P195" s="267" t="s">
        <v>892</v>
      </c>
      <c r="Q195" s="261" t="s">
        <v>892</v>
      </c>
      <c r="R195" s="265" t="s">
        <v>892</v>
      </c>
      <c r="S195" s="267" t="s">
        <v>892</v>
      </c>
      <c r="T195" s="261" t="s">
        <v>892</v>
      </c>
      <c r="U195" s="265" t="s">
        <v>892</v>
      </c>
      <c r="V195" s="267" t="s">
        <v>892</v>
      </c>
      <c r="W195" s="261" t="s">
        <v>892</v>
      </c>
      <c r="X195" s="265" t="s">
        <v>892</v>
      </c>
      <c r="Y195" s="267" t="s">
        <v>892</v>
      </c>
      <c r="Z195" s="261" t="s">
        <v>892</v>
      </c>
      <c r="AA195" s="265" t="s">
        <v>892</v>
      </c>
      <c r="AB195" s="267" t="s">
        <v>892</v>
      </c>
      <c r="AC195" s="261" t="s">
        <v>892</v>
      </c>
      <c r="AD195" s="265" t="s">
        <v>892</v>
      </c>
      <c r="AE195" s="267" t="s">
        <v>892</v>
      </c>
      <c r="AF195" s="261" t="s">
        <v>892</v>
      </c>
      <c r="AG195" s="265" t="s">
        <v>892</v>
      </c>
      <c r="AH195" s="267" t="s">
        <v>892</v>
      </c>
      <c r="AI195" s="261" t="s">
        <v>892</v>
      </c>
      <c r="AJ195" s="265" t="s">
        <v>892</v>
      </c>
      <c r="AK195" s="267" t="s">
        <v>892</v>
      </c>
      <c r="AL195" s="261" t="s">
        <v>892</v>
      </c>
      <c r="AM195" s="265" t="s">
        <v>892</v>
      </c>
      <c r="AN195" s="267" t="s">
        <v>892</v>
      </c>
      <c r="AO195" s="261" t="s">
        <v>892</v>
      </c>
      <c r="AP195" s="265" t="s">
        <v>892</v>
      </c>
      <c r="AQ195" s="267" t="s">
        <v>892</v>
      </c>
      <c r="AR195" s="261" t="s">
        <v>892</v>
      </c>
      <c r="AS195" s="265" t="s">
        <v>892</v>
      </c>
      <c r="AT195" s="267" t="s">
        <v>892</v>
      </c>
      <c r="AU195" s="261" t="s">
        <v>892</v>
      </c>
      <c r="AV195" s="265" t="s">
        <v>892</v>
      </c>
      <c r="AW195" s="267" t="s">
        <v>892</v>
      </c>
      <c r="AX195" s="261" t="s">
        <v>892</v>
      </c>
      <c r="AY195" s="265" t="s">
        <v>892</v>
      </c>
      <c r="AZ195" s="267" t="s">
        <v>892</v>
      </c>
      <c r="BA195" s="261" t="s">
        <v>892</v>
      </c>
      <c r="BB195" s="265" t="s">
        <v>892</v>
      </c>
      <c r="BC195" s="267" t="s">
        <v>892</v>
      </c>
      <c r="BD195" s="261" t="s">
        <v>892</v>
      </c>
      <c r="BE195" s="265" t="s">
        <v>892</v>
      </c>
      <c r="BF195" s="267" t="s">
        <v>892</v>
      </c>
      <c r="BG195" s="261" t="s">
        <v>892</v>
      </c>
      <c r="BH195" s="265" t="s">
        <v>892</v>
      </c>
      <c r="BI195" s="267" t="s">
        <v>892</v>
      </c>
      <c r="BJ195" s="261" t="s">
        <v>892</v>
      </c>
      <c r="BK195" s="265" t="s">
        <v>892</v>
      </c>
      <c r="BL195" s="267" t="s">
        <v>892</v>
      </c>
    </row>
    <row r="196" spans="1:64" ht="18" customHeight="1">
      <c r="A196" s="49" t="str">
        <f>IF(ISERROR(VLOOKUP($C196,費用總表!$A:$O,10,FALSE)),"",VLOOKUP($C196,費用總表!$A:$O,10,FALSE)*100)</f>
        <v/>
      </c>
      <c r="B196" s="49" t="str">
        <f>IF(ISERROR(VLOOKUP($C196,費用總表!$A:$O,15,FALSE)),"",VLOOKUP($C196,費用總表!$A:$O,15,FALSE)*100)</f>
        <v/>
      </c>
      <c r="C196" s="265" t="s">
        <v>202</v>
      </c>
      <c r="D196" s="265" t="s">
        <v>883</v>
      </c>
      <c r="E196" s="261">
        <v>0.43101764705882356</v>
      </c>
      <c r="F196" s="265">
        <v>17</v>
      </c>
      <c r="G196" s="267">
        <v>0.44736842105263158</v>
      </c>
      <c r="H196" s="261">
        <v>-0.36758095238095245</v>
      </c>
      <c r="I196" s="265">
        <v>21</v>
      </c>
      <c r="J196" s="267">
        <v>0.55263157894736836</v>
      </c>
      <c r="K196" s="261" t="s">
        <v>892</v>
      </c>
      <c r="L196" s="265" t="s">
        <v>892</v>
      </c>
      <c r="M196" s="267" t="s">
        <v>892</v>
      </c>
      <c r="N196" s="261" t="s">
        <v>892</v>
      </c>
      <c r="O196" s="265" t="s">
        <v>892</v>
      </c>
      <c r="P196" s="267" t="s">
        <v>892</v>
      </c>
      <c r="Q196" s="261" t="s">
        <v>892</v>
      </c>
      <c r="R196" s="265" t="s">
        <v>892</v>
      </c>
      <c r="S196" s="267" t="s">
        <v>892</v>
      </c>
      <c r="T196" s="261" t="s">
        <v>892</v>
      </c>
      <c r="U196" s="265" t="s">
        <v>892</v>
      </c>
      <c r="V196" s="267" t="s">
        <v>892</v>
      </c>
      <c r="W196" s="261" t="s">
        <v>892</v>
      </c>
      <c r="X196" s="265" t="s">
        <v>892</v>
      </c>
      <c r="Y196" s="267" t="s">
        <v>892</v>
      </c>
      <c r="Z196" s="261" t="s">
        <v>892</v>
      </c>
      <c r="AA196" s="265" t="s">
        <v>892</v>
      </c>
      <c r="AB196" s="267" t="s">
        <v>892</v>
      </c>
      <c r="AC196" s="261" t="s">
        <v>892</v>
      </c>
      <c r="AD196" s="265" t="s">
        <v>892</v>
      </c>
      <c r="AE196" s="267" t="s">
        <v>892</v>
      </c>
      <c r="AF196" s="261" t="s">
        <v>892</v>
      </c>
      <c r="AG196" s="265" t="s">
        <v>892</v>
      </c>
      <c r="AH196" s="267" t="s">
        <v>892</v>
      </c>
      <c r="AI196" s="261" t="s">
        <v>892</v>
      </c>
      <c r="AJ196" s="265" t="s">
        <v>892</v>
      </c>
      <c r="AK196" s="267" t="s">
        <v>892</v>
      </c>
      <c r="AL196" s="261" t="s">
        <v>892</v>
      </c>
      <c r="AM196" s="265" t="s">
        <v>892</v>
      </c>
      <c r="AN196" s="267" t="s">
        <v>892</v>
      </c>
      <c r="AO196" s="261" t="s">
        <v>892</v>
      </c>
      <c r="AP196" s="265" t="s">
        <v>892</v>
      </c>
      <c r="AQ196" s="267" t="s">
        <v>892</v>
      </c>
      <c r="AR196" s="261" t="s">
        <v>892</v>
      </c>
      <c r="AS196" s="265" t="s">
        <v>892</v>
      </c>
      <c r="AT196" s="267" t="s">
        <v>892</v>
      </c>
      <c r="AU196" s="261" t="s">
        <v>892</v>
      </c>
      <c r="AV196" s="265" t="s">
        <v>892</v>
      </c>
      <c r="AW196" s="267" t="s">
        <v>892</v>
      </c>
      <c r="AX196" s="261" t="s">
        <v>892</v>
      </c>
      <c r="AY196" s="265" t="s">
        <v>892</v>
      </c>
      <c r="AZ196" s="267" t="s">
        <v>892</v>
      </c>
      <c r="BA196" s="261" t="s">
        <v>892</v>
      </c>
      <c r="BB196" s="265" t="s">
        <v>892</v>
      </c>
      <c r="BC196" s="267" t="s">
        <v>892</v>
      </c>
      <c r="BD196" s="261" t="s">
        <v>892</v>
      </c>
      <c r="BE196" s="265" t="s">
        <v>892</v>
      </c>
      <c r="BF196" s="267" t="s">
        <v>892</v>
      </c>
      <c r="BG196" s="261" t="s">
        <v>892</v>
      </c>
      <c r="BH196" s="265" t="s">
        <v>892</v>
      </c>
      <c r="BI196" s="267" t="s">
        <v>892</v>
      </c>
      <c r="BJ196" s="261" t="s">
        <v>892</v>
      </c>
      <c r="BK196" s="265" t="s">
        <v>892</v>
      </c>
      <c r="BL196" s="267" t="s">
        <v>892</v>
      </c>
    </row>
    <row r="197" spans="1:64" ht="18" customHeight="1">
      <c r="A197" s="49" t="str">
        <f>IF(ISERROR(VLOOKUP($C197,費用總表!$A:$O,10,FALSE)),"",VLOOKUP($C197,費用總表!$A:$O,10,FALSE)*100)</f>
        <v/>
      </c>
      <c r="B197" s="49" t="str">
        <f>IF(ISERROR(VLOOKUP($C197,費用總表!$A:$O,15,FALSE)),"",VLOOKUP($C197,費用總表!$A:$O,15,FALSE)*100)</f>
        <v/>
      </c>
      <c r="C197" s="265" t="s">
        <v>203</v>
      </c>
      <c r="D197" s="265" t="s">
        <v>884</v>
      </c>
      <c r="E197" s="261">
        <v>0.56036874999999997</v>
      </c>
      <c r="F197" s="265">
        <v>16</v>
      </c>
      <c r="G197" s="267">
        <v>0.42105263157894735</v>
      </c>
      <c r="H197" s="261">
        <v>-0.40878181818181819</v>
      </c>
      <c r="I197" s="265">
        <v>22</v>
      </c>
      <c r="J197" s="267">
        <v>0.57894736842105265</v>
      </c>
      <c r="K197" s="261" t="s">
        <v>892</v>
      </c>
      <c r="L197" s="265" t="s">
        <v>892</v>
      </c>
      <c r="M197" s="267" t="s">
        <v>892</v>
      </c>
      <c r="N197" s="261" t="s">
        <v>892</v>
      </c>
      <c r="O197" s="265" t="s">
        <v>892</v>
      </c>
      <c r="P197" s="267" t="s">
        <v>892</v>
      </c>
      <c r="Q197" s="261" t="s">
        <v>892</v>
      </c>
      <c r="R197" s="265" t="s">
        <v>892</v>
      </c>
      <c r="S197" s="267" t="s">
        <v>892</v>
      </c>
      <c r="T197" s="261" t="s">
        <v>892</v>
      </c>
      <c r="U197" s="265" t="s">
        <v>892</v>
      </c>
      <c r="V197" s="267" t="s">
        <v>892</v>
      </c>
      <c r="W197" s="261" t="s">
        <v>892</v>
      </c>
      <c r="X197" s="265" t="s">
        <v>892</v>
      </c>
      <c r="Y197" s="267" t="s">
        <v>892</v>
      </c>
      <c r="Z197" s="261" t="s">
        <v>892</v>
      </c>
      <c r="AA197" s="265" t="s">
        <v>892</v>
      </c>
      <c r="AB197" s="267" t="s">
        <v>892</v>
      </c>
      <c r="AC197" s="261" t="s">
        <v>892</v>
      </c>
      <c r="AD197" s="265" t="s">
        <v>892</v>
      </c>
      <c r="AE197" s="267" t="s">
        <v>892</v>
      </c>
      <c r="AF197" s="261" t="s">
        <v>892</v>
      </c>
      <c r="AG197" s="265" t="s">
        <v>892</v>
      </c>
      <c r="AH197" s="267" t="s">
        <v>892</v>
      </c>
      <c r="AI197" s="261" t="s">
        <v>892</v>
      </c>
      <c r="AJ197" s="265" t="s">
        <v>892</v>
      </c>
      <c r="AK197" s="267" t="s">
        <v>892</v>
      </c>
      <c r="AL197" s="261" t="s">
        <v>892</v>
      </c>
      <c r="AM197" s="265" t="s">
        <v>892</v>
      </c>
      <c r="AN197" s="267" t="s">
        <v>892</v>
      </c>
      <c r="AO197" s="261" t="s">
        <v>892</v>
      </c>
      <c r="AP197" s="265" t="s">
        <v>892</v>
      </c>
      <c r="AQ197" s="267" t="s">
        <v>892</v>
      </c>
      <c r="AR197" s="261" t="s">
        <v>892</v>
      </c>
      <c r="AS197" s="265" t="s">
        <v>892</v>
      </c>
      <c r="AT197" s="267" t="s">
        <v>892</v>
      </c>
      <c r="AU197" s="261" t="s">
        <v>892</v>
      </c>
      <c r="AV197" s="265" t="s">
        <v>892</v>
      </c>
      <c r="AW197" s="267" t="s">
        <v>892</v>
      </c>
      <c r="AX197" s="261" t="s">
        <v>892</v>
      </c>
      <c r="AY197" s="265" t="s">
        <v>892</v>
      </c>
      <c r="AZ197" s="267" t="s">
        <v>892</v>
      </c>
      <c r="BA197" s="261" t="s">
        <v>892</v>
      </c>
      <c r="BB197" s="265" t="s">
        <v>892</v>
      </c>
      <c r="BC197" s="267" t="s">
        <v>892</v>
      </c>
      <c r="BD197" s="261" t="s">
        <v>892</v>
      </c>
      <c r="BE197" s="265" t="s">
        <v>892</v>
      </c>
      <c r="BF197" s="267" t="s">
        <v>892</v>
      </c>
      <c r="BG197" s="261" t="s">
        <v>892</v>
      </c>
      <c r="BH197" s="265" t="s">
        <v>892</v>
      </c>
      <c r="BI197" s="267" t="s">
        <v>892</v>
      </c>
      <c r="BJ197" s="261" t="s">
        <v>892</v>
      </c>
      <c r="BK197" s="265" t="s">
        <v>892</v>
      </c>
      <c r="BL197" s="267" t="s">
        <v>892</v>
      </c>
    </row>
    <row r="198" spans="1:64" ht="18" customHeight="1">
      <c r="A198" s="49" t="str">
        <f>IF(ISERROR(VLOOKUP($C198,費用總表!$A:$O,10,FALSE)),"",VLOOKUP($C198,費用總表!$A:$O,10,FALSE)*100)</f>
        <v/>
      </c>
      <c r="B198" s="49" t="str">
        <f>IF(ISERROR(VLOOKUP($C198,費用總表!$A:$O,15,FALSE)),"",VLOOKUP($C198,費用總表!$A:$O,15,FALSE)*100)</f>
        <v/>
      </c>
      <c r="C198" s="265" t="s">
        <v>204</v>
      </c>
      <c r="D198" s="265" t="s">
        <v>885</v>
      </c>
      <c r="E198" s="261">
        <v>0.35966111111111115</v>
      </c>
      <c r="F198" s="265">
        <v>18</v>
      </c>
      <c r="G198" s="267">
        <v>0.78260869565217395</v>
      </c>
      <c r="H198" s="261">
        <v>-0.11326</v>
      </c>
      <c r="I198" s="265">
        <v>5</v>
      </c>
      <c r="J198" s="267">
        <v>0.21739130434782605</v>
      </c>
      <c r="K198" s="261" t="s">
        <v>892</v>
      </c>
      <c r="L198" s="265" t="s">
        <v>892</v>
      </c>
      <c r="M198" s="267" t="s">
        <v>892</v>
      </c>
      <c r="N198" s="261" t="s">
        <v>892</v>
      </c>
      <c r="O198" s="265" t="s">
        <v>892</v>
      </c>
      <c r="P198" s="267" t="s">
        <v>892</v>
      </c>
      <c r="Q198" s="261" t="s">
        <v>892</v>
      </c>
      <c r="R198" s="265" t="s">
        <v>892</v>
      </c>
      <c r="S198" s="267" t="s">
        <v>892</v>
      </c>
      <c r="T198" s="261" t="s">
        <v>892</v>
      </c>
      <c r="U198" s="265" t="s">
        <v>892</v>
      </c>
      <c r="V198" s="267" t="s">
        <v>892</v>
      </c>
      <c r="W198" s="261" t="s">
        <v>892</v>
      </c>
      <c r="X198" s="265" t="s">
        <v>892</v>
      </c>
      <c r="Y198" s="267" t="s">
        <v>892</v>
      </c>
      <c r="Z198" s="261" t="s">
        <v>892</v>
      </c>
      <c r="AA198" s="265" t="s">
        <v>892</v>
      </c>
      <c r="AB198" s="267" t="s">
        <v>892</v>
      </c>
      <c r="AC198" s="261" t="s">
        <v>892</v>
      </c>
      <c r="AD198" s="265" t="s">
        <v>892</v>
      </c>
      <c r="AE198" s="267" t="s">
        <v>892</v>
      </c>
      <c r="AF198" s="261" t="s">
        <v>892</v>
      </c>
      <c r="AG198" s="265" t="s">
        <v>892</v>
      </c>
      <c r="AH198" s="267" t="s">
        <v>892</v>
      </c>
      <c r="AI198" s="261" t="s">
        <v>892</v>
      </c>
      <c r="AJ198" s="265" t="s">
        <v>892</v>
      </c>
      <c r="AK198" s="267" t="s">
        <v>892</v>
      </c>
      <c r="AL198" s="261" t="s">
        <v>892</v>
      </c>
      <c r="AM198" s="265" t="s">
        <v>892</v>
      </c>
      <c r="AN198" s="267" t="s">
        <v>892</v>
      </c>
      <c r="AO198" s="261" t="s">
        <v>892</v>
      </c>
      <c r="AP198" s="265" t="s">
        <v>892</v>
      </c>
      <c r="AQ198" s="267" t="s">
        <v>892</v>
      </c>
      <c r="AR198" s="261" t="s">
        <v>892</v>
      </c>
      <c r="AS198" s="265" t="s">
        <v>892</v>
      </c>
      <c r="AT198" s="267" t="s">
        <v>892</v>
      </c>
      <c r="AU198" s="261" t="s">
        <v>892</v>
      </c>
      <c r="AV198" s="265" t="s">
        <v>892</v>
      </c>
      <c r="AW198" s="267" t="s">
        <v>892</v>
      </c>
      <c r="AX198" s="261" t="s">
        <v>892</v>
      </c>
      <c r="AY198" s="265" t="s">
        <v>892</v>
      </c>
      <c r="AZ198" s="267" t="s">
        <v>892</v>
      </c>
      <c r="BA198" s="261" t="s">
        <v>892</v>
      </c>
      <c r="BB198" s="265" t="s">
        <v>892</v>
      </c>
      <c r="BC198" s="267" t="s">
        <v>892</v>
      </c>
      <c r="BD198" s="261" t="s">
        <v>892</v>
      </c>
      <c r="BE198" s="265" t="s">
        <v>892</v>
      </c>
      <c r="BF198" s="267" t="s">
        <v>892</v>
      </c>
      <c r="BG198" s="261" t="s">
        <v>892</v>
      </c>
      <c r="BH198" s="265" t="s">
        <v>892</v>
      </c>
      <c r="BI198" s="267" t="s">
        <v>892</v>
      </c>
      <c r="BJ198" s="261" t="s">
        <v>892</v>
      </c>
      <c r="BK198" s="265" t="s">
        <v>892</v>
      </c>
      <c r="BL198" s="267" t="s">
        <v>892</v>
      </c>
    </row>
    <row r="199" spans="1:64" ht="18" customHeight="1">
      <c r="A199" s="49" t="str">
        <f>IF(ISERROR(VLOOKUP($C199,費用總表!$A:$O,10,FALSE)),"",VLOOKUP($C199,費用總表!$A:$O,10,FALSE)*100)</f>
        <v/>
      </c>
      <c r="B199" s="49" t="str">
        <f>IF(ISERROR(VLOOKUP($C199,費用總表!$A:$O,15,FALSE)),"",VLOOKUP($C199,費用總表!$A:$O,15,FALSE)*100)</f>
        <v/>
      </c>
      <c r="C199" s="265" t="s">
        <v>205</v>
      </c>
      <c r="D199" s="265" t="s">
        <v>886</v>
      </c>
      <c r="E199" s="261">
        <v>0.51360000000000017</v>
      </c>
      <c r="F199" s="265">
        <v>11</v>
      </c>
      <c r="G199" s="267">
        <v>0.42307692307692307</v>
      </c>
      <c r="H199" s="261">
        <v>-0.33912000000000003</v>
      </c>
      <c r="I199" s="265">
        <v>15</v>
      </c>
      <c r="J199" s="267">
        <v>0.57692307692307687</v>
      </c>
      <c r="K199" s="261" t="s">
        <v>892</v>
      </c>
      <c r="L199" s="265" t="s">
        <v>892</v>
      </c>
      <c r="M199" s="267" t="s">
        <v>892</v>
      </c>
      <c r="N199" s="261" t="s">
        <v>892</v>
      </c>
      <c r="O199" s="265" t="s">
        <v>892</v>
      </c>
      <c r="P199" s="267" t="s">
        <v>892</v>
      </c>
      <c r="Q199" s="261" t="s">
        <v>892</v>
      </c>
      <c r="R199" s="265" t="s">
        <v>892</v>
      </c>
      <c r="S199" s="267" t="s">
        <v>892</v>
      </c>
      <c r="T199" s="261" t="s">
        <v>892</v>
      </c>
      <c r="U199" s="265" t="s">
        <v>892</v>
      </c>
      <c r="V199" s="267" t="s">
        <v>892</v>
      </c>
      <c r="W199" s="261" t="s">
        <v>892</v>
      </c>
      <c r="X199" s="265" t="s">
        <v>892</v>
      </c>
      <c r="Y199" s="267" t="s">
        <v>892</v>
      </c>
      <c r="Z199" s="261" t="s">
        <v>892</v>
      </c>
      <c r="AA199" s="265" t="s">
        <v>892</v>
      </c>
      <c r="AB199" s="267" t="s">
        <v>892</v>
      </c>
      <c r="AC199" s="261" t="s">
        <v>892</v>
      </c>
      <c r="AD199" s="265" t="s">
        <v>892</v>
      </c>
      <c r="AE199" s="267" t="s">
        <v>892</v>
      </c>
      <c r="AF199" s="261" t="s">
        <v>892</v>
      </c>
      <c r="AG199" s="265" t="s">
        <v>892</v>
      </c>
      <c r="AH199" s="267" t="s">
        <v>892</v>
      </c>
      <c r="AI199" s="261" t="s">
        <v>892</v>
      </c>
      <c r="AJ199" s="265" t="s">
        <v>892</v>
      </c>
      <c r="AK199" s="267" t="s">
        <v>892</v>
      </c>
      <c r="AL199" s="261" t="s">
        <v>892</v>
      </c>
      <c r="AM199" s="265" t="s">
        <v>892</v>
      </c>
      <c r="AN199" s="267" t="s">
        <v>892</v>
      </c>
      <c r="AO199" s="261" t="s">
        <v>892</v>
      </c>
      <c r="AP199" s="265" t="s">
        <v>892</v>
      </c>
      <c r="AQ199" s="267" t="s">
        <v>892</v>
      </c>
      <c r="AR199" s="261" t="s">
        <v>892</v>
      </c>
      <c r="AS199" s="265" t="s">
        <v>892</v>
      </c>
      <c r="AT199" s="267" t="s">
        <v>892</v>
      </c>
      <c r="AU199" s="261" t="s">
        <v>892</v>
      </c>
      <c r="AV199" s="265" t="s">
        <v>892</v>
      </c>
      <c r="AW199" s="267" t="s">
        <v>892</v>
      </c>
      <c r="AX199" s="261" t="s">
        <v>892</v>
      </c>
      <c r="AY199" s="265" t="s">
        <v>892</v>
      </c>
      <c r="AZ199" s="267" t="s">
        <v>892</v>
      </c>
      <c r="BA199" s="261" t="s">
        <v>892</v>
      </c>
      <c r="BB199" s="265" t="s">
        <v>892</v>
      </c>
      <c r="BC199" s="267" t="s">
        <v>892</v>
      </c>
      <c r="BD199" s="261" t="s">
        <v>892</v>
      </c>
      <c r="BE199" s="265" t="s">
        <v>892</v>
      </c>
      <c r="BF199" s="267" t="s">
        <v>892</v>
      </c>
      <c r="BG199" s="261" t="s">
        <v>892</v>
      </c>
      <c r="BH199" s="265" t="s">
        <v>892</v>
      </c>
      <c r="BI199" s="267" t="s">
        <v>892</v>
      </c>
      <c r="BJ199" s="261" t="s">
        <v>892</v>
      </c>
      <c r="BK199" s="265" t="s">
        <v>892</v>
      </c>
      <c r="BL199" s="267" t="s">
        <v>892</v>
      </c>
    </row>
    <row r="200" spans="1:64" ht="18" customHeight="1">
      <c r="A200" s="49" t="str">
        <f>IF(ISERROR(VLOOKUP($C200,費用總表!$A:$O,10,FALSE)),"",VLOOKUP($C200,費用總表!$A:$O,10,FALSE)*100)</f>
        <v/>
      </c>
      <c r="B200" s="49" t="str">
        <f>IF(ISERROR(VLOOKUP($C200,費用總表!$A:$O,15,FALSE)),"",VLOOKUP($C200,費用總表!$A:$O,15,FALSE)*100)</f>
        <v/>
      </c>
      <c r="C200" s="265" t="s">
        <v>206</v>
      </c>
      <c r="D200" s="265" t="s">
        <v>887</v>
      </c>
      <c r="E200" s="261">
        <v>0.41389000000000004</v>
      </c>
      <c r="F200" s="265">
        <v>10</v>
      </c>
      <c r="G200" s="267">
        <v>0.38461538461538464</v>
      </c>
      <c r="H200" s="261">
        <v>-0.42247499999999999</v>
      </c>
      <c r="I200" s="265">
        <v>16</v>
      </c>
      <c r="J200" s="267">
        <v>0.61538461538461542</v>
      </c>
      <c r="K200" s="261" t="s">
        <v>892</v>
      </c>
      <c r="L200" s="265" t="s">
        <v>892</v>
      </c>
      <c r="M200" s="267" t="s">
        <v>892</v>
      </c>
      <c r="N200" s="261" t="s">
        <v>892</v>
      </c>
      <c r="O200" s="265" t="s">
        <v>892</v>
      </c>
      <c r="P200" s="267" t="s">
        <v>892</v>
      </c>
      <c r="Q200" s="261" t="s">
        <v>892</v>
      </c>
      <c r="R200" s="265" t="s">
        <v>892</v>
      </c>
      <c r="S200" s="267" t="s">
        <v>892</v>
      </c>
      <c r="T200" s="261" t="s">
        <v>892</v>
      </c>
      <c r="U200" s="265" t="s">
        <v>892</v>
      </c>
      <c r="V200" s="267" t="s">
        <v>892</v>
      </c>
      <c r="W200" s="261" t="s">
        <v>892</v>
      </c>
      <c r="X200" s="265" t="s">
        <v>892</v>
      </c>
      <c r="Y200" s="267" t="s">
        <v>892</v>
      </c>
      <c r="Z200" s="261" t="s">
        <v>892</v>
      </c>
      <c r="AA200" s="265" t="s">
        <v>892</v>
      </c>
      <c r="AB200" s="267" t="s">
        <v>892</v>
      </c>
      <c r="AC200" s="261" t="s">
        <v>892</v>
      </c>
      <c r="AD200" s="265" t="s">
        <v>892</v>
      </c>
      <c r="AE200" s="267" t="s">
        <v>892</v>
      </c>
      <c r="AF200" s="261" t="s">
        <v>892</v>
      </c>
      <c r="AG200" s="265" t="s">
        <v>892</v>
      </c>
      <c r="AH200" s="267" t="s">
        <v>892</v>
      </c>
      <c r="AI200" s="261" t="s">
        <v>892</v>
      </c>
      <c r="AJ200" s="265" t="s">
        <v>892</v>
      </c>
      <c r="AK200" s="267" t="s">
        <v>892</v>
      </c>
      <c r="AL200" s="261" t="s">
        <v>892</v>
      </c>
      <c r="AM200" s="265" t="s">
        <v>892</v>
      </c>
      <c r="AN200" s="267" t="s">
        <v>892</v>
      </c>
      <c r="AO200" s="261" t="s">
        <v>892</v>
      </c>
      <c r="AP200" s="265" t="s">
        <v>892</v>
      </c>
      <c r="AQ200" s="267" t="s">
        <v>892</v>
      </c>
      <c r="AR200" s="261" t="s">
        <v>892</v>
      </c>
      <c r="AS200" s="265" t="s">
        <v>892</v>
      </c>
      <c r="AT200" s="267" t="s">
        <v>892</v>
      </c>
      <c r="AU200" s="261" t="s">
        <v>892</v>
      </c>
      <c r="AV200" s="265" t="s">
        <v>892</v>
      </c>
      <c r="AW200" s="267" t="s">
        <v>892</v>
      </c>
      <c r="AX200" s="261" t="s">
        <v>892</v>
      </c>
      <c r="AY200" s="265" t="s">
        <v>892</v>
      </c>
      <c r="AZ200" s="267" t="s">
        <v>892</v>
      </c>
      <c r="BA200" s="261" t="s">
        <v>892</v>
      </c>
      <c r="BB200" s="265" t="s">
        <v>892</v>
      </c>
      <c r="BC200" s="267" t="s">
        <v>892</v>
      </c>
      <c r="BD200" s="261" t="s">
        <v>892</v>
      </c>
      <c r="BE200" s="265" t="s">
        <v>892</v>
      </c>
      <c r="BF200" s="267" t="s">
        <v>892</v>
      </c>
      <c r="BG200" s="261" t="s">
        <v>892</v>
      </c>
      <c r="BH200" s="265" t="s">
        <v>892</v>
      </c>
      <c r="BI200" s="267" t="s">
        <v>892</v>
      </c>
      <c r="BJ200" s="261" t="s">
        <v>892</v>
      </c>
      <c r="BK200" s="265" t="s">
        <v>892</v>
      </c>
      <c r="BL200" s="267" t="s">
        <v>892</v>
      </c>
    </row>
    <row r="201" spans="1:64" ht="18" customHeight="1">
      <c r="A201" s="49" t="str">
        <f>IF(ISERROR(VLOOKUP($C201,費用總表!$A:$O,10,FALSE)),"",VLOOKUP($C201,費用總表!$A:$O,10,FALSE)*100)</f>
        <v/>
      </c>
      <c r="B201" s="49" t="str">
        <f>IF(ISERROR(VLOOKUP($C201,費用總表!$A:$O,15,FALSE)),"",VLOOKUP($C201,費用總表!$A:$O,15,FALSE)*100)</f>
        <v/>
      </c>
      <c r="C201" s="265" t="s">
        <v>207</v>
      </c>
      <c r="D201" s="265" t="s">
        <v>888</v>
      </c>
      <c r="E201" s="261">
        <v>0.57172000000000001</v>
      </c>
      <c r="F201" s="265">
        <v>10</v>
      </c>
      <c r="G201" s="267">
        <v>0.38461538461538464</v>
      </c>
      <c r="H201" s="261">
        <v>-0.40399374999999998</v>
      </c>
      <c r="I201" s="265">
        <v>16</v>
      </c>
      <c r="J201" s="267">
        <v>0.61538461538461542</v>
      </c>
      <c r="K201" s="261" t="s">
        <v>892</v>
      </c>
      <c r="L201" s="265" t="s">
        <v>892</v>
      </c>
      <c r="M201" s="267" t="s">
        <v>892</v>
      </c>
      <c r="N201" s="261" t="s">
        <v>892</v>
      </c>
      <c r="O201" s="265" t="s">
        <v>892</v>
      </c>
      <c r="P201" s="267" t="s">
        <v>892</v>
      </c>
      <c r="Q201" s="261" t="s">
        <v>892</v>
      </c>
      <c r="R201" s="265" t="s">
        <v>892</v>
      </c>
      <c r="S201" s="267" t="s">
        <v>892</v>
      </c>
      <c r="T201" s="261" t="s">
        <v>892</v>
      </c>
      <c r="U201" s="265" t="s">
        <v>892</v>
      </c>
      <c r="V201" s="267" t="s">
        <v>892</v>
      </c>
      <c r="W201" s="261" t="s">
        <v>892</v>
      </c>
      <c r="X201" s="265" t="s">
        <v>892</v>
      </c>
      <c r="Y201" s="267" t="s">
        <v>892</v>
      </c>
      <c r="Z201" s="261" t="s">
        <v>892</v>
      </c>
      <c r="AA201" s="265" t="s">
        <v>892</v>
      </c>
      <c r="AB201" s="267" t="s">
        <v>892</v>
      </c>
      <c r="AC201" s="261" t="s">
        <v>892</v>
      </c>
      <c r="AD201" s="265" t="s">
        <v>892</v>
      </c>
      <c r="AE201" s="267" t="s">
        <v>892</v>
      </c>
      <c r="AF201" s="261" t="s">
        <v>892</v>
      </c>
      <c r="AG201" s="265" t="s">
        <v>892</v>
      </c>
      <c r="AH201" s="267" t="s">
        <v>892</v>
      </c>
      <c r="AI201" s="261" t="s">
        <v>892</v>
      </c>
      <c r="AJ201" s="265" t="s">
        <v>892</v>
      </c>
      <c r="AK201" s="267" t="s">
        <v>892</v>
      </c>
      <c r="AL201" s="261" t="s">
        <v>892</v>
      </c>
      <c r="AM201" s="265" t="s">
        <v>892</v>
      </c>
      <c r="AN201" s="267" t="s">
        <v>892</v>
      </c>
      <c r="AO201" s="261" t="s">
        <v>892</v>
      </c>
      <c r="AP201" s="265" t="s">
        <v>892</v>
      </c>
      <c r="AQ201" s="267" t="s">
        <v>892</v>
      </c>
      <c r="AR201" s="261" t="s">
        <v>892</v>
      </c>
      <c r="AS201" s="265" t="s">
        <v>892</v>
      </c>
      <c r="AT201" s="267" t="s">
        <v>892</v>
      </c>
      <c r="AU201" s="261" t="s">
        <v>892</v>
      </c>
      <c r="AV201" s="265" t="s">
        <v>892</v>
      </c>
      <c r="AW201" s="267" t="s">
        <v>892</v>
      </c>
      <c r="AX201" s="261" t="s">
        <v>892</v>
      </c>
      <c r="AY201" s="265" t="s">
        <v>892</v>
      </c>
      <c r="AZ201" s="267" t="s">
        <v>892</v>
      </c>
      <c r="BA201" s="261" t="s">
        <v>892</v>
      </c>
      <c r="BB201" s="265" t="s">
        <v>892</v>
      </c>
      <c r="BC201" s="267" t="s">
        <v>892</v>
      </c>
      <c r="BD201" s="261" t="s">
        <v>892</v>
      </c>
      <c r="BE201" s="265" t="s">
        <v>892</v>
      </c>
      <c r="BF201" s="267" t="s">
        <v>892</v>
      </c>
      <c r="BG201" s="261" t="s">
        <v>892</v>
      </c>
      <c r="BH201" s="265" t="s">
        <v>892</v>
      </c>
      <c r="BI201" s="267" t="s">
        <v>892</v>
      </c>
      <c r="BJ201" s="261" t="s">
        <v>892</v>
      </c>
      <c r="BK201" s="265" t="s">
        <v>892</v>
      </c>
      <c r="BL201" s="267" t="s">
        <v>892</v>
      </c>
    </row>
    <row r="202" spans="1:64" ht="18" customHeight="1">
      <c r="A202" s="49" t="str">
        <f>IF(ISERROR(VLOOKUP($C202,費用總表!$A:$O,10,FALSE)),"",VLOOKUP($C202,費用總表!$A:$O,10,FALSE)*100)</f>
        <v/>
      </c>
      <c r="B202" s="49" t="str">
        <f>IF(ISERROR(VLOOKUP($C202,費用總表!$A:$O,15,FALSE)),"",VLOOKUP($C202,費用總表!$A:$O,15,FALSE)*100)</f>
        <v/>
      </c>
      <c r="C202" s="265" t="s">
        <v>208</v>
      </c>
      <c r="D202" s="265" t="s">
        <v>889</v>
      </c>
      <c r="E202" s="261">
        <v>0.43056666666666665</v>
      </c>
      <c r="F202" s="265">
        <v>9</v>
      </c>
      <c r="G202" s="267">
        <v>0.40909090909090912</v>
      </c>
      <c r="H202" s="261">
        <v>-0.47313846153846156</v>
      </c>
      <c r="I202" s="265">
        <v>13</v>
      </c>
      <c r="J202" s="267">
        <v>0.59090909090909083</v>
      </c>
      <c r="K202" s="261" t="s">
        <v>892</v>
      </c>
      <c r="L202" s="265" t="s">
        <v>892</v>
      </c>
      <c r="M202" s="267" t="s">
        <v>892</v>
      </c>
      <c r="N202" s="261" t="s">
        <v>892</v>
      </c>
      <c r="O202" s="265" t="s">
        <v>892</v>
      </c>
      <c r="P202" s="267" t="s">
        <v>892</v>
      </c>
      <c r="Q202" s="261" t="s">
        <v>892</v>
      </c>
      <c r="R202" s="265" t="s">
        <v>892</v>
      </c>
      <c r="S202" s="267" t="s">
        <v>892</v>
      </c>
      <c r="T202" s="261" t="s">
        <v>892</v>
      </c>
      <c r="U202" s="265" t="s">
        <v>892</v>
      </c>
      <c r="V202" s="267" t="s">
        <v>892</v>
      </c>
      <c r="W202" s="261" t="s">
        <v>892</v>
      </c>
      <c r="X202" s="265" t="s">
        <v>892</v>
      </c>
      <c r="Y202" s="267" t="s">
        <v>892</v>
      </c>
      <c r="Z202" s="261" t="s">
        <v>892</v>
      </c>
      <c r="AA202" s="265" t="s">
        <v>892</v>
      </c>
      <c r="AB202" s="267" t="s">
        <v>892</v>
      </c>
      <c r="AC202" s="261" t="s">
        <v>892</v>
      </c>
      <c r="AD202" s="265" t="s">
        <v>892</v>
      </c>
      <c r="AE202" s="267" t="s">
        <v>892</v>
      </c>
      <c r="AF202" s="261" t="s">
        <v>892</v>
      </c>
      <c r="AG202" s="265" t="s">
        <v>892</v>
      </c>
      <c r="AH202" s="267" t="s">
        <v>892</v>
      </c>
      <c r="AI202" s="261" t="s">
        <v>892</v>
      </c>
      <c r="AJ202" s="265" t="s">
        <v>892</v>
      </c>
      <c r="AK202" s="267" t="s">
        <v>892</v>
      </c>
      <c r="AL202" s="261" t="s">
        <v>892</v>
      </c>
      <c r="AM202" s="265" t="s">
        <v>892</v>
      </c>
      <c r="AN202" s="267" t="s">
        <v>892</v>
      </c>
      <c r="AO202" s="261" t="s">
        <v>892</v>
      </c>
      <c r="AP202" s="265" t="s">
        <v>892</v>
      </c>
      <c r="AQ202" s="267" t="s">
        <v>892</v>
      </c>
      <c r="AR202" s="261" t="s">
        <v>892</v>
      </c>
      <c r="AS202" s="265" t="s">
        <v>892</v>
      </c>
      <c r="AT202" s="267" t="s">
        <v>892</v>
      </c>
      <c r="AU202" s="261" t="s">
        <v>892</v>
      </c>
      <c r="AV202" s="265" t="s">
        <v>892</v>
      </c>
      <c r="AW202" s="267" t="s">
        <v>892</v>
      </c>
      <c r="AX202" s="261" t="s">
        <v>892</v>
      </c>
      <c r="AY202" s="265" t="s">
        <v>892</v>
      </c>
      <c r="AZ202" s="267" t="s">
        <v>892</v>
      </c>
      <c r="BA202" s="261" t="s">
        <v>892</v>
      </c>
      <c r="BB202" s="265" t="s">
        <v>892</v>
      </c>
      <c r="BC202" s="267" t="s">
        <v>892</v>
      </c>
      <c r="BD202" s="261" t="s">
        <v>892</v>
      </c>
      <c r="BE202" s="265" t="s">
        <v>892</v>
      </c>
      <c r="BF202" s="267" t="s">
        <v>892</v>
      </c>
      <c r="BG202" s="261" t="s">
        <v>892</v>
      </c>
      <c r="BH202" s="265" t="s">
        <v>892</v>
      </c>
      <c r="BI202" s="267" t="s">
        <v>892</v>
      </c>
      <c r="BJ202" s="261" t="s">
        <v>892</v>
      </c>
      <c r="BK202" s="265" t="s">
        <v>892</v>
      </c>
      <c r="BL202" s="267" t="s">
        <v>892</v>
      </c>
    </row>
    <row r="203" spans="1:64" ht="18" customHeight="1">
      <c r="A203" s="50"/>
      <c r="B203" s="50"/>
      <c r="I203" s="46"/>
      <c r="J203" s="48"/>
    </row>
    <row r="204" spans="1:64" ht="18" customHeight="1">
      <c r="A204" s="50"/>
      <c r="B204" s="50"/>
      <c r="I204" s="46"/>
      <c r="J204" s="48"/>
    </row>
    <row r="205" spans="1:64" ht="18" customHeight="1">
      <c r="A205" s="50"/>
      <c r="B205" s="50"/>
      <c r="I205" s="46"/>
      <c r="J205" s="48"/>
    </row>
    <row r="206" spans="1:64" ht="18" customHeight="1">
      <c r="A206" s="50"/>
      <c r="B206" s="50"/>
      <c r="I206" s="46"/>
      <c r="J206" s="48"/>
    </row>
    <row r="207" spans="1:64" ht="18" customHeight="1">
      <c r="A207" s="50"/>
      <c r="B207" s="50"/>
      <c r="I207" s="46"/>
      <c r="J207" s="48"/>
    </row>
    <row r="208" spans="1:64" ht="18" customHeight="1">
      <c r="A208" s="50"/>
      <c r="B208" s="50"/>
      <c r="I208" s="46"/>
      <c r="J208" s="48"/>
    </row>
    <row r="209" spans="1:10" ht="18" customHeight="1">
      <c r="A209" s="50"/>
      <c r="B209" s="50"/>
      <c r="I209" s="46"/>
      <c r="J209" s="48"/>
    </row>
  </sheetData>
  <phoneticPr fontId="2" type="noConversion"/>
  <conditionalFormatting sqref="E203:E1048576 K203:K1048576 Q203:Q1048576 W203:W1048576 AC203:AC1048576 AI203:AI1048576">
    <cfRule type="expression" dxfId="42" priority="68">
      <formula>E203-$A203&gt;0.1</formula>
    </cfRule>
  </conditionalFormatting>
  <conditionalFormatting sqref="H203:H1048576">
    <cfRule type="expression" dxfId="41" priority="58">
      <formula>H203+$B203&lt;-0.1</formula>
    </cfRule>
  </conditionalFormatting>
  <conditionalFormatting sqref="E4:E202">
    <cfRule type="expression" dxfId="40" priority="42">
      <formula>E4&gt;$A4</formula>
    </cfRule>
  </conditionalFormatting>
  <conditionalFormatting sqref="K4:K202 Q4:Q202 W4:W202 AC4:AC202 AI4:AI202 AO4:AO202 AU4:AU202 BA4:BA202 BG4:BG202 H4:H202">
    <cfRule type="expression" dxfId="39" priority="41">
      <formula>H4&gt;$A4</formula>
    </cfRule>
  </conditionalFormatting>
  <conditionalFormatting sqref="H4">
    <cfRule type="expression" dxfId="38" priority="40">
      <formula>H4&lt;-$B4</formula>
    </cfRule>
  </conditionalFormatting>
  <conditionalFormatting sqref="H5:H202">
    <cfRule type="expression" dxfId="37" priority="38">
      <formula>H5&lt;-$B5</formula>
    </cfRule>
  </conditionalFormatting>
  <conditionalFormatting sqref="N203:N1048576">
    <cfRule type="expression" dxfId="36" priority="37">
      <formula>N203+$B203&lt;-0.1</formula>
    </cfRule>
  </conditionalFormatting>
  <conditionalFormatting sqref="N4:N202">
    <cfRule type="expression" dxfId="35" priority="36">
      <formula>N4&gt;$A4</formula>
    </cfRule>
  </conditionalFormatting>
  <conditionalFormatting sqref="N4">
    <cfRule type="expression" dxfId="34" priority="35">
      <formula>N4&lt;-$B4</formula>
    </cfRule>
  </conditionalFormatting>
  <conditionalFormatting sqref="N5:N202">
    <cfRule type="expression" dxfId="33" priority="34">
      <formula>N5&lt;-$B5</formula>
    </cfRule>
  </conditionalFormatting>
  <conditionalFormatting sqref="T203:T1048576">
    <cfRule type="expression" dxfId="32" priority="33">
      <formula>T203+$B203&lt;-0.1</formula>
    </cfRule>
  </conditionalFormatting>
  <conditionalFormatting sqref="T4:T202">
    <cfRule type="expression" dxfId="31" priority="32">
      <formula>T4&gt;$A4</formula>
    </cfRule>
  </conditionalFormatting>
  <conditionalFormatting sqref="T4">
    <cfRule type="expression" dxfId="30" priority="31">
      <formula>T4&lt;-$B4</formula>
    </cfRule>
  </conditionalFormatting>
  <conditionalFormatting sqref="T5:T202">
    <cfRule type="expression" dxfId="29" priority="30">
      <formula>T5&lt;-$B5</formula>
    </cfRule>
  </conditionalFormatting>
  <conditionalFormatting sqref="Z203:Z1048576">
    <cfRule type="expression" dxfId="28" priority="29">
      <formula>Z203+$B203&lt;-0.1</formula>
    </cfRule>
  </conditionalFormatting>
  <conditionalFormatting sqref="Z4:Z202">
    <cfRule type="expression" dxfId="27" priority="28">
      <formula>Z4&gt;$A4</formula>
    </cfRule>
  </conditionalFormatting>
  <conditionalFormatting sqref="Z4">
    <cfRule type="expression" dxfId="26" priority="27">
      <formula>Z4&lt;-$B4</formula>
    </cfRule>
  </conditionalFormatting>
  <conditionalFormatting sqref="Z5:Z202">
    <cfRule type="expression" dxfId="25" priority="26">
      <formula>Z5&lt;-$B5</formula>
    </cfRule>
  </conditionalFormatting>
  <conditionalFormatting sqref="AF203:AF1048576">
    <cfRule type="expression" dxfId="24" priority="25">
      <formula>AF203+$B203&lt;-0.1</formula>
    </cfRule>
  </conditionalFormatting>
  <conditionalFormatting sqref="AF4:AF202">
    <cfRule type="expression" dxfId="23" priority="24">
      <formula>AF4&gt;$A4</formula>
    </cfRule>
  </conditionalFormatting>
  <conditionalFormatting sqref="AF4">
    <cfRule type="expression" dxfId="22" priority="23">
      <formula>AF4&lt;-$B4</formula>
    </cfRule>
  </conditionalFormatting>
  <conditionalFormatting sqref="AF5:AF202">
    <cfRule type="expression" dxfId="21" priority="22">
      <formula>AF5&lt;-$B5</formula>
    </cfRule>
  </conditionalFormatting>
  <conditionalFormatting sqref="AL203:AL1048576">
    <cfRule type="expression" dxfId="20" priority="21">
      <formula>AL203+$B203&lt;-0.1</formula>
    </cfRule>
  </conditionalFormatting>
  <conditionalFormatting sqref="AL4:AL202">
    <cfRule type="expression" dxfId="19" priority="20">
      <formula>AL4&gt;$A4</formula>
    </cfRule>
  </conditionalFormatting>
  <conditionalFormatting sqref="AL4">
    <cfRule type="expression" dxfId="18" priority="19">
      <formula>AL4&lt;-$B4</formula>
    </cfRule>
  </conditionalFormatting>
  <conditionalFormatting sqref="AL5:AL202">
    <cfRule type="expression" dxfId="17" priority="18">
      <formula>AL5&lt;-$B5</formula>
    </cfRule>
  </conditionalFormatting>
  <conditionalFormatting sqref="AR203:AR1048576">
    <cfRule type="expression" dxfId="16" priority="17">
      <formula>AR203+$B203&lt;-0.1</formula>
    </cfRule>
  </conditionalFormatting>
  <conditionalFormatting sqref="AR4:AR202">
    <cfRule type="expression" dxfId="15" priority="16">
      <formula>AR4&gt;$A4</formula>
    </cfRule>
  </conditionalFormatting>
  <conditionalFormatting sqref="AR4">
    <cfRule type="expression" dxfId="14" priority="15">
      <formula>AR4&lt;-$B4</formula>
    </cfRule>
  </conditionalFormatting>
  <conditionalFormatting sqref="AR5:AR202">
    <cfRule type="expression" dxfId="13" priority="14">
      <formula>AR5&lt;-$B5</formula>
    </cfRule>
  </conditionalFormatting>
  <conditionalFormatting sqref="AX203:AX1048576">
    <cfRule type="expression" dxfId="12" priority="13">
      <formula>AX203+$B203&lt;-0.1</formula>
    </cfRule>
  </conditionalFormatting>
  <conditionalFormatting sqref="AX4:AX202">
    <cfRule type="expression" dxfId="11" priority="12">
      <formula>AX4&gt;$A4</formula>
    </cfRule>
  </conditionalFormatting>
  <conditionalFormatting sqref="AX4">
    <cfRule type="expression" dxfId="10" priority="11">
      <formula>AX4&lt;-$B4</formula>
    </cfRule>
  </conditionalFormatting>
  <conditionalFormatting sqref="AX5:AX202">
    <cfRule type="expression" dxfId="9" priority="10">
      <formula>AX5&lt;-$B5</formula>
    </cfRule>
  </conditionalFormatting>
  <conditionalFormatting sqref="BD203:BD1048576">
    <cfRule type="expression" dxfId="8" priority="9">
      <formula>BD203+$B203&lt;-0.1</formula>
    </cfRule>
  </conditionalFormatting>
  <conditionalFormatting sqref="BD4:BD202">
    <cfRule type="expression" dxfId="7" priority="8">
      <formula>BD4&gt;$A4</formula>
    </cfRule>
  </conditionalFormatting>
  <conditionalFormatting sqref="BD4">
    <cfRule type="expression" dxfId="6" priority="7">
      <formula>BD4&lt;-$B4</formula>
    </cfRule>
  </conditionalFormatting>
  <conditionalFormatting sqref="BD5:BD202">
    <cfRule type="expression" dxfId="5" priority="6">
      <formula>BD5&lt;-$B5</formula>
    </cfRule>
  </conditionalFormatting>
  <conditionalFormatting sqref="BJ203:BJ1048576">
    <cfRule type="expression" dxfId="4" priority="5">
      <formula>BJ203+$B203&lt;-0.1</formula>
    </cfRule>
  </conditionalFormatting>
  <conditionalFormatting sqref="BJ4:BJ202">
    <cfRule type="expression" dxfId="3" priority="4">
      <formula>BJ4&gt;$A4</formula>
    </cfRule>
  </conditionalFormatting>
  <conditionalFormatting sqref="BJ4">
    <cfRule type="expression" dxfId="2" priority="3">
      <formula>BJ4&lt;-$B4</formula>
    </cfRule>
  </conditionalFormatting>
  <conditionalFormatting sqref="BJ5:BJ202">
    <cfRule type="expression" dxfId="1" priority="2">
      <formula>BJ5&lt;-$B5</formula>
    </cfRule>
  </conditionalFormatting>
  <conditionalFormatting sqref="E2:BL2">
    <cfRule type="cellIs" dxfId="0" priority="1" operator="equal">
      <formula>"&gt;0"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219"/>
  <sheetViews>
    <sheetView topLeftCell="A39" workbookViewId="0">
      <selection activeCell="O52" sqref="O52"/>
    </sheetView>
  </sheetViews>
  <sheetFormatPr defaultRowHeight="16.5"/>
  <cols>
    <col min="1" max="1" width="9.5" style="17" bestFit="1" customWidth="1"/>
    <col min="2" max="2" width="27" style="17" customWidth="1"/>
    <col min="3" max="3" width="8.625" style="17" customWidth="1"/>
    <col min="4" max="4" width="11" style="17" customWidth="1"/>
    <col min="5" max="5" width="8.375" style="123" customWidth="1"/>
    <col min="6" max="6" width="10.5" style="124" customWidth="1"/>
    <col min="7" max="7" width="13.125" style="249" customWidth="1"/>
    <col min="8" max="8" width="10.125" style="125" customWidth="1"/>
    <col min="9" max="9" width="8.75" style="126" customWidth="1"/>
    <col min="10" max="10" width="10.25" style="31" customWidth="1"/>
    <col min="11" max="11" width="8.125" style="123" customWidth="1"/>
    <col min="12" max="12" width="9.75" style="124" customWidth="1"/>
    <col min="13" max="13" width="14.625" style="249" customWidth="1"/>
    <col min="14" max="14" width="16" style="125" customWidth="1"/>
    <col min="15" max="15" width="11" style="31" customWidth="1"/>
    <col min="16" max="16" width="12.125" style="55" customWidth="1"/>
    <col min="17" max="17" width="9.125" style="17" customWidth="1"/>
    <col min="18" max="18" width="8.75" style="18" customWidth="1"/>
    <col min="19" max="19" width="9.375" style="18" customWidth="1"/>
    <col min="20" max="20" width="8.5" style="18" customWidth="1"/>
    <col min="21" max="21" width="9.875" style="18" customWidth="1"/>
    <col min="22" max="22" width="9.5" style="18" customWidth="1"/>
    <col min="23" max="23" width="8.375" style="18" customWidth="1"/>
    <col min="24" max="24" width="11.875" style="18" customWidth="1"/>
    <col min="25" max="25" width="13.625" style="18" bestFit="1" customWidth="1"/>
    <col min="26" max="26" width="9" style="18"/>
    <col min="27" max="27" width="9.875" style="18" bestFit="1" customWidth="1"/>
    <col min="28" max="31" width="9" style="18"/>
    <col min="32" max="32" width="9.875" style="18" bestFit="1" customWidth="1"/>
    <col min="33" max="16384" width="9" style="18"/>
  </cols>
  <sheetData>
    <row r="1" spans="1:25" ht="26.25" thickBot="1">
      <c r="A1" s="331" t="s">
        <v>957</v>
      </c>
      <c r="B1" s="332"/>
      <c r="C1" s="332"/>
      <c r="D1" s="332"/>
      <c r="E1" s="332"/>
      <c r="F1" s="332"/>
      <c r="G1" s="332"/>
      <c r="H1" s="332"/>
      <c r="I1" s="332"/>
      <c r="J1" s="332"/>
      <c r="K1" s="332"/>
      <c r="L1" s="332"/>
      <c r="M1" s="332"/>
      <c r="N1" s="332"/>
      <c r="O1" s="333"/>
    </row>
    <row r="2" spans="1:25">
      <c r="A2" s="326" t="s">
        <v>958</v>
      </c>
      <c r="B2" s="328" t="s">
        <v>895</v>
      </c>
      <c r="C2" s="329" t="s">
        <v>896</v>
      </c>
      <c r="D2" s="288" t="s">
        <v>959</v>
      </c>
      <c r="E2" s="334" t="s">
        <v>960</v>
      </c>
      <c r="F2" s="335"/>
      <c r="G2" s="336"/>
      <c r="H2" s="336"/>
      <c r="I2" s="336"/>
      <c r="J2" s="337"/>
      <c r="K2" s="294" t="s">
        <v>961</v>
      </c>
      <c r="L2" s="295"/>
      <c r="M2" s="296"/>
      <c r="N2" s="296"/>
      <c r="O2" s="297"/>
      <c r="P2" s="56"/>
      <c r="Q2" s="18"/>
      <c r="T2" s="57"/>
      <c r="U2" s="57"/>
    </row>
    <row r="3" spans="1:25" ht="40.5">
      <c r="A3" s="327"/>
      <c r="B3" s="318"/>
      <c r="C3" s="330"/>
      <c r="D3" s="289"/>
      <c r="E3" s="58" t="s">
        <v>960</v>
      </c>
      <c r="F3" s="19" t="s">
        <v>897</v>
      </c>
      <c r="G3" s="243" t="s">
        <v>962</v>
      </c>
      <c r="H3" s="59" t="s">
        <v>898</v>
      </c>
      <c r="I3" s="60" t="s">
        <v>963</v>
      </c>
      <c r="J3" s="21" t="s">
        <v>964</v>
      </c>
      <c r="K3" s="58" t="s">
        <v>961</v>
      </c>
      <c r="L3" s="19" t="s">
        <v>897</v>
      </c>
      <c r="M3" s="243" t="s">
        <v>965</v>
      </c>
      <c r="N3" s="59" t="s">
        <v>900</v>
      </c>
      <c r="O3" s="61" t="s">
        <v>966</v>
      </c>
      <c r="P3" s="62" t="s">
        <v>967</v>
      </c>
      <c r="Q3" s="20" t="s">
        <v>968</v>
      </c>
      <c r="R3" s="20" t="s">
        <v>901</v>
      </c>
      <c r="S3" s="20" t="s">
        <v>945</v>
      </c>
      <c r="T3" s="20" t="s">
        <v>902</v>
      </c>
      <c r="U3" s="20" t="s">
        <v>969</v>
      </c>
      <c r="V3" s="20" t="s">
        <v>970</v>
      </c>
      <c r="W3" s="20" t="s">
        <v>971</v>
      </c>
      <c r="X3" s="20" t="s">
        <v>972</v>
      </c>
      <c r="Y3" s="20" t="s">
        <v>973</v>
      </c>
    </row>
    <row r="4" spans="1:25">
      <c r="A4" s="33" t="s">
        <v>974</v>
      </c>
      <c r="B4" s="63" t="s">
        <v>975</v>
      </c>
      <c r="C4" s="23">
        <f>VLOOKUP($A4,[1]ETF淨值!$A:$O,4,FALSE)</f>
        <v>83.5</v>
      </c>
      <c r="D4" s="64">
        <v>500000</v>
      </c>
      <c r="E4" s="65">
        <v>2000</v>
      </c>
      <c r="F4" s="66">
        <f>E4/(C4*1000*500)</f>
        <v>4.7904191616766468E-5</v>
      </c>
      <c r="G4" s="244"/>
      <c r="H4" s="67">
        <v>0</v>
      </c>
      <c r="I4" s="68">
        <v>1E-3</v>
      </c>
      <c r="J4" s="24">
        <f>F4+H4</f>
        <v>4.7904191616766468E-5</v>
      </c>
      <c r="K4" s="65">
        <v>2000</v>
      </c>
      <c r="L4" s="66">
        <f>K4/(C4*1000*500)</f>
        <v>4.7904191616766468E-5</v>
      </c>
      <c r="M4" s="244"/>
      <c r="N4" s="67">
        <v>0</v>
      </c>
      <c r="O4" s="69">
        <f>L4+N4</f>
        <v>4.7904191616766468E-5</v>
      </c>
      <c r="P4" s="70">
        <f>VLOOKUP(A4,[2]ETF當日申贖!$A$6:$G$9999,4,FALSE)/100000</f>
        <v>1280.92859</v>
      </c>
      <c r="Q4" s="71">
        <v>3.2000000000000002E-3</v>
      </c>
      <c r="R4" s="71">
        <v>3.5E-4</v>
      </c>
      <c r="S4" s="72">
        <v>4.0000000000000002E-4</v>
      </c>
      <c r="T4" s="71">
        <v>2.9999999999999997E-4</v>
      </c>
      <c r="U4" s="71">
        <f>SUM(Q4:T4)</f>
        <v>4.2500000000000003E-3</v>
      </c>
      <c r="V4" s="73">
        <v>0.01</v>
      </c>
      <c r="W4" s="74">
        <f>SUM(U4:V4)</f>
        <v>1.4250000000000001E-2</v>
      </c>
      <c r="X4" s="75">
        <f>W4/365</f>
        <v>3.9041095890410962E-5</v>
      </c>
      <c r="Y4" s="76">
        <v>1000000</v>
      </c>
    </row>
    <row r="5" spans="1:25">
      <c r="A5" s="33" t="s">
        <v>976</v>
      </c>
      <c r="B5" s="63" t="s">
        <v>977</v>
      </c>
      <c r="C5" s="23">
        <f>VLOOKUP($A5,[1]ETF淨值!$A:$O,4,FALSE)</f>
        <v>33.96</v>
      </c>
      <c r="D5" s="64">
        <v>500000</v>
      </c>
      <c r="E5" s="65">
        <v>2000</v>
      </c>
      <c r="F5" s="66">
        <f t="shared" ref="F5:F47" si="0">E5/(C5*1000*500)</f>
        <v>1.1778563015312132E-4</v>
      </c>
      <c r="G5" s="244"/>
      <c r="H5" s="67">
        <v>0</v>
      </c>
      <c r="I5" s="68">
        <v>1E-3</v>
      </c>
      <c r="J5" s="24">
        <f t="shared" ref="J5:J47" si="1">F5+H5</f>
        <v>1.1778563015312132E-4</v>
      </c>
      <c r="K5" s="65">
        <v>2000</v>
      </c>
      <c r="L5" s="66">
        <f t="shared" ref="L5:L47" si="2">K5/(C5*1000*500)</f>
        <v>1.1778563015312132E-4</v>
      </c>
      <c r="M5" s="244"/>
      <c r="N5" s="67">
        <v>0</v>
      </c>
      <c r="O5" s="69">
        <f t="shared" ref="O5:O47" si="3">L5+N5</f>
        <v>1.1778563015312132E-4</v>
      </c>
      <c r="P5" s="70">
        <f>VLOOKUP(A5,[2]ETF當日申贖!$A$6:$G$9999,4,FALSE)/100000</f>
        <v>2.9636399999999998</v>
      </c>
      <c r="Q5" s="71">
        <v>4.0000000000000001E-3</v>
      </c>
      <c r="R5" s="71">
        <v>3.5E-4</v>
      </c>
      <c r="S5" s="72">
        <v>4.0000000000000002E-4</v>
      </c>
      <c r="T5" s="71">
        <v>2.9999999999999997E-4</v>
      </c>
      <c r="U5" s="71">
        <f t="shared" ref="U5:U47" si="4">SUM(Q5:T5)</f>
        <v>5.0499999999999998E-3</v>
      </c>
      <c r="V5" s="73">
        <v>0.01</v>
      </c>
      <c r="W5" s="74">
        <f t="shared" ref="W5:W47" si="5">SUM(U5:V5)</f>
        <v>1.5050000000000001E-2</v>
      </c>
      <c r="X5" s="75">
        <f t="shared" ref="X5:X47" si="6">W5/365</f>
        <v>4.1232876712328766E-5</v>
      </c>
      <c r="Y5" s="76">
        <v>1000000</v>
      </c>
    </row>
    <row r="6" spans="1:25">
      <c r="A6" s="33" t="s">
        <v>978</v>
      </c>
      <c r="B6" s="63" t="s">
        <v>979</v>
      </c>
      <c r="C6" s="23">
        <f>VLOOKUP($A6,[1]ETF淨值!$A:$O,4,FALSE)</f>
        <v>36.869999999999997</v>
      </c>
      <c r="D6" s="64">
        <v>500000</v>
      </c>
      <c r="E6" s="65">
        <v>2000</v>
      </c>
      <c r="F6" s="66">
        <f t="shared" si="0"/>
        <v>1.0848928668294005E-4</v>
      </c>
      <c r="G6" s="244"/>
      <c r="H6" s="67">
        <v>0</v>
      </c>
      <c r="I6" s="68">
        <v>1E-3</v>
      </c>
      <c r="J6" s="24">
        <f t="shared" si="1"/>
        <v>1.0848928668294005E-4</v>
      </c>
      <c r="K6" s="65">
        <v>2000</v>
      </c>
      <c r="L6" s="66">
        <f t="shared" si="2"/>
        <v>1.0848928668294005E-4</v>
      </c>
      <c r="M6" s="244"/>
      <c r="N6" s="67">
        <v>0</v>
      </c>
      <c r="O6" s="69">
        <f t="shared" si="3"/>
        <v>1.0848928668294005E-4</v>
      </c>
      <c r="P6" s="70">
        <f>VLOOKUP(A6,[2]ETF當日申贖!$A$6:$G$9999,4,FALSE)/100000</f>
        <v>2.1703399999999999</v>
      </c>
      <c r="Q6" s="71">
        <v>4.0000000000000001E-3</v>
      </c>
      <c r="R6" s="71">
        <v>4.0000000000000002E-4</v>
      </c>
      <c r="S6" s="72">
        <v>4.0000000000000002E-4</v>
      </c>
      <c r="T6" s="71">
        <v>2.9999999999999997E-4</v>
      </c>
      <c r="U6" s="71">
        <f t="shared" si="4"/>
        <v>5.1000000000000004E-3</v>
      </c>
      <c r="V6" s="73">
        <v>0.01</v>
      </c>
      <c r="W6" s="74">
        <f t="shared" si="5"/>
        <v>1.5100000000000001E-2</v>
      </c>
      <c r="X6" s="75">
        <f t="shared" si="6"/>
        <v>4.1369863013698634E-5</v>
      </c>
      <c r="Y6" s="76">
        <v>1000000</v>
      </c>
    </row>
    <row r="7" spans="1:25">
      <c r="A7" s="33" t="s">
        <v>980</v>
      </c>
      <c r="B7" s="63" t="s">
        <v>981</v>
      </c>
      <c r="C7" s="23">
        <f>VLOOKUP($A7,[1]ETF淨值!$A:$O,4,FALSE)</f>
        <v>23.05</v>
      </c>
      <c r="D7" s="64">
        <v>500000</v>
      </c>
      <c r="E7" s="65">
        <v>2000</v>
      </c>
      <c r="F7" s="66">
        <f t="shared" si="0"/>
        <v>1.7353579175704989E-4</v>
      </c>
      <c r="G7" s="244"/>
      <c r="H7" s="67">
        <v>0</v>
      </c>
      <c r="I7" s="68">
        <v>1E-3</v>
      </c>
      <c r="J7" s="24">
        <f t="shared" si="1"/>
        <v>1.7353579175704989E-4</v>
      </c>
      <c r="K7" s="65">
        <v>2000</v>
      </c>
      <c r="L7" s="66">
        <f t="shared" si="2"/>
        <v>1.7353579175704989E-4</v>
      </c>
      <c r="M7" s="244"/>
      <c r="N7" s="67">
        <v>0</v>
      </c>
      <c r="O7" s="69">
        <f t="shared" si="3"/>
        <v>1.7353579175704989E-4</v>
      </c>
      <c r="P7" s="70">
        <f>VLOOKUP(A7,[2]ETF當日申贖!$A$6:$G$9999,4,FALSE)/100000</f>
        <v>2.28288</v>
      </c>
      <c r="Q7" s="71">
        <v>4.0000000000000001E-3</v>
      </c>
      <c r="R7" s="71">
        <v>3.5E-4</v>
      </c>
      <c r="S7" s="72">
        <v>4.0000000000000002E-4</v>
      </c>
      <c r="T7" s="71">
        <v>2.9999999999999997E-4</v>
      </c>
      <c r="U7" s="71">
        <f t="shared" si="4"/>
        <v>5.0499999999999998E-3</v>
      </c>
      <c r="V7" s="73">
        <v>0.01</v>
      </c>
      <c r="W7" s="74">
        <f t="shared" si="5"/>
        <v>1.5050000000000001E-2</v>
      </c>
      <c r="X7" s="75">
        <f t="shared" si="6"/>
        <v>4.1232876712328766E-5</v>
      </c>
      <c r="Y7" s="76">
        <v>1000000</v>
      </c>
    </row>
    <row r="8" spans="1:25">
      <c r="A8" s="33" t="s">
        <v>903</v>
      </c>
      <c r="B8" s="63" t="s">
        <v>982</v>
      </c>
      <c r="C8" s="23">
        <f>VLOOKUP($A8,[1]ETF淨值!$A:$O,4,FALSE)</f>
        <v>18.600000000000001</v>
      </c>
      <c r="D8" s="64">
        <v>500000</v>
      </c>
      <c r="E8" s="65">
        <v>2000</v>
      </c>
      <c r="F8" s="66">
        <f t="shared" si="0"/>
        <v>2.1505376344086021E-4</v>
      </c>
      <c r="G8" s="244"/>
      <c r="H8" s="67">
        <v>0</v>
      </c>
      <c r="I8" s="68">
        <v>1E-3</v>
      </c>
      <c r="J8" s="24">
        <f t="shared" si="1"/>
        <v>2.1505376344086021E-4</v>
      </c>
      <c r="K8" s="65">
        <v>2000</v>
      </c>
      <c r="L8" s="66">
        <f t="shared" si="2"/>
        <v>2.1505376344086021E-4</v>
      </c>
      <c r="M8" s="244"/>
      <c r="N8" s="67">
        <v>0</v>
      </c>
      <c r="O8" s="69">
        <f t="shared" si="3"/>
        <v>2.1505376344086021E-4</v>
      </c>
      <c r="P8" s="70">
        <f>VLOOKUP(A8,[2]ETF當日申贖!$A$6:$G$9999,4,FALSE)/100000</f>
        <v>6.6033900000000001</v>
      </c>
      <c r="Q8" s="71">
        <v>4.0000000000000001E-3</v>
      </c>
      <c r="R8" s="71">
        <v>3.5E-4</v>
      </c>
      <c r="S8" s="72">
        <v>5.9999999999999995E-4</v>
      </c>
      <c r="T8" s="71">
        <v>2.9999999999999997E-4</v>
      </c>
      <c r="U8" s="71">
        <f t="shared" si="4"/>
        <v>5.2499999999999995E-3</v>
      </c>
      <c r="V8" s="73">
        <v>0.01</v>
      </c>
      <c r="W8" s="74">
        <f t="shared" si="5"/>
        <v>1.525E-2</v>
      </c>
      <c r="X8" s="75">
        <f t="shared" si="6"/>
        <v>4.1780821917808217E-5</v>
      </c>
      <c r="Y8" s="76">
        <v>1000000</v>
      </c>
    </row>
    <row r="9" spans="1:25">
      <c r="A9" s="33" t="s">
        <v>904</v>
      </c>
      <c r="B9" s="63" t="s">
        <v>983</v>
      </c>
      <c r="C9" s="23">
        <f>VLOOKUP($A9,[1]ETF淨值!$A:$O,4,FALSE)</f>
        <v>27.46</v>
      </c>
      <c r="D9" s="64">
        <v>500000</v>
      </c>
      <c r="E9" s="65">
        <v>2000</v>
      </c>
      <c r="F9" s="66">
        <f t="shared" si="0"/>
        <v>1.4566642388929351E-4</v>
      </c>
      <c r="G9" s="244"/>
      <c r="H9" s="67">
        <v>0</v>
      </c>
      <c r="I9" s="68">
        <v>1E-3</v>
      </c>
      <c r="J9" s="24">
        <f t="shared" si="1"/>
        <v>1.4566642388929351E-4</v>
      </c>
      <c r="K9" s="65">
        <v>2000</v>
      </c>
      <c r="L9" s="66">
        <f t="shared" si="2"/>
        <v>1.4566642388929351E-4</v>
      </c>
      <c r="M9" s="244"/>
      <c r="N9" s="67">
        <v>0</v>
      </c>
      <c r="O9" s="69">
        <f t="shared" si="3"/>
        <v>1.4566642388929351E-4</v>
      </c>
      <c r="P9" s="70">
        <f>VLOOKUP(A9,[2]ETF當日申贖!$A$6:$G$9999,4,FALSE)/100000</f>
        <v>225.95987</v>
      </c>
      <c r="Q9" s="71">
        <v>4.0000000000000001E-3</v>
      </c>
      <c r="R9" s="71">
        <v>3.5E-4</v>
      </c>
      <c r="S9" s="72">
        <v>4.0000000000000002E-4</v>
      </c>
      <c r="T9" s="71">
        <v>2.9999999999999997E-4</v>
      </c>
      <c r="U9" s="71">
        <f t="shared" si="4"/>
        <v>5.0499999999999998E-3</v>
      </c>
      <c r="V9" s="73">
        <v>0.01</v>
      </c>
      <c r="W9" s="74">
        <f t="shared" si="5"/>
        <v>1.5050000000000001E-2</v>
      </c>
      <c r="X9" s="75">
        <f t="shared" si="6"/>
        <v>4.1232876712328766E-5</v>
      </c>
      <c r="Y9" s="76">
        <v>1000000</v>
      </c>
    </row>
    <row r="10" spans="1:25">
      <c r="A10" s="33" t="s">
        <v>984</v>
      </c>
      <c r="B10" s="63" t="s">
        <v>985</v>
      </c>
      <c r="C10" s="23">
        <f>VLOOKUP($A10,[1]ETF淨值!$A:$O,4,FALSE)</f>
        <v>13.35</v>
      </c>
      <c r="D10" s="64">
        <v>500000</v>
      </c>
      <c r="E10" s="65">
        <v>5000</v>
      </c>
      <c r="F10" s="66">
        <f t="shared" si="0"/>
        <v>7.4906367041198505E-4</v>
      </c>
      <c r="G10" s="244"/>
      <c r="H10" s="67">
        <v>0</v>
      </c>
      <c r="I10" s="68">
        <v>1E-3</v>
      </c>
      <c r="J10" s="24">
        <f t="shared" si="1"/>
        <v>7.4906367041198505E-4</v>
      </c>
      <c r="K10" s="65">
        <v>5000</v>
      </c>
      <c r="L10" s="66">
        <f t="shared" si="2"/>
        <v>7.4906367041198505E-4</v>
      </c>
      <c r="M10" s="244"/>
      <c r="N10" s="67">
        <v>0</v>
      </c>
      <c r="O10" s="69">
        <f t="shared" si="3"/>
        <v>7.4906367041198505E-4</v>
      </c>
      <c r="P10" s="70">
        <f>VLOOKUP(A10,[2]ETF當日申贖!$A$6:$G$9999,4,FALSE)/100000</f>
        <v>4.1185700000000001</v>
      </c>
      <c r="Q10" s="71">
        <v>4.0000000000000001E-3</v>
      </c>
      <c r="R10" s="71">
        <v>3.5E-4</v>
      </c>
      <c r="S10" s="72">
        <v>4.0000000000000002E-4</v>
      </c>
      <c r="T10" s="71">
        <v>2.9999999999999997E-4</v>
      </c>
      <c r="U10" s="71">
        <f t="shared" si="4"/>
        <v>5.0499999999999998E-3</v>
      </c>
      <c r="V10" s="73">
        <v>0.01</v>
      </c>
      <c r="W10" s="74">
        <f t="shared" si="5"/>
        <v>1.5050000000000001E-2</v>
      </c>
      <c r="X10" s="75">
        <f t="shared" si="6"/>
        <v>4.1232876712328766E-5</v>
      </c>
      <c r="Y10" s="76">
        <v>1000000</v>
      </c>
    </row>
    <row r="11" spans="1:25">
      <c r="A11" s="33" t="s">
        <v>986</v>
      </c>
      <c r="B11" s="63" t="s">
        <v>987</v>
      </c>
      <c r="C11" s="23">
        <f>VLOOKUP($A11,[1]ETF淨值!$A:$O,4,FALSE)</f>
        <v>39.11</v>
      </c>
      <c r="D11" s="64">
        <v>500000</v>
      </c>
      <c r="E11" s="65">
        <v>2000</v>
      </c>
      <c r="F11" s="66">
        <f t="shared" si="0"/>
        <v>1.0227563283047814E-4</v>
      </c>
      <c r="G11" s="244"/>
      <c r="H11" s="67">
        <v>0</v>
      </c>
      <c r="I11" s="68">
        <v>1E-3</v>
      </c>
      <c r="J11" s="24">
        <f t="shared" si="1"/>
        <v>1.0227563283047814E-4</v>
      </c>
      <c r="K11" s="65">
        <v>2000</v>
      </c>
      <c r="L11" s="66">
        <f t="shared" si="2"/>
        <v>1.0227563283047814E-4</v>
      </c>
      <c r="M11" s="244"/>
      <c r="N11" s="67">
        <v>0</v>
      </c>
      <c r="O11" s="69">
        <f t="shared" si="3"/>
        <v>1.0227563283047814E-4</v>
      </c>
      <c r="P11" s="70">
        <f>VLOOKUP(A11,[2]ETF當日申贖!$A$6:$G$9999,4,FALSE)/100000</f>
        <v>3.40937</v>
      </c>
      <c r="Q11" s="71">
        <v>3.0000000000000001E-3</v>
      </c>
      <c r="R11" s="71">
        <v>3.5E-4</v>
      </c>
      <c r="S11" s="72">
        <v>4.0000000000000002E-4</v>
      </c>
      <c r="T11" s="71">
        <v>2.9999999999999997E-4</v>
      </c>
      <c r="U11" s="71">
        <f t="shared" si="4"/>
        <v>4.0500000000000006E-3</v>
      </c>
      <c r="V11" s="73">
        <v>0.01</v>
      </c>
      <c r="W11" s="74">
        <f t="shared" si="5"/>
        <v>1.405E-2</v>
      </c>
      <c r="X11" s="75">
        <f t="shared" si="6"/>
        <v>3.8493150684931505E-5</v>
      </c>
      <c r="Y11" s="76">
        <v>1000000</v>
      </c>
    </row>
    <row r="12" spans="1:25">
      <c r="A12" s="33" t="s">
        <v>988</v>
      </c>
      <c r="B12" s="63" t="s">
        <v>989</v>
      </c>
      <c r="C12" s="23">
        <f>VLOOKUP($A12,[1]ETF淨值!$A:$O,4,FALSE)</f>
        <v>32.64</v>
      </c>
      <c r="D12" s="64">
        <v>500000</v>
      </c>
      <c r="E12" s="65">
        <v>5000</v>
      </c>
      <c r="F12" s="66">
        <f t="shared" si="0"/>
        <v>3.0637254901960784E-4</v>
      </c>
      <c r="G12" s="244"/>
      <c r="H12" s="67">
        <v>1E-3</v>
      </c>
      <c r="I12" s="68">
        <v>1E-3</v>
      </c>
      <c r="J12" s="24">
        <f t="shared" si="1"/>
        <v>1.3063725490196079E-3</v>
      </c>
      <c r="K12" s="65">
        <v>5000</v>
      </c>
      <c r="L12" s="66">
        <f t="shared" si="2"/>
        <v>3.0637254901960784E-4</v>
      </c>
      <c r="M12" s="244"/>
      <c r="N12" s="67">
        <v>4.0000000000000001E-3</v>
      </c>
      <c r="O12" s="69">
        <f t="shared" si="3"/>
        <v>4.3063725490196077E-3</v>
      </c>
      <c r="P12" s="70">
        <f>VLOOKUP(A12,[2]ETF當日申贖!$A$6:$G$9999,4,FALSE)/100000</f>
        <v>30.486280000000001</v>
      </c>
      <c r="Q12" s="71">
        <v>3.5000000000000001E-3</v>
      </c>
      <c r="R12" s="71">
        <v>3.5E-4</v>
      </c>
      <c r="S12" s="72">
        <v>4.0000000000000002E-4</v>
      </c>
      <c r="T12" s="71">
        <v>2.9999999999999997E-4</v>
      </c>
      <c r="U12" s="71">
        <f t="shared" si="4"/>
        <v>4.5500000000000002E-3</v>
      </c>
      <c r="V12" s="73">
        <v>0.01</v>
      </c>
      <c r="W12" s="74">
        <f t="shared" si="5"/>
        <v>1.455E-2</v>
      </c>
      <c r="X12" s="75">
        <f t="shared" si="6"/>
        <v>3.9863013698630135E-5</v>
      </c>
      <c r="Y12" s="76">
        <v>1000000</v>
      </c>
    </row>
    <row r="13" spans="1:25" s="90" customFormat="1">
      <c r="A13" s="77" t="s">
        <v>990</v>
      </c>
      <c r="B13" s="78" t="s">
        <v>710</v>
      </c>
      <c r="C13" s="23">
        <f>VLOOKUP($A13,[1]ETF淨值!$A:$O,4,FALSE)</f>
        <v>41.48</v>
      </c>
      <c r="D13" s="79">
        <v>500000</v>
      </c>
      <c r="E13" s="65">
        <v>5000</v>
      </c>
      <c r="F13" s="80">
        <f t="shared" si="0"/>
        <v>2.4108003857280618E-4</v>
      </c>
      <c r="G13" s="245"/>
      <c r="H13" s="67">
        <v>1E-3</v>
      </c>
      <c r="I13" s="81">
        <v>1E-3</v>
      </c>
      <c r="J13" s="24">
        <f t="shared" si="1"/>
        <v>1.2410800385728063E-3</v>
      </c>
      <c r="K13" s="65">
        <v>5000</v>
      </c>
      <c r="L13" s="80">
        <f t="shared" si="2"/>
        <v>2.4108003857280618E-4</v>
      </c>
      <c r="M13" s="245"/>
      <c r="N13" s="67">
        <v>2E-3</v>
      </c>
      <c r="O13" s="82">
        <f t="shared" si="3"/>
        <v>2.2410800385728063E-3</v>
      </c>
      <c r="P13" s="83">
        <f>VLOOKUP(A13,[2]ETF當日申贖!$A$6:$G$9999,4,FALSE)/100000</f>
        <v>9.2724700000000002</v>
      </c>
      <c r="Q13" s="84">
        <v>0.01</v>
      </c>
      <c r="R13" s="84">
        <v>4.0000000000000002E-4</v>
      </c>
      <c r="S13" s="85">
        <v>4.0000000000000002E-4</v>
      </c>
      <c r="T13" s="84">
        <v>2.9999999999999997E-4</v>
      </c>
      <c r="U13" s="84">
        <f t="shared" si="4"/>
        <v>1.1099999999999999E-2</v>
      </c>
      <c r="V13" s="86">
        <v>0.01</v>
      </c>
      <c r="W13" s="87">
        <f t="shared" si="5"/>
        <v>2.1100000000000001E-2</v>
      </c>
      <c r="X13" s="88">
        <f t="shared" si="6"/>
        <v>5.7808219178082191E-5</v>
      </c>
      <c r="Y13" s="89">
        <v>1000000</v>
      </c>
    </row>
    <row r="14" spans="1:25" s="90" customFormat="1">
      <c r="A14" s="77" t="s">
        <v>991</v>
      </c>
      <c r="B14" s="78" t="s">
        <v>711</v>
      </c>
      <c r="C14" s="23">
        <f>VLOOKUP($A14,[1]ETF淨值!$A:$O,4,FALSE)</f>
        <v>11.37</v>
      </c>
      <c r="D14" s="79">
        <v>500000</v>
      </c>
      <c r="E14" s="65">
        <v>5000</v>
      </c>
      <c r="F14" s="80">
        <f t="shared" si="0"/>
        <v>8.7950747581354446E-4</v>
      </c>
      <c r="G14" s="245"/>
      <c r="H14" s="67">
        <v>2.0000000000000001E-4</v>
      </c>
      <c r="I14" s="81">
        <v>1E-3</v>
      </c>
      <c r="J14" s="24">
        <f t="shared" si="1"/>
        <v>1.0795074758135445E-3</v>
      </c>
      <c r="K14" s="65">
        <v>5000</v>
      </c>
      <c r="L14" s="80">
        <f t="shared" si="2"/>
        <v>8.7950747581354446E-4</v>
      </c>
      <c r="M14" s="245"/>
      <c r="N14" s="67">
        <v>2.0000000000000001E-4</v>
      </c>
      <c r="O14" s="82">
        <f t="shared" si="3"/>
        <v>1.0795074758135445E-3</v>
      </c>
      <c r="P14" s="83">
        <f>VLOOKUP(A14,[2]ETF當日申贖!$A$6:$G$9999,4,FALSE)/100000</f>
        <v>636.21618000000001</v>
      </c>
      <c r="Q14" s="84">
        <v>0.01</v>
      </c>
      <c r="R14" s="84">
        <v>4.0000000000000002E-4</v>
      </c>
      <c r="S14" s="85">
        <v>4.0000000000000002E-4</v>
      </c>
      <c r="T14" s="84">
        <v>2.9999999999999997E-4</v>
      </c>
      <c r="U14" s="84">
        <f t="shared" si="4"/>
        <v>1.1099999999999999E-2</v>
      </c>
      <c r="V14" s="86">
        <v>0.01</v>
      </c>
      <c r="W14" s="87">
        <f t="shared" si="5"/>
        <v>2.1100000000000001E-2</v>
      </c>
      <c r="X14" s="88">
        <f t="shared" si="6"/>
        <v>5.7808219178082191E-5</v>
      </c>
      <c r="Y14" s="89">
        <v>1000000</v>
      </c>
    </row>
    <row r="15" spans="1:25">
      <c r="A15" s="33" t="s">
        <v>905</v>
      </c>
      <c r="B15" s="35" t="s">
        <v>701</v>
      </c>
      <c r="C15" s="23">
        <f>VLOOKUP($A15,[1]ETF淨值!$A:$O,4,FALSE)</f>
        <v>18.48</v>
      </c>
      <c r="D15" s="64">
        <v>500000</v>
      </c>
      <c r="E15" s="91">
        <v>5000</v>
      </c>
      <c r="F15" s="66">
        <f t="shared" si="0"/>
        <v>5.4112554112554113E-4</v>
      </c>
      <c r="G15" s="244"/>
      <c r="H15" s="67">
        <v>2E-3</v>
      </c>
      <c r="I15" s="68">
        <v>1E-3</v>
      </c>
      <c r="J15" s="24">
        <f t="shared" si="1"/>
        <v>2.5411255411255411E-3</v>
      </c>
      <c r="K15" s="91">
        <v>5000</v>
      </c>
      <c r="L15" s="66">
        <f t="shared" si="2"/>
        <v>5.4112554112554113E-4</v>
      </c>
      <c r="M15" s="244"/>
      <c r="N15" s="67">
        <v>2E-3</v>
      </c>
      <c r="O15" s="69">
        <f t="shared" si="3"/>
        <v>2.5411255411255411E-3</v>
      </c>
      <c r="P15" s="70">
        <f>VLOOKUP(A15,[2]ETF當日申贖!$A$6:$G$9999,4,FALSE)/100000</f>
        <v>61.398679999999999</v>
      </c>
      <c r="Q15" s="71">
        <v>3.0000000000000001E-3</v>
      </c>
      <c r="R15" s="71">
        <v>1E-3</v>
      </c>
      <c r="S15" s="72">
        <v>0</v>
      </c>
      <c r="T15" s="71">
        <v>2.9999999999999997E-4</v>
      </c>
      <c r="U15" s="71">
        <f t="shared" si="4"/>
        <v>4.3E-3</v>
      </c>
      <c r="V15" s="73">
        <v>0.01</v>
      </c>
      <c r="W15" s="74">
        <f t="shared" si="5"/>
        <v>1.43E-2</v>
      </c>
      <c r="X15" s="75">
        <f t="shared" si="6"/>
        <v>3.9178082191780823E-5</v>
      </c>
      <c r="Y15" s="76">
        <v>1000000</v>
      </c>
    </row>
    <row r="16" spans="1:25">
      <c r="A16" s="33" t="s">
        <v>906</v>
      </c>
      <c r="B16" s="35" t="s">
        <v>706</v>
      </c>
      <c r="C16" s="23">
        <f>VLOOKUP($A16,[1]ETF淨值!$A:$O,4,FALSE)</f>
        <v>33.86</v>
      </c>
      <c r="D16" s="64">
        <v>500000</v>
      </c>
      <c r="E16" s="91">
        <v>5000</v>
      </c>
      <c r="F16" s="66">
        <f t="shared" si="0"/>
        <v>2.9533372711163615E-4</v>
      </c>
      <c r="G16" s="244"/>
      <c r="H16" s="67">
        <v>2E-3</v>
      </c>
      <c r="I16" s="68">
        <v>1E-3</v>
      </c>
      <c r="J16" s="24">
        <f t="shared" si="1"/>
        <v>2.2953337271116362E-3</v>
      </c>
      <c r="K16" s="91">
        <v>5000</v>
      </c>
      <c r="L16" s="66">
        <f t="shared" si="2"/>
        <v>2.9533372711163615E-4</v>
      </c>
      <c r="M16" s="244"/>
      <c r="N16" s="67">
        <v>4.0000000000000001E-3</v>
      </c>
      <c r="O16" s="69">
        <f t="shared" si="3"/>
        <v>4.2953337271116367E-3</v>
      </c>
      <c r="P16" s="70">
        <f>VLOOKUP(A16,[2]ETF當日申贖!$A$6:$G$9999,4,FALSE)/100000</f>
        <v>44.792610000000003</v>
      </c>
      <c r="Q16" s="71">
        <v>9.9000000000000008E-3</v>
      </c>
      <c r="R16" s="71">
        <v>1E-3</v>
      </c>
      <c r="S16" s="72">
        <v>4.0000000000000002E-4</v>
      </c>
      <c r="T16" s="71">
        <v>2.9999999999999997E-4</v>
      </c>
      <c r="U16" s="71">
        <f t="shared" si="4"/>
        <v>1.1599999999999999E-2</v>
      </c>
      <c r="V16" s="73">
        <v>0.01</v>
      </c>
      <c r="W16" s="74">
        <f t="shared" si="5"/>
        <v>2.1600000000000001E-2</v>
      </c>
      <c r="X16" s="75">
        <f t="shared" si="6"/>
        <v>5.9178082191780828E-5</v>
      </c>
      <c r="Y16" s="76">
        <v>1000000</v>
      </c>
    </row>
    <row r="17" spans="1:25">
      <c r="A17" s="27" t="s">
        <v>907</v>
      </c>
      <c r="B17" s="35" t="s">
        <v>717</v>
      </c>
      <c r="C17" s="23">
        <f>VLOOKUP($A17,[1]ETF淨值!$A:$O,4,FALSE)</f>
        <v>18.420000000000002</v>
      </c>
      <c r="D17" s="64">
        <v>500000</v>
      </c>
      <c r="E17" s="91">
        <v>5000</v>
      </c>
      <c r="F17" s="66">
        <f t="shared" si="0"/>
        <v>5.428881650380022E-4</v>
      </c>
      <c r="G17" s="244"/>
      <c r="H17" s="67">
        <v>1E-3</v>
      </c>
      <c r="I17" s="68">
        <v>1E-3</v>
      </c>
      <c r="J17" s="24">
        <f t="shared" si="1"/>
        <v>1.5428881650380022E-3</v>
      </c>
      <c r="K17" s="91">
        <v>5000</v>
      </c>
      <c r="L17" s="66">
        <f t="shared" si="2"/>
        <v>5.428881650380022E-4</v>
      </c>
      <c r="M17" s="244"/>
      <c r="N17" s="67">
        <v>2E-3</v>
      </c>
      <c r="O17" s="69">
        <f t="shared" si="3"/>
        <v>2.5428881650380025E-3</v>
      </c>
      <c r="P17" s="70">
        <f>VLOOKUP(A17,[2]ETF當日申贖!$A$6:$G$9999,4,FALSE)/100000</f>
        <v>341.17030999999997</v>
      </c>
      <c r="Q17" s="71">
        <v>9.9000000000000008E-3</v>
      </c>
      <c r="R17" s="71">
        <v>2.3E-3</v>
      </c>
      <c r="S17" s="72">
        <v>4.0000000000000002E-4</v>
      </c>
      <c r="T17" s="71">
        <v>2.9999999999999997E-4</v>
      </c>
      <c r="U17" s="71">
        <f t="shared" si="4"/>
        <v>1.29E-2</v>
      </c>
      <c r="V17" s="73">
        <v>0.01</v>
      </c>
      <c r="W17" s="74">
        <f t="shared" si="5"/>
        <v>2.29E-2</v>
      </c>
      <c r="X17" s="75">
        <f t="shared" si="6"/>
        <v>6.2739726027397256E-5</v>
      </c>
      <c r="Y17" s="76">
        <v>1000000</v>
      </c>
    </row>
    <row r="18" spans="1:25">
      <c r="A18" s="27" t="s">
        <v>908</v>
      </c>
      <c r="B18" s="35" t="s">
        <v>718</v>
      </c>
      <c r="C18" s="23">
        <f>VLOOKUP($A18,[1]ETF淨值!$A:$O,4,FALSE)</f>
        <v>12.16</v>
      </c>
      <c r="D18" s="64">
        <v>500000</v>
      </c>
      <c r="E18" s="91">
        <v>5000</v>
      </c>
      <c r="F18" s="66">
        <f t="shared" si="0"/>
        <v>8.2236842105263153E-4</v>
      </c>
      <c r="G18" s="244"/>
      <c r="H18" s="67">
        <v>5.0000000000000001E-4</v>
      </c>
      <c r="I18" s="68">
        <v>1E-3</v>
      </c>
      <c r="J18" s="24">
        <f t="shared" si="1"/>
        <v>1.3223684210526315E-3</v>
      </c>
      <c r="K18" s="91">
        <v>5000</v>
      </c>
      <c r="L18" s="66">
        <f t="shared" si="2"/>
        <v>8.2236842105263153E-4</v>
      </c>
      <c r="M18" s="244"/>
      <c r="N18" s="67">
        <v>5.0000000000000001E-4</v>
      </c>
      <c r="O18" s="69">
        <f t="shared" si="3"/>
        <v>1.3223684210526315E-3</v>
      </c>
      <c r="P18" s="70">
        <f>VLOOKUP(A18,[2]ETF當日申贖!$A$6:$G$9999,4,FALSE)/100000</f>
        <v>7.3559400000000004</v>
      </c>
      <c r="Q18" s="71">
        <v>9.9000000000000008E-3</v>
      </c>
      <c r="R18" s="71">
        <v>2.0999999999999999E-3</v>
      </c>
      <c r="S18" s="72">
        <v>4.0000000000000002E-4</v>
      </c>
      <c r="T18" s="71">
        <v>2.9999999999999997E-4</v>
      </c>
      <c r="U18" s="71">
        <f t="shared" si="4"/>
        <v>1.2699999999999999E-2</v>
      </c>
      <c r="V18" s="73">
        <v>0.01</v>
      </c>
      <c r="W18" s="74">
        <f t="shared" si="5"/>
        <v>2.2699999999999998E-2</v>
      </c>
      <c r="X18" s="75">
        <f t="shared" si="6"/>
        <v>6.2191780821917799E-5</v>
      </c>
      <c r="Y18" s="76">
        <v>1000000</v>
      </c>
    </row>
    <row r="19" spans="1:25">
      <c r="A19" s="33" t="s">
        <v>909</v>
      </c>
      <c r="B19" s="35" t="s">
        <v>741</v>
      </c>
      <c r="C19" s="23">
        <f>VLOOKUP($A19,[1]ETF淨值!$A:$O,4,FALSE)</f>
        <v>25.76</v>
      </c>
      <c r="D19" s="64">
        <v>500000</v>
      </c>
      <c r="E19" s="91">
        <v>5000</v>
      </c>
      <c r="F19" s="66">
        <f t="shared" si="0"/>
        <v>3.8819875776397513E-4</v>
      </c>
      <c r="G19" s="244"/>
      <c r="H19" s="67">
        <v>1.5E-3</v>
      </c>
      <c r="I19" s="68">
        <v>1E-3</v>
      </c>
      <c r="J19" s="24">
        <f t="shared" si="1"/>
        <v>1.8881987577639751E-3</v>
      </c>
      <c r="K19" s="91">
        <v>5000</v>
      </c>
      <c r="L19" s="66">
        <f t="shared" si="2"/>
        <v>3.8819875776397513E-4</v>
      </c>
      <c r="M19" s="244"/>
      <c r="N19" s="67">
        <v>1.5E-3</v>
      </c>
      <c r="O19" s="69">
        <f t="shared" si="3"/>
        <v>1.8881987577639751E-3</v>
      </c>
      <c r="P19" s="70">
        <f>VLOOKUP(A19,[2]ETF當日申贖!$A$6:$G$9999,4,FALSE)/100000</f>
        <v>1.99387</v>
      </c>
      <c r="Q19" s="71">
        <v>5.0000000000000001E-3</v>
      </c>
      <c r="R19" s="71">
        <v>2.3999999999999998E-3</v>
      </c>
      <c r="S19" s="72">
        <v>5.0000000000000001E-4</v>
      </c>
      <c r="T19" s="71">
        <v>2.9999999999999997E-4</v>
      </c>
      <c r="U19" s="71">
        <f t="shared" si="4"/>
        <v>8.2000000000000007E-3</v>
      </c>
      <c r="V19" s="73">
        <v>0.01</v>
      </c>
      <c r="W19" s="74">
        <f t="shared" si="5"/>
        <v>1.8200000000000001E-2</v>
      </c>
      <c r="X19" s="75">
        <f t="shared" si="6"/>
        <v>4.9863013698630141E-5</v>
      </c>
      <c r="Y19" s="76">
        <v>1000000</v>
      </c>
    </row>
    <row r="20" spans="1:25">
      <c r="A20" s="33" t="s">
        <v>910</v>
      </c>
      <c r="B20" s="35" t="s">
        <v>742</v>
      </c>
      <c r="C20" s="23">
        <f>VLOOKUP($A20,[1]ETF淨值!$A:$O,4,FALSE)</f>
        <v>27.45</v>
      </c>
      <c r="D20" s="64">
        <v>500000</v>
      </c>
      <c r="E20" s="91">
        <v>5000</v>
      </c>
      <c r="F20" s="66">
        <f t="shared" si="0"/>
        <v>3.6429872495446266E-4</v>
      </c>
      <c r="G20" s="244"/>
      <c r="H20" s="67">
        <v>1.6999999999999999E-3</v>
      </c>
      <c r="I20" s="68">
        <v>1E-3</v>
      </c>
      <c r="J20" s="24">
        <f t="shared" si="1"/>
        <v>2.0642987249544628E-3</v>
      </c>
      <c r="K20" s="91">
        <v>5000</v>
      </c>
      <c r="L20" s="66">
        <f t="shared" si="2"/>
        <v>3.6429872495446266E-4</v>
      </c>
      <c r="M20" s="244"/>
      <c r="N20" s="67">
        <v>1.6999999999999999E-3</v>
      </c>
      <c r="O20" s="69">
        <f t="shared" si="3"/>
        <v>2.0642987249544628E-3</v>
      </c>
      <c r="P20" s="70">
        <f>VLOOKUP(A20,[2]ETF當日申贖!$A$6:$G$9999,4,FALSE)/100000</f>
        <v>1.0479000000000001</v>
      </c>
      <c r="Q20" s="71">
        <v>5.0000000000000001E-3</v>
      </c>
      <c r="R20" s="71">
        <v>2E-3</v>
      </c>
      <c r="S20" s="72">
        <v>5.0000000000000001E-4</v>
      </c>
      <c r="T20" s="71">
        <v>2.9999999999999997E-4</v>
      </c>
      <c r="U20" s="71">
        <f t="shared" si="4"/>
        <v>7.7999999999999996E-3</v>
      </c>
      <c r="V20" s="73">
        <v>0.01</v>
      </c>
      <c r="W20" s="74">
        <f t="shared" si="5"/>
        <v>1.78E-2</v>
      </c>
      <c r="X20" s="75">
        <f t="shared" si="6"/>
        <v>4.8767123287671233E-5</v>
      </c>
      <c r="Y20" s="76">
        <v>1000000</v>
      </c>
    </row>
    <row r="21" spans="1:25">
      <c r="A21" s="22" t="s">
        <v>911</v>
      </c>
      <c r="B21" s="25" t="s">
        <v>912</v>
      </c>
      <c r="C21" s="23" t="e">
        <f>VLOOKUP($A21,[1]ETF淨值!$A:$O,4,FALSE)</f>
        <v>#N/A</v>
      </c>
      <c r="D21" s="64">
        <v>500000</v>
      </c>
      <c r="E21" s="91">
        <v>5000</v>
      </c>
      <c r="F21" s="66" t="e">
        <f t="shared" si="0"/>
        <v>#N/A</v>
      </c>
      <c r="G21" s="244"/>
      <c r="H21" s="67">
        <v>1.5E-3</v>
      </c>
      <c r="I21" s="68">
        <v>1E-3</v>
      </c>
      <c r="J21" s="24" t="e">
        <f t="shared" si="1"/>
        <v>#N/A</v>
      </c>
      <c r="K21" s="91">
        <v>5000</v>
      </c>
      <c r="L21" s="66" t="e">
        <f t="shared" si="2"/>
        <v>#N/A</v>
      </c>
      <c r="M21" s="244"/>
      <c r="N21" s="67">
        <v>1.5E-3</v>
      </c>
      <c r="O21" s="69" t="e">
        <f t="shared" si="3"/>
        <v>#N/A</v>
      </c>
      <c r="P21" s="70" t="e">
        <f>VLOOKUP(A21,[2]ETF當日申贖!$A$6:$G$9999,4,FALSE)/100000</f>
        <v>#N/A</v>
      </c>
      <c r="Q21" s="71">
        <v>5.0000000000000001E-3</v>
      </c>
      <c r="R21" s="71">
        <v>2E-3</v>
      </c>
      <c r="S21" s="72">
        <v>2.9999999999999997E-4</v>
      </c>
      <c r="T21" s="71">
        <v>2.9999999999999997E-4</v>
      </c>
      <c r="U21" s="71">
        <f t="shared" si="4"/>
        <v>7.6E-3</v>
      </c>
      <c r="V21" s="73">
        <v>0.01</v>
      </c>
      <c r="W21" s="74">
        <f t="shared" si="5"/>
        <v>1.7600000000000001E-2</v>
      </c>
      <c r="X21" s="75">
        <f t="shared" si="6"/>
        <v>4.8219178082191782E-5</v>
      </c>
      <c r="Y21" s="76">
        <v>1000000</v>
      </c>
    </row>
    <row r="22" spans="1:25">
      <c r="A22" s="22" t="s">
        <v>992</v>
      </c>
      <c r="B22" s="25" t="s">
        <v>726</v>
      </c>
      <c r="C22" s="23">
        <f>VLOOKUP($A22,[1]ETF淨值!$A:$O,4,FALSE)</f>
        <v>28.51</v>
      </c>
      <c r="D22" s="64">
        <v>500000</v>
      </c>
      <c r="E22" s="91">
        <v>5000</v>
      </c>
      <c r="F22" s="66">
        <f t="shared" si="0"/>
        <v>3.5075412136092597E-4</v>
      </c>
      <c r="G22" s="244"/>
      <c r="H22" s="67">
        <v>1E-3</v>
      </c>
      <c r="I22" s="68">
        <v>1E-3</v>
      </c>
      <c r="J22" s="24">
        <f t="shared" si="1"/>
        <v>1.3507541213609261E-3</v>
      </c>
      <c r="K22" s="91">
        <v>5000</v>
      </c>
      <c r="L22" s="66">
        <f t="shared" si="2"/>
        <v>3.5075412136092597E-4</v>
      </c>
      <c r="M22" s="244"/>
      <c r="N22" s="67">
        <v>1E-3</v>
      </c>
      <c r="O22" s="69">
        <f t="shared" si="3"/>
        <v>1.3507541213609261E-3</v>
      </c>
      <c r="P22" s="70">
        <f>VLOOKUP(A22,[2]ETF當日申贖!$A$6:$G$9999,4,FALSE)/100000</f>
        <v>31.49952</v>
      </c>
      <c r="Q22" s="71">
        <v>5.0000000000000001E-3</v>
      </c>
      <c r="R22" s="71">
        <v>2.0999999999999999E-3</v>
      </c>
      <c r="S22" s="72">
        <v>5.0000000000000001E-4</v>
      </c>
      <c r="T22" s="71">
        <v>2.9999999999999997E-4</v>
      </c>
      <c r="U22" s="71">
        <f t="shared" si="4"/>
        <v>7.9000000000000008E-3</v>
      </c>
      <c r="V22" s="73">
        <v>0.01</v>
      </c>
      <c r="W22" s="74">
        <f t="shared" si="5"/>
        <v>1.7899999999999999E-2</v>
      </c>
      <c r="X22" s="75">
        <f t="shared" si="6"/>
        <v>4.9041095890410955E-5</v>
      </c>
      <c r="Y22" s="76">
        <v>1000000</v>
      </c>
    </row>
    <row r="23" spans="1:25">
      <c r="A23" s="22" t="s">
        <v>993</v>
      </c>
      <c r="B23" s="25" t="s">
        <v>727</v>
      </c>
      <c r="C23" s="23">
        <f>VLOOKUP($A23,[1]ETF淨值!$A:$O,4,FALSE)</f>
        <v>38.11</v>
      </c>
      <c r="D23" s="64">
        <v>500000</v>
      </c>
      <c r="E23" s="91">
        <v>5000</v>
      </c>
      <c r="F23" s="66">
        <f t="shared" si="0"/>
        <v>2.6239832065074782E-4</v>
      </c>
      <c r="G23" s="244"/>
      <c r="H23" s="67">
        <v>8.0000000000000004E-4</v>
      </c>
      <c r="I23" s="68">
        <v>1E-3</v>
      </c>
      <c r="J23" s="24">
        <f t="shared" si="1"/>
        <v>1.0623983206507479E-3</v>
      </c>
      <c r="K23" s="91">
        <v>5000</v>
      </c>
      <c r="L23" s="66">
        <f t="shared" si="2"/>
        <v>2.6239832065074782E-4</v>
      </c>
      <c r="M23" s="244"/>
      <c r="N23" s="67">
        <v>8.0000000000000004E-4</v>
      </c>
      <c r="O23" s="69">
        <f t="shared" si="3"/>
        <v>1.0623983206507479E-3</v>
      </c>
      <c r="P23" s="70">
        <f>VLOOKUP(A23,[2]ETF當日申贖!$A$6:$G$9999,4,FALSE)/100000</f>
        <v>1.5419400000000001</v>
      </c>
      <c r="Q23" s="71">
        <v>9.9000000000000008E-3</v>
      </c>
      <c r="R23" s="71">
        <v>2E-3</v>
      </c>
      <c r="S23" s="72">
        <v>5.0000000000000001E-4</v>
      </c>
      <c r="T23" s="71">
        <v>2.9999999999999997E-4</v>
      </c>
      <c r="U23" s="71">
        <f t="shared" si="4"/>
        <v>1.2700000000000001E-2</v>
      </c>
      <c r="V23" s="73">
        <v>0.01</v>
      </c>
      <c r="W23" s="74">
        <f t="shared" si="5"/>
        <v>2.2700000000000001E-2</v>
      </c>
      <c r="X23" s="75">
        <f t="shared" si="6"/>
        <v>6.2191780821917812E-5</v>
      </c>
      <c r="Y23" s="76">
        <v>1000000</v>
      </c>
    </row>
    <row r="24" spans="1:25" ht="21" customHeight="1">
      <c r="A24" s="22" t="s">
        <v>913</v>
      </c>
      <c r="B24" s="25" t="s">
        <v>728</v>
      </c>
      <c r="C24" s="23">
        <f>VLOOKUP($A24,[1]ETF淨值!$A:$O,4,FALSE)</f>
        <v>11.96</v>
      </c>
      <c r="D24" s="64">
        <v>500000</v>
      </c>
      <c r="E24" s="91">
        <v>5000</v>
      </c>
      <c r="F24" s="66">
        <f t="shared" si="0"/>
        <v>8.3612040133779263E-4</v>
      </c>
      <c r="G24" s="244"/>
      <c r="H24" s="67">
        <v>2.0000000000000001E-4</v>
      </c>
      <c r="I24" s="68">
        <v>1E-3</v>
      </c>
      <c r="J24" s="24">
        <f t="shared" si="1"/>
        <v>1.0361204013377926E-3</v>
      </c>
      <c r="K24" s="91">
        <v>5000</v>
      </c>
      <c r="L24" s="66">
        <f t="shared" si="2"/>
        <v>8.3612040133779263E-4</v>
      </c>
      <c r="M24" s="244"/>
      <c r="N24" s="67">
        <v>2.0000000000000001E-4</v>
      </c>
      <c r="O24" s="69">
        <f t="shared" si="3"/>
        <v>1.0361204013377926E-3</v>
      </c>
      <c r="P24" s="70">
        <f>VLOOKUP(A24,[2]ETF當日申贖!$A$6:$G$9999,4,FALSE)/100000</f>
        <v>21.08079</v>
      </c>
      <c r="Q24" s="71">
        <v>9.9000000000000008E-3</v>
      </c>
      <c r="R24" s="71">
        <v>1.8E-3</v>
      </c>
      <c r="S24" s="72">
        <v>5.0000000000000001E-4</v>
      </c>
      <c r="T24" s="71">
        <v>2.9999999999999997E-4</v>
      </c>
      <c r="U24" s="71">
        <f t="shared" si="4"/>
        <v>1.2500000000000001E-2</v>
      </c>
      <c r="V24" s="73">
        <v>0.01</v>
      </c>
      <c r="W24" s="74">
        <f t="shared" si="5"/>
        <v>2.2499999999999999E-2</v>
      </c>
      <c r="X24" s="75">
        <f t="shared" si="6"/>
        <v>6.1643835616438354E-5</v>
      </c>
      <c r="Y24" s="76">
        <v>1000000</v>
      </c>
    </row>
    <row r="25" spans="1:25" s="105" customFormat="1">
      <c r="A25" s="92" t="s">
        <v>914</v>
      </c>
      <c r="B25" s="93" t="s">
        <v>915</v>
      </c>
      <c r="C25" s="23">
        <f>VLOOKUP($A25,[1]ETF淨值!$A:$O,4,FALSE)</f>
        <v>16.760000000000002</v>
      </c>
      <c r="D25" s="94">
        <v>500000</v>
      </c>
      <c r="E25" s="91">
        <v>2000</v>
      </c>
      <c r="F25" s="95">
        <f t="shared" si="0"/>
        <v>2.3866348448687351E-4</v>
      </c>
      <c r="G25" s="246">
        <v>5000</v>
      </c>
      <c r="H25" s="67">
        <f t="shared" ref="H25:H35" si="7">G25/(C25*1000*500)</f>
        <v>5.966587112171838E-4</v>
      </c>
      <c r="I25" s="96">
        <v>1E-3</v>
      </c>
      <c r="J25" s="24">
        <f t="shared" si="1"/>
        <v>8.3532219570405734E-4</v>
      </c>
      <c r="K25" s="91">
        <v>2000</v>
      </c>
      <c r="L25" s="95">
        <f t="shared" si="2"/>
        <v>2.3866348448687351E-4</v>
      </c>
      <c r="M25" s="246">
        <v>5000</v>
      </c>
      <c r="N25" s="67">
        <f t="shared" ref="N25:N35" si="8">M25/(C25*1000*500)</f>
        <v>5.966587112171838E-4</v>
      </c>
      <c r="O25" s="97">
        <f t="shared" si="3"/>
        <v>8.3532219570405734E-4</v>
      </c>
      <c r="P25" s="98">
        <f>VLOOKUP(A25,[2]ETF當日申贖!$A$6:$G$9999,4,FALSE)/100000</f>
        <v>15.659369999999999</v>
      </c>
      <c r="Q25" s="99">
        <v>0.01</v>
      </c>
      <c r="R25" s="99">
        <v>1.5E-3</v>
      </c>
      <c r="S25" s="100">
        <v>5.0000000000000001E-4</v>
      </c>
      <c r="T25" s="99">
        <v>2.9999999999999997E-4</v>
      </c>
      <c r="U25" s="99">
        <f t="shared" si="4"/>
        <v>1.23E-2</v>
      </c>
      <c r="V25" s="101">
        <v>0.01</v>
      </c>
      <c r="W25" s="102">
        <f t="shared" si="5"/>
        <v>2.23E-2</v>
      </c>
      <c r="X25" s="103">
        <f t="shared" si="6"/>
        <v>6.109589041095891E-5</v>
      </c>
      <c r="Y25" s="104">
        <v>1000000</v>
      </c>
    </row>
    <row r="26" spans="1:25" s="105" customFormat="1">
      <c r="A26" s="92" t="s">
        <v>916</v>
      </c>
      <c r="B26" s="93" t="s">
        <v>917</v>
      </c>
      <c r="C26" s="23">
        <f>VLOOKUP($A26,[1]ETF淨值!$A:$O,4,FALSE)</f>
        <v>15.62</v>
      </c>
      <c r="D26" s="94">
        <v>500000</v>
      </c>
      <c r="E26" s="91">
        <v>2000</v>
      </c>
      <c r="F26" s="95">
        <f t="shared" si="0"/>
        <v>2.5608194622279127E-4</v>
      </c>
      <c r="G26" s="246">
        <v>5000</v>
      </c>
      <c r="H26" s="67">
        <f t="shared" si="7"/>
        <v>6.4020486555697821E-4</v>
      </c>
      <c r="I26" s="96">
        <v>1E-3</v>
      </c>
      <c r="J26" s="24">
        <f t="shared" si="1"/>
        <v>8.9628681177976953E-4</v>
      </c>
      <c r="K26" s="91">
        <v>2000</v>
      </c>
      <c r="L26" s="95">
        <f t="shared" si="2"/>
        <v>2.5608194622279127E-4</v>
      </c>
      <c r="M26" s="246">
        <v>5000</v>
      </c>
      <c r="N26" s="67">
        <f t="shared" si="8"/>
        <v>6.4020486555697821E-4</v>
      </c>
      <c r="O26" s="97">
        <f t="shared" si="3"/>
        <v>8.9628681177976953E-4</v>
      </c>
      <c r="P26" s="98">
        <f>VLOOKUP(A26,[2]ETF當日申贖!$A$6:$G$9999,4,FALSE)/100000</f>
        <v>65.567949999999996</v>
      </c>
      <c r="Q26" s="99">
        <v>0.01</v>
      </c>
      <c r="R26" s="99">
        <v>1.5E-3</v>
      </c>
      <c r="S26" s="100">
        <v>5.0000000000000001E-4</v>
      </c>
      <c r="T26" s="99">
        <v>2.9999999999999997E-4</v>
      </c>
      <c r="U26" s="99">
        <f t="shared" si="4"/>
        <v>1.23E-2</v>
      </c>
      <c r="V26" s="101">
        <v>0.01</v>
      </c>
      <c r="W26" s="102">
        <f t="shared" si="5"/>
        <v>2.23E-2</v>
      </c>
      <c r="X26" s="103">
        <f t="shared" si="6"/>
        <v>6.109589041095891E-5</v>
      </c>
      <c r="Y26" s="104">
        <v>1000000</v>
      </c>
    </row>
    <row r="27" spans="1:25" s="105" customFormat="1">
      <c r="A27" s="92" t="s">
        <v>918</v>
      </c>
      <c r="B27" s="93" t="s">
        <v>919</v>
      </c>
      <c r="C27" s="23">
        <f>VLOOKUP($A27,[1]ETF淨值!$A:$O,4,FALSE)</f>
        <v>15.23</v>
      </c>
      <c r="D27" s="94">
        <v>500000</v>
      </c>
      <c r="E27" s="91">
        <v>2000</v>
      </c>
      <c r="F27" s="95">
        <f t="shared" si="0"/>
        <v>2.6263952724885097E-4</v>
      </c>
      <c r="G27" s="246">
        <v>5000</v>
      </c>
      <c r="H27" s="67">
        <f t="shared" si="7"/>
        <v>6.5659881812212733E-4</v>
      </c>
      <c r="I27" s="96">
        <v>1E-3</v>
      </c>
      <c r="J27" s="24">
        <f t="shared" si="1"/>
        <v>9.192383453709783E-4</v>
      </c>
      <c r="K27" s="91">
        <v>2000</v>
      </c>
      <c r="L27" s="95">
        <f t="shared" si="2"/>
        <v>2.6263952724885097E-4</v>
      </c>
      <c r="M27" s="246">
        <v>5000</v>
      </c>
      <c r="N27" s="67">
        <f t="shared" si="8"/>
        <v>6.5659881812212733E-4</v>
      </c>
      <c r="O27" s="97">
        <f t="shared" si="3"/>
        <v>9.192383453709783E-4</v>
      </c>
      <c r="P27" s="98">
        <f>VLOOKUP(A27,[2]ETF當日申贖!$A$6:$G$9999,4,FALSE)/100000</f>
        <v>8.8415700000000008</v>
      </c>
      <c r="Q27" s="99">
        <v>0.01</v>
      </c>
      <c r="R27" s="99">
        <v>1.5E-3</v>
      </c>
      <c r="S27" s="100">
        <v>5.0000000000000001E-4</v>
      </c>
      <c r="T27" s="99">
        <v>2.9999999999999997E-4</v>
      </c>
      <c r="U27" s="99">
        <f t="shared" si="4"/>
        <v>1.23E-2</v>
      </c>
      <c r="V27" s="101">
        <v>0.01</v>
      </c>
      <c r="W27" s="102">
        <f t="shared" si="5"/>
        <v>2.23E-2</v>
      </c>
      <c r="X27" s="103">
        <f t="shared" si="6"/>
        <v>6.109589041095891E-5</v>
      </c>
      <c r="Y27" s="104">
        <v>1000000</v>
      </c>
    </row>
    <row r="28" spans="1:25" s="105" customFormat="1">
      <c r="A28" s="92" t="s">
        <v>920</v>
      </c>
      <c r="B28" s="106" t="s">
        <v>921</v>
      </c>
      <c r="C28" s="23">
        <f>VLOOKUP($A28,[1]ETF淨值!$A:$O,4,FALSE)</f>
        <v>20.77</v>
      </c>
      <c r="D28" s="94">
        <v>500000</v>
      </c>
      <c r="E28" s="91">
        <v>2000</v>
      </c>
      <c r="F28" s="95">
        <f t="shared" si="0"/>
        <v>1.9258545979778527E-4</v>
      </c>
      <c r="G28" s="246">
        <v>5000</v>
      </c>
      <c r="H28" s="67">
        <f t="shared" si="7"/>
        <v>4.8146364949446316E-4</v>
      </c>
      <c r="I28" s="96">
        <v>1E-3</v>
      </c>
      <c r="J28" s="24">
        <f t="shared" si="1"/>
        <v>6.7404910929224845E-4</v>
      </c>
      <c r="K28" s="91">
        <v>2000</v>
      </c>
      <c r="L28" s="95">
        <f t="shared" si="2"/>
        <v>1.9258545979778527E-4</v>
      </c>
      <c r="M28" s="246">
        <v>5000</v>
      </c>
      <c r="N28" s="67">
        <f t="shared" si="8"/>
        <v>4.8146364949446316E-4</v>
      </c>
      <c r="O28" s="97">
        <f t="shared" si="3"/>
        <v>6.7404910929224845E-4</v>
      </c>
      <c r="P28" s="98">
        <f>VLOOKUP(A28,[2]ETF當日申贖!$A$6:$G$9999,4,FALSE)/100000</f>
        <v>10.58548</v>
      </c>
      <c r="Q28" s="99">
        <v>0.01</v>
      </c>
      <c r="R28" s="99">
        <v>1.5E-3</v>
      </c>
      <c r="S28" s="100">
        <v>5.0000000000000001E-4</v>
      </c>
      <c r="T28" s="99">
        <v>2.9999999999999997E-4</v>
      </c>
      <c r="U28" s="99">
        <f t="shared" si="4"/>
        <v>1.23E-2</v>
      </c>
      <c r="V28" s="101">
        <v>0.01</v>
      </c>
      <c r="W28" s="102">
        <f t="shared" si="5"/>
        <v>2.23E-2</v>
      </c>
      <c r="X28" s="103">
        <f t="shared" si="6"/>
        <v>6.109589041095891E-5</v>
      </c>
      <c r="Y28" s="104">
        <v>1000000</v>
      </c>
    </row>
    <row r="29" spans="1:25" s="105" customFormat="1">
      <c r="A29" s="92" t="s">
        <v>922</v>
      </c>
      <c r="B29" s="93" t="s">
        <v>923</v>
      </c>
      <c r="C29" s="23">
        <f>VLOOKUP($A29,[1]ETF淨值!$A:$O,4,FALSE)</f>
        <v>20.49</v>
      </c>
      <c r="D29" s="94">
        <v>500000</v>
      </c>
      <c r="E29" s="91">
        <v>5000</v>
      </c>
      <c r="F29" s="95">
        <f t="shared" si="0"/>
        <v>4.880429477794046E-4</v>
      </c>
      <c r="G29" s="246">
        <v>5000</v>
      </c>
      <c r="H29" s="67">
        <f t="shared" si="7"/>
        <v>4.880429477794046E-4</v>
      </c>
      <c r="I29" s="96">
        <v>1E-3</v>
      </c>
      <c r="J29" s="24">
        <f t="shared" si="1"/>
        <v>9.760858955588092E-4</v>
      </c>
      <c r="K29" s="91">
        <v>5000</v>
      </c>
      <c r="L29" s="95">
        <f t="shared" si="2"/>
        <v>4.880429477794046E-4</v>
      </c>
      <c r="M29" s="246">
        <v>5000</v>
      </c>
      <c r="N29" s="67">
        <f t="shared" si="8"/>
        <v>4.880429477794046E-4</v>
      </c>
      <c r="O29" s="97">
        <f t="shared" si="3"/>
        <v>9.760858955588092E-4</v>
      </c>
      <c r="P29" s="98">
        <f>VLOOKUP(A29,[2]ETF當日申贖!$A$6:$G$9999,4,FALSE)/100000</f>
        <v>8.6965000000000003</v>
      </c>
      <c r="Q29" s="99">
        <v>0.01</v>
      </c>
      <c r="R29" s="99">
        <v>1.5E-3</v>
      </c>
      <c r="S29" s="100">
        <v>5.0000000000000001E-4</v>
      </c>
      <c r="T29" s="99">
        <v>2.9999999999999997E-4</v>
      </c>
      <c r="U29" s="99">
        <f t="shared" si="4"/>
        <v>1.23E-2</v>
      </c>
      <c r="V29" s="101">
        <v>0.01</v>
      </c>
      <c r="W29" s="102">
        <f t="shared" si="5"/>
        <v>2.23E-2</v>
      </c>
      <c r="X29" s="103">
        <f t="shared" si="6"/>
        <v>6.109589041095891E-5</v>
      </c>
      <c r="Y29" s="104">
        <v>1000000</v>
      </c>
    </row>
    <row r="30" spans="1:25" s="105" customFormat="1">
      <c r="A30" s="92" t="s">
        <v>924</v>
      </c>
      <c r="B30" s="93" t="s">
        <v>925</v>
      </c>
      <c r="C30" s="23">
        <f>VLOOKUP($A30,[1]ETF淨值!$A:$O,4,FALSE)</f>
        <v>17.760000000000002</v>
      </c>
      <c r="D30" s="94">
        <v>500000</v>
      </c>
      <c r="E30" s="91">
        <v>2000</v>
      </c>
      <c r="F30" s="95">
        <f t="shared" si="0"/>
        <v>2.2522522522522523E-4</v>
      </c>
      <c r="G30" s="246">
        <v>5000</v>
      </c>
      <c r="H30" s="67">
        <f t="shared" si="7"/>
        <v>5.6306306306306306E-4</v>
      </c>
      <c r="I30" s="96">
        <v>1E-3</v>
      </c>
      <c r="J30" s="24">
        <f t="shared" si="1"/>
        <v>7.8828828828828826E-4</v>
      </c>
      <c r="K30" s="91">
        <v>2000</v>
      </c>
      <c r="L30" s="95">
        <f t="shared" si="2"/>
        <v>2.2522522522522523E-4</v>
      </c>
      <c r="M30" s="246">
        <v>5000</v>
      </c>
      <c r="N30" s="67">
        <f t="shared" si="8"/>
        <v>5.6306306306306306E-4</v>
      </c>
      <c r="O30" s="97">
        <f t="shared" si="3"/>
        <v>7.8828828828828826E-4</v>
      </c>
      <c r="P30" s="98">
        <f>VLOOKUP(A30,[2]ETF當日申贖!$A$6:$G$9999,4,FALSE)/100000</f>
        <v>0.87475999999999998</v>
      </c>
      <c r="Q30" s="99">
        <v>0.01</v>
      </c>
      <c r="R30" s="99">
        <v>1.5E-3</v>
      </c>
      <c r="S30" s="100">
        <v>5.0000000000000001E-4</v>
      </c>
      <c r="T30" s="99">
        <v>2.9999999999999997E-4</v>
      </c>
      <c r="U30" s="99">
        <f t="shared" si="4"/>
        <v>1.23E-2</v>
      </c>
      <c r="V30" s="101">
        <v>0.01</v>
      </c>
      <c r="W30" s="102">
        <f t="shared" si="5"/>
        <v>2.23E-2</v>
      </c>
      <c r="X30" s="103">
        <f t="shared" si="6"/>
        <v>6.109589041095891E-5</v>
      </c>
      <c r="Y30" s="104">
        <v>1000000</v>
      </c>
    </row>
    <row r="31" spans="1:25">
      <c r="A31" s="26" t="s">
        <v>926</v>
      </c>
      <c r="B31" s="25" t="s">
        <v>281</v>
      </c>
      <c r="C31" s="23">
        <f>VLOOKUP($A31,[1]ETF淨值!$A:$O,4,FALSE)</f>
        <v>19.66</v>
      </c>
      <c r="D31" s="64">
        <v>500000</v>
      </c>
      <c r="E31" s="91">
        <v>2000</v>
      </c>
      <c r="F31" s="107">
        <f t="shared" si="0"/>
        <v>2.0345879959308239E-4</v>
      </c>
      <c r="G31" s="247">
        <v>5000</v>
      </c>
      <c r="H31" s="67">
        <f t="shared" si="7"/>
        <v>5.0864699898270599E-4</v>
      </c>
      <c r="I31" s="68">
        <v>1E-3</v>
      </c>
      <c r="J31" s="24">
        <f t="shared" si="1"/>
        <v>7.1210579857578838E-4</v>
      </c>
      <c r="K31" s="91">
        <v>2000</v>
      </c>
      <c r="L31" s="107">
        <f t="shared" si="2"/>
        <v>2.0345879959308239E-4</v>
      </c>
      <c r="M31" s="244">
        <v>5000</v>
      </c>
      <c r="N31" s="67">
        <f t="shared" si="8"/>
        <v>5.0864699898270599E-4</v>
      </c>
      <c r="O31" s="69">
        <f t="shared" si="3"/>
        <v>7.1210579857578838E-4</v>
      </c>
      <c r="P31" s="70">
        <f>VLOOKUP(A31,[2]ETF當日申贖!$A$6:$G$9999,4,FALSE)/100000</f>
        <v>0.80554000000000003</v>
      </c>
      <c r="Q31" s="71">
        <v>5.0000000000000001E-3</v>
      </c>
      <c r="R31" s="71">
        <v>1.5E-3</v>
      </c>
      <c r="S31" s="72">
        <v>5.0000000000000001E-4</v>
      </c>
      <c r="T31" s="71">
        <v>2.9999999999999997E-4</v>
      </c>
      <c r="U31" s="71">
        <f t="shared" si="4"/>
        <v>7.3000000000000009E-3</v>
      </c>
      <c r="V31" s="73">
        <v>0.01</v>
      </c>
      <c r="W31" s="74">
        <f t="shared" si="5"/>
        <v>1.7300000000000003E-2</v>
      </c>
      <c r="X31" s="75">
        <f t="shared" si="6"/>
        <v>4.7397260273972609E-5</v>
      </c>
      <c r="Y31" s="76">
        <v>1000000</v>
      </c>
    </row>
    <row r="32" spans="1:25">
      <c r="A32" s="26" t="s">
        <v>927</v>
      </c>
      <c r="B32" s="25" t="s">
        <v>928</v>
      </c>
      <c r="C32" s="23">
        <f>VLOOKUP($A32,[1]ETF淨值!$A:$O,4,FALSE)</f>
        <v>19.68</v>
      </c>
      <c r="D32" s="64">
        <v>500000</v>
      </c>
      <c r="E32" s="91">
        <v>2000</v>
      </c>
      <c r="F32" s="107">
        <f t="shared" si="0"/>
        <v>2.032520325203252E-4</v>
      </c>
      <c r="G32" s="247">
        <v>5000</v>
      </c>
      <c r="H32" s="67">
        <f t="shared" si="7"/>
        <v>5.0813008130081306E-4</v>
      </c>
      <c r="I32" s="68">
        <v>1E-3</v>
      </c>
      <c r="J32" s="24">
        <f t="shared" si="1"/>
        <v>7.1138211382113826E-4</v>
      </c>
      <c r="K32" s="91">
        <v>2000</v>
      </c>
      <c r="L32" s="107">
        <f t="shared" si="2"/>
        <v>2.032520325203252E-4</v>
      </c>
      <c r="M32" s="244">
        <v>5000</v>
      </c>
      <c r="N32" s="67">
        <f t="shared" si="8"/>
        <v>5.0813008130081306E-4</v>
      </c>
      <c r="O32" s="69">
        <f t="shared" si="3"/>
        <v>7.1138211382113826E-4</v>
      </c>
      <c r="P32" s="70">
        <f>VLOOKUP(A32,[2]ETF當日申贖!$A$6:$G$9999,4,FALSE)/100000</f>
        <v>1.3317300000000001</v>
      </c>
      <c r="Q32" s="71">
        <v>8.0000000000000002E-3</v>
      </c>
      <c r="R32" s="71">
        <v>1.5E-3</v>
      </c>
      <c r="S32" s="72">
        <v>5.0000000000000001E-4</v>
      </c>
      <c r="T32" s="71">
        <v>2.9999999999999997E-4</v>
      </c>
      <c r="U32" s="71">
        <f t="shared" si="4"/>
        <v>1.03E-2</v>
      </c>
      <c r="V32" s="73">
        <v>0.01</v>
      </c>
      <c r="W32" s="74">
        <f t="shared" si="5"/>
        <v>2.0299999999999999E-2</v>
      </c>
      <c r="X32" s="75">
        <f t="shared" si="6"/>
        <v>5.561643835616438E-5</v>
      </c>
      <c r="Y32" s="76">
        <v>1000000</v>
      </c>
    </row>
    <row r="33" spans="1:25">
      <c r="A33" s="26" t="s">
        <v>929</v>
      </c>
      <c r="B33" s="25" t="s">
        <v>930</v>
      </c>
      <c r="C33" s="23">
        <f>VLOOKUP($A33,[1]ETF淨值!$A:$O,4,FALSE)</f>
        <v>18.97</v>
      </c>
      <c r="D33" s="64">
        <v>500000</v>
      </c>
      <c r="E33" s="91">
        <v>2000</v>
      </c>
      <c r="F33" s="107">
        <f t="shared" si="0"/>
        <v>2.1085925144965736E-4</v>
      </c>
      <c r="G33" s="247">
        <v>5000</v>
      </c>
      <c r="H33" s="67">
        <f t="shared" si="7"/>
        <v>5.2714812862414342E-4</v>
      </c>
      <c r="I33" s="68">
        <v>1E-3</v>
      </c>
      <c r="J33" s="24">
        <f t="shared" si="1"/>
        <v>7.3800738007380072E-4</v>
      </c>
      <c r="K33" s="91">
        <v>2000</v>
      </c>
      <c r="L33" s="107">
        <f t="shared" si="2"/>
        <v>2.1085925144965736E-4</v>
      </c>
      <c r="M33" s="244">
        <v>5000</v>
      </c>
      <c r="N33" s="67">
        <f t="shared" si="8"/>
        <v>5.2714812862414342E-4</v>
      </c>
      <c r="O33" s="69">
        <f t="shared" si="3"/>
        <v>7.3800738007380072E-4</v>
      </c>
      <c r="P33" s="70">
        <f>VLOOKUP(A33,[2]ETF當日申贖!$A$6:$G$9999,4,FALSE)/100000</f>
        <v>0.61582999999999999</v>
      </c>
      <c r="Q33" s="71">
        <v>8.0000000000000002E-3</v>
      </c>
      <c r="R33" s="71">
        <v>1.5E-3</v>
      </c>
      <c r="S33" s="72">
        <v>5.0000000000000001E-4</v>
      </c>
      <c r="T33" s="71">
        <v>2.9999999999999997E-4</v>
      </c>
      <c r="U33" s="71">
        <f t="shared" si="4"/>
        <v>1.03E-2</v>
      </c>
      <c r="V33" s="73">
        <v>0.01</v>
      </c>
      <c r="W33" s="74">
        <f t="shared" si="5"/>
        <v>2.0299999999999999E-2</v>
      </c>
      <c r="X33" s="75">
        <f t="shared" si="6"/>
        <v>5.561643835616438E-5</v>
      </c>
      <c r="Y33" s="76">
        <v>1000000</v>
      </c>
    </row>
    <row r="34" spans="1:25">
      <c r="A34" s="26" t="s">
        <v>931</v>
      </c>
      <c r="B34" s="25" t="s">
        <v>932</v>
      </c>
      <c r="C34" s="23">
        <f>VLOOKUP($A34,[1]ETF淨值!$A:$O,4,FALSE)</f>
        <v>18.09</v>
      </c>
      <c r="D34" s="64">
        <v>500000</v>
      </c>
      <c r="E34" s="91">
        <v>5000</v>
      </c>
      <c r="F34" s="107">
        <f t="shared" si="0"/>
        <v>5.5279159756771695E-4</v>
      </c>
      <c r="G34" s="247">
        <v>5000</v>
      </c>
      <c r="H34" s="67">
        <f t="shared" si="7"/>
        <v>5.5279159756771695E-4</v>
      </c>
      <c r="I34" s="68">
        <v>1E-3</v>
      </c>
      <c r="J34" s="24">
        <f t="shared" si="1"/>
        <v>1.1055831951354339E-3</v>
      </c>
      <c r="K34" s="91">
        <v>5000</v>
      </c>
      <c r="L34" s="107">
        <f t="shared" si="2"/>
        <v>5.5279159756771695E-4</v>
      </c>
      <c r="M34" s="244">
        <v>5000</v>
      </c>
      <c r="N34" s="67">
        <f t="shared" si="8"/>
        <v>5.5279159756771695E-4</v>
      </c>
      <c r="O34" s="69">
        <f t="shared" si="3"/>
        <v>1.1055831951354339E-3</v>
      </c>
      <c r="P34" s="70">
        <f>VLOOKUP(A34,[2]ETF當日申贖!$A$6:$G$9999,4,FALSE)/100000</f>
        <v>1.2108099999999999</v>
      </c>
      <c r="Q34" s="71">
        <v>8.0000000000000002E-3</v>
      </c>
      <c r="R34" s="71">
        <v>1.5E-3</v>
      </c>
      <c r="S34" s="72">
        <v>5.0000000000000001E-4</v>
      </c>
      <c r="T34" s="71">
        <v>2.9999999999999997E-4</v>
      </c>
      <c r="U34" s="71">
        <f t="shared" si="4"/>
        <v>1.03E-2</v>
      </c>
      <c r="V34" s="73">
        <v>0.01</v>
      </c>
      <c r="W34" s="74">
        <f t="shared" si="5"/>
        <v>2.0299999999999999E-2</v>
      </c>
      <c r="X34" s="75">
        <f t="shared" si="6"/>
        <v>5.561643835616438E-5</v>
      </c>
      <c r="Y34" s="76">
        <v>1000000</v>
      </c>
    </row>
    <row r="35" spans="1:25">
      <c r="A35" s="26" t="s">
        <v>933</v>
      </c>
      <c r="B35" s="25" t="s">
        <v>934</v>
      </c>
      <c r="C35" s="23">
        <f>VLOOKUP($A35,[1]ETF淨值!$A:$O,4,FALSE)</f>
        <v>20.059999999999999</v>
      </c>
      <c r="D35" s="64">
        <v>500000</v>
      </c>
      <c r="E35" s="91">
        <v>5000</v>
      </c>
      <c r="F35" s="107">
        <f t="shared" si="0"/>
        <v>4.9850448654037882E-4</v>
      </c>
      <c r="G35" s="247">
        <v>5000</v>
      </c>
      <c r="H35" s="67">
        <f t="shared" si="7"/>
        <v>4.9850448654037882E-4</v>
      </c>
      <c r="I35" s="68">
        <v>1E-3</v>
      </c>
      <c r="J35" s="24">
        <f t="shared" si="1"/>
        <v>9.9700897308075765E-4</v>
      </c>
      <c r="K35" s="91">
        <v>5000</v>
      </c>
      <c r="L35" s="107">
        <f t="shared" si="2"/>
        <v>4.9850448654037882E-4</v>
      </c>
      <c r="M35" s="244">
        <v>5000</v>
      </c>
      <c r="N35" s="67">
        <f t="shared" si="8"/>
        <v>4.9850448654037882E-4</v>
      </c>
      <c r="O35" s="69">
        <f t="shared" si="3"/>
        <v>9.9700897308075765E-4</v>
      </c>
      <c r="P35" s="70">
        <f>VLOOKUP(A35,[2]ETF當日申贖!$A$6:$G$9999,4,FALSE)/100000</f>
        <v>0.87097000000000002</v>
      </c>
      <c r="Q35" s="71">
        <v>8.0000000000000002E-3</v>
      </c>
      <c r="R35" s="71">
        <v>1.5E-3</v>
      </c>
      <c r="S35" s="72">
        <v>5.0000000000000001E-4</v>
      </c>
      <c r="T35" s="71">
        <v>2.9999999999999997E-4</v>
      </c>
      <c r="U35" s="71">
        <f t="shared" si="4"/>
        <v>1.03E-2</v>
      </c>
      <c r="V35" s="73">
        <v>0.01</v>
      </c>
      <c r="W35" s="74">
        <f t="shared" si="5"/>
        <v>2.0299999999999999E-2</v>
      </c>
      <c r="X35" s="75">
        <f t="shared" si="6"/>
        <v>5.561643835616438E-5</v>
      </c>
      <c r="Y35" s="76">
        <v>1000000</v>
      </c>
    </row>
    <row r="36" spans="1:25">
      <c r="A36" s="108" t="s">
        <v>79</v>
      </c>
      <c r="B36" s="28" t="s">
        <v>994</v>
      </c>
      <c r="C36" s="23">
        <f>VLOOKUP($A36,[1]ETF淨值!$A:$O,4,FALSE)</f>
        <v>42.194299999999998</v>
      </c>
      <c r="D36" s="64">
        <v>500000</v>
      </c>
      <c r="E36" s="109">
        <v>5000</v>
      </c>
      <c r="F36" s="66">
        <f t="shared" si="0"/>
        <v>2.3699883633571364E-4</v>
      </c>
      <c r="G36" s="244"/>
      <c r="H36" s="67">
        <v>2.9999999999999997E-4</v>
      </c>
      <c r="I36" s="68">
        <v>0</v>
      </c>
      <c r="J36" s="24">
        <f t="shared" si="1"/>
        <v>5.3699883633571358E-4</v>
      </c>
      <c r="K36" s="109">
        <v>5000</v>
      </c>
      <c r="L36" s="66">
        <f t="shared" si="2"/>
        <v>2.3699883633571364E-4</v>
      </c>
      <c r="M36" s="244"/>
      <c r="N36" s="67">
        <v>2.9999999999999997E-4</v>
      </c>
      <c r="O36" s="69">
        <f t="shared" si="3"/>
        <v>5.3699883633571358E-4</v>
      </c>
      <c r="P36" s="70">
        <f>VLOOKUP(A36,[2]ETF當日申贖!$A$6:$G$9999,4,FALSE)/100000</f>
        <v>296.70067</v>
      </c>
      <c r="Q36" s="71">
        <v>1.4E-3</v>
      </c>
      <c r="R36" s="71">
        <v>1E-3</v>
      </c>
      <c r="S36" s="72">
        <v>5.0000000000000001E-4</v>
      </c>
      <c r="T36" s="71">
        <v>2.9999999999999997E-4</v>
      </c>
      <c r="U36" s="71">
        <f t="shared" si="4"/>
        <v>3.2000000000000002E-3</v>
      </c>
      <c r="V36" s="73">
        <v>0.01</v>
      </c>
      <c r="W36" s="74">
        <f t="shared" si="5"/>
        <v>1.32E-2</v>
      </c>
      <c r="X36" s="75">
        <f t="shared" si="6"/>
        <v>3.6164383561643833E-5</v>
      </c>
      <c r="Y36" s="76">
        <v>1000000</v>
      </c>
    </row>
    <row r="37" spans="1:25">
      <c r="A37" s="27" t="s">
        <v>80</v>
      </c>
      <c r="B37" s="28" t="s">
        <v>935</v>
      </c>
      <c r="C37" s="23">
        <f>VLOOKUP($A37,[1]ETF淨值!$A:$O,4,FALSE)</f>
        <v>22.336600000000001</v>
      </c>
      <c r="D37" s="64">
        <v>500000</v>
      </c>
      <c r="E37" s="91">
        <v>5000</v>
      </c>
      <c r="F37" s="66">
        <f t="shared" si="0"/>
        <v>4.4769571017970499E-4</v>
      </c>
      <c r="G37" s="244"/>
      <c r="H37" s="67">
        <v>1E-4</v>
      </c>
      <c r="I37" s="68">
        <v>0</v>
      </c>
      <c r="J37" s="24">
        <f t="shared" si="1"/>
        <v>5.4769571017970504E-4</v>
      </c>
      <c r="K37" s="91">
        <v>5000</v>
      </c>
      <c r="L37" s="66">
        <f t="shared" si="2"/>
        <v>4.4769571017970499E-4</v>
      </c>
      <c r="M37" s="244"/>
      <c r="N37" s="67">
        <v>1E-4</v>
      </c>
      <c r="O37" s="69">
        <f t="shared" si="3"/>
        <v>5.4769571017970504E-4</v>
      </c>
      <c r="P37" s="70">
        <f>VLOOKUP(A37,[2]ETF當日申贖!$A$6:$G$9999,4,FALSE)/100000</f>
        <v>0.90425999999999995</v>
      </c>
      <c r="Q37" s="71">
        <v>7.4999999999999997E-3</v>
      </c>
      <c r="R37" s="71">
        <v>2.0999999999999999E-3</v>
      </c>
      <c r="S37" s="72">
        <v>5.0000000000000001E-4</v>
      </c>
      <c r="T37" s="71">
        <v>2.9999999999999997E-4</v>
      </c>
      <c r="U37" s="71">
        <f t="shared" si="4"/>
        <v>1.04E-2</v>
      </c>
      <c r="V37" s="73">
        <v>0.01</v>
      </c>
      <c r="W37" s="74">
        <f t="shared" si="5"/>
        <v>2.0400000000000001E-2</v>
      </c>
      <c r="X37" s="75">
        <f t="shared" si="6"/>
        <v>5.5890410958904116E-5</v>
      </c>
      <c r="Y37" s="76">
        <v>1000000</v>
      </c>
    </row>
    <row r="38" spans="1:25">
      <c r="A38" s="27" t="s">
        <v>81</v>
      </c>
      <c r="B38" s="28" t="s">
        <v>995</v>
      </c>
      <c r="C38" s="23">
        <f>VLOOKUP($A38,[1]ETF淨值!$A:$O,4,FALSE)</f>
        <v>17.011299999999999</v>
      </c>
      <c r="D38" s="64">
        <v>500000</v>
      </c>
      <c r="E38" s="91">
        <v>5000</v>
      </c>
      <c r="F38" s="66">
        <f t="shared" si="0"/>
        <v>5.8784455038709562E-4</v>
      </c>
      <c r="G38" s="244"/>
      <c r="H38" s="67">
        <v>1E-4</v>
      </c>
      <c r="I38" s="68">
        <v>0</v>
      </c>
      <c r="J38" s="24">
        <f t="shared" si="1"/>
        <v>6.8784455038709566E-4</v>
      </c>
      <c r="K38" s="91">
        <v>5000</v>
      </c>
      <c r="L38" s="66">
        <f t="shared" si="2"/>
        <v>5.8784455038709562E-4</v>
      </c>
      <c r="M38" s="244"/>
      <c r="N38" s="67">
        <v>1E-4</v>
      </c>
      <c r="O38" s="69">
        <f t="shared" si="3"/>
        <v>6.8784455038709566E-4</v>
      </c>
      <c r="P38" s="70">
        <f>VLOOKUP(A38,[2]ETF當日申贖!$A$6:$G$9999,4,FALSE)/100000</f>
        <v>1.0504199999999999</v>
      </c>
      <c r="Q38" s="71">
        <v>7.4999999999999997E-3</v>
      </c>
      <c r="R38" s="71">
        <v>1.6000000000000001E-3</v>
      </c>
      <c r="S38" s="72">
        <v>5.0000000000000001E-4</v>
      </c>
      <c r="T38" s="71">
        <v>2.9999999999999997E-4</v>
      </c>
      <c r="U38" s="71">
        <f t="shared" si="4"/>
        <v>9.9000000000000008E-3</v>
      </c>
      <c r="V38" s="73">
        <v>0.01</v>
      </c>
      <c r="W38" s="74">
        <f t="shared" si="5"/>
        <v>1.9900000000000001E-2</v>
      </c>
      <c r="X38" s="75">
        <f t="shared" si="6"/>
        <v>5.4520547945205485E-5</v>
      </c>
      <c r="Y38" s="76">
        <v>1000000</v>
      </c>
    </row>
    <row r="39" spans="1:25">
      <c r="A39" s="108" t="s">
        <v>97</v>
      </c>
      <c r="B39" s="28" t="s">
        <v>996</v>
      </c>
      <c r="C39" s="23">
        <f>VLOOKUP($A39,[1]ETF淨值!$A:$O,4,FALSE)</f>
        <v>42.138599999999997</v>
      </c>
      <c r="D39" s="64">
        <v>500000</v>
      </c>
      <c r="E39" s="109">
        <v>5000</v>
      </c>
      <c r="F39" s="66">
        <f t="shared" si="0"/>
        <v>2.3731210813838144E-4</v>
      </c>
      <c r="G39" s="244"/>
      <c r="H39" s="67">
        <v>1E-4</v>
      </c>
      <c r="I39" s="68">
        <v>0</v>
      </c>
      <c r="J39" s="24">
        <f t="shared" si="1"/>
        <v>3.3731210813838143E-4</v>
      </c>
      <c r="K39" s="109">
        <v>5000</v>
      </c>
      <c r="L39" s="66">
        <f t="shared" si="2"/>
        <v>2.3731210813838144E-4</v>
      </c>
      <c r="M39" s="244"/>
      <c r="N39" s="67">
        <v>1E-4</v>
      </c>
      <c r="O39" s="69">
        <f t="shared" si="3"/>
        <v>3.3731210813838143E-4</v>
      </c>
      <c r="P39" s="70">
        <f>VLOOKUP(A39,[2]ETF當日申贖!$A$6:$G$9999,4,FALSE)/100000</f>
        <v>4.7568200000000003</v>
      </c>
      <c r="Q39" s="71">
        <v>4.0000000000000001E-3</v>
      </c>
      <c r="R39" s="71">
        <v>1.6999999999999999E-3</v>
      </c>
      <c r="S39" s="72">
        <v>5.0000000000000001E-4</v>
      </c>
      <c r="T39" s="71">
        <v>2.9999999999999997E-4</v>
      </c>
      <c r="U39" s="71">
        <f t="shared" si="4"/>
        <v>6.5000000000000006E-3</v>
      </c>
      <c r="V39" s="73">
        <v>0.01</v>
      </c>
      <c r="W39" s="74">
        <f t="shared" si="5"/>
        <v>1.6500000000000001E-2</v>
      </c>
      <c r="X39" s="75">
        <f t="shared" si="6"/>
        <v>4.5205479452054798E-5</v>
      </c>
      <c r="Y39" s="76">
        <v>1000000</v>
      </c>
    </row>
    <row r="40" spans="1:25" ht="16.5" customHeight="1">
      <c r="A40" s="110" t="s">
        <v>936</v>
      </c>
      <c r="B40" s="111" t="s">
        <v>937</v>
      </c>
      <c r="C40" s="23" t="e">
        <f>VLOOKUP($A40,[1]ETF淨值!$A:$O,4,FALSE)</f>
        <v>#N/A</v>
      </c>
      <c r="D40" s="64">
        <v>500000</v>
      </c>
      <c r="E40" s="112">
        <v>5000</v>
      </c>
      <c r="F40" s="113" t="e">
        <f t="shared" si="0"/>
        <v>#N/A</v>
      </c>
      <c r="G40" s="248"/>
      <c r="H40" s="114">
        <v>1E-4</v>
      </c>
      <c r="I40" s="115">
        <v>0</v>
      </c>
      <c r="J40" s="24" t="e">
        <f t="shared" si="1"/>
        <v>#N/A</v>
      </c>
      <c r="K40" s="112">
        <v>5000</v>
      </c>
      <c r="L40" s="113" t="e">
        <f t="shared" si="2"/>
        <v>#N/A</v>
      </c>
      <c r="M40" s="248"/>
      <c r="N40" s="114">
        <v>1E-4</v>
      </c>
      <c r="O40" s="116" t="e">
        <f t="shared" si="3"/>
        <v>#N/A</v>
      </c>
      <c r="P40" s="70" t="e">
        <f>VLOOKUP(A40,[2]ETF當日申贖!$A$6:$G$9999,4,FALSE)/100000</f>
        <v>#N/A</v>
      </c>
      <c r="Q40" s="117">
        <v>7.4999999999999997E-3</v>
      </c>
      <c r="R40" s="117">
        <v>2.0999999999999999E-3</v>
      </c>
      <c r="S40" s="118">
        <v>5.0000000000000001E-4</v>
      </c>
      <c r="T40" s="117">
        <v>2.9999999999999997E-4</v>
      </c>
      <c r="U40" s="71">
        <f t="shared" si="4"/>
        <v>1.04E-2</v>
      </c>
      <c r="V40" s="73">
        <v>0.01</v>
      </c>
      <c r="W40" s="74">
        <f t="shared" si="5"/>
        <v>2.0400000000000001E-2</v>
      </c>
      <c r="X40" s="75">
        <f t="shared" si="6"/>
        <v>5.5890410958904116E-5</v>
      </c>
      <c r="Y40" s="76">
        <v>1000000</v>
      </c>
    </row>
    <row r="41" spans="1:25">
      <c r="A41" s="28" t="s">
        <v>938</v>
      </c>
      <c r="B41" s="28" t="s">
        <v>997</v>
      </c>
      <c r="C41" s="23" t="e">
        <f>VLOOKUP($A41,[1]ETF淨值!$A:$O,4,FALSE)</f>
        <v>#N/A</v>
      </c>
      <c r="D41" s="64">
        <v>500000</v>
      </c>
      <c r="E41" s="119">
        <v>5000</v>
      </c>
      <c r="F41" s="66" t="e">
        <f t="shared" si="0"/>
        <v>#N/A</v>
      </c>
      <c r="G41" s="244"/>
      <c r="H41" s="67">
        <v>1E-4</v>
      </c>
      <c r="I41" s="68">
        <v>0</v>
      </c>
      <c r="J41" s="24" t="e">
        <f t="shared" si="1"/>
        <v>#N/A</v>
      </c>
      <c r="K41" s="119">
        <v>5000</v>
      </c>
      <c r="L41" s="66" t="e">
        <f t="shared" si="2"/>
        <v>#N/A</v>
      </c>
      <c r="M41" s="244"/>
      <c r="N41" s="67">
        <v>1E-4</v>
      </c>
      <c r="O41" s="69" t="e">
        <f t="shared" si="3"/>
        <v>#N/A</v>
      </c>
      <c r="P41" s="70" t="e">
        <f>VLOOKUP(A41,[2]ETF當日申贖!$A$6:$G$9999,4,FALSE)/100000</f>
        <v>#N/A</v>
      </c>
      <c r="Q41" s="71">
        <v>7.4999999999999997E-3</v>
      </c>
      <c r="R41" s="71">
        <v>1.2999999999999999E-3</v>
      </c>
      <c r="S41" s="72">
        <v>5.0000000000000001E-4</v>
      </c>
      <c r="T41" s="71">
        <v>2.9999999999999997E-4</v>
      </c>
      <c r="U41" s="71">
        <f t="shared" si="4"/>
        <v>9.5999999999999992E-3</v>
      </c>
      <c r="V41" s="73">
        <v>0.01</v>
      </c>
      <c r="W41" s="74">
        <f t="shared" si="5"/>
        <v>1.9599999999999999E-2</v>
      </c>
      <c r="X41" s="75">
        <f t="shared" si="6"/>
        <v>5.3698630136986298E-5</v>
      </c>
      <c r="Y41" s="76">
        <v>1000000</v>
      </c>
    </row>
    <row r="42" spans="1:25">
      <c r="A42" s="120" t="s">
        <v>998</v>
      </c>
      <c r="B42" s="28" t="s">
        <v>999</v>
      </c>
      <c r="C42" s="23">
        <f>VLOOKUP($A42,[1]ETF淨值!$A:$O,4,FALSE)</f>
        <v>32.6372</v>
      </c>
      <c r="D42" s="64">
        <v>500000</v>
      </c>
      <c r="E42" s="119">
        <v>2000</v>
      </c>
      <c r="F42" s="66">
        <f t="shared" si="0"/>
        <v>1.2255953329329722E-4</v>
      </c>
      <c r="G42" s="244"/>
      <c r="H42" s="67">
        <v>1E-4</v>
      </c>
      <c r="I42" s="68">
        <v>0</v>
      </c>
      <c r="J42" s="24">
        <f t="shared" si="1"/>
        <v>2.2255953329329721E-4</v>
      </c>
      <c r="K42" s="119">
        <v>2000</v>
      </c>
      <c r="L42" s="66">
        <f t="shared" si="2"/>
        <v>1.2255953329329722E-4</v>
      </c>
      <c r="M42" s="244"/>
      <c r="N42" s="67">
        <v>1E-4</v>
      </c>
      <c r="O42" s="69">
        <f t="shared" si="3"/>
        <v>2.2255953329329721E-4</v>
      </c>
      <c r="P42" s="70">
        <f>VLOOKUP(A42,[2]ETF當日申贖!$A$6:$G$9999,4,FALSE)/100000</f>
        <v>3.6475599999999999</v>
      </c>
      <c r="Q42" s="71">
        <v>1.5E-3</v>
      </c>
      <c r="R42" s="71">
        <v>1E-3</v>
      </c>
      <c r="S42" s="72">
        <v>5.0000000000000001E-4</v>
      </c>
      <c r="T42" s="71">
        <v>2.9999999999999997E-4</v>
      </c>
      <c r="U42" s="71">
        <f t="shared" si="4"/>
        <v>3.3E-3</v>
      </c>
      <c r="V42" s="73">
        <v>0.01</v>
      </c>
      <c r="W42" s="74">
        <f t="shared" si="5"/>
        <v>1.3299999999999999E-2</v>
      </c>
      <c r="X42" s="75">
        <f t="shared" si="6"/>
        <v>3.6438356164383562E-5</v>
      </c>
      <c r="Y42" s="76">
        <v>1000000</v>
      </c>
    </row>
    <row r="43" spans="1:25">
      <c r="A43" s="120" t="s">
        <v>1000</v>
      </c>
      <c r="B43" s="28" t="s">
        <v>1001</v>
      </c>
      <c r="C43" s="23">
        <f>VLOOKUP($A43,[1]ETF淨值!$A:$O,4,FALSE)</f>
        <v>43.848999999999997</v>
      </c>
      <c r="D43" s="64">
        <v>500000</v>
      </c>
      <c r="E43" s="119">
        <v>2000</v>
      </c>
      <c r="F43" s="66">
        <f t="shared" si="0"/>
        <v>9.1222148737713513E-5</v>
      </c>
      <c r="G43" s="244"/>
      <c r="H43" s="67">
        <v>1.5E-3</v>
      </c>
      <c r="I43" s="68">
        <v>0</v>
      </c>
      <c r="J43" s="24">
        <f t="shared" si="1"/>
        <v>1.5912221487377135E-3</v>
      </c>
      <c r="K43" s="119">
        <v>2000</v>
      </c>
      <c r="L43" s="66">
        <f t="shared" si="2"/>
        <v>9.1222148737713513E-5</v>
      </c>
      <c r="M43" s="244"/>
      <c r="N43" s="67">
        <v>1.5E-3</v>
      </c>
      <c r="O43" s="69">
        <f t="shared" si="3"/>
        <v>1.5912221487377135E-3</v>
      </c>
      <c r="P43" s="70">
        <f>VLOOKUP(A43,[2]ETF當日申贖!$A$6:$G$9999,4,FALSE)/100000</f>
        <v>282.07503000000003</v>
      </c>
      <c r="Q43" s="71">
        <v>3.0000000000000001E-3</v>
      </c>
      <c r="R43" s="71">
        <v>1.1999999999999999E-3</v>
      </c>
      <c r="S43" s="72">
        <v>5.9999999999999995E-4</v>
      </c>
      <c r="T43" s="71">
        <v>2.9999999999999997E-4</v>
      </c>
      <c r="U43" s="71">
        <f t="shared" si="4"/>
        <v>5.0999999999999995E-3</v>
      </c>
      <c r="V43" s="73">
        <v>0.01</v>
      </c>
      <c r="W43" s="74">
        <f t="shared" si="5"/>
        <v>1.5099999999999999E-2</v>
      </c>
      <c r="X43" s="75">
        <f t="shared" si="6"/>
        <v>4.1369863013698627E-5</v>
      </c>
      <c r="Y43" s="76">
        <v>1000000</v>
      </c>
    </row>
    <row r="44" spans="1:25">
      <c r="A44" s="120" t="s">
        <v>1002</v>
      </c>
      <c r="B44" s="28" t="s">
        <v>1003</v>
      </c>
      <c r="C44" s="23">
        <f>VLOOKUP($A44,[1]ETF淨值!$A:$O,4,FALSE)</f>
        <v>47.248199999999997</v>
      </c>
      <c r="D44" s="64">
        <v>500000</v>
      </c>
      <c r="E44" s="119">
        <v>2000</v>
      </c>
      <c r="F44" s="66">
        <f t="shared" si="0"/>
        <v>8.4659309772647424E-5</v>
      </c>
      <c r="G44" s="244"/>
      <c r="H44" s="67">
        <v>5.0000000000000001E-4</v>
      </c>
      <c r="I44" s="68">
        <v>0</v>
      </c>
      <c r="J44" s="24">
        <f t="shared" si="1"/>
        <v>5.8465930977264738E-4</v>
      </c>
      <c r="K44" s="119">
        <v>2000</v>
      </c>
      <c r="L44" s="66">
        <f t="shared" si="2"/>
        <v>8.4659309772647424E-5</v>
      </c>
      <c r="M44" s="244"/>
      <c r="N44" s="67">
        <v>5.0000000000000001E-4</v>
      </c>
      <c r="O44" s="69">
        <f t="shared" si="3"/>
        <v>5.8465930977264738E-4</v>
      </c>
      <c r="P44" s="70">
        <f>VLOOKUP(A44,[2]ETF當日申贖!$A$6:$G$9999,4,FALSE)/100000</f>
        <v>124.42872</v>
      </c>
      <c r="Q44" s="71">
        <v>3.0000000000000001E-3</v>
      </c>
      <c r="R44" s="71">
        <v>1.1999999999999999E-3</v>
      </c>
      <c r="S44" s="72">
        <v>6.9999999999999999E-4</v>
      </c>
      <c r="T44" s="71">
        <v>2.9999999999999997E-4</v>
      </c>
      <c r="U44" s="71">
        <f t="shared" si="4"/>
        <v>5.1999999999999998E-3</v>
      </c>
      <c r="V44" s="73">
        <v>0.01</v>
      </c>
      <c r="W44" s="74">
        <f t="shared" si="5"/>
        <v>1.52E-2</v>
      </c>
      <c r="X44" s="75">
        <f t="shared" si="6"/>
        <v>4.1643835616438356E-5</v>
      </c>
      <c r="Y44" s="76">
        <v>1000000</v>
      </c>
    </row>
    <row r="45" spans="1:25">
      <c r="A45" s="121" t="s">
        <v>1004</v>
      </c>
      <c r="B45" s="28" t="s">
        <v>1003</v>
      </c>
      <c r="C45" s="23">
        <f>VLOOKUP($A45,[1]ETF淨值!$A:$O,4,FALSE)</f>
        <v>18.920000000000002</v>
      </c>
      <c r="D45" s="64">
        <v>500001</v>
      </c>
      <c r="E45" s="119">
        <v>2001</v>
      </c>
      <c r="F45" s="66">
        <f t="shared" si="0"/>
        <v>2.1152219873150105E-4</v>
      </c>
      <c r="G45" s="244"/>
      <c r="H45" s="67">
        <v>5.0000000000000001E-4</v>
      </c>
      <c r="I45" s="68">
        <v>0</v>
      </c>
      <c r="J45" s="24">
        <f t="shared" si="1"/>
        <v>7.1152219873150111E-4</v>
      </c>
      <c r="K45" s="119">
        <v>2001</v>
      </c>
      <c r="L45" s="66">
        <f t="shared" si="2"/>
        <v>2.1152219873150105E-4</v>
      </c>
      <c r="M45" s="244"/>
      <c r="N45" s="67">
        <v>1.0004999999999999</v>
      </c>
      <c r="O45" s="69">
        <f t="shared" si="3"/>
        <v>1.0007115221987315</v>
      </c>
      <c r="P45" s="70">
        <f>VLOOKUP(A45,[2]ETF當日申贖!$A$6:$G$9999,4,FALSE)/100000</f>
        <v>4.5884400000000003</v>
      </c>
      <c r="Q45" s="71">
        <v>3.0000000000000001E-3</v>
      </c>
      <c r="R45" s="71">
        <v>1.1999999999999999E-3</v>
      </c>
      <c r="S45" s="72">
        <v>6.9999999999999999E-4</v>
      </c>
      <c r="T45" s="71">
        <v>2.9999999999999997E-4</v>
      </c>
      <c r="U45" s="71">
        <f t="shared" si="4"/>
        <v>5.1999999999999998E-3</v>
      </c>
      <c r="V45" s="73">
        <v>0.01</v>
      </c>
      <c r="W45" s="74">
        <f t="shared" si="5"/>
        <v>1.52E-2</v>
      </c>
      <c r="X45" s="75">
        <f t="shared" si="6"/>
        <v>4.1643835616438356E-5</v>
      </c>
      <c r="Y45" s="76">
        <v>1000000</v>
      </c>
    </row>
    <row r="46" spans="1:25">
      <c r="A46" s="122" t="s">
        <v>1005</v>
      </c>
      <c r="B46" s="28" t="s">
        <v>1003</v>
      </c>
      <c r="C46" s="23">
        <f>VLOOKUP($A46,[1]ETF淨值!$A:$O,4,FALSE)</f>
        <v>21.45</v>
      </c>
      <c r="D46" s="64">
        <v>500002</v>
      </c>
      <c r="E46" s="119">
        <v>2002</v>
      </c>
      <c r="F46" s="66">
        <f t="shared" si="0"/>
        <v>1.8666666666666666E-4</v>
      </c>
      <c r="G46" s="244"/>
      <c r="H46" s="67">
        <v>5.0000000000000001E-4</v>
      </c>
      <c r="I46" s="68">
        <v>0</v>
      </c>
      <c r="J46" s="24">
        <f t="shared" si="1"/>
        <v>6.866666666666667E-4</v>
      </c>
      <c r="K46" s="119">
        <v>2002</v>
      </c>
      <c r="L46" s="66">
        <f t="shared" si="2"/>
        <v>1.8666666666666666E-4</v>
      </c>
      <c r="M46" s="244"/>
      <c r="N46" s="67">
        <v>2.0005000000000002</v>
      </c>
      <c r="O46" s="69">
        <f t="shared" si="3"/>
        <v>2.0006866666666667</v>
      </c>
      <c r="P46" s="70">
        <f>VLOOKUP(A46,[2]ETF當日申贖!$A$6:$G$9999,4,FALSE)/100000</f>
        <v>31.166309999999999</v>
      </c>
      <c r="Q46" s="71">
        <v>3.0000000000000001E-3</v>
      </c>
      <c r="R46" s="71">
        <v>1.1999999999999999E-3</v>
      </c>
      <c r="S46" s="72">
        <v>6.9999999999999999E-4</v>
      </c>
      <c r="T46" s="71">
        <v>2.9999999999999997E-4</v>
      </c>
      <c r="U46" s="71">
        <f t="shared" si="4"/>
        <v>5.1999999999999998E-3</v>
      </c>
      <c r="V46" s="73">
        <v>0.01</v>
      </c>
      <c r="W46" s="74">
        <f t="shared" si="5"/>
        <v>1.52E-2</v>
      </c>
      <c r="X46" s="75">
        <f t="shared" si="6"/>
        <v>4.1643835616438356E-5</v>
      </c>
      <c r="Y46" s="76">
        <v>1000000</v>
      </c>
    </row>
    <row r="47" spans="1:25">
      <c r="A47" s="122" t="s">
        <v>1006</v>
      </c>
      <c r="B47" s="28" t="s">
        <v>1003</v>
      </c>
      <c r="C47" s="23">
        <f>VLOOKUP($A47,[1]ETF淨值!$A:$O,4,FALSE)</f>
        <v>24.55</v>
      </c>
      <c r="D47" s="64">
        <v>500003</v>
      </c>
      <c r="E47" s="119">
        <v>2003</v>
      </c>
      <c r="F47" s="66">
        <f t="shared" si="0"/>
        <v>1.6317718940936864E-4</v>
      </c>
      <c r="G47" s="244"/>
      <c r="H47" s="67">
        <v>5.0000000000000001E-4</v>
      </c>
      <c r="I47" s="68">
        <v>0</v>
      </c>
      <c r="J47" s="24">
        <f t="shared" si="1"/>
        <v>6.6317718940936865E-4</v>
      </c>
      <c r="K47" s="119">
        <v>2003</v>
      </c>
      <c r="L47" s="66">
        <f t="shared" si="2"/>
        <v>1.6317718940936864E-4</v>
      </c>
      <c r="M47" s="244"/>
      <c r="N47" s="67">
        <v>3.0005000000000002</v>
      </c>
      <c r="O47" s="69">
        <f t="shared" si="3"/>
        <v>3.0006631771894097</v>
      </c>
      <c r="P47" s="70">
        <f>VLOOKUP(A47,[2]ETF當日申贖!$A$6:$G$9999,4,FALSE)/100000</f>
        <v>5.0264300000000004</v>
      </c>
      <c r="Q47" s="71">
        <v>3.0000000000000001E-3</v>
      </c>
      <c r="R47" s="71">
        <v>1.1999999999999999E-3</v>
      </c>
      <c r="S47" s="72">
        <v>6.9999999999999999E-4</v>
      </c>
      <c r="T47" s="71">
        <v>2.9999999999999997E-4</v>
      </c>
      <c r="U47" s="71">
        <f t="shared" si="4"/>
        <v>5.1999999999999998E-3</v>
      </c>
      <c r="V47" s="73">
        <v>0.01</v>
      </c>
      <c r="W47" s="74">
        <f t="shared" si="5"/>
        <v>1.52E-2</v>
      </c>
      <c r="X47" s="75">
        <f t="shared" si="6"/>
        <v>4.1643835616438356E-5</v>
      </c>
      <c r="Y47" s="76">
        <v>1000000</v>
      </c>
    </row>
    <row r="48" spans="1:25" ht="17.25" thickBot="1">
      <c r="P48" s="127"/>
    </row>
    <row r="49" spans="1:25" ht="26.25" thickBot="1">
      <c r="A49" s="314" t="s">
        <v>939</v>
      </c>
      <c r="B49" s="315"/>
      <c r="C49" s="315"/>
      <c r="D49" s="315"/>
      <c r="E49" s="315"/>
      <c r="F49" s="315"/>
      <c r="G49" s="315"/>
      <c r="H49" s="315"/>
      <c r="I49" s="315"/>
      <c r="J49" s="315"/>
      <c r="K49" s="315"/>
      <c r="L49" s="315"/>
      <c r="M49" s="315"/>
      <c r="N49" s="315"/>
      <c r="O49" s="316"/>
      <c r="P49" s="127"/>
      <c r="R49" s="32"/>
      <c r="S49" s="32"/>
      <c r="T49" s="32"/>
      <c r="U49" s="32"/>
      <c r="W49" s="32"/>
      <c r="X49" s="32"/>
    </row>
    <row r="50" spans="1:25" ht="33" customHeight="1">
      <c r="A50" s="317" t="s">
        <v>958</v>
      </c>
      <c r="B50" s="317" t="s">
        <v>895</v>
      </c>
      <c r="C50" s="319" t="s">
        <v>896</v>
      </c>
      <c r="D50" s="288" t="s">
        <v>959</v>
      </c>
      <c r="E50" s="321" t="s">
        <v>960</v>
      </c>
      <c r="F50" s="321"/>
      <c r="G50" s="322"/>
      <c r="H50" s="322"/>
      <c r="I50" s="322"/>
      <c r="J50" s="322"/>
      <c r="K50" s="323" t="s">
        <v>961</v>
      </c>
      <c r="L50" s="323"/>
      <c r="M50" s="324"/>
      <c r="N50" s="324"/>
      <c r="O50" s="325"/>
      <c r="P50" s="127"/>
      <c r="Q50" s="18"/>
      <c r="R50" s="32"/>
      <c r="S50" s="32"/>
      <c r="T50" s="32"/>
      <c r="U50" s="32"/>
      <c r="W50" s="57"/>
      <c r="X50" s="57"/>
    </row>
    <row r="51" spans="1:25" ht="40.5">
      <c r="A51" s="318"/>
      <c r="B51" s="318"/>
      <c r="C51" s="320"/>
      <c r="D51" s="289"/>
      <c r="E51" s="128" t="s">
        <v>960</v>
      </c>
      <c r="F51" s="19" t="s">
        <v>897</v>
      </c>
      <c r="G51" s="243" t="s">
        <v>1007</v>
      </c>
      <c r="H51" s="129" t="s">
        <v>898</v>
      </c>
      <c r="I51" s="60" t="s">
        <v>963</v>
      </c>
      <c r="J51" s="21" t="s">
        <v>964</v>
      </c>
      <c r="K51" s="128" t="s">
        <v>961</v>
      </c>
      <c r="L51" s="19" t="s">
        <v>897</v>
      </c>
      <c r="M51" s="243" t="s">
        <v>899</v>
      </c>
      <c r="N51" s="129" t="s">
        <v>900</v>
      </c>
      <c r="O51" s="61" t="s">
        <v>966</v>
      </c>
      <c r="P51" s="62" t="s">
        <v>967</v>
      </c>
      <c r="Q51" s="20" t="s">
        <v>968</v>
      </c>
      <c r="R51" s="20" t="s">
        <v>901</v>
      </c>
      <c r="S51" s="20" t="s">
        <v>945</v>
      </c>
      <c r="T51" s="20" t="s">
        <v>902</v>
      </c>
      <c r="U51" s="20" t="s">
        <v>969</v>
      </c>
      <c r="V51" s="20" t="s">
        <v>970</v>
      </c>
      <c r="W51" s="20" t="s">
        <v>971</v>
      </c>
      <c r="X51" s="20" t="s">
        <v>972</v>
      </c>
      <c r="Y51" s="20" t="s">
        <v>973</v>
      </c>
    </row>
    <row r="52" spans="1:25">
      <c r="A52" s="28" t="s">
        <v>1008</v>
      </c>
      <c r="B52" s="130" t="s">
        <v>1009</v>
      </c>
      <c r="C52" s="23">
        <f>VLOOKUP(A52,[2]ETF進出!$A$6:$J$9999,3,FALSE)</f>
        <v>51.49</v>
      </c>
      <c r="D52" s="64">
        <v>500000</v>
      </c>
      <c r="E52" s="131">
        <v>5000</v>
      </c>
      <c r="F52" s="107">
        <f t="shared" ref="F52:F83" si="9">E52/(C52*1000*500)</f>
        <v>1.9421246844047389E-4</v>
      </c>
      <c r="G52" s="243"/>
      <c r="H52" s="132">
        <v>1E-3</v>
      </c>
      <c r="I52" s="133">
        <v>1E-3</v>
      </c>
      <c r="J52" s="34">
        <f t="shared" ref="J52:J83" si="10">F52+H52</f>
        <v>1.194212468440474E-3</v>
      </c>
      <c r="K52" s="131">
        <v>5000</v>
      </c>
      <c r="L52" s="134">
        <f t="shared" ref="L52:L83" si="11">K52/(C52*1000*500)</f>
        <v>1.9421246844047389E-4</v>
      </c>
      <c r="M52" s="243"/>
      <c r="N52" s="135">
        <v>4.0000000000000001E-3</v>
      </c>
      <c r="O52" s="69">
        <f t="shared" ref="O52:O83" si="12">L52+N52</f>
        <v>4.194212468440474E-3</v>
      </c>
      <c r="P52" s="70">
        <f>VLOOKUP(A52,[2]ETF當日申贖!$A$6:$G$9999,4,FALSE)/100000</f>
        <v>8.7529299999999992</v>
      </c>
      <c r="Q52" s="71">
        <v>1.5E-3</v>
      </c>
      <c r="R52" s="71">
        <v>3.5E-4</v>
      </c>
      <c r="S52" s="72">
        <v>4.0000000000000002E-4</v>
      </c>
      <c r="T52" s="71">
        <v>2.9999999999999997E-4</v>
      </c>
      <c r="U52" s="71">
        <f>SUM(Q52:T52)</f>
        <v>2.5500000000000002E-3</v>
      </c>
      <c r="V52" s="73">
        <v>0.01</v>
      </c>
      <c r="W52" s="74">
        <f>SUM(U52:V52)</f>
        <v>1.255E-2</v>
      </c>
      <c r="X52" s="75">
        <f>W52/365</f>
        <v>3.4383561643835619E-5</v>
      </c>
      <c r="Y52" s="76">
        <v>1000000</v>
      </c>
    </row>
    <row r="53" spans="1:25">
      <c r="A53" s="136" t="s">
        <v>1010</v>
      </c>
      <c r="B53" s="130" t="s">
        <v>1011</v>
      </c>
      <c r="C53" s="23">
        <f>VLOOKUP(A53,[2]ETF進出!$A$6:$J$9999,3,FALSE)</f>
        <v>50.19</v>
      </c>
      <c r="D53" s="64">
        <v>500000</v>
      </c>
      <c r="E53" s="131">
        <v>5000</v>
      </c>
      <c r="F53" s="107">
        <f t="shared" si="9"/>
        <v>1.9924287706714485E-4</v>
      </c>
      <c r="G53" s="243"/>
      <c r="H53" s="132">
        <v>0</v>
      </c>
      <c r="I53" s="133">
        <v>1E-3</v>
      </c>
      <c r="J53" s="34">
        <f t="shared" si="10"/>
        <v>1.9924287706714485E-4</v>
      </c>
      <c r="K53" s="131">
        <v>5000</v>
      </c>
      <c r="L53" s="134">
        <f t="shared" si="11"/>
        <v>1.9924287706714485E-4</v>
      </c>
      <c r="M53" s="243"/>
      <c r="N53" s="135">
        <v>0</v>
      </c>
      <c r="O53" s="69">
        <f t="shared" si="12"/>
        <v>1.9924287706714485E-4</v>
      </c>
      <c r="P53" s="70">
        <f>VLOOKUP(A53,[2]ETF當日申贖!$A$6:$G$9999,4,FALSE)/100000</f>
        <v>2.5230700000000001</v>
      </c>
      <c r="Q53" s="71">
        <v>1.5E-3</v>
      </c>
      <c r="R53" s="71">
        <v>3.5E-4</v>
      </c>
      <c r="S53" s="72">
        <v>4.0000000000000002E-4</v>
      </c>
      <c r="T53" s="71">
        <v>2.9999999999999997E-4</v>
      </c>
      <c r="U53" s="71">
        <f t="shared" ref="U53:U88" si="13">SUM(Q53:T53)</f>
        <v>2.5500000000000002E-3</v>
      </c>
      <c r="V53" s="73">
        <v>0.01</v>
      </c>
      <c r="W53" s="74">
        <f t="shared" ref="W53:W88" si="14">SUM(U53:V53)</f>
        <v>1.255E-2</v>
      </c>
      <c r="X53" s="75">
        <f t="shared" ref="X53:X88" si="15">W53/365</f>
        <v>3.4383561643835619E-5</v>
      </c>
      <c r="Y53" s="76">
        <v>1000000</v>
      </c>
    </row>
    <row r="54" spans="1:25">
      <c r="A54" s="136" t="s">
        <v>1012</v>
      </c>
      <c r="B54" s="130" t="s">
        <v>1013</v>
      </c>
      <c r="C54" s="23">
        <f>VLOOKUP(A54,[2]ETF進出!$A$6:$J$9999,3,FALSE)</f>
        <v>45.7</v>
      </c>
      <c r="D54" s="64">
        <v>500000</v>
      </c>
      <c r="E54" s="131">
        <v>5000</v>
      </c>
      <c r="F54" s="107">
        <f t="shared" si="9"/>
        <v>2.188183807439825E-4</v>
      </c>
      <c r="G54" s="243"/>
      <c r="H54" s="132">
        <v>0</v>
      </c>
      <c r="I54" s="133">
        <v>1E-3</v>
      </c>
      <c r="J54" s="34">
        <f t="shared" si="10"/>
        <v>2.188183807439825E-4</v>
      </c>
      <c r="K54" s="131">
        <v>5000</v>
      </c>
      <c r="L54" s="134">
        <f t="shared" si="11"/>
        <v>2.188183807439825E-4</v>
      </c>
      <c r="M54" s="243"/>
      <c r="N54" s="135">
        <v>0</v>
      </c>
      <c r="O54" s="69">
        <f t="shared" si="12"/>
        <v>2.188183807439825E-4</v>
      </c>
      <c r="P54" s="70">
        <f>VLOOKUP(A54,[2]ETF當日申贖!$A$6:$G$9999,4,FALSE)/100000</f>
        <v>1.9174500000000001</v>
      </c>
      <c r="Q54" s="71">
        <v>1.5E-3</v>
      </c>
      <c r="R54" s="71">
        <v>3.5E-4</v>
      </c>
      <c r="S54" s="72">
        <v>4.0000000000000002E-4</v>
      </c>
      <c r="T54" s="71">
        <v>2.9999999999999997E-4</v>
      </c>
      <c r="U54" s="71">
        <f t="shared" si="13"/>
        <v>2.5500000000000002E-3</v>
      </c>
      <c r="V54" s="73">
        <v>0.01</v>
      </c>
      <c r="W54" s="74">
        <f t="shared" si="14"/>
        <v>1.255E-2</v>
      </c>
      <c r="X54" s="75">
        <f t="shared" si="15"/>
        <v>3.4383561643835619E-5</v>
      </c>
      <c r="Y54" s="76">
        <v>1000000</v>
      </c>
    </row>
    <row r="55" spans="1:25">
      <c r="A55" s="136" t="s">
        <v>1014</v>
      </c>
      <c r="B55" s="130" t="s">
        <v>1015</v>
      </c>
      <c r="C55" s="23">
        <f>VLOOKUP(A55,[2]ETF進出!$A$6:$J$9999,3,FALSE)</f>
        <v>45.36</v>
      </c>
      <c r="D55" s="64">
        <v>500000</v>
      </c>
      <c r="E55" s="131">
        <v>5000</v>
      </c>
      <c r="F55" s="107">
        <f t="shared" si="9"/>
        <v>2.2045855379188711E-4</v>
      </c>
      <c r="G55" s="243"/>
      <c r="H55" s="132">
        <v>0</v>
      </c>
      <c r="I55" s="133">
        <v>1E-3</v>
      </c>
      <c r="J55" s="34">
        <f t="shared" si="10"/>
        <v>2.2045855379188711E-4</v>
      </c>
      <c r="K55" s="131">
        <v>5000</v>
      </c>
      <c r="L55" s="134">
        <f t="shared" si="11"/>
        <v>2.2045855379188711E-4</v>
      </c>
      <c r="M55" s="243"/>
      <c r="N55" s="135">
        <v>0</v>
      </c>
      <c r="O55" s="69">
        <f t="shared" si="12"/>
        <v>2.2045855379188711E-4</v>
      </c>
      <c r="P55" s="70">
        <f>VLOOKUP(A55,[2]ETF當日申贖!$A$6:$G$9999,4,FALSE)/100000</f>
        <v>2.25556</v>
      </c>
      <c r="Q55" s="71">
        <v>1.5E-3</v>
      </c>
      <c r="R55" s="71">
        <v>3.5E-4</v>
      </c>
      <c r="S55" s="72">
        <v>4.0000000000000002E-4</v>
      </c>
      <c r="T55" s="71">
        <v>2.9999999999999997E-4</v>
      </c>
      <c r="U55" s="71">
        <f t="shared" si="13"/>
        <v>2.5500000000000002E-3</v>
      </c>
      <c r="V55" s="73">
        <v>0.01</v>
      </c>
      <c r="W55" s="74">
        <f t="shared" si="14"/>
        <v>1.255E-2</v>
      </c>
      <c r="X55" s="75">
        <f t="shared" si="15"/>
        <v>3.4383561643835619E-5</v>
      </c>
      <c r="Y55" s="76">
        <v>1000000</v>
      </c>
    </row>
    <row r="56" spans="1:25">
      <c r="A56" s="28" t="s">
        <v>1016</v>
      </c>
      <c r="B56" s="25" t="s">
        <v>708</v>
      </c>
      <c r="C56" s="23">
        <f>VLOOKUP(A56,[2]ETF進出!$A$6:$J$9999,3,FALSE)</f>
        <v>44.99</v>
      </c>
      <c r="D56" s="64">
        <v>500000</v>
      </c>
      <c r="E56" s="131">
        <v>5000</v>
      </c>
      <c r="F56" s="107">
        <f t="shared" si="9"/>
        <v>2.2227161591464769E-4</v>
      </c>
      <c r="G56" s="247"/>
      <c r="H56" s="132">
        <v>1E-3</v>
      </c>
      <c r="I56" s="133">
        <v>1E-3</v>
      </c>
      <c r="J56" s="34">
        <f t="shared" si="10"/>
        <v>1.2222716159146477E-3</v>
      </c>
      <c r="K56" s="131">
        <v>5000</v>
      </c>
      <c r="L56" s="134">
        <f t="shared" si="11"/>
        <v>2.2227161591464769E-4</v>
      </c>
      <c r="M56" s="247"/>
      <c r="N56" s="135">
        <v>4.0000000000000001E-3</v>
      </c>
      <c r="O56" s="69">
        <f t="shared" si="12"/>
        <v>4.2222716159146479E-3</v>
      </c>
      <c r="P56" s="70">
        <f>VLOOKUP(A56,[2]ETF當日申贖!$A$6:$G$9999,4,FALSE)/100000</f>
        <v>14.41418</v>
      </c>
      <c r="Q56" s="71">
        <v>1.5E-3</v>
      </c>
      <c r="R56" s="71">
        <v>3.5E-4</v>
      </c>
      <c r="S56" s="72">
        <v>4.0000000000000002E-4</v>
      </c>
      <c r="T56" s="71">
        <v>2.9999999999999997E-4</v>
      </c>
      <c r="U56" s="71">
        <f t="shared" si="13"/>
        <v>2.5500000000000002E-3</v>
      </c>
      <c r="V56" s="73">
        <v>0.01</v>
      </c>
      <c r="W56" s="74">
        <f t="shared" si="14"/>
        <v>1.255E-2</v>
      </c>
      <c r="X56" s="75">
        <f t="shared" si="15"/>
        <v>3.4383561643835619E-5</v>
      </c>
      <c r="Y56" s="76">
        <v>1000000</v>
      </c>
    </row>
    <row r="57" spans="1:25">
      <c r="A57" s="28" t="s">
        <v>1017</v>
      </c>
      <c r="B57" s="25" t="s">
        <v>773</v>
      </c>
      <c r="C57" s="23">
        <f>VLOOKUP(A57,[2]ETF進出!$A$6:$J$9999,3,FALSE)</f>
        <v>20.89</v>
      </c>
      <c r="D57" s="64">
        <v>500000</v>
      </c>
      <c r="E57" s="131">
        <v>5000</v>
      </c>
      <c r="F57" s="107">
        <f t="shared" si="9"/>
        <v>4.7869794159885112E-4</v>
      </c>
      <c r="G57" s="247"/>
      <c r="H57" s="132">
        <v>1E-3</v>
      </c>
      <c r="I57" s="133">
        <v>1E-3</v>
      </c>
      <c r="J57" s="34">
        <f t="shared" si="10"/>
        <v>1.4786979415988511E-3</v>
      </c>
      <c r="K57" s="131">
        <v>5000</v>
      </c>
      <c r="L57" s="134">
        <f t="shared" si="11"/>
        <v>4.7869794159885112E-4</v>
      </c>
      <c r="M57" s="247"/>
      <c r="N57" s="135">
        <v>4.0000000000000001E-3</v>
      </c>
      <c r="O57" s="69">
        <f t="shared" si="12"/>
        <v>4.4786979415988512E-3</v>
      </c>
      <c r="P57" s="70">
        <f>VLOOKUP(A57,[2]ETF當日申贖!$A$6:$G$9999,4,FALSE)/100000</f>
        <v>33.060510000000001</v>
      </c>
      <c r="Q57" s="71">
        <v>1.5E-3</v>
      </c>
      <c r="R57" s="71">
        <v>3.5E-4</v>
      </c>
      <c r="S57" s="72">
        <v>2.0000000000000001E-4</v>
      </c>
      <c r="T57" s="71">
        <v>2.9999999999999997E-4</v>
      </c>
      <c r="U57" s="71">
        <f t="shared" si="13"/>
        <v>2.3500000000000001E-3</v>
      </c>
      <c r="V57" s="73">
        <v>0.01</v>
      </c>
      <c r="W57" s="74">
        <f t="shared" si="14"/>
        <v>1.235E-2</v>
      </c>
      <c r="X57" s="75">
        <f t="shared" si="15"/>
        <v>3.3835616438356161E-5</v>
      </c>
      <c r="Y57" s="76">
        <v>1000000</v>
      </c>
    </row>
    <row r="58" spans="1:25">
      <c r="A58" s="28" t="s">
        <v>1018</v>
      </c>
      <c r="B58" s="35" t="s">
        <v>1019</v>
      </c>
      <c r="C58" s="23">
        <f>VLOOKUP(A58,[2]ETF進出!$A$6:$J$9999,3,FALSE)</f>
        <v>18.399999999999999</v>
      </c>
      <c r="D58" s="64">
        <v>500000</v>
      </c>
      <c r="E58" s="131">
        <v>5000</v>
      </c>
      <c r="F58" s="107">
        <f>E58/(C58*1000*500)</f>
        <v>5.4347826086956522E-4</v>
      </c>
      <c r="G58" s="247"/>
      <c r="H58" s="132">
        <v>1E-3</v>
      </c>
      <c r="I58" s="133">
        <v>0</v>
      </c>
      <c r="J58" s="34">
        <f>F58+H58</f>
        <v>1.5434782608695651E-3</v>
      </c>
      <c r="K58" s="131">
        <v>5000</v>
      </c>
      <c r="L58" s="134">
        <f>K58/(C58*1000*500)</f>
        <v>5.4347826086956522E-4</v>
      </c>
      <c r="M58" s="247"/>
      <c r="N58" s="135">
        <v>4.0000000000000001E-3</v>
      </c>
      <c r="O58" s="69">
        <f>L58+N58</f>
        <v>4.5434782608695656E-3</v>
      </c>
      <c r="P58" s="70">
        <f>VLOOKUP(A58,[2]ETF當日申贖!$A$6:$G$9999,4,FALSE)/100000</f>
        <v>29.352170000000001</v>
      </c>
      <c r="Q58" s="71">
        <v>3.5000000000000001E-3</v>
      </c>
      <c r="R58" s="72">
        <v>3.5E-4</v>
      </c>
      <c r="S58" s="72">
        <v>5.0000000000000001E-4</v>
      </c>
      <c r="T58" s="71">
        <v>2.9999999999999997E-4</v>
      </c>
      <c r="U58" s="71">
        <f t="shared" si="13"/>
        <v>4.6499999999999996E-3</v>
      </c>
      <c r="V58" s="73">
        <v>0.01</v>
      </c>
      <c r="W58" s="74">
        <f t="shared" si="14"/>
        <v>1.465E-2</v>
      </c>
      <c r="X58" s="75">
        <f t="shared" si="15"/>
        <v>4.0136986301369864E-5</v>
      </c>
      <c r="Y58" s="76">
        <v>1000002</v>
      </c>
    </row>
    <row r="59" spans="1:25">
      <c r="A59" s="28" t="s">
        <v>1020</v>
      </c>
      <c r="B59" s="25" t="s">
        <v>756</v>
      </c>
      <c r="C59" s="23">
        <f>VLOOKUP(A59,[2]ETF進出!$A$6:$J$9999,3,FALSE)</f>
        <v>14.82</v>
      </c>
      <c r="D59" s="64">
        <v>500000</v>
      </c>
      <c r="E59" s="131">
        <v>5000</v>
      </c>
      <c r="F59" s="107">
        <f t="shared" si="9"/>
        <v>6.7476383265856947E-4</v>
      </c>
      <c r="G59" s="247"/>
      <c r="H59" s="132">
        <v>5.0000000000000001E-4</v>
      </c>
      <c r="I59" s="133">
        <v>1E-3</v>
      </c>
      <c r="J59" s="34">
        <f t="shared" si="10"/>
        <v>1.1747638326585694E-3</v>
      </c>
      <c r="K59" s="131">
        <v>5000</v>
      </c>
      <c r="L59" s="134">
        <f t="shared" si="11"/>
        <v>6.7476383265856947E-4</v>
      </c>
      <c r="M59" s="247"/>
      <c r="N59" s="135">
        <v>1.5E-3</v>
      </c>
      <c r="O59" s="69">
        <f t="shared" si="12"/>
        <v>2.1747638326585694E-3</v>
      </c>
      <c r="P59" s="70">
        <f>VLOOKUP(A59,[2]ETF當日申贖!$A$6:$G$9999,4,FALSE)/100000</f>
        <v>1.1538900000000001</v>
      </c>
      <c r="Q59" s="71">
        <v>6.4999999999999997E-3</v>
      </c>
      <c r="R59" s="71">
        <v>4.0000000000000002E-4</v>
      </c>
      <c r="S59" s="72">
        <v>2.0000000000000001E-4</v>
      </c>
      <c r="T59" s="71">
        <v>2.9999999999999997E-4</v>
      </c>
      <c r="U59" s="71">
        <f t="shared" si="13"/>
        <v>7.3999999999999995E-3</v>
      </c>
      <c r="V59" s="73">
        <v>0.01</v>
      </c>
      <c r="W59" s="74">
        <f t="shared" si="14"/>
        <v>1.7399999999999999E-2</v>
      </c>
      <c r="X59" s="75">
        <f t="shared" si="15"/>
        <v>4.7671232876712324E-5</v>
      </c>
      <c r="Y59" s="76">
        <v>1000000</v>
      </c>
    </row>
    <row r="60" spans="1:25">
      <c r="A60" s="28" t="s">
        <v>1021</v>
      </c>
      <c r="B60" s="25" t="s">
        <v>757</v>
      </c>
      <c r="C60" s="23">
        <f>VLOOKUP(A60,[2]ETF進出!$A$6:$J$9999,3,FALSE)</f>
        <v>7.42</v>
      </c>
      <c r="D60" s="64">
        <v>500000</v>
      </c>
      <c r="E60" s="131">
        <v>5000</v>
      </c>
      <c r="F60" s="107">
        <f t="shared" si="9"/>
        <v>1.3477088948787063E-3</v>
      </c>
      <c r="G60" s="247"/>
      <c r="H60" s="132">
        <v>2.0000000000000001E-4</v>
      </c>
      <c r="I60" s="133">
        <v>1E-3</v>
      </c>
      <c r="J60" s="34">
        <f t="shared" si="10"/>
        <v>1.5477088948787064E-3</v>
      </c>
      <c r="K60" s="131">
        <v>5000</v>
      </c>
      <c r="L60" s="134">
        <f t="shared" si="11"/>
        <v>1.3477088948787063E-3</v>
      </c>
      <c r="M60" s="247"/>
      <c r="N60" s="135">
        <v>2.0000000000000001E-4</v>
      </c>
      <c r="O60" s="69">
        <f t="shared" si="12"/>
        <v>1.5477088948787064E-3</v>
      </c>
      <c r="P60" s="70">
        <f>VLOOKUP(A60,[2]ETF當日申贖!$A$6:$G$9999,4,FALSE)/100000</f>
        <v>10.5717</v>
      </c>
      <c r="Q60" s="71">
        <v>6.4999999999999997E-3</v>
      </c>
      <c r="R60" s="71">
        <v>4.0000000000000002E-4</v>
      </c>
      <c r="S60" s="72">
        <v>2.0000000000000001E-4</v>
      </c>
      <c r="T60" s="71">
        <v>2.9999999999999997E-4</v>
      </c>
      <c r="U60" s="71">
        <f t="shared" si="13"/>
        <v>7.3999999999999995E-3</v>
      </c>
      <c r="V60" s="73">
        <v>0.01</v>
      </c>
      <c r="W60" s="74">
        <f t="shared" si="14"/>
        <v>1.7399999999999999E-2</v>
      </c>
      <c r="X60" s="75">
        <f t="shared" si="15"/>
        <v>4.7671232876712324E-5</v>
      </c>
      <c r="Y60" s="76">
        <v>1000000</v>
      </c>
    </row>
    <row r="61" spans="1:25">
      <c r="A61" s="28" t="s">
        <v>1022</v>
      </c>
      <c r="B61" s="35" t="s">
        <v>1023</v>
      </c>
      <c r="C61" s="23">
        <f>VLOOKUP(A61,[2]ETF進出!$A$6:$J$9999,3,FALSE)</f>
        <v>30.97</v>
      </c>
      <c r="D61" s="64">
        <v>500000</v>
      </c>
      <c r="E61" s="131">
        <v>5000</v>
      </c>
      <c r="F61" s="107">
        <f t="shared" si="9"/>
        <v>3.2289312237649337E-4</v>
      </c>
      <c r="G61" s="247"/>
      <c r="H61" s="132">
        <v>6.9999999999999999E-4</v>
      </c>
      <c r="I61" s="133">
        <v>1E-3</v>
      </c>
      <c r="J61" s="34">
        <f t="shared" si="10"/>
        <v>1.0228931223764935E-3</v>
      </c>
      <c r="K61" s="131">
        <v>5000</v>
      </c>
      <c r="L61" s="134">
        <f t="shared" si="11"/>
        <v>3.2289312237649337E-4</v>
      </c>
      <c r="M61" s="247"/>
      <c r="N61" s="135">
        <v>5.0000000000000001E-3</v>
      </c>
      <c r="O61" s="69">
        <f t="shared" si="12"/>
        <v>5.322893122376493E-3</v>
      </c>
      <c r="P61" s="70">
        <f>VLOOKUP(A61,[2]ETF當日申贖!$A$6:$G$9999,4,FALSE)/100000</f>
        <v>108.62754</v>
      </c>
      <c r="Q61" s="71">
        <v>9.9000000000000008E-3</v>
      </c>
      <c r="R61" s="71">
        <v>1E-3</v>
      </c>
      <c r="S61" s="72">
        <v>4.0000000000000002E-4</v>
      </c>
      <c r="T61" s="71">
        <v>2.9999999999999997E-4</v>
      </c>
      <c r="U61" s="71">
        <f t="shared" si="13"/>
        <v>1.1599999999999999E-2</v>
      </c>
      <c r="V61" s="73">
        <v>0.01</v>
      </c>
      <c r="W61" s="74">
        <f t="shared" si="14"/>
        <v>2.1600000000000001E-2</v>
      </c>
      <c r="X61" s="75">
        <f t="shared" si="15"/>
        <v>5.9178082191780828E-5</v>
      </c>
      <c r="Y61" s="76">
        <v>1000000</v>
      </c>
    </row>
    <row r="62" spans="1:25">
      <c r="A62" s="28" t="s">
        <v>1024</v>
      </c>
      <c r="B62" s="35" t="s">
        <v>712</v>
      </c>
      <c r="C62" s="23">
        <f>VLOOKUP(A62,[2]ETF進出!$A$6:$J$9999,3,FALSE)</f>
        <v>43.4</v>
      </c>
      <c r="D62" s="64">
        <v>500000</v>
      </c>
      <c r="E62" s="131">
        <v>5000</v>
      </c>
      <c r="F62" s="107">
        <f t="shared" si="9"/>
        <v>2.304147465437788E-4</v>
      </c>
      <c r="G62" s="247"/>
      <c r="H62" s="132">
        <v>5.0000000000000001E-4</v>
      </c>
      <c r="I62" s="133">
        <v>1E-3</v>
      </c>
      <c r="J62" s="34">
        <f t="shared" si="10"/>
        <v>7.3041474654377881E-4</v>
      </c>
      <c r="K62" s="131">
        <v>5000</v>
      </c>
      <c r="L62" s="134">
        <f t="shared" si="11"/>
        <v>2.304147465437788E-4</v>
      </c>
      <c r="M62" s="247"/>
      <c r="N62" s="135">
        <v>1.5E-3</v>
      </c>
      <c r="O62" s="69">
        <f t="shared" si="12"/>
        <v>1.7304147465437788E-3</v>
      </c>
      <c r="P62" s="70">
        <f>VLOOKUP(A62,[2]ETF當日申贖!$A$6:$G$9999,4,FALSE)/100000</f>
        <v>218.50144</v>
      </c>
      <c r="Q62" s="71">
        <v>9.9000000000000008E-3</v>
      </c>
      <c r="R62" s="71">
        <v>2.3E-3</v>
      </c>
      <c r="S62" s="72">
        <v>4.0000000000000002E-4</v>
      </c>
      <c r="T62" s="71">
        <v>2.9999999999999997E-4</v>
      </c>
      <c r="U62" s="71">
        <f t="shared" si="13"/>
        <v>1.29E-2</v>
      </c>
      <c r="V62" s="73">
        <v>0.01</v>
      </c>
      <c r="W62" s="74">
        <f t="shared" si="14"/>
        <v>2.29E-2</v>
      </c>
      <c r="X62" s="75">
        <f t="shared" si="15"/>
        <v>6.2739726027397256E-5</v>
      </c>
      <c r="Y62" s="76">
        <v>1000000</v>
      </c>
    </row>
    <row r="63" spans="1:25">
      <c r="A63" s="28" t="s">
        <v>1025</v>
      </c>
      <c r="B63" s="35" t="s">
        <v>713</v>
      </c>
      <c r="C63" s="23">
        <f>VLOOKUP(A63,[2]ETF進出!$A$6:$J$9999,3,FALSE)</f>
        <v>6.44</v>
      </c>
      <c r="D63" s="64">
        <v>500000</v>
      </c>
      <c r="E63" s="131">
        <v>5000</v>
      </c>
      <c r="F63" s="107">
        <f t="shared" si="9"/>
        <v>1.5527950310559005E-3</v>
      </c>
      <c r="G63" s="247"/>
      <c r="H63" s="132">
        <v>2.5000000000000001E-4</v>
      </c>
      <c r="I63" s="133">
        <v>1E-3</v>
      </c>
      <c r="J63" s="34">
        <f t="shared" si="10"/>
        <v>1.8027950310559005E-3</v>
      </c>
      <c r="K63" s="131">
        <v>5000</v>
      </c>
      <c r="L63" s="134">
        <f t="shared" si="11"/>
        <v>1.5527950310559005E-3</v>
      </c>
      <c r="M63" s="247"/>
      <c r="N63" s="135">
        <v>2.5000000000000001E-4</v>
      </c>
      <c r="O63" s="69">
        <f t="shared" si="12"/>
        <v>1.8027950310559005E-3</v>
      </c>
      <c r="P63" s="70">
        <f>VLOOKUP(A63,[2]ETF當日申贖!$A$6:$G$9999,4,FALSE)/100000</f>
        <v>7.2984799999999996</v>
      </c>
      <c r="Q63" s="71">
        <v>9.9000000000000008E-3</v>
      </c>
      <c r="R63" s="71">
        <v>2.3E-3</v>
      </c>
      <c r="S63" s="72">
        <v>4.0000000000000002E-4</v>
      </c>
      <c r="T63" s="71">
        <v>2.9999999999999997E-4</v>
      </c>
      <c r="U63" s="71">
        <f t="shared" si="13"/>
        <v>1.29E-2</v>
      </c>
      <c r="V63" s="73">
        <v>0.01</v>
      </c>
      <c r="W63" s="74">
        <f t="shared" si="14"/>
        <v>2.29E-2</v>
      </c>
      <c r="X63" s="75">
        <f t="shared" si="15"/>
        <v>6.2739726027397256E-5</v>
      </c>
      <c r="Y63" s="76">
        <v>1000000</v>
      </c>
    </row>
    <row r="64" spans="1:25">
      <c r="A64" s="28" t="s">
        <v>1026</v>
      </c>
      <c r="B64" s="35" t="s">
        <v>719</v>
      </c>
      <c r="C64" s="23">
        <f>VLOOKUP(A64,[2]ETF進出!$A$6:$J$9999,3,FALSE)</f>
        <v>10.01</v>
      </c>
      <c r="D64" s="64">
        <v>500000</v>
      </c>
      <c r="E64" s="131">
        <v>5000</v>
      </c>
      <c r="F64" s="107">
        <f t="shared" si="9"/>
        <v>9.99000999000999E-4</v>
      </c>
      <c r="G64" s="247"/>
      <c r="H64" s="132">
        <v>1E-3</v>
      </c>
      <c r="I64" s="133">
        <v>1E-3</v>
      </c>
      <c r="J64" s="34">
        <f t="shared" si="10"/>
        <v>1.999000999000999E-3</v>
      </c>
      <c r="K64" s="131">
        <v>5000</v>
      </c>
      <c r="L64" s="134">
        <f t="shared" si="11"/>
        <v>9.99000999000999E-4</v>
      </c>
      <c r="M64" s="247"/>
      <c r="N64" s="135">
        <v>5.0000000000000001E-3</v>
      </c>
      <c r="O64" s="69">
        <f t="shared" si="12"/>
        <v>5.9990009990009991E-3</v>
      </c>
      <c r="P64" s="70">
        <f>VLOOKUP(A64,[2]ETF當日申贖!$A$6:$G$9999,4,FALSE)/100000</f>
        <v>24.558610000000002</v>
      </c>
      <c r="Q64" s="71">
        <v>9.9000000000000008E-3</v>
      </c>
      <c r="R64" s="71">
        <v>1E-3</v>
      </c>
      <c r="S64" s="72">
        <v>4.0000000000000002E-4</v>
      </c>
      <c r="T64" s="71">
        <v>2.9999999999999997E-4</v>
      </c>
      <c r="U64" s="71">
        <f t="shared" si="13"/>
        <v>1.1599999999999999E-2</v>
      </c>
      <c r="V64" s="73">
        <v>0.01</v>
      </c>
      <c r="W64" s="74">
        <f t="shared" si="14"/>
        <v>2.1600000000000001E-2</v>
      </c>
      <c r="X64" s="75">
        <f t="shared" si="15"/>
        <v>5.9178082191780828E-5</v>
      </c>
      <c r="Y64" s="76">
        <v>1000000</v>
      </c>
    </row>
    <row r="65" spans="1:25">
      <c r="A65" s="28" t="s">
        <v>1027</v>
      </c>
      <c r="B65" s="35" t="s">
        <v>940</v>
      </c>
      <c r="C65" s="23">
        <f>VLOOKUP(A65,[2]ETF進出!$A$6:$J$9999,3,FALSE)</f>
        <v>20.36</v>
      </c>
      <c r="D65" s="64">
        <v>500000</v>
      </c>
      <c r="E65" s="131">
        <v>5000</v>
      </c>
      <c r="F65" s="107">
        <f t="shared" si="9"/>
        <v>4.9115913555992138E-4</v>
      </c>
      <c r="G65" s="247"/>
      <c r="H65" s="132">
        <v>2.5999999999999999E-3</v>
      </c>
      <c r="I65" s="133">
        <v>1E-3</v>
      </c>
      <c r="J65" s="34">
        <f t="shared" si="10"/>
        <v>3.0911591355599214E-3</v>
      </c>
      <c r="K65" s="131">
        <v>5000</v>
      </c>
      <c r="L65" s="134">
        <f t="shared" si="11"/>
        <v>4.9115913555992138E-4</v>
      </c>
      <c r="M65" s="247"/>
      <c r="N65" s="135">
        <v>2.5999999999999999E-3</v>
      </c>
      <c r="O65" s="69">
        <f t="shared" si="12"/>
        <v>3.0911591355599214E-3</v>
      </c>
      <c r="P65" s="70">
        <f>VLOOKUP(A65,[2]ETF當日申贖!$A$6:$G$9999,4,FALSE)/100000</f>
        <v>1.32</v>
      </c>
      <c r="Q65" s="71">
        <v>5.0000000000000001E-3</v>
      </c>
      <c r="R65" s="71">
        <v>1.8E-3</v>
      </c>
      <c r="S65" s="72">
        <v>4.0000000000000002E-4</v>
      </c>
      <c r="T65" s="71">
        <v>2.9999999999999997E-4</v>
      </c>
      <c r="U65" s="71">
        <f t="shared" si="13"/>
        <v>7.5000000000000006E-3</v>
      </c>
      <c r="V65" s="73">
        <v>0.01</v>
      </c>
      <c r="W65" s="74">
        <f t="shared" si="14"/>
        <v>1.7500000000000002E-2</v>
      </c>
      <c r="X65" s="75">
        <f t="shared" si="15"/>
        <v>4.794520547945206E-5</v>
      </c>
      <c r="Y65" s="76">
        <v>1000000</v>
      </c>
    </row>
    <row r="66" spans="1:25">
      <c r="A66" s="28" t="s">
        <v>1028</v>
      </c>
      <c r="B66" s="35" t="s">
        <v>941</v>
      </c>
      <c r="C66" s="23">
        <f>VLOOKUP(A66,[2]ETF進出!$A$6:$J$9999,3,FALSE)</f>
        <v>25.89</v>
      </c>
      <c r="D66" s="64">
        <v>500000</v>
      </c>
      <c r="E66" s="131">
        <v>5000</v>
      </c>
      <c r="F66" s="107">
        <f t="shared" si="9"/>
        <v>3.8624951718810351E-4</v>
      </c>
      <c r="G66" s="247"/>
      <c r="H66" s="132">
        <v>1E-3</v>
      </c>
      <c r="I66" s="133">
        <v>1E-3</v>
      </c>
      <c r="J66" s="34">
        <f t="shared" si="10"/>
        <v>1.3862495171881035E-3</v>
      </c>
      <c r="K66" s="131">
        <v>5000</v>
      </c>
      <c r="L66" s="134">
        <f t="shared" si="11"/>
        <v>3.8624951718810351E-4</v>
      </c>
      <c r="M66" s="247"/>
      <c r="N66" s="135">
        <v>2E-3</v>
      </c>
      <c r="O66" s="69">
        <f t="shared" si="12"/>
        <v>2.3862495171881036E-3</v>
      </c>
      <c r="P66" s="70">
        <f>VLOOKUP(A66,[2]ETF當日申贖!$A$6:$G$9999,4,FALSE)/100000</f>
        <v>4.2626200000000001</v>
      </c>
      <c r="Q66" s="71">
        <v>8.5000000000000006E-3</v>
      </c>
      <c r="R66" s="71">
        <v>1.6999999999999999E-3</v>
      </c>
      <c r="S66" s="72">
        <v>5.0000000000000001E-4</v>
      </c>
      <c r="T66" s="71">
        <v>2.9999999999999997E-4</v>
      </c>
      <c r="U66" s="71">
        <f t="shared" si="13"/>
        <v>1.1000000000000001E-2</v>
      </c>
      <c r="V66" s="73">
        <v>0.01</v>
      </c>
      <c r="W66" s="74">
        <f t="shared" si="14"/>
        <v>2.1000000000000001E-2</v>
      </c>
      <c r="X66" s="75">
        <f t="shared" si="15"/>
        <v>5.7534246575342469E-5</v>
      </c>
      <c r="Y66" s="76">
        <v>1000000</v>
      </c>
    </row>
    <row r="67" spans="1:25">
      <c r="A67" s="28" t="s">
        <v>1029</v>
      </c>
      <c r="B67" s="35" t="s">
        <v>942</v>
      </c>
      <c r="C67" s="23">
        <f>VLOOKUP(A67,[2]ETF進出!$A$6:$J$9999,3,FALSE)</f>
        <v>14.12</v>
      </c>
      <c r="D67" s="64">
        <v>500000</v>
      </c>
      <c r="E67" s="131">
        <v>5000</v>
      </c>
      <c r="F67" s="107">
        <f t="shared" si="9"/>
        <v>7.0821529745042496E-4</v>
      </c>
      <c r="G67" s="247"/>
      <c r="H67" s="132">
        <v>5.0000000000000001E-4</v>
      </c>
      <c r="I67" s="133">
        <v>1E-3</v>
      </c>
      <c r="J67" s="34">
        <f t="shared" si="10"/>
        <v>1.2082152974504249E-3</v>
      </c>
      <c r="K67" s="131">
        <v>5000</v>
      </c>
      <c r="L67" s="134">
        <f t="shared" si="11"/>
        <v>7.0821529745042496E-4</v>
      </c>
      <c r="M67" s="247"/>
      <c r="N67" s="135">
        <v>5.0000000000000001E-4</v>
      </c>
      <c r="O67" s="69">
        <f t="shared" si="12"/>
        <v>1.2082152974504249E-3</v>
      </c>
      <c r="P67" s="70">
        <f>VLOOKUP(A67,[2]ETF當日申贖!$A$6:$G$9999,4,FALSE)/100000</f>
        <v>1.21759</v>
      </c>
      <c r="Q67" s="71">
        <v>8.5000000000000006E-3</v>
      </c>
      <c r="R67" s="71">
        <v>1.6999999999999999E-3</v>
      </c>
      <c r="S67" s="72">
        <v>5.9999999999999995E-4</v>
      </c>
      <c r="T67" s="71">
        <v>2.9999999999999997E-4</v>
      </c>
      <c r="U67" s="71">
        <f t="shared" si="13"/>
        <v>1.11E-2</v>
      </c>
      <c r="V67" s="73">
        <v>0.01</v>
      </c>
      <c r="W67" s="74">
        <f t="shared" si="14"/>
        <v>2.1100000000000001E-2</v>
      </c>
      <c r="X67" s="75">
        <f t="shared" si="15"/>
        <v>5.7808219178082191E-5</v>
      </c>
      <c r="Y67" s="76">
        <v>1000000</v>
      </c>
    </row>
    <row r="68" spans="1:25">
      <c r="A68" s="28" t="s">
        <v>1030</v>
      </c>
      <c r="B68" s="35" t="s">
        <v>725</v>
      </c>
      <c r="C68" s="23">
        <f>VLOOKUP(A68,[2]ETF進出!$A$6:$J$9999,3,FALSE)</f>
        <v>19.850000000000001</v>
      </c>
      <c r="D68" s="64">
        <v>500000</v>
      </c>
      <c r="E68" s="131">
        <v>5000</v>
      </c>
      <c r="F68" s="107">
        <f t="shared" si="9"/>
        <v>5.0377833753148613E-4</v>
      </c>
      <c r="G68" s="247"/>
      <c r="H68" s="132">
        <v>1.6999999999999999E-3</v>
      </c>
      <c r="I68" s="133">
        <v>1E-3</v>
      </c>
      <c r="J68" s="34">
        <f t="shared" si="10"/>
        <v>2.2037783375314863E-3</v>
      </c>
      <c r="K68" s="131">
        <v>5000</v>
      </c>
      <c r="L68" s="134">
        <f t="shared" si="11"/>
        <v>5.0377833753148613E-4</v>
      </c>
      <c r="M68" s="247"/>
      <c r="N68" s="135">
        <v>1.6999999999999999E-3</v>
      </c>
      <c r="O68" s="69">
        <f t="shared" si="12"/>
        <v>2.2037783375314863E-3</v>
      </c>
      <c r="P68" s="70">
        <f>VLOOKUP(A68,[2]ETF當日申贖!$A$6:$G$9999,4,FALSE)/100000</f>
        <v>3.5725199999999999</v>
      </c>
      <c r="Q68" s="71">
        <v>5.0000000000000001E-3</v>
      </c>
      <c r="R68" s="71">
        <v>2E-3</v>
      </c>
      <c r="S68" s="72">
        <v>2.9999999999999997E-4</v>
      </c>
      <c r="T68" s="71">
        <v>2.9999999999999997E-4</v>
      </c>
      <c r="U68" s="71">
        <f t="shared" si="13"/>
        <v>7.6E-3</v>
      </c>
      <c r="V68" s="73">
        <v>0.01</v>
      </c>
      <c r="W68" s="74">
        <f t="shared" si="14"/>
        <v>1.7600000000000001E-2</v>
      </c>
      <c r="X68" s="75">
        <f t="shared" si="15"/>
        <v>4.8219178082191782E-5</v>
      </c>
      <c r="Y68" s="76">
        <v>1000000</v>
      </c>
    </row>
    <row r="69" spans="1:25">
      <c r="A69" s="28" t="s">
        <v>1031</v>
      </c>
      <c r="B69" s="35" t="s">
        <v>720</v>
      </c>
      <c r="C69" s="23">
        <f>VLOOKUP(A69,[2]ETF進出!$A$6:$J$9999,3,FALSE)</f>
        <v>18.02</v>
      </c>
      <c r="D69" s="64">
        <v>500000</v>
      </c>
      <c r="E69" s="131">
        <v>5000</v>
      </c>
      <c r="F69" s="107">
        <f t="shared" si="9"/>
        <v>5.5493895671476139E-4</v>
      </c>
      <c r="G69" s="247"/>
      <c r="H69" s="132">
        <v>6.9999999999999999E-4</v>
      </c>
      <c r="I69" s="133">
        <v>1E-3</v>
      </c>
      <c r="J69" s="34">
        <f t="shared" si="10"/>
        <v>1.2549389567147614E-3</v>
      </c>
      <c r="K69" s="131">
        <v>5000</v>
      </c>
      <c r="L69" s="134">
        <f t="shared" si="11"/>
        <v>5.5493895671476139E-4</v>
      </c>
      <c r="M69" s="247"/>
      <c r="N69" s="135">
        <v>6.9999999999999999E-4</v>
      </c>
      <c r="O69" s="69">
        <f t="shared" si="12"/>
        <v>1.2549389567147614E-3</v>
      </c>
      <c r="P69" s="70">
        <f>VLOOKUP(A69,[2]ETF當日申贖!$A$6:$G$9999,4,FALSE)/100000</f>
        <v>2.2374800000000001</v>
      </c>
      <c r="Q69" s="71">
        <v>9.9000000000000008E-3</v>
      </c>
      <c r="R69" s="71">
        <v>2.0999999999999999E-3</v>
      </c>
      <c r="S69" s="72">
        <v>5.9999999999999995E-4</v>
      </c>
      <c r="T69" s="71">
        <v>2.9999999999999997E-4</v>
      </c>
      <c r="U69" s="71">
        <f t="shared" si="13"/>
        <v>1.29E-2</v>
      </c>
      <c r="V69" s="73">
        <v>0.01</v>
      </c>
      <c r="W69" s="74">
        <f t="shared" si="14"/>
        <v>2.29E-2</v>
      </c>
      <c r="X69" s="75">
        <f>W69/365</f>
        <v>6.2739726027397256E-5</v>
      </c>
      <c r="Y69" s="76">
        <v>1000000</v>
      </c>
    </row>
    <row r="70" spans="1:25">
      <c r="A70" s="28" t="s">
        <v>1032</v>
      </c>
      <c r="B70" s="35" t="s">
        <v>721</v>
      </c>
      <c r="C70" s="23">
        <f>VLOOKUP(A70,[2]ETF進出!$A$6:$J$9999,3,FALSE)</f>
        <v>15.6</v>
      </c>
      <c r="D70" s="64">
        <v>500000</v>
      </c>
      <c r="E70" s="131">
        <v>5000</v>
      </c>
      <c r="F70" s="107">
        <f t="shared" si="9"/>
        <v>6.4102564102564103E-4</v>
      </c>
      <c r="G70" s="247"/>
      <c r="H70" s="132">
        <v>2.0000000000000001E-4</v>
      </c>
      <c r="I70" s="133">
        <v>1E-3</v>
      </c>
      <c r="J70" s="34">
        <f t="shared" si="10"/>
        <v>8.4102564102564101E-4</v>
      </c>
      <c r="K70" s="131">
        <v>5000</v>
      </c>
      <c r="L70" s="134">
        <f t="shared" si="11"/>
        <v>6.4102564102564103E-4</v>
      </c>
      <c r="M70" s="247"/>
      <c r="N70" s="135">
        <v>2.0000000000000001E-4</v>
      </c>
      <c r="O70" s="69">
        <f t="shared" si="12"/>
        <v>8.4102564102564101E-4</v>
      </c>
      <c r="P70" s="70">
        <f>VLOOKUP(A70,[2]ETF當日申贖!$A$6:$G$9999,4,FALSE)/100000</f>
        <v>3.4733299999999998</v>
      </c>
      <c r="Q70" s="71">
        <v>9.9000000000000008E-3</v>
      </c>
      <c r="R70" s="71">
        <v>1.8E-3</v>
      </c>
      <c r="S70" s="72">
        <v>5.9999999999999995E-4</v>
      </c>
      <c r="T70" s="71">
        <v>2.9999999999999997E-4</v>
      </c>
      <c r="U70" s="71">
        <f t="shared" si="13"/>
        <v>1.26E-2</v>
      </c>
      <c r="V70" s="73">
        <v>0.01</v>
      </c>
      <c r="W70" s="74">
        <f t="shared" si="14"/>
        <v>2.2600000000000002E-2</v>
      </c>
      <c r="X70" s="75">
        <f t="shared" si="15"/>
        <v>6.191780821917809E-5</v>
      </c>
      <c r="Y70" s="76">
        <v>1000000</v>
      </c>
    </row>
    <row r="71" spans="1:25">
      <c r="A71" s="28" t="s">
        <v>1033</v>
      </c>
      <c r="B71" s="25" t="s">
        <v>732</v>
      </c>
      <c r="C71" s="23">
        <f>VLOOKUP(A71,[2]ETF進出!$A$6:$J$9999,3,FALSE)</f>
        <v>25.4</v>
      </c>
      <c r="D71" s="64">
        <v>500000</v>
      </c>
      <c r="E71" s="131">
        <v>5000</v>
      </c>
      <c r="F71" s="107">
        <f t="shared" si="9"/>
        <v>3.937007874015748E-4</v>
      </c>
      <c r="G71" s="247"/>
      <c r="H71" s="132">
        <v>2E-3</v>
      </c>
      <c r="I71" s="133">
        <v>1E-3</v>
      </c>
      <c r="J71" s="34">
        <f t="shared" si="10"/>
        <v>2.3937007874015748E-3</v>
      </c>
      <c r="K71" s="131">
        <v>10000</v>
      </c>
      <c r="L71" s="134">
        <f t="shared" si="11"/>
        <v>7.874015748031496E-4</v>
      </c>
      <c r="M71" s="247"/>
      <c r="N71" s="135">
        <v>3.0000000000000001E-3</v>
      </c>
      <c r="O71" s="69">
        <f t="shared" si="12"/>
        <v>3.7874015748031497E-3</v>
      </c>
      <c r="P71" s="70">
        <f>VLOOKUP(A71,[2]ETF當日申贖!$A$6:$G$9999,4,FALSE)/100000</f>
        <v>3.1840199999999999</v>
      </c>
      <c r="Q71" s="71">
        <v>9.9000000000000008E-3</v>
      </c>
      <c r="R71" s="71">
        <v>2.5999999999999999E-3</v>
      </c>
      <c r="S71" s="72">
        <v>5.0000000000000001E-4</v>
      </c>
      <c r="T71" s="71">
        <v>2.9999999999999997E-4</v>
      </c>
      <c r="U71" s="71">
        <f t="shared" si="13"/>
        <v>1.3300000000000001E-2</v>
      </c>
      <c r="V71" s="73">
        <v>0.01</v>
      </c>
      <c r="W71" s="74">
        <f t="shared" si="14"/>
        <v>2.3300000000000001E-2</v>
      </c>
      <c r="X71" s="75">
        <f t="shared" si="15"/>
        <v>6.3835616438356172E-5</v>
      </c>
      <c r="Y71" s="76">
        <v>1000000</v>
      </c>
    </row>
    <row r="72" spans="1:25" ht="17.25" customHeight="1">
      <c r="A72" s="28" t="s">
        <v>1034</v>
      </c>
      <c r="B72" s="25" t="s">
        <v>733</v>
      </c>
      <c r="C72" s="23">
        <f>VLOOKUP(A72,[2]ETF進出!$A$6:$J$9999,3,FALSE)</f>
        <v>32.19</v>
      </c>
      <c r="D72" s="64">
        <v>500000</v>
      </c>
      <c r="E72" s="131">
        <v>5000</v>
      </c>
      <c r="F72" s="107">
        <f t="shared" si="9"/>
        <v>3.1065548306927622E-4</v>
      </c>
      <c r="G72" s="247"/>
      <c r="H72" s="132">
        <v>1E-3</v>
      </c>
      <c r="I72" s="133">
        <v>1E-3</v>
      </c>
      <c r="J72" s="34">
        <f t="shared" si="10"/>
        <v>1.3106554830692762E-3</v>
      </c>
      <c r="K72" s="131">
        <v>5000</v>
      </c>
      <c r="L72" s="134">
        <f t="shared" si="11"/>
        <v>3.1065548306927622E-4</v>
      </c>
      <c r="M72" s="247"/>
      <c r="N72" s="135">
        <v>2E-3</v>
      </c>
      <c r="O72" s="69">
        <f t="shared" si="12"/>
        <v>2.3106554830692764E-3</v>
      </c>
      <c r="P72" s="70">
        <f>VLOOKUP(A72,[2]ETF當日申贖!$A$6:$G$9999,4,FALSE)/100000</f>
        <v>2.2222300000000001</v>
      </c>
      <c r="Q72" s="71">
        <v>9.9000000000000008E-3</v>
      </c>
      <c r="R72" s="71">
        <v>2.3E-3</v>
      </c>
      <c r="S72" s="72">
        <v>5.0000000000000001E-4</v>
      </c>
      <c r="T72" s="71">
        <v>2.9999999999999997E-4</v>
      </c>
      <c r="U72" s="71">
        <f t="shared" si="13"/>
        <v>1.3000000000000001E-2</v>
      </c>
      <c r="V72" s="73">
        <v>0.01</v>
      </c>
      <c r="W72" s="74">
        <f t="shared" si="14"/>
        <v>2.3E-2</v>
      </c>
      <c r="X72" s="75">
        <f t="shared" si="15"/>
        <v>6.3013698630136979E-5</v>
      </c>
      <c r="Y72" s="76">
        <v>1000000</v>
      </c>
    </row>
    <row r="73" spans="1:25">
      <c r="A73" s="28" t="s">
        <v>1035</v>
      </c>
      <c r="B73" s="25" t="s">
        <v>734</v>
      </c>
      <c r="C73" s="23">
        <f>VLOOKUP(A73,[2]ETF進出!$A$6:$J$9999,3,FALSE)</f>
        <v>13.63</v>
      </c>
      <c r="D73" s="64">
        <v>500000</v>
      </c>
      <c r="E73" s="131">
        <v>5000</v>
      </c>
      <c r="F73" s="107">
        <f t="shared" si="9"/>
        <v>7.3367571533382249E-4</v>
      </c>
      <c r="G73" s="247"/>
      <c r="H73" s="132">
        <v>5.0000000000000001E-4</v>
      </c>
      <c r="I73" s="133">
        <v>1E-3</v>
      </c>
      <c r="J73" s="34">
        <f t="shared" si="10"/>
        <v>1.2336757153338226E-3</v>
      </c>
      <c r="K73" s="131">
        <v>5000</v>
      </c>
      <c r="L73" s="134">
        <f t="shared" si="11"/>
        <v>7.3367571533382249E-4</v>
      </c>
      <c r="M73" s="247"/>
      <c r="N73" s="135">
        <v>5.0000000000000001E-4</v>
      </c>
      <c r="O73" s="69">
        <f t="shared" si="12"/>
        <v>1.2336757153338226E-3</v>
      </c>
      <c r="P73" s="70">
        <f>VLOOKUP(A73,[2]ETF當日申贖!$A$6:$G$9999,4,FALSE)/100000</f>
        <v>1.0858099999999999</v>
      </c>
      <c r="Q73" s="71">
        <v>9.9000000000000008E-3</v>
      </c>
      <c r="R73" s="71">
        <v>2.3E-3</v>
      </c>
      <c r="S73" s="72">
        <v>5.0000000000000001E-4</v>
      </c>
      <c r="T73" s="71">
        <v>2.9999999999999997E-4</v>
      </c>
      <c r="U73" s="71">
        <f t="shared" si="13"/>
        <v>1.3000000000000001E-2</v>
      </c>
      <c r="V73" s="73">
        <v>0.01</v>
      </c>
      <c r="W73" s="74">
        <f t="shared" si="14"/>
        <v>2.3E-2</v>
      </c>
      <c r="X73" s="75">
        <f t="shared" si="15"/>
        <v>6.3013698630136979E-5</v>
      </c>
      <c r="Y73" s="76">
        <v>1000000</v>
      </c>
    </row>
    <row r="74" spans="1:25">
      <c r="A74" s="28" t="s">
        <v>1036</v>
      </c>
      <c r="B74" s="25" t="s">
        <v>758</v>
      </c>
      <c r="C74" s="23">
        <f>VLOOKUP(A74,[2]ETF進出!$A$6:$J$9999,3,FALSE)</f>
        <v>5.31</v>
      </c>
      <c r="D74" s="64">
        <v>500000</v>
      </c>
      <c r="E74" s="131">
        <v>5000</v>
      </c>
      <c r="F74" s="107">
        <f>E74/(C74*1000*500)</f>
        <v>1.8832391713747645E-3</v>
      </c>
      <c r="G74" s="247"/>
      <c r="H74" s="132">
        <v>5.0000000000000001E-4</v>
      </c>
      <c r="I74" s="133">
        <v>1E-3</v>
      </c>
      <c r="J74" s="34">
        <f>F74+H74</f>
        <v>2.3832391713747647E-3</v>
      </c>
      <c r="K74" s="131">
        <v>5000</v>
      </c>
      <c r="L74" s="134">
        <f>K74/(C74*1000*500)</f>
        <v>1.8832391713747645E-3</v>
      </c>
      <c r="M74" s="247"/>
      <c r="N74" s="135">
        <v>5.0000000000000001E-4</v>
      </c>
      <c r="O74" s="69">
        <f>L74+N74</f>
        <v>2.3832391713747647E-3</v>
      </c>
      <c r="P74" s="70">
        <f>VLOOKUP(A74,[2]ETF當日申贖!$A$6:$G$9999,4,FALSE)/100000</f>
        <v>212.16274000000001</v>
      </c>
      <c r="Q74" s="71">
        <v>9.9000000000000008E-3</v>
      </c>
      <c r="R74" s="71">
        <v>1.5E-3</v>
      </c>
      <c r="S74" s="72">
        <v>1E-3</v>
      </c>
      <c r="T74" s="71">
        <v>2.9999999999999997E-4</v>
      </c>
      <c r="U74" s="71">
        <f t="shared" si="13"/>
        <v>1.2700000000000001E-2</v>
      </c>
      <c r="V74" s="73">
        <v>0.01</v>
      </c>
      <c r="W74" s="74">
        <f t="shared" si="14"/>
        <v>2.2700000000000001E-2</v>
      </c>
      <c r="X74" s="75">
        <f t="shared" si="15"/>
        <v>6.2191780821917812E-5</v>
      </c>
      <c r="Y74" s="76">
        <v>1000000</v>
      </c>
    </row>
    <row r="75" spans="1:25">
      <c r="A75" s="28" t="s">
        <v>1037</v>
      </c>
      <c r="B75" s="25" t="s">
        <v>743</v>
      </c>
      <c r="C75" s="23">
        <v>30.55</v>
      </c>
      <c r="D75" s="64">
        <v>500000</v>
      </c>
      <c r="E75" s="131">
        <v>5000</v>
      </c>
      <c r="F75" s="107">
        <f t="shared" si="9"/>
        <v>3.2733224222585927E-4</v>
      </c>
      <c r="G75" s="247"/>
      <c r="H75" s="132">
        <v>1E-3</v>
      </c>
      <c r="I75" s="133">
        <v>1E-3</v>
      </c>
      <c r="J75" s="34">
        <f t="shared" si="10"/>
        <v>1.3273322422258592E-3</v>
      </c>
      <c r="K75" s="131">
        <v>5000</v>
      </c>
      <c r="L75" s="134">
        <f t="shared" si="11"/>
        <v>3.2733224222585927E-4</v>
      </c>
      <c r="M75" s="247"/>
      <c r="N75" s="135">
        <v>1E-3</v>
      </c>
      <c r="O75" s="69">
        <v>1E-3</v>
      </c>
      <c r="P75" s="70">
        <f>VLOOKUP(A75,[2]ETF當日申贖!$A$6:$G$9999,4,FALSE)/100000</f>
        <v>10.98823</v>
      </c>
      <c r="Q75" s="71">
        <v>3.0000000000000001E-3</v>
      </c>
      <c r="R75" s="71">
        <v>2.0999999999999999E-3</v>
      </c>
      <c r="S75" s="72">
        <v>5.9999999999999995E-4</v>
      </c>
      <c r="T75" s="71">
        <v>2.9999999999999997E-4</v>
      </c>
      <c r="U75" s="71">
        <f t="shared" si="13"/>
        <v>6.0000000000000001E-3</v>
      </c>
      <c r="V75" s="73">
        <v>0.01</v>
      </c>
      <c r="W75" s="74">
        <f t="shared" si="14"/>
        <v>1.6E-2</v>
      </c>
      <c r="X75" s="75">
        <f t="shared" si="15"/>
        <v>4.3835616438356167E-5</v>
      </c>
      <c r="Y75" s="76">
        <v>1000000</v>
      </c>
    </row>
    <row r="76" spans="1:25">
      <c r="A76" s="28" t="s">
        <v>1038</v>
      </c>
      <c r="B76" s="25" t="s">
        <v>751</v>
      </c>
      <c r="C76" s="23">
        <f>VLOOKUP(A76,[2]ETF進出!$A$6:$J$9999,3,FALSE)</f>
        <v>33.51</v>
      </c>
      <c r="D76" s="64">
        <v>500000</v>
      </c>
      <c r="E76" s="131">
        <v>5000</v>
      </c>
      <c r="F76" s="107">
        <f t="shared" si="9"/>
        <v>2.9841838257236647E-4</v>
      </c>
      <c r="G76" s="247"/>
      <c r="H76" s="132">
        <v>6.9999999999999999E-4</v>
      </c>
      <c r="I76" s="133">
        <v>1E-3</v>
      </c>
      <c r="J76" s="34">
        <f t="shared" si="10"/>
        <v>9.9841838257236641E-4</v>
      </c>
      <c r="K76" s="131">
        <v>5000</v>
      </c>
      <c r="L76" s="134">
        <f t="shared" si="11"/>
        <v>2.9841838257236647E-4</v>
      </c>
      <c r="M76" s="247"/>
      <c r="N76" s="135">
        <v>6.9999999999999999E-4</v>
      </c>
      <c r="O76" s="69">
        <f t="shared" si="12"/>
        <v>9.9841838257236641E-4</v>
      </c>
      <c r="P76" s="70">
        <f>VLOOKUP(A76,[2]ETF當日申贖!$A$6:$G$9999,4,FALSE)/100000</f>
        <v>4.7402699999999998</v>
      </c>
      <c r="Q76" s="71">
        <v>8.8999999999999999E-3</v>
      </c>
      <c r="R76" s="71">
        <v>2E-3</v>
      </c>
      <c r="S76" s="72">
        <v>5.9999999999999995E-4</v>
      </c>
      <c r="T76" s="71">
        <v>2.9999999999999997E-4</v>
      </c>
      <c r="U76" s="71">
        <f t="shared" si="13"/>
        <v>1.18E-2</v>
      </c>
      <c r="V76" s="73">
        <v>0.01</v>
      </c>
      <c r="W76" s="74">
        <f t="shared" si="14"/>
        <v>2.18E-2</v>
      </c>
      <c r="X76" s="75">
        <f t="shared" si="15"/>
        <v>5.9726027397260273E-5</v>
      </c>
      <c r="Y76" s="76">
        <v>1000000</v>
      </c>
    </row>
    <row r="77" spans="1:25">
      <c r="A77" s="28" t="s">
        <v>1039</v>
      </c>
      <c r="B77" s="25" t="s">
        <v>752</v>
      </c>
      <c r="C77" s="23">
        <f>VLOOKUP(A77,[2]ETF進出!$A$6:$J$9999,3,FALSE)</f>
        <v>12.95</v>
      </c>
      <c r="D77" s="64">
        <v>500000</v>
      </c>
      <c r="E77" s="131">
        <v>5000</v>
      </c>
      <c r="F77" s="107">
        <f t="shared" si="9"/>
        <v>7.722007722007722E-4</v>
      </c>
      <c r="G77" s="247"/>
      <c r="H77" s="132">
        <v>2.0000000000000001E-4</v>
      </c>
      <c r="I77" s="133">
        <v>1E-3</v>
      </c>
      <c r="J77" s="34">
        <f t="shared" si="10"/>
        <v>9.7220077220077218E-4</v>
      </c>
      <c r="K77" s="131">
        <v>5000</v>
      </c>
      <c r="L77" s="134">
        <f t="shared" si="11"/>
        <v>7.722007722007722E-4</v>
      </c>
      <c r="M77" s="247"/>
      <c r="N77" s="135">
        <v>2.0000000000000001E-4</v>
      </c>
      <c r="O77" s="69">
        <f t="shared" si="12"/>
        <v>9.7220077220077218E-4</v>
      </c>
      <c r="P77" s="70">
        <f>VLOOKUP(A77,[2]ETF當日申贖!$A$6:$G$9999,4,FALSE)/100000</f>
        <v>12.73654</v>
      </c>
      <c r="Q77" s="71">
        <v>8.8999999999999999E-3</v>
      </c>
      <c r="R77" s="71">
        <v>1.8E-3</v>
      </c>
      <c r="S77" s="72">
        <v>5.9999999999999995E-4</v>
      </c>
      <c r="T77" s="71">
        <v>2.9999999999999997E-4</v>
      </c>
      <c r="U77" s="71">
        <f t="shared" si="13"/>
        <v>1.1599999999999999E-2</v>
      </c>
      <c r="V77" s="73">
        <v>0.01</v>
      </c>
      <c r="W77" s="74">
        <f t="shared" si="14"/>
        <v>2.1600000000000001E-2</v>
      </c>
      <c r="X77" s="75">
        <f t="shared" si="15"/>
        <v>5.9178082191780828E-5</v>
      </c>
      <c r="Y77" s="76">
        <v>1000000</v>
      </c>
    </row>
    <row r="78" spans="1:25">
      <c r="A78" s="28" t="s">
        <v>1040</v>
      </c>
      <c r="B78" s="25" t="s">
        <v>1041</v>
      </c>
      <c r="C78" s="23">
        <f>VLOOKUP(A78,[2]ETF進出!$A$6:$J$9999,3,FALSE)</f>
        <v>20.97</v>
      </c>
      <c r="D78" s="64">
        <v>500000</v>
      </c>
      <c r="E78" s="131">
        <v>5000</v>
      </c>
      <c r="F78" s="107">
        <f t="shared" si="9"/>
        <v>4.7687172150691462E-4</v>
      </c>
      <c r="G78" s="247"/>
      <c r="H78" s="132">
        <v>1.5E-3</v>
      </c>
      <c r="I78" s="133">
        <v>1E-3</v>
      </c>
      <c r="J78" s="34">
        <f t="shared" si="10"/>
        <v>1.9768717215069148E-3</v>
      </c>
      <c r="K78" s="131">
        <v>5000</v>
      </c>
      <c r="L78" s="134">
        <f t="shared" si="11"/>
        <v>4.7687172150691462E-4</v>
      </c>
      <c r="M78" s="247"/>
      <c r="N78" s="135">
        <v>1.5E-3</v>
      </c>
      <c r="O78" s="69">
        <f t="shared" si="12"/>
        <v>1.9768717215069148E-3</v>
      </c>
      <c r="P78" s="70">
        <f>VLOOKUP(A78,[2]ETF當日申贖!$A$6:$G$9999,4,FALSE)/100000</f>
        <v>1.2498400000000001</v>
      </c>
      <c r="Q78" s="71">
        <v>5.0000000000000001E-3</v>
      </c>
      <c r="R78" s="71">
        <v>2.8999999999999998E-3</v>
      </c>
      <c r="S78" s="72">
        <v>4.0000000000000002E-4</v>
      </c>
      <c r="T78" s="71">
        <v>2.9999999999999997E-4</v>
      </c>
      <c r="U78" s="71">
        <f t="shared" si="13"/>
        <v>8.6E-3</v>
      </c>
      <c r="V78" s="73">
        <v>0.01</v>
      </c>
      <c r="W78" s="74">
        <f t="shared" si="14"/>
        <v>1.8599999999999998E-2</v>
      </c>
      <c r="X78" s="75">
        <f t="shared" si="15"/>
        <v>5.0958904109589037E-5</v>
      </c>
      <c r="Y78" s="76">
        <v>1000000</v>
      </c>
    </row>
    <row r="79" spans="1:25">
      <c r="A79" s="136" t="s">
        <v>1042</v>
      </c>
      <c r="B79" s="35" t="s">
        <v>1043</v>
      </c>
      <c r="C79" s="23">
        <f>VLOOKUP(A79,[2]ETF進出!$A$6:$J$9999,3,FALSE)</f>
        <v>19.989999999999998</v>
      </c>
      <c r="D79" s="64">
        <v>500000</v>
      </c>
      <c r="E79" s="131">
        <v>5000</v>
      </c>
      <c r="F79" s="107">
        <f t="shared" si="9"/>
        <v>5.0025012506253123E-4</v>
      </c>
      <c r="G79" s="247"/>
      <c r="H79" s="132">
        <v>1.1999999999999999E-3</v>
      </c>
      <c r="I79" s="133">
        <v>1E-3</v>
      </c>
      <c r="J79" s="34">
        <f t="shared" si="10"/>
        <v>1.700250125062531E-3</v>
      </c>
      <c r="K79" s="131">
        <v>5000</v>
      </c>
      <c r="L79" s="134">
        <f t="shared" si="11"/>
        <v>5.0025012506253123E-4</v>
      </c>
      <c r="M79" s="247"/>
      <c r="N79" s="135">
        <v>1.1999999999999999E-3</v>
      </c>
      <c r="O79" s="69">
        <f t="shared" si="12"/>
        <v>1.700250125062531E-3</v>
      </c>
      <c r="P79" s="70">
        <f>VLOOKUP(A79,[2]ETF當日申贖!$A$6:$G$9999,4,FALSE)/100000</f>
        <v>34.905270000000002</v>
      </c>
      <c r="Q79" s="71">
        <v>6.0000000000000001E-3</v>
      </c>
      <c r="R79" s="71">
        <v>2E-3</v>
      </c>
      <c r="S79" s="72">
        <v>4.0000000000000002E-4</v>
      </c>
      <c r="T79" s="71">
        <v>2.9999999999999997E-4</v>
      </c>
      <c r="U79" s="71">
        <f t="shared" si="13"/>
        <v>8.6999999999999994E-3</v>
      </c>
      <c r="V79" s="73">
        <v>0.01</v>
      </c>
      <c r="W79" s="74">
        <f t="shared" si="14"/>
        <v>1.8700000000000001E-2</v>
      </c>
      <c r="X79" s="75">
        <f t="shared" si="15"/>
        <v>5.1232876712328772E-5</v>
      </c>
      <c r="Y79" s="76">
        <v>1000000</v>
      </c>
    </row>
    <row r="80" spans="1:25">
      <c r="A80" s="120" t="s">
        <v>1044</v>
      </c>
      <c r="B80" s="35" t="s">
        <v>943</v>
      </c>
      <c r="C80" s="23">
        <f>VLOOKUP(A80,[2]ETF進出!$A$6:$J$9999,3,FALSE)</f>
        <v>41.940100000000001</v>
      </c>
      <c r="D80" s="64">
        <v>500000</v>
      </c>
      <c r="E80" s="131">
        <v>5000</v>
      </c>
      <c r="F80" s="107">
        <f t="shared" si="9"/>
        <v>2.3843529223821594E-4</v>
      </c>
      <c r="G80" s="247"/>
      <c r="H80" s="132">
        <v>1E-4</v>
      </c>
      <c r="I80" s="133">
        <v>0</v>
      </c>
      <c r="J80" s="34">
        <f t="shared" si="10"/>
        <v>3.3843529223821593E-4</v>
      </c>
      <c r="K80" s="131">
        <v>5000</v>
      </c>
      <c r="L80" s="134">
        <f t="shared" si="11"/>
        <v>2.3843529223821594E-4</v>
      </c>
      <c r="M80" s="247"/>
      <c r="N80" s="135">
        <v>1E-4</v>
      </c>
      <c r="O80" s="69">
        <f t="shared" si="12"/>
        <v>3.3843529223821593E-4</v>
      </c>
      <c r="P80" s="70">
        <f>VLOOKUP(A80,[2]ETF當日申贖!$A$6:$G$9999,4,FALSE)/100000</f>
        <v>6.3228900000000001</v>
      </c>
      <c r="Q80" s="71">
        <v>6.9999999999999999E-4</v>
      </c>
      <c r="R80" s="72">
        <v>6.9999999999999999E-4</v>
      </c>
      <c r="S80" s="72">
        <v>2.9999999999999997E-4</v>
      </c>
      <c r="T80" s="71">
        <v>2.9999999999999997E-4</v>
      </c>
      <c r="U80" s="71">
        <f t="shared" si="13"/>
        <v>2E-3</v>
      </c>
      <c r="V80" s="73">
        <v>0.01</v>
      </c>
      <c r="W80" s="74">
        <f t="shared" si="14"/>
        <v>1.2E-2</v>
      </c>
      <c r="X80" s="75">
        <f t="shared" si="15"/>
        <v>3.2876712328767127E-5</v>
      </c>
      <c r="Y80" s="76">
        <v>1000000</v>
      </c>
    </row>
    <row r="81" spans="1:25">
      <c r="A81" s="120" t="s">
        <v>1045</v>
      </c>
      <c r="B81" s="35" t="s">
        <v>944</v>
      </c>
      <c r="C81" s="23">
        <f>VLOOKUP(A81,[2]ETF進出!$A$6:$J$9999,3,FALSE)</f>
        <v>40.095999999999997</v>
      </c>
      <c r="D81" s="64">
        <v>500000</v>
      </c>
      <c r="E81" s="131">
        <v>5000</v>
      </c>
      <c r="F81" s="107">
        <f t="shared" si="9"/>
        <v>2.4940143655227453E-4</v>
      </c>
      <c r="G81" s="247"/>
      <c r="H81" s="132">
        <v>1E-4</v>
      </c>
      <c r="I81" s="133">
        <v>0</v>
      </c>
      <c r="J81" s="34">
        <f t="shared" si="10"/>
        <v>3.4940143655227452E-4</v>
      </c>
      <c r="K81" s="131">
        <v>5000</v>
      </c>
      <c r="L81" s="134">
        <f t="shared" si="11"/>
        <v>2.4940143655227453E-4</v>
      </c>
      <c r="M81" s="247"/>
      <c r="N81" s="135">
        <v>1E-4</v>
      </c>
      <c r="O81" s="69">
        <f t="shared" si="12"/>
        <v>3.4940143655227452E-4</v>
      </c>
      <c r="P81" s="70">
        <f>VLOOKUP(A81,[2]ETF當日申贖!$A$6:$G$9999,4,FALSE)/100000</f>
        <v>5.6880199999999999</v>
      </c>
      <c r="Q81" s="71">
        <v>2E-3</v>
      </c>
      <c r="R81" s="72">
        <v>1.6999999999999999E-3</v>
      </c>
      <c r="S81" s="72">
        <v>2.9999999999999997E-4</v>
      </c>
      <c r="T81" s="71">
        <v>2.9999999999999997E-4</v>
      </c>
      <c r="U81" s="71">
        <f t="shared" si="13"/>
        <v>4.3E-3</v>
      </c>
      <c r="V81" s="73">
        <v>0.01</v>
      </c>
      <c r="W81" s="74">
        <f t="shared" si="14"/>
        <v>1.43E-2</v>
      </c>
      <c r="X81" s="75">
        <f t="shared" si="15"/>
        <v>3.9178082191780823E-5</v>
      </c>
      <c r="Y81" s="76">
        <v>1000000</v>
      </c>
    </row>
    <row r="82" spans="1:25">
      <c r="A82" s="120" t="s">
        <v>1046</v>
      </c>
      <c r="B82" s="137" t="s">
        <v>777</v>
      </c>
      <c r="C82" s="23">
        <f>VLOOKUP(A82,[2]ETF進出!$A$6:$J$9999,3,FALSE)</f>
        <v>44.277299999999997</v>
      </c>
      <c r="D82" s="64">
        <v>500000</v>
      </c>
      <c r="E82" s="138">
        <v>5000</v>
      </c>
      <c r="F82" s="139">
        <f t="shared" si="9"/>
        <v>2.2584936299187172E-4</v>
      </c>
      <c r="G82" s="250"/>
      <c r="H82" s="140">
        <v>1E-4</v>
      </c>
      <c r="I82" s="141">
        <v>0</v>
      </c>
      <c r="J82" s="142">
        <f t="shared" si="10"/>
        <v>3.2584936299187171E-4</v>
      </c>
      <c r="K82" s="138">
        <v>5000</v>
      </c>
      <c r="L82" s="143">
        <f t="shared" si="11"/>
        <v>2.2584936299187172E-4</v>
      </c>
      <c r="M82" s="250"/>
      <c r="N82" s="144">
        <v>1E-4</v>
      </c>
      <c r="O82" s="116">
        <f t="shared" si="12"/>
        <v>3.2584936299187171E-4</v>
      </c>
      <c r="P82" s="70">
        <f>VLOOKUP(A82,[2]ETF當日申贖!$A$6:$G$9999,4,FALSE)/100000</f>
        <v>118.30052000000001</v>
      </c>
      <c r="Q82" s="71">
        <v>1.1999999999999999E-3</v>
      </c>
      <c r="R82" s="72">
        <v>6.9999999999999999E-4</v>
      </c>
      <c r="S82" s="72">
        <v>2.9999999999999997E-4</v>
      </c>
      <c r="T82" s="71">
        <v>2.9999999999999997E-4</v>
      </c>
      <c r="U82" s="71">
        <f t="shared" si="13"/>
        <v>2.4999999999999996E-3</v>
      </c>
      <c r="V82" s="73">
        <v>0.01</v>
      </c>
      <c r="W82" s="74">
        <f t="shared" si="14"/>
        <v>1.2500000000000001E-2</v>
      </c>
      <c r="X82" s="75">
        <f t="shared" si="15"/>
        <v>3.4246575342465758E-5</v>
      </c>
      <c r="Y82" s="76">
        <v>1000000</v>
      </c>
    </row>
    <row r="83" spans="1:25">
      <c r="A83" s="120" t="s">
        <v>1047</v>
      </c>
      <c r="B83" s="35" t="s">
        <v>1048</v>
      </c>
      <c r="C83" s="23">
        <f>VLOOKUP(A83,[2]ETF進出!$A$6:$J$9999,3,FALSE)</f>
        <v>20.734500000000001</v>
      </c>
      <c r="D83" s="64">
        <v>500000</v>
      </c>
      <c r="E83" s="131">
        <v>5000</v>
      </c>
      <c r="F83" s="107">
        <f t="shared" si="9"/>
        <v>4.8228797414936461E-4</v>
      </c>
      <c r="G83" s="247"/>
      <c r="H83" s="132">
        <v>2.9999999999999997E-4</v>
      </c>
      <c r="I83" s="133">
        <v>0</v>
      </c>
      <c r="J83" s="34">
        <f t="shared" si="10"/>
        <v>7.8228797414936458E-4</v>
      </c>
      <c r="K83" s="131">
        <v>5000</v>
      </c>
      <c r="L83" s="134">
        <f t="shared" si="11"/>
        <v>4.8228797414936461E-4</v>
      </c>
      <c r="M83" s="247"/>
      <c r="N83" s="135">
        <v>2.9999999999999997E-4</v>
      </c>
      <c r="O83" s="69">
        <f t="shared" si="12"/>
        <v>7.8228797414936458E-4</v>
      </c>
      <c r="P83" s="70">
        <f>VLOOKUP(A83,[2]ETF當日申贖!$A$6:$G$9999,4,FALSE)/100000</f>
        <v>245.60059000000001</v>
      </c>
      <c r="Q83" s="71">
        <v>3.0000000000000001E-3</v>
      </c>
      <c r="R83" s="72">
        <v>1.1999999999999999E-3</v>
      </c>
      <c r="S83" s="72">
        <v>4.0000000000000002E-4</v>
      </c>
      <c r="T83" s="71">
        <v>2.9999999999999997E-4</v>
      </c>
      <c r="U83" s="71">
        <f t="shared" si="13"/>
        <v>4.8999999999999998E-3</v>
      </c>
      <c r="V83" s="73">
        <v>0.01</v>
      </c>
      <c r="W83" s="74">
        <f t="shared" si="14"/>
        <v>1.49E-2</v>
      </c>
      <c r="X83" s="75">
        <f t="shared" si="15"/>
        <v>4.0821917808219176E-5</v>
      </c>
      <c r="Y83" s="76">
        <v>1000001</v>
      </c>
    </row>
    <row r="84" spans="1:25">
      <c r="A84" s="136" t="s">
        <v>1049</v>
      </c>
      <c r="B84" s="35" t="s">
        <v>1050</v>
      </c>
      <c r="C84" s="23">
        <f>VLOOKUP(A84,[2]ETF進出!$A$6:$J$9999,3,FALSE)</f>
        <v>16.78</v>
      </c>
      <c r="D84" s="64">
        <v>500000</v>
      </c>
      <c r="E84" s="131">
        <v>5000</v>
      </c>
      <c r="F84" s="107">
        <f>E84/(C84*1000*500)</f>
        <v>5.9594755661501785E-4</v>
      </c>
      <c r="G84" s="247"/>
      <c r="H84" s="132">
        <v>1E-3</v>
      </c>
      <c r="I84" s="133">
        <v>0</v>
      </c>
      <c r="J84" s="34">
        <f>F84+H84</f>
        <v>1.5959475566150179E-3</v>
      </c>
      <c r="K84" s="131">
        <v>5000</v>
      </c>
      <c r="L84" s="134">
        <f>K84/(C84*1000*500)</f>
        <v>5.9594755661501785E-4</v>
      </c>
      <c r="M84" s="247"/>
      <c r="N84" s="135">
        <v>4.0000000000000001E-3</v>
      </c>
      <c r="O84" s="69">
        <f>L84+N84</f>
        <v>4.5959475566150175E-3</v>
      </c>
      <c r="P84" s="70">
        <f>VLOOKUP(A84,[2]ETF當日申贖!$A$6:$G$9999,4,FALSE)/100000</f>
        <v>1.25278</v>
      </c>
      <c r="Q84" s="71">
        <v>3.5000000000000001E-3</v>
      </c>
      <c r="R84" s="72">
        <v>3.5E-4</v>
      </c>
      <c r="S84" s="72">
        <v>5.0000000000000001E-4</v>
      </c>
      <c r="T84" s="71">
        <v>2.9999999999999997E-4</v>
      </c>
      <c r="U84" s="71">
        <f t="shared" si="13"/>
        <v>4.6499999999999996E-3</v>
      </c>
      <c r="V84" s="73">
        <v>0.01</v>
      </c>
      <c r="W84" s="74">
        <f t="shared" si="14"/>
        <v>1.465E-2</v>
      </c>
      <c r="X84" s="75">
        <f t="shared" si="15"/>
        <v>4.0136986301369864E-5</v>
      </c>
      <c r="Y84" s="76">
        <v>1000002</v>
      </c>
    </row>
    <row r="85" spans="1:25">
      <c r="A85" s="120" t="s">
        <v>1051</v>
      </c>
      <c r="B85" s="35" t="s">
        <v>1052</v>
      </c>
      <c r="C85" s="23">
        <f>VLOOKUP(A85,[2]ETF進出!$A$6:$J$9999,3,FALSE)</f>
        <v>41.254899999999999</v>
      </c>
      <c r="D85" s="64">
        <v>500000</v>
      </c>
      <c r="E85" s="131">
        <v>15000</v>
      </c>
      <c r="F85" s="107">
        <f>E85/(C85*1000*500)</f>
        <v>7.2718634634916094E-4</v>
      </c>
      <c r="G85" s="247"/>
      <c r="H85" s="132">
        <v>2.9999999999999997E-4</v>
      </c>
      <c r="I85" s="133">
        <v>0</v>
      </c>
      <c r="J85" s="34">
        <f>F85+H85</f>
        <v>1.027186346349161E-3</v>
      </c>
      <c r="K85" s="131">
        <v>15000</v>
      </c>
      <c r="L85" s="134">
        <f>K85/(C85*1000*500)</f>
        <v>7.2718634634916094E-4</v>
      </c>
      <c r="M85" s="247"/>
      <c r="N85" s="135">
        <v>2.9999999999999997E-4</v>
      </c>
      <c r="O85" s="69">
        <f>L85+N85</f>
        <v>1.027186346349161E-3</v>
      </c>
      <c r="P85" s="70">
        <f>VLOOKUP(A85,[2]ETF當日申贖!$A$6:$G$9999,4,FALSE)/100000</f>
        <v>1.0379700000000001</v>
      </c>
      <c r="Q85" s="71">
        <v>3.0000000000000001E-3</v>
      </c>
      <c r="R85" s="72">
        <v>1.1999999999999999E-3</v>
      </c>
      <c r="S85" s="72">
        <v>4.0000000000000002E-4</v>
      </c>
      <c r="T85" s="71">
        <v>2.9999999999999997E-4</v>
      </c>
      <c r="U85" s="71">
        <f t="shared" si="13"/>
        <v>4.8999999999999998E-3</v>
      </c>
      <c r="V85" s="73">
        <v>0.01</v>
      </c>
      <c r="W85" s="74">
        <f t="shared" si="14"/>
        <v>1.49E-2</v>
      </c>
      <c r="X85" s="75">
        <f t="shared" si="15"/>
        <v>4.0821917808219176E-5</v>
      </c>
      <c r="Y85" s="76">
        <v>1000001</v>
      </c>
    </row>
    <row r="86" spans="1:25">
      <c r="A86" s="120" t="s">
        <v>1053</v>
      </c>
      <c r="B86" s="35" t="s">
        <v>1054</v>
      </c>
      <c r="C86" s="23">
        <f>VLOOKUP(A86,[2]ETF進出!$A$6:$J$9999,3,FALSE)</f>
        <v>44.268300000000004</v>
      </c>
      <c r="D86" s="64">
        <v>500000</v>
      </c>
      <c r="E86" s="131">
        <v>10000</v>
      </c>
      <c r="F86" s="107">
        <f>E86/(C86*1000*500)</f>
        <v>4.5179055893268999E-4</v>
      </c>
      <c r="G86" s="247"/>
      <c r="H86" s="132">
        <v>4.3759999999999997E-3</v>
      </c>
      <c r="I86" s="133">
        <v>0</v>
      </c>
      <c r="J86" s="34">
        <f>F86+H86</f>
        <v>4.8277905589326894E-3</v>
      </c>
      <c r="K86" s="131">
        <v>10000</v>
      </c>
      <c r="L86" s="134">
        <f>K86/(C86*1000*500)</f>
        <v>4.5179055893268999E-4</v>
      </c>
      <c r="M86" s="247"/>
      <c r="N86" s="135">
        <v>0</v>
      </c>
      <c r="O86" s="69">
        <f>L86+N86</f>
        <v>4.5179055893268999E-4</v>
      </c>
      <c r="P86" s="70">
        <f>VLOOKUP(A86,[2]ETF當日申贖!$A$6:$G$9999,4,FALSE)/100000</f>
        <v>218.89096000000001</v>
      </c>
      <c r="Q86" s="71">
        <v>3.0000000000000001E-3</v>
      </c>
      <c r="R86" s="72">
        <v>1.1999999999999999E-3</v>
      </c>
      <c r="S86" s="72">
        <v>4.0000000000000002E-4</v>
      </c>
      <c r="T86" s="71">
        <v>2.9999999999999997E-4</v>
      </c>
      <c r="U86" s="71">
        <f t="shared" si="13"/>
        <v>4.8999999999999998E-3</v>
      </c>
      <c r="V86" s="73">
        <v>0.01</v>
      </c>
      <c r="W86" s="74">
        <f t="shared" si="14"/>
        <v>1.49E-2</v>
      </c>
      <c r="X86" s="75">
        <f t="shared" si="15"/>
        <v>4.0821917808219176E-5</v>
      </c>
      <c r="Y86" s="76">
        <v>1000001</v>
      </c>
    </row>
    <row r="87" spans="1:25">
      <c r="A87" s="120" t="s">
        <v>1055</v>
      </c>
      <c r="B87" s="35" t="s">
        <v>1056</v>
      </c>
      <c r="C87" s="23">
        <f>VLOOKUP(A87,[2]ETF進出!$A$6:$J$9999,3,FALSE)</f>
        <v>45.96</v>
      </c>
      <c r="D87" s="64">
        <v>500000</v>
      </c>
      <c r="E87" s="131">
        <v>10000</v>
      </c>
      <c r="F87" s="107">
        <f>E87/(C87*1000*500)</f>
        <v>4.351610095735422E-4</v>
      </c>
      <c r="G87" s="247"/>
      <c r="H87" s="132">
        <v>4.1130000000000003E-3</v>
      </c>
      <c r="I87" s="133">
        <v>0</v>
      </c>
      <c r="J87" s="34">
        <f>F87+H87</f>
        <v>4.5481610095735427E-3</v>
      </c>
      <c r="K87" s="131">
        <v>10000</v>
      </c>
      <c r="L87" s="134">
        <f>K87/(C87*1000*500)</f>
        <v>4.351610095735422E-4</v>
      </c>
      <c r="M87" s="247"/>
      <c r="N87" s="135">
        <v>0</v>
      </c>
      <c r="O87" s="69">
        <f>L87+N87</f>
        <v>4.351610095735422E-4</v>
      </c>
      <c r="P87" s="70">
        <f>VLOOKUP(A87,[2]ETF當日申贖!$A$6:$G$9999,4,FALSE)/100000</f>
        <v>139.70502999999999</v>
      </c>
      <c r="Q87" s="71">
        <v>3.0000000000000001E-3</v>
      </c>
      <c r="R87" s="72">
        <v>1.1999999999999999E-3</v>
      </c>
      <c r="S87" s="72">
        <v>4.0000000000000002E-4</v>
      </c>
      <c r="T87" s="71">
        <v>2.9999999999999997E-4</v>
      </c>
      <c r="U87" s="71">
        <f t="shared" si="13"/>
        <v>4.8999999999999998E-3</v>
      </c>
      <c r="V87" s="73">
        <v>0.01</v>
      </c>
      <c r="W87" s="74">
        <f t="shared" si="14"/>
        <v>1.49E-2</v>
      </c>
      <c r="X87" s="75">
        <f t="shared" si="15"/>
        <v>4.0821917808219176E-5</v>
      </c>
      <c r="Y87" s="76">
        <v>1000001</v>
      </c>
    </row>
    <row r="88" spans="1:25">
      <c r="A88" s="120" t="s">
        <v>1057</v>
      </c>
      <c r="B88" s="35" t="s">
        <v>1058</v>
      </c>
      <c r="C88" s="23">
        <f>VLOOKUP(A88,[2]ETF進出!$A$6:$J$9999,3,FALSE)</f>
        <v>42.192900000000002</v>
      </c>
      <c r="D88" s="64">
        <v>500000</v>
      </c>
      <c r="E88" s="131">
        <v>10000</v>
      </c>
      <c r="F88" s="107">
        <f>E88/(C88*1000*500)</f>
        <v>4.7401340035882814E-4</v>
      </c>
      <c r="G88" s="247"/>
      <c r="H88" s="132">
        <v>2.9580000000000001E-3</v>
      </c>
      <c r="I88" s="133">
        <v>0</v>
      </c>
      <c r="J88" s="34">
        <f>F88+H88</f>
        <v>3.4320134003588284E-3</v>
      </c>
      <c r="K88" s="131">
        <v>10000</v>
      </c>
      <c r="L88" s="134">
        <f>K88/(C88*1000*500)</f>
        <v>4.7401340035882814E-4</v>
      </c>
      <c r="M88" s="247"/>
      <c r="N88" s="135">
        <v>0</v>
      </c>
      <c r="O88" s="69">
        <f>L88+N88</f>
        <v>4.7401340035882814E-4</v>
      </c>
      <c r="P88" s="70">
        <f>VLOOKUP(A88,[2]ETF當日申贖!$A$6:$G$9999,4,FALSE)/100000</f>
        <v>4.0623399999999998</v>
      </c>
      <c r="Q88" s="71">
        <v>3.0000000000000001E-3</v>
      </c>
      <c r="R88" s="72">
        <v>1.1999999999999999E-3</v>
      </c>
      <c r="S88" s="72">
        <v>4.0000000000000002E-4</v>
      </c>
      <c r="T88" s="71">
        <v>2.9999999999999997E-4</v>
      </c>
      <c r="U88" s="71">
        <f t="shared" si="13"/>
        <v>4.8999999999999998E-3</v>
      </c>
      <c r="V88" s="73">
        <v>0.01</v>
      </c>
      <c r="W88" s="74">
        <f t="shared" si="14"/>
        <v>1.49E-2</v>
      </c>
      <c r="X88" s="75">
        <f t="shared" si="15"/>
        <v>4.0821917808219176E-5</v>
      </c>
      <c r="Y88" s="76">
        <v>1000001</v>
      </c>
    </row>
    <row r="89" spans="1:25">
      <c r="A89" s="121"/>
      <c r="B89" s="145"/>
      <c r="C89" s="146"/>
      <c r="D89" s="147"/>
      <c r="F89" s="148"/>
      <c r="H89" s="149"/>
      <c r="I89" s="150"/>
      <c r="J89" s="151"/>
      <c r="L89" s="152"/>
      <c r="N89" s="153"/>
      <c r="O89" s="151"/>
      <c r="P89" s="154"/>
      <c r="Q89" s="155"/>
      <c r="R89" s="156"/>
      <c r="S89" s="156"/>
      <c r="T89" s="155"/>
      <c r="U89" s="155"/>
      <c r="V89" s="157"/>
      <c r="W89" s="158"/>
      <c r="X89" s="159"/>
      <c r="Y89" s="160"/>
    </row>
    <row r="90" spans="1:25" ht="17.25" thickBot="1">
      <c r="P90" s="127"/>
      <c r="Q90" s="18"/>
    </row>
    <row r="91" spans="1:25" ht="26.25" thickBot="1">
      <c r="A91" s="311" t="s">
        <v>1059</v>
      </c>
      <c r="B91" s="312"/>
      <c r="C91" s="312"/>
      <c r="D91" s="312"/>
      <c r="E91" s="312"/>
      <c r="F91" s="312"/>
      <c r="G91" s="312"/>
      <c r="H91" s="312"/>
      <c r="I91" s="312"/>
      <c r="J91" s="312"/>
      <c r="K91" s="312"/>
      <c r="L91" s="312"/>
      <c r="M91" s="312"/>
      <c r="N91" s="312"/>
      <c r="O91" s="313"/>
      <c r="P91" s="127"/>
      <c r="Q91" s="18"/>
    </row>
    <row r="92" spans="1:25">
      <c r="A92" s="282" t="s">
        <v>1060</v>
      </c>
      <c r="B92" s="284" t="s">
        <v>1061</v>
      </c>
      <c r="C92" s="286" t="s">
        <v>1062</v>
      </c>
      <c r="D92" s="288" t="s">
        <v>1063</v>
      </c>
      <c r="E92" s="290" t="s">
        <v>1064</v>
      </c>
      <c r="F92" s="291"/>
      <c r="G92" s="292"/>
      <c r="H92" s="292"/>
      <c r="I92" s="292"/>
      <c r="J92" s="293"/>
      <c r="K92" s="294" t="s">
        <v>1065</v>
      </c>
      <c r="L92" s="295"/>
      <c r="M92" s="296"/>
      <c r="N92" s="296"/>
      <c r="O92" s="297"/>
      <c r="P92" s="127"/>
      <c r="Q92" s="18"/>
    </row>
    <row r="93" spans="1:25" ht="40.5">
      <c r="A93" s="283"/>
      <c r="B93" s="285"/>
      <c r="C93" s="287"/>
      <c r="D93" s="289"/>
      <c r="E93" s="161" t="s">
        <v>1064</v>
      </c>
      <c r="F93" s="19" t="s">
        <v>1066</v>
      </c>
      <c r="G93" s="243" t="s">
        <v>1067</v>
      </c>
      <c r="H93" s="129" t="s">
        <v>1068</v>
      </c>
      <c r="I93" s="60" t="s">
        <v>1069</v>
      </c>
      <c r="J93" s="21" t="s">
        <v>1070</v>
      </c>
      <c r="K93" s="161" t="s">
        <v>1071</v>
      </c>
      <c r="L93" s="19" t="s">
        <v>1066</v>
      </c>
      <c r="M93" s="243" t="s">
        <v>1072</v>
      </c>
      <c r="N93" s="129" t="s">
        <v>1073</v>
      </c>
      <c r="O93" s="61" t="s">
        <v>1074</v>
      </c>
      <c r="P93" s="62" t="s">
        <v>1075</v>
      </c>
      <c r="Q93" s="20" t="s">
        <v>1076</v>
      </c>
      <c r="R93" s="20" t="s">
        <v>1077</v>
      </c>
      <c r="S93" s="20" t="s">
        <v>1078</v>
      </c>
      <c r="T93" s="20" t="s">
        <v>1079</v>
      </c>
      <c r="U93" s="20" t="s">
        <v>1080</v>
      </c>
      <c r="V93" s="20" t="s">
        <v>1081</v>
      </c>
      <c r="W93" s="20" t="s">
        <v>1082</v>
      </c>
      <c r="X93" s="20" t="s">
        <v>1083</v>
      </c>
      <c r="Y93" s="20" t="s">
        <v>1084</v>
      </c>
    </row>
    <row r="94" spans="1:25">
      <c r="A94" s="33" t="s">
        <v>1085</v>
      </c>
      <c r="B94" s="35" t="s">
        <v>744</v>
      </c>
      <c r="C94" s="23">
        <f>VLOOKUP(A94,[2]ETF進出!$A$6:$J$9999,3,FALSE)</f>
        <v>34.549999999999997</v>
      </c>
      <c r="D94" s="64">
        <v>500000</v>
      </c>
      <c r="E94" s="162">
        <v>2000</v>
      </c>
      <c r="F94" s="107">
        <f t="shared" ref="F94:F106" si="16">E94/(C94*1000*500)</f>
        <v>1.1577424023154849E-4</v>
      </c>
      <c r="G94" s="247"/>
      <c r="H94" s="132">
        <v>5.9999999999999995E-4</v>
      </c>
      <c r="I94" s="133">
        <v>1E-3</v>
      </c>
      <c r="J94" s="24">
        <f>F94+H94</f>
        <v>7.1577424023154838E-4</v>
      </c>
      <c r="K94" s="162">
        <v>2000</v>
      </c>
      <c r="L94" s="107">
        <f t="shared" ref="L94:L106" si="17">K94/(C94*1000*500)</f>
        <v>1.1577424023154849E-4</v>
      </c>
      <c r="M94" s="247"/>
      <c r="N94" s="132">
        <v>8.0000000000000004E-4</v>
      </c>
      <c r="O94" s="69">
        <f t="shared" ref="O94:O122" si="18">L94+N94</f>
        <v>9.1577424023154847E-4</v>
      </c>
      <c r="P94" s="70">
        <f>VLOOKUP(A94,[2]ETF當日申贖!$A$6:$G$9999,4,FALSE)/100000</f>
        <v>1.47105</v>
      </c>
      <c r="Q94" s="163">
        <v>7.4999999999999997E-3</v>
      </c>
      <c r="R94" s="71">
        <v>4.0000000000000002E-4</v>
      </c>
      <c r="S94" s="72">
        <v>1E-4</v>
      </c>
      <c r="T94" s="71">
        <v>2.9999999999999997E-4</v>
      </c>
      <c r="U94" s="71">
        <f>SUM(Q94:T94)</f>
        <v>8.2999999999999984E-3</v>
      </c>
      <c r="V94" s="73">
        <v>0.01</v>
      </c>
      <c r="W94" s="74">
        <f>SUM(U94:V94)</f>
        <v>1.8299999999999997E-2</v>
      </c>
      <c r="X94" s="75">
        <f>W94/365</f>
        <v>5.0136986301369857E-5</v>
      </c>
      <c r="Y94" s="76">
        <v>1000000</v>
      </c>
    </row>
    <row r="95" spans="1:25">
      <c r="A95" s="33" t="s">
        <v>1086</v>
      </c>
      <c r="B95" s="35" t="s">
        <v>745</v>
      </c>
      <c r="C95" s="23">
        <f>VLOOKUP(A95,[2]ETF進出!$A$6:$J$9999,3,FALSE)</f>
        <v>13.7</v>
      </c>
      <c r="D95" s="64">
        <v>500000</v>
      </c>
      <c r="E95" s="162">
        <v>2000</v>
      </c>
      <c r="F95" s="107">
        <f t="shared" si="16"/>
        <v>2.9197080291970805E-4</v>
      </c>
      <c r="G95" s="247"/>
      <c r="H95" s="132">
        <v>2.0000000000000001E-4</v>
      </c>
      <c r="I95" s="133">
        <v>1E-3</v>
      </c>
      <c r="J95" s="24">
        <f t="shared" ref="J95:J122" si="19">F95+H95</f>
        <v>4.9197080291970804E-4</v>
      </c>
      <c r="K95" s="162">
        <v>2000</v>
      </c>
      <c r="L95" s="107">
        <f t="shared" si="17"/>
        <v>2.9197080291970805E-4</v>
      </c>
      <c r="M95" s="247"/>
      <c r="N95" s="132">
        <v>2.0000000000000001E-4</v>
      </c>
      <c r="O95" s="69">
        <f t="shared" si="18"/>
        <v>4.9197080291970804E-4</v>
      </c>
      <c r="P95" s="70">
        <f>VLOOKUP(A95,[2]ETF當日申贖!$A$6:$G$9999,4,FALSE)/100000</f>
        <v>18.774760000000001</v>
      </c>
      <c r="Q95" s="163">
        <v>7.4999999999999997E-3</v>
      </c>
      <c r="R95" s="71">
        <v>4.0000000000000002E-4</v>
      </c>
      <c r="S95" s="72">
        <v>2.0000000000000001E-4</v>
      </c>
      <c r="T95" s="71">
        <v>2.9999999999999997E-4</v>
      </c>
      <c r="U95" s="71">
        <f t="shared" ref="U95:U122" si="20">SUM(Q95:T95)</f>
        <v>8.3999999999999995E-3</v>
      </c>
      <c r="V95" s="73">
        <v>0.01</v>
      </c>
      <c r="W95" s="74">
        <f t="shared" ref="W95:W122" si="21">SUM(U95:V95)</f>
        <v>1.84E-2</v>
      </c>
      <c r="X95" s="75">
        <f t="shared" ref="X95:X122" si="22">W95/365</f>
        <v>5.0410958904109586E-5</v>
      </c>
      <c r="Y95" s="76">
        <v>1000000</v>
      </c>
    </row>
    <row r="96" spans="1:25">
      <c r="A96" s="33" t="s">
        <v>1087</v>
      </c>
      <c r="B96" s="35" t="s">
        <v>1088</v>
      </c>
      <c r="C96" s="23">
        <f>VLOOKUP(A96,[2]ETF進出!$A$6:$J$9999,3,FALSE)</f>
        <v>21.15</v>
      </c>
      <c r="D96" s="64">
        <v>500000</v>
      </c>
      <c r="E96" s="162">
        <v>2000</v>
      </c>
      <c r="F96" s="107">
        <f t="shared" si="16"/>
        <v>1.8912529550827424E-4</v>
      </c>
      <c r="G96" s="247"/>
      <c r="H96" s="132">
        <v>1E-3</v>
      </c>
      <c r="I96" s="133">
        <v>1E-3</v>
      </c>
      <c r="J96" s="24">
        <f t="shared" si="19"/>
        <v>1.1891252955082742E-3</v>
      </c>
      <c r="K96" s="162">
        <v>2000</v>
      </c>
      <c r="L96" s="107">
        <f t="shared" si="17"/>
        <v>1.8912529550827424E-4</v>
      </c>
      <c r="M96" s="247"/>
      <c r="N96" s="132">
        <v>3.5000000000000001E-3</v>
      </c>
      <c r="O96" s="69">
        <f t="shared" si="18"/>
        <v>3.6891252955082742E-3</v>
      </c>
      <c r="P96" s="70">
        <f>VLOOKUP(A96,[2]ETF當日申贖!$A$6:$G$9999,4,FALSE)/100000</f>
        <v>83.327119999999994</v>
      </c>
      <c r="Q96" s="163">
        <v>9.4999999999999998E-3</v>
      </c>
      <c r="R96" s="71">
        <v>1E-3</v>
      </c>
      <c r="S96" s="72">
        <f>Q96*10%</f>
        <v>9.5E-4</v>
      </c>
      <c r="T96" s="71">
        <v>2.9999999999999997E-4</v>
      </c>
      <c r="U96" s="71">
        <f t="shared" si="20"/>
        <v>1.1749999999999998E-2</v>
      </c>
      <c r="V96" s="73">
        <v>0.01</v>
      </c>
      <c r="W96" s="74">
        <f t="shared" si="21"/>
        <v>2.1749999999999999E-2</v>
      </c>
      <c r="X96" s="75">
        <f t="shared" si="22"/>
        <v>5.9589041095890405E-5</v>
      </c>
      <c r="Y96" s="76">
        <v>1000000</v>
      </c>
    </row>
    <row r="97" spans="1:25">
      <c r="A97" s="33" t="s">
        <v>1089</v>
      </c>
      <c r="B97" s="35" t="s">
        <v>735</v>
      </c>
      <c r="C97" s="23">
        <f>VLOOKUP(A97,[2]ETF進出!$A$6:$J$9999,3,FALSE)</f>
        <v>30.93</v>
      </c>
      <c r="D97" s="64">
        <v>500000</v>
      </c>
      <c r="E97" s="162">
        <v>2000</v>
      </c>
      <c r="F97" s="107">
        <f t="shared" si="16"/>
        <v>1.2932428063368897E-4</v>
      </c>
      <c r="G97" s="247"/>
      <c r="H97" s="132">
        <v>4.0000000000000002E-4</v>
      </c>
      <c r="I97" s="133">
        <v>1E-3</v>
      </c>
      <c r="J97" s="24">
        <f t="shared" si="19"/>
        <v>5.2932428063368899E-4</v>
      </c>
      <c r="K97" s="162">
        <v>2000</v>
      </c>
      <c r="L97" s="107">
        <f t="shared" si="17"/>
        <v>1.2932428063368897E-4</v>
      </c>
      <c r="M97" s="247"/>
      <c r="N97" s="132">
        <v>1.5E-3</v>
      </c>
      <c r="O97" s="69">
        <f t="shared" si="18"/>
        <v>1.629324280633689E-3</v>
      </c>
      <c r="P97" s="70">
        <f>VLOOKUP(A97,[2]ETF當日申贖!$A$6:$G$9999,4,FALSE)/100000</f>
        <v>92.615449999999996</v>
      </c>
      <c r="Q97" s="163">
        <v>9.4999999999999998E-3</v>
      </c>
      <c r="R97" s="71">
        <v>2.0999999999999999E-3</v>
      </c>
      <c r="S97" s="72">
        <f>Q97*10%</f>
        <v>9.5E-4</v>
      </c>
      <c r="T97" s="71">
        <v>2.9999999999999997E-4</v>
      </c>
      <c r="U97" s="71">
        <f t="shared" si="20"/>
        <v>1.2849999999999999E-2</v>
      </c>
      <c r="V97" s="73">
        <v>0.01</v>
      </c>
      <c r="W97" s="74">
        <f t="shared" si="21"/>
        <v>2.2849999999999999E-2</v>
      </c>
      <c r="X97" s="75">
        <f t="shared" si="22"/>
        <v>6.2602739726027389E-5</v>
      </c>
      <c r="Y97" s="76">
        <v>1000000</v>
      </c>
    </row>
    <row r="98" spans="1:25">
      <c r="A98" s="33" t="s">
        <v>1090</v>
      </c>
      <c r="B98" s="35" t="s">
        <v>736</v>
      </c>
      <c r="C98" s="23">
        <f>VLOOKUP(A98,[2]ETF進出!$A$6:$J$9999,3,FALSE)</f>
        <v>11.86</v>
      </c>
      <c r="D98" s="64">
        <v>500000</v>
      </c>
      <c r="E98" s="162">
        <v>2000</v>
      </c>
      <c r="F98" s="107">
        <f t="shared" si="16"/>
        <v>3.3726812816188871E-4</v>
      </c>
      <c r="G98" s="247"/>
      <c r="H98" s="132">
        <v>2.0000000000000001E-4</v>
      </c>
      <c r="I98" s="133">
        <v>1E-3</v>
      </c>
      <c r="J98" s="24">
        <f t="shared" si="19"/>
        <v>5.3726812816188869E-4</v>
      </c>
      <c r="K98" s="162">
        <v>2000</v>
      </c>
      <c r="L98" s="107">
        <f t="shared" si="17"/>
        <v>3.3726812816188871E-4</v>
      </c>
      <c r="M98" s="247"/>
      <c r="N98" s="132">
        <v>2.0000000000000001E-4</v>
      </c>
      <c r="O98" s="69">
        <f t="shared" si="18"/>
        <v>5.3726812816188869E-4</v>
      </c>
      <c r="P98" s="70">
        <f>VLOOKUP(A98,[2]ETF當日申贖!$A$6:$G$9999,4,FALSE)/100000</f>
        <v>3.0646599999999999</v>
      </c>
      <c r="Q98" s="163">
        <v>9.4999999999999998E-3</v>
      </c>
      <c r="R98" s="71">
        <v>1.8E-3</v>
      </c>
      <c r="S98" s="72">
        <f>Q98*10%</f>
        <v>9.5E-4</v>
      </c>
      <c r="T98" s="71">
        <v>2.9999999999999997E-4</v>
      </c>
      <c r="U98" s="71">
        <f t="shared" si="20"/>
        <v>1.2549999999999999E-2</v>
      </c>
      <c r="V98" s="73">
        <v>0.01</v>
      </c>
      <c r="W98" s="74">
        <f t="shared" si="21"/>
        <v>2.2550000000000001E-2</v>
      </c>
      <c r="X98" s="75">
        <f t="shared" si="22"/>
        <v>6.1780821917808222E-5</v>
      </c>
      <c r="Y98" s="76">
        <v>1000000</v>
      </c>
    </row>
    <row r="99" spans="1:25">
      <c r="A99" s="33" t="s">
        <v>1091</v>
      </c>
      <c r="B99" s="35" t="s">
        <v>1092</v>
      </c>
      <c r="C99" s="23">
        <f>VLOOKUP(A99,[2]ETF進出!$A$6:$J$9999,3,FALSE)</f>
        <v>26.02</v>
      </c>
      <c r="D99" s="64">
        <v>500000</v>
      </c>
      <c r="E99" s="162">
        <v>2000</v>
      </c>
      <c r="F99" s="107">
        <f t="shared" si="16"/>
        <v>1.5372790161414298E-4</v>
      </c>
      <c r="G99" s="247"/>
      <c r="H99" s="132">
        <v>1.6000000000000001E-3</v>
      </c>
      <c r="I99" s="133">
        <v>1E-3</v>
      </c>
      <c r="J99" s="24">
        <f t="shared" si="19"/>
        <v>1.753727901614143E-3</v>
      </c>
      <c r="K99" s="162">
        <v>2000</v>
      </c>
      <c r="L99" s="107">
        <f t="shared" si="17"/>
        <v>1.5372790161414298E-4</v>
      </c>
      <c r="M99" s="247"/>
      <c r="N99" s="132">
        <v>1.6000000000000001E-3</v>
      </c>
      <c r="O99" s="69">
        <f t="shared" si="18"/>
        <v>1.753727901614143E-3</v>
      </c>
      <c r="P99" s="70">
        <f>VLOOKUP(A99,[2]ETF當日申贖!$A$6:$G$9999,4,FALSE)/100000</f>
        <v>1.46055</v>
      </c>
      <c r="Q99" s="163">
        <v>4.4999999999999997E-3</v>
      </c>
      <c r="R99" s="71">
        <v>2E-3</v>
      </c>
      <c r="S99" s="72">
        <v>5.0000000000000001E-4</v>
      </c>
      <c r="T99" s="71">
        <v>2.9999999999999997E-4</v>
      </c>
      <c r="U99" s="71">
        <f t="shared" si="20"/>
        <v>7.2999999999999992E-3</v>
      </c>
      <c r="V99" s="73">
        <v>0.01</v>
      </c>
      <c r="W99" s="74">
        <f t="shared" si="21"/>
        <v>1.7299999999999999E-2</v>
      </c>
      <c r="X99" s="75">
        <f t="shared" si="22"/>
        <v>4.7397260273972602E-5</v>
      </c>
      <c r="Y99" s="76">
        <v>1000000</v>
      </c>
    </row>
    <row r="100" spans="1:25">
      <c r="A100" s="33" t="s">
        <v>1093</v>
      </c>
      <c r="B100" s="35" t="s">
        <v>739</v>
      </c>
      <c r="C100" s="23">
        <f>VLOOKUP(A100,[2]ETF進出!$A$6:$J$9999,3,FALSE)</f>
        <v>30.98</v>
      </c>
      <c r="D100" s="64">
        <v>500000</v>
      </c>
      <c r="E100" s="162">
        <v>2000</v>
      </c>
      <c r="F100" s="107">
        <f t="shared" si="16"/>
        <v>1.291155584247902E-4</v>
      </c>
      <c r="G100" s="247"/>
      <c r="H100" s="132">
        <v>8.0000000000000004E-4</v>
      </c>
      <c r="I100" s="133">
        <v>1E-3</v>
      </c>
      <c r="J100" s="24">
        <f t="shared" si="19"/>
        <v>9.2911555842479024E-4</v>
      </c>
      <c r="K100" s="162">
        <v>2000</v>
      </c>
      <c r="L100" s="107">
        <f t="shared" si="17"/>
        <v>1.291155584247902E-4</v>
      </c>
      <c r="M100" s="247"/>
      <c r="N100" s="132">
        <v>8.0000000000000004E-4</v>
      </c>
      <c r="O100" s="69">
        <f t="shared" si="18"/>
        <v>9.2911555842479024E-4</v>
      </c>
      <c r="P100" s="70">
        <f>VLOOKUP(A100,[2]ETF當日申贖!$A$6:$G$9999,4,FALSE)/100000</f>
        <v>1.50098</v>
      </c>
      <c r="Q100" s="163">
        <v>9.4999999999999998E-3</v>
      </c>
      <c r="R100" s="71">
        <v>2.0999999999999999E-3</v>
      </c>
      <c r="S100" s="72">
        <v>4.0000000000000002E-4</v>
      </c>
      <c r="T100" s="71">
        <v>2.9999999999999997E-4</v>
      </c>
      <c r="U100" s="71">
        <f t="shared" si="20"/>
        <v>1.2299999999999998E-2</v>
      </c>
      <c r="V100" s="73">
        <v>0.01</v>
      </c>
      <c r="W100" s="74">
        <f t="shared" si="21"/>
        <v>2.23E-2</v>
      </c>
      <c r="X100" s="75">
        <f t="shared" si="22"/>
        <v>6.109589041095891E-5</v>
      </c>
      <c r="Y100" s="76">
        <v>1000000</v>
      </c>
    </row>
    <row r="101" spans="1:25">
      <c r="A101" s="33" t="s">
        <v>1094</v>
      </c>
      <c r="B101" s="35" t="s">
        <v>740</v>
      </c>
      <c r="C101" s="23">
        <f>VLOOKUP(A101,[2]ETF進出!$A$6:$J$9999,3,FALSE)</f>
        <v>12.78</v>
      </c>
      <c r="D101" s="64">
        <v>500000</v>
      </c>
      <c r="E101" s="162">
        <v>2000</v>
      </c>
      <c r="F101" s="107">
        <f t="shared" si="16"/>
        <v>3.1298904538341156E-4</v>
      </c>
      <c r="G101" s="247"/>
      <c r="H101" s="132">
        <v>2.0000000000000001E-4</v>
      </c>
      <c r="I101" s="133">
        <v>1E-3</v>
      </c>
      <c r="J101" s="24">
        <f t="shared" si="19"/>
        <v>5.1298904538341159E-4</v>
      </c>
      <c r="K101" s="162">
        <v>2000</v>
      </c>
      <c r="L101" s="107">
        <f t="shared" si="17"/>
        <v>3.1298904538341156E-4</v>
      </c>
      <c r="M101" s="247"/>
      <c r="N101" s="132">
        <v>2.0000000000000001E-4</v>
      </c>
      <c r="O101" s="69">
        <f t="shared" si="18"/>
        <v>5.1298904538341159E-4</v>
      </c>
      <c r="P101" s="70">
        <f>VLOOKUP(A101,[2]ETF當日申贖!$A$6:$G$9999,4,FALSE)/100000</f>
        <v>1.7993399999999999</v>
      </c>
      <c r="Q101" s="163">
        <v>9.4999999999999998E-3</v>
      </c>
      <c r="R101" s="71">
        <v>1.8E-3</v>
      </c>
      <c r="S101" s="72">
        <v>4.0000000000000002E-4</v>
      </c>
      <c r="T101" s="71">
        <v>2.9999999999999997E-4</v>
      </c>
      <c r="U101" s="71">
        <f t="shared" si="20"/>
        <v>1.1999999999999999E-2</v>
      </c>
      <c r="V101" s="73">
        <v>0.01</v>
      </c>
      <c r="W101" s="74">
        <f t="shared" si="21"/>
        <v>2.1999999999999999E-2</v>
      </c>
      <c r="X101" s="75">
        <f t="shared" si="22"/>
        <v>6.0273972602739724E-5</v>
      </c>
      <c r="Y101" s="76">
        <v>1000000</v>
      </c>
    </row>
    <row r="102" spans="1:25">
      <c r="A102" s="33" t="s">
        <v>1095</v>
      </c>
      <c r="B102" s="35" t="s">
        <v>1096</v>
      </c>
      <c r="C102" s="23">
        <f>VLOOKUP(A102,[2]ETF進出!$A$6:$J$9999,3,FALSE)</f>
        <v>28.91</v>
      </c>
      <c r="D102" s="64">
        <v>500000</v>
      </c>
      <c r="E102" s="162">
        <v>2000</v>
      </c>
      <c r="F102" s="107">
        <f t="shared" si="16"/>
        <v>1.3836042891732966E-4</v>
      </c>
      <c r="G102" s="247"/>
      <c r="H102" s="132">
        <v>5.0000000000000001E-4</v>
      </c>
      <c r="I102" s="133">
        <v>1E-3</v>
      </c>
      <c r="J102" s="24">
        <f t="shared" si="19"/>
        <v>6.3836042891732964E-4</v>
      </c>
      <c r="K102" s="162">
        <v>2000</v>
      </c>
      <c r="L102" s="107">
        <f t="shared" si="17"/>
        <v>1.3836042891732966E-4</v>
      </c>
      <c r="M102" s="247"/>
      <c r="N102" s="132">
        <v>5.0000000000000001E-4</v>
      </c>
      <c r="O102" s="69">
        <f t="shared" si="18"/>
        <v>6.3836042891732964E-4</v>
      </c>
      <c r="P102" s="70">
        <f>VLOOKUP(A102,[2]ETF當日申贖!$A$6:$G$9999,4,FALSE)/100000</f>
        <v>10.422610000000001</v>
      </c>
      <c r="Q102" s="163">
        <v>4.4999999999999997E-3</v>
      </c>
      <c r="R102" s="71">
        <v>1.8E-3</v>
      </c>
      <c r="S102" s="72">
        <v>5.0000000000000001E-4</v>
      </c>
      <c r="T102" s="71">
        <v>2.9999999999999997E-4</v>
      </c>
      <c r="U102" s="71">
        <f t="shared" si="20"/>
        <v>7.1000000000000004E-3</v>
      </c>
      <c r="V102" s="73">
        <v>0.01</v>
      </c>
      <c r="W102" s="74">
        <f t="shared" si="21"/>
        <v>1.7100000000000001E-2</v>
      </c>
      <c r="X102" s="75">
        <f t="shared" si="22"/>
        <v>4.6849315068493151E-5</v>
      </c>
      <c r="Y102" s="76">
        <v>1000000</v>
      </c>
    </row>
    <row r="103" spans="1:25">
      <c r="A103" s="33" t="s">
        <v>1097</v>
      </c>
      <c r="B103" s="35" t="s">
        <v>750</v>
      </c>
      <c r="C103" s="23">
        <f>VLOOKUP(A103,[2]ETF進出!$A$6:$J$9999,3,FALSE)</f>
        <v>12.76</v>
      </c>
      <c r="D103" s="64">
        <v>500000</v>
      </c>
      <c r="E103" s="162">
        <v>2000</v>
      </c>
      <c r="F103" s="107">
        <f t="shared" si="16"/>
        <v>3.1347962382445143E-4</v>
      </c>
      <c r="G103" s="247"/>
      <c r="H103" s="132">
        <v>2.0000000000000001E-4</v>
      </c>
      <c r="I103" s="133">
        <v>1E-3</v>
      </c>
      <c r="J103" s="24">
        <f t="shared" si="19"/>
        <v>5.1347962382445147E-4</v>
      </c>
      <c r="K103" s="162">
        <v>2000</v>
      </c>
      <c r="L103" s="107">
        <f t="shared" si="17"/>
        <v>3.1347962382445143E-4</v>
      </c>
      <c r="M103" s="247"/>
      <c r="N103" s="132">
        <v>2.0000000000000001E-4</v>
      </c>
      <c r="O103" s="69">
        <f t="shared" si="18"/>
        <v>5.1347962382445147E-4</v>
      </c>
      <c r="P103" s="70">
        <f>VLOOKUP(A103,[2]ETF當日申贖!$A$6:$G$9999,4,FALSE)/100000</f>
        <v>13.664400000000001</v>
      </c>
      <c r="Q103" s="163">
        <v>8.5000000000000006E-3</v>
      </c>
      <c r="R103" s="71">
        <v>1.8E-3</v>
      </c>
      <c r="S103" s="72">
        <v>5.0000000000000001E-4</v>
      </c>
      <c r="T103" s="71">
        <v>2.9999999999999997E-4</v>
      </c>
      <c r="U103" s="71">
        <f t="shared" si="20"/>
        <v>1.11E-2</v>
      </c>
      <c r="V103" s="73">
        <v>0.01</v>
      </c>
      <c r="W103" s="74">
        <f t="shared" si="21"/>
        <v>2.1100000000000001E-2</v>
      </c>
      <c r="X103" s="75">
        <f t="shared" si="22"/>
        <v>5.7808219178082191E-5</v>
      </c>
      <c r="Y103" s="76">
        <v>1000000</v>
      </c>
    </row>
    <row r="104" spans="1:25">
      <c r="A104" s="164" t="s">
        <v>1098</v>
      </c>
      <c r="B104" s="35" t="s">
        <v>1099</v>
      </c>
      <c r="C104" s="23">
        <f>VLOOKUP(A104,[2]ETF進出!$A$6:$J$9999,3,FALSE)</f>
        <v>43.931699999999999</v>
      </c>
      <c r="D104" s="64">
        <v>500000</v>
      </c>
      <c r="E104" s="162">
        <v>2000</v>
      </c>
      <c r="F104" s="107">
        <f t="shared" si="16"/>
        <v>9.1050426002180652E-5</v>
      </c>
      <c r="G104" s="247"/>
      <c r="H104" s="132">
        <v>2.0000000000000001E-4</v>
      </c>
      <c r="I104" s="133">
        <v>0</v>
      </c>
      <c r="J104" s="24">
        <f t="shared" si="19"/>
        <v>2.9105042600218063E-4</v>
      </c>
      <c r="K104" s="162">
        <v>2000</v>
      </c>
      <c r="L104" s="107">
        <f t="shared" si="17"/>
        <v>9.1050426002180652E-5</v>
      </c>
      <c r="M104" s="247"/>
      <c r="N104" s="132">
        <v>2.9999999999999997E-4</v>
      </c>
      <c r="O104" s="69">
        <f t="shared" si="18"/>
        <v>3.9105042600218063E-4</v>
      </c>
      <c r="P104" s="70">
        <f>VLOOKUP(A104,[2]ETF當日申贖!$A$6:$G$9999,4,FALSE)/100000</f>
        <v>177.39031</v>
      </c>
      <c r="Q104" s="163">
        <v>2E-3</v>
      </c>
      <c r="R104" s="71">
        <v>1.6999999999999999E-3</v>
      </c>
      <c r="S104" s="72">
        <v>4.0000000000000002E-4</v>
      </c>
      <c r="T104" s="71">
        <v>2.9999999999999997E-4</v>
      </c>
      <c r="U104" s="71">
        <f t="shared" si="20"/>
        <v>4.4000000000000003E-3</v>
      </c>
      <c r="V104" s="73">
        <v>0.01</v>
      </c>
      <c r="W104" s="74">
        <f t="shared" si="21"/>
        <v>1.44E-2</v>
      </c>
      <c r="X104" s="75">
        <f>W104/365</f>
        <v>3.9452054794520546E-5</v>
      </c>
      <c r="Y104" s="76">
        <v>1000000</v>
      </c>
    </row>
    <row r="105" spans="1:25">
      <c r="A105" s="27" t="s">
        <v>1100</v>
      </c>
      <c r="B105" s="35" t="s">
        <v>1101</v>
      </c>
      <c r="C105" s="23">
        <f>VLOOKUP(A105,[2]ETF進出!$A$6:$J$9999,3,FALSE)</f>
        <v>22.611599999999999</v>
      </c>
      <c r="D105" s="64">
        <v>500000</v>
      </c>
      <c r="E105" s="162">
        <v>2000</v>
      </c>
      <c r="F105" s="107">
        <f t="shared" si="16"/>
        <v>1.7690035203170055E-4</v>
      </c>
      <c r="G105" s="247"/>
      <c r="H105" s="132">
        <v>1E-4</v>
      </c>
      <c r="I105" s="133">
        <v>0</v>
      </c>
      <c r="J105" s="24">
        <f t="shared" si="19"/>
        <v>2.7690035203170057E-4</v>
      </c>
      <c r="K105" s="162">
        <v>2000</v>
      </c>
      <c r="L105" s="107">
        <f t="shared" si="17"/>
        <v>1.7690035203170055E-4</v>
      </c>
      <c r="M105" s="247"/>
      <c r="N105" s="132">
        <v>1E-4</v>
      </c>
      <c r="O105" s="69">
        <f t="shared" si="18"/>
        <v>2.7690035203170057E-4</v>
      </c>
      <c r="P105" s="70">
        <f>VLOOKUP(A105,[2]ETF當日申贖!$A$6:$G$9999,4,FALSE)/100000</f>
        <v>1.2696400000000001</v>
      </c>
      <c r="Q105" s="163">
        <v>6.4999999999999997E-3</v>
      </c>
      <c r="R105" s="71">
        <v>1E-3</v>
      </c>
      <c r="S105" s="72">
        <v>4.0000000000000002E-4</v>
      </c>
      <c r="T105" s="71">
        <v>2.9999999999999997E-4</v>
      </c>
      <c r="U105" s="71">
        <f t="shared" si="20"/>
        <v>8.199999999999999E-3</v>
      </c>
      <c r="V105" s="73">
        <v>0.01</v>
      </c>
      <c r="W105" s="74">
        <f t="shared" si="21"/>
        <v>1.8200000000000001E-2</v>
      </c>
      <c r="X105" s="75">
        <f t="shared" si="22"/>
        <v>4.9863013698630141E-5</v>
      </c>
      <c r="Y105" s="76">
        <v>1000000</v>
      </c>
    </row>
    <row r="106" spans="1:25">
      <c r="A106" s="27" t="s">
        <v>1102</v>
      </c>
      <c r="B106" s="35" t="s">
        <v>1103</v>
      </c>
      <c r="C106" s="23">
        <f>VLOOKUP(A106,[2]ETF進出!$A$6:$J$9999,3,FALSE)</f>
        <v>17.628</v>
      </c>
      <c r="D106" s="64">
        <v>500000</v>
      </c>
      <c r="E106" s="162">
        <v>2000</v>
      </c>
      <c r="F106" s="107">
        <f t="shared" si="16"/>
        <v>2.2691173133651009E-4</v>
      </c>
      <c r="G106" s="247"/>
      <c r="H106" s="132">
        <v>1E-4</v>
      </c>
      <c r="I106" s="133">
        <v>0</v>
      </c>
      <c r="J106" s="24">
        <f t="shared" si="19"/>
        <v>3.2691173133651011E-4</v>
      </c>
      <c r="K106" s="162">
        <v>2000</v>
      </c>
      <c r="L106" s="107">
        <f t="shared" si="17"/>
        <v>2.2691173133651009E-4</v>
      </c>
      <c r="M106" s="247"/>
      <c r="N106" s="132">
        <v>1E-4</v>
      </c>
      <c r="O106" s="69">
        <f t="shared" si="18"/>
        <v>3.2691173133651011E-4</v>
      </c>
      <c r="P106" s="70">
        <f>VLOOKUP(A106,[2]ETF當日申贖!$A$6:$G$9999,4,FALSE)/100000</f>
        <v>1.0381100000000001</v>
      </c>
      <c r="Q106" s="163">
        <v>6.4999999999999997E-3</v>
      </c>
      <c r="R106" s="71">
        <v>6.9999999999999999E-4</v>
      </c>
      <c r="S106" s="72">
        <v>4.0000000000000002E-4</v>
      </c>
      <c r="T106" s="71">
        <v>2.9999999999999997E-4</v>
      </c>
      <c r="U106" s="71">
        <f t="shared" si="20"/>
        <v>7.9000000000000008E-3</v>
      </c>
      <c r="V106" s="73">
        <v>0.01</v>
      </c>
      <c r="W106" s="74">
        <f t="shared" si="21"/>
        <v>1.7899999999999999E-2</v>
      </c>
      <c r="X106" s="75">
        <f t="shared" si="22"/>
        <v>4.9041095890410955E-5</v>
      </c>
      <c r="Y106" s="76">
        <v>1000000</v>
      </c>
    </row>
    <row r="107" spans="1:25">
      <c r="A107" s="33" t="s">
        <v>1104</v>
      </c>
      <c r="B107" s="35" t="s">
        <v>1105</v>
      </c>
      <c r="C107" s="23">
        <f>VLOOKUP(A107,[2]ETF進出!$A$6:$J$9999,3,FALSE)</f>
        <v>21.92</v>
      </c>
      <c r="D107" s="64">
        <v>500000</v>
      </c>
      <c r="E107" s="162">
        <v>2000</v>
      </c>
      <c r="F107" s="107">
        <f>E107/(C107*1000*500)</f>
        <v>1.8248175182481751E-4</v>
      </c>
      <c r="G107" s="247"/>
      <c r="H107" s="132">
        <v>1E-3</v>
      </c>
      <c r="I107" s="133">
        <v>1E-3</v>
      </c>
      <c r="J107" s="24">
        <f t="shared" si="19"/>
        <v>1.1824817518248174E-3</v>
      </c>
      <c r="K107" s="162">
        <v>2000</v>
      </c>
      <c r="L107" s="107">
        <f>K107/(C107*1000*500)</f>
        <v>1.8248175182481751E-4</v>
      </c>
      <c r="M107" s="247"/>
      <c r="N107" s="132">
        <v>4.0000000000000001E-3</v>
      </c>
      <c r="O107" s="69">
        <f t="shared" si="18"/>
        <v>4.1824817518248177E-3</v>
      </c>
      <c r="P107" s="70">
        <f>VLOOKUP(A107,[2]ETF當日申贖!$A$6:$G$9999,4,FALSE)/100000</f>
        <v>3.3738600000000001</v>
      </c>
      <c r="Q107" s="163">
        <v>3.0000000000000001E-3</v>
      </c>
      <c r="R107" s="71">
        <v>3.5E-4</v>
      </c>
      <c r="S107" s="72">
        <v>7.4999999999999993E-5</v>
      </c>
      <c r="T107" s="71">
        <v>2.9999999999999997E-4</v>
      </c>
      <c r="U107" s="71">
        <f t="shared" si="20"/>
        <v>3.725E-3</v>
      </c>
      <c r="V107" s="73">
        <v>0.01</v>
      </c>
      <c r="W107" s="74">
        <f t="shared" si="21"/>
        <v>1.3725000000000001E-2</v>
      </c>
      <c r="X107" s="75">
        <f t="shared" si="22"/>
        <v>3.7602739726027398E-5</v>
      </c>
      <c r="Y107" s="76">
        <v>1000000</v>
      </c>
    </row>
    <row r="108" spans="1:25">
      <c r="A108" s="136" t="s">
        <v>1106</v>
      </c>
      <c r="B108" s="35" t="s">
        <v>1107</v>
      </c>
      <c r="C108" s="23">
        <f>VLOOKUP(A108,[2]ETF進出!$A$6:$J$9999,3,FALSE)</f>
        <v>21.26</v>
      </c>
      <c r="D108" s="64">
        <v>500000</v>
      </c>
      <c r="E108" s="131">
        <v>2000</v>
      </c>
      <c r="F108" s="107">
        <f>E108/(C108*1000*500)</f>
        <v>1.8814675446848542E-4</v>
      </c>
      <c r="G108" s="247"/>
      <c r="H108" s="132">
        <v>1E-3</v>
      </c>
      <c r="I108" s="133">
        <v>1E-3</v>
      </c>
      <c r="J108" s="34">
        <f t="shared" si="19"/>
        <v>1.1881467544684855E-3</v>
      </c>
      <c r="K108" s="131">
        <v>2000</v>
      </c>
      <c r="L108" s="107">
        <f>K108/(C108*1000*500)</f>
        <v>1.8814675446848542E-4</v>
      </c>
      <c r="M108" s="247"/>
      <c r="N108" s="132">
        <v>1E-3</v>
      </c>
      <c r="O108" s="69">
        <f t="shared" si="18"/>
        <v>1.1881467544684855E-3</v>
      </c>
      <c r="P108" s="70">
        <f>VLOOKUP(A108,[2]ETF當日申贖!$A$6:$G$9999,4,FALSE)/100000</f>
        <v>1.10276</v>
      </c>
      <c r="Q108" s="163">
        <v>3.5000000000000001E-3</v>
      </c>
      <c r="R108" s="71">
        <v>1.5E-3</v>
      </c>
      <c r="S108" s="72">
        <v>5.0000000000000001E-4</v>
      </c>
      <c r="T108" s="71">
        <v>2.9999999999999997E-4</v>
      </c>
      <c r="U108" s="71">
        <f t="shared" si="20"/>
        <v>5.7999999999999996E-3</v>
      </c>
      <c r="V108" s="73">
        <v>0.01</v>
      </c>
      <c r="W108" s="74">
        <f t="shared" si="21"/>
        <v>1.5800000000000002E-2</v>
      </c>
      <c r="X108" s="75">
        <f t="shared" si="22"/>
        <v>4.3287671232876716E-5</v>
      </c>
      <c r="Y108" s="76">
        <v>1000000</v>
      </c>
    </row>
    <row r="109" spans="1:25">
      <c r="A109" s="165" t="s">
        <v>1108</v>
      </c>
      <c r="B109" s="35" t="s">
        <v>1109</v>
      </c>
      <c r="C109" s="23">
        <f>VLOOKUP(A109,[2]ETF進出!$A$6:$J$9999,3,FALSE)</f>
        <v>43.3994</v>
      </c>
      <c r="D109" s="166">
        <v>1500000</v>
      </c>
      <c r="E109" s="131">
        <v>6000</v>
      </c>
      <c r="F109" s="107">
        <f t="shared" ref="F109:F122" si="23">E109/(C109*1000*2500)</f>
        <v>5.5300303690834439E-5</v>
      </c>
      <c r="G109" s="247"/>
      <c r="H109" s="132">
        <v>2.173E-3</v>
      </c>
      <c r="I109" s="133">
        <v>1E-3</v>
      </c>
      <c r="J109" s="34">
        <f t="shared" si="19"/>
        <v>2.2283003036908345E-3</v>
      </c>
      <c r="K109" s="131">
        <v>6000</v>
      </c>
      <c r="L109" s="107">
        <f t="shared" ref="L109:L122" si="24">K109/(C109*1000*2500)</f>
        <v>5.5300303690834439E-5</v>
      </c>
      <c r="M109" s="247"/>
      <c r="N109" s="132">
        <v>2.173E-3</v>
      </c>
      <c r="O109" s="69">
        <f t="shared" si="18"/>
        <v>2.2283003036908345E-3</v>
      </c>
      <c r="P109" s="70">
        <f>VLOOKUP(A109,[2]ETF當日申贖!$A$6:$G$9999,4,FALSE)/100000</f>
        <v>238.13516999999999</v>
      </c>
      <c r="Q109" s="163">
        <v>4.0000000000000001E-3</v>
      </c>
      <c r="R109" s="71">
        <v>1.4E-3</v>
      </c>
      <c r="S109" s="72">
        <v>5.0000000000000001E-4</v>
      </c>
      <c r="T109" s="71">
        <v>2.9999999999999997E-4</v>
      </c>
      <c r="U109" s="71">
        <f t="shared" si="20"/>
        <v>6.2000000000000006E-3</v>
      </c>
      <c r="V109" s="73">
        <v>0.01</v>
      </c>
      <c r="W109" s="74">
        <f t="shared" si="21"/>
        <v>1.6199999999999999E-2</v>
      </c>
      <c r="X109" s="75">
        <f t="shared" si="22"/>
        <v>4.4383561643835611E-5</v>
      </c>
      <c r="Y109" s="76">
        <v>1000000</v>
      </c>
    </row>
    <row r="110" spans="1:25">
      <c r="A110" s="165" t="s">
        <v>1110</v>
      </c>
      <c r="B110" s="35" t="s">
        <v>1111</v>
      </c>
      <c r="C110" s="23">
        <f>VLOOKUP(A110,[2]ETF進出!$A$6:$J$9999,3,FALSE)</f>
        <v>44.8688</v>
      </c>
      <c r="D110" s="166">
        <v>1500000</v>
      </c>
      <c r="E110" s="131">
        <v>6000</v>
      </c>
      <c r="F110" s="107">
        <f t="shared" si="23"/>
        <v>5.3489284313375884E-5</v>
      </c>
      <c r="G110" s="247"/>
      <c r="H110" s="132">
        <v>1.477E-3</v>
      </c>
      <c r="I110" s="133">
        <v>1E-3</v>
      </c>
      <c r="J110" s="34">
        <f t="shared" si="19"/>
        <v>1.5304892843133759E-3</v>
      </c>
      <c r="K110" s="131">
        <v>6000</v>
      </c>
      <c r="L110" s="107">
        <f t="shared" si="24"/>
        <v>5.3489284313375884E-5</v>
      </c>
      <c r="M110" s="247"/>
      <c r="N110" s="132">
        <v>1.477E-3</v>
      </c>
      <c r="O110" s="69">
        <f t="shared" si="18"/>
        <v>1.5304892843133759E-3</v>
      </c>
      <c r="P110" s="70">
        <f>VLOOKUP(A110,[2]ETF當日申贖!$A$6:$G$9999,4,FALSE)/100000</f>
        <v>174.08588</v>
      </c>
      <c r="Q110" s="163">
        <v>4.4999999999999997E-3</v>
      </c>
      <c r="R110" s="71">
        <v>1.6000000000000001E-3</v>
      </c>
      <c r="S110" s="72">
        <v>5.0000000000000001E-4</v>
      </c>
      <c r="T110" s="71">
        <v>2.9999999999999997E-4</v>
      </c>
      <c r="U110" s="71">
        <f t="shared" si="20"/>
        <v>6.8999999999999999E-3</v>
      </c>
      <c r="V110" s="73">
        <v>0.01</v>
      </c>
      <c r="W110" s="74">
        <f t="shared" si="21"/>
        <v>1.6899999999999998E-2</v>
      </c>
      <c r="X110" s="75">
        <f t="shared" si="22"/>
        <v>4.6301369863013693E-5</v>
      </c>
      <c r="Y110" s="76">
        <v>1000000</v>
      </c>
    </row>
    <row r="111" spans="1:25">
      <c r="A111" s="165" t="s">
        <v>1112</v>
      </c>
      <c r="B111" s="35" t="s">
        <v>1113</v>
      </c>
      <c r="C111" s="23">
        <f>VLOOKUP(A111,[2]ETF進出!$A$6:$J$9999,3,FALSE)</f>
        <v>43.713299999999997</v>
      </c>
      <c r="D111" s="166">
        <v>1500000</v>
      </c>
      <c r="E111" s="131">
        <v>6000</v>
      </c>
      <c r="F111" s="107">
        <f t="shared" si="23"/>
        <v>5.4903198797619953E-5</v>
      </c>
      <c r="G111" s="247"/>
      <c r="H111" s="132">
        <v>1.3990000000000001E-3</v>
      </c>
      <c r="I111" s="133">
        <v>1E-3</v>
      </c>
      <c r="J111" s="34">
        <f t="shared" si="19"/>
        <v>1.45390319879762E-3</v>
      </c>
      <c r="K111" s="131">
        <v>6000</v>
      </c>
      <c r="L111" s="107">
        <f t="shared" si="24"/>
        <v>5.4903198797619953E-5</v>
      </c>
      <c r="M111" s="247"/>
      <c r="N111" s="132">
        <v>1.3990000000000001E-3</v>
      </c>
      <c r="O111" s="69">
        <f t="shared" si="18"/>
        <v>1.45390319879762E-3</v>
      </c>
      <c r="P111" s="70">
        <f>VLOOKUP(A111,[2]ETF當日申贖!$A$6:$G$9999,4,FALSE)/100000</f>
        <v>63.90401</v>
      </c>
      <c r="Q111" s="163">
        <v>4.4999999999999997E-3</v>
      </c>
      <c r="R111" s="71">
        <v>1.6000000000000001E-3</v>
      </c>
      <c r="S111" s="72">
        <v>5.0000000000000001E-4</v>
      </c>
      <c r="T111" s="71">
        <v>2.9999999999999997E-4</v>
      </c>
      <c r="U111" s="71">
        <f t="shared" si="20"/>
        <v>6.8999999999999999E-3</v>
      </c>
      <c r="V111" s="73">
        <v>0.01</v>
      </c>
      <c r="W111" s="74">
        <f t="shared" si="21"/>
        <v>1.6899999999999998E-2</v>
      </c>
      <c r="X111" s="75">
        <f t="shared" si="22"/>
        <v>4.6301369863013693E-5</v>
      </c>
      <c r="Y111" s="76">
        <v>1000000</v>
      </c>
    </row>
    <row r="112" spans="1:25">
      <c r="A112" s="165" t="s">
        <v>1114</v>
      </c>
      <c r="B112" s="35" t="str">
        <f>VLOOKUP(A112,[2]基金基本資料!$A$5:$L$9999,3,FALSE)</f>
        <v>國泰RMB短期報酬</v>
      </c>
      <c r="C112" s="23">
        <f>VLOOKUP(A112,[2]ETF進出!$A$6:$J$9999,3,FALSE)</f>
        <v>40.006999999999998</v>
      </c>
      <c r="D112" s="166">
        <v>1500000</v>
      </c>
      <c r="E112" s="131">
        <v>6000</v>
      </c>
      <c r="F112" s="107">
        <f t="shared" si="23"/>
        <v>5.9989501837178493E-5</v>
      </c>
      <c r="G112" s="247"/>
      <c r="H112" s="132">
        <v>5.0000000000000001E-4</v>
      </c>
      <c r="I112" s="133">
        <v>1E-3</v>
      </c>
      <c r="J112" s="34">
        <f t="shared" si="19"/>
        <v>5.5998950183717847E-4</v>
      </c>
      <c r="K112" s="131">
        <v>6000</v>
      </c>
      <c r="L112" s="107">
        <f t="shared" si="24"/>
        <v>5.9989501837178493E-5</v>
      </c>
      <c r="M112" s="247"/>
      <c r="N112" s="132">
        <v>1E-3</v>
      </c>
      <c r="O112" s="69">
        <f t="shared" si="18"/>
        <v>1.0599895018371785E-3</v>
      </c>
      <c r="P112" s="70">
        <f>VLOOKUP(A112,[2]ETF當日申贖!$A$6:$G$9999,4,FALSE)/100000</f>
        <v>78.922539999999998</v>
      </c>
      <c r="Q112" s="163">
        <v>4.4999999999999997E-3</v>
      </c>
      <c r="R112" s="71">
        <v>1.6000000000000001E-3</v>
      </c>
      <c r="S112" s="72">
        <v>5.0000000000000001E-4</v>
      </c>
      <c r="T112" s="71">
        <v>2.9999999999999997E-4</v>
      </c>
      <c r="U112" s="71">
        <f t="shared" si="20"/>
        <v>6.8999999999999999E-3</v>
      </c>
      <c r="V112" s="73">
        <v>0.01</v>
      </c>
      <c r="W112" s="74">
        <f t="shared" si="21"/>
        <v>1.6899999999999998E-2</v>
      </c>
      <c r="X112" s="75">
        <f t="shared" si="22"/>
        <v>4.6301369863013693E-5</v>
      </c>
      <c r="Y112" s="76">
        <v>1000000</v>
      </c>
    </row>
    <row r="113" spans="1:25">
      <c r="A113" s="165" t="s">
        <v>1115</v>
      </c>
      <c r="B113" s="35" t="str">
        <f>VLOOKUP(A113,[2]基金基本資料!$A$5:$L$9999,3,FALSE)</f>
        <v>國泰臺韓科技</v>
      </c>
      <c r="C113" s="23">
        <f>VLOOKUP(A113,[2]ETF進出!$A$6:$J$9999,3,FALSE)</f>
        <v>17.18</v>
      </c>
      <c r="D113" s="64">
        <v>500000</v>
      </c>
      <c r="E113" s="131">
        <v>2000</v>
      </c>
      <c r="F113" s="107">
        <f t="shared" si="23"/>
        <v>4.6565774155995343E-5</v>
      </c>
      <c r="G113" s="247"/>
      <c r="H113" s="132">
        <v>1E-3</v>
      </c>
      <c r="I113" s="133">
        <v>1E-3</v>
      </c>
      <c r="J113" s="34">
        <f t="shared" si="19"/>
        <v>1.0465657741559953E-3</v>
      </c>
      <c r="K113" s="131">
        <v>2000</v>
      </c>
      <c r="L113" s="107">
        <f t="shared" si="24"/>
        <v>4.6565774155995343E-5</v>
      </c>
      <c r="M113" s="247"/>
      <c r="N113" s="132">
        <v>4.0000000000000001E-3</v>
      </c>
      <c r="O113" s="69">
        <f t="shared" si="18"/>
        <v>4.0465657741559956E-3</v>
      </c>
      <c r="P113" s="70">
        <f>VLOOKUP(A113,[2]ETF當日申贖!$A$6:$G$9999,4,FALSE)/100000</f>
        <v>1.16611</v>
      </c>
      <c r="Q113" s="163">
        <v>4.4999999999999997E-3</v>
      </c>
      <c r="R113" s="71">
        <v>1.6000000000000001E-3</v>
      </c>
      <c r="S113" s="72">
        <v>5.0000000000000001E-4</v>
      </c>
      <c r="T113" s="71">
        <v>2.9999999999999997E-4</v>
      </c>
      <c r="U113" s="71">
        <f t="shared" si="20"/>
        <v>6.8999999999999999E-3</v>
      </c>
      <c r="V113" s="73">
        <v>0.01</v>
      </c>
      <c r="W113" s="74">
        <f t="shared" si="21"/>
        <v>1.6899999999999998E-2</v>
      </c>
      <c r="X113" s="75">
        <f t="shared" si="22"/>
        <v>4.6301369863013693E-5</v>
      </c>
      <c r="Y113" s="76">
        <v>1000000</v>
      </c>
    </row>
    <row r="114" spans="1:25">
      <c r="A114" s="165" t="s">
        <v>1116</v>
      </c>
      <c r="B114" s="35" t="str">
        <f>VLOOKUP(A114,[2]基金基本資料!$A$5:$L$9999,3,FALSE)</f>
        <v>國泰新興市場</v>
      </c>
      <c r="C114" s="23">
        <f>VLOOKUP(A114,[2]ETF進出!$A$6:$J$9999,3,FALSE)</f>
        <v>19.829999999999998</v>
      </c>
      <c r="D114" s="64">
        <v>500000</v>
      </c>
      <c r="E114" s="131">
        <v>2000</v>
      </c>
      <c r="F114" s="107">
        <f t="shared" si="23"/>
        <v>4.0342914775592536E-5</v>
      </c>
      <c r="G114" s="247"/>
      <c r="H114" s="132">
        <v>1.5E-3</v>
      </c>
      <c r="I114" s="133">
        <v>1E-3</v>
      </c>
      <c r="J114" s="34">
        <f t="shared" si="19"/>
        <v>1.5403429147755926E-3</v>
      </c>
      <c r="K114" s="131">
        <v>2000</v>
      </c>
      <c r="L114" s="107">
        <f t="shared" si="24"/>
        <v>4.0342914775592536E-5</v>
      </c>
      <c r="M114" s="247"/>
      <c r="N114" s="132">
        <v>3.0000000000000001E-3</v>
      </c>
      <c r="O114" s="69">
        <f t="shared" si="18"/>
        <v>3.0403429147755926E-3</v>
      </c>
      <c r="P114" s="70">
        <f>VLOOKUP(A114,[2]ETF當日申贖!$A$6:$G$9999,4,FALSE)/100000</f>
        <v>1.5323199999999999</v>
      </c>
      <c r="Q114" s="163">
        <v>4.4999999999999997E-3</v>
      </c>
      <c r="R114" s="71">
        <v>1.6000000000000001E-3</v>
      </c>
      <c r="S114" s="72">
        <v>5.0000000000000001E-4</v>
      </c>
      <c r="T114" s="71">
        <v>2.9999999999999997E-4</v>
      </c>
      <c r="U114" s="71">
        <f t="shared" si="20"/>
        <v>6.8999999999999999E-3</v>
      </c>
      <c r="V114" s="73">
        <v>0.01</v>
      </c>
      <c r="W114" s="74">
        <f t="shared" si="21"/>
        <v>1.6899999999999998E-2</v>
      </c>
      <c r="X114" s="75">
        <f t="shared" si="22"/>
        <v>4.6301369863013693E-5</v>
      </c>
      <c r="Y114" s="76">
        <v>1000000</v>
      </c>
    </row>
    <row r="115" spans="1:25">
      <c r="A115" s="165" t="s">
        <v>1117</v>
      </c>
      <c r="B115" s="35" t="str">
        <f>VLOOKUP(A115,[2]基金基本資料!$A$5:$L$9999,3,FALSE)</f>
        <v>國泰AI+ROBO</v>
      </c>
      <c r="C115" s="23">
        <f>VLOOKUP(A115,[2]ETF進出!$A$6:$J$9999,3,FALSE)</f>
        <v>22.36</v>
      </c>
      <c r="D115" s="64">
        <v>500000</v>
      </c>
      <c r="E115" s="131">
        <v>2000</v>
      </c>
      <c r="F115" s="107">
        <f t="shared" si="23"/>
        <v>3.5778175313059034E-5</v>
      </c>
      <c r="G115" s="247"/>
      <c r="H115" s="132">
        <v>1E-3</v>
      </c>
      <c r="I115" s="133">
        <v>1E-3</v>
      </c>
      <c r="J115" s="34">
        <f t="shared" si="19"/>
        <v>1.035778175313059E-3</v>
      </c>
      <c r="K115" s="131">
        <v>2000</v>
      </c>
      <c r="L115" s="107">
        <f t="shared" si="24"/>
        <v>3.5778175313059034E-5</v>
      </c>
      <c r="M115" s="247"/>
      <c r="N115" s="132">
        <v>1E-3</v>
      </c>
      <c r="O115" s="69">
        <f t="shared" si="18"/>
        <v>1.035778175313059E-3</v>
      </c>
      <c r="P115" s="70">
        <f>VLOOKUP(A115,[2]ETF當日申贖!$A$6:$G$9999,4,FALSE)/100000</f>
        <v>12.976839999999999</v>
      </c>
      <c r="Q115" s="163">
        <v>4.4999999999999997E-3</v>
      </c>
      <c r="R115" s="71">
        <v>1.6000000000000001E-3</v>
      </c>
      <c r="S115" s="72">
        <v>5.0000000000000001E-4</v>
      </c>
      <c r="T115" s="71">
        <v>2.9999999999999997E-4</v>
      </c>
      <c r="U115" s="71">
        <f t="shared" si="20"/>
        <v>6.8999999999999999E-3</v>
      </c>
      <c r="V115" s="73">
        <v>0.01</v>
      </c>
      <c r="W115" s="74">
        <f t="shared" si="21"/>
        <v>1.6899999999999998E-2</v>
      </c>
      <c r="X115" s="75">
        <f t="shared" si="22"/>
        <v>4.6301369863013693E-5</v>
      </c>
      <c r="Y115" s="76">
        <v>1000000</v>
      </c>
    </row>
    <row r="116" spans="1:25">
      <c r="A116" s="165" t="s">
        <v>1118</v>
      </c>
      <c r="B116" s="35" t="str">
        <f>VLOOKUP(A116,[2]基金基本資料!$A$5:$L$9999,3,FALSE)</f>
        <v>國泰中國A150</v>
      </c>
      <c r="C116" s="23">
        <f>VLOOKUP(A116,[2]ETF進出!$A$6:$J$9999,3,FALSE)</f>
        <v>20.47</v>
      </c>
      <c r="D116" s="64">
        <v>500000</v>
      </c>
      <c r="E116" s="131">
        <v>2000</v>
      </c>
      <c r="F116" s="107">
        <f t="shared" si="23"/>
        <v>3.9081582804103569E-5</v>
      </c>
      <c r="G116" s="247"/>
      <c r="H116" s="132">
        <v>2E-3</v>
      </c>
      <c r="I116" s="133">
        <v>1E-3</v>
      </c>
      <c r="J116" s="34">
        <f t="shared" si="19"/>
        <v>2.0390815828041035E-3</v>
      </c>
      <c r="K116" s="131">
        <v>2000</v>
      </c>
      <c r="L116" s="107">
        <f t="shared" si="24"/>
        <v>3.9081582804103569E-5</v>
      </c>
      <c r="M116" s="247"/>
      <c r="N116" s="132">
        <v>4.0000000000000001E-3</v>
      </c>
      <c r="O116" s="69">
        <f t="shared" si="18"/>
        <v>4.0390815828041035E-3</v>
      </c>
      <c r="P116" s="70">
        <f>VLOOKUP(A116,[2]ETF當日申贖!$A$6:$G$9999,4,FALSE)/100000</f>
        <v>1.8107500000000001</v>
      </c>
      <c r="Q116" s="163">
        <v>4.4999999999999997E-3</v>
      </c>
      <c r="R116" s="71">
        <v>1.6000000000000001E-3</v>
      </c>
      <c r="S116" s="72">
        <v>5.0000000000000001E-4</v>
      </c>
      <c r="T116" s="71">
        <v>2.9999999999999997E-4</v>
      </c>
      <c r="U116" s="71">
        <f t="shared" si="20"/>
        <v>6.8999999999999999E-3</v>
      </c>
      <c r="V116" s="73">
        <v>0.01</v>
      </c>
      <c r="W116" s="74">
        <f t="shared" si="21"/>
        <v>1.6899999999999998E-2</v>
      </c>
      <c r="X116" s="75">
        <f t="shared" si="22"/>
        <v>4.6301369863013693E-5</v>
      </c>
      <c r="Y116" s="76">
        <v>1000000</v>
      </c>
    </row>
    <row r="117" spans="1:25">
      <c r="A117" s="165" t="s">
        <v>1119</v>
      </c>
      <c r="B117" s="35" t="str">
        <f>VLOOKUP(A117,[2]基金基本資料!$A$5:$L$9999,3,FALSE)</f>
        <v>國泰中國政金債5+</v>
      </c>
      <c r="C117" s="23">
        <f>VLOOKUP(A117,[2]ETF進出!$A$6:$J$9999,3,FALSE)</f>
        <v>42.444800000000001</v>
      </c>
      <c r="D117" s="166">
        <v>1500000</v>
      </c>
      <c r="E117" s="131">
        <v>6000</v>
      </c>
      <c r="F117" s="107">
        <f t="shared" si="23"/>
        <v>5.6544028950542822E-5</v>
      </c>
      <c r="G117" s="247"/>
      <c r="H117" s="132">
        <v>5.0000000000000001E-4</v>
      </c>
      <c r="I117" s="133">
        <v>1E-3</v>
      </c>
      <c r="J117" s="34">
        <f t="shared" si="19"/>
        <v>5.5654402895054288E-4</v>
      </c>
      <c r="K117" s="131">
        <v>6000</v>
      </c>
      <c r="L117" s="107">
        <f t="shared" si="24"/>
        <v>5.6544028950542822E-5</v>
      </c>
      <c r="M117" s="247"/>
      <c r="N117" s="132">
        <v>1E-3</v>
      </c>
      <c r="O117" s="69">
        <f t="shared" si="18"/>
        <v>1.0565440289505429E-3</v>
      </c>
      <c r="P117" s="70">
        <f>VLOOKUP(A117,[2]ETF當日申贖!$A$6:$G$9999,4,FALSE)/100000</f>
        <v>311.00488999999999</v>
      </c>
      <c r="Q117" s="163">
        <v>4.4999999999999997E-3</v>
      </c>
      <c r="R117" s="71">
        <v>1.6000000000000001E-3</v>
      </c>
      <c r="S117" s="72">
        <v>5.0000000000000001E-4</v>
      </c>
      <c r="T117" s="71">
        <v>2.9999999999999997E-4</v>
      </c>
      <c r="U117" s="71">
        <f t="shared" si="20"/>
        <v>6.8999999999999999E-3</v>
      </c>
      <c r="V117" s="73">
        <v>0.01</v>
      </c>
      <c r="W117" s="74">
        <f t="shared" si="21"/>
        <v>1.6899999999999998E-2</v>
      </c>
      <c r="X117" s="75">
        <f t="shared" si="22"/>
        <v>4.6301369863013693E-5</v>
      </c>
      <c r="Y117" s="76">
        <v>1000000</v>
      </c>
    </row>
    <row r="118" spans="1:25">
      <c r="A118" s="165" t="s">
        <v>1120</v>
      </c>
      <c r="B118" s="35" t="str">
        <f>VLOOKUP(A118,[2]基金基本資料!$A$5:$L$9999,3,FALSE)</f>
        <v>國泰A級公司債</v>
      </c>
      <c r="C118" s="23">
        <f>VLOOKUP(A118,[2]ETF進出!$A$6:$J$9999,3,FALSE)</f>
        <v>45.758099999999999</v>
      </c>
      <c r="D118" s="166">
        <v>1500000</v>
      </c>
      <c r="E118" s="131">
        <v>6000</v>
      </c>
      <c r="F118" s="107">
        <f t="shared" si="23"/>
        <v>5.2449730211700221E-5</v>
      </c>
      <c r="G118" s="247"/>
      <c r="H118" s="132">
        <v>2.0270000000000002E-3</v>
      </c>
      <c r="I118" s="133">
        <v>1E-3</v>
      </c>
      <c r="J118" s="34">
        <f t="shared" si="19"/>
        <v>2.0794497302117003E-3</v>
      </c>
      <c r="K118" s="131">
        <v>6000</v>
      </c>
      <c r="L118" s="107">
        <f t="shared" si="24"/>
        <v>5.2449730211700221E-5</v>
      </c>
      <c r="M118" s="247"/>
      <c r="N118" s="132">
        <v>2.0270000000000002E-3</v>
      </c>
      <c r="O118" s="69">
        <f t="shared" si="18"/>
        <v>2.0794497302117003E-3</v>
      </c>
      <c r="P118" s="70">
        <f>VLOOKUP(A118,[2]ETF當日申贖!$A$6:$G$9999,4,FALSE)/100000</f>
        <v>318.74621999999999</v>
      </c>
      <c r="Q118" s="163">
        <v>4.4999999999999997E-3</v>
      </c>
      <c r="R118" s="71">
        <v>1.6000000000000001E-3</v>
      </c>
      <c r="S118" s="72">
        <v>5.0000000000000001E-4</v>
      </c>
      <c r="T118" s="71">
        <v>2.9999999999999997E-4</v>
      </c>
      <c r="U118" s="71">
        <f t="shared" si="20"/>
        <v>6.8999999999999999E-3</v>
      </c>
      <c r="V118" s="73">
        <v>0.01</v>
      </c>
      <c r="W118" s="74">
        <f t="shared" si="21"/>
        <v>1.6899999999999998E-2</v>
      </c>
      <c r="X118" s="75">
        <f t="shared" si="22"/>
        <v>4.6301369863013693E-5</v>
      </c>
      <c r="Y118" s="76">
        <v>1000000</v>
      </c>
    </row>
    <row r="119" spans="1:25">
      <c r="A119" s="165" t="s">
        <v>1121</v>
      </c>
      <c r="B119" s="35" t="str">
        <f>VLOOKUP(A119,[2]基金基本資料!$A$5:$L$9999,3,FALSE)</f>
        <v>國泰北美科技</v>
      </c>
      <c r="C119" s="23">
        <f>VLOOKUP(A119,[2]ETF進出!$A$6:$J$9999,3,FALSE)</f>
        <v>23.23</v>
      </c>
      <c r="D119" s="64">
        <v>500000</v>
      </c>
      <c r="E119" s="131">
        <v>2000</v>
      </c>
      <c r="F119" s="107">
        <f t="shared" si="23"/>
        <v>3.4438226431338785E-5</v>
      </c>
      <c r="G119" s="247"/>
      <c r="H119" s="132">
        <v>1E-3</v>
      </c>
      <c r="I119" s="133">
        <v>1E-3</v>
      </c>
      <c r="J119" s="34">
        <f t="shared" si="19"/>
        <v>1.0344382264313389E-3</v>
      </c>
      <c r="K119" s="131">
        <v>2000</v>
      </c>
      <c r="L119" s="107">
        <f t="shared" si="24"/>
        <v>3.4438226431338785E-5</v>
      </c>
      <c r="M119" s="247"/>
      <c r="N119" s="132">
        <v>1E-3</v>
      </c>
      <c r="O119" s="69">
        <f t="shared" si="18"/>
        <v>1.0344382264313389E-3</v>
      </c>
      <c r="P119" s="70">
        <f>VLOOKUP(A119,[2]ETF當日申贖!$A$6:$G$9999,4,FALSE)/100000</f>
        <v>8.2367299999999997</v>
      </c>
      <c r="Q119" s="163">
        <v>4.4999999999999997E-3</v>
      </c>
      <c r="R119" s="71">
        <v>1.6000000000000001E-3</v>
      </c>
      <c r="S119" s="72">
        <v>5.0000000000000001E-4</v>
      </c>
      <c r="T119" s="71">
        <v>2.9999999999999997E-4</v>
      </c>
      <c r="U119" s="71">
        <f t="shared" si="20"/>
        <v>6.8999999999999999E-3</v>
      </c>
      <c r="V119" s="73">
        <v>0.01</v>
      </c>
      <c r="W119" s="74">
        <f t="shared" si="21"/>
        <v>1.6899999999999998E-2</v>
      </c>
      <c r="X119" s="75">
        <f t="shared" si="22"/>
        <v>4.6301369863013693E-5</v>
      </c>
      <c r="Y119" s="76">
        <v>1000000</v>
      </c>
    </row>
    <row r="120" spans="1:25">
      <c r="A120" s="165" t="s">
        <v>1122</v>
      </c>
      <c r="B120" s="35" t="str">
        <f>VLOOKUP(A120,[2]基金基本資料!$A$5:$L$9999,3,FALSE)</f>
        <v>國泰A級金融債</v>
      </c>
      <c r="C120" s="23">
        <f>VLOOKUP(A120,[2]ETF進出!$A$6:$J$9999,3,FALSE)</f>
        <v>42.511899999999997</v>
      </c>
      <c r="D120" s="64">
        <v>500000</v>
      </c>
      <c r="E120" s="131">
        <v>6000</v>
      </c>
      <c r="F120" s="107">
        <f t="shared" si="23"/>
        <v>5.6454780896643063E-5</v>
      </c>
      <c r="G120" s="247"/>
      <c r="H120" s="132">
        <v>9.5489999999999995E-4</v>
      </c>
      <c r="I120" s="133">
        <v>1E-3</v>
      </c>
      <c r="J120" s="34">
        <f t="shared" si="19"/>
        <v>1.011354780896643E-3</v>
      </c>
      <c r="K120" s="131">
        <v>6000</v>
      </c>
      <c r="L120" s="107">
        <f t="shared" si="24"/>
        <v>5.6454780896643063E-5</v>
      </c>
      <c r="M120" s="247"/>
      <c r="N120" s="132">
        <v>9.5489999999999995E-4</v>
      </c>
      <c r="O120" s="69">
        <f t="shared" si="18"/>
        <v>1.011354780896643E-3</v>
      </c>
      <c r="P120" s="70">
        <f>VLOOKUP(A120,[2]ETF當日申贖!$A$6:$G$9999,4,FALSE)/100000</f>
        <v>107.1734</v>
      </c>
      <c r="Q120" s="163">
        <v>4.4999999999999997E-3</v>
      </c>
      <c r="R120" s="71">
        <v>1.6000000000000001E-3</v>
      </c>
      <c r="S120" s="72">
        <v>5.0000000000000001E-4</v>
      </c>
      <c r="T120" s="71">
        <v>2.9999999999999997E-4</v>
      </c>
      <c r="U120" s="71">
        <f t="shared" si="20"/>
        <v>6.8999999999999999E-3</v>
      </c>
      <c r="V120" s="73">
        <v>0.01</v>
      </c>
      <c r="W120" s="74">
        <f t="shared" si="21"/>
        <v>1.6899999999999998E-2</v>
      </c>
      <c r="X120" s="75">
        <f t="shared" si="22"/>
        <v>4.6301369863013693E-5</v>
      </c>
      <c r="Y120" s="76">
        <v>1000000</v>
      </c>
    </row>
    <row r="121" spans="1:25">
      <c r="A121" s="165" t="s">
        <v>1123</v>
      </c>
      <c r="B121" s="35" t="str">
        <f>VLOOKUP(A121,[2]基金基本資料!$A$5:$L$9999,3,FALSE)</f>
        <v>國泰A級科技債</v>
      </c>
      <c r="C121" s="23">
        <f>VLOOKUP(A121,[2]ETF進出!$A$6:$J$9999,3,FALSE)</f>
        <v>43.568100000000001</v>
      </c>
      <c r="D121" s="64">
        <v>500000</v>
      </c>
      <c r="E121" s="131">
        <v>6000</v>
      </c>
      <c r="F121" s="107">
        <f t="shared" si="23"/>
        <v>5.508617543569722E-5</v>
      </c>
      <c r="G121" s="247"/>
      <c r="H121" s="132">
        <v>2.1289999999999998E-3</v>
      </c>
      <c r="I121" s="133">
        <v>1E-3</v>
      </c>
      <c r="J121" s="34">
        <f t="shared" si="19"/>
        <v>2.1840861754356972E-3</v>
      </c>
      <c r="K121" s="131">
        <v>6000</v>
      </c>
      <c r="L121" s="107">
        <f t="shared" si="24"/>
        <v>5.508617543569722E-5</v>
      </c>
      <c r="M121" s="247"/>
      <c r="N121" s="132">
        <v>2.1289999999999998E-3</v>
      </c>
      <c r="O121" s="69">
        <f t="shared" si="18"/>
        <v>2.1840861754356972E-3</v>
      </c>
      <c r="P121" s="70">
        <f>VLOOKUP(A121,[2]ETF當日申贖!$A$6:$G$9999,4,FALSE)/100000</f>
        <v>21.93045</v>
      </c>
      <c r="Q121" s="163">
        <v>4.4999999999999997E-3</v>
      </c>
      <c r="R121" s="71">
        <v>1.6000000000000001E-3</v>
      </c>
      <c r="S121" s="72">
        <v>5.0000000000000001E-4</v>
      </c>
      <c r="T121" s="71">
        <v>2.9999999999999997E-4</v>
      </c>
      <c r="U121" s="71">
        <f t="shared" si="20"/>
        <v>6.8999999999999999E-3</v>
      </c>
      <c r="V121" s="73">
        <v>0.01</v>
      </c>
      <c r="W121" s="74">
        <f t="shared" si="21"/>
        <v>1.6899999999999998E-2</v>
      </c>
      <c r="X121" s="75">
        <f t="shared" si="22"/>
        <v>4.6301369863013693E-5</v>
      </c>
      <c r="Y121" s="76">
        <v>1000000</v>
      </c>
    </row>
    <row r="122" spans="1:25">
      <c r="A122" s="165" t="s">
        <v>1124</v>
      </c>
      <c r="B122" s="35" t="str">
        <f>VLOOKUP(A122,[2]基金基本資料!$A$5:$L$9999,3,FALSE)</f>
        <v>國泰A級公用債</v>
      </c>
      <c r="C122" s="23">
        <f>VLOOKUP(A122,[2]ETF進出!$A$6:$J$9999,3,FALSE)</f>
        <v>43.519199999999998</v>
      </c>
      <c r="D122" s="64">
        <v>500000</v>
      </c>
      <c r="E122" s="131">
        <v>6000</v>
      </c>
      <c r="F122" s="107">
        <f t="shared" si="23"/>
        <v>5.5148072574863506E-5</v>
      </c>
      <c r="G122" s="247"/>
      <c r="H122" s="132">
        <v>2.8869999999999998E-3</v>
      </c>
      <c r="I122" s="133">
        <v>1E-3</v>
      </c>
      <c r="J122" s="34">
        <f t="shared" si="19"/>
        <v>2.9421480725748631E-3</v>
      </c>
      <c r="K122" s="131">
        <v>6000</v>
      </c>
      <c r="L122" s="107">
        <f t="shared" si="24"/>
        <v>5.5148072574863506E-5</v>
      </c>
      <c r="M122" s="247"/>
      <c r="N122" s="132">
        <v>2.8869999999999998E-3</v>
      </c>
      <c r="O122" s="69">
        <f t="shared" si="18"/>
        <v>2.9421480725748631E-3</v>
      </c>
      <c r="P122" s="70">
        <f>VLOOKUP(A122,[2]ETF當日申贖!$A$6:$G$9999,4,FALSE)/100000</f>
        <v>15.21735</v>
      </c>
      <c r="Q122" s="163">
        <v>4.4999999999999997E-3</v>
      </c>
      <c r="R122" s="71">
        <v>1.6000000000000001E-3</v>
      </c>
      <c r="S122" s="72">
        <v>5.0000000000000001E-4</v>
      </c>
      <c r="T122" s="71">
        <v>2.9999999999999997E-4</v>
      </c>
      <c r="U122" s="71">
        <f t="shared" si="20"/>
        <v>6.8999999999999999E-3</v>
      </c>
      <c r="V122" s="73">
        <v>0.01</v>
      </c>
      <c r="W122" s="74">
        <f t="shared" si="21"/>
        <v>1.6899999999999998E-2</v>
      </c>
      <c r="X122" s="75">
        <f t="shared" si="22"/>
        <v>4.6301369863013693E-5</v>
      </c>
      <c r="Y122" s="76">
        <v>1000000</v>
      </c>
    </row>
    <row r="123" spans="1:25">
      <c r="A123" s="165"/>
      <c r="B123" s="35"/>
      <c r="C123" s="23"/>
      <c r="D123" s="64"/>
      <c r="E123" s="131"/>
      <c r="F123" s="107"/>
      <c r="G123" s="247"/>
      <c r="H123" s="132"/>
      <c r="I123" s="133"/>
      <c r="J123" s="34"/>
      <c r="K123" s="131"/>
      <c r="L123" s="107"/>
      <c r="M123" s="247"/>
      <c r="N123" s="132"/>
      <c r="O123" s="69"/>
      <c r="P123" s="70"/>
      <c r="Q123" s="163"/>
      <c r="R123" s="71"/>
      <c r="S123" s="72"/>
      <c r="T123" s="71"/>
      <c r="U123" s="71"/>
      <c r="V123" s="73"/>
      <c r="W123" s="74"/>
      <c r="X123" s="75"/>
      <c r="Y123" s="76"/>
    </row>
    <row r="124" spans="1:25">
      <c r="A124" s="167"/>
      <c r="B124" s="145"/>
      <c r="C124" s="146"/>
      <c r="D124" s="147"/>
      <c r="F124" s="148"/>
      <c r="H124" s="149"/>
      <c r="I124" s="150"/>
      <c r="J124" s="151"/>
      <c r="L124" s="148"/>
      <c r="N124" s="149"/>
      <c r="O124" s="151"/>
      <c r="P124" s="154"/>
      <c r="Q124" s="155"/>
      <c r="R124" s="155"/>
      <c r="S124" s="156"/>
      <c r="T124" s="155"/>
      <c r="U124" s="155"/>
      <c r="V124" s="157"/>
      <c r="W124" s="158"/>
      <c r="X124" s="159"/>
      <c r="Y124" s="160"/>
    </row>
    <row r="125" spans="1:25">
      <c r="A125" s="167"/>
      <c r="B125" s="145"/>
      <c r="C125" s="146"/>
      <c r="D125" s="147"/>
      <c r="F125" s="148"/>
      <c r="H125" s="149"/>
      <c r="I125" s="150"/>
      <c r="J125" s="151"/>
      <c r="L125" s="148"/>
      <c r="N125" s="149"/>
      <c r="O125" s="151"/>
      <c r="P125" s="154"/>
      <c r="Q125" s="155"/>
      <c r="R125" s="155"/>
      <c r="S125" s="156"/>
      <c r="T125" s="155"/>
      <c r="U125" s="155"/>
      <c r="V125" s="157"/>
      <c r="W125" s="158"/>
      <c r="X125" s="159"/>
      <c r="Y125" s="160"/>
    </row>
    <row r="126" spans="1:25">
      <c r="P126" s="127"/>
      <c r="Q126" s="18"/>
    </row>
    <row r="127" spans="1:25">
      <c r="P127" s="127"/>
      <c r="Q127" s="18"/>
    </row>
    <row r="128" spans="1:25" ht="26.25" thickBot="1">
      <c r="A128" s="304" t="s">
        <v>1125</v>
      </c>
      <c r="B128" s="304"/>
      <c r="C128" s="304"/>
      <c r="D128" s="304"/>
      <c r="E128" s="304"/>
      <c r="F128" s="304"/>
      <c r="G128" s="304"/>
      <c r="H128" s="304"/>
      <c r="I128" s="304"/>
      <c r="J128" s="304"/>
      <c r="K128" s="304"/>
      <c r="L128" s="304"/>
      <c r="M128" s="304"/>
      <c r="N128" s="304"/>
      <c r="O128" s="304"/>
      <c r="P128" s="127"/>
    </row>
    <row r="129" spans="1:25">
      <c r="A129" s="305" t="s">
        <v>1126</v>
      </c>
      <c r="B129" s="307" t="s">
        <v>1127</v>
      </c>
      <c r="C129" s="309" t="s">
        <v>1128</v>
      </c>
      <c r="D129" s="288" t="s">
        <v>1129</v>
      </c>
      <c r="E129" s="290" t="s">
        <v>1130</v>
      </c>
      <c r="F129" s="291"/>
      <c r="G129" s="292"/>
      <c r="H129" s="292"/>
      <c r="I129" s="292"/>
      <c r="J129" s="293"/>
      <c r="K129" s="294" t="s">
        <v>1131</v>
      </c>
      <c r="L129" s="295"/>
      <c r="M129" s="296"/>
      <c r="N129" s="296"/>
      <c r="O129" s="297"/>
      <c r="P129" s="127"/>
    </row>
    <row r="130" spans="1:25" ht="40.5">
      <c r="A130" s="306"/>
      <c r="B130" s="308"/>
      <c r="C130" s="310"/>
      <c r="D130" s="289"/>
      <c r="E130" s="161" t="s">
        <v>1132</v>
      </c>
      <c r="F130" s="19" t="s">
        <v>1133</v>
      </c>
      <c r="G130" s="243" t="s">
        <v>1134</v>
      </c>
      <c r="H130" s="129" t="s">
        <v>1068</v>
      </c>
      <c r="I130" s="60" t="s">
        <v>1135</v>
      </c>
      <c r="J130" s="21" t="s">
        <v>1136</v>
      </c>
      <c r="K130" s="161" t="s">
        <v>1137</v>
      </c>
      <c r="L130" s="19" t="s">
        <v>1138</v>
      </c>
      <c r="M130" s="243" t="s">
        <v>1139</v>
      </c>
      <c r="N130" s="129" t="s">
        <v>1140</v>
      </c>
      <c r="O130" s="61" t="s">
        <v>1141</v>
      </c>
      <c r="P130" s="62" t="s">
        <v>1142</v>
      </c>
      <c r="Q130" s="20" t="s">
        <v>1143</v>
      </c>
      <c r="R130" s="20" t="s">
        <v>1144</v>
      </c>
      <c r="S130" s="20" t="s">
        <v>1145</v>
      </c>
      <c r="T130" s="20" t="s">
        <v>1146</v>
      </c>
      <c r="U130" s="20" t="s">
        <v>1147</v>
      </c>
      <c r="V130" s="20" t="s">
        <v>1148</v>
      </c>
      <c r="W130" s="20" t="s">
        <v>1149</v>
      </c>
      <c r="X130" s="20" t="s">
        <v>1150</v>
      </c>
      <c r="Y130" s="20" t="s">
        <v>1151</v>
      </c>
    </row>
    <row r="131" spans="1:25">
      <c r="A131" s="26" t="s">
        <v>26</v>
      </c>
      <c r="B131" s="36" t="s">
        <v>707</v>
      </c>
      <c r="C131" s="23">
        <f>VLOOKUP(A131,[2]ETF進出!$A$6:$J$9999,3,FALSE)</f>
        <v>22.99</v>
      </c>
      <c r="D131" s="166">
        <v>500000</v>
      </c>
      <c r="E131" s="162">
        <v>5000</v>
      </c>
      <c r="F131" s="168">
        <f>E131/(C131*1000*500)</f>
        <v>4.3497172683775554E-4</v>
      </c>
      <c r="G131" s="251"/>
      <c r="H131" s="169">
        <v>1E-3</v>
      </c>
      <c r="I131" s="170">
        <v>1E-3</v>
      </c>
      <c r="J131" s="24">
        <f>F131+H131</f>
        <v>1.4349717268377555E-3</v>
      </c>
      <c r="K131" s="162">
        <v>5000</v>
      </c>
      <c r="L131" s="168">
        <f>K131/(C131*1000*500)</f>
        <v>4.3497172683775554E-4</v>
      </c>
      <c r="M131" s="251"/>
      <c r="N131" s="169">
        <v>7.0000000000000001E-3</v>
      </c>
      <c r="O131" s="69">
        <f>N131+L131</f>
        <v>7.4349717268377561E-3</v>
      </c>
      <c r="P131" s="70">
        <f>VLOOKUP(A131,[2]ETF當日申贖!$A$6:$G$9999,4,FALSE)/100000</f>
        <v>22.2789</v>
      </c>
      <c r="Q131" s="71">
        <v>7.4999999999999997E-3</v>
      </c>
      <c r="R131" s="71">
        <v>1E-3</v>
      </c>
      <c r="S131" s="72">
        <v>4.0000000000000002E-4</v>
      </c>
      <c r="T131" s="71">
        <v>2.9999999999999997E-4</v>
      </c>
      <c r="U131" s="71">
        <f>SUM(Q131:T131)</f>
        <v>9.1999999999999998E-3</v>
      </c>
      <c r="V131" s="73">
        <v>0.01</v>
      </c>
      <c r="W131" s="74">
        <f>SUM(U131:V131)</f>
        <v>1.9200000000000002E-2</v>
      </c>
      <c r="X131" s="75">
        <f>W131/365</f>
        <v>5.2602739726027403E-5</v>
      </c>
      <c r="Y131" s="76">
        <v>1000000</v>
      </c>
    </row>
    <row r="132" spans="1:25">
      <c r="A132" s="26" t="s">
        <v>48</v>
      </c>
      <c r="B132" s="36" t="s">
        <v>729</v>
      </c>
      <c r="C132" s="23">
        <f>VLOOKUP(A132,[2]ETF進出!$A$6:$J$9999,3,FALSE)</f>
        <v>21.19</v>
      </c>
      <c r="D132" s="166">
        <v>500000</v>
      </c>
      <c r="E132" s="162">
        <v>5000</v>
      </c>
      <c r="F132" s="168">
        <f>E132/(C132*1000*500)</f>
        <v>4.7192071731949034E-4</v>
      </c>
      <c r="G132" s="251"/>
      <c r="H132" s="169">
        <v>3.0000000000000001E-3</v>
      </c>
      <c r="I132" s="170">
        <v>1E-3</v>
      </c>
      <c r="J132" s="24">
        <f t="shared" ref="J132:J145" si="25">F132+H132</f>
        <v>3.4719207173194906E-3</v>
      </c>
      <c r="K132" s="162">
        <v>5000</v>
      </c>
      <c r="L132" s="168">
        <f>K132/(C132*1000*500)</f>
        <v>4.7192071731949034E-4</v>
      </c>
      <c r="M132" s="251"/>
      <c r="N132" s="169">
        <v>3.0000000000000001E-3</v>
      </c>
      <c r="O132" s="69">
        <f t="shared" ref="O132:O145" si="26">N132+L132</f>
        <v>3.4719207173194906E-3</v>
      </c>
      <c r="P132" s="70">
        <f>VLOOKUP(A132,[2]ETF當日申贖!$A$6:$G$9999,4,FALSE)/100000</f>
        <v>1.1169100000000001</v>
      </c>
      <c r="Q132" s="71">
        <v>9.4999999999999998E-3</v>
      </c>
      <c r="R132" s="71">
        <v>1.8E-3</v>
      </c>
      <c r="S132" s="72">
        <v>4.0000000000000002E-4</v>
      </c>
      <c r="T132" s="71">
        <v>2.9999999999999997E-4</v>
      </c>
      <c r="U132" s="71">
        <f t="shared" ref="U132:U145" si="27">SUM(Q132:T132)</f>
        <v>1.1999999999999999E-2</v>
      </c>
      <c r="V132" s="73">
        <v>0.01</v>
      </c>
      <c r="W132" s="74">
        <f t="shared" ref="W132:W145" si="28">SUM(U132:V132)</f>
        <v>2.1999999999999999E-2</v>
      </c>
      <c r="X132" s="75">
        <f t="shared" ref="X132:X145" si="29">W132/365</f>
        <v>6.0273972602739724E-5</v>
      </c>
      <c r="Y132" s="76">
        <v>1000000</v>
      </c>
    </row>
    <row r="133" spans="1:25">
      <c r="A133" s="26" t="s">
        <v>49</v>
      </c>
      <c r="B133" s="36" t="s">
        <v>730</v>
      </c>
      <c r="C133" s="23">
        <f>VLOOKUP(A133,[2]ETF進出!$A$6:$J$9999,3,FALSE)</f>
        <v>29.45</v>
      </c>
      <c r="D133" s="166">
        <v>500000</v>
      </c>
      <c r="E133" s="162">
        <v>5000</v>
      </c>
      <c r="F133" s="168">
        <f>E133/(C133*1000*500)</f>
        <v>3.3955857385398983E-4</v>
      </c>
      <c r="G133" s="251"/>
      <c r="H133" s="169">
        <v>1E-3</v>
      </c>
      <c r="I133" s="170">
        <v>1E-3</v>
      </c>
      <c r="J133" s="24">
        <f t="shared" si="25"/>
        <v>1.3395585738539897E-3</v>
      </c>
      <c r="K133" s="162">
        <v>5000</v>
      </c>
      <c r="L133" s="168">
        <f>K133/(C133*1000*500)</f>
        <v>3.3955857385398983E-4</v>
      </c>
      <c r="M133" s="251"/>
      <c r="N133" s="169">
        <v>2E-3</v>
      </c>
      <c r="O133" s="69">
        <f t="shared" si="26"/>
        <v>2.3395585738539898E-3</v>
      </c>
      <c r="P133" s="70">
        <f>VLOOKUP(A133,[2]ETF當日申贖!$A$6:$G$9999,4,FALSE)/100000</f>
        <v>1.2776000000000001</v>
      </c>
      <c r="Q133" s="71">
        <v>9.4999999999999998E-3</v>
      </c>
      <c r="R133" s="71">
        <v>1.6999999999999999E-3</v>
      </c>
      <c r="S133" s="72">
        <v>4.0000000000000002E-4</v>
      </c>
      <c r="T133" s="71">
        <v>2.9999999999999997E-4</v>
      </c>
      <c r="U133" s="71">
        <f t="shared" si="27"/>
        <v>1.1899999999999999E-2</v>
      </c>
      <c r="V133" s="73">
        <v>0.01</v>
      </c>
      <c r="W133" s="74">
        <f t="shared" si="28"/>
        <v>2.1899999999999999E-2</v>
      </c>
      <c r="X133" s="75">
        <f t="shared" si="29"/>
        <v>6.0000000000000002E-5</v>
      </c>
      <c r="Y133" s="76">
        <v>1000000</v>
      </c>
    </row>
    <row r="134" spans="1:25">
      <c r="A134" s="26" t="s">
        <v>50</v>
      </c>
      <c r="B134" s="36" t="s">
        <v>731</v>
      </c>
      <c r="C134" s="23">
        <f>VLOOKUP(A134,[2]ETF進出!$A$6:$J$9999,3,FALSE)</f>
        <v>8.5399999999999991</v>
      </c>
      <c r="D134" s="166">
        <v>500000</v>
      </c>
      <c r="E134" s="162">
        <v>5000</v>
      </c>
      <c r="F134" s="168">
        <f>E134/(C134*1000*500)</f>
        <v>1.17096018735363E-3</v>
      </c>
      <c r="G134" s="251"/>
      <c r="H134" s="169">
        <v>5.0000000000000001E-4</v>
      </c>
      <c r="I134" s="170">
        <v>1E-3</v>
      </c>
      <c r="J134" s="24">
        <f t="shared" si="25"/>
        <v>1.67096018735363E-3</v>
      </c>
      <c r="K134" s="162">
        <v>5000</v>
      </c>
      <c r="L134" s="168">
        <f>K134/(C134*1000*500)</f>
        <v>1.17096018735363E-3</v>
      </c>
      <c r="M134" s="251"/>
      <c r="N134" s="169">
        <v>5.0000000000000001E-4</v>
      </c>
      <c r="O134" s="69">
        <f t="shared" si="26"/>
        <v>1.67096018735363E-3</v>
      </c>
      <c r="P134" s="70">
        <f>VLOOKUP(A134,[2]ETF當日申贖!$A$6:$G$9999,4,FALSE)/100000</f>
        <v>1.72349</v>
      </c>
      <c r="Q134" s="71">
        <v>9.4999999999999998E-3</v>
      </c>
      <c r="R134" s="71">
        <v>1.6999999999999999E-3</v>
      </c>
      <c r="S134" s="72">
        <v>4.0000000000000002E-4</v>
      </c>
      <c r="T134" s="71">
        <v>2.9999999999999997E-4</v>
      </c>
      <c r="U134" s="71">
        <f t="shared" si="27"/>
        <v>1.1899999999999999E-2</v>
      </c>
      <c r="V134" s="73">
        <v>0.01</v>
      </c>
      <c r="W134" s="74">
        <f t="shared" si="28"/>
        <v>2.1899999999999999E-2</v>
      </c>
      <c r="X134" s="75">
        <f t="shared" si="29"/>
        <v>6.0000000000000002E-5</v>
      </c>
      <c r="Y134" s="76">
        <v>1000000</v>
      </c>
    </row>
    <row r="135" spans="1:25">
      <c r="A135" s="22" t="s">
        <v>1152</v>
      </c>
      <c r="B135" s="36" t="s">
        <v>1153</v>
      </c>
      <c r="C135" s="23">
        <f>VLOOKUP(A135,[2]ETF進出!$A$6:$J$9999,3,FALSE)</f>
        <v>49.32</v>
      </c>
      <c r="D135" s="166">
        <v>500000</v>
      </c>
      <c r="E135" s="162">
        <v>5000</v>
      </c>
      <c r="F135" s="168">
        <f>E135/(C135*1000*500)</f>
        <v>2.0275750202757503E-4</v>
      </c>
      <c r="G135" s="251"/>
      <c r="H135" s="169">
        <v>1E-3</v>
      </c>
      <c r="I135" s="170">
        <v>1E-3</v>
      </c>
      <c r="J135" s="24">
        <f t="shared" si="25"/>
        <v>1.2027575020275749E-3</v>
      </c>
      <c r="K135" s="162">
        <v>5000</v>
      </c>
      <c r="L135" s="168">
        <f>K135/(C135*1000*500)</f>
        <v>2.0275750202757503E-4</v>
      </c>
      <c r="M135" s="251"/>
      <c r="N135" s="169">
        <v>4.0000000000000001E-3</v>
      </c>
      <c r="O135" s="69">
        <f t="shared" si="26"/>
        <v>4.2027575020275754E-3</v>
      </c>
      <c r="P135" s="70">
        <f>VLOOKUP(A135,[2]ETF當日申贖!$A$6:$G$9999,4,FALSE)/100000</f>
        <v>27.914020000000001</v>
      </c>
      <c r="Q135" s="71">
        <v>3.5000000000000001E-3</v>
      </c>
      <c r="R135" s="71">
        <v>3.5E-4</v>
      </c>
      <c r="S135" s="72">
        <v>4.0000000000000002E-4</v>
      </c>
      <c r="T135" s="71">
        <v>2.9999999999999997E-4</v>
      </c>
      <c r="U135" s="71">
        <f t="shared" si="27"/>
        <v>4.5500000000000002E-3</v>
      </c>
      <c r="V135" s="73">
        <v>0.01</v>
      </c>
      <c r="W135" s="74">
        <f t="shared" si="28"/>
        <v>1.455E-2</v>
      </c>
      <c r="X135" s="75">
        <f t="shared" si="29"/>
        <v>3.9863013698630135E-5</v>
      </c>
      <c r="Y135" s="76">
        <v>1000000</v>
      </c>
    </row>
    <row r="136" spans="1:25">
      <c r="A136" s="171" t="s">
        <v>1154</v>
      </c>
      <c r="B136" s="28" t="s">
        <v>1155</v>
      </c>
      <c r="C136" s="23">
        <f>VLOOKUP(A136,[2]ETF進出!$A$6:$J$9999,3,FALSE)</f>
        <v>21.02</v>
      </c>
      <c r="D136" s="166">
        <v>1500000</v>
      </c>
      <c r="E136" s="162">
        <v>15000</v>
      </c>
      <c r="F136" s="172">
        <f>E136/(C136*1000*1500)</f>
        <v>4.7573739295908661E-4</v>
      </c>
      <c r="G136" s="247"/>
      <c r="H136" s="169">
        <v>3.2450000000000001E-3</v>
      </c>
      <c r="I136" s="170">
        <v>0</v>
      </c>
      <c r="J136" s="24">
        <f t="shared" si="25"/>
        <v>3.7207373929590867E-3</v>
      </c>
      <c r="K136" s="162">
        <v>15000</v>
      </c>
      <c r="L136" s="172">
        <f>K136/(C136*1000*1500)</f>
        <v>4.7573739295908661E-4</v>
      </c>
      <c r="M136" s="247"/>
      <c r="N136" s="169">
        <v>0</v>
      </c>
      <c r="O136" s="69">
        <f t="shared" si="26"/>
        <v>4.7573739295908661E-4</v>
      </c>
      <c r="P136" s="70">
        <f>VLOOKUP(A136,[2]ETF當日申贖!$A$6:$G$9999,4,FALSE)/100000</f>
        <v>58.605609999999999</v>
      </c>
      <c r="Q136" s="71">
        <v>4.5999999999999999E-3</v>
      </c>
      <c r="R136" s="71">
        <v>1.6000000000000001E-3</v>
      </c>
      <c r="S136" s="72">
        <v>5.0000000000000001E-4</v>
      </c>
      <c r="T136" s="71">
        <v>2.9999999999999997E-4</v>
      </c>
      <c r="U136" s="71">
        <f t="shared" si="27"/>
        <v>6.9999999999999993E-3</v>
      </c>
      <c r="V136" s="73">
        <v>0.01</v>
      </c>
      <c r="W136" s="74">
        <f t="shared" si="28"/>
        <v>1.7000000000000001E-2</v>
      </c>
      <c r="X136" s="75">
        <f t="shared" si="29"/>
        <v>4.6575342465753429E-5</v>
      </c>
      <c r="Y136" s="76">
        <v>1000000</v>
      </c>
    </row>
    <row r="137" spans="1:25">
      <c r="A137" s="171" t="s">
        <v>1156</v>
      </c>
      <c r="B137" s="28" t="s">
        <v>1157</v>
      </c>
      <c r="C137" s="23">
        <f>VLOOKUP(A137,[2]ETF進出!$A$6:$J$9999,3,FALSE)</f>
        <v>21.56</v>
      </c>
      <c r="D137" s="166">
        <v>1500000</v>
      </c>
      <c r="E137" s="162">
        <v>15000</v>
      </c>
      <c r="F137" s="172">
        <f>E137/(C137*1000*1500)</f>
        <v>4.6382189239332097E-4</v>
      </c>
      <c r="G137" s="247"/>
      <c r="H137" s="169">
        <v>3.1389999999999999E-3</v>
      </c>
      <c r="I137" s="170">
        <v>0</v>
      </c>
      <c r="J137" s="24">
        <f t="shared" si="25"/>
        <v>3.6028218923933207E-3</v>
      </c>
      <c r="K137" s="162">
        <v>15000</v>
      </c>
      <c r="L137" s="172">
        <f>K137/(C137*1000*1500)</f>
        <v>4.6382189239332097E-4</v>
      </c>
      <c r="M137" s="247"/>
      <c r="N137" s="169">
        <v>0</v>
      </c>
      <c r="O137" s="69">
        <f t="shared" si="26"/>
        <v>4.6382189239332097E-4</v>
      </c>
      <c r="P137" s="70">
        <f>VLOOKUP(A137,[2]ETF當日申贖!$A$6:$G$9999,4,FALSE)/100000</f>
        <v>56.539259999999999</v>
      </c>
      <c r="Q137" s="71">
        <v>5.0000000000000001E-3</v>
      </c>
      <c r="R137" s="71">
        <v>1.6000000000000001E-3</v>
      </c>
      <c r="S137" s="72">
        <v>5.0000000000000001E-4</v>
      </c>
      <c r="T137" s="71">
        <v>2.9999999999999997E-4</v>
      </c>
      <c r="U137" s="71">
        <f t="shared" si="27"/>
        <v>7.4000000000000003E-3</v>
      </c>
      <c r="V137" s="73">
        <v>0.01</v>
      </c>
      <c r="W137" s="74">
        <f t="shared" si="28"/>
        <v>1.7399999999999999E-2</v>
      </c>
      <c r="X137" s="75">
        <f t="shared" si="29"/>
        <v>4.7671232876712324E-5</v>
      </c>
      <c r="Y137" s="76">
        <v>1000000</v>
      </c>
    </row>
    <row r="138" spans="1:25" ht="17.25" thickBot="1">
      <c r="A138" s="173" t="s">
        <v>1158</v>
      </c>
      <c r="B138" s="29" t="s">
        <v>1159</v>
      </c>
      <c r="C138" s="23">
        <f>VLOOKUP(A138,[2]ETF進出!$A$6:$J$9999,3,FALSE)</f>
        <v>18.309999999999999</v>
      </c>
      <c r="D138" s="166">
        <v>500000</v>
      </c>
      <c r="E138" s="174">
        <v>5000</v>
      </c>
      <c r="F138" s="172">
        <f t="shared" ref="F138:F145" si="30">E138/(C138*1000*500)</f>
        <v>5.461496450027307E-4</v>
      </c>
      <c r="G138" s="252"/>
      <c r="H138" s="175">
        <v>1E-3</v>
      </c>
      <c r="I138" s="176">
        <v>0</v>
      </c>
      <c r="J138" s="24">
        <f t="shared" si="25"/>
        <v>1.5461496450027306E-3</v>
      </c>
      <c r="K138" s="174">
        <v>5000</v>
      </c>
      <c r="L138" s="172">
        <f t="shared" ref="L138:L145" si="31">K138/(C138*1000*500)</f>
        <v>5.461496450027307E-4</v>
      </c>
      <c r="M138" s="252"/>
      <c r="N138" s="175">
        <v>1E-3</v>
      </c>
      <c r="O138" s="177">
        <f t="shared" si="26"/>
        <v>1.5461496450027306E-3</v>
      </c>
      <c r="P138" s="70">
        <f>VLOOKUP(A138,[2]ETF當日申贖!$A$6:$G$9999,4,FALSE)/100000</f>
        <v>30.401409999999998</v>
      </c>
      <c r="Q138" s="71">
        <v>3.5000000000000001E-3</v>
      </c>
      <c r="R138" s="71">
        <v>1.6000000000000001E-3</v>
      </c>
      <c r="S138" s="71">
        <v>4.0000000000000002E-4</v>
      </c>
      <c r="T138" s="71">
        <v>2.9999999999999997E-4</v>
      </c>
      <c r="U138" s="71">
        <f t="shared" si="27"/>
        <v>5.8000000000000005E-3</v>
      </c>
      <c r="V138" s="73">
        <v>0.01</v>
      </c>
      <c r="W138" s="74">
        <f t="shared" si="28"/>
        <v>1.5800000000000002E-2</v>
      </c>
      <c r="X138" s="75">
        <f t="shared" si="29"/>
        <v>4.3287671232876716E-5</v>
      </c>
      <c r="Y138" s="76">
        <v>1000000</v>
      </c>
    </row>
    <row r="139" spans="1:25" ht="17.25" thickBot="1">
      <c r="A139" s="173" t="s">
        <v>1160</v>
      </c>
      <c r="B139" s="35" t="str">
        <f>VLOOKUP(A139,[2]基金基本資料!$A$5:$L$9999,3,FALSE)</f>
        <v>FH中國政策債</v>
      </c>
      <c r="C139" s="23">
        <f>VLOOKUP(A139,[2]ETF進出!$A$6:$J$9999,3,FALSE)</f>
        <v>52.488399999999999</v>
      </c>
      <c r="D139" s="166">
        <v>500000</v>
      </c>
      <c r="E139" s="174">
        <v>5000</v>
      </c>
      <c r="F139" s="172">
        <f t="shared" si="30"/>
        <v>1.90518285945085E-4</v>
      </c>
      <c r="G139" s="252"/>
      <c r="H139" s="175">
        <v>5.0000000000000001E-4</v>
      </c>
      <c r="I139" s="176">
        <v>0</v>
      </c>
      <c r="J139" s="24">
        <f t="shared" si="25"/>
        <v>6.9051828594508498E-4</v>
      </c>
      <c r="K139" s="174">
        <v>5000</v>
      </c>
      <c r="L139" s="172">
        <f t="shared" si="31"/>
        <v>1.90518285945085E-4</v>
      </c>
      <c r="M139" s="252"/>
      <c r="N139" s="175">
        <v>1.5E-3</v>
      </c>
      <c r="O139" s="177">
        <f t="shared" si="26"/>
        <v>1.6905182859450851E-3</v>
      </c>
      <c r="P139" s="70">
        <f>VLOOKUP(A139,[2]ETF當日申贖!$A$6:$G$9999,4,FALSE)/100000</f>
        <v>324.37810000000002</v>
      </c>
      <c r="Q139" s="71">
        <v>3.5000000000000001E-3</v>
      </c>
      <c r="R139" s="71">
        <v>1.6000000000000001E-3</v>
      </c>
      <c r="S139" s="71">
        <v>4.0000000000000002E-4</v>
      </c>
      <c r="T139" s="71">
        <v>2.9999999999999997E-4</v>
      </c>
      <c r="U139" s="71">
        <f t="shared" si="27"/>
        <v>5.8000000000000005E-3</v>
      </c>
      <c r="V139" s="73">
        <v>0.01</v>
      </c>
      <c r="W139" s="74">
        <f t="shared" si="28"/>
        <v>1.5800000000000002E-2</v>
      </c>
      <c r="X139" s="75">
        <f t="shared" si="29"/>
        <v>4.3287671232876716E-5</v>
      </c>
      <c r="Y139" s="76">
        <v>1000000</v>
      </c>
    </row>
    <row r="140" spans="1:25" ht="17.25" thickBot="1">
      <c r="A140" s="173" t="s">
        <v>1161</v>
      </c>
      <c r="B140" s="35" t="str">
        <f>VLOOKUP(A140,[2]基金基本資料!$A$5:$L$9999,3,FALSE)</f>
        <v>FH能源債</v>
      </c>
      <c r="C140" s="23">
        <f>VLOOKUP(A140,[2]ETF進出!$A$6:$J$9999,3,FALSE)</f>
        <v>66.430000000000007</v>
      </c>
      <c r="D140" s="166">
        <v>500000</v>
      </c>
      <c r="E140" s="174">
        <v>5000</v>
      </c>
      <c r="F140" s="172">
        <f t="shared" si="30"/>
        <v>1.5053439710973959E-4</v>
      </c>
      <c r="G140" s="252"/>
      <c r="H140" s="175">
        <v>4.6020000000000002E-3</v>
      </c>
      <c r="I140" s="176">
        <v>0</v>
      </c>
      <c r="J140" s="24">
        <f t="shared" si="25"/>
        <v>4.7525343971097402E-3</v>
      </c>
      <c r="K140" s="174">
        <v>5000</v>
      </c>
      <c r="L140" s="172">
        <f t="shared" si="31"/>
        <v>1.5053439710973959E-4</v>
      </c>
      <c r="M140" s="252"/>
      <c r="N140" s="175">
        <v>0</v>
      </c>
      <c r="O140" s="177">
        <f t="shared" si="26"/>
        <v>1.5053439710973959E-4</v>
      </c>
      <c r="P140" s="70">
        <f>VLOOKUP(A140,[2]ETF當日申贖!$A$6:$G$9999,4,FALSE)/100000</f>
        <v>60.804400000000001</v>
      </c>
      <c r="Q140" s="71">
        <v>3.5000000000000001E-3</v>
      </c>
      <c r="R140" s="71">
        <v>1.6000000000000001E-3</v>
      </c>
      <c r="S140" s="71">
        <v>4.0000000000000002E-4</v>
      </c>
      <c r="T140" s="71">
        <v>2.9999999999999997E-4</v>
      </c>
      <c r="U140" s="71">
        <f t="shared" si="27"/>
        <v>5.8000000000000005E-3</v>
      </c>
      <c r="V140" s="73">
        <v>0.01</v>
      </c>
      <c r="W140" s="74">
        <f t="shared" si="28"/>
        <v>1.5800000000000002E-2</v>
      </c>
      <c r="X140" s="75">
        <f t="shared" si="29"/>
        <v>4.3287671232876716E-5</v>
      </c>
      <c r="Y140" s="76">
        <v>1000000</v>
      </c>
    </row>
    <row r="141" spans="1:25" ht="17.25" thickBot="1">
      <c r="A141" s="173" t="s">
        <v>1162</v>
      </c>
      <c r="B141" s="35" t="str">
        <f>VLOOKUP(A141,[2]基金基本資料!$A$5:$L$9999,3,FALSE)</f>
        <v>FH製藥債</v>
      </c>
      <c r="C141" s="23">
        <f>VLOOKUP(A141,[2]ETF進出!$A$6:$J$9999,3,FALSE)</f>
        <v>67.3</v>
      </c>
      <c r="D141" s="166">
        <v>500000</v>
      </c>
      <c r="E141" s="174">
        <v>5000</v>
      </c>
      <c r="F141" s="172">
        <f t="shared" si="30"/>
        <v>1.4858841010401187E-4</v>
      </c>
      <c r="G141" s="252"/>
      <c r="H141" s="175">
        <v>4.9820000000000003E-3</v>
      </c>
      <c r="I141" s="176">
        <v>0</v>
      </c>
      <c r="J141" s="24">
        <f t="shared" si="25"/>
        <v>5.1305884101040125E-3</v>
      </c>
      <c r="K141" s="174">
        <v>5000</v>
      </c>
      <c r="L141" s="172">
        <f t="shared" si="31"/>
        <v>1.4858841010401187E-4</v>
      </c>
      <c r="M141" s="252"/>
      <c r="N141" s="175">
        <v>0</v>
      </c>
      <c r="O141" s="177">
        <f t="shared" si="26"/>
        <v>1.4858841010401187E-4</v>
      </c>
      <c r="P141" s="70">
        <f>VLOOKUP(A141,[2]ETF當日申贖!$A$6:$G$9999,4,FALSE)/100000</f>
        <v>32.993459999999999</v>
      </c>
      <c r="Q141" s="71">
        <v>3.5000000000000001E-3</v>
      </c>
      <c r="R141" s="71">
        <v>1.6000000000000001E-3</v>
      </c>
      <c r="S141" s="71">
        <v>4.0000000000000002E-4</v>
      </c>
      <c r="T141" s="71">
        <v>2.9999999999999997E-4</v>
      </c>
      <c r="U141" s="71">
        <f t="shared" si="27"/>
        <v>5.8000000000000005E-3</v>
      </c>
      <c r="V141" s="73">
        <v>0.01</v>
      </c>
      <c r="W141" s="74">
        <f t="shared" si="28"/>
        <v>1.5800000000000002E-2</v>
      </c>
      <c r="X141" s="75">
        <f t="shared" si="29"/>
        <v>4.3287671232876716E-5</v>
      </c>
      <c r="Y141" s="76">
        <v>1000000</v>
      </c>
    </row>
    <row r="142" spans="1:25" ht="17.25" thickBot="1">
      <c r="A142" s="173" t="s">
        <v>1163</v>
      </c>
      <c r="B142" s="35" t="str">
        <f>VLOOKUP(A142,[2]基金基本資料!$A$5:$L$9999,3,FALSE)</f>
        <v>FH新興企業債</v>
      </c>
      <c r="C142" s="23">
        <f>VLOOKUP(A142,[2]ETF進出!$A$6:$J$9999,3,FALSE)</f>
        <v>67.44</v>
      </c>
      <c r="D142" s="166">
        <v>500000</v>
      </c>
      <c r="E142" s="174">
        <v>5000</v>
      </c>
      <c r="F142" s="172">
        <f t="shared" si="30"/>
        <v>1.4827995255041519E-4</v>
      </c>
      <c r="G142" s="252"/>
      <c r="H142" s="175">
        <v>3.617E-3</v>
      </c>
      <c r="I142" s="176">
        <v>0</v>
      </c>
      <c r="J142" s="24">
        <f t="shared" si="25"/>
        <v>3.7652799525504151E-3</v>
      </c>
      <c r="K142" s="174">
        <v>5000</v>
      </c>
      <c r="L142" s="172">
        <f t="shared" si="31"/>
        <v>1.4827995255041519E-4</v>
      </c>
      <c r="M142" s="252"/>
      <c r="N142" s="175">
        <v>0</v>
      </c>
      <c r="O142" s="177">
        <f t="shared" si="26"/>
        <v>1.4827995255041519E-4</v>
      </c>
      <c r="P142" s="70">
        <f>VLOOKUP(A142,[2]ETF當日申贖!$A$6:$G$9999,4,FALSE)/100000</f>
        <v>90.051540000000003</v>
      </c>
      <c r="Q142" s="71">
        <v>3.5000000000000001E-3</v>
      </c>
      <c r="R142" s="71">
        <v>1.6000000000000001E-3</v>
      </c>
      <c r="S142" s="71">
        <v>4.0000000000000002E-4</v>
      </c>
      <c r="T142" s="71">
        <v>2.9999999999999997E-4</v>
      </c>
      <c r="U142" s="71">
        <f t="shared" si="27"/>
        <v>5.8000000000000005E-3</v>
      </c>
      <c r="V142" s="73">
        <v>0.01</v>
      </c>
      <c r="W142" s="74">
        <f t="shared" si="28"/>
        <v>1.5800000000000002E-2</v>
      </c>
      <c r="X142" s="75">
        <f t="shared" si="29"/>
        <v>4.3287671232876716E-5</v>
      </c>
      <c r="Y142" s="76">
        <v>1000000</v>
      </c>
    </row>
    <row r="143" spans="1:25" ht="17.25" thickBot="1">
      <c r="A143" s="173" t="s">
        <v>1164</v>
      </c>
      <c r="B143" s="35" t="str">
        <f>VLOOKUP(A143,[2]基金基本資料!$A$5:$L$9999,3,FALSE)</f>
        <v>FH美國金融股</v>
      </c>
      <c r="C143" s="23">
        <f>VLOOKUP(A143,[2]ETF進出!$A$6:$J$9999,3,FALSE)</f>
        <v>21.88</v>
      </c>
      <c r="D143" s="166">
        <v>500000</v>
      </c>
      <c r="E143" s="174">
        <v>5000</v>
      </c>
      <c r="F143" s="172">
        <f t="shared" si="30"/>
        <v>4.5703839122486289E-4</v>
      </c>
      <c r="G143" s="252"/>
      <c r="H143" s="175">
        <v>1E-3</v>
      </c>
      <c r="I143" s="176">
        <v>0</v>
      </c>
      <c r="J143" s="24">
        <f t="shared" si="25"/>
        <v>1.457038391224863E-3</v>
      </c>
      <c r="K143" s="174">
        <v>5000</v>
      </c>
      <c r="L143" s="172">
        <f t="shared" si="31"/>
        <v>4.5703839122486289E-4</v>
      </c>
      <c r="M143" s="252"/>
      <c r="N143" s="175">
        <v>1E-3</v>
      </c>
      <c r="O143" s="177">
        <f t="shared" si="26"/>
        <v>1.457038391224863E-3</v>
      </c>
      <c r="P143" s="70">
        <f>VLOOKUP(A143,[2]ETF當日申贖!$A$6:$G$9999,4,FALSE)/100000</f>
        <v>3.5199500000000001</v>
      </c>
      <c r="Q143" s="71">
        <v>3.5000000000000001E-3</v>
      </c>
      <c r="R143" s="71">
        <v>1.6000000000000001E-3</v>
      </c>
      <c r="S143" s="71">
        <v>4.0000000000000002E-4</v>
      </c>
      <c r="T143" s="71">
        <v>2.9999999999999997E-4</v>
      </c>
      <c r="U143" s="71">
        <f t="shared" si="27"/>
        <v>5.8000000000000005E-3</v>
      </c>
      <c r="V143" s="73">
        <v>0.01</v>
      </c>
      <c r="W143" s="74">
        <f t="shared" si="28"/>
        <v>1.5800000000000002E-2</v>
      </c>
      <c r="X143" s="75">
        <f t="shared" si="29"/>
        <v>4.3287671232876716E-5</v>
      </c>
      <c r="Y143" s="76">
        <v>1000000</v>
      </c>
    </row>
    <row r="144" spans="1:25" ht="17.25" thickBot="1">
      <c r="A144" s="173" t="s">
        <v>1165</v>
      </c>
      <c r="B144" s="35" t="str">
        <f>VLOOKUP(A144,[2]基金基本資料!$A$5:$L$9999,3,FALSE)</f>
        <v>FH20年美債</v>
      </c>
      <c r="C144" s="23">
        <f>VLOOKUP(A144,[2]ETF進出!$A$6:$J$9999,3,FALSE)</f>
        <v>67.528700000000001</v>
      </c>
      <c r="D144" s="166">
        <v>500000</v>
      </c>
      <c r="E144" s="174">
        <v>5000</v>
      </c>
      <c r="F144" s="172">
        <f t="shared" si="30"/>
        <v>1.4808518452154418E-4</v>
      </c>
      <c r="G144" s="252"/>
      <c r="H144" s="175">
        <v>3.21E-4</v>
      </c>
      <c r="I144" s="176">
        <v>0</v>
      </c>
      <c r="J144" s="24">
        <f t="shared" si="25"/>
        <v>4.6908518452154415E-4</v>
      </c>
      <c r="K144" s="174">
        <v>5000</v>
      </c>
      <c r="L144" s="172">
        <f t="shared" si="31"/>
        <v>1.4808518452154418E-4</v>
      </c>
      <c r="M144" s="252"/>
      <c r="N144" s="175">
        <v>0</v>
      </c>
      <c r="O144" s="177">
        <f t="shared" si="26"/>
        <v>1.4808518452154418E-4</v>
      </c>
      <c r="P144" s="70">
        <f>VLOOKUP(A144,[2]ETF當日申贖!$A$6:$G$9999,4,FALSE)/100000</f>
        <v>15.936780000000001</v>
      </c>
      <c r="Q144" s="71">
        <v>3.5000000000000001E-3</v>
      </c>
      <c r="R144" s="71">
        <v>1.6000000000000001E-3</v>
      </c>
      <c r="S144" s="71">
        <v>4.0000000000000002E-4</v>
      </c>
      <c r="T144" s="71">
        <v>2.9999999999999997E-4</v>
      </c>
      <c r="U144" s="71">
        <f t="shared" si="27"/>
        <v>5.8000000000000005E-3</v>
      </c>
      <c r="V144" s="73">
        <v>0.01</v>
      </c>
      <c r="W144" s="74">
        <f t="shared" si="28"/>
        <v>1.5800000000000002E-2</v>
      </c>
      <c r="X144" s="75">
        <f t="shared" si="29"/>
        <v>4.3287671232876716E-5</v>
      </c>
      <c r="Y144" s="76">
        <v>1000000</v>
      </c>
    </row>
    <row r="145" spans="1:25" ht="17.25" thickBot="1">
      <c r="A145" s="173" t="s">
        <v>1166</v>
      </c>
      <c r="B145" s="35" t="str">
        <f>VLOOKUP(A145,[2]基金基本資料!$A$5:$L$9999,3,FALSE)</f>
        <v>FH中國信用債</v>
      </c>
      <c r="C145" s="23">
        <f>VLOOKUP(A145,[2]ETF進出!$A$6:$J$9999,3,FALSE)</f>
        <v>62.400500000000001</v>
      </c>
      <c r="D145" s="166">
        <v>500000</v>
      </c>
      <c r="E145" s="174">
        <f>2000</f>
        <v>2000</v>
      </c>
      <c r="F145" s="172">
        <f t="shared" si="30"/>
        <v>6.4102050464339227E-5</v>
      </c>
      <c r="G145" s="252"/>
      <c r="H145" s="175">
        <v>1.913E-3</v>
      </c>
      <c r="I145" s="176">
        <v>0</v>
      </c>
      <c r="J145" s="24">
        <f t="shared" si="25"/>
        <v>1.9771020504643394E-3</v>
      </c>
      <c r="K145" s="174">
        <v>5000</v>
      </c>
      <c r="L145" s="172">
        <f t="shared" si="31"/>
        <v>1.6025512616084806E-4</v>
      </c>
      <c r="M145" s="252"/>
      <c r="N145" s="175">
        <v>0</v>
      </c>
      <c r="O145" s="177">
        <f t="shared" si="26"/>
        <v>1.6025512616084806E-4</v>
      </c>
      <c r="P145" s="70">
        <f>VLOOKUP(A145,[2]ETF當日申贖!$A$6:$G$9999,4,FALSE)/100000</f>
        <v>17.840299999999999</v>
      </c>
      <c r="Q145" s="71">
        <v>3.5000000000000001E-3</v>
      </c>
      <c r="R145" s="71">
        <v>1.6000000000000001E-3</v>
      </c>
      <c r="S145" s="71">
        <v>4.0000000000000002E-4</v>
      </c>
      <c r="T145" s="71">
        <v>2.9999999999999997E-4</v>
      </c>
      <c r="U145" s="71">
        <f t="shared" si="27"/>
        <v>5.8000000000000005E-3</v>
      </c>
      <c r="V145" s="73">
        <v>0.01</v>
      </c>
      <c r="W145" s="74">
        <f t="shared" si="28"/>
        <v>1.5800000000000002E-2</v>
      </c>
      <c r="X145" s="75">
        <f t="shared" si="29"/>
        <v>4.3287671232876716E-5</v>
      </c>
      <c r="Y145" s="76">
        <v>1000000</v>
      </c>
    </row>
    <row r="146" spans="1:25">
      <c r="A146" s="178"/>
      <c r="B146" s="145"/>
      <c r="C146" s="146"/>
      <c r="D146" s="179"/>
      <c r="F146" s="180"/>
      <c r="H146" s="181"/>
      <c r="I146" s="182"/>
      <c r="J146" s="151"/>
      <c r="L146" s="180"/>
      <c r="N146" s="181"/>
      <c r="O146" s="151"/>
      <c r="P146" s="154"/>
      <c r="Q146" s="155"/>
      <c r="R146" s="155"/>
      <c r="S146" s="155"/>
      <c r="T146" s="155"/>
      <c r="U146" s="155"/>
      <c r="V146" s="157"/>
      <c r="W146" s="158"/>
      <c r="X146" s="159"/>
      <c r="Y146" s="160"/>
    </row>
    <row r="147" spans="1:25">
      <c r="P147" s="127"/>
      <c r="Q147" s="18"/>
    </row>
    <row r="148" spans="1:25">
      <c r="P148" s="127"/>
      <c r="Q148" s="18"/>
    </row>
    <row r="149" spans="1:25" ht="26.25" thickBot="1">
      <c r="A149" s="279" t="s">
        <v>1167</v>
      </c>
      <c r="B149" s="280"/>
      <c r="C149" s="280"/>
      <c r="D149" s="299"/>
      <c r="E149" s="299"/>
      <c r="F149" s="299"/>
      <c r="G149" s="299"/>
      <c r="H149" s="299"/>
      <c r="I149" s="299"/>
      <c r="J149" s="299"/>
      <c r="K149" s="299"/>
      <c r="L149" s="299"/>
      <c r="M149" s="299"/>
      <c r="N149" s="299"/>
      <c r="O149" s="300"/>
      <c r="P149" s="127"/>
      <c r="Q149" s="18"/>
    </row>
    <row r="150" spans="1:25" ht="16.5" customHeight="1">
      <c r="A150" s="282" t="s">
        <v>1060</v>
      </c>
      <c r="B150" s="284" t="s">
        <v>895</v>
      </c>
      <c r="C150" s="286" t="s">
        <v>1062</v>
      </c>
      <c r="D150" s="288" t="s">
        <v>1168</v>
      </c>
      <c r="E150" s="290" t="s">
        <v>1169</v>
      </c>
      <c r="F150" s="291"/>
      <c r="G150" s="292"/>
      <c r="H150" s="292"/>
      <c r="I150" s="292"/>
      <c r="J150" s="293"/>
      <c r="K150" s="294" t="s">
        <v>961</v>
      </c>
      <c r="L150" s="295"/>
      <c r="M150" s="296"/>
      <c r="N150" s="296"/>
      <c r="O150" s="297"/>
      <c r="P150" s="127"/>
    </row>
    <row r="151" spans="1:25" ht="41.25" thickBot="1">
      <c r="A151" s="301"/>
      <c r="B151" s="302"/>
      <c r="C151" s="303"/>
      <c r="D151" s="289"/>
      <c r="E151" s="183" t="s">
        <v>1132</v>
      </c>
      <c r="F151" s="184" t="s">
        <v>1138</v>
      </c>
      <c r="G151" s="253" t="s">
        <v>1170</v>
      </c>
      <c r="H151" s="185" t="s">
        <v>1171</v>
      </c>
      <c r="I151" s="186" t="s">
        <v>1135</v>
      </c>
      <c r="J151" s="187" t="s">
        <v>1172</v>
      </c>
      <c r="K151" s="183" t="s">
        <v>1137</v>
      </c>
      <c r="L151" s="184" t="s">
        <v>1138</v>
      </c>
      <c r="M151" s="253" t="s">
        <v>1173</v>
      </c>
      <c r="N151" s="185" t="s">
        <v>1140</v>
      </c>
      <c r="O151" s="188" t="s">
        <v>1174</v>
      </c>
      <c r="P151" s="62" t="s">
        <v>1142</v>
      </c>
      <c r="Q151" s="20" t="s">
        <v>1143</v>
      </c>
      <c r="R151" s="20" t="s">
        <v>1144</v>
      </c>
      <c r="S151" s="20" t="s">
        <v>1175</v>
      </c>
      <c r="T151" s="20" t="s">
        <v>1176</v>
      </c>
      <c r="U151" s="20" t="s">
        <v>1080</v>
      </c>
      <c r="V151" s="20" t="s">
        <v>1177</v>
      </c>
      <c r="W151" s="20" t="s">
        <v>1149</v>
      </c>
      <c r="X151" s="20" t="s">
        <v>1178</v>
      </c>
      <c r="Y151" s="20" t="s">
        <v>1084</v>
      </c>
    </row>
    <row r="152" spans="1:25">
      <c r="A152" s="39" t="s">
        <v>42</v>
      </c>
      <c r="B152" s="40" t="s">
        <v>1179</v>
      </c>
      <c r="C152" s="23">
        <f>VLOOKUP(A152,[2]ETF進出!$A$6:$J$9999,3,FALSE)</f>
        <v>11.48</v>
      </c>
      <c r="D152" s="166">
        <v>500000</v>
      </c>
      <c r="E152" s="189">
        <v>5000</v>
      </c>
      <c r="F152" s="190">
        <f t="shared" ref="F152:F159" si="32">E152/(C152*1000*500)</f>
        <v>8.710801393728223E-4</v>
      </c>
      <c r="G152" s="254"/>
      <c r="H152" s="191">
        <v>2E-3</v>
      </c>
      <c r="I152" s="192">
        <v>1E-3</v>
      </c>
      <c r="J152" s="41">
        <f>F152+H152</f>
        <v>2.8710801393728221E-3</v>
      </c>
      <c r="K152" s="193">
        <v>5000</v>
      </c>
      <c r="L152" s="190">
        <f t="shared" ref="L152:L159" si="33">K152/(C152*1000*500)</f>
        <v>8.710801393728223E-4</v>
      </c>
      <c r="M152" s="260"/>
      <c r="N152" s="191">
        <v>4.0000000000000001E-3</v>
      </c>
      <c r="O152" s="194">
        <f t="shared" ref="O152:O159" si="34">L152+N152</f>
        <v>4.8710801393728222E-3</v>
      </c>
      <c r="P152" s="70">
        <f>VLOOKUP(A152,[2]ETF當日申贖!$A$6:$G$9999,4,FALSE)/100000</f>
        <v>29.535820000000001</v>
      </c>
      <c r="Q152" s="163">
        <v>9.4999999999999998E-3</v>
      </c>
      <c r="R152" s="71">
        <v>1.2999999999999999E-3</v>
      </c>
      <c r="S152" s="72">
        <v>5.0000000000000001E-4</v>
      </c>
      <c r="T152" s="71">
        <v>2.9999999999999997E-4</v>
      </c>
      <c r="U152" s="71">
        <f>SUM(Q152:T152)</f>
        <v>1.1600000000000001E-2</v>
      </c>
      <c r="V152" s="73">
        <v>0.01</v>
      </c>
      <c r="W152" s="74">
        <f>SUM(U152:V152)</f>
        <v>2.1600000000000001E-2</v>
      </c>
      <c r="X152" s="75">
        <f>W152/365</f>
        <v>5.9178082191780828E-5</v>
      </c>
      <c r="Y152" s="76">
        <v>1000000</v>
      </c>
    </row>
    <row r="153" spans="1:25">
      <c r="A153" s="26" t="s">
        <v>78</v>
      </c>
      <c r="B153" s="36" t="s">
        <v>759</v>
      </c>
      <c r="C153" s="23">
        <f>VLOOKUP(A153,[2]ETF進出!$A$6:$J$9999,3,FALSE)</f>
        <v>21.44</v>
      </c>
      <c r="D153" s="166">
        <v>500000</v>
      </c>
      <c r="E153" s="91">
        <v>5000</v>
      </c>
      <c r="F153" s="168">
        <f t="shared" si="32"/>
        <v>4.6641791044776119E-4</v>
      </c>
      <c r="G153" s="251"/>
      <c r="H153" s="195">
        <v>1.1999999999999999E-3</v>
      </c>
      <c r="I153" s="170">
        <v>1E-3</v>
      </c>
      <c r="J153" s="34">
        <f t="shared" ref="J153:J159" si="35">F153+H153</f>
        <v>1.6664179104477611E-3</v>
      </c>
      <c r="K153" s="196">
        <v>5000</v>
      </c>
      <c r="L153" s="168">
        <f t="shared" si="33"/>
        <v>4.6641791044776119E-4</v>
      </c>
      <c r="M153" s="251"/>
      <c r="N153" s="195">
        <v>1.1999999999999999E-3</v>
      </c>
      <c r="O153" s="69">
        <f t="shared" si="34"/>
        <v>1.6664179104477611E-3</v>
      </c>
      <c r="P153" s="70">
        <f>VLOOKUP(A153,[2]ETF當日申贖!$A$6:$G$9999,4,FALSE)/100000</f>
        <v>2.1327400000000001</v>
      </c>
      <c r="Q153" s="163">
        <v>8.5000000000000006E-3</v>
      </c>
      <c r="R153" s="71">
        <v>1.6000000000000001E-3</v>
      </c>
      <c r="S153" s="72">
        <v>5.9999999999999995E-4</v>
      </c>
      <c r="T153" s="71">
        <v>2.9999999999999997E-4</v>
      </c>
      <c r="U153" s="71">
        <f t="shared" ref="U153:U159" si="36">SUM(Q153:T153)</f>
        <v>1.1000000000000001E-2</v>
      </c>
      <c r="V153" s="73">
        <v>0.01</v>
      </c>
      <c r="W153" s="74">
        <f t="shared" ref="W153:W159" si="37">SUM(U153:V153)</f>
        <v>2.1000000000000001E-2</v>
      </c>
      <c r="X153" s="75">
        <f t="shared" ref="X153:X159" si="38">W153/365</f>
        <v>5.7534246575342469E-5</v>
      </c>
      <c r="Y153" s="76">
        <v>1000000</v>
      </c>
    </row>
    <row r="154" spans="1:25">
      <c r="A154" s="26" t="s">
        <v>85</v>
      </c>
      <c r="B154" s="36" t="s">
        <v>766</v>
      </c>
      <c r="C154" s="23">
        <f>VLOOKUP(A154,[2]ETF進出!$A$6:$J$9999,3,FALSE)</f>
        <v>13.03</v>
      </c>
      <c r="D154" s="166">
        <v>500000</v>
      </c>
      <c r="E154" s="91">
        <v>2000</v>
      </c>
      <c r="F154" s="168">
        <f t="shared" si="32"/>
        <v>3.0698388334612431E-4</v>
      </c>
      <c r="G154" s="251"/>
      <c r="H154" s="195">
        <v>2.0000000000000001E-4</v>
      </c>
      <c r="I154" s="170">
        <v>1E-3</v>
      </c>
      <c r="J154" s="34">
        <f t="shared" si="35"/>
        <v>5.0698388334612435E-4</v>
      </c>
      <c r="K154" s="196">
        <v>2000</v>
      </c>
      <c r="L154" s="168">
        <f t="shared" si="33"/>
        <v>3.0698388334612431E-4</v>
      </c>
      <c r="M154" s="251"/>
      <c r="N154" s="195">
        <v>2.0000000000000001E-4</v>
      </c>
      <c r="O154" s="69">
        <f t="shared" si="34"/>
        <v>5.0698388334612435E-4</v>
      </c>
      <c r="P154" s="70">
        <f>VLOOKUP(A154,[2]ETF當日申贖!$A$6:$G$9999,4,FALSE)/100000</f>
        <v>1.19112</v>
      </c>
      <c r="Q154" s="163">
        <v>3.0000000000000001E-3</v>
      </c>
      <c r="R154" s="71">
        <v>4.0000000000000002E-4</v>
      </c>
      <c r="S154" s="72">
        <v>2.0000000000000001E-4</v>
      </c>
      <c r="T154" s="71">
        <v>2.9999999999999997E-4</v>
      </c>
      <c r="U154" s="71">
        <f t="shared" si="36"/>
        <v>3.9000000000000003E-3</v>
      </c>
      <c r="V154" s="73">
        <v>0.01</v>
      </c>
      <c r="W154" s="74">
        <f t="shared" si="37"/>
        <v>1.3900000000000001E-2</v>
      </c>
      <c r="X154" s="75">
        <f t="shared" si="38"/>
        <v>3.8082191780821921E-5</v>
      </c>
      <c r="Y154" s="76">
        <v>1000000</v>
      </c>
    </row>
    <row r="155" spans="1:25">
      <c r="A155" s="197" t="s">
        <v>86</v>
      </c>
      <c r="B155" s="198" t="s">
        <v>767</v>
      </c>
      <c r="C155" s="23">
        <f>VLOOKUP(A155,[2]ETF進出!$A$6:$J$9999,3,FALSE)</f>
        <v>8.09</v>
      </c>
      <c r="D155" s="166">
        <v>500000</v>
      </c>
      <c r="E155" s="112">
        <v>2000</v>
      </c>
      <c r="F155" s="199">
        <f t="shared" si="32"/>
        <v>4.9443757725587149E-4</v>
      </c>
      <c r="G155" s="255"/>
      <c r="H155" s="200">
        <v>1E-4</v>
      </c>
      <c r="I155" s="201">
        <v>1E-3</v>
      </c>
      <c r="J155" s="142">
        <f t="shared" si="35"/>
        <v>5.9443757725587154E-4</v>
      </c>
      <c r="K155" s="202">
        <v>2000</v>
      </c>
      <c r="L155" s="199">
        <f t="shared" si="33"/>
        <v>4.9443757725587149E-4</v>
      </c>
      <c r="M155" s="255"/>
      <c r="N155" s="200">
        <v>1E-4</v>
      </c>
      <c r="O155" s="116">
        <f t="shared" si="34"/>
        <v>5.9443757725587154E-4</v>
      </c>
      <c r="P155" s="70">
        <f>VLOOKUP(A155,[2]ETF當日申贖!$A$6:$G$9999,4,FALSE)/100000</f>
        <v>1.3172299999999999</v>
      </c>
      <c r="Q155" s="163">
        <v>3.0000000000000001E-3</v>
      </c>
      <c r="R155" s="71">
        <v>4.0000000000000002E-4</v>
      </c>
      <c r="S155" s="72">
        <v>2.0000000000000001E-4</v>
      </c>
      <c r="T155" s="71">
        <v>2.9999999999999997E-4</v>
      </c>
      <c r="U155" s="71">
        <f t="shared" si="36"/>
        <v>3.9000000000000003E-3</v>
      </c>
      <c r="V155" s="73">
        <v>0.01</v>
      </c>
      <c r="W155" s="74">
        <f t="shared" si="37"/>
        <v>1.3900000000000001E-2</v>
      </c>
      <c r="X155" s="75">
        <f t="shared" si="38"/>
        <v>3.8082191780821921E-5</v>
      </c>
      <c r="Y155" s="76">
        <v>1000000</v>
      </c>
    </row>
    <row r="156" spans="1:25">
      <c r="A156" s="136" t="s">
        <v>1180</v>
      </c>
      <c r="B156" s="28" t="s">
        <v>1181</v>
      </c>
      <c r="C156" s="23">
        <f>VLOOKUP(A156,[2]ETF進出!$A$6:$J$9999,3,FALSE)</f>
        <v>22.27</v>
      </c>
      <c r="D156" s="166">
        <v>500000</v>
      </c>
      <c r="E156" s="119">
        <v>2000</v>
      </c>
      <c r="F156" s="168">
        <f t="shared" si="32"/>
        <v>1.7961383026493039E-4</v>
      </c>
      <c r="G156" s="251"/>
      <c r="H156" s="195">
        <v>1E-4</v>
      </c>
      <c r="I156" s="170">
        <v>1E-3</v>
      </c>
      <c r="J156" s="34">
        <f t="shared" si="35"/>
        <v>2.7961383026493038E-4</v>
      </c>
      <c r="K156" s="119">
        <v>2000</v>
      </c>
      <c r="L156" s="168">
        <f t="shared" si="33"/>
        <v>1.7961383026493039E-4</v>
      </c>
      <c r="M156" s="251"/>
      <c r="N156" s="195">
        <v>1E-4</v>
      </c>
      <c r="O156" s="69">
        <f t="shared" si="34"/>
        <v>2.7961383026493038E-4</v>
      </c>
      <c r="P156" s="70">
        <f>VLOOKUP(A156,[2]ETF當日申贖!$A$6:$G$9999,4,FALSE)/100000</f>
        <v>1.23977</v>
      </c>
      <c r="Q156" s="163">
        <v>8.5000000000000006E-3</v>
      </c>
      <c r="R156" s="71">
        <v>1.8E-3</v>
      </c>
      <c r="S156" s="72">
        <v>4.0000000000000002E-4</v>
      </c>
      <c r="T156" s="71">
        <v>2.9999999999999997E-4</v>
      </c>
      <c r="U156" s="71">
        <f t="shared" si="36"/>
        <v>1.0999999999999999E-2</v>
      </c>
      <c r="V156" s="73">
        <v>0.01</v>
      </c>
      <c r="W156" s="74">
        <f t="shared" si="37"/>
        <v>2.0999999999999998E-2</v>
      </c>
      <c r="X156" s="75">
        <f t="shared" si="38"/>
        <v>5.7534246575342462E-5</v>
      </c>
      <c r="Y156" s="76">
        <v>1000000</v>
      </c>
    </row>
    <row r="157" spans="1:25">
      <c r="A157" s="165" t="s">
        <v>1182</v>
      </c>
      <c r="B157" s="28" t="s">
        <v>1183</v>
      </c>
      <c r="C157" s="23">
        <f>VLOOKUP(A157,[2]ETF進出!$A$6:$J$9999,3,FALSE)</f>
        <v>45.059800000000003</v>
      </c>
      <c r="D157" s="166">
        <v>500000</v>
      </c>
      <c r="E157" s="119">
        <v>2000</v>
      </c>
      <c r="F157" s="172">
        <f t="shared" si="32"/>
        <v>8.8770922196725239E-5</v>
      </c>
      <c r="G157" s="247"/>
      <c r="H157" s="195">
        <v>3.3E-3</v>
      </c>
      <c r="I157" s="203">
        <v>1E-3</v>
      </c>
      <c r="J157" s="34">
        <f t="shared" si="35"/>
        <v>3.3887709221967254E-3</v>
      </c>
      <c r="K157" s="119">
        <v>2000</v>
      </c>
      <c r="L157" s="172">
        <f t="shared" si="33"/>
        <v>8.8770922196725239E-5</v>
      </c>
      <c r="M157" s="247"/>
      <c r="N157" s="195">
        <v>0</v>
      </c>
      <c r="O157" s="69">
        <f t="shared" si="34"/>
        <v>8.8770922196725239E-5</v>
      </c>
      <c r="P157" s="70">
        <f>VLOOKUP(A157,[2]ETF當日申贖!$A$6:$G$9999,4,FALSE)/100000</f>
        <v>204.0034</v>
      </c>
      <c r="Q157" s="163">
        <v>3.0000000000000001E-3</v>
      </c>
      <c r="R157" s="71">
        <v>1E-3</v>
      </c>
      <c r="S157" s="72">
        <v>4.0000000000000002E-4</v>
      </c>
      <c r="T157" s="71">
        <v>2.9999999999999997E-4</v>
      </c>
      <c r="U157" s="71">
        <f t="shared" si="36"/>
        <v>4.7000000000000002E-3</v>
      </c>
      <c r="V157" s="73">
        <v>0.01</v>
      </c>
      <c r="W157" s="74">
        <f t="shared" si="37"/>
        <v>1.4700000000000001E-2</v>
      </c>
      <c r="X157" s="75">
        <f t="shared" si="38"/>
        <v>4.0273972602739732E-5</v>
      </c>
      <c r="Y157" s="76">
        <v>1000000</v>
      </c>
    </row>
    <row r="158" spans="1:25">
      <c r="A158" s="165" t="s">
        <v>1184</v>
      </c>
      <c r="B158" s="28" t="s">
        <v>1185</v>
      </c>
      <c r="C158" s="23">
        <f>VLOOKUP(A158,[2]ETF進出!$A$6:$J$9999,3,FALSE)</f>
        <v>41.957700000000003</v>
      </c>
      <c r="D158" s="166">
        <v>500000</v>
      </c>
      <c r="E158" s="119">
        <v>2000</v>
      </c>
      <c r="F158" s="172">
        <f t="shared" si="32"/>
        <v>9.5334110306332311E-5</v>
      </c>
      <c r="G158" s="247"/>
      <c r="H158" s="195">
        <v>4.0000000000000001E-3</v>
      </c>
      <c r="I158" s="203">
        <v>1E-3</v>
      </c>
      <c r="J158" s="34">
        <f t="shared" si="35"/>
        <v>4.0953341103063326E-3</v>
      </c>
      <c r="K158" s="119">
        <v>2000</v>
      </c>
      <c r="L158" s="172">
        <f t="shared" si="33"/>
        <v>9.5334110306332311E-5</v>
      </c>
      <c r="M158" s="247"/>
      <c r="N158" s="195">
        <v>0</v>
      </c>
      <c r="O158" s="69">
        <f t="shared" si="34"/>
        <v>9.5334110306332311E-5</v>
      </c>
      <c r="P158" s="70">
        <f>VLOOKUP(A158,[2]ETF當日申贖!$A$6:$G$9999,4,FALSE)/100000</f>
        <v>295.62655999999998</v>
      </c>
      <c r="Q158" s="163">
        <v>3.0000000000000001E-3</v>
      </c>
      <c r="R158" s="71">
        <v>1E-3</v>
      </c>
      <c r="S158" s="72">
        <v>4.0000000000000002E-4</v>
      </c>
      <c r="T158" s="71">
        <v>2.9999999999999997E-4</v>
      </c>
      <c r="U158" s="71">
        <f t="shared" si="36"/>
        <v>4.7000000000000002E-3</v>
      </c>
      <c r="V158" s="73">
        <v>0.01</v>
      </c>
      <c r="W158" s="74">
        <f t="shared" si="37"/>
        <v>1.4700000000000001E-2</v>
      </c>
      <c r="X158" s="75">
        <f t="shared" si="38"/>
        <v>4.0273972602739732E-5</v>
      </c>
      <c r="Y158" s="76">
        <v>1000000</v>
      </c>
    </row>
    <row r="159" spans="1:25">
      <c r="A159" s="165" t="s">
        <v>1186</v>
      </c>
      <c r="B159" s="28" t="s">
        <v>1187</v>
      </c>
      <c r="C159" s="23">
        <f>VLOOKUP(A159,[2]ETF進出!$A$6:$J$9999,3,FALSE)</f>
        <v>41.572200000000002</v>
      </c>
      <c r="D159" s="166">
        <v>500000</v>
      </c>
      <c r="E159" s="119">
        <v>2000</v>
      </c>
      <c r="F159" s="172">
        <f t="shared" si="32"/>
        <v>9.6218145780112651E-5</v>
      </c>
      <c r="G159" s="247"/>
      <c r="H159" s="195">
        <v>3.5000000000000001E-3</v>
      </c>
      <c r="I159" s="203">
        <v>1E-3</v>
      </c>
      <c r="J159" s="34">
        <f t="shared" si="35"/>
        <v>3.5962181457801128E-3</v>
      </c>
      <c r="K159" s="119">
        <v>2000</v>
      </c>
      <c r="L159" s="172">
        <f t="shared" si="33"/>
        <v>9.6218145780112651E-5</v>
      </c>
      <c r="M159" s="247"/>
      <c r="N159" s="195">
        <v>0</v>
      </c>
      <c r="O159" s="69">
        <f t="shared" si="34"/>
        <v>9.6218145780112651E-5</v>
      </c>
      <c r="P159" s="70">
        <f>VLOOKUP(A159,[2]ETF當日申贖!$A$6:$G$9999,4,FALSE)/100000</f>
        <v>499.81205999999997</v>
      </c>
      <c r="Q159" s="163">
        <v>3.0000000000000001E-3</v>
      </c>
      <c r="R159" s="71">
        <v>1E-3</v>
      </c>
      <c r="S159" s="72">
        <v>4.0000000000000002E-4</v>
      </c>
      <c r="T159" s="71">
        <v>2.9999999999999997E-4</v>
      </c>
      <c r="U159" s="71">
        <f t="shared" si="36"/>
        <v>4.7000000000000002E-3</v>
      </c>
      <c r="V159" s="73">
        <v>0.01</v>
      </c>
      <c r="W159" s="74">
        <f t="shared" si="37"/>
        <v>1.4700000000000001E-2</v>
      </c>
      <c r="X159" s="75">
        <f t="shared" si="38"/>
        <v>4.0273972602739732E-5</v>
      </c>
      <c r="Y159" s="76">
        <v>1000000</v>
      </c>
    </row>
    <row r="160" spans="1:25">
      <c r="A160" s="42"/>
      <c r="B160" s="42"/>
      <c r="F160" s="204"/>
      <c r="G160" s="256"/>
      <c r="P160" s="127"/>
      <c r="Q160" s="155"/>
      <c r="R160" s="155"/>
      <c r="S160" s="156"/>
      <c r="T160" s="155"/>
      <c r="U160" s="155"/>
      <c r="V160" s="160"/>
      <c r="W160" s="205"/>
      <c r="X160" s="205"/>
      <c r="Y160" s="160"/>
    </row>
    <row r="161" spans="1:25">
      <c r="P161" s="127"/>
      <c r="Q161" s="18"/>
    </row>
    <row r="162" spans="1:25">
      <c r="P162" s="127"/>
      <c r="Q162" s="18"/>
    </row>
    <row r="163" spans="1:25" ht="26.25" thickBot="1">
      <c r="A163" s="279" t="s">
        <v>1188</v>
      </c>
      <c r="B163" s="280"/>
      <c r="C163" s="280"/>
      <c r="D163" s="280"/>
      <c r="E163" s="280"/>
      <c r="F163" s="280"/>
      <c r="G163" s="280"/>
      <c r="H163" s="280"/>
      <c r="I163" s="280"/>
      <c r="J163" s="280"/>
      <c r="K163" s="280"/>
      <c r="L163" s="280"/>
      <c r="M163" s="280"/>
      <c r="N163" s="280"/>
      <c r="O163" s="281"/>
      <c r="P163" s="127"/>
      <c r="Q163" s="18"/>
    </row>
    <row r="164" spans="1:25" ht="16.5" customHeight="1">
      <c r="A164" s="282" t="s">
        <v>1060</v>
      </c>
      <c r="B164" s="284" t="s">
        <v>1061</v>
      </c>
      <c r="C164" s="286" t="s">
        <v>1128</v>
      </c>
      <c r="D164" s="288" t="s">
        <v>1168</v>
      </c>
      <c r="E164" s="290" t="s">
        <v>1169</v>
      </c>
      <c r="F164" s="291"/>
      <c r="G164" s="292"/>
      <c r="H164" s="292"/>
      <c r="I164" s="292"/>
      <c r="J164" s="293"/>
      <c r="K164" s="294" t="s">
        <v>1131</v>
      </c>
      <c r="L164" s="295"/>
      <c r="M164" s="296"/>
      <c r="N164" s="296"/>
      <c r="O164" s="297"/>
      <c r="P164" s="127"/>
      <c r="Q164" s="18"/>
      <c r="V164" s="42"/>
    </row>
    <row r="165" spans="1:25" ht="40.5">
      <c r="A165" s="283"/>
      <c r="B165" s="285"/>
      <c r="C165" s="287"/>
      <c r="D165" s="289"/>
      <c r="E165" s="58" t="s">
        <v>1132</v>
      </c>
      <c r="F165" s="19" t="s">
        <v>1189</v>
      </c>
      <c r="G165" s="243" t="s">
        <v>1067</v>
      </c>
      <c r="H165" s="59" t="s">
        <v>1171</v>
      </c>
      <c r="I165" s="60" t="s">
        <v>1190</v>
      </c>
      <c r="J165" s="21" t="s">
        <v>1172</v>
      </c>
      <c r="K165" s="58" t="s">
        <v>1137</v>
      </c>
      <c r="L165" s="19" t="s">
        <v>1191</v>
      </c>
      <c r="M165" s="243" t="s">
        <v>1192</v>
      </c>
      <c r="N165" s="59" t="s">
        <v>1140</v>
      </c>
      <c r="O165" s="61" t="s">
        <v>1074</v>
      </c>
      <c r="P165" s="62" t="s">
        <v>1142</v>
      </c>
      <c r="Q165" s="20" t="s">
        <v>1193</v>
      </c>
      <c r="R165" s="20" t="s">
        <v>1077</v>
      </c>
      <c r="S165" s="20" t="s">
        <v>1194</v>
      </c>
      <c r="T165" s="20" t="s">
        <v>1176</v>
      </c>
      <c r="U165" s="20" t="s">
        <v>1195</v>
      </c>
      <c r="V165" s="20" t="s">
        <v>1148</v>
      </c>
      <c r="W165" s="20" t="s">
        <v>1149</v>
      </c>
      <c r="X165" s="20" t="s">
        <v>1178</v>
      </c>
      <c r="Y165" s="20" t="s">
        <v>1196</v>
      </c>
    </row>
    <row r="166" spans="1:25" s="105" customFormat="1">
      <c r="A166" s="206" t="s">
        <v>1197</v>
      </c>
      <c r="B166" s="206" t="s">
        <v>1198</v>
      </c>
      <c r="C166" s="207">
        <f>VLOOKUP(A166,[2]ETF進出!$A$6:$J$9999,3,FALSE)</f>
        <v>15.56</v>
      </c>
      <c r="D166" s="94">
        <v>500000</v>
      </c>
      <c r="E166" s="119">
        <v>5000</v>
      </c>
      <c r="F166" s="208">
        <f>E166/(C166*1000*500)</f>
        <v>6.426735218508997E-4</v>
      </c>
      <c r="G166" s="246">
        <v>2000</v>
      </c>
      <c r="H166" s="195">
        <f>G166/(C166*1000*500)</f>
        <v>2.5706940874035988E-4</v>
      </c>
      <c r="I166" s="209">
        <v>1E-3</v>
      </c>
      <c r="J166" s="210">
        <f>F166+H166</f>
        <v>8.9974293059125957E-4</v>
      </c>
      <c r="K166" s="119">
        <v>5000</v>
      </c>
      <c r="L166" s="208">
        <f>K166/(C166*1000*500)</f>
        <v>6.426735218508997E-4</v>
      </c>
      <c r="M166" s="246">
        <v>2000</v>
      </c>
      <c r="N166" s="195">
        <f>M166/(C166*1000*500)</f>
        <v>2.5706940874035988E-4</v>
      </c>
      <c r="O166" s="210">
        <f>L166+N166</f>
        <v>8.9974293059125957E-4</v>
      </c>
      <c r="P166" s="211">
        <f>VLOOKUP(A166,[2]ETF當日申贖!$A$6:$G$9999,4,FALSE)/100000</f>
        <v>12.937139999999999</v>
      </c>
      <c r="Q166" s="212">
        <v>0.01</v>
      </c>
      <c r="R166" s="99">
        <v>1.5E-3</v>
      </c>
      <c r="S166" s="100">
        <v>5.0000000000000001E-4</v>
      </c>
      <c r="T166" s="99">
        <v>2.9999999999999997E-4</v>
      </c>
      <c r="U166" s="99">
        <f>SUM(Q166:T166)</f>
        <v>1.23E-2</v>
      </c>
      <c r="V166" s="101">
        <v>0.01</v>
      </c>
      <c r="W166" s="102">
        <f>SUM(U166:V166)</f>
        <v>2.23E-2</v>
      </c>
      <c r="X166" s="103">
        <f>W166/365</f>
        <v>6.109589041095891E-5</v>
      </c>
      <c r="Y166" s="104">
        <v>1000000</v>
      </c>
    </row>
    <row r="167" spans="1:25" s="105" customFormat="1">
      <c r="A167" s="213" t="s">
        <v>1199</v>
      </c>
      <c r="B167" s="206" t="s">
        <v>1200</v>
      </c>
      <c r="C167" s="207">
        <f>VLOOKUP(A167,[2]ETF進出!$A$6:$J$9999,3,FALSE)</f>
        <v>18.670000000000002</v>
      </c>
      <c r="D167" s="94">
        <v>500000</v>
      </c>
      <c r="E167" s="119">
        <v>5000</v>
      </c>
      <c r="F167" s="208">
        <f>E167/(C167*1000*500)</f>
        <v>5.3561863952865559E-4</v>
      </c>
      <c r="G167" s="246">
        <v>0</v>
      </c>
      <c r="H167" s="195">
        <v>5.0000000000000001E-4</v>
      </c>
      <c r="I167" s="209">
        <v>1E-3</v>
      </c>
      <c r="J167" s="210">
        <f>F167+H167</f>
        <v>1.0356186395286556E-3</v>
      </c>
      <c r="K167" s="119">
        <v>5000</v>
      </c>
      <c r="L167" s="208">
        <f>K167/(C167*1000*500)</f>
        <v>5.3561863952865559E-4</v>
      </c>
      <c r="M167" s="246">
        <v>0</v>
      </c>
      <c r="N167" s="195">
        <v>5.0000000000000001E-4</v>
      </c>
      <c r="O167" s="210">
        <f>L167+N167</f>
        <v>1.0356186395286556E-3</v>
      </c>
      <c r="P167" s="211">
        <f>VLOOKUP(A167,[2]ETF當日申贖!$A$6:$G$9999,4,FALSE)/100000</f>
        <v>0.63180999999999998</v>
      </c>
      <c r="Q167" s="212">
        <v>0.01</v>
      </c>
      <c r="R167" s="99">
        <v>1.5E-3</v>
      </c>
      <c r="S167" s="100">
        <v>5.0000000000000001E-4</v>
      </c>
      <c r="T167" s="99">
        <v>2.9999999999999997E-4</v>
      </c>
      <c r="U167" s="99">
        <f>SUM(Q167:T167)</f>
        <v>1.23E-2</v>
      </c>
      <c r="V167" s="101">
        <v>0.01</v>
      </c>
      <c r="W167" s="102">
        <f>SUM(U167:V167)</f>
        <v>2.23E-2</v>
      </c>
      <c r="X167" s="103">
        <f>W167/365</f>
        <v>6.109589041095891E-5</v>
      </c>
      <c r="Y167" s="104">
        <v>1000000</v>
      </c>
    </row>
    <row r="168" spans="1:25" s="105" customFormat="1">
      <c r="A168" s="213" t="s">
        <v>1201</v>
      </c>
      <c r="B168" s="206" t="s">
        <v>1202</v>
      </c>
      <c r="C168" s="207">
        <f>VLOOKUP(A168,[2]ETF進出!$A$6:$J$9999,3,FALSE)</f>
        <v>17.12</v>
      </c>
      <c r="D168" s="94">
        <v>500000</v>
      </c>
      <c r="E168" s="119">
        <v>5000</v>
      </c>
      <c r="F168" s="208">
        <f>E168/(C168*1000*500)</f>
        <v>5.8411214953271024E-4</v>
      </c>
      <c r="G168" s="246">
        <v>0</v>
      </c>
      <c r="H168" s="195">
        <v>2.0000000000000001E-4</v>
      </c>
      <c r="I168" s="209">
        <v>1E-3</v>
      </c>
      <c r="J168" s="210">
        <f>F168+H168</f>
        <v>7.8411214953271022E-4</v>
      </c>
      <c r="K168" s="119">
        <v>5000</v>
      </c>
      <c r="L168" s="208">
        <f>K168/(C168*1000*500)</f>
        <v>5.8411214953271024E-4</v>
      </c>
      <c r="M168" s="246">
        <v>0</v>
      </c>
      <c r="N168" s="195">
        <v>2.0000000000000001E-4</v>
      </c>
      <c r="O168" s="210">
        <f>L168+N168</f>
        <v>7.8411214953271022E-4</v>
      </c>
      <c r="P168" s="211">
        <f>VLOOKUP(A168,[2]ETF當日申贖!$A$6:$G$9999,4,FALSE)/100000</f>
        <v>0.62626000000000004</v>
      </c>
      <c r="Q168" s="212">
        <v>0.01</v>
      </c>
      <c r="R168" s="99">
        <v>1.5E-3</v>
      </c>
      <c r="S168" s="100">
        <v>5.0000000000000001E-4</v>
      </c>
      <c r="T168" s="99">
        <v>2.9999999999999997E-4</v>
      </c>
      <c r="U168" s="99">
        <f>SUM(Q168:T168)</f>
        <v>1.23E-2</v>
      </c>
      <c r="V168" s="101">
        <v>0.01</v>
      </c>
      <c r="W168" s="102">
        <f>SUM(U168:V168)</f>
        <v>2.23E-2</v>
      </c>
      <c r="X168" s="103">
        <f>W168/365</f>
        <v>6.109589041095891E-5</v>
      </c>
      <c r="Y168" s="104">
        <v>1000000</v>
      </c>
    </row>
    <row r="169" spans="1:25">
      <c r="A169" s="36" t="s">
        <v>1203</v>
      </c>
      <c r="B169" s="206" t="s">
        <v>1204</v>
      </c>
      <c r="C169" s="207">
        <f>VLOOKUP(A169,[2]ETF進出!$A$6:$J$9999,3,FALSE)</f>
        <v>19.05</v>
      </c>
      <c r="D169" s="94">
        <v>500000</v>
      </c>
      <c r="E169" s="119">
        <v>5000</v>
      </c>
      <c r="F169" s="208">
        <f>E169/(C169*1000*500)</f>
        <v>5.2493438320209973E-4</v>
      </c>
      <c r="G169" s="246">
        <v>2000</v>
      </c>
      <c r="H169" s="195">
        <v>2.0000000000000001E-4</v>
      </c>
      <c r="I169" s="209">
        <v>1E-3</v>
      </c>
      <c r="J169" s="210">
        <f>F169+H169</f>
        <v>7.2493438320209971E-4</v>
      </c>
      <c r="K169" s="119">
        <v>5000</v>
      </c>
      <c r="L169" s="208">
        <f>K169/(C169*1000*500)</f>
        <v>5.2493438320209973E-4</v>
      </c>
      <c r="M169" s="246">
        <v>2000</v>
      </c>
      <c r="N169" s="195">
        <f>M169/(C169*1000*500)</f>
        <v>2.099737532808399E-4</v>
      </c>
      <c r="O169" s="210">
        <f>L169+N169</f>
        <v>7.3490813648293958E-4</v>
      </c>
      <c r="P169" s="211">
        <f>VLOOKUP(A169,[2]ETF當日申贖!$A$6:$G$9999,4,FALSE)/100000</f>
        <v>0.58396999999999999</v>
      </c>
      <c r="Q169" s="212">
        <v>0.01</v>
      </c>
      <c r="R169" s="99">
        <v>1.5E-3</v>
      </c>
      <c r="S169" s="100">
        <v>5.0000000000000001E-4</v>
      </c>
      <c r="T169" s="99">
        <v>2.9999999999999997E-4</v>
      </c>
      <c r="U169" s="99">
        <f>SUM(Q169:T169)</f>
        <v>1.23E-2</v>
      </c>
      <c r="V169" s="101">
        <v>0.01</v>
      </c>
      <c r="W169" s="102">
        <f>SUM(U169:V169)</f>
        <v>2.23E-2</v>
      </c>
      <c r="X169" s="103">
        <f>W169/365</f>
        <v>6.109589041095891E-5</v>
      </c>
      <c r="Y169" s="104">
        <v>1000000</v>
      </c>
    </row>
    <row r="170" spans="1:25">
      <c r="P170" s="127"/>
      <c r="Q170" s="42"/>
      <c r="R170" s="42"/>
      <c r="S170" s="42"/>
      <c r="T170" s="42"/>
      <c r="U170" s="42"/>
      <c r="V170" s="42"/>
      <c r="W170" s="42"/>
      <c r="X170" s="42"/>
      <c r="Y170" s="42"/>
    </row>
    <row r="171" spans="1:25">
      <c r="P171" s="127"/>
      <c r="Q171" s="42"/>
      <c r="R171" s="42"/>
      <c r="S171" s="42"/>
      <c r="T171" s="42"/>
      <c r="U171" s="42"/>
      <c r="V171" s="42"/>
      <c r="W171" s="42"/>
      <c r="X171" s="42"/>
      <c r="Y171" s="42"/>
    </row>
    <row r="172" spans="1:25" ht="26.25" thickBot="1">
      <c r="A172" s="298" t="s">
        <v>1205</v>
      </c>
      <c r="B172" s="298"/>
      <c r="C172" s="298"/>
      <c r="D172" s="298"/>
      <c r="E172" s="298"/>
      <c r="F172" s="298"/>
      <c r="G172" s="298"/>
      <c r="H172" s="298"/>
      <c r="I172" s="298"/>
      <c r="J172" s="298"/>
      <c r="K172" s="298"/>
      <c r="L172" s="298"/>
      <c r="M172" s="298"/>
      <c r="N172" s="298"/>
      <c r="O172" s="298"/>
      <c r="P172" s="127"/>
      <c r="Q172" s="42"/>
      <c r="R172" s="42"/>
      <c r="S172" s="42"/>
      <c r="T172" s="42"/>
      <c r="U172" s="42"/>
      <c r="V172" s="42"/>
      <c r="W172" s="42"/>
      <c r="X172" s="42"/>
      <c r="Y172" s="42"/>
    </row>
    <row r="173" spans="1:25" ht="16.5" customHeight="1">
      <c r="A173" s="282" t="s">
        <v>1126</v>
      </c>
      <c r="B173" s="284" t="s">
        <v>1127</v>
      </c>
      <c r="C173" s="286" t="s">
        <v>1062</v>
      </c>
      <c r="D173" s="214"/>
      <c r="E173" s="290" t="s">
        <v>1132</v>
      </c>
      <c r="F173" s="291"/>
      <c r="G173" s="292"/>
      <c r="H173" s="292"/>
      <c r="I173" s="292"/>
      <c r="J173" s="293"/>
      <c r="K173" s="294" t="s">
        <v>1131</v>
      </c>
      <c r="L173" s="295"/>
      <c r="M173" s="296"/>
      <c r="N173" s="296"/>
      <c r="O173" s="297"/>
      <c r="P173" s="127"/>
      <c r="R173" s="42"/>
      <c r="S173" s="42"/>
      <c r="T173" s="42"/>
      <c r="U173" s="42"/>
      <c r="V173" s="42"/>
      <c r="W173" s="42"/>
      <c r="X173" s="42"/>
      <c r="Y173" s="42"/>
    </row>
    <row r="174" spans="1:25" ht="40.5">
      <c r="A174" s="283"/>
      <c r="B174" s="285"/>
      <c r="C174" s="287"/>
      <c r="D174" s="215"/>
      <c r="E174" s="58" t="s">
        <v>1169</v>
      </c>
      <c r="F174" s="19" t="s">
        <v>1191</v>
      </c>
      <c r="G174" s="243" t="s">
        <v>1170</v>
      </c>
      <c r="H174" s="59" t="s">
        <v>1068</v>
      </c>
      <c r="I174" s="60" t="s">
        <v>1190</v>
      </c>
      <c r="J174" s="21" t="s">
        <v>1172</v>
      </c>
      <c r="K174" s="58" t="s">
        <v>1137</v>
      </c>
      <c r="L174" s="19" t="s">
        <v>1138</v>
      </c>
      <c r="M174" s="243" t="s">
        <v>1192</v>
      </c>
      <c r="N174" s="59" t="s">
        <v>1206</v>
      </c>
      <c r="O174" s="61" t="s">
        <v>1207</v>
      </c>
      <c r="P174" s="62" t="s">
        <v>1075</v>
      </c>
      <c r="Q174" s="20" t="s">
        <v>1208</v>
      </c>
      <c r="R174" s="20" t="s">
        <v>1144</v>
      </c>
      <c r="S174" s="20" t="s">
        <v>1194</v>
      </c>
      <c r="T174" s="20" t="s">
        <v>1176</v>
      </c>
      <c r="U174" s="20" t="s">
        <v>1080</v>
      </c>
      <c r="V174" s="20" t="s">
        <v>1148</v>
      </c>
      <c r="W174" s="20" t="s">
        <v>1209</v>
      </c>
      <c r="X174" s="20" t="s">
        <v>1210</v>
      </c>
      <c r="Y174" s="20" t="s">
        <v>1196</v>
      </c>
    </row>
    <row r="175" spans="1:25">
      <c r="A175" s="26" t="s">
        <v>90</v>
      </c>
      <c r="B175" s="36" t="s">
        <v>771</v>
      </c>
      <c r="C175" s="23">
        <f>VLOOKUP(A175,[2]ETF進出!$A$6:$J$9999,3,FALSE)</f>
        <v>21.48</v>
      </c>
      <c r="D175" s="166">
        <v>500000</v>
      </c>
      <c r="E175" s="91">
        <v>2000</v>
      </c>
      <c r="F175" s="168">
        <f>E175/(C175*1000*500)</f>
        <v>1.8621973929236498E-4</v>
      </c>
      <c r="G175" s="251"/>
      <c r="H175" s="195">
        <v>1E-3</v>
      </c>
      <c r="I175" s="170">
        <v>1E-3</v>
      </c>
      <c r="J175" s="24">
        <f>F175+H175</f>
        <v>1.186219739292365E-3</v>
      </c>
      <c r="K175" s="91">
        <v>2000</v>
      </c>
      <c r="L175" s="168">
        <f>K175/(C175*1000*500)</f>
        <v>1.8621973929236498E-4</v>
      </c>
      <c r="M175" s="251"/>
      <c r="N175" s="195">
        <v>4.0000000000000001E-3</v>
      </c>
      <c r="O175" s="69">
        <f>L175+N175</f>
        <v>4.1862197392923649E-3</v>
      </c>
      <c r="P175" s="70">
        <f>VLOOKUP(A175,[2]ETF當日申贖!$A$6:$G$9999,4,FALSE)/100000</f>
        <v>4.3663699999999999</v>
      </c>
      <c r="Q175" s="71">
        <v>3.2000000000000002E-3</v>
      </c>
      <c r="R175" s="71">
        <v>3.5E-4</v>
      </c>
      <c r="S175" s="72">
        <v>4.0000000000000002E-4</v>
      </c>
      <c r="T175" s="71">
        <v>2.9999999999999997E-4</v>
      </c>
      <c r="U175" s="71">
        <f>SUM(Q175:T175)</f>
        <v>4.2500000000000003E-3</v>
      </c>
      <c r="V175" s="73">
        <v>0.01</v>
      </c>
      <c r="W175" s="74">
        <f>SUM(U175:V175)</f>
        <v>1.4250000000000001E-2</v>
      </c>
      <c r="X175" s="75">
        <f>W175/365</f>
        <v>3.9041095890410962E-5</v>
      </c>
      <c r="Y175" s="76">
        <v>1000000</v>
      </c>
    </row>
    <row r="176" spans="1:25" ht="17.25" thickBot="1">
      <c r="A176" s="38" t="s">
        <v>91</v>
      </c>
      <c r="B176" s="37" t="s">
        <v>946</v>
      </c>
      <c r="C176" s="23">
        <f>VLOOKUP(A176,[2]ETF進出!$A$6:$J$9999,3,FALSE)</f>
        <v>16.2</v>
      </c>
      <c r="D176" s="166">
        <v>500000</v>
      </c>
      <c r="E176" s="216">
        <v>2000</v>
      </c>
      <c r="F176" s="217">
        <f>E176/(C176*1000*500)</f>
        <v>2.4691358024691359E-4</v>
      </c>
      <c r="G176" s="257"/>
      <c r="H176" s="218">
        <v>2.0000000000000001E-4</v>
      </c>
      <c r="I176" s="176">
        <v>1E-3</v>
      </c>
      <c r="J176" s="30">
        <f>F176+H176</f>
        <v>4.4691358024691362E-4</v>
      </c>
      <c r="K176" s="216">
        <v>2000</v>
      </c>
      <c r="L176" s="217">
        <f>K176/(C176*1000*500)</f>
        <v>2.4691358024691359E-4</v>
      </c>
      <c r="M176" s="257"/>
      <c r="N176" s="218">
        <v>2.0000000000000001E-4</v>
      </c>
      <c r="O176" s="177">
        <f>L176+N176</f>
        <v>4.4691358024691362E-4</v>
      </c>
      <c r="P176" s="70">
        <f>VLOOKUP(A176,[2]ETF當日申贖!$A$6:$G$9999,4,FALSE)/100000</f>
        <v>1.0699700000000001</v>
      </c>
      <c r="Q176" s="71">
        <v>6.4999999999999997E-3</v>
      </c>
      <c r="R176" s="71">
        <v>4.0000000000000002E-4</v>
      </c>
      <c r="S176" s="72">
        <v>4.0000000000000002E-4</v>
      </c>
      <c r="T176" s="71">
        <v>2.9999999999999997E-4</v>
      </c>
      <c r="U176" s="71">
        <f>SUM(Q176:T176)</f>
        <v>7.6E-3</v>
      </c>
      <c r="V176" s="73">
        <v>0.01</v>
      </c>
      <c r="W176" s="74">
        <f>SUM(U176:V176)</f>
        <v>1.7600000000000001E-2</v>
      </c>
      <c r="X176" s="75">
        <f>W176/365</f>
        <v>4.8219178082191782E-5</v>
      </c>
      <c r="Y176" s="76">
        <v>1000000</v>
      </c>
    </row>
    <row r="177" spans="1:25">
      <c r="P177" s="127"/>
      <c r="Q177" s="18"/>
      <c r="T177" s="42"/>
      <c r="U177" s="42"/>
    </row>
    <row r="178" spans="1:25">
      <c r="P178" s="127"/>
      <c r="Q178" s="18"/>
      <c r="T178" s="42"/>
      <c r="U178" s="42"/>
    </row>
    <row r="179" spans="1:25" ht="26.25" thickBot="1">
      <c r="A179" s="298" t="s">
        <v>1211</v>
      </c>
      <c r="B179" s="298"/>
      <c r="C179" s="298"/>
      <c r="D179" s="298"/>
      <c r="E179" s="298"/>
      <c r="F179" s="298"/>
      <c r="G179" s="298"/>
      <c r="H179" s="298"/>
      <c r="I179" s="298"/>
      <c r="J179" s="298"/>
      <c r="K179" s="298"/>
      <c r="L179" s="298"/>
      <c r="M179" s="298"/>
      <c r="N179" s="298"/>
      <c r="O179" s="298"/>
      <c r="P179" s="127"/>
      <c r="Q179" s="42"/>
      <c r="R179" s="42"/>
      <c r="S179" s="42"/>
      <c r="T179" s="42"/>
      <c r="U179" s="42"/>
      <c r="V179" s="42"/>
      <c r="W179" s="42"/>
      <c r="X179" s="42"/>
      <c r="Y179" s="42"/>
    </row>
    <row r="180" spans="1:25" ht="16.5" customHeight="1">
      <c r="A180" s="282" t="s">
        <v>1060</v>
      </c>
      <c r="B180" s="284" t="s">
        <v>1212</v>
      </c>
      <c r="C180" s="286" t="s">
        <v>1062</v>
      </c>
      <c r="D180" s="288" t="s">
        <v>1213</v>
      </c>
      <c r="E180" s="290" t="s">
        <v>1132</v>
      </c>
      <c r="F180" s="291"/>
      <c r="G180" s="292"/>
      <c r="H180" s="292"/>
      <c r="I180" s="292"/>
      <c r="J180" s="293"/>
      <c r="K180" s="294" t="s">
        <v>1131</v>
      </c>
      <c r="L180" s="295"/>
      <c r="M180" s="296"/>
      <c r="N180" s="296"/>
      <c r="O180" s="297"/>
      <c r="P180" s="127"/>
      <c r="R180" s="42"/>
      <c r="S180" s="42"/>
      <c r="T180" s="42"/>
      <c r="U180" s="42"/>
      <c r="V180" s="42"/>
      <c r="W180" s="42"/>
      <c r="X180" s="42"/>
      <c r="Y180" s="42"/>
    </row>
    <row r="181" spans="1:25" ht="40.5">
      <c r="A181" s="283"/>
      <c r="B181" s="285"/>
      <c r="C181" s="287"/>
      <c r="D181" s="289"/>
      <c r="E181" s="58" t="s">
        <v>1169</v>
      </c>
      <c r="F181" s="19" t="s">
        <v>1138</v>
      </c>
      <c r="G181" s="243" t="s">
        <v>1067</v>
      </c>
      <c r="H181" s="59" t="s">
        <v>1068</v>
      </c>
      <c r="I181" s="60" t="s">
        <v>1135</v>
      </c>
      <c r="J181" s="21" t="s">
        <v>1172</v>
      </c>
      <c r="K181" s="58" t="s">
        <v>1131</v>
      </c>
      <c r="L181" s="19" t="s">
        <v>1138</v>
      </c>
      <c r="M181" s="243" t="s">
        <v>1192</v>
      </c>
      <c r="N181" s="59" t="s">
        <v>1140</v>
      </c>
      <c r="O181" s="61" t="s">
        <v>1207</v>
      </c>
      <c r="P181" s="62" t="s">
        <v>1075</v>
      </c>
      <c r="Q181" s="20" t="s">
        <v>1193</v>
      </c>
      <c r="R181" s="20" t="s">
        <v>1144</v>
      </c>
      <c r="S181" s="20" t="s">
        <v>1175</v>
      </c>
      <c r="T181" s="20" t="s">
        <v>1176</v>
      </c>
      <c r="U181" s="20" t="s">
        <v>1080</v>
      </c>
      <c r="V181" s="20" t="s">
        <v>1148</v>
      </c>
      <c r="W181" s="20" t="s">
        <v>1214</v>
      </c>
      <c r="X181" s="20" t="s">
        <v>1178</v>
      </c>
      <c r="Y181" s="20" t="s">
        <v>1084</v>
      </c>
    </row>
    <row r="182" spans="1:25">
      <c r="A182" s="22" t="s">
        <v>1215</v>
      </c>
      <c r="B182" s="36" t="s">
        <v>1216</v>
      </c>
      <c r="C182" s="23">
        <f>VLOOKUP(A182,[2]ETF進出!$A$6:$J$9999,3,FALSE)</f>
        <v>18.22</v>
      </c>
      <c r="D182" s="166">
        <v>500000</v>
      </c>
      <c r="E182" s="91">
        <v>2000</v>
      </c>
      <c r="F182" s="168">
        <f>E182/(C182*1000*500)</f>
        <v>2.1953896816684961E-4</v>
      </c>
      <c r="G182" s="251"/>
      <c r="H182" s="195">
        <v>1E-3</v>
      </c>
      <c r="I182" s="170">
        <v>1E-3</v>
      </c>
      <c r="J182" s="24">
        <f>F182+H182</f>
        <v>1.2195389681668497E-3</v>
      </c>
      <c r="K182" s="91">
        <v>2000</v>
      </c>
      <c r="L182" s="168">
        <f>K182/(C182*1000*500)</f>
        <v>2.1953896816684961E-4</v>
      </c>
      <c r="M182" s="251"/>
      <c r="N182" s="195">
        <v>4.0000000000000001E-3</v>
      </c>
      <c r="O182" s="69">
        <f>L182+N182</f>
        <v>4.2195389681668498E-3</v>
      </c>
      <c r="P182" s="70">
        <f>VLOOKUP(A182,[2]ETF當日申贖!$A$6:$G$9999,4,FALSE)/100000</f>
        <v>2.7194400000000001</v>
      </c>
      <c r="Q182" s="71"/>
      <c r="R182" s="71"/>
      <c r="S182" s="72">
        <v>4.0000000000000002E-4</v>
      </c>
      <c r="T182" s="71">
        <v>2.9999999999999997E-4</v>
      </c>
      <c r="U182" s="71">
        <f>SUM(Q182:T182)</f>
        <v>6.9999999999999999E-4</v>
      </c>
      <c r="V182" s="73">
        <v>0.01</v>
      </c>
      <c r="W182" s="74">
        <f>SUM(U182:V182)</f>
        <v>1.0699999999999999E-2</v>
      </c>
      <c r="X182" s="75">
        <f>W182/365</f>
        <v>2.9315068493150682E-5</v>
      </c>
      <c r="Y182" s="76">
        <v>1000000</v>
      </c>
    </row>
    <row r="183" spans="1:25" ht="17.25" thickBot="1">
      <c r="A183" s="219" t="s">
        <v>1217</v>
      </c>
      <c r="B183" s="36" t="s">
        <v>1218</v>
      </c>
      <c r="C183" s="23">
        <f>VLOOKUP(A183,[2]ETF進出!$A$6:$J$9999,3,FALSE)</f>
        <v>18.78</v>
      </c>
      <c r="D183" s="166">
        <v>500000</v>
      </c>
      <c r="E183" s="216">
        <v>2000</v>
      </c>
      <c r="F183" s="217">
        <f>E183/(C183*1000*500)</f>
        <v>2.1299254526091586E-4</v>
      </c>
      <c r="G183" s="257"/>
      <c r="H183" s="218">
        <v>2.0000000000000001E-4</v>
      </c>
      <c r="I183" s="176">
        <v>1E-3</v>
      </c>
      <c r="J183" s="30">
        <f>F183+H183</f>
        <v>4.1299254526091589E-4</v>
      </c>
      <c r="K183" s="216">
        <v>2000</v>
      </c>
      <c r="L183" s="217">
        <f>K183/(C183*1000*500)</f>
        <v>2.1299254526091586E-4</v>
      </c>
      <c r="M183" s="257"/>
      <c r="N183" s="218">
        <v>2.0000000000000001E-4</v>
      </c>
      <c r="O183" s="177">
        <f>L183+N183</f>
        <v>4.1299254526091589E-4</v>
      </c>
      <c r="P183" s="70">
        <f>VLOOKUP(A183,[2]ETF當日申贖!$A$6:$G$9999,4,FALSE)/100000</f>
        <v>0.11228</v>
      </c>
      <c r="Q183" s="71"/>
      <c r="R183" s="71"/>
      <c r="S183" s="72">
        <v>4.0000000000000002E-4</v>
      </c>
      <c r="T183" s="71">
        <v>2.9999999999999997E-4</v>
      </c>
      <c r="U183" s="71">
        <f>SUM(Q183:T183)</f>
        <v>6.9999999999999999E-4</v>
      </c>
      <c r="V183" s="73">
        <v>0.01</v>
      </c>
      <c r="W183" s="74">
        <f>SUM(U183:V183)</f>
        <v>1.0699999999999999E-2</v>
      </c>
      <c r="X183" s="75">
        <f>W183/365</f>
        <v>2.9315068493150682E-5</v>
      </c>
      <c r="Y183" s="76">
        <v>1000000</v>
      </c>
    </row>
    <row r="184" spans="1:25">
      <c r="P184" s="127"/>
      <c r="Q184" s="18"/>
    </row>
    <row r="185" spans="1:25">
      <c r="P185" s="127"/>
      <c r="Q185" s="18"/>
    </row>
    <row r="186" spans="1:25">
      <c r="P186" s="127"/>
      <c r="Q186" s="18"/>
    </row>
    <row r="187" spans="1:25" ht="26.25" thickBot="1">
      <c r="A187" s="279" t="s">
        <v>1219</v>
      </c>
      <c r="B187" s="280"/>
      <c r="C187" s="280"/>
      <c r="D187" s="280"/>
      <c r="E187" s="280"/>
      <c r="F187" s="280"/>
      <c r="G187" s="280"/>
      <c r="H187" s="280"/>
      <c r="I187" s="280"/>
      <c r="J187" s="280"/>
      <c r="K187" s="280"/>
      <c r="L187" s="280"/>
      <c r="M187" s="280"/>
      <c r="N187" s="280"/>
      <c r="O187" s="281"/>
      <c r="P187" s="127"/>
      <c r="Q187" s="18"/>
    </row>
    <row r="188" spans="1:25" ht="16.5" customHeight="1">
      <c r="A188" s="282" t="s">
        <v>1220</v>
      </c>
      <c r="B188" s="284" t="s">
        <v>1127</v>
      </c>
      <c r="C188" s="286" t="s">
        <v>1128</v>
      </c>
      <c r="D188" s="288" t="s">
        <v>1168</v>
      </c>
      <c r="E188" s="290" t="s">
        <v>1132</v>
      </c>
      <c r="F188" s="291"/>
      <c r="G188" s="292"/>
      <c r="H188" s="292"/>
      <c r="I188" s="292"/>
      <c r="J188" s="293"/>
      <c r="K188" s="294" t="s">
        <v>1131</v>
      </c>
      <c r="L188" s="295"/>
      <c r="M188" s="296"/>
      <c r="N188" s="296"/>
      <c r="O188" s="297"/>
      <c r="P188" s="127"/>
    </row>
    <row r="189" spans="1:25" ht="40.5">
      <c r="A189" s="283"/>
      <c r="B189" s="285"/>
      <c r="C189" s="287"/>
      <c r="D189" s="289"/>
      <c r="E189" s="58" t="s">
        <v>1169</v>
      </c>
      <c r="F189" s="19" t="s">
        <v>1138</v>
      </c>
      <c r="G189" s="243" t="s">
        <v>1067</v>
      </c>
      <c r="H189" s="59" t="s">
        <v>1068</v>
      </c>
      <c r="I189" s="60" t="s">
        <v>1135</v>
      </c>
      <c r="J189" s="21" t="s">
        <v>1172</v>
      </c>
      <c r="K189" s="58" t="s">
        <v>1137</v>
      </c>
      <c r="L189" s="19" t="s">
        <v>1191</v>
      </c>
      <c r="M189" s="243" t="s">
        <v>1192</v>
      </c>
      <c r="N189" s="59" t="s">
        <v>1140</v>
      </c>
      <c r="O189" s="61" t="s">
        <v>1221</v>
      </c>
      <c r="P189" s="62" t="s">
        <v>1142</v>
      </c>
      <c r="Q189" s="20" t="s">
        <v>1143</v>
      </c>
      <c r="R189" s="20" t="s">
        <v>1077</v>
      </c>
      <c r="S189" s="20" t="s">
        <v>1175</v>
      </c>
      <c r="T189" s="20" t="s">
        <v>1176</v>
      </c>
      <c r="U189" s="20" t="s">
        <v>1147</v>
      </c>
      <c r="V189" s="20" t="s">
        <v>1177</v>
      </c>
      <c r="W189" s="20" t="s">
        <v>1149</v>
      </c>
      <c r="X189" s="20" t="s">
        <v>1178</v>
      </c>
      <c r="Y189" s="20" t="s">
        <v>1084</v>
      </c>
    </row>
    <row r="190" spans="1:25">
      <c r="A190" s="26" t="s">
        <v>101</v>
      </c>
      <c r="B190" s="36" t="s">
        <v>947</v>
      </c>
      <c r="C190" s="23">
        <f>VLOOKUP(A190,[2]ETF進出!$A$6:$J$9999,3,FALSE)</f>
        <v>19.61</v>
      </c>
      <c r="D190" s="166">
        <v>500000</v>
      </c>
      <c r="E190" s="91">
        <v>2000</v>
      </c>
      <c r="F190" s="168">
        <f>E190/(C190*1000*500)</f>
        <v>2.0397756246812851E-4</v>
      </c>
      <c r="G190" s="251"/>
      <c r="H190" s="195">
        <v>3.5000000000000001E-3</v>
      </c>
      <c r="I190" s="170">
        <v>1E-3</v>
      </c>
      <c r="J190" s="24">
        <f>F190+H190</f>
        <v>3.7039775624681287E-3</v>
      </c>
      <c r="K190" s="91">
        <v>2000</v>
      </c>
      <c r="L190" s="168">
        <f>K190/(C190*1000*500)</f>
        <v>2.0397756246812851E-4</v>
      </c>
      <c r="M190" s="251"/>
      <c r="N190" s="195">
        <v>3.5000000000000001E-3</v>
      </c>
      <c r="O190" s="69">
        <f>L190+N190</f>
        <v>3.7039775624681287E-3</v>
      </c>
      <c r="P190" s="70">
        <f>VLOOKUP(A190,[2]ETF當日申贖!$A$6:$G$9999,4,FALSE)/100000</f>
        <v>10.40447</v>
      </c>
      <c r="Q190" s="71">
        <v>8.9999999999999993E-3</v>
      </c>
      <c r="R190" s="71">
        <v>2E-3</v>
      </c>
      <c r="S190" s="72">
        <v>6.7500000000000004E-4</v>
      </c>
      <c r="T190" s="71">
        <v>2.9999999999999997E-4</v>
      </c>
      <c r="U190" s="71">
        <f>SUM(Q190:T190)</f>
        <v>1.1975E-2</v>
      </c>
      <c r="V190" s="73">
        <v>0.01</v>
      </c>
      <c r="W190" s="74">
        <f>SUM(U190:V190)</f>
        <v>2.1975000000000001E-2</v>
      </c>
      <c r="X190" s="75">
        <f>W190/365</f>
        <v>6.0205479452054796E-5</v>
      </c>
      <c r="Y190" s="76">
        <v>1000000</v>
      </c>
    </row>
    <row r="191" spans="1:25">
      <c r="A191" s="26" t="s">
        <v>948</v>
      </c>
      <c r="B191" s="36" t="s">
        <v>949</v>
      </c>
      <c r="C191" s="23" t="e">
        <f>VLOOKUP(A191,[2]ETF進出!$A$6:$J$9999,3,FALSE)</f>
        <v>#N/A</v>
      </c>
      <c r="D191" s="166">
        <v>500000</v>
      </c>
      <c r="E191" s="91">
        <v>2000</v>
      </c>
      <c r="F191" s="168" t="e">
        <f>E191/(C191*1000*500)</f>
        <v>#N/A</v>
      </c>
      <c r="G191" s="251"/>
      <c r="H191" s="195">
        <v>2.5000000000000001E-3</v>
      </c>
      <c r="I191" s="170">
        <v>1E-3</v>
      </c>
      <c r="J191" s="24" t="e">
        <f>F191+H191</f>
        <v>#N/A</v>
      </c>
      <c r="K191" s="91">
        <v>2000</v>
      </c>
      <c r="L191" s="168" t="e">
        <f>K191/(C191*1000*500)</f>
        <v>#N/A</v>
      </c>
      <c r="M191" s="251"/>
      <c r="N191" s="195">
        <v>2.5000000000000001E-3</v>
      </c>
      <c r="O191" s="69" t="e">
        <f>L191+N191</f>
        <v>#N/A</v>
      </c>
      <c r="P191" s="70" t="e">
        <f>VLOOKUP(A191,[2]ETF當日申贖!$A$6:$G$9999,4,FALSE)/100000</f>
        <v>#N/A</v>
      </c>
      <c r="Q191" s="71">
        <v>7.4999999999999997E-3</v>
      </c>
      <c r="R191" s="71">
        <v>4.0000000000000002E-4</v>
      </c>
      <c r="S191" s="72">
        <v>5.5000000000000003E-4</v>
      </c>
      <c r="T191" s="71">
        <v>2.9999999999999997E-4</v>
      </c>
      <c r="U191" s="71">
        <f>SUM(Q191:T191)</f>
        <v>8.7499999999999991E-3</v>
      </c>
      <c r="V191" s="73">
        <v>0.01</v>
      </c>
      <c r="W191" s="74">
        <f>SUM(U191:V191)</f>
        <v>1.8749999999999999E-2</v>
      </c>
      <c r="X191" s="75">
        <f>W191/365</f>
        <v>5.1369863013698626E-5</v>
      </c>
      <c r="Y191" s="76">
        <v>1000000</v>
      </c>
    </row>
    <row r="192" spans="1:25" ht="17.25" thickBot="1">
      <c r="A192" s="38" t="s">
        <v>950</v>
      </c>
      <c r="B192" s="37" t="s">
        <v>949</v>
      </c>
      <c r="C192" s="23" t="e">
        <f>VLOOKUP(A192,[2]ETF進出!$A$6:$J$9999,3,FALSE)</f>
        <v>#N/A</v>
      </c>
      <c r="D192" s="166">
        <v>500000</v>
      </c>
      <c r="E192" s="216">
        <v>2000</v>
      </c>
      <c r="F192" s="217" t="e">
        <f>E192/(C192*1000*500)</f>
        <v>#N/A</v>
      </c>
      <c r="G192" s="257"/>
      <c r="H192" s="218">
        <v>2.5000000000000001E-3</v>
      </c>
      <c r="I192" s="176">
        <v>1E-3</v>
      </c>
      <c r="J192" s="24" t="e">
        <f>F192+H192</f>
        <v>#N/A</v>
      </c>
      <c r="K192" s="216">
        <v>2000</v>
      </c>
      <c r="L192" s="217" t="e">
        <f>K192/(C192*1000*500)</f>
        <v>#N/A</v>
      </c>
      <c r="M192" s="257"/>
      <c r="N192" s="218">
        <v>2.5000000000000001E-3</v>
      </c>
      <c r="O192" s="177" t="e">
        <f>L192+N192</f>
        <v>#N/A</v>
      </c>
      <c r="P192" s="70" t="e">
        <f>VLOOKUP(A192,[2]ETF當日申贖!$A$6:$G$9999,4,FALSE)/100000</f>
        <v>#N/A</v>
      </c>
      <c r="Q192" s="71">
        <v>7.4999999999999997E-3</v>
      </c>
      <c r="R192" s="71">
        <v>4.0000000000000002E-4</v>
      </c>
      <c r="S192" s="72">
        <v>5.5000000000000003E-4</v>
      </c>
      <c r="T192" s="71">
        <v>2.9999999999999997E-4</v>
      </c>
      <c r="U192" s="71">
        <f>SUM(Q192:T192)</f>
        <v>8.7499999999999991E-3</v>
      </c>
      <c r="V192" s="73">
        <v>0.01</v>
      </c>
      <c r="W192" s="74">
        <f>SUM(U192:V192)</f>
        <v>1.8749999999999999E-2</v>
      </c>
      <c r="X192" s="75">
        <f>W192/365</f>
        <v>5.1369863013698626E-5</v>
      </c>
      <c r="Y192" s="76">
        <v>1000000</v>
      </c>
    </row>
    <row r="193" spans="1:17">
      <c r="A193" s="18"/>
      <c r="B193" s="18"/>
      <c r="C193" s="18"/>
      <c r="D193" s="18"/>
      <c r="E193" s="220"/>
      <c r="F193" s="221"/>
      <c r="G193" s="258"/>
      <c r="H193" s="222"/>
      <c r="I193" s="221"/>
      <c r="J193" s="18"/>
      <c r="K193" s="220"/>
      <c r="L193" s="221"/>
      <c r="M193" s="258"/>
      <c r="N193" s="222"/>
      <c r="O193" s="18"/>
      <c r="P193" s="56"/>
      <c r="Q193" s="18"/>
    </row>
    <row r="194" spans="1:17">
      <c r="A194" s="18"/>
      <c r="B194" s="18"/>
      <c r="C194" s="18"/>
      <c r="D194" s="18"/>
      <c r="E194" s="220"/>
      <c r="F194" s="221"/>
      <c r="G194" s="258"/>
      <c r="H194" s="222"/>
      <c r="I194" s="221"/>
      <c r="J194" s="18"/>
      <c r="K194" s="220"/>
      <c r="L194" s="221"/>
      <c r="M194" s="258"/>
      <c r="N194" s="222"/>
      <c r="O194" s="18"/>
      <c r="P194" s="56"/>
      <c r="Q194" s="18"/>
    </row>
    <row r="195" spans="1:17">
      <c r="A195" s="18"/>
      <c r="B195" s="18"/>
      <c r="C195" s="18"/>
      <c r="D195" s="18"/>
      <c r="E195" s="220"/>
      <c r="F195" s="221"/>
      <c r="G195" s="258"/>
      <c r="H195" s="222"/>
      <c r="I195" s="221"/>
      <c r="J195" s="18"/>
      <c r="K195" s="220"/>
      <c r="L195" s="221"/>
      <c r="M195" s="258"/>
      <c r="N195" s="222"/>
      <c r="O195" s="18"/>
      <c r="P195" s="56"/>
      <c r="Q195" s="18"/>
    </row>
    <row r="196" spans="1:17">
      <c r="A196" s="18"/>
      <c r="B196" s="18"/>
      <c r="C196" s="18"/>
      <c r="D196" s="18"/>
      <c r="E196" s="220"/>
      <c r="F196" s="221"/>
      <c r="G196" s="258"/>
      <c r="H196" s="222"/>
      <c r="I196" s="221"/>
      <c r="J196" s="18"/>
      <c r="K196" s="220"/>
      <c r="L196" s="221"/>
      <c r="M196" s="258"/>
      <c r="N196" s="222"/>
      <c r="O196" s="18"/>
      <c r="P196" s="56"/>
      <c r="Q196" s="18"/>
    </row>
    <row r="197" spans="1:17">
      <c r="A197" s="18"/>
      <c r="B197" s="18"/>
      <c r="C197" s="18"/>
      <c r="D197" s="18"/>
      <c r="E197" s="220"/>
      <c r="F197" s="221"/>
      <c r="G197" s="258"/>
      <c r="H197" s="222"/>
      <c r="I197" s="221"/>
      <c r="J197" s="18"/>
      <c r="K197" s="220"/>
      <c r="L197" s="221"/>
      <c r="M197" s="258"/>
      <c r="N197" s="222"/>
      <c r="O197" s="18"/>
      <c r="P197" s="56"/>
      <c r="Q197" s="18"/>
    </row>
    <row r="198" spans="1:17">
      <c r="A198" s="18"/>
      <c r="B198" s="18"/>
      <c r="C198" s="223"/>
      <c r="D198" s="223"/>
      <c r="E198" s="224"/>
      <c r="F198" s="225"/>
      <c r="G198" s="259"/>
      <c r="H198" s="227"/>
      <c r="I198" s="225"/>
      <c r="J198" s="226"/>
      <c r="K198" s="224"/>
      <c r="L198" s="225"/>
      <c r="M198" s="259"/>
      <c r="N198" s="222"/>
      <c r="O198" s="18"/>
      <c r="P198" s="56"/>
      <c r="Q198" s="18"/>
    </row>
    <row r="199" spans="1:17">
      <c r="A199" s="18"/>
      <c r="B199" s="18"/>
      <c r="C199" s="223"/>
      <c r="D199" s="223"/>
      <c r="E199" s="224"/>
      <c r="F199" s="225"/>
      <c r="G199" s="259"/>
      <c r="H199" s="228"/>
      <c r="I199" s="225" t="s">
        <v>1222</v>
      </c>
      <c r="J199" s="226" t="s">
        <v>1223</v>
      </c>
      <c r="K199" s="224" t="s">
        <v>1224</v>
      </c>
      <c r="L199" s="225" t="s">
        <v>1225</v>
      </c>
      <c r="M199" s="259"/>
      <c r="N199" s="222"/>
      <c r="O199" s="18"/>
      <c r="P199" s="56"/>
      <c r="Q199" s="18"/>
    </row>
    <row r="200" spans="1:17">
      <c r="A200" s="18"/>
      <c r="B200" s="18"/>
      <c r="C200" s="223"/>
      <c r="D200" s="223"/>
      <c r="E200" s="224"/>
      <c r="F200" s="225"/>
      <c r="G200" s="259" t="s">
        <v>1226</v>
      </c>
      <c r="H200" s="229" t="s">
        <v>1227</v>
      </c>
      <c r="I200" s="225" t="e">
        <f>RTD("kgi.tw.der.pricertdserver.2014.1",,"0050_Reference:V_INDEX@IDC54")</f>
        <v>#N/A</v>
      </c>
      <c r="J200" s="226" t="e">
        <f>RTD("kgi.tw.der.pricertdserver.2014.1",,"0050:V_INDEX@IDC54")</f>
        <v>#N/A</v>
      </c>
      <c r="K200" s="224" t="e">
        <f>RTD("kgi.tw.der.pricertdserver.2014.1",,"0050_BidPrice1:V_INDEX@IDC54")</f>
        <v>#N/A</v>
      </c>
      <c r="L200" s="225">
        <f>RTD("kgi.tw.der.pricertdserver.2014.1",,"0050_AskPrice1:V_INDEX@IDC54")</f>
        <v>0</v>
      </c>
      <c r="M200" s="259"/>
      <c r="N200" s="222"/>
      <c r="O200" s="18"/>
      <c r="P200" s="56"/>
      <c r="Q200" s="18"/>
    </row>
    <row r="201" spans="1:17">
      <c r="A201" s="18"/>
      <c r="B201" s="18"/>
      <c r="C201" s="223"/>
      <c r="D201" s="223"/>
      <c r="E201" s="224"/>
      <c r="F201" s="225"/>
      <c r="G201" s="259"/>
      <c r="H201" s="228"/>
      <c r="I201" s="225" t="s">
        <v>1228</v>
      </c>
      <c r="J201" s="226" t="s">
        <v>1229</v>
      </c>
      <c r="K201" s="224" t="s">
        <v>1230</v>
      </c>
      <c r="L201" s="225" t="s">
        <v>1231</v>
      </c>
      <c r="M201" s="259"/>
      <c r="N201" s="222"/>
      <c r="O201" s="18"/>
      <c r="P201" s="56"/>
      <c r="Q201" s="18"/>
    </row>
    <row r="202" spans="1:17">
      <c r="A202" s="18"/>
      <c r="B202" s="18"/>
      <c r="C202" s="223"/>
      <c r="D202" s="223"/>
      <c r="E202" s="224"/>
      <c r="F202" s="225"/>
      <c r="G202" s="259" t="s">
        <v>1232</v>
      </c>
      <c r="H202" s="230" t="s">
        <v>1233</v>
      </c>
      <c r="I202" s="231" t="e">
        <f>RTD("kgi.tw.der.pricertdserver.2014.1",,H202&amp;"_Reference:SGX@Master")</f>
        <v>#N/A</v>
      </c>
      <c r="J202" s="223" t="e">
        <f>RTD("kgi.tw.der.pricertdserver.2014.1",,H202&amp;":SGX@Master")</f>
        <v>#N/A</v>
      </c>
      <c r="K202" s="224" t="e">
        <f>RTD("kgi.tw.der.pricertdserver.2014.1",,H202&amp;"_BidPrice1:SGX@Master")</f>
        <v>#N/A</v>
      </c>
      <c r="L202" s="231" t="e">
        <f>RTD("kgi.tw.der.pricertdserver.2014.1",,H202&amp;"_AskPrice1:SGX@Master")</f>
        <v>#N/A</v>
      </c>
      <c r="M202" s="259"/>
      <c r="N202" s="222"/>
      <c r="O202" s="18"/>
      <c r="P202" s="56"/>
      <c r="Q202" s="18"/>
    </row>
    <row r="203" spans="1:17">
      <c r="A203" s="18"/>
      <c r="B203" s="18"/>
      <c r="C203" s="223"/>
      <c r="D203" s="223"/>
      <c r="E203" s="224"/>
      <c r="F203" s="225"/>
      <c r="G203" s="259"/>
      <c r="H203" s="228"/>
      <c r="I203" s="225"/>
      <c r="J203" s="226"/>
      <c r="K203" s="224"/>
      <c r="L203" s="225"/>
      <c r="M203" s="259"/>
      <c r="N203" s="222"/>
      <c r="O203" s="18"/>
      <c r="P203" s="232"/>
      <c r="Q203" s="18"/>
    </row>
    <row r="204" spans="1:17">
      <c r="A204" s="18"/>
      <c r="B204" s="18"/>
      <c r="C204" s="223"/>
      <c r="D204" s="223"/>
      <c r="E204" s="224"/>
      <c r="F204" s="225"/>
      <c r="G204" s="259"/>
      <c r="H204" s="228"/>
      <c r="I204" s="233"/>
      <c r="J204" s="226"/>
      <c r="K204" s="224"/>
      <c r="L204" s="231"/>
      <c r="M204" s="259"/>
      <c r="N204" s="222"/>
      <c r="O204" s="18"/>
      <c r="P204" s="232"/>
      <c r="Q204" s="18"/>
    </row>
    <row r="205" spans="1:17">
      <c r="A205" s="18"/>
      <c r="B205" s="18"/>
      <c r="C205" s="223"/>
      <c r="D205" s="223"/>
      <c r="E205" s="224"/>
      <c r="F205" s="225"/>
      <c r="G205" s="259"/>
      <c r="H205" s="228"/>
      <c r="I205" s="225"/>
      <c r="J205" s="226"/>
      <c r="K205" s="224"/>
      <c r="L205" s="225"/>
      <c r="M205" s="259"/>
      <c r="N205" s="222"/>
      <c r="O205" s="18"/>
      <c r="P205" s="232"/>
      <c r="Q205" s="18"/>
    </row>
    <row r="206" spans="1:17">
      <c r="A206" s="18"/>
      <c r="B206" s="18"/>
      <c r="C206" s="223"/>
      <c r="D206" s="223"/>
      <c r="E206" s="224"/>
      <c r="F206" s="225"/>
      <c r="G206" s="259"/>
      <c r="H206" s="228"/>
      <c r="I206" s="225"/>
      <c r="J206" s="226"/>
      <c r="K206" s="224"/>
      <c r="L206" s="225"/>
      <c r="M206" s="259"/>
      <c r="N206" s="222"/>
      <c r="O206" s="18"/>
      <c r="P206" s="232"/>
      <c r="Q206" s="18"/>
    </row>
    <row r="207" spans="1:17">
      <c r="A207" s="18"/>
      <c r="B207" s="18"/>
      <c r="C207" s="223"/>
      <c r="D207" s="223"/>
      <c r="E207" s="224"/>
      <c r="F207" s="225"/>
      <c r="G207" s="259"/>
      <c r="H207" s="228"/>
      <c r="I207" s="225"/>
      <c r="J207" s="226"/>
      <c r="K207" s="224"/>
      <c r="L207" s="225"/>
      <c r="M207" s="259"/>
      <c r="N207" s="222"/>
      <c r="O207" s="18"/>
      <c r="P207" s="232"/>
      <c r="Q207" s="18"/>
    </row>
    <row r="208" spans="1:17">
      <c r="A208" s="18"/>
      <c r="B208" s="18"/>
      <c r="C208" s="223"/>
      <c r="D208" s="223"/>
      <c r="E208" s="224"/>
      <c r="F208" s="225"/>
      <c r="G208" s="259"/>
      <c r="H208" s="228"/>
      <c r="I208" s="225"/>
      <c r="J208" s="226"/>
      <c r="K208" s="224"/>
      <c r="L208" s="225"/>
      <c r="M208" s="259"/>
      <c r="N208" s="222"/>
      <c r="O208" s="18"/>
      <c r="P208" s="232"/>
      <c r="Q208" s="18"/>
    </row>
    <row r="209" spans="1:17">
      <c r="A209" s="18"/>
      <c r="B209" s="18"/>
      <c r="C209" s="223"/>
      <c r="D209" s="223"/>
      <c r="E209" s="224"/>
      <c r="F209" s="225"/>
      <c r="G209" s="259"/>
      <c r="H209" s="228"/>
      <c r="I209" s="225"/>
      <c r="J209" s="226"/>
      <c r="K209" s="224"/>
      <c r="L209" s="225"/>
      <c r="M209" s="259"/>
      <c r="N209" s="222"/>
      <c r="O209" s="18"/>
      <c r="P209" s="232"/>
      <c r="Q209" s="18"/>
    </row>
    <row r="210" spans="1:17">
      <c r="A210" s="18"/>
      <c r="B210" s="18"/>
      <c r="C210" s="223"/>
      <c r="D210" s="223"/>
      <c r="E210" s="224"/>
      <c r="F210" s="225"/>
      <c r="G210" s="259"/>
      <c r="H210" s="228"/>
      <c r="I210" s="225"/>
      <c r="J210" s="226"/>
      <c r="K210" s="224"/>
      <c r="L210" s="225"/>
      <c r="M210" s="259"/>
      <c r="N210" s="222"/>
      <c r="O210" s="18"/>
      <c r="P210" s="232"/>
      <c r="Q210" s="18"/>
    </row>
    <row r="211" spans="1:17">
      <c r="A211" s="18"/>
      <c r="B211" s="18"/>
      <c r="C211" s="223"/>
      <c r="D211" s="223"/>
      <c r="E211" s="224"/>
      <c r="F211" s="225"/>
      <c r="G211" s="259"/>
      <c r="H211" s="228"/>
      <c r="I211" s="225"/>
      <c r="J211" s="226"/>
      <c r="K211" s="224"/>
      <c r="L211" s="225"/>
      <c r="M211" s="259"/>
      <c r="N211" s="222"/>
      <c r="O211" s="18"/>
      <c r="P211" s="232"/>
      <c r="Q211" s="18"/>
    </row>
    <row r="212" spans="1:17">
      <c r="A212" s="18"/>
      <c r="B212" s="18"/>
      <c r="C212" s="223"/>
      <c r="D212" s="223"/>
      <c r="E212" s="224"/>
      <c r="F212" s="225"/>
      <c r="G212" s="259"/>
      <c r="H212" s="228"/>
      <c r="I212" s="225"/>
      <c r="J212" s="226"/>
      <c r="K212" s="224"/>
      <c r="L212" s="225"/>
      <c r="M212" s="259"/>
      <c r="N212" s="222"/>
      <c r="O212" s="18"/>
      <c r="P212" s="232"/>
      <c r="Q212" s="18"/>
    </row>
    <row r="213" spans="1:17">
      <c r="A213" s="18"/>
      <c r="B213" s="18"/>
      <c r="C213" s="223"/>
      <c r="D213" s="223"/>
      <c r="E213" s="224"/>
      <c r="F213" s="225"/>
      <c r="G213" s="259"/>
      <c r="H213" s="228"/>
      <c r="I213" s="225"/>
      <c r="J213" s="226"/>
      <c r="K213" s="224"/>
      <c r="L213" s="225"/>
      <c r="M213" s="259"/>
      <c r="N213" s="222"/>
      <c r="O213" s="18"/>
      <c r="P213" s="232"/>
      <c r="Q213" s="18"/>
    </row>
    <row r="214" spans="1:17">
      <c r="A214" s="18"/>
      <c r="B214" s="18"/>
      <c r="C214" s="223" t="s">
        <v>1234</v>
      </c>
      <c r="D214" s="223"/>
      <c r="E214" s="224"/>
      <c r="F214" s="225"/>
      <c r="G214" s="259"/>
      <c r="H214" s="228"/>
      <c r="I214" s="225"/>
      <c r="J214" s="226"/>
      <c r="K214" s="224"/>
      <c r="L214" s="225"/>
      <c r="M214" s="259"/>
      <c r="N214" s="222"/>
      <c r="O214" s="18"/>
      <c r="P214" s="232"/>
      <c r="Q214" s="18"/>
    </row>
    <row r="215" spans="1:17">
      <c r="A215" s="18"/>
      <c r="B215" s="18"/>
      <c r="C215" s="226">
        <f>RTD("kgi.tw.der.pricertdserver.2014.1",,"00637L_Reference:V_INDEX@IDC54")</f>
        <v>18.503970368071652</v>
      </c>
      <c r="D215" s="226"/>
      <c r="E215" s="224" t="s">
        <v>1235</v>
      </c>
      <c r="F215" s="225"/>
      <c r="G215" s="259"/>
      <c r="H215" s="228"/>
      <c r="I215" s="225"/>
      <c r="J215" s="226"/>
      <c r="K215" s="224"/>
      <c r="L215" s="225"/>
      <c r="M215" s="259"/>
      <c r="N215" s="222"/>
      <c r="O215" s="18"/>
      <c r="P215" s="232"/>
      <c r="Q215" s="18"/>
    </row>
    <row r="216" spans="1:17">
      <c r="A216" s="18"/>
      <c r="B216" s="18"/>
      <c r="C216" s="226">
        <f>RTD("kgi.tw.der.pricertdserver.2014.1",,"00637L_Reference:V_INDEX@Master")</f>
        <v>18.503970368071652</v>
      </c>
      <c r="D216" s="226"/>
      <c r="E216" s="224" t="s">
        <v>1236</v>
      </c>
      <c r="F216" s="225"/>
      <c r="G216" s="259"/>
      <c r="H216" s="228"/>
      <c r="I216" s="225"/>
      <c r="J216" s="226"/>
      <c r="K216" s="224"/>
      <c r="L216" s="225"/>
      <c r="M216" s="259"/>
      <c r="N216" s="222"/>
      <c r="O216" s="18"/>
      <c r="P216" s="232"/>
      <c r="Q216" s="18"/>
    </row>
    <row r="217" spans="1:17">
      <c r="A217" s="18"/>
      <c r="B217" s="18"/>
      <c r="C217" s="223"/>
      <c r="D217" s="223"/>
      <c r="E217" s="224"/>
      <c r="F217" s="225"/>
      <c r="G217" s="259"/>
      <c r="H217" s="228"/>
      <c r="I217" s="225"/>
      <c r="J217" s="226"/>
      <c r="K217" s="224"/>
      <c r="L217" s="225"/>
      <c r="M217" s="259"/>
      <c r="N217" s="222"/>
      <c r="O217" s="18"/>
      <c r="P217" s="232"/>
      <c r="Q217" s="18"/>
    </row>
    <row r="218" spans="1:17">
      <c r="A218" s="18"/>
      <c r="B218" s="18"/>
      <c r="C218" s="223"/>
      <c r="D218" s="223"/>
      <c r="E218" s="224"/>
      <c r="F218" s="225"/>
      <c r="G218" s="259"/>
      <c r="H218" s="228"/>
      <c r="I218" s="225"/>
      <c r="J218" s="226"/>
      <c r="K218" s="224"/>
      <c r="L218" s="225"/>
      <c r="M218" s="259"/>
      <c r="N218" s="222"/>
      <c r="O218" s="18"/>
      <c r="P218" s="232"/>
      <c r="Q218" s="18"/>
    </row>
    <row r="219" spans="1:17">
      <c r="A219" s="18"/>
      <c r="B219" s="18"/>
      <c r="C219" s="223"/>
      <c r="D219" s="223"/>
      <c r="E219" s="224"/>
      <c r="F219" s="225"/>
      <c r="G219" s="259"/>
      <c r="H219" s="228"/>
      <c r="I219" s="225"/>
      <c r="J219" s="226"/>
      <c r="K219" s="224"/>
      <c r="L219" s="225"/>
      <c r="M219" s="259"/>
      <c r="N219" s="222"/>
      <c r="O219" s="18"/>
      <c r="P219" s="232"/>
      <c r="Q219" s="18"/>
    </row>
  </sheetData>
  <mergeCells count="62">
    <mergeCell ref="A2:A3"/>
    <mergeCell ref="B2:B3"/>
    <mergeCell ref="C2:C3"/>
    <mergeCell ref="A1:O1"/>
    <mergeCell ref="D2:D3"/>
    <mergeCell ref="E2:J2"/>
    <mergeCell ref="K2:O2"/>
    <mergeCell ref="A49:O49"/>
    <mergeCell ref="A50:A51"/>
    <mergeCell ref="B50:B51"/>
    <mergeCell ref="C50:C51"/>
    <mergeCell ref="D50:D51"/>
    <mergeCell ref="E50:J50"/>
    <mergeCell ref="K50:O50"/>
    <mergeCell ref="A91:O91"/>
    <mergeCell ref="A92:A93"/>
    <mergeCell ref="B92:B93"/>
    <mergeCell ref="C92:C93"/>
    <mergeCell ref="D92:D93"/>
    <mergeCell ref="E92:J92"/>
    <mergeCell ref="K92:O92"/>
    <mergeCell ref="A128:O128"/>
    <mergeCell ref="A129:A130"/>
    <mergeCell ref="B129:B130"/>
    <mergeCell ref="C129:C130"/>
    <mergeCell ref="D129:D130"/>
    <mergeCell ref="E129:J129"/>
    <mergeCell ref="K129:O129"/>
    <mergeCell ref="A149:O149"/>
    <mergeCell ref="A150:A151"/>
    <mergeCell ref="B150:B151"/>
    <mergeCell ref="C150:C151"/>
    <mergeCell ref="D150:D151"/>
    <mergeCell ref="E150:J150"/>
    <mergeCell ref="K150:O150"/>
    <mergeCell ref="A163:O163"/>
    <mergeCell ref="A164:A165"/>
    <mergeCell ref="B164:B165"/>
    <mergeCell ref="C164:C165"/>
    <mergeCell ref="D164:D165"/>
    <mergeCell ref="E164:J164"/>
    <mergeCell ref="K164:O164"/>
    <mergeCell ref="A172:O172"/>
    <mergeCell ref="A173:A174"/>
    <mergeCell ref="B173:B174"/>
    <mergeCell ref="C173:C174"/>
    <mergeCell ref="E173:J173"/>
    <mergeCell ref="K173:O173"/>
    <mergeCell ref="A179:O179"/>
    <mergeCell ref="A180:A181"/>
    <mergeCell ref="B180:B181"/>
    <mergeCell ref="C180:C181"/>
    <mergeCell ref="D180:D181"/>
    <mergeCell ref="E180:J180"/>
    <mergeCell ref="K180:O180"/>
    <mergeCell ref="A187:O187"/>
    <mergeCell ref="A188:A189"/>
    <mergeCell ref="B188:B189"/>
    <mergeCell ref="C188:C189"/>
    <mergeCell ref="D188:D189"/>
    <mergeCell ref="E188:J188"/>
    <mergeCell ref="K188:O188"/>
  </mergeCells>
  <phoneticPr fontId="2"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價格</vt:lpstr>
      <vt:lpstr>cmoney</vt:lpstr>
      <vt:lpstr>工作表1</vt:lpstr>
      <vt:lpstr>月</vt:lpstr>
      <vt:lpstr>年</vt:lpstr>
      <vt:lpstr>折溢價統計</vt:lpstr>
      <vt:lpstr>費用總表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黃立承</dc:creator>
  <cp:lastModifiedBy>黃立承</cp:lastModifiedBy>
  <dcterms:created xsi:type="dcterms:W3CDTF">2019-07-15T08:06:58Z</dcterms:created>
  <dcterms:modified xsi:type="dcterms:W3CDTF">2019-07-31T09:46:14Z</dcterms:modified>
</cp:coreProperties>
</file>